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commentsmeta11"/>
  <Override ContentType="application/binary" PartName="/xl/commentsmeta22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20"/>
  <Override ContentType="application/binary" PartName="/xl/commentsmeta10"/>
  <Override ContentType="application/binary" PartName="/xl/commentsmeta21"/>
  <Override ContentType="application/binary" PartName="/xl/commentsmeta4"/>
  <Override ContentType="application/binary" PartName="/xl/commentsmeta19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OS" sheetId="1" r:id="rId4"/>
    <sheet state="visible" name="ALUMINE" sheetId="2" r:id="rId5"/>
    <sheet state="visible" name="ANALIA" sheetId="3" r:id="rId6"/>
    <sheet state="visible" name="AMERICANA(SABADO)" sheetId="4" r:id="rId7"/>
    <sheet state="visible" name="ASOPRO" sheetId="5" r:id="rId8"/>
    <sheet state="visible" name="AXON" sheetId="6" r:id="rId9"/>
    <sheet state="visible" name="BABELITO" sheetId="7" r:id="rId10"/>
    <sheet state="visible" name="BIOTENK" sheetId="8" r:id="rId11"/>
    <sheet state="visible" name="CARAMELOS" sheetId="9" r:id="rId12"/>
    <sheet state="visible" name="CEOS" sheetId="10" r:id="rId13"/>
    <sheet state="visible" name="COFALOZA (JUEVES)" sheetId="11" r:id="rId14"/>
    <sheet state="visible" name="DEL SUD (VIERNES)" sheetId="12" r:id="rId15"/>
    <sheet state="visible" name="DENVER FARMA" sheetId="13" r:id="rId16"/>
    <sheet state="visible" name="DISPITA" sheetId="14" r:id="rId17"/>
    <sheet state="visible" name="DISTRIFARM" sheetId="15" r:id="rId18"/>
    <sheet state="visible" name="DISVAL" sheetId="16" r:id="rId19"/>
    <sheet state="visible" name="DISTRISAM" sheetId="17" r:id="rId20"/>
    <sheet state="visible" name="DROGUE FB" sheetId="18" r:id="rId21"/>
    <sheet state="visible" name="DROLAB" sheetId="19" r:id="rId22"/>
    <sheet state="visible" name="DOAN" sheetId="20" r:id="rId23"/>
    <sheet state="visible" name="ENVASES HM" sheetId="21" r:id="rId24"/>
    <sheet state="visible" name="ESMALTES" sheetId="22" r:id="rId25"/>
    <sheet state="visible" name="FABRA" sheetId="23" r:id="rId26"/>
    <sheet state="visible" name="FARMASUN" sheetId="24" r:id="rId27"/>
    <sheet state="visible" name="FORTBENTON" sheetId="25" r:id="rId28"/>
    <sheet state="visible" name="GARZON" sheetId="26" r:id="rId29"/>
    <sheet state="visible" name="FECOFAR" sheetId="27" r:id="rId30"/>
    <sheet state="visible" name="GEMINIS" sheetId="28" r:id="rId31"/>
    <sheet state="visible" name="GENERIA" sheetId="29" r:id="rId32"/>
    <sheet state="visible" name="GEZZI" sheetId="30" r:id="rId33"/>
    <sheet state="visible" name="GLAMOUR" sheetId="31" r:id="rId34"/>
    <sheet state="visible" name="GLOBAL" sheetId="32" r:id="rId35"/>
    <sheet state="visible" name="GODOY" sheetId="33" r:id="rId36"/>
    <sheet state="visible" name="HEMIFARM" sheetId="34" r:id="rId37"/>
    <sheet state="visible" name="JACARANDA" sheetId="35" r:id="rId38"/>
    <sheet state="visible" name="KIOSKO" sheetId="36" r:id="rId39"/>
    <sheet state="visible" name="KLINIKAR" sheetId="37" r:id="rId40"/>
    <sheet state="visible" name="KLONAL" sheetId="38" r:id="rId41"/>
    <sheet state="visible" name="LABSA" sheetId="39" r:id="rId42"/>
    <sheet state="visible" name="LAFARMEN" sheetId="40" r:id="rId43"/>
    <sheet state="visible" name="MAYORSUR" sheetId="41" r:id="rId44"/>
    <sheet state="visible" name="MEDICAL GLOVES" sheetId="42" r:id="rId45"/>
    <sheet state="visible" name="MENDIZABAL" sheetId="43" r:id="rId46"/>
    <sheet state="visible" name="META" sheetId="44" r:id="rId47"/>
    <sheet state="visible" name="MICROSULES" sheetId="45" r:id="rId48"/>
    <sheet state="visible" name="MONSERRAT" sheetId="46" r:id="rId49"/>
    <sheet state="visible" name="OMICRON" sheetId="47" r:id="rId50"/>
    <sheet state="visible" name="OFAR" sheetId="48" r:id="rId51"/>
    <sheet state="visible" name="PHARMOS" sheetId="49" r:id="rId52"/>
    <sheet state="visible" name="RICHET" sheetId="50" r:id="rId53"/>
    <sheet state="visible" name="ROSPAW" sheetId="51" r:id="rId54"/>
    <sheet state="visible" name="SAPORITI" sheetId="52" r:id="rId55"/>
    <sheet state="visible" name="SAVANT" sheetId="53" r:id="rId56"/>
    <sheet state="visible" name="SUMED" sheetId="54" r:id="rId57"/>
    <sheet state="visible" name="VAITA" sheetId="55" r:id="rId58"/>
    <sheet state="visible" name="VALMAX" sheetId="56" r:id="rId59"/>
    <sheet state="visible" name="VANNIER" sheetId="57" r:id="rId60"/>
    <sheet state="visible" name="VANESA" sheetId="58" r:id="rId61"/>
    <sheet state="visible" name="WEST" sheetId="59" r:id="rId62"/>
  </sheets>
  <definedNames>
    <definedName hidden="1" localSheetId="31" name="_xlnm._FilterDatabase">GLOBAL!$C$1:$C$1151</definedName>
  </definedNames>
  <calcPr/>
  <extLst>
    <ext uri="GoogleSheetsCustomDataVersion2">
      <go:sheetsCustomData xmlns:go="http://customooxmlschemas.google.com/" r:id="rId63" roundtripDataChecksum="O6MOvzghmy2vKBngRvDiKfF12eDw1NyY6ASouzguHr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6">
      <text>
        <t xml:space="preserve">======
ID#AAABUisZEfk
farmacia guzgon    (2024-08-28 12:59:54)
FALTARON 2 UNIDADES DE FRUTAL CITRUS MIX JENGIBRE SABOR MIEL</t>
      </text>
    </comment>
  </commentList>
  <extLst>
    <ext uri="GoogleSheetsCustomDataVersion2">
      <go:sheetsCustomData xmlns:go="http://customooxmlschemas.google.com/" r:id="rId1" roundtripDataSignature="AMtx7mhmv3GimLi9h/gBm7Hw3JUbeFZQq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">
      <text>
        <t xml:space="preserve">======
ID#AAABG1XpVc4
farmacia guzgon    (2024-02-17 11:26:27)
1 AMPOLLA DE SOLV INDOLORO VINO ROTA!!!</t>
      </text>
    </comment>
  </commentList>
  <extLst>
    <ext uri="GoogleSheetsCustomDataVersion2">
      <go:sheetsCustomData xmlns:go="http://customooxmlschemas.google.com/" r:id="rId1" roundtripDataSignature="AMtx7mglTm8mBv7USXFcfBX4Z2RxuR2gF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ID#AAABMONxTAE
farmacia guzgon    (2024-05-03 12:02:21)
SE DEVUELVEN 4 MASCARAS BE GLAMOROUS ($7627.58)</t>
      </text>
    </comment>
  </commentList>
  <extLst>
    <ext uri="GoogleSheetsCustomDataVersion2">
      <go:sheetsCustomData xmlns:go="http://customooxmlschemas.google.com/" r:id="rId1" roundtripDataSignature="AMtx7mgvOOCxGuXb2Tqi/y9LPjUaEO9eT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21">
      <text>
        <t xml:space="preserve">======
ID#AAABlBwiBxQ
farmacia guzgon    (2025-07-16 14:09:15)
bono pap</t>
      </text>
    </comment>
    <comment authorId="0" ref="E239">
      <text>
        <t xml:space="preserve">======
ID#AAABk7LyRw8
farmacia guzgon    (2025-07-03 19:12:09)
NAF</t>
      </text>
    </comment>
  </commentList>
  <extLst>
    <ext uri="GoogleSheetsCustomDataVersion2">
      <go:sheetsCustomData xmlns:go="http://customooxmlschemas.google.com/" r:id="rId1" roundtripDataSignature="AMtx7mjIszmCgK+wGE/wXpqxvqi9rfA7i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73">
      <text>
        <t xml:space="preserve">======
ID#AAABrWd0RE0
farmacia guzgon    (2025-09-20 14:13:42)
SEM+120</t>
      </text>
    </comment>
    <comment authorId="0" ref="E1317">
      <text>
        <t xml:space="preserve">======
ID#AAABlBwiBxs
giselle sena    (2025-07-16 15:39:35)
SEM +45
------
ID#AAABnfetpJw
giselle sena    (2025-07-18 23:10:51)
vto 1/9</t>
      </text>
    </comment>
    <comment authorId="0" ref="E1570">
      <text>
        <t xml:space="preserve">======
ID#AAABrSwmpZw
farmacia guzgon    (2025-09-18 20:06:23)
SEM +57</t>
      </text>
    </comment>
    <comment authorId="0" ref="E1314">
      <text>
        <t xml:space="preserve">======
ID#AAABnfetpJs
giselle sena    (2025-07-18 23:08:42)
vto 16/8</t>
      </text>
    </comment>
    <comment authorId="0" ref="E1261">
      <text>
        <t xml:space="preserve">======
ID#AAABnGzXJCI
giselle sena    (2025-07-05 21:53:36)
vto 2/8</t>
      </text>
    </comment>
    <comment authorId="0" ref="E1578">
      <text>
        <t xml:space="preserve">======
ID#AAABrWd0REw
farmacia guzgon    (2025-09-20 14:07:59)
SEM+90</t>
      </text>
    </comment>
    <comment authorId="0" ref="E1577">
      <text>
        <t xml:space="preserve">======
ID#AAABrSwmpZ0
farmacia guzgon    (2025-09-18 20:07:59)
SEM+78</t>
      </text>
    </comment>
    <comment authorId="0" ref="E1272">
      <text>
        <t xml:space="preserve">======
ID#AAABnGzXJCM
giselle sena    (2025-07-05 21:54:20)
vto 2/8</t>
      </text>
    </comment>
    <comment authorId="0" ref="E1318">
      <text>
        <t xml:space="preserve">======
ID#AAABnfjZHhQ
giselle sena    (2025-07-18 23:11:01)
vto 16/8</t>
      </text>
    </comment>
  </commentList>
  <extLst>
    <ext uri="GoogleSheetsCustomDataVersion2">
      <go:sheetsCustomData xmlns:go="http://customooxmlschemas.google.com/" r:id="rId1" roundtripDataSignature="AMtx7mizmUwMIHH7QVTGR/fpRSKfEbHUi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10">
      <text>
        <t xml:space="preserve">======
ID#AAABt9ettFo
farmacia guzgon    (2025-12-12 11:46:33)
APLICA AL PAGO DE ESTA SEMANA</t>
      </text>
    </comment>
    <comment authorId="0" ref="E530">
      <text>
        <t xml:space="preserve">======
ID#AAABrhRlEjw
farmacia guzgon    (2025-09-26 12:23:24)
se aplico en el resumen 38</t>
      </text>
    </comment>
    <comment authorId="0" ref="E559">
      <text>
        <t xml:space="preserve">======
ID#AAABty_pUGU
farmacia guzgon    (2025-10-24 12:48:37)
se aplica al pago de la semana</t>
      </text>
    </comment>
    <comment authorId="0" ref="E524">
      <text>
        <t xml:space="preserve">se aplico al pago de la semana
======</t>
      </text>
    </comment>
    <comment authorId="0" ref="E505">
      <text>
        <t xml:space="preserve">no se tomo en este resumen  la nc
======</t>
      </text>
    </comment>
    <comment authorId="0" ref="E617">
      <text>
        <t xml:space="preserve">======
ID#AAABt9ettFk
farmacia guzgon    (2025-12-12 11:44:16)
aplica a los pagos de la semana</t>
      </text>
    </comment>
    <comment authorId="0" ref="E409">
      <text>
        <t xml:space="preserve">======
ID#AAABnGzXJCE
giselle sena    (2025-07-05 21:37:31)
vto 4/8</t>
      </text>
    </comment>
    <comment authorId="0" ref="E520">
      <text>
        <t xml:space="preserve">se aplico al pago de la semana
======</t>
      </text>
    </comment>
  </commentList>
  <extLst>
    <ext uri="GoogleSheetsCustomDataVersion2">
      <go:sheetsCustomData xmlns:go="http://customooxmlschemas.google.com/" r:id="rId1" roundtripDataSignature="AMtx7mjD2LTen4RxJP8ZALzTH+tXbzTui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7">
      <text>
        <t xml:space="preserve">======
ID#AAABk7LyRw0
farmacia guzgon    (2025-07-03 19:10:24)
NRFD</t>
      </text>
    </comment>
  </commentList>
  <extLst>
    <ext uri="GoogleSheetsCustomDataVersion2">
      <go:sheetsCustomData xmlns:go="http://customooxmlschemas.google.com/" r:id="rId1" roundtripDataSignature="AMtx7mgpdZsj/nQNSaVklFPyycHOLUQib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======
ID#AAABCP_Od0A
farmacia guzgon    (2023-12-12 11:34:31)
DEVOLUCION 7 RIMMEL ROJO MASC PES</t>
      </text>
    </comment>
    <comment authorId="0" ref="D8">
      <text>
        <t xml:space="preserve">======
ID#AAABCOBF0Pw
Usuario    (2023-12-11 19:21:42)
4 VILLENEUVE FPS50 SPRAY X 190 ML (MAL FACTURADOS) DEVUELTOS 03/10/2023</t>
      </text>
    </comment>
    <comment authorId="0" ref="D7">
      <text>
        <t xml:space="preserve">======
ID#AAABCOBF0Pc
Usuario    (2023-12-11 19:21:42)
DEVOLUCION 2/10: 6 BIO-OIL LOCION X 25 ML Y 6 BIO-OIL X 125 ML (MAL ENVIADO)</t>
      </text>
    </comment>
  </commentList>
  <extLst>
    <ext uri="GoogleSheetsCustomDataVersion2">
      <go:sheetsCustomData xmlns:go="http://customooxmlschemas.google.com/" r:id="rId1" roundtripDataSignature="AMtx7mhIV/0LA20POAUIrKyFiNQtNGJLl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======
ID#AAABaRVcI9A
farmacia guzgon    (2024-12-20 11:18:51)
CAMBIO POR MERCADERIA</t>
      </text>
    </comment>
    <comment authorId="0" ref="D8">
      <text>
        <t xml:space="preserve">======
ID#AAABCOBF0Pg
Usuario    (2023-12-11 19:21:42)
ENTRARON 15 UNIDADES DE SOLENIL FPS 99 EN LUGAR DE SOLENIL FPS 65</t>
      </text>
    </comment>
  </commentList>
  <extLst>
    <ext uri="GoogleSheetsCustomDataVersion2">
      <go:sheetsCustomData xmlns:go="http://customooxmlschemas.google.com/" r:id="rId1" roundtripDataSignature="AMtx7mjWoLNibaUXSKT9AAquHnOFmeHAHA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ID#AAABCOBF0PQ
Usuario    (2023-12-11 19:21:42)
10 RODINAC BIOTIC X 8 CMPR (DEVUELTOS)
CAMBIO X RODINAC BIOTIC X 18 CMPR (REMITO: 153056)</t>
      </text>
    </comment>
  </commentList>
  <extLst>
    <ext uri="GoogleSheetsCustomDataVersion2">
      <go:sheetsCustomData xmlns:go="http://customooxmlschemas.google.com/" r:id="rId1" roundtripDataSignature="AMtx7mgNOm9ExOrxqdTnTohliorgWgAbEg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======
ID#AAABCOBF0PI
Usuario    (2023-12-11 19:21:42)
FALTANTE 30 BLISTERS DE CLONAZEPAM 0,5 MG X 10 CMPR (NC: 8982)</t>
      </text>
    </comment>
    <comment authorId="0" ref="D15">
      <text>
        <t xml:space="preserve">======
ID#AAABCOBF0QA
Usuario    (2023-12-11 19:21:42)
FALTANTE 30 BLISTERS DE CLONAZEPAM 0,5 MG X 10 CMPR (FA: 213191)</t>
      </text>
    </comment>
    <comment authorId="0" ref="D30">
      <text>
        <t xml:space="preserve">======
ID#AAABCOBF0PM
Usuario    (2023-12-11 19:21:42)
MANDARON 4 JBES SULFAM/TRIMET DE 60 ML EN LUGAR DE 100 ML!</t>
      </text>
    </comment>
    <comment authorId="0" ref="D13">
      <text>
        <t xml:space="preserve">======
ID#AAABCOBF0PE
Usuario    (2023-12-11 19:21:42)
CAMBIO DE MERCADERIA FACTURA 212690</t>
      </text>
    </comment>
    <comment authorId="0" ref="D28">
      <text>
        <t xml:space="preserve">======
ID#AAABCOBF0P0
Usuario    (2023-12-11 19:21:42)
DEVOLUCION 12 JARABES SULFAM/TRIMET. BALSAMICO (TIENEN QUE MANDAR EL COMUN)</t>
      </text>
    </comment>
    <comment authorId="0" ref="D12">
      <text>
        <t xml:space="preserve">======
ID#AAABCOBF0O4
Usuario    (2023-12-11 19:21:42)
CAMBIAR 400 TIRAS DE AZITROMICINA PUNTANOS X 3 CMPR</t>
      </text>
    </comment>
    <comment authorId="0" ref="D39">
      <text>
        <t xml:space="preserve">======
ID#AAABCju3OAY
farmacia guzgon    (2023-12-15 19:58:43)
2 AMPOLLAS DE HIOSCINA VINIERON ROTAS!!!</t>
      </text>
    </comment>
  </commentList>
  <extLst>
    <ext uri="GoogleSheetsCustomDataVersion2">
      <go:sheetsCustomData xmlns:go="http://customooxmlschemas.google.com/" r:id="rId1" roundtripDataSignature="AMtx7mhn+H8syHq7a2mLE3N9y+rRcP2jig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33">
      <text>
        <t xml:space="preserve">======
ID#AAAByd4zgIw
farmacia guzgon    (2026-01-12 22:00:54)
parcial
------
ID#AAAByd4zgI4
farmacia guzgon    (2026-01-12 22:02:48)
$2.234.000</t>
      </text>
    </comment>
    <comment authorId="0" ref="H999">
      <text>
        <t xml:space="preserve">accu- chek; arlyt express y premium; criospray spray; curflex uc; evagina gel; hipoclos; total magnesio y ultra corega c sin sabor
======</t>
      </text>
    </comment>
    <comment authorId="0" ref="E927">
      <text>
        <t xml:space="preserve">======
ID#AAAByd4zgI8
farmacia guzgon    (2026-01-12 22:04:19)
464.769</t>
      </text>
    </comment>
    <comment authorId="0" ref="E940">
      <text>
        <t xml:space="preserve">======
ID#AAAByd4zgJY
farmacia guzgon    (2026-01-12 23:01:30)
408.588</t>
      </text>
    </comment>
    <comment authorId="0" ref="D170">
      <text>
        <t xml:space="preserve">======
ID#AAABCOBF0PY
Usuario    (2023-12-11 19:21:42)
DEVOLUCION (PEDIDO POR ERROR) 2 GOTA PC DESCONG BAÑO OCULAR X 80 ML</t>
      </text>
    </comment>
    <comment authorId="0" ref="E217">
      <text>
        <t xml:space="preserve">======
ID#AAABIcA9eXc
farmacia guzgon    (2024-03-01 15:02:03)
PAGO ADELANTADO $34311.72</t>
      </text>
    </comment>
    <comment authorId="0" ref="E935">
      <text>
        <t xml:space="preserve">======
ID#AAAByd4zgJE
farmacia guzgon    (2026-01-12 22:09:45)
02/01 parcial $909.442</t>
      </text>
    </comment>
    <comment authorId="0" ref="E934">
      <text>
        <t xml:space="preserve">======
ID#AAAByd4zgJA
farmacia guzgon    (2026-01-12 22:09:04)
pago 02/01</t>
      </text>
    </comment>
  </commentList>
  <extLst>
    <ext uri="GoogleSheetsCustomDataVersion2">
      <go:sheetsCustomData xmlns:go="http://customooxmlschemas.google.com/" r:id="rId1" roundtripDataSignature="AMtx7mhsbqD18nEAoTEsmnb6eOe9PRmnQQ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======
ID#AAABeVU0NLY
farmacia guzgon    (2025-02-17 16:23:05)
SE DEVUELVEN 6) CEREALITAS GALLETAS ARROZ</t>
      </text>
    </comment>
  </commentList>
  <extLst>
    <ext uri="GoogleSheetsCustomDataVersion2">
      <go:sheetsCustomData xmlns:go="http://customooxmlschemas.google.com/" r:id="rId1" roundtripDataSignature="AMtx7mjFF3ozHvlZ2/c8ER/xkJzHFyrhVg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8">
      <text>
        <t xml:space="preserve">======
ID#AAABk7LyRww
farmacia guzgon    (2025-07-03 19:09:43)
NRFD</t>
      </text>
    </comment>
  </commentList>
  <extLst>
    <ext uri="GoogleSheetsCustomDataVersion2">
      <go:sheetsCustomData xmlns:go="http://customooxmlschemas.google.com/" r:id="rId1" roundtripDataSignature="AMtx7mhbVFEd/VrJCdBcxIQmdB+j2nW0Z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======
ID#AAABGltF9K4
farmacia guzgon    (2024-02-15 12:32:48)
PEDIDO INCOMPLETO!!
FALTO: 
5 COMODIN ANATO G X 16
10 COMODIN ANATO G X 8
2 NONINO RECTO G X 50</t>
      </text>
    </comment>
    <comment authorId="0" ref="D35">
      <text>
        <t xml:space="preserve">======
ID#AAABFTXZ3cM
farmacia guzgon    (2024-02-08 13:04:40)
PEDIDO INCOMPLETO!!
FALTO: 12 NONINO ZALEAS
5 COMODIN ANATO G X 16
10 COMODIN ANATO G X 8
10 COMODIN ANATO XG X 8</t>
      </text>
    </comment>
  </commentList>
  <extLst>
    <ext uri="GoogleSheetsCustomDataVersion2">
      <go:sheetsCustomData xmlns:go="http://customooxmlschemas.google.com/" r:id="rId1" roundtripDataSignature="AMtx7mjHo8SKxaPWmfV6oc7yO0gVien6VA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">
      <text>
        <t xml:space="preserve">======
ID#AAABJFHbpEg
farmacia guzgon    (2024-03-18 10:56:06)
DEVOLUCION 20 COLECTOR ORINA PEDIATRICO (MUY CAROS)</t>
      </text>
    </comment>
    <comment authorId="0" ref="E31">
      <text>
        <t xml:space="preserve">======
ID#AAABTSJui1I
farmacia guzgon    (2024-08-06 16:14:03)
DESCUENTA $4970 DE NONISEC ZALEA MAL ENVIADA</t>
      </text>
    </comment>
    <comment authorId="0" ref="E13">
      <text>
        <t xml:space="preserve">======
ID#AAABCOBF0Po
Usuario    (2023-12-11 19:21:42)
DEVOLUCION: 20 SONDAS ASPIRADORA MUCUS; BIDON IODOPOVIDONA; PARCHE OCULAR X 20 (ADULTOS)</t>
      </text>
    </comment>
    <comment authorId="0" ref="E12">
      <text>
        <t xml:space="preserve">======
ID#AAABCOBF0P4
Usuario    (2023-12-11 19:21:42)
SE DEVOLVIO FRASCO BROCAL FACTURADO (PRECIO CARO)</t>
      </text>
    </comment>
  </commentList>
  <extLst>
    <ext uri="GoogleSheetsCustomDataVersion2">
      <go:sheetsCustomData xmlns:go="http://customooxmlschemas.google.com/" r:id="rId1" roundtripDataSignature="AMtx7mj3OCknipQ7vI9kfazZzEEeT2Ebig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9">
      <text>
        <t xml:space="preserve">======
ID#AAABk7LyRxA
farmacia guzgon    (2025-07-03 19:13:00)
NRFD</t>
      </text>
    </comment>
  </commentList>
  <extLst>
    <ext uri="GoogleSheetsCustomDataVersion2">
      <go:sheetsCustomData xmlns:go="http://customooxmlschemas.google.com/" r:id="rId1" roundtripDataSignature="AMtx7mirZda9fuEXGdnVVUNMNVhXYf1gtg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7">
      <text>
        <t xml:space="preserve">======
ID#AAABOZlxgp4
farmacia guzgon    (2024-07-16 12:37:35)
DESCUENTO POR FALTA DE 6 VIXALERG X 10 CMPR Y 3 ENATRAL 5 MG X 60 CMPR</t>
      </text>
    </comment>
    <comment authorId="0" ref="D21">
      <text>
        <t xml:space="preserve">======
ID#AAABCOBF0PU
Usuario    (2023-12-11 19:21:42)
Mandaron 6 normolipol 20 mg x 30 cmpr. Se pidieron y facturaron 6 enatral 20 mg x 30 cmpr.</t>
      </text>
    </comment>
  </commentList>
  <extLst>
    <ext uri="GoogleSheetsCustomDataVersion2">
      <go:sheetsCustomData xmlns:go="http://customooxmlschemas.google.com/" r:id="rId1" roundtripDataSignature="AMtx7mixXJ1GBnyZNC1Q2z6wyzRqdS2zUg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======
ID#AAABCOBF0O8
dnsistema@hotmail.com    (2023-12-11 19:21:42)
NO INGRESARON 6 FLUOROGEL TERAPEUTICO 1% TUTTI FRUTI. INGRESARON 6 FLUOROGEL JUNIOR TUTTI FRUTTI</t>
      </text>
    </comment>
    <comment authorId="0" ref="D57">
      <text>
        <t xml:space="preserve">======
ID#AAABCju3OAc
farmacia guzgon    (2023-12-15 20:01:34)
Eran 100 unidades de FLEXIPLEN B12 X15 con el 82% de descuento (INGRESARON 24 UNID)
------
ID#AAABCju-PHc
farmacia guzgon    (2023-12-15 20:38:09)
Faltaron los 2500 ibuprofeno 600 mg
Faltaron los 60 flexiplen plus x 10
Ingresaron 1080 tiras de enalapril 10 mg x 10 cmpr</t>
      </text>
    </comment>
    <comment authorId="0" ref="D21">
      <text>
        <t xml:space="preserve">======
ID#AAABCOBF0P8
Usuario    (2023-12-11 19:21:42)
FALTANTE 24 FABOGESIC 400 MG X 10 CAPSULAS BLANDAS</t>
      </text>
    </comment>
  </commentList>
  <extLst>
    <ext uri="GoogleSheetsCustomDataVersion2">
      <go:sheetsCustomData xmlns:go="http://customooxmlschemas.google.com/" r:id="rId1" roundtripDataSignature="AMtx7mgs9PM5JaHNmi1L3xNneF2S7OIcCA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ID#AAABFA1eQE4
farmacia guzgon    (2024-01-26 16:59:02)
FALTO UNA MAMADERA GIGANTE RIVER (8100)
------
ID#AAABIhdDwn0
farmacia guzgon    (2024-03-04 12:10:31)
INGRESO 4/3/24</t>
      </text>
    </comment>
  </commentList>
  <extLst>
    <ext uri="GoogleSheetsCustomDataVersion2">
      <go:sheetsCustomData xmlns:go="http://customooxmlschemas.google.com/" r:id="rId1" roundtripDataSignature="AMtx7mgBnrYl+LgeOJYKHKcdNJdpqstSTQ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4">
      <text>
        <t xml:space="preserve">======
ID#AAABk7LyRw4
farmacia guzgon    (2025-07-03 19:10:57)
NRFD</t>
      </text>
    </comment>
  </commentList>
  <extLst>
    <ext uri="GoogleSheetsCustomDataVersion2">
      <go:sheetsCustomData xmlns:go="http://customooxmlschemas.google.com/" r:id="rId1" roundtripDataSignature="AMtx7mgMrdX6OYfmyUg6hP1xphKPSdpk/g=="/>
    </ext>
  </extL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0">
      <text>
        <t xml:space="preserve">======
ID#AAABUGEQ_Rk
farmacia guzgon    (2024-11-04 17:30:16)
PAGO TRANSFERENCIA MP 4/11</t>
      </text>
    </comment>
    <comment authorId="0" ref="E98">
      <text>
        <t xml:space="preserve">======
ID#AAABc3lFk60
farmacia guzgon    (2025-01-29 18:14:32)
2) CHESTER ICE AFTER SHAVE MAL FACTURADOS
------
ID#AAABc3lFk64
farmacia guzgon    (2025-01-29 18:30:23)
2) PAULA CLASICO DEVUELTOS (MUY CAROS)</t>
      </text>
    </comment>
    <comment authorId="0" ref="D11">
      <text>
        <t xml:space="preserve">======
ID#AAABCOBF0Pk
Usuario    (2023-12-11 19:21:42)
SE DEVUELVEN 03/10/2023 5 ROUBAIX CREMA OXIG 40 V X 700 ML
2 ROUBAIX CREMA OXIG 30 V X 700 ML
1 ROUBAIX CREMA OXIG 20 V X 700 ML</t>
      </text>
    </comment>
    <comment authorId="0" ref="D10">
      <text>
        <t xml:space="preserve">======
ID#AAABCOBF0PA
Usuario    (2023-12-11 19:21:42)
FALTARON 3 TOALLAS DESMAQ ALGABO X 25 (TODO TIPO DE PIEL) y 1 AGUA OXIG 20 VOL IYOSEI. 
NC: 225782</t>
      </text>
    </comment>
    <comment authorId="0" ref="D21">
      <text>
        <t xml:space="preserve">======
ID#AAABCOBF0Ps
Usuario    (2023-12-11 19:21:42)
FALTO UN CIEL NUIT x 50 Ml C/VAP
n/c: 229264</t>
      </text>
    </comment>
  </commentList>
  <extLst>
    <ext uri="GoogleSheetsCustomDataVersion2">
      <go:sheetsCustomData xmlns:go="http://customooxmlschemas.google.com/" r:id="rId1" roundtripDataSignature="AMtx7mgGNIGVhDiwv765cVryLgEDg/B5+Q=="/>
    </ext>
  </extL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======
ID#AAABFWUE2aQ
farmacia guzgon    (2024-01-30 12:37:48)
SE DEVOLVIERON 3 SACHET DE RINGER LACTATO (CAROS). DESCONTADO EN FIGUEIRAS.</t>
      </text>
    </comment>
  </commentList>
  <extLst>
    <ext uri="GoogleSheetsCustomDataVersion2">
      <go:sheetsCustomData xmlns:go="http://customooxmlschemas.google.com/" r:id="rId1" roundtripDataSignature="AMtx7miQfeb5dNWbRdXSr4ymV69X32saHg=="/>
    </ext>
  </extLst>
</comments>
</file>

<file path=xl/sharedStrings.xml><?xml version="1.0" encoding="utf-8"?>
<sst xmlns="http://schemas.openxmlformats.org/spreadsheetml/2006/main" count="44113" uniqueCount="10009">
  <si>
    <t>FECHA</t>
  </si>
  <si>
    <t>FECHA DE INGRESO</t>
  </si>
  <si>
    <t>PROVEEDOR</t>
  </si>
  <si>
    <t>TIPO DE COMPROBANTE</t>
  </si>
  <si>
    <t>NUMERO DE COMPROBANTE</t>
  </si>
  <si>
    <t>MONTO</t>
  </si>
  <si>
    <t>PAGO (CAJAS USADAS)</t>
  </si>
  <si>
    <t>FACTURA A</t>
  </si>
  <si>
    <t>FALTANTES/DEVOLUCIONES</t>
  </si>
  <si>
    <t>ANALIA</t>
  </si>
  <si>
    <t>REMITO</t>
  </si>
  <si>
    <t>ROLLOS TERMICOS</t>
  </si>
  <si>
    <t>PAGADO EN FIGUEIRAS 6/10 ($40.000 (Caja May 5/10) y $2050 (Caja May 6/10))</t>
  </si>
  <si>
    <t>0001-00001027</t>
  </si>
  <si>
    <t>CAJA YAS 4/8</t>
  </si>
  <si>
    <t>PAGADO 17/11. CAJA TAMI 16/11 $56200; CAJA ENVIO 16/11 $71000; CAJA TAMI 17/11 $7300</t>
  </si>
  <si>
    <t>ALUMINE</t>
  </si>
  <si>
    <t>SAINT GOTTARD</t>
  </si>
  <si>
    <t>0003-00164258</t>
  </si>
  <si>
    <t>TOTAL: $350970.86 (PAGADO 3/5)</t>
  </si>
  <si>
    <t>0002--00005515</t>
  </si>
  <si>
    <t>AMERICANA</t>
  </si>
  <si>
    <t>CAJA FLOR 8/8</t>
  </si>
  <si>
    <t>PAGADO</t>
  </si>
  <si>
    <t>MAGGACUP</t>
  </si>
  <si>
    <t>FACTURA</t>
  </si>
  <si>
    <t>A-0004-00002811</t>
  </si>
  <si>
    <t>0003-00164493</t>
  </si>
  <si>
    <t>TRANSFERENCIA (MERCADO LIBRE)</t>
  </si>
  <si>
    <t>PAGADO EFECTIVO 20/1</t>
  </si>
  <si>
    <t>0003-00165332</t>
  </si>
  <si>
    <t>PRESERVATIVOS</t>
  </si>
  <si>
    <t>PAGADO EFECTIVO 8/7</t>
  </si>
  <si>
    <t>PAGADO TRANSFERENCIA MP 11/9</t>
  </si>
  <si>
    <t>pagado en efvo 9/10</t>
  </si>
  <si>
    <t>CAJA FEDE 3/9</t>
  </si>
  <si>
    <t>0003-00166221</t>
  </si>
  <si>
    <t>PAGADO TRANSFERENCIA MP 20/9</t>
  </si>
  <si>
    <t>0003-00166702</t>
  </si>
  <si>
    <t>TOTAL: $106803,04 (PAGADO X TRANSFERENCIA MP 5/10)</t>
  </si>
  <si>
    <t>28/10 devolucion de p jactans mascara long curves</t>
  </si>
  <si>
    <t>CAJA FLOR 13/9 $170000; CAJA YAS 13/9 $234300; CAJA ENVIOS 12/9 $34000; CAJA YAS 11/9 $6120</t>
  </si>
  <si>
    <t>FARMACOOP</t>
  </si>
  <si>
    <t>CAJA FLOR 6/10 (ABONADO 6/10 $8100. RESTA ABONAR $8100)</t>
  </si>
  <si>
    <t>0003-00166676</t>
  </si>
  <si>
    <t>0003-00166844</t>
  </si>
  <si>
    <t>FC (A) 1116-08806331</t>
  </si>
  <si>
    <t>PAGADO 20/10 TRANSFERENCIA MP</t>
  </si>
  <si>
    <t>FC (A) 1116-08806276</t>
  </si>
  <si>
    <t>PAGADO TRANSFERENCIA MP 13/11</t>
  </si>
  <si>
    <t>HIERBAS</t>
  </si>
  <si>
    <t>FC (A) 1116-08806154</t>
  </si>
  <si>
    <t>CAJA FLOR 7/10</t>
  </si>
  <si>
    <t>FC (A) 1116-08805009</t>
  </si>
  <si>
    <t>PAGADO TRANSFERENCIA MP 27/11</t>
  </si>
  <si>
    <t>FC (A) 1116-08804922</t>
  </si>
  <si>
    <t>RESUMEN SEMANA 18 (TOTAL VTO 30/05/2025: $7,368,518.29) (TOTAL VTO 15/06/2025: $734,934.55) (TOTAL VTO 08/07/25: $124,382.15)</t>
  </si>
  <si>
    <t>PAGADO EN FIGUEIRAS</t>
  </si>
  <si>
    <t>DONATO ZURLO</t>
  </si>
  <si>
    <t>PAGADO CAJA LUCIA 10/11</t>
  </si>
  <si>
    <t>PAGADO TRANSFERENCIA MP 22/12</t>
  </si>
  <si>
    <t>LABORATORIOS MEGLINE</t>
  </si>
  <si>
    <t>PAGADO TRANSFERENCIA MP 9/1</t>
  </si>
  <si>
    <t>PAGADO TRANSFERENCIA MP 13/12</t>
  </si>
  <si>
    <t>PAGADO TRANSFERENCIA BBVA 16/1</t>
  </si>
  <si>
    <t>BIJOUTERIE JAZU</t>
  </si>
  <si>
    <t>-</t>
  </si>
  <si>
    <t>PAGADO CAJA TAMI 4/12</t>
  </si>
  <si>
    <t>PAGADO TRANSFERENCIA MP 25/1</t>
  </si>
  <si>
    <t xml:space="preserve">FACTURA A </t>
  </si>
  <si>
    <t>PAGADO TRANSFERENCIA MP 5/2</t>
  </si>
  <si>
    <t>PAGADO TRANSFERENCIA MP 21/12</t>
  </si>
  <si>
    <r>
      <rPr>
        <rFont val="Calibri"/>
        <b/>
        <color theme="1"/>
        <sz val="11.0"/>
      </rPr>
      <t>TOTAL: $46669</t>
    </r>
    <r>
      <rPr>
        <rFont val="Calibri"/>
        <b/>
        <color theme="1"/>
        <sz val="11.0"/>
      </rPr>
      <t xml:space="preserve">  (PAGADO TRANSFERENCIA MP 19/2)</t>
    </r>
  </si>
  <si>
    <t>PAGADO CAJA TAMI 10/1</t>
  </si>
  <si>
    <t>PAGADO TRANSFERENCIA MP 21/3</t>
  </si>
  <si>
    <t>PAGADO TRANSFERENCIA MP 4/4</t>
  </si>
  <si>
    <t>INTERDEPOSITO 15/4</t>
  </si>
  <si>
    <t>PAGADO CAJA NORBER 10/4</t>
  </si>
  <si>
    <t>FC (A) 1116-08813962</t>
  </si>
  <si>
    <t>Pagado Caja Yas 13/01</t>
  </si>
  <si>
    <t>PAGADO TRANSFERENCIA MP 26/4</t>
  </si>
  <si>
    <t>FC (A) 1116-08813938</t>
  </si>
  <si>
    <t>NOTA CREDITO</t>
  </si>
  <si>
    <t>PAGADO TRANSFERENCIA MP 17/4 ($14693, DIFERENCIA IVA)</t>
  </si>
  <si>
    <t>0004-00022979</t>
  </si>
  <si>
    <t>FC (A) 1116-08812747</t>
  </si>
  <si>
    <t>PAGADO TRANSFERENCIA BBVA 25/1</t>
  </si>
  <si>
    <t>FC (A) 1116-08812403</t>
  </si>
  <si>
    <t>PAGADO EFECTIVO 28/2</t>
  </si>
  <si>
    <t>PAGADO TRANSFERENCIA MP 8/5</t>
  </si>
  <si>
    <t>PAGADO EFECTIVO 8/3</t>
  </si>
  <si>
    <t>FC (A) 1116-08812285</t>
  </si>
  <si>
    <t>TOTAL: $172703 (TRANSFERENCIA MP 5/6)</t>
  </si>
  <si>
    <t>1116-08814661</t>
  </si>
  <si>
    <t>PAGADO CAJA TAMI 16/3</t>
  </si>
  <si>
    <t>FC (A) 1116-08816775</t>
  </si>
  <si>
    <t>PAGADO EFECTIVO 15/4</t>
  </si>
  <si>
    <t>FC (A) 1116-08816671</t>
  </si>
  <si>
    <t>PAGADO TRANSFERENCIA MP 27/6</t>
  </si>
  <si>
    <t>PAGADO EFECTIVO 2/5</t>
  </si>
  <si>
    <t>FC (A) 1116-08815398</t>
  </si>
  <si>
    <t>TOTAL: $211456,90 (TRANSFERENCIA MP 9/8)</t>
  </si>
  <si>
    <t>NESTOR (KIT NEBULIZADORES)</t>
  </si>
  <si>
    <t>PAGADO EFECTIVO 6/5</t>
  </si>
  <si>
    <t>FC (A) 1116-08819841</t>
  </si>
  <si>
    <t>PAGADO TRANSFERENCIA 23/5</t>
  </si>
  <si>
    <t>DROGUERIA META</t>
  </si>
  <si>
    <t>PAGADO TRANSFERENCIA MP 28/5</t>
  </si>
  <si>
    <t>FC (A) 1116-08819021</t>
  </si>
  <si>
    <t>PAGADO POR TRANSFERENCIA 02/10</t>
  </si>
  <si>
    <t>PAGADO TRANSFERENCIA MP 29/5</t>
  </si>
  <si>
    <t>PAGADO TRANSFERENCIA MP 24/06</t>
  </si>
  <si>
    <t>FC (A) 1116-08818488</t>
  </si>
  <si>
    <t>PAGADO EFECTIVO 25/6</t>
  </si>
  <si>
    <t>PAGADO TRANSFERENCIA MP 8/11</t>
  </si>
  <si>
    <t>PAGADO EFECTIVO 17/7</t>
  </si>
  <si>
    <t>FC (A) 1116-08818437</t>
  </si>
  <si>
    <t>FC (A) 1116-08818082</t>
  </si>
  <si>
    <t>PAGADO TRANSFERENCIA MP 29/1</t>
  </si>
  <si>
    <t>PAGADO TRANSFERENCIA 07/03</t>
  </si>
  <si>
    <t>FC (A) 1116-08823235</t>
  </si>
  <si>
    <t>FC (A) 1116-08823029</t>
  </si>
  <si>
    <t>ECZANE</t>
  </si>
  <si>
    <t>FC (A) 1116-08824154</t>
  </si>
  <si>
    <t>PAGADO TRANSFERENCIA BBVA 18/7</t>
  </si>
  <si>
    <t>RESUMEN SEMANA 19 (TOTAL VTO 06/06 $8.092.879,30; TOTAL VTO 15/06 $436.749,30)</t>
  </si>
  <si>
    <t>PAGADO EFECTIVO 19/7</t>
  </si>
  <si>
    <t>PAGADO TRANSFERENCIA 07/04</t>
  </si>
  <si>
    <t>PAGADO TRANSFERENCIA MP 23/07</t>
  </si>
  <si>
    <t>FC (A) 1116-08823777</t>
  </si>
  <si>
    <t>DROGUERIA LELOIR</t>
  </si>
  <si>
    <t>PAGADO EFECTIVO 2/8</t>
  </si>
  <si>
    <t>FC (A) 1116-08823679</t>
  </si>
  <si>
    <t>PAGADO TRANSFERENCIA 24/04 (TOTAL: $256848)</t>
  </si>
  <si>
    <t>ATORVASTATINA (FINLIPOL) CORTO VTO (05/25)</t>
  </si>
  <si>
    <t>PAGADO TRANSFERENCIA 14/8</t>
  </si>
  <si>
    <t>FALTO UNA TIRA DE KETOROLAC 20 MG X 15 CMPR</t>
  </si>
  <si>
    <t xml:space="preserve">	FC (A) 1116-08828564</t>
  </si>
  <si>
    <t>FC (A) 1116-08828681</t>
  </si>
  <si>
    <t>FC (A) 1116-08830848</t>
  </si>
  <si>
    <t>Pagado Caja Facu 10/8</t>
  </si>
  <si>
    <t>FC (A) 1116-08829303</t>
  </si>
  <si>
    <t>DEVOLUCION ATORVASTATINA 40 MG (FINLIPOL)</t>
  </si>
  <si>
    <t>PAGADO TRANSFERENCIA MP 16/9</t>
  </si>
  <si>
    <t>NC (A) 1116-01554282</t>
  </si>
  <si>
    <t>FALTANTE ACNECLIN AP 100 MG X 30 CAPS</t>
  </si>
  <si>
    <t>PAGADO TRANSFERENCIA 16/05</t>
  </si>
  <si>
    <t>PAGADO EFECTIVO 22/8</t>
  </si>
  <si>
    <t>NOTA CREDITO EUCERIN</t>
  </si>
  <si>
    <t>GAUSS BIOINGENIERIA</t>
  </si>
  <si>
    <t>PAGADO EFECTIVO 2/9</t>
  </si>
  <si>
    <t>PAGADO TRANSFERENCIA 2/6</t>
  </si>
  <si>
    <t>PAGADO TRANSFERENCIA MP 2/9</t>
  </si>
  <si>
    <t>FITHOPLASMA</t>
  </si>
  <si>
    <t>PAGADO EFECTIVO 19/9</t>
  </si>
  <si>
    <t>PAGADO TRANSFERENCIA 26/06</t>
  </si>
  <si>
    <t>NC DEVOLUCION VERRUTOPIC PLUS</t>
  </si>
  <si>
    <t>PAGADO EFECTIVO 16/9</t>
  </si>
  <si>
    <t>PAGADO CAJA FACU 23/9</t>
  </si>
  <si>
    <t>FC (A) 1116-08840350</t>
  </si>
  <si>
    <t>Pagado Efectivo 8/10</t>
  </si>
  <si>
    <t>PAGADO TRANSFERENCIA 8/7</t>
  </si>
  <si>
    <t>FC (A) 1116-08838930</t>
  </si>
  <si>
    <t>PAGADO EFECTIVO 30/09</t>
  </si>
  <si>
    <t>FC (A) 1116-08838877</t>
  </si>
  <si>
    <t>FC (A) 1116-08838702</t>
  </si>
  <si>
    <t>PAGADO EFECTIVO 7/11</t>
  </si>
  <si>
    <t>pagado transferencia 24/7 galicia</t>
  </si>
  <si>
    <t>FC (A) 1116-08841298</t>
  </si>
  <si>
    <t xml:space="preserve">ALUMINE </t>
  </si>
  <si>
    <t>PAGADO EFECTIVO 22/10</t>
  </si>
  <si>
    <t>RESUMEN SEMANA 20 (TOTAL VTO 13/06 $8.491.629,57; TOTAL VTO 21/08 $48.894,11)</t>
  </si>
  <si>
    <t>pagado transferenca 24/7 galicia</t>
  </si>
  <si>
    <t>PAGADO POR TRANFERENCIA 26/08</t>
  </si>
  <si>
    <t>Pagado Efectivo 26/10</t>
  </si>
  <si>
    <t>FC (A) 1116-08841047</t>
  </si>
  <si>
    <t>PAGO POR TRANSFERENCIA 10/09</t>
  </si>
  <si>
    <t>PAGADO TRANSFERENCIA 12/12</t>
  </si>
  <si>
    <t>FC (A) 1116-08841044</t>
  </si>
  <si>
    <t>PAGO POR TRANSFERENCIA BBVA 20/9</t>
  </si>
  <si>
    <t>FC (A) 1116-08840690</t>
  </si>
  <si>
    <t>PAGADO X TRANSFERENCIA 13/11</t>
  </si>
  <si>
    <t>pagado transferencia 14/10</t>
  </si>
  <si>
    <t>SE DEVUELVE IMURAN 50X100 (PAGADO POR TRANSFERENCIA)</t>
  </si>
  <si>
    <t>Pagado con mp 23/10</t>
  </si>
  <si>
    <t>PAGADO CON GALICIA 5/11</t>
  </si>
  <si>
    <t>TENA (MAX RETAIL)</t>
  </si>
  <si>
    <t xml:space="preserve">PAGADO CON BBVA 2/12 </t>
  </si>
  <si>
    <t>SE ABONO $4000 DE MAS</t>
  </si>
  <si>
    <t>PAGADO EFECTIVO 4/12</t>
  </si>
  <si>
    <t>PAGADO EFECTIVO 13/12</t>
  </si>
  <si>
    <t xml:space="preserve">FACTURA </t>
  </si>
  <si>
    <t>PAGADO CON BBVA 5/1</t>
  </si>
  <si>
    <t>GOODS CORP (PELUCHES)</t>
  </si>
  <si>
    <t>PAGADO TRANSFERENCIA (SIN COMPROBANTE)</t>
  </si>
  <si>
    <t>PAGADO TRANSFERENCIA MP 6/1</t>
  </si>
  <si>
    <t>DERMAGLOS FACIAL ULTRA HIDRATACIÓN GEL CR X15G CONT. OJOS (DEVOL. MAL PEDIDO)</t>
  </si>
  <si>
    <t>PAGADO EFECTIVO CAJA NAHUEL 27/12</t>
  </si>
  <si>
    <t>FRAGANCIAS COLECCION</t>
  </si>
  <si>
    <t>PAGADO CON MP 20/1  174044,71</t>
  </si>
  <si>
    <t>PAGADO CAJA NAHUEL 30/12</t>
  </si>
  <si>
    <t>PAGADO CON BBVA 29/1</t>
  </si>
  <si>
    <t>PAGADO EFECTIVO 2/1</t>
  </si>
  <si>
    <t>CASASCO DINÁMICAS</t>
  </si>
  <si>
    <t>PAGADO TRANSFERENCIA MP 7/1</t>
  </si>
  <si>
    <t>PAGADO CON BBVA 24/02</t>
  </si>
  <si>
    <t>PAGADO CON BBVA 07/04</t>
  </si>
  <si>
    <t>PROGRAMA CASASCO</t>
  </si>
  <si>
    <t>Pagado Efectivo 18/1 (Eve)</t>
  </si>
  <si>
    <t>DEVOLUCION 72 BIFERDIL AMPOLLAS (MAL PEDIDAS)</t>
  </si>
  <si>
    <t>PAGADO EFECTIVO 20/01</t>
  </si>
  <si>
    <t>Alumine</t>
  </si>
  <si>
    <t>PAGADO CON BBVA 5/5</t>
  </si>
  <si>
    <t>PAGADO EFECTIVO 29/1</t>
  </si>
  <si>
    <t>PAGADO 1/6</t>
  </si>
  <si>
    <t>PAGADO TRANSFERENCIA 09/04/2025</t>
  </si>
  <si>
    <t>1116-08857401</t>
  </si>
  <si>
    <t>pagado 18/06</t>
  </si>
  <si>
    <t xml:space="preserve">RESUMEN SEMANA 21 (TOTAL VTO 20/06 $5,867,460.21; TOTAL VTO 29/07 $366,963.31)
</t>
  </si>
  <si>
    <t>PAGADO 08/07</t>
  </si>
  <si>
    <t>PAGADO EFECTIVO 12/2</t>
  </si>
  <si>
    <t>PAGADO 17/07</t>
  </si>
  <si>
    <t>PAGADO EFECTIVO CAJA NAHUEL 17/2</t>
  </si>
  <si>
    <t>1116-08857873</t>
  </si>
  <si>
    <t>1116-08857887</t>
  </si>
  <si>
    <t>pagado 06-08</t>
  </si>
  <si>
    <t>CAJA EFECTIVO 11/03/2025</t>
  </si>
  <si>
    <t>pagado 31/07</t>
  </si>
  <si>
    <t>PAGADO TRANSFERENCIA MP 17/03</t>
  </si>
  <si>
    <t>pagado 06/08</t>
  </si>
  <si>
    <t>PAGADO EFECTIVO 20/03</t>
  </si>
  <si>
    <t>FC (A) 1116-08861578</t>
  </si>
  <si>
    <t>PAGADO EFECTIVO CAJA VICKY 08/04</t>
  </si>
  <si>
    <t>FC (A) 1116-08861333</t>
  </si>
  <si>
    <t>PAGADO 19-08</t>
  </si>
  <si>
    <t>FC (A) 1116-08859918</t>
  </si>
  <si>
    <t>PAGADO ECHEQ BBVA 14/04</t>
  </si>
  <si>
    <t>FC (A) 1116-08859889</t>
  </si>
  <si>
    <t>PAGADO EFECTIVO CAJA VICKY 21/04</t>
  </si>
  <si>
    <t>PAGADO 31-08</t>
  </si>
  <si>
    <t>PAGADO EFECTIVO 22/05</t>
  </si>
  <si>
    <t>PAGADO EFECTIVO 9/6</t>
  </si>
  <si>
    <t>PAGADO EL 29/7GALICIA</t>
  </si>
  <si>
    <t>PAGADO TRANSFERENCIA 10/6</t>
  </si>
  <si>
    <t>PAGADO EFECTIVO 11/06</t>
  </si>
  <si>
    <t>ST GOTTARD</t>
  </si>
  <si>
    <t>PAGADO TRANSFERENCIA 6/8</t>
  </si>
  <si>
    <t>1116-08872278</t>
  </si>
  <si>
    <t>1116-08872400</t>
  </si>
  <si>
    <t>1116-08872452</t>
  </si>
  <si>
    <t>1116-08872612</t>
  </si>
  <si>
    <t>SO9454</t>
  </si>
  <si>
    <t>1116-08872648</t>
  </si>
  <si>
    <t>PAGADO EFECTIVO 6/8</t>
  </si>
  <si>
    <t>1116-08873419</t>
  </si>
  <si>
    <t>PAGADO EFECTIVO 12/8</t>
  </si>
  <si>
    <t>RESUMEN SEMANAL 22 (TOTAL VTO 27/06 $8,179,456.26) (TOTAL VTO 18/07 $8,179,456.26) (TOTAL VTO 04/09 $97,788.22)</t>
  </si>
  <si>
    <t>OFAR</t>
  </si>
  <si>
    <t>PAGADO CON GALICIA $615908 30/9</t>
  </si>
  <si>
    <t>FARMAGAL</t>
  </si>
  <si>
    <t>DROGUE FB</t>
  </si>
  <si>
    <t>0003-00136381</t>
  </si>
  <si>
    <t>CARI</t>
  </si>
  <si>
    <t>09000-00010560</t>
  </si>
  <si>
    <t>PAGADO CON BBVA 24/9</t>
  </si>
  <si>
    <t>MEG LIVE</t>
  </si>
  <si>
    <t>DEVOLUCION 6) ROPA INTERIOR TENA CLASICO LARGE X 16 (FACTURADO SIN DTO)</t>
  </si>
  <si>
    <t>0004-00025243</t>
  </si>
  <si>
    <t>KLINIKAR</t>
  </si>
  <si>
    <t>0003-00023182</t>
  </si>
  <si>
    <t>MERCADO</t>
  </si>
  <si>
    <t>0001-11701080</t>
  </si>
  <si>
    <t>CORTASSA</t>
  </si>
  <si>
    <t>00027-00074859</t>
  </si>
  <si>
    <t>PAGADO CON GALICIA 14/10</t>
  </si>
  <si>
    <t>1116-08887271</t>
  </si>
  <si>
    <t>1116-08887700</t>
  </si>
  <si>
    <t>1116-08888467</t>
  </si>
  <si>
    <t>FC (A) 1116-08890414</t>
  </si>
  <si>
    <t>META</t>
  </si>
  <si>
    <t>FC (A) 1116-08890364</t>
  </si>
  <si>
    <t>PAGADO EL 31/10</t>
  </si>
  <si>
    <t>FC (A) 1116-08890215</t>
  </si>
  <si>
    <t>FC (A) 1116-08889654</t>
  </si>
  <si>
    <t>FC (A) 1116-08889095</t>
  </si>
  <si>
    <t>NORMA</t>
  </si>
  <si>
    <t>PAGADO EN EFVO 18/11</t>
  </si>
  <si>
    <t>RESUMEN SEMANA 23 (TOTAL VTO 04/07 $9.514.513,88; TOTAL VTO 12/8 $161656,71; TOTAL VTO 11/09 $48894,11)</t>
  </si>
  <si>
    <t>WEST</t>
  </si>
  <si>
    <t>PAGADO EN EFVO 22/11</t>
  </si>
  <si>
    <t>PAGADO EN EFVO 12/12</t>
  </si>
  <si>
    <t>NC</t>
  </si>
  <si>
    <t>PAGADO CON MP 5/1</t>
  </si>
  <si>
    <t>FC (A) 1116-08898357</t>
  </si>
  <si>
    <t>PAGADO CON GALICIA 18/3</t>
  </si>
  <si>
    <t>ESMALTES (MARINS)</t>
  </si>
  <si>
    <t>FC (A) 1116-08898282</t>
  </si>
  <si>
    <t>FC (A) 1116-08896652</t>
  </si>
  <si>
    <t>NC (A) 1116-01567062</t>
  </si>
  <si>
    <t>NC (A) 1116-01566929</t>
  </si>
  <si>
    <t>NC (A) 1116-01566394</t>
  </si>
  <si>
    <t>pagado con transferncia galicia 12/8</t>
  </si>
  <si>
    <t>MEGLINE/ORDEÑE</t>
  </si>
  <si>
    <t>PAGADO CON GALICIA 29/4</t>
  </si>
  <si>
    <t>PAGADO EN EFVO 09/02</t>
  </si>
  <si>
    <t>hierbas</t>
  </si>
  <si>
    <t>remito</t>
  </si>
  <si>
    <t>pagado 28/02/26</t>
  </si>
  <si>
    <t>PAGADO EN EFVO 18/3 77440</t>
  </si>
  <si>
    <t>Pagado con bbva y galicia 17/9</t>
  </si>
  <si>
    <t>pagado con bbva 31/3</t>
  </si>
  <si>
    <t>MASGORET</t>
  </si>
  <si>
    <t>AXON GROUP</t>
  </si>
  <si>
    <t>1000-6350</t>
  </si>
  <si>
    <t xml:space="preserve">PAGADO EN EFVO </t>
  </si>
  <si>
    <t>FALTO SELENIO Q X 30</t>
  </si>
  <si>
    <t>meta</t>
  </si>
  <si>
    <t>factura</t>
  </si>
  <si>
    <t>pagado con bbva 21/4</t>
  </si>
  <si>
    <t>pagado en efvo 14/4</t>
  </si>
  <si>
    <t xml:space="preserve">mazzarelli </t>
  </si>
  <si>
    <t>0001-00007448</t>
  </si>
  <si>
    <t>$709386.70</t>
  </si>
  <si>
    <t>FC (A) 1116-08907586</t>
  </si>
  <si>
    <t>factura a</t>
  </si>
  <si>
    <t>PAGADO CON BBVA 7/5</t>
  </si>
  <si>
    <t>FC (A) 1116-08907411</t>
  </si>
  <si>
    <t>FC (A) 1116-08907283</t>
  </si>
  <si>
    <t>FC (A) 1116-08906027</t>
  </si>
  <si>
    <t xml:space="preserve">META </t>
  </si>
  <si>
    <t>FC (A) 1116-08905974</t>
  </si>
  <si>
    <t>PAGADO CPN BBVA 20/5</t>
  </si>
  <si>
    <t>RESUMEN SEMANA 24 (TOTAL VTO 11/07: $9.461.349,39) (TOTAL VTO 19/08 $36767,49)</t>
  </si>
  <si>
    <t>PAGADO EN EFVO 28/5</t>
  </si>
  <si>
    <t>00002-00006642</t>
  </si>
  <si>
    <t>00002-00006655</t>
  </si>
  <si>
    <t>MAYORISTA DEL CENTRO</t>
  </si>
  <si>
    <t>FC (A) 1116-08912469</t>
  </si>
  <si>
    <t>FC (A) 1116-08912152</t>
  </si>
  <si>
    <t>MEG LINE</t>
  </si>
  <si>
    <t>FC (A) 1116-08911517</t>
  </si>
  <si>
    <t>0004-00026758</t>
  </si>
  <si>
    <t>pagado con transferencia galicia 14/7</t>
  </si>
  <si>
    <t>DEVOLUCION 10)ROPA INT. TENA PANTS NOCTURNO X8 MEDIANO</t>
  </si>
  <si>
    <t>0005-00000201</t>
  </si>
  <si>
    <t>DEVOLUCION VENCIDOS JUNIO 2025</t>
  </si>
  <si>
    <t>0004-00022096</t>
  </si>
  <si>
    <t>FARMACIIO</t>
  </si>
  <si>
    <t>0002-0000918</t>
  </si>
  <si>
    <t>FC (A) 1116-08920477</t>
  </si>
  <si>
    <t>RESUMEN SEMANA 25 (TOTAL VTO 18/07 $10.204.908,17; TOTAL VTO 27/7 $705.502,14; TOTAL VTO 25/09 $97.788,22)</t>
  </si>
  <si>
    <t>FC (A) 1116-08920430</t>
  </si>
  <si>
    <t>FC (A) 1116-08919775</t>
  </si>
  <si>
    <t>FC (A) 1116-08927584</t>
  </si>
  <si>
    <t>FC (A) 1116-08927469</t>
  </si>
  <si>
    <t>FC (A) 1116-08926380</t>
  </si>
  <si>
    <t>FC (A) 1116-08926006</t>
  </si>
  <si>
    <t>FC (A) 1116-08925899</t>
  </si>
  <si>
    <t>FC (A) 1116-08925797</t>
  </si>
  <si>
    <t>pagado con transferencia galicia 22/7</t>
  </si>
  <si>
    <t>FC (A) 1116-08930651</t>
  </si>
  <si>
    <t>FC (A) 1116-08930026</t>
  </si>
  <si>
    <t>FC (A) 1116-08930025</t>
  </si>
  <si>
    <t>FC (A) 1116-08929912</t>
  </si>
  <si>
    <t>FC (A) 1116-08929909</t>
  </si>
  <si>
    <t>FC (A) 1116-08929662</t>
  </si>
  <si>
    <t>FC (A) 1116-08929625</t>
  </si>
  <si>
    <t>RESUMEN SEMANA 26 (TOTAL VTO 25/07 $11.459.646,91)</t>
  </si>
  <si>
    <t>Devolucion de tio Nacho $50337,34</t>
  </si>
  <si>
    <t>Devolucion diclomar 50mg comp x 20 $2911,88</t>
  </si>
  <si>
    <t>FC (A) 1116-08945608</t>
  </si>
  <si>
    <t>FC (A) 1116-08945587</t>
  </si>
  <si>
    <t>FC (A) 1116-08945284</t>
  </si>
  <si>
    <t>NC (A) 1116-01574418</t>
  </si>
  <si>
    <t>No tomo la nota de credito del 2/7</t>
  </si>
  <si>
    <t>NC DEVOLUCION DICLOMAR 50 MG X 20 CMPR (VACIO)</t>
  </si>
  <si>
    <t>RESUMEN SEMANA 27 (TOTAL VTO 09/10 $48.894,11; TOTAL VTO 01/08 $11.301.506,86)</t>
  </si>
  <si>
    <t>pagado 15/10</t>
  </si>
  <si>
    <t>PAGADO CON TRANSFERENCIA GALICIA 5/8</t>
  </si>
  <si>
    <t>Resumen semana 28 (total vto 8/8 $15697621,62; total vto 17/8 $264420,26)</t>
  </si>
  <si>
    <t>1116-08969491</t>
  </si>
  <si>
    <t>1116-01578487</t>
  </si>
  <si>
    <t>1116-08969746</t>
  </si>
  <si>
    <t>1116-08970591</t>
  </si>
  <si>
    <t>1116-08970838</t>
  </si>
  <si>
    <t>1116-08970395</t>
  </si>
  <si>
    <t>1116-08970729</t>
  </si>
  <si>
    <t>1116-08973235</t>
  </si>
  <si>
    <t>1116-08974272</t>
  </si>
  <si>
    <t>1116-08973801</t>
  </si>
  <si>
    <t>1116-08974164</t>
  </si>
  <si>
    <t>1116-08975285</t>
  </si>
  <si>
    <t>1116-08975350</t>
  </si>
  <si>
    <t>1116-08975413</t>
  </si>
  <si>
    <t>1116-08975694</t>
  </si>
  <si>
    <t>1116-08976410</t>
  </si>
  <si>
    <t>1116-08976936</t>
  </si>
  <si>
    <t>1116-08977291</t>
  </si>
  <si>
    <t>1116-08979366</t>
  </si>
  <si>
    <t>1116-08979834</t>
  </si>
  <si>
    <t>pagado con transferencia galicia 12/8</t>
  </si>
  <si>
    <t>1116-08980207</t>
  </si>
  <si>
    <t>PAGADO CON BBVA Y GALICIA 18/8</t>
  </si>
  <si>
    <t>1116-08980969</t>
  </si>
  <si>
    <t>1116-08982022</t>
  </si>
  <si>
    <t>1116-08982112</t>
  </si>
  <si>
    <t>1116-08982854</t>
  </si>
  <si>
    <t>1116-08983232</t>
  </si>
  <si>
    <t>19/072025</t>
  </si>
  <si>
    <t>1116-08984265</t>
  </si>
  <si>
    <t>1116-08984293</t>
  </si>
  <si>
    <t>1116-08984308</t>
  </si>
  <si>
    <t>1116-08984309</t>
  </si>
  <si>
    <t>1116-08984314</t>
  </si>
  <si>
    <t>1116-08984586</t>
  </si>
  <si>
    <t>1116-08984470</t>
  </si>
  <si>
    <t>1116-08984443</t>
  </si>
  <si>
    <t>1116-08984369</t>
  </si>
  <si>
    <t>1116-08984376</t>
  </si>
  <si>
    <t>1116-08984430</t>
  </si>
  <si>
    <t>1116-08984269</t>
  </si>
  <si>
    <t>1116-08984500</t>
  </si>
  <si>
    <t>1116-08984271</t>
  </si>
  <si>
    <t>1116-08984280</t>
  </si>
  <si>
    <t>1116-08985196</t>
  </si>
  <si>
    <t>1116-08985266</t>
  </si>
  <si>
    <t>1116-08985880</t>
  </si>
  <si>
    <t>Resumen 29 ( total vto 15/8 $ 13421819,53, total vto 24/8 $1532321,74, total vto 8/10 $69300,86, total vto 23/10 $48894,11)</t>
  </si>
  <si>
    <t>1116-0898697</t>
  </si>
  <si>
    <t>1116-08986231</t>
  </si>
  <si>
    <t>1116-08986571</t>
  </si>
  <si>
    <t>1116-08988684</t>
  </si>
  <si>
    <t>vto 23/10</t>
  </si>
  <si>
    <t>1116-08986694</t>
  </si>
  <si>
    <t>vto 8/10</t>
  </si>
  <si>
    <t>Pagado 14/10</t>
  </si>
  <si>
    <t>1116-08987087</t>
  </si>
  <si>
    <t>vto 24/8</t>
  </si>
  <si>
    <t>1116-08987701</t>
  </si>
  <si>
    <t>vto 15/8</t>
  </si>
  <si>
    <t>116-08989876</t>
  </si>
  <si>
    <t>1116-08989875</t>
  </si>
  <si>
    <t>1116-08989776</t>
  </si>
  <si>
    <t>1116-08988756</t>
  </si>
  <si>
    <t>1116-08989162</t>
  </si>
  <si>
    <t>1116-08988936</t>
  </si>
  <si>
    <t>1116-08988784</t>
  </si>
  <si>
    <t>1116-08988677</t>
  </si>
  <si>
    <t>1116-08988704</t>
  </si>
  <si>
    <t>1116-08990379</t>
  </si>
  <si>
    <t>1116-08990845</t>
  </si>
  <si>
    <t>1116-08992024</t>
  </si>
  <si>
    <t>1116-08991715</t>
  </si>
  <si>
    <t>1116-08991800</t>
  </si>
  <si>
    <t>1116-08991814</t>
  </si>
  <si>
    <t>1116-08991723</t>
  </si>
  <si>
    <t>1116-08991762</t>
  </si>
  <si>
    <t>1116-08991686</t>
  </si>
  <si>
    <t>1116-08992845</t>
  </si>
  <si>
    <t>1116-08992083</t>
  </si>
  <si>
    <t>1116-08993859</t>
  </si>
  <si>
    <t>1116-08993671</t>
  </si>
  <si>
    <t>1116-08993273</t>
  </si>
  <si>
    <t>1116-08993140</t>
  </si>
  <si>
    <t>1116-01581886</t>
  </si>
  <si>
    <t>1116-08994434</t>
  </si>
  <si>
    <t>1116-08994458</t>
  </si>
  <si>
    <t>1116-08994464</t>
  </si>
  <si>
    <t>1116-08994480</t>
  </si>
  <si>
    <t>1116-08995624</t>
  </si>
  <si>
    <t>1116-01582051</t>
  </si>
  <si>
    <t>1116-08996454</t>
  </si>
  <si>
    <t>1116-08997570</t>
  </si>
  <si>
    <t>1116-08997519</t>
  </si>
  <si>
    <t>1116-08998263</t>
  </si>
  <si>
    <t>1116-08997551</t>
  </si>
  <si>
    <t>1116-08999303</t>
  </si>
  <si>
    <t>1116-08999021</t>
  </si>
  <si>
    <t>1116-09001197</t>
  </si>
  <si>
    <t>1116-09000486</t>
  </si>
  <si>
    <t>1116-09000361</t>
  </si>
  <si>
    <t>1116-09000367</t>
  </si>
  <si>
    <t>1116-09001312</t>
  </si>
  <si>
    <t>1116-09002131</t>
  </si>
  <si>
    <t>(RESUMEN 30 (Total vto 22/8 $ 16826763,54; total vto 31/8 $723818,51 ; total vto 30/9 $25475,49 ; total vto 30/10 $48894,11)</t>
  </si>
  <si>
    <t>1116-09001955</t>
  </si>
  <si>
    <t>FALTANTE DE PAXON XR 100MG COM X 30$26494,57</t>
  </si>
  <si>
    <t>1116-09002240</t>
  </si>
  <si>
    <t>1116-09002532</t>
  </si>
  <si>
    <t>DEVOLUCION DE PATRICH $1861,09</t>
  </si>
  <si>
    <t>1116-09003369</t>
  </si>
  <si>
    <t>1116-09003483</t>
  </si>
  <si>
    <t>1116-09003180</t>
  </si>
  <si>
    <t>1116-09004805</t>
  </si>
  <si>
    <t>1116-09005455</t>
  </si>
  <si>
    <t>1116-09004859</t>
  </si>
  <si>
    <t>1116-09004282</t>
  </si>
  <si>
    <t>1116-09004514</t>
  </si>
  <si>
    <t>1116-09004449</t>
  </si>
  <si>
    <t>PAGADO CON TRANSFERENCIA BBVA Y GALICIA 26/8</t>
  </si>
  <si>
    <t>1116-09004656</t>
  </si>
  <si>
    <t>1116-09004359</t>
  </si>
  <si>
    <t>pagado 1/10</t>
  </si>
  <si>
    <t>1116-09004346</t>
  </si>
  <si>
    <t>1116-09004339</t>
  </si>
  <si>
    <t>1116-09004670</t>
  </si>
  <si>
    <t>1116-09004418</t>
  </si>
  <si>
    <t>1116-09004283</t>
  </si>
  <si>
    <t>1116-09004616</t>
  </si>
  <si>
    <t>1116-09004493</t>
  </si>
  <si>
    <t>1116-09004470</t>
  </si>
  <si>
    <t>1116-09004356</t>
  </si>
  <si>
    <t>1116-09004403</t>
  </si>
  <si>
    <t>1116-09004553</t>
  </si>
  <si>
    <t>1116-09004471</t>
  </si>
  <si>
    <t>1116-09006421</t>
  </si>
  <si>
    <t>1116-09006151</t>
  </si>
  <si>
    <t>1116-09007309</t>
  </si>
  <si>
    <t>1116-09007327</t>
  </si>
  <si>
    <t>1116-09007357</t>
  </si>
  <si>
    <t>1116-09007608</t>
  </si>
  <si>
    <t>1116-09007640</t>
  </si>
  <si>
    <t>1116-09007650</t>
  </si>
  <si>
    <t>1116-09007695</t>
  </si>
  <si>
    <t>1116-09008378</t>
  </si>
  <si>
    <t>1116-09008977</t>
  </si>
  <si>
    <t>DEVOLUCION DE ABARAX $121099,35</t>
  </si>
  <si>
    <t>1116-09009225</t>
  </si>
  <si>
    <t>1116-09009193</t>
  </si>
  <si>
    <t>1116-09008885</t>
  </si>
  <si>
    <t>1116-09010444</t>
  </si>
  <si>
    <t>1116-09010454</t>
  </si>
  <si>
    <t>1116-09011185</t>
  </si>
  <si>
    <t>DEVOLUCION DE DIVALPREX POR CANCELACION DEL CLIENTE $22114,47</t>
  </si>
  <si>
    <t>1116-09011713</t>
  </si>
  <si>
    <t>1116-09011966</t>
  </si>
  <si>
    <t>1116-09011714</t>
  </si>
  <si>
    <t>1116-01586050</t>
  </si>
  <si>
    <t>1116-09012807</t>
  </si>
  <si>
    <t>1116-09013058</t>
  </si>
  <si>
    <t>1116-09013823</t>
  </si>
  <si>
    <t>1116-09012842</t>
  </si>
  <si>
    <t>1116-09014501</t>
  </si>
  <si>
    <t>1116-09014833</t>
  </si>
  <si>
    <t>1116-09016427</t>
  </si>
  <si>
    <t>1116-09015599</t>
  </si>
  <si>
    <t>1116-09015499</t>
  </si>
  <si>
    <t>1116-09015425</t>
  </si>
  <si>
    <t>1116-09017115</t>
  </si>
  <si>
    <t xml:space="preserve">  Resumen 31  (total vto 29/8 $15494045,31 ; total vto 7/9 $148249,67 ; total vto 31/10 $158647,18)</t>
  </si>
  <si>
    <t>1116-09017379</t>
  </si>
  <si>
    <t>1116-09017690</t>
  </si>
  <si>
    <t>1116-09018484</t>
  </si>
  <si>
    <t>1116-09018505</t>
  </si>
  <si>
    <t>1116-09018880</t>
  </si>
  <si>
    <t>1116-01586733</t>
  </si>
  <si>
    <t>1116-01586787</t>
  </si>
  <si>
    <t>1116-09019488</t>
  </si>
  <si>
    <t>PAGADO CON TRANSFERENCIA GALICIA ECHEQUES Y BBVA 2/9</t>
  </si>
  <si>
    <t>1116-09020867</t>
  </si>
  <si>
    <t>1116-09019637</t>
  </si>
  <si>
    <t>1116-09020309</t>
  </si>
  <si>
    <t>1116-09019492</t>
  </si>
  <si>
    <t>1116-09019489</t>
  </si>
  <si>
    <t>1116-09020666</t>
  </si>
  <si>
    <t>1116-09021832</t>
  </si>
  <si>
    <t>1116-09021781</t>
  </si>
  <si>
    <t>1116-09023098</t>
  </si>
  <si>
    <t>1116-09022744</t>
  </si>
  <si>
    <t>1116-09022723</t>
  </si>
  <si>
    <t>1116-09022758</t>
  </si>
  <si>
    <t>1116-09022901</t>
  </si>
  <si>
    <t>1116-09022774</t>
  </si>
  <si>
    <t>1116-09023615</t>
  </si>
  <si>
    <t>1116-09022711</t>
  </si>
  <si>
    <t>1116-09022914</t>
  </si>
  <si>
    <t>1116-09022818</t>
  </si>
  <si>
    <t>1116-09022907</t>
  </si>
  <si>
    <t>1116-09023785</t>
  </si>
  <si>
    <t>1116-01587324</t>
  </si>
  <si>
    <t>1116-09024468</t>
  </si>
  <si>
    <t>1116-09024633</t>
  </si>
  <si>
    <t>1116-09026834</t>
  </si>
  <si>
    <t>1116-09025885</t>
  </si>
  <si>
    <t>1116-09025800</t>
  </si>
  <si>
    <t>1116-09025762</t>
  </si>
  <si>
    <t>1116-09025822</t>
  </si>
  <si>
    <t>1116-09025832</t>
  </si>
  <si>
    <t>1116-09026455</t>
  </si>
  <si>
    <t>1116-09027836</t>
  </si>
  <si>
    <t>1116-09027582</t>
  </si>
  <si>
    <t>1116-01587999</t>
  </si>
  <si>
    <t>1116-01588252</t>
  </si>
  <si>
    <t>1116-09029443</t>
  </si>
  <si>
    <t>1116-09029894</t>
  </si>
  <si>
    <t>1116-09030649</t>
  </si>
  <si>
    <t>1116-09030963</t>
  </si>
  <si>
    <t>1116-09031487</t>
  </si>
  <si>
    <t>1116-09031524</t>
  </si>
  <si>
    <t>1116-09031525</t>
  </si>
  <si>
    <t>1116-09031526</t>
  </si>
  <si>
    <t>1116-09031831</t>
  </si>
  <si>
    <t>1116-09031847</t>
  </si>
  <si>
    <t>1116-09032383</t>
  </si>
  <si>
    <t>1116-09032517</t>
  </si>
  <si>
    <t>1116-09032815</t>
  </si>
  <si>
    <t>1116-09032948</t>
  </si>
  <si>
    <t>1116-09033678</t>
  </si>
  <si>
    <t>Resumen semanal 32 (Ttotal vto 5/9 $14663033,93 ; total vto 14/9 $178887,92 ; total vto 14/10 $32717,06 ; total vto 31/10 $95689,97 ; total vto 14/11 $564522,86 ; total vto 13/11 $48894,11)</t>
  </si>
  <si>
    <t>1116-09033885</t>
  </si>
  <si>
    <t>1116-09033679</t>
  </si>
  <si>
    <t>90 DIAS</t>
  </si>
  <si>
    <t>1116-09034232</t>
  </si>
  <si>
    <t>1116-09034199</t>
  </si>
  <si>
    <t>1116-09035227</t>
  </si>
  <si>
    <t>1116-09035406</t>
  </si>
  <si>
    <t>1116-09034921</t>
  </si>
  <si>
    <t>1116-09036280</t>
  </si>
  <si>
    <t>1116-09036754</t>
  </si>
  <si>
    <t>vto 13/11</t>
  </si>
  <si>
    <t>1116-09036765</t>
  </si>
  <si>
    <t>vto 14/11</t>
  </si>
  <si>
    <t>1116-09036857</t>
  </si>
  <si>
    <t>vto 31/10</t>
  </si>
  <si>
    <t>1116-09037036</t>
  </si>
  <si>
    <t>vto 14/10</t>
  </si>
  <si>
    <t>1116-09037492</t>
  </si>
  <si>
    <t>vto14/9</t>
  </si>
  <si>
    <t>1116-09037780</t>
  </si>
  <si>
    <t>vto 5/9</t>
  </si>
  <si>
    <t>Pagado con bbva y galicia 10/9</t>
  </si>
  <si>
    <t>1116-09038358</t>
  </si>
  <si>
    <t>1116-09038807</t>
  </si>
  <si>
    <t>1116-09039645</t>
  </si>
  <si>
    <t>1116-09039674</t>
  </si>
  <si>
    <t>ASOPRO</t>
  </si>
  <si>
    <t>1116-09039757</t>
  </si>
  <si>
    <t>1116-09039768</t>
  </si>
  <si>
    <t>RESUMEN Nº240808 (TOTAL: $2.016.851,31)</t>
  </si>
  <si>
    <t>1116-09039769</t>
  </si>
  <si>
    <t>1116-09039774</t>
  </si>
  <si>
    <t>1116-09039775</t>
  </si>
  <si>
    <t>1116-09039816</t>
  </si>
  <si>
    <t>1116-09039835</t>
  </si>
  <si>
    <t>1116-09039880</t>
  </si>
  <si>
    <t>2 GUM CEP DEN 202TROLLS LUZ (MAL PEDIDO)</t>
  </si>
  <si>
    <t>1116-09039933</t>
  </si>
  <si>
    <t>1116-09040005</t>
  </si>
  <si>
    <t>1116-09040096</t>
  </si>
  <si>
    <t>1116-09040461</t>
  </si>
  <si>
    <t>1116-09040588</t>
  </si>
  <si>
    <t>$13,507,93</t>
  </si>
  <si>
    <t>DEVOLUCION DE ACNECLIN 50 MG 43391,64</t>
  </si>
  <si>
    <t>1116-09040773</t>
  </si>
  <si>
    <t>1116-01591217</t>
  </si>
  <si>
    <t>1116-09041505</t>
  </si>
  <si>
    <t>1116-09041737</t>
  </si>
  <si>
    <t>1116-09041834</t>
  </si>
  <si>
    <t>1116-01591333</t>
  </si>
  <si>
    <t>1116-09042875</t>
  </si>
  <si>
    <t>1116-09042893</t>
  </si>
  <si>
    <t>1116-09042939</t>
  </si>
  <si>
    <t>5 TENA MAXI X 30 TOALLAS (MAL PEDIDAS)</t>
  </si>
  <si>
    <t>1116-09042953</t>
  </si>
  <si>
    <t>1116-09042958</t>
  </si>
  <si>
    <t>1116-09042985</t>
  </si>
  <si>
    <t>1116-09042986</t>
  </si>
  <si>
    <t>1116-09043150</t>
  </si>
  <si>
    <t>1116-09043569</t>
  </si>
  <si>
    <t>1116-09043926</t>
  </si>
  <si>
    <t>1116-09042940</t>
  </si>
  <si>
    <t>1116-09043241</t>
  </si>
  <si>
    <t>1116-09044377</t>
  </si>
  <si>
    <t>1116-09044591</t>
  </si>
  <si>
    <t>1116-09044911</t>
  </si>
  <si>
    <t>1116-01592068</t>
  </si>
  <si>
    <t>1116-09045692</t>
  </si>
  <si>
    <t>1116-09045907</t>
  </si>
  <si>
    <t>1116-09045964</t>
  </si>
  <si>
    <t>NOTA DE CREDITO</t>
  </si>
  <si>
    <t>1116-09046237</t>
  </si>
  <si>
    <t>1116-09046488</t>
  </si>
  <si>
    <t>1116-09046806</t>
  </si>
  <si>
    <t>1116-09047516</t>
  </si>
  <si>
    <t>1116-09047752</t>
  </si>
  <si>
    <t>1116-01592384</t>
  </si>
  <si>
    <t>1116-09048609</t>
  </si>
  <si>
    <t>1116-09048611</t>
  </si>
  <si>
    <t>1116-09048612</t>
  </si>
  <si>
    <t>RESUMEN Nº 240815 (TOTAL: $4.618.726,88)</t>
  </si>
  <si>
    <t>1116-09048651</t>
  </si>
  <si>
    <t>1116-09048659</t>
  </si>
  <si>
    <t>3 GENEO BEAUTY X 30 CMPR (MAL PEDIDOS)</t>
  </si>
  <si>
    <t>1116-09048716</t>
  </si>
  <si>
    <t>1116-09048732</t>
  </si>
  <si>
    <t>1116-09048782</t>
  </si>
  <si>
    <t>2 GENEO BEAUTY X 30 CMPR (MAL PEDIDOS)</t>
  </si>
  <si>
    <t>1116-09049040</t>
  </si>
  <si>
    <t>1116-09049361</t>
  </si>
  <si>
    <t>1116-09049459</t>
  </si>
  <si>
    <t>1116-09049952</t>
  </si>
  <si>
    <t>RESUMEN SEMANAL 33 (Total vto 12/9 $12943760,20 ; total vto 21/9 $1236095,97 ; total vto31/10 $119705,23)</t>
  </si>
  <si>
    <t>1116-09050258</t>
  </si>
  <si>
    <t>1116-09050660</t>
  </si>
  <si>
    <t>1116-09050502</t>
  </si>
  <si>
    <t>1116-09051795</t>
  </si>
  <si>
    <t>1116-09051450</t>
  </si>
  <si>
    <t>1116-01592559</t>
  </si>
  <si>
    <t>1116-09053024</t>
  </si>
  <si>
    <t>1116-09052960</t>
  </si>
  <si>
    <t>DEVOLUCION DE NIVEA ROSE AGUA MICELAR 16036,2</t>
  </si>
  <si>
    <t>PAGADO CON E CHEQUES Y GALICIA 24/9</t>
  </si>
  <si>
    <t>1116-09053654</t>
  </si>
  <si>
    <t>1116-09053340</t>
  </si>
  <si>
    <t>0014-19830362</t>
  </si>
  <si>
    <t>15 TREG X 30 CAPSULAS (MAL ENVIADO)</t>
  </si>
  <si>
    <t>1116-09052848</t>
  </si>
  <si>
    <t>1116-09052779</t>
  </si>
  <si>
    <t>1116-09052833</t>
  </si>
  <si>
    <t>1116-09052864</t>
  </si>
  <si>
    <t>1116-09052890</t>
  </si>
  <si>
    <t>1116-09052897</t>
  </si>
  <si>
    <t>1116-09054619</t>
  </si>
  <si>
    <t>1116-09054320</t>
  </si>
  <si>
    <t>1116-01593347</t>
  </si>
  <si>
    <t>0015-00596238</t>
  </si>
  <si>
    <t>1116-09055688</t>
  </si>
  <si>
    <t>1116-09055540</t>
  </si>
  <si>
    <t>1116-09055661</t>
  </si>
  <si>
    <t>0015-00596515</t>
  </si>
  <si>
    <t>1116-09055620</t>
  </si>
  <si>
    <t>1116-09056295</t>
  </si>
  <si>
    <t>1116-09056332</t>
  </si>
  <si>
    <t>RESUMEN Nº240822 (TOTAL: $2.520.892,40)</t>
  </si>
  <si>
    <t>1116-09056128</t>
  </si>
  <si>
    <t>1116-09056764</t>
  </si>
  <si>
    <t>1116-09056920</t>
  </si>
  <si>
    <t>1116-09057260</t>
  </si>
  <si>
    <t>DEVOLUCION 1 MEDIA LAUDA TALLE 5 NEGRO 3/4</t>
  </si>
  <si>
    <t>1116-01593518</t>
  </si>
  <si>
    <t>1116-01593544</t>
  </si>
  <si>
    <t>1116-09057833</t>
  </si>
  <si>
    <t>1116-09058127</t>
  </si>
  <si>
    <t>1116-09058171</t>
  </si>
  <si>
    <t>1116-09058649</t>
  </si>
  <si>
    <t>1116-09059083</t>
  </si>
  <si>
    <t>1116-09059536</t>
  </si>
  <si>
    <t>1116-09059562</t>
  </si>
  <si>
    <t>1116-09059904</t>
  </si>
  <si>
    <t>1116-09061880</t>
  </si>
  <si>
    <t>1116-09061406</t>
  </si>
  <si>
    <t>1116-09062513</t>
  </si>
  <si>
    <t>1116-09062642</t>
  </si>
  <si>
    <t>1116-09063732</t>
  </si>
  <si>
    <t>0014-19877941</t>
  </si>
  <si>
    <t>0014-19873845</t>
  </si>
  <si>
    <t>1116-09063733</t>
  </si>
  <si>
    <t>DEVOLUCION 1 PERFUNGOL pvo. 100 g</t>
  </si>
  <si>
    <t>1116-09063734</t>
  </si>
  <si>
    <t>1116-09063735</t>
  </si>
  <si>
    <t>1116-09063884</t>
  </si>
  <si>
    <t>1116-09063885</t>
  </si>
  <si>
    <t>1116-09063886</t>
  </si>
  <si>
    <t>1116-09063933</t>
  </si>
  <si>
    <t>1116-09063940</t>
  </si>
  <si>
    <t>1116-09063990</t>
  </si>
  <si>
    <t>1116-09064042</t>
  </si>
  <si>
    <t>1116-09064047</t>
  </si>
  <si>
    <t>1116-09064072</t>
  </si>
  <si>
    <t>1116-09064080</t>
  </si>
  <si>
    <t>1116-09064186</t>
  </si>
  <si>
    <t>1116-09064430</t>
  </si>
  <si>
    <t>1116-09064461</t>
  </si>
  <si>
    <t>1116-09064898</t>
  </si>
  <si>
    <t>1116-09065589</t>
  </si>
  <si>
    <t>Resumen semanal 34 (total vto 19/915206129,56 ; total vto 28/9 17111,66; total vto 14/11 196347,73; total vto 27/11 48894,11)</t>
  </si>
  <si>
    <t>FALTANTE NERVOMAX TB12 CAPSU. X40</t>
  </si>
  <si>
    <t>RESUMEN Nº240829 (TOTAL: $1.282.219,38)</t>
  </si>
  <si>
    <t>1116-09065813</t>
  </si>
  <si>
    <t>1116-09065901</t>
  </si>
  <si>
    <t>1116-09065991</t>
  </si>
  <si>
    <t>1116-01595377</t>
  </si>
  <si>
    <t>NOTA DE CREDITO FALTANTE FACT 5589</t>
  </si>
  <si>
    <t>1116-09066187</t>
  </si>
  <si>
    <t>1116-09066290</t>
  </si>
  <si>
    <t>1116-01595425</t>
  </si>
  <si>
    <t>NOTA DE CREDITO DEVOLUCION FAC  2960</t>
  </si>
  <si>
    <t>1116-09067143</t>
  </si>
  <si>
    <t>1116-09066954</t>
  </si>
  <si>
    <t>1116-09066777</t>
  </si>
  <si>
    <t>1116-09066735</t>
  </si>
  <si>
    <t>1116-09067056</t>
  </si>
  <si>
    <t>$23.965,27</t>
  </si>
  <si>
    <t>1116-09067766</t>
  </si>
  <si>
    <t>$361.839,64</t>
  </si>
  <si>
    <t>1116-09067866</t>
  </si>
  <si>
    <t>1116-09067953</t>
  </si>
  <si>
    <t>$39.059,89</t>
  </si>
  <si>
    <t>1116-09068328</t>
  </si>
  <si>
    <t>$7.959,47</t>
  </si>
  <si>
    <t>1116-09068837</t>
  </si>
  <si>
    <t>1116-09069039</t>
  </si>
  <si>
    <t>$6.181,58</t>
  </si>
  <si>
    <t>1116-09068934</t>
  </si>
  <si>
    <t>$87.099,84</t>
  </si>
  <si>
    <t>1116-09069365</t>
  </si>
  <si>
    <t>1116-09070230</t>
  </si>
  <si>
    <t>1116-09070231</t>
  </si>
  <si>
    <t>1116-09070314</t>
  </si>
  <si>
    <t>1116-01596938</t>
  </si>
  <si>
    <t>1116-01596055</t>
  </si>
  <si>
    <t>1116-09071580</t>
  </si>
  <si>
    <t>1116-09072015</t>
  </si>
  <si>
    <t>1116-09071257</t>
  </si>
  <si>
    <t>1116-09071195</t>
  </si>
  <si>
    <t>1116-09072479</t>
  </si>
  <si>
    <t>vto 19/9</t>
  </si>
  <si>
    <t>1116-09072493</t>
  </si>
  <si>
    <t>vto 28/9</t>
  </si>
  <si>
    <t>1116-09073326</t>
  </si>
  <si>
    <t>1116-09073320</t>
  </si>
  <si>
    <t>vto 27/11</t>
  </si>
  <si>
    <t>1116-09073175</t>
  </si>
  <si>
    <t>1116-09073391</t>
  </si>
  <si>
    <t>1116-09075320</t>
  </si>
  <si>
    <t>1116-09075025</t>
  </si>
  <si>
    <t>1116-09074663</t>
  </si>
  <si>
    <t>1116-09074510</t>
  </si>
  <si>
    <t>RESUMEN Nº240905 (TOTAL: $4.382.924,69)</t>
  </si>
  <si>
    <t>1116-09074435</t>
  </si>
  <si>
    <t>1116-09074469</t>
  </si>
  <si>
    <t>1116-09074494</t>
  </si>
  <si>
    <t>0014-19971249</t>
  </si>
  <si>
    <t>1116-09075406</t>
  </si>
  <si>
    <t>1116-01597678</t>
  </si>
  <si>
    <t>NOTA DE CREDITO 9 BAGOVIT A PLUS</t>
  </si>
  <si>
    <t>1116-09076316</t>
  </si>
  <si>
    <t>1116-09076033</t>
  </si>
  <si>
    <t>1116-09075948</t>
  </si>
  <si>
    <t>1116-09077692</t>
  </si>
  <si>
    <t>0014-19983344</t>
  </si>
  <si>
    <t>1116-09078020</t>
  </si>
  <si>
    <t>DEVOLUCION TENSIOMETRO YE670A</t>
  </si>
  <si>
    <t>1116-09077996</t>
  </si>
  <si>
    <t>0014-19983345</t>
  </si>
  <si>
    <t>DEVOLUCION TENSIOMETRO T-USB Y T-VOICE</t>
  </si>
  <si>
    <t>1116-09078898</t>
  </si>
  <si>
    <t>1116-09078945</t>
  </si>
  <si>
    <t>1116-09079002</t>
  </si>
  <si>
    <t>1116-09079034</t>
  </si>
  <si>
    <t>1116-01598114</t>
  </si>
  <si>
    <t>1116-09079708</t>
  </si>
  <si>
    <t>1116-09079806</t>
  </si>
  <si>
    <t>1116-09081087</t>
  </si>
  <si>
    <t>1116-09080902</t>
  </si>
  <si>
    <t>1116-09081843</t>
  </si>
  <si>
    <t>Resumen 35 (total vto 26/9 $13800171,86)</t>
  </si>
  <si>
    <t>1116-09082027</t>
  </si>
  <si>
    <t>1116-09083363</t>
  </si>
  <si>
    <t>1116-09083399</t>
  </si>
  <si>
    <t>1116-09085611</t>
  </si>
  <si>
    <t>1116-09083975</t>
  </si>
  <si>
    <t>1116-09084006</t>
  </si>
  <si>
    <t>1116-09085107</t>
  </si>
  <si>
    <t>1116-09085436</t>
  </si>
  <si>
    <t>1116-09082459</t>
  </si>
  <si>
    <t>1116-09082406</t>
  </si>
  <si>
    <t>1116-09086443</t>
  </si>
  <si>
    <t>1116-09086208</t>
  </si>
  <si>
    <t>1116-09086271</t>
  </si>
  <si>
    <t>0014-20005433</t>
  </si>
  <si>
    <t>1116-09088016</t>
  </si>
  <si>
    <t>1116-09088363</t>
  </si>
  <si>
    <t>SE DEVUELVE FACTURA COMPLETA (NO SE PIDIO)</t>
  </si>
  <si>
    <t>1116-09089289</t>
  </si>
  <si>
    <t>DEVOLUCION 2 CICAPLAST MAINS (MAL PEDIDAS)</t>
  </si>
  <si>
    <t>1116-09089037</t>
  </si>
  <si>
    <t>1116-09089007</t>
  </si>
  <si>
    <t>PAGADO CON GALICIA  1/10</t>
  </si>
  <si>
    <t>1116-09089177</t>
  </si>
  <si>
    <t>1116-09088982</t>
  </si>
  <si>
    <t>1116-09090705</t>
  </si>
  <si>
    <t>1116-09091110</t>
  </si>
  <si>
    <t>1116-09089985</t>
  </si>
  <si>
    <t>1116-01599134</t>
  </si>
  <si>
    <t>1116-01599381</t>
  </si>
  <si>
    <t>1116-01599156</t>
  </si>
  <si>
    <t>1116-09091753</t>
  </si>
  <si>
    <t>1116-09092054</t>
  </si>
  <si>
    <t>RESUMEN Nº240912 (TOTAL: $2.931.951,48)</t>
  </si>
  <si>
    <t>1116-01599803</t>
  </si>
  <si>
    <t>1116-09092402</t>
  </si>
  <si>
    <t>1116-09093643</t>
  </si>
  <si>
    <t>1116-09093987</t>
  </si>
  <si>
    <t>1116-09094848</t>
  </si>
  <si>
    <t>1116-09095039</t>
  </si>
  <si>
    <t>1116-09097127</t>
  </si>
  <si>
    <t>devolucion de vimotadine 4,5 mg  comp x 30</t>
  </si>
  <si>
    <t>1116-09096656</t>
  </si>
  <si>
    <t>1116-09097012</t>
  </si>
  <si>
    <t>1116-09097869</t>
  </si>
  <si>
    <t xml:space="preserve">Resumen 36 (total vto 3/10 $19733600,05; vto 11/11 $315990,74 ; vto 11/12 $ 48894,11) </t>
  </si>
  <si>
    <t>1116-09098162</t>
  </si>
  <si>
    <t>1116-09097868</t>
  </si>
  <si>
    <t>1116-09098237</t>
  </si>
  <si>
    <t>1116-09098468</t>
  </si>
  <si>
    <t>1116-09098372</t>
  </si>
  <si>
    <t>1116-09099485</t>
  </si>
  <si>
    <t>1116-09098983</t>
  </si>
  <si>
    <t>1116-09099487</t>
  </si>
  <si>
    <t>1116-09099256</t>
  </si>
  <si>
    <t>1116-09100558</t>
  </si>
  <si>
    <t>1116-09100570</t>
  </si>
  <si>
    <t>1116-09101738</t>
  </si>
  <si>
    <t>1116-09101760</t>
  </si>
  <si>
    <t>vto 3/10</t>
  </si>
  <si>
    <t xml:space="preserve">pagado </t>
  </si>
  <si>
    <t>1116-09101053</t>
  </si>
  <si>
    <t>vto 11/11</t>
  </si>
  <si>
    <t>1116-09102892</t>
  </si>
  <si>
    <t>vto 11/12</t>
  </si>
  <si>
    <t>0014-20046601</t>
  </si>
  <si>
    <t>1116-09103183</t>
  </si>
  <si>
    <t>1116-09103929</t>
  </si>
  <si>
    <t>1116-09106115</t>
  </si>
  <si>
    <t>1116-09106214</t>
  </si>
  <si>
    <t>1116-09106329</t>
  </si>
  <si>
    <t>1116-09106396</t>
  </si>
  <si>
    <t>1116-09106535</t>
  </si>
  <si>
    <t>AXON</t>
  </si>
  <si>
    <t>pagado en efvo 7/5</t>
  </si>
  <si>
    <t>1116-09106920</t>
  </si>
  <si>
    <t>1116-09105085</t>
  </si>
  <si>
    <t>PAGADO EN EFVO 15/5</t>
  </si>
  <si>
    <t>1116-09104579</t>
  </si>
  <si>
    <t>1116-09105005</t>
  </si>
  <si>
    <t>pagado en efvo 22/5</t>
  </si>
  <si>
    <t>RESUMEN Nº240919 (TOTAL: $1.131.582,81)</t>
  </si>
  <si>
    <t>1116-01603715</t>
  </si>
  <si>
    <t>1116-09108047</t>
  </si>
  <si>
    <t>PAGADO 04/06</t>
  </si>
  <si>
    <t>SE DIO DE BAJA 1 PEN DI BEN</t>
  </si>
  <si>
    <t>1116-09107646</t>
  </si>
  <si>
    <t>PAGADO 25/06</t>
  </si>
  <si>
    <t>1116-09108459</t>
  </si>
  <si>
    <t>1116-09109380</t>
  </si>
  <si>
    <t>1116-09112309</t>
  </si>
  <si>
    <t>1116-09112627</t>
  </si>
  <si>
    <t>1116-09112803</t>
  </si>
  <si>
    <t>1116-09113448</t>
  </si>
  <si>
    <t>Resumen 37 (total vto 10/10 15240763,66 ; total vto 18/11 $21656,64 ; total vto 18/12 $ 97788,22)</t>
  </si>
  <si>
    <t>pagado 23-07</t>
  </si>
  <si>
    <t>1116-09113468</t>
  </si>
  <si>
    <t>PAGADO 05/08</t>
  </si>
  <si>
    <t>1116-09113772</t>
  </si>
  <si>
    <t>1116-09114109</t>
  </si>
  <si>
    <t>1116-09114071</t>
  </si>
  <si>
    <t>1116-09115169</t>
  </si>
  <si>
    <t>1116-09116092</t>
  </si>
  <si>
    <t>1116-09116905</t>
  </si>
  <si>
    <t>1116-09116938</t>
  </si>
  <si>
    <t>1116-09117271</t>
  </si>
  <si>
    <t>0014-20114143</t>
  </si>
  <si>
    <t>1116-09118343</t>
  </si>
  <si>
    <t>no pidio el pago</t>
  </si>
  <si>
    <t>pagado en efvo 20/8</t>
  </si>
  <si>
    <t>PAGADO 04-09</t>
  </si>
  <si>
    <t>faltaron 2 paquetes de caramelos arb sab menta</t>
  </si>
  <si>
    <t>NOTA DE CRED</t>
  </si>
  <si>
    <t>vto 10/10</t>
  </si>
  <si>
    <t>FALTANTE CARAMELOS</t>
  </si>
  <si>
    <t>1116-09120015</t>
  </si>
  <si>
    <t>1000-7394</t>
  </si>
  <si>
    <t>1,064,741,63</t>
  </si>
  <si>
    <t>vto18/11</t>
  </si>
  <si>
    <t>1116-09120016</t>
  </si>
  <si>
    <t>RESUMEN Nº240926 (TOTAL: $3.776.317,86)</t>
  </si>
  <si>
    <t>vto 18/12</t>
  </si>
  <si>
    <t>1116-09118409</t>
  </si>
  <si>
    <t>1116-09120053</t>
  </si>
  <si>
    <t>1116-09121573</t>
  </si>
  <si>
    <t>1116-01605835</t>
  </si>
  <si>
    <t>1116-01605785</t>
  </si>
  <si>
    <t>1116-01605784</t>
  </si>
  <si>
    <t>1116-09123321</t>
  </si>
  <si>
    <t>1116-09124537</t>
  </si>
  <si>
    <t>1116-09124538</t>
  </si>
  <si>
    <t>1116-09127467</t>
  </si>
  <si>
    <t>1116-09125149</t>
  </si>
  <si>
    <t>1116-09125014</t>
  </si>
  <si>
    <t>1116-09124660</t>
  </si>
  <si>
    <t>1116-09126396</t>
  </si>
  <si>
    <t>1116-09129321</t>
  </si>
  <si>
    <t>1116-09128202</t>
  </si>
  <si>
    <t>1116-09130222</t>
  </si>
  <si>
    <t>Resumen 38 (total vto 17/10 $10763017,66; total vto 26/10 $28714,63)</t>
  </si>
  <si>
    <t>1116-09130521</t>
  </si>
  <si>
    <t>1116-09131666</t>
  </si>
  <si>
    <t>1116-09133711</t>
  </si>
  <si>
    <t>1116-09133728</t>
  </si>
  <si>
    <t>1116-09133894</t>
  </si>
  <si>
    <t>1116-09131656</t>
  </si>
  <si>
    <t>1116-09134922</t>
  </si>
  <si>
    <t>1116-09136845</t>
  </si>
  <si>
    <t>1116-09136202</t>
  </si>
  <si>
    <t>vto17/10</t>
  </si>
  <si>
    <t>pagado con galicia, e cheq y bbva 21/10</t>
  </si>
  <si>
    <t>1116-09135520</t>
  </si>
  <si>
    <t>vto 26/10</t>
  </si>
  <si>
    <t>1116-09137898</t>
  </si>
  <si>
    <t>1116-09137666</t>
  </si>
  <si>
    <t>1116-09139811</t>
  </si>
  <si>
    <t>1116-09139320</t>
  </si>
  <si>
    <t>1116-09138421</t>
  </si>
  <si>
    <t>1116-09140788</t>
  </si>
  <si>
    <t>1116-09140339</t>
  </si>
  <si>
    <t>1116-09142836</t>
  </si>
  <si>
    <t>1116-09142353</t>
  </si>
  <si>
    <t>1116-09143414</t>
  </si>
  <si>
    <t>1116-09143920</t>
  </si>
  <si>
    <t>1116-09145975</t>
  </si>
  <si>
    <t>1116-09145618</t>
  </si>
  <si>
    <t>1116-09147097</t>
  </si>
  <si>
    <t>Resumen 39 (total vto 24/10 18559060,26 ; vto 2/12 395215,73)</t>
  </si>
  <si>
    <t>1116-09147046</t>
  </si>
  <si>
    <t>1116-09148525</t>
  </si>
  <si>
    <t>1116-09147435</t>
  </si>
  <si>
    <t>1116-09150096</t>
  </si>
  <si>
    <t>1116-09150519</t>
  </si>
  <si>
    <t>1116-09150442</t>
  </si>
  <si>
    <t>1116-09150082</t>
  </si>
  <si>
    <t>1116-09149699</t>
  </si>
  <si>
    <t>1116-09149370</t>
  </si>
  <si>
    <t>1116-09148451</t>
  </si>
  <si>
    <t>1116-09149310</t>
  </si>
  <si>
    <t>1116-09149297</t>
  </si>
  <si>
    <t>nc</t>
  </si>
  <si>
    <t>1116-09149112</t>
  </si>
  <si>
    <t>RESUMEN Nº241003 (TOTAL: $1.930.135,24)</t>
  </si>
  <si>
    <t>vto 24/10</t>
  </si>
  <si>
    <t>PAGADO CON BBVA 28/10</t>
  </si>
  <si>
    <t>DEVOLUCION IYOSEI CERA CAPILAR</t>
  </si>
  <si>
    <t>1116-09149655</t>
  </si>
  <si>
    <t>DEVOLUCION PANTENE ACOND X 400 ML</t>
  </si>
  <si>
    <t>vto 2/12</t>
  </si>
  <si>
    <t>1116-09150497</t>
  </si>
  <si>
    <t>1116-09149309</t>
  </si>
  <si>
    <t>1116-09151660</t>
  </si>
  <si>
    <t>1116-09151180</t>
  </si>
  <si>
    <t>1116-09151181</t>
  </si>
  <si>
    <t>1116-09153614</t>
  </si>
  <si>
    <t>1116-09153469</t>
  </si>
  <si>
    <t>1116-09153031</t>
  </si>
  <si>
    <t>1116-09153206</t>
  </si>
  <si>
    <t>1116-09152418</t>
  </si>
  <si>
    <t>1116-09154737</t>
  </si>
  <si>
    <t>1116-09154736</t>
  </si>
  <si>
    <t>1116-09156204</t>
  </si>
  <si>
    <t>1116-09156443</t>
  </si>
  <si>
    <t>1116-09155842</t>
  </si>
  <si>
    <t>1116-09155486</t>
  </si>
  <si>
    <t>1116-09157612</t>
  </si>
  <si>
    <t>1116-09159510</t>
  </si>
  <si>
    <t>1116-09159040</t>
  </si>
  <si>
    <t>1116-09158306</t>
  </si>
  <si>
    <t>1116-09158969</t>
  </si>
  <si>
    <t>1116-01611505</t>
  </si>
  <si>
    <t>1116-09160094</t>
  </si>
  <si>
    <t>1116-09160704</t>
  </si>
  <si>
    <t xml:space="preserve">RESUMEN Nº241010 (TOTAL: $2.482.167,60) </t>
  </si>
  <si>
    <t>1116-09161187</t>
  </si>
  <si>
    <t>1116-09161139</t>
  </si>
  <si>
    <t>1116-09162896</t>
  </si>
  <si>
    <t>(Resumen semana 40 (total vto 31/10 10140611,64; total vto 9/11 606763,73)</t>
  </si>
  <si>
    <t>1116-09163303</t>
  </si>
  <si>
    <t>1116-09163742</t>
  </si>
  <si>
    <t>1116-09164774</t>
  </si>
  <si>
    <t>1116-09164386</t>
  </si>
  <si>
    <t>1116-01611633</t>
  </si>
  <si>
    <t>1116-09166691</t>
  </si>
  <si>
    <t>DEVOLUCION CALZA BODY CARE</t>
  </si>
  <si>
    <t>1116-09167961</t>
  </si>
  <si>
    <t>1116-09167688</t>
  </si>
  <si>
    <t>PAGADO CON ECHEQ BBVA 30/10 y GALICIA 4/11</t>
  </si>
  <si>
    <t>1116-09169772</t>
  </si>
  <si>
    <t>vto 9/11</t>
  </si>
  <si>
    <t>1116-09169839</t>
  </si>
  <si>
    <t>1116-09169641</t>
  </si>
  <si>
    <t>1116-09170406</t>
  </si>
  <si>
    <t>1116-09170423</t>
  </si>
  <si>
    <t>1116-09170810</t>
  </si>
  <si>
    <t>1116-09171081</t>
  </si>
  <si>
    <t>1116-09170568</t>
  </si>
  <si>
    <t>1116-09170452</t>
  </si>
  <si>
    <t>1116-09171850</t>
  </si>
  <si>
    <t>1116-09172494</t>
  </si>
  <si>
    <t>1116-09173085</t>
  </si>
  <si>
    <t>1116-09173327</t>
  </si>
  <si>
    <t>1116-09173982</t>
  </si>
  <si>
    <t>1116-09176305</t>
  </si>
  <si>
    <t>BABELITO</t>
  </si>
  <si>
    <t>1116-09177200</t>
  </si>
  <si>
    <t>1116-09177922</t>
  </si>
  <si>
    <t>Resumen semanal 41 (total vto 07/11 13417701,21; vto 16/11 20534,97)</t>
  </si>
  <si>
    <t>PAGADO TRANSFERENCIA MP 31/7</t>
  </si>
  <si>
    <t>1116-09177981</t>
  </si>
  <si>
    <t>SE DEVUELVEN 15 BENGUE DESIN CR X 150 G  Y 30 TAFIROL DUO X 10 CMPR(MAL DTO)</t>
  </si>
  <si>
    <t>1116-09178131</t>
  </si>
  <si>
    <t>PAGADO TRANSFERENCIA MP 16/1</t>
  </si>
  <si>
    <t>1116-09178093</t>
  </si>
  <si>
    <t>1116-09178374</t>
  </si>
  <si>
    <t>1116-09179531</t>
  </si>
  <si>
    <t>1116-09179584</t>
  </si>
  <si>
    <t>1116-09181643</t>
  </si>
  <si>
    <t>1116-09185136</t>
  </si>
  <si>
    <t>1116-09185133</t>
  </si>
  <si>
    <t>1116-09183874</t>
  </si>
  <si>
    <t>1116-09183836</t>
  </si>
  <si>
    <t>DEVOLUCION FOLVITE X 90 CAPSULAS</t>
  </si>
  <si>
    <t>1116-09182458</t>
  </si>
  <si>
    <t>1116-09183038</t>
  </si>
  <si>
    <t>1116-09182491</t>
  </si>
  <si>
    <t>1116-09182484</t>
  </si>
  <si>
    <t>1116-09186428</t>
  </si>
  <si>
    <t>1116-09186268</t>
  </si>
  <si>
    <t>devolucion de creon 10000 caps x 50 $84169,06</t>
  </si>
  <si>
    <t>1116-09186053</t>
  </si>
  <si>
    <t>1116-09188037</t>
  </si>
  <si>
    <t>RESUMEN Nº241017(TOTAL: $2.443.896,86) PAGADO 4/11</t>
  </si>
  <si>
    <t>vto 7/11</t>
  </si>
  <si>
    <t>PAGO CON BBVA ECHEQ ENDOSADO 10/11 Y CON GALICIA 11/11- SUMANDO NOTAS DE RECUPERO</t>
  </si>
  <si>
    <t>1116-09188171</t>
  </si>
  <si>
    <t>vto 16/11</t>
  </si>
  <si>
    <t>1116-09187029</t>
  </si>
  <si>
    <t>1116-09189288</t>
  </si>
  <si>
    <t>1116-09188818</t>
  </si>
  <si>
    <t>1116-09189184</t>
  </si>
  <si>
    <t>1116-09189506</t>
  </si>
  <si>
    <t>1116-09191090</t>
  </si>
  <si>
    <t>1116-09191153</t>
  </si>
  <si>
    <t>1116-09191696</t>
  </si>
  <si>
    <t>1116-09192127</t>
  </si>
  <si>
    <t>1116-09194124</t>
  </si>
  <si>
    <t>1116-09195219</t>
  </si>
  <si>
    <t>Resumen 42 (vto 14/11 9107392,41)</t>
  </si>
  <si>
    <t>1116-09196760</t>
  </si>
  <si>
    <t>1116-09195606</t>
  </si>
  <si>
    <t>1116-09198357</t>
  </si>
  <si>
    <t>1116-09198694</t>
  </si>
  <si>
    <t>1116-09198773</t>
  </si>
  <si>
    <t>1116-01618318</t>
  </si>
  <si>
    <t>1116-01618445</t>
  </si>
  <si>
    <t>1116-09199284</t>
  </si>
  <si>
    <t>1116-09200052</t>
  </si>
  <si>
    <t>1116-09202192</t>
  </si>
  <si>
    <t>DEVOLUCION: cepage clarite tx serum x 30 ml (se pidio dos veces)</t>
  </si>
  <si>
    <t>1116-09202126</t>
  </si>
  <si>
    <t>1116-09202018</t>
  </si>
  <si>
    <t>1116-01619165</t>
  </si>
  <si>
    <t>1116-09203340</t>
  </si>
  <si>
    <t>1116-09203271</t>
  </si>
  <si>
    <t>1116-09205083</t>
  </si>
  <si>
    <t>RESUMEN 241024 (TOTAL: $3095056,87) PAGADO</t>
  </si>
  <si>
    <t>1116-09205354</t>
  </si>
  <si>
    <t>1116-09204728</t>
  </si>
  <si>
    <t>1116-09206319</t>
  </si>
  <si>
    <t>1116-09206086</t>
  </si>
  <si>
    <t>1116-09208441</t>
  </si>
  <si>
    <t>1116-09208134</t>
  </si>
  <si>
    <t>1116-09207897</t>
  </si>
  <si>
    <t>1116-09207361</t>
  </si>
  <si>
    <t>1116-09208755</t>
  </si>
  <si>
    <t>1116-09209137</t>
  </si>
  <si>
    <t>1116-09210905</t>
  </si>
  <si>
    <t>1116-09210901</t>
  </si>
  <si>
    <t>1116-09212365</t>
  </si>
  <si>
    <t>Resumen 43 (vto 21/11 10833993,59; vto 29/1 48894,11)</t>
  </si>
  <si>
    <t>1116-09212024</t>
  </si>
  <si>
    <t>1116-09212232</t>
  </si>
  <si>
    <t>1116-09213328</t>
  </si>
  <si>
    <t>1116-09213990</t>
  </si>
  <si>
    <t>1116-09213991</t>
  </si>
  <si>
    <t>1116-09213753</t>
  </si>
  <si>
    <t>1116-09212775</t>
  </si>
  <si>
    <t>faltante de 1 bactrim forte comp x10 11158,74</t>
  </si>
  <si>
    <t>1116-01623861</t>
  </si>
  <si>
    <t>vto 21/11</t>
  </si>
  <si>
    <t>1116-09215406</t>
  </si>
  <si>
    <t>vto 29/1</t>
  </si>
  <si>
    <t>1116-09216159</t>
  </si>
  <si>
    <t>1116-09212644</t>
  </si>
  <si>
    <t>1116-09216959</t>
  </si>
  <si>
    <t>1116-09216456</t>
  </si>
  <si>
    <t>1116-09216747</t>
  </si>
  <si>
    <t>1116-09218787</t>
  </si>
  <si>
    <t>1116-09217329</t>
  </si>
  <si>
    <t>1116-09219889</t>
  </si>
  <si>
    <t>1116-09221450</t>
  </si>
  <si>
    <t>1116-09221900</t>
  </si>
  <si>
    <t>1116-01624976</t>
  </si>
  <si>
    <t>1116-09222541</t>
  </si>
  <si>
    <t>1116-09223072</t>
  </si>
  <si>
    <t>1116-09224818</t>
  </si>
  <si>
    <t>1116-09224801</t>
  </si>
  <si>
    <t>1116-09224429</t>
  </si>
  <si>
    <t>1116-09223547</t>
  </si>
  <si>
    <t>1116-09225479</t>
  </si>
  <si>
    <t>1116-09225414</t>
  </si>
  <si>
    <t>1116-09226058</t>
  </si>
  <si>
    <t>1116-09227443</t>
  </si>
  <si>
    <t>1116-09227764</t>
  </si>
  <si>
    <t>1116-09228729</t>
  </si>
  <si>
    <t>Resumen 44 (vto 28/11 12313069,05)</t>
  </si>
  <si>
    <t>1116-09229069</t>
  </si>
  <si>
    <t>1116-09229101</t>
  </si>
  <si>
    <t>1116-09230047</t>
  </si>
  <si>
    <t>1116-09230246</t>
  </si>
  <si>
    <t>1116-09230122</t>
  </si>
  <si>
    <t>vto 28/11</t>
  </si>
  <si>
    <t>1116-01625796</t>
  </si>
  <si>
    <t xml:space="preserve">POR MEDICAMENTOS VENCIDOS </t>
  </si>
  <si>
    <t>1116-09231846</t>
  </si>
  <si>
    <t>RESUMEN 241031 (TOTAL: $646376,72) VENCIDO 11/11</t>
  </si>
  <si>
    <t>1116-09232270</t>
  </si>
  <si>
    <t>1116-09233683</t>
  </si>
  <si>
    <t>1116-09233663</t>
  </si>
  <si>
    <t>1116-09233066</t>
  </si>
  <si>
    <t>1116-09235617</t>
  </si>
  <si>
    <t>1116-09237527</t>
  </si>
  <si>
    <t>1116-09237578</t>
  </si>
  <si>
    <t>1116-09238275</t>
  </si>
  <si>
    <t>1116-09238628</t>
  </si>
  <si>
    <t>1116-09236615</t>
  </si>
  <si>
    <t>1116-09239441</t>
  </si>
  <si>
    <t>1116-01627670</t>
  </si>
  <si>
    <t>1116-09241652</t>
  </si>
  <si>
    <t>1116-09241403</t>
  </si>
  <si>
    <t>RISPERIN VENCIDO</t>
  </si>
  <si>
    <t>1116-09242704</t>
  </si>
  <si>
    <t>FOLVITE</t>
  </si>
  <si>
    <t>ALPRAZOLAM 2X60</t>
  </si>
  <si>
    <t>1116-09244686</t>
  </si>
  <si>
    <t>1116-09242571</t>
  </si>
  <si>
    <t>CEPAGE</t>
  </si>
  <si>
    <t>1116-09245218</t>
  </si>
  <si>
    <t>Resumen 45 (vto 5/12 13678205,07 ; vto 13/1 2338,07 ; vto 12/2 48894,11)</t>
  </si>
  <si>
    <t>RESUMEN 241107 (TOTAL: $2.539.713,71) PAGADO 25/11</t>
  </si>
  <si>
    <t>1116-09245219</t>
  </si>
  <si>
    <t>1116-09245571</t>
  </si>
  <si>
    <t>1116-09245880</t>
  </si>
  <si>
    <t>1116-09247345</t>
  </si>
  <si>
    <t>1116-09246716</t>
  </si>
  <si>
    <t>1116-09249009</t>
  </si>
  <si>
    <t>1116-09248754</t>
  </si>
  <si>
    <t>1116-09249578</t>
  </si>
  <si>
    <t>1116-09249570</t>
  </si>
  <si>
    <t>1116-09250033</t>
  </si>
  <si>
    <t>1116-09251634</t>
  </si>
  <si>
    <t>1116-09251914</t>
  </si>
  <si>
    <t>DEVOLUCION 6 TAFIROL DUO X 10 CMPR</t>
  </si>
  <si>
    <t>1116-09250086</t>
  </si>
  <si>
    <t>1116-09253118</t>
  </si>
  <si>
    <t>vto 5/12</t>
  </si>
  <si>
    <t>DEVOLUCION 4 NEXT X 50 SOBRES</t>
  </si>
  <si>
    <t>1116-09254785</t>
  </si>
  <si>
    <t>vto 13/1</t>
  </si>
  <si>
    <t>1116-09254494</t>
  </si>
  <si>
    <t>vto 12/2</t>
  </si>
  <si>
    <t>1116-09252938</t>
  </si>
  <si>
    <t>1116-09256129</t>
  </si>
  <si>
    <t>1116-09256074</t>
  </si>
  <si>
    <t>1116-09255323</t>
  </si>
  <si>
    <t>1116-09255322</t>
  </si>
  <si>
    <t>1116-09257559</t>
  </si>
  <si>
    <t>DEVOLUCION 3 AVENO SHAMPOO, 3 ENJUAGUES $50914</t>
  </si>
  <si>
    <t>1116-09257989</t>
  </si>
  <si>
    <t>1116-09259002</t>
  </si>
  <si>
    <t>1116-09259191</t>
  </si>
  <si>
    <t>1116-09258817</t>
  </si>
  <si>
    <t>1116-09260805</t>
  </si>
  <si>
    <t>1116-09261368</t>
  </si>
  <si>
    <t>1116-09262053</t>
  </si>
  <si>
    <t>Resumen 46 (vto 12/12 17240227,71)</t>
  </si>
  <si>
    <t>MANDARON UN LAMOCAS 100 MG X 30 CMPR EN LUGAR DE UN ATOPIX GTS X 20 ML</t>
  </si>
  <si>
    <t>1116-09261897</t>
  </si>
  <si>
    <t>TOTAL RESUMEN 241114 $1899639,01 PAGADO 02/12</t>
  </si>
  <si>
    <t>1116-01631586</t>
  </si>
  <si>
    <t>1116-09263311</t>
  </si>
  <si>
    <t>1116-09263054</t>
  </si>
  <si>
    <t>1116-09263657</t>
  </si>
  <si>
    <t>1116-09263840</t>
  </si>
  <si>
    <t>1116-09263729</t>
  </si>
  <si>
    <t>1116-09262461</t>
  </si>
  <si>
    <t>1116-09262347</t>
  </si>
  <si>
    <t>1116-09265479</t>
  </si>
  <si>
    <t>1116-09265532</t>
  </si>
  <si>
    <t>1116-09265250</t>
  </si>
  <si>
    <t>1116-01631736</t>
  </si>
  <si>
    <t>NC DE DIVA COMP 28</t>
  </si>
  <si>
    <t>1116-09266307</t>
  </si>
  <si>
    <t>1116-09266735</t>
  </si>
  <si>
    <t>1116-09266922</t>
  </si>
  <si>
    <t>1116-09266276</t>
  </si>
  <si>
    <t>1116-09266533</t>
  </si>
  <si>
    <t>1116-09268223</t>
  </si>
  <si>
    <t>1116-09268685</t>
  </si>
  <si>
    <t>1116-09269709</t>
  </si>
  <si>
    <t>1116-09269435</t>
  </si>
  <si>
    <t>1116-09269522</t>
  </si>
  <si>
    <t>1116-09269365</t>
  </si>
  <si>
    <t>1116-09271825</t>
  </si>
  <si>
    <t>1116-09271746</t>
  </si>
  <si>
    <t>1116-01633523</t>
  </si>
  <si>
    <t>NC DE NUTRILON VENCIDAS</t>
  </si>
  <si>
    <t>1116-09272361</t>
  </si>
  <si>
    <t>1116-09272773</t>
  </si>
  <si>
    <t>1116-09272983</t>
  </si>
  <si>
    <t>1116-09272826</t>
  </si>
  <si>
    <t>1116-09277418</t>
  </si>
  <si>
    <t>1116-09276922</t>
  </si>
  <si>
    <t>1116-09275225</t>
  </si>
  <si>
    <t>1116-09275551</t>
  </si>
  <si>
    <t>1116-09278102</t>
  </si>
  <si>
    <t>Resumen 47 (vto 19/12 10212628,81; vto 26/02 100721,87)</t>
  </si>
  <si>
    <t>1116-09278431</t>
  </si>
  <si>
    <t>1116-09278259</t>
  </si>
  <si>
    <t>1116-09278858</t>
  </si>
  <si>
    <t>DEVOLUCION DE IRAZEM SOL ORAL 150 ML</t>
  </si>
  <si>
    <t>1116-09280144</t>
  </si>
  <si>
    <t>1116-09279442</t>
  </si>
  <si>
    <t>1116-09279421</t>
  </si>
  <si>
    <t>1116-09281614</t>
  </si>
  <si>
    <t>1116-09282068</t>
  </si>
  <si>
    <t>1116-09282988</t>
  </si>
  <si>
    <t>1116-09283011</t>
  </si>
  <si>
    <t>DEVOLUCION DE HIPOPOL 20 MG 50821,42</t>
  </si>
  <si>
    <t>1116-09285115</t>
  </si>
  <si>
    <t>1116-09284616</t>
  </si>
  <si>
    <t>1116-09285013</t>
  </si>
  <si>
    <t>1116-09286256</t>
  </si>
  <si>
    <t>1116-09286291</t>
  </si>
  <si>
    <t>1116-09286257</t>
  </si>
  <si>
    <t>RESUMEN 241121 TOTAL $1128.723,94 (PAGADO)</t>
  </si>
  <si>
    <t>1116-09286860</t>
  </si>
  <si>
    <t>1116-09287042</t>
  </si>
  <si>
    <t>1116-09288082</t>
  </si>
  <si>
    <t>1116-09289380</t>
  </si>
  <si>
    <t>1116-09291053</t>
  </si>
  <si>
    <t>1116-09291260</t>
  </si>
  <si>
    <t>1116-09292090</t>
  </si>
  <si>
    <t>Resumen 48 (vto 26/12  12203779,28)</t>
  </si>
  <si>
    <t>ENTRO LOPRED BIOTIC X GAMITICIM FTE</t>
  </si>
  <si>
    <t>1116-09292041</t>
  </si>
  <si>
    <t>1116-09292504</t>
  </si>
  <si>
    <t>1116-01637884</t>
  </si>
  <si>
    <t>1116-09292996</t>
  </si>
  <si>
    <t>1116-09293005</t>
  </si>
  <si>
    <t>1116-09293789</t>
  </si>
  <si>
    <t>1116-09294328</t>
  </si>
  <si>
    <t>1116-09295796</t>
  </si>
  <si>
    <t>FALTANTE DE 1 TAURAL F 20MG COMP 30 $5933,07</t>
  </si>
  <si>
    <t>1116-09296530</t>
  </si>
  <si>
    <t>1116-09297176</t>
  </si>
  <si>
    <t>1116-09296352</t>
  </si>
  <si>
    <t>1116-09299379</t>
  </si>
  <si>
    <t>1116-09299363</t>
  </si>
  <si>
    <t>1116-09299075</t>
  </si>
  <si>
    <t>1116-09299041</t>
  </si>
  <si>
    <t>1116-01638630</t>
  </si>
  <si>
    <t>IRAZEM 1 MG SOLUC X 150 ML</t>
  </si>
  <si>
    <t>1116-09300333</t>
  </si>
  <si>
    <t>1116-09300504</t>
  </si>
  <si>
    <t>1116-01638707</t>
  </si>
  <si>
    <t>ARTRAIT 10X10</t>
  </si>
  <si>
    <t>1116-09302387</t>
  </si>
  <si>
    <t>1116-09302770</t>
  </si>
  <si>
    <t>1116-01639194</t>
  </si>
  <si>
    <t>HIPOLIPOL</t>
  </si>
  <si>
    <t>TOTAL RESUMEN 241128 $561027,94</t>
  </si>
  <si>
    <t>1116-09303548</t>
  </si>
  <si>
    <t>1116-09303395</t>
  </si>
  <si>
    <t>1116-09303145</t>
  </si>
  <si>
    <t>1116-09305586</t>
  </si>
  <si>
    <t>1116-09306535</t>
  </si>
  <si>
    <t>1116-09306523</t>
  </si>
  <si>
    <t>1116-09306694</t>
  </si>
  <si>
    <t>1116-09308475</t>
  </si>
  <si>
    <t>1116-09307685</t>
  </si>
  <si>
    <t>1116-09309368</t>
  </si>
  <si>
    <t>Resumen 49 ( vto 2/1 7482022,3; vto 11/1 678260,26)</t>
  </si>
  <si>
    <t>1116-09309397</t>
  </si>
  <si>
    <t>1116-09309413</t>
  </si>
  <si>
    <t>1116-09309980</t>
  </si>
  <si>
    <t>DEVOLUCION DE TRAVATAN 0,004% $18802,31; POR ROTURA JABON VERITAS GLI. NEUTRO $872,77</t>
  </si>
  <si>
    <t>1116-09310968</t>
  </si>
  <si>
    <t>1116-09311222</t>
  </si>
  <si>
    <t>1116-01640663</t>
  </si>
  <si>
    <t>FC (A) 1116-09309980: TRAVATAN 0,004%</t>
  </si>
  <si>
    <t>1116-09313289</t>
  </si>
  <si>
    <t>1116-09314939</t>
  </si>
  <si>
    <t>1116-09314904</t>
  </si>
  <si>
    <t>1116-09313987</t>
  </si>
  <si>
    <t>1116-09313979</t>
  </si>
  <si>
    <t>1116-09316986</t>
  </si>
  <si>
    <t>DEVOLUCION TERLOC DUO 2,5/10MG CP X30 $16297,77</t>
  </si>
  <si>
    <t>1116-09315784</t>
  </si>
  <si>
    <t>1116-09316024</t>
  </si>
  <si>
    <t>1116-09318202</t>
  </si>
  <si>
    <t>RESUMEN 241205 (TOTAL $1.895.988,13+3000 IMP)</t>
  </si>
  <si>
    <t>1116-09320170</t>
  </si>
  <si>
    <t>1116-09321541</t>
  </si>
  <si>
    <t>1116-09320937</t>
  </si>
  <si>
    <t>1116-09321731</t>
  </si>
  <si>
    <t>1116-09320829</t>
  </si>
  <si>
    <t>1116-09320779</t>
  </si>
  <si>
    <t>1116-09320600</t>
  </si>
  <si>
    <t>1116-09323493</t>
  </si>
  <si>
    <t>Resumen 50 (vto 9/1 13166647,06; vto 18/1 709607,4)</t>
  </si>
  <si>
    <t>1116-09324740</t>
  </si>
  <si>
    <t>1116-09325146</t>
  </si>
  <si>
    <t>1116-09325117</t>
  </si>
  <si>
    <t>1116-09325021</t>
  </si>
  <si>
    <t>1116-09326305</t>
  </si>
  <si>
    <t>1116-09325895</t>
  </si>
  <si>
    <t>1116-09326252</t>
  </si>
  <si>
    <t>1116-09325787</t>
  </si>
  <si>
    <t>1116-09325753</t>
  </si>
  <si>
    <t>1116-09328477</t>
  </si>
  <si>
    <t>1116-09328365</t>
  </si>
  <si>
    <t>1116-01643882</t>
  </si>
  <si>
    <t>EQUIVALE A LOS JABONES VERITAS FAC 1116-09309980</t>
  </si>
  <si>
    <t>1116-09329904</t>
  </si>
  <si>
    <t>1116-09329716</t>
  </si>
  <si>
    <t>1116-09331861</t>
  </si>
  <si>
    <t>1116-09331003</t>
  </si>
  <si>
    <t>1116-09330973</t>
  </si>
  <si>
    <t>1116-09330813</t>
  </si>
  <si>
    <t>1116-09333313</t>
  </si>
  <si>
    <t>1116-09335020</t>
  </si>
  <si>
    <t>1116-09336164</t>
  </si>
  <si>
    <t>1116-09336214</t>
  </si>
  <si>
    <t>faltante de clonagin 2mg comx30 9334,34</t>
  </si>
  <si>
    <t>1116-09338046</t>
  </si>
  <si>
    <t>1116-09337734</t>
  </si>
  <si>
    <t>1116-09336674</t>
  </si>
  <si>
    <t>TOTAL: $1.623.817,34 (RESUMEN SEMANAL 241212)</t>
  </si>
  <si>
    <t>1116-09337930</t>
  </si>
  <si>
    <t>1116-09339117</t>
  </si>
  <si>
    <t>1116-09338955</t>
  </si>
  <si>
    <t>1116-09340839</t>
  </si>
  <si>
    <t>1116-09340563</t>
  </si>
  <si>
    <t>1116-09342077</t>
  </si>
  <si>
    <t>Resumen 51 (vto 16/1 8197797,44)</t>
  </si>
  <si>
    <t>1116-09341896</t>
  </si>
  <si>
    <t>1116-01646117</t>
  </si>
  <si>
    <t>equivale a terloc duo 2,5/10mg cap 30</t>
  </si>
  <si>
    <t>1116-09343655</t>
  </si>
  <si>
    <t>1116-09343815</t>
  </si>
  <si>
    <t>1116-09344624</t>
  </si>
  <si>
    <t>1116-09345786</t>
  </si>
  <si>
    <t>1116-09345401</t>
  </si>
  <si>
    <t>1116-09345941</t>
  </si>
  <si>
    <t>FALTANTE SECRET 28 COM.RE X 28 17060,48</t>
  </si>
  <si>
    <t>1116-01648025</t>
  </si>
  <si>
    <t>EQUIVALE A SECRET 28 COM. RE X 28</t>
  </si>
  <si>
    <t>1116-09347387</t>
  </si>
  <si>
    <t>1116-09348667</t>
  </si>
  <si>
    <t>1116-09348683</t>
  </si>
  <si>
    <t>RESUMEN 241219 (TOTAL: $567736,88) PAGADO 06/1</t>
  </si>
  <si>
    <t>1116-09349676</t>
  </si>
  <si>
    <t>1116-09349721</t>
  </si>
  <si>
    <t>1116-09350658</t>
  </si>
  <si>
    <t>1116-09351759</t>
  </si>
  <si>
    <t>1116-09351663</t>
  </si>
  <si>
    <t>1116-09351328</t>
  </si>
  <si>
    <t>1116-09351327</t>
  </si>
  <si>
    <t>1116-09353590</t>
  </si>
  <si>
    <t>1116-09352515</t>
  </si>
  <si>
    <t>1116-09352439</t>
  </si>
  <si>
    <t>1116-09354074</t>
  </si>
  <si>
    <t>Resumen 52 (vto 23/1 14708672,10;  vto 1/2 68,13)</t>
  </si>
  <si>
    <t>1116-09353985</t>
  </si>
  <si>
    <t>1116-09355234</t>
  </si>
  <si>
    <t>1116-09355703</t>
  </si>
  <si>
    <t>1116-09355680</t>
  </si>
  <si>
    <t xml:space="preserve">DEVOLUCION DE 2 IBUEVANOL FORTE </t>
  </si>
  <si>
    <t>1116-01649324</t>
  </si>
  <si>
    <t>EQUIVALE A BACTRIM FORTE COMP 10</t>
  </si>
  <si>
    <t>1116-09356952</t>
  </si>
  <si>
    <t>1116-09356570</t>
  </si>
  <si>
    <t>1116-09358841</t>
  </si>
  <si>
    <t>1116-09357725</t>
  </si>
  <si>
    <t>1116-09357774</t>
  </si>
  <si>
    <t>1116-09359502</t>
  </si>
  <si>
    <t>1116-09359855</t>
  </si>
  <si>
    <t>RESUMEN 241226 (TOTAL: $2.353.686,56)</t>
  </si>
  <si>
    <t>1116-09361204</t>
  </si>
  <si>
    <t>DEVOLUCION DE RASQUIT COMP 9230,79</t>
  </si>
  <si>
    <t>1116-09361868</t>
  </si>
  <si>
    <t>1116-09361941</t>
  </si>
  <si>
    <t>1116-01650083</t>
  </si>
  <si>
    <t>1116-09362889</t>
  </si>
  <si>
    <t>1116-09364190</t>
  </si>
  <si>
    <t>1116-09363509</t>
  </si>
  <si>
    <t>1116-09363494</t>
  </si>
  <si>
    <t>1116-09363409</t>
  </si>
  <si>
    <t>1116-09363466</t>
  </si>
  <si>
    <t>1116-09366084</t>
  </si>
  <si>
    <t>1116-09366115</t>
  </si>
  <si>
    <t>1116-09365832</t>
  </si>
  <si>
    <t>1116-09365645</t>
  </si>
  <si>
    <t>1116-09364900</t>
  </si>
  <si>
    <t>1116-09366090</t>
  </si>
  <si>
    <t>1116-09367327</t>
  </si>
  <si>
    <t>Resumen 1 (vto 30/1 17627722,57 ; vto 8/2 687826,21)</t>
  </si>
  <si>
    <t>DEVOLUCION DE BETACORT PLUS CASSARA CREMAX20MG 15627,97</t>
  </si>
  <si>
    <t>1116-09367142</t>
  </si>
  <si>
    <t>1116-09367276</t>
  </si>
  <si>
    <t>1116-09368068</t>
  </si>
  <si>
    <t>1116-09368092</t>
  </si>
  <si>
    <t>1116-09369313</t>
  </si>
  <si>
    <t>1116-09371296</t>
  </si>
  <si>
    <t>1116-09372480</t>
  </si>
  <si>
    <t>1116-09373829</t>
  </si>
  <si>
    <t>1116-09374319</t>
  </si>
  <si>
    <t>1116-09374026</t>
  </si>
  <si>
    <t>1116-01651813</t>
  </si>
  <si>
    <t>RESUMEN 250102 (TOTAL: $1,207.221,12)</t>
  </si>
  <si>
    <t>RASAQUIT COMP X12 Y IBU EVANOL FORTE CAP X20</t>
  </si>
  <si>
    <t>1116-09375611</t>
  </si>
  <si>
    <t>1116-09375607</t>
  </si>
  <si>
    <t>1116-09377563</t>
  </si>
  <si>
    <r>
      <rPr>
        <rFont val="Calibri"/>
        <b/>
        <color theme="1"/>
        <sz val="11.0"/>
      </rPr>
      <t xml:space="preserve">DEVOLUCIÓN 2) PROGEST 200 </t>
    </r>
    <r>
      <rPr>
        <rFont val="Calibri"/>
        <b/>
        <color rgb="FF1155CC"/>
        <sz val="11.0"/>
        <u/>
      </rPr>
      <t>CAP.BL</t>
    </r>
    <r>
      <rPr>
        <rFont val="Calibri"/>
        <b/>
        <color theme="1"/>
        <sz val="11.0"/>
      </rPr>
      <t>. X 30 (MAL PEDIDO) 148224,80</t>
    </r>
  </si>
  <si>
    <t>1116-09377104</t>
  </si>
  <si>
    <t>1116-09378769</t>
  </si>
  <si>
    <t>DEVOLUCION 2) URSOMAX X 60 (MAL PEDIDO) 91811,90</t>
  </si>
  <si>
    <t>1116-09381409</t>
  </si>
  <si>
    <t>1116-09380282</t>
  </si>
  <si>
    <t>1116-09379951</t>
  </si>
  <si>
    <t>1116-09381873</t>
  </si>
  <si>
    <t>1116-09382507</t>
  </si>
  <si>
    <t>1116-09384608</t>
  </si>
  <si>
    <t>1116-09384212</t>
  </si>
  <si>
    <t>1116-09384174</t>
  </si>
  <si>
    <t>RESUMEN 250109 TOTAL $2.672.137,85</t>
  </si>
  <si>
    <t>1116-09384132</t>
  </si>
  <si>
    <t>1116-09385659</t>
  </si>
  <si>
    <t>Resumen 2 (vto 6/2 15647985,99; vto 16/4 58545,43)</t>
  </si>
  <si>
    <t>1116-09385883</t>
  </si>
  <si>
    <t>1116-09385884</t>
  </si>
  <si>
    <t>1116-09386267</t>
  </si>
  <si>
    <t>1116-09387449</t>
  </si>
  <si>
    <t>1116-09386855</t>
  </si>
  <si>
    <t>1116-09389751</t>
  </si>
  <si>
    <t>1116-09389490</t>
  </si>
  <si>
    <t>1116-09390893</t>
  </si>
  <si>
    <t>FALTANTE DE RAQUIFEROL 11774,41</t>
  </si>
  <si>
    <t>1116-09392897</t>
  </si>
  <si>
    <t>1116-09392896</t>
  </si>
  <si>
    <t>1116-01655663</t>
  </si>
  <si>
    <t>1116-09393861</t>
  </si>
  <si>
    <t>1116-09395034</t>
  </si>
  <si>
    <t>1116-09396207</t>
  </si>
  <si>
    <t>1116-09396954</t>
  </si>
  <si>
    <t>1116-01656563</t>
  </si>
  <si>
    <t>1116-09398679</t>
  </si>
  <si>
    <t>1116-09397983</t>
  </si>
  <si>
    <t>1116-09398718</t>
  </si>
  <si>
    <t>1116-09399840</t>
  </si>
  <si>
    <t>1116-09401930</t>
  </si>
  <si>
    <t>1116-09400830</t>
  </si>
  <si>
    <t>1116-09400744</t>
  </si>
  <si>
    <t>1116-09400982</t>
  </si>
  <si>
    <t>1116-09401764</t>
  </si>
  <si>
    <t>1116-09401105</t>
  </si>
  <si>
    <t>1116-09401395</t>
  </si>
  <si>
    <t>1116-09403070</t>
  </si>
  <si>
    <t>Resumen 3 (vto 13/2 13680786,51; vto 22/2 511643,75)</t>
  </si>
  <si>
    <t>1116-09402859</t>
  </si>
  <si>
    <t>1116-09403350</t>
  </si>
  <si>
    <t>DEVOLUCION CERAVE LIMP HIDRAT 236 ML (MAL PEDIDO)</t>
  </si>
  <si>
    <t>1116-09403238</t>
  </si>
  <si>
    <t>1116-09404204</t>
  </si>
  <si>
    <t>1116-09404212</t>
  </si>
  <si>
    <t>1116-09403906</t>
  </si>
  <si>
    <t>1116-09404689</t>
  </si>
  <si>
    <t>1116-09406646</t>
  </si>
  <si>
    <t>1116-09405267</t>
  </si>
  <si>
    <t>1116-09406310</t>
  </si>
  <si>
    <t>1116-09407771</t>
  </si>
  <si>
    <t>FALTANTE DE TRIP D3 18716,62</t>
  </si>
  <si>
    <t>1116-09407556</t>
  </si>
  <si>
    <t>1116-09408995</t>
  </si>
  <si>
    <t>1116-09409189</t>
  </si>
  <si>
    <t>1116-09409472</t>
  </si>
  <si>
    <t>1116-09409492</t>
  </si>
  <si>
    <t>1116-09409532</t>
  </si>
  <si>
    <t>1116-09410623</t>
  </si>
  <si>
    <t>1116-09410460</t>
  </si>
  <si>
    <t>1116-09412402</t>
  </si>
  <si>
    <t>1116-09412717</t>
  </si>
  <si>
    <t>1116-09413491</t>
  </si>
  <si>
    <t>1116-09413217</t>
  </si>
  <si>
    <t>1116-09415238</t>
  </si>
  <si>
    <t>1116-09415188</t>
  </si>
  <si>
    <t>1116-09414141</t>
  </si>
  <si>
    <t>1116-01658743</t>
  </si>
  <si>
    <t>1116-01658777</t>
  </si>
  <si>
    <t>1116-09416248</t>
  </si>
  <si>
    <t>1116-09416046</t>
  </si>
  <si>
    <t>1116-09418119</t>
  </si>
  <si>
    <t>1116-09417944</t>
  </si>
  <si>
    <t>1116-09419211</t>
  </si>
  <si>
    <t>Resumen 4 (vto 20/2 19437926; vto 1/3 438538,76)</t>
  </si>
  <si>
    <t>RESUMEN 250116 $2,625,771.28 (PAGADO MP 4/2)</t>
  </si>
  <si>
    <t>1116-09418871</t>
  </si>
  <si>
    <t>1116-09419634</t>
  </si>
  <si>
    <t>1116-09420683</t>
  </si>
  <si>
    <t>1116-09420471</t>
  </si>
  <si>
    <t>1116-09420338</t>
  </si>
  <si>
    <t>1116-09420321</t>
  </si>
  <si>
    <t>1116-09421251</t>
  </si>
  <si>
    <t>1116-09421754</t>
  </si>
  <si>
    <t>1116-09422185</t>
  </si>
  <si>
    <t>1116-09422308</t>
  </si>
  <si>
    <t>1116-09421798</t>
  </si>
  <si>
    <t>1116-09422619</t>
  </si>
  <si>
    <t>1116-09422620</t>
  </si>
  <si>
    <t>1116-09421708</t>
  </si>
  <si>
    <t>1116-09421677</t>
  </si>
  <si>
    <t>1116-09423355</t>
  </si>
  <si>
    <t>1116-09423426</t>
  </si>
  <si>
    <t>1116-09423394</t>
  </si>
  <si>
    <t>1116-09423054</t>
  </si>
  <si>
    <t>1116-09423831</t>
  </si>
  <si>
    <t>1116-09425746</t>
  </si>
  <si>
    <t>1116-09426316</t>
  </si>
  <si>
    <t>1116-09426242</t>
  </si>
  <si>
    <t>1116-09426474</t>
  </si>
  <si>
    <t>1116-09426588</t>
  </si>
  <si>
    <t>1116-09427189</t>
  </si>
  <si>
    <t>1116-09428536</t>
  </si>
  <si>
    <t>1116-09430923</t>
  </si>
  <si>
    <t>1116-09431611</t>
  </si>
  <si>
    <t>1116-09430919</t>
  </si>
  <si>
    <t>1116-09430929</t>
  </si>
  <si>
    <t>1116-09432295</t>
  </si>
  <si>
    <t>1116-09432333</t>
  </si>
  <si>
    <t>1116-09432409</t>
  </si>
  <si>
    <t>1116-09432074</t>
  </si>
  <si>
    <t>1116-09434018</t>
  </si>
  <si>
    <t>1116-09433784</t>
  </si>
  <si>
    <t>1116-09434410</t>
  </si>
  <si>
    <t>1116-09433380</t>
  </si>
  <si>
    <t>1116-09435108</t>
  </si>
  <si>
    <t>Resumen 5 (vto 27/2 14007322,37; vto 8/3 46205,22)</t>
  </si>
  <si>
    <t>1116-09434919</t>
  </si>
  <si>
    <t>1116-09435518</t>
  </si>
  <si>
    <t>1116-09435616</t>
  </si>
  <si>
    <t>1116-09436302</t>
  </si>
  <si>
    <t>1116-09436642</t>
  </si>
  <si>
    <t>1116-09438493</t>
  </si>
  <si>
    <t>1116-09438648</t>
  </si>
  <si>
    <t>DEVOLUCION DE 5 AVENO INFANTIL SH 67281,75</t>
  </si>
  <si>
    <t>1116-09439868</t>
  </si>
  <si>
    <t>1116-09439614</t>
  </si>
  <si>
    <t>1116-09439593</t>
  </si>
  <si>
    <t>1116-09441913</t>
  </si>
  <si>
    <t>1116-09442118</t>
  </si>
  <si>
    <t>1116-09442780</t>
  </si>
  <si>
    <t>1116-09442776</t>
  </si>
  <si>
    <t>1116-09442647</t>
  </si>
  <si>
    <t>DEVOLUCION DE LAZARTINA 20MG X 60  11172,31</t>
  </si>
  <si>
    <t>1116-09444814</t>
  </si>
  <si>
    <t>1116-09445103</t>
  </si>
  <si>
    <t>1116-09445613</t>
  </si>
  <si>
    <t>1116-09446065</t>
  </si>
  <si>
    <t>1116-09448127</t>
  </si>
  <si>
    <t>1116-01664374</t>
  </si>
  <si>
    <t>1116-01664375</t>
  </si>
  <si>
    <t>1116-09448670</t>
  </si>
  <si>
    <t>1116-09448799</t>
  </si>
  <si>
    <t>1116-09448964</t>
  </si>
  <si>
    <t>1116-09449894</t>
  </si>
  <si>
    <t>RESUMEN 250123 $ 1.437.978,21</t>
  </si>
  <si>
    <t>1116-09450121</t>
  </si>
  <si>
    <t>1116-09450962</t>
  </si>
  <si>
    <t>1116-09451158</t>
  </si>
  <si>
    <t>1116-09452109</t>
  </si>
  <si>
    <t>Resumen 6 (vto 06/03 20388538,01; vto 15/03 1810477,87; vto 30/06 51428,41)</t>
  </si>
  <si>
    <t>1116-09452004</t>
  </si>
  <si>
    <t>1116-09452619</t>
  </si>
  <si>
    <t>1116-09452604</t>
  </si>
  <si>
    <t>1116-09453612</t>
  </si>
  <si>
    <t>1116-09452809</t>
  </si>
  <si>
    <t>1116-09453709</t>
  </si>
  <si>
    <t>1116-01664824</t>
  </si>
  <si>
    <t>1116-09455800</t>
  </si>
  <si>
    <t>1116-09455518</t>
  </si>
  <si>
    <t>1116-09455072</t>
  </si>
  <si>
    <t>1116-09455971</t>
  </si>
  <si>
    <t>1116-09456648</t>
  </si>
  <si>
    <t>1116-09456918</t>
  </si>
  <si>
    <t>1116-09457069</t>
  </si>
  <si>
    <t>1116-01665036</t>
  </si>
  <si>
    <t>1116-09458867</t>
  </si>
  <si>
    <t>1116-09458667</t>
  </si>
  <si>
    <t>1116-09459531</t>
  </si>
  <si>
    <t>1116-09458905</t>
  </si>
  <si>
    <t>1116-09460356</t>
  </si>
  <si>
    <t>1116-09460453</t>
  </si>
  <si>
    <t>1116-09460268</t>
  </si>
  <si>
    <t>1116-01666608</t>
  </si>
  <si>
    <t>CORRESPONDE A LOS AVENOS INFANTIL SHAMP X 250ML</t>
  </si>
  <si>
    <t>1116-09462383</t>
  </si>
  <si>
    <t>1116-09462567</t>
  </si>
  <si>
    <t>1116-09462623</t>
  </si>
  <si>
    <t>1116-09462169</t>
  </si>
  <si>
    <t>1116-09463634</t>
  </si>
  <si>
    <t>1116-09464922</t>
  </si>
  <si>
    <t>1116-09464946</t>
  </si>
  <si>
    <t>1116-09465615</t>
  </si>
  <si>
    <t>1116-09465304</t>
  </si>
  <si>
    <t>1116-09465636</t>
  </si>
  <si>
    <t>1116-09465557</t>
  </si>
  <si>
    <t>1116-09465310</t>
  </si>
  <si>
    <t>1116-09466788</t>
  </si>
  <si>
    <t>1116-09466898</t>
  </si>
  <si>
    <t>1116-09468839</t>
  </si>
  <si>
    <t>1116-09468432</t>
  </si>
  <si>
    <t>1116-09469225</t>
  </si>
  <si>
    <t>1116-09469198</t>
  </si>
  <si>
    <t>RESUMEN 250130 $2.088.060,76 (PAGADO 17/2)</t>
  </si>
  <si>
    <t>1116-09468520</t>
  </si>
  <si>
    <t>1116-09467710</t>
  </si>
  <si>
    <t>1116-09470165</t>
  </si>
  <si>
    <t>Resumen 7 ( vto 13/03 11804598,54)</t>
  </si>
  <si>
    <t>1116-09470196</t>
  </si>
  <si>
    <t>1116-09470586</t>
  </si>
  <si>
    <t>1116-09471143</t>
  </si>
  <si>
    <t>1116-09471383</t>
  </si>
  <si>
    <t>1116-09470809</t>
  </si>
  <si>
    <t>1116-01671260</t>
  </si>
  <si>
    <t>1116-09472615</t>
  </si>
  <si>
    <t>1116-09472434</t>
  </si>
  <si>
    <t>1116-09474408</t>
  </si>
  <si>
    <t>1116-09474426</t>
  </si>
  <si>
    <t>1116-09475280</t>
  </si>
  <si>
    <t>1116-09476738</t>
  </si>
  <si>
    <t>1116-09476569</t>
  </si>
  <si>
    <t>1116-09476837</t>
  </si>
  <si>
    <t>1116-09479138</t>
  </si>
  <si>
    <t>1116-09478347</t>
  </si>
  <si>
    <t>1116-09479522</t>
  </si>
  <si>
    <t>1116-09479152</t>
  </si>
  <si>
    <t>1116-09479487</t>
  </si>
  <si>
    <t>1116-09480664</t>
  </si>
  <si>
    <t>resumen 8 (vto 20/3 11419607,67; vto 29/3 329579,86; 12/6 118833,42)</t>
  </si>
  <si>
    <t>1116-09481209</t>
  </si>
  <si>
    <t>1116-09482207</t>
  </si>
  <si>
    <t>DEVOLUCION SHAMP Y ACOND ELVIVE REP TOT Y LOMECAN CREMA (MAL PEDIDOS)</t>
  </si>
  <si>
    <t>1116-09482067</t>
  </si>
  <si>
    <t>1116-09482062</t>
  </si>
  <si>
    <t>1116-01673019</t>
  </si>
  <si>
    <t>1116-01673116</t>
  </si>
  <si>
    <t>1116-09483296</t>
  </si>
  <si>
    <t>1116-09484082</t>
  </si>
  <si>
    <t>1116-09484466</t>
  </si>
  <si>
    <t>1116-09484417</t>
  </si>
  <si>
    <t>1116-09484336</t>
  </si>
  <si>
    <t>1116-09485430</t>
  </si>
  <si>
    <t>1116-09485514</t>
  </si>
  <si>
    <t>1116-09487352</t>
  </si>
  <si>
    <t>1116-09487598</t>
  </si>
  <si>
    <t>1116-09487442</t>
  </si>
  <si>
    <t>1116-09488823</t>
  </si>
  <si>
    <t>1116-09488563</t>
  </si>
  <si>
    <t>1116-09488544</t>
  </si>
  <si>
    <t>1116-09488542</t>
  </si>
  <si>
    <t>1116-09488072</t>
  </si>
  <si>
    <t>1116-09489333</t>
  </si>
  <si>
    <t>RESUMEN 250206 (TOTAL: $579258,76)  PAGADO 24/2</t>
  </si>
  <si>
    <t>1116-09489436</t>
  </si>
  <si>
    <t>1116-09489509</t>
  </si>
  <si>
    <t>1116-09489647</t>
  </si>
  <si>
    <t>1116-09490540</t>
  </si>
  <si>
    <t>NOTA DE DEBITO</t>
  </si>
  <si>
    <t>1116-09490677</t>
  </si>
  <si>
    <t>1116-09490862</t>
  </si>
  <si>
    <t>1116-09491941</t>
  </si>
  <si>
    <t>1116-09493797</t>
  </si>
  <si>
    <t>1116-09493966</t>
  </si>
  <si>
    <t>1116-09494098</t>
  </si>
  <si>
    <t>1116-01676338</t>
  </si>
  <si>
    <t>1116-09494974</t>
  </si>
  <si>
    <t>1116-09495008</t>
  </si>
  <si>
    <t>1116-09495735</t>
  </si>
  <si>
    <t>1116-09496445</t>
  </si>
  <si>
    <t>1116-09497440</t>
  </si>
  <si>
    <t>1116-09497212</t>
  </si>
  <si>
    <t>1116-09497104</t>
  </si>
  <si>
    <t>1116-09498655</t>
  </si>
  <si>
    <t>Resumen 9 (vto 27/3 15690373,22; vto 5/4 98984,07; vto 25/5 70362,17; vto 12/6 118833,43)</t>
  </si>
  <si>
    <t>1116-09498364</t>
  </si>
  <si>
    <t>1116-09498275</t>
  </si>
  <si>
    <t>1116-01676729</t>
  </si>
  <si>
    <t>1116-09498905</t>
  </si>
  <si>
    <t>1116-09498675</t>
  </si>
  <si>
    <t>RESUMEN 250213 (TOTAL: $1.703.322,64) PAGADO 04/03</t>
  </si>
  <si>
    <t>1116-09500201</t>
  </si>
  <si>
    <t>1116-09500116</t>
  </si>
  <si>
    <t>1116-09499880</t>
  </si>
  <si>
    <t>1116-09502129</t>
  </si>
  <si>
    <t>1116-09501775</t>
  </si>
  <si>
    <t>1116-09501765</t>
  </si>
  <si>
    <t>1116-09501577</t>
  </si>
  <si>
    <t>1116-09502876</t>
  </si>
  <si>
    <t>1116-09503107</t>
  </si>
  <si>
    <t>1116-09503291</t>
  </si>
  <si>
    <t>1116-09505242</t>
  </si>
  <si>
    <t>1116-09505213</t>
  </si>
  <si>
    <t>1116-09504746</t>
  </si>
  <si>
    <t>1116-09504436</t>
  </si>
  <si>
    <t>DEVOLUCION 1 LOMECAN X 3 OVULOS (MAL PEDIDO)</t>
  </si>
  <si>
    <t>1116-09504407</t>
  </si>
  <si>
    <t>1116-09506530</t>
  </si>
  <si>
    <t>1116-09505989</t>
  </si>
  <si>
    <t>1116-09506410</t>
  </si>
  <si>
    <t>1116-09508125</t>
  </si>
  <si>
    <t>1116-09507988</t>
  </si>
  <si>
    <t>1116-09508246</t>
  </si>
  <si>
    <t>1116-09508162</t>
  </si>
  <si>
    <t>1116-09508569</t>
  </si>
  <si>
    <t>1116-09509731</t>
  </si>
  <si>
    <t>1116-09509256</t>
  </si>
  <si>
    <t>1116-09509606</t>
  </si>
  <si>
    <t>1116-09509639</t>
  </si>
  <si>
    <t>1116-09511245</t>
  </si>
  <si>
    <t>1116-09511454</t>
  </si>
  <si>
    <t>1116-09511862</t>
  </si>
  <si>
    <t>1116-09511963</t>
  </si>
  <si>
    <t>1116-09512944</t>
  </si>
  <si>
    <t>1116-09512982</t>
  </si>
  <si>
    <t>1116-09512992</t>
  </si>
  <si>
    <t>1116-09515283</t>
  </si>
  <si>
    <t>1116-09515106</t>
  </si>
  <si>
    <t>1116-09516392</t>
  </si>
  <si>
    <t>Resumen 10 (vto 3/4 10865191,47; vto 12/4 61573,80)</t>
  </si>
  <si>
    <t>1116-09516874</t>
  </si>
  <si>
    <t>1116-09517631</t>
  </si>
  <si>
    <t>1116-09517862</t>
  </si>
  <si>
    <t>FCA 0014-21359340</t>
  </si>
  <si>
    <t>1116-09518059</t>
  </si>
  <si>
    <t>1116-09517877</t>
  </si>
  <si>
    <t>1116-09519745</t>
  </si>
  <si>
    <t>FCA 0014-21359334</t>
  </si>
  <si>
    <t>1116-09518930</t>
  </si>
  <si>
    <t>1116-09521625</t>
  </si>
  <si>
    <t>1116-09521594</t>
  </si>
  <si>
    <t>1116-09521586</t>
  </si>
  <si>
    <t>FCA 0014-21359107</t>
  </si>
  <si>
    <t>1116-09521140</t>
  </si>
  <si>
    <t>1116-09520976</t>
  </si>
  <si>
    <t>FCA 0014-21358840</t>
  </si>
  <si>
    <t>1116-09523689</t>
  </si>
  <si>
    <t>1116-09523918</t>
  </si>
  <si>
    <t>FCA 0014-21356478</t>
  </si>
  <si>
    <t>1116-09524037</t>
  </si>
  <si>
    <t>1116-09524761</t>
  </si>
  <si>
    <t>FCA 0014-21355147</t>
  </si>
  <si>
    <t>1116-09525018</t>
  </si>
  <si>
    <t>1116-09527100</t>
  </si>
  <si>
    <t>1116-09527170</t>
  </si>
  <si>
    <t>1116-09528231</t>
  </si>
  <si>
    <t>1116-09528475</t>
  </si>
  <si>
    <t>1116-09528648</t>
  </si>
  <si>
    <t>1116-09528217</t>
  </si>
  <si>
    <t>1116-09530767</t>
  </si>
  <si>
    <t>1116-09531026</t>
  </si>
  <si>
    <t>1116-09530803</t>
  </si>
  <si>
    <t>1116-09530750</t>
  </si>
  <si>
    <t>RESUMEN 250220 (TOTAL: $1.381.285,33)</t>
  </si>
  <si>
    <t>1116-09532246</t>
  </si>
  <si>
    <t>1116-09531812</t>
  </si>
  <si>
    <t>1116-09531583</t>
  </si>
  <si>
    <t>DEVOLUCION 1)LOMECAN X 3 OVULOS</t>
  </si>
  <si>
    <t>1116-09534562</t>
  </si>
  <si>
    <t>1116-09533314</t>
  </si>
  <si>
    <t>1116-09533092</t>
  </si>
  <si>
    <t>1116-09534105</t>
  </si>
  <si>
    <t>1116-09535671</t>
  </si>
  <si>
    <t>Resumen 11(vto 10/4 18024709,91; vto 19/4 98496,15;vto 19/5 53721,25; vto 5/6 336614,62)</t>
  </si>
  <si>
    <t>1116-09535552</t>
  </si>
  <si>
    <t>1116-09536166</t>
  </si>
  <si>
    <t>1116-09536097</t>
  </si>
  <si>
    <t>1116-01682736</t>
  </si>
  <si>
    <t>1116-01682737</t>
  </si>
  <si>
    <t>1116-09536987</t>
  </si>
  <si>
    <t>1116-09537445</t>
  </si>
  <si>
    <t>1116-09537034</t>
  </si>
  <si>
    <t>1116-09537572</t>
  </si>
  <si>
    <t>1116-09540569</t>
  </si>
  <si>
    <t>1116-09540524</t>
  </si>
  <si>
    <t>1116-09540119</t>
  </si>
  <si>
    <t>1116-09539138</t>
  </si>
  <si>
    <t>1116-09538695</t>
  </si>
  <si>
    <t>1116-09544109</t>
  </si>
  <si>
    <t>1116-09543685</t>
  </si>
  <si>
    <t>1116-09543377</t>
  </si>
  <si>
    <t>1116-09541733</t>
  </si>
  <si>
    <t>1116-09541583</t>
  </si>
  <si>
    <t>1116-09541516</t>
  </si>
  <si>
    <t>1116-09541107</t>
  </si>
  <si>
    <t>1116-09541232</t>
  </si>
  <si>
    <t>1116-01684003</t>
  </si>
  <si>
    <t>1116-01684074</t>
  </si>
  <si>
    <t>1116-01684108</t>
  </si>
  <si>
    <t>1116-09544871</t>
  </si>
  <si>
    <t>1116-09544982</t>
  </si>
  <si>
    <t>1116-09545142</t>
  </si>
  <si>
    <t>1116-09544792</t>
  </si>
  <si>
    <t>1116-09547064</t>
  </si>
  <si>
    <t xml:space="preserve">RESUMEN 250227 (TOTAL $2.061.173,43) </t>
  </si>
  <si>
    <t>1116-09547517</t>
  </si>
  <si>
    <t>1116-09547065</t>
  </si>
  <si>
    <t>1116-09545943</t>
  </si>
  <si>
    <t>1116-09546922</t>
  </si>
  <si>
    <t>1116-09548677</t>
  </si>
  <si>
    <t>1116-09548762</t>
  </si>
  <si>
    <t>1116-09548113</t>
  </si>
  <si>
    <t>1116-09548101</t>
  </si>
  <si>
    <t>1116-09548130</t>
  </si>
  <si>
    <t>1116-09548421</t>
  </si>
  <si>
    <t>1116-09548789</t>
  </si>
  <si>
    <t>1116-09551024</t>
  </si>
  <si>
    <t>1116-09551288</t>
  </si>
  <si>
    <t>1116-09550952</t>
  </si>
  <si>
    <t>1116-09552412</t>
  </si>
  <si>
    <t>1116-09551818</t>
  </si>
  <si>
    <t>1116-09552401</t>
  </si>
  <si>
    <t>1116-09551962</t>
  </si>
  <si>
    <t>1116-09553171</t>
  </si>
  <si>
    <t>1116-09553174</t>
  </si>
  <si>
    <t>1116-09553667</t>
  </si>
  <si>
    <t>1116-09553934</t>
  </si>
  <si>
    <t>1116-09554148</t>
  </si>
  <si>
    <t>1116-09554484</t>
  </si>
  <si>
    <t>1116-09554517</t>
  </si>
  <si>
    <t>1116-09554750</t>
  </si>
  <si>
    <t>1116-09554866</t>
  </si>
  <si>
    <t>1116-01686020</t>
  </si>
  <si>
    <t>Resumen 12 (vto 17/4 18126554,59; vto 26/4 1036860,15; vto 15/6 30435,73; vto 25/6 50360,93)</t>
  </si>
  <si>
    <t>1116-09555965</t>
  </si>
  <si>
    <t>DEVOLUCION KETO DIET X 30 CMPR (MAL PEDIDO)</t>
  </si>
  <si>
    <t>1116-09555787</t>
  </si>
  <si>
    <t>1116-09555747</t>
  </si>
  <si>
    <t>1116-09555675</t>
  </si>
  <si>
    <t>FCA 0014-21474451</t>
  </si>
  <si>
    <t>1116-09555838</t>
  </si>
  <si>
    <t>1116-09556322</t>
  </si>
  <si>
    <t>1116-09556435</t>
  </si>
  <si>
    <t>1116-01686332</t>
  </si>
  <si>
    <t>1116-09557804</t>
  </si>
  <si>
    <t>FCA 0014-21474450</t>
  </si>
  <si>
    <t>1116-09557455</t>
  </si>
  <si>
    <t>1116-09557121</t>
  </si>
  <si>
    <t>1116-09559071</t>
  </si>
  <si>
    <t>FCA 0014-21474449</t>
  </si>
  <si>
    <t>1116-09559802</t>
  </si>
  <si>
    <t>FCA 0014-21470956</t>
  </si>
  <si>
    <t>1116-09559801</t>
  </si>
  <si>
    <t>1116-09559692</t>
  </si>
  <si>
    <t>FCA 0014-21470955</t>
  </si>
  <si>
    <t>1116-09559015</t>
  </si>
  <si>
    <t>FCA 0014-21484719</t>
  </si>
  <si>
    <t>1116-01686455</t>
  </si>
  <si>
    <t>NC DE SANCOR BEBE ADVANCED 1 PACK X 24</t>
  </si>
  <si>
    <t>FCA 0014-21484485</t>
  </si>
  <si>
    <t>1116-09561357</t>
  </si>
  <si>
    <t>1116-09560960</t>
  </si>
  <si>
    <t>FCA 0014-21484294</t>
  </si>
  <si>
    <t>1116-09560895</t>
  </si>
  <si>
    <t>FCA 0014-21481178</t>
  </si>
  <si>
    <t>1116-09562347</t>
  </si>
  <si>
    <t>1116-09562377</t>
  </si>
  <si>
    <t>1116-09562840</t>
  </si>
  <si>
    <t>1116-09562936</t>
  </si>
  <si>
    <t>RESUMEN 250306 (TOTAL: $2.280.466,88) PAGADO 25/03</t>
  </si>
  <si>
    <t>1116-09563196</t>
  </si>
  <si>
    <t>1116-09563532</t>
  </si>
  <si>
    <t>1116-09564703</t>
  </si>
  <si>
    <t>1116-09564456</t>
  </si>
  <si>
    <t>1116-09564331</t>
  </si>
  <si>
    <t>1116-09566662</t>
  </si>
  <si>
    <t>1116-09566347</t>
  </si>
  <si>
    <t>DEVOLUCION 1) MEDI LAUDA 2ALG3/4 8-15M BL1473</t>
  </si>
  <si>
    <t>1116-09566647</t>
  </si>
  <si>
    <t>FCA 0014-21500623</t>
  </si>
  <si>
    <t>1116-09566648</t>
  </si>
  <si>
    <t>1116-09566191</t>
  </si>
  <si>
    <t>1116-09566007</t>
  </si>
  <si>
    <t>1116-09566325</t>
  </si>
  <si>
    <t>FCA 0014-21516252</t>
  </si>
  <si>
    <t>1116-01689535</t>
  </si>
  <si>
    <t>1116-09567878</t>
  </si>
  <si>
    <t>faltante de one touch ultra</t>
  </si>
  <si>
    <t>FCA 0014-21516251</t>
  </si>
  <si>
    <t>1116-09568272</t>
  </si>
  <si>
    <t>1116-09570612</t>
  </si>
  <si>
    <t>FCA 0014-21516250</t>
  </si>
  <si>
    <t>1116-09570600</t>
  </si>
  <si>
    <t>1116-09570412</t>
  </si>
  <si>
    <t>FCA 0014-21516249</t>
  </si>
  <si>
    <t>1116-09569537</t>
  </si>
  <si>
    <t>1116-09571251</t>
  </si>
  <si>
    <t>FCA 0014-21516248</t>
  </si>
  <si>
    <t>Resumen 13 (vto 24/4 11976172,89;vto 3/5 22573,25;vto 2/6 35814,16)</t>
  </si>
  <si>
    <t>FCA 0014-21516247</t>
  </si>
  <si>
    <t>1116-09571989</t>
  </si>
  <si>
    <t>FCA 0014-21516246</t>
  </si>
  <si>
    <t>FCA 0014-21514275</t>
  </si>
  <si>
    <t>1116-09572058</t>
  </si>
  <si>
    <t>FCA 0014-21514274</t>
  </si>
  <si>
    <t>1116-09572498</t>
  </si>
  <si>
    <t>1116-01689768</t>
  </si>
  <si>
    <t>FCA 0014-21514273</t>
  </si>
  <si>
    <t>1116-09573060</t>
  </si>
  <si>
    <t>1116-09573712</t>
  </si>
  <si>
    <t>1116-09576091</t>
  </si>
  <si>
    <t>1116-09575759</t>
  </si>
  <si>
    <t>1116-09577403</t>
  </si>
  <si>
    <t>1116-09577340</t>
  </si>
  <si>
    <t>1116-09577261</t>
  </si>
  <si>
    <t>1116-09576686</t>
  </si>
  <si>
    <t>1116-09580019</t>
  </si>
  <si>
    <t>1116-09578763</t>
  </si>
  <si>
    <t>RESUMEN 250313 (TOTAL: $903847,47); FACTURA 21582429: VTO 12/04/2025; RESUMEN PAGADO 1/4/25</t>
  </si>
  <si>
    <t>1116-09578204</t>
  </si>
  <si>
    <t>1116-09579865</t>
  </si>
  <si>
    <t>1116-09581188</t>
  </si>
  <si>
    <t>1116-09580426</t>
  </si>
  <si>
    <t>1116-09580676</t>
  </si>
  <si>
    <t>1116-09581094</t>
  </si>
  <si>
    <t>1116-09583030</t>
  </si>
  <si>
    <t>FCA 0014-21550275</t>
  </si>
  <si>
    <t>1116-09582508</t>
  </si>
  <si>
    <t>FCA 0014-21550274</t>
  </si>
  <si>
    <t>1116-09582326</t>
  </si>
  <si>
    <t>FCA 0014-21546276</t>
  </si>
  <si>
    <t>1116-09582509</t>
  </si>
  <si>
    <t>1116-09582702</t>
  </si>
  <si>
    <t>FCA 0014-21546275</t>
  </si>
  <si>
    <t>1116-09583858</t>
  </si>
  <si>
    <t>1116-09583731</t>
  </si>
  <si>
    <t>BIOTENK</t>
  </si>
  <si>
    <t>1116-09585496</t>
  </si>
  <si>
    <t>0011-00034688</t>
  </si>
  <si>
    <t>Resumen 14 (vto 1/5 16904024,17;vto 10/5 648434,85; vto 9/6 93321,63; vto 29/6 161537,93)</t>
  </si>
  <si>
    <t>FCA 0014-21575506</t>
  </si>
  <si>
    <t>TRANSFERENCIA 8/8/23</t>
  </si>
  <si>
    <t>FCA 0014-21573248</t>
  </si>
  <si>
    <t>1116-09585625</t>
  </si>
  <si>
    <t>FCA 0014-21572308</t>
  </si>
  <si>
    <t>1116-09586037</t>
  </si>
  <si>
    <t>0011-00035183</t>
  </si>
  <si>
    <t>faltante de un dexopral 60 x 30 comp, vino de mas un clonagin 1 x 30comp</t>
  </si>
  <si>
    <t>TRANSFERENCIA 28/8/23</t>
  </si>
  <si>
    <t>1116-09586715</t>
  </si>
  <si>
    <t>0011-00035268</t>
  </si>
  <si>
    <t>1116-09586758</t>
  </si>
  <si>
    <t>TRANSFERENCIA 30/8/23</t>
  </si>
  <si>
    <t>1116-09587080</t>
  </si>
  <si>
    <t>0011-00035399</t>
  </si>
  <si>
    <t>TRANSFERENCIA 7/9/23</t>
  </si>
  <si>
    <t>1116-09587225</t>
  </si>
  <si>
    <t>0011-00036340</t>
  </si>
  <si>
    <t>1116-01692718</t>
  </si>
  <si>
    <t>PAGO 18/10 TRANSFERENCIA MP</t>
  </si>
  <si>
    <t>ACIMED 20MG CAPS X 28</t>
  </si>
  <si>
    <t>1116-09587976</t>
  </si>
  <si>
    <t>0011-00036430</t>
  </si>
  <si>
    <t>1116-09589290</t>
  </si>
  <si>
    <t>PAGO 23/10 TRANSFERENCIA MP</t>
  </si>
  <si>
    <t>(RESUMEN 250320 TOTAL: $962.455) PAGADO 14/04</t>
  </si>
  <si>
    <t>1116-09587880</t>
  </si>
  <si>
    <t>0011-00036797</t>
  </si>
  <si>
    <t>1116-09588731</t>
  </si>
  <si>
    <t>PAGADO 9/11 TRANSFERENCIA MP</t>
  </si>
  <si>
    <t>1116-09589291</t>
  </si>
  <si>
    <t>0011-00036992</t>
  </si>
  <si>
    <t>1116-09590696</t>
  </si>
  <si>
    <t>PAGADO 15/11 TRANSFERENCIA MP</t>
  </si>
  <si>
    <t>1116-09590672</t>
  </si>
  <si>
    <t>0011-00037109</t>
  </si>
  <si>
    <t>1116-09590827</t>
  </si>
  <si>
    <t>PAGADO 21/11 TRANSFERENCIA MP</t>
  </si>
  <si>
    <t>0011-00037114</t>
  </si>
  <si>
    <t>1116-09592390</t>
  </si>
  <si>
    <t>1116-09592677</t>
  </si>
  <si>
    <t>1116-09594195</t>
  </si>
  <si>
    <t>0011-00037720</t>
  </si>
  <si>
    <t>1116-09595098</t>
  </si>
  <si>
    <t>DEVOLUCION 3) ENTEROGERMINA X 10 AMPOLLAS</t>
  </si>
  <si>
    <t>PAGADO TRANSFERENCIA BBVA 19/12</t>
  </si>
  <si>
    <t>1116-09593766</t>
  </si>
  <si>
    <t>1116-09595128</t>
  </si>
  <si>
    <t>0011-00037984</t>
  </si>
  <si>
    <t>PAGADO TRANSFERENCIA BBVA 4/1</t>
  </si>
  <si>
    <t>1116-09595206</t>
  </si>
  <si>
    <t>0011-00038305</t>
  </si>
  <si>
    <t>1116-09595671</t>
  </si>
  <si>
    <t>PAGADO TRANSFERENCIA BBVA 22/1</t>
  </si>
  <si>
    <t>1116-09596234</t>
  </si>
  <si>
    <t>0011-00038451</t>
  </si>
  <si>
    <t>PAGADO TRANSFERENCIA BBVA 30/1</t>
  </si>
  <si>
    <t>1116-09596245</t>
  </si>
  <si>
    <t>0011-00039132</t>
  </si>
  <si>
    <t>PAGADO TRANSFERENCIA MP 7/3</t>
  </si>
  <si>
    <t>1116-09593995</t>
  </si>
  <si>
    <t>0011-000396506</t>
  </si>
  <si>
    <t>1116-09594061</t>
  </si>
  <si>
    <t>PAGADO TRANSFERENCIA MP 26/3</t>
  </si>
  <si>
    <t>1116-09597531</t>
  </si>
  <si>
    <t>0011-00039631</t>
  </si>
  <si>
    <t>PAGADO TRANSFERENCIA MP 3/4</t>
  </si>
  <si>
    <t>1116-09597255</t>
  </si>
  <si>
    <t>0011-00039613</t>
  </si>
  <si>
    <t>PAGADO TRANSFERENCIA MP 8/4</t>
  </si>
  <si>
    <t>1116-09596996</t>
  </si>
  <si>
    <t>0011-00040180</t>
  </si>
  <si>
    <t>PAGADO TRANSFERENCIA MP 30/4</t>
  </si>
  <si>
    <t>1116-09598130</t>
  </si>
  <si>
    <t>1116-09599124</t>
  </si>
  <si>
    <t>PAGADO TRANSFERENCIA MP 16/5</t>
  </si>
  <si>
    <t>1116-09598960</t>
  </si>
  <si>
    <t>PAGADO TRANSFERENCIA BBVA 27/5</t>
  </si>
  <si>
    <t>1116-09599183</t>
  </si>
  <si>
    <t>PAGADO TRANSFERENCIA BBVA 14/6</t>
  </si>
  <si>
    <t>1116-09600625</t>
  </si>
  <si>
    <t>1116-09600458</t>
  </si>
  <si>
    <t>PAGADO TRANSFERENCIA MP 10/7</t>
  </si>
  <si>
    <t>1116-09600418</t>
  </si>
  <si>
    <t>PAGADO TRANSFERENCIA MP 2/8</t>
  </si>
  <si>
    <t>1116-09602856</t>
  </si>
  <si>
    <t>RESUMEN 250327 (TOTAL: $1.322.931,17) PAGADO 14/04</t>
  </si>
  <si>
    <t>PAGADO TRANSFERENCIA MP 7/8</t>
  </si>
  <si>
    <t>1116-09602429</t>
  </si>
  <si>
    <t>PAGADO TRANSFERENCIA MP 30/8</t>
  </si>
  <si>
    <t>PAGADO TRANSFERENCIA MP 25/9</t>
  </si>
  <si>
    <t>PAGADO TRANSFERENCIA 13/12</t>
  </si>
  <si>
    <t>1116-09602948</t>
  </si>
  <si>
    <t>PAGADO TRANSFERNCIA MP 27/12</t>
  </si>
  <si>
    <t>1116-09602280</t>
  </si>
  <si>
    <t>PAGADO TRANSFERENCIA MP 20/2</t>
  </si>
  <si>
    <t>1116-096604196</t>
  </si>
  <si>
    <t>resumen 15 (vto 8/5 21975018,57; vto 16/6 118052,67)</t>
  </si>
  <si>
    <t>PAGADO TRANSFERENCIA 22/03</t>
  </si>
  <si>
    <t>PAGADO TRANSFERENCIA 10/04</t>
  </si>
  <si>
    <t>1116-09604044</t>
  </si>
  <si>
    <t>PAGADO TRANSFERENCIA 29/04</t>
  </si>
  <si>
    <t>1116-09604242</t>
  </si>
  <si>
    <t>PAGADO TRANSFERENCIA 6/5</t>
  </si>
  <si>
    <t>1116-09604132</t>
  </si>
  <si>
    <t>PAGADO TRANSFERENCIA 10/05</t>
  </si>
  <si>
    <t>PAGADO TRANSFERENCIA 21/05</t>
  </si>
  <si>
    <t>1116-09604778</t>
  </si>
  <si>
    <t>PAGADO TRANSFERENCIA 30/05</t>
  </si>
  <si>
    <t>1116-09604710</t>
  </si>
  <si>
    <t>1116-09604492</t>
  </si>
  <si>
    <t>PAGADO TRANSFERENCIA 5/6</t>
  </si>
  <si>
    <t>1116-09608513</t>
  </si>
  <si>
    <t>PAGADO TRANSFERENCIA 17/6</t>
  </si>
  <si>
    <t>1116-09608595</t>
  </si>
  <si>
    <t>1116-09608503</t>
  </si>
  <si>
    <t>PAGADO TRANSFERENCIA 19/6</t>
  </si>
  <si>
    <t>1116-09607375</t>
  </si>
  <si>
    <t>1116-09607907</t>
  </si>
  <si>
    <t>1116-09607176</t>
  </si>
  <si>
    <t>PAGADO TRANSFERENCIA GALICIA 3/7</t>
  </si>
  <si>
    <t>1116-01695087</t>
  </si>
  <si>
    <t>1116-09605233</t>
  </si>
  <si>
    <t>PAGADO EN TRANSFERENCIA GALICIA 16/7</t>
  </si>
  <si>
    <t>1116-09606018</t>
  </si>
  <si>
    <t>PAGADO CON TRANSFERENCIA GALICIA 23/7</t>
  </si>
  <si>
    <t>1116-09605661</t>
  </si>
  <si>
    <t>DEVOLUCION EVATEST SIMPLE MAL PEDIDO</t>
  </si>
  <si>
    <t>PAGADO CON TRANSFERENCIA BBVA 24/7</t>
  </si>
  <si>
    <t>1116-09606015</t>
  </si>
  <si>
    <t>1116-09605827</t>
  </si>
  <si>
    <t>1116-09609937</t>
  </si>
  <si>
    <t>BOTENK</t>
  </si>
  <si>
    <t>NOTA DEBITO</t>
  </si>
  <si>
    <t>PAGADO CON TRANSFERENCIA GALICIA 4/8</t>
  </si>
  <si>
    <t>1116-09609778</t>
  </si>
  <si>
    <t xml:space="preserve">RESUMEN 250403 (TOTAL: $1.793.999,26) </t>
  </si>
  <si>
    <t>PAGADO TRANSFERENCIA</t>
  </si>
  <si>
    <t>1116-09612155</t>
  </si>
  <si>
    <t>1116-09609768</t>
  </si>
  <si>
    <t>PAGADO TRANSFERENCIA 27/8</t>
  </si>
  <si>
    <t>1116-09609563</t>
  </si>
  <si>
    <t>FCA 0014-21728108</t>
  </si>
  <si>
    <t>pagado con bbva 10/3</t>
  </si>
  <si>
    <t>1116-09609764</t>
  </si>
  <si>
    <t>FCA 0014-21728671</t>
  </si>
  <si>
    <t>1116-09612393</t>
  </si>
  <si>
    <t>PAGADO CON BBVA 15/11</t>
  </si>
  <si>
    <t>1116-09611948</t>
  </si>
  <si>
    <t>FCA 0014-21730232</t>
  </si>
  <si>
    <t>1116-09611678</t>
  </si>
  <si>
    <t>PAGADO CON BBVA 17/12</t>
  </si>
  <si>
    <t>1116-09611676</t>
  </si>
  <si>
    <t>FCA 0014-21732503</t>
  </si>
  <si>
    <t>FACTORA A</t>
  </si>
  <si>
    <t>1116-09611576</t>
  </si>
  <si>
    <t>PAGADO CON BBVA 14/1</t>
  </si>
  <si>
    <t>1116-09613583</t>
  </si>
  <si>
    <t>FCA 0014-21732798</t>
  </si>
  <si>
    <t>1116-09613443</t>
  </si>
  <si>
    <t>PAGADO CON BBVA 3/2</t>
  </si>
  <si>
    <t>1116-09613186</t>
  </si>
  <si>
    <t>1116-09615297</t>
  </si>
  <si>
    <t>1116-09615655</t>
  </si>
  <si>
    <t>pagado con mp 30/3</t>
  </si>
  <si>
    <t>1116-09615735</t>
  </si>
  <si>
    <t>pagado con bbva 14/4</t>
  </si>
  <si>
    <t>1116-09619105</t>
  </si>
  <si>
    <t>bioTENK</t>
  </si>
  <si>
    <t>factuRA A</t>
  </si>
  <si>
    <t>1116-09619189</t>
  </si>
  <si>
    <t>PAGADO CON BBVA 19/6</t>
  </si>
  <si>
    <t>1116-09618814</t>
  </si>
  <si>
    <t xml:space="preserve">BIOTENK </t>
  </si>
  <si>
    <t>1116-09618671</t>
  </si>
  <si>
    <t>PAGADO 3/06</t>
  </si>
  <si>
    <t>1116-09617771</t>
  </si>
  <si>
    <t>1116-09616688</t>
  </si>
  <si>
    <t>PAGADO 15/07</t>
  </si>
  <si>
    <t>1116-09616899</t>
  </si>
  <si>
    <t>1116-09616721</t>
  </si>
  <si>
    <t>PAGADO 18-08</t>
  </si>
  <si>
    <t>1116-09616294</t>
  </si>
  <si>
    <t>1116-09620631</t>
  </si>
  <si>
    <t xml:space="preserve">FACTUR </t>
  </si>
  <si>
    <t>1116-09619927</t>
  </si>
  <si>
    <t>1116-09620347</t>
  </si>
  <si>
    <t>pagado 02/09</t>
  </si>
  <si>
    <t>1116-09619695</t>
  </si>
  <si>
    <t>1116-09622090</t>
  </si>
  <si>
    <t>1116-09621889</t>
  </si>
  <si>
    <t>FACTUR A</t>
  </si>
  <si>
    <t>1116-09623650</t>
  </si>
  <si>
    <t>Resumen 16 (vto 15/5 16711947,6; vto 24/5 624867,42; vto 23/6 37838,8; vto 13/7 66657,62; vto 23/7 50360,93)</t>
  </si>
  <si>
    <t>1116-09623761</t>
  </si>
  <si>
    <t>1116-09624564</t>
  </si>
  <si>
    <t>20/4/</t>
  </si>
  <si>
    <t>1116-09625186</t>
  </si>
  <si>
    <t>1116-09625481</t>
  </si>
  <si>
    <t>1116-09625231</t>
  </si>
  <si>
    <t>1116-09625152</t>
  </si>
  <si>
    <t>1116-09625545</t>
  </si>
  <si>
    <t>1116-09627637</t>
  </si>
  <si>
    <t>1116-09627848</t>
  </si>
  <si>
    <t>1116-09627849</t>
  </si>
  <si>
    <t>1116-09628870</t>
  </si>
  <si>
    <t>1116-09628671</t>
  </si>
  <si>
    <t>1116-09629099</t>
  </si>
  <si>
    <t>1116-09630030</t>
  </si>
  <si>
    <t>1116-09630092</t>
  </si>
  <si>
    <t>1116-09630889</t>
  </si>
  <si>
    <t>RESUMEN 250410 (TOTAL: $1.860.862,19) PAGADO 28/04/2025</t>
  </si>
  <si>
    <t>1116-09631084</t>
  </si>
  <si>
    <t>1116-09631175</t>
  </si>
  <si>
    <t>1116-09632199</t>
  </si>
  <si>
    <t>1116-09632177</t>
  </si>
  <si>
    <t>1116-09632469</t>
  </si>
  <si>
    <t>1116-09632176</t>
  </si>
  <si>
    <t>1116-01700716</t>
  </si>
  <si>
    <t>1116-09633659</t>
  </si>
  <si>
    <t>1116-09633681</t>
  </si>
  <si>
    <t>1116-09634411</t>
  </si>
  <si>
    <t>1116-09634697</t>
  </si>
  <si>
    <t>1116-09634776</t>
  </si>
  <si>
    <t>1116-09635567</t>
  </si>
  <si>
    <t>1116-09635733</t>
  </si>
  <si>
    <t>1116-09635757</t>
  </si>
  <si>
    <t>1116-09636049</t>
  </si>
  <si>
    <t>1116-09637120</t>
  </si>
  <si>
    <t>1116-09639151</t>
  </si>
  <si>
    <t>FCA 0014-21808967</t>
  </si>
  <si>
    <t>1116-09639388</t>
  </si>
  <si>
    <t>1116-09637991</t>
  </si>
  <si>
    <t>FCA 0014-21808968</t>
  </si>
  <si>
    <t>1116-09639222</t>
  </si>
  <si>
    <t>1116-09641426</t>
  </si>
  <si>
    <t>FCA 0014-21808969</t>
  </si>
  <si>
    <t>1116-09640307</t>
  </si>
  <si>
    <t>Pagado con trasnferencia bbva 14/7</t>
  </si>
  <si>
    <t>1116-09641523</t>
  </si>
  <si>
    <t>FCA 0014-21808970</t>
  </si>
  <si>
    <t>1116-09641710</t>
  </si>
  <si>
    <t>1116-096641439</t>
  </si>
  <si>
    <t>FCA 0014-21808971</t>
  </si>
  <si>
    <t>1116-09641949</t>
  </si>
  <si>
    <t>1116-09643304</t>
  </si>
  <si>
    <t>Resumen 17 (vto 22/5 16960076,24; vto 31/5 61326,04; vto 30/6 37838,8)</t>
  </si>
  <si>
    <t>FCA 0014-21808972</t>
  </si>
  <si>
    <t>1116-09642285</t>
  </si>
  <si>
    <t>1116-09643846</t>
  </si>
  <si>
    <t>1116-09644955</t>
  </si>
  <si>
    <t>FCA 0014-21820657</t>
  </si>
  <si>
    <t>1116-09644871</t>
  </si>
  <si>
    <t>1116-09644649</t>
  </si>
  <si>
    <t>FCA 0014-21820658</t>
  </si>
  <si>
    <t>1116-09647562</t>
  </si>
  <si>
    <t>1116-09647296</t>
  </si>
  <si>
    <t>FCA 0014-21820659</t>
  </si>
  <si>
    <t>1116-09646268</t>
  </si>
  <si>
    <t>1116-09648822</t>
  </si>
  <si>
    <t>1116-09649053</t>
  </si>
  <si>
    <t>faltante de sinalgico sl 8333,91</t>
  </si>
  <si>
    <t>1116-09650435</t>
  </si>
  <si>
    <t>1116-09651260</t>
  </si>
  <si>
    <t>1116-09651929</t>
  </si>
  <si>
    <t>1116-09652311</t>
  </si>
  <si>
    <t>1116-09652310</t>
  </si>
  <si>
    <t>1116-09652668</t>
  </si>
  <si>
    <t>1116-09651993</t>
  </si>
  <si>
    <t>1116-09653364</t>
  </si>
  <si>
    <t>1116-09654768</t>
  </si>
  <si>
    <t>1116-09655039</t>
  </si>
  <si>
    <t>1116-09654063</t>
  </si>
  <si>
    <t>RESUMEN 250417 (TOTAL: $2821776,46) PAGADO 5/5</t>
  </si>
  <si>
    <t>1116-09655880</t>
  </si>
  <si>
    <t>1116-09655859</t>
  </si>
  <si>
    <t>1116-09655882</t>
  </si>
  <si>
    <t>1116-09655931</t>
  </si>
  <si>
    <t>1116-09656235</t>
  </si>
  <si>
    <t>1116-09656197</t>
  </si>
  <si>
    <t>1116-09656588</t>
  </si>
  <si>
    <t>1116-09658266</t>
  </si>
  <si>
    <t>1116-09660140</t>
  </si>
  <si>
    <t>Resumen 18 (vto 29/5 21901592,72; vto 6/8 50360,93)</t>
  </si>
  <si>
    <t>FCA 0014-21863852</t>
  </si>
  <si>
    <t>FCA 0014-21865353</t>
  </si>
  <si>
    <t>1116-09660018</t>
  </si>
  <si>
    <t>1116-09658986</t>
  </si>
  <si>
    <t>FCA 0014-21867170</t>
  </si>
  <si>
    <t>1116-09659028</t>
  </si>
  <si>
    <t>1116-09660703</t>
  </si>
  <si>
    <t>1116-09662003</t>
  </si>
  <si>
    <t>FCA 0014-21875181</t>
  </si>
  <si>
    <t>1116-09661921</t>
  </si>
  <si>
    <t>1116-09661651</t>
  </si>
  <si>
    <t>FCA 0014-21875182</t>
  </si>
  <si>
    <t>1116-09662173</t>
  </si>
  <si>
    <t>1116-09663648</t>
  </si>
  <si>
    <t>FCA 0014-21875183</t>
  </si>
  <si>
    <t>1116-09664544</t>
  </si>
  <si>
    <t>FCA 0014-21875184</t>
  </si>
  <si>
    <t>1116-09663670</t>
  </si>
  <si>
    <t>pagado con trasnferencia 22/7</t>
  </si>
  <si>
    <t>1116-09664740</t>
  </si>
  <si>
    <t>FCA 0014-21875185</t>
  </si>
  <si>
    <t>1116-09665447</t>
  </si>
  <si>
    <t>FCA 0014-21875186</t>
  </si>
  <si>
    <t>1116-09655281</t>
  </si>
  <si>
    <t>1116-09665507</t>
  </si>
  <si>
    <t>FCA 0014-21875187</t>
  </si>
  <si>
    <t>1116-09665780</t>
  </si>
  <si>
    <t>5/5/</t>
  </si>
  <si>
    <t>1116-09665779</t>
  </si>
  <si>
    <t>1116-09665713</t>
  </si>
  <si>
    <t>1116-09667480</t>
  </si>
  <si>
    <t>1116-09668226</t>
  </si>
  <si>
    <t>1116-09667997</t>
  </si>
  <si>
    <t>1116-09669862</t>
  </si>
  <si>
    <t>1116-09669168</t>
  </si>
  <si>
    <t>1116-09669535</t>
  </si>
  <si>
    <t>1116-09671753</t>
  </si>
  <si>
    <t>FCA 0014-21894806</t>
  </si>
  <si>
    <t>1116-09672008</t>
  </si>
  <si>
    <t>1116-09672044</t>
  </si>
  <si>
    <t>FCA 0014-21895675</t>
  </si>
  <si>
    <t>1116-09671843</t>
  </si>
  <si>
    <t>FCA 0014-21897894</t>
  </si>
  <si>
    <t>1116-09672769</t>
  </si>
  <si>
    <t>1116-09673077</t>
  </si>
  <si>
    <t>1116-09673015</t>
  </si>
  <si>
    <t>DEVOLUCION TRESSEME ACOND X 500 ML (C/VALV) ROTO</t>
  </si>
  <si>
    <t>1116-09675602</t>
  </si>
  <si>
    <t>1116-09675258</t>
  </si>
  <si>
    <t>aMERICANA</t>
  </si>
  <si>
    <t>fACTURA A</t>
  </si>
  <si>
    <t>1116-09675910</t>
  </si>
  <si>
    <t>1116-09676586</t>
  </si>
  <si>
    <t>1116-09676776</t>
  </si>
  <si>
    <t>FCA 0014-21919717</t>
  </si>
  <si>
    <t>1116-09679095</t>
  </si>
  <si>
    <t>RESUMEN 250424
 (TOTAL VTO 05/05/2025: $1.679.174,94; TOTAL VTO 24/05/2025: $121824,70)</t>
  </si>
  <si>
    <t>1116-09678096</t>
  </si>
  <si>
    <t>1116-09679030</t>
  </si>
  <si>
    <t>1116-09678857</t>
  </si>
  <si>
    <t>nOTA DE CREDITO</t>
  </si>
  <si>
    <t>1116-01706874</t>
  </si>
  <si>
    <t>1116-09676587</t>
  </si>
  <si>
    <t>FCA 0014-21919718</t>
  </si>
  <si>
    <t>1116-09679747</t>
  </si>
  <si>
    <t>Resumen 19 (vto 5/6 15138433,8; vto 14/6 640299,01; vto 14/7 83339,86; vto 13/8 50360,93)</t>
  </si>
  <si>
    <t>FCA 0014-21919719</t>
  </si>
  <si>
    <t>1116-09679896</t>
  </si>
  <si>
    <t>FCA 0014-21919720</t>
  </si>
  <si>
    <t>1116-09680592</t>
  </si>
  <si>
    <t>FCA 0014-21919732</t>
  </si>
  <si>
    <t>1116-09680591</t>
  </si>
  <si>
    <t>1116-09685470</t>
  </si>
  <si>
    <t>FCA 0014-21921498</t>
  </si>
  <si>
    <t>1116-09685907</t>
  </si>
  <si>
    <t>1116-09688362</t>
  </si>
  <si>
    <t>1116-09687851</t>
  </si>
  <si>
    <t>1116-09687889</t>
  </si>
  <si>
    <t>FCA 0014-21929001</t>
  </si>
  <si>
    <t>1116-09689275</t>
  </si>
  <si>
    <t>1116-09689220</t>
  </si>
  <si>
    <t>FCA 0014-21929002</t>
  </si>
  <si>
    <t>1116-09689200</t>
  </si>
  <si>
    <t>FCA 0014-21929003</t>
  </si>
  <si>
    <t>1116-98689742</t>
  </si>
  <si>
    <t>1116-09691887</t>
  </si>
  <si>
    <t>FCA 0014-21929004</t>
  </si>
  <si>
    <t>1116-09691864</t>
  </si>
  <si>
    <t>1116-09692475</t>
  </si>
  <si>
    <t>FCA 0014-21929005</t>
  </si>
  <si>
    <t>1116-09691300</t>
  </si>
  <si>
    <t>1116-09691254</t>
  </si>
  <si>
    <t>1116-09692255</t>
  </si>
  <si>
    <t>1116-09693764</t>
  </si>
  <si>
    <t>1116-09693482</t>
  </si>
  <si>
    <t>1116-09695496</t>
  </si>
  <si>
    <t>1116-09695993</t>
  </si>
  <si>
    <t>1116-09695191</t>
  </si>
  <si>
    <t>1116-09695462</t>
  </si>
  <si>
    <t>1116-09695688</t>
  </si>
  <si>
    <t>1116-09695687</t>
  </si>
  <si>
    <t>1116-09699313</t>
  </si>
  <si>
    <t>1116-09697538</t>
  </si>
  <si>
    <t>RESUMEN 250502 (TOTAL VTO 13/05/2025: $2.540.406,30; TOTAL VTO 02/06/2025: $218.864,34)</t>
  </si>
  <si>
    <t>1116-09697195</t>
  </si>
  <si>
    <t>1116-09696942</t>
  </si>
  <si>
    <t>1116-09698897</t>
  </si>
  <si>
    <t>1116-09700713</t>
  </si>
  <si>
    <t>Resumen 20 (vto 12/6 19147139,17; vto 21/7 164592,23; vto 20/8 50360,93)</t>
  </si>
  <si>
    <t>1116-09700922</t>
  </si>
  <si>
    <t>1116-09700328</t>
  </si>
  <si>
    <t>1116-09700921</t>
  </si>
  <si>
    <t>FCA 0014-21991695</t>
  </si>
  <si>
    <t>1116-09701317</t>
  </si>
  <si>
    <t>1116-09701255</t>
  </si>
  <si>
    <t>FCA 0014-21991696</t>
  </si>
  <si>
    <t>1116-09701316</t>
  </si>
  <si>
    <t>faltante de 1 corteroid 0,6mg *30</t>
  </si>
  <si>
    <t>FCA 0014-21991697</t>
  </si>
  <si>
    <t>1116-09704816</t>
  </si>
  <si>
    <t>FCA 0014-21991698</t>
  </si>
  <si>
    <t>1116-09704929</t>
  </si>
  <si>
    <t>1116-09701846</t>
  </si>
  <si>
    <t>FCA 0014-21991699</t>
  </si>
  <si>
    <t>1116-01711937</t>
  </si>
  <si>
    <t>FCA 0014-21998575</t>
  </si>
  <si>
    <t>1116-0171703</t>
  </si>
  <si>
    <t>FCA 0014-22002304</t>
  </si>
  <si>
    <t>1116-09702128</t>
  </si>
  <si>
    <t>1116-09702543</t>
  </si>
  <si>
    <t>FCA 0014-22002305</t>
  </si>
  <si>
    <t>1116-09702920</t>
  </si>
  <si>
    <t>1116-09702474</t>
  </si>
  <si>
    <t>1116-09702129</t>
  </si>
  <si>
    <t>1116-09705673</t>
  </si>
  <si>
    <t>1116-09706225</t>
  </si>
  <si>
    <t>1116-09706079</t>
  </si>
  <si>
    <t>1116-09705719</t>
  </si>
  <si>
    <t>CARAMELOS</t>
  </si>
  <si>
    <t>1116-09705720</t>
  </si>
  <si>
    <t>CAJA FLOR 10/8</t>
  </si>
  <si>
    <t>1116-09708310</t>
  </si>
  <si>
    <t>1116-09715859</t>
  </si>
  <si>
    <t>1116-09715884</t>
  </si>
  <si>
    <t>CAJA FLOR 24/8</t>
  </si>
  <si>
    <t>1116-09718377</t>
  </si>
  <si>
    <t>1116-09718974</t>
  </si>
  <si>
    <t>1116-09719364</t>
  </si>
  <si>
    <t>CAJA FLOR 14/9</t>
  </si>
  <si>
    <t>1116-09719813</t>
  </si>
  <si>
    <t>1116-09720951</t>
  </si>
  <si>
    <t xml:space="preserve"> PAGADO CAJA LUCIA 9/10 $44000 y CAJA FLOR 10/10 $40</t>
  </si>
  <si>
    <t>1116-09720614</t>
  </si>
  <si>
    <t>1116-09720892</t>
  </si>
  <si>
    <t>1116-09720147</t>
  </si>
  <si>
    <t>1116-09720950</t>
  </si>
  <si>
    <t>PAGADO CAJA ENVIOS 1/11</t>
  </si>
  <si>
    <t>1116-09721323</t>
  </si>
  <si>
    <t>1116-09721199</t>
  </si>
  <si>
    <t>PAGADO CAJA TAMI 9/11</t>
  </si>
  <si>
    <t>1116-09721325</t>
  </si>
  <si>
    <t>1116-09722687</t>
  </si>
  <si>
    <t>1116-09722259</t>
  </si>
  <si>
    <t>PAGADO 28/11 (CAJA FEDE 26/11 $40000; CAJA TAMI 28/11 $11520)</t>
  </si>
  <si>
    <t>1116-09722452</t>
  </si>
  <si>
    <t>1116-09722260</t>
  </si>
  <si>
    <t>1116-09721744</t>
  </si>
  <si>
    <t>1116-09724306</t>
  </si>
  <si>
    <t>PAGADO 7/12 (CAJA TAMI 7/12 $160000; CAJA YAS 6/12 $27500)</t>
  </si>
  <si>
    <t>1116-09724779</t>
  </si>
  <si>
    <t>1116-09724202</t>
  </si>
  <si>
    <t>1116-09724446</t>
  </si>
  <si>
    <t>1116-09726007</t>
  </si>
  <si>
    <t>FCA 0014-22031793</t>
  </si>
  <si>
    <t>RESUMEN 250508 (VTO: 19/05/2025) (TOTAL: $1.482.788,96) FACTURAS DIFERIDAS (5) VTO 07/06/2025 (TOTAL: $130269.28)</t>
  </si>
  <si>
    <t>PAGADO CAJA NORBER 16/4</t>
  </si>
  <si>
    <t>1116-09725443</t>
  </si>
  <si>
    <t>1116-09725999</t>
  </si>
  <si>
    <t>1116-09726066</t>
  </si>
  <si>
    <t>1116-09728742</t>
  </si>
  <si>
    <t>PAGADO EFECTIVO 16/5</t>
  </si>
  <si>
    <t>1116-09727681</t>
  </si>
  <si>
    <t>FCA 0014-22031794</t>
  </si>
  <si>
    <t>1116-09730088</t>
  </si>
  <si>
    <t>1116-09729566</t>
  </si>
  <si>
    <t>FCA 0014-22034826</t>
  </si>
  <si>
    <t>PAGADO EFECTIVO 6/6</t>
  </si>
  <si>
    <t>1116-09732403</t>
  </si>
  <si>
    <t>1116-01718212</t>
  </si>
  <si>
    <t>FCA 0014-22034827</t>
  </si>
  <si>
    <t>1116-09733291</t>
  </si>
  <si>
    <t>1116-01717418</t>
  </si>
  <si>
    <t>PAGADO EFECTIVO 13/6 (TOTAL: $75350)</t>
  </si>
  <si>
    <t>FCA 0014-22034968</t>
  </si>
  <si>
    <t>1116-09737670</t>
  </si>
  <si>
    <t>1116-09737815</t>
  </si>
  <si>
    <t>FCA 0014-22034969</t>
  </si>
  <si>
    <t>AMENRICANA</t>
  </si>
  <si>
    <t>1116-01718258</t>
  </si>
  <si>
    <t>1116-09739746</t>
  </si>
  <si>
    <t>FCA 0014-22043029</t>
  </si>
  <si>
    <t>1116-01718284</t>
  </si>
  <si>
    <t>1116-01718399</t>
  </si>
  <si>
    <t>FCA 0014-22043030</t>
  </si>
  <si>
    <t>1116-09742926</t>
  </si>
  <si>
    <t>1116-09743185</t>
  </si>
  <si>
    <t>1116-09743246</t>
  </si>
  <si>
    <t>FCA 0014-22043031</t>
  </si>
  <si>
    <t>1116-09742934</t>
  </si>
  <si>
    <t>FCA 0014-22043032</t>
  </si>
  <si>
    <t>MONROE</t>
  </si>
  <si>
    <t>FCA 0014-22043033</t>
  </si>
  <si>
    <t>1116-09741990</t>
  </si>
  <si>
    <t>FCA 0014-22052981</t>
  </si>
  <si>
    <t>PAGADO CAJA FACU 3/9</t>
  </si>
  <si>
    <t>1116-09741586</t>
  </si>
  <si>
    <t>1116-09741074</t>
  </si>
  <si>
    <t>FCA 0014-22052982</t>
  </si>
  <si>
    <t>1116-09740761</t>
  </si>
  <si>
    <t>1116-09745750</t>
  </si>
  <si>
    <t>FCA 0014-22053428</t>
  </si>
  <si>
    <t>1116-09745751</t>
  </si>
  <si>
    <t>1116-01720039</t>
  </si>
  <si>
    <t>NCA 0015-00647816</t>
  </si>
  <si>
    <t>PAGADO EFECTIVO 17/10</t>
  </si>
  <si>
    <t>1116-01719271</t>
  </si>
  <si>
    <t>DEVOLUCION BOOS DEO</t>
  </si>
  <si>
    <t>1116-09745040</t>
  </si>
  <si>
    <t>NCA 0015-00647817</t>
  </si>
  <si>
    <t>1116-09743762</t>
  </si>
  <si>
    <t>DEVOLUCION CICATRICURE ZEN CREMA</t>
  </si>
  <si>
    <t>CAMPAÑANA VAC PAMI PREVENAR 20</t>
  </si>
  <si>
    <t>PAGADO TRANSFERENCIA MP 4/11</t>
  </si>
  <si>
    <t>FCA 0014-22055360</t>
  </si>
  <si>
    <t>1116-09745707</t>
  </si>
  <si>
    <t>1116-09747173</t>
  </si>
  <si>
    <t>FCA 0014-22056058</t>
  </si>
  <si>
    <t>PAGADO TRANSFERENCIA 5/12</t>
  </si>
  <si>
    <t>1116-09750580</t>
  </si>
  <si>
    <t>1116-09749996</t>
  </si>
  <si>
    <t>FCA 0014-22058250</t>
  </si>
  <si>
    <t>1116-09749550</t>
  </si>
  <si>
    <t>1116-09752529</t>
  </si>
  <si>
    <t>FCA 0014-22060958</t>
  </si>
  <si>
    <t>1116-09752688</t>
  </si>
  <si>
    <t>FCA 0014-22064581</t>
  </si>
  <si>
    <t>1116-9753975</t>
  </si>
  <si>
    <t>PAGADO TRANSFERENCIA 10/03</t>
  </si>
  <si>
    <t>1116-9753110</t>
  </si>
  <si>
    <t>1116-09752333</t>
  </si>
  <si>
    <t>FCA 0014-22064582</t>
  </si>
  <si>
    <t>1116-09755853</t>
  </si>
  <si>
    <t>J</t>
  </si>
  <si>
    <t>PAGADO TRANSFERENCIA 25/03</t>
  </si>
  <si>
    <t>FCA 0014-22064583</t>
  </si>
  <si>
    <t>1116-09755858</t>
  </si>
  <si>
    <t>1116-09755993</t>
  </si>
  <si>
    <t>FCA 0014-22072013</t>
  </si>
  <si>
    <t>1116-01720840</t>
  </si>
  <si>
    <t>PAGADO TRANSFERENCIA 09/04</t>
  </si>
  <si>
    <t>1116-09757129</t>
  </si>
  <si>
    <t>FCA 0014-22072416</t>
  </si>
  <si>
    <t>FCA 0014-22075172</t>
  </si>
  <si>
    <t>1116-09757076</t>
  </si>
  <si>
    <t>1116-09757415</t>
  </si>
  <si>
    <t>FCA 0014-22075569</t>
  </si>
  <si>
    <t>1116-09757588</t>
  </si>
  <si>
    <t>TOTAL: $446127 (PAGADO TRANSFERENCIA MP)</t>
  </si>
  <si>
    <t>1116-09759012</t>
  </si>
  <si>
    <t>FCA 0014-22075828</t>
  </si>
  <si>
    <t>1116-09762169</t>
  </si>
  <si>
    <t>1116-09760758</t>
  </si>
  <si>
    <t>1116-09761097</t>
  </si>
  <si>
    <t>AMARICANA</t>
  </si>
  <si>
    <t>1116-09762473</t>
  </si>
  <si>
    <t>FCA 0014-22082900</t>
  </si>
  <si>
    <t>1116-9765929</t>
  </si>
  <si>
    <t>RESUMEN 250515 (TOTAL VTO 26/05 $2.101.391,12) (TOTAL VTO 14/06 $209357,97)</t>
  </si>
  <si>
    <t>1116-09763693</t>
  </si>
  <si>
    <t xml:space="preserve">PAGADO TRANSFERENCIA  </t>
  </si>
  <si>
    <t>1116-09764568</t>
  </si>
  <si>
    <t>1116-09768068</t>
  </si>
  <si>
    <t>1116-09769544</t>
  </si>
  <si>
    <t>FCA 0014-22082901</t>
  </si>
  <si>
    <t>PAGADO TRANSFERENCIA 29/7</t>
  </si>
  <si>
    <t>1116-09769545</t>
  </si>
  <si>
    <t>1116-09771302</t>
  </si>
  <si>
    <t>FCA 0014-22086218</t>
  </si>
  <si>
    <t>1116-09771668</t>
  </si>
  <si>
    <t>PAGADO TRANSFERENCIA MP 19/8</t>
  </si>
  <si>
    <t>1116-09772717</t>
  </si>
  <si>
    <t>FCA 0014-22086634</t>
  </si>
  <si>
    <t>1116-09772935</t>
  </si>
  <si>
    <t>1116-09775041</t>
  </si>
  <si>
    <t>PAGADO CON MP 1/9</t>
  </si>
  <si>
    <t>FCA 0014-22086635</t>
  </si>
  <si>
    <t>1116-09774118</t>
  </si>
  <si>
    <t>1116-09773608</t>
  </si>
  <si>
    <t>FCA 0014-22086636</t>
  </si>
  <si>
    <t>1116-09774614</t>
  </si>
  <si>
    <t>PAGADO CON MP 29/9</t>
  </si>
  <si>
    <t>FCA 0014-22091424</t>
  </si>
  <si>
    <t>1116-09776162</t>
  </si>
  <si>
    <t>semana 24 $13,767,027</t>
  </si>
  <si>
    <t>FCA 0014-22094080</t>
  </si>
  <si>
    <t>PAGADO CON MP 24/10</t>
  </si>
  <si>
    <t>FCA 0014-22097638</t>
  </si>
  <si>
    <t>1116-09776021</t>
  </si>
  <si>
    <t>1116-09776198</t>
  </si>
  <si>
    <t>PAGADO CON MP 25/10</t>
  </si>
  <si>
    <t>FCA 0014-22097639</t>
  </si>
  <si>
    <t>1116-09776199</t>
  </si>
  <si>
    <t>1116-09775897</t>
  </si>
  <si>
    <t>FCA 0014-22098822</t>
  </si>
  <si>
    <t>noTA DE CREDITO</t>
  </si>
  <si>
    <t>1116-01725440</t>
  </si>
  <si>
    <t>1116-09779069</t>
  </si>
  <si>
    <t>FCA 0014-22106041</t>
  </si>
  <si>
    <t>1116-09779407</t>
  </si>
  <si>
    <t>PAGADO CON MP 19/11</t>
  </si>
  <si>
    <t>1116-09776917</t>
  </si>
  <si>
    <t>1116-09776416</t>
  </si>
  <si>
    <t>FCA 0014-22106042</t>
  </si>
  <si>
    <t>1116-09778401</t>
  </si>
  <si>
    <t>1116-09778172</t>
  </si>
  <si>
    <t>PAGADO CON MP 28/11</t>
  </si>
  <si>
    <t>FCA 0014-22106043</t>
  </si>
  <si>
    <t>1116-09777614</t>
  </si>
  <si>
    <t>1116-09777906</t>
  </si>
  <si>
    <t>FCA 0014-22106044</t>
  </si>
  <si>
    <t>1116-09778212</t>
  </si>
  <si>
    <t>1116-09777059</t>
  </si>
  <si>
    <t>PAGADO CON MP 21/1</t>
  </si>
  <si>
    <t>FCA 0014-22110444</t>
  </si>
  <si>
    <t>1116-09785013</t>
  </si>
  <si>
    <t>1116-09785230</t>
  </si>
  <si>
    <t>FCA 0014-22110445</t>
  </si>
  <si>
    <t>3116-0000439</t>
  </si>
  <si>
    <t>1116-09786345</t>
  </si>
  <si>
    <t>FCA 0014-22111049</t>
  </si>
  <si>
    <t>1116-09786394</t>
  </si>
  <si>
    <t>pagado con mp 13/5</t>
  </si>
  <si>
    <t>1116-09786373</t>
  </si>
  <si>
    <t>1116-09789626</t>
  </si>
  <si>
    <t>pagado 29/5</t>
  </si>
  <si>
    <t>1116-09790129</t>
  </si>
  <si>
    <t>1116-09789213</t>
  </si>
  <si>
    <t>ACCU CHEK PERFORMA X 50 TIRAS (VENCIDO)</t>
  </si>
  <si>
    <t>pagado mp 22-6</t>
  </si>
  <si>
    <t>1116-09789468</t>
  </si>
  <si>
    <t>1116-9789527</t>
  </si>
  <si>
    <t>1116-09789878</t>
  </si>
  <si>
    <t>1116-09788245</t>
  </si>
  <si>
    <t>pagado mp 14/7</t>
  </si>
  <si>
    <t>1116-09788031</t>
  </si>
  <si>
    <t>1116-09787538</t>
  </si>
  <si>
    <t>1116-09877724</t>
  </si>
  <si>
    <t>1116-09877266</t>
  </si>
  <si>
    <t>1116-09787248</t>
  </si>
  <si>
    <t>1116-09788005</t>
  </si>
  <si>
    <t>1116-09792995</t>
  </si>
  <si>
    <t>SEMANA 25 $24051549,47</t>
  </si>
  <si>
    <t>1116-09792220</t>
  </si>
  <si>
    <t>1116-09794417</t>
  </si>
  <si>
    <t>1116-09793808</t>
  </si>
  <si>
    <t>FCA 0014-22147294</t>
  </si>
  <si>
    <t>1116-09793650</t>
  </si>
  <si>
    <t>RESUMEN SEMANAL 250522 (TOTAL: $830.117,35)</t>
  </si>
  <si>
    <t>1116-09793575</t>
  </si>
  <si>
    <t>1116-09797595</t>
  </si>
  <si>
    <t>1116-09797023</t>
  </si>
  <si>
    <t>1116-09796228</t>
  </si>
  <si>
    <t>FCA 0014-22149897</t>
  </si>
  <si>
    <t>1116-09799505</t>
  </si>
  <si>
    <t>1116-09800873</t>
  </si>
  <si>
    <t>1116-09799287</t>
  </si>
  <si>
    <t>1116-09800306</t>
  </si>
  <si>
    <t>1116-09800632</t>
  </si>
  <si>
    <t>1116-09800257</t>
  </si>
  <si>
    <t>1116-09804213</t>
  </si>
  <si>
    <t>1116-09804674</t>
  </si>
  <si>
    <t>1116-09804300</t>
  </si>
  <si>
    <t>1116-09803941</t>
  </si>
  <si>
    <t>1116-09804548</t>
  </si>
  <si>
    <t>1116-09803184</t>
  </si>
  <si>
    <t>1116-09802227</t>
  </si>
  <si>
    <t>1116-09802630</t>
  </si>
  <si>
    <t>1116-09806860</t>
  </si>
  <si>
    <t>1116-09808439</t>
  </si>
  <si>
    <t>1116-09808440</t>
  </si>
  <si>
    <t>NCA 0015-00650784</t>
  </si>
  <si>
    <t>FALTANTE CILOVAS 100 MG X 30 CMPR</t>
  </si>
  <si>
    <t>1116-09808114</t>
  </si>
  <si>
    <t>1116-09811628</t>
  </si>
  <si>
    <t>FCA 0014-22169337</t>
  </si>
  <si>
    <t>1116-09812144</t>
  </si>
  <si>
    <t>1116-09811767</t>
  </si>
  <si>
    <t>1116-09811768</t>
  </si>
  <si>
    <t>1116-09810954</t>
  </si>
  <si>
    <t>FCA 0014-22169338</t>
  </si>
  <si>
    <t>1116-09808264</t>
  </si>
  <si>
    <t>1116-09812616</t>
  </si>
  <si>
    <t>SEMANA 26 $21,700,947</t>
  </si>
  <si>
    <t>1116-09812615</t>
  </si>
  <si>
    <t>1116-09812413</t>
  </si>
  <si>
    <t>1116-09816823</t>
  </si>
  <si>
    <t>1116-09817047</t>
  </si>
  <si>
    <t>1116-09816974</t>
  </si>
  <si>
    <t>1116-09817464</t>
  </si>
  <si>
    <t>1116-09816172</t>
  </si>
  <si>
    <t>1116-09816115</t>
  </si>
  <si>
    <t>1116-09815874</t>
  </si>
  <si>
    <t>RESUMEN SEMANA 250529 (TOTAL VTO 09/06 $2.062.151,11; TOTAL VTO 28/06 $46.938,13)</t>
  </si>
  <si>
    <t>1116-09815591</t>
  </si>
  <si>
    <t>1116-09814124</t>
  </si>
  <si>
    <t>1116-09813839</t>
  </si>
  <si>
    <t>1116-09819761</t>
  </si>
  <si>
    <t>1116-09820766</t>
  </si>
  <si>
    <t>1116-09820525</t>
  </si>
  <si>
    <t>FCA 0014-22215063</t>
  </si>
  <si>
    <t>3116-00000700</t>
  </si>
  <si>
    <t>3116-00001073</t>
  </si>
  <si>
    <t>FCA 0014-22215064</t>
  </si>
  <si>
    <t>3116-00000792</t>
  </si>
  <si>
    <t>FCA 0014-22218753</t>
  </si>
  <si>
    <t>1116-09822749</t>
  </si>
  <si>
    <t>1116-09823188</t>
  </si>
  <si>
    <t>FCA 0014-22219709</t>
  </si>
  <si>
    <t>1116-09823889</t>
  </si>
  <si>
    <t>1116-09823231</t>
  </si>
  <si>
    <t>1116-09823664</t>
  </si>
  <si>
    <t>1116-09823318</t>
  </si>
  <si>
    <t>1116-09823700</t>
  </si>
  <si>
    <t>1116-09825959</t>
  </si>
  <si>
    <t>FCA 0014-22226682</t>
  </si>
  <si>
    <t>1116-09826493</t>
  </si>
  <si>
    <t>1116-01736331</t>
  </si>
  <si>
    <t>FCA 0014-22226683</t>
  </si>
  <si>
    <t>1116-09826562</t>
  </si>
  <si>
    <t>1116-09827067</t>
  </si>
  <si>
    <t>1116-09826482</t>
  </si>
  <si>
    <t>FCA 0014-22226684</t>
  </si>
  <si>
    <t>1116-09826585</t>
  </si>
  <si>
    <t>FCA 0014-22226685</t>
  </si>
  <si>
    <t>1116-09828841</t>
  </si>
  <si>
    <t>1116-09829273</t>
  </si>
  <si>
    <t>1116-09826668</t>
  </si>
  <si>
    <t>1116-09830621</t>
  </si>
  <si>
    <t>semana 27 $22,121,340</t>
  </si>
  <si>
    <t>FCA 0014-22233502</t>
  </si>
  <si>
    <t>FCA 0014-22237014</t>
  </si>
  <si>
    <t>FCA 0014-22237222</t>
  </si>
  <si>
    <t>1116-09830145</t>
  </si>
  <si>
    <t>1116-09830560</t>
  </si>
  <si>
    <t>1116-09830622</t>
  </si>
  <si>
    <t>1116-09830162</t>
  </si>
  <si>
    <t>1116-09831158</t>
  </si>
  <si>
    <t>1116-09831788</t>
  </si>
  <si>
    <t>1116-09832046</t>
  </si>
  <si>
    <t>1116-09832409</t>
  </si>
  <si>
    <t>1116-09832408</t>
  </si>
  <si>
    <t>1116-09832532</t>
  </si>
  <si>
    <t>1116-09834428</t>
  </si>
  <si>
    <t>1116-09833546</t>
  </si>
  <si>
    <t>1116-09835739</t>
  </si>
  <si>
    <t>1116-09835562</t>
  </si>
  <si>
    <t>1116-09835579</t>
  </si>
  <si>
    <t>1116-09835676</t>
  </si>
  <si>
    <t>1116-09835723</t>
  </si>
  <si>
    <t>1116-09835740</t>
  </si>
  <si>
    <t>RESUMEN 250605 (TOTAL VTO 16/06 $2.402.730,72; TOTAL VTO 05/07 $155933,95</t>
  </si>
  <si>
    <t>1116-09837287</t>
  </si>
  <si>
    <t>1116-09837321</t>
  </si>
  <si>
    <t>1116-09838615</t>
  </si>
  <si>
    <t>1116-09838616</t>
  </si>
  <si>
    <t>1116-09838868</t>
  </si>
  <si>
    <t>1116-09838474</t>
  </si>
  <si>
    <t>1116-09840503</t>
  </si>
  <si>
    <t>1116-09841642</t>
  </si>
  <si>
    <t>1116-09841641</t>
  </si>
  <si>
    <t>1116-09841586</t>
  </si>
  <si>
    <t>1116-09841511</t>
  </si>
  <si>
    <t>1116-09842827</t>
  </si>
  <si>
    <t>1116-09841164</t>
  </si>
  <si>
    <t>1116-09841127</t>
  </si>
  <si>
    <t>1116-09845591</t>
  </si>
  <si>
    <t>SEMANA 28 $19,303,827</t>
  </si>
  <si>
    <t>1116-09848614</t>
  </si>
  <si>
    <t>1116-09849415</t>
  </si>
  <si>
    <t>1116-09850900</t>
  </si>
  <si>
    <t>1116-09850537</t>
  </si>
  <si>
    <t>1116-09850857</t>
  </si>
  <si>
    <t>FCA 0014-22285500</t>
  </si>
  <si>
    <t>1116-09851079</t>
  </si>
  <si>
    <t>1116-09853297</t>
  </si>
  <si>
    <t>FCA 0014-22285501</t>
  </si>
  <si>
    <t>1116-09853207</t>
  </si>
  <si>
    <t>1116-09852579</t>
  </si>
  <si>
    <t>FCA 0014-22285502</t>
  </si>
  <si>
    <t>1116-01741417</t>
  </si>
  <si>
    <t>1116-09854675</t>
  </si>
  <si>
    <t>FCA 0014-22285503</t>
  </si>
  <si>
    <t>1116-09854781</t>
  </si>
  <si>
    <t>1116-09854676</t>
  </si>
  <si>
    <t>1116-09855602</t>
  </si>
  <si>
    <t>1116-09857511</t>
  </si>
  <si>
    <t>1116-09856304</t>
  </si>
  <si>
    <t>3116-00002039</t>
  </si>
  <si>
    <t>1116-09858371</t>
  </si>
  <si>
    <t>1116-09859200</t>
  </si>
  <si>
    <t>1116-09859751</t>
  </si>
  <si>
    <t>1116-09859939</t>
  </si>
  <si>
    <t>1116-09857107</t>
  </si>
  <si>
    <t>1116-09857510</t>
  </si>
  <si>
    <t>1116-09857258</t>
  </si>
  <si>
    <t>3116-00002453</t>
  </si>
  <si>
    <t>1116-09861454</t>
  </si>
  <si>
    <t>FCA 0014-22304224</t>
  </si>
  <si>
    <t>1116-09861102</t>
  </si>
  <si>
    <t>1116-09861453</t>
  </si>
  <si>
    <t>FCA 0014-22305230</t>
  </si>
  <si>
    <t>3116-00002591</t>
  </si>
  <si>
    <t>1116-09863163</t>
  </si>
  <si>
    <t>1116-09862980</t>
  </si>
  <si>
    <t>FCA 0014-22307238</t>
  </si>
  <si>
    <t>1116-09862753</t>
  </si>
  <si>
    <t>1116-09863675</t>
  </si>
  <si>
    <t>FCA 0014-22307457</t>
  </si>
  <si>
    <t>1116-09865152</t>
  </si>
  <si>
    <t>SEMANA 29</t>
  </si>
  <si>
    <t>1116-09865724</t>
  </si>
  <si>
    <t>1116-09865655</t>
  </si>
  <si>
    <t>1116-09865412</t>
  </si>
  <si>
    <t>1116-09870401</t>
  </si>
  <si>
    <t>1116-09870245</t>
  </si>
  <si>
    <t>1116-09869395</t>
  </si>
  <si>
    <t>RESUMEN 250612 (TOTAL VTO 23/06: $753.613,26; TOTAL VTO 12/07: $71.219,63)</t>
  </si>
  <si>
    <t>1116-09869394</t>
  </si>
  <si>
    <t>1116-09869198</t>
  </si>
  <si>
    <t>1116-09869185</t>
  </si>
  <si>
    <t>116-09846795</t>
  </si>
  <si>
    <t>1116-09874036</t>
  </si>
  <si>
    <t>1116-09873708</t>
  </si>
  <si>
    <t>1116-09873946</t>
  </si>
  <si>
    <t>1116-09874037</t>
  </si>
  <si>
    <t>1116-09871911</t>
  </si>
  <si>
    <t>1116-09874035</t>
  </si>
  <si>
    <t>1116-09872778</t>
  </si>
  <si>
    <t>1116-09873945</t>
  </si>
  <si>
    <t>FCA 0014-22338540</t>
  </si>
  <si>
    <t>1116-098778991</t>
  </si>
  <si>
    <t>1116-09877898</t>
  </si>
  <si>
    <t>FCA 0014-22340606</t>
  </si>
  <si>
    <t>1116-09877426</t>
  </si>
  <si>
    <t>1116-09877427</t>
  </si>
  <si>
    <t>1116-09877471</t>
  </si>
  <si>
    <t>FCA 0014-22340607</t>
  </si>
  <si>
    <t>1116-09881295</t>
  </si>
  <si>
    <t>1116-09880846</t>
  </si>
  <si>
    <t>1116-09879940</t>
  </si>
  <si>
    <t>1116-09879679</t>
  </si>
  <si>
    <t>1116-09881189</t>
  </si>
  <si>
    <t>1116-09880892</t>
  </si>
  <si>
    <t>1116-09881294</t>
  </si>
  <si>
    <t>1116-09882962</t>
  </si>
  <si>
    <t>1116-09883542</t>
  </si>
  <si>
    <t>1116-09882544</t>
  </si>
  <si>
    <t>1116-09882376</t>
  </si>
  <si>
    <t>1116-09882670</t>
  </si>
  <si>
    <t>1116-01752003</t>
  </si>
  <si>
    <t>SEMANA 30</t>
  </si>
  <si>
    <t>pagado con transferencia bbva 14/7</t>
  </si>
  <si>
    <t>1116-09884776</t>
  </si>
  <si>
    <t>1116-09884791</t>
  </si>
  <si>
    <t>1116-09886674</t>
  </si>
  <si>
    <t>1116-09885565</t>
  </si>
  <si>
    <t>1116-09885396</t>
  </si>
  <si>
    <t>1116-09886275</t>
  </si>
  <si>
    <t>1116-09886758</t>
  </si>
  <si>
    <t>3116-0003008</t>
  </si>
  <si>
    <t>3116-0002983</t>
  </si>
  <si>
    <t>1116-09889064</t>
  </si>
  <si>
    <t>1116-09888000</t>
  </si>
  <si>
    <t>1116-09888190</t>
  </si>
  <si>
    <t>3116-0002655</t>
  </si>
  <si>
    <t>1116-09888101</t>
  </si>
  <si>
    <t>3116-00003007</t>
  </si>
  <si>
    <t>3116-0003164</t>
  </si>
  <si>
    <t>1116-09892803</t>
  </si>
  <si>
    <t>1116-09892763</t>
  </si>
  <si>
    <t>1116-09890996</t>
  </si>
  <si>
    <t>1116-09890568</t>
  </si>
  <si>
    <t>1116-09890973</t>
  </si>
  <si>
    <t>RESUMEN 250619 (TOTAL VTO 30/06 $671.831,36; TOTAL VTO 19/07 $21.173,24; TOTAL VTO 21/08 $5.459,18)</t>
  </si>
  <si>
    <t>1116-09890850</t>
  </si>
  <si>
    <t>1116-09893731</t>
  </si>
  <si>
    <t>1116-09893868</t>
  </si>
  <si>
    <t>1116-09894222</t>
  </si>
  <si>
    <t>1116-09894130</t>
  </si>
  <si>
    <t>1116-09895514</t>
  </si>
  <si>
    <t>1116-0755435</t>
  </si>
  <si>
    <t>1116-09895762</t>
  </si>
  <si>
    <t>1116-09896923</t>
  </si>
  <si>
    <t>1116-09897125</t>
  </si>
  <si>
    <t>pagado con trasnferencia bbva 22/7</t>
  </si>
  <si>
    <t>1116-09898509</t>
  </si>
  <si>
    <t>1116-09898320</t>
  </si>
  <si>
    <t>1116-09898230</t>
  </si>
  <si>
    <t>1116-09899457</t>
  </si>
  <si>
    <t>1116-09901564</t>
  </si>
  <si>
    <t>semana 31</t>
  </si>
  <si>
    <t>vto 21/8</t>
  </si>
  <si>
    <t>PAGADO CON BBVA 26/8</t>
  </si>
  <si>
    <t>1116-09900999</t>
  </si>
  <si>
    <t>3116-0004428</t>
  </si>
  <si>
    <t>1116-09901937</t>
  </si>
  <si>
    <t>1116-09901874</t>
  </si>
  <si>
    <t>3116-00002338</t>
  </si>
  <si>
    <t>FCA 0014-22425961</t>
  </si>
  <si>
    <t>3116-00002358</t>
  </si>
  <si>
    <t>3116-00008178</t>
  </si>
  <si>
    <t>3116-00008031</t>
  </si>
  <si>
    <t>FCA 0014-22426948</t>
  </si>
  <si>
    <t>3116-0007945</t>
  </si>
  <si>
    <t>3116-00006076</t>
  </si>
  <si>
    <t>FCA 0014-22429959</t>
  </si>
  <si>
    <t>3116-00006598</t>
  </si>
  <si>
    <t>3116-00006567</t>
  </si>
  <si>
    <t>3116-0005538</t>
  </si>
  <si>
    <t>FCA 0014-22429960</t>
  </si>
  <si>
    <t>3116-0005939</t>
  </si>
  <si>
    <t>3116/00009464</t>
  </si>
  <si>
    <t>3116-00010531</t>
  </si>
  <si>
    <t>3116-00010026</t>
  </si>
  <si>
    <t>3116-00010547</t>
  </si>
  <si>
    <t>3116-00009395</t>
  </si>
  <si>
    <t>3116-00011867</t>
  </si>
  <si>
    <t>3116-00011866</t>
  </si>
  <si>
    <t>3116-00011752</t>
  </si>
  <si>
    <t>3116-00011865</t>
  </si>
  <si>
    <t>3116-00012220</t>
  </si>
  <si>
    <t>3116-00011497</t>
  </si>
  <si>
    <t>3116-00015691</t>
  </si>
  <si>
    <t>3116-00015345</t>
  </si>
  <si>
    <t>RESUMEN 250626 (TOTAL: $1.130.373,48)</t>
  </si>
  <si>
    <t>3116-00013774</t>
  </si>
  <si>
    <t>3116-00014180</t>
  </si>
  <si>
    <t>3116-00013372</t>
  </si>
  <si>
    <t>3116-00019413</t>
  </si>
  <si>
    <t>3116-00017988</t>
  </si>
  <si>
    <t>3116-00005176</t>
  </si>
  <si>
    <t>amERICANA</t>
  </si>
  <si>
    <t>3116-00005190</t>
  </si>
  <si>
    <t>3116-00017777</t>
  </si>
  <si>
    <t>3116-00017897</t>
  </si>
  <si>
    <t>3116-00017708</t>
  </si>
  <si>
    <t>3116-00017505</t>
  </si>
  <si>
    <t>3116-00016608</t>
  </si>
  <si>
    <t>3116-00016664</t>
  </si>
  <si>
    <t>3116-00017436</t>
  </si>
  <si>
    <t>3116-000188789</t>
  </si>
  <si>
    <t>3116-00019116</t>
  </si>
  <si>
    <t>3116-00021231</t>
  </si>
  <si>
    <t>3116-00021567</t>
  </si>
  <si>
    <t>3116-00021230</t>
  </si>
  <si>
    <t>3116-00022866</t>
  </si>
  <si>
    <t>SEMANA 32 $21,696458</t>
  </si>
  <si>
    <t>3116-00022221</t>
  </si>
  <si>
    <t>3116-00024176</t>
  </si>
  <si>
    <t>3116-00023294</t>
  </si>
  <si>
    <t>3116-00023057</t>
  </si>
  <si>
    <t>3116-00022987</t>
  </si>
  <si>
    <t>3116-00028414</t>
  </si>
  <si>
    <t>3116-00026801</t>
  </si>
  <si>
    <t>RESUMEN 250703 (TOTAL VTO 14/07: $1.932.736,25; TOTAL VTO 02/08: $48.331,11)</t>
  </si>
  <si>
    <t>3116-00026905</t>
  </si>
  <si>
    <t>3116-00032076</t>
  </si>
  <si>
    <t>3116-00029630</t>
  </si>
  <si>
    <t>3116-00030267</t>
  </si>
  <si>
    <t>3116-00033156</t>
  </si>
  <si>
    <t>3116-00033464</t>
  </si>
  <si>
    <t>3116-00034328</t>
  </si>
  <si>
    <t>3116-00031906</t>
  </si>
  <si>
    <t>3116-00035000</t>
  </si>
  <si>
    <t>3116-00035047</t>
  </si>
  <si>
    <t>3116-00035226</t>
  </si>
  <si>
    <t>3116-00035317</t>
  </si>
  <si>
    <t>3116-00035353</t>
  </si>
  <si>
    <t>FCA 0014-22531533</t>
  </si>
  <si>
    <t>3116-00035525</t>
  </si>
  <si>
    <t>3116-00039126</t>
  </si>
  <si>
    <t>3116-00037702</t>
  </si>
  <si>
    <t>FCA 0014-22531534</t>
  </si>
  <si>
    <t>3116-00038536</t>
  </si>
  <si>
    <t>3116-00039049</t>
  </si>
  <si>
    <t>3116-00036765</t>
  </si>
  <si>
    <t>FCA 0014-22531535</t>
  </si>
  <si>
    <t>3116-00041106</t>
  </si>
  <si>
    <t>3116-00041177</t>
  </si>
  <si>
    <t>3116-00040606</t>
  </si>
  <si>
    <t>3116-00041330</t>
  </si>
  <si>
    <t>3116-00042845</t>
  </si>
  <si>
    <t>semana 33</t>
  </si>
  <si>
    <t>3116-00042587</t>
  </si>
  <si>
    <t>3116-00042490</t>
  </si>
  <si>
    <t>3116-00042851</t>
  </si>
  <si>
    <t>3116-00043257</t>
  </si>
  <si>
    <t>3116-00043164</t>
  </si>
  <si>
    <t>3116-00044662</t>
  </si>
  <si>
    <t>3116-00044725</t>
  </si>
  <si>
    <t>3116-00044968</t>
  </si>
  <si>
    <t>3116-00048631</t>
  </si>
  <si>
    <t>PAGADO CON TRANSFERENCIA BBVA 5/8</t>
  </si>
  <si>
    <t>3116-00045558</t>
  </si>
  <si>
    <t>3116-00046780</t>
  </si>
  <si>
    <t>3116-00048743</t>
  </si>
  <si>
    <t>3116-00048632</t>
  </si>
  <si>
    <t>3116-00045764</t>
  </si>
  <si>
    <t>3116-00047780</t>
  </si>
  <si>
    <t>3116-00047981</t>
  </si>
  <si>
    <t>3116-00048633</t>
  </si>
  <si>
    <t>3116-00048905</t>
  </si>
  <si>
    <t>3116-00048109</t>
  </si>
  <si>
    <t>3116-00046927</t>
  </si>
  <si>
    <t>3116-00052364</t>
  </si>
  <si>
    <t>3116-00051861</t>
  </si>
  <si>
    <t>FCA 0014-22555027</t>
  </si>
  <si>
    <t>3116-00050019</t>
  </si>
  <si>
    <t>3116-00050810</t>
  </si>
  <si>
    <t>3116-00049720</t>
  </si>
  <si>
    <t>FCA 0014-22555693</t>
  </si>
  <si>
    <t>FCA 0014-22555694</t>
  </si>
  <si>
    <t>3116-00050786</t>
  </si>
  <si>
    <t>RESUMEN SEMANA 250710 (TOTAL VTO 21/07 $1.880.840,11; TOTAL VTO 09/08 $190.351,75)</t>
  </si>
  <si>
    <t>3116-00049604</t>
  </si>
  <si>
    <t>3116-00050806</t>
  </si>
  <si>
    <t>3116-00051745</t>
  </si>
  <si>
    <t>3116-00051853</t>
  </si>
  <si>
    <t>3116-00051924</t>
  </si>
  <si>
    <t>3116-00050699</t>
  </si>
  <si>
    <t>3116-00054067</t>
  </si>
  <si>
    <t>3116-00054568</t>
  </si>
  <si>
    <t>3116-00053439</t>
  </si>
  <si>
    <t>3116-00055736</t>
  </si>
  <si>
    <t>3116-00053985</t>
  </si>
  <si>
    <t>3116-00058169</t>
  </si>
  <si>
    <t>3116-00058099</t>
  </si>
  <si>
    <t>3116-00058180</t>
  </si>
  <si>
    <t>3116-00058381</t>
  </si>
  <si>
    <t>vto 9/8</t>
  </si>
  <si>
    <t>pagado con mo 12/8</t>
  </si>
  <si>
    <t>3116-00059830</t>
  </si>
  <si>
    <t>FCA 0014-22589081</t>
  </si>
  <si>
    <t>SEMANA 34</t>
  </si>
  <si>
    <t>FCA 0014-22589082</t>
  </si>
  <si>
    <t>FCA 0014-22589627</t>
  </si>
  <si>
    <t>3116-00059827</t>
  </si>
  <si>
    <t>3116-00059474</t>
  </si>
  <si>
    <t>FCA 0014-22590799</t>
  </si>
  <si>
    <t>3116-00059342</t>
  </si>
  <si>
    <t>3116-00058194</t>
  </si>
  <si>
    <t>3116-00063140</t>
  </si>
  <si>
    <t>FCA 0014-22590911</t>
  </si>
  <si>
    <t>3116-00061797</t>
  </si>
  <si>
    <t>3116-00060050</t>
  </si>
  <si>
    <t>3116-00061506</t>
  </si>
  <si>
    <t>3116-00063739</t>
  </si>
  <si>
    <t>3116-00063386</t>
  </si>
  <si>
    <t>3116-00069067</t>
  </si>
  <si>
    <t>3116-00069068</t>
  </si>
  <si>
    <t>3116-00067412</t>
  </si>
  <si>
    <t>3116-00066700</t>
  </si>
  <si>
    <t>FCA 0014-22629960</t>
  </si>
  <si>
    <t>3116-00072228</t>
  </si>
  <si>
    <t>Resumen semana 250717 (VTO 28/7)</t>
  </si>
  <si>
    <t>3116-00070679</t>
  </si>
  <si>
    <t>3116-00071089</t>
  </si>
  <si>
    <t>3116-00071915</t>
  </si>
  <si>
    <t>3116-00072224</t>
  </si>
  <si>
    <t>FCA 0014-22634159</t>
  </si>
  <si>
    <t>3116-00072751</t>
  </si>
  <si>
    <t>3116-00073664</t>
  </si>
  <si>
    <t>FCA 0014-22634160</t>
  </si>
  <si>
    <t>3116-00075271</t>
  </si>
  <si>
    <t>3116-00075318</t>
  </si>
  <si>
    <t>FCA 0014-22634161</t>
  </si>
  <si>
    <t>3116-00076279</t>
  </si>
  <si>
    <t>3116-00076602</t>
  </si>
  <si>
    <t>3116-00076811</t>
  </si>
  <si>
    <t>3116-00077743</t>
  </si>
  <si>
    <t>3116-00079009</t>
  </si>
  <si>
    <t>3116-00078123</t>
  </si>
  <si>
    <t>3116-00077698</t>
  </si>
  <si>
    <t>3116-00079482</t>
  </si>
  <si>
    <t>3116-00079434</t>
  </si>
  <si>
    <t>3116-00080784</t>
  </si>
  <si>
    <t>semana 35</t>
  </si>
  <si>
    <t>0014-22652505</t>
  </si>
  <si>
    <t>3116-00080783</t>
  </si>
  <si>
    <t>0014-22655473</t>
  </si>
  <si>
    <t>3116/00080621</t>
  </si>
  <si>
    <t>3116-00080594</t>
  </si>
  <si>
    <t>3116-00082594</t>
  </si>
  <si>
    <t>3116-00081791</t>
  </si>
  <si>
    <t>3116-00081282</t>
  </si>
  <si>
    <t>3116-00081057</t>
  </si>
  <si>
    <t>3116-00088422</t>
  </si>
  <si>
    <t>3116-00084991</t>
  </si>
  <si>
    <t>PAGADO CNO TRANSFERENCIA EL 5/8 BBVA</t>
  </si>
  <si>
    <t>3116-00085960</t>
  </si>
  <si>
    <t>0014-22660273</t>
  </si>
  <si>
    <t>3116-00083557</t>
  </si>
  <si>
    <t>3116-00085147</t>
  </si>
  <si>
    <t>3116-00086538</t>
  </si>
  <si>
    <t>3116-00086018</t>
  </si>
  <si>
    <t>pagado con mp el 12/8</t>
  </si>
  <si>
    <t>3116-00084740</t>
  </si>
  <si>
    <t>3116-00086639</t>
  </si>
  <si>
    <t>3116-00088873</t>
  </si>
  <si>
    <t>0014-22660274</t>
  </si>
  <si>
    <t>3116-00020346</t>
  </si>
  <si>
    <t>PAGADO CON MP 2/9</t>
  </si>
  <si>
    <t>3116-00090166</t>
  </si>
  <si>
    <t>0014-22657235</t>
  </si>
  <si>
    <t>3116-00090379</t>
  </si>
  <si>
    <t>3116-00089746</t>
  </si>
  <si>
    <t>0014-22667265</t>
  </si>
  <si>
    <t>3116-00089805</t>
  </si>
  <si>
    <t>3116-00090105</t>
  </si>
  <si>
    <t>3116-00089919</t>
  </si>
  <si>
    <t>3116-00092601</t>
  </si>
  <si>
    <t>31116-00091110</t>
  </si>
  <si>
    <t>0014-22673169</t>
  </si>
  <si>
    <t>3116-00092602</t>
  </si>
  <si>
    <t>3116-00091070</t>
  </si>
  <si>
    <t>3116-00093224</t>
  </si>
  <si>
    <t>3116-00093923</t>
  </si>
  <si>
    <t>0014-22673168</t>
  </si>
  <si>
    <t>3116-00093781</t>
  </si>
  <si>
    <t>3116-00096928</t>
  </si>
  <si>
    <t>0014-22673167</t>
  </si>
  <si>
    <t>3116-00097547</t>
  </si>
  <si>
    <t>3116-00097636</t>
  </si>
  <si>
    <t>0014-22678801</t>
  </si>
  <si>
    <t>3116-00098714</t>
  </si>
  <si>
    <t>3116-00098502</t>
  </si>
  <si>
    <t>0014-22680995</t>
  </si>
  <si>
    <t>3116-00097611</t>
  </si>
  <si>
    <t>3116-00097593</t>
  </si>
  <si>
    <t>0014-22688815</t>
  </si>
  <si>
    <t>3116-00100594</t>
  </si>
  <si>
    <t>3116-00101015</t>
  </si>
  <si>
    <t>3116-00101117</t>
  </si>
  <si>
    <t>0015-00663258</t>
  </si>
  <si>
    <t>GEL BASE INCOLORO 4</t>
  </si>
  <si>
    <t>0014-22693659</t>
  </si>
  <si>
    <t>0014-22699821</t>
  </si>
  <si>
    <t>Resumen semanal 250724</t>
  </si>
  <si>
    <t>3116-00097596</t>
  </si>
  <si>
    <t>3116-00101787</t>
  </si>
  <si>
    <t>3116-00101788</t>
  </si>
  <si>
    <t>3116-00103186</t>
  </si>
  <si>
    <t>3116-00105194</t>
  </si>
  <si>
    <t>3116-00105648</t>
  </si>
  <si>
    <t>014-2270184</t>
  </si>
  <si>
    <t>3116-00105916</t>
  </si>
  <si>
    <t>3116-00105915</t>
  </si>
  <si>
    <t>0014-22707371</t>
  </si>
  <si>
    <t>3116-00105297</t>
  </si>
  <si>
    <t>3116-00104227</t>
  </si>
  <si>
    <t>0014-22711401</t>
  </si>
  <si>
    <t>1116-09903279</t>
  </si>
  <si>
    <t>1116-09903283</t>
  </si>
  <si>
    <t>0014-22711400</t>
  </si>
  <si>
    <t>1116-09903626</t>
  </si>
  <si>
    <t>ver nota credito curitas</t>
  </si>
  <si>
    <t>1116-09903812</t>
  </si>
  <si>
    <t>vto 4/8</t>
  </si>
  <si>
    <t>1116-09906511</t>
  </si>
  <si>
    <t>pagado con mp 12/8</t>
  </si>
  <si>
    <t>3116-00111055</t>
  </si>
  <si>
    <t>978,156,58</t>
  </si>
  <si>
    <t>0014-22719211</t>
  </si>
  <si>
    <t>3116-00113178</t>
  </si>
  <si>
    <t>931,820,21</t>
  </si>
  <si>
    <t>3116-00110678</t>
  </si>
  <si>
    <t>371,504,91</t>
  </si>
  <si>
    <t>3116-00106990</t>
  </si>
  <si>
    <t>193,648,37</t>
  </si>
  <si>
    <t>3116-00107360</t>
  </si>
  <si>
    <t>992,650,25</t>
  </si>
  <si>
    <t>3116-00108162</t>
  </si>
  <si>
    <t>100,514,13</t>
  </si>
  <si>
    <t>3116-00108272</t>
  </si>
  <si>
    <t>126,524,60</t>
  </si>
  <si>
    <t>vto 23/8</t>
  </si>
  <si>
    <t>3116-00109827</t>
  </si>
  <si>
    <t>885,107,24</t>
  </si>
  <si>
    <t>3116-00114383</t>
  </si>
  <si>
    <t>0014-22719597</t>
  </si>
  <si>
    <t>196,820,41</t>
  </si>
  <si>
    <t>0014-22719598</t>
  </si>
  <si>
    <t>0014-22717132</t>
  </si>
  <si>
    <t>0014-22717133</t>
  </si>
  <si>
    <t>0014-22725047</t>
  </si>
  <si>
    <t>0014-22727004</t>
  </si>
  <si>
    <t>0014-22730794</t>
  </si>
  <si>
    <t>0014-22741369</t>
  </si>
  <si>
    <t>0014-22741370</t>
  </si>
  <si>
    <t>0014-22741510</t>
  </si>
  <si>
    <t>0014-22737018</t>
  </si>
  <si>
    <t>0014-22748454</t>
  </si>
  <si>
    <t>0014-22748453</t>
  </si>
  <si>
    <t>0014-22748452</t>
  </si>
  <si>
    <t>0014-22762011</t>
  </si>
  <si>
    <t>RESUMEN 250731</t>
  </si>
  <si>
    <t>0014-22762012</t>
  </si>
  <si>
    <t>0014-2262013</t>
  </si>
  <si>
    <t>0014-22758046</t>
  </si>
  <si>
    <t>0014-22758045</t>
  </si>
  <si>
    <t>0014-22758057</t>
  </si>
  <si>
    <t>0014-22763344</t>
  </si>
  <si>
    <t>VTO 11/8</t>
  </si>
  <si>
    <t>pagado con mp el 18/8</t>
  </si>
  <si>
    <t>0014-22772218</t>
  </si>
  <si>
    <t>VTO 30/8</t>
  </si>
  <si>
    <t>0014-22771769</t>
  </si>
  <si>
    <t>0014-22768491</t>
  </si>
  <si>
    <t>0014-22774259</t>
  </si>
  <si>
    <t xml:space="preserve">DEVOLUCION </t>
  </si>
  <si>
    <t>0014-22780126</t>
  </si>
  <si>
    <t>0014-22779748</t>
  </si>
  <si>
    <t>0014-22779747</t>
  </si>
  <si>
    <t>0014-22790952</t>
  </si>
  <si>
    <t>0014-22790954</t>
  </si>
  <si>
    <t>0014-22787108</t>
  </si>
  <si>
    <t>0014-22781263</t>
  </si>
  <si>
    <t>0014-22793844</t>
  </si>
  <si>
    <t>0014-22790953</t>
  </si>
  <si>
    <t>0014-22801310</t>
  </si>
  <si>
    <t>0014-22802255</t>
  </si>
  <si>
    <t>0014-22803384</t>
  </si>
  <si>
    <t>0014-22803597</t>
  </si>
  <si>
    <t>0014-22812167</t>
  </si>
  <si>
    <t>0014-22812168</t>
  </si>
  <si>
    <t>0014-22808517</t>
  </si>
  <si>
    <t>0014-22813634</t>
  </si>
  <si>
    <t>0014-22813049</t>
  </si>
  <si>
    <t>0014-22813048</t>
  </si>
  <si>
    <t>0014-22820662</t>
  </si>
  <si>
    <t>Resumen 250807</t>
  </si>
  <si>
    <t>0014-22829814</t>
  </si>
  <si>
    <t>0014-22830004</t>
  </si>
  <si>
    <t>0014-22830003</t>
  </si>
  <si>
    <t>0014-22826968</t>
  </si>
  <si>
    <t>0014-22826632</t>
  </si>
  <si>
    <t>0014-22838125</t>
  </si>
  <si>
    <t>0014-22838126</t>
  </si>
  <si>
    <t>0014-22838127</t>
  </si>
  <si>
    <t>vto 18/8</t>
  </si>
  <si>
    <t>0014-22838128</t>
  </si>
  <si>
    <t>vto 6/9</t>
  </si>
  <si>
    <t>0014-22835464</t>
  </si>
  <si>
    <t>0014-22838129</t>
  </si>
  <si>
    <t>0014-22842480</t>
  </si>
  <si>
    <t>0014-22845384</t>
  </si>
  <si>
    <t>0014-22849384</t>
  </si>
  <si>
    <t>0014-22845385</t>
  </si>
  <si>
    <t>0014-22845928</t>
  </si>
  <si>
    <t>0014-22855042</t>
  </si>
  <si>
    <t>0012-01480757</t>
  </si>
  <si>
    <t>0014-22858232</t>
  </si>
  <si>
    <t>0014-22850653</t>
  </si>
  <si>
    <t>0014-22871310</t>
  </si>
  <si>
    <t>0014-22871489</t>
  </si>
  <si>
    <t>0014-22874166</t>
  </si>
  <si>
    <t>0014-22881994</t>
  </si>
  <si>
    <t>Resumen 250814</t>
  </si>
  <si>
    <t>0011-16560146</t>
  </si>
  <si>
    <t>0014-22884237</t>
  </si>
  <si>
    <t>0014-22893611</t>
  </si>
  <si>
    <t>0014-22892734</t>
  </si>
  <si>
    <t>0014-22895060</t>
  </si>
  <si>
    <t>pagado con bbva 16/9</t>
  </si>
  <si>
    <t>0014-22895763</t>
  </si>
  <si>
    <t>0014-22902644</t>
  </si>
  <si>
    <t>0014-22901319</t>
  </si>
  <si>
    <t>0014-22901838</t>
  </si>
  <si>
    <t>0014-22901837</t>
  </si>
  <si>
    <t>0014-22901320</t>
  </si>
  <si>
    <t>0014-22902824</t>
  </si>
  <si>
    <t>0014-22903437</t>
  </si>
  <si>
    <t>0014-22913048</t>
  </si>
  <si>
    <t>0014-22913049</t>
  </si>
  <si>
    <t>0014-22918248</t>
  </si>
  <si>
    <t>0014-22914562</t>
  </si>
  <si>
    <t>0014-22919608</t>
  </si>
  <si>
    <t>0014-22920343</t>
  </si>
  <si>
    <t>0014-22925131</t>
  </si>
  <si>
    <t>0014-22923149</t>
  </si>
  <si>
    <t>0014-22921734</t>
  </si>
  <si>
    <t>0014-22935322</t>
  </si>
  <si>
    <t>0014-22940690</t>
  </si>
  <si>
    <t>0014-22940689</t>
  </si>
  <si>
    <t>0014-22942458</t>
  </si>
  <si>
    <t>Resumen 250821</t>
  </si>
  <si>
    <t>0014-22945758</t>
  </si>
  <si>
    <t>0014-22948802</t>
  </si>
  <si>
    <t>0014-22955445</t>
  </si>
  <si>
    <t>0014-22954665</t>
  </si>
  <si>
    <t>0014-22947149</t>
  </si>
  <si>
    <t>0014-22955919</t>
  </si>
  <si>
    <t>0014-22962269</t>
  </si>
  <si>
    <t>vto 1/9</t>
  </si>
  <si>
    <t>PAGADO CON TRANSFERENCIA BBVA 9/9</t>
  </si>
  <si>
    <t>0014-22957046</t>
  </si>
  <si>
    <t>vto 20/9</t>
  </si>
  <si>
    <t>PAGADO CONTRANSFERNCIA BBVA 23/9</t>
  </si>
  <si>
    <t>CEOS MEDICAL GUZGON</t>
  </si>
  <si>
    <t>0014-22968619</t>
  </si>
  <si>
    <t>0014-00005297</t>
  </si>
  <si>
    <t>0014-22972885</t>
  </si>
  <si>
    <t>CAJA ANDREA 1/8 ($197100)</t>
  </si>
  <si>
    <t>0014-22975297</t>
  </si>
  <si>
    <t>0014-22975296</t>
  </si>
  <si>
    <t>0014-22981709</t>
  </si>
  <si>
    <t>0014-22979292</t>
  </si>
  <si>
    <t>0014-22985756</t>
  </si>
  <si>
    <t>0014-00005296</t>
  </si>
  <si>
    <t>0014-22996353</t>
  </si>
  <si>
    <t>0014-23002161</t>
  </si>
  <si>
    <t>Resumen 250828</t>
  </si>
  <si>
    <t>CEOS MEDICAL FIGUEIRAS</t>
  </si>
  <si>
    <t>0014-00005299</t>
  </si>
  <si>
    <t>0014-23003617</t>
  </si>
  <si>
    <t>0014-23012847</t>
  </si>
  <si>
    <t>CEOS MEDICAL</t>
  </si>
  <si>
    <t>0014-23018695</t>
  </si>
  <si>
    <r>
      <rPr>
        <rFont val="Calibri"/>
        <b/>
        <color theme="1"/>
        <sz val="11.0"/>
      </rPr>
      <t>TOTAL: $313740. (RESTAR NC QUELAT HIERRO $10950)</t>
    </r>
    <r>
      <rPr>
        <rFont val="Calibri"/>
        <b/>
        <color theme="1"/>
        <sz val="11.0"/>
      </rPr>
      <t xml:space="preserve"> PAGADO 12/9. CAJA FLOR 11/9 $168500; CAJA FLOR 12/9 $109500; CAJA YAS 13/9 $35740</t>
    </r>
  </si>
  <si>
    <t>0014-23021480</t>
  </si>
  <si>
    <t>0014-23021479</t>
  </si>
  <si>
    <t>0014-23023001</t>
  </si>
  <si>
    <r>
      <rPr>
        <rFont val="Calibri"/>
        <b/>
        <color theme="1"/>
        <sz val="11.0"/>
      </rPr>
      <t xml:space="preserve">TOTAL: $363716,76 </t>
    </r>
    <r>
      <rPr>
        <rFont val="Calibri"/>
        <b/>
        <color theme="1"/>
        <sz val="11.0"/>
      </rPr>
      <t>(CAJA ELENA 15/8 $257500; CAJA ENVIOS 15/8 $106200; CAJA YAS 16/08 $20)</t>
    </r>
  </si>
  <si>
    <t>0014-23026435</t>
  </si>
  <si>
    <t>vto 8/9</t>
  </si>
  <si>
    <t>0014-23031975</t>
  </si>
  <si>
    <t>vto 13/10</t>
  </si>
  <si>
    <r>
      <rPr>
        <rFont val="Calibri"/>
        <b/>
        <color theme="1"/>
        <sz val="11.0"/>
      </rPr>
      <t xml:space="preserve">PAGADO 20/9. TOTAL: $405350 </t>
    </r>
    <r>
      <rPr>
        <rFont val="Calibri"/>
        <b/>
        <color theme="1"/>
        <sz val="11.0"/>
      </rPr>
      <t>(CAJA LUCIA 19/9 $199000; CAJA FLOR 19/9 $78000; CAJA YAS 19/9 $56500; CAJA ENVIOS 19/9 $49500; CAJA FLOR 20/9 $22350)</t>
    </r>
  </si>
  <si>
    <t>pagado con bbva 14/8</t>
  </si>
  <si>
    <t>0014-23028229</t>
  </si>
  <si>
    <t>CAJA FLOR 23/8</t>
  </si>
  <si>
    <t>vto 27/9</t>
  </si>
  <si>
    <t>pagado con transferencia galicia 30/9</t>
  </si>
  <si>
    <t>0014-23031939</t>
  </si>
  <si>
    <r>
      <rPr>
        <rFont val="Calibri"/>
        <b/>
        <color theme="1"/>
        <sz val="11.0"/>
      </rPr>
      <t xml:space="preserve">TOTAL: $461151,41 </t>
    </r>
    <r>
      <rPr>
        <rFont val="Calibri"/>
        <b/>
        <color theme="1"/>
        <sz val="11.0"/>
      </rPr>
      <t>(PAGADO 20/10 CJA FLOR 19/10 $169500; CAJA ENVIOS 17/10 $89000; CAJA LUCIA 17/10 $35500; CAJA LUCIA 19/10 $167150)</t>
    </r>
  </si>
  <si>
    <t>0014-23034492</t>
  </si>
  <si>
    <t>0014-23039155</t>
  </si>
  <si>
    <t>0014-23049568</t>
  </si>
  <si>
    <t>0014-23052731</t>
  </si>
  <si>
    <t>REMITOS</t>
  </si>
  <si>
    <t>0014-23052730</t>
  </si>
  <si>
    <t>1639-1645</t>
  </si>
  <si>
    <r>
      <rPr>
        <rFont val="Calibri"/>
        <b/>
        <color theme="1"/>
        <sz val="11.0"/>
      </rPr>
      <t>TOTAL: $313740. (RESTAR NC QUELAT HIERRO $10950)</t>
    </r>
    <r>
      <rPr>
        <rFont val="Calibri"/>
        <b/>
        <color theme="1"/>
        <sz val="11.0"/>
      </rPr>
      <t xml:space="preserve"> PAGADO 12/9. CAJA FLOR 11/9 $168500; CAJA FLOR 12/9 $109500; CAJA YAS 13/9 $35740</t>
    </r>
  </si>
  <si>
    <t>0014-23055854</t>
  </si>
  <si>
    <t>0014-00005391</t>
  </si>
  <si>
    <t>0014-23055436</t>
  </si>
  <si>
    <t>PAGADO POR TRANSFERENCIA MP 1/11</t>
  </si>
  <si>
    <t>0014-23054874</t>
  </si>
  <si>
    <t>0014-00005410</t>
  </si>
  <si>
    <t>0012-01499662</t>
  </si>
  <si>
    <t>Resumen 250904 (total vto 15/9 1538278,20; total vto 4/10 142454,41)</t>
  </si>
  <si>
    <t>1692-1679-1703</t>
  </si>
  <si>
    <r>
      <rPr>
        <rFont val="Calibri"/>
        <b/>
        <color theme="1"/>
        <sz val="11.0"/>
      </rPr>
      <t xml:space="preserve">PAGADO 20/9. TOTAL: $405350 </t>
    </r>
    <r>
      <rPr>
        <rFont val="Calibri"/>
        <b/>
        <color theme="1"/>
        <sz val="11.0"/>
      </rPr>
      <t>(CAJA LUCIA 19/9 $199000; CAJA FLOR 19/9 $78000; CAJA YAS 19/9 $56500; CAJA ENVIOS 19/9 $49500; CAJA FLOR 20/9 $22350)</t>
    </r>
  </si>
  <si>
    <t>0014-23059965</t>
  </si>
  <si>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PAGADO 26/10 JUNTO CON REMITO FIG 2091: $175901,05</t>
    </r>
    <r>
      <rPr>
        <rFont val="Calibri"/>
        <b/>
        <color theme="1"/>
        <sz val="11.0"/>
      </rPr>
      <t>) CAJA LUCIA 25/10 $216000; CAJA TAMI 25/10 $168000; VARIAS CAJAS $25400; CAJA YAS 25/10 $57900)</t>
    </r>
  </si>
  <si>
    <t>0014-23059096</t>
  </si>
  <si>
    <t>0014-23059095</t>
  </si>
  <si>
    <r>
      <rPr>
        <rFont val="Calibri"/>
        <b/>
        <color theme="1"/>
        <sz val="11.0"/>
      </rPr>
      <t>TOTAL: $638500</t>
    </r>
    <r>
      <rPr>
        <rFont val="Calibri"/>
        <b/>
        <color theme="1"/>
        <sz val="11.0"/>
      </rPr>
      <t xml:space="preserve"> (PAGADO 12/10 CAJA LUCIA 11/10 $370000; CAJA FLOR 11/10 $141000; CAJA ENVIOS 11/10 $25500; CAJA FLOR 12/10 $102000</t>
    </r>
  </si>
  <si>
    <t>vto 15/9</t>
  </si>
  <si>
    <t>PAGADO CON TRANSFERENCIA BBVA 23/9</t>
  </si>
  <si>
    <t>0014-23065731</t>
  </si>
  <si>
    <t>vto 4/10</t>
  </si>
  <si>
    <t>PAGADO CON BBVA 7/10</t>
  </si>
  <si>
    <t>0014-23064748</t>
  </si>
  <si>
    <t>0014-23077161</t>
  </si>
  <si>
    <t>0014-23080401</t>
  </si>
  <si>
    <t>0014-23070426</t>
  </si>
  <si>
    <t>0014-23077864</t>
  </si>
  <si>
    <t>0014-23081796</t>
  </si>
  <si>
    <t>0014-23084288</t>
  </si>
  <si>
    <t>0014-23081134</t>
  </si>
  <si>
    <r>
      <rPr>
        <rFont val="Calibri"/>
        <b/>
        <color theme="1"/>
        <sz val="11.0"/>
      </rPr>
      <t>PAGADO 15/11</t>
    </r>
    <r>
      <rPr>
        <rFont val="Calibri"/>
        <b/>
        <color theme="1"/>
        <sz val="11.0"/>
      </rPr>
      <t>. CAJA ENVIO 14/11 $71000; CAJA LUCIA 14/11 $230000; CAJA TAMI 14/11 $136000; CAJA YAS 14/11 $103700; CAJA TAMI 15/11 $30</t>
    </r>
  </si>
  <si>
    <t>0014-23095825</t>
  </si>
  <si>
    <t>0014-23090613</t>
  </si>
  <si>
    <t>PAGADO 24/11</t>
  </si>
  <si>
    <t>0014-23101015</t>
  </si>
  <si>
    <t>PAGADO 14/12. CAJA LUCIA 14/12 $1540; CAJA TAMI 14/12 $80000 (TOTAL: $81540)</t>
  </si>
  <si>
    <t>0014-23107854</t>
  </si>
  <si>
    <t>0014-23116727</t>
  </si>
  <si>
    <t>PAGADO TRANSFERENCIA MP 16/12</t>
  </si>
  <si>
    <t>0014-23118722</t>
  </si>
  <si>
    <t>Resumen 250911 ( total vto 22/9 $ 1563336,18; total vto 11/10 $ 34699,03)</t>
  </si>
  <si>
    <r>
      <rPr>
        <rFont val="Calibri"/>
        <b/>
        <color theme="1"/>
        <sz val="11.0"/>
      </rPr>
      <t xml:space="preserve">TOTAL: $946460 (FIGUEIRAS: $1039040) // </t>
    </r>
    <r>
      <rPr>
        <rFont val="Calibri"/>
        <b/>
        <color theme="1"/>
        <sz val="11.0"/>
      </rPr>
      <t>TOTAL AMBAS FARMACIAS: $1985500</t>
    </r>
    <r>
      <rPr>
        <rFont val="Calibri"/>
        <b/>
        <color theme="1"/>
        <sz val="11.0"/>
      </rPr>
      <t xml:space="preserve"> (PAGADO CAJA LU 24/12 $874000; CAJA LU 23/12 $434000; CAJA YAS 23/12 $217000; CAJA LUCIA 26/12 $289500; VARIAS CAJAS $171000)</t>
    </r>
  </si>
  <si>
    <t>0014-23122251</t>
  </si>
  <si>
    <t>0014-23122253</t>
  </si>
  <si>
    <t>0014-23122252</t>
  </si>
  <si>
    <t>0014-23118723</t>
  </si>
  <si>
    <t xml:space="preserve">PAGADO MARTES 13/2/24 </t>
  </si>
  <si>
    <t>0015-00674297</t>
  </si>
  <si>
    <t>0014-23137723</t>
  </si>
  <si>
    <t>PAGADO EFECTIVO 14/3</t>
  </si>
  <si>
    <t>0014-23129462</t>
  </si>
  <si>
    <t>PAGADO TRANSFERENCIA MP 5/3</t>
  </si>
  <si>
    <t>0014-23142162</t>
  </si>
  <si>
    <t>PAGADO EFECTIVO 26/3</t>
  </si>
  <si>
    <t>0014-23139462</t>
  </si>
  <si>
    <t>0014-23129463</t>
  </si>
  <si>
    <t>VTO 22/9</t>
  </si>
  <si>
    <t>PAGADO EFECTIVO 17/4</t>
  </si>
  <si>
    <t>0014-23139449</t>
  </si>
  <si>
    <t>PAGADO TRANSFERENCIA MP 15/4</t>
  </si>
  <si>
    <t>PAGADO EFECTIVO 30/4</t>
  </si>
  <si>
    <t>VTO 11/10</t>
  </si>
  <si>
    <t>pagado con bbva 14/10</t>
  </si>
  <si>
    <t>0014-23133601</t>
  </si>
  <si>
    <t xml:space="preserve">PAGADO EFECTIVO 14/6 </t>
  </si>
  <si>
    <t>0014-23142163</t>
  </si>
  <si>
    <t>PAGADO EFECTIVO 01/07</t>
  </si>
  <si>
    <t>0014-23147021</t>
  </si>
  <si>
    <t>0014-23153788</t>
  </si>
  <si>
    <r>
      <rPr>
        <rFont val="Calibri"/>
        <b/>
        <color theme="1"/>
        <sz val="11.0"/>
      </rPr>
      <t>(FIGUEIRAS REMITO 4157: $362560) //</t>
    </r>
    <r>
      <rPr>
        <rFont val="Calibri"/>
        <b/>
        <color theme="1"/>
        <sz val="11.0"/>
      </rPr>
      <t xml:space="preserve"> TOTAL: $1.023.800</t>
    </r>
  </si>
  <si>
    <t>0014-23153789</t>
  </si>
  <si>
    <t>0014-23153787</t>
  </si>
  <si>
    <t>0014-23158795</t>
  </si>
  <si>
    <t>PAGADO EFECTIVO 31/7</t>
  </si>
  <si>
    <t>0014-23155216</t>
  </si>
  <si>
    <t>0014-23165095</t>
  </si>
  <si>
    <t>PAGADO EFECTIVO 13/8</t>
  </si>
  <si>
    <t>0014-23161301</t>
  </si>
  <si>
    <t>PAGADO TRANSFERENCIA MP 5/9</t>
  </si>
  <si>
    <t>0014-23161302</t>
  </si>
  <si>
    <t>PAGADO EFECTIVO 23/8</t>
  </si>
  <si>
    <t>FALTANTE DE 6 AGUA OXIGENADA X 1000 ML</t>
  </si>
  <si>
    <t>0014-23169845</t>
  </si>
  <si>
    <t>0014-23169846</t>
  </si>
  <si>
    <t>PAGADO EFECTIVO 12/9</t>
  </si>
  <si>
    <t>0014-23176090</t>
  </si>
  <si>
    <t>PAGADO EFECTIVO 01/10</t>
  </si>
  <si>
    <t>0014-23176089</t>
  </si>
  <si>
    <t>0014-23181566</t>
  </si>
  <si>
    <t>0014-23183252</t>
  </si>
  <si>
    <t>Resumen 250918 (total vto 29/9  $8400614,45; total vto 18/10  $3246953,72 ; total vto 14/11  $259562,22 ; total vto 17/11  $527828,02 ; total vto 5/12 $74908,50 ; total vto 16/1 $165990,94)</t>
  </si>
  <si>
    <t>TOTAL: $863500 (PAGADO EFECTIVO 11/11)</t>
  </si>
  <si>
    <t>Ingresaron 2 vaselina liquida x 1000 mL. Se facturaron 2 vaselina solida x 1 kg</t>
  </si>
  <si>
    <t>PAGADO EFECTIVO 27/12</t>
  </si>
  <si>
    <t>PAGADO POR TRANSFERENCIA MP 7/12</t>
  </si>
  <si>
    <t>PAGADO LUNES 13/1</t>
  </si>
  <si>
    <t>TOTAL: $1.269.187,82 (PAGADO 23/1/25)</t>
  </si>
  <si>
    <t>TOTAL: $651489,19 (PAGADO EFECTIVO 21/2)</t>
  </si>
  <si>
    <t>0014-23187009</t>
  </si>
  <si>
    <t>0014-23183253</t>
  </si>
  <si>
    <t>TOTAL: $765.612,02 (PAGADO EFECTIVO 5/3)</t>
  </si>
  <si>
    <t>0014-23187010</t>
  </si>
  <si>
    <t>DEVOLUCION 12)PEINES IRAOLA ACANALADOS (DOBLADOS) (IMPORTE A DESCONTAR: $26.978,40)</t>
  </si>
  <si>
    <t>0014-23187008</t>
  </si>
  <si>
    <t>QURA PLUS Y ALGODON X 500 G</t>
  </si>
  <si>
    <t>0014-23192924</t>
  </si>
  <si>
    <t>PAGADO EFECTIVO 13/03/25</t>
  </si>
  <si>
    <t>0014-23189107</t>
  </si>
  <si>
    <t>0014-23193592</t>
  </si>
  <si>
    <t>PAGADO EFECTIVO 7/04/25</t>
  </si>
  <si>
    <t>DEVOLUCION 4) FERRINI ALOE VERA X 200 G (MAL ENVIADO)</t>
  </si>
  <si>
    <t>0014-23189472</t>
  </si>
  <si>
    <t>TERMOMETROS IRAOLA</t>
  </si>
  <si>
    <t>0014-23207029</t>
  </si>
  <si>
    <t>PAGADO EFECTIVO 16/04</t>
  </si>
  <si>
    <t>0014-23193697</t>
  </si>
  <si>
    <t>PAGADO EFECTIVO 30/04</t>
  </si>
  <si>
    <t>0014-23197866</t>
  </si>
  <si>
    <t>0014-23199468</t>
  </si>
  <si>
    <t>0014-23199469</t>
  </si>
  <si>
    <t>0014-23207032</t>
  </si>
  <si>
    <t>TOTAL: $388.367,44 (PAGADO EFECTIVO 9/5)</t>
  </si>
  <si>
    <t>0014-23207031</t>
  </si>
  <si>
    <t>0014-23207030</t>
  </si>
  <si>
    <t>0014-23207034</t>
  </si>
  <si>
    <t>DEVOLUCION 4)FERRINI ALOE VERA X 195 G</t>
  </si>
  <si>
    <t>0014-23207033</t>
  </si>
  <si>
    <t>0014-23209710</t>
  </si>
  <si>
    <t xml:space="preserve">CEOS MEDICAL </t>
  </si>
  <si>
    <t>0014-23208008</t>
  </si>
  <si>
    <t>PAGADO EFECTIVO 23/05/2025</t>
  </si>
  <si>
    <t>0014-23208914</t>
  </si>
  <si>
    <t>0014-23208913</t>
  </si>
  <si>
    <t>PAGADO EFECTIVO 13/06/2025</t>
  </si>
  <si>
    <t>0014-23208912</t>
  </si>
  <si>
    <t>0014-23208911</t>
  </si>
  <si>
    <t>0014-23212645</t>
  </si>
  <si>
    <t>0014-23213640</t>
  </si>
  <si>
    <t>TOTAL: $766900 (PAGADO EFECTIVO 26/6)</t>
  </si>
  <si>
    <t>0014-23214088</t>
  </si>
  <si>
    <t>0014-23215315</t>
  </si>
  <si>
    <t>0014-23215314</t>
  </si>
  <si>
    <t>0014-23219413</t>
  </si>
  <si>
    <t>0014-23219412</t>
  </si>
  <si>
    <t>PAGADO 03/07/2025 EFECTIVO</t>
  </si>
  <si>
    <t>0014-23219411</t>
  </si>
  <si>
    <t xml:space="preserve">PAGADO EFECTIVO  </t>
  </si>
  <si>
    <t>0014-23219409</t>
  </si>
  <si>
    <t>VTO 29/9</t>
  </si>
  <si>
    <t>PAGADO EFECTIVO 31/07</t>
  </si>
  <si>
    <t>0014-23219410</t>
  </si>
  <si>
    <t>VTO 18/10</t>
  </si>
  <si>
    <t>pagado con bbva 21/10</t>
  </si>
  <si>
    <t>0014-23213867</t>
  </si>
  <si>
    <t>PAGADO EFECTIVO 07/08</t>
  </si>
  <si>
    <t>VTO 14/11</t>
  </si>
  <si>
    <t>PAGADO CON BBVA 17/11</t>
  </si>
  <si>
    <t>0014-23222801</t>
  </si>
  <si>
    <t>PAGADO EFECTIVO 14/8</t>
  </si>
  <si>
    <t>VTO 17/11</t>
  </si>
  <si>
    <t>PAGADO CON BBVA 25/11</t>
  </si>
  <si>
    <t>0014-23222803</t>
  </si>
  <si>
    <t>PAGADO EN EFVO 24/8</t>
  </si>
  <si>
    <t>VTO 05/12</t>
  </si>
  <si>
    <t>PAGADO TRANSFERENCIA BBVA 16/9</t>
  </si>
  <si>
    <t>PAGADO CON BBVA 9/12</t>
  </si>
  <si>
    <t>0014-23225658</t>
  </si>
  <si>
    <t>PAGADO EFECTIVO 12/09</t>
  </si>
  <si>
    <t>PAGADO EFECTIVO 26/9</t>
  </si>
  <si>
    <t>VTO 16/01</t>
  </si>
  <si>
    <t>0014-23225657</t>
  </si>
  <si>
    <t>0014-23222802</t>
  </si>
  <si>
    <t>PAGADO EFECTIVO 03/10/2025</t>
  </si>
  <si>
    <t>0014-23225656</t>
  </si>
  <si>
    <t>PAGADO EFECTIVO 31/10/2025</t>
  </si>
  <si>
    <t>0014-23225104</t>
  </si>
  <si>
    <t>0014-23221124</t>
  </si>
  <si>
    <t>PAGADO EFECTIVO 13/11/2025</t>
  </si>
  <si>
    <t>0014-23231281</t>
  </si>
  <si>
    <t>0014-23231280</t>
  </si>
  <si>
    <t>0011-16675303</t>
  </si>
  <si>
    <t>0011-16675306</t>
  </si>
  <si>
    <t>PAGADO EFECTIVO 04/12</t>
  </si>
  <si>
    <t>0014-23213492</t>
  </si>
  <si>
    <t>0014-23213493</t>
  </si>
  <si>
    <t>SE DEVUELVEN 6 AEROCAMARAS AERO 100 PEDIATRICAS  7/11 CAMBIO DE LAS AEROCAMARAS</t>
  </si>
  <si>
    <t>0014-16677184</t>
  </si>
  <si>
    <t>0014-23236557</t>
  </si>
  <si>
    <t>PAGADO EN EFECTIVO 23/12</t>
  </si>
  <si>
    <t>0014-23237278</t>
  </si>
  <si>
    <t>1 SOLUCION FISIOLOGICA PINCHADA</t>
  </si>
  <si>
    <t>0012-01510718</t>
  </si>
  <si>
    <t>0014-23238133</t>
  </si>
  <si>
    <t>PAGADO CON MP 15/1</t>
  </si>
  <si>
    <t>0014-23232961</t>
  </si>
  <si>
    <t>0014-23232960</t>
  </si>
  <si>
    <t>PAGADO EFECTIVO 16/1/2026</t>
  </si>
  <si>
    <t>0014-23238137</t>
  </si>
  <si>
    <t>0014-23242950</t>
  </si>
  <si>
    <t>0014-23242949</t>
  </si>
  <si>
    <t>PAGADO EFECTIVO 22/01</t>
  </si>
  <si>
    <t>0015-00677011</t>
  </si>
  <si>
    <t>0014-23238135</t>
  </si>
  <si>
    <t>PAGADO EFECTIVO 09/02</t>
  </si>
  <si>
    <t>PAGADO CON BBVA 09/02</t>
  </si>
  <si>
    <t>0014-23238136</t>
  </si>
  <si>
    <t>VTO 6/2</t>
  </si>
  <si>
    <t>0014-23238134</t>
  </si>
  <si>
    <t>PAGADO EFECTIVO 24/02/2026</t>
  </si>
  <si>
    <t>0014-23245353</t>
  </si>
  <si>
    <t>0014-23238525</t>
  </si>
  <si>
    <t>0014-23244608</t>
  </si>
  <si>
    <t>PAGADO EFECTIVO 13/03/2026</t>
  </si>
  <si>
    <t>0014-23247926</t>
  </si>
  <si>
    <t>0014-23238524</t>
  </si>
  <si>
    <t>0014-23245354</t>
  </si>
  <si>
    <t>PAGO EFECTIVO 22/04/2026</t>
  </si>
  <si>
    <t>0014-23259040</t>
  </si>
  <si>
    <t>PAGADO EFECTIVO 11/05</t>
  </si>
  <si>
    <t>0014-23249404</t>
  </si>
  <si>
    <t>PAGADO EFECTIVO 21/05</t>
  </si>
  <si>
    <t>0014-23249403</t>
  </si>
  <si>
    <t>GASAS</t>
  </si>
  <si>
    <t>PAGADO 02/06</t>
  </si>
  <si>
    <t>0014-23249402</t>
  </si>
  <si>
    <t>0014-23255823</t>
  </si>
  <si>
    <t>Resumen 250925 (total vto 27/9 $1838627,60; vto 25/10 $4099653,42 ; vto 24/12 3523,12)</t>
  </si>
  <si>
    <t>0014-23259039</t>
  </si>
  <si>
    <t>falto 1 sachet fisiol</t>
  </si>
  <si>
    <t>0014-23254377</t>
  </si>
  <si>
    <t>0014-23260058</t>
  </si>
  <si>
    <t>pagado 8/5</t>
  </si>
  <si>
    <t>0014-23256609</t>
  </si>
  <si>
    <t>0014-23264317</t>
  </si>
  <si>
    <t>PAGADO 6/7</t>
  </si>
  <si>
    <t>0014-23261258</t>
  </si>
  <si>
    <t>0014-23272218</t>
  </si>
  <si>
    <t>0014-23272219</t>
  </si>
  <si>
    <t>PAGADO EFECTIVO 21/07</t>
  </si>
  <si>
    <t>0014-23272598</t>
  </si>
  <si>
    <t>vto 06/10</t>
  </si>
  <si>
    <t>0014-23274404</t>
  </si>
  <si>
    <t>vto 25/10</t>
  </si>
  <si>
    <t>PAGADO CON BBVA 27/10</t>
  </si>
  <si>
    <t>0014-23278612</t>
  </si>
  <si>
    <t>PAGADO 02-09</t>
  </si>
  <si>
    <t>vto 24/12</t>
  </si>
  <si>
    <t>0014-23279807</t>
  </si>
  <si>
    <t>0014-23283298</t>
  </si>
  <si>
    <t>0014-23284494</t>
  </si>
  <si>
    <t>0014-23284493</t>
  </si>
  <si>
    <t>0014-23283468</t>
  </si>
  <si>
    <t>0014-23285906</t>
  </si>
  <si>
    <t>DEV JERINGAS</t>
  </si>
  <si>
    <t>0014-23288678</t>
  </si>
  <si>
    <t>1,204,589,87</t>
  </si>
  <si>
    <t>0014-23289540</t>
  </si>
  <si>
    <t>0014-23291367</t>
  </si>
  <si>
    <t>0014-23294491</t>
  </si>
  <si>
    <t>0014-23294855</t>
  </si>
  <si>
    <t>0014-23294882</t>
  </si>
  <si>
    <t>0014-23290404</t>
  </si>
  <si>
    <t>0014-23285238</t>
  </si>
  <si>
    <t>0014-23296825</t>
  </si>
  <si>
    <t>0014-23302833</t>
  </si>
  <si>
    <t>0014-23306381</t>
  </si>
  <si>
    <t>0014-23306382</t>
  </si>
  <si>
    <t>0014-23308898</t>
  </si>
  <si>
    <t>0014-23301943</t>
  </si>
  <si>
    <t>0014-23316818</t>
  </si>
  <si>
    <t>Resumen 251002 (total vto 13/10 1521651,53; vto 1/11 700208,51; vto 31/12 3593,57</t>
  </si>
  <si>
    <t>0014-23316689</t>
  </si>
  <si>
    <t>0014-23316690</t>
  </si>
  <si>
    <t>0014-23327744</t>
  </si>
  <si>
    <t>0014-23327743</t>
  </si>
  <si>
    <t>0014-23324399</t>
  </si>
  <si>
    <t>0014-23330140</t>
  </si>
  <si>
    <t>0014-23329322</t>
  </si>
  <si>
    <t>0014-23330179</t>
  </si>
  <si>
    <t>0014-23333162</t>
  </si>
  <si>
    <t>vto 1/11</t>
  </si>
  <si>
    <t>pagado con bbva 4/11</t>
  </si>
  <si>
    <t>0014-23335764</t>
  </si>
  <si>
    <t>vto 31/12/2025</t>
  </si>
  <si>
    <t>0014-23335763</t>
  </si>
  <si>
    <t>0014-23337634</t>
  </si>
  <si>
    <t>0014-23337635</t>
  </si>
  <si>
    <t>0014-23337317</t>
  </si>
  <si>
    <t>0014-23346443</t>
  </si>
  <si>
    <t>COFALOZA</t>
  </si>
  <si>
    <t>0014-23351533</t>
  </si>
  <si>
    <t>RESUMEN SEMANA Nº32</t>
  </si>
  <si>
    <t>0014-23346554</t>
  </si>
  <si>
    <t>0014-23346444</t>
  </si>
  <si>
    <t>0014-23347705</t>
  </si>
  <si>
    <t>0014-23347706</t>
  </si>
  <si>
    <t>RESUMEN SEMANA Nº33</t>
  </si>
  <si>
    <t>0014-23352101</t>
  </si>
  <si>
    <t>0014-23356289</t>
  </si>
  <si>
    <t>0014-23363311</t>
  </si>
  <si>
    <t>0014-23366979</t>
  </si>
  <si>
    <t>0014-23366981</t>
  </si>
  <si>
    <t>0014-23372556</t>
  </si>
  <si>
    <t>0014-23366980</t>
  </si>
  <si>
    <t>0014-23375111</t>
  </si>
  <si>
    <t>Resumen 251009 (total vto 20/10 2270405,11; total vto 8/11 13987,28 ; total vto 7/1 19880,21)</t>
  </si>
  <si>
    <t>RESUMEN SEMANA Nº34</t>
  </si>
  <si>
    <t>0014-23378144</t>
  </si>
  <si>
    <t>$15.632,93</t>
  </si>
  <si>
    <t>RESUMEN SEMANA Nº35</t>
  </si>
  <si>
    <t>0014-23380335</t>
  </si>
  <si>
    <t>0014-23389692</t>
  </si>
  <si>
    <t>$19.578,61</t>
  </si>
  <si>
    <t>0014-23386806</t>
  </si>
  <si>
    <t>0014-23389691</t>
  </si>
  <si>
    <t>0012-01518668</t>
  </si>
  <si>
    <t>vto20/10</t>
  </si>
  <si>
    <t>0014-23398455</t>
  </si>
  <si>
    <t>RESUMEN SEMANA Nº36</t>
  </si>
  <si>
    <t>vto 8/11</t>
  </si>
  <si>
    <t>PAGADO CON GALICIA 10/11</t>
  </si>
  <si>
    <t>0014-23398456</t>
  </si>
  <si>
    <t>vto 7/1</t>
  </si>
  <si>
    <t>0014-23399995</t>
  </si>
  <si>
    <t>0014-23403697</t>
  </si>
  <si>
    <t>0014-23404501</t>
  </si>
  <si>
    <t>0014-23403696</t>
  </si>
  <si>
    <t>RESUMEN SEMANA Nº37</t>
  </si>
  <si>
    <t>0014-23405694</t>
  </si>
  <si>
    <t>RESUMEN SEMANA Nº38</t>
  </si>
  <si>
    <t>0014-23405693</t>
  </si>
  <si>
    <t>0014-23408794</t>
  </si>
  <si>
    <t>0014-23408795</t>
  </si>
  <si>
    <t>0014-23408042</t>
  </si>
  <si>
    <t>0014-23409296</t>
  </si>
  <si>
    <t>RESUMEN SEMANA Nº39 (TOTAL: $1.387.439,99) PAGADO 7/10</t>
  </si>
  <si>
    <t>0014-23417333</t>
  </si>
  <si>
    <t>0014-23426235</t>
  </si>
  <si>
    <t>0014-23429143</t>
  </si>
  <si>
    <t>0014-23434857</t>
  </si>
  <si>
    <t>0014-23435791</t>
  </si>
  <si>
    <t>0014-23441763</t>
  </si>
  <si>
    <t xml:space="preserve"> Resumen 251016 (total vto 27/10 2436038,87; total vto  15/11   163945,93)</t>
  </si>
  <si>
    <t>FALTARON 3 ESTUCHES HER SECRET TEMPTATION 80 + DEO</t>
  </si>
  <si>
    <t>0014-23440703</t>
  </si>
  <si>
    <t>0014-23446430</t>
  </si>
  <si>
    <t>0014-23449319</t>
  </si>
  <si>
    <t>FALTARON 2 ESTUCHES BLUE SEDUCTION AB EDT+DEO</t>
  </si>
  <si>
    <t>0014-23456814</t>
  </si>
  <si>
    <t>0014-23462234</t>
  </si>
  <si>
    <t>RESUMEN SEMANA Nº40  (TOTAL: $541458,17) PAGADO 14/10</t>
  </si>
  <si>
    <t>0014-23458613</t>
  </si>
  <si>
    <t>vto 27/10</t>
  </si>
  <si>
    <t>0014-23468623</t>
  </si>
  <si>
    <t>RESUMEN SEMANA Nº41 (TOTAL: $459059,29) PAGADO 22/10</t>
  </si>
  <si>
    <t>vto 15/11</t>
  </si>
  <si>
    <t>0014-23468622</t>
  </si>
  <si>
    <t>0014-23470949</t>
  </si>
  <si>
    <t>0014-23481108</t>
  </si>
  <si>
    <t>RESUMEN SEMANA 42 (TOTAL: $548013,39)</t>
  </si>
  <si>
    <t>0014-23481107</t>
  </si>
  <si>
    <t>0014-23475991</t>
  </si>
  <si>
    <t>0014-23482523</t>
  </si>
  <si>
    <t>0014-23483728</t>
  </si>
  <si>
    <t>0014-23481681</t>
  </si>
  <si>
    <t>0014-23487402</t>
  </si>
  <si>
    <t>0014-23487403</t>
  </si>
  <si>
    <t>0014-23488690</t>
  </si>
  <si>
    <t>0014-23496213</t>
  </si>
  <si>
    <t>0014-23503175</t>
  </si>
  <si>
    <t>Resumen 251023 (vto 3/11 1210470,50 ; vto 22/11 180338,96)</t>
  </si>
  <si>
    <t>RESUMEN SEMANA 43 (TOTAL: $330.137,01) PAGADO 7/11</t>
  </si>
  <si>
    <t>0014-23498984</t>
  </si>
  <si>
    <t>0014-23508287</t>
  </si>
  <si>
    <t>0014-23513879</t>
  </si>
  <si>
    <t>0014-23510130</t>
  </si>
  <si>
    <t>RESUMEN SEMANA 44 (TOTAL: $441625,17)</t>
  </si>
  <si>
    <t>0014-23515744</t>
  </si>
  <si>
    <t>0014-23512192</t>
  </si>
  <si>
    <t>0014-23515802</t>
  </si>
  <si>
    <t>0014-23504132</t>
  </si>
  <si>
    <t>FALTO UNA CAJA DE CURITAS MANIA X 20</t>
  </si>
  <si>
    <t>vto 3/11</t>
  </si>
  <si>
    <t>0014-23526122</t>
  </si>
  <si>
    <t>SEMANA 45 (TOTAL: $237.696)</t>
  </si>
  <si>
    <t>vto 22/11</t>
  </si>
  <si>
    <t>0014-23521618</t>
  </si>
  <si>
    <t>0014-23521617</t>
  </si>
  <si>
    <t>ENVIARON 1 CEPILLO MENOS</t>
  </si>
  <si>
    <t>0014-23531943</t>
  </si>
  <si>
    <t>0014-23531762</t>
  </si>
  <si>
    <t>0014-23531942</t>
  </si>
  <si>
    <t>SEMANA 46 (TOTAL: $141455) PAGADO 25/11/2024</t>
  </si>
  <si>
    <t>0014-23528288</t>
  </si>
  <si>
    <t>0014-23534727</t>
  </si>
  <si>
    <t>0014-23542810</t>
  </si>
  <si>
    <t>SEMANA 47 ($94.257,14) PAGADO 05/12/2024</t>
  </si>
  <si>
    <t>0014-23542811</t>
  </si>
  <si>
    <t>0014-23542593</t>
  </si>
  <si>
    <t>0014-23539984</t>
  </si>
  <si>
    <t>0014-23544089</t>
  </si>
  <si>
    <t>SEMANA 48 (TOTAL: $664664) PAGADO 09/12/2024</t>
  </si>
  <si>
    <t>0014-23550179</t>
  </si>
  <si>
    <t>0014-23553218</t>
  </si>
  <si>
    <t>0014-23561093</t>
  </si>
  <si>
    <t>Resumen 251030 (vto 10/11 1530232,89; vto 29/11 25634,91 ; vto 29/12 9344,81)</t>
  </si>
  <si>
    <t>0014-23561270</t>
  </si>
  <si>
    <t>0014-23566676</t>
  </si>
  <si>
    <t>devolucion de verrugol legit 17326,20</t>
  </si>
  <si>
    <t>0014-23572538</t>
  </si>
  <si>
    <t>0014-23571444</t>
  </si>
  <si>
    <t>0014-23576240</t>
  </si>
  <si>
    <t>0014-23576372</t>
  </si>
  <si>
    <t>0014-23578274</t>
  </si>
  <si>
    <t>0014-23525308</t>
  </si>
  <si>
    <t>vto 10/11</t>
  </si>
  <si>
    <t>0014-23586369</t>
  </si>
  <si>
    <t>SEMANA 49 (TOTAL: $205523) PAGADO 17/12</t>
  </si>
  <si>
    <t>vto 29/11</t>
  </si>
  <si>
    <t>PAGADO CON BBVA 3/12</t>
  </si>
  <si>
    <t>0014-23584083</t>
  </si>
  <si>
    <t>vto 29/12</t>
  </si>
  <si>
    <t>0014-23583762</t>
  </si>
  <si>
    <t>0014-23583763</t>
  </si>
  <si>
    <t>0014-23589087</t>
  </si>
  <si>
    <t>0014-23594793</t>
  </si>
  <si>
    <t>SEMANA 50 (TOTAL: $766547,60) PAGADO TRANSFERENCIA MP 23/12</t>
  </si>
  <si>
    <t>0014-23599984</t>
  </si>
  <si>
    <t>0014-23603484</t>
  </si>
  <si>
    <t>0014-23599007</t>
  </si>
  <si>
    <t>0014-23613882</t>
  </si>
  <si>
    <t>0014-23610527</t>
  </si>
  <si>
    <t>0014-23610240</t>
  </si>
  <si>
    <t>0014-23620830</t>
  </si>
  <si>
    <t>Resumen semanal 251106 (vto 17/11 1208573,30; vto 6/12 279465,65)</t>
  </si>
  <si>
    <t>0014-23624118</t>
  </si>
  <si>
    <t>0014-23624303</t>
  </si>
  <si>
    <t>0014-23624304</t>
  </si>
  <si>
    <t>0014-23633743</t>
  </si>
  <si>
    <t>0014-23635201</t>
  </si>
  <si>
    <t>vto 17/11</t>
  </si>
  <si>
    <t>SEMANA 51 (TOTAL: $89884,82) PAGADO 31/12 $89881</t>
  </si>
  <si>
    <t>0014-23641424</t>
  </si>
  <si>
    <t>vto 6/12</t>
  </si>
  <si>
    <t>0014-23641425</t>
  </si>
  <si>
    <t>SEMANA 52 (TOTAL: $266967) PAGADO 6/1</t>
  </si>
  <si>
    <t>0014-23641426</t>
  </si>
  <si>
    <t>0014-23647188</t>
  </si>
  <si>
    <t>0014-23652382</t>
  </si>
  <si>
    <t>0014-23652380</t>
  </si>
  <si>
    <t>0014-23652381</t>
  </si>
  <si>
    <t>0014-23662873</t>
  </si>
  <si>
    <t>0014-23662872</t>
  </si>
  <si>
    <t>0014-23669016</t>
  </si>
  <si>
    <t>SEMANA 1 (TOTAL: $378339) PAGADO 13/1</t>
  </si>
  <si>
    <t>0014-23684446</t>
  </si>
  <si>
    <t>Resumen semanal 251113 (vto 24/11 2254330, 74)</t>
  </si>
  <si>
    <t>0014-23689992</t>
  </si>
  <si>
    <t>0014-23695168</t>
  </si>
  <si>
    <t>0014-23702416</t>
  </si>
  <si>
    <t>0014-23702678</t>
  </si>
  <si>
    <t>0014-23707489</t>
  </si>
  <si>
    <t>0014-23713648</t>
  </si>
  <si>
    <t>0014-23710590</t>
  </si>
  <si>
    <t>0014-23714667</t>
  </si>
  <si>
    <t>0014-23716794</t>
  </si>
  <si>
    <t>DEVOLUCION 2 MANGAS TENSIOMETRO ANEROIDE</t>
  </si>
  <si>
    <t>0014-23723342</t>
  </si>
  <si>
    <t>0014-23722115</t>
  </si>
  <si>
    <t>SEMANA 2 (TOTAL: $359086) PAGADO 20/1</t>
  </si>
  <si>
    <t>0014-23736933</t>
  </si>
  <si>
    <t>0014-23736934</t>
  </si>
  <si>
    <t>0014-23733025</t>
  </si>
  <si>
    <t>0014-23741864</t>
  </si>
  <si>
    <t>0014-23733436</t>
  </si>
  <si>
    <t>0014-23753131</t>
  </si>
  <si>
    <t>Resumen 251120 (vto 1/12 2778066,36; vto 20/12 106544,69)</t>
  </si>
  <si>
    <t>0014-23753133</t>
  </si>
  <si>
    <t>0014-23753132</t>
  </si>
  <si>
    <t>SEMANA 3 (TOTAL: $100590) PAGADO 27/1</t>
  </si>
  <si>
    <t>0014-23747857</t>
  </si>
  <si>
    <t>0014-23747856</t>
  </si>
  <si>
    <t>0014-23761590</t>
  </si>
  <si>
    <t>0014-23763814</t>
  </si>
  <si>
    <t>0014-23763226</t>
  </si>
  <si>
    <t>0014-23760670</t>
  </si>
  <si>
    <t>RESUMEN SEMANA 4 (TOTAL: $313598,71) PAGADO 4/2/2025</t>
  </si>
  <si>
    <t>vto 1/12</t>
  </si>
  <si>
    <t>0014-23757981</t>
  </si>
  <si>
    <t>0014-23759276</t>
  </si>
  <si>
    <t>0014-23767642</t>
  </si>
  <si>
    <t>RESUMEN SEMANAL 5 (TOTAL: $434507)  PAGADO 11/2 MP</t>
  </si>
  <si>
    <t>0014-23779651</t>
  </si>
  <si>
    <t>0014-23783114</t>
  </si>
  <si>
    <t>0014-23775077</t>
  </si>
  <si>
    <t>0014-23779650</t>
  </si>
  <si>
    <t>0014-23779649</t>
  </si>
  <si>
    <t>0014-23785442</t>
  </si>
  <si>
    <t>0014-23789163</t>
  </si>
  <si>
    <t>0014-23789162</t>
  </si>
  <si>
    <t>0014-23799790</t>
  </si>
  <si>
    <t>0014-23799788</t>
  </si>
  <si>
    <t>0014-23799789</t>
  </si>
  <si>
    <t>0014-23797131</t>
  </si>
  <si>
    <t>FALTANTE DE LANTUS SOLO100 $326612,58</t>
  </si>
  <si>
    <t>0014-23810723</t>
  </si>
  <si>
    <t>Resumen 251127 (vto 8/12 2736566,89 ; vto 27/12 76605,51)</t>
  </si>
  <si>
    <t>0014-23815422</t>
  </si>
  <si>
    <t>RESUMEN SEMANAL 6 (TOTAL: $531501,44) PAGADO 17/2</t>
  </si>
  <si>
    <t>0014-23815423</t>
  </si>
  <si>
    <t>0014-23815424</t>
  </si>
  <si>
    <t>0014-23811729</t>
  </si>
  <si>
    <t>0015-00689904</t>
  </si>
  <si>
    <t xml:space="preserve">EQUIVALE A LOS LANTUS SOLO 100 U </t>
  </si>
  <si>
    <t>PAGADO CON BBVA 15/12</t>
  </si>
  <si>
    <t>0014-23821514</t>
  </si>
  <si>
    <t>0014-23820715</t>
  </si>
  <si>
    <t>0014-23820716</t>
  </si>
  <si>
    <t>0014-23830075</t>
  </si>
  <si>
    <t>0014-23830076</t>
  </si>
  <si>
    <t>RESUMEN SEMANAL 7 (TOTAL: $291.757,70) PAGADO 24/2</t>
  </si>
  <si>
    <t>0014-23829733</t>
  </si>
  <si>
    <t>0014-23828832</t>
  </si>
  <si>
    <t>0014-23828833</t>
  </si>
  <si>
    <t>0014-23840510</t>
  </si>
  <si>
    <t>0014-23836464</t>
  </si>
  <si>
    <t>0014-23851575</t>
  </si>
  <si>
    <t>0014-23847762</t>
  </si>
  <si>
    <t>0014-23856925</t>
  </si>
  <si>
    <t>RESUMEN SEMANAL 8 (TOTAL: $248.869,19) PAGADO 04/03</t>
  </si>
  <si>
    <t>0014-23862454</t>
  </si>
  <si>
    <t>Resumen 251204 (vto 15/12 2576469,25; vto 3/1 190628,14)</t>
  </si>
  <si>
    <t>0014-23858858</t>
  </si>
  <si>
    <t>0014-23867775</t>
  </si>
  <si>
    <t>0014-23865071</t>
  </si>
  <si>
    <t>RESUMEN SEMANAL 9 (TOTAL: $203923,54) PAGADO</t>
  </si>
  <si>
    <t>0014-23873164</t>
  </si>
  <si>
    <t>0014-23873165</t>
  </si>
  <si>
    <t>0014-23870031</t>
  </si>
  <si>
    <t>0014-23879907</t>
  </si>
  <si>
    <t>0014-23885093</t>
  </si>
  <si>
    <t>0014-23885094</t>
  </si>
  <si>
    <t>0014-23880654</t>
  </si>
  <si>
    <t>RESUMEN SEMANAL 10 (TOTAL: $353059) PAGADO 25/03</t>
  </si>
  <si>
    <t>0014-23891050</t>
  </si>
  <si>
    <t>0014-23891049</t>
  </si>
  <si>
    <t>0014-23892383</t>
  </si>
  <si>
    <t>0014-23892841</t>
  </si>
  <si>
    <t>0014-23902426</t>
  </si>
  <si>
    <t>0014-23901108</t>
  </si>
  <si>
    <t>0014-23898467</t>
  </si>
  <si>
    <t>0014-23907970</t>
  </si>
  <si>
    <t>0014-23911832</t>
  </si>
  <si>
    <t>0014-23911831</t>
  </si>
  <si>
    <t>0014-23915828</t>
  </si>
  <si>
    <t>DEVOLUCION 30) SOBRE DE SALES REHIDRAT NOVARUM</t>
  </si>
  <si>
    <t>RESUMEN SEMANAL 11 (TOTAL: $586109,25) PAGADO 25/03</t>
  </si>
  <si>
    <t>0014-23918562</t>
  </si>
  <si>
    <t>0014-23915829</t>
  </si>
  <si>
    <t>0014-23914474</t>
  </si>
  <si>
    <t>0014-23922932</t>
  </si>
  <si>
    <t>Resumen 251211 (vto 22/12 983896,02; vto 10/1 821337,54)</t>
  </si>
  <si>
    <t>0014-23920191</t>
  </si>
  <si>
    <t>0014-23931779</t>
  </si>
  <si>
    <t>0014-23935182</t>
  </si>
  <si>
    <t>RESUMEN SEMANA 12 (TOTAL: $47974,20) PAGADO 01/04/2025</t>
  </si>
  <si>
    <t>0014-23935403</t>
  </si>
  <si>
    <t>0014-23933078</t>
  </si>
  <si>
    <t>RESUMEN SEMANA 13 (Total: $ 156.290,59) PAGADO 07/04</t>
  </si>
  <si>
    <t>vto 22/12</t>
  </si>
  <si>
    <t>0014-23939922</t>
  </si>
  <si>
    <t>vto 10/1</t>
  </si>
  <si>
    <t>0014-23938186</t>
  </si>
  <si>
    <t>0014-23947195</t>
  </si>
  <si>
    <t>0014-23946150</t>
  </si>
  <si>
    <t>PAGADO 12/05/25</t>
  </si>
  <si>
    <t>0014-23946149</t>
  </si>
  <si>
    <t>RESUMEN SEMANAL N° 14 (TOTAL: $230.862,94) PAGADO 14/04</t>
  </si>
  <si>
    <t>0014-23947572</t>
  </si>
  <si>
    <t>0014-23947573</t>
  </si>
  <si>
    <t>0014-23948335</t>
  </si>
  <si>
    <t>0014-23952880</t>
  </si>
  <si>
    <t>0014-23958258</t>
  </si>
  <si>
    <t>RESUMEN SEMANA 15 (TOTAL: $273332,40) PAGADO 21/04/2025</t>
  </si>
  <si>
    <t>0014-23957737</t>
  </si>
  <si>
    <t>0014-23954054</t>
  </si>
  <si>
    <t>0014-23966168</t>
  </si>
  <si>
    <t>0014-23969920</t>
  </si>
  <si>
    <t>0014-23966167</t>
  </si>
  <si>
    <t>0014-23971999</t>
  </si>
  <si>
    <t>0014-23977804</t>
  </si>
  <si>
    <t>Resumen 251218</t>
  </si>
  <si>
    <t>0014-23983001</t>
  </si>
  <si>
    <t xml:space="preserve">RESUMEN SEMANAL 16 (TOTAL: $337318) PAGADO </t>
  </si>
  <si>
    <t>0014-23980787</t>
  </si>
  <si>
    <t>0014-23981634</t>
  </si>
  <si>
    <t>0014-23981633</t>
  </si>
  <si>
    <t>0014-23977805</t>
  </si>
  <si>
    <t>0014-23987797</t>
  </si>
  <si>
    <t>RESUMEN SEMANAL 17 (TOTAL: $362549) PAGADO 05/05</t>
  </si>
  <si>
    <t>0014-23993735</t>
  </si>
  <si>
    <t>0014-23993437</t>
  </si>
  <si>
    <t>0014-23995715</t>
  </si>
  <si>
    <t>0014-23998391</t>
  </si>
  <si>
    <t>vto 17/1</t>
  </si>
  <si>
    <t>0014-23995397</t>
  </si>
  <si>
    <t>0015-00693707</t>
  </si>
  <si>
    <t>RESUMEN SEMANAL 18 (TOTAL: $957.902,48) PAGADO 12/05/25</t>
  </si>
  <si>
    <t>0014-23997581</t>
  </si>
  <si>
    <t>0014-23997580</t>
  </si>
  <si>
    <t>0014-24002406</t>
  </si>
  <si>
    <t>0014-24002405</t>
  </si>
  <si>
    <t>0014-24002407</t>
  </si>
  <si>
    <t>0014-24004116</t>
  </si>
  <si>
    <t>0014-24007628</t>
  </si>
  <si>
    <t>0014-24013652</t>
  </si>
  <si>
    <t>6) COLGATE TOTAL 12 CARBON ACT X 90 G (MAL PEDIDOS)</t>
  </si>
  <si>
    <t>0014-24009883</t>
  </si>
  <si>
    <t>0014-24009884</t>
  </si>
  <si>
    <t>0014-24016611</t>
  </si>
  <si>
    <t>RESUMEN SEMANA 19 (TOTAL: $380456) PAGADO 19/05</t>
  </si>
  <si>
    <t>0014-24015774</t>
  </si>
  <si>
    <t>0014-24015775</t>
  </si>
  <si>
    <t>0014-24025964</t>
  </si>
  <si>
    <t>0014-24025965</t>
  </si>
  <si>
    <t>RESUMEN SEMANA 20 (TOTAL: $268267) PAGADO 27/5</t>
  </si>
  <si>
    <t>0014-24021977</t>
  </si>
  <si>
    <t xml:space="preserve">DEL SUD </t>
  </si>
  <si>
    <t>0014-24031204</t>
  </si>
  <si>
    <t>0151A04632316</t>
  </si>
  <si>
    <t>0014-24027383</t>
  </si>
  <si>
    <t>SEMANA 31</t>
  </si>
  <si>
    <t>0014-24032423</t>
  </si>
  <si>
    <t>0151A04632315</t>
  </si>
  <si>
    <t>0014-24037064</t>
  </si>
  <si>
    <t>0150A09316820</t>
  </si>
  <si>
    <t xml:space="preserve"> NC 6) COLGATE TOTAL 12 CARBON ACT X 90 G (MAL PEDIDOS)</t>
  </si>
  <si>
    <t>0014-24036818</t>
  </si>
  <si>
    <t>0150A09323052</t>
  </si>
  <si>
    <t>0151-04643841</t>
  </si>
  <si>
    <t>$53,796,58</t>
  </si>
  <si>
    <t>0153-01301049</t>
  </si>
  <si>
    <t>$128,024,10</t>
  </si>
  <si>
    <t>0151A04643842</t>
  </si>
  <si>
    <t>0014-24034007</t>
  </si>
  <si>
    <t>2 TEATRICAL ACLARADORA FACIAL 75 ML CREMA (MAL ENVIADO)</t>
  </si>
  <si>
    <t>0150A09328059</t>
  </si>
  <si>
    <t>0014-24033500</t>
  </si>
  <si>
    <t>SEMANA 32</t>
  </si>
  <si>
    <t>RESUMEN SEMANAL 21 (TOTAL: $239.645,16) PAGADO 2/6</t>
  </si>
  <si>
    <t>0014-24038937</t>
  </si>
  <si>
    <t>PEDIDO DE GPS COMPLETO MAL PEDIDO</t>
  </si>
  <si>
    <t>0014-24045348</t>
  </si>
  <si>
    <t>Resumen 251226 (vto 6/1 2663237,50; vto 26/01 3520008,43)</t>
  </si>
  <si>
    <t>0014-24060060</t>
  </si>
  <si>
    <t>0014-24057903</t>
  </si>
  <si>
    <t>RESUMEN SEMANAL 22 (TOTAL: $690.690)</t>
  </si>
  <si>
    <t>0014-24061147</t>
  </si>
  <si>
    <t>1 MYMB SHADOW SALSA PALETA 6 SOM (VINO ROTO)</t>
  </si>
  <si>
    <t>0014-24063973</t>
  </si>
  <si>
    <t>0014-24064433</t>
  </si>
  <si>
    <t>SEMANA 33</t>
  </si>
  <si>
    <t>0014-24063907</t>
  </si>
  <si>
    <t>0014-24063908</t>
  </si>
  <si>
    <t>0152A02339770</t>
  </si>
  <si>
    <t>0014-24071009</t>
  </si>
  <si>
    <t>0150A09370120</t>
  </si>
  <si>
    <t>PEDIDO POR ERROR EPITELIOL C 20 COMP.</t>
  </si>
  <si>
    <t>0150A09374245</t>
  </si>
  <si>
    <t>0014-24071010</t>
  </si>
  <si>
    <t>0150A09374244</t>
  </si>
  <si>
    <t>0014-24072768</t>
  </si>
  <si>
    <t>0150A03199435</t>
  </si>
  <si>
    <t>DEVOLUCION DE EPITELIOL C 40 COMP 19719,11</t>
  </si>
  <si>
    <t>0152-02340642</t>
  </si>
  <si>
    <t>RESUMEN SEMANA 23 (TOTAL: $406.381,41) PAGADO</t>
  </si>
  <si>
    <t>0015-00695806</t>
  </si>
  <si>
    <t>0151A04665098</t>
  </si>
  <si>
    <t>FALTO 1 UNIDAD DE MULTI-O GEL X 20 G</t>
  </si>
  <si>
    <t>0151A04665097</t>
  </si>
  <si>
    <t>0014-24078287</t>
  </si>
  <si>
    <t>0150A03202711</t>
  </si>
  <si>
    <t>0014-24078288</t>
  </si>
  <si>
    <t>0152A02341111</t>
  </si>
  <si>
    <t>0014-24079491</t>
  </si>
  <si>
    <t>0150A09403458</t>
  </si>
  <si>
    <t>0014-24079492</t>
  </si>
  <si>
    <t>0150A09403459</t>
  </si>
  <si>
    <t>$24.081,25</t>
  </si>
  <si>
    <t>0014-24079493</t>
  </si>
  <si>
    <t>0150A03207796</t>
  </si>
  <si>
    <t>0014-24079902</t>
  </si>
  <si>
    <t>0150A09416242</t>
  </si>
  <si>
    <t>RESUMEN SEMANA 24 (TOTAL $253.477,46) VTO 20/06</t>
  </si>
  <si>
    <t>0014-24080445</t>
  </si>
  <si>
    <t>0014-24080446</t>
  </si>
  <si>
    <t>0014-24080447</t>
  </si>
  <si>
    <t>SEMANA 35</t>
  </si>
  <si>
    <t>0014-24080756</t>
  </si>
  <si>
    <t>0150A09437421</t>
  </si>
  <si>
    <t>0014-24084162</t>
  </si>
  <si>
    <t>RESUMEN SEMANA 25 (TOTAL: $321.606,70)</t>
  </si>
  <si>
    <t>0014-24086448</t>
  </si>
  <si>
    <t>0014-24091851</t>
  </si>
  <si>
    <t>0014-24091956</t>
  </si>
  <si>
    <t xml:space="preserve">FALTANTE DE 3 MASCARAS MYMB </t>
  </si>
  <si>
    <t>0014-24090905</t>
  </si>
  <si>
    <t>0150A09448736</t>
  </si>
  <si>
    <t>0014-24089919</t>
  </si>
  <si>
    <t>RESUMEN SEMANA 26 (TOTAL: $266.947,46)</t>
  </si>
  <si>
    <t>0014-24090904</t>
  </si>
  <si>
    <t>0014-24097548</t>
  </si>
  <si>
    <t>0014-24096680</t>
  </si>
  <si>
    <t>0014-24093638</t>
  </si>
  <si>
    <t>PAGADO CON TRANSFERENCIA MP 10/7</t>
  </si>
  <si>
    <t>0150A03220154</t>
  </si>
  <si>
    <t>0014-24093637</t>
  </si>
  <si>
    <t>0150A09450922</t>
  </si>
  <si>
    <t>0014-24093143</t>
  </si>
  <si>
    <t>0150A09450729</t>
  </si>
  <si>
    <t>0150A09450728</t>
  </si>
  <si>
    <t>0014-24105810</t>
  </si>
  <si>
    <t>0151A04680995</t>
  </si>
  <si>
    <t>0014-24108595</t>
  </si>
  <si>
    <t>SEMANA 36 (TOTAL: $407201,90) VENCE 12/09</t>
  </si>
  <si>
    <t>0014-24108594</t>
  </si>
  <si>
    <t>0014-24111367</t>
  </si>
  <si>
    <t>Resumen 260102 (vto 13/1 2326090,78; vto 2/2 1987649,96)</t>
  </si>
  <si>
    <t>0151A04682966</t>
  </si>
  <si>
    <t>0151A04682965</t>
  </si>
  <si>
    <t>0014-24111935</t>
  </si>
  <si>
    <t>0150A09479626</t>
  </si>
  <si>
    <t>0014-24117015</t>
  </si>
  <si>
    <t>RESUMEN SEMANAL 27 (TOTAL: $230.531,43)</t>
  </si>
  <si>
    <t>0014-24117014</t>
  </si>
  <si>
    <t>0150A09487630</t>
  </si>
  <si>
    <t>0150A09493792</t>
  </si>
  <si>
    <t>0014-24114607</t>
  </si>
  <si>
    <t>0152A02344431</t>
  </si>
  <si>
    <t>0014-24114606</t>
  </si>
  <si>
    <t>Pagado con mp 14/7 cta cte</t>
  </si>
  <si>
    <t>0152A02344430</t>
  </si>
  <si>
    <t>0150A09506538</t>
  </si>
  <si>
    <t>0014-24112080</t>
  </si>
  <si>
    <t>SEMANA 37 (TOTAL: $252675,26) VENCE 19/09</t>
  </si>
  <si>
    <t>0014-24119617</t>
  </si>
  <si>
    <t>0150A09513151</t>
  </si>
  <si>
    <t>Resumen semana 28 (total: $ 71846,90)</t>
  </si>
  <si>
    <t>0014-24126759</t>
  </si>
  <si>
    <t>0150A09516793</t>
  </si>
  <si>
    <t>vto 18/7</t>
  </si>
  <si>
    <t>0014-24125677</t>
  </si>
  <si>
    <t>0014-24125676</t>
  </si>
  <si>
    <t>0150A09520685</t>
  </si>
  <si>
    <t>0150A09522962</t>
  </si>
  <si>
    <t>Resumen semana 29 (total $ 204913,64 )</t>
  </si>
  <si>
    <t>0014-24139402</t>
  </si>
  <si>
    <t>0150A09528595</t>
  </si>
  <si>
    <t>0014-24135009</t>
  </si>
  <si>
    <t>0151A04702864</t>
  </si>
  <si>
    <t>0151A04703612</t>
  </si>
  <si>
    <t>0014-24138019</t>
  </si>
  <si>
    <t>SEMANA 38 (TOTAL: $269125,06) VENCE 26/09</t>
  </si>
  <si>
    <t>0014-24135010</t>
  </si>
  <si>
    <t>0150A09548713</t>
  </si>
  <si>
    <t>0150A09555640</t>
  </si>
  <si>
    <t>Resumen semanal 30 (total $322209,63)</t>
  </si>
  <si>
    <t>0150A09555639</t>
  </si>
  <si>
    <t>0014-24140839</t>
  </si>
  <si>
    <t>0155A00503739</t>
  </si>
  <si>
    <t>PAGADO CON MP 5/8</t>
  </si>
  <si>
    <t>0150A09565677</t>
  </si>
  <si>
    <t>0014-24140840</t>
  </si>
  <si>
    <t>0014-24147775</t>
  </si>
  <si>
    <t>0014-24151988</t>
  </si>
  <si>
    <t>0014-24150438</t>
  </si>
  <si>
    <t>0150A09568121</t>
  </si>
  <si>
    <t>0014-24151220</t>
  </si>
  <si>
    <t>Resumen semana 31 (total $354015,71)</t>
  </si>
  <si>
    <t>0150A09572754</t>
  </si>
  <si>
    <t>0014-24157975</t>
  </si>
  <si>
    <t>SEMANA 39 (TOTAL: $1.372.377,56) VENCE 03/10</t>
  </si>
  <si>
    <t>0014-24157599</t>
  </si>
  <si>
    <t>0150A09572755</t>
  </si>
  <si>
    <t>Pagado con mp 12/8</t>
  </si>
  <si>
    <t>0014-24160362</t>
  </si>
  <si>
    <t>0150A09574774</t>
  </si>
  <si>
    <t>0150A09579406</t>
  </si>
  <si>
    <t>0014-24171720</t>
  </si>
  <si>
    <t>Resumen 260180 (vto 19/1 4067047,16; vto 7/2 223768,97)</t>
  </si>
  <si>
    <t>0150A09579405</t>
  </si>
  <si>
    <t>0151A04716854</t>
  </si>
  <si>
    <t>0151A04716853</t>
  </si>
  <si>
    <t>Resumen semanal 32 (Total $323838)</t>
  </si>
  <si>
    <t>0151A04716852</t>
  </si>
  <si>
    <t>0152A02351113</t>
  </si>
  <si>
    <t>0014-24169927</t>
  </si>
  <si>
    <t>0150A09584327</t>
  </si>
  <si>
    <t>PAGADO CON MP 18/8</t>
  </si>
  <si>
    <t>0014-24168666</t>
  </si>
  <si>
    <t>0151A04719309</t>
  </si>
  <si>
    <t>0014-24169926</t>
  </si>
  <si>
    <t>0151A04719310</t>
  </si>
  <si>
    <t>0151A04721568</t>
  </si>
  <si>
    <t>0014-24165912</t>
  </si>
  <si>
    <t>0150A09592136</t>
  </si>
  <si>
    <t>0014-24165888</t>
  </si>
  <si>
    <t>0150A09594574</t>
  </si>
  <si>
    <t>0014-24180151</t>
  </si>
  <si>
    <t>0150A09594573</t>
  </si>
  <si>
    <t>0150A09594572</t>
  </si>
  <si>
    <t>0014-24180152</t>
  </si>
  <si>
    <t>Resumen semanal 33 ($225575,90)</t>
  </si>
  <si>
    <t>0150A09601536</t>
  </si>
  <si>
    <t>SEMANA 40 (TOTAL: $1.066.462,99) VENCE 10/10</t>
  </si>
  <si>
    <t>0014-24180155</t>
  </si>
  <si>
    <t>0014-24180154</t>
  </si>
  <si>
    <t>0150A09601535</t>
  </si>
  <si>
    <t>0151A04727282</t>
  </si>
  <si>
    <t>0014-24180153</t>
  </si>
  <si>
    <t>vto 22/8</t>
  </si>
  <si>
    <t>PAGADO CON MP 26/8</t>
  </si>
  <si>
    <t>0151A04727281</t>
  </si>
  <si>
    <t>0014-24185666</t>
  </si>
  <si>
    <t>0150A09612085</t>
  </si>
  <si>
    <t>0150A09616414</t>
  </si>
  <si>
    <t>0014-24185665</t>
  </si>
  <si>
    <t>0150A09616415</t>
  </si>
  <si>
    <t>0014-24185664</t>
  </si>
  <si>
    <t>0150A09617946</t>
  </si>
  <si>
    <t>0150A09624247</t>
  </si>
  <si>
    <t>0014-24187293</t>
  </si>
  <si>
    <t>0152A02358009</t>
  </si>
  <si>
    <t>SEMANA 41 (TOTAL: $380925,67) VENCE 17/10</t>
  </si>
  <si>
    <t>0014-24187859</t>
  </si>
  <si>
    <t>0151A04736124</t>
  </si>
  <si>
    <t>0014-24191118</t>
  </si>
  <si>
    <t>Resumen samanal 34 ($ 930596,94)</t>
  </si>
  <si>
    <t>0151A04737618</t>
  </si>
  <si>
    <t>0014-24192238</t>
  </si>
  <si>
    <t>0151A04739582</t>
  </si>
  <si>
    <t>0151A04739803</t>
  </si>
  <si>
    <t>0014-24198387</t>
  </si>
  <si>
    <t>0151A04739802</t>
  </si>
  <si>
    <t>0014-24195047</t>
  </si>
  <si>
    <t>0150A09672920</t>
  </si>
  <si>
    <t>vto 29/8</t>
  </si>
  <si>
    <t>SEMANA 42 (TOTAL: $1.386.155,84) PAGADO</t>
  </si>
  <si>
    <t>0014-24204467</t>
  </si>
  <si>
    <t>0150A09677000</t>
  </si>
  <si>
    <t>0014-24200329</t>
  </si>
  <si>
    <t>0150A09676999</t>
  </si>
  <si>
    <t>0150A09676998</t>
  </si>
  <si>
    <t>0014-24201503</t>
  </si>
  <si>
    <t>0150A09685857</t>
  </si>
  <si>
    <t>0014-24202899</t>
  </si>
  <si>
    <t>0014-24200328</t>
  </si>
  <si>
    <t>0150A09685858</t>
  </si>
  <si>
    <t>Resumen semanal 35 ( total  $192963)</t>
  </si>
  <si>
    <t>0151A04746566</t>
  </si>
  <si>
    <t>0014-24200327</t>
  </si>
  <si>
    <t>0151A04746565</t>
  </si>
  <si>
    <t>0014-24201502</t>
  </si>
  <si>
    <t>PAGADO CON MP 9/9</t>
  </si>
  <si>
    <t>0151A04747568</t>
  </si>
  <si>
    <t>FALTANTE 4 GILLETTE VENUS SKIN PORT 2CART"</t>
  </si>
  <si>
    <t>0014-24206344</t>
  </si>
  <si>
    <t>0151A04747567</t>
  </si>
  <si>
    <t>0151A04750124</t>
  </si>
  <si>
    <t>0014-24199373</t>
  </si>
  <si>
    <t>0150A09698421</t>
  </si>
  <si>
    <t>0014-24212909</t>
  </si>
  <si>
    <t>0150A09699611</t>
  </si>
  <si>
    <t>Resumen semanal 36 ( total  $ 86727,37)</t>
  </si>
  <si>
    <t>RESUMEN SEMANA 43 (TOTAL: $1834276,42) VENCIDO 31/10</t>
  </si>
  <si>
    <t>0014-24216216</t>
  </si>
  <si>
    <t>vto 12/9</t>
  </si>
  <si>
    <t>0150A09699610</t>
  </si>
  <si>
    <t>pagado con mp 16/9</t>
  </si>
  <si>
    <t>0014-24221654</t>
  </si>
  <si>
    <t>0150A09699609</t>
  </si>
  <si>
    <t>0150A09701981</t>
  </si>
  <si>
    <t>0014-24218439</t>
  </si>
  <si>
    <t>0152A02363820</t>
  </si>
  <si>
    <t>0150A09709551</t>
  </si>
  <si>
    <t>0014-24218440</t>
  </si>
  <si>
    <t>Resumen semanal 38 (total $95176)</t>
  </si>
  <si>
    <t>0150A09709550</t>
  </si>
  <si>
    <t>0014-24218935</t>
  </si>
  <si>
    <t>0150A09715831</t>
  </si>
  <si>
    <t>0150A09719205</t>
  </si>
  <si>
    <t>0014-24221653</t>
  </si>
  <si>
    <t>0150A09719204</t>
  </si>
  <si>
    <t>0014-24221655</t>
  </si>
  <si>
    <t>0151A04760782</t>
  </si>
  <si>
    <t>Resumen semanal 40 (total $110665)</t>
  </si>
  <si>
    <t>0150A09722208</t>
  </si>
  <si>
    <t>0014-24228329</t>
  </si>
  <si>
    <t>Resumen 260115 (vto 26/1 3544910,57; vto 14/2 661789,11)</t>
  </si>
  <si>
    <t>0150A09726260</t>
  </si>
  <si>
    <t>pagado con mp 21/10</t>
  </si>
  <si>
    <t>RESUMEN SEMANA 44 (TOTAL: $600163,31) VENCIDO 7/11</t>
  </si>
  <si>
    <t>0150A09726259</t>
  </si>
  <si>
    <t>Resumen semanal 41 (total 453472,81)</t>
  </si>
  <si>
    <t>0151A04766198</t>
  </si>
  <si>
    <t>0150A09733655</t>
  </si>
  <si>
    <t>0014-24228328</t>
  </si>
  <si>
    <t>0151A04767530</t>
  </si>
  <si>
    <t>0014-24227743</t>
  </si>
  <si>
    <t>vto 17/10</t>
  </si>
  <si>
    <t>0150A09739433</t>
  </si>
  <si>
    <t>0014-24225988</t>
  </si>
  <si>
    <t>0150A09739434</t>
  </si>
  <si>
    <t>0014-24225987</t>
  </si>
  <si>
    <t>0150A09739435</t>
  </si>
  <si>
    <t>0014-24224661</t>
  </si>
  <si>
    <t>0150A09744776</t>
  </si>
  <si>
    <t>0151A04769597</t>
  </si>
  <si>
    <t>0014-24224660</t>
  </si>
  <si>
    <t>0151A04769598</t>
  </si>
  <si>
    <t>Resumen semanal 42 (total 222406,44)</t>
  </si>
  <si>
    <t>0014-24224659</t>
  </si>
  <si>
    <t>0150A09750421</t>
  </si>
  <si>
    <t>0150A09750422</t>
  </si>
  <si>
    <t>0014-24224222</t>
  </si>
  <si>
    <t>PAGADO CON MP 27/10</t>
  </si>
  <si>
    <t>0150A09761842</t>
  </si>
  <si>
    <t>0014-24233825</t>
  </si>
  <si>
    <t>RESUMEN SEMANAL 45 (TOTAL: $1,203,165.80) VENCE 14/11</t>
  </si>
  <si>
    <t>0014-24230637</t>
  </si>
  <si>
    <t>0150A09761843</t>
  </si>
  <si>
    <t>Resumen semanal 43 (total 593773)</t>
  </si>
  <si>
    <t>0151A04776797</t>
  </si>
  <si>
    <t>0014-24230636</t>
  </si>
  <si>
    <t>0151A04776798</t>
  </si>
  <si>
    <t>0014-24229652</t>
  </si>
  <si>
    <t>0150A09771571</t>
  </si>
  <si>
    <t>0151A04780517</t>
  </si>
  <si>
    <t>0014-24235142</t>
  </si>
  <si>
    <t>0151A04780518</t>
  </si>
  <si>
    <t>pagado con mp 4/11</t>
  </si>
  <si>
    <t>0014-24242152</t>
  </si>
  <si>
    <t>0152A02368885</t>
  </si>
  <si>
    <t>0014-24240991</t>
  </si>
  <si>
    <t>0150A09775880</t>
  </si>
  <si>
    <t>0150A09775881</t>
  </si>
  <si>
    <t>0014-24240990</t>
  </si>
  <si>
    <t>0150A09781077</t>
  </si>
  <si>
    <t>DEVOLUCION AC HIAL VITAWAY X30 CAPS</t>
  </si>
  <si>
    <t>0014-24240110</t>
  </si>
  <si>
    <t>0150A09781078</t>
  </si>
  <si>
    <t>DEVOLUCION OMEGA 3 DUO X 60 + PROT VEGETAL X 300 G</t>
  </si>
  <si>
    <t>Resumen semanal 44 (total 217557,06)</t>
  </si>
  <si>
    <t>0014-24239169</t>
  </si>
  <si>
    <t>0150A09785160</t>
  </si>
  <si>
    <t>0152A02372130</t>
  </si>
  <si>
    <t>0014-24239168</t>
  </si>
  <si>
    <t>TOTAL RESUMEN 46 $254.003,47 (PAGADO)</t>
  </si>
  <si>
    <t>pagado con mp 10/11</t>
  </si>
  <si>
    <t>0014-24236646</t>
  </si>
  <si>
    <t>0150A09803232</t>
  </si>
  <si>
    <t>0150A09803233</t>
  </si>
  <si>
    <t>0014-24242822</t>
  </si>
  <si>
    <t>Resumen semanal 45 (total 136398,30)</t>
  </si>
  <si>
    <t>0150A09806186</t>
  </si>
  <si>
    <t>0014-24249746</t>
  </si>
  <si>
    <t>0150A09806185</t>
  </si>
  <si>
    <t>pagado con mp 17/11</t>
  </si>
  <si>
    <t>0151A04813862</t>
  </si>
  <si>
    <t>0014-24249747</t>
  </si>
  <si>
    <t>0150A09807403</t>
  </si>
  <si>
    <t>TOTAL RESUMEN 47 $141.301 (PAGADO)</t>
  </si>
  <si>
    <t>0014-24249748</t>
  </si>
  <si>
    <t>Resumen semanal 46 (total 651855,88)</t>
  </si>
  <si>
    <t>0150A09807404</t>
  </si>
  <si>
    <t>0014-24249750</t>
  </si>
  <si>
    <t>0151A04819639</t>
  </si>
  <si>
    <t>0014-24249749</t>
  </si>
  <si>
    <t>0150A09815887</t>
  </si>
  <si>
    <t>0150A09815888</t>
  </si>
  <si>
    <t>0014-24251951</t>
  </si>
  <si>
    <t>0153A01311033</t>
  </si>
  <si>
    <t>0014-24251502</t>
  </si>
  <si>
    <t>0150A09817317</t>
  </si>
  <si>
    <t>PAGADO CON MP 25/11</t>
  </si>
  <si>
    <t>0150A09820107</t>
  </si>
  <si>
    <t>0014-24254681</t>
  </si>
  <si>
    <t>0150A09840486</t>
  </si>
  <si>
    <t>TOTAL RESUMEN 48 $159,500 (PAGADO)</t>
  </si>
  <si>
    <t>0014-24254680</t>
  </si>
  <si>
    <t>0151A04831476</t>
  </si>
  <si>
    <t>0014-24256040</t>
  </si>
  <si>
    <t>0153A01311603</t>
  </si>
  <si>
    <t>0014-24259401</t>
  </si>
  <si>
    <t>0150A09858614</t>
  </si>
  <si>
    <t>0014-24257582</t>
  </si>
  <si>
    <t>Resumen semanal 47 (total 56353,15)</t>
  </si>
  <si>
    <t>0150A09858613</t>
  </si>
  <si>
    <t>0014-24261428</t>
  </si>
  <si>
    <t>0150A09858612</t>
  </si>
  <si>
    <t>PAGADO CON MP 3/12</t>
  </si>
  <si>
    <t>0151A04836888</t>
  </si>
  <si>
    <t>0014-24261429</t>
  </si>
  <si>
    <t>0150A09866989</t>
  </si>
  <si>
    <t>TOTAL RESUMEN 49 $424495,89</t>
  </si>
  <si>
    <t>0014-24267000</t>
  </si>
  <si>
    <t>Resumen semanal 48 (total 313516)</t>
  </si>
  <si>
    <t>0150A09866988</t>
  </si>
  <si>
    <t>0014-24264191</t>
  </si>
  <si>
    <t>0151A04843849</t>
  </si>
  <si>
    <t>0152A02390639</t>
  </si>
  <si>
    <t>0014-24263644</t>
  </si>
  <si>
    <t>PAGADO CON MP 9/12</t>
  </si>
  <si>
    <t>0151A04848662</t>
  </si>
  <si>
    <t>0014-24268355</t>
  </si>
  <si>
    <t>0151A04851696</t>
  </si>
  <si>
    <t>0014-24271105</t>
  </si>
  <si>
    <t>0151A04854684</t>
  </si>
  <si>
    <t>0150A09884639</t>
  </si>
  <si>
    <t>0014-24269384</t>
  </si>
  <si>
    <t>0150A03343320</t>
  </si>
  <si>
    <t>TOTAL RESUMEN 50 $59394,79</t>
  </si>
  <si>
    <t>0014-24273952</t>
  </si>
  <si>
    <t>0014-24273951</t>
  </si>
  <si>
    <t>0150A03343319</t>
  </si>
  <si>
    <t>0150A09895611</t>
  </si>
  <si>
    <t>0014-24271898</t>
  </si>
  <si>
    <t>Resumen semanal 49 (total 107860)</t>
  </si>
  <si>
    <t>vto 12/12</t>
  </si>
  <si>
    <t>0150A09895612</t>
  </si>
  <si>
    <t>PAGADO CON MP 15/12</t>
  </si>
  <si>
    <t>0014-24275707</t>
  </si>
  <si>
    <t>0150A09895613</t>
  </si>
  <si>
    <t>0014-24272988</t>
  </si>
  <si>
    <t>0151A04866076</t>
  </si>
  <si>
    <t>0150A09904973</t>
  </si>
  <si>
    <t>0014-24284117</t>
  </si>
  <si>
    <t>Resumen semanal 50 (total 452216)</t>
  </si>
  <si>
    <t>0150A09912109</t>
  </si>
  <si>
    <t>0014-24281474</t>
  </si>
  <si>
    <t>0151A04878990</t>
  </si>
  <si>
    <t>TOTAL RESUMEN 51 ($189973,26)</t>
  </si>
  <si>
    <t>vto 19/12</t>
  </si>
  <si>
    <t>0014-24284118</t>
  </si>
  <si>
    <t>PAGADO CON MP 23/12</t>
  </si>
  <si>
    <t>0151A04879941</t>
  </si>
  <si>
    <t>0150A09961759</t>
  </si>
  <si>
    <t>0014-24279620</t>
  </si>
  <si>
    <t>TOTAL RESUMEN 52 ($282886,30)</t>
  </si>
  <si>
    <t>0150A09961760</t>
  </si>
  <si>
    <t>0014-24288873</t>
  </si>
  <si>
    <t>0152A02399685</t>
  </si>
  <si>
    <t>0014-24294791</t>
  </si>
  <si>
    <t>0150A09967704</t>
  </si>
  <si>
    <t>Resumen 260122 (vto 2/2 3404070,19; vto21/2 1133794,97)</t>
  </si>
  <si>
    <t>0151A04894785</t>
  </si>
  <si>
    <t>0151A04896223</t>
  </si>
  <si>
    <t>0150A09976708</t>
  </si>
  <si>
    <t>Resumen semanal 51 (total 460410)</t>
  </si>
  <si>
    <t>0014-24291944</t>
  </si>
  <si>
    <t>0150A09976709</t>
  </si>
  <si>
    <t>0151A04898312</t>
  </si>
  <si>
    <t>TOTAL RESUMEN 1 ($323972,49)</t>
  </si>
  <si>
    <t>0014-24291488</t>
  </si>
  <si>
    <t>vto 26/12</t>
  </si>
  <si>
    <t>PAGADO CON MP 30/12</t>
  </si>
  <si>
    <t>0150A09995425</t>
  </si>
  <si>
    <t>0014-24291487</t>
  </si>
  <si>
    <t>0151A04901589</t>
  </si>
  <si>
    <t>DEVOLUC TOTAL MAGNES VITAL PLUS X 30 CP (MAL PEDIDO)</t>
  </si>
  <si>
    <t>0014-24301518</t>
  </si>
  <si>
    <t>0151A04901590</t>
  </si>
  <si>
    <t>0150A10005122</t>
  </si>
  <si>
    <t>0014-24299928</t>
  </si>
  <si>
    <t>0150A10008743</t>
  </si>
  <si>
    <t>0014-24299927</t>
  </si>
  <si>
    <t>0150A10008744</t>
  </si>
  <si>
    <t>0014-24296839</t>
  </si>
  <si>
    <t>0151A04909434</t>
  </si>
  <si>
    <t>TOTAL RESUMEN 2 ($283.104,26) PAGADO MP 4/2</t>
  </si>
  <si>
    <t>0014-24302519</t>
  </si>
  <si>
    <t>0150A10015543</t>
  </si>
  <si>
    <t>0154A00790490</t>
  </si>
  <si>
    <t>0014-24307576</t>
  </si>
  <si>
    <t>0150A10027292</t>
  </si>
  <si>
    <t>0014-24314474</t>
  </si>
  <si>
    <t>0152A02404834</t>
  </si>
  <si>
    <t>Resumen semanal 52 (total 1165286)</t>
  </si>
  <si>
    <t>0152A02404835</t>
  </si>
  <si>
    <t>0014-24314857</t>
  </si>
  <si>
    <t>0150A10032570</t>
  </si>
  <si>
    <t>0014-24314858</t>
  </si>
  <si>
    <t>0152A02405658</t>
  </si>
  <si>
    <t>0150A10043691</t>
  </si>
  <si>
    <t>0014-24316743</t>
  </si>
  <si>
    <t>vto 2/1</t>
  </si>
  <si>
    <t>0151A04925132</t>
  </si>
  <si>
    <t>pagado con mp 5/1</t>
  </si>
  <si>
    <t>TOTAL RESUMEN 3 (TOTAL: $638478,09) PAGADO MP 4/2</t>
  </si>
  <si>
    <t>0014-24317103</t>
  </si>
  <si>
    <t>0150A10055560</t>
  </si>
  <si>
    <t>0014-24319368</t>
  </si>
  <si>
    <t>0152A02406481</t>
  </si>
  <si>
    <t>0012-01585381</t>
  </si>
  <si>
    <t>0152A02406482</t>
  </si>
  <si>
    <t>no llego ver nc</t>
  </si>
  <si>
    <t>0150A10078403</t>
  </si>
  <si>
    <t>0014-24316097</t>
  </si>
  <si>
    <t>0150A10078404</t>
  </si>
  <si>
    <t>0014-24326093</t>
  </si>
  <si>
    <t>0150A10078405</t>
  </si>
  <si>
    <t>Resumen semanal 1 (total 338954)</t>
  </si>
  <si>
    <t>0151A04935569</t>
  </si>
  <si>
    <t>0014-24325995</t>
  </si>
  <si>
    <t>TOTAL RESUMEN 4 (TOTAL: $424259,97) PAGADO MP 4/2</t>
  </si>
  <si>
    <t>0014-24321866</t>
  </si>
  <si>
    <t>0012-01586082</t>
  </si>
  <si>
    <t>0151A04935570</t>
  </si>
  <si>
    <t>0014-24331714</t>
  </si>
  <si>
    <t>0151A04942997</t>
  </si>
  <si>
    <t>PAGADO CON MP 12/1</t>
  </si>
  <si>
    <t>0150A10090871</t>
  </si>
  <si>
    <t>0014-24330633</t>
  </si>
  <si>
    <t>0150A10090872</t>
  </si>
  <si>
    <t>0014-24336838</t>
  </si>
  <si>
    <t>0151A04949068</t>
  </si>
  <si>
    <t>0014-24334900</t>
  </si>
  <si>
    <t>0151A04949069</t>
  </si>
  <si>
    <t>0150A10092142</t>
  </si>
  <si>
    <t>0014-24333121</t>
  </si>
  <si>
    <t>0151A04958744</t>
  </si>
  <si>
    <t xml:space="preserve">nc de las venus </t>
  </si>
  <si>
    <t>RESUMEN 5 (TOTAL: $335.789,97) PAGADO 19/2</t>
  </si>
  <si>
    <t>0014-24341103</t>
  </si>
  <si>
    <t>Resumen semanal 2 (total 1027401)</t>
  </si>
  <si>
    <t>0151A04962512</t>
  </si>
  <si>
    <t>0015-00702301</t>
  </si>
  <si>
    <t>0150A03399473</t>
  </si>
  <si>
    <t>TOTAL MAGNESIANO VITALIZAN PLUS 30 COMP</t>
  </si>
  <si>
    <t>0015-00702419</t>
  </si>
  <si>
    <t>PAGADO CON MP 20/1</t>
  </si>
  <si>
    <t>0153A01324208</t>
  </si>
  <si>
    <t>0014-24347531</t>
  </si>
  <si>
    <t>0151A04967114</t>
  </si>
  <si>
    <t>0151A04967115</t>
  </si>
  <si>
    <t>0014-24346588</t>
  </si>
  <si>
    <t>0153A01324683</t>
  </si>
  <si>
    <t>0014-24344452</t>
  </si>
  <si>
    <t>0152A02433856</t>
  </si>
  <si>
    <t>vto 16/1</t>
  </si>
  <si>
    <t>RESUMEN 6 (TOTAL: $432212,12) PAGADO 19/2</t>
  </si>
  <si>
    <t>0014-24357967</t>
  </si>
  <si>
    <t>0151A04978679</t>
  </si>
  <si>
    <t>Resumen 260129 (vto 9/2 3885581,84; vto 28/2 288169,42)</t>
  </si>
  <si>
    <t>0150A10118486</t>
  </si>
  <si>
    <t>0150A10121174</t>
  </si>
  <si>
    <t>0151A04983739</t>
  </si>
  <si>
    <t>devolucion 12431,33</t>
  </si>
  <si>
    <t>0151A04985968</t>
  </si>
  <si>
    <t>0151A04990578</t>
  </si>
  <si>
    <t>RESUMEN SEMANA 7 (TOTAL: $92537,66)</t>
  </si>
  <si>
    <t>0014-24357966</t>
  </si>
  <si>
    <t>0150A10145863</t>
  </si>
  <si>
    <t>0014-24357903</t>
  </si>
  <si>
    <t>0150A10155907</t>
  </si>
  <si>
    <t>0150A10170659</t>
  </si>
  <si>
    <t>0014-24354246</t>
  </si>
  <si>
    <t>Resumen semanal 3 (total 1297489)</t>
  </si>
  <si>
    <t>0150A03419922</t>
  </si>
  <si>
    <t>RESUMEN SEMANA 8 (TOTAL: $276543,51)</t>
  </si>
  <si>
    <t>0014-24363355</t>
  </si>
  <si>
    <t>NOTA DE CREDITO PEDIDOS JAVIT</t>
  </si>
  <si>
    <t>0151A05005790</t>
  </si>
  <si>
    <t>0014-24360307</t>
  </si>
  <si>
    <t>0151A05005791</t>
  </si>
  <si>
    <t>0014-24365084</t>
  </si>
  <si>
    <t>0014-24365085</t>
  </si>
  <si>
    <t>PAGADO CON MP 28/1</t>
  </si>
  <si>
    <t>0152A02449781</t>
  </si>
  <si>
    <t>0014-24365672</t>
  </si>
  <si>
    <t>0152A02449782</t>
  </si>
  <si>
    <t>DEVOLUCION 24) VIAGRA 50 MG X 2 CMPR (MAL PEDIDOS)</t>
  </si>
  <si>
    <t>0014-24365673</t>
  </si>
  <si>
    <t>0152A02449783</t>
  </si>
  <si>
    <t>0014-24368761</t>
  </si>
  <si>
    <t>0151A05011434</t>
  </si>
  <si>
    <t>0152A02451381</t>
  </si>
  <si>
    <t>0014-24368762</t>
  </si>
  <si>
    <t>DEVOLUCION ORALSONE MAX (ROTO)</t>
  </si>
  <si>
    <t>0150A10193882</t>
  </si>
  <si>
    <t>RESUMEN SEMANA 9 (TOTAL: $319982,32)</t>
  </si>
  <si>
    <t>0014-24370378</t>
  </si>
  <si>
    <t>Resumen semanal 4 (total 951944)</t>
  </si>
  <si>
    <t>0151A05025588</t>
  </si>
  <si>
    <t>0014-24376356</t>
  </si>
  <si>
    <t>0151A05025589</t>
  </si>
  <si>
    <t>0012-01591440</t>
  </si>
  <si>
    <t xml:space="preserve"> 0150A10205551</t>
  </si>
  <si>
    <t>LIN OLEO CAL</t>
  </si>
  <si>
    <t>0151A05027400</t>
  </si>
  <si>
    <t>0012-24377832</t>
  </si>
  <si>
    <t xml:space="preserve">	0151A05030285</t>
  </si>
  <si>
    <t>0014-24386681</t>
  </si>
  <si>
    <t xml:space="preserve">	0152A02454679</t>
  </si>
  <si>
    <t>0014-24386680</t>
  </si>
  <si>
    <t>0150A10227168</t>
  </si>
  <si>
    <t>RESUMEN SEMANA 10 (TOTAL: $125479,64)</t>
  </si>
  <si>
    <t>0014-24386679</t>
  </si>
  <si>
    <t>0150A03436908</t>
  </si>
  <si>
    <t>0014-24386678</t>
  </si>
  <si>
    <t>Pagado con mp 3/2</t>
  </si>
  <si>
    <t>0151A05040734</t>
  </si>
  <si>
    <t>0014-24383824</t>
  </si>
  <si>
    <t>vto 30-1</t>
  </si>
  <si>
    <t>0151A05041798</t>
  </si>
  <si>
    <t>0014-24383250</t>
  </si>
  <si>
    <t>0151A05043284</t>
  </si>
  <si>
    <t>RESUMEN SEMANA 11 (TOTAL VTO 20/03: $470531,61; TOTAL VTO 14/04: $506527,92; TOTAL VTO: 01/06: $101518,59)</t>
  </si>
  <si>
    <t>0014-24396892</t>
  </si>
  <si>
    <t>0014-24396891</t>
  </si>
  <si>
    <t>0151A05043285</t>
  </si>
  <si>
    <t>0014-24394153</t>
  </si>
  <si>
    <t>0151A05046691</t>
  </si>
  <si>
    <t>0014-24393455</t>
  </si>
  <si>
    <t>0150A10246539</t>
  </si>
  <si>
    <t>0014-24398865</t>
  </si>
  <si>
    <t>0150A10251188</t>
  </si>
  <si>
    <t>0014-24403567</t>
  </si>
  <si>
    <t>0150A10254097</t>
  </si>
  <si>
    <t>0014-24403568</t>
  </si>
  <si>
    <t>0150A10254096</t>
  </si>
  <si>
    <t>0014-24403569</t>
  </si>
  <si>
    <t>0150A10258409</t>
  </si>
  <si>
    <t>0150A10261175</t>
  </si>
  <si>
    <t>0014-24403570</t>
  </si>
  <si>
    <t>0150A10261174</t>
  </si>
  <si>
    <t>0014-24403903</t>
  </si>
  <si>
    <t>0150A10266384</t>
  </si>
  <si>
    <t>0014-24404421</t>
  </si>
  <si>
    <t>0150A10266385</t>
  </si>
  <si>
    <t>0150A10269457</t>
  </si>
  <si>
    <t>0014-24404422</t>
  </si>
  <si>
    <t>0150A10277979</t>
  </si>
  <si>
    <t>Resumen semanal 5 (total 572089)</t>
  </si>
  <si>
    <t>RESUMEN SEMANA 12 (TOTAL: $237.763) PAGADO 07/04</t>
  </si>
  <si>
    <t>0014-24405051</t>
  </si>
  <si>
    <t>0150A03450680</t>
  </si>
  <si>
    <t>0014-24407030</t>
  </si>
  <si>
    <t>0150A10281342</t>
  </si>
  <si>
    <t>0014-24412535</t>
  </si>
  <si>
    <t>0150A10281341</t>
  </si>
  <si>
    <t>PAGADP CON MP 10/02</t>
  </si>
  <si>
    <t>0014-24409512</t>
  </si>
  <si>
    <t>0014-24409887</t>
  </si>
  <si>
    <t>Resumen semanal 6 (total 314966)</t>
  </si>
  <si>
    <t>0014-24409513</t>
  </si>
  <si>
    <t>0150A10296802</t>
  </si>
  <si>
    <t>0014-24417501</t>
  </si>
  <si>
    <t>vto 13/02</t>
  </si>
  <si>
    <t>Resumen 260205 (vto 16/2 3785318,51; vto 7/3 3953818,58; vto 27/4 8155,46)</t>
  </si>
  <si>
    <t>0151A05069579</t>
  </si>
  <si>
    <t>0014-24416102</t>
  </si>
  <si>
    <t>0151A05069578</t>
  </si>
  <si>
    <t>0014-24414213</t>
  </si>
  <si>
    <t>PAGADO CON MP 18/02</t>
  </si>
  <si>
    <t>0150A10309481</t>
  </si>
  <si>
    <t>0014-24414212</t>
  </si>
  <si>
    <t>RESUMEN 13 (TOTAL: $771.089) PAGADO 07/04</t>
  </si>
  <si>
    <t>0014-24423815</t>
  </si>
  <si>
    <t>0152A02470228</t>
  </si>
  <si>
    <t>0014-24419502</t>
  </si>
  <si>
    <t>0153A01331411</t>
  </si>
  <si>
    <t>0014-24419503</t>
  </si>
  <si>
    <t>0153A01331410</t>
  </si>
  <si>
    <t>0014-24428438</t>
  </si>
  <si>
    <t>0153A01331409</t>
  </si>
  <si>
    <t>$48.892,64</t>
  </si>
  <si>
    <t>0014-24424715</t>
  </si>
  <si>
    <t>0153A01331408</t>
  </si>
  <si>
    <t>Resumen semanal 7 (total 773618)</t>
  </si>
  <si>
    <t>0014-24425087</t>
  </si>
  <si>
    <t xml:space="preserve"> 0152A02471151</t>
  </si>
  <si>
    <t>0014-24424716</t>
  </si>
  <si>
    <t>0014-24428895</t>
  </si>
  <si>
    <t>0150A03459896</t>
  </si>
  <si>
    <t>vto 20/02</t>
  </si>
  <si>
    <t>0151A05078843</t>
  </si>
  <si>
    <t>0014-24435412</t>
  </si>
  <si>
    <t>0151A05080073</t>
  </si>
  <si>
    <t>0014-24434764</t>
  </si>
  <si>
    <t>0151A05080074</t>
  </si>
  <si>
    <t>0014-24434763</t>
  </si>
  <si>
    <t>0150A03465410</t>
  </si>
  <si>
    <t>RESUMEN SEMANA 14 (TOTAL: $850147,14)</t>
  </si>
  <si>
    <t>NO LLEGÓ</t>
  </si>
  <si>
    <t>0014-24434664</t>
  </si>
  <si>
    <t>0150A10344922</t>
  </si>
  <si>
    <t>0014-24434533</t>
  </si>
  <si>
    <t>0150A10348734</t>
  </si>
  <si>
    <t>0153A01332359</t>
  </si>
  <si>
    <t>0014-24434532</t>
  </si>
  <si>
    <t>0150A03466814</t>
  </si>
  <si>
    <t>Resumen semanal 8 (total 179362)</t>
  </si>
  <si>
    <t>0150A03467030</t>
  </si>
  <si>
    <t>0151A05087984</t>
  </si>
  <si>
    <t>0014-24436393</t>
  </si>
  <si>
    <t>0151A05087985</t>
  </si>
  <si>
    <t>0150A10364852</t>
  </si>
  <si>
    <t>pagado con mp 4/3</t>
  </si>
  <si>
    <t>0014-24436392</t>
  </si>
  <si>
    <t>0151A05091402</t>
  </si>
  <si>
    <t>RESUMEN SEMANA 15 (TOTAL: $ 852.144,69)</t>
  </si>
  <si>
    <t>0151A05091403</t>
  </si>
  <si>
    <t>0014-24445533</t>
  </si>
  <si>
    <t>0151A05091404</t>
  </si>
  <si>
    <t>0151A05094169</t>
  </si>
  <si>
    <t>0152A02477144</t>
  </si>
  <si>
    <t>0014-24445532</t>
  </si>
  <si>
    <t>Resumen semanal 9 (109576)</t>
  </si>
  <si>
    <t>0152A02477145</t>
  </si>
  <si>
    <t>vto 6/3</t>
  </si>
  <si>
    <t>pagado con mp 10/3</t>
  </si>
  <si>
    <t>0014-24441254</t>
  </si>
  <si>
    <t>0152A02477146</t>
  </si>
  <si>
    <t>0151A05097102</t>
  </si>
  <si>
    <t>0012-01597458</t>
  </si>
  <si>
    <t>0151A05097103</t>
  </si>
  <si>
    <t>Resumen semanal 10 (168830)</t>
  </si>
  <si>
    <t>0014-24448191</t>
  </si>
  <si>
    <t>0151A05101879</t>
  </si>
  <si>
    <t>0014-24453146</t>
  </si>
  <si>
    <t>0150A10403823</t>
  </si>
  <si>
    <t>0014-24452699</t>
  </si>
  <si>
    <t>0151A05107626</t>
  </si>
  <si>
    <t>pagado con mp 17/3</t>
  </si>
  <si>
    <t>RESUMEN SEMANA 16 (TOTAL: $809.329,90)</t>
  </si>
  <si>
    <t>0014-24451788</t>
  </si>
  <si>
    <t>0150A10419283</t>
  </si>
  <si>
    <t>0014-24453147</t>
  </si>
  <si>
    <t>0150A10430008</t>
  </si>
  <si>
    <t>Resumen semanal 11 (374095)</t>
  </si>
  <si>
    <t>0014-24461476</t>
  </si>
  <si>
    <t>0150A03489880</t>
  </si>
  <si>
    <t>0150A10437199</t>
  </si>
  <si>
    <t>0014-24466794</t>
  </si>
  <si>
    <t>vto 20/3</t>
  </si>
  <si>
    <t>pagado con mp 25/3</t>
  </si>
  <si>
    <t>0150A10444606</t>
  </si>
  <si>
    <t>0014-24466255</t>
  </si>
  <si>
    <t>0150A10453825</t>
  </si>
  <si>
    <t>RESUMEN SEMANA 17 (TOTAL VTO 05/05: $58.317,32; TOTAL VTO 26/05: $584.060,47)</t>
  </si>
  <si>
    <t>0014-24466254</t>
  </si>
  <si>
    <t>0150A10453826</t>
  </si>
  <si>
    <t>0014-24465807</t>
  </si>
  <si>
    <t>0150A10453827</t>
  </si>
  <si>
    <t>0014-24463033</t>
  </si>
  <si>
    <t>0152A02480796</t>
  </si>
  <si>
    <t>0014-24477714</t>
  </si>
  <si>
    <t>Resumen 260212 (vto 23/02 2477388,76; vto 14/03 204778,06)</t>
  </si>
  <si>
    <t>0150A10479721</t>
  </si>
  <si>
    <t>0151A05123524</t>
  </si>
  <si>
    <t>RESUMEN SEMANA 18 (TOTAL: $346013,82)</t>
  </si>
  <si>
    <t>Resumen semanal 12 (281305)</t>
  </si>
  <si>
    <t>0150A10488160</t>
  </si>
  <si>
    <t>0014-24477713</t>
  </si>
  <si>
    <t>0150A10488161</t>
  </si>
  <si>
    <t>0014-24473943</t>
  </si>
  <si>
    <t>0150A10492075</t>
  </si>
  <si>
    <t>NOTA CREDITO JAVIT</t>
  </si>
  <si>
    <t>0150A03506230</t>
  </si>
  <si>
    <t>0014-24473800</t>
  </si>
  <si>
    <t>0150A10518944</t>
  </si>
  <si>
    <t>RESUMEN SEMANA 19 (TOTAL: $395.853,65)</t>
  </si>
  <si>
    <t>0014-24483503</t>
  </si>
  <si>
    <t>0150A10518945</t>
  </si>
  <si>
    <t>0014-24479673</t>
  </si>
  <si>
    <t>0150A10518946</t>
  </si>
  <si>
    <t>vto 27/3</t>
  </si>
  <si>
    <t>PAGADO CON MP 01/04</t>
  </si>
  <si>
    <t>0151A05136308</t>
  </si>
  <si>
    <t>0014-24489371</t>
  </si>
  <si>
    <t>0150A10537052</t>
  </si>
  <si>
    <t>0014-24485700</t>
  </si>
  <si>
    <t>0150A10552183</t>
  </si>
  <si>
    <t>RESUMEN SEMANA 20 (TOTAL: $1.349.701,35)</t>
  </si>
  <si>
    <t>0014-24485267</t>
  </si>
  <si>
    <t>0152A02490585</t>
  </si>
  <si>
    <t>Resumen semanal 13 (788167)</t>
  </si>
  <si>
    <t>0151A05152953</t>
  </si>
  <si>
    <t>0014-24497130</t>
  </si>
  <si>
    <t>0152A02491600</t>
  </si>
  <si>
    <t>0014-24499154</t>
  </si>
  <si>
    <t>0152A02494951</t>
  </si>
  <si>
    <t>pagado con mp 11/4</t>
  </si>
  <si>
    <t>0150A10560849</t>
  </si>
  <si>
    <t>0014-24498635</t>
  </si>
  <si>
    <t>0150A10570696</t>
  </si>
  <si>
    <t>0014-24503794</t>
  </si>
  <si>
    <t>0150A10576120</t>
  </si>
  <si>
    <t>0151A05166706</t>
  </si>
  <si>
    <t>0015-00706126</t>
  </si>
  <si>
    <t>RESUMEN SEMANA 21 (TOTAL: $875.565,27)</t>
  </si>
  <si>
    <t>0014-24501519</t>
  </si>
  <si>
    <t>0014-24507990</t>
  </si>
  <si>
    <t>0150A03520921</t>
  </si>
  <si>
    <t>0014-24504701</t>
  </si>
  <si>
    <t>0150A10587767</t>
  </si>
  <si>
    <t>0014-24504700</t>
  </si>
  <si>
    <t>0150A10591455</t>
  </si>
  <si>
    <t>0150A10591456</t>
  </si>
  <si>
    <t>0014-24505583</t>
  </si>
  <si>
    <t>Resumen semanal 14 (250152)</t>
  </si>
  <si>
    <t>0151A05171538</t>
  </si>
  <si>
    <t>0014-24504071</t>
  </si>
  <si>
    <t>0151A05175963</t>
  </si>
  <si>
    <t>0014-24517353</t>
  </si>
  <si>
    <t>0151A05175961</t>
  </si>
  <si>
    <t>0151A05175962</t>
  </si>
  <si>
    <t>0015-00706500</t>
  </si>
  <si>
    <t>0014-24515627</t>
  </si>
  <si>
    <t>0151A05175964</t>
  </si>
  <si>
    <t>0014-24522539</t>
  </si>
  <si>
    <t>0151A05177921</t>
  </si>
  <si>
    <t>0004-13990733</t>
  </si>
  <si>
    <t>0014-24524928</t>
  </si>
  <si>
    <t>0151A05179662</t>
  </si>
  <si>
    <t>Resumen semanal 15 (727935)</t>
  </si>
  <si>
    <t>RESUMEN SEMANA 22 (TOTAL: $411.345,64)</t>
  </si>
  <si>
    <t>0014-24527671</t>
  </si>
  <si>
    <t>0151A05179663</t>
  </si>
  <si>
    <t>0150A10619674</t>
  </si>
  <si>
    <t>0014-24531341</t>
  </si>
  <si>
    <t>0004-14004121</t>
  </si>
  <si>
    <t>0151A05183091</t>
  </si>
  <si>
    <t>0014-24531342</t>
  </si>
  <si>
    <t>0155A00510030</t>
  </si>
  <si>
    <t>0004-14004122</t>
  </si>
  <si>
    <t>0014-24533471</t>
  </si>
  <si>
    <t>0150A10638820</t>
  </si>
  <si>
    <t>0004-14009367</t>
  </si>
  <si>
    <t>pagado el 16/4</t>
  </si>
  <si>
    <t>0014-24538980</t>
  </si>
  <si>
    <t>0150A10643340</t>
  </si>
  <si>
    <t>Resumen 260219 (vto 2/3 3340136,41; vto 21/3 16288,74; vto 20/4 920534,18)</t>
  </si>
  <si>
    <t>0004-14009366</t>
  </si>
  <si>
    <t>0151A05187067</t>
  </si>
  <si>
    <t>0004-14009365</t>
  </si>
  <si>
    <t>0150A10652757</t>
  </si>
  <si>
    <t>RESUMEN SEMANA 23 (TOTAL: $546.432,71)</t>
  </si>
  <si>
    <t>0004-14008928</t>
  </si>
  <si>
    <t>0014-24538639</t>
  </si>
  <si>
    <t>0004-14008926</t>
  </si>
  <si>
    <t>0150A10652756</t>
  </si>
  <si>
    <t>0011-17123465</t>
  </si>
  <si>
    <t>0004-14012621</t>
  </si>
  <si>
    <t>0150A10657125</t>
  </si>
  <si>
    <t>0014-24552782</t>
  </si>
  <si>
    <t>0004-14012622</t>
  </si>
  <si>
    <t>0150A10657124</t>
  </si>
  <si>
    <t>0014-24554697</t>
  </si>
  <si>
    <t>0004-14012689</t>
  </si>
  <si>
    <t>0150A10657123</t>
  </si>
  <si>
    <t>0014-24552781</t>
  </si>
  <si>
    <t>0004-14015891</t>
  </si>
  <si>
    <t>0014-24550601</t>
  </si>
  <si>
    <t>0150A03539460</t>
  </si>
  <si>
    <t>0004-14023205</t>
  </si>
  <si>
    <t>0014-24556388</t>
  </si>
  <si>
    <t>0151A05194415</t>
  </si>
  <si>
    <t>0004-14023204</t>
  </si>
  <si>
    <t>0014-24556800</t>
  </si>
  <si>
    <t>0150A10673000</t>
  </si>
  <si>
    <t>0004-14026637</t>
  </si>
  <si>
    <t>0014-24559436</t>
  </si>
  <si>
    <t>0150A10675785</t>
  </si>
  <si>
    <t>0004-14029404</t>
  </si>
  <si>
    <t>0014-24564856</t>
  </si>
  <si>
    <t>Resumen semanal 16 (vto 24/4 1285798)</t>
  </si>
  <si>
    <t>0150A10686393</t>
  </si>
  <si>
    <t>RESUMEN SEMANA 24 (TOTAL: $432.683,20)</t>
  </si>
  <si>
    <t>0014-24564854</t>
  </si>
  <si>
    <t>0014-24566387</t>
  </si>
  <si>
    <t>0004-14029633</t>
  </si>
  <si>
    <t>0014-24568128</t>
  </si>
  <si>
    <t>0004-14029800</t>
  </si>
  <si>
    <t>0014-24570713</t>
  </si>
  <si>
    <t>0004-14029405</t>
  </si>
  <si>
    <t>0150A10686394</t>
  </si>
  <si>
    <t>0014-24566386</t>
  </si>
  <si>
    <t>0004-14029403</t>
  </si>
  <si>
    <t>0014-24572569</t>
  </si>
  <si>
    <t>0150A10694679</t>
  </si>
  <si>
    <t>0004-14029402</t>
  </si>
  <si>
    <t>0014-24573458</t>
  </si>
  <si>
    <t>0150A10694680</t>
  </si>
  <si>
    <t>0004-14044557</t>
  </si>
  <si>
    <t>0150A10696267</t>
  </si>
  <si>
    <t>0014-24577362</t>
  </si>
  <si>
    <t>0004-14044556</t>
  </si>
  <si>
    <t>0150A10696268</t>
  </si>
  <si>
    <t>0014-24577363</t>
  </si>
  <si>
    <t>0004-14046418</t>
  </si>
  <si>
    <t>0152A02510223</t>
  </si>
  <si>
    <t>pagado con bbva 5/5</t>
  </si>
  <si>
    <t>0014-24581978</t>
  </si>
  <si>
    <t>0004-14046416</t>
  </si>
  <si>
    <t>0151A05212308</t>
  </si>
  <si>
    <t>0014-24581977</t>
  </si>
  <si>
    <t>0004-14046417</t>
  </si>
  <si>
    <t>0014-24579881</t>
  </si>
  <si>
    <t>0151A05212307</t>
  </si>
  <si>
    <t>0004-14049967</t>
  </si>
  <si>
    <t>0014-24579604</t>
  </si>
  <si>
    <t>0150A10710716</t>
  </si>
  <si>
    <t>0004-14049969</t>
  </si>
  <si>
    <t>0014-24579370</t>
  </si>
  <si>
    <t>0151A05215417</t>
  </si>
  <si>
    <t>0004-14049968</t>
  </si>
  <si>
    <t>0150A10721487</t>
  </si>
  <si>
    <t>0014-24585583</t>
  </si>
  <si>
    <t>0004-14053524</t>
  </si>
  <si>
    <t>0150A10732930</t>
  </si>
  <si>
    <t>RESUMEN SEMANA 25 (TOTAL VTO 26/06 $221583,71; TOTAL VTO 21/07 $974.041,47)</t>
  </si>
  <si>
    <t>0004-14053428</t>
  </si>
  <si>
    <t>0014-24584440</t>
  </si>
  <si>
    <t>0004-14056342</t>
  </si>
  <si>
    <t>0150A10732931</t>
  </si>
  <si>
    <t>0014-24593439</t>
  </si>
  <si>
    <t>0004-14056341</t>
  </si>
  <si>
    <t>0150A03560596</t>
  </si>
  <si>
    <t>0014-24599324</t>
  </si>
  <si>
    <t>0004-14056524</t>
  </si>
  <si>
    <t>0151A05221484</t>
  </si>
  <si>
    <t>0014-24594496</t>
  </si>
  <si>
    <t>0004-14069143</t>
  </si>
  <si>
    <t>0151A05224268</t>
  </si>
  <si>
    <t>Resumen semanal 17 vto 1/5 286719</t>
  </si>
  <si>
    <t>0014-24589049</t>
  </si>
  <si>
    <t>PAGADO CON TRANSFERENCIA BBVA 22/7</t>
  </si>
  <si>
    <t>0150A10749191</t>
  </si>
  <si>
    <t>0014-24589048</t>
  </si>
  <si>
    <t>0004-14069142</t>
  </si>
  <si>
    <t>0014-24607017</t>
  </si>
  <si>
    <t>0004-14075664</t>
  </si>
  <si>
    <t>0014-24607764</t>
  </si>
  <si>
    <t>0004-14075663</t>
  </si>
  <si>
    <t>0014-24607765</t>
  </si>
  <si>
    <t>0004-14088120</t>
  </si>
  <si>
    <t>0014-24604863</t>
  </si>
  <si>
    <t>0004-14088121</t>
  </si>
  <si>
    <t>0014-24610188</t>
  </si>
  <si>
    <t>0150A10755040</t>
  </si>
  <si>
    <t>0014-24612809</t>
  </si>
  <si>
    <t>0004-14088122</t>
  </si>
  <si>
    <t>0014-24608913</t>
  </si>
  <si>
    <t>0004-14090821</t>
  </si>
  <si>
    <t>0014-24619015</t>
  </si>
  <si>
    <t>0004-14106853</t>
  </si>
  <si>
    <t>resumen semanal 18 vto 8/5 880326</t>
  </si>
  <si>
    <t>0014-24621276</t>
  </si>
  <si>
    <t>0150A10764494</t>
  </si>
  <si>
    <t>0014-24623729</t>
  </si>
  <si>
    <t>RESUMEN SEMANA 26 (TOTAL: $616495,11)</t>
  </si>
  <si>
    <t>0014-24617879</t>
  </si>
  <si>
    <t>0150A10768051</t>
  </si>
  <si>
    <t>PAGADO CON TRASNFERENCIA GALICIA 10/7</t>
  </si>
  <si>
    <t>0014-24614561</t>
  </si>
  <si>
    <t>0151A05233977</t>
  </si>
  <si>
    <t>0151A05238345</t>
  </si>
  <si>
    <t>0151A05244818</t>
  </si>
  <si>
    <t>RESUMEN SEMANA 27 (TOTAL VTO 10/07: $247696,04; TOTAL VTO 04/08: $396751,23)</t>
  </si>
  <si>
    <t>DENVER FARMA</t>
  </si>
  <si>
    <t>0014-24635301</t>
  </si>
  <si>
    <t>0006-00383141</t>
  </si>
  <si>
    <t>0150A10796677</t>
  </si>
  <si>
    <t>PAGADO CON TRASFERENCIA GALICIA 10/7 247696,04</t>
  </si>
  <si>
    <t>0004-14105515</t>
  </si>
  <si>
    <t>TRANSFERENCIA MP 11/9/2023</t>
  </si>
  <si>
    <t>0151A05251102</t>
  </si>
  <si>
    <t>0014-24630720</t>
  </si>
  <si>
    <t>PAGADO CON TRASFERENCIA GALICIA 10/7 396751,23</t>
  </si>
  <si>
    <t>0150A03577714</t>
  </si>
  <si>
    <t>0004-14105483</t>
  </si>
  <si>
    <t>0014-24639392</t>
  </si>
  <si>
    <t>pagado con bbva 12/5</t>
  </si>
  <si>
    <t>0150A10801177</t>
  </si>
  <si>
    <t>0014-24636616</t>
  </si>
  <si>
    <t>0150A10801178</t>
  </si>
  <si>
    <t>0004-14107700</t>
  </si>
  <si>
    <t>0150A10811448</t>
  </si>
  <si>
    <t>0014-24641607</t>
  </si>
  <si>
    <t>0004-14118456</t>
  </si>
  <si>
    <t>0150A10833515</t>
  </si>
  <si>
    <t>RESUMEN SEMANA 28 (TOTAL: $1.577.590,69)</t>
  </si>
  <si>
    <t>0014-24646801</t>
  </si>
  <si>
    <t>0004-14122455</t>
  </si>
  <si>
    <t>0150A10833516</t>
  </si>
  <si>
    <t>0006-00383451</t>
  </si>
  <si>
    <t>0015-00709006</t>
  </si>
  <si>
    <t>0150A10833517</t>
  </si>
  <si>
    <t>0004-14131172</t>
  </si>
  <si>
    <t>0151A05264608</t>
  </si>
  <si>
    <t>0012-01612750</t>
  </si>
  <si>
    <t>0004-14131164</t>
  </si>
  <si>
    <t>0150A10838129</t>
  </si>
  <si>
    <t>vto 17/7</t>
  </si>
  <si>
    <t>PAGADO CON TRASNFERENCIA BBVA 17/7</t>
  </si>
  <si>
    <t>0014-24647779</t>
  </si>
  <si>
    <t>CAJA YAS 15/8</t>
  </si>
  <si>
    <t>resumen 260305 ( vto 21/3 16288,74; vto 20/4 920534,18)</t>
  </si>
  <si>
    <t>0004-14134376</t>
  </si>
  <si>
    <t>0150A10848606</t>
  </si>
  <si>
    <t>Resumen semanal 19 vto 15/5 818241</t>
  </si>
  <si>
    <t>0006-00384839</t>
  </si>
  <si>
    <t>0151A05266151</t>
  </si>
  <si>
    <t>TRANSFERENCIA MP 26/9/2023</t>
  </si>
  <si>
    <t>0150A10853090</t>
  </si>
  <si>
    <t>0004-14134375</t>
  </si>
  <si>
    <t>CAJA TURNO 12/9</t>
  </si>
  <si>
    <t>0150A10853091</t>
  </si>
  <si>
    <t>pagado con bbva 19/5</t>
  </si>
  <si>
    <t>0150A10853092</t>
  </si>
  <si>
    <t>0006-00386264</t>
  </si>
  <si>
    <t>0014-24648574</t>
  </si>
  <si>
    <t>0004-14134373</t>
  </si>
  <si>
    <t>0150A10853093</t>
  </si>
  <si>
    <t>0150A10856817</t>
  </si>
  <si>
    <t>0014-24652528</t>
  </si>
  <si>
    <t>0004-14138121</t>
  </si>
  <si>
    <t>0151A05273590</t>
  </si>
  <si>
    <t>Resumen semana 29 ( vto 24/7 $292342,88 ; vto 18/8 $436236,19)</t>
  </si>
  <si>
    <t>0006-00386400</t>
  </si>
  <si>
    <t>0014-24657519</t>
  </si>
  <si>
    <t>0004-14137920</t>
  </si>
  <si>
    <t>0150A10864858</t>
  </si>
  <si>
    <t>0006-00386285</t>
  </si>
  <si>
    <t>0014-24653769</t>
  </si>
  <si>
    <t>0004-14147304</t>
  </si>
  <si>
    <t>0006-00386687</t>
  </si>
  <si>
    <t>0014-24653768</t>
  </si>
  <si>
    <t>0004-14151469</t>
  </si>
  <si>
    <t>0006-00181388</t>
  </si>
  <si>
    <t>TRANSFERENCIA 03/11 MP</t>
  </si>
  <si>
    <t>0004-14151468</t>
  </si>
  <si>
    <t>0012-01613456</t>
  </si>
  <si>
    <t xml:space="preserve">REMITO </t>
  </si>
  <si>
    <t>(10 PANCLO B12 x 6 AMP)</t>
  </si>
  <si>
    <t>0004-14151470</t>
  </si>
  <si>
    <t>0015-00709332</t>
  </si>
  <si>
    <t>CAJA FLOR 28/9</t>
  </si>
  <si>
    <t>0004-14162378</t>
  </si>
  <si>
    <t>0014-24659197</t>
  </si>
  <si>
    <t>VTO 24/7</t>
  </si>
  <si>
    <t>PAGO TRANSFERENCIA MP 10/11</t>
  </si>
  <si>
    <t>PAGADO CON TRANSFERENCIA 29/7</t>
  </si>
  <si>
    <t>0004-14162221</t>
  </si>
  <si>
    <t>0014-24665551</t>
  </si>
  <si>
    <t>(14 ALIVIALUX GTS)</t>
  </si>
  <si>
    <t>PAGADO CAJA FLOR 17/10</t>
  </si>
  <si>
    <t>0004-14165573</t>
  </si>
  <si>
    <t>0015-00709449</t>
  </si>
  <si>
    <t>0004-14165570</t>
  </si>
  <si>
    <t>0150A10864857</t>
  </si>
  <si>
    <r>
      <rPr>
        <rFont val="Calibri"/>
        <b/>
        <color theme="1"/>
        <sz val="11.0"/>
      </rPr>
      <t>TOTAL: $733758,46</t>
    </r>
    <r>
      <rPr>
        <rFont val="Calibri"/>
        <b/>
        <color theme="1"/>
        <sz val="11.0"/>
      </rPr>
      <t xml:space="preserve"> (PAGADO 26/12 TRANSFERENCIA BBVA Y MP)</t>
    </r>
  </si>
  <si>
    <t>0014-24669742</t>
  </si>
  <si>
    <t>0004-14165571</t>
  </si>
  <si>
    <t>0014-24669743</t>
  </si>
  <si>
    <t>0004-14165572</t>
  </si>
  <si>
    <t>VTO 18/8</t>
  </si>
  <si>
    <t>pagado con mp 18/8</t>
  </si>
  <si>
    <t>0014-24669744</t>
  </si>
  <si>
    <t>0004-14182636</t>
  </si>
  <si>
    <t>Resumen semanal 20 (vo 22/5 231398)</t>
  </si>
  <si>
    <t>0014-24669745</t>
  </si>
  <si>
    <t>0014-24669746</t>
  </si>
  <si>
    <t>0004-14182635</t>
  </si>
  <si>
    <t>PAGADO TRANSFERENCIA MP 4/1</t>
  </si>
  <si>
    <t>0153-01346242</t>
  </si>
  <si>
    <t>0014-24669747</t>
  </si>
  <si>
    <t>0004-14182593</t>
  </si>
  <si>
    <t>0014-24669748</t>
  </si>
  <si>
    <t>0152-02530476</t>
  </si>
  <si>
    <t>0004-14182592</t>
  </si>
  <si>
    <t>0150-10883868</t>
  </si>
  <si>
    <t>0014-24669749</t>
  </si>
  <si>
    <t>0004-14182642</t>
  </si>
  <si>
    <t>0150-10891394</t>
  </si>
  <si>
    <t>0014-24669750</t>
  </si>
  <si>
    <r>
      <rPr>
        <rFont val="Calibri"/>
        <b/>
        <color theme="1"/>
        <sz val="11.0"/>
      </rPr>
      <t>TOTAL: $461714</t>
    </r>
    <r>
      <rPr>
        <rFont val="Calibri"/>
        <b/>
        <color theme="1"/>
        <sz val="11.0"/>
      </rPr>
      <t xml:space="preserve"> (PAGADO POR TRANSFERENCIA MP)</t>
    </r>
  </si>
  <si>
    <t>0004-14186106</t>
  </si>
  <si>
    <t>0014-24669751</t>
  </si>
  <si>
    <t>0004-14190655</t>
  </si>
  <si>
    <t>0150-10896075</t>
  </si>
  <si>
    <t>0014-24675232</t>
  </si>
  <si>
    <t>0004-14190653</t>
  </si>
  <si>
    <t>0014-24669752</t>
  </si>
  <si>
    <t>0004-14201301</t>
  </si>
  <si>
    <t>0014-24677161</t>
  </si>
  <si>
    <t>Resumen semana 30 ( $109189,64 vto 31/7 ; $100529,24 vto 25/8 )</t>
  </si>
  <si>
    <t>0004-14201433</t>
  </si>
  <si>
    <t>0014-24681387</t>
  </si>
  <si>
    <t>0004-14202983</t>
  </si>
  <si>
    <t>0150-10906434</t>
  </si>
  <si>
    <t>0014-24683477</t>
  </si>
  <si>
    <t>0150-10909561</t>
  </si>
  <si>
    <t>0004-14201646</t>
  </si>
  <si>
    <t>0014-24683476</t>
  </si>
  <si>
    <t>0150-10914149</t>
  </si>
  <si>
    <t>PAGADO TRANSFERENCIA 23/2</t>
  </si>
  <si>
    <t>0004-14201300</t>
  </si>
  <si>
    <t>0151-05294485</t>
  </si>
  <si>
    <t>0014-24693041</t>
  </si>
  <si>
    <t>PAGADO POR TRANSFERENCIA 15/2</t>
  </si>
  <si>
    <t>0150-10921996</t>
  </si>
  <si>
    <t>0004-14205723</t>
  </si>
  <si>
    <t>0014-24692171</t>
  </si>
  <si>
    <t>PAGADO POR TRANSFERENCIA MP 8/4</t>
  </si>
  <si>
    <t>0004-14212032</t>
  </si>
  <si>
    <t>Resumen semanal 21 (vto 29/5 683544)</t>
  </si>
  <si>
    <t>0014-24689475</t>
  </si>
  <si>
    <t>vto31/7</t>
  </si>
  <si>
    <t>0014-24688949</t>
  </si>
  <si>
    <t>PAGADO POR TRANSFERENCIA 23/2</t>
  </si>
  <si>
    <t>0004-14227001</t>
  </si>
  <si>
    <t>0151-05297362</t>
  </si>
  <si>
    <t>0014-24698131</t>
  </si>
  <si>
    <t>0004-14227000</t>
  </si>
  <si>
    <t>PAGADO POR TRANSFERENCIA MP 5/3</t>
  </si>
  <si>
    <t>0014-24698132</t>
  </si>
  <si>
    <t>vto 25/8</t>
  </si>
  <si>
    <t>PAGADO CON TRANSFERENCIA BBVA26/8</t>
  </si>
  <si>
    <t>0004-14230419</t>
  </si>
  <si>
    <t>PAGADO TRANSFERENCIA GALICIA 17/4</t>
  </si>
  <si>
    <t>0153-01347150</t>
  </si>
  <si>
    <t>0014-24704304</t>
  </si>
  <si>
    <t>Resumen semanal 31</t>
  </si>
  <si>
    <t>0004-14233418</t>
  </si>
  <si>
    <t>0014-24700515</t>
  </si>
  <si>
    <t>PAGADO TRANSFERENCIA MP 22/4</t>
  </si>
  <si>
    <t>0153-01347149</t>
  </si>
  <si>
    <t>0004-14233268</t>
  </si>
  <si>
    <t>0014-24701593</t>
  </si>
  <si>
    <t>PAGADO TRANSFERENCIA POR GALICIA Y MP 10/4</t>
  </si>
  <si>
    <t>0004-14233267</t>
  </si>
  <si>
    <t>vto 7/8</t>
  </si>
  <si>
    <t>0014-24706294</t>
  </si>
  <si>
    <t>pagado con transferencia bbva 12/8</t>
  </si>
  <si>
    <t>0004-14239643</t>
  </si>
  <si>
    <t>0151-05301933</t>
  </si>
  <si>
    <t>0014-24709425</t>
  </si>
  <si>
    <t>0151-05301934</t>
  </si>
  <si>
    <t>0004-14239642</t>
  </si>
  <si>
    <t>0152-02538703</t>
  </si>
  <si>
    <t>0014-24712412</t>
  </si>
  <si>
    <t>0004-14241686</t>
  </si>
  <si>
    <t>Resumen 260312 (vto 30/3 3341382,48)</t>
  </si>
  <si>
    <t>0152-02538702</t>
  </si>
  <si>
    <t>0151-05308399</t>
  </si>
  <si>
    <t>0004-14244744</t>
  </si>
  <si>
    <t>0151-05308398</t>
  </si>
  <si>
    <r>
      <rPr>
        <rFont val="Calibri"/>
        <b/>
        <color theme="1"/>
        <sz val="11.0"/>
      </rPr>
      <t>4 ESPIRONOLACTONAS 100 MG X 30</t>
    </r>
    <r>
      <rPr>
        <rFont val="Calibri"/>
        <b/>
        <color theme="1"/>
        <sz val="11.0"/>
      </rPr>
      <t>. PAGADO EFECTIVO 23/4</t>
    </r>
  </si>
  <si>
    <t>0151-05309541</t>
  </si>
  <si>
    <t>0014-24716011</t>
  </si>
  <si>
    <t>0004-14251897</t>
  </si>
  <si>
    <t>0151-05311541</t>
  </si>
  <si>
    <r>
      <rPr>
        <rFont val="Calibri"/>
        <b/>
        <color theme="1"/>
        <sz val="11.0"/>
      </rPr>
      <t>8 ALIVIAFLEB X 60 CMPR</t>
    </r>
    <r>
      <rPr>
        <rFont val="Calibri"/>
        <b/>
        <color theme="1"/>
        <sz val="11.0"/>
      </rPr>
      <t>. PAGADO EFECTIVO 25/4</t>
    </r>
  </si>
  <si>
    <t>0014-24718021</t>
  </si>
  <si>
    <t>0151-10962057</t>
  </si>
  <si>
    <t>FACTURA A GPS</t>
  </si>
  <si>
    <r>
      <rPr>
        <rFont val="Calibri"/>
        <b/>
        <color theme="1"/>
        <sz val="11.0"/>
      </rPr>
      <t xml:space="preserve">6 SULFAD. DE AG 400 G; 2 SULFAD DE AG 200 G. </t>
    </r>
    <r>
      <rPr>
        <rFont val="Calibri"/>
        <b/>
        <color theme="1"/>
        <sz val="11.0"/>
      </rPr>
      <t>PAGADO EFECTIVO</t>
    </r>
  </si>
  <si>
    <t>0150-10965096</t>
  </si>
  <si>
    <t>0014-24718022</t>
  </si>
  <si>
    <t>Resumen semanal 32</t>
  </si>
  <si>
    <t>0014-24721345</t>
  </si>
  <si>
    <t>0153-01349680</t>
  </si>
  <si>
    <t>0150-10978880</t>
  </si>
  <si>
    <t>0014-24724436</t>
  </si>
  <si>
    <t>0004-14251898</t>
  </si>
  <si>
    <t>0014-24726980</t>
  </si>
  <si>
    <t>0004-14266105</t>
  </si>
  <si>
    <t>0014-24736409</t>
  </si>
  <si>
    <t>vto 14/8</t>
  </si>
  <si>
    <t>0004-14266076</t>
  </si>
  <si>
    <t>0151-05320910</t>
  </si>
  <si>
    <t>0014-24736408</t>
  </si>
  <si>
    <t>0150-10986979</t>
  </si>
  <si>
    <t>0014-24733422</t>
  </si>
  <si>
    <t>0004-14263580</t>
  </si>
  <si>
    <t>0150-10996036</t>
  </si>
  <si>
    <t>0014-24741447</t>
  </si>
  <si>
    <t>0004-14263581</t>
  </si>
  <si>
    <t>0150-10996035</t>
  </si>
  <si>
    <t>0012-01617933</t>
  </si>
  <si>
    <t>0150-10999460</t>
  </si>
  <si>
    <t>0004-14270514</t>
  </si>
  <si>
    <t>0014-24749904</t>
  </si>
  <si>
    <t>0150-11003831</t>
  </si>
  <si>
    <t>0014-24749867</t>
  </si>
  <si>
    <t>Resumen semanal 33</t>
  </si>
  <si>
    <t>0014-24744361</t>
  </si>
  <si>
    <t>0004-14280230</t>
  </si>
  <si>
    <t>0150-11006818</t>
  </si>
  <si>
    <t>0014-24749857</t>
  </si>
  <si>
    <t>0150-11011120</t>
  </si>
  <si>
    <t>0014-24756313</t>
  </si>
  <si>
    <t>0004-14299879</t>
  </si>
  <si>
    <t>0014-24765368</t>
  </si>
  <si>
    <t>0150-11011119</t>
  </si>
  <si>
    <t>0004-14309721</t>
  </si>
  <si>
    <t>0014-24765367</t>
  </si>
  <si>
    <t>SE DEVUELVEN. MAL ENVIADOS PANTOPRAZOL 20 MG DF</t>
  </si>
  <si>
    <t>0150-11015354</t>
  </si>
  <si>
    <t>0014-24762924</t>
  </si>
  <si>
    <t>0004-1431282</t>
  </si>
  <si>
    <t>0150-11015353</t>
  </si>
  <si>
    <t>0014-24762923</t>
  </si>
  <si>
    <t>0004-14319903</t>
  </si>
  <si>
    <t xml:space="preserve">PAGADO  </t>
  </si>
  <si>
    <t>0014-24772344</t>
  </si>
  <si>
    <t>0004-14330116</t>
  </si>
  <si>
    <t>0014-24767812</t>
  </si>
  <si>
    <t>0014-24777155</t>
  </si>
  <si>
    <t>PAGADO CON TRANSFERENCIA BBVA 26/8</t>
  </si>
  <si>
    <t>0014-24778512</t>
  </si>
  <si>
    <t>0004-14333553</t>
  </si>
  <si>
    <t>0151-05331358</t>
  </si>
  <si>
    <t>0014-24784329</t>
  </si>
  <si>
    <t>Resumen 260319 (vto 6/4 1436908,40; vto 18/4 2407,64; vto 5/6 1010348,73)</t>
  </si>
  <si>
    <t>0004-14339459</t>
  </si>
  <si>
    <t>0004-14339460</t>
  </si>
  <si>
    <t>0004-14337101</t>
  </si>
  <si>
    <t>0014-24784330</t>
  </si>
  <si>
    <t>0150-11022562</t>
  </si>
  <si>
    <t>0014-24780871</t>
  </si>
  <si>
    <t>0004-14333563</t>
  </si>
  <si>
    <t>0014-24779736</t>
  </si>
  <si>
    <t>0151-05335133</t>
  </si>
  <si>
    <t>10 NISTATINA SUSPENSION (INGRESARON CARAS)</t>
  </si>
  <si>
    <t>0004-14333552</t>
  </si>
  <si>
    <t>0014-24788676</t>
  </si>
  <si>
    <t>0004-14372328</t>
  </si>
  <si>
    <t>0150-11024078</t>
  </si>
  <si>
    <t>0014-24786348</t>
  </si>
  <si>
    <t>0150-11024077</t>
  </si>
  <si>
    <t>0014-24791744</t>
  </si>
  <si>
    <t>0004-14372327</t>
  </si>
  <si>
    <t>0150-11024079</t>
  </si>
  <si>
    <t>0014-24791605</t>
  </si>
  <si>
    <t>0004-14368908</t>
  </si>
  <si>
    <t>0150-11027359</t>
  </si>
  <si>
    <t>0014-24798246</t>
  </si>
  <si>
    <t>DEVOLUCION BOSS INTENSE $ 27418,43</t>
  </si>
  <si>
    <t>PAGADO TRANSFERENCIA BBVA 28/6</t>
  </si>
  <si>
    <t>0014-24798245</t>
  </si>
  <si>
    <t>0150-1027358</t>
  </si>
  <si>
    <t>0014-24798911</t>
  </si>
  <si>
    <t>0150-11032276</t>
  </si>
  <si>
    <t>10 PANCLO B12 X 6 AMPOLLAS. PAGADO CAJA MELI 28/6</t>
  </si>
  <si>
    <t>0004-14383645</t>
  </si>
  <si>
    <t>0014-24798685</t>
  </si>
  <si>
    <t>0150-11032277</t>
  </si>
  <si>
    <t>DEVOLUCION DE OFTALFENA 0,09% 5ML SOL OFTAL 15674,13</t>
  </si>
  <si>
    <t>0004-14383644</t>
  </si>
  <si>
    <t>0014-24805663</t>
  </si>
  <si>
    <t>PAGADO TRANSFERENCIA GALICIA 24/7</t>
  </si>
  <si>
    <t>0151-05343390</t>
  </si>
  <si>
    <t>Resumen semanal 34</t>
  </si>
  <si>
    <t>0004-14405865</t>
  </si>
  <si>
    <t>0014-24805662</t>
  </si>
  <si>
    <t>PAGADO TRANSFERENCIA 19/9</t>
  </si>
  <si>
    <t>0014-24810582</t>
  </si>
  <si>
    <t>0151-05343389</t>
  </si>
  <si>
    <t>0004-14410403</t>
  </si>
  <si>
    <t>0014-24810581</t>
  </si>
  <si>
    <t>0004-14398956</t>
  </si>
  <si>
    <t>0014-24823155</t>
  </si>
  <si>
    <t>0004-14398957</t>
  </si>
  <si>
    <t>0015-00713227</t>
  </si>
  <si>
    <t>PAGADO CON GALICIA 2/9</t>
  </si>
  <si>
    <t>0014-24828681</t>
  </si>
  <si>
    <t>0004-14398955</t>
  </si>
  <si>
    <t>0150-11042824</t>
  </si>
  <si>
    <t>0014-24835723</t>
  </si>
  <si>
    <t>0004-14399392</t>
  </si>
  <si>
    <t>PAGADO TRANSFERENCIA 8/10</t>
  </si>
  <si>
    <t>0150-11042825</t>
  </si>
  <si>
    <t>0004-14411428</t>
  </si>
  <si>
    <t>0014-24839980</t>
  </si>
  <si>
    <t>0150-11042826</t>
  </si>
  <si>
    <t>0004-14410409</t>
  </si>
  <si>
    <t>0150-11046063</t>
  </si>
  <si>
    <t>0004-14411263</t>
  </si>
  <si>
    <t>0014-24835214</t>
  </si>
  <si>
    <t>0150-11046062</t>
  </si>
  <si>
    <t>PAGADO TRANSFERENCIA 21/11</t>
  </si>
  <si>
    <t>0004-14414243</t>
  </si>
  <si>
    <t>0004-14433188</t>
  </si>
  <si>
    <t>0014-24847563</t>
  </si>
  <si>
    <t>Resumen 260326 (vto 13/4 1362994,88; vto 25/4 257119,99)</t>
  </si>
  <si>
    <t>0150-11049408</t>
  </si>
  <si>
    <t>0004-14428162</t>
  </si>
  <si>
    <t>0150-11049409</t>
  </si>
  <si>
    <t>0004-14436011</t>
  </si>
  <si>
    <t>0152-02548724</t>
  </si>
  <si>
    <t>0014-24854449</t>
  </si>
  <si>
    <t>0004-14446829</t>
  </si>
  <si>
    <t>0152-02548723</t>
  </si>
  <si>
    <t>0014-24854448</t>
  </si>
  <si>
    <t>0004-14449769</t>
  </si>
  <si>
    <t>0150-11063011</t>
  </si>
  <si>
    <t>0014-24864798</t>
  </si>
  <si>
    <t>0004-14453109</t>
  </si>
  <si>
    <t>0150-11068272</t>
  </si>
  <si>
    <t>0014-24864797</t>
  </si>
  <si>
    <t>0004-14453108</t>
  </si>
  <si>
    <t>PAGADO TRANSFERENCIA MP 13/1</t>
  </si>
  <si>
    <t>0150-11068271</t>
  </si>
  <si>
    <t>0014-24864796</t>
  </si>
  <si>
    <t>devolucion de lrp effaclar 400 46713,44</t>
  </si>
  <si>
    <t>0004-14453111</t>
  </si>
  <si>
    <t>0014-24863932</t>
  </si>
  <si>
    <t>0150-11074067</t>
  </si>
  <si>
    <t>Resumen semanal 35</t>
  </si>
  <si>
    <t>0014-24866126</t>
  </si>
  <si>
    <t>0004-14453110</t>
  </si>
  <si>
    <t>0014-24873327</t>
  </si>
  <si>
    <t>0004-14453672</t>
  </si>
  <si>
    <t>0150-11080960</t>
  </si>
  <si>
    <t>0014-24874901</t>
  </si>
  <si>
    <t>0014-24874803</t>
  </si>
  <si>
    <t>0004-14466686</t>
  </si>
  <si>
    <t>0014-24875811</t>
  </si>
  <si>
    <t>PAGADO TRANSFERENCIA MP 28/1</t>
  </si>
  <si>
    <t>vto 4/9</t>
  </si>
  <si>
    <t>0004-14471873</t>
  </si>
  <si>
    <t>0014-24879058</t>
  </si>
  <si>
    <t>0153-01351373</t>
  </si>
  <si>
    <t>PAGADO POR TRANSFERENCIA 20/02</t>
  </si>
  <si>
    <t>0014-24874517</t>
  </si>
  <si>
    <t>0004-14471372</t>
  </si>
  <si>
    <t>0153-01351372</t>
  </si>
  <si>
    <t>0014-24885379</t>
  </si>
  <si>
    <t>0004-14480027</t>
  </si>
  <si>
    <t>0153-01351371</t>
  </si>
  <si>
    <t>0014-24885378</t>
  </si>
  <si>
    <t>0004-14478261</t>
  </si>
  <si>
    <t xml:space="preserve"> 0014-24885377</t>
  </si>
  <si>
    <t>0150-11087720</t>
  </si>
  <si>
    <t>0004-14482022</t>
  </si>
  <si>
    <t>0014-24891030</t>
  </si>
  <si>
    <t>0150-11094808</t>
  </si>
  <si>
    <t>0004-14486791</t>
  </si>
  <si>
    <t>0014-24891029</t>
  </si>
  <si>
    <t>PAGADO TRANSFERENCIA MP 27/2</t>
  </si>
  <si>
    <t>0004-14486792</t>
  </si>
  <si>
    <t>0014-24893163</t>
  </si>
  <si>
    <t>0150-11098946</t>
  </si>
  <si>
    <t>0150-11102101</t>
  </si>
  <si>
    <t>PAGADO EFECTIVO 27/1</t>
  </si>
  <si>
    <t>0014-24897629</t>
  </si>
  <si>
    <t>ALIVIAFLEB + PANCLO B12</t>
  </si>
  <si>
    <t>0004-14511289</t>
  </si>
  <si>
    <t>0150-11102100</t>
  </si>
  <si>
    <t>0014-24895287</t>
  </si>
  <si>
    <t>0004-14511290</t>
  </si>
  <si>
    <t>0151-05364073</t>
  </si>
  <si>
    <t>DENVERMUC</t>
  </si>
  <si>
    <t>0012-01632532</t>
  </si>
  <si>
    <t>0150-11107741</t>
  </si>
  <si>
    <t>0004-14513314</t>
  </si>
  <si>
    <t>PAGADO EFECTIVO 31/1</t>
  </si>
  <si>
    <t>0014-24904984</t>
  </si>
  <si>
    <t>0004-14513313</t>
  </si>
  <si>
    <t>PAGADO TRANSFERENCIA MP 12/03</t>
  </si>
  <si>
    <t>0014-24904211</t>
  </si>
  <si>
    <t>0004-14513312</t>
  </si>
  <si>
    <t>0151-05364678</t>
  </si>
  <si>
    <t>0014-24903421</t>
  </si>
  <si>
    <t>0004-14518192</t>
  </si>
  <si>
    <t>0014-24906335</t>
  </si>
  <si>
    <t>Resumen semanal 36</t>
  </si>
  <si>
    <t>0004-14518825</t>
  </si>
  <si>
    <t>$28120,95</t>
  </si>
  <si>
    <t>15 PANCLO B12 X 6 AMP + 6 ALIVIAFLEB 500 MG X 60 CMPR</t>
  </si>
  <si>
    <t>Resumen 260404 (vto 22/4 3737731,47; vto 4/5  551743,83; vto 3/7 8684,50)</t>
  </si>
  <si>
    <t>PAGADO EFECTIVO 27/2</t>
  </si>
  <si>
    <t>0004-14519001</t>
  </si>
  <si>
    <t>0150-11116458</t>
  </si>
  <si>
    <t>0004-14538506</t>
  </si>
  <si>
    <t>0150-11120116</t>
  </si>
  <si>
    <t>0004-14541624</t>
  </si>
  <si>
    <t>0014-24909109</t>
  </si>
  <si>
    <t>$63293,59</t>
  </si>
  <si>
    <t>0150-11124176</t>
  </si>
  <si>
    <t>0004-14538505</t>
  </si>
  <si>
    <t>0014-24910361</t>
  </si>
  <si>
    <t>$105949,03</t>
  </si>
  <si>
    <t>0150-11131943</t>
  </si>
  <si>
    <t>0004-14552470</t>
  </si>
  <si>
    <t>-63911,79 ALIVIA</t>
  </si>
  <si>
    <t>0014-24916233</t>
  </si>
  <si>
    <t>PAGADO TRANSFERENCIA 13/05</t>
  </si>
  <si>
    <t>0150-11131944</t>
  </si>
  <si>
    <t>0004-15449008</t>
  </si>
  <si>
    <t>NOTA CREDITO ALIVIATOS VENCIDOS</t>
  </si>
  <si>
    <t>0014-24911634</t>
  </si>
  <si>
    <t>0150-03652810</t>
  </si>
  <si>
    <t>0004-14559012</t>
  </si>
  <si>
    <t>PAGADO TRANSFERENCIA 11/04/2025</t>
  </si>
  <si>
    <t>0014-24917255</t>
  </si>
  <si>
    <t>0004-14559011</t>
  </si>
  <si>
    <t>0150-03652809</t>
  </si>
  <si>
    <t>0014-24923752</t>
  </si>
  <si>
    <t>0004-14559010</t>
  </si>
  <si>
    <t>0014-24918410</t>
  </si>
  <si>
    <t>0014-24918824</t>
  </si>
  <si>
    <t>0150-03645618</t>
  </si>
  <si>
    <t>0004-14559009</t>
  </si>
  <si>
    <t>PAGADO TRANSFERENCIA 28/04</t>
  </si>
  <si>
    <t>0014-24919710</t>
  </si>
  <si>
    <t>0014-24925582</t>
  </si>
  <si>
    <t>0004-14567270</t>
  </si>
  <si>
    <t>0014-24925581</t>
  </si>
  <si>
    <t>0004-14567271</t>
  </si>
  <si>
    <t>0151-05376155</t>
  </si>
  <si>
    <t>0014-24924522</t>
  </si>
  <si>
    <t>0004-14571878</t>
  </si>
  <si>
    <t>0150-11140201</t>
  </si>
  <si>
    <t>0014-24924521</t>
  </si>
  <si>
    <t>00006-A00148841</t>
  </si>
  <si>
    <t>0004-14571879</t>
  </si>
  <si>
    <t xml:space="preserve">deL SUD </t>
  </si>
  <si>
    <t>0014-24931132</t>
  </si>
  <si>
    <t>0152-02561310</t>
  </si>
  <si>
    <t>$176937,14</t>
  </si>
  <si>
    <t>0007-00003355</t>
  </si>
  <si>
    <t>0150-11142418</t>
  </si>
  <si>
    <t>0007-00003356</t>
  </si>
  <si>
    <t>0014-2431130</t>
  </si>
  <si>
    <t>Resumen semanal 37</t>
  </si>
  <si>
    <t>$161341,63</t>
  </si>
  <si>
    <t>0007-00003357</t>
  </si>
  <si>
    <t>00006-A00149093</t>
  </si>
  <si>
    <t>0014-24931131</t>
  </si>
  <si>
    <t>$15824,13</t>
  </si>
  <si>
    <t>0007-00003358</t>
  </si>
  <si>
    <t>0014-24931133</t>
  </si>
  <si>
    <t>$21663,59</t>
  </si>
  <si>
    <t>00006-A00149092</t>
  </si>
  <si>
    <t>-37981,79 ALIVIA</t>
  </si>
  <si>
    <t>0007-00010562</t>
  </si>
  <si>
    <t>0014-24936622</t>
  </si>
  <si>
    <t>00006-A00149091</t>
  </si>
  <si>
    <t>0007-00033362</t>
  </si>
  <si>
    <t>0014-24939531</t>
  </si>
  <si>
    <t>vto 18/9</t>
  </si>
  <si>
    <t>semana 32</t>
  </si>
  <si>
    <t>0014-24939530</t>
  </si>
  <si>
    <t>00006-A00149090</t>
  </si>
  <si>
    <t>0150-11149896</t>
  </si>
  <si>
    <t>0014-24938674</t>
  </si>
  <si>
    <t>0007-00033363</t>
  </si>
  <si>
    <t>00006-A00433328</t>
  </si>
  <si>
    <t>0012-01635946</t>
  </si>
  <si>
    <t>0150-11149897</t>
  </si>
  <si>
    <t>0007-00033364</t>
  </si>
  <si>
    <t>00006-A00433314</t>
  </si>
  <si>
    <t>0014-24947272</t>
  </si>
  <si>
    <t>0150-11156187</t>
  </si>
  <si>
    <t>0014-24947842</t>
  </si>
  <si>
    <t>0007-00037337</t>
  </si>
  <si>
    <t>00006-A00433498</t>
  </si>
  <si>
    <t>0150-11159935</t>
  </si>
  <si>
    <t>0007-00037338</t>
  </si>
  <si>
    <t>0006-A00435076</t>
  </si>
  <si>
    <t>0014-24952077</t>
  </si>
  <si>
    <t>0150-11159936</t>
  </si>
  <si>
    <t>$82860,03</t>
  </si>
  <si>
    <t>PAGO TRANSFERENCIA 9/6 $1330648,7</t>
  </si>
  <si>
    <t>0014-24951737</t>
  </si>
  <si>
    <t>0007-00046507</t>
  </si>
  <si>
    <t>0150-11162713</t>
  </si>
  <si>
    <t>$16907,80</t>
  </si>
  <si>
    <t>0006-A00435646</t>
  </si>
  <si>
    <t>0014-24949632</t>
  </si>
  <si>
    <t>$12899,74</t>
  </si>
  <si>
    <t>0150-11167010</t>
  </si>
  <si>
    <t>0007-00046506</t>
  </si>
  <si>
    <t>NOTA RECUPERO</t>
  </si>
  <si>
    <t>0014-24952768</t>
  </si>
  <si>
    <t>$54728,14</t>
  </si>
  <si>
    <t>0150-11170909</t>
  </si>
  <si>
    <t>0007-00046844</t>
  </si>
  <si>
    <t>0014-24949631</t>
  </si>
  <si>
    <t>$29674,30</t>
  </si>
  <si>
    <t>0150-11178409</t>
  </si>
  <si>
    <t>0015-00716826</t>
  </si>
  <si>
    <t>0007-00045019</t>
  </si>
  <si>
    <t>Resumen semanal 38 $523747,82 vto 25/9</t>
  </si>
  <si>
    <t>0015-00716825</t>
  </si>
  <si>
    <t>0007-00049893</t>
  </si>
  <si>
    <t>0150-11178408</t>
  </si>
  <si>
    <t>0014-24958334</t>
  </si>
  <si>
    <t>0007-00067261</t>
  </si>
  <si>
    <t>0014-24955098</t>
  </si>
  <si>
    <t>0006-A00435996</t>
  </si>
  <si>
    <t>PAGADO TRANSFERENCIA GALICIA 16/06</t>
  </si>
  <si>
    <t>0150-03665781</t>
  </si>
  <si>
    <t>0007-00067252</t>
  </si>
  <si>
    <t>0014-24966236</t>
  </si>
  <si>
    <t>0007-00072047</t>
  </si>
  <si>
    <t>0151-05397366</t>
  </si>
  <si>
    <t>0014-24969678</t>
  </si>
  <si>
    <t>0007-00073113</t>
  </si>
  <si>
    <t>0150-11199205</t>
  </si>
  <si>
    <t>0006-A00436582</t>
  </si>
  <si>
    <t>0007-000879230</t>
  </si>
  <si>
    <t>0014-24969677</t>
  </si>
  <si>
    <t>0150-03667915</t>
  </si>
  <si>
    <t>0006-A00436607</t>
  </si>
  <si>
    <t>0007-0007150</t>
  </si>
  <si>
    <t>PAGADO TRANSFERENCIA GALICIA 26/06</t>
  </si>
  <si>
    <t>0150-11206117</t>
  </si>
  <si>
    <t>0006-A00436632</t>
  </si>
  <si>
    <t>0007-00090819</t>
  </si>
  <si>
    <t>0014-24969676</t>
  </si>
  <si>
    <t>0151-05404895</t>
  </si>
  <si>
    <t>0007-00090818</t>
  </si>
  <si>
    <t>0014-24969675</t>
  </si>
  <si>
    <t>0150-11215559</t>
  </si>
  <si>
    <t>0007-00090820</t>
  </si>
  <si>
    <t>Resumen semanal 39 $ 520730,33, vto 2/10</t>
  </si>
  <si>
    <t>0014-24978454</t>
  </si>
  <si>
    <t>Resumen 260409 (vto 27/4 1651127,56; vto 9/5 943931,49)</t>
  </si>
  <si>
    <t>0007-00100985</t>
  </si>
  <si>
    <t>0006-A00436836</t>
  </si>
  <si>
    <t>0150-11218946</t>
  </si>
  <si>
    <t>0007-00100986</t>
  </si>
  <si>
    <t>0014-24978455</t>
  </si>
  <si>
    <t>0150-11213066</t>
  </si>
  <si>
    <t>0006-A00437637</t>
  </si>
  <si>
    <t>0007-00100987</t>
  </si>
  <si>
    <t>0014-24978453</t>
  </si>
  <si>
    <t>PAGADO TRANSFERENCIA GALICIA 27/06</t>
  </si>
  <si>
    <t>0152-02570735</t>
  </si>
  <si>
    <t>0007-00101229</t>
  </si>
  <si>
    <t>0014-24980545</t>
  </si>
  <si>
    <t>0007-00101230</t>
  </si>
  <si>
    <t>0014-24990407</t>
  </si>
  <si>
    <t>0007-00106243</t>
  </si>
  <si>
    <t>0014-24986168</t>
  </si>
  <si>
    <t>0150-11225937</t>
  </si>
  <si>
    <t>0007-00111806</t>
  </si>
  <si>
    <t>0006-A00437808</t>
  </si>
  <si>
    <t>0014-24986169</t>
  </si>
  <si>
    <t>PAGADO CON NOTAS DE RECUPERO DEL 11/07</t>
  </si>
  <si>
    <t>0152-02572782</t>
  </si>
  <si>
    <t>0007-00112074</t>
  </si>
  <si>
    <t>0014-24986170</t>
  </si>
  <si>
    <t>0007-00111807</t>
  </si>
  <si>
    <t>0150-11233876</t>
  </si>
  <si>
    <t>0014-24987201</t>
  </si>
  <si>
    <t>0007-00121593</t>
  </si>
  <si>
    <t>0014-24987200</t>
  </si>
  <si>
    <t>0150-11238829</t>
  </si>
  <si>
    <t xml:space="preserve">PAGADA CON TRASNFERENCIAS GALICIA 16/7 </t>
  </si>
  <si>
    <t>00007-00121592</t>
  </si>
  <si>
    <t>Resumen semanl 40( vto 9/10 627867,83 ; vto 1/12 17481,98)</t>
  </si>
  <si>
    <t>0014-24987202</t>
  </si>
  <si>
    <t>0007-00121595</t>
  </si>
  <si>
    <t>0014-24985076</t>
  </si>
  <si>
    <t>PAGADA CON TRANSFERENCIA GALICIA 6/8</t>
  </si>
  <si>
    <t>00007-00121596</t>
  </si>
  <si>
    <t>0014-24992538</t>
  </si>
  <si>
    <t>NOTA DE RECUPERO</t>
  </si>
  <si>
    <t>0007-00121594</t>
  </si>
  <si>
    <t>APLICADO EN FAC 7808/8388</t>
  </si>
  <si>
    <t>0014-24992539</t>
  </si>
  <si>
    <t>0007-00137887</t>
  </si>
  <si>
    <t>vto 9/10</t>
  </si>
  <si>
    <t>0014-24995398</t>
  </si>
  <si>
    <t>PAGADO CON BBVA 14/10</t>
  </si>
  <si>
    <t>0007-00126653</t>
  </si>
  <si>
    <t>0014-24995397</t>
  </si>
  <si>
    <t>0150-11238830</t>
  </si>
  <si>
    <t>0007-00151105</t>
  </si>
  <si>
    <t>00006-00441081</t>
  </si>
  <si>
    <t>0014-24991875</t>
  </si>
  <si>
    <t>PAGADO POR TRANSFERENCIA 20/08</t>
  </si>
  <si>
    <t>0007-00140891</t>
  </si>
  <si>
    <t>0014-25002206</t>
  </si>
  <si>
    <t>00006-00441366</t>
  </si>
  <si>
    <t>PAGADO POR TRANSFERENCIA 26/08</t>
  </si>
  <si>
    <t>0007-0014-0892</t>
  </si>
  <si>
    <t>0014-24998170</t>
  </si>
  <si>
    <t>0151-05431738</t>
  </si>
  <si>
    <t>00006-00441364</t>
  </si>
  <si>
    <t>0007-00136251</t>
  </si>
  <si>
    <t>0014-24999082</t>
  </si>
  <si>
    <t>0150-11249281</t>
  </si>
  <si>
    <t>0007-0014-0888</t>
  </si>
  <si>
    <t>0015-00717801</t>
  </si>
  <si>
    <t>00006-00441365</t>
  </si>
  <si>
    <t>0007-00140893</t>
  </si>
  <si>
    <t>0150-11249282</t>
  </si>
  <si>
    <t>0014-250006942</t>
  </si>
  <si>
    <t>0007-0014-890</t>
  </si>
  <si>
    <t>0014-25010726</t>
  </si>
  <si>
    <t>0151-05434882</t>
  </si>
  <si>
    <t>SE APLICA A FACTURA 440072</t>
  </si>
  <si>
    <t>0014-25011233</t>
  </si>
  <si>
    <t>0007-00147598</t>
  </si>
  <si>
    <t>0150-11256929</t>
  </si>
  <si>
    <t>0014-25013946</t>
  </si>
  <si>
    <t>00007-00147599</t>
  </si>
  <si>
    <t>0014-25018874</t>
  </si>
  <si>
    <t>0150-11268980</t>
  </si>
  <si>
    <t>00007-00145031</t>
  </si>
  <si>
    <t>Resumen semanal 41 (vto 16/10 363551,07)</t>
  </si>
  <si>
    <t>0006-00442421</t>
  </si>
  <si>
    <t>FACURA A</t>
  </si>
  <si>
    <t>0014-25015993</t>
  </si>
  <si>
    <t>00007-001487396</t>
  </si>
  <si>
    <t>PAGADO TRANSFERENCIA 4/9</t>
  </si>
  <si>
    <t>0014-25015358</t>
  </si>
  <si>
    <t>0007-00147597</t>
  </si>
  <si>
    <t>0006-00442975</t>
  </si>
  <si>
    <t>Pagada con bbva 9/9</t>
  </si>
  <si>
    <t>0150-11273560</t>
  </si>
  <si>
    <t>0014-24031752</t>
  </si>
  <si>
    <t>0007-00160524</t>
  </si>
  <si>
    <t>Resumen 260416 (vto 4/5 3333683,39; vto 16/5 108527,51)</t>
  </si>
  <si>
    <t>0007-00160525</t>
  </si>
  <si>
    <t>0150-11273561</t>
  </si>
  <si>
    <t>APLICADAS EN EL PAGO FC 441081/441364/441365</t>
  </si>
  <si>
    <t>0007-00160559</t>
  </si>
  <si>
    <t>0007-00172039</t>
  </si>
  <si>
    <t>0014-25027815</t>
  </si>
  <si>
    <t>vto 16/10</t>
  </si>
  <si>
    <t>0007-00142063</t>
  </si>
  <si>
    <t>0014-25022197</t>
  </si>
  <si>
    <t>0007-00172064</t>
  </si>
  <si>
    <t>0150-11276123</t>
  </si>
  <si>
    <t>0007-00166236</t>
  </si>
  <si>
    <t>0014-25021823</t>
  </si>
  <si>
    <t>PAGADO POR TRANFERENCIA 22/09</t>
  </si>
  <si>
    <t>0151-05449101</t>
  </si>
  <si>
    <t>0007-00166237</t>
  </si>
  <si>
    <t>0014-25025857</t>
  </si>
  <si>
    <t>0007-00166394</t>
  </si>
  <si>
    <t>0150-11282396</t>
  </si>
  <si>
    <t>0014-25022196</t>
  </si>
  <si>
    <t>0007-00172063</t>
  </si>
  <si>
    <t>0150-11286575</t>
  </si>
  <si>
    <t>0014-25027268</t>
  </si>
  <si>
    <t>SE APLICO A FC 442421 (04/09)</t>
  </si>
  <si>
    <t>0007-00176792</t>
  </si>
  <si>
    <t>0014-25031087</t>
  </si>
  <si>
    <t>0007-00176793</t>
  </si>
  <si>
    <t>0150-11286574</t>
  </si>
  <si>
    <t>0014-25037356</t>
  </si>
  <si>
    <t>0007-00180752</t>
  </si>
  <si>
    <t>0150-11286573</t>
  </si>
  <si>
    <t>0014-25034462</t>
  </si>
  <si>
    <t>0007-00180753</t>
  </si>
  <si>
    <t>PAGADO CON TRANSFERENCIA GALICIA 9/10</t>
  </si>
  <si>
    <t>0014-25033683</t>
  </si>
  <si>
    <t>0150-11297736</t>
  </si>
  <si>
    <t>0007-00183899</t>
  </si>
  <si>
    <t>Resumen semanal 42 (vto 23/10 632218,35; vto 17/11 530480,47)</t>
  </si>
  <si>
    <t>0014-25039134</t>
  </si>
  <si>
    <t>0007-00183900</t>
  </si>
  <si>
    <t>0014-25040487</t>
  </si>
  <si>
    <t>0007-00197317</t>
  </si>
  <si>
    <t>0150-11297735</t>
  </si>
  <si>
    <t>21,689,52</t>
  </si>
  <si>
    <t>0014-25041390</t>
  </si>
  <si>
    <t>0007-00197318</t>
  </si>
  <si>
    <t>25,813,65</t>
  </si>
  <si>
    <t>asopro</t>
  </si>
  <si>
    <t>0014-25046011</t>
  </si>
  <si>
    <t>0014-25046010</t>
  </si>
  <si>
    <t>0014-25047067</t>
  </si>
  <si>
    <t>PAGADO CON BBVA 29/10</t>
  </si>
  <si>
    <t>0014-25048213</t>
  </si>
  <si>
    <t>0150-11308871</t>
  </si>
  <si>
    <t>0014-25048123</t>
  </si>
  <si>
    <t>0014-25064804</t>
  </si>
  <si>
    <t>0014-25064805</t>
  </si>
  <si>
    <t>pagado con bbva 26/11</t>
  </si>
  <si>
    <t>FACTURA  A</t>
  </si>
  <si>
    <t>0014-25055515</t>
  </si>
  <si>
    <t>0150-11318867</t>
  </si>
  <si>
    <t>PAGADO CON GALICIA 29/10 APLICA NR 978 - 943</t>
  </si>
  <si>
    <t>ASPRO</t>
  </si>
  <si>
    <t>0014-25055819</t>
  </si>
  <si>
    <t>0150-11326314</t>
  </si>
  <si>
    <t>0014-25054165</t>
  </si>
  <si>
    <t>0014-25066767</t>
  </si>
  <si>
    <t>0151-05466553</t>
  </si>
  <si>
    <t>Resumen semanal 43 (vto 30/10 430762,65)</t>
  </si>
  <si>
    <t>0014-25066768</t>
  </si>
  <si>
    <t>0014-25075939</t>
  </si>
  <si>
    <t>0151-05466554</t>
  </si>
  <si>
    <t>0014-25073470</t>
  </si>
  <si>
    <t>0014-25076582</t>
  </si>
  <si>
    <t>0150-11335405</t>
  </si>
  <si>
    <t>0014-25076583</t>
  </si>
  <si>
    <t>0151-05469318</t>
  </si>
  <si>
    <t>0014-25078448</t>
  </si>
  <si>
    <t>0150-03707258</t>
  </si>
  <si>
    <t>0014-25082043</t>
  </si>
  <si>
    <t>PAGADO POR TRANFERENCIA 25/11</t>
  </si>
  <si>
    <t>0151-05473301</t>
  </si>
  <si>
    <t>0014-25078447</t>
  </si>
  <si>
    <t>0151-05473300</t>
  </si>
  <si>
    <t>0014-25081436</t>
  </si>
  <si>
    <t>0150-11360999</t>
  </si>
  <si>
    <t>0014-25083939</t>
  </si>
  <si>
    <t>0150-11360998</t>
  </si>
  <si>
    <t>0014-25083940</t>
  </si>
  <si>
    <t>0014-25087488</t>
  </si>
  <si>
    <t>0151-05475808</t>
  </si>
  <si>
    <t>Resumen semanal 44 (vto 6/11 $116907,25 ; vto 1/12 $777039,31)</t>
  </si>
  <si>
    <t>0014-25086749</t>
  </si>
  <si>
    <t>0014-25088325</t>
  </si>
  <si>
    <t>Resumen 260423 (vto 11/5 5445153,96; vto 23/5 611035,42; vto 8/6 71976,07)</t>
  </si>
  <si>
    <t>0151-05477022</t>
  </si>
  <si>
    <t>0153-01362132</t>
  </si>
  <si>
    <t>CANCELADA CON NOTAS DE RECUPERO 9950/1405</t>
  </si>
  <si>
    <t>0014-25093036</t>
  </si>
  <si>
    <t>APLICADO EN EL PAGO DEL 25/11</t>
  </si>
  <si>
    <t>0014-25089717</t>
  </si>
  <si>
    <t>0014-25093038</t>
  </si>
  <si>
    <t>PAGADA CON GALICIA 15/12 $883053</t>
  </si>
  <si>
    <t>vto 6/11</t>
  </si>
  <si>
    <t>0014-25093037</t>
  </si>
  <si>
    <t>PAGADO CON GALICIA 11/11</t>
  </si>
  <si>
    <t>0014-25089320</t>
  </si>
  <si>
    <t>0150-11380204</t>
  </si>
  <si>
    <t>0014-25098250</t>
  </si>
  <si>
    <t>0014-25099170</t>
  </si>
  <si>
    <t>PAGADO CON BBVA 11/12</t>
  </si>
  <si>
    <t>0014-25102038</t>
  </si>
  <si>
    <t>0150-11380205</t>
  </si>
  <si>
    <t>APLICADAS CON LA FAC 449715</t>
  </si>
  <si>
    <t>0014-25101048</t>
  </si>
  <si>
    <t>0151-05484200</t>
  </si>
  <si>
    <t>0014-25101047</t>
  </si>
  <si>
    <t>0150-11388821</t>
  </si>
  <si>
    <t>0014-25101451</t>
  </si>
  <si>
    <t>0150-11409999</t>
  </si>
  <si>
    <t>PAGADA CON GALICIA 5/1</t>
  </si>
  <si>
    <t>Resumen semanal 45 (vto 13/11 1849897,82)</t>
  </si>
  <si>
    <t>0014-25101045</t>
  </si>
  <si>
    <t>0014-25101046</t>
  </si>
  <si>
    <t>0150-11410000</t>
  </si>
  <si>
    <t>0014-25106687</t>
  </si>
  <si>
    <t>0150-11412935</t>
  </si>
  <si>
    <t>0014-25109139</t>
  </si>
  <si>
    <t>0014-25112907</t>
  </si>
  <si>
    <t>PAGADO CON GALICIA 20/1</t>
  </si>
  <si>
    <t>0014-25112906</t>
  </si>
  <si>
    <t>0150-11419958</t>
  </si>
  <si>
    <t>0014-25112908</t>
  </si>
  <si>
    <t>EQUIVALE A LAS TROPIOFTAL F SOLUCION OFT 5ML X 1 FCO</t>
  </si>
  <si>
    <t>0150-11425367</t>
  </si>
  <si>
    <t>0014-25113684</t>
  </si>
  <si>
    <t>0150-11425368</t>
  </si>
  <si>
    <t>0014-25113683</t>
  </si>
  <si>
    <t>0151-05497013</t>
  </si>
  <si>
    <t>0014-25114926</t>
  </si>
  <si>
    <t>0150-11452819</t>
  </si>
  <si>
    <t>0014-25119141</t>
  </si>
  <si>
    <t>Resumen semanl 46 (vto 20/11 3350736,31)</t>
  </si>
  <si>
    <t>0014-25131742</t>
  </si>
  <si>
    <t>APLICADAS AL PAGO DEL 5/1</t>
  </si>
  <si>
    <t>0014-25124883</t>
  </si>
  <si>
    <t>0150-11457261</t>
  </si>
  <si>
    <t>0014-25122143</t>
  </si>
  <si>
    <t>0014-25129015</t>
  </si>
  <si>
    <t>PAGADA CON GALICIA 22/1</t>
  </si>
  <si>
    <t>vto 20/11</t>
  </si>
  <si>
    <t>0151-05505140</t>
  </si>
  <si>
    <t>0014-25126371</t>
  </si>
  <si>
    <t>0014-25132739</t>
  </si>
  <si>
    <t>0151-05505141</t>
  </si>
  <si>
    <t>0014-25134848</t>
  </si>
  <si>
    <t>0014-25135522</t>
  </si>
  <si>
    <t>0151-05504012</t>
  </si>
  <si>
    <t>PAGADO 13/02</t>
  </si>
  <si>
    <t>0014-25134063</t>
  </si>
  <si>
    <t>0150-11473002</t>
  </si>
  <si>
    <t>0011-17315044</t>
  </si>
  <si>
    <t>DEVOLUCION DE BUSCAPINA DUO (TOTAL DE LA FACTURA)</t>
  </si>
  <si>
    <t>0014-25147813</t>
  </si>
  <si>
    <t>0150-11480466</t>
  </si>
  <si>
    <t>0014-25153951</t>
  </si>
  <si>
    <t>APLICADAS AL PAGO DEL 20/1</t>
  </si>
  <si>
    <t>0150-11484780</t>
  </si>
  <si>
    <t>DEVOLUCION DE RASAQUIT (TOTAL DE LA FACTURA)</t>
  </si>
  <si>
    <t>0014-25158984</t>
  </si>
  <si>
    <t>0150-11503212</t>
  </si>
  <si>
    <t>Resumen 47 (vto 27/11 691633,18)</t>
  </si>
  <si>
    <t>0014-25153950</t>
  </si>
  <si>
    <t>0153-01363447</t>
  </si>
  <si>
    <t>0014-25153949</t>
  </si>
  <si>
    <t>0014-25160120</t>
  </si>
  <si>
    <t>Resumen 260430 (18/5 2617738,93; vto 30/5 1166014,77)</t>
  </si>
  <si>
    <t>0014-25168952</t>
  </si>
  <si>
    <t>0151-05519928</t>
  </si>
  <si>
    <t>0014-25168953</t>
  </si>
  <si>
    <t>0151-05519929</t>
  </si>
  <si>
    <t>0014-25168954</t>
  </si>
  <si>
    <t>0014-25179885</t>
  </si>
  <si>
    <t>0150-11517544</t>
  </si>
  <si>
    <t>PAGADO CON GALICIA 24/02</t>
  </si>
  <si>
    <t>0014-25178550</t>
  </si>
  <si>
    <t>0150-11517545</t>
  </si>
  <si>
    <t>0150-11521399</t>
  </si>
  <si>
    <t>0014-25171527</t>
  </si>
  <si>
    <t>0014-25189857</t>
  </si>
  <si>
    <t>0150-11521400</t>
  </si>
  <si>
    <t>0014-25190609</t>
  </si>
  <si>
    <t>PAGADO 28/04</t>
  </si>
  <si>
    <t>0151-05524478</t>
  </si>
  <si>
    <t>0014-25184686</t>
  </si>
  <si>
    <t>Resumen 48 (vto 4/12 1517193,66)</t>
  </si>
  <si>
    <t>0014-25198292</t>
  </si>
  <si>
    <t>APLICADO EN EL PAGO DEL 13/02</t>
  </si>
  <si>
    <t>0014-25197799</t>
  </si>
  <si>
    <t>0014-25197798</t>
  </si>
  <si>
    <t>0150-11534413</t>
  </si>
  <si>
    <t>0014-25197797</t>
  </si>
  <si>
    <t>0150-11534414</t>
  </si>
  <si>
    <t>pagado con galicia 11/3 y 12/3</t>
  </si>
  <si>
    <t>0014-25193982</t>
  </si>
  <si>
    <t>PAGO CON BBVA 11/3  $973694</t>
  </si>
  <si>
    <t>0151-05526239</t>
  </si>
  <si>
    <t>0014-25193906</t>
  </si>
  <si>
    <t>0014-25204193</t>
  </si>
  <si>
    <t>0014-25186335</t>
  </si>
  <si>
    <t>vto 4/12</t>
  </si>
  <si>
    <t>0151-05526240</t>
  </si>
  <si>
    <t>0014-25186334</t>
  </si>
  <si>
    <t>0014-25192692</t>
  </si>
  <si>
    <t>0150-11541459</t>
  </si>
  <si>
    <t>0014-25206323</t>
  </si>
  <si>
    <t>0150-11550920</t>
  </si>
  <si>
    <t>0014-25206324</t>
  </si>
  <si>
    <t>0151-05533917</t>
  </si>
  <si>
    <t>0014-25218313</t>
  </si>
  <si>
    <t>Resumen 49 (vto 11/12 839976,02; vto 15/1 244171,63)</t>
  </si>
  <si>
    <t>pagado con galicia 11/3 y  12/3</t>
  </si>
  <si>
    <t>0014-25221680</t>
  </si>
  <si>
    <t>0014-25225043</t>
  </si>
  <si>
    <t>0152-02602280</t>
  </si>
  <si>
    <t>pagado con galicia 26/3</t>
  </si>
  <si>
    <t>0014-25235388</t>
  </si>
  <si>
    <t>resumen 260507 (vto 25/5 6102916,41; vto 6/6 238305,85; vto 22/6 71976,07)</t>
  </si>
  <si>
    <t>0152-02602283</t>
  </si>
  <si>
    <t>aplicado en el pago del 12/3</t>
  </si>
  <si>
    <t>0014-25229879</t>
  </si>
  <si>
    <t>0014-25235387</t>
  </si>
  <si>
    <t>0152-02602282</t>
  </si>
  <si>
    <t>0014-25235386</t>
  </si>
  <si>
    <t>0014-25235385</t>
  </si>
  <si>
    <t>0152-02602281</t>
  </si>
  <si>
    <t>0014-25249395</t>
  </si>
  <si>
    <t>0151-05533918</t>
  </si>
  <si>
    <t>0014-25243976</t>
  </si>
  <si>
    <t>APLICADO AL PAGO DEL 3/5</t>
  </si>
  <si>
    <t>0150-11584847</t>
  </si>
  <si>
    <t>0014-25243977</t>
  </si>
  <si>
    <t>Pagado con galicia 15/4</t>
  </si>
  <si>
    <t>0150-11592427</t>
  </si>
  <si>
    <t>0014-25243975</t>
  </si>
  <si>
    <t>0014-25243974</t>
  </si>
  <si>
    <t>0150-11600673</t>
  </si>
  <si>
    <t>Resumen 50 (vto 18/12 741893,71)</t>
  </si>
  <si>
    <t>PAGADA CON GALICIA 3/5</t>
  </si>
  <si>
    <t>0014-25243971</t>
  </si>
  <si>
    <t>aplicado al pago del 15/4</t>
  </si>
  <si>
    <t>0150-03768928</t>
  </si>
  <si>
    <t>0014-25243970</t>
  </si>
  <si>
    <t>0014-25243973</t>
  </si>
  <si>
    <t>0014-25243972</t>
  </si>
  <si>
    <t>0150-11608423</t>
  </si>
  <si>
    <t>0014-25243980</t>
  </si>
  <si>
    <t>0150-11608422</t>
  </si>
  <si>
    <t>0014-25243979</t>
  </si>
  <si>
    <t>00006-00461124</t>
  </si>
  <si>
    <t>0014-25243978</t>
  </si>
  <si>
    <t>PAGADO 18/05</t>
  </si>
  <si>
    <t>0014-25251493</t>
  </si>
  <si>
    <t>APLICADAS AL PAGO 3/5</t>
  </si>
  <si>
    <t>00006-00461597</t>
  </si>
  <si>
    <t>PAGADO con galicia 23/05</t>
  </si>
  <si>
    <t>0014-25251494</t>
  </si>
  <si>
    <t>00006-00461596</t>
  </si>
  <si>
    <t>0014-25256789</t>
  </si>
  <si>
    <t>00006-00461608</t>
  </si>
  <si>
    <t>0014-25262399</t>
  </si>
  <si>
    <t>00006-00462146</t>
  </si>
  <si>
    <t>PAGADO 10/06</t>
  </si>
  <si>
    <t>0014-00724194</t>
  </si>
  <si>
    <t>PAGADO CONBBVA 23/12</t>
  </si>
  <si>
    <t>00006-00462460</t>
  </si>
  <si>
    <t>0014-25264656</t>
  </si>
  <si>
    <t>0150-11612490</t>
  </si>
  <si>
    <t>0014-25265139</t>
  </si>
  <si>
    <t>00006-00462781</t>
  </si>
  <si>
    <t>DESCONTADO DE NOTAS 09-06</t>
  </si>
  <si>
    <t>0014-25271934</t>
  </si>
  <si>
    <t>0150-11612489</t>
  </si>
  <si>
    <t>0014-25274791</t>
  </si>
  <si>
    <t>00006-00462770</t>
  </si>
  <si>
    <t>0150-11616303</t>
  </si>
  <si>
    <t>0014-25275634</t>
  </si>
  <si>
    <t>0150-11621338</t>
  </si>
  <si>
    <t>APLICADO EN EL PAGO DEL 18/05</t>
  </si>
  <si>
    <t>0151-03771131</t>
  </si>
  <si>
    <t>0014-2582001</t>
  </si>
  <si>
    <t>0014-2584201</t>
  </si>
  <si>
    <t>0151-05552410</t>
  </si>
  <si>
    <t>0014-25284202</t>
  </si>
  <si>
    <t>0150-11633765</t>
  </si>
  <si>
    <t>0014-2594101</t>
  </si>
  <si>
    <t>0150-11636556</t>
  </si>
  <si>
    <t>Resumen 260514 (vto 1/6 9147801,87; vto 13/6 439976,63)</t>
  </si>
  <si>
    <t>Resumen 51 (vto 26/12 1187939,73)</t>
  </si>
  <si>
    <t>0150-11641049</t>
  </si>
  <si>
    <t>0014-2594100</t>
  </si>
  <si>
    <t>0150-11636557</t>
  </si>
  <si>
    <t>PAGADO 30/06</t>
  </si>
  <si>
    <t>DISPITA</t>
  </si>
  <si>
    <t>0003-00050965</t>
  </si>
  <si>
    <t>0014-25290759</t>
  </si>
  <si>
    <t>0151-05556114</t>
  </si>
  <si>
    <t>TRANSFERENCIA MP 15/9</t>
  </si>
  <si>
    <t>0014-2589709</t>
  </si>
  <si>
    <t>0151-05556113</t>
  </si>
  <si>
    <t>0014-25294188</t>
  </si>
  <si>
    <t>0150-11649632</t>
  </si>
  <si>
    <t>0003-00051411</t>
  </si>
  <si>
    <t>0014-25300309</t>
  </si>
  <si>
    <t>0150-11649633</t>
  </si>
  <si>
    <t>0011-17367125</t>
  </si>
  <si>
    <t>0003-00051502</t>
  </si>
  <si>
    <t>0150-11652756</t>
  </si>
  <si>
    <t>0014-25296945</t>
  </si>
  <si>
    <t>00006-00464536</t>
  </si>
  <si>
    <t>PAGADO 07/07</t>
  </si>
  <si>
    <t>0151-05558933</t>
  </si>
  <si>
    <t>0014-25307457</t>
  </si>
  <si>
    <t>0151-05558935</t>
  </si>
  <si>
    <t>00006-00464542</t>
  </si>
  <si>
    <t>0014-25307455</t>
  </si>
  <si>
    <t>TRANSFERENCIA BBVA PAGADO 8/11</t>
  </si>
  <si>
    <t>0151-05558934</t>
  </si>
  <si>
    <t>CC</t>
  </si>
  <si>
    <t>APLICADO A FACTURAS DEL 12/05</t>
  </si>
  <si>
    <t>0014-25307456</t>
  </si>
  <si>
    <t>0151-05558932</t>
  </si>
  <si>
    <t>0014-25301783</t>
  </si>
  <si>
    <t>NR</t>
  </si>
  <si>
    <t>0150-11660647</t>
  </si>
  <si>
    <t>0014-25301784</t>
  </si>
  <si>
    <t>PAGADO 28/07</t>
  </si>
  <si>
    <t>0014-25315159</t>
  </si>
  <si>
    <t>0150-11660646</t>
  </si>
  <si>
    <t>0014-25315157</t>
  </si>
  <si>
    <t>0150-11665675</t>
  </si>
  <si>
    <t>0014-25315154</t>
  </si>
  <si>
    <t>PAGADO TRANSFERENCIA MP 11/12</t>
  </si>
  <si>
    <t>DIF DENVERPROST QUEDA EN (75,821) APLICADO AL PAGO 30/06</t>
  </si>
  <si>
    <t>0014-25315160</t>
  </si>
  <si>
    <t>0150-11665676</t>
  </si>
  <si>
    <t>0014-25315158</t>
  </si>
  <si>
    <t>0150-11672235</t>
  </si>
  <si>
    <t>0014-25315156</t>
  </si>
  <si>
    <t>0006-00165705</t>
  </si>
  <si>
    <t>PAGADO TRANSFERENCIA MP 31/5</t>
  </si>
  <si>
    <t>0151-05565497</t>
  </si>
  <si>
    <t>0014-25315155</t>
  </si>
  <si>
    <t>Resumen 52 (vto 02/01 1444155,34)</t>
  </si>
  <si>
    <t>TOMADAS EN PAGO DEL 07/07</t>
  </si>
  <si>
    <t>0014-25317014</t>
  </si>
  <si>
    <t>0014-25317796</t>
  </si>
  <si>
    <t>PAGADO TRANSFERENCIA 16/7</t>
  </si>
  <si>
    <t>0150-11682588</t>
  </si>
  <si>
    <t>00006-00466577</t>
  </si>
  <si>
    <t>0014-25321088</t>
  </si>
  <si>
    <t>PAGADO 13/8</t>
  </si>
  <si>
    <t>0150-11682589</t>
  </si>
  <si>
    <t>0014-24321089</t>
  </si>
  <si>
    <t>00006-00466555</t>
  </si>
  <si>
    <t>PAGADO TRANSFERENCIA MP 9/9</t>
  </si>
  <si>
    <t>0014-25327129</t>
  </si>
  <si>
    <t>0150-11682587</t>
  </si>
  <si>
    <t>00006-00466554</t>
  </si>
  <si>
    <t>0151-05568528</t>
  </si>
  <si>
    <t>0014-25323319</t>
  </si>
  <si>
    <t>TOMADAS EN EL PAGO DEL 07/07</t>
  </si>
  <si>
    <t>0150-11693996</t>
  </si>
  <si>
    <t>0015-00725466</t>
  </si>
  <si>
    <t>ioma</t>
  </si>
  <si>
    <t>APLICADAS EN EL PAGO 28/07</t>
  </si>
  <si>
    <t>PAGADO TRANSFERENCIA 13/2</t>
  </si>
  <si>
    <t>0150-11693995</t>
  </si>
  <si>
    <t>0014-25323320</t>
  </si>
  <si>
    <t>0014-25323321</t>
  </si>
  <si>
    <t>0150-11698865</t>
  </si>
  <si>
    <t>PAGADO TRANSFERENCIA 14/04</t>
  </si>
  <si>
    <t>0014-25328028</t>
  </si>
  <si>
    <t>0006-0467289</t>
  </si>
  <si>
    <t>PAGADO 13/08</t>
  </si>
  <si>
    <t>PAGADO TRANSFERENCIA 30/06</t>
  </si>
  <si>
    <t>0151-05572136</t>
  </si>
  <si>
    <t>PAGADO CON BBVA 3/11</t>
  </si>
  <si>
    <t>0151-05572137</t>
  </si>
  <si>
    <t>APLICADO EN PAGO 13/08</t>
  </si>
  <si>
    <t>FALTANTE DE 2 JABONES DE GLICERINA</t>
  </si>
  <si>
    <t>0151-05572135</t>
  </si>
  <si>
    <t>0014-25326559</t>
  </si>
  <si>
    <t>00006-004687457</t>
  </si>
  <si>
    <t>PAGADO 07-09</t>
  </si>
  <si>
    <t>0014-25325719</t>
  </si>
  <si>
    <t>0006-00468748</t>
  </si>
  <si>
    <t>0014-25324270</t>
  </si>
  <si>
    <t>0151-05575053</t>
  </si>
  <si>
    <t>0006-00468749</t>
  </si>
  <si>
    <t>0014-25333988</t>
  </si>
  <si>
    <t>PAGADO CON BBVA 11/3</t>
  </si>
  <si>
    <t>0151-05575052</t>
  </si>
  <si>
    <t>APLICADO EN PAGO 13/8</t>
  </si>
  <si>
    <t>0014-25330794</t>
  </si>
  <si>
    <t>0151-05575051</t>
  </si>
  <si>
    <t>0014-25330796</t>
  </si>
  <si>
    <t>PAGADO  11/06</t>
  </si>
  <si>
    <t>0014-25330795</t>
  </si>
  <si>
    <t>0150-11705405</t>
  </si>
  <si>
    <t>TOMADO EN EL PAGO DEL 07/09</t>
  </si>
  <si>
    <t>Resumen 1 (vto 8/1 995322,77)</t>
  </si>
  <si>
    <t>0014-25336067</t>
  </si>
  <si>
    <t>0014-25340398</t>
  </si>
  <si>
    <t>pagado con bbva 8/7</t>
  </si>
  <si>
    <t>0150-11712410</t>
  </si>
  <si>
    <t>0014-25340397</t>
  </si>
  <si>
    <t>0006-00469665</t>
  </si>
  <si>
    <t>0014-25336068</t>
  </si>
  <si>
    <t>0150-11712411</t>
  </si>
  <si>
    <t>0014-25336069</t>
  </si>
  <si>
    <t>0006-00469783</t>
  </si>
  <si>
    <t>0152-02610627</t>
  </si>
  <si>
    <t>0014-25336568</t>
  </si>
  <si>
    <t>TOMADO EN EL PAGO 07-09</t>
  </si>
  <si>
    <t>0015-725861</t>
  </si>
  <si>
    <t>0152-02610628</t>
  </si>
  <si>
    <t>478,887,61</t>
  </si>
  <si>
    <t>0014-25339146</t>
  </si>
  <si>
    <t>0152-02610629</t>
  </si>
  <si>
    <t>0014-2542422</t>
  </si>
  <si>
    <t>0152-02610630</t>
  </si>
  <si>
    <t>0014-25347969</t>
  </si>
  <si>
    <t>0014-25348473</t>
  </si>
  <si>
    <t>0153-01367406</t>
  </si>
  <si>
    <t>0014-25347968</t>
  </si>
  <si>
    <t>0150-11722205</t>
  </si>
  <si>
    <t>0014-25354582</t>
  </si>
  <si>
    <t>0150-11722206</t>
  </si>
  <si>
    <t>0014-25358241</t>
  </si>
  <si>
    <t>0150-11724684</t>
  </si>
  <si>
    <t>0014-25358242</t>
  </si>
  <si>
    <t>0150-11724685</t>
  </si>
  <si>
    <t>0014-25355295</t>
  </si>
  <si>
    <t>0014-25360423</t>
  </si>
  <si>
    <t>0150-11728717</t>
  </si>
  <si>
    <t>Resumen 260521 (vto 8/6 9908915,06; vto 20/6 608713,09; vto 6/7 102221,44)</t>
  </si>
  <si>
    <t>0150-11732068</t>
  </si>
  <si>
    <t>Resumen 2 (vto 15/1 1347069,68)</t>
  </si>
  <si>
    <t>/</t>
  </si>
  <si>
    <t>0150-11732067</t>
  </si>
  <si>
    <t>0014-25369644</t>
  </si>
  <si>
    <t>0150-05585922</t>
  </si>
  <si>
    <t>0014-25370468</t>
  </si>
  <si>
    <t>faltante de 2 loreal revitalift ac hial noche 26604,67</t>
  </si>
  <si>
    <t>0151-05586672</t>
  </si>
  <si>
    <t>0014-25359317</t>
  </si>
  <si>
    <t>0151-05586671</t>
  </si>
  <si>
    <t>0014-25370467</t>
  </si>
  <si>
    <t>0014-25376872</t>
  </si>
  <si>
    <t>0150-11747463</t>
  </si>
  <si>
    <t>0014-25376871</t>
  </si>
  <si>
    <t>0150-11747462</t>
  </si>
  <si>
    <t>0014-2572436</t>
  </si>
  <si>
    <t>0014-25376870</t>
  </si>
  <si>
    <t>0151-05591685</t>
  </si>
  <si>
    <t>0014-25385752</t>
  </si>
  <si>
    <t>0151-05591686</t>
  </si>
  <si>
    <t>0014-25385750</t>
  </si>
  <si>
    <t>0014-25385751</t>
  </si>
  <si>
    <t>0151-05591687</t>
  </si>
  <si>
    <t>0014-25390041</t>
  </si>
  <si>
    <t>0150-11753815</t>
  </si>
  <si>
    <t>0014-25390870</t>
  </si>
  <si>
    <t>0152-02615022</t>
  </si>
  <si>
    <t>0014-25390040</t>
  </si>
  <si>
    <t>0151-05598408</t>
  </si>
  <si>
    <t>0014-25397232</t>
  </si>
  <si>
    <t>0151-05598407</t>
  </si>
  <si>
    <t>0014-25394883</t>
  </si>
  <si>
    <t>0150-11758968</t>
  </si>
  <si>
    <t>0014-25393709</t>
  </si>
  <si>
    <t>0153-01369517</t>
  </si>
  <si>
    <t>Resumen 3 (vto 22/1 575049,28)</t>
  </si>
  <si>
    <t>0014-25398583</t>
  </si>
  <si>
    <t>0014-25398571</t>
  </si>
  <si>
    <t>0151-05604669</t>
  </si>
  <si>
    <t>0014-25400941</t>
  </si>
  <si>
    <t>0150-11768847</t>
  </si>
  <si>
    <t>0014-25400942</t>
  </si>
  <si>
    <t>0151-05608734</t>
  </si>
  <si>
    <t>0014-25400943</t>
  </si>
  <si>
    <t>0150-11774077</t>
  </si>
  <si>
    <t>0014-254000944</t>
  </si>
  <si>
    <t>0150-11774078</t>
  </si>
  <si>
    <t>0014-25397549</t>
  </si>
  <si>
    <t>DEVOLUCION DE SECRET AP  POR ROTURA</t>
  </si>
  <si>
    <t>0151-05613024</t>
  </si>
  <si>
    <t>0014-25400938</t>
  </si>
  <si>
    <t>0151-05613023</t>
  </si>
  <si>
    <t>0014-25400939</t>
  </si>
  <si>
    <t>0151-05613022</t>
  </si>
  <si>
    <t>0014-25400940</t>
  </si>
  <si>
    <t>0154-00803712</t>
  </si>
  <si>
    <t>0014-25415663</t>
  </si>
  <si>
    <t>0151-05614801</t>
  </si>
  <si>
    <t>0014-25415661</t>
  </si>
  <si>
    <t>0150-11784247</t>
  </si>
  <si>
    <t>0014-25412888</t>
  </si>
  <si>
    <t>0150-11788377</t>
  </si>
  <si>
    <t>Resumen 4 (vto 29/1 1103841,63)</t>
  </si>
  <si>
    <t>0150-11791638</t>
  </si>
  <si>
    <t>0014-25407518</t>
  </si>
  <si>
    <t>0150-11791639</t>
  </si>
  <si>
    <t>0150-11795479</t>
  </si>
  <si>
    <t>0150-11799867</t>
  </si>
  <si>
    <t>0150-11802041</t>
  </si>
  <si>
    <t>0014-25410660</t>
  </si>
  <si>
    <t>0154-00805365</t>
  </si>
  <si>
    <t>0014-25410661</t>
  </si>
  <si>
    <t>0154-00805366</t>
  </si>
  <si>
    <t>0151-05624155</t>
  </si>
  <si>
    <t>0014-25410662</t>
  </si>
  <si>
    <t>0150-11809876</t>
  </si>
  <si>
    <t>0150-11809875</t>
  </si>
  <si>
    <t>0150-11812455</t>
  </si>
  <si>
    <t>0150-11812456</t>
  </si>
  <si>
    <t>0014-25406536</t>
  </si>
  <si>
    <t>0155-00516647</t>
  </si>
  <si>
    <t>0014-25406537</t>
  </si>
  <si>
    <t>0150-11817566</t>
  </si>
  <si>
    <t>0150-11820555</t>
  </si>
  <si>
    <t>Resumen 5  (vto 5/2 751674,29)</t>
  </si>
  <si>
    <t>0014-25406539</t>
  </si>
  <si>
    <t>0150-11820554</t>
  </si>
  <si>
    <t>0014-25415662</t>
  </si>
  <si>
    <t>0152-02633044</t>
  </si>
  <si>
    <t>0014-25406538</t>
  </si>
  <si>
    <t>0150-11826609</t>
  </si>
  <si>
    <t>0014-25421995</t>
  </si>
  <si>
    <t>0151-05634405</t>
  </si>
  <si>
    <t>0150-11833006</t>
  </si>
  <si>
    <t>0014-25418328</t>
  </si>
  <si>
    <t>0151-05636431</t>
  </si>
  <si>
    <t>0014-25418329</t>
  </si>
  <si>
    <t>0151-05636430</t>
  </si>
  <si>
    <t>0150-11839542</t>
  </si>
  <si>
    <t>0150-11846863</t>
  </si>
  <si>
    <t>0150-11846862</t>
  </si>
  <si>
    <t>0150-11846861</t>
  </si>
  <si>
    <t>0014-25418824</t>
  </si>
  <si>
    <t>0150-11852298</t>
  </si>
  <si>
    <t>Resumen 6 (vto 12/2 1150997,58)</t>
  </si>
  <si>
    <t>0014-25422737</t>
  </si>
  <si>
    <t>0151-05641468</t>
  </si>
  <si>
    <t>0151-05641469</t>
  </si>
  <si>
    <t>0014-254200071</t>
  </si>
  <si>
    <t>0150-11862600</t>
  </si>
  <si>
    <t>0150-11862601</t>
  </si>
  <si>
    <t>0014-25422731</t>
  </si>
  <si>
    <t>0150-11869641</t>
  </si>
  <si>
    <t>0014-254222732</t>
  </si>
  <si>
    <t>0150-11869642</t>
  </si>
  <si>
    <t>0151-05646068</t>
  </si>
  <si>
    <t>0014-25422733</t>
  </si>
  <si>
    <t>0150-11880115</t>
  </si>
  <si>
    <t>0014-25422734</t>
  </si>
  <si>
    <t>0150-11884023</t>
  </si>
  <si>
    <t>0151-05649786</t>
  </si>
  <si>
    <t>0014-25422735</t>
  </si>
  <si>
    <t>0151-05649787</t>
  </si>
  <si>
    <t>0150-11890530</t>
  </si>
  <si>
    <t>0014-25422736</t>
  </si>
  <si>
    <t>Resumen 7 (vto 19/2 498894,45)</t>
  </si>
  <si>
    <t>0150-11896879</t>
  </si>
  <si>
    <t>0014-25428624</t>
  </si>
  <si>
    <t>0152-02638443</t>
  </si>
  <si>
    <t>0014-25424947</t>
  </si>
  <si>
    <t>0150-11906386</t>
  </si>
  <si>
    <t>0014-25428623</t>
  </si>
  <si>
    <t>0150-11915722</t>
  </si>
  <si>
    <t>0151-05664290</t>
  </si>
  <si>
    <t>0014-25428622</t>
  </si>
  <si>
    <t>Resumen 8 (vto 26/2 148016,75)</t>
  </si>
  <si>
    <t>0014-25428625</t>
  </si>
  <si>
    <t>0151-05666153</t>
  </si>
  <si>
    <t>0015-00727961</t>
  </si>
  <si>
    <t>0150-11943595</t>
  </si>
  <si>
    <t>Resumen semanal 260528 (vto 15/6 8820131,59; vto 27/6 1750100,54; vto 13/7 76666,08; vto 26/8 100772,21)</t>
  </si>
  <si>
    <t>0150-11955737</t>
  </si>
  <si>
    <t>Resumen 9 (vto 5/3 144512,15)</t>
  </si>
  <si>
    <t>0150-11955738</t>
  </si>
  <si>
    <t>0014-25435071</t>
  </si>
  <si>
    <t>0150-11955739</t>
  </si>
  <si>
    <t>0014-25433195</t>
  </si>
  <si>
    <t>0152-02642803</t>
  </si>
  <si>
    <t>0014-25433869</t>
  </si>
  <si>
    <t>0150-11965415</t>
  </si>
  <si>
    <t>0014-25437533</t>
  </si>
  <si>
    <t>0152-02644302</t>
  </si>
  <si>
    <t>0014-25430773</t>
  </si>
  <si>
    <t>0150-11971701</t>
  </si>
  <si>
    <t>0014-25430774</t>
  </si>
  <si>
    <t>0014-25445410</t>
  </si>
  <si>
    <t>0150-11988084</t>
  </si>
  <si>
    <t>Resumen 10 (vto 12/3 538406,87)</t>
  </si>
  <si>
    <t>0014-25443805</t>
  </si>
  <si>
    <t>0014-25450421</t>
  </si>
  <si>
    <t>0153-01375900</t>
  </si>
  <si>
    <t>0014-25450063</t>
  </si>
  <si>
    <t>0150-11992600</t>
  </si>
  <si>
    <t>0014-25453209</t>
  </si>
  <si>
    <t>0014-25459675</t>
  </si>
  <si>
    <t>0150-11996248</t>
  </si>
  <si>
    <t>0014-25459676</t>
  </si>
  <si>
    <t>0150-11996247</t>
  </si>
  <si>
    <t>0014-25459679</t>
  </si>
  <si>
    <t>0150-12006705</t>
  </si>
  <si>
    <t>0014-25459680</t>
  </si>
  <si>
    <t>0151-05699621</t>
  </si>
  <si>
    <t>0014-25459681</t>
  </si>
  <si>
    <t xml:space="preserve">Resumen 11 (vto 19/3 </t>
  </si>
  <si>
    <t>0014-25459682</t>
  </si>
  <si>
    <t>0151-05699622</t>
  </si>
  <si>
    <t>0014-25459677</t>
  </si>
  <si>
    <t>0153-01376873</t>
  </si>
  <si>
    <t>0014-25459678</t>
  </si>
  <si>
    <t>0150-12028525</t>
  </si>
  <si>
    <t>0014-25459674</t>
  </si>
  <si>
    <t>0150-12032871</t>
  </si>
  <si>
    <t>0014-25459683</t>
  </si>
  <si>
    <t>0150-12035980</t>
  </si>
  <si>
    <t>0014-25457374</t>
  </si>
  <si>
    <t>0150-12042778</t>
  </si>
  <si>
    <t>0014-25457375</t>
  </si>
  <si>
    <t>0150-12046856</t>
  </si>
  <si>
    <t>0014-25459685</t>
  </si>
  <si>
    <t>0150-12046855</t>
  </si>
  <si>
    <t>0014-25459686</t>
  </si>
  <si>
    <t>0151-05711139</t>
  </si>
  <si>
    <t>0014-25459684</t>
  </si>
  <si>
    <t>0014-25459687</t>
  </si>
  <si>
    <t>0153-01377406</t>
  </si>
  <si>
    <t>Resumen 12 (vto 26/3 998916,48)</t>
  </si>
  <si>
    <t>0014-25461552</t>
  </si>
  <si>
    <t>0014-25466693</t>
  </si>
  <si>
    <t>0014-25468032</t>
  </si>
  <si>
    <t>0014-25473023</t>
  </si>
  <si>
    <t>0014-25473022</t>
  </si>
  <si>
    <t>0014-25473019</t>
  </si>
  <si>
    <t>0150-12056938</t>
  </si>
  <si>
    <t>0014-25473020</t>
  </si>
  <si>
    <t>0150-12056937</t>
  </si>
  <si>
    <t>0014-25473021</t>
  </si>
  <si>
    <t>faltante de amoxidal 500 suspx120ml</t>
  </si>
  <si>
    <t>0152-02655921</t>
  </si>
  <si>
    <t>0014-25474577</t>
  </si>
  <si>
    <t>0152-02657210</t>
  </si>
  <si>
    <t>0152-02657211</t>
  </si>
  <si>
    <t>0014-25481457</t>
  </si>
  <si>
    <t>0150-12060424</t>
  </si>
  <si>
    <t>0014-25485896</t>
  </si>
  <si>
    <t>0151-05729254</t>
  </si>
  <si>
    <t>0014-25485897</t>
  </si>
  <si>
    <t>0151-05729253</t>
  </si>
  <si>
    <t>0014-25481456</t>
  </si>
  <si>
    <t>0151-05733759</t>
  </si>
  <si>
    <t>0015-00729138</t>
  </si>
  <si>
    <t>nc del amoxidal</t>
  </si>
  <si>
    <t>0151-05741652</t>
  </si>
  <si>
    <t>0014-25485898</t>
  </si>
  <si>
    <t>Resumen 13 (vto 06/04 368554,18)</t>
  </si>
  <si>
    <t>0014-25494896</t>
  </si>
  <si>
    <t>0153-01379611</t>
  </si>
  <si>
    <t>0014-25495896</t>
  </si>
  <si>
    <t>0153-01379610</t>
  </si>
  <si>
    <t>0154-00807164</t>
  </si>
  <si>
    <t>0151-05747131</t>
  </si>
  <si>
    <t>0014-2595520</t>
  </si>
  <si>
    <t>0151-05749600</t>
  </si>
  <si>
    <t>0014-25495519</t>
  </si>
  <si>
    <t>0151-05749601</t>
  </si>
  <si>
    <t>0151-05749602</t>
  </si>
  <si>
    <t>0152-02666784</t>
  </si>
  <si>
    <t>Resumen 14 (vto 9/4 577836; vto 5/6 36050,46; vto 6/6 300568,45)</t>
  </si>
  <si>
    <t>0152-02667576</t>
  </si>
  <si>
    <t>0014-25505236</t>
  </si>
  <si>
    <t>0150-12106606</t>
  </si>
  <si>
    <t>0014-25495521</t>
  </si>
  <si>
    <t>0014-25505235</t>
  </si>
  <si>
    <t>0150-12106605</t>
  </si>
  <si>
    <t>0014-25502066</t>
  </si>
  <si>
    <t>0014-25506259</t>
  </si>
  <si>
    <t>0151-05760054</t>
  </si>
  <si>
    <t>0151-05765251</t>
  </si>
  <si>
    <t>0014-25502875</t>
  </si>
  <si>
    <t>0150-12119183</t>
  </si>
  <si>
    <t>Resumen 15 (vto 16/4 1086510,70)</t>
  </si>
  <si>
    <t>0151-05769292</t>
  </si>
  <si>
    <t>0014-25515645</t>
  </si>
  <si>
    <t>0151-05769291</t>
  </si>
  <si>
    <t>0014-25515359</t>
  </si>
  <si>
    <t>0150-12126058</t>
  </si>
  <si>
    <t>$0,29</t>
  </si>
  <si>
    <t>0014-25511293</t>
  </si>
  <si>
    <t>0150-12129160</t>
  </si>
  <si>
    <t>0014-25508705</t>
  </si>
  <si>
    <t>0152-02673874</t>
  </si>
  <si>
    <t>0152-02673875</t>
  </si>
  <si>
    <t>0014-25508706</t>
  </si>
  <si>
    <t>0151-05774503</t>
  </si>
  <si>
    <t>0014-25515644</t>
  </si>
  <si>
    <t>0151-05774504</t>
  </si>
  <si>
    <t>0151-05778357</t>
  </si>
  <si>
    <t>0014-25527640</t>
  </si>
  <si>
    <t>0150-12152608</t>
  </si>
  <si>
    <t>Resumen 16 (vto 23/4 153406,97)</t>
  </si>
  <si>
    <t>0014-25529573</t>
  </si>
  <si>
    <t>0150-12152609</t>
  </si>
  <si>
    <t>0014-25524451</t>
  </si>
  <si>
    <t>0150-12155076</t>
  </si>
  <si>
    <t>0014-25524452</t>
  </si>
  <si>
    <t>0150-12159581</t>
  </si>
  <si>
    <t>0014-25522654</t>
  </si>
  <si>
    <t>0152-02683137</t>
  </si>
  <si>
    <t>0014-25522651</t>
  </si>
  <si>
    <t>0150-12167512</t>
  </si>
  <si>
    <t>Resumen 17 (vto 30/4 496088,15)</t>
  </si>
  <si>
    <t>0014-25522652</t>
  </si>
  <si>
    <t>0014-25522657</t>
  </si>
  <si>
    <t>0150-12167511</t>
  </si>
  <si>
    <t>0014-25522653</t>
  </si>
  <si>
    <t>0152-02685295</t>
  </si>
  <si>
    <t>devolveer</t>
  </si>
  <si>
    <t>0014-25522655</t>
  </si>
  <si>
    <t>0151-05802637</t>
  </si>
  <si>
    <t>0014-25522656</t>
  </si>
  <si>
    <t>0151-05806024</t>
  </si>
  <si>
    <t>0014-25539618</t>
  </si>
  <si>
    <t>0151-05810814</t>
  </si>
  <si>
    <t>0014-25539619</t>
  </si>
  <si>
    <t>0150-12196199</t>
  </si>
  <si>
    <t>Resumen 18 (vto 7/5 638032,14)</t>
  </si>
  <si>
    <t>0014-25541732</t>
  </si>
  <si>
    <t>25/042026</t>
  </si>
  <si>
    <t>0150-12203965</t>
  </si>
  <si>
    <t>0014-25539620</t>
  </si>
  <si>
    <t>0150-12203966</t>
  </si>
  <si>
    <t>0150-12203967</t>
  </si>
  <si>
    <t>0014-25531079</t>
  </si>
  <si>
    <t>0154-00810724</t>
  </si>
  <si>
    <t>0014-25531080</t>
  </si>
  <si>
    <t>0151-05817613</t>
  </si>
  <si>
    <t>0014-25549729</t>
  </si>
  <si>
    <t>0151-05817612</t>
  </si>
  <si>
    <t>0014-25544928</t>
  </si>
  <si>
    <t>0151-05823485</t>
  </si>
  <si>
    <t>0014-25552044</t>
  </si>
  <si>
    <t>0150-12238034</t>
  </si>
  <si>
    <t>0014-25552045</t>
  </si>
  <si>
    <t>Resumen 19 (vto 14/5 267880,87)</t>
  </si>
  <si>
    <t>0014-25555080</t>
  </si>
  <si>
    <t>0152-02691766</t>
  </si>
  <si>
    <t>0014-25545186</t>
  </si>
  <si>
    <t>0152-08692146</t>
  </si>
  <si>
    <t>0014-25555081</t>
  </si>
  <si>
    <t>0150-12247878</t>
  </si>
  <si>
    <t>0014-25555082</t>
  </si>
  <si>
    <t>0151-05840644</t>
  </si>
  <si>
    <t>Resumen 20 (vto 21/5 868477,19)</t>
  </si>
  <si>
    <t>0014-25552046</t>
  </si>
  <si>
    <t>0014-25568089</t>
  </si>
  <si>
    <t>0151-05840645</t>
  </si>
  <si>
    <t>0014-25564943</t>
  </si>
  <si>
    <t>0151-05841392</t>
  </si>
  <si>
    <t>0014-25569057</t>
  </si>
  <si>
    <t>0151-05844434</t>
  </si>
  <si>
    <t>0014-25569849</t>
  </si>
  <si>
    <t>0150-12269374</t>
  </si>
  <si>
    <t>0150-12275806</t>
  </si>
  <si>
    <t>0014-25562686</t>
  </si>
  <si>
    <t>0150-12279482</t>
  </si>
  <si>
    <t>0014-2558029</t>
  </si>
  <si>
    <t>0150-12297840</t>
  </si>
  <si>
    <t>Resumen 21 (Vto 28/5 847667,60)</t>
  </si>
  <si>
    <t>0014-25562687</t>
  </si>
  <si>
    <t>0151-05853797</t>
  </si>
  <si>
    <t>0154-00811455</t>
  </si>
  <si>
    <t>0014-25565344</t>
  </si>
  <si>
    <t>0154-00811456</t>
  </si>
  <si>
    <t>0150-12320736</t>
  </si>
  <si>
    <t>0014-25581978</t>
  </si>
  <si>
    <t>0150-12317497</t>
  </si>
  <si>
    <t>0151-05856192</t>
  </si>
  <si>
    <t>0151-05856191</t>
  </si>
  <si>
    <t>0151-05858609</t>
  </si>
  <si>
    <t>Resumen 22 (vto 4/6 1135653,38)</t>
  </si>
  <si>
    <t>0014-25581979</t>
  </si>
  <si>
    <t>0014-25575809</t>
  </si>
  <si>
    <t>0151-05860369</t>
  </si>
  <si>
    <t>0014-25575810</t>
  </si>
  <si>
    <t>0150-12359609</t>
  </si>
  <si>
    <t>0014-25571081</t>
  </si>
  <si>
    <t>0152-02702548</t>
  </si>
  <si>
    <t xml:space="preserve">ASOPRO </t>
  </si>
  <si>
    <t>0014-25593171</t>
  </si>
  <si>
    <t>0150-12375687</t>
  </si>
  <si>
    <t>0014-25583944</t>
  </si>
  <si>
    <t>0152-02706002</t>
  </si>
  <si>
    <t>0014-25590081</t>
  </si>
  <si>
    <t>0151-05873980</t>
  </si>
  <si>
    <t>0014-25584820</t>
  </si>
  <si>
    <t>0014-25604229</t>
  </si>
  <si>
    <t>0151-05874907</t>
  </si>
  <si>
    <t>0014-25597928</t>
  </si>
  <si>
    <t>0151-05876106</t>
  </si>
  <si>
    <t>0014-25598352</t>
  </si>
  <si>
    <t>0151-05877685</t>
  </si>
  <si>
    <t>0014-25590732</t>
  </si>
  <si>
    <t>0151-02708213</t>
  </si>
  <si>
    <t>0014-25611071</t>
  </si>
  <si>
    <t>0150-12443962</t>
  </si>
  <si>
    <t>0014-25610906</t>
  </si>
  <si>
    <t>0150-12461041</t>
  </si>
  <si>
    <t>0014-25610907</t>
  </si>
  <si>
    <t>0150-12471654</t>
  </si>
  <si>
    <t>0014-25610908</t>
  </si>
  <si>
    <t>0150-05896398</t>
  </si>
  <si>
    <t>0014-25610909</t>
  </si>
  <si>
    <t>0150-12493724</t>
  </si>
  <si>
    <t>0014-25610910</t>
  </si>
  <si>
    <t>0150-12503278</t>
  </si>
  <si>
    <t>0150-12503277</t>
  </si>
  <si>
    <t>0014-25610911</t>
  </si>
  <si>
    <t>0150-12512226</t>
  </si>
  <si>
    <t>0014-25609738</t>
  </si>
  <si>
    <t>0150-12520797</t>
  </si>
  <si>
    <t>0014-25610995</t>
  </si>
  <si>
    <t>0150-12523944</t>
  </si>
  <si>
    <t>0014-25610994</t>
  </si>
  <si>
    <t>0150-12523945</t>
  </si>
  <si>
    <t>0014-25617349</t>
  </si>
  <si>
    <t>0014-25617350</t>
  </si>
  <si>
    <t>0150-12530582</t>
  </si>
  <si>
    <t xml:space="preserve">FACRUA A </t>
  </si>
  <si>
    <t>0014-25611072</t>
  </si>
  <si>
    <t>0150-12530581</t>
  </si>
  <si>
    <t>0014-25630518</t>
  </si>
  <si>
    <t>0150-12539644</t>
  </si>
  <si>
    <t>0014-25626058</t>
  </si>
  <si>
    <t>0150-12543916</t>
  </si>
  <si>
    <t>0014-25626059</t>
  </si>
  <si>
    <t>0151-05927794</t>
  </si>
  <si>
    <t>0012-01682142</t>
  </si>
  <si>
    <t>0151-05927793</t>
  </si>
  <si>
    <t>0014-25626248</t>
  </si>
  <si>
    <t>0150-12571794</t>
  </si>
  <si>
    <t>0014-25623997</t>
  </si>
  <si>
    <t>0150-12571793</t>
  </si>
  <si>
    <t>0014-25619205</t>
  </si>
  <si>
    <t>0150-12580165</t>
  </si>
  <si>
    <t>0014-25619206</t>
  </si>
  <si>
    <t>0150-12580163</t>
  </si>
  <si>
    <t>0014-25636358</t>
  </si>
  <si>
    <t>0150-12580164</t>
  </si>
  <si>
    <t>0014-25639238</t>
  </si>
  <si>
    <t>0151-05936847</t>
  </si>
  <si>
    <t>0150-12598290</t>
  </si>
  <si>
    <t>0014-25648971</t>
  </si>
  <si>
    <t>0151-05944867</t>
  </si>
  <si>
    <t>0151-05944866</t>
  </si>
  <si>
    <t>0152-02732487</t>
  </si>
  <si>
    <t>0014-25648970</t>
  </si>
  <si>
    <t>0152-02731364</t>
  </si>
  <si>
    <t>0014-25651188</t>
  </si>
  <si>
    <t>0151-05954002</t>
  </si>
  <si>
    <t>0014-25660779</t>
  </si>
  <si>
    <t>0151-05952140</t>
  </si>
  <si>
    <t>0014-25662111</t>
  </si>
  <si>
    <t>0151-12629389</t>
  </si>
  <si>
    <t>0014-25657962</t>
  </si>
  <si>
    <t>0152-02734343</t>
  </si>
  <si>
    <t>0014-25660778</t>
  </si>
  <si>
    <t>0150-12652312</t>
  </si>
  <si>
    <t>0014-25657296</t>
  </si>
  <si>
    <t>0150-12675050</t>
  </si>
  <si>
    <t>0014-25657295</t>
  </si>
  <si>
    <t>0214-00049757</t>
  </si>
  <si>
    <t>0014-25672175</t>
  </si>
  <si>
    <t>0214-00061928</t>
  </si>
  <si>
    <t>0214-00053255</t>
  </si>
  <si>
    <t>0014-25678702</t>
  </si>
  <si>
    <t>0214-00047117</t>
  </si>
  <si>
    <t>0014-25675621</t>
  </si>
  <si>
    <t>0214-00080966</t>
  </si>
  <si>
    <t>0214-00080965</t>
  </si>
  <si>
    <t>0214-00091312</t>
  </si>
  <si>
    <t>0214-00129016</t>
  </si>
  <si>
    <t>0214-00154599</t>
  </si>
  <si>
    <t>0014-25678699</t>
  </si>
  <si>
    <t>0214-00154600</t>
  </si>
  <si>
    <t>0014-25668284</t>
  </si>
  <si>
    <t>0214-00165352</t>
  </si>
  <si>
    <t>0214-00174868</t>
  </si>
  <si>
    <t>0014-25678700</t>
  </si>
  <si>
    <t>0214-00189965</t>
  </si>
  <si>
    <t>0014-25678701</t>
  </si>
  <si>
    <t>0214-00194289</t>
  </si>
  <si>
    <t>0214-00211840</t>
  </si>
  <si>
    <t>0014-25674923</t>
  </si>
  <si>
    <t>0214-00220329</t>
  </si>
  <si>
    <t>0214-00228539</t>
  </si>
  <si>
    <t>0014-25688681</t>
  </si>
  <si>
    <t>0214-00228538</t>
  </si>
  <si>
    <t>0014-25682608</t>
  </si>
  <si>
    <t>0014-25682015</t>
  </si>
  <si>
    <t>0014-25686469</t>
  </si>
  <si>
    <t>DEL SUD</t>
  </si>
  <si>
    <t>0214-00242502</t>
  </si>
  <si>
    <t>0014-25686470</t>
  </si>
  <si>
    <t>0014-25686471</t>
  </si>
  <si>
    <t>0214-00247134</t>
  </si>
  <si>
    <t>0014-25692430</t>
  </si>
  <si>
    <t>0214-00256108</t>
  </si>
  <si>
    <t>0014-25693318</t>
  </si>
  <si>
    <t>0214-00261385</t>
  </si>
  <si>
    <t>0014-25697827</t>
  </si>
  <si>
    <t>0214-00261386</t>
  </si>
  <si>
    <t>0014-25693796</t>
  </si>
  <si>
    <t>0214-00275024</t>
  </si>
  <si>
    <t>0014-25693797</t>
  </si>
  <si>
    <t>0214-00275025</t>
  </si>
  <si>
    <t>0014-25693798</t>
  </si>
  <si>
    <t>0214-00301736</t>
  </si>
  <si>
    <t>0014-25698995</t>
  </si>
  <si>
    <t>0299-00000267</t>
  </si>
  <si>
    <t>333,995,96</t>
  </si>
  <si>
    <t>0014-25698941</t>
  </si>
  <si>
    <t>0214-00316552</t>
  </si>
  <si>
    <t>83,778,07</t>
  </si>
  <si>
    <t>0014-25698942</t>
  </si>
  <si>
    <t>0214-00316553</t>
  </si>
  <si>
    <t>5,876,16</t>
  </si>
  <si>
    <t>0014-25695269</t>
  </si>
  <si>
    <t>0214-00307624</t>
  </si>
  <si>
    <t>274,930,80</t>
  </si>
  <si>
    <t>0014-25698866</t>
  </si>
  <si>
    <t>0214-00311417</t>
  </si>
  <si>
    <t>145,022,85</t>
  </si>
  <si>
    <t>0014-25698867</t>
  </si>
  <si>
    <t xml:space="preserve">0303-00000610 </t>
  </si>
  <si>
    <t>171,641,98</t>
  </si>
  <si>
    <t>0014-25705469</t>
  </si>
  <si>
    <t>0014-25701422</t>
  </si>
  <si>
    <t>0014-25701931</t>
  </si>
  <si>
    <t>0014-25701423</t>
  </si>
  <si>
    <t>0014-25700632</t>
  </si>
  <si>
    <t>0014-25707639</t>
  </si>
  <si>
    <t>0014-25707166</t>
  </si>
  <si>
    <t>0014-25709068</t>
  </si>
  <si>
    <t>0014-25709069</t>
  </si>
  <si>
    <t>0014-25706913</t>
  </si>
  <si>
    <t>0014-25713633</t>
  </si>
  <si>
    <t>0014-25713634</t>
  </si>
  <si>
    <t>0014-25716102</t>
  </si>
  <si>
    <t>0014-25713266</t>
  </si>
  <si>
    <t>0014-25712269</t>
  </si>
  <si>
    <t>0014-25728747</t>
  </si>
  <si>
    <t>0014-25718877</t>
  </si>
  <si>
    <t>0014-25734602</t>
  </si>
  <si>
    <t>0014-25730348</t>
  </si>
  <si>
    <t>0014-25730481</t>
  </si>
  <si>
    <t>0012-01688973</t>
  </si>
  <si>
    <t>0014-25746002</t>
  </si>
  <si>
    <t>0014-25746001</t>
  </si>
  <si>
    <t>0014-25736540</t>
  </si>
  <si>
    <t>0014-25742943</t>
  </si>
  <si>
    <t>0014-25754565</t>
  </si>
  <si>
    <t>0014-25752978</t>
  </si>
  <si>
    <t>0014-25748653</t>
  </si>
  <si>
    <t>0014-25758947</t>
  </si>
  <si>
    <t>0014-25758946</t>
  </si>
  <si>
    <t>0014-25759759</t>
  </si>
  <si>
    <t>0014-25767278</t>
  </si>
  <si>
    <t>0014-25767523</t>
  </si>
  <si>
    <t>0014-25760881</t>
  </si>
  <si>
    <t>0014-25760882</t>
  </si>
  <si>
    <t>0014-25754566</t>
  </si>
  <si>
    <t>0014-25773190</t>
  </si>
  <si>
    <t>total semana $4,040,484</t>
  </si>
  <si>
    <t>0014-25783174</t>
  </si>
  <si>
    <t>0014-25779893</t>
  </si>
  <si>
    <t>0014-25779892</t>
  </si>
  <si>
    <t>0014-25779894</t>
  </si>
  <si>
    <t>0014-25783175</t>
  </si>
  <si>
    <t>0014-25780304</t>
  </si>
  <si>
    <t>0014-25793887</t>
  </si>
  <si>
    <t>0014-25793265</t>
  </si>
  <si>
    <t>0014-25793889</t>
  </si>
  <si>
    <t>0014-25793266</t>
  </si>
  <si>
    <t>0014-25793264</t>
  </si>
  <si>
    <t>0014-25792084</t>
  </si>
  <si>
    <t>0014-25793888</t>
  </si>
  <si>
    <t>0014-25795255</t>
  </si>
  <si>
    <t>0014-25785855</t>
  </si>
  <si>
    <t>0014-25799705</t>
  </si>
  <si>
    <t>0014-25799706</t>
  </si>
  <si>
    <t>0014-25799704</t>
  </si>
  <si>
    <t>0014-25801498</t>
  </si>
  <si>
    <t>0014-25801499</t>
  </si>
  <si>
    <t>0014-25804284</t>
  </si>
  <si>
    <t>0014-25804473</t>
  </si>
  <si>
    <t>0012-01694992</t>
  </si>
  <si>
    <t>0014-25813830</t>
  </si>
  <si>
    <t>0014-25814383</t>
  </si>
  <si>
    <t>0014-25812060</t>
  </si>
  <si>
    <t>0014-25808295</t>
  </si>
  <si>
    <t>0014-25810441</t>
  </si>
  <si>
    <t>0014-25807793</t>
  </si>
  <si>
    <t>0015-00736087</t>
  </si>
  <si>
    <t>0014-25823010</t>
  </si>
  <si>
    <t>0014-25820935</t>
  </si>
  <si>
    <t>0014-25825512</t>
  </si>
  <si>
    <t>0014-25828477</t>
  </si>
  <si>
    <t>0014-25828478</t>
  </si>
  <si>
    <t>0012-01695809</t>
  </si>
  <si>
    <t>0014-25837050</t>
  </si>
  <si>
    <t>0014-25837051</t>
  </si>
  <si>
    <t>0014-25830432</t>
  </si>
  <si>
    <t>0014-25837444</t>
  </si>
  <si>
    <t>0014-25829416</t>
  </si>
  <si>
    <t>0014-25840727</t>
  </si>
  <si>
    <t>0014-25849153</t>
  </si>
  <si>
    <t>TOTAL RESUMEN $4,937,404</t>
  </si>
  <si>
    <t>0014-25849155</t>
  </si>
  <si>
    <t>0014-25849154</t>
  </si>
  <si>
    <t>0014-25862695</t>
  </si>
  <si>
    <t>0014-25860371</t>
  </si>
  <si>
    <t>0014-25862696</t>
  </si>
  <si>
    <t>0014-25854977</t>
  </si>
  <si>
    <t>0014-25848483</t>
  </si>
  <si>
    <t>0014-25855369</t>
  </si>
  <si>
    <t>0014-25870141</t>
  </si>
  <si>
    <t>0014-25871026</t>
  </si>
  <si>
    <t>0014-25874392</t>
  </si>
  <si>
    <t>0014-25876397</t>
  </si>
  <si>
    <t>0014-25884924</t>
  </si>
  <si>
    <t>0012-01699736</t>
  </si>
  <si>
    <t>0014-25883787</t>
  </si>
  <si>
    <t>0012-01700289</t>
  </si>
  <si>
    <t>0014-25883788</t>
  </si>
  <si>
    <t>0014-25889148</t>
  </si>
  <si>
    <t>0014-25889147</t>
  </si>
  <si>
    <t>0014-25896299</t>
  </si>
  <si>
    <t>0014-25896300</t>
  </si>
  <si>
    <t>0014-25898970</t>
  </si>
  <si>
    <t>0014-25898971</t>
  </si>
  <si>
    <t>0014-25899822</t>
  </si>
  <si>
    <t>0014-25896301</t>
  </si>
  <si>
    <t>0014-25902025</t>
  </si>
  <si>
    <t>0014-25909525</t>
  </si>
  <si>
    <t>0014-25909526</t>
  </si>
  <si>
    <t>0014-25909527</t>
  </si>
  <si>
    <t>0014-25909523</t>
  </si>
  <si>
    <t>0014-25909524</t>
  </si>
  <si>
    <t>0014-25909521</t>
  </si>
  <si>
    <t>0014-25909522</t>
  </si>
  <si>
    <t>0014-25911344</t>
  </si>
  <si>
    <t>0014-25910232</t>
  </si>
  <si>
    <t>0014-25914772</t>
  </si>
  <si>
    <t>0014-25914771</t>
  </si>
  <si>
    <t>0016-00738368</t>
  </si>
  <si>
    <t>0014-25916528</t>
  </si>
  <si>
    <t>SEMANA 260716</t>
  </si>
  <si>
    <t>0014-25918433</t>
  </si>
  <si>
    <t>0014-25927045</t>
  </si>
  <si>
    <t>0014-25926291</t>
  </si>
  <si>
    <t>0014-25924008</t>
  </si>
  <si>
    <t>0014-25922063</t>
  </si>
  <si>
    <t>0014-25918432</t>
  </si>
  <si>
    <t>0014-25918428</t>
  </si>
  <si>
    <t>0014-25918429</t>
  </si>
  <si>
    <t>0014-25918430</t>
  </si>
  <si>
    <t>0014-25917895</t>
  </si>
  <si>
    <t>0014-25918431</t>
  </si>
  <si>
    <t>0014-25931673</t>
  </si>
  <si>
    <t>0014-25931674</t>
  </si>
  <si>
    <t>0014-25931671</t>
  </si>
  <si>
    <t>0014-25931672</t>
  </si>
  <si>
    <t>0014-25931675</t>
  </si>
  <si>
    <t>0014-25931669</t>
  </si>
  <si>
    <t>0014-25931670</t>
  </si>
  <si>
    <t>0014-25931668</t>
  </si>
  <si>
    <t>0014-25931667</t>
  </si>
  <si>
    <t>0014-25931666</t>
  </si>
  <si>
    <t>0014-25931676</t>
  </si>
  <si>
    <t>0014-25937538</t>
  </si>
  <si>
    <t>0014-25937539</t>
  </si>
  <si>
    <t>0014-25937540</t>
  </si>
  <si>
    <t>0014-25933277</t>
  </si>
  <si>
    <t>0014-25933276</t>
  </si>
  <si>
    <t>0014-25933686</t>
  </si>
  <si>
    <t>0014-25937542</t>
  </si>
  <si>
    <t>0014-25937541</t>
  </si>
  <si>
    <t>0014-25939761</t>
  </si>
  <si>
    <t>0014-25939762</t>
  </si>
  <si>
    <t>0014-25939758</t>
  </si>
  <si>
    <t>0014-25939759</t>
  </si>
  <si>
    <t>0014-25939757</t>
  </si>
  <si>
    <t>0014-25940233</t>
  </si>
  <si>
    <t>0014-25940735</t>
  </si>
  <si>
    <t>0014-25939760</t>
  </si>
  <si>
    <t>0014-25945786</t>
  </si>
  <si>
    <t>0014-25946899</t>
  </si>
  <si>
    <t>0014-25952633</t>
  </si>
  <si>
    <t>0014-25958965</t>
  </si>
  <si>
    <t>0014-25959670</t>
  </si>
  <si>
    <t>0014-25961787</t>
  </si>
  <si>
    <t>0014-25959669</t>
  </si>
  <si>
    <t>0014-25961786</t>
  </si>
  <si>
    <t>0014-25969015</t>
  </si>
  <si>
    <t>0014-25967699</t>
  </si>
  <si>
    <t>0014-25971640</t>
  </si>
  <si>
    <t>0014-25971642</t>
  </si>
  <si>
    <t>0014-25971641</t>
  </si>
  <si>
    <t>0014-25973475</t>
  </si>
  <si>
    <t>SEMANA 260723 PAGADO 18-08</t>
  </si>
  <si>
    <t>0014-25979949</t>
  </si>
  <si>
    <t>0014-25980885</t>
  </si>
  <si>
    <t>0014-25980886</t>
  </si>
  <si>
    <t>0014-25980490</t>
  </si>
  <si>
    <t>0014-25977892</t>
  </si>
  <si>
    <t>0014-25983819</t>
  </si>
  <si>
    <t>0014-25980887</t>
  </si>
  <si>
    <t>0014-25979256</t>
  </si>
  <si>
    <t>0014-25977891</t>
  </si>
  <si>
    <t>0014-25995203</t>
  </si>
  <si>
    <t>0014-25995204</t>
  </si>
  <si>
    <t>0014-25991453</t>
  </si>
  <si>
    <t>0014-25985918</t>
  </si>
  <si>
    <t>0014-25995207</t>
  </si>
  <si>
    <t>0014-25995206</t>
  </si>
  <si>
    <t>0014-25985919</t>
  </si>
  <si>
    <t>0014-25995205</t>
  </si>
  <si>
    <t>0014-25995201</t>
  </si>
  <si>
    <t>0014-25991454</t>
  </si>
  <si>
    <t>0014-25985920</t>
  </si>
  <si>
    <t>0014-25995202</t>
  </si>
  <si>
    <t>0014-25999298</t>
  </si>
  <si>
    <t>0014-25999299</t>
  </si>
  <si>
    <t>0014-25999305</t>
  </si>
  <si>
    <t>0014-25999306</t>
  </si>
  <si>
    <t>0014-25999304</t>
  </si>
  <si>
    <t>0014-25999303</t>
  </si>
  <si>
    <t>0014-25999300</t>
  </si>
  <si>
    <t>0014-25999301</t>
  </si>
  <si>
    <t>0014-25999307</t>
  </si>
  <si>
    <t>0014-26000901</t>
  </si>
  <si>
    <t>0014-26000902</t>
  </si>
  <si>
    <t>0014-25999302</t>
  </si>
  <si>
    <t>0014-26004549</t>
  </si>
  <si>
    <t>0014-26000903</t>
  </si>
  <si>
    <t>0014-26003687</t>
  </si>
  <si>
    <t>0014-26003689</t>
  </si>
  <si>
    <t>0014-26003688</t>
  </si>
  <si>
    <t>0014-26006610</t>
  </si>
  <si>
    <t>0014-26006611</t>
  </si>
  <si>
    <t>0014-26005631</t>
  </si>
  <si>
    <t>0015-00740381</t>
  </si>
  <si>
    <t>0014-26005394</t>
  </si>
  <si>
    <t>0014-26010512</t>
  </si>
  <si>
    <t>0014-26006612</t>
  </si>
  <si>
    <t>0014-26012626</t>
  </si>
  <si>
    <t>0014-26012624</t>
  </si>
  <si>
    <t>0014-26012625</t>
  </si>
  <si>
    <t>0014-26027349</t>
  </si>
  <si>
    <t>0014-26026451</t>
  </si>
  <si>
    <t>0014-26024051</t>
  </si>
  <si>
    <t>0014-26017778</t>
  </si>
  <si>
    <t>0014-26021601</t>
  </si>
  <si>
    <t>0014-26017777</t>
  </si>
  <si>
    <t>0014-26023722</t>
  </si>
  <si>
    <t>0014-26029814</t>
  </si>
  <si>
    <t>0014-26029815</t>
  </si>
  <si>
    <t>0014-26033432</t>
  </si>
  <si>
    <t>0014-26033433</t>
  </si>
  <si>
    <t>0014-26032700</t>
  </si>
  <si>
    <t>0014-26029322</t>
  </si>
  <si>
    <t>0014-26029321</t>
  </si>
  <si>
    <t>0014-26039147</t>
  </si>
  <si>
    <t>0014-26036189</t>
  </si>
  <si>
    <t>0014-26051081</t>
  </si>
  <si>
    <t>SEMANA 260730</t>
  </si>
  <si>
    <t>0014-26039918</t>
  </si>
  <si>
    <t>0014-26039917</t>
  </si>
  <si>
    <t>0014-26041025</t>
  </si>
  <si>
    <t>0014-26045063</t>
  </si>
  <si>
    <t>0014-26045064</t>
  </si>
  <si>
    <t>0014-26045065</t>
  </si>
  <si>
    <t>0014-26041842</t>
  </si>
  <si>
    <t>0014-26045066</t>
  </si>
  <si>
    <t>0014-26045067</t>
  </si>
  <si>
    <t>0014-26051079</t>
  </si>
  <si>
    <t>0014-26045068</t>
  </si>
  <si>
    <t>0014-26051080</t>
  </si>
  <si>
    <t>0014-26041024</t>
  </si>
  <si>
    <t>0014-26057265</t>
  </si>
  <si>
    <t>0014-26060963</t>
  </si>
  <si>
    <t>0014-26052173</t>
  </si>
  <si>
    <t>0014-26053011</t>
  </si>
  <si>
    <t>0014-26053482</t>
  </si>
  <si>
    <t>0014-26064626</t>
  </si>
  <si>
    <t>0014-26070682</t>
  </si>
  <si>
    <t>DISTRIFARM</t>
  </si>
  <si>
    <t>0014-26070681</t>
  </si>
  <si>
    <t>0014-26065643</t>
  </si>
  <si>
    <t>PAGADO EFECTIVO 6/7</t>
  </si>
  <si>
    <t>0014-26065642</t>
  </si>
  <si>
    <t>0014-26065641</t>
  </si>
  <si>
    <t>0014-26061385</t>
  </si>
  <si>
    <t>0014-26072901</t>
  </si>
  <si>
    <t>PAGADO EFECTIVO 23/7</t>
  </si>
  <si>
    <t>PAGADO EFECTIVO 10/9</t>
  </si>
  <si>
    <t>0014-26073145</t>
  </si>
  <si>
    <t>0014-26082922</t>
  </si>
  <si>
    <t>0014-26078093</t>
  </si>
  <si>
    <t>0014-26082923</t>
  </si>
  <si>
    <t>0014-26083552</t>
  </si>
  <si>
    <t>0014-26091385</t>
  </si>
  <si>
    <t>0014-26090293</t>
  </si>
  <si>
    <t>0014-26091384</t>
  </si>
  <si>
    <t>0014-26089366</t>
  </si>
  <si>
    <t>0014-26086280</t>
  </si>
  <si>
    <t>0014-26085479</t>
  </si>
  <si>
    <t>0014-26085480</t>
  </si>
  <si>
    <t>0014-26096681</t>
  </si>
  <si>
    <t>0014-26097138</t>
  </si>
  <si>
    <t>0014-26102415</t>
  </si>
  <si>
    <t>0014-26103395</t>
  </si>
  <si>
    <t>0014-26105412</t>
  </si>
  <si>
    <t>0014-26116237</t>
  </si>
  <si>
    <t>semana 260806 $13,794,134</t>
  </si>
  <si>
    <t>DISVAL</t>
  </si>
  <si>
    <t>0014-26108653</t>
  </si>
  <si>
    <t>PAGO CON NOTAS DE RECUPERO</t>
  </si>
  <si>
    <t>0014-26108652</t>
  </si>
  <si>
    <t>0014-26122738</t>
  </si>
  <si>
    <t>0014-26118206</t>
  </si>
  <si>
    <t>0014-26118203</t>
  </si>
  <si>
    <t>0014-26118202</t>
  </si>
  <si>
    <t>0014-26118204</t>
  </si>
  <si>
    <t>0014-26118207</t>
  </si>
  <si>
    <t>0014-26122100</t>
  </si>
  <si>
    <t>0014-26122099</t>
  </si>
  <si>
    <t>0014-26118664</t>
  </si>
  <si>
    <t>0014-26118205</t>
  </si>
  <si>
    <t>0014-26118208</t>
  </si>
  <si>
    <t>0014-26135693</t>
  </si>
  <si>
    <t>0014-26135694</t>
  </si>
  <si>
    <t>0014-26130835</t>
  </si>
  <si>
    <t>0014-26129494</t>
  </si>
  <si>
    <t>0014-26129492</t>
  </si>
  <si>
    <t>0014-26129493</t>
  </si>
  <si>
    <t>0014-26129495</t>
  </si>
  <si>
    <t>0014-26126475</t>
  </si>
  <si>
    <t>0014-26129496</t>
  </si>
  <si>
    <t>0014-26131269</t>
  </si>
  <si>
    <t>0014-26141491</t>
  </si>
  <si>
    <t>0014-26141492</t>
  </si>
  <si>
    <t>0014-26141490</t>
  </si>
  <si>
    <t>0014-00022745</t>
  </si>
  <si>
    <t>0014-26141486</t>
  </si>
  <si>
    <t>FLUXVIR X 10 DOSIS PAMI 2025</t>
  </si>
  <si>
    <t>0014-26141487</t>
  </si>
  <si>
    <t>0006-08004215</t>
  </si>
  <si>
    <t>PAGADO CON GALICIA 29/10</t>
  </si>
  <si>
    <t>0014-26141488</t>
  </si>
  <si>
    <t>0006-08042602</t>
  </si>
  <si>
    <t>PAGADO CON GALICIA 6/11</t>
  </si>
  <si>
    <t>0014-26141489</t>
  </si>
  <si>
    <t>0006-08143486</t>
  </si>
  <si>
    <t>0014-26146564</t>
  </si>
  <si>
    <t>0014-26141494</t>
  </si>
  <si>
    <t>0014-26141495</t>
  </si>
  <si>
    <t>0014-26147228</t>
  </si>
  <si>
    <t>0014-26141493</t>
  </si>
  <si>
    <t>0014-26149297</t>
  </si>
  <si>
    <t>0014-26149298</t>
  </si>
  <si>
    <t>0014-26159031</t>
  </si>
  <si>
    <t>0014-26154703</t>
  </si>
  <si>
    <t>0014-26155235</t>
  </si>
  <si>
    <t>0014-26165782</t>
  </si>
  <si>
    <t>0014-26164784</t>
  </si>
  <si>
    <t>0014-26164785</t>
  </si>
  <si>
    <t>0014-26164786</t>
  </si>
  <si>
    <t>0014-26164783</t>
  </si>
  <si>
    <t>0014-26166656</t>
  </si>
  <si>
    <t>0014-26164782</t>
  </si>
  <si>
    <t>0014-26166897</t>
  </si>
  <si>
    <t>0014-26166657</t>
  </si>
  <si>
    <t>0014-26166658</t>
  </si>
  <si>
    <t>0014-26169020</t>
  </si>
  <si>
    <t>0014-26171229</t>
  </si>
  <si>
    <t>semana 260813 $9,585,938</t>
  </si>
  <si>
    <t>0014-26171230</t>
  </si>
  <si>
    <t>0014-26171231</t>
  </si>
  <si>
    <t>0014-26179999</t>
  </si>
  <si>
    <t>0014-26172646</t>
  </si>
  <si>
    <t>0014-26171232</t>
  </si>
  <si>
    <t>0014-26191453</t>
  </si>
  <si>
    <t>0014-26183402</t>
  </si>
  <si>
    <t>0014-26195898</t>
  </si>
  <si>
    <t>0014-26165900</t>
  </si>
  <si>
    <t>0014-26195809</t>
  </si>
  <si>
    <t>0014-26195810</t>
  </si>
  <si>
    <t>0014-26194892</t>
  </si>
  <si>
    <t>0014-26195901</t>
  </si>
  <si>
    <t>0014-26195899</t>
  </si>
  <si>
    <t>0014-26195897</t>
  </si>
  <si>
    <t>0014-26194905</t>
  </si>
  <si>
    <t>0014-26195808</t>
  </si>
  <si>
    <t>0014-26194891</t>
  </si>
  <si>
    <t>0014-26195902</t>
  </si>
  <si>
    <t>0014-26200407</t>
  </si>
  <si>
    <t>0014-26200405</t>
  </si>
  <si>
    <t>0014-26201678</t>
  </si>
  <si>
    <t>0014-26198003</t>
  </si>
  <si>
    <t>0014-26197545</t>
  </si>
  <si>
    <t>0014-26202925</t>
  </si>
  <si>
    <t>0014-26209666</t>
  </si>
  <si>
    <t>0015-00745064</t>
  </si>
  <si>
    <t>0014-26202924</t>
  </si>
  <si>
    <t>0014-26203329</t>
  </si>
  <si>
    <t>0014-24203328</t>
  </si>
  <si>
    <t>0014-26205410</t>
  </si>
  <si>
    <t>0014-26204569</t>
  </si>
  <si>
    <t>0014-26200402</t>
  </si>
  <si>
    <t>0014-26200403</t>
  </si>
  <si>
    <t>0014-26200404</t>
  </si>
  <si>
    <t>0014-26200406</t>
  </si>
  <si>
    <t>0014-26204568</t>
  </si>
  <si>
    <t>0014-26222901</t>
  </si>
  <si>
    <t>0014-26216105</t>
  </si>
  <si>
    <t>0014-26216678</t>
  </si>
  <si>
    <t>0014-26221562</t>
  </si>
  <si>
    <t>0014-26227533</t>
  </si>
  <si>
    <t>0014-26227534</t>
  </si>
  <si>
    <t>0014-26228118</t>
  </si>
  <si>
    <t>0014-26231580</t>
  </si>
  <si>
    <t>0014-26231581</t>
  </si>
  <si>
    <t>0014-26233626</t>
  </si>
  <si>
    <t>0014-26236872</t>
  </si>
  <si>
    <t>0014-26236873</t>
  </si>
  <si>
    <t>0014-26239256</t>
  </si>
  <si>
    <t>SEMANA 260820 $1,752,415</t>
  </si>
  <si>
    <t>0014-26248455</t>
  </si>
  <si>
    <t>0014-26245187</t>
  </si>
  <si>
    <t>0014-26256725</t>
  </si>
  <si>
    <t>0014-26257507</t>
  </si>
  <si>
    <t>0014-26260343</t>
  </si>
  <si>
    <t>FAC TURA A</t>
  </si>
  <si>
    <t>0014-26249691</t>
  </si>
  <si>
    <t>0014-26244324</t>
  </si>
  <si>
    <t>0014-26255134</t>
  </si>
  <si>
    <t>0014-26265123</t>
  </si>
  <si>
    <t>0014-26265926</t>
  </si>
  <si>
    <t>0014-26265122</t>
  </si>
  <si>
    <t>0014-26265927</t>
  </si>
  <si>
    <t>0014-26266581</t>
  </si>
  <si>
    <t>0014-26271393</t>
  </si>
  <si>
    <t>0014-26268286</t>
  </si>
  <si>
    <t>0014-26265124</t>
  </si>
  <si>
    <t>0014-26274119</t>
  </si>
  <si>
    <t>0014-26283889</t>
  </si>
  <si>
    <t>0014-26275222</t>
  </si>
  <si>
    <t>0014-26280910</t>
  </si>
  <si>
    <t>0014-26274120</t>
  </si>
  <si>
    <t>0014-26278408</t>
  </si>
  <si>
    <t>0014-26280545</t>
  </si>
  <si>
    <t>0014-26280909</t>
  </si>
  <si>
    <t>0014-26274121</t>
  </si>
  <si>
    <t>0014-26293025</t>
  </si>
  <si>
    <t>0014-26288834</t>
  </si>
  <si>
    <t>0014-26292465</t>
  </si>
  <si>
    <t>0014-26290478</t>
  </si>
  <si>
    <t>0014-26286342</t>
  </si>
  <si>
    <t>0014-26288833</t>
  </si>
  <si>
    <t>0014-26293024</t>
  </si>
  <si>
    <t>0014-26305319</t>
  </si>
  <si>
    <t>SEMANA 260827 $16,617,792</t>
  </si>
  <si>
    <t>0014-26302300</t>
  </si>
  <si>
    <t>0014-26302298</t>
  </si>
  <si>
    <t>0014-26307785</t>
  </si>
  <si>
    <t>0014-26302301</t>
  </si>
  <si>
    <t>0014-26302299</t>
  </si>
  <si>
    <t>0014-26298166</t>
  </si>
  <si>
    <t>0014-26298167</t>
  </si>
  <si>
    <t>0014-26302297</t>
  </si>
  <si>
    <t>0014-26298165</t>
  </si>
  <si>
    <t>0015-00747247</t>
  </si>
  <si>
    <t>0014-26298735</t>
  </si>
  <si>
    <t>0014-26298168</t>
  </si>
  <si>
    <t>0014-26302302</t>
  </si>
  <si>
    <t>0014-26316272</t>
  </si>
  <si>
    <t>0014-26318631</t>
  </si>
  <si>
    <t>0014-26319648</t>
  </si>
  <si>
    <t>0014-26319649</t>
  </si>
  <si>
    <t>0014-26318632</t>
  </si>
  <si>
    <t>0014-26309107</t>
  </si>
  <si>
    <t>0014-26310302</t>
  </si>
  <si>
    <t>0014-26326049</t>
  </si>
  <si>
    <t>0014-26325680</t>
  </si>
  <si>
    <t>0014-26329630</t>
  </si>
  <si>
    <t>0014-26328884</t>
  </si>
  <si>
    <t>0014-26323764</t>
  </si>
  <si>
    <t>0014-26323765</t>
  </si>
  <si>
    <t>0014-26323761</t>
  </si>
  <si>
    <t>0014-26323766</t>
  </si>
  <si>
    <t>0014-26323767</t>
  </si>
  <si>
    <t>0014-26323763</t>
  </si>
  <si>
    <t>0014-26323768</t>
  </si>
  <si>
    <t>0014-26323762</t>
  </si>
  <si>
    <t>0014-26323773</t>
  </si>
  <si>
    <t>0014-26323770</t>
  </si>
  <si>
    <t>0014-26323769</t>
  </si>
  <si>
    <t>0014-26323771</t>
  </si>
  <si>
    <t>0014-26323772</t>
  </si>
  <si>
    <t>0014-26323774</t>
  </si>
  <si>
    <t>0014-26331770</t>
  </si>
  <si>
    <t>0014-26341280</t>
  </si>
  <si>
    <t>0014-26339096</t>
  </si>
  <si>
    <t>0014-26339387</t>
  </si>
  <si>
    <t>0014-26339388</t>
  </si>
  <si>
    <t>0014-26339097</t>
  </si>
  <si>
    <t>0014-26339389</t>
  </si>
  <si>
    <t>0014-26342615</t>
  </si>
  <si>
    <t>0014-26341540</t>
  </si>
  <si>
    <t>0014-26342181</t>
  </si>
  <si>
    <t>0014-26339385</t>
  </si>
  <si>
    <t>0014-26339386</t>
  </si>
  <si>
    <t>0014-26349447</t>
  </si>
  <si>
    <t>0014-26354360</t>
  </si>
  <si>
    <t>0014-26351084</t>
  </si>
  <si>
    <t>0012-01734940</t>
  </si>
  <si>
    <t>0014-26344511</t>
  </si>
  <si>
    <t>0014-26348415</t>
  </si>
  <si>
    <t>0014-26343898</t>
  </si>
  <si>
    <t>0014-26344510</t>
  </si>
  <si>
    <t>0014-26349174</t>
  </si>
  <si>
    <t>0014-26344512</t>
  </si>
  <si>
    <t>0014-26344509</t>
  </si>
  <si>
    <t>0014-26349424</t>
  </si>
  <si>
    <t>0014-26361632</t>
  </si>
  <si>
    <t>0014-26362752</t>
  </si>
  <si>
    <t>0014-26356353</t>
  </si>
  <si>
    <t>0014-26356354</t>
  </si>
  <si>
    <t>0014-263718314</t>
  </si>
  <si>
    <t>0014-26379781</t>
  </si>
  <si>
    <t>0014-26389369</t>
  </si>
  <si>
    <t>0014-26384185</t>
  </si>
  <si>
    <t>0014-26384184</t>
  </si>
  <si>
    <t>0014-26378637</t>
  </si>
  <si>
    <t>0014-26398250</t>
  </si>
  <si>
    <t>0014-26398249</t>
  </si>
  <si>
    <t>0014-26378784</t>
  </si>
  <si>
    <t>0014-26390310</t>
  </si>
  <si>
    <t>0014-26393464</t>
  </si>
  <si>
    <t>0014-26393461</t>
  </si>
  <si>
    <t>0014-26393462</t>
  </si>
  <si>
    <t>0014-26393463</t>
  </si>
  <si>
    <t>0014-26403864</t>
  </si>
  <si>
    <t>0014-26400354</t>
  </si>
  <si>
    <t>0014-26409119</t>
  </si>
  <si>
    <t>0014-26405755</t>
  </si>
  <si>
    <t>0014-26401638</t>
  </si>
  <si>
    <t>0014-26415597</t>
  </si>
  <si>
    <t>0014-26411563</t>
  </si>
  <si>
    <t>0014-26411562</t>
  </si>
  <si>
    <t>0014-26418067</t>
  </si>
  <si>
    <t>0014-26420687</t>
  </si>
  <si>
    <t>0014-26420686</t>
  </si>
  <si>
    <t>0014-26417544</t>
  </si>
  <si>
    <t>0014-26420688</t>
  </si>
  <si>
    <t>0014-26416901</t>
  </si>
  <si>
    <t>0014-26423392</t>
  </si>
  <si>
    <t>0014-26429734</t>
  </si>
  <si>
    <t>0014-26432369</t>
  </si>
  <si>
    <t>0014-26432368</t>
  </si>
  <si>
    <t>0014-26435165</t>
  </si>
  <si>
    <t>0014-26439303</t>
  </si>
  <si>
    <t>0014-26439480</t>
  </si>
  <si>
    <t>0014-26439304</t>
  </si>
  <si>
    <t>0014-26433995</t>
  </si>
  <si>
    <t>0014-26444454</t>
  </si>
  <si>
    <t>0014-26442410</t>
  </si>
  <si>
    <t>0014-26445283</t>
  </si>
  <si>
    <t>0014-26445092</t>
  </si>
  <si>
    <t>0014-26447421</t>
  </si>
  <si>
    <t>0014-26448190</t>
  </si>
  <si>
    <t>0014-26452352</t>
  </si>
  <si>
    <t>0014-26452353</t>
  </si>
  <si>
    <t>0014-26452354</t>
  </si>
  <si>
    <t>0014-26452351</t>
  </si>
  <si>
    <t>0014-26452356</t>
  </si>
  <si>
    <t>0014-26452349</t>
  </si>
  <si>
    <t>0014-26452350</t>
  </si>
  <si>
    <t>0014-26457351</t>
  </si>
  <si>
    <t>0014-26452355</t>
  </si>
  <si>
    <t>0014-26461910</t>
  </si>
  <si>
    <t>0014-26461911</t>
  </si>
  <si>
    <t>0014-26461912</t>
  </si>
  <si>
    <t>0014-26461913</t>
  </si>
  <si>
    <t>0014-26461914</t>
  </si>
  <si>
    <t>0014-26461908</t>
  </si>
  <si>
    <t>0014-26461909</t>
  </si>
  <si>
    <t>0014-26463806</t>
  </si>
  <si>
    <t>0014-26466988</t>
  </si>
  <si>
    <t>0014-26464174</t>
  </si>
  <si>
    <t>0014-26474847</t>
  </si>
  <si>
    <t>0014-26474849</t>
  </si>
  <si>
    <t>0014-26470037</t>
  </si>
  <si>
    <t>0014-26474848</t>
  </si>
  <si>
    <t>0014-26481070</t>
  </si>
  <si>
    <t>0014-26483131</t>
  </si>
  <si>
    <t>0014-26485523</t>
  </si>
  <si>
    <t>0014-26487564</t>
  </si>
  <si>
    <t>0014-26487565</t>
  </si>
  <si>
    <t>0014-26487566</t>
  </si>
  <si>
    <t>0014-26487567</t>
  </si>
  <si>
    <t>0014-26487568</t>
  </si>
  <si>
    <t>0014-26487569</t>
  </si>
  <si>
    <t>0011-17757607</t>
  </si>
  <si>
    <t>0014-26499623</t>
  </si>
  <si>
    <t>496,078,26</t>
  </si>
  <si>
    <t>0014-26499624</t>
  </si>
  <si>
    <t>943,471,09</t>
  </si>
  <si>
    <t>09/069/2026</t>
  </si>
  <si>
    <t>0014-26493293</t>
  </si>
  <si>
    <t>103,237,49</t>
  </si>
  <si>
    <t>0014-26499625</t>
  </si>
  <si>
    <t>19,357,48</t>
  </si>
  <si>
    <t>0014-26499626</t>
  </si>
  <si>
    <t>203,509,09</t>
  </si>
  <si>
    <t>0014-26511855</t>
  </si>
  <si>
    <t>744,095,57</t>
  </si>
  <si>
    <t>0014-26511857</t>
  </si>
  <si>
    <t>807,795,77</t>
  </si>
  <si>
    <t>0014-26511856</t>
  </si>
  <si>
    <t>46,062,20</t>
  </si>
  <si>
    <t>0014-26507598</t>
  </si>
  <si>
    <t>49,090,53</t>
  </si>
  <si>
    <t>0014-26511858</t>
  </si>
  <si>
    <t>36,707,06</t>
  </si>
  <si>
    <t>0014-26511859</t>
  </si>
  <si>
    <t>48,587,61</t>
  </si>
  <si>
    <t>0014-26511860</t>
  </si>
  <si>
    <t>645,987,14</t>
  </si>
  <si>
    <t>0014-26499627</t>
  </si>
  <si>
    <t>16,394,53</t>
  </si>
  <si>
    <t>0014-26499628</t>
  </si>
  <si>
    <t>64,312,57</t>
  </si>
  <si>
    <t>0014-26499629</t>
  </si>
  <si>
    <t>19,018,79</t>
  </si>
  <si>
    <t>0014-26494153</t>
  </si>
  <si>
    <t>415,614,98</t>
  </si>
  <si>
    <t>0014-26513862</t>
  </si>
  <si>
    <t>173,356,55</t>
  </si>
  <si>
    <t>0014-26516931</t>
  </si>
  <si>
    <t>63,729,64</t>
  </si>
  <si>
    <t>DISTRISAM GUZGON</t>
  </si>
  <si>
    <t>0000-00051776</t>
  </si>
  <si>
    <r>
      <rPr>
        <rFont val="Calibri"/>
        <b/>
        <color theme="1"/>
        <sz val="11.0"/>
      </rPr>
      <t>CAJA ENVIOS 31/7 (</t>
    </r>
    <r>
      <rPr>
        <rFont val="Calibri"/>
        <b/>
        <color theme="1"/>
        <sz val="11.0"/>
      </rPr>
      <t>TOTAL: $38400</t>
    </r>
    <r>
      <rPr>
        <rFont val="Calibri"/>
        <b/>
        <color theme="1"/>
        <sz val="11.0"/>
      </rPr>
      <t>)</t>
    </r>
  </si>
  <si>
    <t>DISTRISAM FIGUEIRAS</t>
  </si>
  <si>
    <t>0000-00051775</t>
  </si>
  <si>
    <t>0000-00052003</t>
  </si>
  <si>
    <r>
      <rPr>
        <rFont val="Calibri"/>
        <b/>
        <color theme="1"/>
        <sz val="11.0"/>
      </rPr>
      <t>TOTAL: $717841</t>
    </r>
    <r>
      <rPr>
        <rFont val="Calibri"/>
        <b/>
        <color theme="1"/>
        <sz val="11.0"/>
      </rPr>
      <t xml:space="preserve"> (PAGADO 10/8. CAJA YAS 8/8 $317000; CAJA FLOR 8/8 $147500; CAJA FLOR 9/8 $134500; CAJA YAS 8/8 $118800)</t>
    </r>
  </si>
  <si>
    <t>0000-00052007</t>
  </si>
  <si>
    <t>0000-00052008</t>
  </si>
  <si>
    <t>0000-00052009</t>
  </si>
  <si>
    <t>DISTRISAM</t>
  </si>
  <si>
    <r>
      <rPr>
        <rFont val="Calibri"/>
        <b/>
        <color theme="1"/>
        <sz val="11.0"/>
      </rPr>
      <t>PAGADO 21/9. TOTAL: $353350.</t>
    </r>
    <r>
      <rPr>
        <rFont val="Calibri"/>
        <b/>
        <color theme="1"/>
        <sz val="11.0"/>
      </rPr>
      <t xml:space="preserve"> (CAJA FLOR 20/9 $189000; CAJA ENVIOS 20/9 $147500; CAJA FLOR 21/9 $16850)</t>
    </r>
  </si>
  <si>
    <r>
      <rPr>
        <rFont val="Calibri"/>
        <b/>
        <color theme="1"/>
        <sz val="11.0"/>
      </rPr>
      <t xml:space="preserve">TOTAL: $304260 </t>
    </r>
    <r>
      <rPr>
        <rFont val="Calibri"/>
        <b/>
        <color theme="1"/>
        <sz val="11.0"/>
      </rPr>
      <t>(CAJA YAS 11/9)</t>
    </r>
  </si>
  <si>
    <t>0003-00129978</t>
  </si>
  <si>
    <t>TRANSFERENCIA MP 19/9</t>
  </si>
  <si>
    <r>
      <rPr>
        <rFont val="Calibri"/>
        <b/>
        <color theme="1"/>
        <sz val="11.0"/>
      </rPr>
      <t xml:space="preserve">PAGADO 28/9 (JUNTO CON </t>
    </r>
    <r>
      <rPr>
        <rFont val="Calibri"/>
        <b/>
        <color theme="1"/>
        <sz val="11.0"/>
      </rPr>
      <t>REMITOS FIG: 53180-53181-53183</t>
    </r>
    <r>
      <rPr>
        <rFont val="Calibri"/>
        <b/>
        <color theme="1"/>
        <sz val="11.0"/>
      </rPr>
      <t>)</t>
    </r>
    <r>
      <rPr>
        <rFont val="Calibri"/>
        <b/>
        <color theme="1"/>
        <sz val="11.0"/>
      </rPr>
      <t xml:space="preserve"> TOTAL: $567600</t>
    </r>
    <r>
      <rPr>
        <rFont val="Calibri"/>
        <b/>
        <color theme="1"/>
        <sz val="11.0"/>
      </rPr>
      <t xml:space="preserve"> (CAJA FLOR 27/9 $109600; CAJA LUCIA 27/9 $230000; CAJA LUCIA 26/9 $228000)</t>
    </r>
  </si>
  <si>
    <r>
      <rPr>
        <rFont val="Calibri"/>
        <b/>
        <color theme="1"/>
        <sz val="11.0"/>
      </rPr>
      <t xml:space="preserve">TOTAL </t>
    </r>
    <r>
      <rPr>
        <rFont val="Calibri"/>
        <b/>
        <color theme="1"/>
        <sz val="11.0"/>
      </rPr>
      <t>GUZGON: $649730,44</t>
    </r>
    <r>
      <rPr>
        <rFont val="Calibri"/>
        <b/>
        <color theme="1"/>
        <sz val="11.0"/>
      </rPr>
      <t xml:space="preserve"> (REMITOS</t>
    </r>
    <r>
      <rPr>
        <rFont val="Calibri"/>
        <b/>
        <color theme="1"/>
        <sz val="11.0"/>
      </rPr>
      <t xml:space="preserve"> FIG 53184-53185: $236564,60</t>
    </r>
    <r>
      <rPr>
        <rFont val="Calibri"/>
        <b/>
        <color theme="1"/>
        <sz val="11.0"/>
      </rPr>
      <t xml:space="preserve">) // </t>
    </r>
    <r>
      <rPr>
        <rFont val="Calibri"/>
        <b/>
        <color theme="1"/>
        <sz val="11.0"/>
      </rPr>
      <t>TOTAL: $886300 PAGADO 3/10</t>
    </r>
    <r>
      <rPr>
        <rFont val="Calibri"/>
        <b/>
        <color theme="1"/>
        <sz val="11.0"/>
      </rPr>
      <t xml:space="preserve"> (CAJA LUCIA 2/10 $197800; CAJA YAS 1/10 $284500; CAJA MAY 1/10 $204000; CAJA FLOR 2/10 $200000</t>
    </r>
  </si>
  <si>
    <r>
      <rPr>
        <rFont val="Calibri"/>
        <b/>
        <color theme="1"/>
        <sz val="11.0"/>
      </rPr>
      <t xml:space="preserve">TOTAL GUZGON: $257700. </t>
    </r>
    <r>
      <rPr>
        <rFont val="Calibri"/>
        <b/>
        <color theme="1"/>
        <sz val="11.0"/>
      </rPr>
      <t>TOTAL REMITOS AMBAS FCIAS: $525000 (PAGADO 10/10)</t>
    </r>
  </si>
  <si>
    <t>52014-52015-52026-52029-52171-52249</t>
  </si>
  <si>
    <r>
      <rPr>
        <rFont val="Calibri"/>
        <b/>
        <color theme="1"/>
        <sz val="11.0"/>
      </rPr>
      <t>TOTAL: $861000</t>
    </r>
    <r>
      <rPr>
        <rFont val="Calibri"/>
        <b/>
        <color theme="1"/>
        <sz val="11.0"/>
      </rPr>
      <t xml:space="preserve"> (FLOR 15/8 $160000; FLOR 16/8 $230500; YAS 16/8 $270000; YAS 14/8 $45000; FLOR 14/8 $68500; YAS 15/8 $31000; ENVIOS 14/8 $38000; ENVIOS 16/8 $12500; ENVIOS 15/8 $5500)</t>
    </r>
  </si>
  <si>
    <t>52172-52248-52251</t>
  </si>
  <si>
    <t>52250-52466-52467</t>
  </si>
  <si>
    <r>
      <rPr>
        <rFont val="Calibri"/>
        <b/>
        <color theme="1"/>
        <sz val="11.0"/>
      </rPr>
      <t>TOTAL: $1021400</t>
    </r>
    <r>
      <rPr>
        <rFont val="Calibri"/>
        <b/>
        <color theme="1"/>
        <sz val="11.0"/>
      </rPr>
      <t xml:space="preserve"> (CAJA FEDE 21/8 $400000; CAJA FLOR 20/8 $269000; CAJA FEDE 20/8 $300000; CAJA YAS 21/8 $52400)</t>
    </r>
  </si>
  <si>
    <t>52460-52465</t>
  </si>
  <si>
    <r>
      <rPr>
        <rFont val="Calibri"/>
        <b/>
        <color theme="1"/>
        <sz val="11.0"/>
      </rPr>
      <t>TOTAL: $295830</t>
    </r>
    <r>
      <rPr>
        <rFont val="Calibri"/>
        <b/>
        <color theme="1"/>
        <sz val="11.0"/>
      </rPr>
      <t xml:space="preserve"> (CAJA FLOR 28/8 $169600; CAJA FLOR 27/8 $68000; CAJA MAY 27/8 $58000; CAJA YAS 28/8 $230) </t>
    </r>
  </si>
  <si>
    <t>52637-52638-52743</t>
  </si>
  <si>
    <r>
      <rPr>
        <rFont val="Calibri"/>
        <b/>
        <color theme="1"/>
        <sz val="11.0"/>
      </rPr>
      <t xml:space="preserve">TOTAL: $410860 </t>
    </r>
    <r>
      <rPr>
        <rFont val="Calibri"/>
        <b/>
        <color theme="1"/>
        <sz val="11.0"/>
      </rPr>
      <t>(FLOR 30/8 $67860; YAS 29/8 $343000)</t>
    </r>
  </si>
  <si>
    <t>52741-52640-52641</t>
  </si>
  <si>
    <r>
      <rPr>
        <rFont val="Calibri"/>
        <b/>
        <color theme="1"/>
        <sz val="11.0"/>
      </rPr>
      <t>TOTAL: $365400</t>
    </r>
    <r>
      <rPr>
        <rFont val="Calibri"/>
        <b/>
        <color theme="1"/>
        <sz val="11.0"/>
      </rPr>
      <t xml:space="preserve"> (PAGADO 19/10 CAJA LUCIA 18/10 $280000; CAJA FLOR 18/10 $85400)</t>
    </r>
  </si>
  <si>
    <r>
      <rPr>
        <rFont val="Calibri"/>
        <b/>
        <color theme="1"/>
        <sz val="11.0"/>
      </rPr>
      <t>TOTAL: $625600</t>
    </r>
    <r>
      <rPr>
        <rFont val="Calibri"/>
        <b/>
        <color theme="1"/>
        <sz val="11.0"/>
      </rPr>
      <t xml:space="preserve"> (REMITOS FIG: 53706-53707-53838-53839-53840 $345912,11) PAGADO 26/10 CAJA LUCIA 21/10 $364500; CAJA TAMI 24/10 $177500; CAJA YAS 24/10 $83000; CAJA TAMI 26/10 $600.</t>
    </r>
  </si>
  <si>
    <t>CAJA YAS 6/9</t>
  </si>
  <si>
    <t>53013-53014</t>
  </si>
  <si>
    <t>CAJA YAS 13/9</t>
  </si>
  <si>
    <r>
      <rPr>
        <rFont val="Calibri"/>
        <b/>
        <color theme="1"/>
        <sz val="11.0"/>
      </rPr>
      <t>TOTAL GUZGON:</t>
    </r>
    <r>
      <rPr>
        <rFont val="Calibri"/>
        <b/>
        <color theme="1"/>
        <sz val="11.0"/>
      </rPr>
      <t xml:space="preserve"> $377585,72</t>
    </r>
    <r>
      <rPr>
        <rFont val="Calibri"/>
        <b/>
        <color theme="1"/>
        <sz val="11.0"/>
      </rPr>
      <t xml:space="preserve"> + REMITOS FIGUEIRAS (53910-53911-53912-53913-53917): </t>
    </r>
    <r>
      <rPr>
        <rFont val="Calibri"/>
        <b/>
        <color theme="1"/>
        <sz val="11.0"/>
      </rPr>
      <t xml:space="preserve">$587122,22. </t>
    </r>
    <r>
      <rPr>
        <rFont val="Calibri"/>
        <b/>
        <color rgb="FFFF0000"/>
        <sz val="11.0"/>
        <u/>
      </rPr>
      <t>TOTAL: $964700</t>
    </r>
    <r>
      <rPr>
        <rFont val="Calibri"/>
        <b/>
        <i/>
        <color theme="1"/>
        <sz val="11.0"/>
        <u/>
      </rPr>
      <t xml:space="preserve"> </t>
    </r>
    <r>
      <rPr>
        <rFont val="Calibri"/>
        <b/>
        <color theme="1"/>
        <sz val="11.0"/>
      </rPr>
      <t>(PAGADO 31/10. CAJA LUCIA 30/10 $158000; CAJA YAS 29/10 $205000; CAJA TAMI 30/10 $186500; CAJA MAY 29/10 $207000; CAJA TAMI 28/10 $147500; CAJA YAS 28/10 $60700)</t>
    </r>
  </si>
  <si>
    <t>FALTANTE 24 FENOGYNOL</t>
  </si>
  <si>
    <r>
      <rPr>
        <rFont val="Calibri"/>
        <b/>
        <color theme="1"/>
        <sz val="11.0"/>
      </rPr>
      <t xml:space="preserve">(REMITO 53178 SE PAGO $61542 + REMITO 53084 $228020) TOTAL: $289560 PAGADO 19/9. </t>
    </r>
    <r>
      <rPr>
        <rFont val="Calibri"/>
        <b/>
        <color theme="1"/>
        <sz val="11.0"/>
      </rPr>
      <t>CAJA FLOR 18/9 $176500; CAJA LUCIA 18/9 $57900; CAJA YAS 18/9 $55000; CAJA FLOR 19/9 $200</t>
    </r>
  </si>
  <si>
    <t>53178 (SALDO PENDIENTE)</t>
  </si>
  <si>
    <r>
      <rPr>
        <rFont val="Calibri"/>
        <b/>
        <color theme="1"/>
        <sz val="11.0"/>
      </rPr>
      <t>PAGADO 21/9. TOTAL: $353350.</t>
    </r>
    <r>
      <rPr>
        <rFont val="Calibri"/>
        <b/>
        <color theme="1"/>
        <sz val="11.0"/>
      </rPr>
      <t xml:space="preserve"> (CAJA FLOR 20/9 $189000; CAJA ENVIOS 20/9 $147500; CAJA FLOR 21/9 $16850)</t>
    </r>
  </si>
  <si>
    <t>53339-53343-53345</t>
  </si>
  <si>
    <t>TOTAL REMITOS AMBAS FCIAS: $525000 (PAGADO 10/10)</t>
  </si>
  <si>
    <t>53570-53572-53573</t>
  </si>
  <si>
    <t>PAGADO 17/10. CAJA LUCIA 16/10 $382000; CAJA FLOR 16/10 $94000; CAJA FLOR 17/10 $50</t>
  </si>
  <si>
    <r>
      <rPr>
        <rFont val="Calibri"/>
        <b/>
        <color theme="1"/>
        <sz val="11.0"/>
      </rPr>
      <t>PAGADO 2/11</t>
    </r>
    <r>
      <rPr>
        <rFont val="Calibri"/>
        <b/>
        <color theme="1"/>
        <sz val="11.0"/>
      </rPr>
      <t xml:space="preserve"> JUNTO CON REMITOS FIGUEIRAS (54123-54125): $564324,40 (</t>
    </r>
    <r>
      <rPr>
        <rFont val="Calibri"/>
        <b/>
        <color theme="1"/>
        <sz val="11.0"/>
      </rPr>
      <t>TOTAL: $882400</t>
    </r>
    <r>
      <rPr>
        <rFont val="Calibri"/>
        <b/>
        <color theme="1"/>
        <sz val="11.0"/>
      </rPr>
      <t>) CAJA TAMI 1/11 $239500; CAJA LUCIA 31/10 $175000; CAJA LUCIA 1/11 $180000; CAJA YAS 1/11 $76000; CAJA YAS 31/10 $64000; CAJA ENVIO 31/10 $73000; CAJA YAS 30/10 $69500; CAJA TAMI 2/11 $5400)</t>
    </r>
  </si>
  <si>
    <r>
      <rPr>
        <rFont val="Calibri"/>
        <b/>
        <color theme="1"/>
        <sz val="11.0"/>
      </rPr>
      <t>TOTAL GUZGON:</t>
    </r>
    <r>
      <rPr>
        <rFont val="Calibri"/>
        <b/>
        <color theme="1"/>
        <sz val="11.0"/>
      </rPr>
      <t xml:space="preserve"> $515226,20 </t>
    </r>
    <r>
      <rPr>
        <rFont val="Calibri"/>
        <b/>
        <color theme="1"/>
        <sz val="11.0"/>
      </rPr>
      <t xml:space="preserve">(REMITOS FIGUEIRAS: 54126-54163-54285-54325-54326-54331: </t>
    </r>
    <r>
      <rPr>
        <rFont val="Calibri"/>
        <b/>
        <color theme="1"/>
        <sz val="11.0"/>
      </rPr>
      <t>$413314,82</t>
    </r>
    <r>
      <rPr>
        <rFont val="Calibri"/>
        <b/>
        <color theme="1"/>
        <sz val="11.0"/>
      </rPr>
      <t xml:space="preserve">) </t>
    </r>
    <r>
      <rPr>
        <rFont val="Calibri"/>
        <b/>
        <color theme="1"/>
        <sz val="11.0"/>
        <u/>
      </rPr>
      <t>TOTAL: $928600</t>
    </r>
    <r>
      <rPr>
        <rFont val="Calibri"/>
        <b/>
        <color theme="1"/>
        <sz val="11.0"/>
      </rPr>
      <t xml:space="preserve"> (PAGADO 14/11 CAJA TAMI 11/11 $376500; CAJA LUCIA 11/11 $221100; CAJA YAS 12/11 $331000)</t>
    </r>
  </si>
  <si>
    <r>
      <rPr>
        <rFont val="Calibri"/>
        <b/>
        <color theme="1"/>
        <sz val="11.0"/>
      </rPr>
      <t xml:space="preserve">PAGADO 16/11 JUNTO A </t>
    </r>
    <r>
      <rPr>
        <rFont val="Calibri"/>
        <b/>
        <color theme="1"/>
        <sz val="11.0"/>
        <u/>
      </rPr>
      <t>REMITO FIGUEIRAS ($464915,94)</t>
    </r>
    <r>
      <rPr>
        <rFont val="Calibri"/>
        <b/>
        <color theme="1"/>
        <sz val="11.0"/>
      </rPr>
      <t xml:space="preserve"> // </t>
    </r>
    <r>
      <rPr>
        <rFont val="Calibri"/>
        <b/>
        <color theme="1"/>
        <sz val="11.0"/>
      </rPr>
      <t>TOTAL: $1027800</t>
    </r>
    <r>
      <rPr>
        <rFont val="Calibri"/>
        <b/>
        <color theme="1"/>
        <sz val="11.0"/>
      </rPr>
      <t xml:space="preserve"> (CAJA TAMI 15/11 $179000; CAJA YAS 15/11 $90000; CAJA LUCIA 15/11 $235000; CAJA ENVIO 15/11 $38500; RESTO CAJAS 16/11 $485000)</t>
    </r>
  </si>
  <si>
    <r>
      <rPr>
        <rFont val="Calibri"/>
        <b/>
        <color theme="1"/>
        <sz val="11.0"/>
      </rPr>
      <t>TOTAL GUZGON: $361860//TOTAL FIGUEIRAS: $307510//</t>
    </r>
    <r>
      <rPr>
        <rFont val="Calibri"/>
        <b/>
        <color theme="1"/>
        <sz val="11.0"/>
      </rPr>
      <t>TOTAL: $669370 (PAGADO 23/11.</t>
    </r>
    <r>
      <rPr>
        <rFont val="Calibri"/>
        <b/>
        <color theme="1"/>
        <sz val="11.0"/>
      </rPr>
      <t xml:space="preserve"> CAJA TAMI 23/11  $1770; CAJA LUCIA 21/11 $320500; CAJA LUCIA 22/11 $235000; CAJA YAS 18/11 $105000; CAJA TAMI 21/11 $5600; CAJA TAMI 22/11 $1500)</t>
    </r>
  </si>
  <si>
    <r>
      <rPr>
        <rFont val="Calibri"/>
        <b/>
        <color theme="1"/>
        <sz val="11.0"/>
      </rPr>
      <t>TOTAL GUZGON: $415340//TOTAL FIGUEIRAS: $260930//</t>
    </r>
    <r>
      <rPr>
        <rFont val="Calibri"/>
        <b/>
        <color theme="1"/>
        <sz val="11.0"/>
      </rPr>
      <t xml:space="preserve">TOTAL: $676270 </t>
    </r>
    <r>
      <rPr>
        <rFont val="Calibri"/>
        <b/>
        <color theme="1"/>
        <sz val="11.0"/>
      </rPr>
      <t>(PAGADO 28/11. CAJA LUCIA 27/11 $212000; CAJA TAMI 27/11 $235500; CAJA FEDE 26/11 $222500; CAJA TAMI 28/11 $6270)</t>
    </r>
  </si>
  <si>
    <r>
      <rPr>
        <rFont val="Calibri"/>
        <b/>
        <color theme="1"/>
        <sz val="11.0"/>
        <u/>
      </rPr>
      <t>TOTAL: $331507,77</t>
    </r>
    <r>
      <rPr>
        <rFont val="Calibri"/>
        <b/>
        <color theme="1"/>
        <sz val="11.0"/>
      </rPr>
      <t xml:space="preserve"> (TOTAL JUNTO A REMITO FIGUEIRAS: $663015) </t>
    </r>
    <r>
      <rPr>
        <rFont val="Calibri"/>
        <b/>
        <color theme="1"/>
        <sz val="11.0"/>
      </rPr>
      <t>PAGADO 5/12. CAJA YAS 3/12 $467000; CAJA LUCIA 4/12 $196000; CAJA TAMI 5/12 $15)</t>
    </r>
  </si>
  <si>
    <t>DROGUERIA FB S.A.</t>
  </si>
  <si>
    <t>PAGADO CON E CHEQ 22-09</t>
  </si>
  <si>
    <r>
      <rPr>
        <rFont val="Calibri"/>
        <b/>
        <color theme="1"/>
        <sz val="11.0"/>
      </rPr>
      <t xml:space="preserve">TOTAL GUZGON: $261360 // TOTAL FIGUEIRAS: $311500 // </t>
    </r>
    <r>
      <rPr>
        <rFont val="Calibri"/>
        <b/>
        <color theme="1"/>
        <sz val="11.0"/>
        <u/>
      </rPr>
      <t xml:space="preserve">TOTAL: $572860 </t>
    </r>
    <r>
      <rPr>
        <rFont val="Calibri"/>
        <b/>
        <color theme="1"/>
        <sz val="11.0"/>
      </rPr>
      <t>(PAGADO 7/1. CAJA LUCIA 6/12 $332000; CAJA TAMI 6/12 $240000; CAJA TAMI 7/12 $860)</t>
    </r>
  </si>
  <si>
    <t>0003-00136642</t>
  </si>
  <si>
    <t>PAGADO BBVA 25/10</t>
  </si>
  <si>
    <t>0003-00136908</t>
  </si>
  <si>
    <t>PAGADO CON MP 5/11</t>
  </si>
  <si>
    <t>PAGADO 14/12 TOTAL $307000. CAJA LUCIA 13/12 $116000;CAJA YAS 13/12 $149000; CAJA TAMI 14/12 $42000</t>
  </si>
  <si>
    <t>0003-00137189</t>
  </si>
  <si>
    <t>0003-00137524</t>
  </si>
  <si>
    <t>PAGADO CON BBVA 19/11</t>
  </si>
  <si>
    <t>0003-00137768</t>
  </si>
  <si>
    <r>
      <rPr>
        <rFont val="Calibri"/>
        <b/>
        <color theme="1"/>
        <sz val="11.0"/>
      </rPr>
      <t xml:space="preserve">PAGADO 21/12. CAJA YAS 20/12 $415000; CAJA ENVIOS 20/12 $67000: </t>
    </r>
    <r>
      <rPr>
        <rFont val="Calibri"/>
        <b/>
        <color theme="1"/>
        <sz val="11.0"/>
      </rPr>
      <t>TOTAL $482000</t>
    </r>
  </si>
  <si>
    <t>0003-00137940</t>
  </si>
  <si>
    <t>0003-00138007</t>
  </si>
  <si>
    <t>Faltaron 15 unid de Tafirol 1g x 24 cmpr</t>
  </si>
  <si>
    <t>0003-00138522</t>
  </si>
  <si>
    <t>0003-00138676</t>
  </si>
  <si>
    <t>PAGADO CON BBVA 18/12</t>
  </si>
  <si>
    <r>
      <rPr>
        <rFont val="Calibri"/>
        <b/>
        <color theme="1"/>
        <sz val="11.0"/>
      </rPr>
      <t xml:space="preserve">TOTAL GUZGON: $757065,39//TOTAL FIGUEIRAS: $758762,34// </t>
    </r>
    <r>
      <rPr>
        <rFont val="Calibri"/>
        <b/>
        <color theme="1"/>
        <sz val="11.0"/>
      </rPr>
      <t>TOTAL: $1515830 (PAGADO 28/12.</t>
    </r>
    <r>
      <rPr>
        <rFont val="Calibri"/>
        <b/>
        <color theme="1"/>
        <sz val="11.0"/>
      </rPr>
      <t xml:space="preserve"> CAJA TAMI 28/12 $218500; YAS 27/12 $17000; ENVIO 27/12 $41500; TAMI 27/12 $292000; LU 27/12 $320000; TAMI 26/12 $390000; ENVIO 23/12 $29000; ENVIOS 26/12 $134000; VARIOS $12300; YAS 26/12 $61500)</t>
    </r>
  </si>
  <si>
    <t>0003-00139343</t>
  </si>
  <si>
    <t>0003-00139925</t>
  </si>
  <si>
    <t>VTO 25/12</t>
  </si>
  <si>
    <t>0003-00140299</t>
  </si>
  <si>
    <t>VTO9/1</t>
  </si>
  <si>
    <t>0003-00140249</t>
  </si>
  <si>
    <t>VTO 9/1</t>
  </si>
  <si>
    <t>0003-00140519</t>
  </si>
  <si>
    <t>VTO 17/1</t>
  </si>
  <si>
    <t>0003-00141854</t>
  </si>
  <si>
    <t>pagado con bbva 28/3</t>
  </si>
  <si>
    <r>
      <rPr>
        <rFont val="Calibri"/>
        <b/>
        <color theme="1"/>
        <sz val="11.0"/>
      </rPr>
      <t xml:space="preserve">PAGADO 2/1/24 </t>
    </r>
    <r>
      <rPr>
        <rFont val="Calibri"/>
        <b/>
        <color theme="1"/>
        <sz val="11.0"/>
      </rPr>
      <t>(JUNTO CON REMITOS FIGUEIRAS 55620-55689)//</t>
    </r>
    <r>
      <rPr>
        <rFont val="Calibri"/>
        <b/>
        <color theme="1"/>
        <sz val="11.0"/>
      </rPr>
      <t>TOTAL: $805140</t>
    </r>
    <r>
      <rPr>
        <rFont val="Calibri"/>
        <b/>
        <color theme="1"/>
        <sz val="11.0"/>
      </rPr>
      <t>. CAJA TAMI 31/12 $760000; CAJA ENVIO 31/12 $24000; CAJA TAMI 2/1 $21140</t>
    </r>
  </si>
  <si>
    <t>vto 28/2</t>
  </si>
  <si>
    <t>0003-00142698</t>
  </si>
  <si>
    <t>vto 21/3</t>
  </si>
  <si>
    <t>0003-00142893</t>
  </si>
  <si>
    <t>0003-00143809</t>
  </si>
  <si>
    <t>PAGADO CON BBVA 18/5</t>
  </si>
  <si>
    <r>
      <rPr>
        <rFont val="Calibri"/>
        <b/>
        <color theme="1"/>
        <sz val="11.0"/>
      </rPr>
      <t>TOTAL GUZGON: $225570//REMITO FIGUEIRAS: $518500 (</t>
    </r>
    <r>
      <rPr>
        <rFont val="Calibri"/>
        <b/>
        <color theme="1"/>
        <sz val="11.0"/>
      </rPr>
      <t>TOTAL: $744070) PAGADO 4/1</t>
    </r>
    <r>
      <rPr>
        <rFont val="Calibri"/>
        <b/>
        <color theme="1"/>
        <sz val="11.0"/>
      </rPr>
      <t xml:space="preserve"> CAJA YAS 2/1 $365500; CAJA YAS 3/1 $342500; CAJA TAMI 4/1 $36070</t>
    </r>
  </si>
  <si>
    <t>0003-00007064</t>
  </si>
  <si>
    <t>0003-00144144</t>
  </si>
  <si>
    <t>0003-00144787</t>
  </si>
  <si>
    <t>0003-00145832</t>
  </si>
  <si>
    <t>pagado 30/6</t>
  </si>
  <si>
    <r>
      <rPr>
        <rFont val="Calibri"/>
        <b/>
        <color theme="1"/>
        <sz val="11.0"/>
      </rPr>
      <t xml:space="preserve">TOTAL AMBAS FARMACIAS: </t>
    </r>
    <r>
      <rPr>
        <rFont val="Calibri"/>
        <b/>
        <color theme="1"/>
        <sz val="11.0"/>
      </rPr>
      <t>$1509300 (PAGADO 11/1.</t>
    </r>
    <r>
      <rPr>
        <rFont val="Calibri"/>
        <b/>
        <color theme="1"/>
        <sz val="11.0"/>
      </rPr>
      <t xml:space="preserve"> CAJA YAS 8/1 $660000; CAJA TAMI 8/1 $280000; CAJA YAS 9/1 $380000; CAJA TAMI 10/1 $300; CAJA TAMI 9/1 $189000)</t>
    </r>
  </si>
  <si>
    <t>0003-00146398</t>
  </si>
  <si>
    <t>0003-00147302</t>
  </si>
  <si>
    <t>PAGADO BBVA 28/7</t>
  </si>
  <si>
    <t>0003-00147633</t>
  </si>
  <si>
    <t>0003-00147875</t>
  </si>
  <si>
    <t>0003-00148152</t>
  </si>
  <si>
    <t>pagado con bbva 19/8</t>
  </si>
  <si>
    <t>FALTARON 4 DERMAGLOS CR. X 200 G; 4 DERMAGLOS EMUL.X 400 ML; 3 GINKAN OVULOS X 6; 3 UVASAL NARANJA X 30 SOBRES</t>
  </si>
  <si>
    <t>0003-00148365</t>
  </si>
  <si>
    <t>faltaba volcar al drive</t>
  </si>
  <si>
    <r>
      <rPr>
        <rFont val="Calibri"/>
        <b/>
        <color theme="1"/>
        <sz val="11.0"/>
      </rPr>
      <t>TOTAL: $927000</t>
    </r>
    <r>
      <rPr>
        <rFont val="Calibri"/>
        <b/>
        <color theme="1"/>
        <sz val="11.0"/>
      </rPr>
      <t xml:space="preserve"> (JUNTO CON REMITOS FIGUEIRAS)</t>
    </r>
    <r>
      <rPr>
        <rFont val="Calibri"/>
        <b/>
        <color theme="1"/>
        <sz val="11.0"/>
      </rPr>
      <t xml:space="preserve"> PAGADO 16/1 </t>
    </r>
    <r>
      <rPr>
        <rFont val="Calibri"/>
        <b/>
        <color theme="1"/>
        <sz val="11.0"/>
      </rPr>
      <t>(caja Tami 16/1 $389.000; Caja Yas 16/1 $350.000; caja Fede $108.000; Caja Envios 16/1 $80.000)</t>
    </r>
  </si>
  <si>
    <t>FALTO UNA UNIDAD DE ASPIRINA PREVENT X 50 CMPR</t>
  </si>
  <si>
    <t>0003-00149393</t>
  </si>
  <si>
    <t>0003-00149448</t>
  </si>
  <si>
    <t>0003-00150277</t>
  </si>
  <si>
    <t>230,625,00</t>
  </si>
  <si>
    <r>
      <rPr>
        <rFont val="Calibri"/>
        <b/>
        <color theme="1"/>
        <sz val="11.0"/>
      </rPr>
      <t>PAGADO 18/1</t>
    </r>
    <r>
      <rPr>
        <rFont val="Calibri"/>
        <b/>
        <color theme="1"/>
        <sz val="11.0"/>
      </rPr>
      <t xml:space="preserve"> (JUNTO CON REMITO FIGUEIRAS) </t>
    </r>
    <r>
      <rPr>
        <rFont val="Calibri"/>
        <b/>
        <color theme="1"/>
        <sz val="11.0"/>
      </rPr>
      <t xml:space="preserve">TOTAL: $782630 </t>
    </r>
    <r>
      <rPr>
        <rFont val="Calibri"/>
        <b/>
        <color theme="1"/>
        <sz val="11.0"/>
      </rPr>
      <t>(CAJA TAMI 17/1 $350000; CAJA YAS 18/1 $312630; CAJA FEDE 18/1 $120000)</t>
    </r>
  </si>
  <si>
    <t>0003-00150272</t>
  </si>
  <si>
    <t>213,447,03</t>
  </si>
  <si>
    <r>
      <rPr>
        <rFont val="Calibri"/>
        <b/>
        <color theme="1"/>
        <sz val="11.0"/>
      </rPr>
      <t>TOTAL GUZGON: $128280//TOTAL FIGUEIRAS: $177120//</t>
    </r>
    <r>
      <rPr>
        <rFont val="Calibri"/>
        <b/>
        <color theme="1"/>
        <sz val="11.0"/>
      </rPr>
      <t>TOTAL: $305400 (PAGADO 23/1</t>
    </r>
    <r>
      <rPr>
        <rFont val="Calibri"/>
        <b/>
        <color theme="1"/>
        <sz val="11.0"/>
      </rPr>
      <t xml:space="preserve"> CAJA FEDE 21/1 $305000 Y CAJA TAMI 23/1 $400)</t>
    </r>
  </si>
  <si>
    <t>PAGO JUEVES 1/2/24</t>
  </si>
  <si>
    <t>TOTAL: $569000 (PAGADO EFECTIVO 6/2)</t>
  </si>
  <si>
    <t>PAGADO EFECTIVO 20/2</t>
  </si>
  <si>
    <r>
      <rPr>
        <rFont val="Calibri"/>
        <b/>
        <color theme="1"/>
        <sz val="11.0"/>
      </rPr>
      <t>TOTAL: $316539,12</t>
    </r>
    <r>
      <rPr>
        <rFont val="Calibri"/>
        <b/>
        <color theme="1"/>
        <sz val="11.0"/>
      </rPr>
      <t xml:space="preserve"> (PAGADO EN EFECTIVO 27/2)</t>
    </r>
  </si>
  <si>
    <t>PAGADO EFECTIVO 29/2</t>
  </si>
  <si>
    <t>PAGADO EN EFECTIVO EN FIGUEIRAS 07/03/2024</t>
  </si>
  <si>
    <t>TOTAL: $505703,45 (PAGADO EN EFECTIVO 14/3)</t>
  </si>
  <si>
    <t>TOTAL: $925867,39(PAGADO EFECTIVO 19/3)</t>
  </si>
  <si>
    <t>TOTAL: $608700 (PAGADO EFECTIVO 26/3)</t>
  </si>
  <si>
    <r>
      <rPr>
        <rFont val="Calibri"/>
        <b/>
        <color theme="1"/>
        <sz val="11.0"/>
      </rPr>
      <t xml:space="preserve">PAGADO 4/4 EFECTIVO. </t>
    </r>
    <r>
      <rPr>
        <rFont val="Calibri"/>
        <b/>
        <color theme="1"/>
        <sz val="11.0"/>
      </rPr>
      <t>TOTAL: $994871,48</t>
    </r>
  </si>
  <si>
    <t>TOTAL: $866580,27 (PAGADO EFECTIVO 16/4)</t>
  </si>
  <si>
    <t>PAGADO EFECTIVO 25/4</t>
  </si>
  <si>
    <t>PAGADO EFECTIVO 7/5</t>
  </si>
  <si>
    <t>TOTAL: $703600 (PAGADO EFECTIVO 14/5)</t>
  </si>
  <si>
    <t>PAGADO EFECTIVO 21/5</t>
  </si>
  <si>
    <t>TOTAL: $487538,13 // PAGADO EFECTIVO 28/5</t>
  </si>
  <si>
    <t>PAGADO EFECTIVO 4/6</t>
  </si>
  <si>
    <t>PAGADO EFECTIVO 06/06 (TOTAL: $720230)</t>
  </si>
  <si>
    <t>TOTAL: $665574,50 (PAGADO EFECTIVO 13/6)</t>
  </si>
  <si>
    <t>TOTAL: $647060,15 (PAGADO EFECTIVO)</t>
  </si>
  <si>
    <t>TOTAL: $836216,96 (PAGADO EFECTIVO 27/6)</t>
  </si>
  <si>
    <t>PAGADO EFECTIVO 2/7</t>
  </si>
  <si>
    <t>TOTAL: $499903,79 (PAGADO EFECTIVO 11/7)</t>
  </si>
  <si>
    <r>
      <rPr>
        <rFont val="Calibri"/>
        <b/>
        <color theme="1"/>
        <sz val="11.0"/>
      </rPr>
      <t xml:space="preserve">TOTAL: $578400 </t>
    </r>
    <r>
      <rPr>
        <rFont val="Calibri"/>
        <b/>
        <color theme="1"/>
        <sz val="11.0"/>
      </rPr>
      <t>(PAGADO EFECTIVO 4/7)</t>
    </r>
  </si>
  <si>
    <r>
      <rPr>
        <rFont val="Calibri"/>
        <b/>
        <color theme="1"/>
        <sz val="11.0"/>
      </rPr>
      <t xml:space="preserve">TOTAL: $563274,61 </t>
    </r>
    <r>
      <rPr>
        <rFont val="Calibri"/>
        <b/>
        <color theme="1"/>
        <sz val="11.0"/>
      </rPr>
      <t>(PAGADO EFECTIVO 16/7)</t>
    </r>
  </si>
  <si>
    <t>TOTAL: $754876,65 (PAGADO EFECTIVO 18/7)</t>
  </si>
  <si>
    <t>TOTAL: $1038407,60 (PAGADO EFECTIVO 23/7)</t>
  </si>
  <si>
    <t>TOTAL: $655500 (PAGADO EFECTIVO 25/7)</t>
  </si>
  <si>
    <t>PAGADO EFECTIVO 30/7</t>
  </si>
  <si>
    <t>PAGADO EFECTIVO 01/08</t>
  </si>
  <si>
    <t>PAGADO EFECTIVO 06/08</t>
  </si>
  <si>
    <t>PAGADO EFECTIVO 8/8</t>
  </si>
  <si>
    <t>PAGADO EFECTIVO 15/8</t>
  </si>
  <si>
    <t>PAGADO EFECTIVO 20/8</t>
  </si>
  <si>
    <t>PAGADO EFECTIVO 22/08</t>
  </si>
  <si>
    <t>PAGADO EFECTIVO 27/8</t>
  </si>
  <si>
    <t>PAGADO EFECTIVO 29/8</t>
  </si>
  <si>
    <t>PAGADO EFECTIVO 05/09</t>
  </si>
  <si>
    <t>$841320 (PAGADO EFECTIVO 10/09)</t>
  </si>
  <si>
    <t>PAGADO EFECTIVO 17/9</t>
  </si>
  <si>
    <t>TOTAL: $749.986,61 (PAGADO EFECTIVO 26/9)</t>
  </si>
  <si>
    <t>PAGADO EFECTIVO 03/10 (TOTAL: $868.773,82)</t>
  </si>
  <si>
    <t>PAGADO EFECTIVO 8/10</t>
  </si>
  <si>
    <t>$192.586,05</t>
  </si>
  <si>
    <t>TOTAL: $1438600 (PAGADO EFECTIVO 10/10)</t>
  </si>
  <si>
    <t>0003-00142003</t>
  </si>
  <si>
    <t>$8.972,08</t>
  </si>
  <si>
    <t>$323,707,33</t>
  </si>
  <si>
    <t>TOTAL: $1.037.434,83 (PAGADO EFECTIVO 15/10)</t>
  </si>
  <si>
    <t>TOTAL: $883145,35 (PAGADO EFECTIVO 17/10)</t>
  </si>
  <si>
    <t>DEVOLUCION 2 GLUCOCARTIFLEX X 15 SOBRES</t>
  </si>
  <si>
    <t>TOTAL: $640940,58 (PAGADO EFECTIVO 22/10)</t>
  </si>
  <si>
    <t>TOTAL: $625753,47 (PAGADO EFECTIVO 29/10)</t>
  </si>
  <si>
    <t>FALTARON 2 UNID DE DEXALERGIN GOTAS X 30 ML</t>
  </si>
  <si>
    <t>PAGADO EFECTIVO 31/10</t>
  </si>
  <si>
    <t>PAGADO EFECTIVO 5/11 (TOTAL: $1.215.183,29)</t>
  </si>
  <si>
    <t>DEVOLUCION ACTRON 4% 250894,00</t>
  </si>
  <si>
    <t>PAGADO EFECTIVO 14/11 (TOTAL: $769764,46)</t>
  </si>
  <si>
    <t>TOTAL: $703796,03 (PAGADO EFECTIVO 21/11)</t>
  </si>
  <si>
    <t>PAGADO EFECTIVO 21/11</t>
  </si>
  <si>
    <t>PAGADO EFECTIVO 26/11 (TOTAL: $932001,34)</t>
  </si>
  <si>
    <t>PAGADO EFECTIVO 28/11</t>
  </si>
  <si>
    <t>TOTAL: $1.335.379,10 (PAGADO EFECTIVO 3/12)</t>
  </si>
  <si>
    <t>DEVOLUCION: 1 AGAROL PUR ($7973,31); 8 MAGNUS 100 masticable x 10 ($143719,25); 7 MAGNUS 100 comp x 10($125754,34); 7 MAGNUS 50 comp x 20 ($161476,80)</t>
  </si>
  <si>
    <t>PAGADO EFECTIVO 10/12</t>
  </si>
  <si>
    <t>PAGADO EFECTIVO 12/12</t>
  </si>
  <si>
    <t>TOTAL: $669561,24 (PAGADO EFECTIVO 17/12)</t>
  </si>
  <si>
    <t>PAGADO EFECTIVO 19/12</t>
  </si>
  <si>
    <t>TOTAL: $1.213.462,36 (PAGADO EFECTIVO 23/12)</t>
  </si>
  <si>
    <t>PAGADO EFECTIVO 30/12</t>
  </si>
  <si>
    <t>TOTAL: $920647,01 (PAGADO EFECTIVO 2/1)</t>
  </si>
  <si>
    <t>03/12/0202</t>
  </si>
  <si>
    <t>TOTAL: $674835 (PAGADO EFECTIVO 7/1)</t>
  </si>
  <si>
    <t>PAGADO EFECTIVO 9/1</t>
  </si>
  <si>
    <t>TOTAL: $1.227.300,64 (PAGADO EFECTIVO 20/1)</t>
  </si>
  <si>
    <t>FALTANTE MEBUTAR 200 X 30 ML</t>
  </si>
  <si>
    <t>TOTAL: $1.732.215,24 (PAGADO EFECTIVO 28/1)</t>
  </si>
  <si>
    <t>FALTANTE ARTRAIT 15 MG X 4 CMPR</t>
  </si>
  <si>
    <t>PAGADO EFECTIVO 30/1 (TOTAL: $788423,58)</t>
  </si>
  <si>
    <t>PAGADO EFECTIVO 4/2</t>
  </si>
  <si>
    <t>TOTAL: $1.719.968 (PAGADO EFECTIVO 11/2)</t>
  </si>
  <si>
    <t>TOTAL: $1.419.891,20 (PAGADO EFECTIVO 20/2)</t>
  </si>
  <si>
    <t>PAGADO EFECTIVO 25/2</t>
  </si>
  <si>
    <t>TOTAL: $2.999.147,65 (PAGADO EFECTIVO 6/3)</t>
  </si>
  <si>
    <t>2) DEXALERGIN GOTAS X 30 ML</t>
  </si>
  <si>
    <t>1) ARTRAIT 15 MG X 4 CMPR</t>
  </si>
  <si>
    <t>1) ARLYT PREMIUM X 360 ML</t>
  </si>
  <si>
    <t>PAGADO EFECTIVO 11/03</t>
  </si>
  <si>
    <t>PAGADO EFECTIVO 13/03</t>
  </si>
  <si>
    <t>TOTAL: $2.501.521,74 (PAGADO EFECTIVO 18/03)</t>
  </si>
  <si>
    <t>FALTO 3) Caramelos Fecofar free frutos rojos s/azúcar x 9</t>
  </si>
  <si>
    <t>FALTO 1) DAMSEL X 28 CMPR</t>
  </si>
  <si>
    <t>drolab</t>
  </si>
  <si>
    <t>pago en efvo 17/7</t>
  </si>
  <si>
    <t>DROLAB</t>
  </si>
  <si>
    <t>FALTO 5) T4 50 MCG X 50 CMPR; 4) T4 75 MCG X 50 CMPR; 2) BUSCAPINA DUO X 20 CMPR</t>
  </si>
  <si>
    <t>PAGADO EFECTIVO 11/09</t>
  </si>
  <si>
    <t>TOTAL: $2.616.860,66 (PAGADO EFECTIVO 20/03)</t>
  </si>
  <si>
    <t>FALTO 2) Diar caps x 30</t>
  </si>
  <si>
    <t>TOTAL: $1.578.607,22 (PAGADO EFECTIVO 25/03)</t>
  </si>
  <si>
    <t>TOTAL: $3.116.467,83 (PAGADO EFECTIVO 27/03)</t>
  </si>
  <si>
    <t>FALTARON 2) DIAR X 30 CAPSULAS BLANDAS</t>
  </si>
  <si>
    <t>PAGADO EFECTIVO 01/04/2025</t>
  </si>
  <si>
    <t>PAGADO EFECTIVO 08/04 (TOTAL: $802564,90)</t>
  </si>
  <si>
    <t xml:space="preserve"> FALTO UN CHIA OMEGA-3 BAGO 1000 MG caps bl.x 30</t>
  </si>
  <si>
    <t>PAGADO EFECTIVO 15/04</t>
  </si>
  <si>
    <t>PAGADO EFECTIVO 22/04/25</t>
  </si>
  <si>
    <t>PAGADO EFECTIVO 24/04</t>
  </si>
  <si>
    <t>FALTO 1)REFRIANEX COMPUESTO X 20 CMPR</t>
  </si>
  <si>
    <t>PAGADO EFECTIVO 29/04</t>
  </si>
  <si>
    <t>PAGADO EFECTIVO 15/05</t>
  </si>
  <si>
    <t>PAGADO EFECTIVO 20/05</t>
  </si>
  <si>
    <t>FALTO UN CHIA OMEGA-3 BAGO 1000 MG caps bl.x 30 ($9271)</t>
  </si>
  <si>
    <t>FALTARON 2) DIAR X 30 CAPSULAS BLANDAS (REMITO GUZGON: 65213) ($33804)</t>
  </si>
  <si>
    <t>FALTO 2) Diar caps x 30 ($39438)</t>
  </si>
  <si>
    <t>FALTO 3) Caramelos Fecofar free frutos rojos s/azúcar x 9 ($ 12168)</t>
  </si>
  <si>
    <t>5) T4 50 MCG X 50 CMPR ( $32900) 4) T4 75 MCG X 50 CMPR ($18446,96)
2) BUSCAPINA DUO X 20 CMPR  ( $17420)</t>
  </si>
  <si>
    <t>NC FALTANTE REFRIANEX CMPR</t>
  </si>
  <si>
    <t>PAGADO EFECTIVO 27/5</t>
  </si>
  <si>
    <t>10) TUKOL BUC MIEL&amp;LIMON CARAM X 9 (VTO:12/2024)</t>
  </si>
  <si>
    <t>FALTARON 4) GINKAN OVULOS X 6 ($40574,66)</t>
  </si>
  <si>
    <t>PAGADO EFECTIVO 3/6 (TOTAL: $2.145.917,43)</t>
  </si>
  <si>
    <t>NC FALTANTE GINKAN OVULOS</t>
  </si>
  <si>
    <t>DEVOLUCION TUKOL BUC CARAMELOS VENCIDOS</t>
  </si>
  <si>
    <t>PAGADO EFECTIVO 5/6 (TOTAL: $720176,48)</t>
  </si>
  <si>
    <t>PAGADO EFECTIVO 10/06 (TOTAL: $1.084.369,36)</t>
  </si>
  <si>
    <t>TOTAL: $2.831.358,36 (PAGADO EFECTIVO 19/6)</t>
  </si>
  <si>
    <t>TOTAL: $386344,22 (PAGADO EFECTIVO 24/6)</t>
  </si>
  <si>
    <t>PAGADO EFECTIVO 01/07/2025</t>
  </si>
  <si>
    <t>PAGADO EFECTIVO 08/07/25</t>
  </si>
  <si>
    <t>TOTAL: $1.715.761,99 (PAGADO EFECTIVO 10/7)</t>
  </si>
  <si>
    <t>DEVOLUCION 8) BUCOANGIN VENCIDOS 11/2024</t>
  </si>
  <si>
    <t>PAGADO EFECTIVO 17/07/2025</t>
  </si>
  <si>
    <t>PAGADO EFECTIVO 22/7</t>
  </si>
  <si>
    <t>FALTANTE 3) NEXT PLUS X 20 CMPR</t>
  </si>
  <si>
    <t>PAGADO EN EFVO 24/7 $ 1345730</t>
  </si>
  <si>
    <t>PAGADO EFECTIVO 29/7</t>
  </si>
  <si>
    <t>PAGADO EFECTIVO 05/08</t>
  </si>
  <si>
    <t>FALTANTE 8)TUKOL BUC MIEL&amp;LIMON CARAM X 9 ($17895,80)</t>
  </si>
  <si>
    <t>PAGADO EFECTIVO 08/08/2025</t>
  </si>
  <si>
    <t>PAGADO EFECTIVO 12/08</t>
  </si>
  <si>
    <t>PAGADO EFECTIVO 14/8 (TOTAL: $1.005.425,95)</t>
  </si>
  <si>
    <t>PAGADO EFECTIVO 26/8</t>
  </si>
  <si>
    <t>PAGADO EFECTIVO 28/8</t>
  </si>
  <si>
    <t>PAGADO EFECTIVO 2/9 (TOTAL: $2403021,95)</t>
  </si>
  <si>
    <t>PAGADO EFECTIVO 4/9 (TOTAL: $2.250.730)</t>
  </si>
  <si>
    <t>PAGADO EFECTIVO 9/9/2025</t>
  </si>
  <si>
    <t>PAGADO EFECTIVO 29/9</t>
  </si>
  <si>
    <t>FALTA 2 GLIOTEN 10 10 MG X 60 COMP 28270,49</t>
  </si>
  <si>
    <t>TOTAL: $3.298.998,94 (PAGADO EFECTIVO 18/09)</t>
  </si>
  <si>
    <t>FALTANTE 1 BAREX KIT 70 X2+4C. BISACODIL (FACTURADO) ($65058,85)</t>
  </si>
  <si>
    <t>NC BAREX KIT</t>
  </si>
  <si>
    <t>TOTAL: $1.973.663,41 (PAGADO EFECTIVO 23/9)</t>
  </si>
  <si>
    <t>DEVOLUCION 60) SEGURITE UD X 1 CMPR ($158167,08)</t>
  </si>
  <si>
    <t>TOTAL REMITOS GUZGON: $2.390.000 (PAGADO EFECTIVO 30/09)</t>
  </si>
  <si>
    <t>faltante de 2 arlyt fresh env x 15ml 11585,20</t>
  </si>
  <si>
    <t>TOTAL REMITOS GUZGON: $2.399.762,90 (PAGADO EFECTIVO 02/10)</t>
  </si>
  <si>
    <t>FALTANTE 2 T4 MONTPELLIER 150 150 MCG COMP. X 50 ($43519,94)</t>
  </si>
  <si>
    <t>DOAN</t>
  </si>
  <si>
    <t>0000-00038161</t>
  </si>
  <si>
    <t>TOTAL REMITOS GUZGON: $4.144.077,32 (PAGADO EFECTIVO 09/10)</t>
  </si>
  <si>
    <t>CAJA MARCE 6/8 ($138000) Y CAJA FLOR 7/8 ($80)</t>
  </si>
  <si>
    <t>PAGADO EFECTIVO 23/10/2025</t>
  </si>
  <si>
    <t>39022-39023-39024</t>
  </si>
  <si>
    <t>CAJA FLOR 14/8 $90030 y CAJA FEDE 13/08 $294000</t>
  </si>
  <si>
    <t>39825-39824</t>
  </si>
  <si>
    <t>CAJA FLOR 24/8 ($138000) y CAJA YAS 24/8 ($12580)</t>
  </si>
  <si>
    <t>PAGADO EFECTIVO 28/10/2025</t>
  </si>
  <si>
    <t>40419-40420</t>
  </si>
  <si>
    <t>CAJA YAS 26/8</t>
  </si>
  <si>
    <t>ok</t>
  </si>
  <si>
    <t>CAJA YAS 8/9</t>
  </si>
  <si>
    <t>CAJA LUCIA 21/9</t>
  </si>
  <si>
    <t>PAGADO EFECTIVO 30/10</t>
  </si>
  <si>
    <t>CAJA LUCIA 30/9 $238000 y CAJA FLOR 02/10 $400</t>
  </si>
  <si>
    <t>43355-43356</t>
  </si>
  <si>
    <t>PAGO $167748 TRANSFERENCIA MP 5/10</t>
  </si>
  <si>
    <t>t4</t>
  </si>
  <si>
    <t>PAGADO EFECTIVO 04/11</t>
  </si>
  <si>
    <r>
      <rPr>
        <rFont val="Calibri"/>
        <b/>
        <color theme="1"/>
        <sz val="11.0"/>
      </rPr>
      <t>Pagado Efectivo Total: $141500</t>
    </r>
    <r>
      <rPr>
        <rFont val="Calibri"/>
        <color theme="1"/>
        <sz val="11.0"/>
      </rPr>
      <t xml:space="preserve"> (Caja Flor 20/10 $26500; caja Lucia 19/10 $41500; caja Envios 19/10 $48000; caja envíos 18/10 $14000; caja Flor 16/10 $11500) </t>
    </r>
    <r>
      <rPr>
        <rFont val="Calibri"/>
        <b/>
        <color theme="1"/>
        <sz val="11.0"/>
      </rPr>
      <t>RESTA ABONAR POR TRANSFERENCIA $76379,12</t>
    </r>
  </si>
  <si>
    <t>PAGADO TRANSFERENCIA MP 28/10</t>
  </si>
  <si>
    <t>PAGADO TRANSFERENCIA BBVA 11/12 (TOTAL: $436750. SE DESCONTO 7 RIMMEL MAL FACTURADOS)</t>
  </si>
  <si>
    <t>PAGADO EFECTIVO 06/11</t>
  </si>
  <si>
    <t>PAGADO TRANSFERENCIA MP 16/2</t>
  </si>
  <si>
    <t>PAGADO TRANSFERENCIA MP 14/3 (TOTAL: $976439)</t>
  </si>
  <si>
    <t>PAGADO EFECTIVO 11/11/2025</t>
  </si>
  <si>
    <t>TRANSFERENCIA MP 23/4</t>
  </si>
  <si>
    <t>FALTANTE 5 EUMOTIL S X 30 COMP. ($54907,3258)</t>
  </si>
  <si>
    <t>PAGADO POR TRANSFERENCIA</t>
  </si>
  <si>
    <t>31693-31694-31695</t>
  </si>
  <si>
    <t>PAGADO POR TRANSFERENCIA MP 26/6</t>
  </si>
  <si>
    <t>32330-32331</t>
  </si>
  <si>
    <t>faltante de valcas 500 mg 41115,96</t>
  </si>
  <si>
    <t>34795-34796-34797</t>
  </si>
  <si>
    <t>PAGADO TRANSFERENCIA MP 13/8</t>
  </si>
  <si>
    <t>10067140-10067141</t>
  </si>
  <si>
    <t>PAGADO EFECTIVO 19/8</t>
  </si>
  <si>
    <t>10068396-397-293</t>
  </si>
  <si>
    <t>PAGO EFECTIVO 30/8</t>
  </si>
  <si>
    <t>10071641-42-43</t>
  </si>
  <si>
    <t>(FALTANTE 2 AMLOC 5 MG X 30)</t>
  </si>
  <si>
    <t>PAGADO EFECTIVO 7/10</t>
  </si>
  <si>
    <t>Falto un agua micelar Nivea x 400 mL</t>
  </si>
  <si>
    <t>PAGADO EFECTIVO 18/11/2025</t>
  </si>
  <si>
    <t>PAGADO TRANSFERENCIA MP 1/11</t>
  </si>
  <si>
    <t>39452-39453</t>
  </si>
  <si>
    <t>PAGADO X TRANSFERENCIA $2.000.000 Y $781.226 EFECTIVO</t>
  </si>
  <si>
    <t>DEVOLUCION DE 26 PARACETAMON TEVA 500 MG  57980,13</t>
  </si>
  <si>
    <t>TOTAL REMITOS GUZGON: $3.566.430,52 (PAGADO EFECTIVO 25/11)</t>
  </si>
  <si>
    <t>10077620-618-619</t>
  </si>
  <si>
    <t>27/10/2025</t>
  </si>
  <si>
    <t>PAGADO EFECTIVO 2/12</t>
  </si>
  <si>
    <t>PAGADO EN EFVO 1/12</t>
  </si>
  <si>
    <t>faltante de 2 empecid crema x 20 g $17872,40 (ENTRARON EL DIA 30/10)</t>
  </si>
  <si>
    <t>ORAL B SATIN TAPE X 25 mm MENTA ($28799,55)</t>
  </si>
  <si>
    <t>EQUIVALE A LOS 5 EUMOTIL X 30 COMP REMITO 71702</t>
  </si>
  <si>
    <r>
      <rPr>
        <rFont val="Calibri"/>
        <b/>
        <color theme="1"/>
        <sz val="11.0"/>
      </rPr>
      <t>TOTAL: $1236603,20 (SE DESCONTO NEUTROGENAS DEVUELTAS//</t>
    </r>
    <r>
      <rPr>
        <rFont val="Calibri"/>
        <b/>
        <i/>
        <color rgb="FFCC0000"/>
        <sz val="11.0"/>
      </rPr>
      <t xml:space="preserve">NUEVO TOTAL: $1186617 </t>
    </r>
    <r>
      <rPr>
        <rFont val="Calibri"/>
        <b/>
        <color theme="1"/>
        <sz val="11.0"/>
      </rPr>
      <t>PAGADO TRANSFERENCIA MP 10/12</t>
    </r>
  </si>
  <si>
    <t>PAGADO EN EFECTIVO 04/12</t>
  </si>
  <si>
    <t>FALTANTE  AMLOC 5MG TAB X 30 $24481,68; FREVIA 160/4,5 X 120 DOSIS $ 221793,29</t>
  </si>
  <si>
    <t>TOTAL: $1.122.333,51 (PAGADO EFECTIVO 7/1)</t>
  </si>
  <si>
    <t>DEVOLUCION MYMB PVO COMPAC BETTER T020 (ROTO)</t>
  </si>
  <si>
    <t>03//10/25</t>
  </si>
  <si>
    <t>10081975-10081976</t>
  </si>
  <si>
    <t>-$221,793,29</t>
  </si>
  <si>
    <t>FREVIA</t>
  </si>
  <si>
    <t>Devoluc. 10 ALWAYS NOCHES TRANQUILAS (ENTRARON CARAS)</t>
  </si>
  <si>
    <t>PAGADO EFECTIVO 11/12</t>
  </si>
  <si>
    <t>PAGADO EFECTIVO 30/1</t>
  </si>
  <si>
    <t>* FALTARON LOS 2 CEPILLOS BONIFICADOS COLGATE PREMIUM ULT. 14X12 UNID. (ENTRARON 12, DEBERIAN ENTRAR 14)
* SE FACTURO 2 DERMAGLOS S.FPS30 X 180 GRS EFECTO SECO (ENTRO 1 DERMAGLOS FPS50 Y 1 DERMAGLOS FPS30)
* SE FACTURARON 12 NIVEA BODY X 125 ML EXT.SECA, ENTRARON 10 UNIDADES
* SE FACTURARON 5 NIVEA BODY X 250 ML EXT.SECA, NO INGRESARON!!!!!</t>
  </si>
  <si>
    <t>TOTAL: $1.989.057,27 (PAGADO EFECTIVO 25/2)</t>
  </si>
  <si>
    <t>PAGADO EFECTIVO 23/12</t>
  </si>
  <si>
    <t>DEVOLUCION ALWAYS 3X NOCHE X 16 UN</t>
  </si>
  <si>
    <t>FALTANTE NIVEA CREMA Y DERMAGLOS MAL FACTURADO!</t>
  </si>
  <si>
    <t>TOTAL REMITOS GUZGON: $3.199.513 (PAGADO EFECTIVO 06/01)</t>
  </si>
  <si>
    <t>10086605-10086606</t>
  </si>
  <si>
    <t>TOTAL: $1.603.004,82 (PAGADO EFECTIVO 12/03)</t>
  </si>
  <si>
    <t xml:space="preserve">DOAN </t>
  </si>
  <si>
    <t>EQUIVALE A 3 UNIDADES DE CURFLEX CBD REMITO 72900</t>
  </si>
  <si>
    <t>NC DEVOLUCION DE PROTECTORES MAMARIOS DONCELLA</t>
  </si>
  <si>
    <t>IBUPIRAC/CURFLEX CBD</t>
  </si>
  <si>
    <t>PAGADO EFECTIVO 09/04/2025 (TOTAL: $1.116.200)</t>
  </si>
  <si>
    <t>PAGADO EFECTIVO 8/1/2026</t>
  </si>
  <si>
    <t>FALTANTE SERTAL GTS 20 ML  39524,76</t>
  </si>
  <si>
    <t>PAGADO TRANSFERENCIA 08/04/2025</t>
  </si>
  <si>
    <t>GINKAN X 12OV</t>
  </si>
  <si>
    <t>RECLAMO: FALTANTE 4) DOVE MEN ROLL ON PROT. TOTAL X 50 ML</t>
  </si>
  <si>
    <t>PAGADO EFECTIVO 13/01/2026</t>
  </si>
  <si>
    <t>PAGADO EFECTIVO 19/04</t>
  </si>
  <si>
    <t>KIOSCO</t>
  </si>
  <si>
    <t>(TOTAL REMITOS: $1.586.819,04)</t>
  </si>
  <si>
    <t>OK</t>
  </si>
  <si>
    <t>PAGADO EFECTIVO 20/5</t>
  </si>
  <si>
    <t>FALTARON 3) ALWAYS XT. TRIPLE PROT. NOCHE X16 UN SUAVE; 12)ALWAYS XT4RA DOBLE PROT.SUAVE X 16UN; 8) CALIPSOTOA.ANAT. X 16UN</t>
  </si>
  <si>
    <t>PAGADO EFECTIVO 19/02</t>
  </si>
  <si>
    <t>FALTO 1) IDI DEL.OJOS.LIQ H.PREC. BLACK</t>
  </si>
  <si>
    <t>PAGADO EFECTIVO 22/05 ($875.000)</t>
  </si>
  <si>
    <t>PAGADO EFECTIVO 26/02</t>
  </si>
  <si>
    <t>PAGADO EFECTIVO 3/3 (TOTAL REMITOS GUZGON: $4.070.514,22)</t>
  </si>
  <si>
    <t>PAGADO TRANSFERENCIA 13/06</t>
  </si>
  <si>
    <t>PAGADO TRANSFERENCIA 17/06</t>
  </si>
  <si>
    <t>faltante de 2 gadocor 5mg x 30 24434,98</t>
  </si>
  <si>
    <t>PAGADO EFECTIVO 01/07 ($1.927.816,61)</t>
  </si>
  <si>
    <t>PAGADO EFECTIVO 10/03</t>
  </si>
  <si>
    <t>pagado en efvo 17/3</t>
  </si>
  <si>
    <t>0009-00052496</t>
  </si>
  <si>
    <t>pagado en efvo 19/3</t>
  </si>
  <si>
    <t>0009-000053011</t>
  </si>
  <si>
    <t>PAGADO CON MP EL 4/8</t>
  </si>
  <si>
    <t>TOTAL: $2.542.592 (PAGADO EFECTIVO 26/03)</t>
  </si>
  <si>
    <t>0009-000053010</t>
  </si>
  <si>
    <t>Pagado en efvo 20/8</t>
  </si>
  <si>
    <t>0009-000054537</t>
  </si>
  <si>
    <t>PAGADO EFECTIVO 31/03</t>
  </si>
  <si>
    <t>Pagado con transferencia bbva 1/9</t>
  </si>
  <si>
    <t>0009-000054536</t>
  </si>
  <si>
    <t>0009-000054535</t>
  </si>
  <si>
    <t>0009-000055650</t>
  </si>
  <si>
    <t>Pagado con transferencia bbva 23/9</t>
  </si>
  <si>
    <t>PAGADO EFECTIVO 07/04/2026</t>
  </si>
  <si>
    <t>0009-000055651</t>
  </si>
  <si>
    <t>DAON</t>
  </si>
  <si>
    <t>0009-000055648</t>
  </si>
  <si>
    <t>0009-000055649</t>
  </si>
  <si>
    <t>PAGADO EFECTIVO 14/04/2026</t>
  </si>
  <si>
    <t>0009-000055647</t>
  </si>
  <si>
    <t>Pagado en efvo30/9</t>
  </si>
  <si>
    <t>faltante de uralos cr 0,4mg</t>
  </si>
  <si>
    <t>Pagado en efvo 13/10</t>
  </si>
  <si>
    <t xml:space="preserve">corresponde a los uralos </t>
  </si>
  <si>
    <t>PAGADO EFECTIVO 23/04/2026</t>
  </si>
  <si>
    <t>Pagado en efvo 16/10</t>
  </si>
  <si>
    <t>PAGADO EFECTIVO 28/04/2026</t>
  </si>
  <si>
    <t>FACTURA B</t>
  </si>
  <si>
    <t>PAGADO EFECTIVO 30/04/2026</t>
  </si>
  <si>
    <t>faltante de 1 verrutopic plus  fco x 15ml</t>
  </si>
  <si>
    <t>PAGADO EN EFVO 29/10</t>
  </si>
  <si>
    <t>PAGADO EFECTIVO 07/05/2026</t>
  </si>
  <si>
    <t>PAGADO EN EFVO 4/11</t>
  </si>
  <si>
    <t>PAGADO EN EFVO 11/11</t>
  </si>
  <si>
    <t>HM ENVASES</t>
  </si>
  <si>
    <t>PAGADO EFECTIVO 12/05/2026</t>
  </si>
  <si>
    <t>0003-00000607</t>
  </si>
  <si>
    <t>PAGADO EN EFVO 17/11</t>
  </si>
  <si>
    <t>PAGADO CAJA FLOR 24/8</t>
  </si>
  <si>
    <t>FALTAN 2 FEMIDEN COMP28 42969,66</t>
  </si>
  <si>
    <t>TOTAL: $509.500,11 (PAGADO EFECTIVO 14/05/2026)</t>
  </si>
  <si>
    <t>PAGADO EN  EFVO 2/12</t>
  </si>
  <si>
    <t>0003-00000608</t>
  </si>
  <si>
    <t>CAJA FLOR 31/8</t>
  </si>
  <si>
    <t>3 HIPOGLOS VL X 30 G (FALTA)</t>
  </si>
  <si>
    <t>2 EUMOTIL S X 30 (FALTA)</t>
  </si>
  <si>
    <t>0003-00000610</t>
  </si>
  <si>
    <t>CAJA FLOR 20/9</t>
  </si>
  <si>
    <t>PAGADO EN EFVO15/12</t>
  </si>
  <si>
    <t>TOTAL REMITOS GUZGON: $2.586.447,83 (PAGADO 19/05/2026)</t>
  </si>
  <si>
    <t>PAGADO CON MP 22/12</t>
  </si>
  <si>
    <t>0003-00000615</t>
  </si>
  <si>
    <t>CAJA TAMARA 2/11</t>
  </si>
  <si>
    <t>NOTA CREDITO 2)FEMIDEN</t>
  </si>
  <si>
    <t>ENVASES</t>
  </si>
  <si>
    <t>CAJA TAMI 16/11</t>
  </si>
  <si>
    <t>PAGADO EFECTIVO 28/05/2026</t>
  </si>
  <si>
    <t>ENVASES HM</t>
  </si>
  <si>
    <t>PAGADO CON TRANSFERENCIA 20/2</t>
  </si>
  <si>
    <t>PAGADO CAJA TAMI 9/1</t>
  </si>
  <si>
    <t>0003-00000626</t>
  </si>
  <si>
    <t>CAJA TAMARA 10/2</t>
  </si>
  <si>
    <t>PAGADO EFECTIVO 09/06</t>
  </si>
  <si>
    <t>0003-00000628</t>
  </si>
  <si>
    <t>FALTANTE DE 2 EUMOTIL COMP X 30 ( DESCONTADO 14/05)</t>
  </si>
  <si>
    <t>TINTURA EXCELLENCE Nª1</t>
  </si>
  <si>
    <t>PAGADO CAJA TAMARA 2/3</t>
  </si>
  <si>
    <t>PAGADO EFECTIVO 18/06</t>
  </si>
  <si>
    <t>PAGADO EN EFVO 23/3</t>
  </si>
  <si>
    <t>FALTAN 3 HIPOGLOS POMADA VL X 30 ( DESCONTADO 14/05)</t>
  </si>
  <si>
    <t>0003-00000629</t>
  </si>
  <si>
    <t>PAGADO CAJA YAS 27/3</t>
  </si>
  <si>
    <t>FALTANTE AMOXIDAL</t>
  </si>
  <si>
    <t>0003-00000631</t>
  </si>
  <si>
    <t>PAGADO EN EFVO 7/4</t>
  </si>
  <si>
    <t>PAGADO CAJA MELISA 25/06</t>
  </si>
  <si>
    <t>TOTAL: $2.858.022,26 (PAGADO 23/6 EFECTIVO)</t>
  </si>
  <si>
    <t>0003-00000633</t>
  </si>
  <si>
    <t>PAGADO EFECTIVO 10/8</t>
  </si>
  <si>
    <t xml:space="preserve">ingresar en bonomo </t>
  </si>
  <si>
    <t>PAGADO EN EFVO 8/5</t>
  </si>
  <si>
    <t>0003-00000640</t>
  </si>
  <si>
    <t>PAGADO CAJA FACU 9/10</t>
  </si>
  <si>
    <t>pagado en efvo 11/5</t>
  </si>
  <si>
    <t>DEVOLUCIONES VARIAS $208030</t>
  </si>
  <si>
    <t>faltan 2 colgates plax x 500</t>
  </si>
  <si>
    <t xml:space="preserve">FALTANTE 2) UNIFRESH 360ML </t>
  </si>
  <si>
    <t>0003-00000647</t>
  </si>
  <si>
    <t>PAGADO CAJA BRISA 31/10</t>
  </si>
  <si>
    <t xml:space="preserve">FALTANTE 1) BUSCAPINA COMPUESTA X60 </t>
  </si>
  <si>
    <t>PAGADA 05/08</t>
  </si>
  <si>
    <t>0003-00000651</t>
  </si>
  <si>
    <t>PAGADO CAJA NAHUEL 2/1</t>
  </si>
  <si>
    <t>0003-00169649</t>
  </si>
  <si>
    <t>0003-00000659</t>
  </si>
  <si>
    <t>PAGADO CAJA VICKY 05/03</t>
  </si>
  <si>
    <t>PAGADO EFECTIVO 30/06</t>
  </si>
  <si>
    <t>0003-00000666</t>
  </si>
  <si>
    <t>PAGADO CAJA VICKY 23/4</t>
  </si>
  <si>
    <t>PAGADO EFECTIVO 14/07</t>
  </si>
  <si>
    <t>PAGADO 21/07</t>
  </si>
  <si>
    <t>78439 (BONOMO)</t>
  </si>
  <si>
    <t>PAGADO EFECTIVO 23/07</t>
  </si>
  <si>
    <t xml:space="preserve"> PAGADO EFECTIVO 28/7</t>
  </si>
  <si>
    <t>PAGADO 30/07</t>
  </si>
  <si>
    <t>FALTANTE CARVEDIL</t>
  </si>
  <si>
    <t>TOTAL: $2.113.135,31 (EFECTIVO 4/8)</t>
  </si>
  <si>
    <t>FALTANTE AUCIC 1%</t>
  </si>
  <si>
    <t>PAGADO EFECTIVO 11/08</t>
  </si>
  <si>
    <t>FALTANTE 3 BACTICORT</t>
  </si>
  <si>
    <t>0003-00170097</t>
  </si>
  <si>
    <t>A CUENTA</t>
  </si>
  <si>
    <t>A CUENTA $35600</t>
  </si>
  <si>
    <t>PAGADO 20-08</t>
  </si>
  <si>
    <t>PAGADO 25-08</t>
  </si>
  <si>
    <t>PAGADO 03-09</t>
  </si>
  <si>
    <t>FALTANTE 2 PACK CIRIAX</t>
  </si>
  <si>
    <t>SE DEVUELVE RAQUIFEROL D3 MINI($8270,03)</t>
  </si>
  <si>
    <t>RAQUIFEROL D3 MINI</t>
  </si>
  <si>
    <t>FALTANTE 6 BUSCAPINA GRAGEAS</t>
  </si>
  <si>
    <t>6 BUSCAPINA GRAGEAS</t>
  </si>
  <si>
    <t xml:space="preserve">FACTURA P </t>
  </si>
  <si>
    <t>0000-00081363</t>
  </si>
  <si>
    <t>1,502,999,62</t>
  </si>
  <si>
    <t>0000-00081364</t>
  </si>
  <si>
    <t>479,441,12</t>
  </si>
  <si>
    <t>ESMALTES MARINS</t>
  </si>
  <si>
    <t>CAJA FLOR 13/9</t>
  </si>
  <si>
    <t xml:space="preserve">BARRICHI </t>
  </si>
  <si>
    <t>CAJA FLOR 4/10</t>
  </si>
  <si>
    <t xml:space="preserve">ESMALTES GANOLAIN </t>
  </si>
  <si>
    <t>PAGADO CAJA TAMI 5/12</t>
  </si>
  <si>
    <t>ESMALTES ANDREA BORGONOVO</t>
  </si>
  <si>
    <t>PAGADO CAJA TAMI 13/12</t>
  </si>
  <si>
    <t xml:space="preserve">PAGADO CAJA TAMI 9/1 </t>
  </si>
  <si>
    <t>ESMALTES GANOLAIN</t>
  </si>
  <si>
    <t>PAGADO CAJA TAMI 23/1</t>
  </si>
  <si>
    <t>PAGADO CAJA TAMARA 23/2</t>
  </si>
  <si>
    <t>PAGADO CAJA TAMARA 6/3</t>
  </si>
  <si>
    <t>PAGADO CAJA MAÑANA 22/3</t>
  </si>
  <si>
    <t>PAGADO CAJA NORBER 5/6</t>
  </si>
  <si>
    <t>PAGADO CAJA NORBER 18/6</t>
  </si>
  <si>
    <t>CAJA MELI 26/6</t>
  </si>
  <si>
    <t>PAGADO CAJA FACUNDO 19/7</t>
  </si>
  <si>
    <t>PAGADO CAJA FACU 31/7</t>
  </si>
  <si>
    <t>PAGADO CAJA FACU 9/8</t>
  </si>
  <si>
    <t>PAGADO CAJA FACU 20/8</t>
  </si>
  <si>
    <t>PAGADO CAJA BRISA 24/10</t>
  </si>
  <si>
    <t>PAGADO CAJA NAHUEL 26/11</t>
  </si>
  <si>
    <t>PAGADO CAJA NAHUEL 28/11</t>
  </si>
  <si>
    <t>PAGADO CAJA EVE 18/12</t>
  </si>
  <si>
    <t>PAGADO CAJA NAHUEL 27/12</t>
  </si>
  <si>
    <t>PAGADO CAJA NAHUEL 29/1</t>
  </si>
  <si>
    <t>PAGADO CAJA VICKY 19/03</t>
  </si>
  <si>
    <t>PAGADO CAJA VICKY 26/03</t>
  </si>
  <si>
    <t>PAGADO CAJA VICKY 29/04</t>
  </si>
  <si>
    <t>PAGADO CAJA FLORENCIA 17/06</t>
  </si>
  <si>
    <t>FABRA</t>
  </si>
  <si>
    <t xml:space="preserve">PAGADO   </t>
  </si>
  <si>
    <t>PAGADO EN FIGUEIRAS 29/12</t>
  </si>
  <si>
    <t>TOTAL AMBAS FARMACIAS: $187550. PAGADO EN FIGUEIRAS 12/1 ($180000 May 11/1; $7550 Ariel 12/1)</t>
  </si>
  <si>
    <t>PAGADO EFECTIVO 26/7</t>
  </si>
  <si>
    <t>PAGADO EFECTIVO 18/10</t>
  </si>
  <si>
    <t>PAGADO EFECTIVO 22/11</t>
  </si>
  <si>
    <t>PAGADO EFECTIVO 11/04</t>
  </si>
  <si>
    <t>PAGADO EFECTIVO 9/5</t>
  </si>
  <si>
    <t>PAGADO EFECTIVO 30/05</t>
  </si>
  <si>
    <t>PAGADO EFECTIVO 13/06</t>
  </si>
  <si>
    <t>NRFD</t>
  </si>
  <si>
    <t>PAGADO 05/06</t>
  </si>
  <si>
    <t xml:space="preserve">PAGADO </t>
  </si>
  <si>
    <t>PAGADO 04/09</t>
  </si>
  <si>
    <t>FORTBENTON</t>
  </si>
  <si>
    <t>0007-00016504</t>
  </si>
  <si>
    <t>TRANSFERENCIA MP 21/9</t>
  </si>
  <si>
    <t>FARMASUN</t>
  </si>
  <si>
    <t>0009-00826839</t>
  </si>
  <si>
    <t>CAJA FLOR 3/8</t>
  </si>
  <si>
    <t>0007-00017117</t>
  </si>
  <si>
    <t>TRANSFERENCIA MP 19/10</t>
  </si>
  <si>
    <t>0009-00842386</t>
  </si>
  <si>
    <t>CAJA FLOR 25/8</t>
  </si>
  <si>
    <t>0007-00017521</t>
  </si>
  <si>
    <t>0007-00018790</t>
  </si>
  <si>
    <t>TRANSFERENCIA MP 22/11</t>
  </si>
  <si>
    <t>0019-00040534</t>
  </si>
  <si>
    <t>CAJA FLOR 5/9</t>
  </si>
  <si>
    <t>0007-00018872</t>
  </si>
  <si>
    <t>TOTAL: $351864,10 (PAGADO TRANSFERENCIA MP 12/12)</t>
  </si>
  <si>
    <t>CAJA FLOR 15/9 $28700; CAJA ENVIO $8500</t>
  </si>
  <si>
    <t>0007-00019076</t>
  </si>
  <si>
    <t>0007-00019249</t>
  </si>
  <si>
    <t>CAJA FLOR 27/9</t>
  </si>
  <si>
    <t>0007-00019153</t>
  </si>
  <si>
    <t>PAGADO TRANSFERENCIA MP 12/12</t>
  </si>
  <si>
    <t>0007-00020329</t>
  </si>
  <si>
    <r>
      <rPr>
        <rFont val="Calibri"/>
        <b/>
        <color theme="1"/>
        <sz val="11.0"/>
      </rPr>
      <t xml:space="preserve">TOTAL GUZGON: $740811//TOTAL FIGUEIRAS (20322-20323) $722138// </t>
    </r>
    <r>
      <rPr>
        <rFont val="Calibri"/>
        <b/>
        <color theme="1"/>
        <sz val="11.0"/>
      </rPr>
      <t>TOTAL AMBAS FARMACIAS:  $1.463.000 (PAGADO EN EFECTIVO 8/2/2024)</t>
    </r>
  </si>
  <si>
    <r>
      <rPr>
        <rFont val="Calibri"/>
        <b/>
        <color theme="1"/>
        <sz val="11.0"/>
      </rPr>
      <t>TOTAL: $186300</t>
    </r>
    <r>
      <rPr>
        <rFont val="Calibri"/>
        <b/>
        <color theme="1"/>
        <sz val="11.0"/>
      </rPr>
      <t>. CAJA LUCIA 28/9</t>
    </r>
  </si>
  <si>
    <t>0007-00020330</t>
  </si>
  <si>
    <t>0007-00021680</t>
  </si>
  <si>
    <t>PAGADO TRANSFERENCIA MP 10/4</t>
  </si>
  <si>
    <t>0007-00022325</t>
  </si>
  <si>
    <t>0007-00024672</t>
  </si>
  <si>
    <t>PAGADO TRANSFERENCIA MP 6/9</t>
  </si>
  <si>
    <t>CAJA LUCIA 4/10</t>
  </si>
  <si>
    <t>0007-00025355</t>
  </si>
  <si>
    <t>PAGADO TRANSFERENCIA MP 7/10</t>
  </si>
  <si>
    <t>0007-00026977</t>
  </si>
  <si>
    <t>PAGADO TRANSFERENCIA GALICIA 4/12</t>
  </si>
  <si>
    <t>CAJA FLOR 5/10 $28000 y CAJA FLOR 6/10 $410</t>
  </si>
  <si>
    <t>0007-00027718</t>
  </si>
  <si>
    <t>PAGADO TRANSFERENCIA MP 20/12</t>
  </si>
  <si>
    <t>DEVOLUCION DOS HIALU-COL X 60 CAPS</t>
  </si>
  <si>
    <r>
      <rPr>
        <rFont val="Calibri"/>
        <b/>
        <color theme="1"/>
        <sz val="11.0"/>
      </rPr>
      <t>TOTAL: $102635</t>
    </r>
    <r>
      <rPr>
        <rFont val="Calibri"/>
        <b/>
        <color theme="1"/>
        <sz val="11.0"/>
      </rPr>
      <t>. CAJA FLOR 16/10</t>
    </r>
  </si>
  <si>
    <t>0007-00029169</t>
  </si>
  <si>
    <t>PAGADO TRANSFERENCIA MP 4/2</t>
  </si>
  <si>
    <t>0007-00030118</t>
  </si>
  <si>
    <t>0007-00030903</t>
  </si>
  <si>
    <t>PAGADO TRANSFERENCIA 27/6</t>
  </si>
  <si>
    <t>TOTAL: $127649,31</t>
  </si>
  <si>
    <t>0007-00031736</t>
  </si>
  <si>
    <t>PAGADO TRANSFERENCIA 28/05/2025</t>
  </si>
  <si>
    <t>0007-00032170</t>
  </si>
  <si>
    <t>0007-00032897</t>
  </si>
  <si>
    <t>PAGADO TRANSFERENCIA 22/7</t>
  </si>
  <si>
    <t>PAGADO POR TRANSFERENCIA MP 25/10</t>
  </si>
  <si>
    <t>0007-00033108</t>
  </si>
  <si>
    <t>Pagado con transferencia bbva 15/8</t>
  </si>
  <si>
    <t>PAGADO POR TRANSFERENCIA MP 01/11</t>
  </si>
  <si>
    <t xml:space="preserve"> DEVOLUC. 50) DESALER X 10 CMPR ($230828,79) (MAL ENVIADOS)</t>
  </si>
  <si>
    <t>0007-00033183</t>
  </si>
  <si>
    <t>PAGADO CON CAJA TAMARA 8/11</t>
  </si>
  <si>
    <r>
      <rPr>
        <rFont val="Calibri"/>
        <b/>
        <color theme="1"/>
        <sz val="11.0"/>
      </rPr>
      <t>TOTAL: $161455</t>
    </r>
    <r>
      <rPr>
        <rFont val="Calibri"/>
        <b/>
        <color theme="1"/>
        <sz val="11.0"/>
      </rPr>
      <t xml:space="preserve"> (PAGADO TRANSFERENCIA MP 21/11)</t>
    </r>
  </si>
  <si>
    <t>0007-00033563</t>
  </si>
  <si>
    <t>PAGADO CON TRANSFERENCIA BBVA 26/9</t>
  </si>
  <si>
    <t>0007-00033929</t>
  </si>
  <si>
    <t>PAGADO POR BBVA 25/10</t>
  </si>
  <si>
    <t>0007-00033930</t>
  </si>
  <si>
    <t>PAGADO CAJA TAMI 17/11</t>
  </si>
  <si>
    <t>0007-00034257</t>
  </si>
  <si>
    <t>PAGADO CAJA TAMI 21/11</t>
  </si>
  <si>
    <t>PAGADO POR TRANSFERENCIA 28-/11</t>
  </si>
  <si>
    <t>PAGO TRANSFERENCIA MP 6/12</t>
  </si>
  <si>
    <t>PAGADO CON BBVA 30/12</t>
  </si>
  <si>
    <t>PAGADO CAJA TAMI 30/11</t>
  </si>
  <si>
    <t>PAGADO CONBBVA 11/02</t>
  </si>
  <si>
    <t>PAGADO CAJA TAMI 1/12</t>
  </si>
  <si>
    <t>PAGADO CON BBVA 23/02</t>
  </si>
  <si>
    <t>PAGADO CAJA TAMI 14/12</t>
  </si>
  <si>
    <t>PAGADO CAJA TAMI 15/12</t>
  </si>
  <si>
    <t>PAGADO 18/12 CAJA TAMI 18/12 $11400; CAJA LUCIA 17/12 $176000</t>
  </si>
  <si>
    <r>
      <rPr>
        <rFont val="Calibri"/>
        <b/>
        <color theme="1"/>
        <sz val="11.0"/>
      </rPr>
      <t>TOTAL: $75900</t>
    </r>
    <r>
      <rPr>
        <rFont val="Calibri"/>
        <b/>
        <color theme="1"/>
        <sz val="11.0"/>
      </rPr>
      <t xml:space="preserve"> (PAGADO CAJA TAMI 29/1)</t>
    </r>
  </si>
  <si>
    <t xml:space="preserve">forbenton </t>
  </si>
  <si>
    <t>PAGADO CON BBVA 1/7</t>
  </si>
  <si>
    <t>PAGADO CON BBVA 21/5</t>
  </si>
  <si>
    <t>PAGADO EFECTIVO 15/2</t>
  </si>
  <si>
    <r>
      <rPr>
        <rFont val="Calibri"/>
        <b/>
        <color theme="1"/>
        <sz val="11.0"/>
      </rPr>
      <t xml:space="preserve">TOTAL: $56842 </t>
    </r>
    <r>
      <rPr>
        <rFont val="Calibri"/>
        <b/>
        <color theme="1"/>
        <sz val="11.0"/>
      </rPr>
      <t>(PAGADO EFECTIVO CONTRAENTREGA)</t>
    </r>
  </si>
  <si>
    <t>PAGADO EFECTIVO 13/3</t>
  </si>
  <si>
    <t>pagado con bbva 31/7</t>
  </si>
  <si>
    <t>PAGADO CAJA TAMARA 19/3</t>
  </si>
  <si>
    <t>PAGADO EFECTIVO 20/3</t>
  </si>
  <si>
    <t>PAGADO EFECTIVO 5/4</t>
  </si>
  <si>
    <t>TOTAL: $162244,53 (PAGADO TRANSFERENCIA MP 17/4)</t>
  </si>
  <si>
    <t>PAGADO EFECTIVO 23/4</t>
  </si>
  <si>
    <t>FORTBERTON</t>
  </si>
  <si>
    <t>0007-00038023</t>
  </si>
  <si>
    <t>PAGADO EFECTIVO 29/4</t>
  </si>
  <si>
    <t>PAGADO TRANSFERENCIA MP 5/6</t>
  </si>
  <si>
    <t>0007-00038022</t>
  </si>
  <si>
    <t>PAGADO EFECTIVO CAJA NORBER 17/5</t>
  </si>
  <si>
    <t>PAGADO EFECTIVO CAJA NORBER 21/5</t>
  </si>
  <si>
    <t>PAGADO CAJA NORBER 22/5</t>
  </si>
  <si>
    <t>PAGADO EFECTIVO 12/6</t>
  </si>
  <si>
    <t>PAGADO EFECTIVO EN FIGUEIRAS 28/6</t>
  </si>
  <si>
    <t>PAGADO TRANSFERENCIA MP 4/7</t>
  </si>
  <si>
    <t>PAGADO EFECTIVO CAJA NORBER 5/7</t>
  </si>
  <si>
    <t>PAGADO EFECTIVO 20/7</t>
  </si>
  <si>
    <t>PAGADO TRANSFERENCIA MP 12/8</t>
  </si>
  <si>
    <t>PAGADO EFECTIVO 27/7</t>
  </si>
  <si>
    <t>PAGADO EFECTIVO $302104,60 (6/8)</t>
  </si>
  <si>
    <t>PAGADO EFECTIVO 16/8</t>
  </si>
  <si>
    <t>44826-44689</t>
  </si>
  <si>
    <t>PAGADO TRANSFERENCIA MP 4/10</t>
  </si>
  <si>
    <t>PAGADO CAJA FACU 10/10</t>
  </si>
  <si>
    <t>PAGADO EFECTIVO 15/10</t>
  </si>
  <si>
    <t>PAGADO POR TRANSFERENCIA 11/11</t>
  </si>
  <si>
    <t>PAGADO EN EFECTIVO $693.000 12/11</t>
  </si>
  <si>
    <t>TOTAL: $295045 (PAGADO EFECTIVO 22/11)</t>
  </si>
  <si>
    <t>0009-01126945</t>
  </si>
  <si>
    <t>PAGADO TRASNFERENCIA MP 23/12</t>
  </si>
  <si>
    <t>TOTAL: $726880 (PAGADO EFECTIVO 19/12)</t>
  </si>
  <si>
    <t>MAL PRECIO PREGABALINA</t>
  </si>
  <si>
    <t>IMPORTE TOTAL: $793056,23 (PAGAR 6/1)</t>
  </si>
  <si>
    <t>TOTAL: $110902,80 (PAGADO EFECTIVO 15/1)</t>
  </si>
  <si>
    <t>TOTAL: $916921,36 (PAGADO EFECTIVO 29/1)</t>
  </si>
  <si>
    <t>TOTAL: $26220 (PAGADO TRANSFERENCIA MP 30/1)</t>
  </si>
  <si>
    <t>TOTAL: $571765 (PAGADO EFECTIVO 25/2)</t>
  </si>
  <si>
    <t>PAGADO EFECTIVO 7/3 (TOTAL: $683177,66)</t>
  </si>
  <si>
    <t>TOTAL: $306366,50 (PAGADO EFECTIVO 19/03)</t>
  </si>
  <si>
    <t>FALTANTE ACICLOVIR</t>
  </si>
  <si>
    <t>ACICLOVIR 800 MG X 10 CMPR (FALTANTE 10 TIRAS - 2 CAJAS DE 50 CMPR)</t>
  </si>
  <si>
    <t>TOTAL: $390761,95 (PAGADO EFECTIVO 27/03)</t>
  </si>
  <si>
    <t>TOTAL: $303505,90 (PAGADO EFECTIVO 24/04)</t>
  </si>
  <si>
    <t>TOTAL: $647340 (PAGADO EFECTIVO 24/04)</t>
  </si>
  <si>
    <t>PAGADO TRANSFERENCIA 24/4</t>
  </si>
  <si>
    <t>TOTAL: $1.641.098,03 (PAGADO EFECTIVO 07/05)</t>
  </si>
  <si>
    <t>SE DEVUELVE 30 BLISTERS DE FLUCONAZOL 150 MG X 10 Y 30 BLISTERS DE FLUCONAZOL 150 MG X 2 CMPR</t>
  </si>
  <si>
    <t>PAGADO EFECTIVO 13/05/2025</t>
  </si>
  <si>
    <t>PAGADO EFECTIVO 20/05/2025</t>
  </si>
  <si>
    <t>PAGADO TRANSFERENCIA 28/5</t>
  </si>
  <si>
    <t>TOTAL: $971.680 (PAGADO EFECTIVO 27/5)</t>
  </si>
  <si>
    <t>PAGADO EFECTIVO 3/6</t>
  </si>
  <si>
    <t>TOTAL GUZGON PAGADO EFECTIVO 10/06: $1.146.103,89</t>
  </si>
  <si>
    <t>PAGADO TRANSFERENCIA 2/7</t>
  </si>
  <si>
    <t>TOTAL: $963.160,02 (PAGADO EFECTIVO 17/06)</t>
  </si>
  <si>
    <t>TOTAL: $538.366,77 (PAGADO EFECTIVO 01/07)</t>
  </si>
  <si>
    <t>PAGADO TRANSFERENCIA 28/7 BBVA</t>
  </si>
  <si>
    <t>Pagado Efectivo 15/7</t>
  </si>
  <si>
    <t>DROGUERIA GARZON</t>
  </si>
  <si>
    <t>0008-00108375</t>
  </si>
  <si>
    <t>CAJA FLOR 25/9</t>
  </si>
  <si>
    <t>0008-00114761</t>
  </si>
  <si>
    <t>PAGADO EFECTIVO 26/2</t>
  </si>
  <si>
    <t>0008-00116791</t>
  </si>
  <si>
    <t>CAJA NORBER 8/4 (TOTAL: $84102)</t>
  </si>
  <si>
    <t>TOTAL: $975.800 (PAGADO EFECTIVO 12/08)</t>
  </si>
  <si>
    <t>22/07/2025</t>
  </si>
  <si>
    <t>PAGADO TRANSFERENCIA 01/07/2024</t>
  </si>
  <si>
    <t>TOTAL GUZGON $2.096.176,27 (PAGADO 19/8)</t>
  </si>
  <si>
    <t>PAGADO CAJA NORBER 13/5</t>
  </si>
  <si>
    <t>PAGADO POR TRANSFERENCIA GALICIA 19/7</t>
  </si>
  <si>
    <t>PAGADO POR TRANFERENCIA MP 23/07</t>
  </si>
  <si>
    <t xml:space="preserve">Faltante de complejo vit b1 b2 b12 comp nov arum 149 blisters </t>
  </si>
  <si>
    <t>PAGADO CAJA FACU 8/8</t>
  </si>
  <si>
    <t>DEVOLUCION DE GASAS IODOFORMADA 10 CM X 10 $ 236305,23</t>
  </si>
  <si>
    <t>PAGADO POR TRANFERENCIA MP 30/8</t>
  </si>
  <si>
    <t>PAGADO CAJA FACU 22/8</t>
  </si>
  <si>
    <t>PAGADO CON MP 26/8 $290300</t>
  </si>
  <si>
    <t>PAGADO POR TRANSFERENCIA 05/09</t>
  </si>
  <si>
    <t>PAGADO CAJA FACU 26/9</t>
  </si>
  <si>
    <t>TOTAL: $1.398.234,91 (PAGADO EFECTIVO 25/08)</t>
  </si>
  <si>
    <t>TOTAL: $52362,73 (PAGADO TRANSFERENCIA MP 28/11)</t>
  </si>
  <si>
    <t>DEVOLUCION 6 SOLUCION SALINA</t>
  </si>
  <si>
    <t>NC 6 SOL SALINA</t>
  </si>
  <si>
    <t>TOTAL: $643400 (PAGADO EFECTIVO 28/11)</t>
  </si>
  <si>
    <t>TOTAL REMITOS GUZGON: $250.970,56 (PAGADO EFECTIVO 02/09)</t>
  </si>
  <si>
    <t>PAGADO TRANSFERENCIA 13/1</t>
  </si>
  <si>
    <t>PAGADO EFECTIVO 09/09</t>
  </si>
  <si>
    <t>PAGADO TRANSFERENCIA 15/4</t>
  </si>
  <si>
    <t>PAGADO EFECTIVO 16/09</t>
  </si>
  <si>
    <t>PAGADO 13/12</t>
  </si>
  <si>
    <t>TOTAL GUZGON REMITOS: $326.644 (PAGADO EFECTIVO 23/09)</t>
  </si>
  <si>
    <t>PAGADO CON TRANSFERNCIA BBVA 3/10</t>
  </si>
  <si>
    <t>PAGADO EFECTIVO 30/09 (TOTAL: $692.295,85)</t>
  </si>
  <si>
    <t>pagado con transferencia bbva 25/10</t>
  </si>
  <si>
    <t>PAGADO EFECTIVO 7/10/25 (TOTAL: $339.370)</t>
  </si>
  <si>
    <t>TOTAL REMITOS GUZGON: $2.508.420 (PAGADO EFECTIVO 14/10)</t>
  </si>
  <si>
    <t>0008-00628417</t>
  </si>
  <si>
    <t>TOTAL REMITOS GUZGON: $107.142,06 (PAGADO 21/10)</t>
  </si>
  <si>
    <t>PAGADO CON MP 6/11</t>
  </si>
  <si>
    <t>TOTAL REMITOS GUZGON: $272.570,96 (PAGADO EFECTIVO 27/10)</t>
  </si>
  <si>
    <t>PAGADO EFECTIVO 3/11</t>
  </si>
  <si>
    <t>PAGADO EFECTIVO 10/11</t>
  </si>
  <si>
    <t>28/10/2025</t>
  </si>
  <si>
    <t>PAGADO CON BBVA 27/11</t>
  </si>
  <si>
    <t>PAGADO EFECTIVO 17/11</t>
  </si>
  <si>
    <t>PAGADO EFECTIVO 25/11</t>
  </si>
  <si>
    <t>PAGADO CON BBVA 16/12</t>
  </si>
  <si>
    <t>PAGADO EFECTIVO 1/12/2025</t>
  </si>
  <si>
    <t>TOTAL: $579.135,92 (PAGADO EFECTIVO 09/12)</t>
  </si>
  <si>
    <t>TOTAL: $1.294.871,42 (PAGADO 15/12/2025)</t>
  </si>
  <si>
    <t>PAGADO 05/01/26</t>
  </si>
  <si>
    <t>PAGADO EFECTIVO 22/12</t>
  </si>
  <si>
    <t>PAGADO EFECTIVO 29/12</t>
  </si>
  <si>
    <t>PAGADO CON MP 6/1</t>
  </si>
  <si>
    <t>PAGADO EFECTIVO 08/01</t>
  </si>
  <si>
    <t>PAGO PREPARADO 15/01/2026</t>
  </si>
  <si>
    <t>TOTAL: $942.032,73</t>
  </si>
  <si>
    <t>PAGADO CON MP 19/1</t>
  </si>
  <si>
    <t>VTO 21/1</t>
  </si>
  <si>
    <t>PAGO PREPARADO 28/01</t>
  </si>
  <si>
    <t>PAGADO EFECTIVO 03/02/2026</t>
  </si>
  <si>
    <t>PAGO EFECTIVO 11/02/2026</t>
  </si>
  <si>
    <t>PAGADO 19/02/2026</t>
  </si>
  <si>
    <t>TOTAL: $1.452.976,48</t>
  </si>
  <si>
    <t>PAGADO CON MP 25/3</t>
  </si>
  <si>
    <t>PAGADO EFECTIVO 10/03/2026</t>
  </si>
  <si>
    <t>PAGADO EFECTIVO</t>
  </si>
  <si>
    <t>PAGADO EFECTIVO 27/03</t>
  </si>
  <si>
    <t>PAGADO EFECTIVO 08/04/2026</t>
  </si>
  <si>
    <t>PAGADO EFECTIVO 16/04/2026</t>
  </si>
  <si>
    <t>PAGADO CON BBVA 8/5</t>
  </si>
  <si>
    <t>0009-01352631</t>
  </si>
  <si>
    <t>0001-00181259</t>
  </si>
  <si>
    <t>PAGADO EFECTIVO 11/05/2026</t>
  </si>
  <si>
    <t>0001-00181260</t>
  </si>
  <si>
    <t>0008-00692273</t>
  </si>
  <si>
    <t>PAGADO 1/06</t>
  </si>
  <si>
    <t>0019-00045749</t>
  </si>
  <si>
    <t>pagado en efvo 26/5</t>
  </si>
  <si>
    <t>PAGADO EFECTIVO 1/6</t>
  </si>
  <si>
    <t>PAGADO 16/06</t>
  </si>
  <si>
    <t>PAGADO EFECTIVO 24/6</t>
  </si>
  <si>
    <t>PAGADO EFECTIVO 06/07</t>
  </si>
  <si>
    <t>0008-00707235</t>
  </si>
  <si>
    <t>0008-00708644</t>
  </si>
  <si>
    <t>TOTAL: $2.889.721 PAGADO LUNES 13/07)</t>
  </si>
  <si>
    <t>NO FUE VOLCADA</t>
  </si>
  <si>
    <t>FECOFAR</t>
  </si>
  <si>
    <t>0015-00177136</t>
  </si>
  <si>
    <t>TRANSFERENCIA HECHA 11/8</t>
  </si>
  <si>
    <t>0015-00177243</t>
  </si>
  <si>
    <t>TRANSFERENCIA HECHA 15/8</t>
  </si>
  <si>
    <t>0015-00178382</t>
  </si>
  <si>
    <t>TRANSFERENCIA MP 13/9</t>
  </si>
  <si>
    <t>0009-01373867</t>
  </si>
  <si>
    <t>0015-00180049</t>
  </si>
  <si>
    <t>TRANSFERENCIA BBVA 23/10</t>
  </si>
  <si>
    <t>PAGADO 27/07</t>
  </si>
  <si>
    <t>0015-00181938</t>
  </si>
  <si>
    <t>TRANSFERENCIA BBVA 7/12</t>
  </si>
  <si>
    <t>0015-00183518</t>
  </si>
  <si>
    <t>0015-00186242</t>
  </si>
  <si>
    <t>PAGADO POR TRANSFERENCIA MP 20/3</t>
  </si>
  <si>
    <t>0009-01379830</t>
  </si>
  <si>
    <t>0015-00187693</t>
  </si>
  <si>
    <t>PAGADO POR TRANSFERENCIA MP 26/4</t>
  </si>
  <si>
    <t>PAGADO 03/08</t>
  </si>
  <si>
    <t>0015-00189489</t>
  </si>
  <si>
    <t>0015-00191293</t>
  </si>
  <si>
    <t>PAGADO TRANSFERENCIA MP 17/7</t>
  </si>
  <si>
    <t>0015-00192930</t>
  </si>
  <si>
    <t>0015-00194030</t>
  </si>
  <si>
    <t>PAGADO TRANSFERENCIA MP 27/8</t>
  </si>
  <si>
    <t>0015-00194617</t>
  </si>
  <si>
    <t>0015-00195934</t>
  </si>
  <si>
    <t>PAGADO TRANSFERENCIA MP 30/9</t>
  </si>
  <si>
    <t>0015-00197399</t>
  </si>
  <si>
    <t>PAGADO TRANSFERENCIA MP 30/10</t>
  </si>
  <si>
    <t>0015-00197786</t>
  </si>
  <si>
    <t>PAGADO TRANSFERENCIA MP 15/11</t>
  </si>
  <si>
    <t>0015-00199764</t>
  </si>
  <si>
    <t>PAGADO 24/08</t>
  </si>
  <si>
    <t>PAGADO TRANSFERENCIA MP 23/12</t>
  </si>
  <si>
    <t>0015-00201204</t>
  </si>
  <si>
    <t>PAGADO TRANSFERENCIA MP 3/2</t>
  </si>
  <si>
    <t>0015-00202275</t>
  </si>
  <si>
    <t>CANCELADO EL PAGO</t>
  </si>
  <si>
    <t>SE TRANSFIRIO $336716 POR ERROR (A CUENTA)</t>
  </si>
  <si>
    <t>0015-00203807</t>
  </si>
  <si>
    <t>PAGADO TRANSFERENCIA 24/04</t>
  </si>
  <si>
    <t>0015-00205318</t>
  </si>
  <si>
    <t>0009-01395529</t>
  </si>
  <si>
    <t>PAGADO TRANSFERENCIA 29/5</t>
  </si>
  <si>
    <t>PAGADO 09/09</t>
  </si>
  <si>
    <t>0015-00205919</t>
  </si>
  <si>
    <t>NOTA DE CRED DE FACT</t>
  </si>
  <si>
    <t>0015-00205931</t>
  </si>
  <si>
    <t>PAGADO 31/08</t>
  </si>
  <si>
    <t>0015-00206518</t>
  </si>
  <si>
    <t xml:space="preserve">PAGADO TRANSFERENCIA 18/6 </t>
  </si>
  <si>
    <t>0015-00207672</t>
  </si>
  <si>
    <t>PAGADO TRANSFERENCIA 27/06</t>
  </si>
  <si>
    <t>0015-00207978</t>
  </si>
  <si>
    <t>PAGADO TRANSFERENCIA BBVA 7/8</t>
  </si>
  <si>
    <t>0015-00208696</t>
  </si>
  <si>
    <t>0015-00210732</t>
  </si>
  <si>
    <t xml:space="preserve">PAGADO CON TRANSFERENCIA BBVA 1/9 </t>
  </si>
  <si>
    <t>0015-00210713</t>
  </si>
  <si>
    <t>0019-00053674</t>
  </si>
  <si>
    <t>0015-00211235</t>
  </si>
  <si>
    <t>0019-00053675</t>
  </si>
  <si>
    <t>0015-00212270</t>
  </si>
  <si>
    <t>0008-00719389</t>
  </si>
  <si>
    <t>0015-00212383</t>
  </si>
  <si>
    <t>0015-00212809</t>
  </si>
  <si>
    <t>0019-00053924</t>
  </si>
  <si>
    <t>0015-00213560</t>
  </si>
  <si>
    <t>0015-00214573</t>
  </si>
  <si>
    <t>pagado 15/12</t>
  </si>
  <si>
    <t>0019-00053925</t>
  </si>
  <si>
    <t>0015-00215372</t>
  </si>
  <si>
    <t>0019-00054304</t>
  </si>
  <si>
    <t>pagado 14/1</t>
  </si>
  <si>
    <t>00009-01398802</t>
  </si>
  <si>
    <t>0015-00216417</t>
  </si>
  <si>
    <t>pagado 11/2</t>
  </si>
  <si>
    <t>0015-00217722</t>
  </si>
  <si>
    <t>DEVOLUCION 10 GINEZOLEX $23817</t>
  </si>
  <si>
    <t>0027-00055777</t>
  </si>
  <si>
    <t>pagado con bbva 24/4</t>
  </si>
  <si>
    <t>0015-00219871</t>
  </si>
  <si>
    <t>0015-00220750</t>
  </si>
  <si>
    <t>PAGADO CON BBVA 11/5</t>
  </si>
  <si>
    <t>0001-00206801</t>
  </si>
  <si>
    <t>0015-00221326</t>
  </si>
  <si>
    <t>330,999,99</t>
  </si>
  <si>
    <t>0015-00222699</t>
  </si>
  <si>
    <t>PAGADO 24/06</t>
  </si>
  <si>
    <t>0015-00223680</t>
  </si>
  <si>
    <t>PAGADO 1/07</t>
  </si>
  <si>
    <t>0015-00224540</t>
  </si>
  <si>
    <t>0015-00225772</t>
  </si>
  <si>
    <t>0015-00226315</t>
  </si>
  <si>
    <t>0015-00227328</t>
  </si>
  <si>
    <t>456,131,96</t>
  </si>
  <si>
    <t>GEMINIS</t>
  </si>
  <si>
    <t>0001-00149298</t>
  </si>
  <si>
    <t>CAJA FLOR 1/8</t>
  </si>
  <si>
    <t>0001-00149597</t>
  </si>
  <si>
    <t>CAJA FLOR 17/8</t>
  </si>
  <si>
    <t>0001-00150339</t>
  </si>
  <si>
    <t>CAJA FLOR 8/9</t>
  </si>
  <si>
    <t>0001-00150628</t>
  </si>
  <si>
    <t>CAJA MAY 17/9</t>
  </si>
  <si>
    <t>PAGADO EFECTIVO 11/10</t>
  </si>
  <si>
    <t>PAGADO CAJA ENVIO 21/10</t>
  </si>
  <si>
    <t>SE DEVOLVIO POR COMPLETO (8 DOLONEUTIN 300 MG X 30 CAPS)</t>
  </si>
  <si>
    <t>TOTAL: $96946 (PAGADO 4/12. CAJA TAMI 4/12 $16950; CAJA LUCIA 2/12 $80000)</t>
  </si>
  <si>
    <t>PAGADO 20/12 CAJA TAMI 20/12 $68200; CAJA TAMI 19/12 $10000</t>
  </si>
  <si>
    <r>
      <rPr>
        <rFont val="Calibri"/>
        <b/>
        <color theme="1"/>
        <sz val="11.0"/>
      </rPr>
      <t>TOTAL: $166395</t>
    </r>
    <r>
      <rPr>
        <rFont val="Calibri"/>
        <b/>
        <color theme="1"/>
        <sz val="11.0"/>
      </rPr>
      <t xml:space="preserve"> (PAGADO CAJA TAMI 23/1)</t>
    </r>
  </si>
  <si>
    <t>PAGADO EFECTIVO 3/4</t>
  </si>
  <si>
    <t>PAGADO EFECTIVO 3/5</t>
  </si>
  <si>
    <t>PAGADO EFECTIVO 23/5</t>
  </si>
  <si>
    <t>PAGADO CAJA NORBER 14/6</t>
  </si>
  <si>
    <t>PAGADO EFECTIVO 26/6</t>
  </si>
  <si>
    <t>PAGADO CAJA FACU 25/7</t>
  </si>
  <si>
    <t>PAGADO TRANSFERENCIA BBVA 30/7</t>
  </si>
  <si>
    <t>PAGADO EFECTIVO 21/8</t>
  </si>
  <si>
    <t>PAGADO EFECTIVO 11/9</t>
  </si>
  <si>
    <t>PAGADO EFECTIVO 07/10</t>
  </si>
  <si>
    <t>PAGADO EFECTIVO 29/11</t>
  </si>
  <si>
    <t>PAGADO EFECTIVO 27/1/2025</t>
  </si>
  <si>
    <t>PAGADO EFECTIVO 20/2/2025</t>
  </si>
  <si>
    <t>SE DEVUELVEN 10) RODINAC GESIC X 10 CMPR</t>
  </si>
  <si>
    <t>PAGADO EFECTIVO CAJA NAHUEL 20/2</t>
  </si>
  <si>
    <t>PAGADO EFECTIVO 21/03</t>
  </si>
  <si>
    <t>PAGADO EFECTIVO 25/04</t>
  </si>
  <si>
    <t>PAGADO EFECTIVO 13/05</t>
  </si>
  <si>
    <t>PAGADO EFECTIVO 28/5</t>
  </si>
  <si>
    <t>PAGA GABRIELA CONSULTAR</t>
  </si>
  <si>
    <t xml:space="preserve">PAGADO EN EFVO 29/7 CAJA FLORENCIA </t>
  </si>
  <si>
    <t>PAGADO EFECTIVO 18/8</t>
  </si>
  <si>
    <t>PAGADO EN EFVO 26/9</t>
  </si>
  <si>
    <t>GENERIA</t>
  </si>
  <si>
    <t>0001-00437691</t>
  </si>
  <si>
    <t>PAGADO EN EFVO 29/9</t>
  </si>
  <si>
    <t>0003-00210950</t>
  </si>
  <si>
    <t>TRANSFERENCIA 28/8</t>
  </si>
  <si>
    <t>PAGADO EN EFVO 9/10</t>
  </si>
  <si>
    <t>0003-00210936</t>
  </si>
  <si>
    <t>PAGADO EN EFVO 13/11</t>
  </si>
  <si>
    <t>0003-00211918</t>
  </si>
  <si>
    <t>TOTAL: $235174 (PAGADO POR TRANSFERENCIA MP 14/9)</t>
  </si>
  <si>
    <t>292000 PAGADO EN EFVO 22/12</t>
  </si>
  <si>
    <t>0003-00211907</t>
  </si>
  <si>
    <t>PAGO 184270 EN EFVO 5/1</t>
  </si>
  <si>
    <t>0003-00211980</t>
  </si>
  <si>
    <t>PAGADO EN EFVO 11/2</t>
  </si>
  <si>
    <t>0001-00438481</t>
  </si>
  <si>
    <t>CAJA YAS 30/8</t>
  </si>
  <si>
    <t>CAJA FLOR 11/9 (DEVOLUCION 100 TIRAS DE AZITRO PUNTANOS)</t>
  </si>
  <si>
    <t>CAMBIO DE MERCADERIA REMITO 438752</t>
  </si>
  <si>
    <t>0003-00212307</t>
  </si>
  <si>
    <t>0003-00212690</t>
  </si>
  <si>
    <t>PAGADO TRANSFERENCIA MP 20/10</t>
  </si>
  <si>
    <t>PAGADO EN EFVO 30/4</t>
  </si>
  <si>
    <t>PAGADO EN EFVO 21/5</t>
  </si>
  <si>
    <t>0003-00212789</t>
  </si>
  <si>
    <t>0003-00212976</t>
  </si>
  <si>
    <t xml:space="preserve">pagado en efvo 28/7 </t>
  </si>
  <si>
    <t>pagado en efvo 07/08</t>
  </si>
  <si>
    <t>CORRESPONDIENTE FA 212690</t>
  </si>
  <si>
    <r>
      <rPr>
        <rFont val="Calibri"/>
        <b/>
        <color theme="1"/>
        <sz val="11.0"/>
      </rPr>
      <t>TOTAL: $217367</t>
    </r>
    <r>
      <rPr>
        <rFont val="Calibri"/>
        <b/>
        <color theme="1"/>
        <sz val="11.0"/>
      </rPr>
      <t xml:space="preserve"> (PAGADO TRANSFERENCIA MP 24/10)</t>
    </r>
  </si>
  <si>
    <t>PAGADO CAJA FLOR 27/9</t>
  </si>
  <si>
    <t>PAGADO CAJA FLOR 29/9</t>
  </si>
  <si>
    <t>CAJA FLOR 2/10</t>
  </si>
  <si>
    <r>
      <rPr>
        <rFont val="Calibri"/>
        <b/>
        <color theme="1"/>
        <sz val="11.0"/>
      </rPr>
      <t xml:space="preserve">NOTA DE CREDITO $8745 </t>
    </r>
    <r>
      <rPr>
        <rFont val="Calibri"/>
        <b/>
        <color theme="1"/>
        <sz val="11.0"/>
      </rPr>
      <t>TRANSFERENCIA MP $134177 10/11</t>
    </r>
  </si>
  <si>
    <r>
      <rPr>
        <rFont val="Calibri"/>
        <b/>
        <color theme="1"/>
        <sz val="11.0"/>
      </rPr>
      <t>TOTAL: $132662</t>
    </r>
    <r>
      <rPr>
        <rFont val="Calibri"/>
        <b/>
        <color theme="1"/>
        <sz val="11.0"/>
      </rPr>
      <t xml:space="preserve"> (PAGADO 22/11 TRANSFERENCIA MP)</t>
    </r>
  </si>
  <si>
    <t>TOTAL: $138375 (PAGADO 30/11 TRANSFERENCIA MP)</t>
  </si>
  <si>
    <t>PAGADO CAJA TAMI 14/11</t>
  </si>
  <si>
    <t>PAGADO CAJA TAMI 15/11</t>
  </si>
  <si>
    <t>PAGADO POR TRANSFERENCIA MP 11/12</t>
  </si>
  <si>
    <r>
      <rPr>
        <rFont val="Calibri"/>
        <b/>
        <color theme="1"/>
        <sz val="11.0"/>
      </rPr>
      <t>TOTAL: $292506,25</t>
    </r>
    <r>
      <rPr>
        <rFont val="Calibri"/>
        <b/>
        <color theme="1"/>
        <sz val="11.0"/>
      </rPr>
      <t xml:space="preserve"> (PAGADO TRANSFERENCIA MP 9/1)</t>
    </r>
  </si>
  <si>
    <t>PAGADO EN EFECTIVO EN FIGUEIRAS 15/12</t>
  </si>
  <si>
    <r>
      <rPr>
        <rFont val="Calibri"/>
        <b/>
        <color theme="1"/>
        <sz val="11.0"/>
      </rPr>
      <t>TOTAL: $264506,01.</t>
    </r>
    <r>
      <rPr>
        <rFont val="Calibri"/>
        <b/>
        <color theme="1"/>
        <sz val="11.0"/>
      </rPr>
      <t xml:space="preserve"> PAGADO POR TRANSFERENCIA MP 23/1</t>
    </r>
  </si>
  <si>
    <t>PAGADO EFECTIVO CAJA TAMI 2/1</t>
  </si>
  <si>
    <t>PAGADO EFECTIVO CAJA TAMI 4/1</t>
  </si>
  <si>
    <t>PAGADO TRANSFERENCIA 22/2</t>
  </si>
  <si>
    <t>PAGADO CAJA YAS 26/2</t>
  </si>
  <si>
    <t>PAGADO EFECTIVO 5/3</t>
  </si>
  <si>
    <t>PAGADO CAJA TAMARA 7/3</t>
  </si>
  <si>
    <t>PAGADO POR TRANSFERENCIA MP 3/5</t>
  </si>
  <si>
    <t>REMITO BONIFICADO</t>
  </si>
  <si>
    <t>PAGADO EFECTIVO 4/4</t>
  </si>
  <si>
    <t>PAGADO POR TRANSFERENCIA MP 20/5</t>
  </si>
  <si>
    <t>PAGADO TRANSFERENCIA MP 24/6</t>
  </si>
  <si>
    <t>PAGADO CAJA YAS 12/6</t>
  </si>
  <si>
    <t>PAGADO EFECTIVO 5/7</t>
  </si>
  <si>
    <t>PAGADO CAJA YAS 8/7</t>
  </si>
  <si>
    <t>PAGADO TRANSFERENCIA MP 24/7</t>
  </si>
  <si>
    <t>PAGADO EFECTIVO 24/7</t>
  </si>
  <si>
    <t>20 TIRAS AMIODARONA X 10 CMPR (MAL ENVIADO)</t>
  </si>
  <si>
    <t>PAGADO POR MP 17/09</t>
  </si>
  <si>
    <t>PAGADO EFECTIVO 9/9</t>
  </si>
  <si>
    <t>PAGADO EFECTIVO 23/9</t>
  </si>
  <si>
    <t>PAGADO CAJA YAS 24/9</t>
  </si>
  <si>
    <t>PAGADO EFECTIVO 4/10</t>
  </si>
  <si>
    <t>TOTAL: $134200 (PAGADO TRANSFERENCIA MP 8/11)</t>
  </si>
  <si>
    <t>SE DEVUELVEN 15 UMMA X 28 CMPR  112,500</t>
  </si>
  <si>
    <t>NC UMMA</t>
  </si>
  <si>
    <t>PAGADO EFECTIVO 21/10</t>
  </si>
  <si>
    <t>0002-0000376</t>
  </si>
  <si>
    <t>PAGADO TRANSFERENCIA 20/10</t>
  </si>
  <si>
    <t>PAGADO EFECTIVO 21/11 (TOTAL: $297180)</t>
  </si>
  <si>
    <t>0003-00238453</t>
  </si>
  <si>
    <t>TOTAL: $294442,18 (PAGADO EFECTIVO 26/12)</t>
  </si>
  <si>
    <t>TOTAL: $312072,83 (PAGADO MIERCOLES 8/1)</t>
  </si>
  <si>
    <t>TOTAL: $122364,52 (PAGADO TRANSFERENCIA MP 3/2)</t>
  </si>
  <si>
    <t>TOTAL: $246814,04 (PAGADO EFECTIVO 17/1)</t>
  </si>
  <si>
    <t>TOTAL: $152765,03 (PAGADO EFECTIVO 5/2)</t>
  </si>
  <si>
    <t>TOTAL: $309.652,43 (PAGADO EFECTIVO 17/2)</t>
  </si>
  <si>
    <t>TOTAL $244.408 (PAGADO EFECTIVO 24/2)</t>
  </si>
  <si>
    <t>SE DEVUELVEN 100) TIRAS MTF 850 BIOTENK (MAL ENVIADAS)</t>
  </si>
  <si>
    <t>PAGADO POR TRANFERENCIA 14/04</t>
  </si>
  <si>
    <t>TOTAL: $292792,60 (PAGADO EFECTIVO 03/04)</t>
  </si>
  <si>
    <t>PAGADO EFECTIVO 10/04 (CAJA VICKY 09/04)</t>
  </si>
  <si>
    <t>GEZZI/NEOFARMA</t>
  </si>
  <si>
    <t>0017-00069234</t>
  </si>
  <si>
    <t>PAGADO POR TRANSFERENCIA 14/04</t>
  </si>
  <si>
    <t>TRANSFERENCIA MP 18/10</t>
  </si>
  <si>
    <t>PAGADO POR TRANSFERENCIA 21/05</t>
  </si>
  <si>
    <t>0017-00071008</t>
  </si>
  <si>
    <t>PAGADO TRANSFERENCIA BANCARIA 16/1</t>
  </si>
  <si>
    <t>PAGADO EFECTIVO 15/05 (TOTAL: $557566)</t>
  </si>
  <si>
    <t>0017-00071208</t>
  </si>
  <si>
    <t>0017-00073324</t>
  </si>
  <si>
    <t>PAGADO POR TRANSFERENCIA MP 13/5</t>
  </si>
  <si>
    <t>PAGADO TRANSFERENCIA 1/10</t>
  </si>
  <si>
    <t>PAGADO TRANSFERENCIA 17/03</t>
  </si>
  <si>
    <t>PAGADO TRANSFERENCIA MP 14/04</t>
  </si>
  <si>
    <t>PAGADO TRANSFERENCIA MP 26/05</t>
  </si>
  <si>
    <t>Pagado con mp 14/7</t>
  </si>
  <si>
    <t>PAGO REALIZADO 3/6 (TOTAL: $402180)</t>
  </si>
  <si>
    <t>PAGADO CON TRANSFERNCIA BBVA 16/9</t>
  </si>
  <si>
    <t>PAGADO CON BBVA 25/10</t>
  </si>
  <si>
    <t>PAGADO CON BBVA 20/1</t>
  </si>
  <si>
    <t>pagado con bbva 8/4</t>
  </si>
  <si>
    <t>PAGADO TRANSFERENCIA MP 3/7</t>
  </si>
  <si>
    <t>PAGADO 18/06</t>
  </si>
  <si>
    <t>PAGADO TRANSFERENCIA 28/7</t>
  </si>
  <si>
    <t>PAGADO EFECTIVO 13/06 (TOTAL: $184950,33)</t>
  </si>
  <si>
    <t>gezzi</t>
  </si>
  <si>
    <t>TOTAL: $385.551,21 (PAGADO EFECTIVO 04/07)</t>
  </si>
  <si>
    <t>FALTARON 20 TIRAS ATORVASTATINA 40 MG X 10 CMPR</t>
  </si>
  <si>
    <t>PAGADO CON MP 29/7</t>
  </si>
  <si>
    <t>PAGADO EN EFVO 25/7</t>
  </si>
  <si>
    <t>BONIFICADO</t>
  </si>
  <si>
    <t>INGRESO FALTANTE!!</t>
  </si>
  <si>
    <t>0003-00257414</t>
  </si>
  <si>
    <t>0003-00257642</t>
  </si>
  <si>
    <t>PAGADO EFECTIVO 19/08 (TOTAL: $308.129)</t>
  </si>
  <si>
    <t>PAGADO EFECTIVO 08/09</t>
  </si>
  <si>
    <t>0003-00258803</t>
  </si>
  <si>
    <t>Pagado con mp 13/9</t>
  </si>
  <si>
    <t>0003-00259293</t>
  </si>
  <si>
    <t>0003-00259459</t>
  </si>
  <si>
    <t>PAGADO EFECTIVO 23/09</t>
  </si>
  <si>
    <t>TOTAL: $416.800 (PAGADO EFECTIVO 13/10)</t>
  </si>
  <si>
    <t>0003-00265099</t>
  </si>
  <si>
    <t>PAGADO EFECTIVO 20/11</t>
  </si>
  <si>
    <t>PAGADO  CON MP 29/12</t>
  </si>
  <si>
    <t>TOTAL REMITOS PAGADO EFECTIVO 10/12</t>
  </si>
  <si>
    <t>TOTAL REMITOS GUZGON: $719.735,40 (PAGADO EFECTIVO 23/12)</t>
  </si>
  <si>
    <t>PAGADO EN EFVO 8/1</t>
  </si>
  <si>
    <t>PAGADO CON MP 20/2</t>
  </si>
  <si>
    <t xml:space="preserve">44410/1 </t>
  </si>
  <si>
    <t>TOTAL REMITOS GUZGON: $989,430</t>
  </si>
  <si>
    <t>44410/2</t>
  </si>
  <si>
    <t>PAGADO EFECTIVO 9/2</t>
  </si>
  <si>
    <t>TOTAL: $249.060 (PAGADO 18/02/2026)</t>
  </si>
  <si>
    <t>PAGADO EFECTIVO 12/03</t>
  </si>
  <si>
    <t>PAGADO CON MP 20/3</t>
  </si>
  <si>
    <t>PAGADO EFECTIVO 08/04</t>
  </si>
  <si>
    <t>PAGADO CON MP 18/5</t>
  </si>
  <si>
    <t>PAGADO EFECTIVO 17/04/2026</t>
  </si>
  <si>
    <t>PAGADO EFECTIVO 27/04/2026</t>
  </si>
  <si>
    <t>0003-00280521</t>
  </si>
  <si>
    <t>PAGADO EFECTIVO 19/05/2026</t>
  </si>
  <si>
    <t>PAGADO 08/06</t>
  </si>
  <si>
    <t>0003-00286059</t>
  </si>
  <si>
    <t>0003-00286438</t>
  </si>
  <si>
    <t>0003-00286606</t>
  </si>
  <si>
    <t>PAGADO 24/07</t>
  </si>
  <si>
    <t>0002-00018287</t>
  </si>
  <si>
    <t>pagado en efvo 24/8</t>
  </si>
  <si>
    <t>0003-00287930</t>
  </si>
  <si>
    <t>PAGADA 13/08</t>
  </si>
  <si>
    <t xml:space="preserve">GENERIA </t>
  </si>
  <si>
    <t>GLAMOUR PERFUMES</t>
  </si>
  <si>
    <t>0000-05729135</t>
  </si>
  <si>
    <t>CAJA FLOR 31/7</t>
  </si>
  <si>
    <t>0003-00289362</t>
  </si>
  <si>
    <t>PAGADA 13/8</t>
  </si>
  <si>
    <t>0002-00019465</t>
  </si>
  <si>
    <t>PAGO CAJA TAMI 15/12</t>
  </si>
  <si>
    <t>0003-00290181</t>
  </si>
  <si>
    <t>PAGADO CAJA TAMI 7/2</t>
  </si>
  <si>
    <t>PAGADO EFECTIVO 07/03</t>
  </si>
  <si>
    <t>0003-00290409</t>
  </si>
  <si>
    <t>PAGADO EFECTIVO 8/5</t>
  </si>
  <si>
    <t>PAGADO CAJA YAS 13/06</t>
  </si>
  <si>
    <t>PERFUMES GLAMOUR</t>
  </si>
  <si>
    <t>0003-00291899</t>
  </si>
  <si>
    <t>PAGADO EFECTIVO 19/10</t>
  </si>
  <si>
    <t>0003-00291869</t>
  </si>
  <si>
    <t>PAGADO TRANSFERENCIA MP 21/11</t>
  </si>
  <si>
    <t>PAGADO EFECTIVO CAJA BRISA 14/12</t>
  </si>
  <si>
    <t>PAGADO EFECTIVO 18/1</t>
  </si>
  <si>
    <t>PAGADO EFECTIVO 22/2</t>
  </si>
  <si>
    <t>PAGADO EFECTIVO 18/03</t>
  </si>
  <si>
    <t>PAGADO EFECTIVO 10/04</t>
  </si>
  <si>
    <t>PAGADO EFECTIVO 27/6</t>
  </si>
  <si>
    <t>0003-00292448</t>
  </si>
  <si>
    <t>generia</t>
  </si>
  <si>
    <t>0002-00021972</t>
  </si>
  <si>
    <t>19,950,00</t>
  </si>
  <si>
    <t>0002-00021978</t>
  </si>
  <si>
    <t>165,730,00</t>
  </si>
  <si>
    <t>0003-00295179</t>
  </si>
  <si>
    <t>13,325,00</t>
  </si>
  <si>
    <t>0002-00021938</t>
  </si>
  <si>
    <t>222,308,00</t>
  </si>
  <si>
    <t xml:space="preserve"> </t>
  </si>
  <si>
    <t xml:space="preserve">control </t>
  </si>
  <si>
    <t>GLOBAL FIGUEIRAS</t>
  </si>
  <si>
    <t>809679-810090-810427-810804-  810810-811148</t>
  </si>
  <si>
    <t>CAJA FLOR 7/9 ($250500); CAJA YAS 7/9 ($230000); CAJA FLOR 8/9 ($24200)</t>
  </si>
  <si>
    <r>
      <rPr>
        <rFont val="Calibri"/>
        <color theme="1"/>
        <sz val="11.0"/>
      </rPr>
      <t>(813430-813433-813875-814289-814734-815054-</t>
    </r>
    <r>
      <rPr>
        <rFont val="Calibri"/>
        <i/>
        <color theme="1"/>
        <sz val="11.0"/>
      </rPr>
      <t>(NC:815180 $13815,81)</t>
    </r>
    <r>
      <rPr>
        <rFont val="Calibri"/>
        <color theme="1"/>
        <sz val="11.0"/>
      </rPr>
      <t>)</t>
    </r>
  </si>
  <si>
    <r>
      <rPr>
        <rFont val="Calibri"/>
        <b/>
        <color theme="1"/>
        <sz val="11.0"/>
      </rPr>
      <t>TOTAL: $258514,93 (NC GUZGON: $25671,97)//</t>
    </r>
    <r>
      <rPr>
        <rFont val="Calibri"/>
        <b/>
        <color theme="1"/>
        <sz val="11.0"/>
        <u/>
      </rPr>
      <t>TOTAL A PAGAR: $232842,96</t>
    </r>
    <r>
      <rPr>
        <rFont val="Calibri"/>
        <b/>
        <color theme="1"/>
        <sz val="11.0"/>
      </rPr>
      <t>. (PAGADO 25/9: CAJA LUCIA 23/9 $300000; CAJA FLOR 25/9 $77200)</t>
    </r>
  </si>
  <si>
    <t>GLOBAL</t>
  </si>
  <si>
    <t>0007-00810437</t>
  </si>
  <si>
    <r>
      <rPr>
        <rFont val="Calibri"/>
        <b/>
        <color theme="1"/>
        <sz val="11.0"/>
      </rPr>
      <t>TOTAL PAGADO 8/9 ($329700)</t>
    </r>
    <r>
      <rPr>
        <rFont val="Calibri"/>
        <b/>
        <color theme="1"/>
        <sz val="11.0"/>
      </rPr>
      <t>. CAJA FLOR 7/9 ($250500); CAJA YAS 7/9 ($230000); CAJA FLOR 8/9 ($24200)</t>
    </r>
  </si>
  <si>
    <t>0007-00810731</t>
  </si>
  <si>
    <t>0007-00810724</t>
  </si>
  <si>
    <t>0007-00810801</t>
  </si>
  <si>
    <t>0007-00810802</t>
  </si>
  <si>
    <t>0007-00811113</t>
  </si>
  <si>
    <t xml:space="preserve">GLOBAL </t>
  </si>
  <si>
    <t>0007-00811449</t>
  </si>
  <si>
    <r>
      <rPr>
        <rFont val="Calibri"/>
        <b/>
        <color theme="1"/>
        <sz val="11.0"/>
      </rPr>
      <t>TOTAL GUZGON: $279585 (REMITOS FIG: $191845)</t>
    </r>
    <r>
      <rPr>
        <rFont val="Calibri"/>
        <b/>
        <color theme="1"/>
        <sz val="11.0"/>
      </rPr>
      <t xml:space="preserve"> </t>
    </r>
    <r>
      <rPr>
        <rFont val="Calibri"/>
        <b/>
        <color theme="1"/>
        <sz val="11.0"/>
        <u/>
      </rPr>
      <t>TOTAL: $471430 PAGADO 30/9</t>
    </r>
    <r>
      <rPr>
        <rFont val="Calibri"/>
        <b/>
        <color theme="1"/>
        <sz val="11.0"/>
      </rPr>
      <t>(CAJA ENVIOS 28/9 $9300; FLOR 29/9 $30500; ENVIOS 26/9 $52000; ENVIOS 27/9 $90000; YAS 26/9 $70000; FLOR 28/9 $36700; ENVIOS 28/9 $50000; FLOR 27/9 $45900; YAS 27/9 $87000)</t>
    </r>
  </si>
  <si>
    <t>0007-00811917</t>
  </si>
  <si>
    <t>0007-00811892</t>
  </si>
  <si>
    <t>0007-00811802</t>
  </si>
  <si>
    <t>0007-00812300</t>
  </si>
  <si>
    <t>0007-00812677</t>
  </si>
  <si>
    <t>0007-00812680</t>
  </si>
  <si>
    <t>0007-00812665</t>
  </si>
  <si>
    <t>0007-00813080</t>
  </si>
  <si>
    <t>PERIODO 21-06-23 AL 07-07-23</t>
  </si>
  <si>
    <t>CAJA YAS 8/8 ($141200); CAJA YAS 10/8 ($249200); CAJA ENVIOS 8/8 ($33300)</t>
  </si>
  <si>
    <t>0007-00813464</t>
  </si>
  <si>
    <r>
      <rPr>
        <rFont val="Calibri"/>
        <b/>
        <color theme="1"/>
        <sz val="11.0"/>
      </rPr>
      <t>TOTAL: $258514,93 (NC GUZGON: $25671,97)//</t>
    </r>
    <r>
      <rPr>
        <rFont val="Calibri"/>
        <b/>
        <color theme="1"/>
        <sz val="11.0"/>
        <u/>
      </rPr>
      <t>TOTAL A PAGAR: $232842,96.</t>
    </r>
    <r>
      <rPr>
        <rFont val="Calibri"/>
        <b/>
        <color theme="1"/>
        <sz val="11.0"/>
      </rPr>
      <t xml:space="preserve"> (PAGADO 25/9</t>
    </r>
    <r>
      <rPr>
        <rFont val="Calibri"/>
        <b/>
        <color theme="1"/>
        <sz val="11.0"/>
      </rPr>
      <t xml:space="preserve">: </t>
    </r>
    <r>
      <rPr>
        <rFont val="Calibri"/>
        <b/>
        <color theme="1"/>
        <sz val="11.0"/>
      </rPr>
      <t>CAJA LUCIA 23/9 $300000; CAJA FLOR 25/9 $77200)</t>
    </r>
  </si>
  <si>
    <t>0007-00813870</t>
  </si>
  <si>
    <t>0007-00814286</t>
  </si>
  <si>
    <t>0007-00814284</t>
  </si>
  <si>
    <t>0007-00814664</t>
  </si>
  <si>
    <t>0007-00815038</t>
  </si>
  <si>
    <t>0007-00815006</t>
  </si>
  <si>
    <t>0007-00815017</t>
  </si>
  <si>
    <t>GLOBAL GUZGON</t>
  </si>
  <si>
    <t>CAJA YAS 17/8 $280000; CAJA YAS 18/8 $333000; CAJA ENVIOS 18/8 $14400; CAJA FLOR 18/8 $155000</t>
  </si>
  <si>
    <t>0007-00815408</t>
  </si>
  <si>
    <r>
      <rPr>
        <rFont val="Calibri"/>
        <b/>
        <color theme="1"/>
        <sz val="11.0"/>
      </rPr>
      <t>TOTAL GUZGON: $295093</t>
    </r>
    <r>
      <rPr>
        <rFont val="Calibri"/>
        <b/>
        <color theme="1"/>
        <sz val="11.0"/>
      </rPr>
      <t xml:space="preserve">//TOTAL REMITOS GUZGON+FIGUEIRAS: $477120 (PAGADO 9/10 </t>
    </r>
    <r>
      <rPr>
        <rFont val="Calibri"/>
        <b/>
        <color theme="1"/>
        <sz val="11.0"/>
      </rPr>
      <t>CAJA FLOR 7/10 $213000; CAJA LUCIA 7/10 $260000; CAJA FLOR 9/10 $4120</t>
    </r>
    <r>
      <rPr>
        <rFont val="Calibri"/>
        <b/>
        <color theme="1"/>
        <sz val="11.0"/>
      </rPr>
      <t>)</t>
    </r>
  </si>
  <si>
    <t>0007-00815405</t>
  </si>
  <si>
    <t>0007-00815835</t>
  </si>
  <si>
    <t>0007-00815842</t>
  </si>
  <si>
    <t>0007-00816208</t>
  </si>
  <si>
    <t>0007-00816218</t>
  </si>
  <si>
    <t>0007-00816207</t>
  </si>
  <si>
    <t>0007-00816525</t>
  </si>
  <si>
    <r>
      <rPr>
        <rFont val="Calibri"/>
        <b/>
        <color theme="1"/>
        <sz val="11.0"/>
      </rPr>
      <t>TOTAL: $885212,41</t>
    </r>
    <r>
      <rPr>
        <rFont val="Calibri"/>
        <b/>
        <color theme="1"/>
        <sz val="11.0"/>
      </rPr>
      <t xml:space="preserve"> (CAJA FLOR 22/8 $145000; YAS 24/8 $335000; YAS 22/8 $132000; ENVIOS 23/8 $31000; FLOR 23/8 $39000; ENVIOS 22/8 $20500; ENVIOS 24/8 $20000; FLOR 25/8 $152000; CAJA YAS 25/8 $10700)</t>
    </r>
  </si>
  <si>
    <r>
      <rPr>
        <rFont val="Calibri"/>
        <b/>
        <color theme="1"/>
        <sz val="11.0"/>
      </rPr>
      <t xml:space="preserve">TOTAL: $390725,12 </t>
    </r>
    <r>
      <rPr>
        <rFont val="Calibri"/>
        <b/>
        <color theme="1"/>
        <sz val="11.0"/>
      </rPr>
      <t>(CAJA MAY 27/8 $272000; CAJA ENVIOS 28/8 $118700)</t>
    </r>
  </si>
  <si>
    <t>0011-00443604</t>
  </si>
  <si>
    <r>
      <rPr>
        <rFont val="Calibri"/>
        <b/>
        <color theme="1"/>
        <sz val="11.0"/>
      </rPr>
      <t>TOTAL: $23243,29</t>
    </r>
    <r>
      <rPr>
        <rFont val="Calibri"/>
        <b/>
        <color theme="1"/>
        <sz val="11.0"/>
      </rPr>
      <t xml:space="preserve"> (PAGADO TRANSFERENCIA MP 25/10)</t>
    </r>
  </si>
  <si>
    <t>0011-00444289</t>
  </si>
  <si>
    <t>0011-00445722</t>
  </si>
  <si>
    <t>0011-00446343</t>
  </si>
  <si>
    <t>0011-00447662</t>
  </si>
  <si>
    <r>
      <rPr>
        <rFont val="Calibri"/>
        <b/>
        <color theme="1"/>
        <sz val="11.0"/>
      </rPr>
      <t>TOTAL: $34288,21</t>
    </r>
    <r>
      <rPr>
        <rFont val="Calibri"/>
        <b/>
        <color theme="1"/>
        <sz val="11.0"/>
      </rPr>
      <t xml:space="preserve"> (PAGADO 3/11 TRANSFERENCIA MP)</t>
    </r>
  </si>
  <si>
    <t>0011-00449545</t>
  </si>
  <si>
    <t>0011-00449909</t>
  </si>
  <si>
    <t>0007-00817388</t>
  </si>
  <si>
    <r>
      <rPr>
        <rFont val="Calibri"/>
        <b/>
        <color theme="1"/>
        <sz val="11.0"/>
      </rPr>
      <t>TOTAL: $407700,38 (PAGADO JUNTO CON REMITOS FIGUEIRAS: $178700) //</t>
    </r>
    <r>
      <rPr>
        <rFont val="Calibri"/>
        <b/>
        <color theme="1"/>
        <sz val="11.0"/>
      </rPr>
      <t xml:space="preserve"> TOTAL: $586400</t>
    </r>
    <r>
      <rPr>
        <rFont val="Calibri"/>
        <b/>
        <color theme="1"/>
        <sz val="11.0"/>
      </rPr>
      <t xml:space="preserve"> (PAGADO CAJA TAMI 25/10 $41900; Caja Lucia 24/10 $210000; Caja Lucia 22/10 $334500)</t>
    </r>
  </si>
  <si>
    <t>0007-00817292</t>
  </si>
  <si>
    <t>0007-00817397</t>
  </si>
  <si>
    <t>0007-00817750</t>
  </si>
  <si>
    <t>0007-00817667</t>
  </si>
  <si>
    <r>
      <rPr>
        <rFont val="Calibri"/>
        <b/>
        <color theme="1"/>
        <sz val="11.0"/>
      </rPr>
      <t xml:space="preserve">TOTAL GUZGON: 432384,45 (TOTAL REMITOS FIGUIERAS: $246157,12) // </t>
    </r>
    <r>
      <rPr>
        <rFont val="Calibri"/>
        <b/>
        <color theme="1"/>
        <sz val="11.0"/>
        <u/>
      </rPr>
      <t xml:space="preserve">TOTAL: $678541,57 </t>
    </r>
    <r>
      <rPr>
        <rFont val="Calibri"/>
        <b/>
        <color theme="1"/>
        <sz val="11.0"/>
      </rPr>
      <t>(PAGADO 30/10: TAMI 27/10 $102000; LUCIA 27/10 $197000; YAS 27/10 $55000; LUCIA 23/10 $115000; ENVIOS 23/10 $67000; ENVIOS 25/10 $17500; YAS 25/10 $12100; YAS 23/10 $50000; ENVIOS 26/10 $58500; ENVIOS 27/10 $5900)</t>
    </r>
  </si>
  <si>
    <t>GODOY</t>
  </si>
  <si>
    <r>
      <rPr>
        <rFont val="Calibri"/>
        <b/>
        <color theme="1"/>
        <sz val="11.0"/>
      </rPr>
      <t>TOTAL: $88540.72</t>
    </r>
    <r>
      <rPr>
        <rFont val="Calibri"/>
        <color theme="1"/>
        <sz val="11.0"/>
      </rPr>
      <t xml:space="preserve"> (PAGADO CAJA FLOR 31/08)</t>
    </r>
  </si>
  <si>
    <r>
      <rPr>
        <rFont val="Calibri"/>
        <b/>
        <color theme="1"/>
        <sz val="11.0"/>
      </rPr>
      <t xml:space="preserve">TOTAL GUZGON: $506181,06 </t>
    </r>
    <r>
      <rPr>
        <rFont val="Calibri"/>
        <b/>
        <color theme="1"/>
        <sz val="11.0"/>
      </rPr>
      <t>(REMITOS FIGUEIRAS: $223360,09)//</t>
    </r>
    <r>
      <rPr>
        <rFont val="Calibri"/>
        <b/>
        <color theme="1"/>
        <sz val="11.0"/>
        <u/>
      </rPr>
      <t xml:space="preserve">TOTAL: $729541,15 </t>
    </r>
    <r>
      <rPr>
        <rFont val="Calibri"/>
        <b/>
        <color theme="1"/>
        <sz val="11.0"/>
      </rPr>
      <t>(PAGADO 4/11: CAJA YAS 3/11 $100000; CAJA LUCIA 3/11 $248000; CAJA TAMI 3/11 $218000; CAJA LUCIA 2/11 $131500; CAJA TAMI $32000; CAJA TAMI 4/11 $40)</t>
    </r>
  </si>
  <si>
    <t>0002-00023914</t>
  </si>
  <si>
    <t>PAGADO CAJA FLOR 22/9</t>
  </si>
  <si>
    <r>
      <rPr>
        <rFont val="Calibri"/>
        <b/>
        <color theme="1"/>
        <sz val="11.0"/>
      </rPr>
      <t>TOTAL: $101422,29</t>
    </r>
    <r>
      <rPr>
        <rFont val="Calibri"/>
        <color theme="1"/>
        <sz val="11.0"/>
      </rPr>
      <t xml:space="preserve"> (PAGADO CAJA TAMI 17/11)</t>
    </r>
  </si>
  <si>
    <r>
      <rPr>
        <rFont val="Calibri"/>
        <color theme="1"/>
        <sz val="11.0"/>
      </rPr>
      <t xml:space="preserve">PAGADO EL </t>
    </r>
    <r>
      <rPr>
        <rFont val="Calibri"/>
        <b/>
        <color theme="1"/>
        <sz val="11.0"/>
      </rPr>
      <t>TOTAL ($189861,11)</t>
    </r>
    <r>
      <rPr>
        <rFont val="Calibri"/>
        <color theme="1"/>
        <sz val="11.0"/>
      </rPr>
      <t xml:space="preserve"> EN FIGUEIRAS 18/1</t>
    </r>
  </si>
  <si>
    <t>TOTAL: $173350 (PAGADO EFECTIVO 22/3)</t>
  </si>
  <si>
    <r>
      <rPr>
        <rFont val="Calibri"/>
        <b/>
        <color theme="1"/>
        <sz val="11.0"/>
      </rPr>
      <t xml:space="preserve">PAGADO 21/11/2023. TOTAL REMITOS GUZGON: $564900//TOTAL REMITOS FIGUEIRAS: $298560// </t>
    </r>
    <r>
      <rPr>
        <rFont val="Calibri"/>
        <b/>
        <color theme="1"/>
        <sz val="11.0"/>
        <u/>
      </rPr>
      <t>TOTAL AMBAS FCIAS.: $863460</t>
    </r>
    <r>
      <rPr>
        <rFont val="Calibri"/>
        <b/>
        <color theme="1"/>
        <sz val="11.0"/>
      </rPr>
      <t xml:space="preserve"> (CAJA TAMI 15/11 $60; CAJA TAMI 10/11 $242000; CAJA LUCIA 4/11 $298500; CAJA TAMI 6/11 $46000; CAJA YAS 7/11 $157000; CAJA LUCIA 5/11 $73500; CAJA ENVIO 5/11 $17000; CAJA TAMI 8/11 $12500; CAJA ENVIOS 10/11 $16900)</t>
    </r>
  </si>
  <si>
    <t>PAGADO POR TRANSFERENCIA MP 14/6</t>
  </si>
  <si>
    <t>TOTAL: $163454,71 (PAGADO EFECTIVO 26/7)</t>
  </si>
  <si>
    <t>PAGADO TOTAL ($203632) 20/9 (CAJA FACU)</t>
  </si>
  <si>
    <t>TOTAL: $34701,17 (PAGADO EFECTIVO 18/10)</t>
  </si>
  <si>
    <t>TOTAL: $183756 (PAGADO EFECTIVO 15/11)</t>
  </si>
  <si>
    <t>PAGO POR TRANSFERENCIA MP 13/11</t>
  </si>
  <si>
    <t>TOTAL: $284307,50 (PAGADO TRANSFERENCIA 13/12)</t>
  </si>
  <si>
    <r>
      <rPr>
        <rFont val="Calibri"/>
        <b/>
        <color theme="1"/>
        <sz val="11.0"/>
      </rPr>
      <t xml:space="preserve">TOTAL GUZGON: $523993,70//REMITOS FIG: $358284,17// </t>
    </r>
    <r>
      <rPr>
        <rFont val="Calibri"/>
        <b/>
        <color theme="1"/>
        <sz val="11.0"/>
        <u/>
      </rPr>
      <t>TOTAL AMBAS FARMACIAS: $882280</t>
    </r>
    <r>
      <rPr>
        <rFont val="Calibri"/>
        <b/>
        <color theme="1"/>
        <sz val="11.0"/>
      </rPr>
      <t xml:space="preserve"> </t>
    </r>
    <r>
      <rPr>
        <rFont val="Calibri"/>
        <b/>
        <color theme="1"/>
        <sz val="11.0"/>
      </rPr>
      <t>(PAGADO 2/12. CAJA TAMI 1/12 $115000; CAJA YAS 1/12 $129000; CAJA LUCIA 1/12 $204000; CAJA ENVIO 1/12 $50000; CAJA LU 30/11 $226500; CAJA YAS 30/11 $59000; CAJA ENVIO 30/11 $11500; CAJA TAMI 2/12 $87300)</t>
    </r>
  </si>
  <si>
    <t>TOTAL: $115203,28 (PAGADO TRANSFERENCIA MP 16/1)</t>
  </si>
  <si>
    <t>TOTAL: $245956,33 (PAGADO EFECTIVO 21/2)</t>
  </si>
  <si>
    <t>PAGADO TRANSFERENCIA MP 19/04</t>
  </si>
  <si>
    <t>PAGADO EFECTIVO 13/06 (TOTAL: $328700)</t>
  </si>
  <si>
    <t>PAGADO TRANSFERENCIA MP 22/11</t>
  </si>
  <si>
    <r>
      <rPr>
        <rFont val="Calibri"/>
        <b/>
        <color theme="1"/>
        <sz val="11.0"/>
      </rPr>
      <t xml:space="preserve">TOTAL GUZGON: $541495,08//TOTAL FIGUEIRAS: $183369,31// </t>
    </r>
    <r>
      <rPr>
        <rFont val="Calibri"/>
        <b/>
        <color theme="1"/>
        <sz val="11.0"/>
      </rPr>
      <t>TOTAL AMBAS FARMACIAS: $724900</t>
    </r>
    <r>
      <rPr>
        <rFont val="Calibri"/>
        <b/>
        <color theme="1"/>
        <sz val="11.0"/>
      </rPr>
      <t xml:space="preserve"> (PAGADO 11/12 CAJA LUCIA 10/12 $521500; CAJA TAMI 11/12 $3400; CAJA MAY 10/12 $200000)</t>
    </r>
  </si>
  <si>
    <t>PAGADO EN EFVO 14/7 170205,42</t>
  </si>
  <si>
    <t>0002-00030274</t>
  </si>
  <si>
    <t>0002-00030843</t>
  </si>
  <si>
    <t xml:space="preserve">pagado en efvo </t>
  </si>
  <si>
    <t>pagado en efvo 17/10</t>
  </si>
  <si>
    <t>PAGO TRANSFERENCIA MP 18/12</t>
  </si>
  <si>
    <t>PAGADO EN EFVO 28/11</t>
  </si>
  <si>
    <r>
      <rPr>
        <rFont val="Calibri"/>
        <b/>
        <color theme="1"/>
        <sz val="11.0"/>
      </rPr>
      <t>TOTAL: $17382,85</t>
    </r>
    <r>
      <rPr>
        <rFont val="Calibri"/>
        <b/>
        <color theme="1"/>
        <sz val="11.0"/>
      </rPr>
      <t xml:space="preserve"> (PAGADO EN EFECTIVO 26/12/2023)</t>
    </r>
  </si>
  <si>
    <t>PAGADO POR TRANSFERENCIA 7/1</t>
  </si>
  <si>
    <r>
      <rPr>
        <rFont val="Calibri"/>
        <b/>
        <color theme="1"/>
        <sz val="11.0"/>
      </rPr>
      <t xml:space="preserve">TOTAL GUZGON: $667456,98//TOTAL FIGUEIRAS: $430043,39 // </t>
    </r>
    <r>
      <rPr>
        <rFont val="Calibri"/>
        <b/>
        <color theme="1"/>
        <sz val="11.0"/>
      </rPr>
      <t>TOTAL: $1097500 (PAGADO 8/1</t>
    </r>
    <r>
      <rPr>
        <rFont val="Calibri"/>
        <b/>
        <color theme="1"/>
        <sz val="11.0"/>
      </rPr>
      <t xml:space="preserve">. CAJA YAS 6/1 $437000; CAJA YAS 7/1 $422000; CAJA MAY 7/1 $238500) </t>
    </r>
  </si>
  <si>
    <t>godoy</t>
  </si>
  <si>
    <t>pagado 20/2 en efvo 126500</t>
  </si>
  <si>
    <t>0002-00032393</t>
  </si>
  <si>
    <t>faltaron 2000</t>
  </si>
  <si>
    <t>PAGADO EN EFVO 17/4</t>
  </si>
  <si>
    <t>pagado en efvo 15/5</t>
  </si>
  <si>
    <t>0002-00033192</t>
  </si>
  <si>
    <r>
      <rPr>
        <rFont val="Calibri"/>
        <b/>
        <color theme="1"/>
        <sz val="11.0"/>
      </rPr>
      <t>TOTAL GUZGON: $558395,08</t>
    </r>
    <r>
      <rPr>
        <rFont val="Calibri"/>
        <b/>
        <color theme="1"/>
        <sz val="11.0"/>
      </rPr>
      <t xml:space="preserve">//TOTAL FIGUEIRAS: $368141// </t>
    </r>
    <r>
      <rPr>
        <rFont val="Calibri"/>
        <b/>
        <color theme="1"/>
        <sz val="11.0"/>
      </rPr>
      <t>TOTAL: $926540. PAGADO 20/1:</t>
    </r>
    <r>
      <rPr>
        <rFont val="Calibri"/>
        <b/>
        <color theme="1"/>
        <sz val="11.0"/>
      </rPr>
      <t xml:space="preserve"> CAJA YAS 17/1 $2250; CAJA ENVIOS 17/1$88.000; CAJA ENVIOS 18/1 $49.000; CAJA FEDE18/1 $88.000; CAJA TAMI 18/1 $334.000;CAJA YAS 18/1 $207.000; CAJA TAMI 19/1 $12.500; CAJA FEDE 19/1 $75.000; CAJA ENVIOS 19/1 $60.800; CAJA YAS 19/1 $150.000</t>
    </r>
  </si>
  <si>
    <t>TOTAL: $75645,89 (PAGADO TRANSFERENCIA MP 25/1)</t>
  </si>
  <si>
    <r>
      <rPr>
        <rFont val="Calibri"/>
        <b/>
        <color theme="1"/>
        <sz val="11.0"/>
      </rPr>
      <t>TOTAL GUZGON: $1.624.032,07//TOTAL REMITOS FIGUEIRAS: $891122,41//</t>
    </r>
    <r>
      <rPr>
        <rFont val="Calibri"/>
        <b/>
        <color theme="1"/>
        <sz val="11.0"/>
      </rPr>
      <t>TOTAL AMBAS FARMACIAS: $2.515.154,60 (PAGO $1.000.000 30/1/24 Y PAGO $1.515.154 3/2/24)</t>
    </r>
  </si>
  <si>
    <t>DEVOLUCION (PEDIDO POR ERROR) 2 GOTA PC DESCONG BAÑO OCULAR X 80 ML</t>
  </si>
  <si>
    <t>TOTAL: $42639,01 (PAGADO TRANSFERENCIA MP 22/2)</t>
  </si>
  <si>
    <t>TOTAL: $2.836.969,03 (PAGO $1.000.000 A CUENTA 14/2; PAGO $2.000.000 A CUENTA 19/2; PAGO FINAL $2577500 22/2) ENTRE FIGUEIRAS Y GUZGON SE PAGO $5.577.500</t>
  </si>
  <si>
    <t>PAGADO TRANSFERENCIA MP 28/2</t>
  </si>
  <si>
    <t>TOTAL: $1.202.598,69 (PAGADO EFECTIVO 4/3)</t>
  </si>
  <si>
    <t>TOTAL: $959572,40 (PAGADO EFECTIVO 11/3)</t>
  </si>
  <si>
    <t>PAGADO POR TRANSFERENCIA 11/3</t>
  </si>
  <si>
    <t>TOTAL: $1.041.560,52 (PAGADO MIERCOLES 20/3 EN EFECTIVO)</t>
  </si>
  <si>
    <t>TOTAL: $1.031.946,57 (PAGADO EFECTIVO 4/4)</t>
  </si>
  <si>
    <t>TOTAL: $1.352.792,93 (PAGADO EFECTIVO 23/4)</t>
  </si>
  <si>
    <t>SE DEVOLVIO 2 IBUPIRAC FEM X 10 CMPR, 1 QUELAT MAGNESIO X 30 CMPR y 1 CENTRUM SILVER X 30 CMPR</t>
  </si>
  <si>
    <t>TOTAL: $1.531.959,19 (PAGADO EFECTIVO 9/5)</t>
  </si>
  <si>
    <t>TOTAL: $32139,79 (PAGADO POR TRANSFERENCIA MP)</t>
  </si>
  <si>
    <t>TOTAL: $2.734.194.69 (PAGADO EFECTIVO 29/5)</t>
  </si>
  <si>
    <t>PAGADO EFECTIVO 19/6 ($2.000.000) Y PAGADO EFECTIVO 25/6 ($1.576.098,2)</t>
  </si>
  <si>
    <t>TOTAL: $3.389.062,48 (TOTAL CON FIGUEIRAS: $6.469.242,30)// SE PAGO $3.000.000 EN EFECTIVO 6/7. SE PAGO $3.470.000 EN EFECTIVO 11/7</t>
  </si>
  <si>
    <t>PAGADO TRANSFERENCIA MP 30/7</t>
  </si>
  <si>
    <t>TOTAL: $2404409,90 (PAGADO EFECTIVO 24/7)</t>
  </si>
  <si>
    <t>TOTAL: $2153991,61 (PAGADO EFECTIVO 6/8)</t>
  </si>
  <si>
    <t>TOTAL: $1.087.867,65 (PAGADO EFECTIVO 20/8)</t>
  </si>
  <si>
    <t xml:space="preserve">TOTAL: $2.898.297,41 </t>
  </si>
  <si>
    <t>PAGADO EFECTIVO ($2580281,71)</t>
  </si>
  <si>
    <t>DEVOLUCION 6 SALES REHIDRAT VENT3 FRUTALES</t>
  </si>
  <si>
    <t>PAGADO EFECTIVO 26/10 (TOTAL: $1.856.061,61)</t>
  </si>
  <si>
    <t>DEVOLUCION 2 MAMADERA NUK JIRAFA 150Y 300ML</t>
  </si>
  <si>
    <t>FACTURA COMPLETA MAL transfers</t>
  </si>
  <si>
    <t>MAMADERAS</t>
  </si>
  <si>
    <t>1 MODATON gts 30 ML; 2 DERMADEX CR X 30 G</t>
  </si>
  <si>
    <t>TOTAL: $3.064.962,64 (PAGADO EFECTIVO 3/12)</t>
  </si>
  <si>
    <t>MODATON. DERMADEX</t>
  </si>
  <si>
    <t>SE DEVUELVE 4 STOMACINE 20X14 $5253,42</t>
  </si>
  <si>
    <t>DEVOLUCION 4 IBUPIRAC 4% SUSP X 90 ML Y 4 IBUPIRAC GRIP X 10 CMPR; ENSURE POLVO 400 G.</t>
  </si>
  <si>
    <t xml:space="preserve">DEVOLUCION 6 ENSURE 220 ML VAIN Y 2 HIPOGLOS VL </t>
  </si>
  <si>
    <t>STOMACINE</t>
  </si>
  <si>
    <t>ENSURE, HIPOGLOS</t>
  </si>
  <si>
    <t>ENSURE, IBUPIRAC</t>
  </si>
  <si>
    <t>6 MUELITA FORTE GEL (DEVOLUCION)</t>
  </si>
  <si>
    <t>2 QUELAT MAGNESIO X 30 CMPR (DEVOLUCION)</t>
  </si>
  <si>
    <t>TOTAL: $4.328.060,70 (PAGUE $2.300.000 EFECTIVO 17/12; PAGO $2.000.000 EFECTIVO 28/12; PAGADO $3.356.600 EFECTIVO 4/1/25)</t>
  </si>
  <si>
    <t>DEVOLUCION 3 BUSCAPINA DUO X 100 CMPR</t>
  </si>
  <si>
    <t xml:space="preserve">SE DEVUELVEN 4 SUEROX MANZANA </t>
  </si>
  <si>
    <t>MAMADERA NUK (MUY CARA)</t>
  </si>
  <si>
    <t>SUEROX</t>
  </si>
  <si>
    <t>DEVOLUCION 5 EVATEST CLASSIC</t>
  </si>
  <si>
    <t>DEVOLUCION 3 SUPRADYN CMPR EFERVESC X 30</t>
  </si>
  <si>
    <t>DEVOLUCION NAN OPTIPRO 1 X 800 G</t>
  </si>
  <si>
    <t>MAMDERA NUK</t>
  </si>
  <si>
    <t>SUPRADYN EFERV.</t>
  </si>
  <si>
    <t>EVATEST CLASSIC</t>
  </si>
  <si>
    <t>NAN 1 OPTIPRO</t>
  </si>
  <si>
    <t>Mylanta limon y menta x 24 cmpr</t>
  </si>
  <si>
    <t>DEVOLUCION AZIATOP</t>
  </si>
  <si>
    <t>TOTAL: $55956,72 (PAGADO TRANSFERENCIA 23/1)</t>
  </si>
  <si>
    <t xml:space="preserve">TOTAL: $3.900.265,32 (PAGO $3.000.000 15/01; PAGO $3.000.000 22/01; PAGO 29/1 $1.075.000) </t>
  </si>
  <si>
    <t>NEUMOTEROL 200/PEDIDO POR ERROR</t>
  </si>
  <si>
    <t>NC AZIATOP</t>
  </si>
  <si>
    <t>NC NEUMOTEROL</t>
  </si>
  <si>
    <t>4 MAGNESIO GH 400 X 30; 2 UNIFRESH LUBRICANTE; 2 UVASAL FCO X 100 G (MAL PEDIDOS)</t>
  </si>
  <si>
    <t>TOTAL: $3.332.639,85 (PAGO EFECTIVO 4/2 $3.000.000; PAGO EFECTIVO 10/02 $2.226.300)</t>
  </si>
  <si>
    <t>TOTAL: $3.760.482,82 (PAGO $2.500.000 1/3/2025; PAGADO EFECTIVO $2.750.300 05/03)</t>
  </si>
  <si>
    <t>PAGADO TRANSFERENCIA MP 24/2</t>
  </si>
  <si>
    <t>PAGADO TRANSFERENCIA MP 31/03</t>
  </si>
  <si>
    <t>TOTAL: $5.450.476,53 (PAGO REMITOS 22/03 $4.000.000 EFECTIVO; PAGO FALTANTE REMITOS EFECTIVO $3.667.500 31/03/2025)</t>
  </si>
  <si>
    <t>SE DEVUELVEN 2 ORAVIL GOTAS X 6 ML</t>
  </si>
  <si>
    <t>2) ORAVIL GOTAS X 6 ML</t>
  </si>
  <si>
    <t>DEVOLUCION 2) LOMECAN CR VAG X 35 G (MAL PEDIDO)</t>
  </si>
  <si>
    <t>NC DEVOLUCION 2) LOMECAN CR. VAG X 35 G (MAL PEDIDO)</t>
  </si>
  <si>
    <t>TOTAL: $70463,16 (PAGADO TRANSFERENCIA MP 21/04)</t>
  </si>
  <si>
    <t>TOTAL: $4.629.190,46 (PAGO $2.000.000 EFECTIVO 21/4; PAGO EFECTIVO $4.530.000 30/04)</t>
  </si>
  <si>
    <t>HEMIFARM</t>
  </si>
  <si>
    <t>0006-00027088</t>
  </si>
  <si>
    <t>0006-00027095</t>
  </si>
  <si>
    <t>TOTAL: $49606,32 (PAGADO TRANSFERENCIA 29/5)</t>
  </si>
  <si>
    <t>TOTAL: $5.603.305,23 (PAGO EFECTIVO 29/5 $2.500.000; PAGO EFECTIVO 11/06 $3.000.000; PAGO EFECTIVO 17/06 $3.666.500)</t>
  </si>
  <si>
    <t>TOTAL REMITOS GUZGON: $6.676.329,48 (PAGO ADELANTO 28/6 $4.000.000; PAGO ADELANTO 08/7 $2.000.000: PAGO EFECTIVO 14/7 $3970200)</t>
  </si>
  <si>
    <t>JACARANDA</t>
  </si>
  <si>
    <t>0000-00012845</t>
  </si>
  <si>
    <t>CAJA FLOR 2/8</t>
  </si>
  <si>
    <t>PAGADO TRANSFERENCIA MP 17/10</t>
  </si>
  <si>
    <t>PAGADO TRANSFERENCIA MP 11/1</t>
  </si>
  <si>
    <t>PAGADO TRANSFERENCIA MP 19/3</t>
  </si>
  <si>
    <t>PAGADO TRANSFERENCIA MP 15/7</t>
  </si>
  <si>
    <t>PAGADO TRANSFERENCIA MP 25/2</t>
  </si>
  <si>
    <t>pagado con mp 27/10</t>
  </si>
  <si>
    <t>Total remitos $12662333,74 (pago $5000000) restan 9624451.13</t>
  </si>
  <si>
    <t>PAGADO EN EFVO 21/11</t>
  </si>
  <si>
    <t>pagado 27/1</t>
  </si>
  <si>
    <t>Facturas</t>
  </si>
  <si>
    <t>PAGADO CON TRANSFERENCIA 16/7</t>
  </si>
  <si>
    <t xml:space="preserve">remitos </t>
  </si>
  <si>
    <t>SE PAGO 2100000 EN EFVO EL 17/7</t>
  </si>
  <si>
    <t>SE PAGO 4400000 EL 28/7</t>
  </si>
  <si>
    <t>Pagado con transferencia 27/6</t>
  </si>
  <si>
    <t>SE PAGO 4600000 EL 31/7</t>
  </si>
  <si>
    <t xml:space="preserve"> PAGADO EFECTIVO 4/8 </t>
  </si>
  <si>
    <t>PAGADO POR TRANSFERENCIA 16/07</t>
  </si>
  <si>
    <t>PAGADO EFECTIVO 4/8</t>
  </si>
  <si>
    <t>PAGADA POR TRANSFERENCIA 16/07</t>
  </si>
  <si>
    <t xml:space="preserve">   PAGADO EFECTIVO 4/8 </t>
  </si>
  <si>
    <t>DEVOLUCION 10) BRONCOLIUM 600 X 10 CMPR EFERV</t>
  </si>
  <si>
    <t>PAGADO POR TRANFERENCIA  16/07</t>
  </si>
  <si>
    <t>NOTA CREDIT VOLUMEN</t>
  </si>
  <si>
    <t>PAGADO EFECTIVO 5/8</t>
  </si>
  <si>
    <t>TOTAL: $3.271.187,88 (PAGADO EFECTIVO 20/08)</t>
  </si>
  <si>
    <t>TOTAL GUZGON REMITOS (2%): $2.622.569,43</t>
  </si>
  <si>
    <t>TOTAL FACTURAS GUZGON: $521.041,58  PAGADO 01/11</t>
  </si>
  <si>
    <t>0011-00589067</t>
  </si>
  <si>
    <t>0011-00591290</t>
  </si>
  <si>
    <t>TOTAL REMITOS GUZGON: $2.651.225,83 (PAAGDO EFECTIVO 04/10)</t>
  </si>
  <si>
    <t xml:space="preserve">MONDELEZ </t>
  </si>
  <si>
    <t>PAGADO EFECTIVO CAJA NAHUEL 24/2</t>
  </si>
  <si>
    <t>DEVOLUCION 6)CEREALITAS</t>
  </si>
  <si>
    <t>0011-00592550</t>
  </si>
  <si>
    <t>PAGADO CAJA NAHUEL 25/2</t>
  </si>
  <si>
    <t>TOTAL FACTURAS GUZGON: $521.041,58 PAGADO 01/11</t>
  </si>
  <si>
    <t>PAGADO EFECTIVO CAJA JORGE 26/2 (TOTAL: $46400)</t>
  </si>
  <si>
    <t>0011-00592870</t>
  </si>
  <si>
    <t>684930-684931</t>
  </si>
  <si>
    <t>0011-00594178</t>
  </si>
  <si>
    <t>PAGADO EFECTIVO 17/2</t>
  </si>
  <si>
    <t>SE DEVOLVIERON 6) CEREALITAS GALLETAS DE ARROZ</t>
  </si>
  <si>
    <t>TOTAL: $142546 (PAGADO EFECTIVO 8/3)</t>
  </si>
  <si>
    <t>TOTAL REMITOS GUZGON: $5.222.474,44 (PAGADO $3.000.000 EFECTIVO 23/10/2025; PAGO TOTALIDAD 1/11/2025)</t>
  </si>
  <si>
    <t>PAGADO CAJA VICKY 14/03</t>
  </si>
  <si>
    <t>PAGADO EFECTIVO 17/03</t>
  </si>
  <si>
    <t>PAGADO EFECTIVO 28/03</t>
  </si>
  <si>
    <t>PAGADO EFECTIVO CAJA VICKY 31/03</t>
  </si>
  <si>
    <t>TOTAL REMITOS GUZGON: $11.769.278,51 (PAGADO TOTAL 09/12)</t>
  </si>
  <si>
    <t>PAGADO EFECTIVO CAJA VICKY 04/04</t>
  </si>
  <si>
    <t>PAGADO EFECTIVO 07/04 (TOTAL: $201720)</t>
  </si>
  <si>
    <t>PAGADO EFECTIVO 14/04 (TOTAL: $353273)</t>
  </si>
  <si>
    <t>PAGADO EFECTIVO 19/04 (TOTAL: $237600)</t>
  </si>
  <si>
    <t>PAGADO EFECTIVO CAJA VICKY 21/4</t>
  </si>
  <si>
    <t>PAGADO EFECTIVO 25/04 (TOTAL: $290604)</t>
  </si>
  <si>
    <t>PAGADO EFECTIVO 2/5 (TOTAL: $187733)</t>
  </si>
  <si>
    <t>TOTAL FACTURAS GUZGON: $368.029,35 PAGADO 25/11</t>
  </si>
  <si>
    <t>PAGADO EFECTIVO 23/05 (TOTAL: $282300)</t>
  </si>
  <si>
    <t>PAGADO EFECTIVO CAJA FLOR 27/5</t>
  </si>
  <si>
    <t>0011-00598821</t>
  </si>
  <si>
    <t>TOTAL: $1.527.400 (PAGADO EFECTIVO 30/6)</t>
  </si>
  <si>
    <t>TOTAL: $208.581,24 PAGADO CON MP 16/12</t>
  </si>
  <si>
    <t>TOTAL: $354790,66 (NO SE PAGO. HAY SALDO A FAVOR)</t>
  </si>
  <si>
    <t>PAGADO CON BBVA 21/1</t>
  </si>
  <si>
    <t>TOTAL REMITOS GUZGON: $20.094.986,17</t>
  </si>
  <si>
    <t>LASTMILE DISTRIBUCION SA</t>
  </si>
  <si>
    <t>0003-00718275</t>
  </si>
  <si>
    <t>Pagado con transferencia 16/7</t>
  </si>
  <si>
    <t>FALTA 1 UNIDAD DE ALF SIMPLE GLASEADO 379,033</t>
  </si>
  <si>
    <t>0003-00718303</t>
  </si>
  <si>
    <t>0003-00718273</t>
  </si>
  <si>
    <t>0003-00718213</t>
  </si>
  <si>
    <t>0003-00718297</t>
  </si>
  <si>
    <t>0003-00718274</t>
  </si>
  <si>
    <t>FALTA 2 UNIDADES ALF TRIPLE $1679,892</t>
  </si>
  <si>
    <t>0003-00718292</t>
  </si>
  <si>
    <t>FALTAN 7 UNIDADES MINI ALF SHOT $14699,853</t>
  </si>
  <si>
    <t>28/07/0225</t>
  </si>
  <si>
    <t>0003-00828220</t>
  </si>
  <si>
    <t>PAGADO EN EFVO 29/7</t>
  </si>
  <si>
    <t>0003-00834243</t>
  </si>
  <si>
    <t>PAGADO EN EFVO 12/8</t>
  </si>
  <si>
    <t>0003-00834371</t>
  </si>
  <si>
    <t>0003-00834282</t>
  </si>
  <si>
    <t>0003-00836991</t>
  </si>
  <si>
    <t>PAGADO EN EFVO 19/9</t>
  </si>
  <si>
    <t>0003-00883614</t>
  </si>
  <si>
    <t>PAGADO EN EFVO 10/12</t>
  </si>
  <si>
    <t>0003-00892490</t>
  </si>
  <si>
    <t>PAGADO EN EFVO 30/12</t>
  </si>
  <si>
    <t>0003-00906909</t>
  </si>
  <si>
    <t>0003-00920538</t>
  </si>
  <si>
    <t>0003-00940153</t>
  </si>
  <si>
    <t>0003-00940154</t>
  </si>
  <si>
    <t>956222/23</t>
  </si>
  <si>
    <t>FALTANTE 1 GATIMICIN FORTE ($25.262,0861)</t>
  </si>
  <si>
    <t>PAGADO 13/01</t>
  </si>
  <si>
    <t>958524/25</t>
  </si>
  <si>
    <t>PAGADO EN EFVO 17/1</t>
  </si>
  <si>
    <t>PAGADO 26/01</t>
  </si>
  <si>
    <t>960596/7</t>
  </si>
  <si>
    <t>APLICAMOS 292.679</t>
  </si>
  <si>
    <t>$3.957.738 PAGADO 31/01</t>
  </si>
  <si>
    <t>pago ok</t>
  </si>
  <si>
    <t>961740/41/42</t>
  </si>
  <si>
    <t>$6,504,860 PAGADO 06/02</t>
  </si>
  <si>
    <t>962768/9</t>
  </si>
  <si>
    <t>7531100 pagado 12/02</t>
  </si>
  <si>
    <t>PAGADO CON MP 17/2</t>
  </si>
  <si>
    <t>TOTAL: $6.263.377,57 (PAGADO EFECTIVO 23/02)</t>
  </si>
  <si>
    <t>964179/80</t>
  </si>
  <si>
    <t xml:space="preserve">ok </t>
  </si>
  <si>
    <t>ok pago</t>
  </si>
  <si>
    <t>966893/94</t>
  </si>
  <si>
    <t>TOTAL $5,346,480 (PAGADO EFECTIVO)</t>
  </si>
  <si>
    <t>969901/02</t>
  </si>
  <si>
    <t>PAGADO EFECTIVO 22/03</t>
  </si>
  <si>
    <t>DEVOLUCION POR ROTURA GUM 411  ($3413,24)</t>
  </si>
  <si>
    <t>pagado en efvo 30/3 (PCAD 700972118 -231630)</t>
  </si>
  <si>
    <t>PAGADO CON BBVA 13/4</t>
  </si>
  <si>
    <t>EVE 07/4</t>
  </si>
  <si>
    <t>PAGADO CON EFVO 13/4</t>
  </si>
  <si>
    <t>EVE 07/04</t>
  </si>
  <si>
    <t>PAGADO EN EFVO 13/4</t>
  </si>
  <si>
    <t>973727/28</t>
  </si>
  <si>
    <t>EVE 20/4</t>
  </si>
  <si>
    <t>PAGO  A CUENTA 28/04 $5.000.000 Y 4/5  55230000</t>
  </si>
  <si>
    <t>GUM CEPIILO 411     ok</t>
  </si>
  <si>
    <t>devolucion de lactulon jbe 14911,85 ok</t>
  </si>
  <si>
    <t>PAGO A CUENTA 6000000 18/5 PAGO COMPLETO 26/05</t>
  </si>
  <si>
    <t>979052/53/54</t>
  </si>
  <si>
    <t>PAGADO TOTALIDAD EN 3 VECES 18/06</t>
  </si>
  <si>
    <t>LACTULON JBE X 250ML</t>
  </si>
  <si>
    <t>4 evatest classic</t>
  </si>
  <si>
    <t>global</t>
  </si>
  <si>
    <t>6 evatest classic</t>
  </si>
  <si>
    <t>0011-00644619</t>
  </si>
  <si>
    <t xml:space="preserve">pagada </t>
  </si>
  <si>
    <t>PAGADO EN 3 VECES ULTIMO PAGO 07/08</t>
  </si>
  <si>
    <t>NOTA CREDITO X VOLUMEN</t>
  </si>
  <si>
    <t>0011-00656664</t>
  </si>
  <si>
    <t>0011-00663647</t>
  </si>
  <si>
    <t>NOTA DE CREDITO x volum</t>
  </si>
  <si>
    <t>KLONAL</t>
  </si>
  <si>
    <t>PAGADO ECHEQ BBVA 26/3</t>
  </si>
  <si>
    <t>PAGADO ECHEQ BBVA 26/4</t>
  </si>
  <si>
    <t>PAGADO TRANSFERENCIA BBVA</t>
  </si>
  <si>
    <t>PAGADO ECHEQ BBVA 28/6</t>
  </si>
  <si>
    <t>PAGADO ECHEQ BBVA 22/8</t>
  </si>
  <si>
    <t>PAGADO ECHEQ BBVA 12/12</t>
  </si>
  <si>
    <t>PAGADO ECHEQ BBVA 17/1</t>
  </si>
  <si>
    <t>PAGADO ECHEQ BBVA 17/2</t>
  </si>
  <si>
    <t>PAGADO ECHEQ BBVA</t>
  </si>
  <si>
    <t>PAGADO ECHEQ BBVA 21/04/25</t>
  </si>
  <si>
    <t>PAGADO ECHEQ BBVA 28/05/25</t>
  </si>
  <si>
    <t>DEVOLUCION VENCIDOS 22)KLONADRYL JARABE</t>
  </si>
  <si>
    <t>PAGADO ECHEQ 27/6</t>
  </si>
  <si>
    <t>-$5166,65</t>
  </si>
  <si>
    <t>-$6750,15</t>
  </si>
  <si>
    <t>PAGADO CON ECHEQ BBVA 20/8</t>
  </si>
  <si>
    <t xml:space="preserve">KLONAL </t>
  </si>
  <si>
    <t>PAGADO POR TRANFE 11/09</t>
  </si>
  <si>
    <t>pagado con echeq bbva 19/12</t>
  </si>
  <si>
    <t>PAGADO CON BBVA 05/02 E CHEQ</t>
  </si>
  <si>
    <t>PAGADO CON BBVA 05/2 E CHEQ</t>
  </si>
  <si>
    <t>NOTA DE RER</t>
  </si>
  <si>
    <t>0005-00121296</t>
  </si>
  <si>
    <t>PAGADO CON ECHEQ BBVA 7/4 FECHA DE PAGO 22/05</t>
  </si>
  <si>
    <t>0005-00121639</t>
  </si>
  <si>
    <t>PAGADO CON ECHEQ BBVA 23/4 FECHA DE PAGO 9/6</t>
  </si>
  <si>
    <t>0005-00122712</t>
  </si>
  <si>
    <t>0005-00122713</t>
  </si>
  <si>
    <t>LABSA</t>
  </si>
  <si>
    <t>0001-00005113</t>
  </si>
  <si>
    <t>TRANSFERENCIA MP 20/9</t>
  </si>
  <si>
    <t>0000-00024697</t>
  </si>
  <si>
    <r>
      <rPr>
        <rFont val="Calibri"/>
        <b/>
        <color theme="1"/>
        <sz val="11.0"/>
      </rPr>
      <t>TOTAL: $241372,76</t>
    </r>
    <r>
      <rPr>
        <rFont val="Calibri"/>
        <b/>
        <color theme="1"/>
        <sz val="11.0"/>
      </rPr>
      <t xml:space="preserve"> (PAGADO 18/10. CAJA LUCIA 17/10 $18870; CAJA FLOR 17/10 $222500)</t>
    </r>
  </si>
  <si>
    <t>0000-00024840</t>
  </si>
  <si>
    <t>LABSA GUZGON</t>
  </si>
  <si>
    <t>23428-23622</t>
  </si>
  <si>
    <r>
      <rPr>
        <rFont val="Calibri"/>
        <b/>
        <color theme="1"/>
        <sz val="11.0"/>
      </rPr>
      <t>TOTAL: $323000</t>
    </r>
    <r>
      <rPr>
        <rFont val="Calibri"/>
        <b/>
        <color theme="1"/>
        <sz val="11.0"/>
      </rPr>
      <t xml:space="preserve"> (CAJA FLOR 22/8 $91900; CAJA ENVIOS 21/8 $3500; CAJA YAS 21/8 $227600)</t>
    </r>
  </si>
  <si>
    <t>LABSA FIGUEIRAS</t>
  </si>
  <si>
    <t>23429-23582-23623</t>
  </si>
  <si>
    <t>CAJA MAY 17/9 $156700; CAJA FLOR 20/9 $100</t>
  </si>
  <si>
    <r>
      <rPr>
        <rFont val="Calibri"/>
        <b/>
        <color theme="1"/>
        <sz val="11.0"/>
      </rPr>
      <t xml:space="preserve">TOTAL: $218450 </t>
    </r>
    <r>
      <rPr>
        <rFont val="Calibri"/>
        <b/>
        <color theme="1"/>
        <sz val="11.0"/>
      </rPr>
      <t>(PAGADO 22/11. CAJA TAMI 21/11)</t>
    </r>
  </si>
  <si>
    <r>
      <rPr>
        <rFont val="Calibri"/>
        <b/>
        <color theme="1"/>
        <sz val="11.0"/>
      </rPr>
      <t>TOTAL: $565700</t>
    </r>
    <r>
      <rPr>
        <rFont val="Calibri"/>
        <b/>
        <color theme="1"/>
        <sz val="11.0"/>
      </rPr>
      <t>//TOTAL FIGUEIRAS: $377124,16// PAGADO 21/12 TRANSFERENCIA BANCARIA</t>
    </r>
  </si>
  <si>
    <t>PAGADO TRANSFERENCIA 28/2</t>
  </si>
  <si>
    <t>TOTAL: $485750 (PAGADO EFECTIVO 23/5)</t>
  </si>
  <si>
    <t>TOTAL: $382600 (PAGADO EFECTIVO 13/6)</t>
  </si>
  <si>
    <t>PAGADO POR TRANSFERENCIA MP ($483692)</t>
  </si>
  <si>
    <t>PAGADO TRANSFERENCIA MP 22/8</t>
  </si>
  <si>
    <t>PAGADO EFECTIVO 18/9</t>
  </si>
  <si>
    <t>TOTAL: $704008 (PAGADO EFECTIVO 16/12)</t>
  </si>
  <si>
    <t>PAGADO TRANSFERENCIA MP 6/2</t>
  </si>
  <si>
    <t>PAGADO TRANSFERENCIA MP 26/03</t>
  </si>
  <si>
    <t>PAGADO TRANSFERENCIA 5/5</t>
  </si>
  <si>
    <t>PAGADO EFECTIVO 3/7</t>
  </si>
  <si>
    <t>PAGADO EFECTIVO 16/10</t>
  </si>
  <si>
    <t>PAGADO BBVA 21/11</t>
  </si>
  <si>
    <t>TOTAL: $776.808 (PAGADO EFECTIVO 21/01)</t>
  </si>
  <si>
    <t>LAFARMEN</t>
  </si>
  <si>
    <t>0014-00037472</t>
  </si>
  <si>
    <t>0014-00037844</t>
  </si>
  <si>
    <t>CAJA FLOR 6/9 (TOTAL ABONADO: $61208,36)</t>
  </si>
  <si>
    <t>0014-00007720</t>
  </si>
  <si>
    <t>PAGADO POR TRANSFERENCIA 10/10 MP</t>
  </si>
  <si>
    <t>PAGADO TRANSFERENCIA MP 28/12</t>
  </si>
  <si>
    <t xml:space="preserve">PAGADO CAJA TAMI 4/1 </t>
  </si>
  <si>
    <t>PAGADO CAJA TAMI 30/1</t>
  </si>
  <si>
    <t>PAGADO CAJA TAMI 15/2</t>
  </si>
  <si>
    <t>PAGADO TRANSFERENCIA MP 21/5</t>
  </si>
  <si>
    <t>PAGADO TRANSFERENCIA MP 01/07</t>
  </si>
  <si>
    <t>PAGADO EFECTIVO CAJA MELISA 02/7</t>
  </si>
  <si>
    <t>PAGADO EFECTIVO CAJA FACU 5/8</t>
  </si>
  <si>
    <t>TOTAL: $56905,13 (PAGADO TRANSFERENCIA 14/9)</t>
  </si>
  <si>
    <t>PAGADO TRANSFERENCIA 19/10</t>
  </si>
  <si>
    <t>PAGADO TRANSFERENCIA GALICIA 24/04</t>
  </si>
  <si>
    <t>TOTAL: $163957,66 PAGADO CON TRANSFERENCIA GALICIA 29/7</t>
  </si>
  <si>
    <t>PAGADO CON TRASNFERENCIA GALICIA 26/8</t>
  </si>
  <si>
    <t>PAGADO CON TRANSFERNCIA GALICIA 9/10</t>
  </si>
  <si>
    <t>0014-00046527</t>
  </si>
  <si>
    <t>0014-00046536</t>
  </si>
  <si>
    <t>0014-00046928</t>
  </si>
  <si>
    <t>PAGADO CON MP 343376,73</t>
  </si>
  <si>
    <t>0014-00009058</t>
  </si>
  <si>
    <t>0014-00009116</t>
  </si>
  <si>
    <t>0014-00047243</t>
  </si>
  <si>
    <t>0014-00047220</t>
  </si>
  <si>
    <t>0014-00047541</t>
  </si>
  <si>
    <t>0014-00047542</t>
  </si>
  <si>
    <t>0014-00047796</t>
  </si>
  <si>
    <t>pagado con galicia 15/4 253000</t>
  </si>
  <si>
    <t>0014-00009269</t>
  </si>
  <si>
    <t>0014-00048053</t>
  </si>
  <si>
    <t>0014-00048766</t>
  </si>
  <si>
    <t>PAGADO CON GALICIA 21/5</t>
  </si>
  <si>
    <t>0014-00048774</t>
  </si>
  <si>
    <t>0014-00049130</t>
  </si>
  <si>
    <t>0014-00049140</t>
  </si>
  <si>
    <t>0014-00049477</t>
  </si>
  <si>
    <t>MAYORSUR</t>
  </si>
  <si>
    <t>0000-00000582</t>
  </si>
  <si>
    <t>CAJA ANDREA 3/8 ($165000); CAJA FLOR 4/8 ($120)</t>
  </si>
  <si>
    <t>0004-00046938</t>
  </si>
  <si>
    <t>TRANSFERENCIA</t>
  </si>
  <si>
    <t>0000-00000930</t>
  </si>
  <si>
    <t>CAJA YAS 14/8 ($200000); CAJA FLOR 15/8 ($150)</t>
  </si>
  <si>
    <t>0004-00047133</t>
  </si>
  <si>
    <t xml:space="preserve">CAJA YAS 23/8 ($268500); CAJA YAS 22/8 ($95400) </t>
  </si>
  <si>
    <t>0004-00047350</t>
  </si>
  <si>
    <t>1633-1646</t>
  </si>
  <si>
    <t>CAJA YAS 26/8 $223400; CAJA YAS 31/8 $65500</t>
  </si>
  <si>
    <t>0004-00047532</t>
  </si>
  <si>
    <t>CAJA FEDE 10/9 $262000; CAJA FLOR $57860</t>
  </si>
  <si>
    <t>0004-00047904</t>
  </si>
  <si>
    <t>CAJA LUCIA 18/9</t>
  </si>
  <si>
    <t>0004-00048048</t>
  </si>
  <si>
    <t>TRANSFERENCIA MP 26/9</t>
  </si>
  <si>
    <t>REMITO PAGADO 26/9.  CAJA ENVIOS 25/9 $25400; CAJA LUCIA 25/9 $94000; CAJA FLOR 26/9 $60000; CAJA FLOR 25/9 $84500; CAJA YAS 25/9 $70000</t>
  </si>
  <si>
    <t>PAGADO TRANSFERENCIA BANCO 24/10 ($457810)</t>
  </si>
  <si>
    <r>
      <rPr>
        <rFont val="Calibri"/>
        <b/>
        <color theme="1"/>
        <sz val="11.0"/>
      </rPr>
      <t xml:space="preserve">DESCONTAR FALTANTE 10 NONINO ELASTIZ G x 8 ($17561,90) // </t>
    </r>
    <r>
      <rPr>
        <rFont val="Calibri"/>
        <b/>
        <color theme="1"/>
        <sz val="11.0"/>
      </rPr>
      <t xml:space="preserve">TOTAL: $334501,28 </t>
    </r>
    <r>
      <rPr>
        <rFont val="Calibri"/>
        <b/>
        <color theme="1"/>
        <sz val="11.0"/>
      </rPr>
      <t>(PAGADO POR TRANSFERENCIA MP 27/10)</t>
    </r>
  </si>
  <si>
    <t>PAGADO 8/11 TRANSFERENCIA BBVA</t>
  </si>
  <si>
    <t>PAGADO CAJA LUCIA 13/11</t>
  </si>
  <si>
    <t>PAGADO TRANSFERENCIA MP 16/11</t>
  </si>
  <si>
    <t>PAGADO TRANSFERENCIA MP 30/11</t>
  </si>
  <si>
    <t>PAGADO POR TRANSFERENCIA BBVA 5/12</t>
  </si>
  <si>
    <r>
      <rPr>
        <rFont val="Calibri"/>
        <b/>
        <color theme="1"/>
        <sz val="11.0"/>
      </rPr>
      <t>PAGADO $708500</t>
    </r>
    <r>
      <rPr>
        <rFont val="Calibri"/>
        <b/>
        <color theme="1"/>
        <sz val="11.0"/>
      </rPr>
      <t xml:space="preserve"> (CAJA TAMI 11/12 $320000; CAJA LUCIA 11/12 $240000; CAJA ENVIO 11/12 $78000; CAJA YAS 11/12 $70500) PAGADO POR TRANSFERENCIA MP 13/12 </t>
    </r>
    <r>
      <rPr>
        <rFont val="Calibri"/>
        <b/>
        <color theme="1"/>
        <sz val="11.0"/>
      </rPr>
      <t xml:space="preserve">$234644 </t>
    </r>
    <r>
      <rPr>
        <rFont val="Calibri"/>
        <b/>
        <color theme="1"/>
        <sz val="11.0"/>
      </rPr>
      <t>(RESTO FACTURA)</t>
    </r>
  </si>
  <si>
    <t>PAGADO TRANSFERENCIA BBVA 21/12</t>
  </si>
  <si>
    <t>PAGADO EN FIGUEIRAS 2/1/24</t>
  </si>
  <si>
    <r>
      <rPr>
        <rFont val="Calibri"/>
        <b/>
        <color theme="1"/>
        <sz val="11.0"/>
      </rPr>
      <t xml:space="preserve">Remito </t>
    </r>
    <r>
      <rPr>
        <rFont val="Calibri"/>
        <b/>
        <color theme="1"/>
        <sz val="11.0"/>
      </rPr>
      <t>Pagado 11/1. Total: $453900.</t>
    </r>
    <r>
      <rPr>
        <rFont val="Calibri"/>
        <b/>
        <color theme="1"/>
        <sz val="11.0"/>
      </rPr>
      <t xml:space="preserve"> Caja Yas 10/1 $298000; Caja Envío 10/1 $104000; Caja Tami 9/1 $11000; Caja Envío 8/1 $40900</t>
    </r>
  </si>
  <si>
    <r>
      <rPr>
        <rFont val="Calibri"/>
        <b/>
        <color theme="1"/>
        <sz val="11.0"/>
      </rPr>
      <t>PAGADO EN EFECTIVO $600000 24/1</t>
    </r>
    <r>
      <rPr>
        <rFont val="Calibri"/>
        <b/>
        <color theme="1"/>
        <sz val="11.0"/>
      </rPr>
      <t xml:space="preserve"> (CAJA TAMI 22/1 $233000; CAJA FEDE 21/1 $35000; CAJA ENVIO 22/1 $30000; CAJA TAMI 21/1 $279000; CAJA YAS 22/1 $23000) SE PAGO </t>
    </r>
    <r>
      <rPr>
        <rFont val="Calibri"/>
        <b/>
        <color theme="1"/>
        <sz val="11.0"/>
      </rPr>
      <t>$618800 POR TRANSFERENCIA BBVA 25/1</t>
    </r>
    <r>
      <rPr>
        <rFont val="Calibri"/>
        <b/>
        <color theme="1"/>
        <sz val="11.0"/>
      </rPr>
      <t xml:space="preserve">  (DTO INCLUIDO DEVOLUCION 12 OLEO ESTRELLA X 500 ML)</t>
    </r>
  </si>
  <si>
    <t>7144-7167</t>
  </si>
  <si>
    <t>PAGADO EN EFECTIVO 8/2</t>
  </si>
  <si>
    <r>
      <rPr>
        <rFont val="Calibri"/>
        <b/>
        <color theme="1"/>
        <sz val="11.0"/>
      </rPr>
      <t>PAGADO EN EFECTIVO 15/2 (SE PAGO</t>
    </r>
    <r>
      <rPr>
        <rFont val="Calibri"/>
        <b/>
        <color theme="1"/>
        <sz val="11.0"/>
      </rPr>
      <t xml:space="preserve"> $494200</t>
    </r>
    <r>
      <rPr>
        <rFont val="Calibri"/>
        <b/>
        <color theme="1"/>
        <sz val="11.0"/>
      </rPr>
      <t>. SE DESCONTO FALTANTE PEDIDO ANTERIOR Y FALTANTE PEDIDO ACTUAL)</t>
    </r>
  </si>
  <si>
    <t>PAGADO EFECTIVO 24/2/2024</t>
  </si>
  <si>
    <t>PAGADO POR TRANSFERENCIA 5/3/2024</t>
  </si>
  <si>
    <t>PAGADO POR TRANSFERENCIA 21/3</t>
  </si>
  <si>
    <t>PAGADO EFECTIVO 9/4</t>
  </si>
  <si>
    <t>PAGADO TRANSFERENCIA MP 11/4</t>
  </si>
  <si>
    <t>PAGADO POR TRANFERENCIA MP 23/4</t>
  </si>
  <si>
    <t>PAGADO POR TRANSFERENCIA 8/5</t>
  </si>
  <si>
    <t>TRANSFERENCIA MP 18/5</t>
  </si>
  <si>
    <t>PAGADO EFECTIVO 19/6</t>
  </si>
  <si>
    <t>PAGADO EN EFECTIVO 28/6 ($1.300.000)//RESTO PAGADO TRANSFERENCIA 01/07</t>
  </si>
  <si>
    <t>PAGADO EFECTIVO 18/7</t>
  </si>
  <si>
    <t>PAGADO TRANSFERENCIA MP 3/8</t>
  </si>
  <si>
    <t>PAGADO EFECTIVO 27/9</t>
  </si>
  <si>
    <t>PAGADO TRANSFERENCIA 24/10</t>
  </si>
  <si>
    <t>PAGADO EFECTIVO 25/10</t>
  </si>
  <si>
    <t>PAGADO EFECTIVO 1/11</t>
  </si>
  <si>
    <t>PAGADO TRANSFERENCIA GALICIA 14/11</t>
  </si>
  <si>
    <t>PAGADO EFECTIVO 23/11</t>
  </si>
  <si>
    <t>PAGADO TRANSFERENCIA 11/12</t>
  </si>
  <si>
    <t>PAGADO EFECTIVO 14/12 (TOTAL: $1129000)</t>
  </si>
  <si>
    <t>PAGADO EFECTIVO 31/12 (TOTAL: $1452000)</t>
  </si>
  <si>
    <t>TOTAL: $1.277.700 (PAGADO EFECTIVO 8/1)</t>
  </si>
  <si>
    <t>PAGADO EFECTIVO 15/1/25</t>
  </si>
  <si>
    <t>PAGADO TRANSFERENCIA 5/2/25</t>
  </si>
  <si>
    <t>TOTAL: $819812,64 PAGADO POR TRANFERENCIA 13/02</t>
  </si>
  <si>
    <t>TOTAL: $1.355.904,42 (PAGADO TRANSFERENCIA 28/2)</t>
  </si>
  <si>
    <t>TOTAL: $1.406.916,52 (PAGADO TRANSFERENCIA 12/03)</t>
  </si>
  <si>
    <t>TOTAL: $1.242.170,68 (PAGADO TRANSFERENCIA 4/4)</t>
  </si>
  <si>
    <t>PAGADO EFECTIVO 08/4</t>
  </si>
  <si>
    <t>TOTAL: $445591,56 (PAGADO TRANSFERENCIA)</t>
  </si>
  <si>
    <t>PAGADO EFECTIVO 21/04</t>
  </si>
  <si>
    <t>Total: $1.332.426,24 (PAGADO)</t>
  </si>
  <si>
    <t>TOTAL: $857.275,55 (PAGADO EFECTIVO 2/6)</t>
  </si>
  <si>
    <t xml:space="preserve">FALTANTE </t>
  </si>
  <si>
    <t>TOTAL: $1.385.8265,27 (PAGADO 18/6)</t>
  </si>
  <si>
    <t>PAGADO TRANSFERENCIA GALICIA 24/06</t>
  </si>
  <si>
    <t>TOTAL: $1.301.300 (PAGADO 05/07)</t>
  </si>
  <si>
    <t>PAGADO CON TRANSFERENCIA GALICIA 22/7</t>
  </si>
  <si>
    <t>PAGADO POR TRANFERENCIA 19/08</t>
  </si>
  <si>
    <t>Pagado con transferencia galicia 12/8</t>
  </si>
  <si>
    <t>PAGADO POR TRANSFERENCIA 19/08</t>
  </si>
  <si>
    <t>Pagado en efvo 28/8</t>
  </si>
  <si>
    <t>PAGADO TRANSFERENCIA 10/09</t>
  </si>
  <si>
    <t>PAGADO EN EFVO 12/9</t>
  </si>
  <si>
    <t>Pagado con galicia 26/9</t>
  </si>
  <si>
    <t>PAGADO EN EFVO 8/10</t>
  </si>
  <si>
    <t>Pagado en efvo 03/11</t>
  </si>
  <si>
    <t>Pagado en efvo 15/11</t>
  </si>
  <si>
    <t>PAGADO CON GALICIA 28/11 1000000</t>
  </si>
  <si>
    <t>PAGADO EN EFVO 29/11</t>
  </si>
  <si>
    <t>PAGADO EN EFVO 9/12</t>
  </si>
  <si>
    <t>PAGADO CON GALICIA 22/12</t>
  </si>
  <si>
    <t>PAGADO CON GALICIA 6/1 2357968</t>
  </si>
  <si>
    <t>SE PAGO EN EFVO 10/1</t>
  </si>
  <si>
    <t>pagado en figueiras en efvo 17/1</t>
  </si>
  <si>
    <t>MEDICAL GLOVES FIGUEIRAS</t>
  </si>
  <si>
    <t>13774-13960</t>
  </si>
  <si>
    <t>CAJA FLOR 15/8 $450; CAJA YAS 14/8 $119000</t>
  </si>
  <si>
    <t>PAGADO CON GALICIA 29/1</t>
  </si>
  <si>
    <t>MEDICAL GLOVES GUZGON</t>
  </si>
  <si>
    <t>13354-31084-13666-13773-13959</t>
  </si>
  <si>
    <t>PAGADO CON GALICIA 09/02</t>
  </si>
  <si>
    <t>14104-14105-14141</t>
  </si>
  <si>
    <t>CAJA FLOR 28/8</t>
  </si>
  <si>
    <t>pagado con galicia 20/02</t>
  </si>
  <si>
    <t>se pago 1276896 dif de 5705,17</t>
  </si>
  <si>
    <t>MEDICAL GLOVES</t>
  </si>
  <si>
    <t>CAJA FLOR 30/8</t>
  </si>
  <si>
    <t>pagado con bbva 04/03</t>
  </si>
  <si>
    <t>0002-00014469</t>
  </si>
  <si>
    <t>CAJA FLOR 29/9 (TOTAL: $75833,04)</t>
  </si>
  <si>
    <t>pagado con bbva 16/3</t>
  </si>
  <si>
    <t>PAGADO EN EFVO 450000 EL 19/3</t>
  </si>
  <si>
    <r>
      <rPr>
        <rFont val="Calibri"/>
        <b/>
        <color theme="1"/>
        <sz val="11.0"/>
      </rPr>
      <t>TOTAL: $88794,66</t>
    </r>
    <r>
      <rPr>
        <rFont val="Calibri"/>
        <b/>
        <color theme="1"/>
        <sz val="11.0"/>
      </rPr>
      <t xml:space="preserve"> (PAGADO 01/11. CAJA TAMARA 31/10)</t>
    </r>
  </si>
  <si>
    <t>PAGADO EN EFVO 26/3</t>
  </si>
  <si>
    <t>PAGADO CON GALICIA 10/4</t>
  </si>
  <si>
    <t>CAJA FLOR 29/9 (TOTAL: $55810)</t>
  </si>
  <si>
    <t>PAGADO CON BBVA 29/4</t>
  </si>
  <si>
    <r>
      <rPr>
        <rFont val="Calibri"/>
        <b/>
        <color theme="1"/>
        <sz val="11.0"/>
      </rPr>
      <t>TOTAL: $75850</t>
    </r>
    <r>
      <rPr>
        <rFont val="Calibri"/>
        <b/>
        <color theme="1"/>
        <sz val="11.0"/>
      </rPr>
      <t xml:space="preserve"> (PAGADO EN FIGUEIRAS 27/12)</t>
    </r>
  </si>
  <si>
    <t>(LENTES)</t>
  </si>
  <si>
    <t>0002-00017094</t>
  </si>
  <si>
    <t>0002-00017176</t>
  </si>
  <si>
    <t>0002-00017440</t>
  </si>
  <si>
    <t>TOTAL: $87400 (PAGADO EFECTIVO 23/5)</t>
  </si>
  <si>
    <t>0002-00017539</t>
  </si>
  <si>
    <t>0002-00017637</t>
  </si>
  <si>
    <t>0002-00017651</t>
  </si>
  <si>
    <t>PAGADO EFECTIVO 11/6</t>
  </si>
  <si>
    <t>0002-00017890</t>
  </si>
  <si>
    <t>0002-00018069</t>
  </si>
  <si>
    <t>0002-00018284</t>
  </si>
  <si>
    <t>0002-00018478</t>
  </si>
  <si>
    <t>PAGADO EFECTIVO 6/8 ($282706)</t>
  </si>
  <si>
    <t>0002-00018578</t>
  </si>
  <si>
    <t>MAL INGRESO DE NONISEC ZALEA 90X60 CM</t>
  </si>
  <si>
    <t>TOTAL: $241724,33 (PAGADO EFECTIVO 24/9)</t>
  </si>
  <si>
    <t>TOTAL: $69960 (PAGADO EFECTIVO 16/10)</t>
  </si>
  <si>
    <t>PAGADO EFECTIVO 6/11</t>
  </si>
  <si>
    <t>TOTAL: $182910 (PAGADO EFECTIVO 25/11)</t>
  </si>
  <si>
    <t>FALTA 6 GUIA DE SUERO V-13</t>
  </si>
  <si>
    <t>TOTAL: $174246,74 (PAGADO EFECTIVO 17/12)</t>
  </si>
  <si>
    <t>FALTARON 2 SAPOLAN 95G</t>
  </si>
  <si>
    <t>TOTAL: $207020 (PAGADO 14/1)</t>
  </si>
  <si>
    <t>FALTARON 2 PUMP GEL CHICO 14X24 CM</t>
  </si>
  <si>
    <t>PAGADO EFECTIVO 28/1</t>
  </si>
  <si>
    <t>MAL FACTURADOS APOSITOS TEGAFILM 15x20 cm (TRAJO MERCADERIA 28/1)</t>
  </si>
  <si>
    <t>PAGADO EFECTIVO 11/2</t>
  </si>
  <si>
    <t>TOTAL: $175559,59 (PAGADO EFECTIVO 25/2)</t>
  </si>
  <si>
    <t>SE DEVUELVEN 4 FRASCOS BROCAL ($12135,72); SE DEVUELVEN 12 TELAS ADHES COMUN 2,5 CM ($19350,08)</t>
  </si>
  <si>
    <t>DEVOLUCION 4 FRASCOS BROCAL ($12135,72); SE DEVUELVEN 12 TELAS ADHES COMUN 2,5 CM ($19350,08)</t>
  </si>
  <si>
    <t>REMITO ANULADO!!!!!!</t>
  </si>
  <si>
    <t>DEVOLUCION 1 KIT P/ENEMA LISFAR Y 1 SONDA FOLEY (WLEAD) NRO 20</t>
  </si>
  <si>
    <t>PAGADO EFECTIVO 18/03 ($111.562,51)</t>
  </si>
  <si>
    <t>FALTO 5) CAJAS DE GASANA 30X30 CM (DESCONTAR  $17386.63)</t>
  </si>
  <si>
    <t>FALTANTE GASAS GASANA</t>
  </si>
  <si>
    <t>LENTES</t>
  </si>
  <si>
    <t>PAGADO EFECTIVO CAJA NAHUEL 25/2</t>
  </si>
  <si>
    <t>PAGADO EFECTIVO 22/04</t>
  </si>
  <si>
    <t>PAGADO EFECTIVO 20/5 ($182405,74)</t>
  </si>
  <si>
    <t>PAGADO EFECTIVO 24/06 (TOTAL: $146986,27)</t>
  </si>
  <si>
    <t>TOTAL: $90.773,75 (PAGADO EFECTIVO 1/7)</t>
  </si>
  <si>
    <t>PAGADO EFECTIVO CAJA FLORENCIA 13/06</t>
  </si>
  <si>
    <t>PAGADO 24/7</t>
  </si>
  <si>
    <t>INGRESARON 7) SONDAS FOLEY Nº16 EN LUGAR DE 6) SONDAS FOLEY Nº18</t>
  </si>
  <si>
    <t>FALTO 1 BOLSA DE HIELO NRO 18 ($4048,92)</t>
  </si>
  <si>
    <t>FALTARON 2) CLORHEXIDINA 4% JBN X 1 LITRO ($29527,42)</t>
  </si>
  <si>
    <t>0002-00021715</t>
  </si>
  <si>
    <t>$766.423,57 (PAGADO EFECTIVO 19/08)</t>
  </si>
  <si>
    <t>0002-00021806</t>
  </si>
  <si>
    <t>PAGADO EFECTIVO 02/09</t>
  </si>
  <si>
    <t xml:space="preserve">MEDICAL GLOVES </t>
  </si>
  <si>
    <t>TOTAL: $166.758,12 (PAGADO EFECTIVO 23/09)</t>
  </si>
  <si>
    <t>PAGADO EFECTIVO 20/10</t>
  </si>
  <si>
    <t xml:space="preserve">FALTANTE DE 11 APOSITOS ESTERILES </t>
  </si>
  <si>
    <t>PAAGDO EFECTIVO 18/11</t>
  </si>
  <si>
    <t>CORRESPONDE A LOS APOSITOS ESTERILES</t>
  </si>
  <si>
    <t>4 VERRUGOL</t>
  </si>
  <si>
    <t>2 FALTANTES ACIDO BORICO SOBRE X 25GRS ($297,50)</t>
  </si>
  <si>
    <t>FALTA 2)ACIDO BORICO</t>
  </si>
  <si>
    <t>TOTAL REMITOS GUZGON: $227.981,27</t>
  </si>
  <si>
    <t>DEVOLUCION APOSITOS TEGAFILM (22014,13 / 11034,56)</t>
  </si>
  <si>
    <t>MENDIZABAL SA</t>
  </si>
  <si>
    <t>PAGADO TRANSFERENCIA BBVA 23/9</t>
  </si>
  <si>
    <t>LENTES PAGADOS EFECTIVO</t>
  </si>
  <si>
    <t>PAGADO EFECITVO 20/02</t>
  </si>
  <si>
    <t>PAGADO TRANSFERENCIA 02/10</t>
  </si>
  <si>
    <t>PAGADO EFECTIVO 26/02/2026</t>
  </si>
  <si>
    <t>FALTANTE DE 1 ACIDO BORICO 25GR DROGAL 306; Y 2 BORATO DE SODIO POR ROTURA 518,4</t>
  </si>
  <si>
    <t>PAGADO EFECTIVO 19/03/2026</t>
  </si>
  <si>
    <t>PAGADO TRANSFERENCIA  17/10</t>
  </si>
  <si>
    <t>PAGADO TRANSFERENCIA 25/10</t>
  </si>
  <si>
    <t>TOTAL REMITOS GUZGON: $432.145,82 (PAGADO 15/04)</t>
  </si>
  <si>
    <t>PAGADO TRANSFERENCIA 17/12</t>
  </si>
  <si>
    <t>PAGADO TRANSFERENCIA MP 26/12</t>
  </si>
  <si>
    <t>PAGADO TRANSFERENCIA 9/1</t>
  </si>
  <si>
    <t>PAGADO TRANSFERENCIA 20/1</t>
  </si>
  <si>
    <t>PAGADO POR MP 28/1</t>
  </si>
  <si>
    <t>VTO 7/5</t>
  </si>
  <si>
    <t>PAGADO EFECTIVO 05/06</t>
  </si>
  <si>
    <t>pagado en efvo 12/5</t>
  </si>
  <si>
    <t>PAGADO EFECTIVO 18/6</t>
  </si>
  <si>
    <t>PAGADO EFECTIVO 03/07</t>
  </si>
  <si>
    <t>pagado en efvo 19/8</t>
  </si>
  <si>
    <t>NOTA DE CREDITO bolsas</t>
  </si>
  <si>
    <t>NOTA DE CREDITO bistu</t>
  </si>
  <si>
    <t>pagado 28/08</t>
  </si>
  <si>
    <t>pagado 04/09</t>
  </si>
  <si>
    <t>falto un aposito esteril 10x20  $237,07</t>
  </si>
  <si>
    <t>medical gloves</t>
  </si>
  <si>
    <t>00040-00458555</t>
  </si>
  <si>
    <t>MICROSULES FIGUEIRAS</t>
  </si>
  <si>
    <t>PAGADO POR TRANSFERENCIA 8/9</t>
  </si>
  <si>
    <t>PAGADO POR TRANSFERENCIA 26/9</t>
  </si>
  <si>
    <t xml:space="preserve">MICROSULES  </t>
  </si>
  <si>
    <t>0312-00319907</t>
  </si>
  <si>
    <t>PAGADO POR TRANSFERENCIA MP 3/11 ($235470)</t>
  </si>
  <si>
    <t>MICROSULES</t>
  </si>
  <si>
    <t>TOTAL: $418252 (PAGADO TRANSFERENCIA BBVA 7/12)</t>
  </si>
  <si>
    <r>
      <rPr>
        <rFont val="Calibri"/>
        <b/>
        <color theme="1"/>
        <sz val="11.0"/>
      </rPr>
      <t>TOTAL: $450206,15</t>
    </r>
    <r>
      <rPr>
        <rFont val="Calibri"/>
        <b/>
        <color theme="1"/>
        <sz val="11.0"/>
      </rPr>
      <t xml:space="preserve"> (PAGADO TRANSFERENCIA BBVA 9/1)</t>
    </r>
  </si>
  <si>
    <t>PAGADO EN EFECTIVO 5/2/24</t>
  </si>
  <si>
    <t>PAGADO TRANSFERENCIA BBVA 13/5</t>
  </si>
  <si>
    <t>PAGADO TRANSFERENCIA BBVA 18/06</t>
  </si>
  <si>
    <t>PAGADO TRANSFERENCIA BBVA 29/7</t>
  </si>
  <si>
    <t>PAGADO TRANSFERENCIA BBVA 27/8</t>
  </si>
  <si>
    <t>PAGADO TRANSFERENCIA 05/03/2025</t>
  </si>
  <si>
    <t>PAGADO EFECTIVO 13/05/2025 (TOTAL: $5.530.000)</t>
  </si>
  <si>
    <t>PAGADO TRANSFERENCIA Y CHEQUE 2/7</t>
  </si>
  <si>
    <t>PAGADO CON TRANSFERNCIA BBVA 12/8</t>
  </si>
  <si>
    <t>PAGADO TRANSFERENCIA MP 10/9</t>
  </si>
  <si>
    <t>PAGAGO CON BBVA 8/10</t>
  </si>
  <si>
    <t>-$234,964.15</t>
  </si>
  <si>
    <t>-$386.943,79</t>
  </si>
  <si>
    <t>00312-00388305</t>
  </si>
  <si>
    <t>PAGADO CON BBVA 10/11</t>
  </si>
  <si>
    <t>00312-00388304</t>
  </si>
  <si>
    <t>00312-00388786</t>
  </si>
  <si>
    <t xml:space="preserve">MICROSULES </t>
  </si>
  <si>
    <t>00312-00389751</t>
  </si>
  <si>
    <t>PAGADO CON BBVA 23/12</t>
  </si>
  <si>
    <t>0312-00390468</t>
  </si>
  <si>
    <t xml:space="preserve"> 0312-00390732</t>
  </si>
  <si>
    <t>25/102025</t>
  </si>
  <si>
    <t>25/10//2025</t>
  </si>
  <si>
    <t>0312-00394158</t>
  </si>
  <si>
    <t>0312-00394159</t>
  </si>
  <si>
    <t>0312-00396571</t>
  </si>
  <si>
    <t>PAGADO CON BBVA 19/1</t>
  </si>
  <si>
    <t>0312-00396935</t>
  </si>
  <si>
    <t>PAGADO CON BBVA 20/3</t>
  </si>
  <si>
    <t>0312-00401043</t>
  </si>
  <si>
    <t>pagado con bbva 28/4</t>
  </si>
  <si>
    <t>nota de recupero</t>
  </si>
  <si>
    <t>microsules</t>
  </si>
  <si>
    <t>PAGADO 13/07</t>
  </si>
  <si>
    <t>NOTA DE recupero</t>
  </si>
  <si>
    <t>-493,387,35</t>
  </si>
  <si>
    <t>-262,449,97</t>
  </si>
  <si>
    <t>0312-00410476</t>
  </si>
  <si>
    <t>0312-00411283</t>
  </si>
  <si>
    <t>0312-00412162</t>
  </si>
  <si>
    <t>0312-0041552</t>
  </si>
  <si>
    <t>0312-00415813</t>
  </si>
  <si>
    <t>pagado 20-08</t>
  </si>
  <si>
    <t>0312-00415814</t>
  </si>
  <si>
    <t>0312-00416488</t>
  </si>
  <si>
    <t>pagado 20/08</t>
  </si>
  <si>
    <t>CCLFD</t>
  </si>
  <si>
    <t>0312-00418190</t>
  </si>
  <si>
    <t>0312-00418505</t>
  </si>
  <si>
    <t>0312-00418028</t>
  </si>
  <si>
    <t>0312-00418733</t>
  </si>
  <si>
    <t>MONSERRAT FIGUEIRAS</t>
  </si>
  <si>
    <t>MONSERRAT</t>
  </si>
  <si>
    <t>0014-00359900</t>
  </si>
  <si>
    <t>PAGADO TRANSFERENCIA MP 17/8</t>
  </si>
  <si>
    <t>0312-00424385</t>
  </si>
  <si>
    <t>363,596,70</t>
  </si>
  <si>
    <r>
      <rPr>
        <rFont val="Calibri"/>
        <b/>
        <color theme="1"/>
        <sz val="11.0"/>
      </rPr>
      <t xml:space="preserve">TOTAL: $200403 </t>
    </r>
    <r>
      <rPr>
        <rFont val="Calibri"/>
        <b/>
        <color theme="1"/>
        <sz val="11.0"/>
      </rPr>
      <t>(CAJA LUCIA 14/9 $200000; CAJA FLOR 15/9 $400)</t>
    </r>
  </si>
  <si>
    <t>MONSERRAT GUZGON</t>
  </si>
  <si>
    <t>0014-00364966</t>
  </si>
  <si>
    <t>PAGADO TRANSFERENCIA MP 27/9</t>
  </si>
  <si>
    <r>
      <rPr>
        <rFont val="Calibri"/>
        <b/>
        <color theme="1"/>
        <sz val="11.0"/>
      </rPr>
      <t xml:space="preserve">PAGADO 10/10. </t>
    </r>
    <r>
      <rPr>
        <rFont val="Calibri"/>
        <b/>
        <color theme="1"/>
        <sz val="11.0"/>
      </rPr>
      <t>CAJA LUCIA 9/10 $224000; CAJA FLOR 10/10 $19000</t>
    </r>
  </si>
  <si>
    <t>0014-00367545</t>
  </si>
  <si>
    <t>PAGO TRANSFERENCIA BBVA 24/10</t>
  </si>
  <si>
    <r>
      <rPr>
        <rFont val="Calibri"/>
        <b/>
        <color theme="1"/>
        <sz val="11.0"/>
      </rPr>
      <t>PAGADO 6/11</t>
    </r>
    <r>
      <rPr>
        <rFont val="Calibri"/>
        <b/>
        <color theme="1"/>
        <sz val="11.0"/>
      </rPr>
      <t>. CAJA FEDE 5/11 $420000; CAJA YAS 4/11 $93000; CAJA TAMI 4/11 $43500</t>
    </r>
  </si>
  <si>
    <t>0014-00371313</t>
  </si>
  <si>
    <t>PAGADO 21/12 EN FARMACIA FIGUEIRAS</t>
  </si>
  <si>
    <t>0014-00375145</t>
  </si>
  <si>
    <t>PAGADO POR TRANSFERENCIA MP 6/3</t>
  </si>
  <si>
    <t>PAGADO EFECTIVO EN FIGUEIRAS 6/3</t>
  </si>
  <si>
    <t>PAGADO POR TRANSFERENCIA MP 8/5</t>
  </si>
  <si>
    <t>54 PALATROBIL X 45 ML. PAGADO EFECTIVO 26/4</t>
  </si>
  <si>
    <t xml:space="preserve"> FACTURA A</t>
  </si>
  <si>
    <t>PAGADO TRANSFERENCIA MP 11/6</t>
  </si>
  <si>
    <t>PAGADO TRANSFERENCIA 15/7</t>
  </si>
  <si>
    <t>PAGADO TRANSFERENCIA MP 22/10</t>
  </si>
  <si>
    <t>PAGADO EFECTIVO 17/1</t>
  </si>
  <si>
    <t>PAGADO POR TRANSFERENCIA MP 20/11</t>
  </si>
  <si>
    <t>PAGADO TRANSFERENCIA 24/6</t>
  </si>
  <si>
    <t>PAGADO EFECTIVO 27/06</t>
  </si>
  <si>
    <t>Pagado con transferencia bbva 16/7</t>
  </si>
  <si>
    <t>PAGADO TRANSFERENCIA 12/09</t>
  </si>
  <si>
    <t>PAGADO CON BBVA 29/11</t>
  </si>
  <si>
    <t>PAGADO CON BBVA 20/02</t>
  </si>
  <si>
    <t>PAGADO CON BBVA 28/5</t>
  </si>
  <si>
    <t>NO SE HABIA PASADO EL PAGO EN EL MOMENTO QUE SE PAGO</t>
  </si>
  <si>
    <t>PAGADO 31//07</t>
  </si>
  <si>
    <t>0014-00462801</t>
  </si>
  <si>
    <t>OMICRON</t>
  </si>
  <si>
    <t>Pagado con transferencia bbva 6/10</t>
  </si>
  <si>
    <t>0412-00000655</t>
  </si>
  <si>
    <t>Pagado con bbva 18/11</t>
  </si>
  <si>
    <t>00412-00000841</t>
  </si>
  <si>
    <t>PAGADO CON BBVA 23/1</t>
  </si>
  <si>
    <t>0412-00000956</t>
  </si>
  <si>
    <t>pagado con bbva 6/3</t>
  </si>
  <si>
    <t>pagado con bbva 20/3</t>
  </si>
  <si>
    <t>pagado con galicia 21/8</t>
  </si>
  <si>
    <t>0028-00078126</t>
  </si>
  <si>
    <t>PAGADO  CON GALICIA EL 30/9 Y EL 30/10</t>
  </si>
  <si>
    <t>0028-00079785</t>
  </si>
  <si>
    <t>pagado con bbva 18/11</t>
  </si>
  <si>
    <t>PAGADO CON GALICIA 19/02</t>
  </si>
  <si>
    <t>PAGADO CON BBVA 31/03</t>
  </si>
  <si>
    <t>PAGO PARCIAL $526,848</t>
  </si>
  <si>
    <t>OFER</t>
  </si>
  <si>
    <t>pagado el total con bbva 15/7</t>
  </si>
  <si>
    <t>0028-00088592</t>
  </si>
  <si>
    <t>pagada el 24/8</t>
  </si>
  <si>
    <t>FECHA DE VTO</t>
  </si>
  <si>
    <t>PHARMOS</t>
  </si>
  <si>
    <t>1142-00141105</t>
  </si>
  <si>
    <t>1144-00168087</t>
  </si>
  <si>
    <t>1142-00142113</t>
  </si>
  <si>
    <t>1144-00169431</t>
  </si>
  <si>
    <t>1142-00143117</t>
  </si>
  <si>
    <t>1144-00170776</t>
  </si>
  <si>
    <t>1142-00145014</t>
  </si>
  <si>
    <t>TRANSFERENCIA 29/8</t>
  </si>
  <si>
    <t>1144-00173346</t>
  </si>
  <si>
    <t>1142-00146146</t>
  </si>
  <si>
    <t>TRANSFERENCIA 5/9</t>
  </si>
  <si>
    <t>1144-00174818</t>
  </si>
  <si>
    <t>1142-00146973</t>
  </si>
  <si>
    <t>TRANSFERENCIA MP 08/9</t>
  </si>
  <si>
    <t>1144-00175881</t>
  </si>
  <si>
    <t>1142-00147867</t>
  </si>
  <si>
    <t>1142-00147796</t>
  </si>
  <si>
    <t>1144-00177041</t>
  </si>
  <si>
    <t>1142-00148725</t>
  </si>
  <si>
    <t>TRANSFERENCIA MP 27/9 (TOTAL: $73457,84)</t>
  </si>
  <si>
    <t>1144-00178351</t>
  </si>
  <si>
    <t>1142-00150608</t>
  </si>
  <si>
    <t>TRANSFERENCIA MP 10/10/2023</t>
  </si>
  <si>
    <t>1142-00152278</t>
  </si>
  <si>
    <r>
      <rPr>
        <rFont val="Calibri"/>
        <b/>
        <color theme="1"/>
        <sz val="11.0"/>
      </rPr>
      <t>TOTAL: $179957,33</t>
    </r>
    <r>
      <rPr>
        <rFont val="Calibri"/>
        <b/>
        <color theme="1"/>
        <sz val="11.0"/>
      </rPr>
      <t xml:space="preserve"> (TRANSFERENCIA BBVA 24/10)</t>
    </r>
  </si>
  <si>
    <t>1144-00183221</t>
  </si>
  <si>
    <t>1144-00183325</t>
  </si>
  <si>
    <t>1142-00153467</t>
  </si>
  <si>
    <r>
      <rPr>
        <rFont val="Calibri"/>
        <b/>
        <color theme="1"/>
        <sz val="11.0"/>
      </rPr>
      <t>TOTAL: $228868,53</t>
    </r>
    <r>
      <rPr>
        <rFont val="Calibri"/>
        <b/>
        <color theme="1"/>
        <sz val="11.0"/>
      </rPr>
      <t xml:space="preserve"> (TRANSFERENCIA MP 31/10)</t>
    </r>
  </si>
  <si>
    <t>1144-00184707</t>
  </si>
  <si>
    <t>1142-00155098</t>
  </si>
  <si>
    <t>TOTAL: $142001,71 (PAGADO 5/12 TRANSFERENCIA)</t>
  </si>
  <si>
    <t>1144-00186901</t>
  </si>
  <si>
    <t>1142-00157609</t>
  </si>
  <si>
    <r>
      <rPr>
        <rFont val="Calibri"/>
        <b/>
        <color theme="1"/>
        <sz val="11.0"/>
      </rPr>
      <t>TOTAL: $231824,05</t>
    </r>
    <r>
      <rPr>
        <rFont val="Calibri"/>
        <b/>
        <color theme="1"/>
        <sz val="11.0"/>
      </rPr>
      <t xml:space="preserve"> (SE DESCONTO AL TOTAL $11064,08 POR FALTANTE DE 4 HEPACUR X 40 CMPR) PAGADO 5/12 TRANSFERENCIA BBVA</t>
    </r>
  </si>
  <si>
    <t>1144-00190436</t>
  </si>
  <si>
    <t>1142-00159285</t>
  </si>
  <si>
    <r>
      <rPr>
        <rFont val="Calibri"/>
        <b/>
        <color theme="1"/>
        <sz val="11.0"/>
      </rPr>
      <t xml:space="preserve">TOTAL: $396512 </t>
    </r>
    <r>
      <rPr>
        <rFont val="Calibri"/>
        <b/>
        <color theme="1"/>
        <sz val="11.0"/>
      </rPr>
      <t>(PAGADO TRANSFERENCIA MP 19/12)</t>
    </r>
  </si>
  <si>
    <t>1144-00192708</t>
  </si>
  <si>
    <t>1144-00192709</t>
  </si>
  <si>
    <t>1142-00159286</t>
  </si>
  <si>
    <t>1142-00161249</t>
  </si>
  <si>
    <r>
      <rPr>
        <rFont val="Calibri"/>
        <b/>
        <color theme="1"/>
        <sz val="11.0"/>
      </rPr>
      <t xml:space="preserve">TOTAL: $225908,65 </t>
    </r>
    <r>
      <rPr>
        <rFont val="Calibri"/>
        <b/>
        <color theme="1"/>
        <sz val="11.0"/>
      </rPr>
      <t>(PAGADO TRANSFERENCIA MP 9/1)</t>
    </r>
  </si>
  <si>
    <t>1144-00195315</t>
  </si>
  <si>
    <t>1142-00164193</t>
  </si>
  <si>
    <r>
      <rPr>
        <rFont val="Calibri"/>
        <b/>
        <color theme="1"/>
        <sz val="11.0"/>
      </rPr>
      <t xml:space="preserve">PAGADO TRANSFERENCIA MP 5/2 </t>
    </r>
    <r>
      <rPr>
        <rFont val="Calibri"/>
        <b/>
        <color theme="1"/>
        <sz val="11.0"/>
      </rPr>
      <t>(TOTAL: $254910)</t>
    </r>
  </si>
  <si>
    <t>1144-00199297</t>
  </si>
  <si>
    <t>1142-00165335</t>
  </si>
  <si>
    <r>
      <rPr>
        <rFont val="Calibri"/>
        <b/>
        <color theme="1"/>
        <sz val="11.0"/>
      </rPr>
      <t>TOTAL: $174030</t>
    </r>
    <r>
      <rPr>
        <rFont val="Calibri"/>
        <b/>
        <color theme="1"/>
        <sz val="11.0"/>
      </rPr>
      <t>. PAGADO POR TRANSFERENCIA MP 17/2</t>
    </r>
  </si>
  <si>
    <t>1144-00200795</t>
  </si>
  <si>
    <t>1142-00166948</t>
  </si>
  <si>
    <r>
      <rPr>
        <rFont val="Calibri"/>
        <b/>
        <color theme="1"/>
        <sz val="11.0"/>
      </rPr>
      <t>TOTAL: $151631,66</t>
    </r>
    <r>
      <rPr>
        <rFont val="Calibri"/>
        <b/>
        <color theme="1"/>
        <sz val="11.0"/>
      </rPr>
      <t>. PAGADO POR TRANSFERENCIA MP 5/3</t>
    </r>
  </si>
  <si>
    <t>1144-00203069</t>
  </si>
  <si>
    <t>1142-00168391</t>
  </si>
  <si>
    <r>
      <rPr>
        <rFont val="Calibri"/>
        <b/>
        <color theme="1"/>
        <sz val="11.0"/>
      </rPr>
      <t>TOTAL: $182514,10</t>
    </r>
    <r>
      <rPr>
        <rFont val="Calibri"/>
        <b/>
        <color theme="1"/>
        <sz val="11.0"/>
      </rPr>
      <t>. PAGADO POR TRANSFERENCIA MP 19/3</t>
    </r>
  </si>
  <si>
    <t>1144-00205156</t>
  </si>
  <si>
    <t>1144-00209205</t>
  </si>
  <si>
    <r>
      <rPr>
        <rFont val="Calibri"/>
        <b/>
        <color theme="1"/>
        <sz val="11.0"/>
      </rPr>
      <t>TOTAL: $238419</t>
    </r>
    <r>
      <rPr>
        <rFont val="Calibri"/>
        <b/>
        <color theme="1"/>
        <sz val="11.0"/>
      </rPr>
      <t xml:space="preserve"> (PAGADO TRANSFERENCIA 16/4)</t>
    </r>
  </si>
  <si>
    <t>1142-00171526</t>
  </si>
  <si>
    <t>1144-00210491</t>
  </si>
  <si>
    <r>
      <rPr>
        <rFont val="Calibri"/>
        <b/>
        <color theme="1"/>
        <sz val="11.0"/>
      </rPr>
      <t xml:space="preserve">TOTAL: $267666,69 </t>
    </r>
    <r>
      <rPr>
        <rFont val="Calibri"/>
        <b/>
        <color theme="1"/>
        <sz val="11.0"/>
      </rPr>
      <t>(TRANSFERENCIA MP 23/4)</t>
    </r>
  </si>
  <si>
    <t>1142-00172406</t>
  </si>
  <si>
    <t>1142-00210430</t>
  </si>
  <si>
    <t>1144-00213789</t>
  </si>
  <si>
    <t>PAGADO TRANSFERENCIA MP 14/5</t>
  </si>
  <si>
    <t>1142-00175033</t>
  </si>
  <si>
    <t>1142-00176896</t>
  </si>
  <si>
    <r>
      <rPr>
        <rFont val="Calibri"/>
        <b/>
        <color theme="1"/>
        <sz val="11.0"/>
      </rPr>
      <t xml:space="preserve">TOTAL: $405746,10 </t>
    </r>
    <r>
      <rPr>
        <rFont val="Calibri"/>
        <b/>
        <color theme="1"/>
        <sz val="11.0"/>
      </rPr>
      <t>(TRANSFERENCIA MP 28/5)</t>
    </r>
  </si>
  <si>
    <t>1144-00216240</t>
  </si>
  <si>
    <t>1144-00216241</t>
  </si>
  <si>
    <t>1142-00178095</t>
  </si>
  <si>
    <t>TOTAL: $419329,31 (PAGADO POR MP)</t>
  </si>
  <si>
    <t>1144-00217585</t>
  </si>
  <si>
    <t>1142-00179942</t>
  </si>
  <si>
    <t>TOTAL: $301433,93 (PAGADO POR MP)</t>
  </si>
  <si>
    <t>1144-00219883</t>
  </si>
  <si>
    <t>1142-00183096</t>
  </si>
  <si>
    <t>TOTAL: $660375,84 (PAGADO POR MP)</t>
  </si>
  <si>
    <t>1144-00223887</t>
  </si>
  <si>
    <t>184926-226234</t>
  </si>
  <si>
    <t>PAGADO TRANSFERENCIA MP 29/7</t>
  </si>
  <si>
    <t>TOTAL: $408220,07 (PAGADO POR MP)</t>
  </si>
  <si>
    <t>TOTAL: $384213,10 (PAGADO POR MP)</t>
  </si>
  <si>
    <t>1142-00189078</t>
  </si>
  <si>
    <t>PAGADO EFECTIVO 3/9</t>
  </si>
  <si>
    <t>1142-00191513</t>
  </si>
  <si>
    <t>TOTAL: $348767,25 (PAGADO POR MP)</t>
  </si>
  <si>
    <t>1144-00234622</t>
  </si>
  <si>
    <t>1142-00193161</t>
  </si>
  <si>
    <t>TOTAL: $441790,15 (PAGADO POR MP)</t>
  </si>
  <si>
    <t>1144-00236594</t>
  </si>
  <si>
    <t>1142-00196315</t>
  </si>
  <si>
    <t>1144-00240561</t>
  </si>
  <si>
    <t>1142-00198387</t>
  </si>
  <si>
    <t>PAGADO TRANSFERENCIA MP 26/11</t>
  </si>
  <si>
    <t>Falto una unidad de Fotosol plano 50+ crema x 30 g</t>
  </si>
  <si>
    <t>1144-00243147</t>
  </si>
  <si>
    <t>1142-00199965</t>
  </si>
  <si>
    <t>PAGADO TRANSFERENCIA MP 10/12</t>
  </si>
  <si>
    <t>1144-00245142</t>
  </si>
  <si>
    <t>1142-00201552</t>
  </si>
  <si>
    <t>1144-00247231</t>
  </si>
  <si>
    <t>1142-00202380</t>
  </si>
  <si>
    <t>1144-00248271</t>
  </si>
  <si>
    <t>1142-00203774</t>
  </si>
  <si>
    <t>TOTAL: $582534,85 (PAGADO TRANSFERENCIA MP 21/1)</t>
  </si>
  <si>
    <t>1144-00249944</t>
  </si>
  <si>
    <t>1142-00203773</t>
  </si>
  <si>
    <t>1144-00250864</t>
  </si>
  <si>
    <t>TOTAL: $403314,80 (PAGADO TRANSFERENCIA MP 28/1)</t>
  </si>
  <si>
    <t>1142-00204432</t>
  </si>
  <si>
    <t>1142-00205058</t>
  </si>
  <si>
    <t>1144-00251816</t>
  </si>
  <si>
    <t>1142-00206272</t>
  </si>
  <si>
    <t>PAGADO TRANSFERENCIA MP 17/2</t>
  </si>
  <si>
    <t>1144-00253444</t>
  </si>
  <si>
    <t>1142-00207636</t>
  </si>
  <si>
    <t>PAGADO TRANSFERENCIA MP 6/3 (TOTAL: $637442,24)</t>
  </si>
  <si>
    <t>1142-00207635</t>
  </si>
  <si>
    <t>1144-00255343</t>
  </si>
  <si>
    <t>1142-00208744</t>
  </si>
  <si>
    <t>PAGADO TRANSFERENCIA GALICIA 18/03</t>
  </si>
  <si>
    <t>1144-00256777</t>
  </si>
  <si>
    <t>1142-00210093</t>
  </si>
  <si>
    <t>PAGADO TRANSFERENCIA BBVA 31/03</t>
  </si>
  <si>
    <t>1144-00260404</t>
  </si>
  <si>
    <t>PAGADO TRANSFERENCIA 15/04</t>
  </si>
  <si>
    <t>1142-00211561</t>
  </si>
  <si>
    <t>1142-00211599</t>
  </si>
  <si>
    <t>1142-00213178</t>
  </si>
  <si>
    <t>1144-00262234</t>
  </si>
  <si>
    <t>1142-00214626</t>
  </si>
  <si>
    <t>1144-00263863</t>
  </si>
  <si>
    <t>1142-00215589</t>
  </si>
  <si>
    <t>PAGADO TRANSFERENCIA 20/5</t>
  </si>
  <si>
    <t>1144-00265048</t>
  </si>
  <si>
    <t>1142-00217404</t>
  </si>
  <si>
    <t>PAGADO TRANSFERENCIA 4/6</t>
  </si>
  <si>
    <t>1144-00267187</t>
  </si>
  <si>
    <t>1142-00219090</t>
  </si>
  <si>
    <t>PAGADO TRANSFERENCIA 18/06 (TOTAL: $871434,51)</t>
  </si>
  <si>
    <t>1144-00269040</t>
  </si>
  <si>
    <t>1142-00220509</t>
  </si>
  <si>
    <t>PAGADO TRANSFERENCIA 01/07</t>
  </si>
  <si>
    <t>1144-00270855</t>
  </si>
  <si>
    <t>1142-00221495</t>
  </si>
  <si>
    <t>PAGADO TRANSFERENCIA 08/07</t>
  </si>
  <si>
    <t>1144-00271955</t>
  </si>
  <si>
    <t>1142-00223086</t>
  </si>
  <si>
    <t>PAGADO CON TRANSFERENCIA 18/7 BBVA</t>
  </si>
  <si>
    <t>1144-00273759</t>
  </si>
  <si>
    <t>1142-00223958</t>
  </si>
  <si>
    <t>1144-00274816</t>
  </si>
  <si>
    <t>1142-00224730</t>
  </si>
  <si>
    <t>FALTANTE 9) EUMICEL SH X 100 ML ($51517,26)</t>
  </si>
  <si>
    <t>1144-00275782</t>
  </si>
  <si>
    <t>1142-00226227</t>
  </si>
  <si>
    <t>PAGADO CON MP 19/8</t>
  </si>
  <si>
    <t>1144-00277583</t>
  </si>
  <si>
    <t>1142-00087370</t>
  </si>
  <si>
    <t>1142-00087368</t>
  </si>
  <si>
    <t>1142-00077242</t>
  </si>
  <si>
    <t>1144-00278552</t>
  </si>
  <si>
    <t>1144-00226978</t>
  </si>
  <si>
    <t>1142-00228072</t>
  </si>
  <si>
    <t>1144-00279765</t>
  </si>
  <si>
    <t>1142-00229573</t>
  </si>
  <si>
    <t>$1.266.178,79</t>
  </si>
  <si>
    <t>Pagado con mp 16/9</t>
  </si>
  <si>
    <t>1142-00229574</t>
  </si>
  <si>
    <t>$190.668,83</t>
  </si>
  <si>
    <t>1142-00229575</t>
  </si>
  <si>
    <t>$60.361,74</t>
  </si>
  <si>
    <t>1144-00281508</t>
  </si>
  <si>
    <t>$309.495,75</t>
  </si>
  <si>
    <t>1142-00230794</t>
  </si>
  <si>
    <t>pagado con bbva 24/9</t>
  </si>
  <si>
    <t>1142-00231282</t>
  </si>
  <si>
    <t>PAGADO CON MP 30/9</t>
  </si>
  <si>
    <t>1142-00231283</t>
  </si>
  <si>
    <t>1144-00283498</t>
  </si>
  <si>
    <t>1142-00089950</t>
  </si>
  <si>
    <t xml:space="preserve">PAGADO CON BBVA 30/10 $1,310,528 </t>
  </si>
  <si>
    <t>BETACORT PLUS</t>
  </si>
  <si>
    <t>1144-00284405</t>
  </si>
  <si>
    <t>1142-00286038</t>
  </si>
  <si>
    <t>1142-00233487</t>
  </si>
  <si>
    <t>1142-00233486</t>
  </si>
  <si>
    <t>1142-00233480</t>
  </si>
  <si>
    <t>1142-00235447</t>
  </si>
  <si>
    <t>se aplica resto de lp pagado el 30/10  $834.930</t>
  </si>
  <si>
    <t>1142-00288123</t>
  </si>
  <si>
    <t>1142-00235448</t>
  </si>
  <si>
    <t>1142-00236220</t>
  </si>
  <si>
    <t>1142-00236221</t>
  </si>
  <si>
    <t>1142-00289028</t>
  </si>
  <si>
    <t>1142-00237083</t>
  </si>
  <si>
    <t>1144-00290045</t>
  </si>
  <si>
    <t>1144-00237912</t>
  </si>
  <si>
    <t>1144-00291035</t>
  </si>
  <si>
    <t>1144-00291919</t>
  </si>
  <si>
    <t>1144-00291918</t>
  </si>
  <si>
    <t>1142-00238695</t>
  </si>
  <si>
    <t>1142-00240177</t>
  </si>
  <si>
    <t>PAGADO CON BBVA 29/12</t>
  </si>
  <si>
    <t>1144-00293570</t>
  </si>
  <si>
    <t>1142-00241283</t>
  </si>
  <si>
    <t>PAGADO CON BBVA 6/1</t>
  </si>
  <si>
    <t>1144-00294837</t>
  </si>
  <si>
    <t>1142-00241284</t>
  </si>
  <si>
    <t>1142-00241831</t>
  </si>
  <si>
    <t>1144-00295354</t>
  </si>
  <si>
    <t>1142-00241832</t>
  </si>
  <si>
    <t>1142-00242208</t>
  </si>
  <si>
    <t>1144-00295752</t>
  </si>
  <si>
    <t>1142-00242207</t>
  </si>
  <si>
    <t>RICHET</t>
  </si>
  <si>
    <t>1142-00243056</t>
  </si>
  <si>
    <t>0106-00187169</t>
  </si>
  <si>
    <t>1144-00296806</t>
  </si>
  <si>
    <t>PAGADO POR TRANSFERENCIA MP 12/9</t>
  </si>
  <si>
    <t>1144-00298707</t>
  </si>
  <si>
    <t>PAGADO CON GALICIA 05/2</t>
  </si>
  <si>
    <t>1142-00244538</t>
  </si>
  <si>
    <t>0106-00187189</t>
  </si>
  <si>
    <t>1142-00245292</t>
  </si>
  <si>
    <t>PAGADO CON BBVA 27/2</t>
  </si>
  <si>
    <t>0106-00187188</t>
  </si>
  <si>
    <t>1144-00299626</t>
  </si>
  <si>
    <t>PAGADO POR TRANSFERENCIA MP 30/10</t>
  </si>
  <si>
    <t>1142-00245294</t>
  </si>
  <si>
    <t>1142-00246199</t>
  </si>
  <si>
    <t>1144-00300803</t>
  </si>
  <si>
    <t>TOTAL: $689252,17 (PAGADO TRANSFERENCIA BBVA)</t>
  </si>
  <si>
    <t>1142-00246200</t>
  </si>
  <si>
    <t>1144-00301647</t>
  </si>
  <si>
    <t>1142-00246865</t>
  </si>
  <si>
    <t>1142-00247794</t>
  </si>
  <si>
    <r>
      <rPr>
        <rFont val="Calibri"/>
        <b/>
        <color theme="1"/>
        <sz val="11.0"/>
      </rPr>
      <t>TOTAL: $602620,88</t>
    </r>
    <r>
      <rPr>
        <rFont val="Calibri"/>
        <b/>
        <color theme="1"/>
        <sz val="11.0"/>
      </rPr>
      <t xml:space="preserve"> (PAGADO 22/12 TRANSFERENCIA BBVA)</t>
    </r>
  </si>
  <si>
    <t>1144-00302701</t>
  </si>
  <si>
    <t>pharmos</t>
  </si>
  <si>
    <t>1142-00248628</t>
  </si>
  <si>
    <t>1144-00303621</t>
  </si>
  <si>
    <t>1142-00250517</t>
  </si>
  <si>
    <t>1144-00305785</t>
  </si>
  <si>
    <t>(PAGADO TRANSFERENCIA GALICIA 4/4)</t>
  </si>
  <si>
    <t>1142-00251241</t>
  </si>
  <si>
    <t>1144-00306502</t>
  </si>
  <si>
    <t>1142-00253540</t>
  </si>
  <si>
    <t>1144-00308891</t>
  </si>
  <si>
    <t>PAGADO TRANSFERENCIA 06/9</t>
  </si>
  <si>
    <t>1144-00400621</t>
  </si>
  <si>
    <t>1144-00310054</t>
  </si>
  <si>
    <t>PAGADO 29/05</t>
  </si>
  <si>
    <t>1114-00254448</t>
  </si>
  <si>
    <t>1114-00309869</t>
  </si>
  <si>
    <t>PAGADO TRANSFERENCIA 29/10</t>
  </si>
  <si>
    <t>1114-00310053</t>
  </si>
  <si>
    <t>1114-00254599</t>
  </si>
  <si>
    <t>1114-00311899</t>
  </si>
  <si>
    <t>PAGADO 22/06</t>
  </si>
  <si>
    <t>PAGADO TRANSFERENCIA 26/12 ($533279) y 28/12 ($20000)</t>
  </si>
  <si>
    <t>1142-00256213</t>
  </si>
  <si>
    <t>1144-00313948</t>
  </si>
  <si>
    <t>PAGADO 03/07</t>
  </si>
  <si>
    <t>TOTAL: $494.243,55 (PAGADO POR TRANSFERENCIA 13/2)</t>
  </si>
  <si>
    <t>1144-00313949</t>
  </si>
  <si>
    <t>1142-00258077</t>
  </si>
  <si>
    <t>faltante de 2 suavicort crema 15mgs</t>
  </si>
  <si>
    <t>PAGADO TRANSFERENCIA MP 01/04</t>
  </si>
  <si>
    <t>1142-00258870</t>
  </si>
  <si>
    <t>PAGADO 10/07</t>
  </si>
  <si>
    <t>1144-00314767</t>
  </si>
  <si>
    <t>1144-00315595</t>
  </si>
  <si>
    <t>PAGADO TRANSFERENCIA 18/6</t>
  </si>
  <si>
    <t>1142-00259775</t>
  </si>
  <si>
    <t>PAGADO TRASFERENCIA BBVA 12/09</t>
  </si>
  <si>
    <t>DESCONTADO 22/06</t>
  </si>
  <si>
    <t>SUAVICORT</t>
  </si>
  <si>
    <t>DEVO VENCIDOS</t>
  </si>
  <si>
    <t>1144-00317245</t>
  </si>
  <si>
    <t>PAGADO 31/07</t>
  </si>
  <si>
    <t>1142-00261281</t>
  </si>
  <si>
    <t>PAGADO CON BBVA 6/11</t>
  </si>
  <si>
    <t>1142-00261280</t>
  </si>
  <si>
    <t>1142-00263244</t>
  </si>
  <si>
    <t>PAGADO 01/12</t>
  </si>
  <si>
    <t>1144-00319119</t>
  </si>
  <si>
    <t>00106-00224031</t>
  </si>
  <si>
    <t>1142-00263832</t>
  </si>
  <si>
    <t>PAGADO 02/09</t>
  </si>
  <si>
    <t>1142-00263833</t>
  </si>
  <si>
    <t>PAGADO CON BBVA 2/2</t>
  </si>
  <si>
    <t>1144-00319745</t>
  </si>
  <si>
    <t>1144-00319744</t>
  </si>
  <si>
    <t>2144-0002194</t>
  </si>
  <si>
    <t>2142-00001881</t>
  </si>
  <si>
    <t>2144-00002829</t>
  </si>
  <si>
    <t>2146-0000001</t>
  </si>
  <si>
    <t>2146-00000002</t>
  </si>
  <si>
    <t>PAGADO CON BBVA 9/4</t>
  </si>
  <si>
    <t>2146-00003356</t>
  </si>
  <si>
    <t>pagado  04/06</t>
  </si>
  <si>
    <t>2146-0003357</t>
  </si>
  <si>
    <t>2144-0006369</t>
  </si>
  <si>
    <t>SE PAGO 1.626.043</t>
  </si>
  <si>
    <t>A FAVOR DE LA TRANFE DEL 15/07</t>
  </si>
  <si>
    <t>CONDICIÓN</t>
  </si>
  <si>
    <t>ROSPAW</t>
  </si>
  <si>
    <t>PAGADO POR BBVA 25/10 $ 796,000</t>
  </si>
  <si>
    <t>1Q JULIO</t>
  </si>
  <si>
    <t>1QJULIO</t>
  </si>
  <si>
    <t>2Q JULIO</t>
  </si>
  <si>
    <t>1Q AGOSTO</t>
  </si>
  <si>
    <t>-$2882,85</t>
  </si>
  <si>
    <t>-$6507,07</t>
  </si>
  <si>
    <t>2Q AGOSTO</t>
  </si>
  <si>
    <t>CCFD</t>
  </si>
  <si>
    <t>1Q SEPT</t>
  </si>
  <si>
    <t>0004-00310189</t>
  </si>
  <si>
    <t>0004-00310188</t>
  </si>
  <si>
    <t>0004-00310190</t>
  </si>
  <si>
    <t>2Q SEPT</t>
  </si>
  <si>
    <t>1QOCT</t>
  </si>
  <si>
    <t>2Q OCT</t>
  </si>
  <si>
    <t>APLICADO AL PAGADO DEL 28/01</t>
  </si>
  <si>
    <t>1Q NOV</t>
  </si>
  <si>
    <t>1QNOV</t>
  </si>
  <si>
    <t>2Q NOV</t>
  </si>
  <si>
    <t>0004-00316364</t>
  </si>
  <si>
    <t>PAGADO CON BBVA 28/1</t>
  </si>
  <si>
    <t>60 DIAS</t>
  </si>
  <si>
    <t>0004-00316454</t>
  </si>
  <si>
    <t>0004-00316455</t>
  </si>
  <si>
    <t>0004-00316412</t>
  </si>
  <si>
    <t>0004-00316413</t>
  </si>
  <si>
    <t>0004-00316414</t>
  </si>
  <si>
    <t>PAGADO CON BBVA 31/3</t>
  </si>
  <si>
    <t>3 PAROXIN 20MG X 30 COMP.</t>
  </si>
  <si>
    <t>PAGADO 14/04</t>
  </si>
  <si>
    <t>APLICADO AL PAGO DEL 31/3</t>
  </si>
  <si>
    <t>CCLD</t>
  </si>
  <si>
    <t>APLICADO EN PAGO 14/04</t>
  </si>
  <si>
    <t>APLICADAS AL PAGO DEL 29/4</t>
  </si>
  <si>
    <t>APLICADO AL PAGO 1/6</t>
  </si>
  <si>
    <t>ROSPAY</t>
  </si>
  <si>
    <t>PAGADO 17/7</t>
  </si>
  <si>
    <t>CANCELADAS CON NOTAS DEL 13/07</t>
  </si>
  <si>
    <t>28/0526</t>
  </si>
  <si>
    <t>APLICADO AL PAGO 22/06</t>
  </si>
  <si>
    <t>0004-00337887</t>
  </si>
  <si>
    <t>CANCELADA CON NOTA DEL 13/07</t>
  </si>
  <si>
    <t>SAVANT</t>
  </si>
  <si>
    <t>0004-00337888</t>
  </si>
  <si>
    <t>0012-00323639</t>
  </si>
  <si>
    <t>CANCELA PARCIAL CON NOTAS DEL 13/07 A ABONAR $26,157PAGADO 13-08</t>
  </si>
  <si>
    <t>SAPORITI</t>
  </si>
  <si>
    <t>PAGADO CON ECHEQ 23/05</t>
  </si>
  <si>
    <t>0004-00339372</t>
  </si>
  <si>
    <t>0006-00771288</t>
  </si>
  <si>
    <t>0004-00339455</t>
  </si>
  <si>
    <t>0012-00323642</t>
  </si>
  <si>
    <t>0012-00323613</t>
  </si>
  <si>
    <t>PAGADO TRANSFERENCIA 20/05</t>
  </si>
  <si>
    <t>0012-00325446</t>
  </si>
  <si>
    <t>0004-00340590</t>
  </si>
  <si>
    <t>PAGADO 13-08</t>
  </si>
  <si>
    <t>0012-00325983</t>
  </si>
  <si>
    <t>0006-00771290</t>
  </si>
  <si>
    <t>Pagado con transferencia bbva 12/8</t>
  </si>
  <si>
    <t>0004-00340591</t>
  </si>
  <si>
    <t>TOMADO EN EL PAGO 17/07</t>
  </si>
  <si>
    <t>0006-00771289</t>
  </si>
  <si>
    <t>0012-00327636</t>
  </si>
  <si>
    <t>0006-00772844</t>
  </si>
  <si>
    <t>PAGADO CON TRANSFERENCIA BBVA27/9</t>
  </si>
  <si>
    <t>CANCELA FACTURAS 6941,7887 Y PARCIAL 7888 QUEDANDO A PAGAR $26,157</t>
  </si>
  <si>
    <t>0012-00328769</t>
  </si>
  <si>
    <t>0007-00088529</t>
  </si>
  <si>
    <t>TOTAL: $47148,51 PAGADO TRANSFERENCIA MP 7/9/23</t>
  </si>
  <si>
    <t>0006-00777035</t>
  </si>
  <si>
    <t>0004-00343272</t>
  </si>
  <si>
    <t>0012-00329637</t>
  </si>
  <si>
    <t>PAGADO CON BBVA 12/12</t>
  </si>
  <si>
    <t>0004-00343270</t>
  </si>
  <si>
    <t>0006-00776985</t>
  </si>
  <si>
    <t>0004-00343275</t>
  </si>
  <si>
    <t>0004-00343276</t>
  </si>
  <si>
    <t>0006-00778498</t>
  </si>
  <si>
    <t>0004-00343277</t>
  </si>
  <si>
    <t>APLICADO A PAGO 13/08</t>
  </si>
  <si>
    <t>0006-00779810</t>
  </si>
  <si>
    <t>TOTAL: $132469,30 PAGADO POR TRANSFERENCIA MP 3/10</t>
  </si>
  <si>
    <t>pagada con bbva 6/3</t>
  </si>
  <si>
    <t>PAGADO CON E CHEQ BBVA 23/2 PARA EL 5/5</t>
  </si>
  <si>
    <t>APLICADO A PAGDO 13-08</t>
  </si>
  <si>
    <t>PAGADO CON ECHEQ BBVA 9/4 PARA 17/4</t>
  </si>
  <si>
    <t>PAGADO CON ECHEQ 9/4 PARA EL 14/5</t>
  </si>
  <si>
    <t>PAGADO POR TRANSFERENCIA BBVA 20/10</t>
  </si>
  <si>
    <t>C/C</t>
  </si>
  <si>
    <t>0004-00346579</t>
  </si>
  <si>
    <t>0012-00333880</t>
  </si>
  <si>
    <t>pagado 26/05</t>
  </si>
  <si>
    <t>0004-00346580</t>
  </si>
  <si>
    <t>0012-00333947</t>
  </si>
  <si>
    <t>0004-00347277</t>
  </si>
  <si>
    <t>0004-00347671</t>
  </si>
  <si>
    <t>PAGADO 22/07</t>
  </si>
  <si>
    <t>0012-00335424</t>
  </si>
  <si>
    <t>0004-00350197</t>
  </si>
  <si>
    <t>58,911,84</t>
  </si>
  <si>
    <t>0012-00335958</t>
  </si>
  <si>
    <t>PAGADO 10/08</t>
  </si>
  <si>
    <t>DEVOLUCION 60 FABAMOX</t>
  </si>
  <si>
    <t>0012-00336807</t>
  </si>
  <si>
    <t>pagado 25/08</t>
  </si>
  <si>
    <t>0012-00337276</t>
  </si>
  <si>
    <t>BONIFICACION</t>
  </si>
  <si>
    <t>0012-00338295</t>
  </si>
  <si>
    <t>TOTAL: $13909,69 (PAGADO POR TRANSFERENCIA BBVA 20/10</t>
  </si>
  <si>
    <t>0012-00338369</t>
  </si>
  <si>
    <t>0012-00338869</t>
  </si>
  <si>
    <t>TOTAL: $506797,17 (PAGADO TRANSFERENCIA MP 8/11)</t>
  </si>
  <si>
    <t>SUMED</t>
  </si>
  <si>
    <t>0013-00553926</t>
  </si>
  <si>
    <t>0013-00555830</t>
  </si>
  <si>
    <t>TRANSFERENCIA 4/9</t>
  </si>
  <si>
    <r>
      <rPr>
        <rFont val="Calibri"/>
        <b/>
        <color theme="1"/>
        <sz val="11.0"/>
      </rPr>
      <t>TOTAL: $58898,30</t>
    </r>
    <r>
      <rPr>
        <rFont val="Calibri"/>
        <b/>
        <color theme="1"/>
        <sz val="11.0"/>
      </rPr>
      <t xml:space="preserve"> (PAGADO 5/12 TRANSFERENCIA BBVA)</t>
    </r>
  </si>
  <si>
    <t>0013-00559360</t>
  </si>
  <si>
    <t>TRANSFERENCIA 7/9/2023 (TOTAL: $125040,70)</t>
  </si>
  <si>
    <t>0013-00560217</t>
  </si>
  <si>
    <t>SUMED GUZGON</t>
  </si>
  <si>
    <t xml:space="preserve"> (718400-718521-718570)</t>
  </si>
  <si>
    <t>ENVIOS 8/8 ($18200); CARLA 7/8 ($90000); YAS 7/8 ($28000); ENVIOS 7/8 ($17000); FLOR 11/8 ($91500)</t>
  </si>
  <si>
    <r>
      <rPr>
        <rFont val="Calibri"/>
        <b/>
        <color theme="1"/>
        <sz val="11.0"/>
      </rPr>
      <t>TOTAL: $198880,38</t>
    </r>
    <r>
      <rPr>
        <rFont val="Calibri"/>
        <b/>
        <color theme="1"/>
        <sz val="11.0"/>
      </rPr>
      <t xml:space="preserve"> (PAGADO 26/12 TRANSFERENCIA BBVA)</t>
    </r>
  </si>
  <si>
    <t>SUMED FIGUEIRAS</t>
  </si>
  <si>
    <t>(718409-718413-718492-718603)</t>
  </si>
  <si>
    <t>ENVIOS 10/8 ($38500); YAS 10/8 ($20800); TURNO 7/8 ($22500); FLOR 10/8 ($192500); FLOR 11/8 ($6840)</t>
  </si>
  <si>
    <t>9999-00720367</t>
  </si>
  <si>
    <t>TOTAL: $374600 (PAGADO CAJA YASMIN 5/9)</t>
  </si>
  <si>
    <t>0013-00566209</t>
  </si>
  <si>
    <t>0013-00565864</t>
  </si>
  <si>
    <t>PAGADO TRANSFERENCIA MP 27/1 (SE PAGO $127235/PAGADO DE MAS)</t>
  </si>
  <si>
    <t>719140-719171</t>
  </si>
  <si>
    <r>
      <rPr>
        <rFont val="Calibri"/>
        <b/>
        <color theme="1"/>
        <sz val="11.0"/>
      </rPr>
      <t>TOTAL: $173000.</t>
    </r>
    <r>
      <rPr>
        <rFont val="Calibri"/>
        <b/>
        <color theme="1"/>
        <sz val="11.0"/>
      </rPr>
      <t xml:space="preserve"> FLOR 17/8 ($117000); ENVIOS 15/8 ($17300); FLOR 18/8 ($18700); ENVIOS 17/8 ($20000) </t>
    </r>
  </si>
  <si>
    <t>719097-719157-719169</t>
  </si>
  <si>
    <r>
      <rPr>
        <rFont val="Calibri"/>
        <b/>
        <color theme="1"/>
        <sz val="11.0"/>
      </rPr>
      <t>TOTAL: $233013.</t>
    </r>
    <r>
      <rPr>
        <rFont val="Calibri"/>
        <b/>
        <color theme="1"/>
        <sz val="11.0"/>
      </rPr>
      <t xml:space="preserve"> CAJA YAS 31/8</t>
    </r>
  </si>
  <si>
    <t>PAGADO POR TRANSFERENCIA MP 5/3 ($64.713,84)</t>
  </si>
  <si>
    <r>
      <rPr>
        <rFont val="Calibri"/>
        <b/>
        <color theme="1"/>
        <sz val="11.0"/>
      </rPr>
      <t>TOTAL GUZGON: $128393,52 // TOTAL CON REMITOS FIG (720907-721116-721118)</t>
    </r>
    <r>
      <rPr>
        <rFont val="Calibri"/>
        <b/>
        <i/>
        <color theme="1"/>
        <sz val="11.0"/>
        <u/>
      </rPr>
      <t xml:space="preserve"> $256800 </t>
    </r>
    <r>
      <rPr>
        <rFont val="Calibri"/>
        <b/>
        <color theme="1"/>
        <sz val="11.0"/>
      </rPr>
      <t>(PAGADO CAJA FLOR 26/9 $148000; CAJA FLOR 28/9 $108800)</t>
    </r>
  </si>
  <si>
    <t>0006-00808911</t>
  </si>
  <si>
    <t>0006-00808868</t>
  </si>
  <si>
    <t>720335-720367</t>
  </si>
  <si>
    <t>TOTAL: $439796,58 (PAGADO TRANSFERENCIA GALICIA 19/3)</t>
  </si>
  <si>
    <t>720094-720097-720361-720376</t>
  </si>
  <si>
    <r>
      <rPr>
        <rFont val="Calibri"/>
        <b/>
        <color theme="1"/>
        <sz val="11.0"/>
      </rPr>
      <t xml:space="preserve">REMITO FIG 721329: $206880 // </t>
    </r>
    <r>
      <rPr>
        <rFont val="Calibri"/>
        <b/>
        <i/>
        <color theme="1"/>
        <sz val="11.0"/>
      </rPr>
      <t>TOTAL AMBAS FCIAS: $413800</t>
    </r>
    <r>
      <rPr>
        <rFont val="Calibri"/>
        <b/>
        <color theme="1"/>
        <sz val="11.0"/>
      </rPr>
      <t xml:space="preserve"> (ENVIOS 5/10 $65000; LUCIA 5/10 $310000; YAS 5/10 $38800)</t>
    </r>
  </si>
  <si>
    <t>PAGADO EN FIGUEIRAS 12/10/2023</t>
  </si>
  <si>
    <t>0013-00586299</t>
  </si>
  <si>
    <t>PAGADO TRANSFERENCIA BBVA 11/10/2023 $36597,87</t>
  </si>
  <si>
    <t>0013-00586956</t>
  </si>
  <si>
    <t>PAGADO TRANSFERENCIA MP 9/4</t>
  </si>
  <si>
    <t>PAGADO EN FIGUEIRAS 20/10/2023</t>
  </si>
  <si>
    <t>PAGADO TRANSFERENCIA MP 2/5</t>
  </si>
  <si>
    <r>
      <rPr>
        <rFont val="Calibri"/>
        <b/>
        <color theme="1"/>
        <sz val="11.0"/>
      </rPr>
      <t xml:space="preserve">TOTAL GUZGON: $274282,62 </t>
    </r>
    <r>
      <rPr>
        <rFont val="Calibri"/>
        <b/>
        <color theme="1"/>
        <sz val="11.0"/>
      </rPr>
      <t xml:space="preserve">(REMITOS FIG 722888-722989-722972-723069: </t>
    </r>
    <r>
      <rPr>
        <rFont val="Calibri"/>
        <b/>
        <color theme="1"/>
        <sz val="11.0"/>
      </rPr>
      <t>$363374,36</t>
    </r>
    <r>
      <rPr>
        <rFont val="Calibri"/>
        <b/>
        <color theme="1"/>
        <sz val="11.0"/>
      </rPr>
      <t>)//</t>
    </r>
    <r>
      <rPr>
        <rFont val="Calibri"/>
        <b/>
        <i/>
        <color theme="1"/>
        <sz val="11.0"/>
        <u/>
      </rPr>
      <t xml:space="preserve"> TOTAL: $637700</t>
    </r>
    <r>
      <rPr>
        <rFont val="Calibri"/>
        <b/>
        <color theme="1"/>
        <sz val="11.0"/>
      </rPr>
      <t xml:space="preserve"> (PAGADO 27/10. TAMARA 26/10 $258000; LUCIA 26/10 $240000; YAS 26/10 $51500; TAMI 27/10 $88200)</t>
    </r>
  </si>
  <si>
    <t>INGRESO FALTANTE</t>
  </si>
  <si>
    <t>24 FABOGESIC 400 MG X 10 CB</t>
  </si>
  <si>
    <t>0006-00826146</t>
  </si>
  <si>
    <t>TOTAL: $120092,06 (PAGADO TRANSFERENCIA MP 5/6)</t>
  </si>
  <si>
    <t>0006-00826173</t>
  </si>
  <si>
    <r>
      <rPr>
        <rFont val="Calibri"/>
        <b/>
        <color theme="1"/>
        <sz val="11.0"/>
      </rPr>
      <t>PAGADO 3/11</t>
    </r>
    <r>
      <rPr>
        <rFont val="Calibri"/>
        <b/>
        <color theme="1"/>
        <sz val="11.0"/>
      </rPr>
      <t xml:space="preserve"> JUNTO CON REMITOS FIGUEIRAS (723320-723322) $308987,83//</t>
    </r>
    <r>
      <rPr>
        <rFont val="Calibri"/>
        <b/>
        <color theme="1"/>
        <sz val="11.0"/>
      </rPr>
      <t xml:space="preserve">TOTAL AMBAS FCIAS: $527240 </t>
    </r>
    <r>
      <rPr>
        <rFont val="Calibri"/>
        <b/>
        <color theme="1"/>
        <sz val="11.0"/>
      </rPr>
      <t>(CAJA ENVIOS 1/11 $16800; CAJA TAMI 31/10 $228000; CAJA ENVIOS 28/10 $25000; CAJA ENVIOS 29/10 $18000; CAJA TAMI 2/11 $239400)</t>
    </r>
  </si>
  <si>
    <t>723501-723502</t>
  </si>
  <si>
    <r>
      <rPr>
        <rFont val="Calibri"/>
        <b/>
        <color theme="1"/>
        <sz val="11.0"/>
      </rPr>
      <t xml:space="preserve">TOTAL: $234717,16 </t>
    </r>
    <r>
      <rPr>
        <rFont val="Calibri"/>
        <b/>
        <color theme="1"/>
        <sz val="11.0"/>
      </rPr>
      <t xml:space="preserve">(PAGADO 10/11 JUNTO CON REMITO FIGUEIRAS: $45249) </t>
    </r>
    <r>
      <rPr>
        <rFont val="Calibri"/>
        <b/>
        <i/>
        <color theme="1"/>
        <sz val="11.0"/>
      </rPr>
      <t>TOTAL: $280000</t>
    </r>
    <r>
      <rPr>
        <rFont val="Calibri"/>
        <b/>
        <color theme="1"/>
        <sz val="11.0"/>
      </rPr>
      <t>. CAJA TAMI 9/11 $9000; CAJA LUCIA 8/11 $211000; CAJA ENVIOS 8/11 $60000)</t>
    </r>
  </si>
  <si>
    <t>PAGADO TRANSFERENCIA MP 25/06</t>
  </si>
  <si>
    <r>
      <rPr>
        <rFont val="Calibri"/>
        <b/>
        <color theme="1"/>
        <sz val="11.0"/>
      </rPr>
      <t xml:space="preserve">TOTAL: $218500 </t>
    </r>
    <r>
      <rPr>
        <rFont val="Calibri"/>
        <b/>
        <color theme="1"/>
        <sz val="11.0"/>
      </rPr>
      <t>(PAGADO 10/11. CAJA LUCIA 5/11)</t>
    </r>
  </si>
  <si>
    <t>PAGADO POR TRANSFERENCIA MP 4/7 ($156205,35)</t>
  </si>
  <si>
    <t>PAGADO POR TRANSFERENCIA MP 17/11</t>
  </si>
  <si>
    <t>PAGADO 17/11</t>
  </si>
  <si>
    <r>
      <rPr>
        <rFont val="Calibri"/>
        <b/>
        <color theme="1"/>
        <sz val="11.0"/>
      </rPr>
      <t xml:space="preserve">TOTAL: $1198985,70 </t>
    </r>
    <r>
      <rPr>
        <rFont val="Calibri"/>
        <b/>
        <color theme="1"/>
        <sz val="11.0"/>
      </rPr>
      <t>(PAGADO TRANSFERENCIA MP 27/11)</t>
    </r>
  </si>
  <si>
    <t>TOTAL: $55316 (PAGADO POR TRANSFERENCIA MP)</t>
  </si>
  <si>
    <t>PAGADO POR TRANSFERENCIA GALICIA 13/8</t>
  </si>
  <si>
    <r>
      <rPr>
        <rFont val="Calibri"/>
        <b/>
        <color theme="1"/>
        <sz val="11.0"/>
      </rPr>
      <t xml:space="preserve">TOTAL GUZGON: $975841,60 // TOTAL FIGUEIRAS: $1222757,60 // </t>
    </r>
    <r>
      <rPr>
        <rFont val="Calibri"/>
        <b/>
        <color theme="1"/>
        <sz val="11.0"/>
      </rPr>
      <t>TOTAL AMBAS FARMACIAS: $2198599,20</t>
    </r>
    <r>
      <rPr>
        <rFont val="Calibri"/>
        <b/>
        <color theme="1"/>
        <sz val="11.0"/>
      </rPr>
      <t xml:space="preserve">. </t>
    </r>
    <r>
      <rPr>
        <rFont val="Calibri"/>
        <b/>
        <color theme="1"/>
        <sz val="11.0"/>
      </rPr>
      <t>PAGADO EN GUZGON $1132600</t>
    </r>
    <r>
      <rPr>
        <rFont val="Calibri"/>
        <b/>
        <color theme="1"/>
        <sz val="11.0"/>
      </rPr>
      <t xml:space="preserve"> (CAJA LUCIA 14/12 $234500; CAJA TAMI 12/12 $244500; CAJA LUCIA 12/12 $290500; CAJA ENVIO 14/12 $90000; CAJA NORBER 14/12 $113000; CAJA TAMI 14/12 $70000; CAJA TAMI 15/12 $90100. </t>
    </r>
    <r>
      <rPr>
        <rFont val="Calibri"/>
        <b/>
        <color theme="1"/>
        <sz val="11.0"/>
      </rPr>
      <t>PAGADO EN FIGUEIRAS $1065999,20</t>
    </r>
  </si>
  <si>
    <t>PAGADO TRANSFERENCIA MP 18/9</t>
  </si>
  <si>
    <r>
      <rPr>
        <rFont val="Calibri"/>
        <b/>
        <color theme="1"/>
        <sz val="11.0"/>
      </rPr>
      <t>TOTAL GUZGON: $1086285,76//TOTAL FIGUEIRAS: $464409,20/</t>
    </r>
    <r>
      <rPr>
        <rFont val="Calibri"/>
        <b/>
        <color theme="1"/>
        <sz val="11.0"/>
      </rPr>
      <t>/TOTAL: $1,550,700</t>
    </r>
    <r>
      <rPr>
        <rFont val="Calibri"/>
        <b/>
        <color theme="1"/>
        <sz val="11.0"/>
      </rPr>
      <t xml:space="preserve"> (PAGADO 19/12. CAJA TAMI 18/12 $303700; CAJA TAMI 17/12 $440000; CAJA LUCIA 17/12 $240000; CAJA LUCIA 18/12 $434000; CAJA ENVIO 18/12 $62000; CAJA TAMI 19/12 $71000)</t>
    </r>
  </si>
  <si>
    <t>PAGADO TRANSFERENCIA MP 5/1</t>
  </si>
  <si>
    <r>
      <rPr>
        <rFont val="Calibri"/>
        <b/>
        <color theme="1"/>
        <sz val="11.0"/>
      </rPr>
      <t>TOTAL GUZGON: $1720161,52//TOTAL FIGUEIRAS: $1672308,00//</t>
    </r>
    <r>
      <rPr>
        <rFont val="Calibri"/>
        <b/>
        <color theme="1"/>
        <sz val="11.0"/>
      </rPr>
      <t xml:space="preserve">TOTAL: $3392470 (PAGADO 12/1: </t>
    </r>
    <r>
      <rPr>
        <rFont val="Calibri"/>
        <b/>
        <color theme="1"/>
        <sz val="11.0"/>
      </rPr>
      <t>CAJA TAMI 12/1 $131370; CAJA TAMI 11/1 $356000; CAJA YAS 11/1 $260000; CAJA ENVIO 11/1 $69000; CAJA ENVIO 9/1 $90000; CAJA ENVIO 6/1 $74500; CAJA TAMI 10/1 $230000; CAJA MAY 7/1 $98500; CAJA TURNO 10/1 $64000; CAJA ENVIO 8/1 $19100; FIGUEIRAS $2000000)</t>
    </r>
  </si>
  <si>
    <t>PAGADO POR TRANSFERENCIA MP 16/10</t>
  </si>
  <si>
    <t>PAGADO 17/01/2024</t>
  </si>
  <si>
    <r>
      <rPr>
        <rFont val="Calibri"/>
        <b/>
        <color theme="1"/>
        <sz val="11.0"/>
      </rPr>
      <t>TOTAL: $212736,82. PAGADO 19/1</t>
    </r>
    <r>
      <rPr>
        <rFont val="Calibri"/>
        <b/>
        <color theme="1"/>
        <sz val="11.0"/>
      </rPr>
      <t xml:space="preserve"> (CAJA TAMI 19/1)</t>
    </r>
  </si>
  <si>
    <t>PAGADO TRANSFERENCIA MP 24/10</t>
  </si>
  <si>
    <r>
      <rPr>
        <rFont val="Calibri"/>
        <b/>
        <color theme="1"/>
        <sz val="11.0"/>
      </rPr>
      <t xml:space="preserve">TOTAL GUZGON: $118016,70//TOTAL FIGUEIRAS: $118016,70// </t>
    </r>
    <r>
      <rPr>
        <rFont val="Calibri"/>
        <b/>
        <color theme="1"/>
        <sz val="11.0"/>
      </rPr>
      <t>TOTAL AMBAS FARMACIAS: $236030 (PAGADO 2/2)</t>
    </r>
  </si>
  <si>
    <r>
      <rPr>
        <rFont val="Calibri"/>
        <b/>
        <color theme="1"/>
        <sz val="11.0"/>
      </rPr>
      <t>TOTAL: $1189265</t>
    </r>
    <r>
      <rPr>
        <rFont val="Calibri"/>
        <b/>
        <color theme="1"/>
        <sz val="11.0"/>
      </rPr>
      <t xml:space="preserve"> (PAGADO EN EFECTIVO 16/2)</t>
    </r>
  </si>
  <si>
    <r>
      <rPr>
        <rFont val="Calibri"/>
        <b/>
        <color theme="1"/>
        <sz val="11.0"/>
      </rPr>
      <t>TOTAL: $1820580,96</t>
    </r>
    <r>
      <rPr>
        <rFont val="Calibri"/>
        <b/>
        <color theme="1"/>
        <sz val="11.0"/>
      </rPr>
      <t xml:space="preserve"> (PAGADO EFECTIVO 01/03/2024)</t>
    </r>
  </si>
  <si>
    <t>TOTAL: $309177 (PAGADO EFECTIVO 15/3)</t>
  </si>
  <si>
    <t>(DEVOLUCION DE SULOCTEN D)</t>
  </si>
  <si>
    <t>PAGADO TRANSFERENCIA MP 20/3</t>
  </si>
  <si>
    <t>PAGADO TRANSFERENCIA 15/1</t>
  </si>
  <si>
    <t>TOTAL: $1034650 (PAGADO EFECTIVO 22/3)</t>
  </si>
  <si>
    <t>PAGADO TRANSFERENCIA 18/2</t>
  </si>
  <si>
    <t>PAGADO TRANSFERENCIA 25/2</t>
  </si>
  <si>
    <t>TOTAL: $819014,12 (PAGADO EFECTIVO 5/4)</t>
  </si>
  <si>
    <t>TOTAL: $1002595,12 (PAGADO POR TRANSFERENCIA MP)</t>
  </si>
  <si>
    <t>PAGADO TRANSFERENCIA 05/03</t>
  </si>
  <si>
    <t>PAGADO EFECTIVO 12/4</t>
  </si>
  <si>
    <t xml:space="preserve">PAGADO EFECTIVO 19/4 </t>
  </si>
  <si>
    <t>PAGADO POR TRANSFERENCIA MP 19/4</t>
  </si>
  <si>
    <t>PAGADO EFECTIVO 19/4</t>
  </si>
  <si>
    <t>PAGADO EFECTIVO 26/4</t>
  </si>
  <si>
    <t>TOTAL: $236600 (PAGADO 3/5/24)</t>
  </si>
  <si>
    <t>TOTAL: $455140 (PAGADO EFECTIVO 10/5)</t>
  </si>
  <si>
    <t>PAGADO POR TRANSFERENCIA 12/6</t>
  </si>
  <si>
    <t>PAGADO TRANSFERENCIA 3/06</t>
  </si>
  <si>
    <t>PAGADO TRANSFERENCIA MP 18/6</t>
  </si>
  <si>
    <t>TOTAL: $2.354.500 (PAGADO EFECTIVO 24/5)</t>
  </si>
  <si>
    <t>PAGADO EFECTIVO 31/5</t>
  </si>
  <si>
    <t>PAGADO TRANSFERENCIA 24/06 (TOTAL: $282532)</t>
  </si>
  <si>
    <t>PAGADO EFECTIVO 7/6</t>
  </si>
  <si>
    <t>PAGADO EFECTIVO 14/6</t>
  </si>
  <si>
    <t>TOTAL: $1001884 (PAGADO EFECTIVO 28/6)</t>
  </si>
  <si>
    <t>PAGADO POR TRANSFERENCIA MP 16/7</t>
  </si>
  <si>
    <t>PAGADO TRANSFERENCIA BBVA 26/8</t>
  </si>
  <si>
    <t>TOTAL: $796056 (PAGADO EFECTIVO 12/7)</t>
  </si>
  <si>
    <t>RECIBO</t>
  </si>
  <si>
    <t>PAGADO EFECTIVO 25/7 ($690000)</t>
  </si>
  <si>
    <t>PAGADO EFECTIVO 5/8 ($170508)</t>
  </si>
  <si>
    <t>PAGADO TRANSFERENCIA 13/8</t>
  </si>
  <si>
    <t>PAGADO EFECTIVO 16/8 (TOTAL: $215800)</t>
  </si>
  <si>
    <t>DEVOLUCION 12 CAJAS DE ACICLOVIR 800 MG X 100 CMPR</t>
  </si>
  <si>
    <t>PAGADO EFECTIVO 6/9</t>
  </si>
  <si>
    <t>0006-00923227</t>
  </si>
  <si>
    <t>PAGADO CON GALICIA 6/1</t>
  </si>
  <si>
    <t>100 BLISTERS DE SULFA+TRIMETOPRIMA 800/160 MG (MAL FACTURADOS)</t>
  </si>
  <si>
    <t>0006-00923226</t>
  </si>
  <si>
    <t>0006-00923225</t>
  </si>
  <si>
    <t>0006-00925673</t>
  </si>
  <si>
    <t>0006-00925756</t>
  </si>
  <si>
    <t>PAGADO EFECTIVO 13/9</t>
  </si>
  <si>
    <t>PAGADO TRANSFERENCIA MP 19/9</t>
  </si>
  <si>
    <t>0006-00926939</t>
  </si>
  <si>
    <t>0006-00926940</t>
  </si>
  <si>
    <t>0006-00926941</t>
  </si>
  <si>
    <t>0006-00930341</t>
  </si>
  <si>
    <t>TOTAL: $766325 (PAGADO EFECTIVO 20/9)</t>
  </si>
  <si>
    <t>0006-00930340</t>
  </si>
  <si>
    <t>0007-00106963</t>
  </si>
  <si>
    <t>0006-00935775</t>
  </si>
  <si>
    <t>PAGADO CON GALICIA 11/02</t>
  </si>
  <si>
    <t>0006-00935731</t>
  </si>
  <si>
    <t>TOTAL: $616686,65 (PAGADO 30/9 EFECTIVO)</t>
  </si>
  <si>
    <t>0006-00935730</t>
  </si>
  <si>
    <t>0006-00935729</t>
  </si>
  <si>
    <t>PAGADO CON BBVA 24/2</t>
  </si>
  <si>
    <t>pagada 24-2 bbva$245940</t>
  </si>
  <si>
    <t>PAGADO EFECTIVO 10/10</t>
  </si>
  <si>
    <t>TOTAL: $1.602.026 (PAGADO EFECTIVO 21/10)</t>
  </si>
  <si>
    <t>pagado con galicia 20/3</t>
  </si>
  <si>
    <t>FALTARON 5 UNIDADES DE AEROLEP (INGRESARON 27/9)</t>
  </si>
  <si>
    <t>TOTAL: $1.375.166,09 (PAGADO 28/10)</t>
  </si>
  <si>
    <t>743015/16</t>
  </si>
  <si>
    <t>TOTAL: $497773,95 (PAGADO EFECTIVO 01/11)</t>
  </si>
  <si>
    <t>PAGADO CON GALICIA 19/5</t>
  </si>
  <si>
    <t>TOTAL: $270520 (PAGADO EFECTIVO 8/11)</t>
  </si>
  <si>
    <t>PAGADO 2/07</t>
  </si>
  <si>
    <t>PAGADO EFECTIVO 15/11</t>
  </si>
  <si>
    <t>TOTAL: $1.355.475 (PAGADO EFECTIVO 22/11)</t>
  </si>
  <si>
    <t>TOTAL: $474600,75 (PAGADO EFECTIVO 29/11)</t>
  </si>
  <si>
    <t>ENTRARON SOLO 10 BLISTERS!!! MAL FACTURADO</t>
  </si>
  <si>
    <t>0013-00904105</t>
  </si>
  <si>
    <t>TOTAL: $1.590.872,80 (PAGADO EFECTIVO 13/12)</t>
  </si>
  <si>
    <t>PAGADO EFECTIVO 20/12</t>
  </si>
  <si>
    <t>TOTAL: $3.015.712,15 (PAGADO EFECTIVO 27/12)</t>
  </si>
  <si>
    <t>TOTAL: $1.145.286,16 (PAGADO EFECTIVO 10/1)</t>
  </si>
  <si>
    <t>INGRESO FALTA DE  90 TIRAS DE CIPRO 500 MG</t>
  </si>
  <si>
    <t>TOTAL: $1.800.731,57 (PAGADO EFECTIVO 17/1)</t>
  </si>
  <si>
    <t>NO INGRESARON LAS ADERMICINA 2X1 CR.X 30 G</t>
  </si>
  <si>
    <t>NC POR FALTANTE DE ADERMICINA!</t>
  </si>
  <si>
    <t>INGRESARON CAROS LOS BENGUE X 150 G</t>
  </si>
  <si>
    <t>753861/62</t>
  </si>
  <si>
    <t>754698/99</t>
  </si>
  <si>
    <t>TOTAL: $1.711.476,11 (PAGADO EFECTIVO 28/1)</t>
  </si>
  <si>
    <t>755070/71</t>
  </si>
  <si>
    <t>TOTAL: $2.380.370,51 (PAGADO EFECTIVO 7/2)</t>
  </si>
  <si>
    <t>755659/60</t>
  </si>
  <si>
    <t>FALTA SLINDA</t>
  </si>
  <si>
    <t>TOTAL: $1.518.995,92 (PAGADO TOTAL EFECTIVO 14/2)</t>
  </si>
  <si>
    <t>NC FALTANTE SLINDA Y ADERMICINA A 2X1</t>
  </si>
  <si>
    <t>PAGADO EFECTIVO 21/2 (TOTAL: $171200)</t>
  </si>
  <si>
    <t>TOTAL: $179084,60 (PAGADO EFECTIVO 28/2)</t>
  </si>
  <si>
    <r>
      <rPr>
        <rFont val="Calibri"/>
        <color theme="1"/>
        <sz val="11.0"/>
      </rPr>
      <t xml:space="preserve">2) NOSTER D 160/12,5/10 X 30; 5) AMOXIDAL DUO MUC X 14 CMPR </t>
    </r>
    <r>
      <rPr>
        <rFont val="Calibri"/>
        <color rgb="FFFF0000"/>
        <sz val="11.0"/>
      </rPr>
      <t>(MAL ENVIADO!!!!)</t>
    </r>
    <r>
      <rPr>
        <rFont val="Calibri"/>
        <color theme="1"/>
        <sz val="11.0"/>
      </rPr>
      <t xml:space="preserve"> Y 2) VERBORIL 100 MG X 16 CMPR </t>
    </r>
    <r>
      <rPr>
        <rFont val="Calibri"/>
        <color rgb="FFFF0000"/>
        <sz val="11.0"/>
      </rPr>
      <t>(MAL PEDIDO!!)</t>
    </r>
  </si>
  <si>
    <t>NOTA DE CREDITO (NOSTER+AMOXIDAL+VERBORIL)</t>
  </si>
  <si>
    <r>
      <rPr>
        <rFont val="Calibri"/>
        <color theme="1"/>
        <sz val="11.0"/>
      </rPr>
      <t>50) ALMAXIMO 100 MG X 2 CMPR; 12) MOTIONAL LAX</t>
    </r>
    <r>
      <rPr>
        <rFont val="Calibri"/>
        <color rgb="FFFF0000"/>
        <sz val="11.0"/>
      </rPr>
      <t xml:space="preserve"> (SIN REMITO!!) </t>
    </r>
    <r>
      <rPr>
        <rFont val="Calibri"/>
        <b/>
        <i/>
        <color rgb="FFFF0000"/>
        <sz val="11.0"/>
      </rPr>
      <t>($60741,12)</t>
    </r>
  </si>
  <si>
    <t>ANULADO!</t>
  </si>
  <si>
    <t>DEVOLUCION 2 VERRUGOL (MAL PEDIDO)</t>
  </si>
  <si>
    <t>PAGADO EFECTIVO 7/3 (TOTAL: $269382,47)</t>
  </si>
  <si>
    <t>DEVOLUCION INHALAN AZ</t>
  </si>
  <si>
    <t>DEVOLUCION 4) INHALAN AZ X 120 DOSIS (MAL ENVIADO)</t>
  </si>
  <si>
    <t>PAGADO EFECTIVO 14/03 (TOTAL: $411395,16)</t>
  </si>
  <si>
    <t>PAGADO (TARJETAS CABAL APLICADO A CUENTA)</t>
  </si>
  <si>
    <t>PAGADO EFECTIVO 04/04/2025</t>
  </si>
  <si>
    <t>COBRO CABAL</t>
  </si>
  <si>
    <t>PAGADO EFECTIVO 02/05/2025</t>
  </si>
  <si>
    <t>PAGADO EFECTIVO 9/5/25</t>
  </si>
  <si>
    <t>SE DEVUELVEN 20 AMPOLLAS DE GENTAMICINA (MAL ENVIADAS)</t>
  </si>
  <si>
    <t>NC GENTAMICINA AMPOLLAS</t>
  </si>
  <si>
    <t>PAGADO EFECTIVO 16/05 ($244350)</t>
  </si>
  <si>
    <t>PAGADO EFECTIVO 23/05</t>
  </si>
  <si>
    <t>PAGADO EFECTIVO 30/05 (TOTAL: $1.020.123,30)</t>
  </si>
  <si>
    <t>TOTAL: $924656,17 (PAGADO EFECTIVO 6/6)</t>
  </si>
  <si>
    <t>FALTO UNA UNIDAD DE GRIPABEN PLUS X 20 CMPR</t>
  </si>
  <si>
    <t>TOTAL: 588.489,56 (PAGADO EFECTIVO 19/06)</t>
  </si>
  <si>
    <t>TOTAL GUZGON: $420.153,50 (PAGADO EFECTIVO 27/6)</t>
  </si>
  <si>
    <t>PAGADO TRANSF 10/7</t>
  </si>
  <si>
    <t>PAGADO EFECTIVO 4/7 (TOTAL: $342754)</t>
  </si>
  <si>
    <t>S 89.442,11</t>
  </si>
  <si>
    <t>PAGADO EFECTIVO 11/7</t>
  </si>
  <si>
    <t>DEVOLUC 60)TIRAS VALUCA PLUS X 10 CMPR ($83400)</t>
  </si>
  <si>
    <t>60 TIRAS VALUCA PLUS</t>
  </si>
  <si>
    <t>PAGAGO 24/7</t>
  </si>
  <si>
    <t>PAGAGO 24/7/2025</t>
  </si>
  <si>
    <t>PAGAGO 24/7/25</t>
  </si>
  <si>
    <t>PAGADO 1/8/2025</t>
  </si>
  <si>
    <t>PAGADO EFECTIVO 8/8/25</t>
  </si>
  <si>
    <t>PAGADO EFECTIVO 29/8 (TOTAL: $821860,34)</t>
  </si>
  <si>
    <t>TOTAL: $209780 (PAGADO EFECTIVO 05/09)</t>
  </si>
  <si>
    <t>TOTAL: $1.001.387,11 (PAGADO EFECTIVO 12/09)</t>
  </si>
  <si>
    <t>VAITA (SERGIO)</t>
  </si>
  <si>
    <t>PAGADO EFECTIVO 03/10</t>
  </si>
  <si>
    <t>colpofilin 500 mg ovx10 devolucion</t>
  </si>
  <si>
    <t>CAJA TAMI 17/11</t>
  </si>
  <si>
    <t xml:space="preserve">
TOTAL REMITOS GUZGON: $1.016.965,41 (PAGADO EFECTIVO 13/10)</t>
  </si>
  <si>
    <r>
      <rPr>
        <rFont val="Calibri"/>
        <b/>
        <color theme="1"/>
        <sz val="11.0"/>
      </rPr>
      <t>TOTAL: $136800</t>
    </r>
    <r>
      <rPr>
        <rFont val="Calibri"/>
        <b/>
        <color theme="1"/>
        <sz val="11.0"/>
      </rPr>
      <t xml:space="preserve"> (PAGADO CAJA TAMI 26/1)</t>
    </r>
  </si>
  <si>
    <r>
      <rPr>
        <rFont val="Calibri"/>
        <b/>
        <color theme="1"/>
        <sz val="11.0"/>
      </rPr>
      <t>TOTAL: $265568,26</t>
    </r>
    <r>
      <rPr>
        <rFont val="Calibri"/>
        <b/>
        <color theme="1"/>
        <sz val="11.0"/>
      </rPr>
      <t xml:space="preserve"> (PAGADO EFECTIVO 26/8)</t>
    </r>
  </si>
  <si>
    <t>Nota de credito por 2 x 1  bucaltac (2)</t>
  </si>
  <si>
    <t>TOTAL REMITOS GUZGON: $371.766,54 (PAGADO EFECTIVO 17/10)</t>
  </si>
  <si>
    <r>
      <rPr>
        <rFont val="Calibri"/>
        <b/>
        <color theme="1"/>
        <sz val="11.0"/>
      </rPr>
      <t>TOTAL: $258137,26</t>
    </r>
    <r>
      <rPr>
        <rFont val="Calibri"/>
        <b/>
        <color theme="1"/>
        <sz val="11.0"/>
      </rPr>
      <t xml:space="preserve"> (PAGADO EFECTIVO 23/12)</t>
    </r>
  </si>
  <si>
    <r>
      <rPr>
        <rFont val="Calibri"/>
        <b/>
        <color theme="1"/>
        <sz val="11.0"/>
      </rPr>
      <t>TOTAL: $326550</t>
    </r>
    <r>
      <rPr>
        <rFont val="Calibri"/>
        <b/>
        <color theme="1"/>
        <sz val="11.0"/>
      </rPr>
      <t xml:space="preserve"> (PAGADO EFECTIVO 26/05)</t>
    </r>
  </si>
  <si>
    <t>FALTANTE DE: 1) CHUPETE SUPER VENTILADO +6M REDONDO (4193); 3) MAMAD ERGO SIN ASAS (3029)</t>
  </si>
  <si>
    <t>PAGADO EFECTIVO 7/7/2025</t>
  </si>
  <si>
    <t>00013-01195480</t>
  </si>
  <si>
    <t>TOTAL: $528.895,13 (PAGADO 19/12)</t>
  </si>
  <si>
    <t>PAGADO EFECTIVO 09/01</t>
  </si>
  <si>
    <t>PAGADO EFECTIVO 23/01/26</t>
  </si>
  <si>
    <t>PAGADO EFECTIVO 13/02/2026</t>
  </si>
  <si>
    <t>PAGADO EFECTIVO 27/02/2026</t>
  </si>
  <si>
    <t>PAGADO EFECTIVO 06/03/2026</t>
  </si>
  <si>
    <t>PAGADO EFECTIVO 20/03/2026</t>
  </si>
  <si>
    <t>PAGADO EFECTIVO 27/03/2026</t>
  </si>
  <si>
    <t>PAGADO EFECTIVO 24/04/2026</t>
  </si>
  <si>
    <t>PAGADO EFECTIVO 22/05/2026</t>
  </si>
  <si>
    <t>PAGADO EFECTIVO 29/05/2026</t>
  </si>
  <si>
    <t>PAGADO EFECTIVO 19/06/2026</t>
  </si>
  <si>
    <t>00013-01346176</t>
  </si>
  <si>
    <t>PAGADO EFECTIVO 10/7</t>
  </si>
  <si>
    <t>TOTAL: $726.341,83</t>
  </si>
  <si>
    <t>210 omeprazol dia inspecciopn</t>
  </si>
  <si>
    <t>000013-01364015</t>
  </si>
  <si>
    <t>000013-01365724</t>
  </si>
  <si>
    <t>00013-01368673</t>
  </si>
  <si>
    <t>EFEECTIVO 14/08/2026</t>
  </si>
  <si>
    <t>PAGADO 22-08</t>
  </si>
  <si>
    <t>reMITO</t>
  </si>
  <si>
    <t>00018-0009110</t>
  </si>
  <si>
    <t>VALMAX</t>
  </si>
  <si>
    <t>0005-00049514</t>
  </si>
  <si>
    <t>00018-00020860</t>
  </si>
  <si>
    <t>0005-00049588</t>
  </si>
  <si>
    <t>000018-00020437</t>
  </si>
  <si>
    <t>0005-00049687</t>
  </si>
  <si>
    <t>PAGADO POR TRANSFERENCIA MP 29/9 (DUPLICO PAGO 03/10) SALDO A FAVOR $39805,04</t>
  </si>
  <si>
    <t>PAGADO POR TRANSFERENCIA MP 20/10 (SE RESTA SALDO A FAVOR $39805,04)</t>
  </si>
  <si>
    <t>00018-00029002</t>
  </si>
  <si>
    <t>11,382,95</t>
  </si>
  <si>
    <t>PAGADO POR TRANSFERENCIA MP 1/11/2023</t>
  </si>
  <si>
    <t>PAGADO TRANSFERENCIA GALICIA 30/11</t>
  </si>
  <si>
    <t>PAGADO TRANSFERENCIA MP 10/6</t>
  </si>
  <si>
    <t>PAGADO TRANSFERENCIA MP 2/10</t>
  </si>
  <si>
    <t>PAGADO TRANFERENCIA 12/11</t>
  </si>
  <si>
    <t xml:space="preserve">NO PAGAR </t>
  </si>
  <si>
    <t>SE DEVUELVE PEDIDO ENTERO</t>
  </si>
  <si>
    <t>PAGADO CON TRANSFE GALICIA 29/7</t>
  </si>
  <si>
    <t>-$2423,73</t>
  </si>
  <si>
    <t>00005-00056928</t>
  </si>
  <si>
    <t>pagado con mp 23/10</t>
  </si>
  <si>
    <t>00005-00057210</t>
  </si>
  <si>
    <t>pagado con bbva 17/11</t>
  </si>
  <si>
    <t>00005-00057264</t>
  </si>
  <si>
    <t>PAGADO CON GALICIA 16/12</t>
  </si>
  <si>
    <t>PAGADO CON GALICIA 30/1</t>
  </si>
  <si>
    <t>0005-00062035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</si>
  <si>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</si>
  <si>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VANNIER</t>
  </si>
  <si>
    <t>0004-00191231</t>
  </si>
  <si>
    <t>PAGADO TRANSFERENCIA MP 22/1/24</t>
  </si>
  <si>
    <t>TRANSFERENCIA MP 11/9</t>
  </si>
  <si>
    <r>
      <rPr>
        <rFont val="Calibri"/>
        <b/>
        <color theme="1"/>
        <sz val="11.0"/>
      </rPr>
      <t>PAGADO TRANSFERENCIA MP 7/12</t>
    </r>
    <r>
      <rPr>
        <rFont val="Calibri"/>
        <b/>
        <color theme="1"/>
        <sz val="11.0"/>
      </rPr>
      <t xml:space="preserve"> (TOTAL: $290913)</t>
    </r>
  </si>
  <si>
    <r>
      <rPr>
        <rFont val="Calibri"/>
        <b/>
        <color theme="1"/>
        <sz val="11.0"/>
      </rPr>
      <t>TOTAL: $490336,80</t>
    </r>
    <r>
      <rPr>
        <rFont val="Calibri"/>
        <b/>
        <color theme="1"/>
        <sz val="11.0"/>
      </rPr>
      <t xml:space="preserve"> PAGADO TRANSFERENCIA MP 22/1/24</t>
    </r>
  </si>
  <si>
    <r>
      <rPr>
        <rFont val="Calibri"/>
        <b/>
        <color theme="1"/>
        <sz val="11.0"/>
      </rPr>
      <t>TOTAL: $1059320</t>
    </r>
    <r>
      <rPr>
        <rFont val="Calibri"/>
        <b/>
        <color theme="1"/>
        <sz val="11.0"/>
      </rPr>
      <t xml:space="preserve"> (PAGADO TRANSFERENCIA MP 27/2)</t>
    </r>
  </si>
  <si>
    <t>TOTAL: $182465 (PAGADO POR TRANSFERENCIA MP 17/5)</t>
  </si>
  <si>
    <t>$659.950.29 (PAGADO TRANSFERENCIA 25/06)</t>
  </si>
  <si>
    <t>PAGADO TRANSFERENCIA 20/8</t>
  </si>
  <si>
    <t>PAGADO POR TRANSFERENCIA 23/10</t>
  </si>
  <si>
    <t>PAGADO POR TRANSFERENCIA 21/11</t>
  </si>
  <si>
    <t>PAGADO TRANSFERENCIA 06/01</t>
  </si>
  <si>
    <t>PAGADO TRANSFERENCIA 23/1</t>
  </si>
  <si>
    <t>TOTAL: $322455 (PAGADO TRANSFERENCIA MP 29/1)</t>
  </si>
  <si>
    <t>PAGADO POR TRANSFERENCIA 12/02</t>
  </si>
  <si>
    <t>NO PAGAR SE DEVOLVIO</t>
  </si>
  <si>
    <t>SE DEVUELVEN LAS TIRAS DE GEMFIBROZIL 600 MG X 10 CMPR</t>
  </si>
  <si>
    <t>PAGADO TRANSFERENCIA 27/2</t>
  </si>
  <si>
    <t>PAGADO TRANSFERENCIA 7/5</t>
  </si>
  <si>
    <t>PAGADO TRANSFERENCIA 2/7 (TOTAL: $529969,91)</t>
  </si>
  <si>
    <t>Pagado con transferencia bbva 31/7 y se aplico las notas de recupero</t>
  </si>
  <si>
    <t>-$7.573,17</t>
  </si>
  <si>
    <t>PAGADO POR TRANFERENCIA 29/09 $133,225</t>
  </si>
  <si>
    <t>SALDO A PAGAR</t>
  </si>
  <si>
    <t>FECHA DE PAGOS</t>
  </si>
  <si>
    <t>VANESA GUZGON</t>
  </si>
  <si>
    <t>0001-00221529</t>
  </si>
  <si>
    <t>16/07/25</t>
  </si>
  <si>
    <t>PAGADO A CUENTA $70000 (CAJA YAS 31/7)</t>
  </si>
  <si>
    <t>0001-0222177</t>
  </si>
  <si>
    <t>PAGADO A CUENTA $60000 (CAJA FLOR 8/8)</t>
  </si>
  <si>
    <t>0001-0222180</t>
  </si>
  <si>
    <t>0001-00222742</t>
  </si>
  <si>
    <t>PAGADO A CUENTA $40000 (CAJA FLOR 15/8)</t>
  </si>
  <si>
    <t>0001-00223335</t>
  </si>
  <si>
    <t>PAGADO A CUENTA $50000 (CAJA FLOR 23/8)</t>
  </si>
  <si>
    <t>0001-00223604</t>
  </si>
  <si>
    <t>0001-00224332</t>
  </si>
  <si>
    <t>PAGO A CUENTA $100000 (CAJA YAS 04/9)</t>
  </si>
  <si>
    <t>0001-00224850</t>
  </si>
  <si>
    <t>PAGO A CUENTA $100000 (CAJA FLOR 12/9)</t>
  </si>
  <si>
    <t>0001-00225453</t>
  </si>
  <si>
    <t>PAGADO A CUENTA $74800 (CAJA MAYRA 17/9)</t>
  </si>
  <si>
    <t>PAGADO A CUENTA $150000 (CAJA LUCIA 25/9)</t>
  </si>
  <si>
    <t>PAGADO 22/12</t>
  </si>
  <si>
    <t>PAGADO A CUENTA $125000 (CAJA LUCIA 2/10)</t>
  </si>
  <si>
    <t>PAGADO A CUENTA $100000 (CAJA LUCIA 9/10)</t>
  </si>
  <si>
    <t>IMPACTADAS EN EL PAGO DEL 5/11</t>
  </si>
  <si>
    <t>00004-00233372</t>
  </si>
  <si>
    <t>PAGO A CUENTA $150000 (CAJA LUCIA 17/10)</t>
  </si>
  <si>
    <t>PAGO A CUENTA $100000 (PAGADO EN FIGUEIRAS)</t>
  </si>
  <si>
    <t>00004-00234991</t>
  </si>
  <si>
    <t>00004-00235259</t>
  </si>
  <si>
    <r>
      <rPr>
        <rFont val="Calibri"/>
        <b/>
        <color theme="1"/>
        <sz val="11.0"/>
      </rPr>
      <t>PAGO A CUENTA $266400 (SE PAGA A CUENTA DE FIGUEIRAS $269300) //</t>
    </r>
    <r>
      <rPr>
        <rFont val="Calibri"/>
        <b/>
        <color theme="1"/>
        <sz val="11.0"/>
      </rPr>
      <t xml:space="preserve"> TOTAL: $535700. (</t>
    </r>
    <r>
      <rPr>
        <rFont val="Calibri"/>
        <b/>
        <color theme="1"/>
        <sz val="11.0"/>
      </rPr>
      <t>PAGADO CAJA TAMI 24/10 $4700; CAJA TAMI 23/10 $255500; CAJA TAMI 22/10 $275500)</t>
    </r>
  </si>
  <si>
    <t>PAGO A CUENTA: $320000 (CAJA LUCIA 28/10 $220000; CAJA ENVIOS 30/10 $64500; CAJA ENVIOS 27/10 $35500)</t>
  </si>
  <si>
    <t>PAGADO 09/1</t>
  </si>
  <si>
    <t>PAGO A CUENTA: $200000 (CAJA TAMARA 6/11)</t>
  </si>
  <si>
    <r>
      <rPr>
        <rFont val="Calibri"/>
        <b/>
        <color theme="1"/>
        <sz val="11.0"/>
      </rPr>
      <t>PAGO A CUENTA GUZGON: $222900//PAGO A CUENTA FIGUEIRAS: $318000 (</t>
    </r>
    <r>
      <rPr>
        <rFont val="Calibri"/>
        <b/>
        <color theme="1"/>
        <sz val="11.0"/>
      </rPr>
      <t>TOTAL: $540900</t>
    </r>
    <r>
      <rPr>
        <rFont val="Calibri"/>
        <b/>
        <color theme="1"/>
        <sz val="11.0"/>
      </rPr>
      <t>) PAGADO 14/11 CAJA LUCIA 9/11 $155000; CAJA TAMI 9/11 $195000; CAJA LUCIA 12/11 $190900)</t>
    </r>
  </si>
  <si>
    <t>cloner 2mg de la factura 235796</t>
  </si>
  <si>
    <t>PAGO A CUENTA $100000 (CAJA TAMI 22/11)</t>
  </si>
  <si>
    <t>APLICADO EN EL PAGO 22/12</t>
  </si>
  <si>
    <t>PAGO A CUENTA $150000 (CAJA LUCIA 26/11)</t>
  </si>
  <si>
    <t>Pagado con bbva 23/1</t>
  </si>
  <si>
    <t>PAGO A CUENTA $60000 (CAJA TAMI 5/12)</t>
  </si>
  <si>
    <t>PAGO A CUENTA $100000 (CAJA YAS 12/12 $34000; CAJA ENVIOS 12/12 $53000; CAJA TAMI 14/12 $13000)</t>
  </si>
  <si>
    <t>Aplicado al pago del 23/1</t>
  </si>
  <si>
    <t>PAGO A CUENTA $120000 (CAJA ENVIOS 2/1)</t>
  </si>
  <si>
    <t>PAGO A CUENTA $160000 (CAJA TAMARA 8/1)</t>
  </si>
  <si>
    <t>PAGO A CUENTA $100000 (CAJA TAMI 22/1)</t>
  </si>
  <si>
    <t>PAGO A CUENTA $200000 (EFECTIVO)</t>
  </si>
  <si>
    <t>APLICADO AL PAGO DEL 23/02</t>
  </si>
  <si>
    <t>CRISTIAN WEST</t>
  </si>
  <si>
    <t>PAGO A CUENTA $100000 (EFECTIVO)</t>
  </si>
  <si>
    <t>PAGO A CUENTA $40000 (CAJA NORBER 4/4)</t>
  </si>
  <si>
    <t>PAGO A CUENTA $20000 (CAJA NORBER 10/4)</t>
  </si>
  <si>
    <t>PAGADO A CUENTA $250000 (EFECTIVO)</t>
  </si>
  <si>
    <t>CAJA FLOR 18/8</t>
  </si>
  <si>
    <t>CAJA FLOR 01/9</t>
  </si>
  <si>
    <t>CRISTIAN WEST (FIGUEIRAS)</t>
  </si>
  <si>
    <t>CAJA YAS 12/9</t>
  </si>
  <si>
    <t>CAJA TAMI 21/10</t>
  </si>
  <si>
    <t>PAGADO A CUENTA TRANSFERENCIA MP $164836</t>
  </si>
  <si>
    <t>CAJA TAMI 18/11</t>
  </si>
  <si>
    <t xml:space="preserve">PAGADO A CUENTRA TRANSFERENCIA MP </t>
  </si>
  <si>
    <t>TRANSFERENCIA MP $407204 21/5/2024</t>
  </si>
  <si>
    <t>PAGADO CAJAS 26/1</t>
  </si>
  <si>
    <t>PAGADO CON BBVA 08/04</t>
  </si>
  <si>
    <t>PAGADO EFECTIVO 16/3</t>
  </si>
  <si>
    <t>PAGADO EFECTIVO 11/5</t>
  </si>
  <si>
    <t>PAGO A CUENTA EFECTIVO $600000</t>
  </si>
  <si>
    <t>SE DEVOLVIO 12 FLYTEC PARCHES PEDIDO ANTERIOR Y COLLAR SCHANZ TALLE G DE ESTE PEDIDO. HAY $346 A FAVOR</t>
  </si>
  <si>
    <t>APLICADAS EN EL PAGO DEL 11/3</t>
  </si>
  <si>
    <t>PAGADO EFECTIVO 13/6 ($148500)</t>
  </si>
  <si>
    <t>PAGADO EFECTIVO 26/10</t>
  </si>
  <si>
    <t>APLICADA EN EL PAGO DEL 11/3</t>
  </si>
  <si>
    <t>PAGADO A CUENTA $500000 (EFECTIVO)</t>
  </si>
  <si>
    <t>PAGADO EFECTIVO 16/12</t>
  </si>
  <si>
    <t>PAGADO EFECTIVO 1/2</t>
  </si>
  <si>
    <t>ENTRO 1) MUNE NEOP BOOM S/DEDO T1. SE FACTURO 1) MUNE NEOP BOOM C/DEDO</t>
  </si>
  <si>
    <t>PAGADO A CUENTA $400000 (EFECTIVO)</t>
  </si>
  <si>
    <t>pagado con bbva 27/4</t>
  </si>
  <si>
    <t>PAGADO EFECTIVO 1/3</t>
  </si>
  <si>
    <t>PAGADO A CUENTA $245000 (EFECTIVO)</t>
  </si>
  <si>
    <t>PAGADO EFECTIVO 14/03</t>
  </si>
  <si>
    <t>PAGADO A CUENTA $300000 (EFECTIVO)</t>
  </si>
  <si>
    <t>aplicadas al pago del 27/4</t>
  </si>
  <si>
    <t>PAGADO A CUENTA $100000 (EFECTIVO)</t>
  </si>
  <si>
    <t>PAGADO EFECTIVO 8/4</t>
  </si>
  <si>
    <t>PAGADO EFECTIVO CAJA VICKY 17/04</t>
  </si>
  <si>
    <t>PAGADO EN FIGUEIRAS 14/06</t>
  </si>
  <si>
    <t>SALDO A FAVOR!!</t>
  </si>
  <si>
    <t>PAGADO CAJA FLOR 25/6</t>
  </si>
  <si>
    <t>PAGADO CAJA EFECTIVO 12/7</t>
  </si>
  <si>
    <t>0004-00245740</t>
  </si>
  <si>
    <t>PAGADO A CUENTA $463830 (TRANSFERENCIA)</t>
  </si>
  <si>
    <t>0004-00245741</t>
  </si>
  <si>
    <t>00004-00246155</t>
  </si>
  <si>
    <t>TOMADO EN EL PAGO DEL 29/05</t>
  </si>
  <si>
    <t>pagado en efvo 6/12</t>
  </si>
  <si>
    <t>00004-00246208</t>
  </si>
  <si>
    <t>00004-00246467</t>
  </si>
  <si>
    <t>PAGADO EN EFVO 15/12</t>
  </si>
  <si>
    <t>PAGADO EN EFVO 10/1 178000</t>
  </si>
  <si>
    <t>00004-00247460</t>
  </si>
  <si>
    <t>TOMADAS EN EL PAGO DEL 29/05</t>
  </si>
  <si>
    <t>CANCELADO CON NOTAS 09/06 Y 24/06 + NOTA DE DREC</t>
  </si>
  <si>
    <t>FALTARON 6 TINTURA ISSUE SACHET</t>
  </si>
  <si>
    <t>00004-00249106</t>
  </si>
  <si>
    <t>00004-00249537</t>
  </si>
  <si>
    <t>TOMADA PAGO 10/06</t>
  </si>
  <si>
    <t>0004-00250177</t>
  </si>
  <si>
    <t>PAGO TRANSFERENCIA 1/11</t>
  </si>
  <si>
    <t>0004-00249878</t>
  </si>
  <si>
    <t>0004-00250164</t>
  </si>
  <si>
    <t>TOMADO EN FAC 8115 Y 8681</t>
  </si>
  <si>
    <t>00004-00250697</t>
  </si>
  <si>
    <t>0004-00250698</t>
  </si>
  <si>
    <t>00004-00250795</t>
  </si>
  <si>
    <t>TOMADO EN FACTU 8115 Y 8681</t>
  </si>
  <si>
    <t>PAGO 29/10 (ADELANTO A CUENTA)</t>
  </si>
  <si>
    <t>0004-00251118</t>
  </si>
  <si>
    <t>16//06</t>
  </si>
  <si>
    <t>0004-00251083</t>
  </si>
  <si>
    <t>0004-00251150</t>
  </si>
  <si>
    <t>00004-00251297</t>
  </si>
  <si>
    <t>0004-00251255</t>
  </si>
  <si>
    <t>PAGO 1/11 (ADELANTO A CUENTA)</t>
  </si>
  <si>
    <t>PAGO POR TRANSFERENCIA 12/11</t>
  </si>
  <si>
    <t>TOMADO EN PAGO 8115 Y 8681</t>
  </si>
  <si>
    <t>TOMADO EN PAGO DEL 10/07</t>
  </si>
  <si>
    <t>0004-00252034</t>
  </si>
  <si>
    <t>PAGADO EFECTIVO 17/12</t>
  </si>
  <si>
    <t>PAGADAS CON NOTAS DE RECU Y NOTA DE CRED ODONTOCAML</t>
  </si>
  <si>
    <t>0004-00252429</t>
  </si>
  <si>
    <t>0004-00252613</t>
  </si>
  <si>
    <t>0004-00252839</t>
  </si>
  <si>
    <t>0004-00252960</t>
  </si>
  <si>
    <t>0004-00253062</t>
  </si>
  <si>
    <t>0004-00253503</t>
  </si>
  <si>
    <t>PAGADO 21-08</t>
  </si>
  <si>
    <t>0004-00253263</t>
  </si>
  <si>
    <t>0004-00253504</t>
  </si>
  <si>
    <t>0004-00254071</t>
  </si>
  <si>
    <t>TOMADO EN EL PAGO 21/07</t>
  </si>
  <si>
    <t>0004-00254069</t>
  </si>
  <si>
    <t>PAGADO 21/08</t>
  </si>
  <si>
    <t>PAGADO EFECTIVO 24/12</t>
  </si>
  <si>
    <t>0004-00254225</t>
  </si>
  <si>
    <t>0004-00254224</t>
  </si>
  <si>
    <t>PAGADO EFECTIVO 21/1/25</t>
  </si>
  <si>
    <t>0004-00254449</t>
  </si>
  <si>
    <t>PAGADO EFECTIVO 28/1/25</t>
  </si>
  <si>
    <t>0004-00254663</t>
  </si>
  <si>
    <t>0004-00254943</t>
  </si>
  <si>
    <t>PAGADO 07/09</t>
  </si>
  <si>
    <t>0004-00254944</t>
  </si>
  <si>
    <t>0004-00255257</t>
  </si>
  <si>
    <t>PAGADO EFECTIVO 4/2/2025</t>
  </si>
  <si>
    <t>SE CANCELAN FAC : 2034, 2429,2613</t>
  </si>
  <si>
    <t>PAGADO EFECTIVO 11/2/2025</t>
  </si>
  <si>
    <t>00004-00255405</t>
  </si>
  <si>
    <t>0004-00255450</t>
  </si>
  <si>
    <t>00004-00255404</t>
  </si>
  <si>
    <t>SE IMPUTA A FACTURAS 2034,2429,2613  SALDO A FAVOR $7980</t>
  </si>
  <si>
    <t>PAGADO EFECTIVO 25/2/2025</t>
  </si>
  <si>
    <t>0004-00255953</t>
  </si>
  <si>
    <t>0004-00255844</t>
  </si>
  <si>
    <t>0004-00255846</t>
  </si>
  <si>
    <t>TOMADO EN PAGO 13/08</t>
  </si>
  <si>
    <t xml:space="preserve">-7980 A FAVOR </t>
  </si>
  <si>
    <t>0004-00256389</t>
  </si>
  <si>
    <t>0004-00256378</t>
  </si>
  <si>
    <t>0004-00256586</t>
  </si>
  <si>
    <t>PAGADO EFECTIVO 11/03/2025</t>
  </si>
  <si>
    <t>0004-00256710</t>
  </si>
  <si>
    <t>0004-00256744</t>
  </si>
  <si>
    <t>NOTA DE RECU</t>
  </si>
  <si>
    <t>0004-00256949</t>
  </si>
  <si>
    <t>TOMADO EN PAGO 21/08</t>
  </si>
  <si>
    <t>0004-00257535</t>
  </si>
  <si>
    <t>0004-00257618</t>
  </si>
  <si>
    <t>PAGO EFECTIVO 08/04/2025</t>
  </si>
  <si>
    <t>TOMADO EN PAGO 21-08</t>
  </si>
  <si>
    <t>0004-00257695</t>
  </si>
  <si>
    <t>PAGADO EFECTIVO 15/04/2025</t>
  </si>
  <si>
    <t>0004-00257534</t>
  </si>
  <si>
    <t>0004-00258072</t>
  </si>
  <si>
    <t>0004-00258427</t>
  </si>
  <si>
    <t>0004-00258266</t>
  </si>
  <si>
    <t>0004-00258600</t>
  </si>
  <si>
    <t>PAGADO EFECTIVO 29/04/2025</t>
  </si>
  <si>
    <t>0004-00258650</t>
  </si>
  <si>
    <t>0004-00258741</t>
  </si>
  <si>
    <t>00004-00259036</t>
  </si>
  <si>
    <t>PAGADO EFECTIVO 06/05/2025</t>
  </si>
  <si>
    <t>00004-00259454</t>
  </si>
  <si>
    <t>00004-00260682</t>
  </si>
  <si>
    <t>00004-00260417</t>
  </si>
  <si>
    <t>PAGO EFECTIVO 13/05/2025</t>
  </si>
  <si>
    <t>PAGO EFECTIVO 20/05/2025</t>
  </si>
  <si>
    <t>00004-00261247</t>
  </si>
  <si>
    <t>0004-00261144</t>
  </si>
  <si>
    <t>190,739,94</t>
  </si>
  <si>
    <t>PAGADO EFECTIVO 27/05/2025</t>
  </si>
  <si>
    <t>PAGADO EFECTIVO 17/06/2025</t>
  </si>
  <si>
    <t>PAGADO EFECTIVO 24/06/2025</t>
  </si>
  <si>
    <t>PAGADO EFECTIVO 8/7/2025</t>
  </si>
  <si>
    <t xml:space="preserve">PAGADO EFECTIVO 15/7 </t>
  </si>
  <si>
    <t>PAGADO EFECTIVO 29/07</t>
  </si>
  <si>
    <t>DEVOLUCION DE OTOWIL $2412,80</t>
  </si>
  <si>
    <t>PAGADO EFECTIVO 19/08</t>
  </si>
  <si>
    <t>PAGADO EFECTIVO 26/08</t>
  </si>
  <si>
    <t>PAGADO EN EFECTIVO 23/09</t>
  </si>
  <si>
    <t>PAGO EN EFECTIVO 30/09</t>
  </si>
  <si>
    <t>PAGADO EFECTIVO 21/10/2025</t>
  </si>
  <si>
    <t>DEVOLUCIÓN DE SKL TRATAMIENTO CAPILAR $50310</t>
  </si>
  <si>
    <t>PAGADO EFECTIVO 02/12/2025</t>
  </si>
  <si>
    <t>PAGADO EFECTIVO 09/12/2025</t>
  </si>
  <si>
    <t>PAGADO EN EFVO 29/12</t>
  </si>
  <si>
    <t>PAGADO EN EFVO 6/1</t>
  </si>
  <si>
    <t>pagado en efvo 13/1</t>
  </si>
  <si>
    <t>pagado en efvo 20/1</t>
  </si>
  <si>
    <t>Pagado en efvo 3/2</t>
  </si>
  <si>
    <t>pagado en efvo 3/3</t>
  </si>
  <si>
    <t>PAGADO EN EFVO 10/3</t>
  </si>
  <si>
    <t>PAGADO EN EFVO 18/3</t>
  </si>
  <si>
    <t>PAGADO EN EFVO 25/3</t>
  </si>
  <si>
    <t>pagado en efvo 31/3</t>
  </si>
  <si>
    <t>PAGADO EN EFVO 21/4</t>
  </si>
  <si>
    <t>pagado en efvo 28/4</t>
  </si>
  <si>
    <t>0001-0332299</t>
  </si>
  <si>
    <t>614,268,68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</si>
</sst>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/mm/yyyy"/>
    <numFmt numFmtId="165" formatCode="&quot;$&quot;\ #,##0.00"/>
    <numFmt numFmtId="166" formatCode="[$ $]#,##0.00"/>
    <numFmt numFmtId="167" formatCode="dd/mm/yy"/>
    <numFmt numFmtId="168" formatCode="dd-mmm-yy"/>
    <numFmt numFmtId="169" formatCode="d/m/yyyy"/>
    <numFmt numFmtId="170" formatCode="d/m"/>
    <numFmt numFmtId="171" formatCode="dd/mm"/>
    <numFmt numFmtId="172" formatCode="d/MM/yyyy"/>
    <numFmt numFmtId="173" formatCode="dd-mm"/>
    <numFmt numFmtId="174" formatCode="&quot;$&quot;\ #,##0;[Red]\-&quot;$&quot;\ #,##0"/>
    <numFmt numFmtId="175" formatCode="dd-mm-yyyy"/>
    <numFmt numFmtId="176" formatCode="d-m"/>
    <numFmt numFmtId="177" formatCode="mm/dd/yyyy"/>
    <numFmt numFmtId="178" formatCode="dd-mm-yy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sz val="9.0"/>
      <color rgb="FF666666"/>
      <name val="Roboto"/>
    </font>
    <font>
      <color theme="1"/>
      <name val="Arial"/>
    </font>
    <font>
      <sz val="9.0"/>
      <color theme="1"/>
      <name val="Roboto"/>
    </font>
    <font>
      <b/>
      <color theme="1"/>
      <name val="Arial"/>
    </font>
    <font>
      <b/>
      <color theme="1"/>
      <name val="Calibri"/>
      <scheme val="minor"/>
    </font>
    <font>
      <b/>
      <u/>
      <sz val="11.0"/>
      <color theme="1"/>
      <name val="Calibri"/>
    </font>
    <font>
      <color rgb="FF000000"/>
      <name val="Roboto"/>
    </font>
    <font>
      <sz val="11.0"/>
      <color rgb="FF000000"/>
      <name val="Roboto"/>
    </font>
    <font>
      <color rgb="FF000000"/>
      <name val="Calibri"/>
      <scheme val="minor"/>
    </font>
    <font>
      <color rgb="FF000000"/>
      <name val="Calibri"/>
    </font>
    <font>
      <color rgb="FF00529A"/>
      <name val="FiraSans"/>
    </font>
    <font>
      <color rgb="FF67666A"/>
      <name val="Fira_medium"/>
    </font>
    <font>
      <color theme="1"/>
      <name val="&quot;FiraSans Medium&quot;"/>
    </font>
    <font>
      <color rgb="FF000000"/>
      <name val="FiraSans"/>
    </font>
    <font>
      <sz val="11.0"/>
      <color rgb="FF000000"/>
      <name val="FiraSans"/>
    </font>
    <font>
      <sz val="12.0"/>
      <color theme="1"/>
      <name val="Calibri"/>
    </font>
    <font>
      <sz val="11.0"/>
      <color rgb="FF000000"/>
      <name val="Calibri"/>
    </font>
    <font>
      <sz val="9.0"/>
      <color rgb="FF000000"/>
      <name val="Arial"/>
    </font>
    <font>
      <color rgb="FF000000"/>
      <name val="Arial"/>
    </font>
    <font>
      <sz val="11.0"/>
      <color theme="1"/>
      <name val="Arial"/>
    </font>
    <font>
      <sz val="9.0"/>
      <color theme="1"/>
      <name val="Calibri"/>
    </font>
    <font>
      <b/>
      <sz val="11.0"/>
      <color rgb="FF1F1F1F"/>
      <name val="Calibri"/>
    </font>
    <font>
      <b/>
      <sz val="12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sz val="13.0"/>
      <color rgb="FF000000"/>
      <name val="Arial"/>
    </font>
    <font>
      <sz val="13.0"/>
      <color theme="1"/>
      <name val="Calibri"/>
    </font>
    <font>
      <sz val="12.0"/>
      <color rgb="FF000000"/>
      <name val="Arial"/>
    </font>
    <font>
      <b/>
      <i/>
      <sz val="11.0"/>
      <color theme="1"/>
      <name val="Calibri"/>
    </font>
    <font>
      <color theme="1"/>
      <name val="Calibri"/>
    </font>
    <font>
      <b/>
      <sz val="11.0"/>
      <color rgb="FF000000"/>
      <name val="Docs-Calibri"/>
    </font>
    <font>
      <sz val="11.0"/>
      <color rgb="FF000000"/>
      <name val="Docs-Calibri"/>
    </font>
    <font>
      <sz val="11.0"/>
      <color rgb="FF000000"/>
      <name val="Arial"/>
    </font>
  </fonts>
  <fills count="43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CFCFC"/>
        <bgColor rgb="FFFCFCFC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DDDDD"/>
        <bgColor rgb="FFDDDDDD"/>
      </patternFill>
    </fill>
    <fill>
      <patternFill patternType="solid">
        <fgColor rgb="FFE5B8B7"/>
        <bgColor rgb="FFE5B8B7"/>
      </patternFill>
    </fill>
    <fill>
      <patternFill patternType="solid">
        <fgColor rgb="FFFFF2CC"/>
        <bgColor rgb="FFFFF2CC"/>
      </patternFill>
    </fill>
    <fill>
      <patternFill patternType="solid">
        <fgColor rgb="FFC6D9F0"/>
        <bgColor rgb="FFC6D9F0"/>
      </patternFill>
    </fill>
    <fill>
      <patternFill patternType="solid">
        <fgColor rgb="FFFCE5CD"/>
        <bgColor rgb="FFFCE5CD"/>
      </patternFill>
    </fill>
    <fill>
      <patternFill patternType="solid">
        <fgColor theme="7"/>
        <bgColor theme="7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  <fill>
      <patternFill patternType="solid">
        <fgColor rgb="FFF7FAF8"/>
        <bgColor rgb="FFF7FAF8"/>
      </patternFill>
    </fill>
    <fill>
      <patternFill patternType="solid">
        <fgColor rgb="FFFFC000"/>
        <bgColor rgb="FFFFC000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E0E0E0"/>
        <bgColor rgb="FFE0E0E0"/>
      </patternFill>
    </fill>
    <fill>
      <patternFill patternType="solid">
        <fgColor rgb="FFFCFEFF"/>
        <bgColor rgb="FFFCFEFF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C4BD97"/>
        <bgColor rgb="FFC4BD97"/>
      </patternFill>
    </fill>
    <fill>
      <patternFill patternType="solid">
        <fgColor rgb="FF93C47D"/>
        <bgColor rgb="FF93C47D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top style="medium">
        <color rgb="FFFFFFFF"/>
      </top>
    </border>
    <border>
      <right/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bottom style="thin">
        <color rgb="FFE0E0E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hair">
        <color rgb="FFDEDEDE"/>
      </right>
      <top style="thin">
        <color rgb="FF000000"/>
      </top>
    </border>
    <border>
      <left style="thin">
        <color rgb="FF000000"/>
      </left>
      <right style="hair">
        <color rgb="FFDEDEDE"/>
      </right>
      <bottom style="hair">
        <color rgb="FFDEDEDE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EDEDE"/>
      </left>
      <right style="hair">
        <color rgb="FFDEDEDE"/>
      </right>
      <top style="thin">
        <color rgb="FFDEDEDE"/>
      </top>
      <bottom style="hair">
        <color rgb="FFDEDED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DEDEDE"/>
      </left>
      <right style="hair">
        <color rgb="FFDEDEDE"/>
      </right>
      <top style="thin">
        <color rgb="FFDEDEDE"/>
      </top>
      <bottom style="thin">
        <color rgb="FF000000"/>
      </bottom>
    </border>
    <border>
      <left style="thin">
        <color rgb="FFDEDEDE"/>
      </left>
      <right style="hair">
        <color rgb="FFDEDEDE"/>
      </right>
      <top style="thin">
        <color rgb="FF000000"/>
      </top>
      <bottom style="hair">
        <color rgb="FFDEDEDE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hair">
        <color rgb="FFDEDEDE"/>
      </right>
      <top style="thin">
        <color rgb="FFDEDEDE"/>
      </top>
      <bottom style="hair">
        <color rgb="FFDEDEDE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2" fillId="3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165" xfId="0" applyAlignment="1" applyBorder="1" applyFill="1" applyFont="1" applyNumberFormat="1">
      <alignment horizontal="center"/>
    </xf>
    <xf borderId="3" fillId="3" fontId="1" numFmtId="166" xfId="0" applyAlignment="1" applyBorder="1" applyFill="1" applyFont="1" applyNumberFormat="1">
      <alignment horizontal="center"/>
    </xf>
    <xf borderId="4" fillId="3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5" fillId="4" fontId="1" numFmtId="0" xfId="0" applyBorder="1" applyFill="1" applyFont="1"/>
    <xf borderId="5" fillId="2" fontId="1" numFmtId="0" xfId="0" applyBorder="1" applyFill="1" applyFont="1"/>
    <xf borderId="1" fillId="5" fontId="1" numFmtId="164" xfId="0" applyAlignment="1" applyBorder="1" applyFill="1" applyFont="1" applyNumberFormat="1">
      <alignment horizontal="center" vertical="center"/>
    </xf>
    <xf borderId="1" fillId="2" fontId="1" numFmtId="166" xfId="0" applyAlignment="1" applyBorder="1" applyFill="1" applyFont="1" applyNumberFormat="1">
      <alignment horizontal="center"/>
    </xf>
    <xf borderId="1" fillId="5" fontId="1" numFmtId="0" xfId="0" applyAlignment="1" applyBorder="1" applyFill="1" applyFont="1">
      <alignment horizontal="center" vertical="center"/>
    </xf>
    <xf borderId="6" fillId="5" fontId="1" numFmtId="164" xfId="0" applyAlignment="1" applyBorder="1" applyFill="1" applyFont="1" applyNumberFormat="1">
      <alignment horizontal="center"/>
    </xf>
    <xf borderId="1" fillId="5" fontId="1" numFmtId="165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166" xfId="0" applyAlignment="1" applyBorder="1" applyFill="1" applyFont="1" applyNumberFormat="1">
      <alignment horizontal="center"/>
    </xf>
    <xf borderId="1" fillId="4" fontId="1" numFmtId="0" xfId="0" applyAlignment="1" applyBorder="1" applyFill="1" applyFont="1">
      <alignment horizontal="center"/>
    </xf>
    <xf borderId="7" fillId="2" fontId="1" numFmtId="0" xfId="0" applyBorder="1" applyFill="1" applyFont="1"/>
    <xf borderId="8" fillId="5" fontId="2" numFmtId="0" xfId="0" applyAlignment="1" applyBorder="1" applyFill="1" applyFont="1">
      <alignment horizontal="center"/>
    </xf>
    <xf borderId="1" fillId="5" fontId="1" numFmtId="164" xfId="0" applyAlignment="1" applyBorder="1" applyFill="1" applyFont="1" applyNumberFormat="1">
      <alignment horizontal="center" readingOrder="0"/>
    </xf>
    <xf borderId="0" fillId="2" fontId="1" numFmtId="0" xfId="0" applyFill="1" applyFont="1"/>
    <xf borderId="1" fillId="5" fontId="1" numFmtId="164" xfId="0" applyAlignment="1" applyBorder="1" applyFill="1" applyFont="1" applyNumberForma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5" fontId="1" numFmtId="165" xfId="0" applyAlignment="1" applyBorder="1" applyFill="1" applyFont="1" applyNumberFormat="1">
      <alignment horizontal="center" readingOrder="0"/>
    </xf>
    <xf borderId="1" fillId="5" fontId="1" numFmtId="165" xfId="0" applyAlignment="1" applyBorder="1" applyFill="1" applyFont="1" applyNumberFormat="1">
      <alignment horizontal="center"/>
    </xf>
    <xf borderId="9" fillId="5" fontId="2" numFmtId="0" xfId="0" applyAlignment="1" applyBorder="1" applyFill="1" applyFont="1">
      <alignment horizontal="center" readingOrder="0" vertical="center"/>
    </xf>
    <xf borderId="1" fillId="5" fontId="1" numFmtId="166" xfId="0" applyAlignment="1" applyBorder="1" applyFill="1" applyFont="1" applyNumberFormat="1">
      <alignment horizontal="center" readingOrder="0"/>
    </xf>
    <xf borderId="10" fillId="0" fontId="3" numFmtId="0" xfId="0" applyBorder="1" applyFont="1"/>
    <xf borderId="1" fillId="5" fontId="1" numFmtId="17" xfId="0" applyAlignment="1" applyBorder="1" applyFill="1" applyFont="1" applyNumberFormat="1">
      <alignment horizontal="center"/>
    </xf>
    <xf borderId="1" fillId="5" fontId="2" numFmtId="0" xfId="0" applyAlignment="1" applyBorder="1" applyFill="1" applyFont="1">
      <alignment horizontal="center" readingOrder="0"/>
    </xf>
    <xf borderId="9" fillId="5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4" fontId="1" numFmtId="164" xfId="0" applyAlignment="1" applyBorder="1" applyFill="1" applyFont="1" applyNumberFormat="1">
      <alignment horizontal="center" readingOrder="0"/>
    </xf>
    <xf borderId="0" fillId="4" fontId="4" numFmtId="0" xfId="0" applyFill="1" applyFont="1"/>
    <xf borderId="6" fillId="5" fontId="1" numFmtId="164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center" readingOrder="0"/>
    </xf>
    <xf borderId="11" fillId="0" fontId="3" numFmtId="0" xfId="0" applyBorder="1" applyFont="1"/>
    <xf borderId="1" fillId="0" fontId="1" numFmtId="0" xfId="0" applyAlignment="1" applyBorder="1" applyFont="1">
      <alignment horizontal="center"/>
    </xf>
    <xf borderId="1" fillId="5" fontId="1" numFmtId="166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readingOrder="0"/>
    </xf>
    <xf borderId="8" fillId="5" fontId="2" numFmtId="0" xfId="0" applyAlignment="1" applyBorder="1" applyFill="1" applyFont="1">
      <alignment horizontal="center" shrinkToFit="0" vertical="center" wrapText="1"/>
    </xf>
    <xf borderId="9" fillId="5" fontId="2" numFmtId="0" xfId="0" applyAlignment="1" applyBorder="1" applyFill="1" applyFont="1">
      <alignment horizontal="center" shrinkToFit="0" vertical="center" wrapText="1"/>
    </xf>
    <xf borderId="12" fillId="4" fontId="5" numFmtId="167" xfId="0" applyAlignment="1" applyBorder="1" applyFill="1" applyFont="1" applyNumberFormat="1">
      <alignment horizontal="left" readingOrder="0" vertical="top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3" fillId="4" fontId="1" numFmtId="0" xfId="0" applyBorder="1" applyFill="1" applyFont="1"/>
    <xf borderId="14" fillId="4" fontId="1" numFmtId="0" xfId="0" applyBorder="1" applyFill="1" applyFont="1"/>
    <xf borderId="15" fillId="4" fontId="1" numFmtId="0" xfId="0" applyBorder="1" applyFill="1" applyFont="1"/>
    <xf borderId="7" fillId="4" fontId="1" numFmtId="0" xfId="0" applyBorder="1" applyFill="1" applyFont="1"/>
    <xf borderId="8" fillId="5" fontId="2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left"/>
    </xf>
    <xf borderId="1" fillId="4" fontId="1" numFmtId="0" xfId="0" applyAlignment="1" applyBorder="1" applyFill="1" applyFont="1">
      <alignment horizontal="center" vertical="center"/>
    </xf>
    <xf borderId="6" fillId="5" fontId="1" numFmtId="164" xfId="0" applyAlignment="1" applyBorder="1" applyFill="1" applyFont="1" applyNumberFormat="1">
      <alignment horizontal="center" readingOrder="0"/>
    </xf>
    <xf borderId="1" fillId="4" fontId="6" numFmtId="0" xfId="0" applyAlignment="1" applyBorder="1" applyFill="1" applyFont="1">
      <alignment horizontal="center" readingOrder="0" vertical="center"/>
    </xf>
    <xf borderId="15" fillId="4" fontId="4" numFmtId="0" xfId="0" applyBorder="1" applyFill="1" applyFont="1"/>
    <xf borderId="15" fillId="4" fontId="7" numFmtId="0" xfId="0" applyAlignment="1" applyBorder="1" applyFill="1" applyFont="1">
      <alignment horizontal="left" readingOrder="0" vertical="top"/>
    </xf>
    <xf borderId="15" fillId="4" fontId="5" numFmtId="0" xfId="0" applyAlignment="1" applyBorder="1" applyFill="1" applyFont="1">
      <alignment horizontal="left" readingOrder="0" vertical="top"/>
    </xf>
    <xf borderId="15" fillId="4" fontId="5" numFmtId="168" xfId="0" applyAlignment="1" applyBorder="1" applyFill="1" applyFont="1" applyNumberFormat="1">
      <alignment horizontal="center" readingOrder="0" vertical="top"/>
    </xf>
    <xf borderId="15" fillId="4" fontId="5" numFmtId="0" xfId="0" applyAlignment="1" applyBorder="1" applyFill="1" applyFont="1">
      <alignment horizontal="center" vertical="top"/>
    </xf>
    <xf borderId="15" fillId="4" fontId="5" numFmtId="167" xfId="0" applyAlignment="1" applyBorder="1" applyFill="1" applyFont="1" applyNumberFormat="1">
      <alignment horizontal="left" readingOrder="0" vertical="top"/>
    </xf>
    <xf borderId="1" fillId="4" fontId="1" numFmtId="165" xfId="0" applyAlignment="1" applyBorder="1" applyFill="1" applyFont="1" applyNumberFormat="1">
      <alignment horizontal="center"/>
    </xf>
    <xf borderId="1" fillId="6" fontId="1" numFmtId="164" xfId="0" applyAlignment="1" applyBorder="1" applyFill="1" applyFont="1" applyNumberForma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6" fontId="1" numFmtId="166" xfId="0" applyAlignment="1" applyBorder="1" applyFill="1" applyFont="1" applyNumberFormat="1">
      <alignment horizontal="center" readingOrder="0"/>
    </xf>
    <xf borderId="1" fillId="7" fontId="1" numFmtId="164" xfId="0" applyAlignment="1" applyBorder="1" applyFill="1" applyFont="1" applyNumberForma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7" fontId="1" numFmtId="166" xfId="0" applyAlignment="1" applyBorder="1" applyFill="1" applyFont="1" applyNumberFormat="1">
      <alignment horizontal="center" readingOrder="0"/>
    </xf>
    <xf borderId="6" fillId="3" fontId="1" numFmtId="164" xfId="0" applyAlignment="1" applyBorder="1" applyFill="1" applyFont="1" applyNumberForma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3" fontId="1" numFmtId="166" xfId="0" applyAlignment="1" applyBorder="1" applyFill="1" applyFont="1" applyNumberFormat="1">
      <alignment horizontal="center" readingOrder="0"/>
    </xf>
    <xf borderId="8" fillId="3" fontId="2" numFmtId="0" xfId="0" applyAlignment="1" applyBorder="1" applyFill="1" applyFont="1">
      <alignment horizontal="center" readingOrder="0"/>
    </xf>
    <xf borderId="16" fillId="4" fontId="1" numFmtId="0" xfId="0" applyBorder="1" applyFill="1" applyFont="1"/>
    <xf borderId="17" fillId="4" fontId="5" numFmtId="167" xfId="0" applyAlignment="1" applyBorder="1" applyFill="1" applyFont="1" applyNumberFormat="1">
      <alignment horizontal="left" readingOrder="0" vertical="top"/>
    </xf>
    <xf borderId="12" fillId="4" fontId="7" numFmtId="0" xfId="0" applyAlignment="1" applyBorder="1" applyFill="1" applyFont="1">
      <alignment horizontal="left" readingOrder="0" vertical="top"/>
    </xf>
    <xf borderId="1" fillId="7" fontId="2" numFmtId="0" xfId="0" applyAlignment="1" applyBorder="1" applyFill="1" applyFont="1">
      <alignment horizontal="center" readingOrder="0"/>
    </xf>
    <xf borderId="18" fillId="5" fontId="2" numFmtId="0" xfId="0" applyAlignment="1" applyBorder="1" applyFill="1" applyFont="1">
      <alignment horizontal="center" readingOrder="0" vertical="center"/>
    </xf>
    <xf borderId="19" fillId="0" fontId="3" numFmtId="0" xfId="0" applyBorder="1" applyFont="1"/>
    <xf borderId="1" fillId="4" fontId="2" numFmtId="0" xfId="0" applyAlignment="1" applyBorder="1" applyFill="1" applyFont="1">
      <alignment horizontal="center" readingOrder="0"/>
    </xf>
    <xf borderId="1" fillId="8" fontId="1" numFmtId="164" xfId="0" applyAlignment="1" applyBorder="1" applyFill="1" applyFont="1" applyNumberFormat="1">
      <alignment horizontal="center" readingOrder="0"/>
    </xf>
    <xf borderId="1" fillId="5" fontId="1" numFmtId="169" xfId="0" applyAlignment="1" applyBorder="1" applyFill="1" applyFont="1" applyNumberForma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8" fontId="1" numFmtId="166" xfId="0" applyAlignment="1" applyBorder="1" applyFill="1" applyFont="1" applyNumberFormat="1">
      <alignment horizontal="center" readingOrder="0"/>
    </xf>
    <xf borderId="18" fillId="3" fontId="2" numFmtId="0" xfId="0" applyAlignment="1" applyBorder="1" applyFill="1" applyFont="1">
      <alignment horizontal="center" readingOrder="0" vertical="center"/>
    </xf>
    <xf borderId="1" fillId="5" fontId="1" numFmtId="170" xfId="0" applyAlignment="1" applyBorder="1" applyFill="1" applyFont="1" applyNumberFormat="1">
      <alignment horizontal="center" readingOrder="0"/>
    </xf>
    <xf borderId="1" fillId="4" fontId="2" numFmtId="0" xfId="0" applyAlignment="1" applyBorder="1" applyFill="1" applyFont="1">
      <alignment horizontal="center" shrinkToFit="0" vertical="center" wrapText="1"/>
    </xf>
    <xf borderId="8" fillId="5" fontId="2" numFmtId="0" xfId="0" applyAlignment="1" applyBorder="1" applyFill="1" applyFont="1">
      <alignment horizontal="center" readingOrder="0"/>
    </xf>
    <xf borderId="20" fillId="4" fontId="1" numFmtId="0" xfId="0" applyBorder="1" applyFill="1" applyFont="1"/>
    <xf borderId="21" fillId="4" fontId="1" numFmtId="0" xfId="0" applyBorder="1" applyFill="1" applyFont="1"/>
    <xf borderId="21" fillId="0" fontId="4" numFmtId="0" xfId="0" applyBorder="1" applyFont="1"/>
    <xf borderId="21" fillId="0" fontId="1" numFmtId="0" xfId="0" applyAlignment="1" applyBorder="1" applyFont="1">
      <alignment horizontal="center"/>
    </xf>
    <xf borderId="21" fillId="0" fontId="1" numFmtId="165" xfId="0" applyAlignment="1" applyBorder="1" applyFont="1" applyNumberFormat="1">
      <alignment horizontal="center"/>
    </xf>
    <xf borderId="21" fillId="0" fontId="2" numFmtId="0" xfId="0" applyAlignment="1" applyBorder="1" applyFont="1">
      <alignment horizontal="center"/>
    </xf>
    <xf borderId="0" fillId="4" fontId="4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/>
    </xf>
    <xf borderId="21" fillId="4" fontId="1" numFmtId="0" xfId="0" applyAlignment="1" applyBorder="1" applyFill="1" applyFont="1">
      <alignment horizontal="center"/>
    </xf>
    <xf borderId="21" fillId="4" fontId="1" numFmtId="165" xfId="0" applyAlignment="1" applyBorder="1" applyFill="1" applyFont="1" applyNumberFormat="1">
      <alignment horizontal="center"/>
    </xf>
    <xf borderId="21" fillId="4" fontId="2" numFmtId="0" xfId="0" applyAlignment="1" applyBorder="1" applyFill="1" applyFont="1">
      <alignment horizontal="center"/>
    </xf>
    <xf borderId="1" fillId="0" fontId="4" numFmtId="170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22" fillId="4" fontId="1" numFmtId="0" xfId="0" applyAlignment="1" applyBorder="1" applyFill="1" applyFont="1">
      <alignment horizontal="center"/>
    </xf>
    <xf borderId="7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23" fillId="4" fontId="1" numFmtId="0" xfId="0" applyBorder="1" applyFill="1" applyFont="1"/>
    <xf borderId="8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 shrinkToFit="0" vertical="center" wrapText="1"/>
    </xf>
    <xf borderId="17" fillId="9" fontId="5" numFmtId="167" xfId="0" applyAlignment="1" applyBorder="1" applyFill="1" applyFont="1" applyNumberFormat="1">
      <alignment horizontal="left" readingOrder="0" vertical="top"/>
    </xf>
    <xf borderId="12" fillId="9" fontId="7" numFmtId="0" xfId="0" applyAlignment="1" applyBorder="1" applyFill="1" applyFont="1">
      <alignment horizontal="left" readingOrder="0" vertical="top"/>
    </xf>
    <xf borderId="0" fillId="9" fontId="4" numFmtId="0" xfId="0" applyFill="1" applyFont="1"/>
    <xf borderId="0" fillId="9" fontId="5" numFmtId="0" xfId="0" applyAlignment="1" applyFill="1" applyFont="1">
      <alignment horizontal="left"/>
    </xf>
    <xf borderId="1" fillId="7" fontId="1" numFmtId="0" xfId="0" applyAlignment="1" applyBorder="1" applyFill="1" applyFont="1">
      <alignment horizontal="center"/>
    </xf>
    <xf borderId="0" fillId="0" fontId="4" numFmtId="166" xfId="0" applyFont="1" applyNumberFormat="1"/>
    <xf borderId="0" fillId="10" fontId="4" numFmtId="0" xfId="0" applyFill="1" applyFont="1"/>
    <xf borderId="17" fillId="10" fontId="5" numFmtId="167" xfId="0" applyAlignment="1" applyBorder="1" applyFill="1" applyFont="1" applyNumberFormat="1">
      <alignment horizontal="left" readingOrder="0" vertical="top"/>
    </xf>
    <xf borderId="5" fillId="4" fontId="1" numFmtId="0" xfId="0" applyAlignment="1" applyBorder="1" applyFill="1" applyFont="1">
      <alignment readingOrder="0"/>
    </xf>
    <xf borderId="12" fillId="10" fontId="7" numFmtId="0" xfId="0" applyAlignment="1" applyBorder="1" applyFill="1" applyFont="1">
      <alignment horizontal="left" readingOrder="0" vertical="top"/>
    </xf>
    <xf borderId="1" fillId="3" fontId="1" numFmtId="164" xfId="0" applyAlignment="1" applyBorder="1" applyFill="1" applyFont="1" applyNumberFormat="1">
      <alignment horizontal="center" readingOrder="0"/>
    </xf>
    <xf borderId="9" fillId="3" fontId="2" numFmtId="0" xfId="0" applyAlignment="1" applyBorder="1" applyFill="1" applyFont="1">
      <alignment horizontal="center" readingOrder="0" shrinkToFit="0" vertical="center" wrapText="1"/>
    </xf>
    <xf borderId="0" fillId="10" fontId="5" numFmtId="0" xfId="0" applyAlignment="1" applyFill="1" applyFont="1">
      <alignment horizontal="center" vertical="top"/>
    </xf>
    <xf borderId="0" fillId="11" fontId="5" numFmtId="0" xfId="0" applyAlignment="1" applyFill="1" applyFont="1">
      <alignment horizontal="center" vertical="top"/>
    </xf>
    <xf borderId="1" fillId="12" fontId="1" numFmtId="166" xfId="0" applyAlignment="1" applyBorder="1" applyFill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0" fillId="4" fontId="5" numFmtId="0" xfId="0" applyAlignment="1" applyFill="1" applyFont="1">
      <alignment horizontal="center" vertical="top"/>
    </xf>
    <xf borderId="12" fillId="4" fontId="5" numFmtId="0" xfId="0" applyAlignment="1" applyBorder="1" applyFill="1" applyFont="1">
      <alignment horizontal="right" readingOrder="0" vertical="top"/>
    </xf>
    <xf borderId="12" fillId="4" fontId="5" numFmtId="0" xfId="0" applyAlignment="1" applyBorder="1" applyFill="1" applyFont="1">
      <alignment horizontal="center" vertical="top"/>
    </xf>
    <xf borderId="0" fillId="13" fontId="4" numFmtId="0" xfId="0" applyAlignment="1" applyFill="1" applyFont="1">
      <alignment readingOrder="0"/>
    </xf>
    <xf borderId="9" fillId="3" fontId="2" numFmtId="0" xfId="0" applyAlignment="1" applyBorder="1" applyFill="1" applyFont="1">
      <alignment horizontal="center" readingOrder="0" vertical="center"/>
    </xf>
    <xf borderId="12" fillId="4" fontId="5" numFmtId="0" xfId="0" applyAlignment="1" applyBorder="1" applyFill="1" applyFont="1">
      <alignment horizontal="left" readingOrder="0" vertical="top"/>
    </xf>
    <xf borderId="12" fillId="4" fontId="5" numFmtId="168" xfId="0" applyAlignment="1" applyBorder="1" applyFill="1" applyFont="1" applyNumberFormat="1">
      <alignment horizontal="center" readingOrder="0" vertical="top"/>
    </xf>
    <xf borderId="1" fillId="14" fontId="1" numFmtId="164" xfId="0" applyAlignment="1" applyBorder="1" applyFill="1" applyFont="1" applyNumberFormat="1">
      <alignment horizontal="center" readingOrder="0"/>
    </xf>
    <xf borderId="1" fillId="14" fontId="1" numFmtId="0" xfId="0" applyAlignment="1" applyBorder="1" applyFill="1" applyFont="1">
      <alignment horizontal="center" readingOrder="0"/>
    </xf>
    <xf borderId="1" fillId="14" fontId="1" numFmtId="166" xfId="0" applyAlignment="1" applyBorder="1" applyFill="1" applyFont="1" applyNumberFormat="1">
      <alignment horizontal="center" readingOrder="0"/>
    </xf>
    <xf borderId="1" fillId="3" fontId="1" numFmtId="167" xfId="0" applyAlignment="1" applyBorder="1" applyFill="1" applyFont="1" applyNumberFormat="1">
      <alignment horizontal="center" readingOrder="0"/>
    </xf>
    <xf borderId="1" fillId="3" fontId="1" numFmtId="170" xfId="0" applyAlignment="1" applyBorder="1" applyFill="1" applyFont="1" applyNumberFormat="1">
      <alignment horizontal="center" readingOrder="0"/>
    </xf>
    <xf borderId="1" fillId="15" fontId="1" numFmtId="164" xfId="0" applyAlignment="1" applyBorder="1" applyFill="1" applyFont="1" applyNumberFormat="1">
      <alignment horizontal="center" readingOrder="0"/>
    </xf>
    <xf borderId="1" fillId="15" fontId="1" numFmtId="0" xfId="0" applyAlignment="1" applyBorder="1" applyFill="1" applyFont="1">
      <alignment horizontal="center" readingOrder="0"/>
    </xf>
    <xf borderId="1" fillId="15" fontId="1" numFmtId="166" xfId="0" applyAlignment="1" applyBorder="1" applyFill="1" applyFont="1" applyNumberFormat="1">
      <alignment horizontal="center" readingOrder="0"/>
    </xf>
    <xf borderId="1" fillId="16" fontId="1" numFmtId="164" xfId="0" applyAlignment="1" applyBorder="1" applyFill="1" applyFont="1" applyNumberFormat="1">
      <alignment horizontal="center" readingOrder="0"/>
    </xf>
    <xf borderId="1" fillId="16" fontId="1" numFmtId="0" xfId="0" applyAlignment="1" applyBorder="1" applyFill="1" applyFont="1">
      <alignment horizontal="center" readingOrder="0"/>
    </xf>
    <xf borderId="1" fillId="16" fontId="1" numFmtId="166" xfId="0" applyAlignment="1" applyBorder="1" applyFill="1" applyFont="1" applyNumberFormat="1">
      <alignment horizontal="center" readingOrder="0"/>
    </xf>
    <xf borderId="1" fillId="17" fontId="1" numFmtId="164" xfId="0" applyAlignment="1" applyBorder="1" applyFill="1" applyFont="1" applyNumberFormat="1">
      <alignment horizontal="center" readingOrder="0"/>
    </xf>
    <xf borderId="1" fillId="17" fontId="1" numFmtId="0" xfId="0" applyAlignment="1" applyBorder="1" applyFill="1" applyFont="1">
      <alignment horizontal="center" readingOrder="0"/>
    </xf>
    <xf borderId="1" fillId="17" fontId="1" numFmtId="166" xfId="0" applyAlignment="1" applyBorder="1" applyFill="1" applyFont="1" applyNumberFormat="1">
      <alignment horizontal="center" readingOrder="0"/>
    </xf>
    <xf borderId="1" fillId="16" fontId="1" numFmtId="171" xfId="0" applyAlignment="1" applyBorder="1" applyFill="1" applyFont="1" applyNumberFormat="1">
      <alignment horizontal="center" readingOrder="0"/>
    </xf>
    <xf borderId="1" fillId="18" fontId="1" numFmtId="164" xfId="0" applyAlignment="1" applyBorder="1" applyFill="1" applyFont="1" applyNumberFormat="1">
      <alignment horizontal="center" readingOrder="0"/>
    </xf>
    <xf borderId="1" fillId="18" fontId="1" numFmtId="0" xfId="0" applyAlignment="1" applyBorder="1" applyFill="1" applyFont="1">
      <alignment horizontal="center" readingOrder="0"/>
    </xf>
    <xf borderId="1" fillId="18" fontId="1" numFmtId="166" xfId="0" applyAlignment="1" applyBorder="1" applyFill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4" numFmtId="170" xfId="0" applyAlignment="1" applyFont="1" applyNumberFormat="1">
      <alignment horizontal="left" readingOrder="0"/>
    </xf>
    <xf borderId="1" fillId="19" fontId="1" numFmtId="164" xfId="0" applyAlignment="1" applyBorder="1" applyFill="1" applyFont="1" applyNumberFormat="1">
      <alignment horizontal="center" readingOrder="0"/>
    </xf>
    <xf borderId="1" fillId="19" fontId="1" numFmtId="0" xfId="0" applyAlignment="1" applyBorder="1" applyFill="1" applyFont="1">
      <alignment horizontal="center" readingOrder="0"/>
    </xf>
    <xf borderId="1" fillId="19" fontId="1" numFmtId="166" xfId="0" applyAlignment="1" applyBorder="1" applyFill="1" applyFont="1" applyNumberFormat="1">
      <alignment horizontal="center" readingOrder="0"/>
    </xf>
    <xf borderId="1" fillId="20" fontId="1" numFmtId="164" xfId="0" applyAlignment="1" applyBorder="1" applyFill="1" applyFont="1" applyNumberFormat="1">
      <alignment horizontal="center" readingOrder="0"/>
    </xf>
    <xf borderId="1" fillId="20" fontId="1" numFmtId="0" xfId="0" applyAlignment="1" applyBorder="1" applyFill="1" applyFont="1">
      <alignment horizontal="center" readingOrder="0"/>
    </xf>
    <xf borderId="1" fillId="20" fontId="1" numFmtId="166" xfId="0" applyAlignment="1" applyBorder="1" applyFill="1" applyFont="1" applyNumberFormat="1">
      <alignment horizontal="center" readingOrder="0"/>
    </xf>
    <xf borderId="9" fillId="4" fontId="2" numFmtId="0" xfId="0" applyAlignment="1" applyBorder="1" applyFill="1" applyFont="1">
      <alignment horizontal="center" readingOrder="0" shrinkToFit="0" vertical="center" wrapText="1"/>
    </xf>
    <xf borderId="0" fillId="0" fontId="4" numFmtId="166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1" fillId="21" fontId="1" numFmtId="164" xfId="0" applyAlignment="1" applyBorder="1" applyFill="1" applyFont="1" applyNumberFormat="1">
      <alignment horizontal="center" readingOrder="0"/>
    </xf>
    <xf borderId="1" fillId="21" fontId="1" numFmtId="0" xfId="0" applyAlignment="1" applyBorder="1" applyFill="1" applyFont="1">
      <alignment horizontal="center" readingOrder="0"/>
    </xf>
    <xf borderId="1" fillId="21" fontId="1" numFmtId="166" xfId="0" applyAlignment="1" applyBorder="1" applyFill="1" applyFont="1" applyNumberFormat="1">
      <alignment horizontal="center" readingOrder="0"/>
    </xf>
    <xf borderId="7" fillId="2" fontId="1" numFmtId="166" xfId="0" applyBorder="1" applyFill="1" applyFont="1" applyNumberFormat="1"/>
    <xf borderId="1" fillId="22" fontId="1" numFmtId="164" xfId="0" applyAlignment="1" applyBorder="1" applyFill="1" applyFont="1" applyNumberFormat="1">
      <alignment horizontal="center" readingOrder="0"/>
    </xf>
    <xf borderId="1" fillId="22" fontId="1" numFmtId="0" xfId="0" applyAlignment="1" applyBorder="1" applyFill="1" applyFont="1">
      <alignment horizontal="center" readingOrder="0"/>
    </xf>
    <xf borderId="1" fillId="22" fontId="1" numFmtId="166" xfId="0" applyAlignment="1" applyBorder="1" applyFill="1" applyFont="1" applyNumberFormat="1">
      <alignment horizontal="center" readingOrder="0"/>
    </xf>
    <xf borderId="1" fillId="23" fontId="1" numFmtId="164" xfId="0" applyAlignment="1" applyBorder="1" applyFill="1" applyFont="1" applyNumberFormat="1">
      <alignment horizontal="center" readingOrder="0"/>
    </xf>
    <xf borderId="1" fillId="23" fontId="1" numFmtId="0" xfId="0" applyAlignment="1" applyBorder="1" applyFill="1" applyFont="1">
      <alignment horizontal="center" readingOrder="0"/>
    </xf>
    <xf borderId="1" fillId="23" fontId="1" numFmtId="166" xfId="0" applyAlignment="1" applyBorder="1" applyFill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165" xfId="0" applyAlignment="1" applyBorder="1" applyFill="1" applyFont="1" applyNumberFormat="1">
      <alignment horizontal="center" readingOrder="0"/>
    </xf>
    <xf borderId="0" fillId="16" fontId="4" numFmtId="166" xfId="0" applyFill="1" applyFont="1" applyNumberFormat="1"/>
    <xf borderId="0" fillId="16" fontId="4" numFmtId="170" xfId="0" applyAlignment="1" applyFill="1" applyFont="1" applyNumberFormat="1">
      <alignment readingOrder="0"/>
    </xf>
    <xf borderId="0" fillId="16" fontId="4" numFmtId="0" xfId="0" applyAlignment="1" applyFill="1" applyFont="1">
      <alignment readingOrder="0"/>
    </xf>
    <xf borderId="1" fillId="4" fontId="2" numFmtId="166" xfId="0" applyAlignment="1" applyBorder="1" applyFill="1" applyFont="1" applyNumberFormat="1">
      <alignment horizontal="center"/>
    </xf>
    <xf borderId="1" fillId="4" fontId="2" numFmtId="165" xfId="0" applyAlignment="1" applyBorder="1" applyFill="1" applyFont="1" applyNumberFormat="1">
      <alignment horizontal="center"/>
    </xf>
    <xf borderId="1" fillId="13" fontId="1" numFmtId="164" xfId="0" applyAlignment="1" applyBorder="1" applyFill="1" applyFont="1" applyNumberFormat="1">
      <alignment horizontal="center" readingOrder="0"/>
    </xf>
    <xf borderId="1" fillId="13" fontId="1" numFmtId="0" xfId="0" applyAlignment="1" applyBorder="1" applyFill="1" applyFont="1">
      <alignment horizontal="center" readingOrder="0"/>
    </xf>
    <xf borderId="1" fillId="13" fontId="1" numFmtId="166" xfId="0" applyAlignment="1" applyBorder="1" applyFill="1" applyFont="1" applyNumberFormat="1">
      <alignment horizontal="center" readingOrder="0"/>
    </xf>
    <xf borderId="0" fillId="16" fontId="4" numFmtId="166" xfId="0" applyAlignment="1" applyFill="1" applyFont="1" applyNumberFormat="1">
      <alignment readingOrder="0"/>
    </xf>
    <xf borderId="1" fillId="5" fontId="4" numFmtId="166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4" fontId="1" numFmtId="164" xfId="0" applyAlignment="1" applyBorder="1" applyFill="1" applyFont="1" applyNumberFormat="1">
      <alignment horizontal="center" readingOrder="0"/>
    </xf>
    <xf borderId="1" fillId="24" fontId="1" numFmtId="0" xfId="0" applyAlignment="1" applyBorder="1" applyFill="1" applyFont="1">
      <alignment horizontal="center" readingOrder="0"/>
    </xf>
    <xf borderId="1" fillId="24" fontId="1" numFmtId="166" xfId="0" applyAlignment="1" applyBorder="1" applyFill="1" applyFont="1" applyNumberForma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1" fillId="10" fontId="1" numFmtId="166" xfId="0" applyAlignment="1" applyBorder="1" applyFill="1" applyFont="1" applyNumberForma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 vertical="center"/>
    </xf>
    <xf borderId="1" fillId="5" fontId="9" numFmtId="0" xfId="0" applyAlignment="1" applyBorder="1" applyFill="1" applyFont="1">
      <alignment horizontal="center" readingOrder="0" vertical="center"/>
    </xf>
    <xf borderId="9" fillId="5" fontId="9" numFmtId="0" xfId="0" applyAlignment="1" applyBorder="1" applyFill="1" applyFont="1">
      <alignment horizontal="center" readingOrder="0" vertical="center"/>
    </xf>
    <xf borderId="1" fillId="5" fontId="4" numFmtId="171" xfId="0" applyAlignment="1" applyBorder="1" applyFill="1" applyFont="1" applyNumberFormat="1">
      <alignment horizontal="center" readingOrder="0"/>
    </xf>
    <xf borderId="1" fillId="0" fontId="9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/>
    </xf>
    <xf borderId="1" fillId="9" fontId="1" numFmtId="164" xfId="0" applyAlignment="1" applyBorder="1" applyFill="1" applyFont="1" applyNumberFormat="1">
      <alignment horizontal="center" readingOrder="0"/>
    </xf>
    <xf borderId="1" fillId="0" fontId="4" numFmtId="171" xfId="0" applyAlignment="1" applyBorder="1" applyFont="1" applyNumberForma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vertical="center"/>
    </xf>
    <xf borderId="1" fillId="9" fontId="1" numFmtId="166" xfId="0" applyAlignment="1" applyBorder="1" applyFill="1" applyFont="1" applyNumberFormat="1">
      <alignment horizontal="center" readingOrder="0"/>
    </xf>
    <xf borderId="1" fillId="9" fontId="2" numFmtId="0" xfId="0" applyAlignment="1" applyBorder="1" applyFill="1" applyFont="1">
      <alignment horizontal="center"/>
    </xf>
    <xf borderId="0" fillId="9" fontId="4" numFmtId="166" xfId="0" applyFill="1" applyFont="1" applyNumberFormat="1"/>
    <xf borderId="1" fillId="0" fontId="4" numFmtId="0" xfId="0" applyAlignment="1" applyBorder="1" applyFont="1">
      <alignment horizontal="center"/>
    </xf>
    <xf borderId="0" fillId="9" fontId="4" numFmtId="0" xfId="0" applyAlignment="1" applyFill="1" applyFont="1">
      <alignment readingOrder="0"/>
    </xf>
    <xf borderId="1" fillId="0" fontId="4" numFmtId="166" xfId="0" applyAlignment="1" applyBorder="1" applyFont="1" applyNumberFormat="1">
      <alignment horizontal="center"/>
    </xf>
    <xf borderId="1" fillId="0" fontId="4" numFmtId="0" xfId="0" applyBorder="1" applyFont="1"/>
    <xf borderId="1" fillId="0" fontId="1" numFmtId="170" xfId="0" applyAlignment="1" applyBorder="1" applyFont="1" applyNumberFormat="1">
      <alignment horizontal="center" readingOrder="0"/>
    </xf>
    <xf borderId="1" fillId="5" fontId="1" numFmtId="164" xfId="0" applyAlignment="1" applyBorder="1" applyFill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166" xfId="0" applyAlignment="1" applyBorder="1" applyFill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wrapText="1"/>
    </xf>
    <xf borderId="1" fillId="0" fontId="1" numFmtId="165" xfId="0" applyAlignment="1" applyBorder="1" applyFont="1" applyNumberFormat="1">
      <alignment horizontal="center" readingOrder="0"/>
    </xf>
    <xf borderId="1" fillId="5" fontId="2" numFmtId="166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25" fontId="1" numFmtId="164" xfId="0" applyAlignment="1" applyBorder="1" applyFill="1" applyFont="1" applyNumberFormat="1">
      <alignment horizontal="center" readingOrder="0"/>
    </xf>
    <xf borderId="1" fillId="25" fontId="1" numFmtId="0" xfId="0" applyAlignment="1" applyBorder="1" applyFill="1" applyFont="1">
      <alignment horizontal="center" readingOrder="0"/>
    </xf>
    <xf borderId="1" fillId="25" fontId="1" numFmtId="166" xfId="0" applyAlignment="1" applyBorder="1" applyFill="1" applyFont="1" applyNumberFormat="1">
      <alignment horizontal="center" readingOrder="0"/>
    </xf>
    <xf borderId="1" fillId="0" fontId="1" numFmtId="169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 vertical="center"/>
    </xf>
    <xf borderId="1" fillId="4" fontId="1" numFmtId="166" xfId="0" applyAlignment="1" applyBorder="1" applyFill="1" applyFont="1" applyNumberFormat="1">
      <alignment horizontal="center" readingOrder="0"/>
    </xf>
    <xf borderId="1" fillId="4" fontId="10" numFmtId="0" xfId="0" applyAlignment="1" applyBorder="1" applyFill="1" applyFont="1">
      <alignment horizontal="center" readingOrder="0"/>
    </xf>
    <xf borderId="1" fillId="26" fontId="1" numFmtId="164" xfId="0" applyAlignment="1" applyBorder="1" applyFill="1" applyFont="1" applyNumberFormat="1">
      <alignment horizontal="center" readingOrder="0"/>
    </xf>
    <xf borderId="1" fillId="26" fontId="1" numFmtId="0" xfId="0" applyAlignment="1" applyBorder="1" applyFill="1" applyFont="1">
      <alignment horizontal="center" readingOrder="0"/>
    </xf>
    <xf borderId="1" fillId="26" fontId="1" numFmtId="166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0" fillId="0" fontId="4" numFmtId="166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27" fontId="1" numFmtId="164" xfId="0" applyAlignment="1" applyBorder="1" applyFill="1" applyFont="1" applyNumberFormat="1">
      <alignment horizontal="center" readingOrder="0"/>
    </xf>
    <xf borderId="1" fillId="27" fontId="1" numFmtId="0" xfId="0" applyAlignment="1" applyBorder="1" applyFill="1" applyFont="1">
      <alignment horizontal="center" readingOrder="0"/>
    </xf>
    <xf borderId="1" fillId="27" fontId="1" numFmtId="166" xfId="0" applyAlignment="1" applyBorder="1" applyFill="1" applyFont="1" applyNumberFormat="1">
      <alignment horizontal="center" readingOrder="0"/>
    </xf>
    <xf borderId="1" fillId="28" fontId="1" numFmtId="164" xfId="0" applyAlignment="1" applyBorder="1" applyFill="1" applyFont="1" applyNumberFormat="1">
      <alignment horizontal="center" readingOrder="0"/>
    </xf>
    <xf borderId="1" fillId="28" fontId="1" numFmtId="0" xfId="0" applyAlignment="1" applyBorder="1" applyFill="1" applyFont="1">
      <alignment horizontal="center" readingOrder="0"/>
    </xf>
    <xf borderId="1" fillId="28" fontId="1" numFmtId="166" xfId="0" applyAlignment="1" applyBorder="1" applyFill="1" applyFont="1" applyNumberFormat="1">
      <alignment horizontal="center" readingOrder="0"/>
    </xf>
    <xf borderId="1" fillId="8" fontId="1" numFmtId="0" xfId="0" applyAlignment="1" applyBorder="1" applyFill="1" applyFont="1">
      <alignment horizontal="center"/>
    </xf>
    <xf borderId="1" fillId="29" fontId="1" numFmtId="164" xfId="0" applyAlignment="1" applyBorder="1" applyFill="1" applyFont="1" applyNumberFormat="1">
      <alignment horizontal="center" readingOrder="0"/>
    </xf>
    <xf borderId="1" fillId="29" fontId="1" numFmtId="0" xfId="0" applyAlignment="1" applyBorder="1" applyFill="1" applyFont="1">
      <alignment horizontal="center" readingOrder="0"/>
    </xf>
    <xf borderId="1" fillId="29" fontId="1" numFmtId="166" xfId="0" applyAlignment="1" applyBorder="1" applyFill="1" applyFont="1" applyNumberFormat="1">
      <alignment horizontal="center" readingOrder="0"/>
    </xf>
    <xf borderId="1" fillId="8" fontId="1" numFmtId="164" xfId="0" applyAlignment="1" applyBorder="1" applyFill="1" applyFont="1" applyNumberFormat="1">
      <alignment horizontal="center"/>
    </xf>
    <xf borderId="1" fillId="8" fontId="1" numFmtId="166" xfId="0" applyAlignment="1" applyBorder="1" applyFill="1" applyFont="1" applyNumberFormat="1">
      <alignment horizontal="center"/>
    </xf>
    <xf borderId="0" fillId="4" fontId="4" numFmtId="166" xfId="0" applyFill="1" applyFont="1" applyNumberFormat="1"/>
    <xf borderId="1" fillId="9" fontId="1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4" fontId="4" numFmtId="166" xfId="0" applyAlignment="1" applyFill="1" applyFont="1" applyNumberFormat="1">
      <alignment readingOrder="0"/>
    </xf>
    <xf borderId="0" fillId="30" fontId="4" numFmtId="166" xfId="0" applyFill="1" applyFont="1" applyNumberFormat="1"/>
    <xf borderId="2" fillId="2" fontId="2" numFmtId="164" xfId="0" applyAlignment="1" applyBorder="1" applyFill="1" applyFont="1" applyNumberFormat="1">
      <alignment horizontal="center"/>
    </xf>
    <xf borderId="3" fillId="2" fontId="1" numFmtId="0" xfId="0" applyAlignment="1" applyBorder="1" applyFill="1" applyFont="1">
      <alignment horizontal="center"/>
    </xf>
    <xf borderId="3" fillId="2" fontId="1" numFmtId="165" xfId="0" applyAlignment="1" applyBorder="1" applyFill="1" applyFont="1" applyNumberFormat="1">
      <alignment horizontal="center"/>
    </xf>
    <xf borderId="4" fillId="2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vertical="bottom"/>
    </xf>
    <xf borderId="1" fillId="7" fontId="1" numFmtId="0" xfId="0" applyAlignment="1" applyBorder="1" applyFill="1" applyFont="1">
      <alignment horizontal="center" vertical="bottom"/>
    </xf>
    <xf borderId="1" fillId="20" fontId="1" numFmtId="170" xfId="0" applyAlignment="1" applyBorder="1" applyFill="1" applyFont="1" applyNumberFormat="1">
      <alignment horizontal="center" readingOrder="0"/>
    </xf>
    <xf borderId="1" fillId="0" fontId="2" numFmtId="172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66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12" fontId="2" numFmtId="0" xfId="0" applyAlignment="1" applyBorder="1" applyFill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0" fillId="4" fontId="11" numFmtId="0" xfId="0" applyAlignment="1" applyFill="1" applyFont="1">
      <alignment horizontal="center"/>
    </xf>
    <xf borderId="0" fillId="9" fontId="11" numFmtId="0" xfId="0" applyAlignment="1" applyFill="1" applyFont="1">
      <alignment horizontal="center"/>
    </xf>
    <xf borderId="0" fillId="30" fontId="11" numFmtId="0" xfId="0" applyAlignment="1" applyFill="1" applyFont="1">
      <alignment horizontal="center"/>
    </xf>
    <xf borderId="9" fillId="9" fontId="2" numFmtId="0" xfId="0" applyAlignment="1" applyBorder="1" applyFill="1" applyFont="1">
      <alignment horizontal="center" readingOrder="0" vertical="center"/>
    </xf>
    <xf borderId="1" fillId="29" fontId="1" numFmtId="171" xfId="0" applyAlignment="1" applyBorder="1" applyFill="1" applyFont="1" applyNumberFormat="1">
      <alignment horizontal="center" readingOrder="0"/>
    </xf>
    <xf borderId="0" fillId="10" fontId="11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10" fontId="11" numFmtId="166" xfId="0" applyAlignment="1" applyFill="1" applyFont="1" applyNumberFormat="1">
      <alignment readingOrder="0"/>
    </xf>
    <xf borderId="0" fillId="10" fontId="11" numFmtId="166" xfId="0" applyFill="1" applyFont="1" applyNumberFormat="1"/>
    <xf borderId="1" fillId="0" fontId="1" numFmtId="171" xfId="0" applyAlignment="1" applyBorder="1" applyFont="1" applyNumberFormat="1">
      <alignment horizontal="center" readingOrder="0"/>
    </xf>
    <xf borderId="0" fillId="9" fontId="11" numFmtId="166" xfId="0" applyAlignment="1" applyFill="1" applyFont="1" applyNumberFormat="1">
      <alignment readingOrder="0"/>
    </xf>
    <xf borderId="1" fillId="3" fontId="1" numFmtId="1" xfId="0" applyAlignment="1" applyBorder="1" applyFill="1" applyFont="1" applyNumberFormat="1">
      <alignment horizontal="center" readingOrder="0"/>
    </xf>
    <xf borderId="0" fillId="9" fontId="11" numFmtId="166" xfId="0" applyFill="1" applyFont="1" applyNumberFormat="1"/>
    <xf borderId="0" fillId="4" fontId="11" numFmtId="166" xfId="0" applyAlignment="1" applyFill="1" applyFont="1" applyNumberFormat="1">
      <alignment readingOrder="0"/>
    </xf>
    <xf borderId="0" fillId="0" fontId="11" numFmtId="166" xfId="0" applyFont="1" applyNumberFormat="1"/>
    <xf borderId="0" fillId="4" fontId="11" numFmtId="4" xfId="0" applyAlignment="1" applyFill="1" applyFont="1" applyNumberFormat="1">
      <alignment horizontal="right" readingOrder="0"/>
    </xf>
    <xf borderId="0" fillId="7" fontId="4" numFmtId="166" xfId="0" applyAlignment="1" applyFill="1" applyFont="1" applyNumberFormat="1">
      <alignment horizontal="center" readingOrder="0"/>
    </xf>
    <xf borderId="0" fillId="12" fontId="4" numFmtId="166" xfId="0" applyAlignment="1" applyFill="1" applyFont="1" applyNumberFormat="1">
      <alignment horizontal="center" readingOrder="0"/>
    </xf>
    <xf borderId="0" fillId="4" fontId="11" numFmtId="0" xfId="0" applyAlignment="1" applyFill="1" applyFont="1">
      <alignment readingOrder="0"/>
    </xf>
    <xf borderId="1" fillId="0" fontId="1" numFmtId="172" xfId="0" applyAlignment="1" applyBorder="1" applyFont="1" applyNumberFormat="1">
      <alignment horizontal="center" readingOrder="0"/>
    </xf>
    <xf borderId="1" fillId="0" fontId="1" numFmtId="173" xfId="0" applyAlignment="1" applyBorder="1" applyFont="1" applyNumberFormat="1">
      <alignment horizontal="center" readingOrder="0"/>
    </xf>
    <xf borderId="9" fillId="16" fontId="2" numFmtId="0" xfId="0" applyAlignment="1" applyBorder="1" applyFill="1" applyFont="1">
      <alignment horizontal="center" readingOrder="0" vertical="center"/>
    </xf>
    <xf borderId="0" fillId="4" fontId="11" numFmtId="166" xfId="0" applyFill="1" applyFont="1" applyNumberFormat="1"/>
    <xf borderId="0" fillId="16" fontId="11" numFmtId="166" xfId="0" applyAlignment="1" applyFill="1" applyFont="1" applyNumberFormat="1">
      <alignment readingOrder="0"/>
    </xf>
    <xf borderId="1" fillId="12" fontId="1" numFmtId="166" xfId="0" applyAlignment="1" applyBorder="1" applyFill="1" applyFont="1" applyNumberFormat="1">
      <alignment horizontal="center" vertical="bottom"/>
    </xf>
    <xf borderId="0" fillId="16" fontId="11" numFmtId="0" xfId="0" applyAlignment="1" applyFill="1" applyFont="1">
      <alignment readingOrder="0"/>
    </xf>
    <xf borderId="0" fillId="9" fontId="11" numFmtId="0" xfId="0" applyAlignment="1" applyFill="1" applyFont="1">
      <alignment readingOrder="0"/>
    </xf>
    <xf borderId="0" fillId="9" fontId="11" numFmtId="0" xfId="0" applyAlignment="1" applyFill="1" applyFont="1">
      <alignment horizontal="right" readingOrder="0"/>
    </xf>
    <xf borderId="0" fillId="9" fontId="11" numFmtId="4" xfId="0" applyAlignment="1" applyFill="1" applyFont="1" applyNumberFormat="1">
      <alignment horizontal="right" readingOrder="0"/>
    </xf>
    <xf borderId="1" fillId="0" fontId="4" numFmtId="172" xfId="0" applyAlignment="1" applyBorder="1" applyFont="1" applyNumberFormat="1">
      <alignment horizontal="center" readingOrder="0"/>
    </xf>
    <xf borderId="1" fillId="12" fontId="4" numFmtId="166" xfId="0" applyAlignment="1" applyBorder="1" applyFill="1" applyFont="1" applyNumberFormat="1">
      <alignment horizontal="center" readingOrder="0"/>
    </xf>
    <xf borderId="0" fillId="16" fontId="11" numFmtId="170" xfId="0" applyAlignment="1" applyFill="1" applyFont="1" applyNumberFormat="1">
      <alignment readingOrder="0"/>
    </xf>
    <xf borderId="1" fillId="0" fontId="1" numFmtId="0" xfId="0" applyAlignment="1" applyBorder="1" applyFont="1">
      <alignment horizontal="center" readingOrder="0" vertical="bottom"/>
    </xf>
    <xf borderId="1" fillId="7" fontId="2" numFmtId="172" xfId="0" applyAlignment="1" applyBorder="1" applyFill="1" applyFont="1" applyNumberFormat="1">
      <alignment horizontal="center" vertical="bottom"/>
    </xf>
    <xf borderId="1" fillId="7" fontId="1" numFmtId="0" xfId="0" applyAlignment="1" applyBorder="1" applyFill="1" applyFont="1">
      <alignment horizontal="center" vertical="bottom"/>
    </xf>
    <xf borderId="1" fillId="7" fontId="1" numFmtId="166" xfId="0" applyAlignment="1" applyBorder="1" applyFill="1" applyFont="1" applyNumberFormat="1">
      <alignment horizontal="center" vertical="bottom"/>
    </xf>
    <xf borderId="0" fillId="30" fontId="11" numFmtId="166" xfId="0" applyAlignment="1" applyFill="1" applyFont="1" applyNumberFormat="1">
      <alignment readingOrder="0"/>
    </xf>
    <xf borderId="0" fillId="30" fontId="11" numFmtId="0" xfId="0" applyAlignment="1" applyFill="1" applyFont="1">
      <alignment readingOrder="0"/>
    </xf>
    <xf borderId="0" fillId="30" fontId="11" numFmtId="0" xfId="0" applyAlignment="1" applyFill="1" applyFont="1">
      <alignment horizontal="right" readingOrder="0"/>
    </xf>
    <xf borderId="0" fillId="30" fontId="11" numFmtId="4" xfId="0" applyAlignment="1" applyFill="1" applyFont="1" applyNumberFormat="1">
      <alignment horizontal="right" readingOrder="0"/>
    </xf>
    <xf borderId="1" fillId="29" fontId="1" numFmtId="0" xfId="0" applyAlignment="1" applyBorder="1" applyFill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vertical="center"/>
    </xf>
    <xf borderId="1" fillId="3" fontId="4" numFmtId="164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0" fillId="0" fontId="4" numFmtId="166" xfId="0" applyAlignment="1" applyFont="1" applyNumberFormat="1">
      <alignment horizontal="center"/>
    </xf>
    <xf borderId="1" fillId="15" fontId="4" numFmtId="164" xfId="0" applyAlignment="1" applyBorder="1" applyFill="1" applyFont="1" applyNumberFormat="1">
      <alignment horizontal="center" readingOrder="0"/>
    </xf>
    <xf borderId="0" fillId="16" fontId="4" numFmtId="0" xfId="0" applyFill="1" applyFont="1"/>
    <xf borderId="24" fillId="31" fontId="1" numFmtId="164" xfId="0" applyAlignment="1" applyBorder="1" applyFill="1" applyFont="1" applyNumberFormat="1">
      <alignment horizontal="center"/>
    </xf>
    <xf borderId="25" fillId="31" fontId="1" numFmtId="0" xfId="0" applyAlignment="1" applyBorder="1" applyFill="1" applyFont="1">
      <alignment horizontal="center"/>
    </xf>
    <xf borderId="25" fillId="31" fontId="1" numFmtId="165" xfId="0" applyAlignment="1" applyBorder="1" applyFill="1" applyFont="1" applyNumberFormat="1">
      <alignment horizontal="center"/>
    </xf>
    <xf borderId="26" fillId="31" fontId="2" numFmtId="0" xfId="0" applyAlignment="1" applyBorder="1" applyFill="1" applyFont="1">
      <alignment horizontal="center"/>
    </xf>
    <xf borderId="18" fillId="5" fontId="2" numFmtId="0" xfId="0" applyAlignment="1" applyBorder="1" applyFill="1" applyFont="1">
      <alignment horizontal="center" vertical="center"/>
    </xf>
    <xf borderId="27" fillId="4" fontId="1" numFmtId="0" xfId="0" applyAlignment="1" applyBorder="1" applyFill="1" applyFont="1">
      <alignment horizontal="center"/>
    </xf>
    <xf borderId="5" fillId="5" fontId="1" numFmtId="0" xfId="0" applyBorder="1" applyFill="1" applyFont="1"/>
    <xf borderId="28" fillId="0" fontId="3" numFmtId="0" xfId="0" applyBorder="1" applyFont="1"/>
    <xf borderId="1" fillId="32" fontId="1" numFmtId="164" xfId="0" applyAlignment="1" applyBorder="1" applyFill="1" applyFont="1" applyNumberFormat="1">
      <alignment horizontal="center" readingOrder="0"/>
    </xf>
    <xf borderId="18" fillId="5" fontId="2" numFmtId="0" xfId="0" applyAlignment="1" applyBorder="1" applyFill="1" applyFont="1">
      <alignment horizontal="center" shrinkToFit="0" vertical="center" wrapText="1"/>
    </xf>
    <xf borderId="1" fillId="32" fontId="1" numFmtId="0" xfId="0" applyAlignment="1" applyBorder="1" applyFill="1" applyFont="1">
      <alignment horizontal="center" readingOrder="0"/>
    </xf>
    <xf borderId="1" fillId="32" fontId="1" numFmtId="166" xfId="0" applyAlignment="1" applyBorder="1" applyFill="1" applyFont="1" applyNumberFormat="1">
      <alignment horizontal="center" readingOrder="0"/>
    </xf>
    <xf borderId="8" fillId="5" fontId="2" numFmtId="165" xfId="0" applyAlignment="1" applyBorder="1" applyFill="1" applyFont="1" applyNumberFormat="1">
      <alignment horizontal="center" shrinkToFit="0" vertical="center" wrapText="1"/>
    </xf>
    <xf borderId="1" fillId="5" fontId="2" numFmtId="165" xfId="0" applyAlignment="1" applyBorder="1" applyFill="1" applyFont="1" applyNumberFormat="1">
      <alignment horizontal="center" vertical="center"/>
    </xf>
    <xf borderId="9" fillId="5" fontId="1" numFmtId="0" xfId="0" applyAlignment="1" applyBorder="1" applyFill="1" applyFont="1">
      <alignment horizontal="center" readingOrder="0" vertical="center"/>
    </xf>
    <xf borderId="0" fillId="4" fontId="1" numFmtId="174" xfId="0" applyFill="1" applyFont="1" applyNumberFormat="1"/>
    <xf borderId="29" fillId="5" fontId="2" numFmtId="0" xfId="0" applyAlignment="1" applyBorder="1" applyFill="1" applyFont="1">
      <alignment horizontal="center" shrinkToFit="0" wrapText="1"/>
    </xf>
    <xf borderId="8" fillId="5" fontId="2" numFmtId="0" xfId="0" applyAlignment="1" applyBorder="1" applyFill="1" applyFont="1">
      <alignment horizontal="center" readingOrder="0" shrinkToFit="0" wrapText="1"/>
    </xf>
    <xf borderId="18" fillId="5" fontId="2" numFmtId="0" xfId="0" applyAlignment="1" applyBorder="1" applyFill="1" applyFont="1">
      <alignment horizontal="center" readingOrder="0" shrinkToFit="0" vertical="center" wrapText="1"/>
    </xf>
    <xf borderId="27" fillId="4" fontId="1" numFmtId="0" xfId="0" applyAlignment="1" applyBorder="1" applyFill="1" applyFont="1">
      <alignment horizontal="center" vertical="center"/>
    </xf>
    <xf borderId="27" fillId="4" fontId="6" numFmtId="0" xfId="0" applyAlignment="1" applyBorder="1" applyFill="1" applyFont="1">
      <alignment horizontal="center" readingOrder="0" vertical="center"/>
    </xf>
    <xf borderId="27" fillId="4" fontId="1" numFmtId="165" xfId="0" applyAlignment="1" applyBorder="1" applyFill="1" applyFont="1" applyNumberFormat="1">
      <alignment horizontal="center" readingOrder="0"/>
    </xf>
    <xf borderId="6" fillId="5" fontId="1" numFmtId="164" xfId="0" applyAlignment="1" applyBorder="1" applyFill="1" applyFont="1" applyNumberFormat="1">
      <alignment horizontal="center" readingOrder="0" vertical="center"/>
    </xf>
    <xf borderId="1" fillId="5" fontId="1" numFmtId="165" xfId="0" applyAlignment="1" applyBorder="1" applyFill="1" applyFont="1" applyNumberFormat="1">
      <alignment horizontal="center" readingOrder="0" vertical="center"/>
    </xf>
    <xf borderId="27" fillId="4" fontId="1" numFmtId="0" xfId="0" applyAlignment="1" applyBorder="1" applyFill="1" applyFont="1">
      <alignment horizontal="center" readingOrder="0" shrinkToFit="0" vertical="center" wrapText="1"/>
    </xf>
    <xf borderId="27" fillId="4" fontId="1" numFmtId="165" xfId="0" applyAlignment="1" applyBorder="1" applyFill="1" applyFont="1" applyNumberFormat="1">
      <alignment horizontal="center"/>
    </xf>
    <xf borderId="27" fillId="4" fontId="2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 shrinkToFit="0" wrapText="1"/>
    </xf>
    <xf borderId="1" fillId="33" fontId="1" numFmtId="164" xfId="0" applyAlignment="1" applyBorder="1" applyFill="1" applyFont="1" applyNumberFormat="1">
      <alignment horizontal="center" readingOrder="0"/>
    </xf>
    <xf borderId="1" fillId="33" fontId="1" numFmtId="0" xfId="0" applyAlignment="1" applyBorder="1" applyFill="1" applyFont="1">
      <alignment horizontal="center" readingOrder="0"/>
    </xf>
    <xf borderId="1" fillId="33" fontId="1" numFmtId="166" xfId="0" applyAlignment="1" applyBorder="1" applyFill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horizontal="center" readingOrder="0" vertical="bottom"/>
    </xf>
    <xf borderId="1" fillId="15" fontId="1" numFmtId="166" xfId="0" applyAlignment="1" applyBorder="1" applyFill="1" applyFont="1" applyNumberFormat="1">
      <alignment horizontal="center" readingOrder="0" vertical="bottom"/>
    </xf>
    <xf borderId="1" fillId="3" fontId="1" numFmtId="166" xfId="0" applyAlignment="1" applyBorder="1" applyFill="1" applyFont="1" applyNumberFormat="1">
      <alignment horizontal="center" readingOrder="0" vertical="bottom"/>
    </xf>
    <xf borderId="1" fillId="34" fontId="1" numFmtId="164" xfId="0" applyAlignment="1" applyBorder="1" applyFill="1" applyFont="1" applyNumberFormat="1">
      <alignment horizontal="center" readingOrder="0"/>
    </xf>
    <xf borderId="1" fillId="34" fontId="1" numFmtId="0" xfId="0" applyAlignment="1" applyBorder="1" applyFill="1" applyFont="1">
      <alignment horizontal="center" readingOrder="0"/>
    </xf>
    <xf borderId="1" fillId="34" fontId="1" numFmtId="166" xfId="0" applyAlignment="1" applyBorder="1" applyFill="1" applyFont="1" applyNumberFormat="1">
      <alignment horizontal="center" readingOrder="0" vertical="bottom"/>
    </xf>
    <xf borderId="1" fillId="8" fontId="1" numFmtId="166" xfId="0" applyAlignment="1" applyBorder="1" applyFill="1" applyFont="1" applyNumberFormat="1">
      <alignment horizontal="center" readingOrder="0" vertical="bottom"/>
    </xf>
    <xf borderId="8" fillId="5" fontId="2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9" fontId="1" numFmtId="165" xfId="0" applyAlignment="1" applyBorder="1" applyFill="1" applyFont="1" applyNumberFormat="1">
      <alignment horizontal="center"/>
    </xf>
    <xf borderId="0" fillId="4" fontId="1" numFmtId="0" xfId="0" applyFill="1" applyFont="1"/>
    <xf borderId="0" fillId="0" fontId="12" numFmtId="0" xfId="0" applyAlignment="1" applyFont="1">
      <alignment readingOrder="0"/>
    </xf>
    <xf borderId="1" fillId="7" fontId="1" numFmtId="166" xfId="0" applyAlignment="1" applyBorder="1" applyFill="1" applyFont="1" applyNumberFormat="1">
      <alignment horizontal="center" readingOrder="0" vertical="bottom"/>
    </xf>
    <xf borderId="0" fillId="0" fontId="12" numFmtId="175" xfId="0" applyAlignment="1" applyFont="1" applyNumberFormat="1">
      <alignment horizontal="right" readingOrder="0"/>
    </xf>
    <xf borderId="0" fillId="0" fontId="12" numFmtId="0" xfId="0" applyAlignment="1" applyFont="1">
      <alignment horizontal="right" readingOrder="0"/>
    </xf>
    <xf borderId="0" fillId="0" fontId="12" numFmtId="0" xfId="0" applyAlignment="1" applyFont="1">
      <alignment horizontal="center" readingOrder="0"/>
    </xf>
    <xf borderId="1" fillId="7" fontId="1" numFmtId="165" xfId="0" applyAlignment="1" applyBorder="1" applyFill="1" applyFont="1" applyNumberFormat="1">
      <alignment horizontal="center" readingOrder="0"/>
    </xf>
    <xf borderId="1" fillId="5" fontId="1" numFmtId="172" xfId="0" applyAlignment="1" applyBorder="1" applyFill="1" applyFont="1" applyNumberFormat="1">
      <alignment horizontal="center" readingOrder="0"/>
    </xf>
    <xf borderId="0" fillId="0" fontId="4" numFmtId="164" xfId="0" applyFont="1" applyNumberFormat="1"/>
    <xf borderId="1" fillId="2" fontId="1" numFmtId="0" xfId="0" applyAlignment="1" applyBorder="1" applyFill="1" applyFont="1">
      <alignment horizontal="center" vertical="center"/>
    </xf>
    <xf borderId="1" fillId="2" fontId="1" numFmtId="166" xfId="0" applyAlignment="1" applyBorder="1" applyFill="1" applyFont="1" applyNumberFormat="1">
      <alignment horizontal="center" vertical="center"/>
    </xf>
    <xf borderId="1" fillId="5" fontId="4" numFmtId="0" xfId="0" applyAlignment="1" applyBorder="1" applyFill="1" applyFont="1">
      <alignment horizontal="center" readingOrder="0" vertical="center"/>
    </xf>
    <xf borderId="0" fillId="5" fontId="1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1" fillId="3" fontId="1" numFmtId="165" xfId="0" applyAlignment="1" applyBorder="1" applyFill="1" applyFont="1" applyNumberFormat="1">
      <alignment horizontal="center" readingOrder="0"/>
    </xf>
    <xf borderId="1" fillId="15" fontId="1" numFmtId="169" xfId="0" applyAlignment="1" applyBorder="1" applyFill="1" applyFont="1" applyNumberFormat="1">
      <alignment horizontal="center" readingOrder="0"/>
    </xf>
    <xf borderId="1" fillId="5" fontId="1" numFmtId="165" xfId="0" applyAlignment="1" applyBorder="1" applyFill="1" applyFont="1" applyNumberFormat="1">
      <alignment horizontal="center" readingOrder="0" vertical="bottom"/>
    </xf>
    <xf borderId="0" fillId="5" fontId="14" numFmtId="0" xfId="0" applyAlignment="1" applyFill="1" applyFont="1">
      <alignment horizontal="center" readingOrder="0"/>
    </xf>
    <xf borderId="1" fillId="0" fontId="1" numFmtId="165" xfId="0" applyAlignment="1" applyBorder="1" applyFont="1" applyNumberFormat="1">
      <alignment horizontal="center" readingOrder="0" vertical="bottom"/>
    </xf>
    <xf borderId="1" fillId="5" fontId="13" numFmtId="4" xfId="0" applyAlignment="1" applyBorder="1" applyFill="1" applyFont="1" applyNumberFormat="1">
      <alignment horizontal="center" readingOrder="0"/>
    </xf>
    <xf borderId="1" fillId="8" fontId="1" numFmtId="164" xfId="0" applyAlignment="1" applyBorder="1" applyFill="1" applyFont="1" applyNumberForma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8" fontId="1" numFmtId="166" xfId="0" applyAlignment="1" applyBorder="1" applyFill="1" applyFont="1" applyNumberFormat="1">
      <alignment horizontal="center" readingOrder="0" vertical="center"/>
    </xf>
    <xf borderId="30" fillId="35" fontId="15" numFmtId="0" xfId="0" applyAlignment="1" applyBorder="1" applyFill="1" applyFont="1">
      <alignment horizontal="left" readingOrder="0" vertical="bottom"/>
    </xf>
    <xf borderId="30" fillId="35" fontId="16" numFmtId="164" xfId="0" applyAlignment="1" applyBorder="1" applyFill="1" applyFont="1" applyNumberFormat="1">
      <alignment horizontal="left" readingOrder="0" vertical="bottom"/>
    </xf>
    <xf borderId="30" fillId="35" fontId="16" numFmtId="0" xfId="0" applyAlignment="1" applyBorder="1" applyFill="1" applyFont="1">
      <alignment horizontal="left" readingOrder="0" vertical="bottom"/>
    </xf>
    <xf borderId="30" fillId="0" fontId="17" numFmtId="0" xfId="0" applyAlignment="1" applyBorder="1" applyFont="1">
      <alignment horizontal="left" readingOrder="0" vertical="bottom"/>
    </xf>
    <xf borderId="30" fillId="35" fontId="16" numFmtId="0" xfId="0" applyAlignment="1" applyBorder="1" applyFill="1" applyFont="1">
      <alignment horizontal="right" readingOrder="0" vertical="bottom"/>
    </xf>
    <xf borderId="30" fillId="35" fontId="18" numFmtId="0" xfId="0" applyAlignment="1" applyBorder="1" applyFill="1" applyFont="1">
      <alignment horizontal="left" vertical="bottom"/>
    </xf>
    <xf borderId="30" fillId="0" fontId="17" numFmtId="0" xfId="0" applyAlignment="1" applyBorder="1" applyFont="1">
      <alignment horizontal="left" readingOrder="0" vertical="bottom"/>
    </xf>
    <xf borderId="0" fillId="35" fontId="19" numFmtId="0" xfId="0" applyFill="1" applyFont="1"/>
    <xf borderId="1" fillId="22" fontId="1" numFmtId="166" xfId="0" applyAlignment="1" applyBorder="1" applyFill="1" applyFont="1" applyNumberFormat="1">
      <alignment horizontal="center" readingOrder="0" vertical="bottom"/>
    </xf>
    <xf borderId="1" fillId="26" fontId="1" numFmtId="166" xfId="0" applyAlignment="1" applyBorder="1" applyFill="1" applyFont="1" applyNumberFormat="1">
      <alignment horizontal="center" readingOrder="0" vertical="bottom"/>
    </xf>
    <xf borderId="1" fillId="7" fontId="1" numFmtId="164" xfId="0" applyAlignment="1" applyBorder="1" applyFill="1" applyFont="1" applyNumberForma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166" xfId="0" applyAlignment="1" applyBorder="1" applyFill="1" applyFont="1" applyNumberForma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readingOrder="0" vertical="center"/>
    </xf>
    <xf borderId="4" fillId="2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166" xfId="0" applyAlignment="1" applyBorder="1" applyFill="1" applyFont="1" applyNumberFormat="1">
      <alignment horizontal="center" readingOrder="0" vertical="center"/>
    </xf>
    <xf borderId="31" fillId="5" fontId="1" numFmtId="164" xfId="0" applyAlignment="1" applyBorder="1" applyFill="1" applyFont="1" applyNumberFormat="1">
      <alignment horizontal="center"/>
    </xf>
    <xf borderId="31" fillId="5" fontId="1" numFmtId="0" xfId="0" applyAlignment="1" applyBorder="1" applyFill="1" applyFont="1">
      <alignment horizontal="center"/>
    </xf>
    <xf borderId="1" fillId="9" fontId="1" numFmtId="166" xfId="0" applyAlignment="1" applyBorder="1" applyFill="1" applyFont="1" applyNumberFormat="1">
      <alignment horizontal="center" readingOrder="0" vertical="bottom"/>
    </xf>
    <xf borderId="31" fillId="5" fontId="1" numFmtId="165" xfId="0" applyAlignment="1" applyBorder="1" applyFill="1" applyFont="1" applyNumberFormat="1">
      <alignment horizontal="center"/>
    </xf>
    <xf borderId="32" fillId="5" fontId="2" numFmtId="0" xfId="0" applyAlignment="1" applyBorder="1" applyFill="1" applyFont="1">
      <alignment horizontal="center" shrinkToFit="0" vertical="center" wrapText="1"/>
    </xf>
    <xf borderId="1" fillId="15" fontId="1" numFmtId="164" xfId="0" applyAlignment="1" applyBorder="1" applyFill="1" applyFont="1" applyNumberForma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15" fontId="1" numFmtId="166" xfId="0" applyAlignment="1" applyBorder="1" applyFill="1" applyFont="1" applyNumberFormat="1">
      <alignment horizontal="center" readingOrder="0" vertical="center"/>
    </xf>
    <xf borderId="1" fillId="16" fontId="1" numFmtId="164" xfId="0" applyAlignment="1" applyBorder="1" applyFill="1" applyFont="1" applyNumberFormat="1">
      <alignment horizontal="center" readingOrder="0" vertical="center"/>
    </xf>
    <xf borderId="1" fillId="16" fontId="1" numFmtId="0" xfId="0" applyAlignment="1" applyBorder="1" applyFill="1" applyFont="1">
      <alignment horizontal="center" readingOrder="0" vertical="center"/>
    </xf>
    <xf borderId="31" fillId="5" fontId="1" numFmtId="0" xfId="0" applyAlignment="1" applyBorder="1" applyFill="1" applyFont="1">
      <alignment horizontal="center" vertical="center"/>
    </xf>
    <xf borderId="1" fillId="16" fontId="1" numFmtId="166" xfId="0" applyAlignment="1" applyBorder="1" applyFill="1" applyFont="1" applyNumberFormat="1">
      <alignment horizontal="center" readingOrder="0" vertical="center"/>
    </xf>
    <xf borderId="1" fillId="5" fontId="4" numFmtId="165" xfId="0" applyAlignment="1" applyBorder="1" applyFill="1" applyFont="1" applyNumberFormat="1">
      <alignment horizontal="center" readingOrder="0"/>
    </xf>
    <xf borderId="0" fillId="5" fontId="4" numFmtId="165" xfId="0" applyAlignment="1" applyFill="1" applyFont="1" applyNumberFormat="1">
      <alignment horizontal="center" readingOrder="0"/>
    </xf>
    <xf borderId="11" fillId="0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vertical="center"/>
    </xf>
    <xf borderId="1" fillId="13" fontId="1" numFmtId="166" xfId="0" applyAlignment="1" applyBorder="1" applyFill="1" applyFont="1" applyNumberFormat="1">
      <alignment horizontal="center" readingOrder="0" vertical="bottom"/>
    </xf>
    <xf borderId="0" fillId="5" fontId="4" numFmtId="169" xfId="0" applyAlignment="1" applyFill="1" applyFont="1" applyNumberFormat="1">
      <alignment horizontal="center" readingOrder="0"/>
    </xf>
    <xf borderId="1" fillId="5" fontId="1" numFmtId="164" xfId="0" applyAlignment="1" applyBorder="1" applyFill="1" applyFont="1" applyNumberFormat="1">
      <alignment horizontal="center" vertical="bottom"/>
    </xf>
    <xf borderId="1" fillId="5" fontId="1" numFmtId="0" xfId="0" applyAlignment="1" applyBorder="1" applyFill="1" applyFont="1">
      <alignment horizontal="center" readingOrder="0" vertical="bottom"/>
    </xf>
    <xf borderId="9" fillId="5" fontId="2" numFmtId="165" xfId="0" applyAlignment="1" applyBorder="1" applyFill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20" fontId="1" numFmtId="164" xfId="0" applyAlignment="1" applyBorder="1" applyFill="1" applyFont="1" applyNumberFormat="1">
      <alignment horizontal="center" readingOrder="0" vertical="center"/>
    </xf>
    <xf borderId="1" fillId="20" fontId="1" numFmtId="0" xfId="0" applyAlignment="1" applyBorder="1" applyFill="1" applyFont="1">
      <alignment horizontal="center" readingOrder="0" vertical="center"/>
    </xf>
    <xf borderId="1" fillId="20" fontId="1" numFmtId="166" xfId="0" applyAlignment="1" applyBorder="1" applyFill="1" applyFont="1" applyNumberFormat="1">
      <alignment horizontal="center" readingOrder="0" vertical="center"/>
    </xf>
    <xf borderId="1" fillId="12" fontId="1" numFmtId="0" xfId="0" applyAlignment="1" applyBorder="1" applyFill="1" applyFont="1">
      <alignment horizontal="center" readingOrder="0"/>
    </xf>
    <xf borderId="1" fillId="5" fontId="20" numFmtId="0" xfId="0" applyAlignment="1" applyBorder="1" applyFill="1" applyFont="1">
      <alignment horizontal="center" vertical="bottom"/>
    </xf>
    <xf borderId="1" fillId="5" fontId="20" numFmtId="166" xfId="0" applyAlignment="1" applyBorder="1" applyFill="1" applyFont="1" applyNumberFormat="1">
      <alignment horizontal="center" readingOrder="0" vertical="bottom"/>
    </xf>
    <xf borderId="1" fillId="24" fontId="1" numFmtId="166" xfId="0" applyAlignment="1" applyBorder="1" applyFill="1" applyFont="1" applyNumberFormat="1">
      <alignment horizontal="center" readingOrder="0" vertical="bottom"/>
    </xf>
    <xf borderId="33" fillId="5" fontId="2" numFmtId="0" xfId="0" applyAlignment="1" applyBorder="1" applyFill="1" applyFont="1">
      <alignment horizontal="center" readingOrder="0" vertical="center"/>
    </xf>
    <xf borderId="1" fillId="5" fontId="21" numFmtId="0" xfId="0" applyAlignment="1" applyBorder="1" applyFill="1" applyFont="1">
      <alignment horizontal="center" readingOrder="0"/>
    </xf>
    <xf borderId="1" fillId="5" fontId="21" numFmtId="165" xfId="0" applyAlignment="1" applyBorder="1" applyFill="1" applyFont="1" applyNumberFormat="1">
      <alignment horizontal="center" readingOrder="0"/>
    </xf>
    <xf borderId="34" fillId="0" fontId="3" numFmtId="0" xfId="0" applyBorder="1" applyFont="1"/>
    <xf borderId="1" fillId="5" fontId="22" numFmtId="0" xfId="0" applyAlignment="1" applyBorder="1" applyFill="1" applyFont="1">
      <alignment horizontal="center" readingOrder="0"/>
    </xf>
    <xf borderId="1" fillId="5" fontId="23" numFmtId="165" xfId="0" applyAlignment="1" applyBorder="1" applyFill="1" applyFont="1" applyNumberFormat="1">
      <alignment horizontal="center" readingOrder="0"/>
    </xf>
    <xf borderId="1" fillId="5" fontId="23" numFmtId="0" xfId="0" applyAlignment="1" applyBorder="1" applyFill="1" applyFont="1">
      <alignment horizontal="center" readingOrder="0"/>
    </xf>
    <xf borderId="1" fillId="7" fontId="1" numFmtId="170" xfId="0" applyAlignment="1" applyBorder="1" applyFill="1" applyFont="1" applyNumberFormat="1">
      <alignment horizontal="center" readingOrder="0"/>
    </xf>
    <xf borderId="1" fillId="5" fontId="22" numFmtId="165" xfId="0" applyAlignment="1" applyBorder="1" applyFill="1" applyFont="1" applyNumberFormat="1">
      <alignment horizontal="center" readingOrder="0"/>
    </xf>
    <xf borderId="1" fillId="17" fontId="1" numFmtId="164" xfId="0" applyAlignment="1" applyBorder="1" applyFill="1" applyFont="1" applyNumberFormat="1">
      <alignment horizontal="center" readingOrder="0" vertical="center"/>
    </xf>
    <xf borderId="35" fillId="5" fontId="9" numFmtId="0" xfId="0" applyAlignment="1" applyBorder="1" applyFill="1" applyFont="1">
      <alignment horizontal="center" readingOrder="0" vertical="center"/>
    </xf>
    <xf borderId="1" fillId="17" fontId="1" numFmtId="0" xfId="0" applyAlignment="1" applyBorder="1" applyFill="1" applyFont="1">
      <alignment horizontal="center" readingOrder="0" vertical="center"/>
    </xf>
    <xf borderId="35" fillId="0" fontId="3" numFmtId="0" xfId="0" applyBorder="1" applyFont="1"/>
    <xf borderId="1" fillId="17" fontId="1" numFmtId="166" xfId="0" applyAlignment="1" applyBorder="1" applyFill="1" applyFont="1" applyNumberFormat="1">
      <alignment horizontal="center" readingOrder="0" vertical="center"/>
    </xf>
    <xf borderId="36" fillId="0" fontId="3" numFmtId="0" xfId="0" applyBorder="1" applyFont="1"/>
    <xf borderId="36" fillId="5" fontId="2" numFmtId="0" xfId="0" applyAlignment="1" applyBorder="1" applyFill="1" applyFont="1">
      <alignment horizontal="center" readingOrder="0" vertical="center"/>
    </xf>
    <xf borderId="1" fillId="36" fontId="1" numFmtId="164" xfId="0" applyAlignment="1" applyBorder="1" applyFill="1" applyFont="1" applyNumberFormat="1">
      <alignment horizontal="center" readingOrder="0"/>
    </xf>
    <xf borderId="1" fillId="36" fontId="1" numFmtId="0" xfId="0" applyAlignment="1" applyBorder="1" applyFill="1" applyFont="1">
      <alignment horizontal="center" readingOrder="0"/>
    </xf>
    <xf borderId="1" fillId="36" fontId="1" numFmtId="166" xfId="0" applyAlignment="1" applyBorder="1" applyFill="1" applyFont="1" applyNumberFormat="1">
      <alignment horizontal="center" readingOrder="0" vertical="bottom"/>
    </xf>
    <xf borderId="1" fillId="0" fontId="1" numFmtId="169" xfId="0" applyAlignment="1" applyBorder="1" applyFont="1" applyNumberFormat="1">
      <alignment horizontal="center" readingOrder="0" vertical="center"/>
    </xf>
    <xf borderId="1" fillId="15" fontId="1" numFmtId="0" xfId="0" applyAlignment="1" applyBorder="1" applyFill="1" applyFont="1">
      <alignment horizontal="center" vertical="bottom"/>
    </xf>
    <xf borderId="1" fillId="7" fontId="2" numFmtId="0" xfId="0" applyAlignment="1" applyBorder="1" applyFill="1" applyFont="1">
      <alignment horizontal="center" vertical="center"/>
    </xf>
    <xf borderId="1" fillId="35" fontId="1" numFmtId="166" xfId="0" applyAlignment="1" applyBorder="1" applyFill="1" applyFont="1" applyNumberFormat="1">
      <alignment horizontal="center" readingOrder="0" vertical="bottom"/>
    </xf>
    <xf borderId="1" fillId="7" fontId="1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center"/>
    </xf>
    <xf borderId="1" fillId="37" fontId="1" numFmtId="164" xfId="0" applyAlignment="1" applyBorder="1" applyFill="1" applyFont="1" applyNumberFormat="1">
      <alignment horizontal="center" readingOrder="0"/>
    </xf>
    <xf borderId="1" fillId="37" fontId="1" numFmtId="0" xfId="0" applyAlignment="1" applyBorder="1" applyFill="1" applyFont="1">
      <alignment horizontal="center" vertical="bottom"/>
    </xf>
    <xf borderId="1" fillId="37" fontId="1" numFmtId="0" xfId="0" applyAlignment="1" applyBorder="1" applyFill="1" applyFont="1">
      <alignment horizontal="center" readingOrder="0"/>
    </xf>
    <xf borderId="1" fillId="37" fontId="1" numFmtId="166" xfId="0" applyAlignment="1" applyBorder="1" applyFill="1" applyFont="1" applyNumberFormat="1">
      <alignment horizontal="center" readingOrder="0" vertical="bottom"/>
    </xf>
    <xf borderId="1" fillId="24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166" xfId="0" applyAlignment="1" applyBorder="1" applyFill="1" applyFont="1" applyNumberFormat="1">
      <alignment horizontal="center" readingOrder="0" vertical="bottom"/>
    </xf>
    <xf borderId="1" fillId="12" fontId="1" numFmtId="166" xfId="0" applyAlignment="1" applyBorder="1" applyFill="1" applyFont="1" applyNumberFormat="1">
      <alignment horizontal="center" readingOrder="0" vertical="bottom"/>
    </xf>
    <xf borderId="1" fillId="13" fontId="1" numFmtId="0" xfId="0" applyAlignment="1" applyBorder="1" applyFill="1" applyFont="1">
      <alignment horizontal="center" readingOrder="0" vertical="bottom"/>
    </xf>
    <xf borderId="1" fillId="13" fontId="2" numFmtId="0" xfId="0" applyAlignment="1" applyBorder="1" applyFill="1" applyFont="1">
      <alignment horizontal="center" vertical="center"/>
    </xf>
    <xf borderId="1" fillId="22" fontId="1" numFmtId="164" xfId="0" applyAlignment="1" applyBorder="1" applyFill="1" applyFont="1" applyNumberFormat="1">
      <alignment horizontal="center" readingOrder="0" vertical="center"/>
    </xf>
    <xf borderId="1" fillId="22" fontId="1" numFmtId="0" xfId="0" applyAlignment="1" applyBorder="1" applyFill="1" applyFont="1">
      <alignment horizontal="center" readingOrder="0" vertical="center"/>
    </xf>
    <xf borderId="1" fillId="22" fontId="1" numFmtId="166" xfId="0" applyAlignment="1" applyBorder="1" applyFill="1" applyFont="1" applyNumberFormat="1">
      <alignment horizontal="center" readingOrder="0" vertical="center"/>
    </xf>
    <xf borderId="1" fillId="13" fontId="1" numFmtId="0" xfId="0" applyAlignment="1" applyBorder="1" applyFill="1" applyFont="1">
      <alignment horizontal="center" vertical="bottom"/>
    </xf>
    <xf borderId="1" fillId="16" fontId="1" numFmtId="166" xfId="0" applyAlignment="1" applyBorder="1" applyFill="1" applyFont="1" applyNumberFormat="1">
      <alignment horizontal="center" readingOrder="0" vertical="bottom"/>
    </xf>
    <xf borderId="1" fillId="0" fontId="1" numFmtId="170" xfId="0" applyAlignment="1" applyBorder="1" applyFont="1" applyNumberFormat="1">
      <alignment horizontal="center" readingOrder="0" vertical="center"/>
    </xf>
    <xf borderId="1" fillId="0" fontId="1" numFmtId="171" xfId="0" applyAlignment="1" applyBorder="1" applyFont="1" applyNumberFormat="1">
      <alignment horizontal="center" readingOrder="0" vertical="center"/>
    </xf>
    <xf borderId="1" fillId="0" fontId="1" numFmtId="172" xfId="0" applyAlignment="1" applyBorder="1" applyFont="1" applyNumberFormat="1">
      <alignment horizontal="center" vertical="bottom"/>
    </xf>
    <xf borderId="1" fillId="0" fontId="1" numFmtId="172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13" fontId="4" numFmtId="0" xfId="0" applyAlignment="1" applyBorder="1" applyFill="1" applyFont="1">
      <alignment horizontal="center" readingOrder="0"/>
    </xf>
    <xf borderId="1" fillId="13" fontId="4" numFmtId="166" xfId="0" applyAlignment="1" applyBorder="1" applyFill="1" applyFont="1" applyNumberFormat="1">
      <alignment horizontal="center" readingOrder="0"/>
    </xf>
    <xf borderId="1" fillId="29" fontId="1" numFmtId="0" xfId="0" applyAlignment="1" applyBorder="1" applyFill="1" applyFont="1">
      <alignment horizontal="center" readingOrder="0" vertical="bottom"/>
    </xf>
    <xf borderId="1" fillId="29" fontId="1" numFmtId="166" xfId="0" applyAlignment="1" applyBorder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center"/>
    </xf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" fillId="29" fontId="1" numFmtId="172" xfId="0" applyAlignment="1" applyBorder="1" applyFill="1" applyFont="1" applyNumberFormat="1">
      <alignment horizontal="center" readingOrder="0"/>
    </xf>
    <xf borderId="1" fillId="5" fontId="1" numFmtId="166" xfId="0" applyAlignment="1" applyBorder="1" applyFill="1" applyFont="1" applyNumberFormat="1">
      <alignment horizontal="center" readingOrder="0" vertical="bottom"/>
    </xf>
    <xf borderId="1" fillId="5" fontId="1" numFmtId="171" xfId="0" applyAlignment="1" applyBorder="1" applyFill="1" applyFont="1" applyNumberFormat="1">
      <alignment horizontal="center" readingOrder="0"/>
    </xf>
    <xf borderId="1" fillId="35" fontId="1" numFmtId="164" xfId="0" applyAlignment="1" applyBorder="1" applyFill="1" applyFont="1" applyNumberFormat="1">
      <alignment horizontal="center" readingOrder="0"/>
    </xf>
    <xf borderId="1" fillId="35" fontId="1" numFmtId="0" xfId="0" applyAlignment="1" applyBorder="1" applyFill="1" applyFont="1">
      <alignment horizontal="center" readingOrder="0"/>
    </xf>
    <xf borderId="1" fillId="35" fontId="1" numFmtId="165" xfId="0" applyAlignment="1" applyBorder="1" applyFill="1" applyFont="1" applyNumberFormat="1">
      <alignment horizontal="center" readingOrder="0"/>
    </xf>
    <xf borderId="1" fillId="35" fontId="2" numFmtId="0" xfId="0" applyAlignment="1" applyBorder="1" applyFill="1" applyFont="1">
      <alignment horizontal="center" vertical="center"/>
    </xf>
    <xf borderId="1" fillId="0" fontId="1" numFmtId="1" xfId="0" applyAlignment="1" applyBorder="1" applyFont="1" applyNumberFormat="1">
      <alignment horizontal="center" vertical="bottom"/>
    </xf>
    <xf borderId="1" fillId="0" fontId="24" numFmtId="166" xfId="0" applyAlignment="1" applyBorder="1" applyFont="1" applyNumberFormat="1">
      <alignment horizontal="center" vertical="bottom"/>
    </xf>
    <xf borderId="1" fillId="0" fontId="1" numFmtId="172" xfId="0" applyAlignment="1" applyBorder="1" applyFont="1" applyNumberFormat="1">
      <alignment horizontal="center" readingOrder="0" vertical="bottom"/>
    </xf>
    <xf borderId="1" fillId="0" fontId="1" numFmtId="1" xfId="0" applyAlignment="1" applyBorder="1" applyFont="1" applyNumberFormat="1">
      <alignment horizontal="center" readingOrder="0" vertical="bottom"/>
    </xf>
    <xf borderId="1" fillId="0" fontId="24" numFmtId="166" xfId="0" applyAlignment="1" applyBorder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2" fontId="25" numFmtId="164" xfId="0" applyAlignment="1" applyBorder="1" applyFill="1" applyFont="1" applyNumberFormat="1">
      <alignment horizontal="center" vertical="center"/>
    </xf>
    <xf borderId="1" fillId="2" fontId="1" numFmtId="165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0" fillId="0" fontId="1" numFmtId="165" xfId="0" applyFont="1" applyNumberFormat="1"/>
    <xf borderId="8" fillId="5" fontId="1" numFmtId="0" xfId="0" applyAlignment="1" applyBorder="1" applyFill="1" applyFont="1">
      <alignment horizontal="center" readingOrder="0" vertical="center"/>
    </xf>
    <xf borderId="18" fillId="5" fontId="1" numFmtId="0" xfId="0" applyAlignment="1" applyBorder="1" applyFill="1" applyFont="1">
      <alignment horizontal="center" readingOrder="0" vertical="center"/>
    </xf>
    <xf borderId="11" fillId="5" fontId="2" numFmtId="0" xfId="0" applyAlignment="1" applyBorder="1" applyFill="1" applyFont="1">
      <alignment horizontal="center" readingOrder="0" shrinkToFit="0" vertical="center" wrapText="1"/>
    </xf>
    <xf borderId="1" fillId="5" fontId="1" numFmtId="164" xfId="0" applyAlignment="1" applyBorder="1" applyFill="1" applyFont="1" applyNumberFormat="1">
      <alignment horizontal="center" shrinkToFit="0" vertical="center" wrapText="1"/>
    </xf>
    <xf borderId="1" fillId="5" fontId="1" numFmtId="165" xfId="0" applyAlignment="1" applyBorder="1" applyFill="1" applyFont="1" applyNumberFormat="1">
      <alignment horizontal="center" shrinkToFit="0" vertical="center" wrapText="1"/>
    </xf>
    <xf borderId="6" fillId="9" fontId="1" numFmtId="164" xfId="0" applyAlignment="1" applyBorder="1" applyFill="1" applyFont="1" applyNumberFormat="1">
      <alignment horizontal="center" readingOrder="0"/>
    </xf>
    <xf borderId="1" fillId="9" fontId="1" numFmtId="165" xfId="0" applyAlignment="1" applyBorder="1" applyFill="1" applyFont="1" applyNumberFormat="1">
      <alignment horizontal="center" readingOrder="0"/>
    </xf>
    <xf borderId="8" fillId="9" fontId="1" numFmtId="0" xfId="0" applyAlignment="1" applyBorder="1" applyFill="1" applyFont="1">
      <alignment horizontal="center" vertical="center"/>
    </xf>
    <xf borderId="6" fillId="9" fontId="1" numFmtId="164" xfId="0" applyAlignment="1" applyBorder="1" applyFill="1" applyFont="1" applyNumberFormat="1">
      <alignment horizontal="center"/>
    </xf>
    <xf borderId="1" fillId="9" fontId="1" numFmtId="0" xfId="0" applyAlignment="1" applyBorder="1" applyFill="1" applyFont="1">
      <alignment horizontal="center"/>
    </xf>
    <xf borderId="0" fillId="5" fontId="26" numFmtId="0" xfId="0" applyAlignment="1" applyFill="1" applyFont="1">
      <alignment horizontal="center" readingOrder="0" vertical="center"/>
    </xf>
    <xf borderId="19" fillId="5" fontId="2" numFmtId="0" xfId="0" applyAlignment="1" applyBorder="1" applyFill="1" applyFont="1">
      <alignment horizontal="center" readingOrder="0" shrinkToFit="0" vertical="center" wrapText="1"/>
    </xf>
    <xf borderId="10" fillId="4" fontId="2" numFmtId="165" xfId="0" applyAlignment="1" applyBorder="1" applyFill="1" applyFont="1" applyNumberFormat="1">
      <alignment horizontal="center" vertical="bottom"/>
    </xf>
    <xf borderId="37" fillId="5" fontId="2" numFmtId="0" xfId="0" applyAlignment="1" applyBorder="1" applyFill="1" applyFont="1">
      <alignment horizontal="center" readingOrder="0" shrinkToFit="0" vertical="center" wrapText="1"/>
    </xf>
    <xf borderId="27" fillId="4" fontId="2" numFmtId="0" xfId="0" applyAlignment="1" applyBorder="1" applyFill="1" applyFont="1">
      <alignment horizontal="center"/>
    </xf>
    <xf borderId="38" fillId="0" fontId="3" numFmtId="0" xfId="0" applyBorder="1" applyFont="1"/>
    <xf borderId="1" fillId="5" fontId="1" numFmtId="164" xfId="0" applyAlignment="1" applyBorder="1" applyFill="1" applyFont="1" applyNumberForma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165" xfId="0" applyAlignment="1" applyBorder="1" applyFill="1" applyFont="1" applyNumberFormat="1">
      <alignment horizontal="center" readingOrder="0" shrinkToFit="0" vertical="center" wrapText="1"/>
    </xf>
    <xf borderId="1" fillId="9" fontId="2" numFmtId="0" xfId="0" applyAlignment="1" applyBorder="1" applyFill="1" applyFont="1">
      <alignment horizontal="center" readingOrder="0"/>
    </xf>
    <xf borderId="1" fillId="9" fontId="1" numFmtId="164" xfId="0" applyAlignment="1" applyBorder="1" applyFill="1" applyFont="1" applyNumberFormat="1">
      <alignment horizontal="center"/>
    </xf>
    <xf borderId="1" fillId="9" fontId="1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readingOrder="0" vertical="center"/>
    </xf>
    <xf borderId="1" fillId="9" fontId="1" numFmtId="169" xfId="0" applyAlignment="1" applyBorder="1" applyFill="1" applyFont="1" applyNumberFormat="1">
      <alignment horizontal="center" readingOrder="0"/>
    </xf>
    <xf borderId="1" fillId="9" fontId="1" numFmtId="170" xfId="0" applyAlignment="1" applyBorder="1" applyFill="1" applyFont="1" applyNumberFormat="1">
      <alignment horizontal="center" readingOrder="0"/>
    </xf>
    <xf borderId="8" fillId="5" fontId="1" numFmtId="0" xfId="0" applyAlignment="1" applyBorder="1" applyFill="1" applyFont="1">
      <alignment horizontal="center"/>
    </xf>
    <xf borderId="5" fillId="38" fontId="1" numFmtId="0" xfId="0" applyBorder="1" applyFill="1" applyFont="1"/>
    <xf borderId="9" fillId="5" fontId="1" numFmtId="0" xfId="0" applyAlignment="1" applyBorder="1" applyFill="1" applyFont="1">
      <alignment horizontal="center" shrinkToFit="0" vertical="center" wrapText="1"/>
    </xf>
    <xf borderId="1" fillId="5" fontId="1" numFmtId="169" xfId="0" applyAlignment="1" applyBorder="1" applyFill="1" applyFont="1" applyNumberFormat="1">
      <alignment horizontal="center" readingOrder="0" vertical="center"/>
    </xf>
    <xf borderId="1" fillId="5" fontId="1" numFmtId="172" xfId="0" applyAlignment="1" applyBorder="1" applyFill="1" applyFont="1" applyNumberFormat="1">
      <alignment horizontal="center" readingOrder="0" vertical="center"/>
    </xf>
    <xf borderId="9" fillId="5" fontId="1" numFmtId="165" xfId="0" applyAlignment="1" applyBorder="1" applyFill="1" applyFont="1" applyNumberFormat="1">
      <alignment horizontal="center" readingOrder="0" vertical="center"/>
    </xf>
    <xf borderId="9" fillId="4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/>
    </xf>
    <xf borderId="0" fillId="5" fontId="4" numFmtId="172" xfId="0" applyAlignment="1" applyFill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12" fontId="1" numFmtId="166" xfId="0" applyAlignment="1" applyBorder="1" applyFill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2" fontId="1" numFmtId="164" xfId="0" applyAlignment="1" applyBorder="1" applyFill="1" applyFont="1" applyNumberForma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2" fontId="1" numFmtId="165" xfId="0" applyAlignment="1" applyBorder="1" applyFill="1" applyFont="1" applyNumberFormat="1">
      <alignment horizontal="center" vertical="center"/>
    </xf>
    <xf borderId="39" fillId="5" fontId="1" numFmtId="164" xfId="0" applyAlignment="1" applyBorder="1" applyFill="1" applyFont="1" applyNumberFormat="1">
      <alignment horizontal="center" vertical="center"/>
    </xf>
    <xf borderId="31" fillId="5" fontId="1" numFmtId="165" xfId="0" applyAlignment="1" applyBorder="1" applyFill="1" applyFont="1" applyNumberFormat="1">
      <alignment horizontal="center" vertical="center"/>
    </xf>
    <xf borderId="29" fillId="5" fontId="2" numFmtId="0" xfId="0" applyAlignment="1" applyBorder="1" applyFill="1" applyFon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24" fillId="2" fontId="1" numFmtId="164" xfId="0" applyAlignment="1" applyBorder="1" applyFill="1" applyFont="1" applyNumberFormat="1">
      <alignment horizontal="center" vertical="center"/>
    </xf>
    <xf borderId="25" fillId="2" fontId="1" numFmtId="0" xfId="0" applyAlignment="1" applyBorder="1" applyFill="1" applyFont="1">
      <alignment horizontal="center" vertical="center"/>
    </xf>
    <xf borderId="25" fillId="2" fontId="1" numFmtId="165" xfId="0" applyAlignment="1" applyBorder="1" applyFill="1" applyFont="1" applyNumberFormat="1">
      <alignment horizontal="center" vertical="center"/>
    </xf>
    <xf borderId="26" fillId="2" fontId="2" numFmtId="0" xfId="0" applyAlignment="1" applyBorder="1" applyFill="1" applyFont="1">
      <alignment horizontal="center" vertical="center"/>
    </xf>
    <xf borderId="5" fillId="17" fontId="1" numFmtId="0" xfId="0" applyBorder="1" applyFill="1" applyFont="1"/>
    <xf borderId="8" fillId="5" fontId="2" numFmtId="0" xfId="0" applyAlignment="1" applyBorder="1" applyFill="1" applyFont="1">
      <alignment horizontal="center" vertical="center"/>
    </xf>
    <xf borderId="1" fillId="5" fontId="1" numFmtId="170" xfId="0" applyAlignment="1" applyBorder="1" applyFill="1" applyFont="1" applyNumberFormat="1">
      <alignment horizontal="center" readingOrder="0" vertical="center"/>
    </xf>
    <xf borderId="8" fillId="5" fontId="2" numFmtId="165" xfId="0" applyAlignment="1" applyBorder="1" applyFill="1" applyFont="1" applyNumberFormat="1">
      <alignment horizontal="center" vertical="center"/>
    </xf>
    <xf borderId="1" fillId="0" fontId="1" numFmtId="17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/>
    </xf>
    <xf borderId="27" fillId="4" fontId="1" numFmtId="0" xfId="0" applyAlignment="1" applyBorder="1" applyFill="1" applyFont="1">
      <alignment horizontal="center" readingOrder="0"/>
    </xf>
    <xf borderId="40" fillId="5" fontId="1" numFmtId="165" xfId="0" applyAlignment="1" applyBorder="1" applyFill="1" applyFont="1" applyNumberFormat="1">
      <alignment horizontal="center" readingOrder="0" vertical="center"/>
    </xf>
    <xf borderId="18" fillId="5" fontId="2" numFmtId="0" xfId="0" applyAlignment="1" applyBorder="1" applyFill="1" applyFont="1">
      <alignment horizontal="center" readingOrder="0" vertical="center"/>
    </xf>
    <xf borderId="28" fillId="0" fontId="3" numFmtId="0" xfId="0" applyBorder="1" applyFont="1"/>
    <xf borderId="27" fillId="4" fontId="1" numFmtId="0" xfId="0" applyAlignment="1" applyBorder="1" applyFill="1" applyFont="1">
      <alignment horizontal="center" readingOrder="0" shrinkToFit="0" wrapText="1"/>
    </xf>
    <xf borderId="19" fillId="0" fontId="3" numFmtId="0" xfId="0" applyBorder="1" applyFont="1"/>
    <xf borderId="27" fillId="4" fontId="2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/>
    </xf>
    <xf borderId="6" fillId="5" fontId="1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/>
    </xf>
    <xf borderId="1" fillId="2" fontId="1" numFmtId="172" xfId="0" applyAlignment="1" applyBorder="1" applyFill="1" applyFont="1" applyNumberFormat="1">
      <alignment horizontal="center" vertical="center"/>
    </xf>
    <xf borderId="1" fillId="5" fontId="1" numFmtId="172" xfId="0" applyAlignment="1" applyBorder="1" applyFill="1" applyFont="1" applyNumberFormat="1">
      <alignment horizontal="center" vertical="center"/>
    </xf>
    <xf borderId="1" fillId="0" fontId="1" numFmtId="172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" fillId="39" fontId="1" numFmtId="165" xfId="0" applyAlignment="1" applyBorder="1" applyFill="1" applyFont="1" applyNumberFormat="1">
      <alignment horizontal="center" readingOrder="0" vertical="center"/>
    </xf>
    <xf borderId="1" fillId="12" fontId="1" numFmtId="165" xfId="0" applyAlignment="1" applyBorder="1" applyFill="1" applyFont="1" applyNumberFormat="1">
      <alignment horizontal="center" readingOrder="0" vertical="center"/>
    </xf>
    <xf borderId="1" fillId="0" fontId="1" numFmtId="172" xfId="0" applyAlignment="1" applyBorder="1" applyFont="1" applyNumberFormat="1">
      <alignment horizontal="center" vertical="center"/>
    </xf>
    <xf borderId="1" fillId="2" fontId="1" numFmtId="167" xfId="0" applyAlignment="1" applyBorder="1" applyFill="1" applyFont="1" applyNumberFormat="1">
      <alignment horizontal="center" vertical="center"/>
    </xf>
    <xf borderId="6" fillId="4" fontId="1" numFmtId="164" xfId="0" applyAlignment="1" applyBorder="1" applyFill="1" applyFont="1" applyNumberFormat="1">
      <alignment horizontal="center" readingOrder="0" vertical="center"/>
    </xf>
    <xf borderId="1" fillId="5" fontId="1" numFmtId="167" xfId="0" applyAlignment="1" applyBorder="1" applyFill="1" applyFont="1" applyNumberFormat="1">
      <alignment horizontal="center" vertical="center"/>
    </xf>
    <xf borderId="18" fillId="0" fontId="2" numFmtId="0" xfId="0" applyAlignment="1" applyBorder="1" applyFont="1">
      <alignment horizontal="center" readingOrder="0" vertical="center"/>
    </xf>
    <xf borderId="0" fillId="0" fontId="9" numFmtId="0" xfId="0" applyFont="1"/>
    <xf borderId="6" fillId="4" fontId="1" numFmtId="170" xfId="0" applyAlignment="1" applyBorder="1" applyFill="1" applyFont="1" applyNumberFormat="1">
      <alignment horizontal="center" readingOrder="0" vertical="center"/>
    </xf>
    <xf borderId="6" fillId="4" fontId="1" numFmtId="164" xfId="0" applyAlignment="1" applyBorder="1" applyFill="1" applyFont="1" applyNumberFormat="1">
      <alignment horizontal="center" vertical="center"/>
    </xf>
    <xf borderId="1" fillId="5" fontId="1" numFmtId="167" xfId="0" applyAlignment="1" applyBorder="1" applyFill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1" fillId="5" fontId="1" numFmtId="167" xfId="0" applyAlignment="1" applyBorder="1" applyFill="1" applyFont="1" applyNumberFormat="1">
      <alignment horizontal="center"/>
    </xf>
    <xf borderId="0" fillId="0" fontId="1" numFmtId="172" xfId="0" applyAlignment="1" applyFont="1" applyNumberForma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9" fillId="5" fontId="27" numFmtId="0" xfId="0" applyAlignment="1" applyBorder="1" applyFill="1" applyFont="1">
      <alignment horizontal="center" vertical="center"/>
    </xf>
    <xf borderId="1" fillId="29" fontId="1" numFmtId="167" xfId="0" applyAlignment="1" applyBorder="1" applyFill="1" applyFont="1" applyNumberFormat="1">
      <alignment horizontal="center" readingOrder="0" vertical="center"/>
    </xf>
    <xf borderId="1" fillId="29" fontId="1" numFmtId="0" xfId="0" applyAlignment="1" applyBorder="1" applyFill="1" applyFont="1">
      <alignment horizontal="center" readingOrder="0" vertical="center"/>
    </xf>
    <xf borderId="1" fillId="29" fontId="1" numFmtId="165" xfId="0" applyAlignment="1" applyBorder="1" applyFill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readingOrder="0" vertical="center"/>
    </xf>
    <xf borderId="1" fillId="29" fontId="1" numFmtId="171" xfId="0" applyAlignment="1" applyBorder="1" applyFill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5" fontId="2" numFmtId="165" xfId="0" applyAlignment="1" applyBorder="1" applyFill="1" applyFont="1" applyNumberFormat="1">
      <alignment horizontal="center" shrinkToFit="0" vertical="center" wrapText="1"/>
    </xf>
    <xf borderId="9" fillId="5" fontId="2" numFmtId="165" xfId="0" applyAlignment="1" applyBorder="1" applyFill="1" applyFont="1" applyNumberFormat="1">
      <alignment horizontal="center" shrinkToFit="0" vertical="center" wrapText="1"/>
    </xf>
    <xf borderId="7" fillId="4" fontId="1" numFmtId="165" xfId="0" applyBorder="1" applyFill="1" applyFont="1" applyNumberFormat="1"/>
    <xf borderId="1" fillId="5" fontId="2" numFmtId="0" xfId="0" applyAlignment="1" applyBorder="1" applyFill="1" applyFont="1">
      <alignment horizontal="center" readingOrder="1" shrinkToFit="0" vertical="center" wrapText="1"/>
    </xf>
    <xf borderId="9" fillId="5" fontId="2" numFmtId="0" xfId="0" applyAlignment="1" applyBorder="1" applyFill="1" applyFont="1">
      <alignment horizontal="center" readingOrder="1" shrinkToFit="0" vertical="center" wrapText="1"/>
    </xf>
    <xf borderId="18" fillId="5" fontId="1" numFmtId="0" xfId="0" applyAlignment="1" applyBorder="1" applyFill="1" applyFont="1">
      <alignment horizontal="center" shrinkToFit="0" vertical="center" wrapText="1"/>
    </xf>
    <xf borderId="9" fillId="5" fontId="1" numFmtId="2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wrapText="1"/>
    </xf>
    <xf borderId="1" fillId="5" fontId="1" numFmtId="165" xfId="0" applyAlignment="1" applyBorder="1" applyFill="1" applyFont="1" applyNumberFormat="1">
      <alignment horizontal="center" shrinkToFit="0" wrapText="1"/>
    </xf>
    <xf borderId="1" fillId="5" fontId="1" numFmtId="1" xfId="0" applyAlignment="1" applyBorder="1" applyFill="1" applyFont="1" applyNumberFormat="1">
      <alignment horizontal="center"/>
    </xf>
    <xf borderId="1" fillId="5" fontId="2" numFmtId="164" xfId="0" applyAlignment="1" applyBorder="1" applyFill="1" applyFont="1" applyNumberFormat="1">
      <alignment horizontal="center" readingOrder="0" vertical="center"/>
    </xf>
    <xf borderId="1" fillId="5" fontId="2" numFmtId="165" xfId="0" applyAlignment="1" applyBorder="1" applyFill="1" applyFont="1" applyNumberFormat="1">
      <alignment horizontal="center" readingOrder="0"/>
    </xf>
    <xf borderId="7" fillId="4" fontId="1" numFmtId="0" xfId="0" applyAlignment="1" applyBorder="1" applyFill="1" applyFont="1">
      <alignment readingOrder="0"/>
    </xf>
    <xf borderId="0" fillId="0" fontId="1" numFmtId="167" xfId="0" applyAlignment="1" applyFont="1" applyNumberFormat="1">
      <alignment horizontal="center" vertical="center"/>
    </xf>
    <xf borderId="1" fillId="10" fontId="1" numFmtId="164" xfId="0" applyAlignment="1" applyBorder="1" applyFill="1" applyFont="1" applyNumberForma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0" fontId="1" numFmtId="165" xfId="0" applyAlignment="1" applyBorder="1" applyFill="1" applyFont="1" applyNumberForma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/>
    </xf>
    <xf borderId="2" fillId="2" fontId="1" numFmtId="172" xfId="0" applyAlignment="1" applyBorder="1" applyFill="1" applyFont="1" applyNumberFormat="1">
      <alignment horizontal="center"/>
    </xf>
    <xf borderId="3" fillId="2" fontId="1" numFmtId="166" xfId="0" applyAlignment="1" applyBorder="1" applyFill="1" applyFont="1" applyNumberFormat="1">
      <alignment horizontal="center"/>
    </xf>
    <xf borderId="10" fillId="5" fontId="1" numFmtId="172" xfId="0" applyAlignment="1" applyBorder="1" applyFill="1" applyFont="1" applyNumberFormat="1">
      <alignment horizontal="center"/>
    </xf>
    <xf borderId="10" fillId="5" fontId="1" numFmtId="0" xfId="0" applyAlignment="1" applyBorder="1" applyFill="1" applyFont="1">
      <alignment horizontal="center"/>
    </xf>
    <xf borderId="10" fillId="5" fontId="1" numFmtId="166" xfId="0" applyAlignment="1" applyBorder="1" applyFill="1" applyFont="1" applyNumberFormat="1">
      <alignment horizontal="center"/>
    </xf>
    <xf borderId="10" fillId="5" fontId="2" numFmtId="0" xfId="0" applyAlignment="1" applyBorder="1" applyFill="1" applyFont="1">
      <alignment horizontal="center"/>
    </xf>
    <xf borderId="1" fillId="5" fontId="1" numFmtId="172" xfId="0" applyAlignment="1" applyBorder="1" applyFill="1" applyFont="1" applyNumberFormat="1">
      <alignment horizontal="center"/>
    </xf>
    <xf borderId="1" fillId="5" fontId="9" numFmtId="0" xfId="0" applyAlignment="1" applyBorder="1" applyFill="1" applyFont="1">
      <alignment horizontal="center" readingOrder="0"/>
    </xf>
    <xf borderId="1" fillId="5" fontId="4" numFmtId="172" xfId="0" applyAlignment="1" applyBorder="1" applyFill="1" applyFont="1" applyNumberFormat="1">
      <alignment horizontal="center" readingOrder="0"/>
    </xf>
    <xf borderId="1" fillId="14" fontId="4" numFmtId="172" xfId="0" applyAlignment="1" applyBorder="1" applyFill="1" applyFont="1" applyNumberFormat="1">
      <alignment horizontal="center" readingOrder="0"/>
    </xf>
    <xf borderId="1" fillId="14" fontId="4" numFmtId="0" xfId="0" applyAlignment="1" applyBorder="1" applyFill="1" applyFont="1">
      <alignment horizontal="center" readingOrder="0"/>
    </xf>
    <xf borderId="1" fillId="14" fontId="4" numFmtId="166" xfId="0" applyAlignment="1" applyBorder="1" applyFill="1" applyFont="1" applyNumberFormat="1">
      <alignment horizontal="center" readingOrder="0"/>
    </xf>
    <xf borderId="1" fillId="14" fontId="9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4" numFmtId="172" xfId="0" applyAlignment="1" applyBorder="1" applyFont="1" applyNumberFormat="1">
      <alignment horizontal="center"/>
    </xf>
    <xf borderId="5" fillId="4" fontId="1" numFmtId="165" xfId="0" applyBorder="1" applyFill="1" applyFont="1" applyNumberFormat="1"/>
    <xf borderId="9" fillId="5" fontId="4" numFmtId="0" xfId="0" applyAlignment="1" applyBorder="1" applyFill="1" applyFont="1">
      <alignment horizontal="center" readingOrder="0" vertical="center"/>
    </xf>
    <xf borderId="1" fillId="5" fontId="2" numFmtId="165" xfId="0" applyAlignment="1" applyBorder="1" applyFill="1" applyFont="1" applyNumberFormat="1">
      <alignment horizontal="center" readingOrder="0" vertical="bottom"/>
    </xf>
    <xf borderId="0" fillId="5" fontId="4" numFmtId="0" xfId="0" applyAlignment="1" applyFill="1" applyFont="1">
      <alignment readingOrder="0"/>
    </xf>
    <xf borderId="1" fillId="5" fontId="2" numFmtId="4" xfId="0" applyAlignment="1" applyBorder="1" applyFill="1" applyFont="1" applyNumberFormat="1">
      <alignment horizontal="center" readingOrder="0" vertical="center"/>
    </xf>
    <xf borderId="9" fillId="5" fontId="2" numFmtId="4" xfId="0" applyAlignment="1" applyBorder="1" applyFill="1" applyFont="1" applyNumberFormat="1">
      <alignment horizontal="center" readingOrder="0" vertical="center"/>
    </xf>
    <xf borderId="1" fillId="7" fontId="1" numFmtId="165" xfId="0" applyAlignment="1" applyBorder="1" applyFill="1" applyFont="1" applyNumberFormat="1">
      <alignment horizontal="center" readingOrder="0" vertical="bottom"/>
    </xf>
    <xf borderId="1" fillId="7" fontId="2" numFmtId="0" xfId="0" applyAlignment="1" applyBorder="1" applyFill="1" applyFont="1">
      <alignment horizontal="center" readingOrder="0" vertical="center"/>
    </xf>
    <xf borderId="1" fillId="5" fontId="2" numFmtId="176" xfId="0" applyAlignment="1" applyBorder="1" applyFill="1" applyFont="1" applyNumberFormat="1">
      <alignment horizontal="center" readingOrder="0" vertical="center"/>
    </xf>
    <xf borderId="9" fillId="5" fontId="2" numFmtId="176" xfId="0" applyAlignment="1" applyBorder="1" applyFill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vertical="bottom"/>
    </xf>
    <xf borderId="1" fillId="5" fontId="1" numFmtId="165" xfId="0" applyAlignment="1" applyBorder="1" applyFill="1" applyFont="1" applyNumberFormat="1">
      <alignment horizontal="center" vertical="bottom"/>
    </xf>
    <xf borderId="1" fillId="5" fontId="1" numFmtId="0" xfId="0" applyBorder="1" applyFill="1" applyFont="1"/>
    <xf borderId="1" fillId="9" fontId="1" numFmtId="0" xfId="0" applyAlignment="1" applyBorder="1" applyFill="1" applyFont="1">
      <alignment vertical="bottom"/>
    </xf>
    <xf borderId="0" fillId="9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1" fillId="12" fontId="1" numFmtId="165" xfId="0" applyAlignment="1" applyBorder="1" applyFill="1" applyFont="1" applyNumberFormat="1">
      <alignment horizontal="center" readingOrder="0" vertical="bottom"/>
    </xf>
    <xf borderId="0" fillId="0" fontId="4" numFmtId="172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41" fillId="5" fontId="4" numFmtId="165" xfId="0" applyAlignment="1" applyBorder="1" applyFill="1" applyFont="1" applyNumberFormat="1">
      <alignment horizontal="center" readingOrder="0"/>
    </xf>
    <xf borderId="1" fillId="13" fontId="1" numFmtId="165" xfId="0" applyAlignment="1" applyBorder="1" applyFill="1" applyFont="1" applyNumberFormat="1">
      <alignment horizontal="center" readingOrder="0"/>
    </xf>
    <xf borderId="42" fillId="7" fontId="23" numFmtId="165" xfId="0" applyAlignment="1" applyBorder="1" applyFill="1" applyFont="1" applyNumberFormat="1">
      <alignment horizontal="center" readingOrder="0"/>
    </xf>
    <xf borderId="0" fillId="9" fontId="22" numFmtId="0" xfId="0" applyAlignment="1" applyFill="1" applyFont="1">
      <alignment horizontal="center" readingOrder="0"/>
    </xf>
    <xf borderId="1" fillId="7" fontId="1" numFmtId="164" xfId="0" applyAlignment="1" applyBorder="1" applyFill="1" applyFont="1" applyNumberFormat="1">
      <alignment horizontal="center" vertical="bottom"/>
    </xf>
    <xf borderId="1" fillId="7" fontId="1" numFmtId="0" xfId="0" applyAlignment="1" applyBorder="1" applyFill="1" applyFont="1">
      <alignment vertical="bottom"/>
    </xf>
    <xf borderId="1" fillId="7" fontId="1" numFmtId="165" xfId="0" applyAlignment="1" applyBorder="1" applyFill="1" applyFont="1" applyNumberFormat="1">
      <alignment horizontal="center" vertical="bottom"/>
    </xf>
    <xf borderId="35" fillId="0" fontId="2" numFmtId="0" xfId="0" applyAlignment="1" applyBorder="1" applyFont="1">
      <alignment horizontal="center" vertical="center"/>
    </xf>
    <xf borderId="1" fillId="5" fontId="1" numFmtId="49" xfId="0" applyAlignment="1" applyBorder="1" applyFill="1" applyFont="1" applyNumberFormat="1">
      <alignment horizontal="center"/>
    </xf>
    <xf borderId="43" fillId="2" fontId="1" numFmtId="172" xfId="0" applyAlignment="1" applyBorder="1" applyFill="1" applyFont="1" applyNumberFormat="1">
      <alignment horizontal="center"/>
    </xf>
    <xf borderId="43" fillId="2" fontId="1" numFmtId="0" xfId="0" applyAlignment="1" applyBorder="1" applyFill="1" applyFont="1">
      <alignment horizontal="center"/>
    </xf>
    <xf borderId="43" fillId="2" fontId="1" numFmtId="166" xfId="0" applyAlignment="1" applyBorder="1" applyFill="1" applyFont="1" applyNumberFormat="1">
      <alignment horizontal="center"/>
    </xf>
    <xf borderId="43" fillId="2" fontId="1" numFmtId="0" xfId="0" applyAlignment="1" applyBorder="1" applyFill="1" applyFont="1">
      <alignment horizontal="center" vertical="center"/>
    </xf>
    <xf borderId="10" fillId="5" fontId="1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" fillId="5" fontId="4" numFmtId="164" xfId="0" applyAlignment="1" applyBorder="1" applyFill="1" applyFont="1" applyNumberFormat="1">
      <alignment horizontal="center" readingOrder="0"/>
    </xf>
    <xf borderId="1" fillId="0" fontId="4" numFmtId="0" xfId="0" applyAlignment="1" applyBorder="1" applyFont="1">
      <alignment horizontal="center" vertical="center"/>
    </xf>
    <xf borderId="1" fillId="5" fontId="1" numFmtId="177" xfId="0" applyAlignment="1" applyBorder="1" applyFill="1" applyFont="1" applyNumberFormat="1">
      <alignment horizontal="center" readingOrder="0" vertical="center"/>
    </xf>
    <xf borderId="1" fillId="5" fontId="21" numFmtId="164" xfId="0" applyAlignment="1" applyBorder="1" applyFill="1" applyFont="1" applyNumberFormat="1">
      <alignment horizontal="center" readingOrder="0" vertical="center"/>
    </xf>
    <xf borderId="1" fillId="5" fontId="21" numFmtId="0" xfId="0" applyAlignment="1" applyBorder="1" applyFill="1" applyFont="1">
      <alignment horizontal="center" readingOrder="0" vertical="center"/>
    </xf>
    <xf borderId="1" fillId="5" fontId="21" numFmtId="165" xfId="0" applyAlignment="1" applyBorder="1" applyFill="1" applyFont="1" applyNumberFormat="1">
      <alignment horizontal="center" readingOrder="0" vertical="center"/>
    </xf>
    <xf borderId="5" fillId="4" fontId="28" numFmtId="0" xfId="0" applyBorder="1" applyFill="1" applyFont="1"/>
    <xf borderId="5" fillId="5" fontId="2" numFmtId="0" xfId="0" applyAlignment="1" applyBorder="1" applyFill="1" applyFont="1">
      <alignment horizontal="center" vertical="center"/>
    </xf>
    <xf borderId="5" fillId="4" fontId="28" numFmtId="165" xfId="0" applyBorder="1" applyFill="1" applyFont="1" applyNumberFormat="1"/>
    <xf borderId="1" fillId="8" fontId="1" numFmtId="165" xfId="0" applyAlignment="1" applyBorder="1" applyFill="1" applyFont="1" applyNumberFormat="1">
      <alignment horizontal="center" readingOrder="0"/>
    </xf>
    <xf borderId="1" fillId="8" fontId="2" numFmtId="164" xfId="0" applyAlignment="1" applyBorder="1" applyFill="1" applyFont="1" applyNumberForma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8" fontId="2" numFmtId="165" xfId="0" applyAlignment="1" applyBorder="1" applyFill="1" applyFont="1" applyNumberFormat="1">
      <alignment horizontal="center" readingOrder="0" vertical="center"/>
    </xf>
    <xf borderId="1" fillId="8" fontId="2" numFmtId="0" xfId="0" applyAlignment="1" applyBorder="1" applyFill="1" applyFont="1">
      <alignment horizontal="center" readingOrder="0"/>
    </xf>
    <xf borderId="5" fillId="4" fontId="29" numFmtId="0" xfId="0" applyBorder="1" applyFill="1" applyFont="1"/>
    <xf borderId="1" fillId="0" fontId="1" numFmtId="165" xfId="0" applyAlignment="1" applyBorder="1" applyFont="1" applyNumberFormat="1">
      <alignment horizontal="center" vertical="bottom"/>
    </xf>
    <xf borderId="9" fillId="5" fontId="27" numFmtId="0" xfId="0" applyAlignment="1" applyBorder="1" applyFill="1" applyFont="1">
      <alignment horizontal="center" readingOrder="0" vertical="center"/>
    </xf>
    <xf borderId="1" fillId="40" fontId="2" numFmtId="164" xfId="0" applyAlignment="1" applyBorder="1" applyFill="1" applyFont="1" applyNumberFormat="1">
      <alignment horizontal="center"/>
    </xf>
    <xf borderId="1" fillId="40" fontId="1" numFmtId="0" xfId="0" applyAlignment="1" applyBorder="1" applyFill="1" applyFont="1">
      <alignment horizontal="center"/>
    </xf>
    <xf borderId="1" fillId="40" fontId="1" numFmtId="166" xfId="0" applyAlignment="1" applyBorder="1" applyFill="1" applyFont="1" applyNumberFormat="1">
      <alignment horizontal="center"/>
    </xf>
    <xf borderId="1" fillId="5" fontId="1" numFmtId="0" xfId="0" applyAlignment="1" applyBorder="1" applyFill="1" applyFont="1">
      <alignment horizontal="center" vertical="bottom"/>
    </xf>
    <xf borderId="1" fillId="5" fontId="1" numFmtId="166" xfId="0" applyAlignment="1" applyBorder="1" applyFill="1" applyFont="1" applyNumberFormat="1">
      <alignment horizontal="center" vertical="bottom"/>
    </xf>
    <xf borderId="7" fillId="9" fontId="1" numFmtId="0" xfId="0" applyAlignment="1" applyBorder="1" applyFill="1" applyFont="1">
      <alignment vertical="bottom"/>
    </xf>
    <xf borderId="5" fillId="9" fontId="1" numFmtId="0" xfId="0" applyAlignment="1" applyBorder="1" applyFill="1" applyFont="1">
      <alignment vertical="bottom"/>
    </xf>
    <xf borderId="1" fillId="5" fontId="1" numFmtId="164" xfId="0" applyAlignment="1" applyBorder="1" applyFill="1" applyFont="1" applyNumberFormat="1">
      <alignment horizontal="center" readingOrder="0" vertical="bottom"/>
    </xf>
    <xf borderId="1" fillId="4" fontId="4" numFmtId="164" xfId="0" applyAlignment="1" applyBorder="1" applyFill="1" applyFont="1" applyNumberForma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24" fillId="31" fontId="1" numFmtId="0" xfId="0" applyAlignment="1" applyBorder="1" applyFill="1" applyFont="1">
      <alignment horizontal="center" readingOrder="0" vertical="center"/>
    </xf>
    <xf borderId="25" fillId="31" fontId="1" numFmtId="0" xfId="0" applyAlignment="1" applyBorder="1" applyFill="1" applyFont="1">
      <alignment horizontal="center" vertical="center"/>
    </xf>
    <xf borderId="25" fillId="31" fontId="1" numFmtId="165" xfId="0" applyAlignment="1" applyBorder="1" applyFill="1" applyFont="1" applyNumberFormat="1">
      <alignment horizontal="center" vertical="center"/>
    </xf>
    <xf borderId="26" fillId="31" fontId="2" numFmtId="0" xfId="0" applyAlignment="1" applyBorder="1" applyFill="1" applyFont="1">
      <alignment horizontal="center" vertical="center"/>
    </xf>
    <xf borderId="1" fillId="31" fontId="1" numFmtId="0" xfId="0" applyAlignment="1" applyBorder="1" applyFill="1" applyFont="1">
      <alignment horizontal="center"/>
    </xf>
    <xf borderId="6" fillId="5" fontId="1" numFmtId="172" xfId="0" applyAlignment="1" applyBorder="1" applyFill="1" applyFont="1" applyNumberFormat="1">
      <alignment horizontal="center" vertical="center"/>
    </xf>
    <xf borderId="18" fillId="5" fontId="2" numFmtId="165" xfId="0" applyAlignment="1" applyBorder="1" applyFill="1" applyFont="1" applyNumberFormat="1">
      <alignment horizontal="center" shrinkToFit="0" vertical="center" wrapText="1"/>
    </xf>
    <xf borderId="6" fillId="5" fontId="1" numFmtId="172" xfId="0" applyAlignment="1" applyBorder="1" applyFill="1" applyFont="1" applyNumberFormat="1">
      <alignment horizontal="center" readingOrder="0" vertical="center"/>
    </xf>
    <xf borderId="28" fillId="5" fontId="2" numFmtId="0" xfId="0" applyAlignment="1" applyBorder="1" applyFill="1" applyFont="1">
      <alignment horizontal="center" readingOrder="0" vertical="center"/>
    </xf>
    <xf borderId="6" fillId="7" fontId="1" numFmtId="172" xfId="0" applyAlignment="1" applyBorder="1" applyFill="1" applyFont="1" applyNumberFormat="1">
      <alignment horizontal="center" readingOrder="0" vertical="center"/>
    </xf>
    <xf borderId="1" fillId="7" fontId="1" numFmtId="165" xfId="0" applyAlignment="1" applyBorder="1" applyFill="1" applyFont="1" applyNumberFormat="1">
      <alignment horizontal="center" readingOrder="0" vertical="center"/>
    </xf>
    <xf borderId="6" fillId="7" fontId="1" numFmtId="0" xfId="0" applyAlignment="1" applyBorder="1" applyFill="1" applyFont="1">
      <alignment horizontal="center" readingOrder="0" vertical="center"/>
    </xf>
    <xf borderId="1" fillId="7" fontId="23" numFmtId="0" xfId="0" applyAlignment="1" applyBorder="1" applyFill="1" applyFont="1">
      <alignment horizontal="center" readingOrder="0"/>
    </xf>
    <xf borderId="1" fillId="9" fontId="23" numFmtId="166" xfId="0" applyAlignment="1" applyBorder="1" applyFill="1" applyFont="1" applyNumberFormat="1">
      <alignment horizontal="center"/>
    </xf>
    <xf borderId="1" fillId="0" fontId="2" numFmtId="166" xfId="0" applyAlignment="1" applyBorder="1" applyFont="1" applyNumberFormat="1">
      <alignment horizontal="center" vertical="center"/>
    </xf>
    <xf borderId="9" fillId="5" fontId="2" numFmtId="166" xfId="0" applyAlignment="1" applyBorder="1" applyFill="1" applyFont="1" applyNumberFormat="1">
      <alignment horizontal="center" readingOrder="0" vertical="center"/>
    </xf>
    <xf borderId="6" fillId="0" fontId="1" numFmtId="172" xfId="0" applyAlignment="1" applyBorder="1" applyFont="1" applyNumberFormat="1">
      <alignment horizontal="center" readingOrder="0" vertical="center"/>
    </xf>
    <xf borderId="6" fillId="15" fontId="1" numFmtId="172" xfId="0" applyAlignment="1" applyBorder="1" applyFill="1" applyFont="1" applyNumberFormat="1">
      <alignment horizontal="center" readingOrder="0" vertical="center"/>
    </xf>
    <xf borderId="1" fillId="15" fontId="1" numFmtId="165" xfId="0" applyAlignment="1" applyBorder="1" applyFill="1" applyFont="1" applyNumberFormat="1">
      <alignment horizontal="center" readingOrder="0" vertical="center"/>
    </xf>
    <xf borderId="6" fillId="7" fontId="1" numFmtId="164" xfId="0" applyAlignment="1" applyBorder="1" applyFill="1" applyFont="1" applyNumberFormat="1">
      <alignment horizontal="center" readingOrder="0" vertical="center"/>
    </xf>
    <xf borderId="8" fillId="7" fontId="2" numFmtId="0" xfId="0" applyAlignment="1" applyBorder="1" applyFill="1" applyFont="1">
      <alignment horizontal="center" vertical="center"/>
    </xf>
    <xf borderId="24" fillId="31" fontId="1" numFmtId="164" xfId="0" applyAlignment="1" applyBorder="1" applyFill="1" applyFont="1" applyNumberFormat="1">
      <alignment horizontal="center" vertical="center"/>
    </xf>
    <xf borderId="6" fillId="0" fontId="1" numFmtId="172" xfId="0" applyAlignment="1" applyBorder="1" applyFont="1" applyNumberFormat="1">
      <alignment horizontal="center" vertical="center"/>
    </xf>
    <xf borderId="8" fillId="5" fontId="2" numFmtId="0" xfId="0" applyAlignment="1" applyBorder="1" applyFill="1" applyFont="1">
      <alignment horizontal="center" readingOrder="0" shrinkToFit="0" vertical="center" wrapText="1"/>
    </xf>
    <xf borderId="0" fillId="4" fontId="28" numFmtId="0" xfId="0" applyFill="1" applyFont="1"/>
    <xf borderId="6" fillId="5" fontId="1" numFmtId="164" xfId="0" applyAlignment="1" applyBorder="1" applyFill="1" applyFont="1" applyNumberFormat="1">
      <alignment horizontal="center" vertical="bottom"/>
    </xf>
    <xf borderId="8" fillId="5" fontId="1" numFmtId="0" xfId="0" applyAlignment="1" applyBorder="1" applyFill="1" applyFont="1">
      <alignment horizontal="center" readingOrder="0" vertical="bottom"/>
    </xf>
    <xf borderId="18" fillId="5" fontId="1" numFmtId="0" xfId="0" applyAlignment="1" applyBorder="1" applyFill="1" applyFont="1">
      <alignment horizontal="center" readingOrder="0" vertical="center"/>
    </xf>
    <xf borderId="1" fillId="5" fontId="4" numFmtId="169" xfId="0" applyAlignment="1" applyBorder="1" applyFill="1" applyFont="1" applyNumberFormat="1">
      <alignment horizontal="center" readingOrder="0"/>
    </xf>
    <xf borderId="19" fillId="0" fontId="3" numFmtId="0" xfId="0" applyBorder="1" applyFont="1"/>
    <xf borderId="6" fillId="9" fontId="1" numFmtId="164" xfId="0" applyAlignment="1" applyBorder="1" applyFill="1" applyFont="1" applyNumberForma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9" fontId="1" numFmtId="165" xfId="0" applyAlignment="1" applyBorder="1" applyFill="1" applyFont="1" applyNumberFormat="1">
      <alignment horizontal="center" readingOrder="0" vertical="center"/>
    </xf>
    <xf borderId="8" fillId="9" fontId="2" numFmtId="0" xfId="0" applyAlignment="1" applyBorder="1" applyFill="1" applyFont="1">
      <alignment horizontal="center" readingOrder="0" vertical="center"/>
    </xf>
    <xf borderId="18" fillId="9" fontId="2" numFmtId="0" xfId="0" applyAlignment="1" applyBorder="1" applyFill="1" applyFont="1">
      <alignment horizontal="center" readingOrder="0" vertical="center"/>
    </xf>
    <xf borderId="6" fillId="9" fontId="1" numFmtId="164" xfId="0" applyAlignment="1" applyBorder="1" applyFill="1" applyFont="1" applyNumberForma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6" fillId="5" fontId="1" numFmtId="164" xfId="0" applyAlignment="1" applyBorder="1" applyFill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6" fillId="7" fontId="1" numFmtId="164" xfId="0" applyAlignment="1" applyBorder="1" applyFill="1" applyFont="1" applyNumberFormat="1">
      <alignment horizontal="center" readingOrder="0" vertical="bottom"/>
    </xf>
    <xf borderId="1" fillId="7" fontId="1" numFmtId="0" xfId="0" applyAlignment="1" applyBorder="1" applyFill="1" applyFont="1">
      <alignment horizontal="center" vertical="center"/>
    </xf>
    <xf borderId="6" fillId="15" fontId="1" numFmtId="164" xfId="0" applyAlignment="1" applyBorder="1" applyFill="1" applyFont="1" applyNumberFormat="1">
      <alignment horizontal="center" readingOrder="0" vertical="bottom"/>
    </xf>
    <xf borderId="1" fillId="15" fontId="1" numFmtId="0" xfId="0" applyAlignment="1" applyBorder="1" applyFill="1" applyFont="1">
      <alignment horizontal="center" readingOrder="0" vertical="bottom"/>
    </xf>
    <xf borderId="1" fillId="15" fontId="1" numFmtId="0" xfId="0" applyAlignment="1" applyBorder="1" applyFill="1" applyFont="1">
      <alignment horizontal="center" vertical="center"/>
    </xf>
    <xf borderId="6" fillId="9" fontId="1" numFmtId="164" xfId="0" applyAlignment="1" applyBorder="1" applyFill="1" applyFont="1" applyNumberFormat="1">
      <alignment horizontal="center" readingOrder="0" vertical="bottom"/>
    </xf>
    <xf borderId="1" fillId="9" fontId="1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horizontal="center" vertical="center"/>
    </xf>
    <xf borderId="39" fillId="5" fontId="1" numFmtId="164" xfId="0" applyAlignment="1" applyBorder="1" applyFill="1" applyFont="1" applyNumberFormat="1">
      <alignment horizontal="center"/>
    </xf>
    <xf borderId="31" fillId="5" fontId="1" numFmtId="166" xfId="0" applyAlignment="1" applyBorder="1" applyFill="1" applyFont="1" applyNumberFormat="1">
      <alignment horizontal="center"/>
    </xf>
    <xf borderId="44" fillId="4" fontId="1" numFmtId="0" xfId="0" applyAlignment="1" applyBorder="1" applyFill="1" applyFont="1">
      <alignment horizontal="center"/>
    </xf>
    <xf borderId="5" fillId="41" fontId="1" numFmtId="0" xfId="0" applyBorder="1" applyFill="1" applyFont="1"/>
    <xf borderId="40" fillId="4" fontId="1" numFmtId="0" xfId="0" applyAlignment="1" applyBorder="1" applyFill="1" applyFont="1">
      <alignment horizontal="center"/>
    </xf>
    <xf borderId="31" fillId="5" fontId="1" numFmtId="166" xfId="0" applyAlignment="1" applyBorder="1" applyFill="1" applyFont="1" applyNumberFormat="1">
      <alignment horizontal="center" vertical="center"/>
    </xf>
    <xf borderId="39" fillId="5" fontId="1" numFmtId="164" xfId="0" applyAlignment="1" applyBorder="1" applyFill="1" applyFont="1" applyNumberFormat="1">
      <alignment horizontal="center" readingOrder="0"/>
    </xf>
    <xf borderId="31" fillId="5" fontId="1" numFmtId="0" xfId="0" applyAlignment="1" applyBorder="1" applyFill="1" applyFont="1">
      <alignment horizontal="center" readingOrder="0"/>
    </xf>
    <xf borderId="31" fillId="5" fontId="1" numFmtId="166" xfId="0" applyAlignment="1" applyBorder="1" applyFill="1" applyFont="1" applyNumberFormat="1">
      <alignment horizontal="center" readingOrder="0"/>
    </xf>
    <xf borderId="45" fillId="5" fontId="2" numFmtId="0" xfId="0" applyAlignment="1" applyBorder="1" applyFill="1" applyFont="1">
      <alignment horizontal="center" readingOrder="0" vertical="center"/>
    </xf>
    <xf borderId="44" fillId="4" fontId="1" numFmtId="0" xfId="0" applyAlignment="1" applyBorder="1" applyFill="1" applyFont="1">
      <alignment horizontal="center" vertical="center"/>
    </xf>
    <xf borderId="31" fillId="5" fontId="1" numFmtId="165" xfId="0" applyAlignment="1" applyBorder="1" applyFill="1" applyFont="1" applyNumberFormat="1">
      <alignment horizontal="center" readingOrder="0"/>
    </xf>
    <xf borderId="44" fillId="4" fontId="6" numFmtId="0" xfId="0" applyAlignment="1" applyBorder="1" applyFill="1" applyFont="1">
      <alignment horizontal="center" readingOrder="0" vertical="center"/>
    </xf>
    <xf borderId="44" fillId="4" fontId="1" numFmtId="165" xfId="0" applyAlignment="1" applyBorder="1" applyFill="1" applyFont="1" applyNumberFormat="1">
      <alignment horizontal="center" readingOrder="0"/>
    </xf>
    <xf borderId="39" fillId="5" fontId="1" numFmtId="164" xfId="0" applyAlignment="1" applyBorder="1" applyFill="1" applyFont="1" applyNumberFormat="1">
      <alignment horizontal="center" readingOrder="0" vertical="center"/>
    </xf>
    <xf borderId="31" fillId="5" fontId="1" numFmtId="0" xfId="0" applyAlignment="1" applyBorder="1" applyFill="1" applyFont="1">
      <alignment horizontal="center" readingOrder="0" vertical="center"/>
    </xf>
    <xf borderId="31" fillId="5" fontId="1" numFmtId="166" xfId="0" applyAlignment="1" applyBorder="1" applyFill="1" applyFont="1" applyNumberFormat="1">
      <alignment horizontal="center" readingOrder="0" vertical="center"/>
    </xf>
    <xf borderId="44" fillId="4" fontId="1" numFmtId="165" xfId="0" applyAlignment="1" applyBorder="1" applyFill="1" applyFont="1" applyNumberFormat="1">
      <alignment horizontal="center"/>
    </xf>
    <xf borderId="29" fillId="5" fontId="2" numFmtId="0" xfId="0" applyAlignment="1" applyBorder="1" applyFill="1" applyFont="1">
      <alignment horizontal="center" readingOrder="0" vertical="center"/>
    </xf>
    <xf borderId="44" fillId="4" fontId="1" numFmtId="0" xfId="0" applyAlignment="1" applyBorder="1" applyFill="1" applyFont="1">
      <alignment horizontal="center" readingOrder="0"/>
    </xf>
    <xf borderId="46" fillId="5" fontId="1" numFmtId="166" xfId="0" applyAlignment="1" applyBorder="1" applyFill="1" applyFont="1" applyNumberFormat="1">
      <alignment horizontal="center" readingOrder="0" vertical="center"/>
    </xf>
    <xf borderId="39" fillId="4" fontId="1" numFmtId="164" xfId="0" applyAlignment="1" applyBorder="1" applyFill="1" applyFont="1" applyNumberFormat="1">
      <alignment horizontal="center" readingOrder="0"/>
    </xf>
    <xf borderId="31" fillId="4" fontId="1" numFmtId="0" xfId="0" applyAlignment="1" applyBorder="1" applyFill="1" applyFont="1">
      <alignment horizontal="center" readingOrder="0"/>
    </xf>
    <xf borderId="31" fillId="4" fontId="1" numFmtId="166" xfId="0" applyAlignment="1" applyBorder="1" applyFill="1" applyFont="1" applyNumberFormat="1">
      <alignment horizontal="center" readingOrder="0"/>
    </xf>
    <xf borderId="29" fillId="4" fontId="2" numFmtId="0" xfId="0" applyAlignment="1" applyBorder="1" applyFill="1" applyFont="1">
      <alignment horizontal="center" vertical="center"/>
    </xf>
    <xf borderId="10" fillId="5" fontId="1" numFmtId="0" xfId="0" applyAlignment="1" applyBorder="1" applyFill="1" applyFont="1">
      <alignment horizontal="center" readingOrder="0"/>
    </xf>
    <xf borderId="10" fillId="5" fontId="1" numFmtId="166" xfId="0" applyAlignment="1" applyBorder="1" applyFill="1" applyFont="1" applyNumberForma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39" fillId="7" fontId="1" numFmtId="164" xfId="0" applyAlignment="1" applyBorder="1" applyFill="1" applyFont="1" applyNumberFormat="1">
      <alignment horizontal="center" readingOrder="0"/>
    </xf>
    <xf borderId="31" fillId="7" fontId="1" numFmtId="0" xfId="0" applyAlignment="1" applyBorder="1" applyFill="1" applyFont="1">
      <alignment horizontal="center" readingOrder="0"/>
    </xf>
    <xf borderId="31" fillId="7" fontId="1" numFmtId="166" xfId="0" applyAlignment="1" applyBorder="1" applyFill="1" applyFont="1" applyNumberFormat="1">
      <alignment horizontal="center" readingOrder="0"/>
    </xf>
    <xf borderId="9" fillId="4" fontId="1" numFmtId="0" xfId="0" applyAlignment="1" applyBorder="1" applyFill="1" applyFont="1">
      <alignment horizontal="center"/>
    </xf>
    <xf borderId="39" fillId="42" fontId="1" numFmtId="164" xfId="0" applyAlignment="1" applyBorder="1" applyFill="1" applyFont="1" applyNumberFormat="1">
      <alignment horizontal="center" readingOrder="0"/>
    </xf>
    <xf borderId="31" fillId="42" fontId="1" numFmtId="0" xfId="0" applyAlignment="1" applyBorder="1" applyFill="1" applyFont="1">
      <alignment horizontal="center" readingOrder="0"/>
    </xf>
    <xf borderId="31" fillId="42" fontId="1" numFmtId="166" xfId="0" applyAlignment="1" applyBorder="1" applyFill="1" applyFont="1" applyNumberFormat="1">
      <alignment horizontal="center" readingOrder="0"/>
    </xf>
    <xf borderId="39" fillId="29" fontId="1" numFmtId="164" xfId="0" applyAlignment="1" applyBorder="1" applyFill="1" applyFont="1" applyNumberFormat="1">
      <alignment horizontal="center" readingOrder="0"/>
    </xf>
    <xf borderId="31" fillId="29" fontId="1" numFmtId="0" xfId="0" applyAlignment="1" applyBorder="1" applyFill="1" applyFont="1">
      <alignment horizontal="center" readingOrder="0"/>
    </xf>
    <xf borderId="31" fillId="29" fontId="1" numFmtId="166" xfId="0" applyAlignment="1" applyBorder="1" applyFill="1" applyFont="1" applyNumberFormat="1">
      <alignment horizontal="center" readingOrder="0"/>
    </xf>
    <xf borderId="19" fillId="29" fontId="2" numFmtId="0" xfId="0" applyAlignment="1" applyBorder="1" applyFill="1" applyFont="1">
      <alignment horizontal="center" readingOrder="0" vertical="center"/>
    </xf>
    <xf borderId="29" fillId="29" fontId="2" numFmtId="0" xfId="0" applyAlignment="1" applyBorder="1" applyFill="1" applyFont="1">
      <alignment horizontal="center" vertical="center"/>
    </xf>
    <xf borderId="1" fillId="29" fontId="4" numFmtId="170" xfId="0" applyAlignment="1" applyBorder="1" applyFill="1" applyFont="1" applyNumberFormat="1">
      <alignment horizontal="center" readingOrder="0"/>
    </xf>
    <xf borderId="1" fillId="29" fontId="4" numFmtId="0" xfId="0" applyAlignment="1" applyBorder="1" applyFill="1" applyFont="1">
      <alignment horizontal="center" readingOrder="0"/>
    </xf>
    <xf borderId="1" fillId="29" fontId="2" numFmtId="0" xfId="0" applyAlignment="1" applyBorder="1" applyFill="1" applyFont="1">
      <alignment horizontal="center" vertical="center"/>
    </xf>
    <xf borderId="44" fillId="4" fontId="2" numFmtId="0" xfId="0" applyAlignment="1" applyBorder="1" applyFill="1" applyFont="1">
      <alignment horizontal="center" shrinkToFit="0" vertical="center" wrapText="1"/>
    </xf>
    <xf borderId="31" fillId="5" fontId="1" numFmtId="0" xfId="0" applyAlignment="1" applyBorder="1" applyFill="1" applyFont="1">
      <alignment horizontal="center" vertical="bottom"/>
    </xf>
    <xf borderId="39" fillId="4" fontId="1" numFmtId="164" xfId="0" applyAlignment="1" applyBorder="1" applyFill="1" applyFont="1" applyNumberFormat="1">
      <alignment horizontal="center"/>
    </xf>
    <xf borderId="31" fillId="4" fontId="1" numFmtId="0" xfId="0" applyAlignment="1" applyBorder="1" applyFill="1" applyFont="1">
      <alignment horizontal="center"/>
    </xf>
    <xf borderId="31" fillId="4" fontId="1" numFmtId="166" xfId="0" applyAlignment="1" applyBorder="1" applyFill="1" applyFont="1" applyNumberFormat="1">
      <alignment horizontal="center"/>
    </xf>
    <xf borderId="0" fillId="0" fontId="9" numFmtId="0" xfId="0" applyAlignment="1" applyFont="1">
      <alignment horizontal="center" vertical="center"/>
    </xf>
    <xf borderId="0" fillId="4" fontId="1" numFmtId="0" xfId="0" applyAlignment="1" applyFill="1" applyFont="1">
      <alignment horizontal="center"/>
    </xf>
    <xf borderId="0" fillId="4" fontId="2" numFmtId="0" xfId="0" applyAlignment="1" applyFill="1" applyFont="1">
      <alignment horizontal="center" readingOrder="0" shrinkToFit="0" vertical="center" wrapText="1"/>
    </xf>
    <xf borderId="1" fillId="33" fontId="1" numFmtId="167" xfId="0" applyAlignment="1" applyBorder="1" applyFill="1" applyFont="1" applyNumberFormat="1">
      <alignment horizontal="center" vertical="center"/>
    </xf>
    <xf borderId="1" fillId="33" fontId="1" numFmtId="0" xfId="0" applyAlignment="1" applyBorder="1" applyFill="1" applyFont="1">
      <alignment horizontal="center" vertical="center"/>
    </xf>
    <xf borderId="1" fillId="33" fontId="1" numFmtId="166" xfId="0" applyAlignment="1" applyBorder="1" applyFill="1" applyFont="1" applyNumberFormat="1">
      <alignment horizontal="center" vertical="center"/>
    </xf>
    <xf borderId="1" fillId="33" fontId="2" numFmtId="0" xfId="0" applyAlignment="1" applyBorder="1" applyFill="1" applyFont="1">
      <alignment horizontal="center" vertical="center"/>
    </xf>
    <xf borderId="1" fillId="33" fontId="1" numFmtId="0" xfId="0" applyAlignment="1" applyBorder="1" applyFill="1" applyFont="1">
      <alignment horizontal="center" readingOrder="0" vertical="center"/>
    </xf>
    <xf borderId="1" fillId="33" fontId="1" numFmtId="0" xfId="0" applyAlignment="1" applyBorder="1" applyFill="1" applyFont="1">
      <alignment horizontal="center"/>
    </xf>
    <xf borderId="1" fillId="5" fontId="20" numFmtId="172" xfId="0" applyAlignment="1" applyBorder="1" applyFill="1" applyFont="1" applyNumberFormat="1">
      <alignment horizontal="center" vertical="center"/>
    </xf>
    <xf borderId="1" fillId="5" fontId="20" numFmtId="0" xfId="0" applyAlignment="1" applyBorder="1" applyFill="1" applyFont="1">
      <alignment horizontal="center" vertical="center"/>
    </xf>
    <xf borderId="1" fillId="5" fontId="20" numFmtId="166" xfId="0" applyAlignment="1" applyBorder="1" applyFill="1" applyFont="1" applyNumberFormat="1">
      <alignment horizontal="center" vertical="center"/>
    </xf>
    <xf borderId="1" fillId="5" fontId="20" numFmtId="0" xfId="0" applyAlignment="1" applyBorder="1" applyFill="1" applyFont="1">
      <alignment horizontal="center" vertical="center"/>
    </xf>
    <xf borderId="1" fillId="5" fontId="20" numFmtId="0" xfId="0" applyAlignment="1" applyBorder="1" applyFill="1" applyFont="1">
      <alignment horizontal="center" vertical="center"/>
    </xf>
    <xf borderId="1" fillId="5" fontId="20" numFmtId="167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center" vertical="center"/>
    </xf>
    <xf borderId="1" fillId="5" fontId="20" numFmtId="164" xfId="0" applyAlignment="1" applyBorder="1" applyFill="1" applyFont="1" applyNumberFormat="1">
      <alignment horizontal="center" readingOrder="0" vertical="center"/>
    </xf>
    <xf borderId="1" fillId="5" fontId="20" numFmtId="0" xfId="0" applyAlignment="1" applyBorder="1" applyFill="1" applyFont="1">
      <alignment horizontal="center" readingOrder="0" vertical="center"/>
    </xf>
    <xf borderId="1" fillId="5" fontId="4" numFmtId="166" xfId="0" applyAlignment="1" applyBorder="1" applyFill="1" applyFont="1" applyNumberFormat="1">
      <alignment horizontal="center" readingOrder="0" vertical="center"/>
    </xf>
    <xf borderId="1" fillId="5" fontId="4" numFmtId="170" xfId="0" applyAlignment="1" applyBorder="1" applyFill="1" applyFont="1" applyNumberFormat="1">
      <alignment horizontal="center" readingOrder="0" vertical="center"/>
    </xf>
    <xf borderId="1" fillId="4" fontId="1" numFmtId="165" xfId="0" applyAlignment="1" applyBorder="1" applyFill="1" applyFont="1" applyNumberFormat="1">
      <alignment horizontal="center" readingOrder="0" vertical="center"/>
    </xf>
    <xf borderId="41" fillId="5" fontId="23" numFmtId="0" xfId="0" applyAlignment="1" applyBorder="1" applyFill="1" applyFont="1">
      <alignment horizontal="center" readingOrder="0"/>
    </xf>
    <xf borderId="47" fillId="5" fontId="23" numFmtId="0" xfId="0" applyAlignment="1" applyBorder="1" applyFill="1" applyFont="1">
      <alignment horizontal="center" readingOrder="0"/>
    </xf>
    <xf borderId="48" fillId="5" fontId="23" numFmtId="0" xfId="0" applyAlignment="1" applyBorder="1" applyFill="1" applyFont="1">
      <alignment horizontal="center" readingOrder="0"/>
    </xf>
    <xf borderId="0" fillId="5" fontId="30" numFmtId="0" xfId="0" applyAlignment="1" applyFill="1" applyFont="1">
      <alignment horizontal="center" readingOrder="0"/>
    </xf>
    <xf borderId="1" fillId="5" fontId="31" numFmtId="0" xfId="0" applyAlignment="1" applyBorder="1" applyFill="1" applyFont="1">
      <alignment horizontal="center" readingOrder="0" vertical="center"/>
    </xf>
    <xf borderId="2" fillId="2" fontId="1" numFmtId="164" xfId="0" applyAlignment="1" applyBorder="1" applyFill="1" applyFont="1" applyNumberFormat="1">
      <alignment horizontal="center"/>
    </xf>
    <xf borderId="1" fillId="5" fontId="32" numFmtId="0" xfId="0" applyAlignment="1" applyBorder="1" applyFill="1" applyFont="1">
      <alignment horizontal="center" readingOrder="0"/>
    </xf>
    <xf borderId="49" fillId="5" fontId="2" numFmtId="2" xfId="0" applyAlignment="1" applyBorder="1" applyFill="1" applyFont="1" applyNumberFormat="1">
      <alignment horizontal="center" vertical="center"/>
    </xf>
    <xf borderId="1" fillId="7" fontId="2" numFmtId="0" xfId="0" applyAlignment="1" applyBorder="1" applyFill="1" applyFont="1">
      <alignment horizontal="center"/>
    </xf>
    <xf borderId="1" fillId="7" fontId="22" numFmtId="0" xfId="0" applyAlignment="1" applyBorder="1" applyFill="1" applyFont="1">
      <alignment horizontal="center" readingOrder="0"/>
    </xf>
    <xf borderId="50" fillId="7" fontId="23" numFmtId="166" xfId="0" applyAlignment="1" applyBorder="1" applyFill="1" applyFont="1" applyNumberFormat="1">
      <alignment horizontal="center" readingOrder="0"/>
    </xf>
    <xf borderId="1" fillId="5" fontId="1" numFmtId="171" xfId="0" applyAlignment="1" applyBorder="1" applyFill="1" applyFont="1" applyNumberFormat="1">
      <alignment horizontal="center" readingOrder="0" vertical="center"/>
    </xf>
    <xf borderId="1" fillId="7" fontId="1" numFmtId="167" xfId="0" applyAlignment="1" applyBorder="1" applyFill="1" applyFont="1" applyNumberFormat="1">
      <alignment horizontal="center" readingOrder="0" vertical="center"/>
    </xf>
    <xf borderId="9" fillId="5" fontId="2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1" fillId="5" fontId="33" numFmtId="0" xfId="0" applyAlignment="1" applyBorder="1" applyFill="1" applyFont="1">
      <alignment horizontal="center" vertical="center"/>
    </xf>
    <xf borderId="9" fillId="5" fontId="33" numFmtId="0" xfId="0" applyAlignment="1" applyBorder="1" applyFill="1" applyFont="1">
      <alignment horizontal="center" shrinkToFit="0" vertical="center" wrapText="1"/>
    </xf>
    <xf borderId="51" fillId="5" fontId="4" numFmtId="0" xfId="0" applyAlignment="1" applyBorder="1" applyFill="1" applyFont="1">
      <alignment horizontal="center" readingOrder="0"/>
    </xf>
    <xf borderId="0" fillId="4" fontId="1" numFmtId="165" xfId="0" applyFill="1" applyFont="1" applyNumberFormat="1"/>
    <xf borderId="9" fillId="5" fontId="2" numFmtId="2" xfId="0" applyAlignment="1" applyBorder="1" applyFill="1" applyFont="1" applyNumberFormat="1">
      <alignment horizontal="center" shrinkToFit="1" vertical="center" wrapText="0"/>
    </xf>
    <xf borderId="0" fillId="4" fontId="4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0" fillId="4" fontId="4" numFmtId="0" xfId="0" applyAlignment="1" applyFill="1" applyFont="1">
      <alignment horizontal="center" vertical="center"/>
    </xf>
    <xf borderId="9" fillId="5" fontId="1" numFmtId="165" xfId="0" applyAlignment="1" applyBorder="1" applyFill="1" applyFont="1" applyNumberFormat="1">
      <alignment horizontal="center" readingOrder="0" shrinkToFit="0" vertical="center" wrapText="1"/>
    </xf>
    <xf borderId="6" fillId="5" fontId="1" numFmtId="170" xfId="0" applyAlignment="1" applyBorder="1" applyFill="1" applyFont="1" applyNumberFormat="1">
      <alignment horizontal="center" readingOrder="0"/>
    </xf>
    <xf borderId="1" fillId="4" fontId="34" numFmtId="0" xfId="0" applyAlignment="1" applyBorder="1" applyFill="1" applyFont="1">
      <alignment horizontal="center" readingOrder="0" shrinkToFit="0" vertical="center" wrapText="1"/>
    </xf>
    <xf borderId="5" fillId="4" fontId="1" numFmtId="170" xfId="0" applyAlignment="1" applyBorder="1" applyFill="1" applyFont="1" applyNumberFormat="1">
      <alignment readingOrder="0"/>
    </xf>
    <xf borderId="0" fillId="5" fontId="35" numFmtId="0" xfId="0" applyAlignment="1" applyFill="1" applyFont="1">
      <alignment horizontal="center" readingOrder="0"/>
    </xf>
    <xf borderId="0" fillId="4" fontId="36" numFmtId="0" xfId="0" applyAlignment="1" applyFill="1" applyFont="1">
      <alignment horizontal="center"/>
    </xf>
    <xf borderId="10" fillId="5" fontId="1" numFmtId="165" xfId="0" applyAlignment="1" applyBorder="1" applyFill="1" applyFont="1" applyNumberFormat="1">
      <alignment horizontal="center" readingOrder="0" vertical="center"/>
    </xf>
    <xf borderId="1" fillId="4" fontId="1" numFmtId="4" xfId="0" applyAlignment="1" applyBorder="1" applyFill="1" applyFont="1" applyNumberFormat="1">
      <alignment horizontal="center" readingOrder="0"/>
    </xf>
    <xf borderId="10" fillId="5" fontId="2" numFmtId="0" xfId="0" applyAlignment="1" applyBorder="1" applyFill="1" applyFont="1">
      <alignment horizontal="center" readingOrder="0" vertical="center"/>
    </xf>
    <xf borderId="40" fillId="5" fontId="1" numFmtId="0" xfId="0" applyAlignment="1" applyBorder="1" applyFill="1" applyFont="1">
      <alignment horizontal="center" readingOrder="0"/>
    </xf>
    <xf borderId="27" fillId="0" fontId="3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166" xfId="0" applyAlignment="1" applyBorder="1" applyFill="1" applyFont="1" applyNumberFormat="1">
      <alignment horizontal="center" readingOrder="0" shrinkToFit="0" vertical="center" wrapText="1"/>
    </xf>
    <xf borderId="40" fillId="5" fontId="1" numFmtId="0" xfId="0" applyAlignment="1" applyBorder="1" applyFill="1" applyFont="1">
      <alignment horizontal="center" readingOrder="0" shrinkToFit="0" vertical="center" wrapText="1"/>
    </xf>
    <xf borderId="1" fillId="16" fontId="1" numFmtId="165" xfId="0" applyAlignment="1" applyBorder="1" applyFill="1" applyFont="1" applyNumberFormat="1">
      <alignment horizontal="center" readingOrder="0"/>
    </xf>
    <xf borderId="11" fillId="5" fontId="2" numFmtId="0" xfId="0" applyAlignment="1" applyBorder="1" applyFill="1" applyFont="1">
      <alignment horizontal="center" readingOrder="0" vertical="center"/>
    </xf>
    <xf borderId="0" fillId="0" fontId="1" numFmtId="166" xfId="0" applyAlignment="1" applyFont="1" applyNumberFormat="1">
      <alignment horizontal="center"/>
    </xf>
    <xf borderId="43" fillId="2" fontId="1" numFmtId="164" xfId="0" applyAlignment="1" applyBorder="1" applyFill="1" applyFont="1" applyNumberFormat="1">
      <alignment horizontal="center" vertical="center"/>
    </xf>
    <xf borderId="52" fillId="2" fontId="1" numFmtId="0" xfId="0" applyAlignment="1" applyBorder="1" applyFill="1" applyFont="1">
      <alignment horizontal="center" vertical="center"/>
    </xf>
    <xf borderId="43" fillId="2" fontId="1" numFmtId="165" xfId="0" applyAlignment="1" applyBorder="1" applyFill="1" applyFont="1" applyNumberFormat="1">
      <alignment horizontal="center" vertical="center"/>
    </xf>
    <xf borderId="43" fillId="2" fontId="2" numFmtId="0" xfId="0" applyAlignment="1" applyBorder="1" applyFill="1" applyFont="1">
      <alignment horizontal="center" vertical="center"/>
    </xf>
    <xf borderId="8" fillId="5" fontId="9" numFmtId="0" xfId="0" applyAlignment="1" applyBorder="1" applyFill="1" applyFont="1">
      <alignment horizontal="center" readingOrder="0" vertical="center"/>
    </xf>
    <xf borderId="40" fillId="5" fontId="4" numFmtId="166" xfId="0" applyAlignment="1" applyBorder="1" applyFill="1" applyFont="1" applyNumberForma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40" fillId="0" fontId="4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1" fillId="12" fontId="1" numFmtId="165" xfId="0" applyAlignment="1" applyBorder="1" applyFill="1" applyFont="1" applyNumberFormat="1">
      <alignment horizontal="center" readingOrder="0"/>
    </xf>
    <xf borderId="1" fillId="29" fontId="1" numFmtId="165" xfId="0" applyAlignment="1" applyBorder="1" applyFill="1" applyFont="1" applyNumberFormat="1">
      <alignment horizontal="center" readingOrder="0"/>
    </xf>
    <xf borderId="1" fillId="5" fontId="2" numFmtId="167" xfId="0" applyAlignment="1" applyBorder="1" applyFill="1" applyFont="1" applyNumberFormat="1">
      <alignment horizontal="center" readingOrder="0" vertical="center"/>
    </xf>
    <xf borderId="1" fillId="5" fontId="2" numFmtId="165" xfId="0" applyAlignment="1" applyBorder="1" applyFill="1" applyFont="1" applyNumberFormat="1">
      <alignment horizontal="center" readingOrder="0" vertical="center"/>
    </xf>
    <xf borderId="1" fillId="7" fontId="20" numFmtId="172" xfId="0" applyAlignment="1" applyBorder="1" applyFill="1" applyFont="1" applyNumberFormat="1">
      <alignment horizontal="center" vertical="bottom"/>
    </xf>
    <xf borderId="1" fillId="7" fontId="20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readingOrder="0"/>
    </xf>
    <xf borderId="1" fillId="7" fontId="20" numFmtId="166" xfId="0" applyAlignment="1" applyBorder="1" applyFill="1" applyFont="1" applyNumberFormat="1">
      <alignment horizontal="center" readingOrder="0" vertical="bottom"/>
    </xf>
    <xf borderId="53" fillId="0" fontId="4" numFmtId="0" xfId="0" applyAlignment="1" applyBorder="1" applyFont="1">
      <alignment horizontal="center" vertical="center"/>
    </xf>
    <xf borderId="54" fillId="0" fontId="4" numFmtId="0" xfId="0" applyAlignment="1" applyBorder="1" applyFont="1">
      <alignment horizontal="center" vertical="center"/>
    </xf>
    <xf borderId="55" fillId="0" fontId="4" numFmtId="0" xfId="0" applyAlignment="1" applyBorder="1" applyFont="1">
      <alignment horizontal="center" vertical="center"/>
    </xf>
    <xf borderId="56" fillId="0" fontId="9" numFmtId="0" xfId="0" applyAlignment="1" applyBorder="1" applyFont="1">
      <alignment horizontal="center" vertical="center"/>
    </xf>
    <xf borderId="1" fillId="5" fontId="2" numFmtId="165" xfId="0" applyAlignment="1" applyBorder="1" applyFill="1" applyFont="1" applyNumberFormat="1">
      <alignment horizontal="center" readingOrder="0" shrinkToFit="0" vertical="center" wrapText="1"/>
    </xf>
    <xf borderId="9" fillId="5" fontId="2" numFmtId="165" xfId="0" applyAlignment="1" applyBorder="1" applyFill="1" applyFont="1" applyNumberFormat="1">
      <alignment horizontal="center" readingOrder="0" shrinkToFit="0" vertical="center" wrapText="1"/>
    </xf>
    <xf borderId="4" fillId="2" fontId="1" numFmtId="165" xfId="0" applyAlignment="1" applyBorder="1" applyFill="1" applyFont="1" applyNumberFormat="1">
      <alignment horizontal="center"/>
    </xf>
    <xf borderId="4" fillId="2" fontId="2" numFmtId="166" xfId="0" applyAlignment="1" applyBorder="1" applyFill="1" applyFont="1" applyNumberFormat="1">
      <alignment horizontal="center" vertical="center"/>
    </xf>
    <xf borderId="8" fillId="5" fontId="1" numFmtId="165" xfId="0" applyAlignment="1" applyBorder="1" applyFill="1" applyFont="1" applyNumberFormat="1">
      <alignment horizontal="center"/>
    </xf>
    <xf borderId="8" fillId="5" fontId="2" numFmtId="166" xfId="0" applyAlignment="1" applyBorder="1" applyFill="1" applyFont="1" applyNumberFormat="1">
      <alignment horizontal="center" vertical="center"/>
    </xf>
    <xf borderId="5" fillId="15" fontId="1" numFmtId="0" xfId="0" applyBorder="1" applyFill="1" applyFont="1"/>
    <xf borderId="18" fillId="5" fontId="1" numFmtId="165" xfId="0" applyAlignment="1" applyBorder="1" applyFill="1" applyFont="1" applyNumberFormat="1">
      <alignment horizontal="center" vertical="center"/>
    </xf>
    <xf borderId="18" fillId="5" fontId="2" numFmtId="166" xfId="0" applyAlignment="1" applyBorder="1" applyFill="1" applyFont="1" applyNumberFormat="1">
      <alignment horizontal="center" vertical="center"/>
    </xf>
    <xf borderId="1" fillId="4" fontId="25" numFmtId="0" xfId="0" applyAlignment="1" applyBorder="1" applyFill="1" applyFont="1">
      <alignment horizontal="center" readingOrder="0"/>
    </xf>
    <xf borderId="18" fillId="5" fontId="1" numFmtId="165" xfId="0" applyAlignment="1" applyBorder="1" applyFill="1" applyFont="1" applyNumberFormat="1">
      <alignment horizontal="center" shrinkToFit="0" vertical="center" wrapText="1"/>
    </xf>
    <xf borderId="18" fillId="5" fontId="2" numFmtId="166" xfId="0" applyAlignment="1" applyBorder="1" applyFill="1" applyFont="1" applyNumberFormat="1">
      <alignment horizontal="center" shrinkToFit="0" vertical="center" wrapText="1"/>
    </xf>
    <xf borderId="8" fillId="5" fontId="1" numFmtId="165" xfId="0" applyAlignment="1" applyBorder="1" applyFill="1" applyFont="1" applyNumberFormat="1">
      <alignment horizontal="center" vertical="center"/>
    </xf>
    <xf borderId="8" fillId="5" fontId="2" numFmtId="166" xfId="0" applyAlignment="1" applyBorder="1" applyFill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vertical="center"/>
    </xf>
    <xf borderId="6" fillId="5" fontId="1" numFmtId="164" xfId="0" applyAlignment="1" applyBorder="1" applyFill="1" applyFont="1" applyNumberFormat="1">
      <alignment horizontal="center" readingOrder="0" shrinkToFit="0" vertical="center" wrapText="1"/>
    </xf>
    <xf borderId="8" fillId="5" fontId="1" numFmtId="165" xfId="0" applyAlignment="1" applyBorder="1" applyFill="1" applyFont="1" applyNumberFormat="1">
      <alignment horizontal="center" readingOrder="0" shrinkToFit="0" vertical="center" wrapText="1"/>
    </xf>
    <xf borderId="8" fillId="5" fontId="2" numFmtId="166" xfId="0" applyAlignment="1" applyBorder="1" applyFill="1" applyFont="1" applyNumberFormat="1">
      <alignment horizontal="center" readingOrder="0" shrinkToFit="0" vertical="center" wrapText="1"/>
    </xf>
    <xf borderId="8" fillId="5" fontId="1" numFmtId="165" xfId="0" applyAlignment="1" applyBorder="1" applyFill="1" applyFont="1" applyNumberFormat="1">
      <alignment horizontal="center" readingOrder="0"/>
    </xf>
    <xf borderId="8" fillId="5" fontId="2" numFmtId="166" xfId="0" applyAlignment="1" applyBorder="1" applyFill="1" applyFont="1" applyNumberFormat="1">
      <alignment horizontal="center" readingOrder="0" vertical="center"/>
    </xf>
    <xf borderId="50" fillId="5" fontId="23" numFmtId="165" xfId="0" applyAlignment="1" applyBorder="1" applyFill="1" applyFont="1" applyNumberForma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43" fillId="2" fontId="2" numFmtId="0" xfId="0" applyAlignment="1" applyBorder="1" applyFill="1" applyFont="1">
      <alignment horizontal="center"/>
    </xf>
    <xf borderId="18" fillId="5" fontId="2" numFmtId="166" xfId="0" applyAlignment="1" applyBorder="1" applyFill="1" applyFont="1" applyNumberFormat="1">
      <alignment horizontal="center" readingOrder="0" vertical="center"/>
    </xf>
    <xf borderId="8" fillId="5" fontId="2" numFmtId="165" xfId="0" applyAlignment="1" applyBorder="1" applyFill="1" applyFont="1" applyNumberFormat="1">
      <alignment horizontal="center" readingOrder="0"/>
    </xf>
    <xf borderId="0" fillId="5" fontId="37" numFmtId="0" xfId="0" applyAlignment="1" applyFill="1" applyFont="1">
      <alignment horizontal="center" readingOrder="0"/>
    </xf>
    <xf borderId="1" fillId="5" fontId="9" numFmtId="0" xfId="0" applyAlignment="1" applyBorder="1" applyFill="1" applyFont="1">
      <alignment horizontal="center"/>
    </xf>
    <xf borderId="40" fillId="5" fontId="1" numFmtId="165" xfId="0" applyAlignment="1" applyBorder="1" applyFill="1" applyFont="1" applyNumberFormat="1">
      <alignment horizontal="center" readingOrder="0"/>
    </xf>
    <xf borderId="57" fillId="5" fontId="2" numFmtId="166" xfId="0" applyAlignment="1" applyBorder="1" applyFill="1" applyFont="1" applyNumberFormat="1">
      <alignment horizontal="center" readingOrder="0" vertical="center"/>
    </xf>
    <xf borderId="58" fillId="0" fontId="3" numFmtId="0" xfId="0" applyBorder="1" applyFont="1"/>
    <xf borderId="1" fillId="27" fontId="1" numFmtId="165" xfId="0" applyAlignment="1" applyBorder="1" applyFill="1" applyFont="1" applyNumberFormat="1">
      <alignment horizontal="center" readingOrder="0" vertical="center"/>
    </xf>
    <xf borderId="59" fillId="0" fontId="3" numFmtId="0" xfId="0" applyBorder="1" applyFont="1"/>
    <xf borderId="59" fillId="5" fontId="2" numFmtId="166" xfId="0" applyAlignment="1" applyBorder="1" applyFill="1" applyFont="1" applyNumberFormat="1">
      <alignment horizontal="center" readingOrder="0" vertical="center"/>
    </xf>
    <xf borderId="1" fillId="5" fontId="1" numFmtId="178" xfId="0" applyAlignment="1" applyBorder="1" applyFill="1" applyFont="1" applyNumberFormat="1">
      <alignment horizontal="center" readingOrder="0" vertical="center"/>
    </xf>
    <xf borderId="60" fillId="5" fontId="1" numFmtId="164" xfId="0" applyAlignment="1" applyBorder="1" applyFill="1" applyFont="1" applyNumberFormat="1">
      <alignment horizontal="center" readingOrder="0" vertical="center"/>
    </xf>
    <xf borderId="61" fillId="0" fontId="3" numFmtId="0" xfId="0" applyBorder="1" applyFont="1"/>
    <xf borderId="6" fillId="4" fontId="1" numFmtId="164" xfId="0" applyAlignment="1" applyBorder="1" applyFill="1" applyFont="1" applyNumberFormat="1">
      <alignment horizontal="center" readingOrder="0"/>
    </xf>
    <xf borderId="8" fillId="4" fontId="1" numFmtId="165" xfId="0" applyAlignment="1" applyBorder="1" applyFill="1" applyFont="1" applyNumberFormat="1">
      <alignment horizontal="center"/>
    </xf>
    <xf borderId="8" fillId="4" fontId="2" numFmtId="166" xfId="0" applyAlignment="1" applyBorder="1" applyFill="1" applyFont="1" applyNumberFormat="1">
      <alignment horizontal="center" vertical="center"/>
    </xf>
    <xf borderId="8" fillId="4" fontId="1" numFmtId="165" xfId="0" applyAlignment="1" applyBorder="1" applyFill="1" applyFont="1" applyNumberFormat="1">
      <alignment horizontal="center" readingOrder="0"/>
    </xf>
    <xf borderId="6" fillId="4" fontId="1" numFmtId="164" xfId="0" applyAlignment="1" applyBorder="1" applyFill="1" applyFont="1" applyNumberFormat="1">
      <alignment horizontal="center"/>
    </xf>
    <xf borderId="0" fillId="0" fontId="9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21"/></Relationships>
</file>

<file path=xl/_rels/comments22.xml.rels><?xml version="1.0" encoding="UTF-8" standalone="yes"?><Relationships xmlns="http://schemas.openxmlformats.org/package/2006/relationships"><Relationship Id="rId1" Type="http://customschemas.google.com/relationships/workbookmetadata" Target="commentsmeta22"/></Relationships>
</file>

<file path=xl/_rels/comments23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3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cap.bl/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8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9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0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1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12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1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14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15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16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17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18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9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20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2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22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16.57"/>
    <col customWidth="1" min="6" max="6" width="66.0"/>
    <col customWidth="1" min="7" max="17" width="11.43"/>
    <col customWidth="1" min="18" max="26" width="10.71"/>
  </cols>
  <sheetData>
    <row r="1">
      <c r="A1" s="2" t="s">
        <v>0</v>
      </c>
      <c r="B1" s="4" t="s">
        <v>2</v>
      </c>
      <c r="C1" s="4" t="s">
        <v>3</v>
      </c>
      <c r="D1" s="4" t="s">
        <v>4</v>
      </c>
      <c r="E1" s="7" t="s">
        <v>5</v>
      </c>
      <c r="F1" s="8" t="s">
        <v>6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>
        <v>45143.0</v>
      </c>
      <c r="B2" s="19" t="s">
        <v>11</v>
      </c>
      <c r="C2" s="19" t="s">
        <v>10</v>
      </c>
      <c r="D2" s="19" t="s">
        <v>13</v>
      </c>
      <c r="E2" s="21">
        <v>25000.0</v>
      </c>
      <c r="F2" s="24" t="s">
        <v>14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>
        <v>45146.0</v>
      </c>
      <c r="B3" s="19" t="s">
        <v>17</v>
      </c>
      <c r="C3" s="19" t="s">
        <v>7</v>
      </c>
      <c r="D3" s="19" t="s">
        <v>20</v>
      </c>
      <c r="E3" s="21">
        <v>35279.2</v>
      </c>
      <c r="F3" s="24" t="s">
        <v>22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>
        <v>45170.0</v>
      </c>
      <c r="B4" s="19" t="s">
        <v>24</v>
      </c>
      <c r="C4" s="19" t="s">
        <v>25</v>
      </c>
      <c r="D4" s="34" t="s">
        <v>26</v>
      </c>
      <c r="E4" s="21">
        <v>102239.8</v>
      </c>
      <c r="F4" s="24" t="s">
        <v>28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6">
        <v>45173.0</v>
      </c>
      <c r="B5" s="19" t="s">
        <v>31</v>
      </c>
      <c r="C5" s="19" t="s">
        <v>10</v>
      </c>
      <c r="D5" s="19">
        <v>77620.0</v>
      </c>
      <c r="E5" s="21">
        <v>161840.0</v>
      </c>
      <c r="F5" s="24" t="s">
        <v>35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41">
        <v>45182.0</v>
      </c>
      <c r="B6" s="15" t="s">
        <v>11</v>
      </c>
      <c r="C6" s="15" t="s">
        <v>10</v>
      </c>
      <c r="D6" s="15">
        <v>8013.0</v>
      </c>
      <c r="E6" s="45">
        <v>444424.92</v>
      </c>
      <c r="F6" s="47" t="s">
        <v>41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6">
        <v>45205.0</v>
      </c>
      <c r="B7" s="19" t="s">
        <v>42</v>
      </c>
      <c r="C7" s="19" t="s">
        <v>25</v>
      </c>
      <c r="D7" s="19">
        <v>613.0</v>
      </c>
      <c r="E7" s="21">
        <v>16199.78</v>
      </c>
      <c r="F7" s="24" t="s">
        <v>43</v>
      </c>
      <c r="G7" s="11"/>
      <c r="H7" s="52"/>
      <c r="I7" s="52"/>
      <c r="J7" s="52"/>
      <c r="K7" s="52"/>
      <c r="L7" s="52"/>
      <c r="M7" s="52"/>
      <c r="N7" s="52"/>
      <c r="O7" s="52"/>
      <c r="P7" s="52"/>
      <c r="Q7" s="11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16">
        <v>45206.0</v>
      </c>
      <c r="B8" s="19" t="s">
        <v>50</v>
      </c>
      <c r="C8" s="19" t="s">
        <v>10</v>
      </c>
      <c r="D8" s="19"/>
      <c r="E8" s="21">
        <v>14945.0</v>
      </c>
      <c r="F8" s="24" t="s">
        <v>52</v>
      </c>
      <c r="G8" s="53"/>
      <c r="H8" s="54"/>
      <c r="I8" s="54"/>
      <c r="J8" s="54"/>
      <c r="K8" s="54"/>
      <c r="L8" s="54"/>
      <c r="M8" s="54"/>
      <c r="N8" s="54"/>
      <c r="O8" s="54"/>
      <c r="P8" s="54"/>
      <c r="Q8" s="55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16">
        <v>45219.0</v>
      </c>
      <c r="B9" s="19" t="s">
        <v>31</v>
      </c>
      <c r="C9" s="19" t="s">
        <v>10</v>
      </c>
      <c r="D9" s="19">
        <v>83368.0</v>
      </c>
      <c r="E9" s="21">
        <v>268980.0</v>
      </c>
      <c r="F9" s="24" t="s">
        <v>57</v>
      </c>
      <c r="G9" s="53"/>
      <c r="H9" s="54"/>
      <c r="I9" s="54"/>
      <c r="J9" s="54"/>
      <c r="K9" s="54"/>
      <c r="L9" s="54"/>
      <c r="M9" s="54"/>
      <c r="N9" s="54"/>
      <c r="O9" s="54"/>
      <c r="P9" s="54"/>
      <c r="Q9" s="55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16">
        <v>45232.0</v>
      </c>
      <c r="B10" s="19" t="s">
        <v>17</v>
      </c>
      <c r="C10" s="19" t="s">
        <v>25</v>
      </c>
      <c r="D10" s="19">
        <v>5635.0</v>
      </c>
      <c r="E10" s="21">
        <v>77872.79</v>
      </c>
      <c r="F10" s="56" t="s">
        <v>23</v>
      </c>
      <c r="G10" s="53"/>
      <c r="H10" s="54"/>
      <c r="I10" s="54"/>
      <c r="J10" s="54"/>
      <c r="K10" s="54"/>
      <c r="L10" s="54"/>
      <c r="M10" s="54"/>
      <c r="N10" s="54"/>
      <c r="O10" s="54"/>
      <c r="P10" s="54"/>
      <c r="Q10" s="55"/>
    </row>
    <row r="11" ht="15.75" customHeight="1">
      <c r="A11" s="16">
        <v>45240.0</v>
      </c>
      <c r="B11" s="19" t="s">
        <v>58</v>
      </c>
      <c r="C11" s="19" t="s">
        <v>10</v>
      </c>
      <c r="D11" s="19">
        <v>3745.0</v>
      </c>
      <c r="E11" s="21">
        <v>34100.0</v>
      </c>
      <c r="F11" s="24" t="s">
        <v>59</v>
      </c>
      <c r="G11" s="53"/>
      <c r="H11" s="54"/>
      <c r="I11" s="54"/>
      <c r="J11" s="54"/>
      <c r="K11" s="54"/>
      <c r="L11" s="54"/>
      <c r="M11" s="54"/>
      <c r="N11" s="54"/>
      <c r="O11" s="54"/>
      <c r="P11" s="54"/>
      <c r="Q11" s="55"/>
    </row>
    <row r="12" ht="15.75" customHeight="1">
      <c r="A12" s="16">
        <v>45246.0</v>
      </c>
      <c r="B12" s="28" t="s">
        <v>61</v>
      </c>
      <c r="C12" s="19" t="s">
        <v>7</v>
      </c>
      <c r="D12" s="19">
        <v>22814.0</v>
      </c>
      <c r="E12" s="21">
        <v>89538.74</v>
      </c>
      <c r="F12" s="56" t="s">
        <v>63</v>
      </c>
      <c r="G12" s="53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ht="15.75" customHeight="1">
      <c r="A13" s="16">
        <v>45264.0</v>
      </c>
      <c r="B13" s="19" t="s">
        <v>65</v>
      </c>
      <c r="C13" s="19" t="s">
        <v>10</v>
      </c>
      <c r="D13" s="19" t="s">
        <v>66</v>
      </c>
      <c r="E13" s="21">
        <v>44280.0</v>
      </c>
      <c r="F13" s="24" t="s">
        <v>67</v>
      </c>
      <c r="G13" s="53"/>
      <c r="H13" s="54"/>
      <c r="I13" s="54"/>
      <c r="J13" s="54"/>
      <c r="K13" s="54"/>
      <c r="L13" s="54"/>
      <c r="M13" s="54"/>
      <c r="N13" s="54"/>
      <c r="O13" s="54"/>
      <c r="P13" s="54"/>
      <c r="Q13" s="55"/>
    </row>
    <row r="14" ht="15.75" customHeight="1">
      <c r="A14" s="59">
        <v>45281.0</v>
      </c>
      <c r="B14" s="19" t="s">
        <v>17</v>
      </c>
      <c r="C14" s="19" t="s">
        <v>25</v>
      </c>
      <c r="D14" s="28">
        <v>5705.0</v>
      </c>
      <c r="E14" s="32">
        <v>50845.41</v>
      </c>
      <c r="F14" s="56" t="s">
        <v>71</v>
      </c>
      <c r="G14" s="53"/>
      <c r="H14" s="54"/>
      <c r="I14" s="54"/>
      <c r="J14" s="54"/>
      <c r="K14" s="54"/>
      <c r="L14" s="54"/>
      <c r="M14" s="54"/>
      <c r="N14" s="54"/>
      <c r="O14" s="54"/>
      <c r="P14" s="54"/>
      <c r="Q14" s="55"/>
    </row>
    <row r="15" ht="15.75" customHeight="1">
      <c r="A15" s="59">
        <v>45301.0</v>
      </c>
      <c r="B15" s="19" t="s">
        <v>58</v>
      </c>
      <c r="C15" s="19" t="s">
        <v>10</v>
      </c>
      <c r="D15" s="28">
        <v>3296.0</v>
      </c>
      <c r="E15" s="32">
        <v>21400.0</v>
      </c>
      <c r="F15" s="56" t="s">
        <v>73</v>
      </c>
      <c r="G15" s="53"/>
      <c r="H15" s="61"/>
      <c r="I15" s="62"/>
      <c r="J15" s="63"/>
      <c r="K15" s="63"/>
      <c r="L15" s="64"/>
      <c r="M15" s="63"/>
      <c r="N15" s="65"/>
      <c r="O15" s="54"/>
      <c r="P15" s="54"/>
      <c r="Q15" s="55"/>
    </row>
    <row r="16" ht="15.75" customHeight="1">
      <c r="A16" s="59">
        <v>45304.0</v>
      </c>
      <c r="B16" s="28" t="s">
        <v>50</v>
      </c>
      <c r="C16" s="28" t="s">
        <v>10</v>
      </c>
      <c r="D16" s="28" t="s">
        <v>66</v>
      </c>
      <c r="E16" s="32">
        <v>66385.0</v>
      </c>
      <c r="F16" s="56" t="s">
        <v>79</v>
      </c>
      <c r="G16" s="53"/>
      <c r="H16" s="66"/>
      <c r="I16" s="62"/>
      <c r="J16" s="63"/>
      <c r="K16" s="63"/>
      <c r="L16" s="64"/>
      <c r="M16" s="63"/>
      <c r="N16" s="65"/>
      <c r="O16" s="54"/>
      <c r="P16" s="54"/>
      <c r="Q16" s="55"/>
    </row>
    <row r="17" ht="15.75" customHeight="1">
      <c r="A17" s="59">
        <v>45307.0</v>
      </c>
      <c r="B17" s="28" t="s">
        <v>61</v>
      </c>
      <c r="C17" s="28" t="s">
        <v>25</v>
      </c>
      <c r="D17" s="28" t="s">
        <v>84</v>
      </c>
      <c r="E17" s="32">
        <v>207099.17</v>
      </c>
      <c r="F17" s="56" t="s">
        <v>86</v>
      </c>
      <c r="G17" s="53"/>
      <c r="H17" s="66"/>
      <c r="I17" s="62"/>
      <c r="J17" s="63"/>
      <c r="K17" s="63"/>
      <c r="L17" s="64"/>
      <c r="M17" s="63"/>
      <c r="N17" s="65"/>
      <c r="O17" s="54"/>
      <c r="P17" s="54"/>
      <c r="Q17" s="55"/>
    </row>
    <row r="18" ht="15.75" customHeight="1">
      <c r="A18" s="59">
        <v>45350.0</v>
      </c>
      <c r="B18" s="19" t="s">
        <v>31</v>
      </c>
      <c r="C18" s="19" t="s">
        <v>10</v>
      </c>
      <c r="D18" s="28">
        <v>77596.0</v>
      </c>
      <c r="E18" s="32">
        <v>244200.0</v>
      </c>
      <c r="F18" s="56" t="s">
        <v>88</v>
      </c>
      <c r="G18" s="53"/>
      <c r="H18" s="66"/>
      <c r="I18" s="62"/>
      <c r="J18" s="54"/>
      <c r="K18" s="54"/>
      <c r="L18" s="54"/>
      <c r="M18" s="54"/>
      <c r="N18" s="54"/>
      <c r="O18" s="54"/>
      <c r="P18" s="54"/>
      <c r="Q18" s="55"/>
    </row>
    <row r="19" ht="15.75" customHeight="1">
      <c r="A19" s="59">
        <v>45359.0</v>
      </c>
      <c r="B19" s="19" t="s">
        <v>58</v>
      </c>
      <c r="C19" s="19" t="s">
        <v>10</v>
      </c>
      <c r="D19" s="28">
        <v>6.0749201E7</v>
      </c>
      <c r="E19" s="32">
        <v>86560.0</v>
      </c>
      <c r="F19" s="56" t="s">
        <v>90</v>
      </c>
      <c r="G19" s="53"/>
      <c r="H19" s="54"/>
      <c r="I19" s="54"/>
      <c r="J19" s="54"/>
      <c r="K19" s="54"/>
      <c r="L19" s="54"/>
      <c r="M19" s="54"/>
      <c r="N19" s="54"/>
      <c r="O19" s="54"/>
      <c r="P19" s="54"/>
      <c r="Q19" s="55"/>
    </row>
    <row r="20" ht="15.75" customHeight="1">
      <c r="A20" s="59">
        <v>45367.0</v>
      </c>
      <c r="B20" s="28" t="s">
        <v>50</v>
      </c>
      <c r="C20" s="28" t="s">
        <v>10</v>
      </c>
      <c r="D20" s="28" t="s">
        <v>66</v>
      </c>
      <c r="E20" s="32">
        <v>9730.0</v>
      </c>
      <c r="F20" s="56" t="s">
        <v>94</v>
      </c>
      <c r="G20" s="53"/>
      <c r="H20" s="54"/>
      <c r="I20" s="54"/>
      <c r="J20" s="54"/>
      <c r="K20" s="54"/>
      <c r="L20" s="54"/>
      <c r="M20" s="54"/>
      <c r="N20" s="54"/>
      <c r="O20" s="54"/>
      <c r="P20" s="54"/>
      <c r="Q20" s="55"/>
    </row>
    <row r="21" ht="15.75" customHeight="1">
      <c r="A21" s="59">
        <v>45397.0</v>
      </c>
      <c r="B21" s="19" t="s">
        <v>58</v>
      </c>
      <c r="C21" s="19" t="s">
        <v>10</v>
      </c>
      <c r="D21" s="28">
        <v>6.0749213E7</v>
      </c>
      <c r="E21" s="32">
        <v>70710.0</v>
      </c>
      <c r="F21" s="56" t="s">
        <v>96</v>
      </c>
      <c r="G21" s="53"/>
      <c r="H21" s="54"/>
      <c r="I21" s="54"/>
      <c r="J21" s="54"/>
      <c r="K21" s="54"/>
      <c r="L21" s="54"/>
      <c r="M21" s="54"/>
      <c r="N21" s="54"/>
      <c r="O21" s="54"/>
      <c r="P21" s="54"/>
      <c r="Q21" s="55"/>
    </row>
    <row r="22" ht="15.75" customHeight="1">
      <c r="A22" s="59">
        <v>45414.0</v>
      </c>
      <c r="B22" s="19" t="s">
        <v>31</v>
      </c>
      <c r="C22" s="19" t="s">
        <v>10</v>
      </c>
      <c r="D22" s="28">
        <v>7885184.0</v>
      </c>
      <c r="E22" s="32">
        <v>324500.0</v>
      </c>
      <c r="F22" s="56" t="s">
        <v>99</v>
      </c>
      <c r="G22" s="53"/>
      <c r="H22" s="54"/>
      <c r="I22" s="54"/>
      <c r="J22" s="54"/>
      <c r="K22" s="54"/>
      <c r="L22" s="54"/>
      <c r="M22" s="54"/>
      <c r="N22" s="54"/>
      <c r="O22" s="54"/>
      <c r="P22" s="54"/>
      <c r="Q22" s="55"/>
    </row>
    <row r="23" ht="15.75" customHeight="1">
      <c r="A23" s="59">
        <v>45418.0</v>
      </c>
      <c r="B23" s="28" t="s">
        <v>102</v>
      </c>
      <c r="C23" s="28" t="s">
        <v>10</v>
      </c>
      <c r="D23" s="28" t="s">
        <v>66</v>
      </c>
      <c r="E23" s="32">
        <v>168000.0</v>
      </c>
      <c r="F23" s="56" t="s">
        <v>103</v>
      </c>
      <c r="G23" s="53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ht="15.75" customHeight="1">
      <c r="A24" s="59">
        <v>45422.0</v>
      </c>
      <c r="B24" s="19" t="s">
        <v>17</v>
      </c>
      <c r="C24" s="19" t="s">
        <v>25</v>
      </c>
      <c r="D24" s="28">
        <v>5838.0</v>
      </c>
      <c r="E24" s="32">
        <v>65323.81</v>
      </c>
      <c r="F24" s="56" t="s">
        <v>105</v>
      </c>
      <c r="G24" s="53"/>
      <c r="H24" s="54"/>
      <c r="I24" s="54"/>
      <c r="J24" s="54"/>
      <c r="K24" s="54"/>
      <c r="L24" s="54"/>
      <c r="M24" s="54"/>
      <c r="N24" s="54"/>
      <c r="O24" s="54"/>
      <c r="P24" s="54"/>
      <c r="Q24" s="55"/>
    </row>
    <row r="25" ht="15.75" customHeight="1">
      <c r="A25" s="59">
        <v>45440.0</v>
      </c>
      <c r="B25" s="28" t="s">
        <v>106</v>
      </c>
      <c r="C25" s="28" t="s">
        <v>25</v>
      </c>
      <c r="D25" s="28">
        <v>559661.0</v>
      </c>
      <c r="E25" s="32">
        <v>78426.5</v>
      </c>
      <c r="F25" s="56" t="s">
        <v>107</v>
      </c>
      <c r="G25" s="53"/>
      <c r="H25" s="54"/>
      <c r="I25" s="54"/>
      <c r="J25" s="54"/>
      <c r="K25" s="54"/>
      <c r="L25" s="54"/>
      <c r="M25" s="54"/>
      <c r="N25" s="54"/>
      <c r="O25" s="54"/>
      <c r="P25" s="54"/>
      <c r="Q25" s="55"/>
    </row>
    <row r="26" ht="15.75" customHeight="1">
      <c r="A26" s="59">
        <v>45442.0</v>
      </c>
      <c r="B26" s="28" t="s">
        <v>106</v>
      </c>
      <c r="C26" s="28" t="s">
        <v>25</v>
      </c>
      <c r="D26" s="28">
        <v>560020.0</v>
      </c>
      <c r="E26" s="32">
        <v>78426.5</v>
      </c>
      <c r="F26" s="56" t="s">
        <v>110</v>
      </c>
      <c r="G26" s="53"/>
      <c r="H26" s="54"/>
      <c r="I26" s="54"/>
      <c r="J26" s="54"/>
      <c r="K26" s="54"/>
      <c r="L26" s="54"/>
      <c r="M26" s="54"/>
      <c r="N26" s="54"/>
      <c r="O26" s="54"/>
      <c r="P26" s="54"/>
      <c r="Q26" s="55"/>
    </row>
    <row r="27" ht="15.75" customHeight="1">
      <c r="A27" s="59">
        <v>45468.0</v>
      </c>
      <c r="B27" s="28" t="s">
        <v>106</v>
      </c>
      <c r="C27" s="28" t="s">
        <v>25</v>
      </c>
      <c r="D27" s="28">
        <v>567948.0</v>
      </c>
      <c r="E27" s="32">
        <v>36592.0</v>
      </c>
      <c r="F27" s="56" t="s">
        <v>111</v>
      </c>
      <c r="G27" s="53"/>
      <c r="H27" s="54"/>
      <c r="I27" s="54"/>
      <c r="J27" s="54"/>
      <c r="K27" s="54"/>
      <c r="L27" s="54"/>
      <c r="M27" s="54"/>
      <c r="N27" s="54"/>
      <c r="O27" s="54"/>
      <c r="P27" s="54"/>
      <c r="Q27" s="55"/>
    </row>
    <row r="28" ht="15.75" customHeight="1">
      <c r="A28" s="59">
        <v>45468.0</v>
      </c>
      <c r="B28" s="19" t="s">
        <v>31</v>
      </c>
      <c r="C28" s="19" t="s">
        <v>10</v>
      </c>
      <c r="D28" s="28">
        <v>7885220.0</v>
      </c>
      <c r="E28" s="32">
        <v>276600.0</v>
      </c>
      <c r="F28" s="56" t="s">
        <v>113</v>
      </c>
      <c r="G28" s="53"/>
      <c r="H28" s="54"/>
      <c r="I28" s="54"/>
      <c r="J28" s="54"/>
      <c r="K28" s="54"/>
      <c r="L28" s="54"/>
      <c r="M28" s="54"/>
      <c r="N28" s="54"/>
      <c r="O28" s="54"/>
      <c r="P28" s="54"/>
      <c r="Q28" s="55"/>
    </row>
    <row r="29" ht="15.75" customHeight="1">
      <c r="A29" s="59">
        <v>45490.0</v>
      </c>
      <c r="B29" s="19" t="s">
        <v>31</v>
      </c>
      <c r="C29" s="19" t="s">
        <v>10</v>
      </c>
      <c r="D29" s="28">
        <v>7885240.0</v>
      </c>
      <c r="E29" s="32">
        <v>226800.0</v>
      </c>
      <c r="F29" s="56" t="s">
        <v>115</v>
      </c>
      <c r="G29" s="53"/>
      <c r="H29" s="54"/>
      <c r="I29" s="54"/>
      <c r="J29" s="54"/>
      <c r="K29" s="54"/>
      <c r="L29" s="54"/>
      <c r="M29" s="54"/>
      <c r="N29" s="54"/>
      <c r="O29" s="54"/>
      <c r="P29" s="54"/>
      <c r="Q29" s="55"/>
    </row>
    <row r="30" ht="15.75" customHeight="1">
      <c r="A30" s="74">
        <v>45490.0</v>
      </c>
      <c r="B30" s="75" t="s">
        <v>42</v>
      </c>
      <c r="C30" s="75" t="s">
        <v>25</v>
      </c>
      <c r="D30" s="76">
        <v>691.0</v>
      </c>
      <c r="E30" s="77">
        <v>88749.87</v>
      </c>
      <c r="F30" s="78" t="s">
        <v>23</v>
      </c>
      <c r="G30" s="53"/>
      <c r="H30" s="54"/>
      <c r="I30" s="54"/>
      <c r="J30" s="54"/>
      <c r="K30" s="54"/>
      <c r="L30" s="54"/>
      <c r="M30" s="54"/>
      <c r="N30" s="54"/>
      <c r="O30" s="54"/>
      <c r="P30" s="54"/>
      <c r="Q30" s="55"/>
    </row>
    <row r="31" ht="15.75" customHeight="1">
      <c r="A31" s="59">
        <v>45491.0</v>
      </c>
      <c r="B31" s="28" t="s">
        <v>122</v>
      </c>
      <c r="C31" s="28" t="s">
        <v>10</v>
      </c>
      <c r="D31" s="28">
        <v>20016.0</v>
      </c>
      <c r="E31" s="32">
        <v>626831.93</v>
      </c>
      <c r="F31" s="56" t="s">
        <v>124</v>
      </c>
      <c r="G31" s="53"/>
      <c r="H31" s="54"/>
      <c r="I31" s="54"/>
      <c r="J31" s="54"/>
      <c r="K31" s="54"/>
      <c r="L31" s="54"/>
      <c r="M31" s="54"/>
      <c r="N31" s="54"/>
      <c r="O31" s="54"/>
      <c r="P31" s="54"/>
      <c r="Q31" s="55"/>
    </row>
    <row r="32" ht="15.75" customHeight="1">
      <c r="A32" s="59">
        <v>45492.0</v>
      </c>
      <c r="B32" s="19" t="s">
        <v>58</v>
      </c>
      <c r="C32" s="19" t="s">
        <v>10</v>
      </c>
      <c r="D32" s="28" t="s">
        <v>66</v>
      </c>
      <c r="E32" s="32">
        <v>31250.0</v>
      </c>
      <c r="F32" s="56" t="s">
        <v>126</v>
      </c>
      <c r="G32" s="11"/>
      <c r="H32" s="79"/>
      <c r="I32" s="79"/>
      <c r="J32" s="79"/>
      <c r="K32" s="79"/>
      <c r="L32" s="79"/>
      <c r="M32" s="79"/>
      <c r="N32" s="79"/>
      <c r="O32" s="79"/>
      <c r="P32" s="79"/>
      <c r="Q32" s="11"/>
    </row>
    <row r="33" ht="15.75" customHeight="1">
      <c r="A33" s="59">
        <v>45493.0</v>
      </c>
      <c r="B33" s="28" t="s">
        <v>106</v>
      </c>
      <c r="C33" s="28" t="s">
        <v>25</v>
      </c>
      <c r="D33" s="28">
        <v>577968.0</v>
      </c>
      <c r="E33" s="32">
        <v>65181.79</v>
      </c>
      <c r="F33" s="56" t="s">
        <v>128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59">
        <v>45506.0</v>
      </c>
      <c r="B34" s="28" t="s">
        <v>130</v>
      </c>
      <c r="C34" s="28" t="s">
        <v>10</v>
      </c>
      <c r="D34" s="28" t="s">
        <v>66</v>
      </c>
      <c r="E34" s="32">
        <v>662000.0</v>
      </c>
      <c r="F34" s="56" t="s">
        <v>131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59">
        <v>45513.0</v>
      </c>
      <c r="B35" s="19" t="s">
        <v>17</v>
      </c>
      <c r="C35" s="19" t="s">
        <v>7</v>
      </c>
      <c r="D35" s="28">
        <v>5941.0</v>
      </c>
      <c r="E35" s="32">
        <v>102303.08</v>
      </c>
      <c r="F35" s="83" t="s">
        <v>135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59">
        <v>45513.0</v>
      </c>
      <c r="B36" s="19" t="s">
        <v>17</v>
      </c>
      <c r="C36" s="28" t="s">
        <v>82</v>
      </c>
      <c r="D36" s="28">
        <v>558.0</v>
      </c>
      <c r="E36" s="32">
        <v>-7218.86</v>
      </c>
      <c r="F36" s="8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59">
        <v>45514.0</v>
      </c>
      <c r="B37" s="28" t="s">
        <v>50</v>
      </c>
      <c r="C37" s="28" t="s">
        <v>10</v>
      </c>
      <c r="D37" s="28" t="s">
        <v>66</v>
      </c>
      <c r="E37" s="32">
        <v>50660.0</v>
      </c>
      <c r="F37" s="56" t="s">
        <v>140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59">
        <v>45518.0</v>
      </c>
      <c r="B38" s="28" t="s">
        <v>61</v>
      </c>
      <c r="C38" s="19" t="s">
        <v>7</v>
      </c>
      <c r="D38" s="28">
        <v>23669.0</v>
      </c>
      <c r="E38" s="32">
        <v>231802.99</v>
      </c>
      <c r="F38" s="56" t="s">
        <v>143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59">
        <v>45526.0</v>
      </c>
      <c r="B39" s="19" t="s">
        <v>58</v>
      </c>
      <c r="C39" s="19" t="s">
        <v>10</v>
      </c>
      <c r="D39" s="28">
        <v>6.0749237E7</v>
      </c>
      <c r="E39" s="32">
        <v>56250.0</v>
      </c>
      <c r="F39" s="56" t="s">
        <v>147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59">
        <v>45534.0</v>
      </c>
      <c r="B40" s="28" t="s">
        <v>149</v>
      </c>
      <c r="C40" s="28" t="s">
        <v>10</v>
      </c>
      <c r="D40" s="28">
        <v>1232.0</v>
      </c>
      <c r="E40" s="32">
        <v>0.0</v>
      </c>
      <c r="F40" s="56" t="s">
        <v>66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59">
        <v>45537.0</v>
      </c>
      <c r="B41" s="19" t="s">
        <v>31</v>
      </c>
      <c r="C41" s="19" t="s">
        <v>10</v>
      </c>
      <c r="D41" s="28" t="s">
        <v>66</v>
      </c>
      <c r="E41" s="32">
        <v>219600.0</v>
      </c>
      <c r="F41" s="56" t="s">
        <v>150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59">
        <v>45538.0</v>
      </c>
      <c r="B42" s="28" t="s">
        <v>106</v>
      </c>
      <c r="C42" s="28" t="s">
        <v>25</v>
      </c>
      <c r="D42" s="28"/>
      <c r="E42" s="32">
        <v>88596.84</v>
      </c>
      <c r="F42" s="56" t="s">
        <v>152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59">
        <v>45540.0</v>
      </c>
      <c r="B43" s="28" t="s">
        <v>153</v>
      </c>
      <c r="C43" s="28" t="s">
        <v>25</v>
      </c>
      <c r="D43" s="28">
        <v>1220.0</v>
      </c>
      <c r="E43" s="32">
        <v>1071784.21</v>
      </c>
      <c r="F43" s="56" t="s">
        <v>154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59">
        <v>45551.0</v>
      </c>
      <c r="B44" s="28" t="s">
        <v>130</v>
      </c>
      <c r="C44" s="28" t="s">
        <v>10</v>
      </c>
      <c r="D44" s="28" t="s">
        <v>66</v>
      </c>
      <c r="E44" s="32">
        <v>52560.0</v>
      </c>
      <c r="F44" s="56" t="s">
        <v>157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59">
        <v>45558.0</v>
      </c>
      <c r="B45" s="19" t="s">
        <v>65</v>
      </c>
      <c r="C45" s="19" t="s">
        <v>10</v>
      </c>
      <c r="D45" s="19" t="s">
        <v>66</v>
      </c>
      <c r="E45" s="32">
        <v>88040.0</v>
      </c>
      <c r="F45" s="56" t="s">
        <v>158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59">
        <v>45559.0</v>
      </c>
      <c r="B46" s="28" t="s">
        <v>153</v>
      </c>
      <c r="C46" s="28" t="s">
        <v>10</v>
      </c>
      <c r="D46" s="28">
        <v>1371.0</v>
      </c>
      <c r="E46" s="32">
        <v>124958.69</v>
      </c>
      <c r="F46" s="56" t="s">
        <v>160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59">
        <v>45565.0</v>
      </c>
      <c r="B47" s="19" t="s">
        <v>58</v>
      </c>
      <c r="C47" s="19" t="s">
        <v>10</v>
      </c>
      <c r="D47" s="28" t="s">
        <v>66</v>
      </c>
      <c r="E47" s="32">
        <v>113200.0</v>
      </c>
      <c r="F47" s="56" t="s">
        <v>163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59">
        <v>45587.0</v>
      </c>
      <c r="B48" s="28" t="s">
        <v>153</v>
      </c>
      <c r="C48" s="28" t="s">
        <v>10</v>
      </c>
      <c r="D48" s="28">
        <v>1514.0</v>
      </c>
      <c r="E48" s="32">
        <v>168347.0</v>
      </c>
      <c r="F48" s="56" t="s">
        <v>166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59">
        <v>45587.0</v>
      </c>
      <c r="B49" s="28" t="s">
        <v>31</v>
      </c>
      <c r="C49" s="28" t="s">
        <v>10</v>
      </c>
      <c r="D49" s="28">
        <v>83327.0</v>
      </c>
      <c r="E49" s="32">
        <v>273600.0</v>
      </c>
      <c r="F49" s="56" t="s">
        <v>170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59">
        <v>45591.0</v>
      </c>
      <c r="B50" s="28" t="s">
        <v>50</v>
      </c>
      <c r="C50" s="28" t="s">
        <v>10</v>
      </c>
      <c r="D50" s="28" t="s">
        <v>66</v>
      </c>
      <c r="E50" s="32">
        <v>114455.0</v>
      </c>
      <c r="F50" s="56" t="s">
        <v>174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59">
        <v>45595.0</v>
      </c>
      <c r="B51" s="19" t="s">
        <v>61</v>
      </c>
      <c r="C51" s="19" t="s">
        <v>7</v>
      </c>
      <c r="D51" s="28">
        <v>24016.0</v>
      </c>
      <c r="E51" s="32">
        <v>197576.13</v>
      </c>
      <c r="F51" s="56" t="s">
        <v>177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59">
        <v>45603.0</v>
      </c>
      <c r="B52" s="28" t="s">
        <v>17</v>
      </c>
      <c r="C52" s="28" t="s">
        <v>7</v>
      </c>
      <c r="D52" s="28">
        <v>6043.0</v>
      </c>
      <c r="E52" s="32">
        <v>88950.73</v>
      </c>
      <c r="F52" s="56" t="s">
        <v>181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59">
        <v>45609.0</v>
      </c>
      <c r="B53" s="28" t="s">
        <v>106</v>
      </c>
      <c r="C53" s="28" t="s">
        <v>7</v>
      </c>
      <c r="D53" s="28">
        <v>606337.0</v>
      </c>
      <c r="E53" s="32">
        <v>166371.33</v>
      </c>
      <c r="F53" s="83" t="s">
        <v>183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59">
        <v>45632.0</v>
      </c>
      <c r="B54" s="28" t="s">
        <v>106</v>
      </c>
      <c r="C54" s="28" t="s">
        <v>82</v>
      </c>
      <c r="D54" s="28">
        <v>3574.0</v>
      </c>
      <c r="E54" s="32">
        <v>-67000.33</v>
      </c>
      <c r="F54" s="8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59">
        <v>45630.0</v>
      </c>
      <c r="B55" s="28" t="s">
        <v>186</v>
      </c>
      <c r="C55" s="28" t="s">
        <v>10</v>
      </c>
      <c r="D55" s="28">
        <v>1654.0</v>
      </c>
      <c r="E55" s="32">
        <v>288732.79</v>
      </c>
      <c r="F55" s="56" t="s">
        <v>189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59">
        <v>45639.0</v>
      </c>
      <c r="B56" s="28" t="s">
        <v>31</v>
      </c>
      <c r="C56" s="28" t="s">
        <v>10</v>
      </c>
      <c r="D56" s="28">
        <v>1852.0</v>
      </c>
      <c r="E56" s="32">
        <v>423000.0</v>
      </c>
      <c r="F56" s="56" t="s">
        <v>190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74">
        <v>45642.0</v>
      </c>
      <c r="B57" s="76" t="s">
        <v>193</v>
      </c>
      <c r="C57" s="76" t="s">
        <v>25</v>
      </c>
      <c r="D57" s="76">
        <v>3746.0</v>
      </c>
      <c r="E57" s="77">
        <v>302348.75</v>
      </c>
      <c r="F57" s="90" t="s">
        <v>194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74">
        <v>45643.0</v>
      </c>
      <c r="B58" s="76" t="s">
        <v>193</v>
      </c>
      <c r="C58" s="76" t="s">
        <v>10</v>
      </c>
      <c r="D58" s="76" t="s">
        <v>66</v>
      </c>
      <c r="E58" s="77">
        <v>127620.0</v>
      </c>
      <c r="F58" s="84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59">
        <v>45649.0</v>
      </c>
      <c r="B59" s="28" t="s">
        <v>17</v>
      </c>
      <c r="C59" s="28" t="s">
        <v>25</v>
      </c>
      <c r="D59" s="28">
        <v>6097.0</v>
      </c>
      <c r="E59" s="32">
        <v>67915.85</v>
      </c>
      <c r="F59" s="56" t="s">
        <v>195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59">
        <v>45653.0</v>
      </c>
      <c r="B60" s="28" t="s">
        <v>31</v>
      </c>
      <c r="C60" s="28" t="s">
        <v>10</v>
      </c>
      <c r="D60" s="28">
        <v>1855.0</v>
      </c>
      <c r="E60" s="32">
        <v>99000.0</v>
      </c>
      <c r="F60" s="56" t="s">
        <v>197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59">
        <v>45656.0</v>
      </c>
      <c r="B61" s="28" t="s">
        <v>198</v>
      </c>
      <c r="C61" s="28" t="s">
        <v>10</v>
      </c>
      <c r="D61" s="28">
        <v>3737.0</v>
      </c>
      <c r="E61" s="32">
        <v>144200.0</v>
      </c>
      <c r="F61" s="56" t="s">
        <v>200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59">
        <v>45659.0</v>
      </c>
      <c r="B62" s="28" t="s">
        <v>31</v>
      </c>
      <c r="C62" s="28" t="s">
        <v>10</v>
      </c>
      <c r="D62" s="28">
        <v>1858.0</v>
      </c>
      <c r="E62" s="32">
        <v>231000.0</v>
      </c>
      <c r="F62" s="56" t="s">
        <v>202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59">
        <v>45665.0</v>
      </c>
      <c r="B63" s="28" t="s">
        <v>106</v>
      </c>
      <c r="C63" s="28" t="s">
        <v>25</v>
      </c>
      <c r="D63" s="28">
        <v>616266.0</v>
      </c>
      <c r="E63" s="32">
        <v>155080.87</v>
      </c>
      <c r="F63" s="83" t="s">
        <v>204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59">
        <v>45665.0</v>
      </c>
      <c r="B64" s="28" t="s">
        <v>106</v>
      </c>
      <c r="C64" s="28" t="s">
        <v>82</v>
      </c>
      <c r="D64" s="19"/>
      <c r="E64" s="32">
        <v>-112787.0</v>
      </c>
      <c r="F64" s="84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59">
        <v>45675.0</v>
      </c>
      <c r="B65" s="28" t="s">
        <v>50</v>
      </c>
      <c r="C65" s="28" t="s">
        <v>10</v>
      </c>
      <c r="D65" s="28" t="s">
        <v>66</v>
      </c>
      <c r="E65" s="32">
        <v>81380.0</v>
      </c>
      <c r="F65" s="56" t="s">
        <v>208</v>
      </c>
      <c r="G65" s="52"/>
      <c r="H65" s="52"/>
      <c r="I65" s="52"/>
      <c r="J65" s="52"/>
      <c r="K65" s="52"/>
      <c r="L65" s="11"/>
      <c r="M65" s="11"/>
      <c r="N65" s="11"/>
      <c r="O65" s="11"/>
      <c r="P65" s="11"/>
      <c r="Q65" s="11"/>
    </row>
    <row r="66" ht="15.75" customHeight="1">
      <c r="A66" s="59">
        <v>45677.0</v>
      </c>
      <c r="B66" s="19" t="s">
        <v>58</v>
      </c>
      <c r="C66" s="19" t="s">
        <v>10</v>
      </c>
      <c r="D66" s="28" t="s">
        <v>66</v>
      </c>
      <c r="E66" s="32">
        <v>144600.0</v>
      </c>
      <c r="F66" s="93" t="s">
        <v>210</v>
      </c>
      <c r="G66" s="94"/>
      <c r="H66" s="94"/>
      <c r="I66" s="94"/>
      <c r="J66" s="94"/>
      <c r="K66" s="94"/>
      <c r="L66" s="55"/>
      <c r="M66" s="11"/>
      <c r="N66" s="11"/>
      <c r="O66" s="11"/>
      <c r="P66" s="11"/>
      <c r="Q66" s="11"/>
    </row>
    <row r="67" ht="15.75" customHeight="1">
      <c r="A67" s="59">
        <v>45686.0</v>
      </c>
      <c r="B67" s="28" t="s">
        <v>31</v>
      </c>
      <c r="C67" s="28" t="s">
        <v>10</v>
      </c>
      <c r="D67" s="28">
        <v>1944678.0</v>
      </c>
      <c r="E67" s="32">
        <v>90000.0</v>
      </c>
      <c r="F67" s="93" t="s">
        <v>213</v>
      </c>
      <c r="G67" s="95"/>
      <c r="H67" s="95"/>
      <c r="I67" s="95"/>
      <c r="J67" s="95"/>
      <c r="K67" s="95"/>
      <c r="L67" s="55"/>
      <c r="M67" s="11"/>
      <c r="N67" s="11"/>
      <c r="O67" s="11"/>
      <c r="P67" s="11"/>
      <c r="Q67" s="11"/>
    </row>
    <row r="68" ht="15.75" customHeight="1">
      <c r="A68" s="59">
        <v>45692.0</v>
      </c>
      <c r="B68" s="28" t="s">
        <v>122</v>
      </c>
      <c r="C68" s="28" t="s">
        <v>10</v>
      </c>
      <c r="D68" s="28">
        <v>23382.0</v>
      </c>
      <c r="E68" s="32">
        <v>435508.48</v>
      </c>
      <c r="F68" s="93" t="s">
        <v>215</v>
      </c>
      <c r="G68" s="95"/>
      <c r="H68" s="95"/>
      <c r="I68" s="95"/>
      <c r="J68" s="95"/>
      <c r="K68" s="95"/>
      <c r="L68" s="55"/>
      <c r="M68" s="11"/>
      <c r="N68" s="11"/>
      <c r="O68" s="11"/>
      <c r="P68" s="11"/>
      <c r="Q68" s="11"/>
    </row>
    <row r="69" ht="15.75" customHeight="1">
      <c r="A69" s="59">
        <v>45700.0</v>
      </c>
      <c r="B69" s="28" t="s">
        <v>31</v>
      </c>
      <c r="C69" s="28" t="s">
        <v>10</v>
      </c>
      <c r="D69" s="28">
        <v>1874.0</v>
      </c>
      <c r="E69" s="32">
        <v>180000.0</v>
      </c>
      <c r="F69" s="93" t="s">
        <v>220</v>
      </c>
      <c r="G69" s="95"/>
      <c r="H69" s="95"/>
      <c r="I69" s="95"/>
      <c r="J69" s="95"/>
      <c r="K69" s="95"/>
      <c r="L69" s="55"/>
      <c r="M69" s="11"/>
      <c r="N69" s="11"/>
      <c r="O69" s="11"/>
      <c r="P69" s="11"/>
      <c r="Q69" s="11"/>
    </row>
    <row r="70" ht="15.75" customHeight="1">
      <c r="A70" s="59">
        <v>45705.0</v>
      </c>
      <c r="B70" s="19" t="s">
        <v>65</v>
      </c>
      <c r="C70" s="19" t="s">
        <v>10</v>
      </c>
      <c r="D70" s="19" t="s">
        <v>66</v>
      </c>
      <c r="E70" s="32">
        <v>132340.0</v>
      </c>
      <c r="F70" s="93" t="s">
        <v>222</v>
      </c>
      <c r="G70" s="96"/>
      <c r="H70" s="96"/>
      <c r="I70" s="96"/>
      <c r="J70" s="95"/>
      <c r="K70" s="95"/>
      <c r="L70" s="55"/>
      <c r="M70" s="11"/>
      <c r="N70" s="11"/>
      <c r="O70" s="11"/>
      <c r="P70" s="11"/>
      <c r="Q70" s="11"/>
    </row>
    <row r="71" ht="15.75" customHeight="1">
      <c r="A71" s="59">
        <v>45727.0</v>
      </c>
      <c r="B71" s="19" t="s">
        <v>11</v>
      </c>
      <c r="C71" s="19" t="s">
        <v>10</v>
      </c>
      <c r="D71" s="28">
        <v>10252.0</v>
      </c>
      <c r="E71" s="32">
        <v>581247.0</v>
      </c>
      <c r="F71" s="56" t="s">
        <v>226</v>
      </c>
      <c r="G71" s="96"/>
      <c r="H71" s="96"/>
      <c r="I71" s="96"/>
      <c r="J71" s="95"/>
      <c r="K71" s="95"/>
      <c r="L71" s="55"/>
      <c r="M71" s="11"/>
      <c r="N71" s="11"/>
      <c r="O71" s="11"/>
      <c r="P71" s="11"/>
      <c r="Q71" s="11"/>
    </row>
    <row r="72" ht="15.75" customHeight="1">
      <c r="A72" s="59">
        <v>45734.0</v>
      </c>
      <c r="B72" s="28" t="s">
        <v>106</v>
      </c>
      <c r="C72" s="28" t="s">
        <v>7</v>
      </c>
      <c r="D72" s="28">
        <v>628607.0</v>
      </c>
      <c r="E72" s="32">
        <v>150118.28</v>
      </c>
      <c r="F72" s="93" t="s">
        <v>228</v>
      </c>
      <c r="G72" s="96"/>
      <c r="H72" s="96"/>
      <c r="I72" s="96"/>
      <c r="J72" s="96"/>
      <c r="K72" s="95"/>
      <c r="L72" s="55"/>
      <c r="M72" s="11"/>
      <c r="N72" s="11"/>
      <c r="O72" s="11"/>
      <c r="P72" s="11"/>
      <c r="Q72" s="11"/>
    </row>
    <row r="73" ht="15.75" customHeight="1">
      <c r="A73" s="59">
        <v>45736.0</v>
      </c>
      <c r="B73" s="28" t="s">
        <v>31</v>
      </c>
      <c r="C73" s="28" t="s">
        <v>10</v>
      </c>
      <c r="D73" s="28">
        <v>1891.0</v>
      </c>
      <c r="E73" s="32">
        <v>102000.0</v>
      </c>
      <c r="F73" s="93" t="s">
        <v>230</v>
      </c>
      <c r="G73" s="96"/>
      <c r="H73" s="96"/>
      <c r="I73" s="96"/>
      <c r="J73" s="96"/>
      <c r="K73" s="95"/>
      <c r="L73" s="55"/>
      <c r="M73" s="11"/>
      <c r="N73" s="11"/>
      <c r="O73" s="11"/>
      <c r="P73" s="11"/>
      <c r="Q73" s="11"/>
    </row>
    <row r="74" ht="15.75" customHeight="1">
      <c r="A74" s="59">
        <v>45755.0</v>
      </c>
      <c r="B74" s="28" t="s">
        <v>31</v>
      </c>
      <c r="C74" s="28" t="s">
        <v>10</v>
      </c>
      <c r="D74" s="28">
        <v>1954.0</v>
      </c>
      <c r="E74" s="32">
        <v>258000.0</v>
      </c>
      <c r="F74" s="93" t="s">
        <v>232</v>
      </c>
      <c r="G74" s="96"/>
      <c r="H74" s="96"/>
      <c r="I74" s="96"/>
      <c r="J74" s="96"/>
      <c r="K74" s="95"/>
      <c r="L74" s="55"/>
      <c r="M74" s="11"/>
      <c r="N74" s="11"/>
      <c r="O74" s="11"/>
      <c r="P74" s="11"/>
      <c r="Q74" s="11"/>
    </row>
    <row r="75" ht="15.75" customHeight="1">
      <c r="A75" s="59">
        <v>45761.0</v>
      </c>
      <c r="B75" s="28" t="s">
        <v>122</v>
      </c>
      <c r="C75" s="28" t="s">
        <v>10</v>
      </c>
      <c r="D75" s="28">
        <v>24578.0</v>
      </c>
      <c r="E75" s="32">
        <v>607472.5</v>
      </c>
      <c r="F75" s="93" t="s">
        <v>236</v>
      </c>
      <c r="G75" s="96"/>
      <c r="H75" s="96"/>
      <c r="I75" s="96"/>
      <c r="J75" s="96"/>
      <c r="K75" s="95"/>
      <c r="L75" s="55"/>
      <c r="M75" s="11"/>
      <c r="N75" s="11"/>
      <c r="O75" s="11"/>
      <c r="P75" s="11"/>
      <c r="Q75" s="11"/>
    </row>
    <row r="76" ht="15.75" customHeight="1">
      <c r="A76" s="59">
        <v>45768.0</v>
      </c>
      <c r="B76" s="28" t="s">
        <v>31</v>
      </c>
      <c r="C76" s="28" t="s">
        <v>10</v>
      </c>
      <c r="D76" s="28">
        <v>1956.0</v>
      </c>
      <c r="E76" s="32">
        <v>174000.0</v>
      </c>
      <c r="F76" s="93" t="s">
        <v>238</v>
      </c>
      <c r="G76" s="96"/>
      <c r="H76" s="96"/>
      <c r="I76" s="96"/>
      <c r="J76" s="96"/>
      <c r="K76" s="95"/>
      <c r="L76" s="55"/>
      <c r="M76" s="11"/>
      <c r="N76" s="11"/>
      <c r="O76" s="11"/>
      <c r="P76" s="11"/>
      <c r="Q76" s="11"/>
    </row>
    <row r="77" ht="15.75" customHeight="1">
      <c r="A77" s="59">
        <v>45799.0</v>
      </c>
      <c r="B77" s="19" t="s">
        <v>58</v>
      </c>
      <c r="C77" s="19" t="s">
        <v>10</v>
      </c>
      <c r="D77" s="28">
        <v>44852.0</v>
      </c>
      <c r="E77" s="32">
        <v>133500.0</v>
      </c>
      <c r="F77" s="56" t="s">
        <v>240</v>
      </c>
      <c r="G77" s="97"/>
      <c r="H77" s="98"/>
      <c r="I77" s="99"/>
      <c r="J77" s="95"/>
      <c r="K77" s="95"/>
      <c r="L77" s="55"/>
      <c r="M77" s="11"/>
      <c r="N77" s="11"/>
      <c r="O77" s="11"/>
      <c r="P77" s="11"/>
      <c r="Q77" s="11"/>
    </row>
    <row r="78" ht="15.75" customHeight="1">
      <c r="A78" s="59">
        <v>45817.0</v>
      </c>
      <c r="B78" s="19" t="s">
        <v>65</v>
      </c>
      <c r="C78" s="19" t="s">
        <v>10</v>
      </c>
      <c r="D78" s="28">
        <v>9474245.0</v>
      </c>
      <c r="E78" s="32">
        <v>121920.0</v>
      </c>
      <c r="F78" s="93" t="s">
        <v>241</v>
      </c>
      <c r="G78" s="97"/>
      <c r="H78" s="98"/>
      <c r="I78" s="99"/>
      <c r="J78" s="95"/>
      <c r="K78" s="95"/>
      <c r="L78" s="55"/>
      <c r="M78" s="11"/>
      <c r="N78" s="11"/>
      <c r="O78" s="11"/>
      <c r="P78" s="11"/>
      <c r="Q78" s="11"/>
    </row>
    <row r="79" ht="15.75" customHeight="1">
      <c r="A79" s="59">
        <v>45818.0</v>
      </c>
      <c r="B79" s="28" t="s">
        <v>106</v>
      </c>
      <c r="C79" s="28" t="s">
        <v>7</v>
      </c>
      <c r="D79" s="28">
        <v>645116.0</v>
      </c>
      <c r="E79" s="32">
        <v>160031.49</v>
      </c>
      <c r="F79" s="93" t="s">
        <v>243</v>
      </c>
      <c r="G79" s="97"/>
      <c r="H79" s="98"/>
      <c r="I79" s="99"/>
      <c r="J79" s="95"/>
      <c r="K79" s="95"/>
      <c r="L79" s="55"/>
      <c r="M79" s="11"/>
      <c r="N79" s="11"/>
      <c r="O79" s="11"/>
      <c r="P79" s="11"/>
      <c r="Q79" s="11"/>
    </row>
    <row r="80" ht="15.75" customHeight="1">
      <c r="A80" s="59">
        <v>45818.0</v>
      </c>
      <c r="B80" s="28" t="s">
        <v>31</v>
      </c>
      <c r="C80" s="28" t="s">
        <v>10</v>
      </c>
      <c r="D80" s="28">
        <v>1967.0</v>
      </c>
      <c r="E80" s="32">
        <v>287000.0</v>
      </c>
      <c r="F80" s="93" t="s">
        <v>244</v>
      </c>
      <c r="G80" s="97"/>
      <c r="H80" s="98"/>
      <c r="I80" s="99"/>
      <c r="J80" s="95"/>
      <c r="K80" s="95"/>
      <c r="L80" s="55"/>
      <c r="M80" s="11"/>
      <c r="N80" s="11"/>
      <c r="O80" s="11"/>
      <c r="P80" s="11"/>
      <c r="Q80" s="11"/>
    </row>
    <row r="81" ht="15.75" customHeight="1">
      <c r="A81" s="103">
        <v>45820.0</v>
      </c>
      <c r="B81" s="101" t="s">
        <v>245</v>
      </c>
      <c r="C81" s="101" t="s">
        <v>7</v>
      </c>
      <c r="D81" s="101">
        <v>6263.0</v>
      </c>
      <c r="E81" s="104">
        <v>84873.03</v>
      </c>
      <c r="F81" s="105"/>
      <c r="G81" s="97"/>
      <c r="H81" s="98"/>
      <c r="I81" s="99"/>
      <c r="J81" s="95"/>
      <c r="K81" s="95"/>
      <c r="L81" s="55"/>
      <c r="M81" s="11"/>
      <c r="N81" s="11"/>
      <c r="O81" s="11"/>
      <c r="P81" s="11"/>
      <c r="Q81" s="11"/>
    </row>
    <row r="82" ht="15.75" customHeight="1">
      <c r="A82" s="59">
        <v>45842.0</v>
      </c>
      <c r="B82" s="28" t="s">
        <v>61</v>
      </c>
      <c r="C82" s="19" t="s">
        <v>7</v>
      </c>
      <c r="D82" s="28">
        <v>24855.0</v>
      </c>
      <c r="E82" s="32">
        <v>284735.09</v>
      </c>
      <c r="F82" s="56" t="s">
        <v>246</v>
      </c>
      <c r="G82" s="106"/>
      <c r="H82" s="107"/>
      <c r="I82" s="108"/>
      <c r="J82" s="95"/>
      <c r="K82" s="95"/>
      <c r="L82" s="55"/>
      <c r="M82" s="11"/>
      <c r="N82" s="11"/>
      <c r="O82" s="11"/>
      <c r="P82" s="11"/>
      <c r="Q82" s="11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59">
        <v>45856.0</v>
      </c>
      <c r="B83" s="28" t="s">
        <v>153</v>
      </c>
      <c r="C83" s="28" t="s">
        <v>25</v>
      </c>
      <c r="D83" s="28" t="s">
        <v>251</v>
      </c>
      <c r="E83" s="32">
        <v>654773.06</v>
      </c>
      <c r="F83" s="93" t="s">
        <v>253</v>
      </c>
      <c r="G83" s="97"/>
      <c r="H83" s="98"/>
      <c r="I83" s="99"/>
      <c r="J83" s="95"/>
      <c r="K83" s="95"/>
      <c r="L83" s="55"/>
      <c r="M83" s="11"/>
      <c r="N83" s="11"/>
      <c r="O83" s="11"/>
      <c r="P83" s="11"/>
      <c r="Q83" s="11"/>
    </row>
    <row r="84" ht="15.75" customHeight="1">
      <c r="A84" s="59">
        <v>45881.0</v>
      </c>
      <c r="B84" s="28" t="s">
        <v>31</v>
      </c>
      <c r="C84" s="28" t="s">
        <v>10</v>
      </c>
      <c r="D84" s="28">
        <v>1988.0</v>
      </c>
      <c r="E84" s="32">
        <v>415400.0</v>
      </c>
      <c r="F84" s="93" t="s">
        <v>255</v>
      </c>
      <c r="G84" s="95"/>
      <c r="H84" s="95"/>
      <c r="I84" s="95"/>
      <c r="J84" s="95"/>
      <c r="K84" s="95"/>
      <c r="L84" s="55"/>
      <c r="M84" s="11"/>
      <c r="N84" s="11"/>
      <c r="O84" s="11"/>
      <c r="P84" s="11"/>
      <c r="Q84" s="11"/>
    </row>
    <row r="85" ht="15.75" customHeight="1">
      <c r="A85" s="59">
        <v>45883.0</v>
      </c>
      <c r="B85" s="28" t="s">
        <v>257</v>
      </c>
      <c r="C85" s="28" t="s">
        <v>7</v>
      </c>
      <c r="D85" s="28">
        <v>78126.0</v>
      </c>
      <c r="E85" s="32">
        <v>1231816.14</v>
      </c>
      <c r="F85" s="93" t="s">
        <v>258</v>
      </c>
      <c r="G85" s="95"/>
      <c r="H85" s="95"/>
      <c r="I85" s="95"/>
      <c r="J85" s="95"/>
      <c r="K85" s="95"/>
      <c r="L85" s="55"/>
      <c r="M85" s="11"/>
      <c r="N85" s="11"/>
      <c r="O85" s="11"/>
      <c r="P85" s="11"/>
      <c r="Q85" s="11"/>
    </row>
    <row r="86" ht="15.75" customHeight="1">
      <c r="A86" s="103">
        <v>45891.0</v>
      </c>
      <c r="B86" s="101" t="s">
        <v>259</v>
      </c>
      <c r="C86" s="101" t="s">
        <v>10</v>
      </c>
      <c r="D86" s="101">
        <v>220825.0</v>
      </c>
      <c r="E86" s="104">
        <v>704551.6</v>
      </c>
      <c r="F86" s="105"/>
      <c r="G86" s="95"/>
      <c r="H86" s="95"/>
      <c r="I86" s="95"/>
      <c r="J86" s="95"/>
      <c r="K86" s="95"/>
      <c r="L86" s="55"/>
      <c r="M86" s="11"/>
      <c r="N86" s="11"/>
      <c r="O86" s="11"/>
      <c r="P86" s="11"/>
      <c r="Q86" s="11"/>
    </row>
    <row r="87" ht="15.75" customHeight="1">
      <c r="A87" s="109">
        <v>45915.0</v>
      </c>
      <c r="B87" s="110" t="s">
        <v>260</v>
      </c>
      <c r="C87" s="110" t="s">
        <v>25</v>
      </c>
      <c r="D87" s="110" t="s">
        <v>261</v>
      </c>
      <c r="E87" s="111">
        <v>467551.16</v>
      </c>
      <c r="F87" s="105"/>
      <c r="G87" s="112"/>
      <c r="H87" s="112"/>
      <c r="I87" s="112"/>
      <c r="J87" s="112"/>
      <c r="K87" s="112"/>
      <c r="L87" s="113"/>
      <c r="M87" s="114"/>
      <c r="N87" s="114"/>
      <c r="O87" s="114"/>
      <c r="P87" s="114"/>
      <c r="Q87" s="114"/>
      <c r="R87" s="115"/>
      <c r="S87" s="115"/>
      <c r="T87" s="115"/>
      <c r="U87" s="115"/>
      <c r="V87" s="115"/>
      <c r="W87" s="115"/>
      <c r="X87" s="115"/>
      <c r="Y87" s="115"/>
      <c r="Z87" s="115"/>
    </row>
    <row r="88" ht="15.75" customHeight="1">
      <c r="A88" s="59">
        <v>45919.0</v>
      </c>
      <c r="B88" s="28" t="s">
        <v>262</v>
      </c>
      <c r="C88" s="28" t="s">
        <v>10</v>
      </c>
      <c r="D88" s="28" t="s">
        <v>263</v>
      </c>
      <c r="E88" s="32">
        <v>225740.0</v>
      </c>
      <c r="F88" s="93" t="s">
        <v>264</v>
      </c>
      <c r="G88" s="116"/>
      <c r="H88" s="79"/>
      <c r="I88" s="79"/>
      <c r="J88" s="79"/>
      <c r="K88" s="79"/>
      <c r="L88" s="11"/>
      <c r="M88" s="11"/>
      <c r="N88" s="11"/>
      <c r="O88" s="11"/>
      <c r="P88" s="11"/>
      <c r="Q88" s="11"/>
    </row>
    <row r="89" ht="15.75" customHeight="1">
      <c r="A89" s="103">
        <v>45920.0</v>
      </c>
      <c r="B89" s="101" t="s">
        <v>265</v>
      </c>
      <c r="C89" s="101" t="s">
        <v>25</v>
      </c>
      <c r="D89" s="101" t="s">
        <v>267</v>
      </c>
      <c r="E89" s="104">
        <v>319006.43</v>
      </c>
      <c r="F89" s="105"/>
      <c r="G89" s="55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03">
        <v>45930.0</v>
      </c>
      <c r="B90" s="101" t="s">
        <v>268</v>
      </c>
      <c r="C90" s="101" t="s">
        <v>25</v>
      </c>
      <c r="D90" s="101" t="s">
        <v>269</v>
      </c>
      <c r="E90" s="104">
        <v>138272.5</v>
      </c>
      <c r="F90" s="117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03">
        <v>45916.0</v>
      </c>
      <c r="B91" s="101" t="s">
        <v>270</v>
      </c>
      <c r="C91" s="101" t="s">
        <v>25</v>
      </c>
      <c r="D91" s="101" t="s">
        <v>271</v>
      </c>
      <c r="E91" s="104">
        <v>295490.0</v>
      </c>
      <c r="F91" s="117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59">
        <v>45943.0</v>
      </c>
      <c r="B92" s="28" t="s">
        <v>272</v>
      </c>
      <c r="C92" s="28" t="s">
        <v>7</v>
      </c>
      <c r="D92" s="28" t="s">
        <v>273</v>
      </c>
      <c r="E92" s="32">
        <v>1105631.0</v>
      </c>
      <c r="F92" s="56" t="s">
        <v>274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03">
        <v>45946.0</v>
      </c>
      <c r="B93" s="101" t="s">
        <v>31</v>
      </c>
      <c r="C93" s="101" t="s">
        <v>7</v>
      </c>
      <c r="D93" s="101">
        <v>3413.0</v>
      </c>
      <c r="E93" s="104">
        <v>185200.0</v>
      </c>
      <c r="F93" s="117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03">
        <v>45961.0</v>
      </c>
      <c r="B94" s="101" t="s">
        <v>279</v>
      </c>
      <c r="C94" s="101" t="s">
        <v>25</v>
      </c>
      <c r="D94" s="101">
        <v>671245.0</v>
      </c>
      <c r="E94" s="104">
        <v>167964.25</v>
      </c>
      <c r="F94" s="118" t="s">
        <v>281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03">
        <v>45966.0</v>
      </c>
      <c r="B95" s="101" t="s">
        <v>31</v>
      </c>
      <c r="C95" s="101" t="s">
        <v>25</v>
      </c>
      <c r="D95" s="101">
        <v>3418.0</v>
      </c>
      <c r="E95" s="104">
        <v>171400.0</v>
      </c>
      <c r="F95" s="117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03">
        <v>45967.0</v>
      </c>
      <c r="B96" s="101" t="s">
        <v>285</v>
      </c>
      <c r="C96" s="101" t="s">
        <v>10</v>
      </c>
      <c r="D96" s="101">
        <v>142043.0</v>
      </c>
      <c r="E96" s="104">
        <v>1311158.12</v>
      </c>
      <c r="F96" s="117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03">
        <v>45974.0</v>
      </c>
      <c r="B97" s="101" t="s">
        <v>279</v>
      </c>
      <c r="C97" s="101" t="s">
        <v>25</v>
      </c>
      <c r="D97" s="101">
        <v>672762.0</v>
      </c>
      <c r="E97" s="104">
        <v>534570.0</v>
      </c>
      <c r="F97" s="117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03">
        <v>45979.0</v>
      </c>
      <c r="B98" s="101" t="s">
        <v>245</v>
      </c>
      <c r="C98" s="101" t="s">
        <v>10</v>
      </c>
      <c r="D98" s="101">
        <v>6550.0</v>
      </c>
      <c r="E98" s="104">
        <v>249980.0</v>
      </c>
      <c r="F98" s="118" t="s">
        <v>286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03">
        <v>45981.0</v>
      </c>
      <c r="B99" s="101" t="s">
        <v>272</v>
      </c>
      <c r="C99" s="101" t="s">
        <v>25</v>
      </c>
      <c r="D99" s="101">
        <v>75582.0</v>
      </c>
      <c r="E99" s="104">
        <v>783103.47</v>
      </c>
      <c r="F99" s="118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03">
        <v>45982.0</v>
      </c>
      <c r="B100" s="101" t="s">
        <v>288</v>
      </c>
      <c r="C100" s="101" t="s">
        <v>10</v>
      </c>
      <c r="D100" s="44"/>
      <c r="E100" s="104">
        <v>94597.0</v>
      </c>
      <c r="F100" s="118" t="s">
        <v>289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03">
        <v>45989.0</v>
      </c>
      <c r="B101" s="101" t="s">
        <v>31</v>
      </c>
      <c r="C101" s="101" t="s">
        <v>10</v>
      </c>
      <c r="D101" s="101">
        <v>3424.0</v>
      </c>
      <c r="E101" s="104">
        <v>247500.0</v>
      </c>
      <c r="F101" s="117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03">
        <v>45997.0</v>
      </c>
      <c r="B102" s="101" t="s">
        <v>245</v>
      </c>
      <c r="C102" s="101" t="s">
        <v>10</v>
      </c>
      <c r="D102" s="101">
        <v>6556.0</v>
      </c>
      <c r="E102" s="104">
        <v>659881.0</v>
      </c>
      <c r="F102" s="118" t="s">
        <v>290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03">
        <v>46002.0</v>
      </c>
      <c r="B103" s="101" t="s">
        <v>279</v>
      </c>
      <c r="C103" s="101" t="s">
        <v>291</v>
      </c>
      <c r="D103" s="101">
        <v>4245.0</v>
      </c>
      <c r="E103" s="104">
        <v>-519000.0</v>
      </c>
      <c r="F103" s="117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03">
        <v>46021.0</v>
      </c>
      <c r="B104" s="101" t="s">
        <v>31</v>
      </c>
      <c r="C104" s="101" t="s">
        <v>10</v>
      </c>
      <c r="D104" s="101">
        <v>3435.0</v>
      </c>
      <c r="E104" s="104">
        <v>388700.0</v>
      </c>
      <c r="F104" s="117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59">
        <v>46027.0</v>
      </c>
      <c r="B105" s="28" t="s">
        <v>149</v>
      </c>
      <c r="C105" s="28" t="s">
        <v>7</v>
      </c>
      <c r="D105" s="28">
        <v>15976.0</v>
      </c>
      <c r="E105" s="32">
        <v>275584.28</v>
      </c>
      <c r="F105" s="56" t="s">
        <v>292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59">
        <v>46028.0</v>
      </c>
      <c r="B106" s="28" t="s">
        <v>265</v>
      </c>
      <c r="C106" s="28" t="s">
        <v>25</v>
      </c>
      <c r="D106" s="28">
        <v>25731.0</v>
      </c>
      <c r="E106" s="32">
        <v>345109.18</v>
      </c>
      <c r="F106" s="56" t="s">
        <v>294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03">
        <v>46038.0</v>
      </c>
      <c r="B107" s="101" t="s">
        <v>295</v>
      </c>
      <c r="C107" s="101" t="s">
        <v>10</v>
      </c>
      <c r="D107" s="101" t="s">
        <v>66</v>
      </c>
      <c r="E107" s="104">
        <v>68800.0</v>
      </c>
      <c r="F107" s="117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03">
        <v>46041.0</v>
      </c>
      <c r="B108" s="101" t="s">
        <v>17</v>
      </c>
      <c r="C108" s="101" t="s">
        <v>10</v>
      </c>
      <c r="D108" s="101">
        <v>6574.0</v>
      </c>
      <c r="E108" s="104">
        <v>326140.11</v>
      </c>
      <c r="F108" s="117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59">
        <v>46045.0</v>
      </c>
      <c r="B109" s="28" t="s">
        <v>153</v>
      </c>
      <c r="C109" s="28" t="s">
        <v>10</v>
      </c>
      <c r="D109" s="28">
        <v>31119.0</v>
      </c>
      <c r="E109" s="32">
        <v>1037000.0</v>
      </c>
      <c r="F109" s="56" t="s">
        <v>23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03">
        <v>46055.0</v>
      </c>
      <c r="B110" s="101" t="s">
        <v>11</v>
      </c>
      <c r="C110" s="101" t="s">
        <v>10</v>
      </c>
      <c r="D110" s="101">
        <v>11486.0</v>
      </c>
      <c r="E110" s="104">
        <v>429350.0</v>
      </c>
      <c r="F110" s="117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03">
        <v>46052.0</v>
      </c>
      <c r="B111" s="101" t="s">
        <v>302</v>
      </c>
      <c r="C111" s="101" t="s">
        <v>7</v>
      </c>
      <c r="D111" s="101">
        <v>25862.0</v>
      </c>
      <c r="E111" s="104">
        <v>351149.85</v>
      </c>
      <c r="F111" s="118" t="s">
        <v>303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59">
        <v>46059.0</v>
      </c>
      <c r="B112" s="28" t="s">
        <v>245</v>
      </c>
      <c r="C112" s="28" t="s">
        <v>10</v>
      </c>
      <c r="D112" s="28">
        <v>6583.0</v>
      </c>
      <c r="E112" s="32">
        <v>197103.0</v>
      </c>
      <c r="F112" s="56" t="s">
        <v>304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59">
        <v>46066.0</v>
      </c>
      <c r="B113" s="28" t="s">
        <v>279</v>
      </c>
      <c r="C113" s="28" t="s">
        <v>7</v>
      </c>
      <c r="D113" s="28">
        <v>685613.0</v>
      </c>
      <c r="E113" s="32">
        <v>907623.16</v>
      </c>
      <c r="F113" s="56" t="s">
        <v>205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59">
        <v>46081.0</v>
      </c>
      <c r="B114" s="28" t="s">
        <v>305</v>
      </c>
      <c r="C114" s="28" t="s">
        <v>306</v>
      </c>
      <c r="D114" s="28" t="s">
        <v>66</v>
      </c>
      <c r="E114" s="32">
        <v>112716.0</v>
      </c>
      <c r="F114" s="56" t="s">
        <v>307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03">
        <v>46080.0</v>
      </c>
      <c r="B115" s="101" t="s">
        <v>17</v>
      </c>
      <c r="C115" s="101" t="s">
        <v>10</v>
      </c>
      <c r="D115" s="101">
        <v>5488.0</v>
      </c>
      <c r="E115" s="104">
        <v>536394.24</v>
      </c>
      <c r="F115" s="117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59">
        <v>46087.0</v>
      </c>
      <c r="B116" s="28" t="s">
        <v>153</v>
      </c>
      <c r="C116" s="28" t="s">
        <v>10</v>
      </c>
      <c r="D116" s="28">
        <v>315.0</v>
      </c>
      <c r="E116" s="32">
        <v>86047.93</v>
      </c>
      <c r="F116" s="56" t="s">
        <v>308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59">
        <v>46099.0</v>
      </c>
      <c r="B117" s="28" t="s">
        <v>279</v>
      </c>
      <c r="C117" s="28" t="s">
        <v>7</v>
      </c>
      <c r="D117" s="28">
        <v>690416.0</v>
      </c>
      <c r="E117" s="32">
        <v>977834.71</v>
      </c>
      <c r="F117" s="56" t="s">
        <v>310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03">
        <v>46112.0</v>
      </c>
      <c r="B118" s="101" t="s">
        <v>311</v>
      </c>
      <c r="C118" s="101" t="s">
        <v>25</v>
      </c>
      <c r="D118" s="101">
        <v>703.0</v>
      </c>
      <c r="E118" s="104">
        <v>171800.0</v>
      </c>
      <c r="F118" s="117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03">
        <v>46113.0</v>
      </c>
      <c r="B119" s="101" t="s">
        <v>312</v>
      </c>
      <c r="C119" s="101" t="s">
        <v>10</v>
      </c>
      <c r="D119" s="101" t="s">
        <v>313</v>
      </c>
      <c r="E119" s="104">
        <v>1059462.23</v>
      </c>
      <c r="F119" s="117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03">
        <v>46116.0</v>
      </c>
      <c r="B120" s="101" t="s">
        <v>50</v>
      </c>
      <c r="C120" s="101" t="s">
        <v>10</v>
      </c>
      <c r="D120" s="101">
        <v>40426.0</v>
      </c>
      <c r="E120" s="104">
        <v>31176.0</v>
      </c>
      <c r="F120" s="117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6"/>
      <c r="B121" s="28" t="s">
        <v>245</v>
      </c>
      <c r="C121" s="28" t="s">
        <v>10</v>
      </c>
      <c r="D121" s="28">
        <v>6614.0</v>
      </c>
      <c r="E121" s="32">
        <v>589374.02</v>
      </c>
      <c r="F121" s="56" t="s">
        <v>314</v>
      </c>
      <c r="G121" s="128" t="s">
        <v>315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59">
        <v>46122.0</v>
      </c>
      <c r="B122" s="28" t="s">
        <v>316</v>
      </c>
      <c r="C122" s="28" t="s">
        <v>317</v>
      </c>
      <c r="D122" s="28">
        <v>693862.0</v>
      </c>
      <c r="E122" s="32">
        <v>1029867.81</v>
      </c>
      <c r="F122" s="56" t="s">
        <v>318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59">
        <v>46121.0</v>
      </c>
      <c r="B123" s="28" t="s">
        <v>245</v>
      </c>
      <c r="C123" s="28" t="s">
        <v>10</v>
      </c>
      <c r="D123" s="28">
        <v>6625.0</v>
      </c>
      <c r="E123" s="32">
        <v>114004.0</v>
      </c>
      <c r="F123" s="56" t="s">
        <v>319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03">
        <v>46126.0</v>
      </c>
      <c r="B124" s="101" t="s">
        <v>320</v>
      </c>
      <c r="C124" s="101" t="s">
        <v>7</v>
      </c>
      <c r="D124" s="101" t="s">
        <v>321</v>
      </c>
      <c r="E124" s="104" t="s">
        <v>322</v>
      </c>
      <c r="F124" s="117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59">
        <v>46136.0</v>
      </c>
      <c r="B125" s="28" t="s">
        <v>316</v>
      </c>
      <c r="C125" s="28" t="s">
        <v>324</v>
      </c>
      <c r="D125" s="28">
        <v>695898.0</v>
      </c>
      <c r="E125" s="32">
        <v>61141.5</v>
      </c>
      <c r="F125" s="56" t="s">
        <v>325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03">
        <v>46147.0</v>
      </c>
      <c r="B126" s="101" t="s">
        <v>149</v>
      </c>
      <c r="C126" s="101" t="s">
        <v>25</v>
      </c>
      <c r="D126" s="101">
        <v>18857.0</v>
      </c>
      <c r="E126" s="104">
        <v>366811.5</v>
      </c>
      <c r="F126" s="118" t="s">
        <v>212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03">
        <v>46149.0</v>
      </c>
      <c r="B127" s="101" t="s">
        <v>329</v>
      </c>
      <c r="C127" s="101" t="s">
        <v>25</v>
      </c>
      <c r="D127" s="101">
        <v>697500.0</v>
      </c>
      <c r="E127" s="104">
        <v>91612.5</v>
      </c>
      <c r="F127" s="118" t="s">
        <v>331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03">
        <v>46160.0</v>
      </c>
      <c r="B128" s="101" t="s">
        <v>285</v>
      </c>
      <c r="C128" s="101" t="s">
        <v>10</v>
      </c>
      <c r="D128" s="101">
        <v>147109.0</v>
      </c>
      <c r="E128" s="104">
        <v>642840.97</v>
      </c>
      <c r="F128" s="117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03">
        <v>46163.0</v>
      </c>
      <c r="B129" s="101" t="s">
        <v>279</v>
      </c>
      <c r="C129" s="101" t="s">
        <v>324</v>
      </c>
      <c r="D129" s="101">
        <v>454636.0</v>
      </c>
      <c r="E129" s="104">
        <v>96359.73</v>
      </c>
      <c r="F129" s="117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03">
        <v>46168.0</v>
      </c>
      <c r="B130" s="101" t="s">
        <v>316</v>
      </c>
      <c r="C130" s="101" t="s">
        <v>324</v>
      </c>
      <c r="D130" s="101">
        <v>454982.0</v>
      </c>
      <c r="E130" s="104">
        <v>1130195.2</v>
      </c>
      <c r="F130" s="117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03">
        <v>46170.0</v>
      </c>
      <c r="B131" s="101" t="s">
        <v>245</v>
      </c>
      <c r="C131" s="101" t="s">
        <v>10</v>
      </c>
      <c r="D131" s="101">
        <v>6649.0</v>
      </c>
      <c r="E131" s="104">
        <v>439518.0</v>
      </c>
      <c r="F131" s="118" t="s">
        <v>333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03">
        <v>46184.0</v>
      </c>
      <c r="B132" s="101" t="s">
        <v>245</v>
      </c>
      <c r="C132" s="101" t="s">
        <v>7</v>
      </c>
      <c r="D132" s="101" t="s">
        <v>334</v>
      </c>
      <c r="E132" s="104">
        <v>720505.39</v>
      </c>
      <c r="F132" s="117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03">
        <v>46191.0</v>
      </c>
      <c r="B133" s="101" t="s">
        <v>245</v>
      </c>
      <c r="C133" s="101" t="s">
        <v>7</v>
      </c>
      <c r="D133" s="101" t="s">
        <v>335</v>
      </c>
      <c r="E133" s="104">
        <v>119816.78</v>
      </c>
      <c r="F133" s="117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03">
        <v>46203.0</v>
      </c>
      <c r="B134" s="101" t="s">
        <v>336</v>
      </c>
      <c r="C134" s="101" t="s">
        <v>10</v>
      </c>
      <c r="D134" s="44"/>
      <c r="E134" s="104">
        <v>24000.0</v>
      </c>
      <c r="F134" s="117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03">
        <v>46209.0</v>
      </c>
      <c r="B135" s="101" t="s">
        <v>245</v>
      </c>
      <c r="C135" s="101" t="s">
        <v>10</v>
      </c>
      <c r="D135" s="101">
        <v>6685.0</v>
      </c>
      <c r="E135" s="104">
        <v>121125.0</v>
      </c>
      <c r="F135" s="117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03">
        <v>46214.0</v>
      </c>
      <c r="B136" s="101" t="s">
        <v>339</v>
      </c>
      <c r="C136" s="101" t="s">
        <v>7</v>
      </c>
      <c r="D136" s="101" t="s">
        <v>341</v>
      </c>
      <c r="E136" s="134">
        <v>326530.21</v>
      </c>
      <c r="F136" s="117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03">
        <v>46255.0</v>
      </c>
      <c r="B137" s="101" t="s">
        <v>149</v>
      </c>
      <c r="C137" s="101" t="s">
        <v>7</v>
      </c>
      <c r="D137" s="101" t="s">
        <v>344</v>
      </c>
      <c r="E137" s="104">
        <v>271895.47</v>
      </c>
      <c r="F137" s="117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03">
        <v>46255.0</v>
      </c>
      <c r="B138" s="101" t="s">
        <v>149</v>
      </c>
      <c r="C138" s="101" t="s">
        <v>7</v>
      </c>
      <c r="D138" s="101" t="s">
        <v>346</v>
      </c>
      <c r="E138" s="104">
        <v>21212.51</v>
      </c>
      <c r="F138" s="117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03">
        <v>46268.0</v>
      </c>
      <c r="B139" s="101" t="s">
        <v>347</v>
      </c>
      <c r="C139" s="101" t="s">
        <v>7</v>
      </c>
      <c r="D139" s="101" t="s">
        <v>348</v>
      </c>
      <c r="E139" s="104">
        <v>55199.96</v>
      </c>
      <c r="F139" s="117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136"/>
      <c r="F140" s="117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136"/>
      <c r="F141" s="117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136"/>
      <c r="F142" s="117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136"/>
      <c r="F143" s="117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136"/>
      <c r="F144" s="117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136"/>
      <c r="F145" s="117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136"/>
      <c r="F146" s="117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136"/>
      <c r="F147" s="117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136"/>
      <c r="F148" s="117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136"/>
      <c r="F149" s="117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136"/>
      <c r="F150" s="117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136"/>
      <c r="F151" s="117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136"/>
      <c r="F152" s="117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136"/>
      <c r="F153" s="117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136"/>
      <c r="F154" s="117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136"/>
      <c r="F155" s="117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136"/>
      <c r="F156" s="117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136"/>
      <c r="F157" s="117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136"/>
      <c r="F158" s="117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136"/>
      <c r="F159" s="117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136"/>
      <c r="F160" s="117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136"/>
      <c r="F161" s="117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136"/>
      <c r="F162" s="117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136"/>
      <c r="F163" s="117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136"/>
      <c r="F164" s="117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136"/>
      <c r="F165" s="117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136"/>
      <c r="F166" s="117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136"/>
      <c r="F167" s="117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136"/>
      <c r="F168" s="117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136"/>
      <c r="F169" s="117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136"/>
      <c r="F170" s="117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136"/>
      <c r="F171" s="117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136"/>
      <c r="F172" s="117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136"/>
      <c r="F173" s="117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136"/>
      <c r="F174" s="117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136"/>
      <c r="F175" s="117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136"/>
      <c r="F176" s="117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136"/>
      <c r="F177" s="117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136"/>
      <c r="F178" s="117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136"/>
      <c r="F179" s="117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136"/>
      <c r="F180" s="117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136"/>
      <c r="F181" s="117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136"/>
      <c r="F182" s="117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136"/>
      <c r="F183" s="117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136"/>
      <c r="F184" s="117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136"/>
      <c r="F185" s="117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136"/>
      <c r="F186" s="117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136"/>
      <c r="F187" s="117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136"/>
      <c r="F188" s="117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136"/>
      <c r="F189" s="117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136"/>
      <c r="F190" s="117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136"/>
      <c r="F191" s="117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136"/>
      <c r="F192" s="117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136"/>
      <c r="F193" s="117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136"/>
      <c r="F194" s="117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136"/>
      <c r="F195" s="117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136"/>
      <c r="F196" s="117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136"/>
      <c r="F197" s="117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136"/>
      <c r="F198" s="117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136"/>
      <c r="F199" s="117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136"/>
      <c r="F200" s="117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136"/>
      <c r="F201" s="117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136"/>
      <c r="F202" s="117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136"/>
      <c r="F203" s="117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136"/>
      <c r="F204" s="117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136"/>
      <c r="F205" s="117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136"/>
      <c r="F206" s="117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136"/>
      <c r="F207" s="117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136"/>
      <c r="F208" s="117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136"/>
      <c r="F209" s="117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136"/>
      <c r="F210" s="117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136"/>
      <c r="F211" s="117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136"/>
      <c r="F212" s="117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136"/>
      <c r="F213" s="117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136"/>
      <c r="F214" s="117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136"/>
      <c r="F215" s="117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136"/>
      <c r="F216" s="117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136"/>
      <c r="F217" s="117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136"/>
      <c r="F218" s="117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136"/>
      <c r="F219" s="117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136"/>
      <c r="F220" s="117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136"/>
      <c r="F221" s="117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136"/>
      <c r="F222" s="117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136"/>
      <c r="F223" s="117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136"/>
      <c r="F224" s="117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136"/>
      <c r="F225" s="117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136"/>
      <c r="F226" s="117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136"/>
      <c r="F227" s="117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136"/>
      <c r="F228" s="117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136"/>
      <c r="F229" s="117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136"/>
      <c r="F230" s="117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136"/>
      <c r="F231" s="117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136"/>
      <c r="F232" s="117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136"/>
      <c r="F233" s="117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136"/>
      <c r="F234" s="117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136"/>
      <c r="F235" s="117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136"/>
      <c r="F236" s="117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136"/>
      <c r="F237" s="117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136"/>
      <c r="F238" s="117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136"/>
      <c r="F239" s="117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136"/>
      <c r="F240" s="117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136"/>
      <c r="F241" s="117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136"/>
      <c r="F242" s="117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136"/>
      <c r="F243" s="117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136"/>
      <c r="F244" s="117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136"/>
      <c r="F245" s="117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136"/>
      <c r="F246" s="117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136"/>
      <c r="F247" s="117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136"/>
      <c r="F248" s="117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136"/>
      <c r="F249" s="117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136"/>
      <c r="F250" s="117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136"/>
      <c r="F251" s="117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136"/>
      <c r="F252" s="117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136"/>
      <c r="F253" s="117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136"/>
      <c r="F254" s="117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136"/>
      <c r="F255" s="117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136"/>
      <c r="F256" s="117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136"/>
      <c r="F257" s="117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136"/>
      <c r="F258" s="117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136"/>
      <c r="F259" s="117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136"/>
      <c r="F260" s="117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136"/>
      <c r="F261" s="117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136"/>
      <c r="F262" s="117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136"/>
      <c r="F263" s="117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136"/>
      <c r="F264" s="117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136"/>
      <c r="F265" s="117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136"/>
      <c r="F266" s="117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136"/>
      <c r="F267" s="117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136"/>
      <c r="F268" s="117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136"/>
      <c r="F269" s="117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136"/>
      <c r="F270" s="117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136"/>
      <c r="F271" s="117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136"/>
      <c r="F272" s="117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136"/>
      <c r="F273" s="117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136"/>
      <c r="F274" s="117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136"/>
      <c r="F275" s="117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136"/>
      <c r="F276" s="117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136"/>
      <c r="F277" s="117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136"/>
      <c r="F278" s="117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136"/>
      <c r="F279" s="117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136"/>
      <c r="F280" s="117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136"/>
      <c r="F281" s="117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136"/>
      <c r="F282" s="117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136"/>
      <c r="F283" s="117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136"/>
      <c r="F284" s="117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136"/>
      <c r="F285" s="117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136"/>
      <c r="F286" s="117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136"/>
      <c r="F287" s="117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136"/>
      <c r="F288" s="117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136"/>
      <c r="F289" s="117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136"/>
      <c r="F290" s="117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136"/>
      <c r="F291" s="117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136"/>
      <c r="F292" s="117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136"/>
      <c r="F293" s="117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136"/>
      <c r="F294" s="117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136"/>
      <c r="F295" s="117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136"/>
      <c r="F296" s="117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136"/>
      <c r="F297" s="117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136"/>
      <c r="F298" s="117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136"/>
      <c r="F299" s="117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136"/>
      <c r="F300" s="117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136"/>
      <c r="F301" s="117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136"/>
      <c r="F302" s="117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136"/>
      <c r="F303" s="117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136"/>
      <c r="F304" s="117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136"/>
      <c r="F305" s="117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136"/>
      <c r="F306" s="117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136"/>
      <c r="F307" s="117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136"/>
      <c r="F308" s="117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136"/>
      <c r="F309" s="117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136"/>
      <c r="F310" s="117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136"/>
      <c r="F311" s="117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136"/>
      <c r="F312" s="117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136"/>
      <c r="F313" s="117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136"/>
      <c r="F314" s="117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136"/>
      <c r="F315" s="117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136"/>
      <c r="F316" s="117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136"/>
      <c r="F317" s="117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136"/>
      <c r="F318" s="117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136"/>
      <c r="F319" s="117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136"/>
      <c r="F320" s="117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136"/>
      <c r="F321" s="117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136"/>
      <c r="F322" s="117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136"/>
      <c r="F323" s="117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136"/>
      <c r="F324" s="117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136"/>
      <c r="F325" s="117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136"/>
      <c r="F326" s="117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136"/>
      <c r="F327" s="117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136"/>
      <c r="F328" s="117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136"/>
      <c r="F329" s="117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136"/>
      <c r="F330" s="117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136"/>
      <c r="F331" s="117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136"/>
      <c r="F332" s="117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136"/>
      <c r="F333" s="117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136"/>
      <c r="F334" s="117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136"/>
      <c r="F335" s="117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136"/>
      <c r="F336" s="117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136"/>
      <c r="F337" s="117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136"/>
      <c r="F338" s="117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136"/>
      <c r="F339" s="117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136"/>
      <c r="F340" s="117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136"/>
      <c r="F341" s="117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136"/>
      <c r="F342" s="117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136"/>
      <c r="F343" s="117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136"/>
      <c r="F344" s="117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136"/>
      <c r="F345" s="117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136"/>
      <c r="F346" s="117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136"/>
      <c r="F347" s="117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136"/>
      <c r="F348" s="117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136"/>
      <c r="F349" s="117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136"/>
      <c r="F350" s="117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136"/>
      <c r="F351" s="117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136"/>
      <c r="F352" s="117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136"/>
      <c r="F353" s="117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136"/>
      <c r="F354" s="117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136"/>
      <c r="F355" s="117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136"/>
      <c r="F356" s="117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136"/>
      <c r="F357" s="117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136"/>
      <c r="F358" s="117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136"/>
      <c r="F359" s="117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136"/>
      <c r="F360" s="117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136"/>
      <c r="F361" s="117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136"/>
      <c r="F362" s="117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136"/>
      <c r="F363" s="117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136"/>
      <c r="F364" s="117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136"/>
      <c r="F365" s="117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136"/>
      <c r="F366" s="117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136"/>
      <c r="F367" s="117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136"/>
      <c r="F368" s="117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136"/>
      <c r="F369" s="117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136"/>
      <c r="F370" s="117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136"/>
      <c r="F371" s="117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136"/>
      <c r="F372" s="117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136"/>
      <c r="F373" s="117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136"/>
      <c r="F374" s="117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136"/>
      <c r="F375" s="117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136"/>
      <c r="F376" s="117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136"/>
      <c r="F377" s="117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136"/>
      <c r="F378" s="117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136"/>
      <c r="F379" s="117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136"/>
      <c r="F380" s="117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136"/>
      <c r="F381" s="117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136"/>
      <c r="F382" s="117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136"/>
      <c r="F383" s="117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136"/>
      <c r="F384" s="117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136"/>
      <c r="F385" s="117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136"/>
      <c r="F386" s="117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136"/>
      <c r="F387" s="117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136"/>
      <c r="F388" s="117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136"/>
      <c r="F389" s="117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136"/>
      <c r="F390" s="117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136"/>
      <c r="F391" s="117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136"/>
      <c r="F392" s="117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136"/>
      <c r="F393" s="117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136"/>
      <c r="F394" s="117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136"/>
      <c r="F395" s="117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136"/>
      <c r="F396" s="117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136"/>
      <c r="F397" s="117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136"/>
      <c r="F398" s="117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136"/>
      <c r="F399" s="117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136"/>
      <c r="F400" s="117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136"/>
      <c r="F401" s="117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136"/>
      <c r="F402" s="117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136"/>
      <c r="F403" s="117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136"/>
      <c r="F404" s="117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136"/>
      <c r="F405" s="117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136"/>
      <c r="F406" s="117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136"/>
      <c r="F407" s="117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136"/>
      <c r="F408" s="117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136"/>
      <c r="F409" s="117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136"/>
      <c r="F410" s="117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136"/>
      <c r="F411" s="117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136"/>
      <c r="F412" s="117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136"/>
      <c r="F413" s="117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136"/>
      <c r="F414" s="117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136"/>
      <c r="F415" s="117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136"/>
      <c r="F416" s="117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136"/>
      <c r="F417" s="117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136"/>
      <c r="F418" s="117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136"/>
      <c r="F419" s="117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136"/>
      <c r="F420" s="117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136"/>
      <c r="F421" s="117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136"/>
      <c r="F422" s="117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136"/>
      <c r="F423" s="117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136"/>
      <c r="F424" s="117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136"/>
      <c r="F425" s="117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136"/>
      <c r="F426" s="117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136"/>
      <c r="F427" s="117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136"/>
      <c r="F428" s="117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136"/>
      <c r="F429" s="117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136"/>
      <c r="F430" s="117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136"/>
      <c r="F431" s="117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136"/>
      <c r="F432" s="117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136"/>
      <c r="F433" s="117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136"/>
      <c r="F434" s="117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136"/>
      <c r="F435" s="117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136"/>
      <c r="F436" s="117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136"/>
      <c r="F437" s="117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136"/>
      <c r="F438" s="117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136"/>
      <c r="F439" s="117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136"/>
      <c r="F440" s="117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136"/>
      <c r="F441" s="117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136"/>
      <c r="F442" s="117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136"/>
      <c r="F443" s="117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136"/>
      <c r="F444" s="117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136"/>
      <c r="F445" s="117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136"/>
      <c r="F446" s="117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136"/>
      <c r="F447" s="117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136"/>
      <c r="F448" s="117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136"/>
      <c r="F449" s="117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136"/>
      <c r="F450" s="117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136"/>
      <c r="F451" s="117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136"/>
      <c r="F452" s="117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136"/>
      <c r="F453" s="117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136"/>
      <c r="F454" s="117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136"/>
      <c r="F455" s="117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136"/>
      <c r="F456" s="117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136"/>
      <c r="F457" s="117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136"/>
      <c r="F458" s="117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136"/>
      <c r="F459" s="117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136"/>
      <c r="F460" s="117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136"/>
      <c r="F461" s="117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136"/>
      <c r="F462" s="117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136"/>
      <c r="F463" s="117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136"/>
      <c r="F464" s="117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136"/>
      <c r="F465" s="117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136"/>
      <c r="F466" s="117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136"/>
      <c r="F467" s="117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136"/>
      <c r="F468" s="117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136"/>
      <c r="F469" s="117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136"/>
      <c r="F470" s="117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136"/>
      <c r="F471" s="117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136"/>
      <c r="F472" s="117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136"/>
      <c r="F473" s="117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136"/>
      <c r="F474" s="117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136"/>
      <c r="F475" s="117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136"/>
      <c r="F476" s="117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136"/>
      <c r="F477" s="117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136"/>
      <c r="F478" s="117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136"/>
      <c r="F479" s="117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136"/>
      <c r="F480" s="117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136"/>
      <c r="F481" s="117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136"/>
      <c r="F482" s="117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136"/>
      <c r="F483" s="117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136"/>
      <c r="F484" s="117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136"/>
      <c r="F485" s="117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136"/>
      <c r="F486" s="117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136"/>
      <c r="F487" s="117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136"/>
      <c r="F488" s="117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136"/>
      <c r="F489" s="117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136"/>
      <c r="F490" s="117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136"/>
      <c r="F491" s="117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136"/>
      <c r="F492" s="117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136"/>
      <c r="F493" s="117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136"/>
      <c r="F494" s="117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136"/>
      <c r="F495" s="117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136"/>
      <c r="F496" s="117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136"/>
      <c r="F497" s="117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136"/>
      <c r="F498" s="117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136"/>
      <c r="F499" s="117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136"/>
      <c r="F500" s="117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136"/>
      <c r="F501" s="117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136"/>
      <c r="F502" s="117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136"/>
      <c r="F503" s="117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136"/>
      <c r="F504" s="117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136"/>
      <c r="F505" s="117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136"/>
      <c r="F506" s="117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136"/>
      <c r="F507" s="117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136"/>
      <c r="F508" s="117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136"/>
      <c r="F509" s="117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136"/>
      <c r="F510" s="117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136"/>
      <c r="F511" s="117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136"/>
      <c r="F512" s="117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136"/>
      <c r="F513" s="117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136"/>
      <c r="F514" s="117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136"/>
      <c r="F515" s="117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136"/>
      <c r="F516" s="117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136"/>
      <c r="F517" s="117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136"/>
      <c r="F518" s="117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136"/>
      <c r="F519" s="117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136"/>
      <c r="F520" s="117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136"/>
      <c r="F521" s="117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136"/>
      <c r="F522" s="117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136"/>
      <c r="F523" s="117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136"/>
      <c r="F524" s="117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136"/>
      <c r="F525" s="117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136"/>
      <c r="F526" s="117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136"/>
      <c r="F527" s="117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136"/>
      <c r="F528" s="117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136"/>
      <c r="F529" s="117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136"/>
      <c r="F530" s="117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136"/>
      <c r="F531" s="117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136"/>
      <c r="F532" s="117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136"/>
      <c r="F533" s="117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136"/>
      <c r="F534" s="117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136"/>
      <c r="F535" s="117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136"/>
      <c r="F536" s="117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136"/>
      <c r="F537" s="117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136"/>
      <c r="F538" s="117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136"/>
      <c r="F539" s="117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136"/>
      <c r="F540" s="117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136"/>
      <c r="F541" s="117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136"/>
      <c r="F542" s="117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136"/>
      <c r="F543" s="117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136"/>
      <c r="F544" s="117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136"/>
      <c r="F545" s="117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136"/>
      <c r="F546" s="117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136"/>
      <c r="F547" s="117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136"/>
      <c r="F548" s="117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136"/>
      <c r="F549" s="117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136"/>
      <c r="F550" s="117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136"/>
      <c r="F551" s="117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136"/>
      <c r="F552" s="117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136"/>
      <c r="F553" s="117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136"/>
      <c r="F554" s="117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136"/>
      <c r="F555" s="117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136"/>
      <c r="F556" s="117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136"/>
      <c r="F557" s="117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136"/>
      <c r="F558" s="117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136"/>
      <c r="F559" s="117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136"/>
      <c r="F560" s="117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136"/>
      <c r="F561" s="117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136"/>
      <c r="F562" s="117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136"/>
      <c r="F563" s="117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136"/>
      <c r="F564" s="117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136"/>
      <c r="F565" s="117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136"/>
      <c r="F566" s="117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136"/>
      <c r="F567" s="117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136"/>
      <c r="F568" s="117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136"/>
      <c r="F569" s="117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136"/>
      <c r="F570" s="117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136"/>
      <c r="F571" s="117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136"/>
      <c r="F572" s="117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136"/>
      <c r="F573" s="117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136"/>
      <c r="F574" s="117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136"/>
      <c r="F575" s="117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136"/>
      <c r="F576" s="117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136"/>
      <c r="F577" s="117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136"/>
      <c r="F578" s="117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136"/>
      <c r="F579" s="117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136"/>
      <c r="F580" s="117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136"/>
      <c r="F581" s="117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136"/>
      <c r="F582" s="117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136"/>
      <c r="F583" s="117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136"/>
      <c r="F584" s="117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136"/>
      <c r="F585" s="117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136"/>
      <c r="F586" s="117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136"/>
      <c r="F587" s="117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136"/>
      <c r="F588" s="117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136"/>
      <c r="F589" s="117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136"/>
      <c r="F590" s="117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136"/>
      <c r="F591" s="117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136"/>
      <c r="F592" s="117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136"/>
      <c r="F593" s="117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136"/>
      <c r="F594" s="117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136"/>
      <c r="F595" s="117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136"/>
      <c r="F596" s="117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136"/>
      <c r="F597" s="117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136"/>
      <c r="F598" s="117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136"/>
      <c r="F599" s="117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136"/>
      <c r="F600" s="117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136"/>
      <c r="F601" s="117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136"/>
      <c r="F602" s="117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136"/>
      <c r="F603" s="117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136"/>
      <c r="F604" s="117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136"/>
      <c r="F605" s="117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136"/>
      <c r="F606" s="117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136"/>
      <c r="F607" s="117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136"/>
      <c r="F608" s="117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136"/>
      <c r="F609" s="117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136"/>
      <c r="F610" s="117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136"/>
      <c r="F611" s="117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136"/>
      <c r="F612" s="117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136"/>
      <c r="F613" s="117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136"/>
      <c r="F614" s="117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136"/>
      <c r="F615" s="117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136"/>
      <c r="F616" s="117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136"/>
      <c r="F617" s="117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136"/>
      <c r="F618" s="117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136"/>
      <c r="F619" s="117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136"/>
      <c r="F620" s="117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136"/>
      <c r="F621" s="117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136"/>
      <c r="F622" s="117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136"/>
      <c r="F623" s="117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136"/>
      <c r="F624" s="117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136"/>
      <c r="F625" s="117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136"/>
      <c r="F626" s="117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136"/>
      <c r="F627" s="117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136"/>
      <c r="F628" s="117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136"/>
      <c r="F629" s="117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136"/>
      <c r="F630" s="117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136"/>
      <c r="F631" s="117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136"/>
      <c r="F632" s="117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136"/>
      <c r="F633" s="117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136"/>
      <c r="F634" s="117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136"/>
      <c r="F635" s="117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136"/>
      <c r="F636" s="117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136"/>
      <c r="F637" s="117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136"/>
      <c r="F638" s="117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136"/>
      <c r="F639" s="117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136"/>
      <c r="F640" s="117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136"/>
      <c r="F641" s="117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136"/>
      <c r="F642" s="117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136"/>
      <c r="F643" s="117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136"/>
      <c r="F644" s="117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136"/>
      <c r="F645" s="117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136"/>
      <c r="F646" s="117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136"/>
      <c r="F647" s="117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136"/>
      <c r="F648" s="117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136"/>
      <c r="F649" s="117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136"/>
      <c r="F650" s="117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136"/>
      <c r="F651" s="117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136"/>
      <c r="F652" s="117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136"/>
      <c r="F653" s="117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136"/>
      <c r="F654" s="117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136"/>
      <c r="F655" s="117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136"/>
      <c r="F656" s="117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136"/>
      <c r="F657" s="117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136"/>
      <c r="F658" s="117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136"/>
      <c r="F659" s="117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136"/>
      <c r="F660" s="117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136"/>
      <c r="F661" s="117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136"/>
      <c r="F662" s="117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136"/>
      <c r="F663" s="117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136"/>
      <c r="F664" s="117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136"/>
      <c r="F665" s="117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136"/>
      <c r="F666" s="117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136"/>
      <c r="F667" s="117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136"/>
      <c r="F668" s="117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136"/>
      <c r="F669" s="117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136"/>
      <c r="F670" s="117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136"/>
      <c r="F671" s="117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136"/>
      <c r="F672" s="117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136"/>
      <c r="F673" s="117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136"/>
      <c r="F674" s="117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136"/>
      <c r="F675" s="117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136"/>
      <c r="F676" s="117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136"/>
      <c r="F677" s="117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136"/>
      <c r="F678" s="117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136"/>
      <c r="F679" s="117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136"/>
      <c r="F680" s="117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136"/>
      <c r="F681" s="117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136"/>
      <c r="F682" s="117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136"/>
      <c r="F683" s="117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136"/>
      <c r="F684" s="117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136"/>
      <c r="F685" s="117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136"/>
      <c r="F686" s="117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136"/>
      <c r="F687" s="117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136"/>
      <c r="F688" s="117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136"/>
      <c r="F689" s="117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136"/>
      <c r="F690" s="117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136"/>
      <c r="F691" s="117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136"/>
      <c r="F692" s="117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136"/>
      <c r="F693" s="117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136"/>
      <c r="F694" s="117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136"/>
      <c r="F695" s="117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136"/>
      <c r="F696" s="117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136"/>
      <c r="F697" s="117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136"/>
      <c r="F698" s="117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136"/>
      <c r="F699" s="117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136"/>
      <c r="F700" s="117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136"/>
      <c r="F701" s="117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136"/>
      <c r="F702" s="117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136"/>
      <c r="F703" s="117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136"/>
      <c r="F704" s="117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136"/>
      <c r="F705" s="117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136"/>
      <c r="F706" s="117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136"/>
      <c r="F707" s="117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136"/>
      <c r="F708" s="117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136"/>
      <c r="F709" s="117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136"/>
      <c r="F710" s="117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136"/>
      <c r="F711" s="117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136"/>
      <c r="F712" s="117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136"/>
      <c r="F713" s="117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136"/>
      <c r="F714" s="117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136"/>
      <c r="F715" s="117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136"/>
      <c r="F716" s="117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136"/>
      <c r="F717" s="117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136"/>
      <c r="F718" s="117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136"/>
      <c r="F719" s="117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136"/>
      <c r="F720" s="117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136"/>
      <c r="F721" s="117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136"/>
      <c r="F722" s="117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136"/>
      <c r="F723" s="117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136"/>
      <c r="F724" s="117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136"/>
      <c r="F725" s="117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136"/>
      <c r="F726" s="117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136"/>
      <c r="F727" s="117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136"/>
      <c r="F728" s="117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136"/>
      <c r="F729" s="117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136"/>
      <c r="F730" s="117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136"/>
      <c r="F731" s="117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136"/>
      <c r="F732" s="117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136"/>
      <c r="F733" s="117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136"/>
      <c r="F734" s="117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136"/>
      <c r="F735" s="117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136"/>
      <c r="F736" s="117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136"/>
      <c r="F737" s="117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136"/>
      <c r="F738" s="117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136"/>
      <c r="F739" s="117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136"/>
      <c r="F740" s="117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136"/>
      <c r="F741" s="117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136"/>
      <c r="F742" s="117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136"/>
      <c r="F743" s="117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136"/>
      <c r="F744" s="117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136"/>
      <c r="F745" s="117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136"/>
      <c r="F746" s="117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136"/>
      <c r="F747" s="117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136"/>
      <c r="F748" s="117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136"/>
      <c r="F749" s="117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136"/>
      <c r="F750" s="117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136"/>
      <c r="F751" s="117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136"/>
      <c r="F752" s="117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136"/>
      <c r="F753" s="117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136"/>
      <c r="F754" s="117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136"/>
      <c r="F755" s="117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136"/>
      <c r="F756" s="117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136"/>
      <c r="F757" s="117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136"/>
      <c r="F758" s="117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136"/>
      <c r="F759" s="117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136"/>
      <c r="F760" s="117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136"/>
      <c r="F761" s="117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136"/>
      <c r="F762" s="117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136"/>
      <c r="F763" s="117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136"/>
      <c r="F764" s="117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136"/>
      <c r="F765" s="117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136"/>
      <c r="F766" s="117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136"/>
      <c r="F767" s="117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136"/>
      <c r="F768" s="117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136"/>
      <c r="F769" s="117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136"/>
      <c r="F770" s="117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136"/>
      <c r="F771" s="117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136"/>
      <c r="F772" s="117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136"/>
      <c r="F773" s="117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136"/>
      <c r="F774" s="117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136"/>
      <c r="F775" s="117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136"/>
      <c r="F776" s="117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136"/>
      <c r="F777" s="117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136"/>
      <c r="F778" s="117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136"/>
      <c r="F779" s="117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136"/>
      <c r="F780" s="117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136"/>
      <c r="F781" s="117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136"/>
      <c r="F782" s="117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136"/>
      <c r="F783" s="117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136"/>
      <c r="F784" s="117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136"/>
      <c r="F785" s="117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136"/>
      <c r="F786" s="117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136"/>
      <c r="F787" s="117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136"/>
      <c r="F788" s="117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136"/>
      <c r="F789" s="117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136"/>
      <c r="F790" s="117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136"/>
      <c r="F791" s="117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136"/>
      <c r="F792" s="117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136"/>
      <c r="F793" s="117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136"/>
      <c r="F794" s="117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136"/>
      <c r="F795" s="117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136"/>
      <c r="F796" s="117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136"/>
      <c r="F797" s="117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136"/>
      <c r="F798" s="117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136"/>
      <c r="F799" s="117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136"/>
      <c r="F800" s="117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136"/>
      <c r="F801" s="117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136"/>
      <c r="F802" s="117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136"/>
      <c r="F803" s="117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136"/>
      <c r="F804" s="117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136"/>
      <c r="F805" s="117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136"/>
      <c r="F806" s="117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136"/>
      <c r="F807" s="117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136"/>
      <c r="F808" s="117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136"/>
      <c r="F809" s="117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136"/>
      <c r="F810" s="117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136"/>
      <c r="F811" s="117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136"/>
      <c r="F812" s="117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136"/>
      <c r="F813" s="117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A814" s="135"/>
      <c r="B814" s="44"/>
      <c r="C814" s="44"/>
      <c r="D814" s="44"/>
      <c r="E814" s="136"/>
      <c r="F814" s="117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A815" s="135"/>
      <c r="B815" s="44"/>
      <c r="C815" s="44"/>
      <c r="D815" s="44"/>
      <c r="E815" s="136"/>
      <c r="F815" s="117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A816" s="135"/>
      <c r="B816" s="44"/>
      <c r="C816" s="44"/>
      <c r="D816" s="44"/>
      <c r="E816" s="136"/>
      <c r="F816" s="117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A817" s="135"/>
      <c r="B817" s="44"/>
      <c r="C817" s="44"/>
      <c r="D817" s="44"/>
      <c r="E817" s="136"/>
      <c r="F817" s="117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A818" s="135"/>
      <c r="B818" s="44"/>
      <c r="C818" s="44"/>
      <c r="D818" s="44"/>
      <c r="E818" s="136"/>
      <c r="F818" s="117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A819" s="135"/>
      <c r="B819" s="44"/>
      <c r="C819" s="44"/>
      <c r="D819" s="44"/>
      <c r="E819" s="136"/>
      <c r="F819" s="117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A820" s="135"/>
      <c r="B820" s="44"/>
      <c r="C820" s="44"/>
      <c r="D820" s="44"/>
      <c r="E820" s="136"/>
      <c r="F820" s="117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A821" s="135"/>
      <c r="B821" s="44"/>
      <c r="C821" s="44"/>
      <c r="D821" s="44"/>
      <c r="E821" s="136"/>
      <c r="F821" s="117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A822" s="135"/>
      <c r="B822" s="44"/>
      <c r="C822" s="44"/>
      <c r="D822" s="44"/>
      <c r="E822" s="136"/>
      <c r="F822" s="117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A823" s="135"/>
      <c r="B823" s="44"/>
      <c r="C823" s="44"/>
      <c r="D823" s="44"/>
      <c r="E823" s="136"/>
      <c r="F823" s="117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A824" s="135"/>
      <c r="B824" s="44"/>
      <c r="C824" s="44"/>
      <c r="D824" s="44"/>
      <c r="E824" s="136"/>
      <c r="F824" s="117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A825" s="135"/>
      <c r="B825" s="44"/>
      <c r="C825" s="44"/>
      <c r="D825" s="44"/>
      <c r="E825" s="136"/>
      <c r="F825" s="117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A826" s="135"/>
      <c r="B826" s="44"/>
      <c r="C826" s="44"/>
      <c r="D826" s="44"/>
      <c r="E826" s="136"/>
      <c r="F826" s="117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A827" s="135"/>
      <c r="B827" s="44"/>
      <c r="C827" s="44"/>
      <c r="D827" s="44"/>
      <c r="E827" s="136"/>
      <c r="F827" s="117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A828" s="135"/>
      <c r="B828" s="44"/>
      <c r="C828" s="44"/>
      <c r="D828" s="44"/>
      <c r="E828" s="136"/>
      <c r="F828" s="117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A829" s="135"/>
      <c r="B829" s="44"/>
      <c r="C829" s="44"/>
      <c r="D829" s="44"/>
      <c r="E829" s="136"/>
      <c r="F829" s="117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A830" s="135"/>
      <c r="B830" s="44"/>
      <c r="C830" s="44"/>
      <c r="D830" s="44"/>
      <c r="E830" s="136"/>
      <c r="F830" s="117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A831" s="135"/>
      <c r="B831" s="44"/>
      <c r="C831" s="44"/>
      <c r="D831" s="44"/>
      <c r="E831" s="136"/>
      <c r="F831" s="117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A832" s="135"/>
      <c r="B832" s="44"/>
      <c r="C832" s="44"/>
      <c r="D832" s="44"/>
      <c r="E832" s="136"/>
      <c r="F832" s="117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A833" s="135"/>
      <c r="B833" s="44"/>
      <c r="C833" s="44"/>
      <c r="D833" s="44"/>
      <c r="E833" s="136"/>
      <c r="F833" s="117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A834" s="135"/>
      <c r="B834" s="44"/>
      <c r="C834" s="44"/>
      <c r="D834" s="44"/>
      <c r="E834" s="136"/>
      <c r="F834" s="117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A835" s="135"/>
      <c r="B835" s="44"/>
      <c r="C835" s="44"/>
      <c r="D835" s="44"/>
      <c r="E835" s="136"/>
      <c r="F835" s="117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A836" s="135"/>
      <c r="B836" s="44"/>
      <c r="C836" s="44"/>
      <c r="D836" s="44"/>
      <c r="E836" s="136"/>
      <c r="F836" s="117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A837" s="135"/>
      <c r="B837" s="44"/>
      <c r="C837" s="44"/>
      <c r="D837" s="44"/>
      <c r="E837" s="136"/>
      <c r="F837" s="117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A838" s="135"/>
      <c r="B838" s="44"/>
      <c r="C838" s="44"/>
      <c r="D838" s="44"/>
      <c r="E838" s="136"/>
      <c r="F838" s="117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A839" s="135"/>
      <c r="B839" s="44"/>
      <c r="C839" s="44"/>
      <c r="D839" s="44"/>
      <c r="E839" s="136"/>
      <c r="F839" s="117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A840" s="135"/>
      <c r="B840" s="44"/>
      <c r="C840" s="44"/>
      <c r="D840" s="44"/>
      <c r="E840" s="136"/>
      <c r="F840" s="117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A841" s="135"/>
      <c r="B841" s="44"/>
      <c r="C841" s="44"/>
      <c r="D841" s="44"/>
      <c r="E841" s="136"/>
      <c r="F841" s="117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A842" s="135"/>
      <c r="B842" s="44"/>
      <c r="C842" s="44"/>
      <c r="D842" s="44"/>
      <c r="E842" s="136"/>
      <c r="F842" s="117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A843" s="135"/>
      <c r="B843" s="44"/>
      <c r="C843" s="44"/>
      <c r="D843" s="44"/>
      <c r="E843" s="136"/>
      <c r="F843" s="117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A844" s="135"/>
      <c r="B844" s="44"/>
      <c r="C844" s="44"/>
      <c r="D844" s="44"/>
      <c r="E844" s="136"/>
      <c r="F844" s="117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A845" s="135"/>
      <c r="B845" s="44"/>
      <c r="C845" s="44"/>
      <c r="D845" s="44"/>
      <c r="E845" s="136"/>
      <c r="F845" s="117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A846" s="135"/>
      <c r="B846" s="44"/>
      <c r="C846" s="44"/>
      <c r="D846" s="44"/>
      <c r="E846" s="136"/>
      <c r="F846" s="117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A847" s="135"/>
      <c r="B847" s="44"/>
      <c r="C847" s="44"/>
      <c r="D847" s="44"/>
      <c r="E847" s="136"/>
      <c r="F847" s="117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A848" s="135"/>
      <c r="B848" s="44"/>
      <c r="C848" s="44"/>
      <c r="D848" s="44"/>
      <c r="E848" s="136"/>
      <c r="F848" s="117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A849" s="135"/>
      <c r="B849" s="44"/>
      <c r="C849" s="44"/>
      <c r="D849" s="44"/>
      <c r="E849" s="136"/>
      <c r="F849" s="117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A850" s="135"/>
      <c r="B850" s="44"/>
      <c r="C850" s="44"/>
      <c r="D850" s="44"/>
      <c r="E850" s="136"/>
      <c r="F850" s="117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A851" s="135"/>
      <c r="B851" s="44"/>
      <c r="C851" s="44"/>
      <c r="D851" s="44"/>
      <c r="E851" s="136"/>
      <c r="F851" s="117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A852" s="135"/>
      <c r="B852" s="44"/>
      <c r="C852" s="44"/>
      <c r="D852" s="44"/>
      <c r="E852" s="136"/>
      <c r="F852" s="117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A853" s="135"/>
      <c r="B853" s="44"/>
      <c r="C853" s="44"/>
      <c r="D853" s="44"/>
      <c r="E853" s="136"/>
      <c r="F853" s="117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A854" s="135"/>
      <c r="B854" s="44"/>
      <c r="C854" s="44"/>
      <c r="D854" s="44"/>
      <c r="E854" s="136"/>
      <c r="F854" s="117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A855" s="135"/>
      <c r="B855" s="44"/>
      <c r="C855" s="44"/>
      <c r="D855" s="44"/>
      <c r="E855" s="136"/>
      <c r="F855" s="117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A856" s="135"/>
      <c r="B856" s="44"/>
      <c r="C856" s="44"/>
      <c r="D856" s="44"/>
      <c r="E856" s="136"/>
      <c r="F856" s="117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A857" s="135"/>
      <c r="B857" s="44"/>
      <c r="C857" s="44"/>
      <c r="D857" s="44"/>
      <c r="E857" s="136"/>
      <c r="F857" s="117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A858" s="135"/>
      <c r="B858" s="44"/>
      <c r="C858" s="44"/>
      <c r="D858" s="44"/>
      <c r="E858" s="136"/>
      <c r="F858" s="117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A859" s="135"/>
      <c r="B859" s="44"/>
      <c r="C859" s="44"/>
      <c r="D859" s="44"/>
      <c r="E859" s="136"/>
      <c r="F859" s="117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A860" s="135"/>
      <c r="B860" s="44"/>
      <c r="C860" s="44"/>
      <c r="D860" s="44"/>
      <c r="E860" s="136"/>
      <c r="F860" s="117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A861" s="135"/>
      <c r="B861" s="44"/>
      <c r="C861" s="44"/>
      <c r="D861" s="44"/>
      <c r="E861" s="136"/>
      <c r="F861" s="117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A862" s="135"/>
      <c r="B862" s="44"/>
      <c r="C862" s="44"/>
      <c r="D862" s="44"/>
      <c r="E862" s="136"/>
      <c r="F862" s="117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A863" s="135"/>
      <c r="B863" s="44"/>
      <c r="C863" s="44"/>
      <c r="D863" s="44"/>
      <c r="E863" s="136"/>
      <c r="F863" s="117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A864" s="135"/>
      <c r="B864" s="44"/>
      <c r="C864" s="44"/>
      <c r="D864" s="44"/>
      <c r="E864" s="136"/>
      <c r="F864" s="117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A865" s="135"/>
      <c r="B865" s="44"/>
      <c r="C865" s="44"/>
      <c r="D865" s="44"/>
      <c r="E865" s="136"/>
      <c r="F865" s="117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A866" s="135"/>
      <c r="B866" s="44"/>
      <c r="C866" s="44"/>
      <c r="D866" s="44"/>
      <c r="E866" s="136"/>
      <c r="F866" s="117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A867" s="135"/>
      <c r="B867" s="44"/>
      <c r="C867" s="44"/>
      <c r="D867" s="44"/>
      <c r="E867" s="136"/>
      <c r="F867" s="117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A868" s="135"/>
      <c r="B868" s="44"/>
      <c r="C868" s="44"/>
      <c r="D868" s="44"/>
      <c r="E868" s="136"/>
      <c r="F868" s="117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A869" s="135"/>
      <c r="B869" s="44"/>
      <c r="C869" s="44"/>
      <c r="D869" s="44"/>
      <c r="E869" s="136"/>
      <c r="F869" s="117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A870" s="135"/>
      <c r="B870" s="44"/>
      <c r="C870" s="44"/>
      <c r="D870" s="44"/>
      <c r="E870" s="136"/>
      <c r="F870" s="117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A871" s="135"/>
      <c r="B871" s="44"/>
      <c r="C871" s="44"/>
      <c r="D871" s="44"/>
      <c r="E871" s="136"/>
      <c r="F871" s="117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A872" s="135"/>
      <c r="B872" s="44"/>
      <c r="C872" s="44"/>
      <c r="D872" s="44"/>
      <c r="E872" s="136"/>
      <c r="F872" s="117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A873" s="135"/>
      <c r="B873" s="44"/>
      <c r="C873" s="44"/>
      <c r="D873" s="44"/>
      <c r="E873" s="136"/>
      <c r="F873" s="117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A874" s="135"/>
      <c r="B874" s="44"/>
      <c r="C874" s="44"/>
      <c r="D874" s="44"/>
      <c r="E874" s="136"/>
      <c r="F874" s="117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A875" s="135"/>
      <c r="B875" s="44"/>
      <c r="C875" s="44"/>
      <c r="D875" s="44"/>
      <c r="E875" s="136"/>
      <c r="F875" s="117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A876" s="135"/>
      <c r="B876" s="44"/>
      <c r="C876" s="44"/>
      <c r="D876" s="44"/>
      <c r="E876" s="136"/>
      <c r="F876" s="117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A877" s="135"/>
      <c r="B877" s="44"/>
      <c r="C877" s="44"/>
      <c r="D877" s="44"/>
      <c r="E877" s="136"/>
      <c r="F877" s="117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A878" s="135"/>
      <c r="B878" s="44"/>
      <c r="C878" s="44"/>
      <c r="D878" s="44"/>
      <c r="E878" s="136"/>
      <c r="F878" s="117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A879" s="135"/>
      <c r="B879" s="44"/>
      <c r="C879" s="44"/>
      <c r="D879" s="44"/>
      <c r="E879" s="136"/>
      <c r="F879" s="117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A880" s="135"/>
      <c r="B880" s="44"/>
      <c r="C880" s="44"/>
      <c r="D880" s="44"/>
      <c r="E880" s="136"/>
      <c r="F880" s="117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A881" s="135"/>
      <c r="B881" s="44"/>
      <c r="C881" s="44"/>
      <c r="D881" s="44"/>
      <c r="E881" s="136"/>
      <c r="F881" s="117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A882" s="135"/>
      <c r="B882" s="44"/>
      <c r="C882" s="44"/>
      <c r="D882" s="44"/>
      <c r="E882" s="136"/>
      <c r="F882" s="117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A883" s="135"/>
      <c r="B883" s="44"/>
      <c r="C883" s="44"/>
      <c r="D883" s="44"/>
      <c r="E883" s="136"/>
      <c r="F883" s="117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A884" s="135"/>
      <c r="B884" s="44"/>
      <c r="C884" s="44"/>
      <c r="D884" s="44"/>
      <c r="E884" s="136"/>
      <c r="F884" s="117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A885" s="135"/>
      <c r="B885" s="44"/>
      <c r="C885" s="44"/>
      <c r="D885" s="44"/>
      <c r="E885" s="136"/>
      <c r="F885" s="117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A886" s="135"/>
      <c r="B886" s="44"/>
      <c r="C886" s="44"/>
      <c r="D886" s="44"/>
      <c r="E886" s="136"/>
      <c r="F886" s="117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A887" s="135"/>
      <c r="B887" s="44"/>
      <c r="C887" s="44"/>
      <c r="D887" s="44"/>
      <c r="E887" s="136"/>
      <c r="F887" s="117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A888" s="135"/>
      <c r="B888" s="44"/>
      <c r="C888" s="44"/>
      <c r="D888" s="44"/>
      <c r="E888" s="136"/>
      <c r="F888" s="117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A889" s="135"/>
      <c r="B889" s="44"/>
      <c r="C889" s="44"/>
      <c r="D889" s="44"/>
      <c r="E889" s="136"/>
      <c r="F889" s="117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A890" s="135"/>
      <c r="B890" s="44"/>
      <c r="C890" s="44"/>
      <c r="D890" s="44"/>
      <c r="E890" s="136"/>
      <c r="F890" s="117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A891" s="135"/>
      <c r="B891" s="44"/>
      <c r="C891" s="44"/>
      <c r="D891" s="44"/>
      <c r="E891" s="136"/>
      <c r="F891" s="117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A892" s="135"/>
      <c r="B892" s="44"/>
      <c r="C892" s="44"/>
      <c r="D892" s="44"/>
      <c r="E892" s="136"/>
      <c r="F892" s="117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A893" s="135"/>
      <c r="B893" s="44"/>
      <c r="C893" s="44"/>
      <c r="D893" s="44"/>
      <c r="E893" s="136"/>
      <c r="F893" s="117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A894" s="135"/>
      <c r="B894" s="44"/>
      <c r="C894" s="44"/>
      <c r="D894" s="44"/>
      <c r="E894" s="136"/>
      <c r="F894" s="117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A895" s="135"/>
      <c r="B895" s="44"/>
      <c r="C895" s="44"/>
      <c r="D895" s="44"/>
      <c r="E895" s="136"/>
      <c r="F895" s="117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A896" s="135"/>
      <c r="B896" s="44"/>
      <c r="C896" s="44"/>
      <c r="D896" s="44"/>
      <c r="E896" s="136"/>
      <c r="F896" s="117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A897" s="135"/>
      <c r="B897" s="44"/>
      <c r="C897" s="44"/>
      <c r="D897" s="44"/>
      <c r="E897" s="136"/>
      <c r="F897" s="117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ht="15.75" customHeight="1">
      <c r="A898" s="135"/>
      <c r="B898" s="44"/>
      <c r="C898" s="44"/>
      <c r="D898" s="44"/>
      <c r="E898" s="136"/>
      <c r="F898" s="117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ht="15.75" customHeight="1">
      <c r="A899" s="135"/>
      <c r="B899" s="44"/>
      <c r="C899" s="44"/>
      <c r="D899" s="44"/>
      <c r="E899" s="136"/>
      <c r="F899" s="117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ht="15.75" customHeight="1">
      <c r="A900" s="135"/>
      <c r="B900" s="44"/>
      <c r="C900" s="44"/>
      <c r="D900" s="44"/>
      <c r="E900" s="136"/>
      <c r="F900" s="117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ht="15.75" customHeight="1">
      <c r="A901" s="135"/>
      <c r="B901" s="44"/>
      <c r="C901" s="44"/>
      <c r="D901" s="44"/>
      <c r="E901" s="136"/>
      <c r="F901" s="117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ht="15.75" customHeight="1">
      <c r="A902" s="135"/>
      <c r="B902" s="44"/>
      <c r="C902" s="44"/>
      <c r="D902" s="44"/>
      <c r="E902" s="136"/>
      <c r="F902" s="117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ht="15.75" customHeight="1">
      <c r="A903" s="135"/>
      <c r="B903" s="44"/>
      <c r="C903" s="44"/>
      <c r="D903" s="44"/>
      <c r="E903" s="136"/>
      <c r="F903" s="117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ht="15.75" customHeight="1">
      <c r="A904" s="135"/>
      <c r="B904" s="44"/>
      <c r="C904" s="44"/>
      <c r="D904" s="44"/>
      <c r="E904" s="136"/>
      <c r="F904" s="117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ht="15.75" customHeight="1">
      <c r="A905" s="135"/>
      <c r="B905" s="44"/>
      <c r="C905" s="44"/>
      <c r="D905" s="44"/>
      <c r="E905" s="136"/>
      <c r="F905" s="117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ht="15.75" customHeight="1">
      <c r="A906" s="135"/>
      <c r="B906" s="44"/>
      <c r="C906" s="44"/>
      <c r="D906" s="44"/>
      <c r="E906" s="136"/>
      <c r="F906" s="117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ht="15.75" customHeight="1">
      <c r="A907" s="135"/>
      <c r="B907" s="44"/>
      <c r="C907" s="44"/>
      <c r="D907" s="44"/>
      <c r="E907" s="136"/>
      <c r="F907" s="117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ht="15.75" customHeight="1">
      <c r="A908" s="135"/>
      <c r="B908" s="44"/>
      <c r="C908" s="44"/>
      <c r="D908" s="44"/>
      <c r="E908" s="136"/>
      <c r="F908" s="117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ht="15.75" customHeight="1">
      <c r="A909" s="135"/>
      <c r="B909" s="44"/>
      <c r="C909" s="44"/>
      <c r="D909" s="44"/>
      <c r="E909" s="136"/>
      <c r="F909" s="117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ht="15.75" customHeight="1">
      <c r="A910" s="135"/>
      <c r="B910" s="44"/>
      <c r="C910" s="44"/>
      <c r="D910" s="44"/>
      <c r="E910" s="136"/>
      <c r="F910" s="117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ht="15.75" customHeight="1">
      <c r="A911" s="135"/>
      <c r="B911" s="44"/>
      <c r="C911" s="44"/>
      <c r="D911" s="44"/>
      <c r="E911" s="136"/>
      <c r="F911" s="117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ht="15.75" customHeight="1">
      <c r="A912" s="135"/>
      <c r="B912" s="44"/>
      <c r="C912" s="44"/>
      <c r="D912" s="44"/>
      <c r="E912" s="136"/>
      <c r="F912" s="117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ht="15.75" customHeight="1">
      <c r="A913" s="135"/>
      <c r="B913" s="44"/>
      <c r="C913" s="44"/>
      <c r="D913" s="44"/>
      <c r="E913" s="136"/>
      <c r="F913" s="117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ht="15.75" customHeight="1">
      <c r="A914" s="135"/>
      <c r="B914" s="44"/>
      <c r="C914" s="44"/>
      <c r="D914" s="44"/>
      <c r="E914" s="136"/>
      <c r="F914" s="117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ht="15.75" customHeight="1">
      <c r="A915" s="135"/>
      <c r="B915" s="44"/>
      <c r="C915" s="44"/>
      <c r="D915" s="44"/>
      <c r="E915" s="136"/>
      <c r="F915" s="117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ht="15.75" customHeight="1">
      <c r="A916" s="135"/>
      <c r="B916" s="44"/>
      <c r="C916" s="44"/>
      <c r="D916" s="44"/>
      <c r="E916" s="136"/>
      <c r="F916" s="117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ht="15.75" customHeight="1">
      <c r="A917" s="135"/>
      <c r="B917" s="44"/>
      <c r="C917" s="44"/>
      <c r="D917" s="44"/>
      <c r="E917" s="136"/>
      <c r="F917" s="117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ht="15.75" customHeight="1">
      <c r="A918" s="135"/>
      <c r="B918" s="44"/>
      <c r="C918" s="44"/>
      <c r="D918" s="44"/>
      <c r="E918" s="136"/>
      <c r="F918" s="117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ht="15.75" customHeight="1">
      <c r="A919" s="135"/>
      <c r="B919" s="44"/>
      <c r="C919" s="44"/>
      <c r="D919" s="44"/>
      <c r="E919" s="136"/>
      <c r="F919" s="117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ht="15.75" customHeight="1">
      <c r="A920" s="135"/>
      <c r="B920" s="44"/>
      <c r="C920" s="44"/>
      <c r="D920" s="44"/>
      <c r="E920" s="136"/>
      <c r="F920" s="117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ht="15.75" customHeight="1">
      <c r="A921" s="135"/>
      <c r="B921" s="44"/>
      <c r="C921" s="44"/>
      <c r="D921" s="44"/>
      <c r="E921" s="136"/>
      <c r="F921" s="117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ht="15.75" customHeight="1">
      <c r="A922" s="135"/>
      <c r="B922" s="44"/>
      <c r="C922" s="44"/>
      <c r="D922" s="44"/>
      <c r="E922" s="136"/>
      <c r="F922" s="117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</sheetData>
  <mergeCells count="4">
    <mergeCell ref="F35:F36"/>
    <mergeCell ref="F53:F54"/>
    <mergeCell ref="F57:F58"/>
    <mergeCell ref="F63:F64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6.71"/>
    <col customWidth="1" min="3" max="3" width="23.14"/>
    <col customWidth="1" min="4" max="4" width="30.86"/>
    <col customWidth="1" min="5" max="5" width="19.57"/>
    <col customWidth="1" min="6" max="6" width="57.57"/>
    <col customWidth="1" min="7" max="7" width="58.14"/>
    <col customWidth="1" min="8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9" t="s">
        <v>6</v>
      </c>
      <c r="G1" s="3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7">
        <v>45141.0</v>
      </c>
      <c r="B2" s="19" t="s">
        <v>16</v>
      </c>
      <c r="C2" s="19" t="s">
        <v>7</v>
      </c>
      <c r="D2" s="19" t="s">
        <v>18</v>
      </c>
      <c r="E2" s="30">
        <v>9732.38</v>
      </c>
      <c r="F2" s="31" t="s">
        <v>23</v>
      </c>
      <c r="G2" s="22"/>
    </row>
    <row r="3">
      <c r="A3" s="27">
        <v>45146.0</v>
      </c>
      <c r="B3" s="19" t="s">
        <v>16</v>
      </c>
      <c r="C3" s="19" t="s">
        <v>7</v>
      </c>
      <c r="D3" s="19" t="s">
        <v>27</v>
      </c>
      <c r="E3" s="30">
        <v>30395.4</v>
      </c>
      <c r="F3" s="33"/>
      <c r="G3" s="22"/>
    </row>
    <row r="4">
      <c r="A4" s="27">
        <v>45163.0</v>
      </c>
      <c r="B4" s="19" t="s">
        <v>16</v>
      </c>
      <c r="C4" s="19" t="s">
        <v>7</v>
      </c>
      <c r="D4" s="19" t="s">
        <v>30</v>
      </c>
      <c r="E4" s="30">
        <v>17407.0</v>
      </c>
      <c r="F4" s="37" t="s">
        <v>33</v>
      </c>
      <c r="G4" s="22"/>
    </row>
    <row r="5">
      <c r="A5" s="27">
        <v>45182.0</v>
      </c>
      <c r="B5" s="19" t="s">
        <v>16</v>
      </c>
      <c r="C5" s="19" t="s">
        <v>7</v>
      </c>
      <c r="D5" s="19" t="s">
        <v>36</v>
      </c>
      <c r="E5" s="30">
        <v>16995.0</v>
      </c>
      <c r="F5" s="37" t="s">
        <v>37</v>
      </c>
      <c r="G5" s="22"/>
    </row>
    <row r="6">
      <c r="A6" s="27">
        <v>45189.0</v>
      </c>
      <c r="B6" s="19" t="s">
        <v>16</v>
      </c>
      <c r="C6" s="19" t="s">
        <v>7</v>
      </c>
      <c r="D6" s="19" t="s">
        <v>38</v>
      </c>
      <c r="E6" s="30">
        <v>25180.75</v>
      </c>
      <c r="F6" s="48" t="s">
        <v>39</v>
      </c>
      <c r="G6" s="22"/>
    </row>
    <row r="7">
      <c r="A7" s="27">
        <v>45189.0</v>
      </c>
      <c r="B7" s="19" t="s">
        <v>16</v>
      </c>
      <c r="C7" s="19" t="s">
        <v>7</v>
      </c>
      <c r="D7" s="19" t="s">
        <v>44</v>
      </c>
      <c r="E7" s="30">
        <v>16398.98</v>
      </c>
      <c r="F7" s="43"/>
      <c r="G7" s="22"/>
    </row>
    <row r="8">
      <c r="A8" s="27">
        <v>45191.0</v>
      </c>
      <c r="B8" s="19" t="s">
        <v>16</v>
      </c>
      <c r="C8" s="19" t="s">
        <v>7</v>
      </c>
      <c r="D8" s="19" t="s">
        <v>45</v>
      </c>
      <c r="E8" s="30">
        <v>6280.69</v>
      </c>
      <c r="F8" s="43"/>
      <c r="G8" s="22"/>
    </row>
    <row r="9">
      <c r="A9" s="27">
        <v>45196.0</v>
      </c>
      <c r="B9" s="19" t="s">
        <v>16</v>
      </c>
      <c r="C9" s="19" t="s">
        <v>7</v>
      </c>
      <c r="D9" s="19">
        <v>167061.0</v>
      </c>
      <c r="E9" s="30">
        <v>45720.12</v>
      </c>
      <c r="F9" s="43"/>
      <c r="G9" s="22"/>
    </row>
    <row r="10">
      <c r="A10" s="27">
        <v>45197.0</v>
      </c>
      <c r="B10" s="19" t="s">
        <v>16</v>
      </c>
      <c r="C10" s="19" t="s">
        <v>7</v>
      </c>
      <c r="D10" s="19">
        <v>167148.0</v>
      </c>
      <c r="E10" s="30">
        <v>13222.5</v>
      </c>
      <c r="F10" s="33"/>
      <c r="G10" s="22"/>
    </row>
    <row r="11">
      <c r="A11" s="27">
        <v>45211.0</v>
      </c>
      <c r="B11" s="19" t="s">
        <v>16</v>
      </c>
      <c r="C11" s="19" t="s">
        <v>7</v>
      </c>
      <c r="D11" s="19">
        <v>167919.0</v>
      </c>
      <c r="E11" s="30">
        <v>18901.0</v>
      </c>
      <c r="F11" s="37" t="s">
        <v>47</v>
      </c>
      <c r="G11" s="22"/>
    </row>
    <row r="12">
      <c r="A12" s="27">
        <v>45223.0</v>
      </c>
      <c r="B12" s="19" t="s">
        <v>16</v>
      </c>
      <c r="C12" s="19" t="s">
        <v>7</v>
      </c>
      <c r="D12" s="19">
        <v>168489.0</v>
      </c>
      <c r="E12" s="30">
        <v>18944.7</v>
      </c>
      <c r="F12" s="48" t="s">
        <v>49</v>
      </c>
      <c r="G12" s="22"/>
    </row>
    <row r="13">
      <c r="A13" s="27">
        <v>45231.0</v>
      </c>
      <c r="B13" s="19" t="s">
        <v>16</v>
      </c>
      <c r="C13" s="19" t="s">
        <v>7</v>
      </c>
      <c r="D13" s="19">
        <v>168860.0</v>
      </c>
      <c r="E13" s="30">
        <v>56272.48</v>
      </c>
      <c r="F13" s="33"/>
      <c r="G13" s="22"/>
    </row>
    <row r="14">
      <c r="A14" s="27">
        <v>45251.0</v>
      </c>
      <c r="B14" s="19" t="s">
        <v>16</v>
      </c>
      <c r="C14" s="19" t="s">
        <v>7</v>
      </c>
      <c r="D14" s="19">
        <v>169692.0</v>
      </c>
      <c r="E14" s="30">
        <v>51080.34</v>
      </c>
      <c r="F14" s="37" t="s">
        <v>54</v>
      </c>
      <c r="G14" s="22"/>
    </row>
    <row r="15">
      <c r="A15" s="25">
        <v>45275.0</v>
      </c>
      <c r="B15" s="28" t="s">
        <v>16</v>
      </c>
      <c r="C15" s="28" t="s">
        <v>7</v>
      </c>
      <c r="D15" s="28">
        <v>170865.0</v>
      </c>
      <c r="E15" s="29">
        <v>73013.82</v>
      </c>
      <c r="F15" s="35" t="s">
        <v>60</v>
      </c>
      <c r="G15" s="22"/>
    </row>
    <row r="16">
      <c r="A16" s="25">
        <v>45279.0</v>
      </c>
      <c r="B16" s="28" t="s">
        <v>16</v>
      </c>
      <c r="C16" s="28" t="s">
        <v>7</v>
      </c>
      <c r="D16" s="28">
        <v>171167.0</v>
      </c>
      <c r="E16" s="29">
        <v>9691.35</v>
      </c>
      <c r="F16" s="35" t="s">
        <v>62</v>
      </c>
      <c r="G16" s="22"/>
    </row>
    <row r="17">
      <c r="A17" s="25">
        <v>45300.0</v>
      </c>
      <c r="B17" s="28" t="s">
        <v>16</v>
      </c>
      <c r="C17" s="28" t="s">
        <v>7</v>
      </c>
      <c r="D17" s="28">
        <v>172092.0</v>
      </c>
      <c r="E17" s="29">
        <v>47826.5</v>
      </c>
      <c r="F17" s="35" t="s">
        <v>64</v>
      </c>
      <c r="G17" s="22"/>
    </row>
    <row r="18">
      <c r="A18" s="25">
        <v>45307.0</v>
      </c>
      <c r="B18" s="28" t="s">
        <v>16</v>
      </c>
      <c r="C18" s="28" t="s">
        <v>7</v>
      </c>
      <c r="D18" s="28">
        <v>172345.0</v>
      </c>
      <c r="E18" s="29">
        <v>51147.5</v>
      </c>
      <c r="F18" s="35" t="s">
        <v>68</v>
      </c>
      <c r="G18" s="22"/>
    </row>
    <row r="19">
      <c r="A19" s="25">
        <v>45321.0</v>
      </c>
      <c r="B19" s="28" t="s">
        <v>16</v>
      </c>
      <c r="C19" s="28" t="s">
        <v>69</v>
      </c>
      <c r="D19" s="28">
        <v>172893.0</v>
      </c>
      <c r="E19" s="29">
        <v>111066.96</v>
      </c>
      <c r="F19" s="35" t="s">
        <v>70</v>
      </c>
      <c r="G19" s="22"/>
    </row>
    <row r="20">
      <c r="A20" s="25">
        <v>45329.0</v>
      </c>
      <c r="B20" s="28" t="s">
        <v>16</v>
      </c>
      <c r="C20" s="28" t="s">
        <v>7</v>
      </c>
      <c r="D20" s="28">
        <v>173251.0</v>
      </c>
      <c r="E20" s="29">
        <v>22422.9</v>
      </c>
      <c r="F20" s="31" t="s">
        <v>72</v>
      </c>
      <c r="G20" s="22"/>
    </row>
    <row r="21" ht="15.75" customHeight="1">
      <c r="A21" s="25">
        <v>45337.0</v>
      </c>
      <c r="B21" s="28" t="s">
        <v>16</v>
      </c>
      <c r="C21" s="28" t="s">
        <v>7</v>
      </c>
      <c r="D21" s="28">
        <v>173558.0</v>
      </c>
      <c r="E21" s="29">
        <v>24246.37</v>
      </c>
      <c r="F21" s="33"/>
      <c r="G21" s="22"/>
    </row>
    <row r="22" ht="15.75" customHeight="1">
      <c r="A22" s="25">
        <v>45359.0</v>
      </c>
      <c r="B22" s="28" t="s">
        <v>16</v>
      </c>
      <c r="C22" s="28" t="s">
        <v>7</v>
      </c>
      <c r="D22" s="28">
        <v>174648.0</v>
      </c>
      <c r="E22" s="29">
        <v>85233.02</v>
      </c>
      <c r="F22" s="35" t="s">
        <v>74</v>
      </c>
      <c r="G22" s="22"/>
    </row>
    <row r="23" ht="15.75" customHeight="1">
      <c r="A23" s="25">
        <v>45386.0</v>
      </c>
      <c r="B23" s="28" t="s">
        <v>16</v>
      </c>
      <c r="C23" s="28" t="s">
        <v>7</v>
      </c>
      <c r="D23" s="28">
        <v>175712.0</v>
      </c>
      <c r="E23" s="29">
        <v>126888.25</v>
      </c>
      <c r="F23" s="35" t="s">
        <v>75</v>
      </c>
      <c r="G23" s="22"/>
    </row>
    <row r="24" ht="15.75" customHeight="1">
      <c r="A24" s="25">
        <v>45387.0</v>
      </c>
      <c r="B24" s="28" t="s">
        <v>16</v>
      </c>
      <c r="C24" s="28" t="s">
        <v>7</v>
      </c>
      <c r="D24" s="28">
        <v>175792.0</v>
      </c>
      <c r="E24" s="29">
        <v>72065.91</v>
      </c>
      <c r="F24" s="35" t="s">
        <v>76</v>
      </c>
      <c r="G24" s="22"/>
    </row>
    <row r="25" ht="15.75" customHeight="1">
      <c r="A25" s="25">
        <v>45392.0</v>
      </c>
      <c r="B25" s="28" t="s">
        <v>16</v>
      </c>
      <c r="C25" s="28" t="s">
        <v>10</v>
      </c>
      <c r="D25" s="28">
        <v>2023346.0</v>
      </c>
      <c r="E25" s="29">
        <v>149400.0</v>
      </c>
      <c r="F25" s="35" t="s">
        <v>77</v>
      </c>
      <c r="G25" s="22"/>
    </row>
    <row r="26" ht="15.75" customHeight="1">
      <c r="A26" s="25">
        <v>45400.0</v>
      </c>
      <c r="B26" s="28" t="s">
        <v>16</v>
      </c>
      <c r="C26" s="28" t="s">
        <v>7</v>
      </c>
      <c r="D26" s="28">
        <v>176469.0</v>
      </c>
      <c r="E26" s="29">
        <v>159242.08</v>
      </c>
      <c r="F26" s="35" t="s">
        <v>80</v>
      </c>
      <c r="G26" s="22"/>
    </row>
    <row r="27" ht="15.75" customHeight="1">
      <c r="A27" s="25">
        <v>45400.0</v>
      </c>
      <c r="B27" s="28" t="s">
        <v>16</v>
      </c>
      <c r="C27" s="28" t="s">
        <v>82</v>
      </c>
      <c r="D27" s="28">
        <v>5912.0</v>
      </c>
      <c r="E27" s="29">
        <v>-72065.91</v>
      </c>
      <c r="F27" s="31" t="s">
        <v>83</v>
      </c>
      <c r="G27" s="22"/>
    </row>
    <row r="28" ht="15.75" customHeight="1">
      <c r="A28" s="25">
        <v>45400.0</v>
      </c>
      <c r="B28" s="28" t="s">
        <v>16</v>
      </c>
      <c r="C28" s="28" t="s">
        <v>7</v>
      </c>
      <c r="D28" s="28">
        <v>176180.0</v>
      </c>
      <c r="E28" s="29">
        <v>86758.96</v>
      </c>
      <c r="F28" s="33"/>
      <c r="G28" s="22"/>
    </row>
    <row r="29" ht="15.75" customHeight="1">
      <c r="A29" s="25">
        <v>45405.0</v>
      </c>
      <c r="B29" s="28" t="s">
        <v>16</v>
      </c>
      <c r="C29" s="28" t="s">
        <v>7</v>
      </c>
      <c r="D29" s="28">
        <v>176755.0</v>
      </c>
      <c r="E29" s="29">
        <v>123239.81</v>
      </c>
      <c r="F29" s="35" t="s">
        <v>80</v>
      </c>
      <c r="G29" s="22"/>
    </row>
    <row r="30" ht="15.75" customHeight="1">
      <c r="A30" s="25">
        <v>45412.0</v>
      </c>
      <c r="B30" s="28" t="s">
        <v>16</v>
      </c>
      <c r="C30" s="28" t="s">
        <v>7</v>
      </c>
      <c r="D30" s="28">
        <v>177022.0</v>
      </c>
      <c r="E30" s="29">
        <v>78003.87</v>
      </c>
      <c r="F30" s="35" t="s">
        <v>89</v>
      </c>
      <c r="G30" s="22"/>
    </row>
    <row r="31" ht="15.75" customHeight="1">
      <c r="A31" s="25">
        <v>45434.0</v>
      </c>
      <c r="B31" s="28" t="s">
        <v>16</v>
      </c>
      <c r="C31" s="28" t="s">
        <v>7</v>
      </c>
      <c r="D31" s="28">
        <v>178128.0</v>
      </c>
      <c r="E31" s="29">
        <v>100342.37</v>
      </c>
      <c r="F31" s="31" t="s">
        <v>92</v>
      </c>
      <c r="G31" s="22"/>
    </row>
    <row r="32" ht="15.75" customHeight="1">
      <c r="A32" s="25">
        <v>45441.0</v>
      </c>
      <c r="B32" s="28" t="s">
        <v>16</v>
      </c>
      <c r="C32" s="28" t="s">
        <v>7</v>
      </c>
      <c r="D32" s="28">
        <v>178457.0</v>
      </c>
      <c r="E32" s="29">
        <v>55448.0</v>
      </c>
      <c r="F32" s="43"/>
      <c r="G32" s="22"/>
    </row>
    <row r="33" ht="15.75" customHeight="1">
      <c r="A33" s="25">
        <v>45441.0</v>
      </c>
      <c r="B33" s="28" t="s">
        <v>16</v>
      </c>
      <c r="C33" s="28" t="s">
        <v>7</v>
      </c>
      <c r="D33" s="28">
        <v>178609.0</v>
      </c>
      <c r="E33" s="29">
        <v>13530.0</v>
      </c>
      <c r="F33" s="33"/>
      <c r="G33" s="22"/>
    </row>
    <row r="34" ht="15.75" customHeight="1">
      <c r="A34" s="25">
        <v>45454.0</v>
      </c>
      <c r="B34" s="28" t="s">
        <v>16</v>
      </c>
      <c r="C34" s="28" t="s">
        <v>7</v>
      </c>
      <c r="D34" s="28">
        <v>179322.0</v>
      </c>
      <c r="E34" s="29">
        <v>270660.47</v>
      </c>
      <c r="F34" s="35" t="s">
        <v>98</v>
      </c>
      <c r="G34" s="22"/>
    </row>
    <row r="35" ht="15.75" customHeight="1">
      <c r="A35" s="25">
        <v>45489.0</v>
      </c>
      <c r="B35" s="28" t="s">
        <v>16</v>
      </c>
      <c r="C35" s="28" t="s">
        <v>7</v>
      </c>
      <c r="D35" s="28">
        <v>181035.0</v>
      </c>
      <c r="E35" s="29">
        <v>6918.75</v>
      </c>
      <c r="F35" s="31" t="s">
        <v>101</v>
      </c>
      <c r="G35" s="22"/>
    </row>
    <row r="36" ht="15.75" customHeight="1">
      <c r="A36" s="25">
        <v>45504.0</v>
      </c>
      <c r="B36" s="28" t="s">
        <v>16</v>
      </c>
      <c r="C36" s="28" t="s">
        <v>7</v>
      </c>
      <c r="D36" s="28">
        <v>181603.0</v>
      </c>
      <c r="E36" s="29">
        <v>112390.95</v>
      </c>
      <c r="F36" s="43"/>
      <c r="G36" s="22"/>
    </row>
    <row r="37" ht="15.75" customHeight="1">
      <c r="A37" s="25">
        <v>45506.0</v>
      </c>
      <c r="B37" s="28" t="s">
        <v>16</v>
      </c>
      <c r="C37" s="28" t="s">
        <v>7</v>
      </c>
      <c r="D37" s="28">
        <v>181853.0</v>
      </c>
      <c r="E37" s="29">
        <v>92147.5</v>
      </c>
      <c r="F37" s="33"/>
      <c r="G37" s="58"/>
    </row>
    <row r="38" ht="15.75" customHeight="1">
      <c r="A38" s="25">
        <v>45512.0</v>
      </c>
      <c r="B38" s="28" t="s">
        <v>16</v>
      </c>
      <c r="C38" s="28" t="s">
        <v>7</v>
      </c>
      <c r="D38" s="28">
        <v>182117.0</v>
      </c>
      <c r="E38" s="29">
        <v>43637.32</v>
      </c>
      <c r="F38" s="31" t="s">
        <v>109</v>
      </c>
      <c r="G38" s="58"/>
    </row>
    <row r="39" ht="15.75" customHeight="1">
      <c r="A39" s="25">
        <v>45531.0</v>
      </c>
      <c r="B39" s="28" t="s">
        <v>16</v>
      </c>
      <c r="C39" s="28" t="s">
        <v>7</v>
      </c>
      <c r="D39" s="28">
        <v>182881.0</v>
      </c>
      <c r="E39" s="29">
        <v>158863.88</v>
      </c>
      <c r="F39" s="43"/>
      <c r="G39" s="22"/>
    </row>
    <row r="40" ht="15.75" customHeight="1">
      <c r="A40" s="25">
        <v>45545.0</v>
      </c>
      <c r="B40" s="28" t="s">
        <v>16</v>
      </c>
      <c r="C40" s="28" t="s">
        <v>7</v>
      </c>
      <c r="D40" s="28">
        <v>183681.0</v>
      </c>
      <c r="E40" s="29">
        <v>112862.25</v>
      </c>
      <c r="F40" s="33"/>
      <c r="G40" s="60"/>
    </row>
    <row r="41" ht="15.75" customHeight="1">
      <c r="A41" s="25">
        <v>45581.0</v>
      </c>
      <c r="B41" s="28" t="s">
        <v>16</v>
      </c>
      <c r="C41" s="28" t="s">
        <v>7</v>
      </c>
      <c r="D41" s="28">
        <v>185345.0</v>
      </c>
      <c r="E41" s="29">
        <v>206675.58</v>
      </c>
      <c r="F41" s="31" t="s">
        <v>114</v>
      </c>
      <c r="G41" s="22"/>
    </row>
    <row r="42" ht="15.75" customHeight="1">
      <c r="A42" s="25">
        <v>45594.0</v>
      </c>
      <c r="B42" s="28" t="s">
        <v>16</v>
      </c>
      <c r="C42" s="28" t="s">
        <v>7</v>
      </c>
      <c r="D42" s="28">
        <v>185939.0</v>
      </c>
      <c r="E42" s="29">
        <v>146769.91</v>
      </c>
      <c r="F42" s="33"/>
      <c r="G42" s="22"/>
    </row>
    <row r="43" ht="15.75" customHeight="1">
      <c r="A43" s="25">
        <v>45671.0</v>
      </c>
      <c r="B43" s="28" t="s">
        <v>16</v>
      </c>
      <c r="C43" s="28" t="s">
        <v>7</v>
      </c>
      <c r="D43" s="28">
        <v>189241.0</v>
      </c>
      <c r="E43" s="29">
        <v>56272.5</v>
      </c>
      <c r="F43" s="35" t="s">
        <v>118</v>
      </c>
      <c r="G43" s="10"/>
    </row>
    <row r="44" ht="15.75" customHeight="1">
      <c r="A44" s="25">
        <v>45701.0</v>
      </c>
      <c r="B44" s="28" t="s">
        <v>16</v>
      </c>
      <c r="C44" s="28" t="s">
        <v>7</v>
      </c>
      <c r="D44" s="28">
        <v>190339.0</v>
      </c>
      <c r="E44" s="29">
        <v>66573.75</v>
      </c>
      <c r="F44" s="31" t="s">
        <v>119</v>
      </c>
      <c r="G44" s="58"/>
    </row>
    <row r="45" ht="15.75" customHeight="1">
      <c r="A45" s="25">
        <v>45712.0</v>
      </c>
      <c r="B45" s="28" t="s">
        <v>16</v>
      </c>
      <c r="C45" s="28" t="s">
        <v>7</v>
      </c>
      <c r="D45" s="28">
        <v>190746.0</v>
      </c>
      <c r="E45" s="29">
        <v>72775.0</v>
      </c>
      <c r="F45" s="43"/>
      <c r="G45" s="58"/>
    </row>
    <row r="46" ht="15.75" customHeight="1">
      <c r="A46" s="25">
        <v>45713.0</v>
      </c>
      <c r="B46" s="28" t="s">
        <v>16</v>
      </c>
      <c r="C46" s="28" t="s">
        <v>7</v>
      </c>
      <c r="D46" s="28">
        <v>190794.0</v>
      </c>
      <c r="E46" s="29">
        <v>56650.0</v>
      </c>
      <c r="F46" s="43"/>
      <c r="G46" s="58"/>
    </row>
    <row r="47" ht="15.75" customHeight="1">
      <c r="A47" s="25">
        <v>45722.0</v>
      </c>
      <c r="B47" s="28" t="s">
        <v>16</v>
      </c>
      <c r="C47" s="28" t="s">
        <v>7</v>
      </c>
      <c r="D47" s="28">
        <v>191094.0</v>
      </c>
      <c r="E47" s="29">
        <v>272465.5</v>
      </c>
      <c r="F47" s="33"/>
      <c r="G47" s="42"/>
    </row>
    <row r="48" ht="15.75" customHeight="1">
      <c r="A48" s="25">
        <v>45742.0</v>
      </c>
      <c r="B48" s="28" t="s">
        <v>16</v>
      </c>
      <c r="C48" s="28" t="s">
        <v>7</v>
      </c>
      <c r="D48" s="28">
        <v>192008.0</v>
      </c>
      <c r="E48" s="29">
        <v>234130.5</v>
      </c>
      <c r="F48" s="31" t="s">
        <v>127</v>
      </c>
      <c r="G48" s="22"/>
    </row>
    <row r="49" ht="15.75" customHeight="1">
      <c r="A49" s="25">
        <v>45748.0</v>
      </c>
      <c r="B49" s="28" t="s">
        <v>16</v>
      </c>
      <c r="C49" s="28" t="s">
        <v>7</v>
      </c>
      <c r="D49" s="28">
        <v>192203.0</v>
      </c>
      <c r="E49" s="29">
        <v>42500.64</v>
      </c>
      <c r="F49" s="33"/>
      <c r="G49" s="22"/>
    </row>
    <row r="50" ht="15.75" customHeight="1">
      <c r="A50" s="25">
        <v>45748.0</v>
      </c>
      <c r="B50" s="28" t="s">
        <v>16</v>
      </c>
      <c r="C50" s="28" t="s">
        <v>7</v>
      </c>
      <c r="D50" s="28">
        <v>192298.0</v>
      </c>
      <c r="E50" s="29">
        <v>138123.88</v>
      </c>
      <c r="F50" s="31" t="s">
        <v>133</v>
      </c>
      <c r="G50" s="82" t="s">
        <v>134</v>
      </c>
    </row>
    <row r="51" ht="15.75" customHeight="1">
      <c r="A51" s="25">
        <v>45763.0</v>
      </c>
      <c r="B51" s="28" t="s">
        <v>16</v>
      </c>
      <c r="C51" s="28" t="s">
        <v>7</v>
      </c>
      <c r="D51" s="28">
        <v>193138.0</v>
      </c>
      <c r="E51" s="29">
        <v>71597.28</v>
      </c>
      <c r="F51" s="43"/>
      <c r="G51" s="10" t="s">
        <v>136</v>
      </c>
    </row>
    <row r="52" ht="15.75" customHeight="1">
      <c r="A52" s="25">
        <v>45769.0</v>
      </c>
      <c r="B52" s="28" t="s">
        <v>16</v>
      </c>
      <c r="C52" s="28" t="s">
        <v>7</v>
      </c>
      <c r="D52" s="28">
        <v>193319.0</v>
      </c>
      <c r="E52" s="29">
        <v>54946.28</v>
      </c>
      <c r="F52" s="43"/>
      <c r="G52" s="22"/>
    </row>
    <row r="53" ht="15.75" customHeight="1">
      <c r="A53" s="25">
        <v>45769.0</v>
      </c>
      <c r="B53" s="28" t="s">
        <v>16</v>
      </c>
      <c r="C53" s="28" t="s">
        <v>7</v>
      </c>
      <c r="D53" s="28">
        <v>193356.0</v>
      </c>
      <c r="E53" s="29">
        <v>17805.28</v>
      </c>
      <c r="F53" s="43"/>
      <c r="G53" s="22"/>
    </row>
    <row r="54" ht="15.75" customHeight="1">
      <c r="A54" s="25">
        <v>45771.0</v>
      </c>
      <c r="B54" s="28" t="s">
        <v>16</v>
      </c>
      <c r="C54" s="28" t="s">
        <v>82</v>
      </c>
      <c r="D54" s="28" t="s">
        <v>66</v>
      </c>
      <c r="E54" s="29">
        <v>-25624.72</v>
      </c>
      <c r="F54" s="33"/>
      <c r="G54" s="10" t="s">
        <v>142</v>
      </c>
    </row>
    <row r="55" ht="15.75" customHeight="1">
      <c r="A55" s="25">
        <v>45771.0</v>
      </c>
      <c r="B55" s="28" t="s">
        <v>16</v>
      </c>
      <c r="C55" s="28" t="s">
        <v>7</v>
      </c>
      <c r="D55" s="28">
        <v>193540.0</v>
      </c>
      <c r="E55" s="29">
        <v>70761.0</v>
      </c>
      <c r="F55" s="31" t="s">
        <v>146</v>
      </c>
      <c r="G55" s="67"/>
    </row>
    <row r="56" ht="15.75" customHeight="1">
      <c r="A56" s="25">
        <v>45777.0</v>
      </c>
      <c r="B56" s="28" t="s">
        <v>16</v>
      </c>
      <c r="C56" s="28" t="s">
        <v>7</v>
      </c>
      <c r="D56" s="28">
        <v>193824.0</v>
      </c>
      <c r="E56" s="29">
        <v>98665.65</v>
      </c>
      <c r="F56" s="43"/>
      <c r="G56" s="22"/>
    </row>
    <row r="57" ht="15.75" customHeight="1">
      <c r="A57" s="25">
        <v>45785.0</v>
      </c>
      <c r="B57" s="28" t="s">
        <v>16</v>
      </c>
      <c r="C57" s="28" t="s">
        <v>7</v>
      </c>
      <c r="D57" s="28">
        <v>194103.0</v>
      </c>
      <c r="E57" s="29">
        <v>46943.28</v>
      </c>
      <c r="F57" s="33"/>
      <c r="G57" s="22"/>
    </row>
    <row r="58" ht="15.75" customHeight="1">
      <c r="A58" s="25">
        <v>45797.0</v>
      </c>
      <c r="B58" s="28" t="s">
        <v>16</v>
      </c>
      <c r="C58" s="28" t="s">
        <v>7</v>
      </c>
      <c r="D58" s="28">
        <v>194673.0</v>
      </c>
      <c r="E58" s="29">
        <v>85454.95</v>
      </c>
      <c r="F58" s="31" t="s">
        <v>151</v>
      </c>
      <c r="G58" s="22"/>
    </row>
    <row r="59" ht="15.75" customHeight="1">
      <c r="A59" s="25">
        <v>45799.0</v>
      </c>
      <c r="B59" s="28" t="s">
        <v>16</v>
      </c>
      <c r="C59" s="28" t="s">
        <v>7</v>
      </c>
      <c r="D59" s="28">
        <v>194837.0</v>
      </c>
      <c r="E59" s="29">
        <v>313072.5</v>
      </c>
      <c r="F59" s="33"/>
      <c r="G59" s="22"/>
    </row>
    <row r="60" ht="15.75" customHeight="1">
      <c r="A60" s="25">
        <v>45813.0</v>
      </c>
      <c r="B60" s="28" t="s">
        <v>16</v>
      </c>
      <c r="C60" s="28" t="s">
        <v>7</v>
      </c>
      <c r="D60" s="28">
        <v>195577.0</v>
      </c>
      <c r="E60" s="29">
        <v>98574.25</v>
      </c>
      <c r="F60" s="31" t="s">
        <v>155</v>
      </c>
      <c r="G60" s="22"/>
    </row>
    <row r="61" ht="15.75" customHeight="1">
      <c r="A61" s="25">
        <v>45821.0</v>
      </c>
      <c r="B61" s="28" t="s">
        <v>16</v>
      </c>
      <c r="C61" s="28" t="s">
        <v>7</v>
      </c>
      <c r="D61" s="28">
        <v>195944.0</v>
      </c>
      <c r="E61" s="29">
        <v>23230.35</v>
      </c>
      <c r="F61" s="43"/>
      <c r="G61" s="67"/>
    </row>
    <row r="62" ht="15.75" customHeight="1">
      <c r="A62" s="25">
        <v>45832.0</v>
      </c>
      <c r="B62" s="28" t="s">
        <v>16</v>
      </c>
      <c r="C62" s="28" t="s">
        <v>7</v>
      </c>
      <c r="D62" s="28">
        <v>196402.0</v>
      </c>
      <c r="E62" s="29">
        <v>78053.75</v>
      </c>
      <c r="F62" s="33"/>
      <c r="G62" s="22"/>
    </row>
    <row r="63" ht="15.75" customHeight="1">
      <c r="A63" s="25">
        <v>45835.0</v>
      </c>
      <c r="B63" s="28" t="s">
        <v>16</v>
      </c>
      <c r="C63" s="28" t="s">
        <v>7</v>
      </c>
      <c r="D63" s="28">
        <v>196646.0</v>
      </c>
      <c r="E63" s="29">
        <v>579569.18</v>
      </c>
      <c r="F63" s="31" t="s">
        <v>161</v>
      </c>
      <c r="G63" s="22"/>
    </row>
    <row r="64" ht="15.75" customHeight="1">
      <c r="A64" s="25">
        <v>45841.0</v>
      </c>
      <c r="B64" s="28" t="s">
        <v>16</v>
      </c>
      <c r="C64" s="28" t="s">
        <v>7</v>
      </c>
      <c r="D64" s="28">
        <v>196821.0</v>
      </c>
      <c r="E64" s="29">
        <v>50641.64</v>
      </c>
      <c r="F64" s="33"/>
      <c r="G64" s="67"/>
    </row>
    <row r="65" ht="15.75" customHeight="1">
      <c r="A65" s="25">
        <v>45846.0</v>
      </c>
      <c r="B65" s="28" t="s">
        <v>16</v>
      </c>
      <c r="C65" s="28" t="s">
        <v>7</v>
      </c>
      <c r="D65" s="28">
        <v>1972631.0</v>
      </c>
      <c r="E65" s="29">
        <v>12197.5</v>
      </c>
      <c r="F65" s="35" t="s">
        <v>167</v>
      </c>
      <c r="G65" s="22"/>
    </row>
    <row r="66" ht="15.75" customHeight="1">
      <c r="A66" s="25">
        <v>45848.0</v>
      </c>
      <c r="B66" s="28" t="s">
        <v>169</v>
      </c>
      <c r="C66" s="28" t="s">
        <v>7</v>
      </c>
      <c r="D66" s="28">
        <v>197249.0</v>
      </c>
      <c r="E66" s="29">
        <v>33650.1</v>
      </c>
      <c r="F66" s="35" t="s">
        <v>172</v>
      </c>
      <c r="G66" s="22"/>
    </row>
    <row r="67" ht="15.75" customHeight="1">
      <c r="A67" s="25">
        <v>45882.0</v>
      </c>
      <c r="B67" s="28" t="s">
        <v>16</v>
      </c>
      <c r="C67" s="28" t="s">
        <v>7</v>
      </c>
      <c r="D67" s="28">
        <v>199007.0</v>
      </c>
      <c r="E67" s="29">
        <v>33466.25</v>
      </c>
      <c r="F67" s="35" t="s">
        <v>173</v>
      </c>
      <c r="G67" s="67"/>
    </row>
    <row r="68" ht="15.75" customHeight="1">
      <c r="A68" s="25">
        <v>45903.0</v>
      </c>
      <c r="B68" s="28" t="s">
        <v>16</v>
      </c>
      <c r="C68" s="28" t="s">
        <v>7</v>
      </c>
      <c r="D68" s="28">
        <v>200084.0</v>
      </c>
      <c r="E68" s="29">
        <v>64513.5</v>
      </c>
      <c r="F68" s="35" t="s">
        <v>176</v>
      </c>
      <c r="G68" s="67"/>
    </row>
    <row r="69" ht="15.75" customHeight="1">
      <c r="A69" s="25">
        <v>45912.0</v>
      </c>
      <c r="B69" s="28" t="s">
        <v>16</v>
      </c>
      <c r="C69" s="28" t="s">
        <v>7</v>
      </c>
      <c r="D69" s="28">
        <v>200518.0</v>
      </c>
      <c r="E69" s="29">
        <v>185400.0</v>
      </c>
      <c r="F69" s="35" t="s">
        <v>179</v>
      </c>
      <c r="G69" s="58"/>
    </row>
    <row r="70" ht="15.75" customHeight="1">
      <c r="A70" s="25">
        <v>45926.0</v>
      </c>
      <c r="B70" s="28" t="s">
        <v>16</v>
      </c>
      <c r="C70" s="28" t="s">
        <v>7</v>
      </c>
      <c r="D70" s="28">
        <v>201207.0</v>
      </c>
      <c r="E70" s="29">
        <v>66196.8</v>
      </c>
      <c r="F70" s="31" t="s">
        <v>182</v>
      </c>
      <c r="G70" s="67"/>
    </row>
    <row r="71" ht="15.75" customHeight="1">
      <c r="A71" s="25">
        <v>45931.0</v>
      </c>
      <c r="B71" s="28" t="s">
        <v>16</v>
      </c>
      <c r="C71" s="28" t="s">
        <v>25</v>
      </c>
      <c r="D71" s="28">
        <v>201401.0</v>
      </c>
      <c r="E71" s="29">
        <v>69220.12</v>
      </c>
      <c r="F71" s="33"/>
      <c r="G71" s="22"/>
    </row>
    <row r="72" ht="15.75" customHeight="1">
      <c r="A72" s="25">
        <v>45939.0</v>
      </c>
      <c r="B72" s="28" t="s">
        <v>16</v>
      </c>
      <c r="C72" s="28" t="s">
        <v>25</v>
      </c>
      <c r="D72" s="28">
        <v>201793.0</v>
      </c>
      <c r="E72" s="29">
        <v>49159.0</v>
      </c>
      <c r="F72" s="35" t="s">
        <v>184</v>
      </c>
      <c r="G72" s="67"/>
    </row>
    <row r="73" ht="15.75" customHeight="1">
      <c r="A73" s="25">
        <v>45958.0</v>
      </c>
      <c r="B73" s="28" t="s">
        <v>16</v>
      </c>
      <c r="C73" s="28" t="s">
        <v>25</v>
      </c>
      <c r="D73" s="28">
        <v>202569.0</v>
      </c>
      <c r="E73" s="29">
        <v>187780.0</v>
      </c>
      <c r="F73" s="35" t="s">
        <v>185</v>
      </c>
      <c r="G73" s="22"/>
    </row>
    <row r="74" ht="15.75" customHeight="1">
      <c r="A74" s="25">
        <v>45980.0</v>
      </c>
      <c r="B74" s="28" t="s">
        <v>16</v>
      </c>
      <c r="C74" s="28" t="s">
        <v>25</v>
      </c>
      <c r="D74" s="28">
        <v>203655.0</v>
      </c>
      <c r="E74" s="29">
        <v>70417.5</v>
      </c>
      <c r="F74" s="35" t="s">
        <v>187</v>
      </c>
      <c r="G74" s="22"/>
      <c r="H74" s="46" t="s">
        <v>188</v>
      </c>
    </row>
    <row r="75" ht="15.75" customHeight="1">
      <c r="A75" s="87">
        <v>46010.0</v>
      </c>
      <c r="B75" s="28" t="s">
        <v>16</v>
      </c>
      <c r="C75" s="28" t="s">
        <v>191</v>
      </c>
      <c r="D75" s="28">
        <v>204911.0</v>
      </c>
      <c r="E75" s="29">
        <v>40288.9</v>
      </c>
      <c r="F75" s="31" t="s">
        <v>192</v>
      </c>
      <c r="G75" s="22"/>
    </row>
    <row r="76" ht="15.75" customHeight="1">
      <c r="A76" s="25">
        <v>46013.0</v>
      </c>
      <c r="B76" s="28" t="s">
        <v>16</v>
      </c>
      <c r="C76" s="28" t="s">
        <v>191</v>
      </c>
      <c r="D76" s="28">
        <v>204964.0</v>
      </c>
      <c r="E76" s="29">
        <v>484654.72</v>
      </c>
      <c r="F76" s="43"/>
      <c r="G76" s="67"/>
    </row>
    <row r="77" ht="15.75" customHeight="1">
      <c r="A77" s="25">
        <v>46020.0</v>
      </c>
      <c r="B77" s="28" t="s">
        <v>16</v>
      </c>
      <c r="C77" s="28" t="s">
        <v>25</v>
      </c>
      <c r="D77" s="28">
        <v>205219.0</v>
      </c>
      <c r="E77" s="29">
        <v>85555.43</v>
      </c>
      <c r="F77" s="33"/>
      <c r="G77" s="67"/>
    </row>
    <row r="78" ht="15.75" customHeight="1">
      <c r="A78" s="91">
        <v>46029.0</v>
      </c>
      <c r="B78" s="28" t="s">
        <v>16</v>
      </c>
      <c r="C78" s="28" t="s">
        <v>25</v>
      </c>
      <c r="D78" s="28">
        <v>205569.0</v>
      </c>
      <c r="E78" s="29">
        <v>144074.41</v>
      </c>
      <c r="F78" s="35" t="s">
        <v>199</v>
      </c>
      <c r="G78" s="67"/>
    </row>
    <row r="79" ht="15.75" customHeight="1">
      <c r="A79" s="25">
        <v>46042.0</v>
      </c>
      <c r="B79" s="28" t="s">
        <v>16</v>
      </c>
      <c r="C79" s="28" t="s">
        <v>25</v>
      </c>
      <c r="D79" s="28">
        <v>206172.0</v>
      </c>
      <c r="E79" s="29">
        <v>162878.1</v>
      </c>
      <c r="F79" s="31" t="s">
        <v>201</v>
      </c>
      <c r="G79" s="22"/>
    </row>
    <row r="80" ht="15.75" customHeight="1">
      <c r="A80" s="25">
        <v>46048.0</v>
      </c>
      <c r="B80" s="28" t="s">
        <v>16</v>
      </c>
      <c r="C80" s="28" t="s">
        <v>25</v>
      </c>
      <c r="D80" s="28">
        <v>206386.0</v>
      </c>
      <c r="E80" s="29">
        <v>114503.04</v>
      </c>
      <c r="F80" s="33"/>
      <c r="G80" s="22"/>
    </row>
    <row r="81" ht="15.75" customHeight="1">
      <c r="A81" s="25">
        <v>46056.0</v>
      </c>
      <c r="B81" s="28" t="s">
        <v>16</v>
      </c>
      <c r="C81" s="28" t="s">
        <v>25</v>
      </c>
      <c r="D81" s="28">
        <v>206758.0</v>
      </c>
      <c r="E81" s="29">
        <v>148160.56</v>
      </c>
      <c r="F81" s="35" t="s">
        <v>205</v>
      </c>
      <c r="G81" s="22"/>
    </row>
    <row r="82" ht="15.75" customHeight="1">
      <c r="A82" s="25">
        <v>46092.0</v>
      </c>
      <c r="B82" s="28" t="s">
        <v>16</v>
      </c>
      <c r="C82" s="28" t="s">
        <v>25</v>
      </c>
      <c r="D82" s="28">
        <v>208396.0</v>
      </c>
      <c r="E82" s="29">
        <v>240587.4</v>
      </c>
      <c r="F82" s="31" t="s">
        <v>206</v>
      </c>
      <c r="G82" s="22"/>
    </row>
    <row r="83" ht="15.75" customHeight="1">
      <c r="A83" s="25">
        <v>46092.0</v>
      </c>
      <c r="B83" s="28" t="s">
        <v>16</v>
      </c>
      <c r="C83" s="28" t="s">
        <v>25</v>
      </c>
      <c r="D83" s="28">
        <v>208371.0</v>
      </c>
      <c r="E83" s="29">
        <v>152880.84</v>
      </c>
      <c r="F83" s="43"/>
      <c r="G83" s="22"/>
    </row>
    <row r="84" ht="15.75" customHeight="1">
      <c r="A84" s="25">
        <v>46106.0</v>
      </c>
      <c r="B84" s="28" t="s">
        <v>16</v>
      </c>
      <c r="C84" s="28" t="s">
        <v>25</v>
      </c>
      <c r="D84" s="28">
        <v>209093.0</v>
      </c>
      <c r="E84" s="29">
        <v>211471.85</v>
      </c>
      <c r="F84" s="43"/>
      <c r="G84" s="22"/>
    </row>
    <row r="85" ht="15.75" customHeight="1">
      <c r="A85" s="25">
        <v>46106.0</v>
      </c>
      <c r="B85" s="28" t="s">
        <v>16</v>
      </c>
      <c r="C85" s="28" t="s">
        <v>25</v>
      </c>
      <c r="D85" s="28">
        <v>209020.0</v>
      </c>
      <c r="E85" s="29">
        <v>39930.05</v>
      </c>
      <c r="F85" s="43"/>
      <c r="G85" s="22"/>
    </row>
    <row r="86" ht="15.75" customHeight="1">
      <c r="A86" s="25">
        <v>46112.0</v>
      </c>
      <c r="B86" s="28" t="s">
        <v>16</v>
      </c>
      <c r="C86" s="28" t="s">
        <v>25</v>
      </c>
      <c r="D86" s="28">
        <v>209392.0</v>
      </c>
      <c r="E86" s="29">
        <v>63700.35</v>
      </c>
      <c r="F86" s="33"/>
      <c r="G86" s="22"/>
    </row>
    <row r="87" ht="15.75" customHeight="1">
      <c r="A87" s="25">
        <v>46127.0</v>
      </c>
      <c r="B87" s="28" t="s">
        <v>211</v>
      </c>
      <c r="C87" s="28" t="s">
        <v>25</v>
      </c>
      <c r="D87" s="28">
        <v>210100.0</v>
      </c>
      <c r="E87" s="29">
        <v>118461.2</v>
      </c>
      <c r="F87" s="35" t="s">
        <v>212</v>
      </c>
      <c r="G87" s="22"/>
    </row>
    <row r="88" ht="15.75" customHeight="1">
      <c r="A88" s="25">
        <v>46160.0</v>
      </c>
      <c r="B88" s="28" t="s">
        <v>211</v>
      </c>
      <c r="C88" s="28" t="s">
        <v>25</v>
      </c>
      <c r="D88" s="28">
        <v>211715.0</v>
      </c>
      <c r="E88" s="29">
        <v>184905.6</v>
      </c>
      <c r="F88" s="31" t="s">
        <v>214</v>
      </c>
      <c r="G88" s="22"/>
    </row>
    <row r="89" ht="15.75" customHeight="1">
      <c r="A89" s="25">
        <v>46160.0</v>
      </c>
      <c r="B89" s="28" t="s">
        <v>211</v>
      </c>
      <c r="C89" s="28" t="s">
        <v>25</v>
      </c>
      <c r="D89" s="28">
        <v>211728.0</v>
      </c>
      <c r="E89" s="29">
        <v>64170.6</v>
      </c>
      <c r="F89" s="33"/>
      <c r="G89" s="22"/>
    </row>
    <row r="90" ht="15.75" customHeight="1">
      <c r="A90" s="25">
        <v>46175.0</v>
      </c>
      <c r="B90" s="28" t="s">
        <v>16</v>
      </c>
      <c r="C90" s="28" t="s">
        <v>25</v>
      </c>
      <c r="D90" s="28">
        <v>212476.0</v>
      </c>
      <c r="E90" s="29">
        <v>359548.35</v>
      </c>
      <c r="F90" s="35" t="s">
        <v>217</v>
      </c>
      <c r="G90" s="22"/>
    </row>
    <row r="91" ht="15.75" customHeight="1">
      <c r="A91" s="25">
        <v>46196.0</v>
      </c>
      <c r="B91" s="28" t="s">
        <v>16</v>
      </c>
      <c r="C91" s="28" t="s">
        <v>25</v>
      </c>
      <c r="D91" s="28">
        <v>213606.0</v>
      </c>
      <c r="E91" s="29">
        <v>204970.0</v>
      </c>
      <c r="F91" s="35" t="s">
        <v>219</v>
      </c>
      <c r="G91" s="58"/>
    </row>
    <row r="92" ht="15.75" customHeight="1">
      <c r="A92" s="25">
        <v>46210.0</v>
      </c>
      <c r="B92" s="28" t="s">
        <v>16</v>
      </c>
      <c r="C92" s="28" t="s">
        <v>7</v>
      </c>
      <c r="D92" s="28">
        <v>214111.0</v>
      </c>
      <c r="E92" s="29">
        <v>204970.0</v>
      </c>
      <c r="F92" s="31" t="s">
        <v>221</v>
      </c>
      <c r="G92" s="22"/>
    </row>
    <row r="93" ht="15.75" customHeight="1">
      <c r="A93" s="25">
        <v>46205.0</v>
      </c>
      <c r="B93" s="28" t="s">
        <v>16</v>
      </c>
      <c r="C93" s="28" t="s">
        <v>7</v>
      </c>
      <c r="D93" s="28">
        <v>214124.0</v>
      </c>
      <c r="E93" s="29">
        <v>190160.24</v>
      </c>
      <c r="F93" s="43"/>
      <c r="G93" s="22"/>
    </row>
    <row r="94" ht="15.75" customHeight="1">
      <c r="A94" s="25">
        <v>46205.0</v>
      </c>
      <c r="B94" s="28" t="s">
        <v>16</v>
      </c>
      <c r="C94" s="28" t="s">
        <v>7</v>
      </c>
      <c r="D94" s="28">
        <v>214139.0</v>
      </c>
      <c r="E94" s="29">
        <v>19965.03</v>
      </c>
      <c r="F94" s="33"/>
      <c r="G94" s="67"/>
    </row>
    <row r="95" ht="15.75" customHeight="1">
      <c r="A95" s="25">
        <v>46227.0</v>
      </c>
      <c r="B95" s="28" t="s">
        <v>16</v>
      </c>
      <c r="C95" s="28" t="s">
        <v>7</v>
      </c>
      <c r="D95" s="28">
        <v>215165.0</v>
      </c>
      <c r="E95" s="29">
        <v>86757.79</v>
      </c>
      <c r="F95" s="35" t="s">
        <v>225</v>
      </c>
      <c r="G95" s="22"/>
    </row>
    <row r="96" ht="15.75" customHeight="1">
      <c r="A96" s="25">
        <v>46234.0</v>
      </c>
      <c r="B96" s="28" t="s">
        <v>16</v>
      </c>
      <c r="C96" s="28" t="s">
        <v>10</v>
      </c>
      <c r="D96" s="28" t="s">
        <v>66</v>
      </c>
      <c r="E96" s="29">
        <v>418800.0</v>
      </c>
      <c r="F96" s="35" t="s">
        <v>227</v>
      </c>
      <c r="G96" s="22"/>
    </row>
    <row r="97" ht="15.75" customHeight="1">
      <c r="A97" s="25">
        <v>46234.0</v>
      </c>
      <c r="B97" s="28" t="s">
        <v>16</v>
      </c>
      <c r="C97" s="28" t="s">
        <v>7</v>
      </c>
      <c r="D97" s="28">
        <v>215439.0</v>
      </c>
      <c r="E97" s="29">
        <v>122692.5</v>
      </c>
      <c r="F97" s="31" t="s">
        <v>229</v>
      </c>
      <c r="G97" s="22"/>
    </row>
    <row r="98" ht="15.75" customHeight="1">
      <c r="A98" s="25">
        <v>46235.0</v>
      </c>
      <c r="B98" s="28" t="s">
        <v>16</v>
      </c>
      <c r="C98" s="28" t="s">
        <v>7</v>
      </c>
      <c r="D98" s="28">
        <v>215606.0</v>
      </c>
      <c r="E98" s="29">
        <v>66616.01</v>
      </c>
      <c r="F98" s="33"/>
      <c r="G98" s="22"/>
    </row>
    <row r="99" ht="15.75" customHeight="1">
      <c r="A99" s="25">
        <v>46240.0</v>
      </c>
      <c r="B99" s="28" t="s">
        <v>16</v>
      </c>
      <c r="C99" s="28" t="s">
        <v>7</v>
      </c>
      <c r="D99" s="28">
        <v>215880.0</v>
      </c>
      <c r="E99" s="29">
        <v>204970.0</v>
      </c>
      <c r="F99" s="31" t="s">
        <v>234</v>
      </c>
      <c r="G99" s="22"/>
    </row>
    <row r="100" ht="15.75" customHeight="1">
      <c r="A100" s="25">
        <v>46246.0</v>
      </c>
      <c r="B100" s="28" t="s">
        <v>16</v>
      </c>
      <c r="C100" s="28" t="s">
        <v>7</v>
      </c>
      <c r="D100" s="28">
        <v>216171.0</v>
      </c>
      <c r="E100" s="29">
        <v>31453.15</v>
      </c>
      <c r="F100" s="43"/>
      <c r="G100" s="22"/>
    </row>
    <row r="101" ht="15.75" customHeight="1">
      <c r="A101" s="25">
        <v>46246.0</v>
      </c>
      <c r="B101" s="28" t="s">
        <v>16</v>
      </c>
      <c r="C101" s="28" t="s">
        <v>7</v>
      </c>
      <c r="D101" s="28">
        <v>216208.0</v>
      </c>
      <c r="E101" s="29">
        <v>33457.28</v>
      </c>
      <c r="F101" s="33"/>
      <c r="G101" s="22"/>
    </row>
    <row r="102" ht="15.75" customHeight="1">
      <c r="A102" s="25">
        <v>46255.0</v>
      </c>
      <c r="B102" s="28" t="s">
        <v>16</v>
      </c>
      <c r="C102" s="28" t="s">
        <v>7</v>
      </c>
      <c r="D102" s="28">
        <v>216697.0</v>
      </c>
      <c r="E102" s="29">
        <v>60255.0</v>
      </c>
      <c r="F102" s="31" t="s">
        <v>239</v>
      </c>
      <c r="G102" s="22"/>
    </row>
    <row r="103" ht="15.75" customHeight="1">
      <c r="A103" s="25">
        <v>46260.0</v>
      </c>
      <c r="B103" s="28" t="s">
        <v>16</v>
      </c>
      <c r="C103" s="28" t="s">
        <v>7</v>
      </c>
      <c r="D103" s="28">
        <v>216832.0</v>
      </c>
      <c r="E103" s="29">
        <v>277567.15</v>
      </c>
      <c r="F103" s="33"/>
      <c r="G103" s="22"/>
    </row>
    <row r="104" ht="15.75" customHeight="1">
      <c r="A104" s="50"/>
      <c r="B104" s="44"/>
      <c r="C104" s="101" t="s">
        <v>7</v>
      </c>
      <c r="D104" s="44"/>
      <c r="E104" s="51"/>
      <c r="F104" s="102"/>
      <c r="G104" s="22"/>
    </row>
    <row r="105" ht="15.75" customHeight="1">
      <c r="A105" s="50"/>
      <c r="B105" s="44"/>
      <c r="C105" s="44"/>
      <c r="D105" s="44"/>
      <c r="E105" s="51"/>
      <c r="F105" s="102"/>
      <c r="G105" s="22"/>
    </row>
    <row r="106" ht="15.75" customHeight="1">
      <c r="A106" s="50"/>
      <c r="B106" s="44"/>
      <c r="C106" s="44"/>
      <c r="D106" s="44"/>
      <c r="E106" s="51"/>
      <c r="F106" s="102"/>
      <c r="G106" s="22"/>
    </row>
    <row r="107" ht="15.75" customHeight="1">
      <c r="A107" s="50"/>
      <c r="B107" s="44"/>
      <c r="C107" s="44"/>
      <c r="D107" s="44"/>
      <c r="E107" s="51"/>
      <c r="F107" s="102"/>
      <c r="G107" s="22"/>
    </row>
    <row r="108" ht="15.75" customHeight="1">
      <c r="A108" s="50"/>
      <c r="B108" s="44"/>
      <c r="C108" s="44"/>
      <c r="D108" s="44"/>
      <c r="E108" s="51"/>
      <c r="F108" s="102"/>
      <c r="G108" s="22"/>
    </row>
    <row r="109" ht="15.75" customHeight="1">
      <c r="A109" s="50"/>
      <c r="B109" s="44"/>
      <c r="C109" s="44"/>
      <c r="D109" s="44"/>
      <c r="E109" s="51"/>
      <c r="F109" s="102"/>
      <c r="G109" s="67"/>
    </row>
    <row r="110" ht="15.75" customHeight="1">
      <c r="A110" s="50"/>
      <c r="B110" s="44"/>
      <c r="C110" s="44"/>
      <c r="D110" s="44"/>
      <c r="E110" s="51"/>
      <c r="F110" s="102"/>
      <c r="G110" s="22"/>
    </row>
    <row r="111" ht="15.75" customHeight="1">
      <c r="A111" s="50"/>
      <c r="B111" s="44"/>
      <c r="C111" s="44"/>
      <c r="D111" s="44"/>
      <c r="E111" s="51"/>
      <c r="F111" s="102"/>
      <c r="G111" s="22"/>
    </row>
    <row r="112" ht="15.75" customHeight="1">
      <c r="A112" s="50"/>
      <c r="B112" s="44"/>
      <c r="C112" s="44"/>
      <c r="D112" s="44"/>
      <c r="E112" s="51"/>
      <c r="F112" s="102"/>
      <c r="G112" s="22"/>
    </row>
    <row r="113" ht="15.75" customHeight="1">
      <c r="A113" s="50"/>
      <c r="B113" s="44"/>
      <c r="C113" s="44"/>
      <c r="D113" s="44"/>
      <c r="E113" s="51"/>
      <c r="F113" s="102"/>
      <c r="G113" s="22"/>
    </row>
    <row r="114" ht="15.75" customHeight="1">
      <c r="A114" s="50"/>
      <c r="B114" s="44"/>
      <c r="C114" s="44"/>
      <c r="D114" s="44"/>
      <c r="E114" s="51"/>
      <c r="F114" s="102"/>
      <c r="G114" s="22"/>
    </row>
    <row r="115" ht="15.75" customHeight="1">
      <c r="A115" s="50"/>
      <c r="B115" s="44"/>
      <c r="C115" s="44"/>
      <c r="D115" s="44"/>
      <c r="E115" s="51"/>
      <c r="F115" s="102"/>
      <c r="G115" s="22"/>
    </row>
    <row r="116" ht="15.75" customHeight="1">
      <c r="A116" s="50"/>
      <c r="B116" s="44"/>
      <c r="C116" s="44"/>
      <c r="D116" s="44"/>
      <c r="E116" s="51"/>
      <c r="F116" s="102"/>
      <c r="G116" s="22"/>
    </row>
    <row r="117" ht="15.75" customHeight="1">
      <c r="A117" s="50"/>
      <c r="B117" s="44"/>
      <c r="C117" s="44"/>
      <c r="D117" s="44"/>
      <c r="E117" s="51"/>
      <c r="F117" s="102"/>
      <c r="G117" s="22"/>
    </row>
    <row r="118" ht="15.75" customHeight="1">
      <c r="A118" s="50"/>
      <c r="B118" s="44"/>
      <c r="C118" s="44"/>
      <c r="D118" s="44"/>
      <c r="E118" s="51"/>
      <c r="F118" s="102"/>
      <c r="G118" s="22"/>
    </row>
    <row r="119" ht="15.75" customHeight="1">
      <c r="A119" s="50"/>
      <c r="B119" s="44"/>
      <c r="C119" s="44"/>
      <c r="D119" s="44"/>
      <c r="E119" s="51"/>
      <c r="F119" s="102"/>
      <c r="G119" s="22"/>
    </row>
    <row r="120" ht="15.75" customHeight="1">
      <c r="A120" s="50"/>
      <c r="B120" s="44"/>
      <c r="C120" s="44"/>
      <c r="D120" s="44"/>
      <c r="E120" s="51"/>
      <c r="F120" s="102"/>
      <c r="G120" s="22"/>
    </row>
    <row r="121" ht="15.75" customHeight="1">
      <c r="A121" s="50"/>
      <c r="B121" s="44"/>
      <c r="C121" s="44"/>
      <c r="D121" s="44"/>
      <c r="E121" s="51"/>
      <c r="F121" s="102"/>
      <c r="G121" s="22"/>
    </row>
    <row r="122" ht="15.75" customHeight="1">
      <c r="A122" s="50"/>
      <c r="B122" s="44"/>
      <c r="C122" s="44"/>
      <c r="D122" s="44"/>
      <c r="E122" s="51"/>
      <c r="F122" s="102"/>
      <c r="G122" s="22"/>
    </row>
    <row r="123" ht="15.75" customHeight="1">
      <c r="A123" s="50"/>
      <c r="B123" s="44"/>
      <c r="C123" s="44"/>
      <c r="D123" s="44"/>
      <c r="E123" s="51"/>
      <c r="F123" s="102"/>
      <c r="G123" s="22"/>
    </row>
    <row r="124" ht="15.75" customHeight="1">
      <c r="A124" s="50"/>
      <c r="B124" s="44"/>
      <c r="C124" s="44"/>
      <c r="D124" s="44"/>
      <c r="E124" s="51"/>
      <c r="F124" s="102"/>
      <c r="G124" s="22"/>
    </row>
    <row r="125" ht="15.75" customHeight="1">
      <c r="A125" s="50"/>
      <c r="B125" s="44"/>
      <c r="C125" s="44"/>
      <c r="D125" s="44"/>
      <c r="E125" s="51"/>
      <c r="F125" s="102"/>
      <c r="G125" s="22"/>
    </row>
    <row r="126" ht="15.75" customHeight="1">
      <c r="A126" s="50"/>
      <c r="B126" s="44"/>
      <c r="C126" s="44"/>
      <c r="D126" s="44"/>
      <c r="E126" s="51"/>
      <c r="F126" s="102"/>
      <c r="G126" s="22"/>
    </row>
    <row r="127" ht="15.75" customHeight="1">
      <c r="A127" s="50"/>
      <c r="B127" s="44"/>
      <c r="C127" s="44"/>
      <c r="D127" s="44"/>
      <c r="E127" s="51"/>
      <c r="F127" s="102"/>
      <c r="G127" s="22"/>
    </row>
    <row r="128" ht="15.75" customHeight="1">
      <c r="A128" s="50"/>
      <c r="B128" s="44"/>
      <c r="C128" s="44"/>
      <c r="D128" s="44"/>
      <c r="E128" s="51"/>
      <c r="F128" s="102"/>
      <c r="G128" s="22"/>
    </row>
    <row r="129" ht="15.75" customHeight="1">
      <c r="A129" s="50"/>
      <c r="B129" s="44"/>
      <c r="C129" s="44"/>
      <c r="D129" s="44"/>
      <c r="E129" s="51"/>
      <c r="F129" s="102"/>
      <c r="G129" s="22"/>
    </row>
    <row r="130" ht="15.75" customHeight="1">
      <c r="A130" s="50"/>
      <c r="B130" s="44"/>
      <c r="C130" s="44"/>
      <c r="D130" s="44"/>
      <c r="E130" s="51"/>
      <c r="F130" s="102"/>
      <c r="G130" s="22"/>
    </row>
    <row r="131" ht="15.75" customHeight="1">
      <c r="A131" s="50"/>
      <c r="B131" s="44"/>
      <c r="C131" s="44"/>
      <c r="D131" s="44"/>
      <c r="E131" s="51"/>
      <c r="F131" s="102"/>
      <c r="G131" s="22"/>
    </row>
    <row r="132" ht="15.75" customHeight="1">
      <c r="A132" s="50"/>
      <c r="B132" s="44"/>
      <c r="C132" s="44"/>
      <c r="D132" s="44"/>
      <c r="E132" s="51"/>
      <c r="F132" s="102"/>
      <c r="G132" s="22"/>
    </row>
    <row r="133" ht="15.75" customHeight="1">
      <c r="A133" s="50"/>
      <c r="B133" s="44"/>
      <c r="C133" s="44"/>
      <c r="D133" s="44"/>
      <c r="E133" s="51"/>
      <c r="F133" s="102"/>
      <c r="G133" s="22"/>
    </row>
    <row r="134" ht="15.75" customHeight="1">
      <c r="A134" s="50"/>
      <c r="B134" s="44"/>
      <c r="C134" s="44"/>
      <c r="D134" s="44"/>
      <c r="E134" s="51"/>
      <c r="F134" s="102"/>
      <c r="G134" s="22"/>
    </row>
    <row r="135" ht="15.75" customHeight="1">
      <c r="A135" s="50"/>
      <c r="B135" s="44"/>
      <c r="C135" s="44"/>
      <c r="D135" s="44"/>
      <c r="E135" s="51"/>
      <c r="F135" s="102"/>
      <c r="G135" s="22"/>
    </row>
    <row r="136" ht="15.75" customHeight="1">
      <c r="A136" s="50"/>
      <c r="B136" s="44"/>
      <c r="C136" s="44"/>
      <c r="D136" s="44"/>
      <c r="E136" s="51"/>
      <c r="F136" s="102"/>
      <c r="G136" s="22"/>
    </row>
    <row r="137" ht="15.75" customHeight="1">
      <c r="A137" s="50"/>
      <c r="B137" s="44"/>
      <c r="C137" s="44"/>
      <c r="D137" s="44"/>
      <c r="E137" s="51"/>
      <c r="F137" s="102"/>
      <c r="G137" s="22"/>
    </row>
    <row r="138" ht="15.75" customHeight="1">
      <c r="A138" s="50"/>
      <c r="B138" s="44"/>
      <c r="C138" s="44"/>
      <c r="D138" s="44"/>
      <c r="E138" s="51"/>
      <c r="F138" s="102"/>
      <c r="G138" s="22"/>
    </row>
    <row r="139" ht="15.75" customHeight="1">
      <c r="A139" s="50"/>
      <c r="B139" s="44"/>
      <c r="C139" s="44"/>
      <c r="D139" s="44"/>
      <c r="E139" s="51"/>
      <c r="F139" s="102"/>
      <c r="G139" s="22"/>
    </row>
    <row r="140" ht="15.75" customHeight="1">
      <c r="A140" s="50"/>
      <c r="B140" s="44"/>
      <c r="C140" s="44"/>
      <c r="D140" s="44"/>
      <c r="E140" s="51"/>
      <c r="F140" s="102"/>
      <c r="G140" s="22"/>
    </row>
    <row r="141" ht="15.75" customHeight="1">
      <c r="A141" s="50"/>
      <c r="B141" s="44"/>
      <c r="C141" s="44"/>
      <c r="D141" s="44"/>
      <c r="E141" s="51"/>
      <c r="F141" s="102"/>
      <c r="G141" s="22"/>
    </row>
    <row r="142" ht="15.75" customHeight="1">
      <c r="A142" s="50"/>
      <c r="B142" s="44"/>
      <c r="C142" s="44"/>
      <c r="D142" s="44"/>
      <c r="E142" s="51"/>
      <c r="F142" s="102"/>
      <c r="G142" s="22"/>
    </row>
    <row r="143" ht="15.75" customHeight="1">
      <c r="A143" s="50"/>
      <c r="B143" s="44"/>
      <c r="C143" s="44"/>
      <c r="D143" s="44"/>
      <c r="E143" s="51"/>
      <c r="F143" s="102"/>
      <c r="G143" s="22"/>
    </row>
    <row r="144" ht="15.75" customHeight="1">
      <c r="A144" s="50"/>
      <c r="B144" s="44"/>
      <c r="C144" s="44"/>
      <c r="D144" s="44"/>
      <c r="E144" s="51"/>
      <c r="F144" s="102"/>
      <c r="G144" s="22"/>
    </row>
    <row r="145" ht="15.75" customHeight="1">
      <c r="A145" s="50"/>
      <c r="B145" s="44"/>
      <c r="C145" s="44"/>
      <c r="D145" s="44"/>
      <c r="E145" s="51"/>
      <c r="F145" s="102"/>
      <c r="G145" s="22"/>
    </row>
    <row r="146" ht="15.75" customHeight="1">
      <c r="A146" s="50"/>
      <c r="B146" s="44"/>
      <c r="C146" s="44"/>
      <c r="D146" s="44"/>
      <c r="E146" s="51"/>
      <c r="F146" s="102"/>
      <c r="G146" s="22"/>
    </row>
    <row r="147" ht="15.75" customHeight="1">
      <c r="A147" s="50"/>
      <c r="B147" s="44"/>
      <c r="C147" s="44"/>
      <c r="D147" s="44"/>
      <c r="E147" s="51"/>
      <c r="F147" s="102"/>
      <c r="G147" s="22"/>
    </row>
    <row r="148" ht="15.75" customHeight="1">
      <c r="A148" s="50"/>
      <c r="B148" s="44"/>
      <c r="C148" s="44"/>
      <c r="D148" s="44"/>
      <c r="E148" s="51"/>
      <c r="F148" s="102"/>
      <c r="G148" s="22"/>
    </row>
    <row r="149" ht="15.75" customHeight="1">
      <c r="A149" s="50"/>
      <c r="B149" s="44"/>
      <c r="C149" s="44"/>
      <c r="D149" s="44"/>
      <c r="E149" s="51"/>
      <c r="F149" s="102"/>
      <c r="G149" s="22"/>
    </row>
    <row r="150" ht="15.75" customHeight="1">
      <c r="A150" s="50"/>
      <c r="B150" s="44"/>
      <c r="C150" s="44"/>
      <c r="D150" s="44"/>
      <c r="E150" s="51"/>
      <c r="F150" s="102"/>
      <c r="G150" s="22"/>
    </row>
    <row r="151" ht="15.75" customHeight="1">
      <c r="A151" s="50"/>
      <c r="B151" s="44"/>
      <c r="C151" s="44"/>
      <c r="D151" s="44"/>
      <c r="E151" s="51"/>
      <c r="F151" s="102"/>
      <c r="G151" s="22"/>
    </row>
    <row r="152" ht="15.75" customHeight="1">
      <c r="A152" s="50"/>
      <c r="B152" s="44"/>
      <c r="C152" s="44"/>
      <c r="D152" s="44"/>
      <c r="E152" s="51"/>
      <c r="F152" s="102"/>
      <c r="G152" s="22"/>
    </row>
    <row r="153" ht="15.75" customHeight="1">
      <c r="A153" s="50"/>
      <c r="B153" s="44"/>
      <c r="C153" s="44"/>
      <c r="D153" s="44"/>
      <c r="E153" s="51"/>
      <c r="F153" s="102"/>
      <c r="G153" s="22"/>
    </row>
    <row r="154" ht="15.75" customHeight="1">
      <c r="A154" s="50"/>
      <c r="B154" s="44"/>
      <c r="C154" s="44"/>
      <c r="D154" s="44"/>
      <c r="E154" s="51"/>
      <c r="F154" s="102"/>
      <c r="G154" s="22"/>
    </row>
    <row r="155" ht="15.75" customHeight="1">
      <c r="A155" s="50"/>
      <c r="B155" s="44"/>
      <c r="C155" s="44"/>
      <c r="D155" s="44"/>
      <c r="E155" s="51"/>
      <c r="F155" s="102"/>
      <c r="G155" s="22"/>
    </row>
    <row r="156" ht="15.75" customHeight="1">
      <c r="A156" s="50"/>
      <c r="B156" s="44"/>
      <c r="C156" s="44"/>
      <c r="D156" s="44"/>
      <c r="E156" s="51"/>
      <c r="F156" s="102"/>
      <c r="G156" s="22"/>
    </row>
    <row r="157" ht="15.75" customHeight="1">
      <c r="A157" s="50"/>
      <c r="B157" s="44"/>
      <c r="C157" s="44"/>
      <c r="D157" s="44"/>
      <c r="E157" s="51"/>
      <c r="F157" s="102"/>
      <c r="G157" s="22"/>
    </row>
    <row r="158" ht="15.75" customHeight="1">
      <c r="A158" s="50"/>
      <c r="B158" s="44"/>
      <c r="C158" s="44"/>
      <c r="D158" s="44"/>
      <c r="E158" s="51"/>
      <c r="F158" s="102"/>
      <c r="G158" s="22"/>
    </row>
    <row r="159" ht="15.75" customHeight="1">
      <c r="A159" s="50"/>
      <c r="B159" s="44"/>
      <c r="C159" s="44"/>
      <c r="D159" s="44"/>
      <c r="E159" s="51"/>
      <c r="F159" s="102"/>
      <c r="G159" s="22"/>
    </row>
    <row r="160" ht="15.75" customHeight="1">
      <c r="A160" s="50"/>
      <c r="B160" s="44"/>
      <c r="C160" s="44"/>
      <c r="D160" s="44"/>
      <c r="E160" s="51"/>
      <c r="F160" s="102"/>
      <c r="G160" s="22"/>
    </row>
    <row r="161" ht="15.75" customHeight="1">
      <c r="A161" s="50"/>
      <c r="B161" s="44"/>
      <c r="C161" s="44"/>
      <c r="D161" s="44"/>
      <c r="E161" s="51"/>
      <c r="F161" s="102"/>
      <c r="G161" s="22"/>
    </row>
    <row r="162" ht="15.75" customHeight="1">
      <c r="A162" s="50"/>
      <c r="B162" s="44"/>
      <c r="C162" s="44"/>
      <c r="D162" s="44"/>
      <c r="E162" s="51"/>
      <c r="F162" s="102"/>
      <c r="G162" s="22"/>
    </row>
    <row r="163" ht="15.75" customHeight="1">
      <c r="A163" s="50"/>
      <c r="B163" s="44"/>
      <c r="C163" s="44"/>
      <c r="D163" s="44"/>
      <c r="E163" s="51"/>
      <c r="F163" s="102"/>
      <c r="G163" s="22"/>
    </row>
    <row r="164" ht="15.75" customHeight="1">
      <c r="A164" s="50"/>
      <c r="B164" s="44"/>
      <c r="C164" s="44"/>
      <c r="D164" s="44"/>
      <c r="E164" s="51"/>
      <c r="F164" s="102"/>
      <c r="G164" s="22"/>
    </row>
    <row r="165" ht="15.75" customHeight="1">
      <c r="A165" s="50"/>
      <c r="B165" s="44"/>
      <c r="C165" s="44"/>
      <c r="D165" s="44"/>
      <c r="E165" s="51"/>
      <c r="F165" s="102"/>
      <c r="G165" s="22"/>
    </row>
    <row r="166" ht="15.75" customHeight="1">
      <c r="A166" s="50"/>
      <c r="B166" s="44"/>
      <c r="C166" s="44"/>
      <c r="D166" s="44"/>
      <c r="E166" s="51"/>
      <c r="F166" s="102"/>
      <c r="G166" s="22"/>
    </row>
    <row r="167" ht="15.75" customHeight="1">
      <c r="A167" s="50"/>
      <c r="B167" s="44"/>
      <c r="C167" s="44"/>
      <c r="D167" s="44"/>
      <c r="E167" s="51"/>
      <c r="F167" s="102"/>
      <c r="G167" s="22"/>
    </row>
    <row r="168" ht="15.75" customHeight="1">
      <c r="A168" s="50"/>
      <c r="B168" s="44"/>
      <c r="C168" s="44"/>
      <c r="D168" s="44"/>
      <c r="E168" s="51"/>
      <c r="F168" s="102"/>
      <c r="G168" s="22"/>
    </row>
    <row r="169" ht="15.75" customHeight="1">
      <c r="A169" s="50"/>
      <c r="B169" s="44"/>
      <c r="C169" s="44"/>
      <c r="D169" s="44"/>
      <c r="E169" s="51"/>
      <c r="F169" s="102"/>
      <c r="G169" s="22"/>
    </row>
    <row r="170" ht="15.75" customHeight="1">
      <c r="A170" s="50"/>
      <c r="B170" s="44"/>
      <c r="C170" s="44"/>
      <c r="D170" s="44"/>
      <c r="E170" s="51"/>
      <c r="F170" s="102"/>
      <c r="G170" s="92"/>
    </row>
    <row r="171" ht="15.75" customHeight="1">
      <c r="A171" s="50"/>
      <c r="B171" s="44"/>
      <c r="C171" s="44"/>
      <c r="D171" s="44"/>
      <c r="E171" s="51"/>
      <c r="F171" s="102"/>
      <c r="G171" s="22"/>
    </row>
    <row r="172" ht="15.75" customHeight="1">
      <c r="A172" s="50"/>
      <c r="B172" s="44"/>
      <c r="C172" s="44"/>
      <c r="D172" s="44"/>
      <c r="E172" s="51"/>
      <c r="F172" s="102"/>
      <c r="G172" s="22"/>
    </row>
    <row r="173" ht="15.75" customHeight="1">
      <c r="A173" s="50"/>
      <c r="B173" s="44"/>
      <c r="C173" s="44"/>
      <c r="D173" s="44"/>
      <c r="E173" s="51"/>
      <c r="F173" s="102"/>
      <c r="G173" s="22"/>
    </row>
    <row r="174" ht="15.75" customHeight="1">
      <c r="A174" s="50"/>
      <c r="B174" s="44"/>
      <c r="C174" s="44"/>
      <c r="D174" s="44"/>
      <c r="E174" s="51"/>
      <c r="F174" s="102"/>
      <c r="G174" s="22"/>
    </row>
    <row r="175" ht="15.75" customHeight="1">
      <c r="A175" s="50"/>
      <c r="B175" s="44"/>
      <c r="C175" s="44"/>
      <c r="D175" s="44"/>
      <c r="E175" s="51"/>
      <c r="F175" s="102"/>
      <c r="G175" s="22"/>
    </row>
    <row r="176" ht="15.75" customHeight="1">
      <c r="A176" s="50"/>
      <c r="B176" s="44"/>
      <c r="C176" s="44"/>
      <c r="D176" s="44"/>
      <c r="E176" s="51"/>
      <c r="F176" s="102"/>
      <c r="G176" s="22"/>
    </row>
    <row r="177" ht="15.75" customHeight="1">
      <c r="A177" s="50"/>
      <c r="B177" s="44"/>
      <c r="C177" s="44"/>
      <c r="D177" s="44"/>
      <c r="E177" s="51"/>
      <c r="F177" s="102"/>
      <c r="G177" s="22"/>
    </row>
    <row r="178" ht="15.75" customHeight="1">
      <c r="A178" s="50"/>
      <c r="B178" s="44"/>
      <c r="C178" s="44"/>
      <c r="D178" s="44"/>
      <c r="E178" s="51"/>
      <c r="F178" s="102"/>
      <c r="G178" s="22"/>
    </row>
    <row r="179" ht="15.75" customHeight="1">
      <c r="A179" s="50"/>
      <c r="B179" s="44"/>
      <c r="C179" s="44"/>
      <c r="D179" s="44"/>
      <c r="E179" s="51"/>
      <c r="F179" s="102"/>
      <c r="G179" s="22"/>
    </row>
    <row r="180" ht="15.75" customHeight="1">
      <c r="A180" s="50"/>
      <c r="B180" s="44"/>
      <c r="C180" s="44"/>
      <c r="D180" s="44"/>
      <c r="E180" s="51"/>
      <c r="F180" s="102"/>
      <c r="G180" s="22"/>
    </row>
    <row r="181" ht="15.75" customHeight="1">
      <c r="A181" s="50"/>
      <c r="B181" s="44"/>
      <c r="C181" s="44"/>
      <c r="D181" s="44"/>
      <c r="E181" s="51"/>
      <c r="F181" s="102"/>
      <c r="G181" s="22"/>
    </row>
    <row r="182" ht="15.75" customHeight="1">
      <c r="A182" s="50"/>
      <c r="B182" s="44"/>
      <c r="C182" s="44"/>
      <c r="D182" s="44"/>
      <c r="E182" s="51"/>
      <c r="F182" s="102"/>
      <c r="G182" s="22"/>
    </row>
    <row r="183" ht="15.75" customHeight="1">
      <c r="A183" s="50"/>
      <c r="B183" s="44"/>
      <c r="C183" s="44"/>
      <c r="D183" s="44"/>
      <c r="E183" s="51"/>
      <c r="F183" s="102"/>
      <c r="G183" s="22"/>
    </row>
    <row r="184" ht="15.75" customHeight="1">
      <c r="A184" s="50"/>
      <c r="B184" s="44"/>
      <c r="C184" s="44"/>
      <c r="D184" s="44"/>
      <c r="E184" s="51"/>
      <c r="F184" s="102"/>
      <c r="G184" s="22"/>
    </row>
    <row r="185" ht="15.75" customHeight="1">
      <c r="A185" s="50"/>
      <c r="B185" s="44"/>
      <c r="C185" s="44"/>
      <c r="D185" s="44"/>
      <c r="E185" s="51"/>
      <c r="F185" s="102"/>
      <c r="G185" s="22"/>
    </row>
    <row r="186" ht="15.75" customHeight="1">
      <c r="A186" s="50"/>
      <c r="B186" s="44"/>
      <c r="C186" s="44"/>
      <c r="D186" s="44"/>
      <c r="E186" s="51"/>
      <c r="F186" s="102"/>
      <c r="G186" s="22"/>
    </row>
    <row r="187" ht="15.75" customHeight="1">
      <c r="A187" s="50"/>
      <c r="B187" s="44"/>
      <c r="C187" s="44"/>
      <c r="D187" s="44"/>
      <c r="E187" s="51"/>
      <c r="F187" s="102"/>
      <c r="G187" s="22"/>
    </row>
    <row r="188" ht="15.75" customHeight="1">
      <c r="A188" s="50"/>
      <c r="B188" s="44"/>
      <c r="C188" s="44"/>
      <c r="D188" s="44"/>
      <c r="E188" s="51"/>
      <c r="F188" s="102"/>
      <c r="G188" s="22"/>
    </row>
    <row r="189" ht="15.75" customHeight="1">
      <c r="A189" s="50"/>
      <c r="B189" s="44"/>
      <c r="C189" s="44"/>
      <c r="D189" s="44"/>
      <c r="E189" s="51"/>
      <c r="F189" s="102"/>
      <c r="G189" s="22"/>
    </row>
    <row r="190" ht="15.75" customHeight="1">
      <c r="A190" s="50"/>
      <c r="B190" s="44"/>
      <c r="C190" s="44"/>
      <c r="D190" s="44"/>
      <c r="E190" s="51"/>
      <c r="F190" s="102"/>
      <c r="G190" s="22"/>
    </row>
    <row r="191" ht="15.75" customHeight="1">
      <c r="A191" s="50"/>
      <c r="B191" s="44"/>
      <c r="C191" s="44"/>
      <c r="D191" s="44"/>
      <c r="E191" s="51"/>
      <c r="F191" s="102"/>
      <c r="G191" s="22"/>
    </row>
    <row r="192" ht="15.75" customHeight="1">
      <c r="A192" s="50"/>
      <c r="B192" s="44"/>
      <c r="C192" s="44"/>
      <c r="D192" s="44"/>
      <c r="E192" s="51"/>
      <c r="F192" s="102"/>
      <c r="G192" s="22"/>
    </row>
    <row r="193" ht="15.75" customHeight="1">
      <c r="A193" s="50"/>
      <c r="B193" s="44"/>
      <c r="C193" s="44"/>
      <c r="D193" s="44"/>
      <c r="E193" s="51"/>
      <c r="F193" s="102"/>
      <c r="G193" s="22"/>
    </row>
    <row r="194" ht="15.75" customHeight="1">
      <c r="A194" s="50"/>
      <c r="B194" s="44"/>
      <c r="C194" s="44"/>
      <c r="D194" s="44"/>
      <c r="E194" s="51"/>
      <c r="F194" s="102"/>
      <c r="G194" s="22"/>
    </row>
    <row r="195" ht="15.75" customHeight="1">
      <c r="A195" s="50"/>
      <c r="B195" s="44"/>
      <c r="C195" s="44"/>
      <c r="D195" s="44"/>
      <c r="E195" s="51"/>
      <c r="F195" s="102"/>
      <c r="G195" s="22"/>
    </row>
    <row r="196" ht="15.75" customHeight="1">
      <c r="A196" s="50"/>
      <c r="B196" s="44"/>
      <c r="C196" s="44"/>
      <c r="D196" s="44"/>
      <c r="E196" s="51"/>
      <c r="F196" s="102"/>
      <c r="G196" s="22"/>
    </row>
    <row r="197" ht="15.75" customHeight="1">
      <c r="A197" s="50"/>
      <c r="B197" s="44"/>
      <c r="C197" s="44"/>
      <c r="D197" s="44"/>
      <c r="E197" s="51"/>
      <c r="F197" s="102"/>
      <c r="G197" s="22"/>
    </row>
    <row r="198" ht="15.75" customHeight="1">
      <c r="A198" s="50"/>
      <c r="B198" s="44"/>
      <c r="C198" s="44"/>
      <c r="D198" s="44"/>
      <c r="E198" s="51"/>
      <c r="F198" s="102"/>
      <c r="G198" s="22"/>
    </row>
    <row r="199" ht="15.75" customHeight="1">
      <c r="A199" s="50"/>
      <c r="B199" s="44"/>
      <c r="C199" s="44"/>
      <c r="D199" s="44"/>
      <c r="E199" s="51"/>
      <c r="F199" s="102"/>
      <c r="G199" s="22"/>
    </row>
    <row r="200" ht="15.75" customHeight="1">
      <c r="A200" s="50"/>
      <c r="B200" s="44"/>
      <c r="C200" s="44"/>
      <c r="D200" s="44"/>
      <c r="E200" s="51"/>
      <c r="F200" s="102"/>
      <c r="G200" s="22"/>
    </row>
    <row r="201" ht="15.75" customHeight="1">
      <c r="A201" s="50"/>
      <c r="B201" s="44"/>
      <c r="C201" s="44"/>
      <c r="D201" s="44"/>
      <c r="E201" s="51"/>
      <c r="F201" s="102"/>
      <c r="G201" s="22"/>
    </row>
    <row r="202" ht="15.75" customHeight="1">
      <c r="A202" s="50"/>
      <c r="B202" s="44"/>
      <c r="C202" s="44"/>
      <c r="D202" s="44"/>
      <c r="E202" s="51"/>
      <c r="F202" s="102"/>
      <c r="G202" s="22"/>
    </row>
    <row r="203" ht="15.75" customHeight="1">
      <c r="A203" s="50"/>
      <c r="B203" s="44"/>
      <c r="C203" s="44"/>
      <c r="D203" s="44"/>
      <c r="E203" s="51"/>
      <c r="F203" s="102"/>
      <c r="G203" s="22"/>
    </row>
    <row r="204" ht="15.75" customHeight="1">
      <c r="A204" s="50"/>
      <c r="B204" s="44"/>
      <c r="C204" s="44"/>
      <c r="D204" s="44"/>
      <c r="E204" s="51"/>
      <c r="F204" s="102"/>
      <c r="G204" s="22"/>
    </row>
    <row r="205" ht="15.75" customHeight="1">
      <c r="A205" s="50"/>
      <c r="B205" s="44"/>
      <c r="C205" s="44"/>
      <c r="D205" s="44"/>
      <c r="E205" s="51"/>
      <c r="F205" s="102"/>
      <c r="G205" s="22"/>
    </row>
    <row r="206" ht="15.75" customHeight="1">
      <c r="A206" s="50"/>
      <c r="B206" s="44"/>
      <c r="C206" s="44"/>
      <c r="D206" s="44"/>
      <c r="E206" s="51"/>
      <c r="F206" s="102"/>
      <c r="G206" s="22"/>
    </row>
    <row r="207" ht="15.75" customHeight="1">
      <c r="A207" s="50"/>
      <c r="B207" s="44"/>
      <c r="C207" s="44"/>
      <c r="D207" s="44"/>
      <c r="E207" s="51"/>
      <c r="F207" s="102"/>
      <c r="G207" s="22"/>
    </row>
    <row r="208" ht="15.75" customHeight="1">
      <c r="A208" s="50"/>
      <c r="B208" s="44"/>
      <c r="C208" s="44"/>
      <c r="D208" s="44"/>
      <c r="E208" s="51"/>
      <c r="F208" s="102"/>
      <c r="G208" s="22"/>
    </row>
    <row r="209" ht="15.75" customHeight="1">
      <c r="A209" s="50"/>
      <c r="B209" s="44"/>
      <c r="C209" s="44"/>
      <c r="D209" s="44"/>
      <c r="E209" s="51"/>
      <c r="F209" s="102"/>
      <c r="G209" s="22"/>
    </row>
    <row r="210" ht="15.75" customHeight="1">
      <c r="A210" s="50"/>
      <c r="B210" s="44"/>
      <c r="C210" s="44"/>
      <c r="D210" s="44"/>
      <c r="E210" s="51"/>
      <c r="F210" s="102"/>
      <c r="G210" s="22"/>
    </row>
    <row r="211" ht="15.75" customHeight="1">
      <c r="A211" s="50"/>
      <c r="B211" s="44"/>
      <c r="C211" s="44"/>
      <c r="D211" s="44"/>
      <c r="E211" s="51"/>
      <c r="F211" s="102"/>
      <c r="G211" s="22"/>
    </row>
    <row r="212" ht="15.75" customHeight="1">
      <c r="A212" s="50"/>
      <c r="B212" s="44"/>
      <c r="C212" s="44"/>
      <c r="D212" s="44"/>
      <c r="E212" s="51"/>
      <c r="F212" s="102"/>
      <c r="G212" s="22"/>
    </row>
    <row r="213" ht="15.75" customHeight="1">
      <c r="A213" s="50"/>
      <c r="B213" s="44"/>
      <c r="C213" s="44"/>
      <c r="D213" s="44"/>
      <c r="E213" s="51"/>
      <c r="F213" s="102"/>
      <c r="G213" s="22"/>
    </row>
    <row r="214" ht="15.75" customHeight="1">
      <c r="A214" s="50"/>
      <c r="B214" s="44"/>
      <c r="C214" s="44"/>
      <c r="D214" s="44"/>
      <c r="E214" s="51"/>
      <c r="F214" s="102"/>
      <c r="G214" s="22"/>
    </row>
    <row r="215" ht="15.75" customHeight="1">
      <c r="A215" s="50"/>
      <c r="B215" s="44"/>
      <c r="C215" s="44"/>
      <c r="D215" s="44"/>
      <c r="E215" s="51"/>
      <c r="F215" s="102"/>
      <c r="G215" s="22"/>
    </row>
    <row r="216" ht="15.75" customHeight="1">
      <c r="A216" s="50"/>
      <c r="B216" s="44"/>
      <c r="C216" s="44"/>
      <c r="D216" s="44"/>
      <c r="E216" s="51"/>
      <c r="F216" s="102"/>
      <c r="G216" s="22"/>
    </row>
    <row r="217" ht="15.75" customHeight="1">
      <c r="A217" s="50"/>
      <c r="B217" s="44"/>
      <c r="C217" s="44"/>
      <c r="D217" s="44"/>
      <c r="E217" s="51"/>
      <c r="F217" s="102"/>
      <c r="G217" s="22"/>
    </row>
    <row r="218" ht="15.75" customHeight="1">
      <c r="A218" s="50"/>
      <c r="B218" s="44"/>
      <c r="C218" s="44"/>
      <c r="D218" s="44"/>
      <c r="E218" s="51"/>
      <c r="F218" s="102"/>
      <c r="G218" s="22"/>
    </row>
    <row r="219" ht="15.75" customHeight="1">
      <c r="A219" s="50"/>
      <c r="B219" s="44"/>
      <c r="C219" s="44"/>
      <c r="D219" s="44"/>
      <c r="E219" s="51"/>
      <c r="F219" s="102"/>
      <c r="G219" s="22"/>
    </row>
    <row r="220" ht="15.75" customHeight="1">
      <c r="A220" s="50"/>
      <c r="B220" s="44"/>
      <c r="C220" s="44"/>
      <c r="D220" s="44"/>
      <c r="E220" s="51"/>
      <c r="F220" s="102"/>
      <c r="G220" s="22"/>
    </row>
    <row r="221" ht="15.75" customHeight="1">
      <c r="A221" s="50"/>
      <c r="B221" s="44"/>
      <c r="C221" s="44"/>
      <c r="D221" s="44"/>
      <c r="E221" s="51"/>
      <c r="F221" s="102"/>
      <c r="G221" s="22"/>
    </row>
    <row r="222" ht="15.75" customHeight="1">
      <c r="A222" s="50"/>
      <c r="B222" s="44"/>
      <c r="C222" s="44"/>
      <c r="D222" s="44"/>
      <c r="E222" s="51"/>
      <c r="F222" s="102"/>
      <c r="G222" s="22"/>
    </row>
    <row r="223" ht="15.75" customHeight="1">
      <c r="A223" s="50"/>
      <c r="B223" s="44"/>
      <c r="C223" s="44"/>
      <c r="D223" s="44"/>
      <c r="E223" s="51"/>
      <c r="F223" s="102"/>
      <c r="G223" s="22"/>
    </row>
    <row r="224" ht="15.75" customHeight="1">
      <c r="A224" s="50"/>
      <c r="B224" s="44"/>
      <c r="C224" s="44"/>
      <c r="D224" s="44"/>
      <c r="E224" s="51"/>
      <c r="F224" s="102"/>
      <c r="G224" s="22"/>
    </row>
    <row r="225" ht="15.75" customHeight="1">
      <c r="A225" s="50"/>
      <c r="B225" s="44"/>
      <c r="C225" s="44"/>
      <c r="D225" s="44"/>
      <c r="E225" s="51"/>
      <c r="F225" s="102"/>
      <c r="G225" s="22"/>
    </row>
    <row r="226" ht="15.75" customHeight="1">
      <c r="A226" s="50"/>
      <c r="B226" s="44"/>
      <c r="C226" s="44"/>
      <c r="D226" s="44"/>
      <c r="E226" s="51"/>
      <c r="F226" s="102"/>
      <c r="G226" s="22"/>
    </row>
    <row r="227" ht="15.75" customHeight="1">
      <c r="A227" s="50"/>
      <c r="B227" s="44"/>
      <c r="C227" s="44"/>
      <c r="D227" s="44"/>
      <c r="E227" s="51"/>
      <c r="F227" s="102"/>
      <c r="G227" s="22"/>
    </row>
    <row r="228" ht="15.75" customHeight="1">
      <c r="A228" s="50"/>
      <c r="B228" s="44"/>
      <c r="C228" s="44"/>
      <c r="D228" s="44"/>
      <c r="E228" s="51"/>
      <c r="F228" s="102"/>
      <c r="G228" s="22"/>
    </row>
    <row r="229" ht="15.75" customHeight="1">
      <c r="A229" s="50"/>
      <c r="B229" s="44"/>
      <c r="C229" s="44"/>
      <c r="D229" s="44"/>
      <c r="E229" s="51"/>
      <c r="F229" s="102"/>
      <c r="G229" s="22"/>
    </row>
    <row r="230" ht="15.75" customHeight="1">
      <c r="A230" s="50"/>
      <c r="B230" s="44"/>
      <c r="C230" s="44"/>
      <c r="D230" s="44"/>
      <c r="E230" s="51"/>
      <c r="F230" s="102"/>
      <c r="G230" s="22"/>
    </row>
    <row r="231" ht="15.75" customHeight="1">
      <c r="A231" s="50"/>
      <c r="B231" s="44"/>
      <c r="C231" s="44"/>
      <c r="D231" s="44"/>
      <c r="E231" s="51"/>
      <c r="F231" s="102"/>
      <c r="G231" s="22"/>
    </row>
    <row r="232" ht="15.75" customHeight="1">
      <c r="A232" s="50"/>
      <c r="B232" s="44"/>
      <c r="C232" s="44"/>
      <c r="D232" s="44"/>
      <c r="E232" s="51"/>
      <c r="F232" s="102"/>
      <c r="G232" s="22"/>
    </row>
    <row r="233" ht="15.75" customHeight="1">
      <c r="A233" s="50"/>
      <c r="B233" s="44"/>
      <c r="C233" s="44"/>
      <c r="D233" s="44"/>
      <c r="E233" s="51"/>
      <c r="F233" s="102"/>
      <c r="G233" s="22"/>
    </row>
    <row r="234" ht="15.75" customHeight="1">
      <c r="A234" s="50"/>
      <c r="B234" s="44"/>
      <c r="C234" s="44"/>
      <c r="D234" s="44"/>
      <c r="E234" s="51"/>
      <c r="F234" s="102"/>
      <c r="G234" s="22"/>
    </row>
    <row r="235" ht="15.75" customHeight="1">
      <c r="A235" s="50"/>
      <c r="B235" s="44"/>
      <c r="C235" s="44"/>
      <c r="D235" s="44"/>
      <c r="E235" s="51"/>
      <c r="F235" s="102"/>
      <c r="G235" s="22"/>
    </row>
    <row r="236" ht="15.75" customHeight="1">
      <c r="A236" s="50"/>
      <c r="B236" s="44"/>
      <c r="C236" s="44"/>
      <c r="D236" s="44"/>
      <c r="E236" s="51"/>
      <c r="F236" s="102"/>
      <c r="G236" s="22"/>
    </row>
    <row r="237" ht="15.75" customHeight="1">
      <c r="A237" s="50"/>
      <c r="B237" s="44"/>
      <c r="C237" s="44"/>
      <c r="D237" s="44"/>
      <c r="E237" s="51"/>
      <c r="F237" s="102"/>
      <c r="G237" s="22"/>
    </row>
    <row r="238" ht="15.75" customHeight="1">
      <c r="A238" s="50"/>
      <c r="B238" s="44"/>
      <c r="C238" s="44"/>
      <c r="D238" s="44"/>
      <c r="E238" s="51"/>
      <c r="F238" s="102"/>
      <c r="G238" s="22"/>
    </row>
    <row r="239" ht="15.75" customHeight="1">
      <c r="A239" s="50"/>
      <c r="B239" s="44"/>
      <c r="C239" s="44"/>
      <c r="D239" s="44"/>
      <c r="E239" s="51"/>
      <c r="F239" s="102"/>
      <c r="G239" s="22"/>
    </row>
    <row r="240" ht="15.75" customHeight="1">
      <c r="A240" s="50"/>
      <c r="B240" s="44"/>
      <c r="C240" s="44"/>
      <c r="D240" s="44"/>
      <c r="E240" s="51"/>
      <c r="F240" s="102"/>
      <c r="G240" s="22"/>
    </row>
    <row r="241" ht="15.75" customHeight="1">
      <c r="A241" s="50"/>
      <c r="B241" s="44"/>
      <c r="C241" s="44"/>
      <c r="D241" s="44"/>
      <c r="E241" s="51"/>
      <c r="F241" s="102"/>
      <c r="G241" s="22"/>
    </row>
    <row r="242" ht="15.75" customHeight="1">
      <c r="A242" s="50"/>
      <c r="B242" s="44"/>
      <c r="C242" s="44"/>
      <c r="D242" s="44"/>
      <c r="E242" s="51"/>
      <c r="F242" s="102"/>
      <c r="G242" s="22"/>
    </row>
    <row r="243" ht="15.75" customHeight="1">
      <c r="A243" s="50"/>
      <c r="B243" s="44"/>
      <c r="C243" s="44"/>
      <c r="D243" s="44"/>
      <c r="E243" s="51"/>
      <c r="F243" s="102"/>
      <c r="G243" s="22"/>
    </row>
    <row r="244" ht="15.75" customHeight="1">
      <c r="A244" s="50"/>
      <c r="B244" s="44"/>
      <c r="C244" s="44"/>
      <c r="D244" s="44"/>
      <c r="E244" s="51"/>
      <c r="F244" s="102"/>
      <c r="G244" s="22"/>
    </row>
    <row r="245" ht="15.75" customHeight="1">
      <c r="A245" s="50"/>
      <c r="B245" s="44"/>
      <c r="C245" s="44"/>
      <c r="D245" s="44"/>
      <c r="E245" s="51"/>
      <c r="F245" s="102"/>
      <c r="G245" s="22"/>
    </row>
    <row r="246" ht="15.75" customHeight="1">
      <c r="A246" s="50"/>
      <c r="B246" s="44"/>
      <c r="C246" s="44"/>
      <c r="D246" s="44"/>
      <c r="E246" s="51"/>
      <c r="F246" s="102"/>
      <c r="G246" s="22"/>
    </row>
    <row r="247" ht="15.75" customHeight="1">
      <c r="A247" s="50"/>
      <c r="B247" s="44"/>
      <c r="C247" s="44"/>
      <c r="D247" s="44"/>
      <c r="E247" s="51"/>
      <c r="F247" s="102"/>
      <c r="G247" s="22"/>
    </row>
    <row r="248" ht="15.75" customHeight="1">
      <c r="A248" s="50"/>
      <c r="B248" s="44"/>
      <c r="C248" s="44"/>
      <c r="D248" s="44"/>
      <c r="E248" s="51"/>
      <c r="F248" s="102"/>
      <c r="G248" s="22"/>
    </row>
    <row r="249" ht="15.75" customHeight="1">
      <c r="A249" s="50"/>
      <c r="B249" s="44"/>
      <c r="C249" s="44"/>
      <c r="D249" s="44"/>
      <c r="E249" s="51"/>
      <c r="F249" s="102"/>
      <c r="G249" s="22"/>
    </row>
    <row r="250" ht="15.75" customHeight="1">
      <c r="A250" s="50"/>
      <c r="B250" s="44"/>
      <c r="C250" s="44"/>
      <c r="D250" s="44"/>
      <c r="E250" s="51"/>
      <c r="F250" s="102"/>
      <c r="G250" s="22"/>
    </row>
    <row r="251" ht="15.75" customHeight="1">
      <c r="A251" s="50"/>
      <c r="B251" s="44"/>
      <c r="C251" s="44"/>
      <c r="D251" s="44"/>
      <c r="E251" s="51"/>
      <c r="F251" s="102"/>
      <c r="G251" s="22"/>
    </row>
    <row r="252" ht="15.75" customHeight="1">
      <c r="A252" s="50"/>
      <c r="B252" s="44"/>
      <c r="C252" s="44"/>
      <c r="D252" s="44"/>
      <c r="E252" s="51"/>
      <c r="F252" s="102"/>
      <c r="G252" s="22"/>
    </row>
    <row r="253" ht="15.75" customHeight="1">
      <c r="A253" s="50"/>
      <c r="B253" s="44"/>
      <c r="C253" s="44"/>
      <c r="D253" s="44"/>
      <c r="E253" s="51"/>
      <c r="F253" s="102"/>
      <c r="G253" s="22"/>
    </row>
    <row r="254" ht="15.75" customHeight="1">
      <c r="A254" s="50"/>
      <c r="B254" s="44"/>
      <c r="C254" s="44"/>
      <c r="D254" s="44"/>
      <c r="E254" s="51"/>
      <c r="F254" s="102"/>
      <c r="G254" s="22"/>
    </row>
    <row r="255" ht="15.75" customHeight="1">
      <c r="A255" s="50"/>
      <c r="B255" s="44"/>
      <c r="C255" s="44"/>
      <c r="D255" s="44"/>
      <c r="E255" s="51"/>
      <c r="F255" s="102"/>
      <c r="G255" s="22"/>
    </row>
    <row r="256" ht="15.75" customHeight="1">
      <c r="A256" s="50"/>
      <c r="B256" s="44"/>
      <c r="C256" s="44"/>
      <c r="D256" s="44"/>
      <c r="E256" s="51"/>
      <c r="F256" s="102"/>
      <c r="G256" s="22"/>
    </row>
    <row r="257" ht="15.75" customHeight="1">
      <c r="A257" s="50"/>
      <c r="B257" s="44"/>
      <c r="C257" s="44"/>
      <c r="D257" s="44"/>
      <c r="E257" s="51"/>
      <c r="F257" s="102"/>
      <c r="G257" s="22"/>
    </row>
    <row r="258" ht="15.75" customHeight="1">
      <c r="A258" s="50"/>
      <c r="B258" s="44"/>
      <c r="C258" s="44"/>
      <c r="D258" s="44"/>
      <c r="E258" s="51"/>
      <c r="F258" s="102"/>
      <c r="G258" s="22"/>
    </row>
    <row r="259" ht="15.75" customHeight="1">
      <c r="A259" s="50"/>
      <c r="B259" s="44"/>
      <c r="C259" s="44"/>
      <c r="D259" s="44"/>
      <c r="E259" s="51"/>
      <c r="F259" s="102"/>
      <c r="G259" s="22"/>
    </row>
    <row r="260" ht="15.75" customHeight="1">
      <c r="A260" s="50"/>
      <c r="B260" s="44"/>
      <c r="C260" s="44"/>
      <c r="D260" s="44"/>
      <c r="E260" s="51"/>
      <c r="F260" s="102"/>
      <c r="G260" s="22"/>
    </row>
    <row r="261" ht="15.75" customHeight="1">
      <c r="A261" s="50"/>
      <c r="B261" s="44"/>
      <c r="C261" s="44"/>
      <c r="D261" s="44"/>
      <c r="E261" s="51"/>
      <c r="F261" s="102"/>
      <c r="G261" s="22"/>
    </row>
    <row r="262" ht="15.75" customHeight="1">
      <c r="A262" s="50"/>
      <c r="B262" s="44"/>
      <c r="C262" s="44"/>
      <c r="D262" s="44"/>
      <c r="E262" s="51"/>
      <c r="F262" s="102"/>
      <c r="G262" s="22"/>
    </row>
    <row r="263" ht="15.75" customHeight="1">
      <c r="A263" s="50"/>
      <c r="B263" s="44"/>
      <c r="C263" s="44"/>
      <c r="D263" s="44"/>
      <c r="E263" s="51"/>
      <c r="F263" s="102"/>
      <c r="G263" s="22"/>
    </row>
    <row r="264" ht="15.75" customHeight="1">
      <c r="A264" s="50"/>
      <c r="B264" s="44"/>
      <c r="C264" s="44"/>
      <c r="D264" s="44"/>
      <c r="E264" s="51"/>
      <c r="F264" s="102"/>
      <c r="G264" s="22"/>
    </row>
    <row r="265" ht="15.75" customHeight="1">
      <c r="A265" s="50"/>
      <c r="B265" s="44"/>
      <c r="C265" s="44"/>
      <c r="D265" s="44"/>
      <c r="E265" s="51"/>
      <c r="F265" s="102"/>
      <c r="G265" s="22"/>
    </row>
    <row r="266" ht="15.75" customHeight="1">
      <c r="A266" s="50"/>
      <c r="B266" s="44"/>
      <c r="C266" s="44"/>
      <c r="D266" s="44"/>
      <c r="E266" s="51"/>
      <c r="F266" s="102"/>
      <c r="G266" s="22"/>
    </row>
    <row r="267" ht="15.75" customHeight="1">
      <c r="A267" s="50"/>
      <c r="B267" s="44"/>
      <c r="C267" s="44"/>
      <c r="D267" s="44"/>
      <c r="E267" s="51"/>
      <c r="F267" s="102"/>
      <c r="G267" s="22"/>
    </row>
    <row r="268" ht="15.75" customHeight="1">
      <c r="A268" s="50"/>
      <c r="B268" s="44"/>
      <c r="C268" s="44"/>
      <c r="D268" s="44"/>
      <c r="E268" s="51"/>
      <c r="F268" s="102"/>
      <c r="G268" s="22"/>
    </row>
    <row r="269" ht="15.75" customHeight="1">
      <c r="A269" s="50"/>
      <c r="B269" s="44"/>
      <c r="C269" s="44"/>
      <c r="D269" s="44"/>
      <c r="E269" s="51"/>
      <c r="F269" s="102"/>
      <c r="G269" s="22"/>
    </row>
    <row r="270" ht="15.75" customHeight="1">
      <c r="A270" s="50"/>
      <c r="B270" s="44"/>
      <c r="C270" s="44"/>
      <c r="D270" s="44"/>
      <c r="E270" s="51"/>
      <c r="F270" s="102"/>
      <c r="G270" s="22"/>
    </row>
    <row r="271" ht="15.75" customHeight="1">
      <c r="A271" s="50"/>
      <c r="B271" s="44"/>
      <c r="C271" s="44"/>
      <c r="D271" s="44"/>
      <c r="E271" s="51"/>
      <c r="F271" s="102"/>
      <c r="G271" s="22"/>
    </row>
    <row r="272" ht="15.75" customHeight="1">
      <c r="A272" s="50"/>
      <c r="B272" s="44"/>
      <c r="C272" s="44"/>
      <c r="D272" s="44"/>
      <c r="E272" s="51"/>
      <c r="F272" s="102"/>
      <c r="G272" s="22"/>
    </row>
    <row r="273" ht="15.75" customHeight="1">
      <c r="A273" s="50"/>
      <c r="B273" s="44"/>
      <c r="C273" s="44"/>
      <c r="D273" s="44"/>
      <c r="E273" s="51"/>
      <c r="F273" s="102"/>
      <c r="G273" s="22"/>
    </row>
    <row r="274" ht="15.75" customHeight="1">
      <c r="A274" s="50"/>
      <c r="B274" s="44"/>
      <c r="C274" s="44"/>
      <c r="D274" s="44"/>
      <c r="E274" s="51"/>
      <c r="F274" s="102"/>
      <c r="G274" s="22"/>
    </row>
    <row r="275" ht="15.75" customHeight="1">
      <c r="A275" s="50"/>
      <c r="B275" s="44"/>
      <c r="C275" s="44"/>
      <c r="D275" s="44"/>
      <c r="E275" s="51"/>
      <c r="F275" s="102"/>
      <c r="G275" s="22"/>
    </row>
    <row r="276" ht="15.75" customHeight="1">
      <c r="A276" s="50"/>
      <c r="B276" s="44"/>
      <c r="C276" s="44"/>
      <c r="D276" s="44"/>
      <c r="E276" s="51"/>
      <c r="F276" s="102"/>
      <c r="G276" s="22"/>
    </row>
    <row r="277" ht="15.75" customHeight="1">
      <c r="A277" s="50"/>
      <c r="B277" s="44"/>
      <c r="C277" s="44"/>
      <c r="D277" s="44"/>
      <c r="E277" s="51"/>
      <c r="F277" s="102"/>
      <c r="G277" s="22"/>
    </row>
    <row r="278" ht="15.75" customHeight="1">
      <c r="A278" s="50"/>
      <c r="B278" s="44"/>
      <c r="C278" s="44"/>
      <c r="D278" s="44"/>
      <c r="E278" s="51"/>
      <c r="F278" s="102"/>
      <c r="G278" s="22"/>
    </row>
    <row r="279" ht="15.75" customHeight="1">
      <c r="A279" s="50"/>
      <c r="B279" s="44"/>
      <c r="C279" s="44"/>
      <c r="D279" s="44"/>
      <c r="E279" s="51"/>
      <c r="F279" s="102"/>
      <c r="G279" s="22"/>
    </row>
    <row r="280" ht="15.75" customHeight="1">
      <c r="A280" s="50"/>
      <c r="B280" s="44"/>
      <c r="C280" s="44"/>
      <c r="D280" s="44"/>
      <c r="E280" s="51"/>
      <c r="F280" s="102"/>
      <c r="G280" s="22"/>
    </row>
    <row r="281" ht="15.75" customHeight="1">
      <c r="A281" s="50"/>
      <c r="B281" s="44"/>
      <c r="C281" s="44"/>
      <c r="D281" s="44"/>
      <c r="E281" s="51"/>
      <c r="F281" s="102"/>
      <c r="G281" s="22"/>
    </row>
    <row r="282" ht="15.75" customHeight="1">
      <c r="A282" s="50"/>
      <c r="B282" s="44"/>
      <c r="C282" s="44"/>
      <c r="D282" s="44"/>
      <c r="E282" s="51"/>
      <c r="F282" s="102"/>
      <c r="G282" s="22"/>
    </row>
    <row r="283" ht="15.75" customHeight="1">
      <c r="A283" s="50"/>
      <c r="B283" s="44"/>
      <c r="C283" s="44"/>
      <c r="D283" s="44"/>
      <c r="E283" s="51"/>
      <c r="F283" s="102"/>
      <c r="G283" s="22"/>
    </row>
    <row r="284" ht="15.75" customHeight="1">
      <c r="A284" s="50"/>
      <c r="B284" s="44"/>
      <c r="C284" s="44"/>
      <c r="D284" s="44"/>
      <c r="E284" s="51"/>
      <c r="F284" s="102"/>
      <c r="G284" s="22"/>
    </row>
    <row r="285" ht="15.75" customHeight="1">
      <c r="A285" s="50"/>
      <c r="B285" s="44"/>
      <c r="C285" s="44"/>
      <c r="D285" s="44"/>
      <c r="E285" s="51"/>
      <c r="F285" s="102"/>
      <c r="G285" s="119"/>
    </row>
    <row r="286" ht="15.75" customHeight="1">
      <c r="A286" s="50"/>
      <c r="B286" s="44"/>
      <c r="C286" s="44"/>
      <c r="D286" s="44"/>
      <c r="E286" s="51"/>
      <c r="F286" s="102"/>
      <c r="G286" s="22"/>
    </row>
    <row r="287" ht="15.75" customHeight="1">
      <c r="A287" s="50"/>
      <c r="B287" s="44"/>
      <c r="C287" s="44"/>
      <c r="D287" s="44"/>
      <c r="E287" s="51"/>
      <c r="F287" s="102"/>
      <c r="G287" s="22"/>
    </row>
    <row r="288" ht="15.75" customHeight="1">
      <c r="A288" s="50"/>
      <c r="B288" s="44"/>
      <c r="C288" s="44"/>
      <c r="D288" s="44"/>
      <c r="E288" s="51"/>
      <c r="F288" s="102"/>
      <c r="G288" s="22"/>
    </row>
    <row r="289" ht="15.75" customHeight="1">
      <c r="A289" s="50"/>
      <c r="B289" s="44"/>
      <c r="C289" s="44"/>
      <c r="D289" s="44"/>
      <c r="E289" s="51"/>
      <c r="F289" s="102"/>
      <c r="G289" s="22"/>
    </row>
    <row r="290" ht="15.75" customHeight="1">
      <c r="A290" s="50"/>
      <c r="B290" s="44"/>
      <c r="C290" s="44"/>
      <c r="D290" s="44"/>
      <c r="E290" s="51"/>
      <c r="F290" s="102"/>
      <c r="G290" s="22"/>
    </row>
    <row r="291" ht="15.75" customHeight="1">
      <c r="A291" s="50"/>
      <c r="B291" s="44"/>
      <c r="C291" s="44"/>
      <c r="D291" s="44"/>
      <c r="E291" s="51"/>
      <c r="F291" s="102"/>
      <c r="G291" s="22"/>
    </row>
    <row r="292" ht="15.75" customHeight="1">
      <c r="A292" s="50"/>
      <c r="B292" s="44"/>
      <c r="C292" s="44"/>
      <c r="D292" s="44"/>
      <c r="E292" s="51"/>
      <c r="F292" s="102"/>
      <c r="G292" s="22"/>
    </row>
    <row r="293" ht="15.75" customHeight="1">
      <c r="A293" s="50"/>
      <c r="B293" s="44"/>
      <c r="C293" s="44"/>
      <c r="D293" s="44"/>
      <c r="E293" s="51"/>
      <c r="F293" s="102"/>
      <c r="G293" s="22"/>
    </row>
    <row r="294" ht="15.75" customHeight="1">
      <c r="A294" s="50"/>
      <c r="B294" s="44"/>
      <c r="C294" s="44"/>
      <c r="D294" s="44"/>
      <c r="E294" s="51"/>
      <c r="F294" s="102"/>
      <c r="G294" s="22"/>
    </row>
    <row r="295" ht="15.75" customHeight="1">
      <c r="A295" s="50"/>
      <c r="B295" s="44"/>
      <c r="C295" s="44"/>
      <c r="D295" s="44"/>
      <c r="E295" s="51"/>
      <c r="F295" s="102"/>
      <c r="G295" s="22"/>
    </row>
    <row r="296" ht="15.75" customHeight="1">
      <c r="A296" s="50"/>
      <c r="B296" s="44"/>
      <c r="C296" s="44"/>
      <c r="D296" s="44"/>
      <c r="E296" s="51"/>
      <c r="F296" s="102"/>
      <c r="G296" s="22"/>
    </row>
    <row r="297" ht="15.75" customHeight="1">
      <c r="A297" s="50"/>
      <c r="B297" s="44"/>
      <c r="C297" s="44"/>
      <c r="D297" s="44"/>
      <c r="E297" s="51"/>
      <c r="F297" s="102"/>
      <c r="G297" s="22"/>
    </row>
    <row r="298" ht="15.75" customHeight="1">
      <c r="A298" s="50"/>
      <c r="B298" s="44"/>
      <c r="C298" s="44"/>
      <c r="D298" s="44"/>
      <c r="E298" s="51"/>
      <c r="F298" s="102"/>
      <c r="G298" s="22"/>
    </row>
    <row r="299" ht="15.75" customHeight="1">
      <c r="A299" s="50"/>
      <c r="B299" s="44"/>
      <c r="C299" s="44"/>
      <c r="D299" s="44"/>
      <c r="E299" s="51"/>
      <c r="F299" s="102"/>
      <c r="G299" s="22"/>
    </row>
    <row r="300" ht="15.75" customHeight="1">
      <c r="A300" s="50"/>
      <c r="B300" s="44"/>
      <c r="C300" s="44"/>
      <c r="D300" s="44"/>
      <c r="E300" s="51"/>
      <c r="F300" s="102"/>
      <c r="G300" s="22"/>
    </row>
    <row r="301" ht="15.75" customHeight="1">
      <c r="A301" s="50"/>
      <c r="B301" s="44"/>
      <c r="C301" s="44"/>
      <c r="D301" s="44"/>
      <c r="E301" s="51"/>
      <c r="F301" s="102"/>
      <c r="G301" s="22"/>
    </row>
    <row r="302" ht="15.75" customHeight="1">
      <c r="A302" s="50"/>
      <c r="B302" s="44"/>
      <c r="C302" s="44"/>
      <c r="D302" s="44"/>
      <c r="E302" s="51"/>
      <c r="F302" s="102"/>
      <c r="G302" s="22"/>
    </row>
    <row r="303" ht="15.75" customHeight="1">
      <c r="A303" s="50"/>
      <c r="B303" s="44"/>
      <c r="C303" s="44"/>
      <c r="D303" s="44"/>
      <c r="E303" s="51"/>
      <c r="F303" s="102"/>
      <c r="G303" s="22"/>
    </row>
    <row r="304" ht="15.75" customHeight="1">
      <c r="A304" s="50"/>
      <c r="B304" s="44"/>
      <c r="C304" s="44"/>
      <c r="D304" s="44"/>
      <c r="E304" s="51"/>
      <c r="F304" s="102"/>
      <c r="G304" s="22"/>
    </row>
    <row r="305" ht="15.75" customHeight="1">
      <c r="A305" s="50"/>
      <c r="B305" s="44"/>
      <c r="C305" s="44"/>
      <c r="D305" s="44"/>
      <c r="E305" s="51"/>
      <c r="F305" s="102"/>
      <c r="G305" s="22"/>
    </row>
    <row r="306" ht="15.75" customHeight="1">
      <c r="A306" s="50"/>
      <c r="B306" s="44"/>
      <c r="C306" s="44"/>
      <c r="D306" s="44"/>
      <c r="E306" s="51"/>
      <c r="F306" s="102"/>
      <c r="G306" s="22"/>
    </row>
    <row r="307" ht="15.75" customHeight="1">
      <c r="A307" s="50"/>
      <c r="B307" s="44"/>
      <c r="C307" s="44"/>
      <c r="D307" s="44"/>
      <c r="E307" s="51"/>
      <c r="F307" s="102"/>
      <c r="G307" s="22"/>
    </row>
    <row r="308" ht="15.75" customHeight="1">
      <c r="A308" s="50"/>
      <c r="B308" s="44"/>
      <c r="C308" s="44"/>
      <c r="D308" s="44"/>
      <c r="E308" s="51"/>
      <c r="F308" s="102"/>
      <c r="G308" s="22"/>
    </row>
    <row r="309" ht="15.75" customHeight="1">
      <c r="A309" s="50"/>
      <c r="B309" s="44"/>
      <c r="C309" s="44"/>
      <c r="D309" s="44"/>
      <c r="E309" s="51"/>
      <c r="F309" s="102"/>
      <c r="G309" s="22"/>
    </row>
    <row r="310" ht="15.75" customHeight="1">
      <c r="A310" s="50"/>
      <c r="B310" s="44"/>
      <c r="C310" s="44"/>
      <c r="D310" s="44"/>
      <c r="E310" s="51"/>
      <c r="F310" s="102"/>
      <c r="G310" s="22"/>
    </row>
    <row r="311" ht="15.75" customHeight="1">
      <c r="A311" s="50"/>
      <c r="B311" s="44"/>
      <c r="C311" s="44"/>
      <c r="D311" s="44"/>
      <c r="E311" s="51"/>
      <c r="F311" s="102"/>
      <c r="G311" s="22"/>
    </row>
    <row r="312" ht="15.75" customHeight="1">
      <c r="A312" s="50"/>
      <c r="B312" s="44"/>
      <c r="C312" s="44"/>
      <c r="D312" s="44"/>
      <c r="E312" s="51"/>
      <c r="F312" s="102"/>
      <c r="G312" s="22"/>
    </row>
    <row r="313" ht="15.75" customHeight="1">
      <c r="A313" s="50"/>
      <c r="B313" s="44"/>
      <c r="C313" s="44"/>
      <c r="D313" s="44"/>
      <c r="E313" s="51"/>
      <c r="F313" s="102"/>
      <c r="G313" s="22"/>
    </row>
    <row r="314" ht="15.75" customHeight="1">
      <c r="A314" s="50"/>
      <c r="B314" s="44"/>
      <c r="C314" s="44"/>
      <c r="D314" s="44"/>
      <c r="E314" s="51"/>
      <c r="F314" s="102"/>
      <c r="G314" s="22"/>
    </row>
    <row r="315" ht="15.75" customHeight="1">
      <c r="A315" s="50"/>
      <c r="B315" s="44"/>
      <c r="C315" s="44"/>
      <c r="D315" s="44"/>
      <c r="E315" s="51"/>
      <c r="F315" s="102"/>
      <c r="G315" s="22"/>
    </row>
    <row r="316" ht="15.75" customHeight="1">
      <c r="A316" s="50"/>
      <c r="B316" s="44"/>
      <c r="C316" s="44"/>
      <c r="D316" s="44"/>
      <c r="E316" s="51"/>
      <c r="F316" s="102"/>
      <c r="G316" s="22"/>
    </row>
    <row r="317" ht="15.75" customHeight="1">
      <c r="A317" s="50"/>
      <c r="B317" s="44"/>
      <c r="C317" s="44"/>
      <c r="D317" s="44"/>
      <c r="E317" s="51"/>
      <c r="F317" s="102"/>
      <c r="G317" s="22"/>
    </row>
    <row r="318" ht="15.75" customHeight="1">
      <c r="A318" s="50"/>
      <c r="B318" s="44"/>
      <c r="C318" s="44"/>
      <c r="D318" s="44"/>
      <c r="E318" s="51"/>
      <c r="F318" s="102"/>
      <c r="G318" s="22"/>
    </row>
    <row r="319" ht="15.75" customHeight="1">
      <c r="A319" s="50"/>
      <c r="B319" s="44"/>
      <c r="C319" s="44"/>
      <c r="D319" s="44"/>
      <c r="E319" s="51"/>
      <c r="F319" s="102"/>
      <c r="G319" s="22"/>
    </row>
    <row r="320" ht="15.75" customHeight="1">
      <c r="A320" s="50"/>
      <c r="B320" s="44"/>
      <c r="C320" s="44"/>
      <c r="D320" s="44"/>
      <c r="E320" s="51"/>
      <c r="F320" s="102"/>
      <c r="G320" s="22"/>
    </row>
    <row r="321" ht="15.75" customHeight="1">
      <c r="A321" s="50"/>
      <c r="B321" s="44"/>
      <c r="C321" s="44"/>
      <c r="D321" s="44"/>
      <c r="E321" s="51"/>
      <c r="F321" s="102"/>
      <c r="G321" s="22"/>
    </row>
    <row r="322" ht="15.75" customHeight="1">
      <c r="A322" s="50"/>
      <c r="B322" s="44"/>
      <c r="C322" s="44"/>
      <c r="D322" s="44"/>
      <c r="E322" s="51"/>
      <c r="F322" s="102"/>
      <c r="G322" s="22"/>
    </row>
    <row r="323" ht="15.75" customHeight="1">
      <c r="A323" s="50"/>
      <c r="B323" s="44"/>
      <c r="C323" s="44"/>
      <c r="D323" s="44"/>
      <c r="E323" s="51"/>
      <c r="F323" s="102"/>
      <c r="G323" s="22"/>
    </row>
    <row r="324" ht="15.75" customHeight="1">
      <c r="A324" s="50"/>
      <c r="B324" s="44"/>
      <c r="C324" s="44"/>
      <c r="D324" s="44"/>
      <c r="E324" s="51"/>
      <c r="F324" s="102"/>
      <c r="G324" s="22"/>
    </row>
    <row r="325" ht="15.75" customHeight="1">
      <c r="A325" s="50"/>
      <c r="B325" s="44"/>
      <c r="C325" s="44"/>
      <c r="D325" s="44"/>
      <c r="E325" s="51"/>
      <c r="F325" s="102"/>
      <c r="G325" s="22"/>
    </row>
    <row r="326" ht="15.75" customHeight="1">
      <c r="A326" s="50"/>
      <c r="B326" s="44"/>
      <c r="C326" s="44"/>
      <c r="D326" s="44"/>
      <c r="E326" s="51"/>
      <c r="F326" s="102"/>
      <c r="G326" s="22"/>
    </row>
    <row r="327" ht="15.75" customHeight="1">
      <c r="A327" s="50"/>
      <c r="B327" s="44"/>
      <c r="C327" s="44"/>
      <c r="D327" s="44"/>
      <c r="E327" s="51"/>
      <c r="F327" s="102"/>
      <c r="G327" s="22"/>
    </row>
    <row r="328" ht="15.75" customHeight="1">
      <c r="A328" s="50"/>
      <c r="B328" s="44"/>
      <c r="C328" s="44"/>
      <c r="D328" s="44"/>
      <c r="E328" s="51"/>
      <c r="F328" s="102"/>
      <c r="G328" s="22"/>
    </row>
    <row r="329" ht="15.75" customHeight="1">
      <c r="A329" s="50"/>
      <c r="B329" s="44"/>
      <c r="C329" s="44"/>
      <c r="D329" s="44"/>
      <c r="E329" s="51"/>
      <c r="F329" s="102"/>
      <c r="G329" s="22"/>
    </row>
    <row r="330" ht="15.75" customHeight="1">
      <c r="A330" s="50"/>
      <c r="B330" s="44"/>
      <c r="C330" s="44"/>
      <c r="D330" s="44"/>
      <c r="E330" s="51"/>
      <c r="F330" s="102"/>
      <c r="G330" s="22"/>
    </row>
    <row r="331" ht="15.75" customHeight="1">
      <c r="A331" s="50"/>
      <c r="B331" s="44"/>
      <c r="C331" s="44"/>
      <c r="D331" s="44"/>
      <c r="E331" s="51"/>
      <c r="F331" s="102"/>
      <c r="G331" s="22"/>
    </row>
    <row r="332" ht="15.75" customHeight="1">
      <c r="A332" s="50"/>
      <c r="B332" s="44"/>
      <c r="C332" s="44"/>
      <c r="D332" s="44"/>
      <c r="E332" s="51"/>
      <c r="F332" s="102"/>
      <c r="G332" s="22"/>
    </row>
    <row r="333" ht="15.75" customHeight="1">
      <c r="A333" s="50"/>
      <c r="B333" s="44"/>
      <c r="C333" s="44"/>
      <c r="D333" s="44"/>
      <c r="E333" s="51"/>
      <c r="F333" s="102"/>
      <c r="G333" s="22"/>
    </row>
    <row r="334" ht="15.75" customHeight="1">
      <c r="A334" s="50"/>
      <c r="B334" s="44"/>
      <c r="C334" s="44"/>
      <c r="D334" s="44"/>
      <c r="E334" s="51"/>
      <c r="F334" s="102"/>
      <c r="G334" s="22"/>
    </row>
    <row r="335" ht="15.75" customHeight="1">
      <c r="A335" s="50"/>
      <c r="B335" s="44"/>
      <c r="C335" s="44"/>
      <c r="D335" s="44"/>
      <c r="E335" s="51"/>
      <c r="F335" s="102"/>
      <c r="G335" s="22"/>
    </row>
    <row r="336" ht="15.75" customHeight="1">
      <c r="A336" s="50"/>
      <c r="B336" s="44"/>
      <c r="C336" s="44"/>
      <c r="D336" s="44"/>
      <c r="E336" s="51"/>
      <c r="F336" s="102"/>
      <c r="G336" s="22"/>
    </row>
    <row r="337" ht="15.75" customHeight="1">
      <c r="A337" s="50"/>
      <c r="B337" s="44"/>
      <c r="C337" s="44"/>
      <c r="D337" s="44"/>
      <c r="E337" s="51"/>
      <c r="F337" s="102"/>
      <c r="G337" s="22"/>
    </row>
    <row r="338" ht="15.75" customHeight="1">
      <c r="A338" s="50"/>
      <c r="B338" s="44"/>
      <c r="C338" s="44"/>
      <c r="D338" s="44"/>
      <c r="E338" s="51"/>
      <c r="F338" s="102"/>
      <c r="G338" s="22"/>
    </row>
    <row r="339" ht="15.75" customHeight="1">
      <c r="A339" s="50"/>
      <c r="B339" s="44"/>
      <c r="C339" s="44"/>
      <c r="D339" s="44"/>
      <c r="E339" s="51"/>
      <c r="F339" s="102"/>
      <c r="G339" s="22"/>
    </row>
    <row r="340" ht="15.75" customHeight="1">
      <c r="A340" s="50"/>
      <c r="B340" s="44"/>
      <c r="C340" s="44"/>
      <c r="D340" s="44"/>
      <c r="E340" s="51"/>
      <c r="F340" s="102"/>
      <c r="G340" s="22"/>
    </row>
    <row r="341" ht="15.75" customHeight="1">
      <c r="A341" s="50"/>
      <c r="B341" s="44"/>
      <c r="C341" s="44"/>
      <c r="D341" s="44"/>
      <c r="E341" s="51"/>
      <c r="F341" s="102"/>
      <c r="G341" s="22"/>
    </row>
    <row r="342" ht="15.75" customHeight="1">
      <c r="A342" s="50"/>
      <c r="B342" s="44"/>
      <c r="C342" s="44"/>
      <c r="D342" s="44"/>
      <c r="E342" s="51"/>
      <c r="F342" s="102"/>
      <c r="G342" s="22"/>
    </row>
    <row r="343" ht="15.75" customHeight="1">
      <c r="A343" s="50"/>
      <c r="B343" s="44"/>
      <c r="C343" s="44"/>
      <c r="D343" s="44"/>
      <c r="E343" s="51"/>
      <c r="F343" s="102"/>
      <c r="G343" s="22"/>
    </row>
    <row r="344" ht="15.75" customHeight="1">
      <c r="A344" s="50"/>
      <c r="B344" s="44"/>
      <c r="C344" s="44"/>
      <c r="D344" s="44"/>
      <c r="E344" s="51"/>
      <c r="F344" s="102"/>
      <c r="G344" s="22"/>
    </row>
    <row r="345" ht="15.75" customHeight="1">
      <c r="A345" s="50"/>
      <c r="B345" s="44"/>
      <c r="C345" s="44"/>
      <c r="D345" s="44"/>
      <c r="E345" s="51"/>
      <c r="F345" s="102"/>
      <c r="G345" s="22"/>
    </row>
    <row r="346" ht="15.75" customHeight="1">
      <c r="A346" s="50"/>
      <c r="B346" s="44"/>
      <c r="C346" s="44"/>
      <c r="D346" s="44"/>
      <c r="E346" s="51"/>
      <c r="F346" s="102"/>
      <c r="G346" s="22"/>
    </row>
    <row r="347" ht="15.75" customHeight="1">
      <c r="A347" s="50"/>
      <c r="B347" s="44"/>
      <c r="C347" s="44"/>
      <c r="D347" s="44"/>
      <c r="E347" s="51"/>
      <c r="F347" s="102"/>
      <c r="G347" s="22"/>
    </row>
    <row r="348" ht="15.75" customHeight="1">
      <c r="A348" s="50"/>
      <c r="B348" s="44"/>
      <c r="C348" s="44"/>
      <c r="D348" s="44"/>
      <c r="E348" s="51"/>
      <c r="F348" s="102"/>
      <c r="G348" s="22"/>
    </row>
    <row r="349" ht="15.75" customHeight="1">
      <c r="A349" s="50"/>
      <c r="B349" s="44"/>
      <c r="C349" s="44"/>
      <c r="D349" s="44"/>
      <c r="E349" s="51"/>
      <c r="F349" s="102"/>
      <c r="G349" s="22"/>
    </row>
    <row r="350" ht="15.75" customHeight="1">
      <c r="A350" s="50"/>
      <c r="B350" s="44"/>
      <c r="C350" s="44"/>
      <c r="D350" s="44"/>
      <c r="E350" s="51"/>
      <c r="F350" s="102"/>
      <c r="G350" s="22"/>
    </row>
    <row r="351" ht="15.75" customHeight="1">
      <c r="A351" s="50"/>
      <c r="B351" s="44"/>
      <c r="C351" s="44"/>
      <c r="D351" s="44"/>
      <c r="E351" s="51"/>
      <c r="F351" s="102"/>
      <c r="G351" s="22"/>
    </row>
    <row r="352" ht="15.75" customHeight="1">
      <c r="A352" s="50"/>
      <c r="B352" s="44"/>
      <c r="C352" s="44"/>
      <c r="D352" s="44"/>
      <c r="E352" s="51"/>
      <c r="F352" s="102"/>
      <c r="G352" s="22"/>
    </row>
    <row r="353" ht="15.75" customHeight="1">
      <c r="A353" s="50"/>
      <c r="B353" s="44"/>
      <c r="C353" s="44"/>
      <c r="D353" s="44"/>
      <c r="E353" s="51"/>
      <c r="F353" s="102"/>
      <c r="G353" s="22"/>
    </row>
    <row r="354" ht="15.75" customHeight="1">
      <c r="A354" s="50"/>
      <c r="B354" s="44"/>
      <c r="C354" s="44"/>
      <c r="D354" s="44"/>
      <c r="E354" s="51"/>
      <c r="F354" s="102"/>
      <c r="G354" s="22"/>
    </row>
    <row r="355" ht="15.75" customHeight="1">
      <c r="A355" s="50"/>
      <c r="B355" s="44"/>
      <c r="C355" s="44"/>
      <c r="D355" s="44"/>
      <c r="E355" s="51"/>
      <c r="F355" s="102"/>
      <c r="G355" s="22"/>
    </row>
    <row r="356" ht="15.75" customHeight="1">
      <c r="A356" s="50"/>
      <c r="B356" s="44"/>
      <c r="C356" s="44"/>
      <c r="D356" s="44"/>
      <c r="E356" s="51"/>
      <c r="F356" s="102"/>
      <c r="G356" s="22"/>
    </row>
    <row r="357" ht="15.75" customHeight="1">
      <c r="A357" s="50"/>
      <c r="B357" s="44"/>
      <c r="C357" s="44"/>
      <c r="D357" s="44"/>
      <c r="E357" s="51"/>
      <c r="F357" s="102"/>
      <c r="G357" s="22"/>
    </row>
    <row r="358" ht="15.75" customHeight="1">
      <c r="A358" s="50"/>
      <c r="B358" s="44"/>
      <c r="C358" s="44"/>
      <c r="D358" s="44"/>
      <c r="E358" s="51"/>
      <c r="F358" s="102"/>
      <c r="G358" s="22"/>
    </row>
    <row r="359" ht="15.75" customHeight="1">
      <c r="A359" s="50"/>
      <c r="B359" s="44"/>
      <c r="C359" s="44"/>
      <c r="D359" s="44"/>
      <c r="E359" s="51"/>
      <c r="F359" s="102"/>
      <c r="G359" s="22"/>
    </row>
    <row r="360" ht="15.75" customHeight="1">
      <c r="A360" s="50"/>
      <c r="B360" s="44"/>
      <c r="C360" s="44"/>
      <c r="D360" s="44"/>
      <c r="E360" s="51"/>
      <c r="F360" s="102"/>
      <c r="G360" s="22"/>
    </row>
    <row r="361" ht="15.75" customHeight="1">
      <c r="A361" s="50"/>
      <c r="B361" s="44"/>
      <c r="C361" s="44"/>
      <c r="D361" s="44"/>
      <c r="E361" s="51"/>
      <c r="F361" s="102"/>
      <c r="G361" s="22"/>
    </row>
    <row r="362" ht="15.75" customHeight="1">
      <c r="A362" s="50"/>
      <c r="B362" s="44"/>
      <c r="C362" s="44"/>
      <c r="D362" s="44"/>
      <c r="E362" s="51"/>
      <c r="F362" s="102"/>
      <c r="G362" s="22"/>
    </row>
    <row r="363" ht="15.75" customHeight="1">
      <c r="A363" s="50"/>
      <c r="B363" s="44"/>
      <c r="C363" s="44"/>
      <c r="D363" s="44"/>
      <c r="E363" s="51"/>
      <c r="F363" s="102"/>
      <c r="G363" s="22"/>
    </row>
    <row r="364" ht="15.75" customHeight="1">
      <c r="A364" s="50"/>
      <c r="B364" s="44"/>
      <c r="C364" s="44"/>
      <c r="D364" s="44"/>
      <c r="E364" s="51"/>
      <c r="F364" s="102"/>
      <c r="G364" s="22"/>
    </row>
    <row r="365" ht="15.75" customHeight="1">
      <c r="A365" s="50"/>
      <c r="B365" s="44"/>
      <c r="C365" s="44"/>
      <c r="D365" s="44"/>
      <c r="E365" s="51"/>
      <c r="F365" s="102"/>
      <c r="G365" s="22"/>
    </row>
    <row r="366" ht="15.75" customHeight="1">
      <c r="A366" s="50"/>
      <c r="B366" s="44"/>
      <c r="C366" s="44"/>
      <c r="D366" s="44"/>
      <c r="E366" s="51"/>
      <c r="F366" s="102"/>
      <c r="G366" s="22"/>
    </row>
    <row r="367" ht="15.75" customHeight="1">
      <c r="A367" s="50"/>
      <c r="B367" s="44"/>
      <c r="C367" s="44"/>
      <c r="D367" s="44"/>
      <c r="E367" s="51"/>
      <c r="F367" s="102"/>
      <c r="G367" s="22"/>
    </row>
    <row r="368" ht="15.75" customHeight="1">
      <c r="A368" s="50"/>
      <c r="B368" s="44"/>
      <c r="C368" s="44"/>
      <c r="D368" s="44"/>
      <c r="E368" s="51"/>
      <c r="F368" s="102"/>
      <c r="G368" s="22"/>
    </row>
    <row r="369" ht="15.75" customHeight="1">
      <c r="A369" s="50"/>
      <c r="B369" s="44"/>
      <c r="C369" s="44"/>
      <c r="D369" s="44"/>
      <c r="E369" s="51"/>
      <c r="F369" s="102"/>
      <c r="G369" s="22"/>
    </row>
    <row r="370" ht="15.75" customHeight="1">
      <c r="A370" s="50"/>
      <c r="B370" s="44"/>
      <c r="C370" s="44"/>
      <c r="D370" s="44"/>
      <c r="E370" s="51"/>
      <c r="F370" s="102"/>
      <c r="G370" s="22"/>
    </row>
    <row r="371" ht="15.75" customHeight="1">
      <c r="A371" s="50"/>
      <c r="B371" s="44"/>
      <c r="C371" s="44"/>
      <c r="D371" s="44"/>
      <c r="E371" s="51"/>
      <c r="F371" s="102"/>
      <c r="G371" s="22"/>
    </row>
    <row r="372" ht="15.75" customHeight="1">
      <c r="A372" s="50"/>
      <c r="B372" s="44"/>
      <c r="C372" s="44"/>
      <c r="D372" s="44"/>
      <c r="E372" s="51"/>
      <c r="F372" s="102"/>
      <c r="G372" s="22"/>
    </row>
    <row r="373" ht="15.75" customHeight="1">
      <c r="A373" s="50"/>
      <c r="B373" s="44"/>
      <c r="C373" s="44"/>
      <c r="D373" s="44"/>
      <c r="E373" s="51"/>
      <c r="F373" s="102"/>
      <c r="G373" s="22"/>
    </row>
    <row r="374" ht="15.75" customHeight="1">
      <c r="A374" s="50"/>
      <c r="B374" s="44"/>
      <c r="C374" s="44"/>
      <c r="D374" s="44"/>
      <c r="E374" s="51"/>
      <c r="F374" s="102"/>
      <c r="G374" s="22"/>
    </row>
    <row r="375" ht="15.75" customHeight="1">
      <c r="A375" s="50"/>
      <c r="B375" s="44"/>
      <c r="C375" s="44"/>
      <c r="D375" s="44"/>
      <c r="E375" s="51"/>
      <c r="F375" s="102"/>
      <c r="G375" s="22"/>
    </row>
    <row r="376" ht="15.75" customHeight="1">
      <c r="A376" s="50"/>
      <c r="B376" s="44"/>
      <c r="C376" s="44"/>
      <c r="D376" s="44"/>
      <c r="E376" s="51"/>
      <c r="F376" s="102"/>
      <c r="G376" s="22"/>
    </row>
    <row r="377" ht="15.75" customHeight="1">
      <c r="A377" s="50"/>
      <c r="B377" s="44"/>
      <c r="C377" s="44"/>
      <c r="D377" s="44"/>
      <c r="E377" s="51"/>
      <c r="F377" s="102"/>
      <c r="G377" s="22"/>
    </row>
    <row r="378" ht="15.75" customHeight="1">
      <c r="A378" s="50"/>
      <c r="B378" s="44"/>
      <c r="C378" s="44"/>
      <c r="D378" s="44"/>
      <c r="E378" s="51"/>
      <c r="F378" s="102"/>
      <c r="G378" s="22"/>
    </row>
    <row r="379" ht="15.75" customHeight="1">
      <c r="A379" s="50"/>
      <c r="B379" s="44"/>
      <c r="C379" s="44"/>
      <c r="D379" s="44"/>
      <c r="E379" s="51"/>
      <c r="F379" s="102"/>
      <c r="G379" s="22"/>
    </row>
    <row r="380" ht="15.75" customHeight="1">
      <c r="A380" s="50"/>
      <c r="B380" s="44"/>
      <c r="C380" s="44"/>
      <c r="D380" s="44"/>
      <c r="E380" s="51"/>
      <c r="F380" s="102"/>
      <c r="G380" s="22"/>
    </row>
    <row r="381" ht="15.75" customHeight="1">
      <c r="A381" s="50"/>
      <c r="B381" s="44"/>
      <c r="C381" s="44"/>
      <c r="D381" s="44"/>
      <c r="E381" s="51"/>
      <c r="F381" s="102"/>
      <c r="G381" s="22"/>
    </row>
    <row r="382" ht="15.75" customHeight="1">
      <c r="A382" s="50"/>
      <c r="B382" s="44"/>
      <c r="C382" s="44"/>
      <c r="D382" s="44"/>
      <c r="E382" s="51"/>
      <c r="F382" s="102"/>
      <c r="G382" s="22"/>
    </row>
    <row r="383" ht="15.75" customHeight="1">
      <c r="A383" s="50"/>
      <c r="B383" s="44"/>
      <c r="C383" s="44"/>
      <c r="D383" s="44"/>
      <c r="E383" s="51"/>
      <c r="F383" s="102"/>
      <c r="G383" s="22"/>
    </row>
    <row r="384" ht="15.75" customHeight="1">
      <c r="A384" s="50"/>
      <c r="B384" s="44"/>
      <c r="C384" s="44"/>
      <c r="D384" s="44"/>
      <c r="E384" s="51"/>
      <c r="F384" s="102"/>
      <c r="G384" s="22"/>
    </row>
    <row r="385" ht="15.75" customHeight="1">
      <c r="A385" s="50"/>
      <c r="B385" s="44"/>
      <c r="C385" s="44"/>
      <c r="D385" s="44"/>
      <c r="E385" s="51"/>
      <c r="F385" s="102"/>
      <c r="G385" s="22"/>
    </row>
    <row r="386" ht="15.75" customHeight="1">
      <c r="A386" s="50"/>
      <c r="B386" s="44"/>
      <c r="C386" s="44"/>
      <c r="D386" s="44"/>
      <c r="E386" s="51"/>
      <c r="F386" s="102"/>
      <c r="G386" s="22"/>
    </row>
    <row r="387" ht="15.75" customHeight="1">
      <c r="A387" s="50"/>
      <c r="B387" s="44"/>
      <c r="C387" s="44"/>
      <c r="D387" s="44"/>
      <c r="E387" s="51"/>
      <c r="F387" s="102"/>
      <c r="G387" s="22"/>
    </row>
    <row r="388" ht="15.75" customHeight="1">
      <c r="A388" s="50"/>
      <c r="B388" s="44"/>
      <c r="C388" s="44"/>
      <c r="D388" s="44"/>
      <c r="E388" s="51"/>
      <c r="F388" s="102"/>
      <c r="G388" s="22"/>
    </row>
    <row r="389" ht="15.75" customHeight="1">
      <c r="A389" s="50"/>
      <c r="B389" s="44"/>
      <c r="C389" s="44"/>
      <c r="D389" s="44"/>
      <c r="E389" s="51"/>
      <c r="F389" s="102"/>
      <c r="G389" s="22"/>
    </row>
    <row r="390" ht="15.75" customHeight="1">
      <c r="A390" s="50"/>
      <c r="B390" s="44"/>
      <c r="C390" s="44"/>
      <c r="D390" s="44"/>
      <c r="E390" s="51"/>
      <c r="F390" s="102"/>
      <c r="G390" s="22"/>
    </row>
    <row r="391" ht="15.75" customHeight="1">
      <c r="A391" s="50"/>
      <c r="B391" s="44"/>
      <c r="C391" s="44"/>
      <c r="D391" s="44"/>
      <c r="E391" s="51"/>
      <c r="F391" s="102"/>
      <c r="G391" s="22"/>
    </row>
    <row r="392" ht="15.75" customHeight="1">
      <c r="A392" s="50"/>
      <c r="B392" s="44"/>
      <c r="C392" s="44"/>
      <c r="D392" s="44"/>
      <c r="E392" s="51"/>
      <c r="F392" s="102"/>
      <c r="G392" s="22"/>
    </row>
    <row r="393" ht="15.75" customHeight="1">
      <c r="A393" s="50"/>
      <c r="B393" s="44"/>
      <c r="C393" s="44"/>
      <c r="D393" s="44"/>
      <c r="E393" s="51"/>
      <c r="F393" s="102"/>
      <c r="G393" s="22"/>
    </row>
    <row r="394" ht="15.75" customHeight="1">
      <c r="A394" s="50"/>
      <c r="B394" s="44"/>
      <c r="C394" s="44"/>
      <c r="D394" s="44"/>
      <c r="E394" s="51"/>
      <c r="F394" s="102"/>
      <c r="G394" s="22"/>
    </row>
    <row r="395" ht="15.75" customHeight="1">
      <c r="A395" s="50"/>
      <c r="B395" s="44"/>
      <c r="C395" s="44"/>
      <c r="D395" s="44"/>
      <c r="E395" s="51"/>
      <c r="F395" s="102"/>
      <c r="G395" s="22"/>
    </row>
    <row r="396" ht="15.75" customHeight="1">
      <c r="A396" s="50"/>
      <c r="B396" s="44"/>
      <c r="C396" s="44"/>
      <c r="D396" s="44"/>
      <c r="E396" s="51"/>
      <c r="F396" s="102"/>
      <c r="G396" s="22"/>
    </row>
    <row r="397" ht="15.75" customHeight="1">
      <c r="A397" s="50"/>
      <c r="B397" s="44"/>
      <c r="C397" s="44"/>
      <c r="D397" s="44"/>
      <c r="E397" s="51"/>
      <c r="F397" s="102"/>
      <c r="G397" s="22"/>
    </row>
    <row r="398" ht="15.75" customHeight="1">
      <c r="A398" s="50"/>
      <c r="B398" s="44"/>
      <c r="C398" s="44"/>
      <c r="D398" s="44"/>
      <c r="E398" s="51"/>
      <c r="F398" s="102"/>
      <c r="G398" s="22"/>
    </row>
    <row r="399" ht="15.75" customHeight="1">
      <c r="A399" s="50"/>
      <c r="B399" s="44"/>
      <c r="C399" s="44"/>
      <c r="D399" s="44"/>
      <c r="E399" s="51"/>
      <c r="F399" s="102"/>
      <c r="G399" s="22"/>
    </row>
    <row r="400" ht="15.75" customHeight="1">
      <c r="A400" s="50"/>
      <c r="B400" s="44"/>
      <c r="C400" s="44"/>
      <c r="D400" s="44"/>
      <c r="E400" s="51"/>
      <c r="F400" s="102"/>
      <c r="G400" s="22"/>
    </row>
    <row r="401" ht="15.75" customHeight="1">
      <c r="A401" s="50"/>
      <c r="B401" s="44"/>
      <c r="C401" s="44"/>
      <c r="D401" s="44"/>
      <c r="E401" s="51"/>
      <c r="F401" s="102"/>
      <c r="G401" s="22"/>
    </row>
    <row r="402" ht="15.75" customHeight="1">
      <c r="A402" s="50"/>
      <c r="B402" s="44"/>
      <c r="C402" s="44"/>
      <c r="D402" s="44"/>
      <c r="E402" s="51"/>
      <c r="F402" s="102"/>
      <c r="G402" s="22"/>
    </row>
    <row r="403" ht="15.75" customHeight="1">
      <c r="A403" s="50"/>
      <c r="B403" s="44"/>
      <c r="C403" s="44"/>
      <c r="D403" s="44"/>
      <c r="E403" s="51"/>
      <c r="F403" s="102"/>
      <c r="G403" s="22"/>
    </row>
    <row r="404" ht="15.75" customHeight="1">
      <c r="A404" s="50"/>
      <c r="B404" s="44"/>
      <c r="C404" s="44"/>
      <c r="D404" s="44"/>
      <c r="E404" s="51"/>
      <c r="F404" s="102"/>
      <c r="G404" s="22"/>
    </row>
    <row r="405" ht="15.75" customHeight="1">
      <c r="A405" s="50"/>
      <c r="B405" s="44"/>
      <c r="C405" s="44"/>
      <c r="D405" s="44"/>
      <c r="E405" s="51"/>
      <c r="F405" s="102"/>
      <c r="G405" s="22"/>
    </row>
    <row r="406" ht="15.75" customHeight="1">
      <c r="A406" s="50"/>
      <c r="B406" s="44"/>
      <c r="C406" s="44"/>
      <c r="D406" s="44"/>
      <c r="E406" s="51"/>
      <c r="F406" s="102"/>
      <c r="G406" s="22"/>
    </row>
    <row r="407" ht="15.75" customHeight="1">
      <c r="A407" s="50"/>
      <c r="B407" s="44"/>
      <c r="C407" s="44"/>
      <c r="D407" s="44"/>
      <c r="E407" s="51"/>
      <c r="F407" s="102"/>
      <c r="G407" s="22"/>
    </row>
    <row r="408" ht="15.75" customHeight="1">
      <c r="A408" s="50"/>
      <c r="B408" s="44"/>
      <c r="C408" s="44"/>
      <c r="D408" s="44"/>
      <c r="E408" s="51"/>
      <c r="F408" s="102"/>
      <c r="G408" s="22"/>
    </row>
    <row r="409" ht="15.75" customHeight="1">
      <c r="A409" s="50"/>
      <c r="B409" s="44"/>
      <c r="C409" s="44"/>
      <c r="D409" s="44"/>
      <c r="E409" s="51"/>
      <c r="F409" s="102"/>
      <c r="G409" s="22"/>
    </row>
    <row r="410" ht="15.75" customHeight="1">
      <c r="A410" s="50"/>
      <c r="B410" s="44"/>
      <c r="C410" s="44"/>
      <c r="D410" s="44"/>
      <c r="E410" s="51"/>
      <c r="F410" s="102"/>
      <c r="G410" s="22"/>
    </row>
    <row r="411" ht="15.75" customHeight="1">
      <c r="A411" s="50"/>
      <c r="B411" s="44"/>
      <c r="C411" s="44"/>
      <c r="D411" s="44"/>
      <c r="E411" s="51"/>
      <c r="F411" s="102"/>
      <c r="G411" s="22"/>
    </row>
    <row r="412" ht="15.75" customHeight="1">
      <c r="A412" s="50"/>
      <c r="B412" s="44"/>
      <c r="C412" s="44"/>
      <c r="D412" s="44"/>
      <c r="E412" s="51"/>
      <c r="F412" s="102"/>
      <c r="G412" s="22"/>
    </row>
    <row r="413" ht="15.75" customHeight="1">
      <c r="A413" s="50"/>
      <c r="B413" s="44"/>
      <c r="C413" s="44"/>
      <c r="D413" s="44"/>
      <c r="E413" s="51"/>
      <c r="F413" s="102"/>
      <c r="G413" s="22"/>
    </row>
    <row r="414" ht="15.75" customHeight="1">
      <c r="A414" s="50"/>
      <c r="B414" s="44"/>
      <c r="C414" s="44"/>
      <c r="D414" s="44"/>
      <c r="E414" s="51"/>
      <c r="F414" s="102"/>
      <c r="G414" s="22"/>
    </row>
    <row r="415" ht="15.75" customHeight="1">
      <c r="A415" s="50"/>
      <c r="B415" s="44"/>
      <c r="C415" s="44"/>
      <c r="D415" s="44"/>
      <c r="E415" s="51"/>
      <c r="F415" s="102"/>
      <c r="G415" s="22"/>
    </row>
    <row r="416" ht="15.75" customHeight="1">
      <c r="A416" s="50"/>
      <c r="B416" s="44"/>
      <c r="C416" s="44"/>
      <c r="D416" s="44"/>
      <c r="E416" s="51"/>
      <c r="F416" s="102"/>
      <c r="G416" s="22"/>
    </row>
    <row r="417" ht="15.75" customHeight="1">
      <c r="A417" s="50"/>
      <c r="B417" s="44"/>
      <c r="C417" s="44"/>
      <c r="D417" s="44"/>
      <c r="E417" s="51"/>
      <c r="F417" s="102"/>
      <c r="G417" s="22"/>
    </row>
    <row r="418" ht="15.75" customHeight="1">
      <c r="A418" s="50"/>
      <c r="B418" s="44"/>
      <c r="C418" s="44"/>
      <c r="D418" s="44"/>
      <c r="E418" s="51"/>
      <c r="F418" s="102"/>
      <c r="G418" s="22"/>
    </row>
    <row r="419" ht="15.75" customHeight="1">
      <c r="A419" s="50"/>
      <c r="B419" s="44"/>
      <c r="C419" s="44"/>
      <c r="D419" s="44"/>
      <c r="E419" s="51"/>
      <c r="F419" s="102"/>
      <c r="G419" s="22"/>
    </row>
    <row r="420" ht="15.75" customHeight="1">
      <c r="A420" s="50"/>
      <c r="B420" s="44"/>
      <c r="C420" s="44"/>
      <c r="D420" s="44"/>
      <c r="E420" s="51"/>
      <c r="F420" s="102"/>
      <c r="G420" s="22"/>
    </row>
    <row r="421" ht="15.75" customHeight="1">
      <c r="A421" s="50"/>
      <c r="B421" s="44"/>
      <c r="C421" s="44"/>
      <c r="D421" s="44"/>
      <c r="E421" s="51"/>
      <c r="F421" s="102"/>
      <c r="G421" s="22"/>
    </row>
    <row r="422" ht="15.75" customHeight="1">
      <c r="A422" s="50"/>
      <c r="B422" s="44"/>
      <c r="C422" s="44"/>
      <c r="D422" s="44"/>
      <c r="E422" s="51"/>
      <c r="F422" s="102"/>
      <c r="G422" s="22"/>
    </row>
    <row r="423" ht="15.75" customHeight="1">
      <c r="A423" s="50"/>
      <c r="B423" s="44"/>
      <c r="C423" s="44"/>
      <c r="D423" s="44"/>
      <c r="E423" s="51"/>
      <c r="F423" s="102"/>
      <c r="G423" s="22"/>
    </row>
    <row r="424" ht="15.75" customHeight="1">
      <c r="A424" s="50"/>
      <c r="B424" s="44"/>
      <c r="C424" s="44"/>
      <c r="D424" s="44"/>
      <c r="E424" s="51"/>
      <c r="F424" s="102"/>
      <c r="G424" s="22"/>
    </row>
    <row r="425" ht="15.75" customHeight="1">
      <c r="A425" s="50"/>
      <c r="B425" s="44"/>
      <c r="C425" s="44"/>
      <c r="D425" s="44"/>
      <c r="E425" s="51"/>
      <c r="F425" s="102"/>
      <c r="G425" s="22"/>
    </row>
    <row r="426" ht="15.75" customHeight="1">
      <c r="A426" s="50"/>
      <c r="B426" s="44"/>
      <c r="C426" s="44"/>
      <c r="D426" s="44"/>
      <c r="E426" s="51"/>
      <c r="F426" s="102"/>
      <c r="G426" s="22"/>
    </row>
    <row r="427" ht="15.75" customHeight="1">
      <c r="A427" s="50"/>
      <c r="B427" s="44"/>
      <c r="C427" s="44"/>
      <c r="D427" s="44"/>
      <c r="E427" s="51"/>
      <c r="F427" s="102"/>
      <c r="G427" s="22"/>
    </row>
    <row r="428" ht="15.75" customHeight="1">
      <c r="A428" s="50"/>
      <c r="B428" s="44"/>
      <c r="C428" s="44"/>
      <c r="D428" s="44"/>
      <c r="E428" s="51"/>
      <c r="F428" s="102"/>
      <c r="G428" s="22"/>
    </row>
    <row r="429" ht="15.75" customHeight="1">
      <c r="A429" s="50"/>
      <c r="B429" s="44"/>
      <c r="C429" s="44"/>
      <c r="D429" s="44"/>
      <c r="E429" s="51"/>
      <c r="F429" s="102"/>
      <c r="G429" s="22"/>
    </row>
    <row r="430" ht="15.75" customHeight="1">
      <c r="A430" s="50"/>
      <c r="B430" s="44"/>
      <c r="C430" s="44"/>
      <c r="D430" s="44"/>
      <c r="E430" s="51"/>
      <c r="F430" s="102"/>
      <c r="G430" s="22"/>
    </row>
    <row r="431" ht="15.75" customHeight="1">
      <c r="A431" s="50"/>
      <c r="B431" s="44"/>
      <c r="C431" s="44"/>
      <c r="D431" s="44"/>
      <c r="E431" s="51"/>
      <c r="F431" s="102"/>
      <c r="G431" s="22"/>
    </row>
    <row r="432" ht="15.75" customHeight="1">
      <c r="A432" s="50"/>
      <c r="B432" s="44"/>
      <c r="C432" s="44"/>
      <c r="D432" s="44"/>
      <c r="E432" s="51"/>
      <c r="F432" s="102"/>
      <c r="G432" s="22"/>
    </row>
    <row r="433" ht="15.75" customHeight="1">
      <c r="A433" s="50"/>
      <c r="B433" s="44"/>
      <c r="C433" s="44"/>
      <c r="D433" s="44"/>
      <c r="E433" s="51"/>
      <c r="F433" s="102"/>
      <c r="G433" s="22"/>
    </row>
    <row r="434" ht="15.75" customHeight="1">
      <c r="A434" s="50"/>
      <c r="B434" s="44"/>
      <c r="C434" s="44"/>
      <c r="D434" s="44"/>
      <c r="E434" s="51"/>
      <c r="F434" s="102"/>
      <c r="G434" s="22"/>
    </row>
    <row r="435" ht="15.75" customHeight="1">
      <c r="A435" s="50"/>
      <c r="B435" s="44"/>
      <c r="C435" s="44"/>
      <c r="D435" s="44"/>
      <c r="E435" s="51"/>
      <c r="F435" s="102"/>
      <c r="G435" s="22"/>
    </row>
    <row r="436" ht="15.75" customHeight="1">
      <c r="A436" s="50"/>
      <c r="B436" s="44"/>
      <c r="C436" s="44"/>
      <c r="D436" s="44"/>
      <c r="E436" s="51"/>
      <c r="F436" s="102"/>
      <c r="G436" s="22"/>
    </row>
    <row r="437" ht="15.75" customHeight="1">
      <c r="A437" s="50"/>
      <c r="B437" s="44"/>
      <c r="C437" s="44"/>
      <c r="D437" s="44"/>
      <c r="E437" s="51"/>
      <c r="F437" s="102"/>
      <c r="G437" s="22"/>
    </row>
    <row r="438" ht="15.75" customHeight="1">
      <c r="A438" s="50"/>
      <c r="B438" s="44"/>
      <c r="C438" s="44"/>
      <c r="D438" s="44"/>
      <c r="E438" s="51"/>
      <c r="F438" s="102"/>
      <c r="G438" s="22"/>
    </row>
    <row r="439" ht="15.75" customHeight="1">
      <c r="A439" s="50"/>
      <c r="B439" s="44"/>
      <c r="C439" s="44"/>
      <c r="D439" s="44"/>
      <c r="E439" s="51"/>
      <c r="F439" s="102"/>
      <c r="G439" s="22"/>
    </row>
    <row r="440" ht="15.75" customHeight="1">
      <c r="A440" s="50"/>
      <c r="B440" s="44"/>
      <c r="C440" s="44"/>
      <c r="D440" s="44"/>
      <c r="E440" s="51"/>
      <c r="F440" s="102"/>
      <c r="G440" s="22"/>
    </row>
    <row r="441" ht="15.75" customHeight="1">
      <c r="A441" s="50"/>
      <c r="B441" s="44"/>
      <c r="C441" s="44"/>
      <c r="D441" s="44"/>
      <c r="E441" s="51"/>
      <c r="F441" s="102"/>
      <c r="G441" s="22"/>
    </row>
    <row r="442" ht="15.75" customHeight="1">
      <c r="A442" s="50"/>
      <c r="B442" s="44"/>
      <c r="C442" s="44"/>
      <c r="D442" s="44"/>
      <c r="E442" s="51"/>
      <c r="F442" s="102"/>
      <c r="G442" s="22"/>
    </row>
    <row r="443" ht="15.75" customHeight="1">
      <c r="A443" s="50"/>
      <c r="B443" s="44"/>
      <c r="C443" s="44"/>
      <c r="D443" s="44"/>
      <c r="E443" s="51"/>
      <c r="F443" s="102"/>
      <c r="G443" s="22"/>
    </row>
    <row r="444" ht="15.75" customHeight="1">
      <c r="A444" s="50"/>
      <c r="B444" s="44"/>
      <c r="C444" s="44"/>
      <c r="D444" s="44"/>
      <c r="E444" s="51"/>
      <c r="F444" s="102"/>
      <c r="G444" s="22"/>
    </row>
    <row r="445" ht="15.75" customHeight="1">
      <c r="A445" s="50"/>
      <c r="B445" s="44"/>
      <c r="C445" s="44"/>
      <c r="D445" s="44"/>
      <c r="E445" s="51"/>
      <c r="F445" s="102"/>
      <c r="G445" s="22"/>
    </row>
    <row r="446" ht="15.75" customHeight="1">
      <c r="A446" s="50"/>
      <c r="B446" s="44"/>
      <c r="C446" s="44"/>
      <c r="D446" s="44"/>
      <c r="E446" s="51"/>
      <c r="F446" s="102"/>
      <c r="G446" s="22"/>
    </row>
    <row r="447" ht="15.75" customHeight="1">
      <c r="A447" s="50"/>
      <c r="B447" s="44"/>
      <c r="C447" s="44"/>
      <c r="D447" s="44"/>
      <c r="E447" s="51"/>
      <c r="F447" s="102"/>
      <c r="G447" s="22"/>
    </row>
    <row r="448" ht="15.75" customHeight="1">
      <c r="A448" s="50"/>
      <c r="B448" s="44"/>
      <c r="C448" s="44"/>
      <c r="D448" s="44"/>
      <c r="E448" s="51"/>
      <c r="F448" s="102"/>
      <c r="G448" s="22"/>
    </row>
    <row r="449" ht="15.75" customHeight="1">
      <c r="A449" s="50"/>
      <c r="B449" s="44"/>
      <c r="C449" s="44"/>
      <c r="D449" s="44"/>
      <c r="E449" s="51"/>
      <c r="F449" s="102"/>
      <c r="G449" s="22"/>
    </row>
    <row r="450" ht="15.75" customHeight="1">
      <c r="A450" s="50"/>
      <c r="B450" s="44"/>
      <c r="C450" s="44"/>
      <c r="D450" s="44"/>
      <c r="E450" s="51"/>
      <c r="F450" s="102"/>
      <c r="G450" s="22"/>
    </row>
    <row r="451" ht="15.75" customHeight="1">
      <c r="A451" s="50"/>
      <c r="B451" s="44"/>
      <c r="C451" s="44"/>
      <c r="D451" s="44"/>
      <c r="E451" s="51"/>
      <c r="F451" s="102"/>
      <c r="G451" s="22"/>
    </row>
    <row r="452" ht="15.75" customHeight="1">
      <c r="A452" s="50"/>
      <c r="B452" s="44"/>
      <c r="C452" s="44"/>
      <c r="D452" s="44"/>
      <c r="E452" s="51"/>
      <c r="F452" s="102"/>
      <c r="G452" s="22"/>
    </row>
    <row r="453" ht="15.75" customHeight="1">
      <c r="A453" s="50"/>
      <c r="B453" s="44"/>
      <c r="C453" s="44"/>
      <c r="D453" s="44"/>
      <c r="E453" s="51"/>
      <c r="F453" s="102"/>
      <c r="G453" s="22"/>
    </row>
    <row r="454" ht="15.75" customHeight="1">
      <c r="A454" s="50"/>
      <c r="B454" s="44"/>
      <c r="C454" s="44"/>
      <c r="D454" s="44"/>
      <c r="E454" s="51"/>
      <c r="F454" s="102"/>
      <c r="G454" s="22"/>
    </row>
    <row r="455" ht="15.75" customHeight="1">
      <c r="A455" s="50"/>
      <c r="B455" s="44"/>
      <c r="C455" s="44"/>
      <c r="D455" s="44"/>
      <c r="E455" s="51"/>
      <c r="F455" s="102"/>
      <c r="G455" s="22"/>
    </row>
    <row r="456" ht="15.75" customHeight="1">
      <c r="A456" s="50"/>
      <c r="B456" s="44"/>
      <c r="C456" s="44"/>
      <c r="D456" s="44"/>
      <c r="E456" s="51"/>
      <c r="F456" s="102"/>
      <c r="G456" s="22"/>
    </row>
    <row r="457" ht="15.75" customHeight="1">
      <c r="A457" s="50"/>
      <c r="B457" s="44"/>
      <c r="C457" s="44"/>
      <c r="D457" s="44"/>
      <c r="E457" s="51"/>
      <c r="F457" s="102"/>
      <c r="G457" s="22"/>
    </row>
    <row r="458" ht="15.75" customHeight="1">
      <c r="A458" s="50"/>
      <c r="B458" s="44"/>
      <c r="C458" s="44"/>
      <c r="D458" s="44"/>
      <c r="E458" s="51"/>
      <c r="F458" s="102"/>
      <c r="G458" s="22"/>
    </row>
    <row r="459" ht="15.75" customHeight="1">
      <c r="A459" s="50"/>
      <c r="B459" s="44"/>
      <c r="C459" s="44"/>
      <c r="D459" s="44"/>
      <c r="E459" s="51"/>
      <c r="F459" s="102"/>
      <c r="G459" s="22"/>
    </row>
    <row r="460" ht="15.75" customHeight="1">
      <c r="A460" s="50"/>
      <c r="B460" s="44"/>
      <c r="C460" s="44"/>
      <c r="D460" s="44"/>
      <c r="E460" s="51"/>
      <c r="F460" s="102"/>
      <c r="G460" s="22"/>
    </row>
    <row r="461" ht="15.75" customHeight="1">
      <c r="A461" s="50"/>
      <c r="B461" s="44"/>
      <c r="C461" s="44"/>
      <c r="D461" s="44"/>
      <c r="E461" s="51"/>
      <c r="F461" s="102"/>
      <c r="G461" s="22"/>
    </row>
    <row r="462" ht="15.75" customHeight="1">
      <c r="A462" s="50"/>
      <c r="B462" s="44"/>
      <c r="C462" s="44"/>
      <c r="D462" s="44"/>
      <c r="E462" s="51"/>
      <c r="F462" s="102"/>
      <c r="G462" s="22"/>
    </row>
    <row r="463" ht="15.75" customHeight="1">
      <c r="A463" s="50"/>
      <c r="B463" s="44"/>
      <c r="C463" s="44"/>
      <c r="D463" s="44"/>
      <c r="E463" s="51"/>
      <c r="F463" s="102"/>
      <c r="G463" s="22"/>
    </row>
    <row r="464" ht="15.75" customHeight="1">
      <c r="A464" s="50"/>
      <c r="B464" s="44"/>
      <c r="C464" s="44"/>
      <c r="D464" s="44"/>
      <c r="E464" s="51"/>
      <c r="F464" s="102"/>
      <c r="G464" s="22"/>
    </row>
    <row r="465" ht="15.75" customHeight="1">
      <c r="A465" s="50"/>
      <c r="B465" s="44"/>
      <c r="C465" s="44"/>
      <c r="D465" s="44"/>
      <c r="E465" s="51"/>
      <c r="F465" s="102"/>
      <c r="G465" s="22"/>
    </row>
    <row r="466" ht="15.75" customHeight="1">
      <c r="A466" s="50"/>
      <c r="B466" s="44"/>
      <c r="C466" s="44"/>
      <c r="D466" s="44"/>
      <c r="E466" s="51"/>
      <c r="F466" s="102"/>
      <c r="G466" s="22"/>
    </row>
    <row r="467" ht="15.75" customHeight="1">
      <c r="A467" s="50"/>
      <c r="B467" s="44"/>
      <c r="C467" s="44"/>
      <c r="D467" s="44"/>
      <c r="E467" s="51"/>
      <c r="F467" s="102"/>
      <c r="G467" s="22"/>
    </row>
    <row r="468" ht="15.75" customHeight="1">
      <c r="A468" s="50"/>
      <c r="B468" s="44"/>
      <c r="C468" s="44"/>
      <c r="D468" s="44"/>
      <c r="E468" s="51"/>
      <c r="F468" s="102"/>
      <c r="G468" s="22"/>
    </row>
    <row r="469" ht="15.75" customHeight="1">
      <c r="A469" s="50"/>
      <c r="B469" s="44"/>
      <c r="C469" s="44"/>
      <c r="D469" s="44"/>
      <c r="E469" s="51"/>
      <c r="F469" s="102"/>
      <c r="G469" s="22"/>
    </row>
    <row r="470" ht="15.75" customHeight="1">
      <c r="A470" s="50"/>
      <c r="B470" s="44"/>
      <c r="C470" s="44"/>
      <c r="D470" s="44"/>
      <c r="E470" s="51"/>
      <c r="F470" s="102"/>
      <c r="G470" s="22"/>
    </row>
    <row r="471" ht="15.75" customHeight="1">
      <c r="A471" s="50"/>
      <c r="B471" s="44"/>
      <c r="C471" s="44"/>
      <c r="D471" s="44"/>
      <c r="E471" s="51"/>
      <c r="F471" s="102"/>
      <c r="G471" s="22"/>
    </row>
    <row r="472" ht="15.75" customHeight="1">
      <c r="A472" s="50"/>
      <c r="B472" s="44"/>
      <c r="C472" s="44"/>
      <c r="D472" s="44"/>
      <c r="E472" s="51"/>
      <c r="F472" s="102"/>
      <c r="G472" s="22"/>
    </row>
    <row r="473" ht="15.75" customHeight="1">
      <c r="A473" s="50"/>
      <c r="B473" s="44"/>
      <c r="C473" s="44"/>
      <c r="D473" s="44"/>
      <c r="E473" s="51"/>
      <c r="F473" s="102"/>
      <c r="G473" s="22"/>
    </row>
    <row r="474" ht="15.75" customHeight="1">
      <c r="A474" s="50"/>
      <c r="B474" s="44"/>
      <c r="C474" s="44"/>
      <c r="D474" s="44"/>
      <c r="E474" s="51"/>
      <c r="F474" s="102"/>
      <c r="G474" s="22"/>
    </row>
    <row r="475" ht="15.75" customHeight="1">
      <c r="A475" s="50"/>
      <c r="B475" s="44"/>
      <c r="C475" s="44"/>
      <c r="D475" s="44"/>
      <c r="E475" s="51"/>
      <c r="F475" s="102"/>
      <c r="G475" s="22"/>
    </row>
    <row r="476" ht="15.75" customHeight="1">
      <c r="A476" s="50"/>
      <c r="B476" s="44"/>
      <c r="C476" s="44"/>
      <c r="D476" s="44"/>
      <c r="E476" s="51"/>
      <c r="F476" s="102"/>
      <c r="G476" s="22"/>
    </row>
    <row r="477" ht="15.75" customHeight="1">
      <c r="A477" s="50"/>
      <c r="B477" s="44"/>
      <c r="C477" s="44"/>
      <c r="D477" s="44"/>
      <c r="E477" s="51"/>
      <c r="F477" s="102"/>
      <c r="G477" s="22"/>
    </row>
    <row r="478" ht="15.75" customHeight="1">
      <c r="A478" s="50"/>
      <c r="B478" s="44"/>
      <c r="C478" s="44"/>
      <c r="D478" s="44"/>
      <c r="E478" s="51"/>
      <c r="F478" s="102"/>
      <c r="G478" s="22"/>
    </row>
    <row r="479" ht="15.75" customHeight="1">
      <c r="A479" s="50"/>
      <c r="B479" s="44"/>
      <c r="C479" s="44"/>
      <c r="D479" s="44"/>
      <c r="E479" s="51"/>
      <c r="F479" s="102"/>
      <c r="G479" s="22"/>
    </row>
    <row r="480" ht="15.75" customHeight="1">
      <c r="A480" s="50"/>
      <c r="B480" s="44"/>
      <c r="C480" s="44"/>
      <c r="D480" s="44"/>
      <c r="E480" s="51"/>
      <c r="F480" s="102"/>
      <c r="G480" s="22"/>
    </row>
    <row r="481" ht="15.75" customHeight="1">
      <c r="A481" s="50"/>
      <c r="B481" s="44"/>
      <c r="C481" s="44"/>
      <c r="D481" s="44"/>
      <c r="E481" s="51"/>
      <c r="F481" s="102"/>
      <c r="G481" s="22"/>
    </row>
    <row r="482" ht="15.75" customHeight="1">
      <c r="A482" s="50"/>
      <c r="B482" s="44"/>
      <c r="C482" s="44"/>
      <c r="D482" s="44"/>
      <c r="E482" s="51"/>
      <c r="F482" s="102"/>
      <c r="G482" s="22"/>
    </row>
    <row r="483" ht="15.75" customHeight="1">
      <c r="A483" s="50"/>
      <c r="B483" s="44"/>
      <c r="C483" s="44"/>
      <c r="D483" s="44"/>
      <c r="E483" s="51"/>
      <c r="F483" s="102"/>
      <c r="G483" s="22"/>
    </row>
    <row r="484" ht="15.75" customHeight="1">
      <c r="A484" s="50"/>
      <c r="B484" s="44"/>
      <c r="C484" s="44"/>
      <c r="D484" s="44"/>
      <c r="E484" s="51"/>
      <c r="F484" s="102"/>
      <c r="G484" s="22"/>
    </row>
    <row r="485" ht="15.75" customHeight="1">
      <c r="A485" s="50"/>
      <c r="B485" s="44"/>
      <c r="C485" s="44"/>
      <c r="D485" s="44"/>
      <c r="E485" s="51"/>
      <c r="F485" s="102"/>
      <c r="G485" s="22"/>
    </row>
    <row r="486" ht="15.75" customHeight="1">
      <c r="A486" s="50"/>
      <c r="B486" s="44"/>
      <c r="C486" s="44"/>
      <c r="D486" s="44"/>
      <c r="E486" s="51"/>
      <c r="F486" s="102"/>
      <c r="G486" s="22"/>
    </row>
    <row r="487" ht="15.75" customHeight="1">
      <c r="A487" s="50"/>
      <c r="B487" s="44"/>
      <c r="C487" s="44"/>
      <c r="D487" s="44"/>
      <c r="E487" s="51"/>
      <c r="F487" s="102"/>
      <c r="G487" s="22"/>
    </row>
    <row r="488" ht="15.75" customHeight="1">
      <c r="A488" s="50"/>
      <c r="B488" s="44"/>
      <c r="C488" s="44"/>
      <c r="D488" s="44"/>
      <c r="E488" s="51"/>
      <c r="F488" s="102"/>
      <c r="G488" s="22"/>
    </row>
    <row r="489" ht="15.75" customHeight="1">
      <c r="A489" s="50"/>
      <c r="B489" s="44"/>
      <c r="C489" s="44"/>
      <c r="D489" s="44"/>
      <c r="E489" s="51"/>
      <c r="F489" s="102"/>
      <c r="G489" s="22"/>
    </row>
    <row r="490" ht="15.75" customHeight="1">
      <c r="A490" s="50"/>
      <c r="B490" s="44"/>
      <c r="C490" s="44"/>
      <c r="D490" s="44"/>
      <c r="E490" s="51"/>
      <c r="F490" s="102"/>
      <c r="G490" s="22"/>
    </row>
    <row r="491" ht="15.75" customHeight="1">
      <c r="A491" s="50"/>
      <c r="B491" s="44"/>
      <c r="C491" s="44"/>
      <c r="D491" s="44"/>
      <c r="E491" s="51"/>
      <c r="F491" s="102"/>
      <c r="G491" s="22"/>
    </row>
    <row r="492" ht="15.75" customHeight="1">
      <c r="A492" s="50"/>
      <c r="B492" s="44"/>
      <c r="C492" s="44"/>
      <c r="D492" s="44"/>
      <c r="E492" s="51"/>
      <c r="F492" s="102"/>
      <c r="G492" s="22"/>
    </row>
    <row r="493" ht="15.75" customHeight="1">
      <c r="A493" s="50"/>
      <c r="B493" s="44"/>
      <c r="C493" s="44"/>
      <c r="D493" s="44"/>
      <c r="E493" s="51"/>
      <c r="F493" s="102"/>
      <c r="G493" s="22"/>
    </row>
    <row r="494" ht="15.75" customHeight="1">
      <c r="A494" s="50"/>
      <c r="B494" s="44"/>
      <c r="C494" s="44"/>
      <c r="D494" s="44"/>
      <c r="E494" s="51"/>
      <c r="F494" s="102"/>
      <c r="G494" s="22"/>
    </row>
    <row r="495" ht="15.75" customHeight="1">
      <c r="A495" s="50"/>
      <c r="B495" s="44"/>
      <c r="C495" s="44"/>
      <c r="D495" s="44"/>
      <c r="E495" s="51"/>
      <c r="F495" s="102"/>
      <c r="G495" s="22"/>
    </row>
    <row r="496" ht="15.75" customHeight="1">
      <c r="A496" s="50"/>
      <c r="B496" s="44"/>
      <c r="C496" s="44"/>
      <c r="D496" s="44"/>
      <c r="E496" s="51"/>
      <c r="F496" s="102"/>
      <c r="G496" s="22"/>
    </row>
    <row r="497" ht="15.75" customHeight="1">
      <c r="A497" s="50"/>
      <c r="B497" s="44"/>
      <c r="C497" s="44"/>
      <c r="D497" s="44"/>
      <c r="E497" s="51"/>
      <c r="F497" s="102"/>
      <c r="G497" s="22"/>
    </row>
    <row r="498" ht="15.75" customHeight="1">
      <c r="A498" s="50"/>
      <c r="B498" s="44"/>
      <c r="C498" s="44"/>
      <c r="D498" s="44"/>
      <c r="E498" s="51"/>
      <c r="F498" s="102"/>
      <c r="G498" s="22"/>
    </row>
    <row r="499" ht="15.75" customHeight="1">
      <c r="A499" s="50"/>
      <c r="B499" s="44"/>
      <c r="C499" s="44"/>
      <c r="D499" s="44"/>
      <c r="E499" s="51"/>
      <c r="F499" s="102"/>
      <c r="G499" s="22"/>
    </row>
    <row r="500" ht="15.75" customHeight="1">
      <c r="A500" s="50"/>
      <c r="B500" s="44"/>
      <c r="C500" s="44"/>
      <c r="D500" s="44"/>
      <c r="E500" s="51"/>
      <c r="F500" s="102"/>
      <c r="G500" s="22"/>
    </row>
    <row r="501" ht="15.75" customHeight="1">
      <c r="A501" s="50"/>
      <c r="B501" s="44"/>
      <c r="C501" s="44"/>
      <c r="D501" s="44"/>
      <c r="E501" s="51"/>
      <c r="F501" s="102"/>
      <c r="G501" s="22"/>
    </row>
    <row r="502" ht="15.75" customHeight="1">
      <c r="A502" s="50"/>
      <c r="B502" s="44"/>
      <c r="C502" s="44"/>
      <c r="D502" s="44"/>
      <c r="E502" s="51"/>
      <c r="F502" s="102"/>
      <c r="G502" s="22"/>
    </row>
    <row r="503" ht="15.75" customHeight="1">
      <c r="A503" s="50"/>
      <c r="B503" s="44"/>
      <c r="C503" s="44"/>
      <c r="D503" s="44"/>
      <c r="E503" s="51"/>
      <c r="F503" s="102"/>
      <c r="G503" s="22"/>
    </row>
    <row r="504" ht="15.75" customHeight="1">
      <c r="A504" s="50"/>
      <c r="B504" s="44"/>
      <c r="C504" s="44"/>
      <c r="D504" s="44"/>
      <c r="E504" s="51"/>
      <c r="F504" s="102"/>
      <c r="G504" s="22"/>
    </row>
    <row r="505" ht="15.75" customHeight="1">
      <c r="A505" s="50"/>
      <c r="B505" s="44"/>
      <c r="C505" s="44"/>
      <c r="D505" s="44"/>
      <c r="E505" s="51"/>
      <c r="F505" s="102"/>
      <c r="G505" s="22"/>
    </row>
    <row r="506" ht="15.75" customHeight="1">
      <c r="A506" s="50"/>
      <c r="B506" s="44"/>
      <c r="C506" s="44"/>
      <c r="D506" s="44"/>
      <c r="E506" s="51"/>
      <c r="F506" s="102"/>
      <c r="G506" s="22"/>
    </row>
    <row r="507" ht="15.75" customHeight="1">
      <c r="A507" s="50"/>
      <c r="B507" s="44"/>
      <c r="C507" s="44"/>
      <c r="D507" s="44"/>
      <c r="E507" s="51"/>
      <c r="F507" s="102"/>
      <c r="G507" s="22"/>
    </row>
    <row r="508" ht="15.75" customHeight="1">
      <c r="A508" s="50"/>
      <c r="B508" s="44"/>
      <c r="C508" s="44"/>
      <c r="D508" s="44"/>
      <c r="E508" s="51"/>
      <c r="F508" s="102"/>
      <c r="G508" s="22"/>
    </row>
    <row r="509" ht="15.75" customHeight="1">
      <c r="A509" s="50"/>
      <c r="B509" s="44"/>
      <c r="C509" s="44"/>
      <c r="D509" s="44"/>
      <c r="E509" s="51"/>
      <c r="F509" s="102"/>
      <c r="G509" s="22"/>
    </row>
    <row r="510" ht="15.75" customHeight="1">
      <c r="A510" s="50"/>
      <c r="B510" s="44"/>
      <c r="C510" s="44"/>
      <c r="D510" s="44"/>
      <c r="E510" s="51"/>
      <c r="F510" s="102"/>
      <c r="G510" s="22"/>
    </row>
    <row r="511" ht="15.75" customHeight="1">
      <c r="A511" s="50"/>
      <c r="B511" s="44"/>
      <c r="C511" s="44"/>
      <c r="D511" s="44"/>
      <c r="E511" s="51"/>
      <c r="F511" s="102"/>
      <c r="G511" s="22"/>
    </row>
    <row r="512" ht="15.75" customHeight="1">
      <c r="A512" s="50"/>
      <c r="B512" s="44"/>
      <c r="C512" s="44"/>
      <c r="D512" s="44"/>
      <c r="E512" s="51"/>
      <c r="F512" s="102"/>
      <c r="G512" s="22"/>
    </row>
    <row r="513" ht="15.75" customHeight="1">
      <c r="A513" s="50"/>
      <c r="B513" s="44"/>
      <c r="C513" s="44"/>
      <c r="D513" s="44"/>
      <c r="E513" s="51"/>
      <c r="F513" s="102"/>
      <c r="G513" s="22"/>
    </row>
    <row r="514" ht="15.75" customHeight="1">
      <c r="A514" s="50"/>
      <c r="B514" s="44"/>
      <c r="C514" s="44"/>
      <c r="D514" s="44"/>
      <c r="E514" s="51"/>
      <c r="F514" s="102"/>
      <c r="G514" s="22"/>
    </row>
    <row r="515" ht="15.75" customHeight="1">
      <c r="A515" s="50"/>
      <c r="B515" s="44"/>
      <c r="C515" s="44"/>
      <c r="D515" s="44"/>
      <c r="E515" s="51"/>
      <c r="F515" s="102"/>
      <c r="G515" s="22"/>
    </row>
    <row r="516" ht="15.75" customHeight="1">
      <c r="A516" s="50"/>
      <c r="B516" s="44"/>
      <c r="C516" s="44"/>
      <c r="D516" s="44"/>
      <c r="E516" s="51"/>
      <c r="F516" s="102"/>
      <c r="G516" s="22"/>
    </row>
    <row r="517" ht="15.75" customHeight="1">
      <c r="A517" s="50"/>
      <c r="B517" s="44"/>
      <c r="C517" s="44"/>
      <c r="D517" s="44"/>
      <c r="E517" s="51"/>
      <c r="F517" s="102"/>
      <c r="G517" s="22"/>
    </row>
    <row r="518" ht="15.75" customHeight="1">
      <c r="A518" s="50"/>
      <c r="B518" s="44"/>
      <c r="C518" s="44"/>
      <c r="D518" s="44"/>
      <c r="E518" s="51"/>
      <c r="F518" s="102"/>
      <c r="G518" s="22"/>
    </row>
    <row r="519" ht="15.75" customHeight="1">
      <c r="A519" s="50"/>
      <c r="B519" s="44"/>
      <c r="C519" s="44"/>
      <c r="D519" s="44"/>
      <c r="E519" s="51"/>
      <c r="F519" s="102"/>
      <c r="G519" s="22"/>
    </row>
    <row r="520" ht="15.75" customHeight="1">
      <c r="A520" s="50"/>
      <c r="B520" s="44"/>
      <c r="C520" s="44"/>
      <c r="D520" s="44"/>
      <c r="E520" s="51"/>
      <c r="F520" s="102"/>
      <c r="G520" s="22"/>
    </row>
    <row r="521" ht="15.75" customHeight="1">
      <c r="A521" s="50"/>
      <c r="B521" s="44"/>
      <c r="C521" s="44"/>
      <c r="D521" s="44"/>
      <c r="E521" s="51"/>
      <c r="F521" s="102"/>
      <c r="G521" s="22"/>
    </row>
    <row r="522" ht="15.75" customHeight="1">
      <c r="A522" s="50"/>
      <c r="B522" s="44"/>
      <c r="C522" s="44"/>
      <c r="D522" s="44"/>
      <c r="E522" s="51"/>
      <c r="F522" s="102"/>
      <c r="G522" s="22"/>
    </row>
    <row r="523" ht="15.75" customHeight="1">
      <c r="A523" s="50"/>
      <c r="B523" s="44"/>
      <c r="C523" s="44"/>
      <c r="D523" s="44"/>
      <c r="E523" s="51"/>
      <c r="F523" s="102"/>
      <c r="G523" s="22"/>
    </row>
    <row r="524" ht="15.75" customHeight="1">
      <c r="A524" s="50"/>
      <c r="B524" s="44"/>
      <c r="C524" s="44"/>
      <c r="D524" s="44"/>
      <c r="E524" s="51"/>
      <c r="F524" s="102"/>
      <c r="G524" s="22"/>
    </row>
    <row r="525" ht="15.75" customHeight="1">
      <c r="A525" s="50"/>
      <c r="B525" s="44"/>
      <c r="C525" s="44"/>
      <c r="D525" s="44"/>
      <c r="E525" s="51"/>
      <c r="F525" s="102"/>
      <c r="G525" s="22"/>
    </row>
    <row r="526" ht="15.75" customHeight="1">
      <c r="A526" s="50"/>
      <c r="B526" s="44"/>
      <c r="C526" s="44"/>
      <c r="D526" s="44"/>
      <c r="E526" s="51"/>
      <c r="F526" s="102"/>
      <c r="G526" s="22"/>
    </row>
    <row r="527" ht="15.75" customHeight="1">
      <c r="A527" s="50"/>
      <c r="B527" s="44"/>
      <c r="C527" s="44"/>
      <c r="D527" s="44"/>
      <c r="E527" s="51"/>
      <c r="F527" s="102"/>
      <c r="G527" s="22"/>
    </row>
    <row r="528" ht="15.75" customHeight="1">
      <c r="A528" s="50"/>
      <c r="B528" s="44"/>
      <c r="C528" s="44"/>
      <c r="D528" s="44"/>
      <c r="E528" s="51"/>
      <c r="F528" s="102"/>
      <c r="G528" s="22"/>
    </row>
    <row r="529" ht="15.75" customHeight="1">
      <c r="A529" s="50"/>
      <c r="B529" s="44"/>
      <c r="C529" s="44"/>
      <c r="D529" s="44"/>
      <c r="E529" s="51"/>
      <c r="F529" s="102"/>
      <c r="G529" s="22"/>
    </row>
    <row r="530" ht="15.75" customHeight="1">
      <c r="A530" s="50"/>
      <c r="B530" s="44"/>
      <c r="C530" s="44"/>
      <c r="D530" s="44"/>
      <c r="E530" s="51"/>
      <c r="F530" s="102"/>
      <c r="G530" s="22"/>
    </row>
    <row r="531" ht="15.75" customHeight="1">
      <c r="A531" s="50"/>
      <c r="B531" s="44"/>
      <c r="C531" s="44"/>
      <c r="D531" s="44"/>
      <c r="E531" s="51"/>
      <c r="F531" s="102"/>
      <c r="G531" s="22"/>
    </row>
    <row r="532" ht="15.75" customHeight="1">
      <c r="A532" s="50"/>
      <c r="B532" s="44"/>
      <c r="C532" s="44"/>
      <c r="D532" s="44"/>
      <c r="E532" s="51"/>
      <c r="F532" s="102"/>
      <c r="G532" s="22"/>
    </row>
    <row r="533" ht="15.75" customHeight="1">
      <c r="A533" s="50"/>
      <c r="B533" s="44"/>
      <c r="C533" s="44"/>
      <c r="D533" s="44"/>
      <c r="E533" s="51"/>
      <c r="F533" s="102"/>
      <c r="G533" s="22"/>
    </row>
    <row r="534" ht="15.75" customHeight="1">
      <c r="A534" s="50"/>
      <c r="B534" s="44"/>
      <c r="C534" s="44"/>
      <c r="D534" s="44"/>
      <c r="E534" s="51"/>
      <c r="F534" s="102"/>
      <c r="G534" s="22"/>
    </row>
    <row r="535" ht="15.75" customHeight="1">
      <c r="A535" s="50"/>
      <c r="B535" s="44"/>
      <c r="C535" s="44"/>
      <c r="D535" s="44"/>
      <c r="E535" s="51"/>
      <c r="F535" s="102"/>
      <c r="G535" s="22"/>
    </row>
    <row r="536" ht="15.75" customHeight="1">
      <c r="A536" s="50"/>
      <c r="B536" s="44"/>
      <c r="C536" s="44"/>
      <c r="D536" s="44"/>
      <c r="E536" s="51"/>
      <c r="F536" s="102"/>
      <c r="G536" s="22"/>
    </row>
    <row r="537" ht="15.75" customHeight="1">
      <c r="A537" s="50"/>
      <c r="B537" s="44"/>
      <c r="C537" s="44"/>
      <c r="D537" s="44"/>
      <c r="E537" s="51"/>
      <c r="F537" s="102"/>
      <c r="G537" s="22"/>
    </row>
    <row r="538" ht="15.75" customHeight="1">
      <c r="A538" s="50"/>
      <c r="B538" s="44"/>
      <c r="C538" s="44"/>
      <c r="D538" s="44"/>
      <c r="E538" s="51"/>
      <c r="F538" s="102"/>
      <c r="G538" s="22"/>
    </row>
    <row r="539" ht="15.75" customHeight="1">
      <c r="A539" s="50"/>
      <c r="B539" s="44"/>
      <c r="C539" s="44"/>
      <c r="D539" s="44"/>
      <c r="E539" s="51"/>
      <c r="F539" s="102"/>
      <c r="G539" s="22"/>
    </row>
    <row r="540" ht="15.75" customHeight="1">
      <c r="A540" s="50"/>
      <c r="B540" s="44"/>
      <c r="C540" s="44"/>
      <c r="D540" s="44"/>
      <c r="E540" s="51"/>
      <c r="F540" s="102"/>
      <c r="G540" s="22"/>
    </row>
    <row r="541" ht="15.75" customHeight="1">
      <c r="A541" s="50"/>
      <c r="B541" s="44"/>
      <c r="C541" s="44"/>
      <c r="D541" s="44"/>
      <c r="E541" s="51"/>
      <c r="F541" s="102"/>
      <c r="G541" s="22"/>
    </row>
    <row r="542" ht="15.75" customHeight="1">
      <c r="A542" s="50"/>
      <c r="B542" s="44"/>
      <c r="C542" s="44"/>
      <c r="D542" s="44"/>
      <c r="E542" s="51"/>
      <c r="F542" s="102"/>
      <c r="G542" s="22"/>
    </row>
    <row r="543" ht="15.75" customHeight="1">
      <c r="A543" s="50"/>
      <c r="B543" s="44"/>
      <c r="C543" s="44"/>
      <c r="D543" s="44"/>
      <c r="E543" s="51"/>
      <c r="F543" s="102"/>
      <c r="G543" s="22"/>
    </row>
    <row r="544" ht="15.75" customHeight="1">
      <c r="A544" s="50"/>
      <c r="B544" s="44"/>
      <c r="C544" s="44"/>
      <c r="D544" s="44"/>
      <c r="E544" s="51"/>
      <c r="F544" s="102"/>
      <c r="G544" s="22"/>
    </row>
    <row r="545" ht="15.75" customHeight="1">
      <c r="A545" s="50"/>
      <c r="B545" s="44"/>
      <c r="C545" s="44"/>
      <c r="D545" s="44"/>
      <c r="E545" s="51"/>
      <c r="F545" s="102"/>
      <c r="G545" s="22"/>
    </row>
    <row r="546" ht="15.75" customHeight="1">
      <c r="A546" s="50"/>
      <c r="B546" s="44"/>
      <c r="C546" s="44"/>
      <c r="D546" s="44"/>
      <c r="E546" s="51"/>
      <c r="F546" s="102"/>
      <c r="G546" s="22"/>
    </row>
    <row r="547" ht="15.75" customHeight="1">
      <c r="A547" s="50"/>
      <c r="B547" s="44"/>
      <c r="C547" s="44"/>
      <c r="D547" s="44"/>
      <c r="E547" s="51"/>
      <c r="F547" s="102"/>
      <c r="G547" s="22"/>
    </row>
    <row r="548" ht="15.75" customHeight="1">
      <c r="A548" s="50"/>
      <c r="B548" s="44"/>
      <c r="C548" s="44"/>
      <c r="D548" s="44"/>
      <c r="E548" s="51"/>
      <c r="F548" s="102"/>
      <c r="G548" s="22"/>
    </row>
    <row r="549" ht="15.75" customHeight="1">
      <c r="A549" s="50"/>
      <c r="B549" s="44"/>
      <c r="C549" s="44"/>
      <c r="D549" s="44"/>
      <c r="E549" s="51"/>
      <c r="F549" s="102"/>
      <c r="G549" s="22"/>
    </row>
    <row r="550" ht="15.75" customHeight="1">
      <c r="A550" s="50"/>
      <c r="B550" s="44"/>
      <c r="C550" s="44"/>
      <c r="D550" s="44"/>
      <c r="E550" s="51"/>
      <c r="F550" s="102"/>
      <c r="G550" s="22"/>
    </row>
    <row r="551" ht="15.75" customHeight="1">
      <c r="A551" s="50"/>
      <c r="B551" s="44"/>
      <c r="C551" s="44"/>
      <c r="D551" s="44"/>
      <c r="E551" s="51"/>
      <c r="F551" s="102"/>
      <c r="G551" s="22"/>
    </row>
    <row r="552" ht="15.75" customHeight="1">
      <c r="A552" s="50"/>
      <c r="B552" s="44"/>
      <c r="C552" s="44"/>
      <c r="D552" s="44"/>
      <c r="E552" s="51"/>
      <c r="F552" s="102"/>
      <c r="G552" s="22"/>
    </row>
    <row r="553" ht="15.75" customHeight="1">
      <c r="A553" s="50"/>
      <c r="B553" s="44"/>
      <c r="C553" s="44"/>
      <c r="D553" s="44"/>
      <c r="E553" s="51"/>
      <c r="F553" s="102"/>
      <c r="G553" s="22"/>
    </row>
    <row r="554" ht="15.75" customHeight="1">
      <c r="A554" s="50"/>
      <c r="B554" s="44"/>
      <c r="C554" s="44"/>
      <c r="D554" s="44"/>
      <c r="E554" s="51"/>
      <c r="F554" s="102"/>
      <c r="G554" s="22"/>
    </row>
    <row r="555" ht="15.75" customHeight="1">
      <c r="A555" s="50"/>
      <c r="B555" s="44"/>
      <c r="C555" s="44"/>
      <c r="D555" s="44"/>
      <c r="E555" s="51"/>
      <c r="F555" s="102"/>
      <c r="G555" s="22"/>
    </row>
    <row r="556" ht="15.75" customHeight="1">
      <c r="A556" s="50"/>
      <c r="B556" s="44"/>
      <c r="C556" s="44"/>
      <c r="D556" s="44"/>
      <c r="E556" s="51"/>
      <c r="F556" s="102"/>
      <c r="G556" s="22"/>
    </row>
    <row r="557" ht="15.75" customHeight="1">
      <c r="A557" s="50"/>
      <c r="B557" s="44"/>
      <c r="C557" s="44"/>
      <c r="D557" s="44"/>
      <c r="E557" s="51"/>
      <c r="F557" s="102"/>
      <c r="G557" s="22"/>
    </row>
    <row r="558" ht="15.75" customHeight="1">
      <c r="A558" s="50"/>
      <c r="B558" s="44"/>
      <c r="C558" s="44"/>
      <c r="D558" s="44"/>
      <c r="E558" s="51"/>
      <c r="F558" s="102"/>
      <c r="G558" s="22"/>
    </row>
    <row r="559" ht="15.75" customHeight="1">
      <c r="A559" s="50"/>
      <c r="B559" s="44"/>
      <c r="C559" s="44"/>
      <c r="D559" s="44"/>
      <c r="E559" s="51"/>
      <c r="F559" s="102"/>
      <c r="G559" s="22"/>
    </row>
    <row r="560" ht="15.75" customHeight="1">
      <c r="A560" s="50"/>
      <c r="B560" s="44"/>
      <c r="C560" s="44"/>
      <c r="D560" s="44"/>
      <c r="E560" s="51"/>
      <c r="F560" s="102"/>
      <c r="G560" s="22"/>
    </row>
    <row r="561" ht="15.75" customHeight="1">
      <c r="A561" s="50"/>
      <c r="B561" s="44"/>
      <c r="C561" s="44"/>
      <c r="D561" s="44"/>
      <c r="E561" s="51"/>
      <c r="F561" s="102"/>
      <c r="G561" s="22"/>
    </row>
    <row r="562" ht="15.75" customHeight="1">
      <c r="A562" s="50"/>
      <c r="B562" s="44"/>
      <c r="C562" s="44"/>
      <c r="D562" s="44"/>
      <c r="E562" s="51"/>
      <c r="F562" s="102"/>
      <c r="G562" s="22"/>
    </row>
    <row r="563" ht="15.75" customHeight="1">
      <c r="A563" s="50"/>
      <c r="B563" s="44"/>
      <c r="C563" s="44"/>
      <c r="D563" s="44"/>
      <c r="E563" s="51"/>
      <c r="F563" s="102"/>
      <c r="G563" s="22"/>
    </row>
    <row r="564" ht="15.75" customHeight="1">
      <c r="A564" s="50"/>
      <c r="B564" s="44"/>
      <c r="C564" s="44"/>
      <c r="D564" s="44"/>
      <c r="E564" s="51"/>
      <c r="F564" s="102"/>
      <c r="G564" s="22"/>
    </row>
    <row r="565" ht="15.75" customHeight="1">
      <c r="A565" s="50"/>
      <c r="B565" s="44"/>
      <c r="C565" s="44"/>
      <c r="D565" s="44"/>
      <c r="E565" s="51"/>
      <c r="F565" s="102"/>
      <c r="G565" s="22"/>
    </row>
    <row r="566" ht="15.75" customHeight="1">
      <c r="A566" s="50"/>
      <c r="B566" s="44"/>
      <c r="C566" s="44"/>
      <c r="D566" s="44"/>
      <c r="E566" s="51"/>
      <c r="F566" s="102"/>
      <c r="G566" s="22"/>
    </row>
    <row r="567" ht="15.75" customHeight="1">
      <c r="A567" s="50"/>
      <c r="B567" s="44"/>
      <c r="C567" s="44"/>
      <c r="D567" s="44"/>
      <c r="E567" s="51"/>
      <c r="F567" s="102"/>
      <c r="G567" s="22"/>
    </row>
    <row r="568" ht="15.75" customHeight="1">
      <c r="A568" s="50"/>
      <c r="B568" s="44"/>
      <c r="C568" s="44"/>
      <c r="D568" s="44"/>
      <c r="E568" s="51"/>
      <c r="F568" s="102"/>
      <c r="G568" s="22"/>
    </row>
    <row r="569" ht="15.75" customHeight="1">
      <c r="A569" s="50"/>
      <c r="B569" s="44"/>
      <c r="C569" s="44"/>
      <c r="D569" s="44"/>
      <c r="E569" s="51"/>
      <c r="F569" s="102"/>
      <c r="G569" s="22"/>
    </row>
    <row r="570" ht="15.75" customHeight="1">
      <c r="A570" s="50"/>
      <c r="B570" s="44"/>
      <c r="C570" s="44"/>
      <c r="D570" s="44"/>
      <c r="E570" s="51"/>
      <c r="F570" s="102"/>
      <c r="G570" s="22"/>
    </row>
    <row r="571" ht="15.75" customHeight="1">
      <c r="A571" s="50"/>
      <c r="B571" s="44"/>
      <c r="C571" s="44"/>
      <c r="D571" s="44"/>
      <c r="E571" s="51"/>
      <c r="F571" s="102"/>
      <c r="G571" s="22"/>
    </row>
    <row r="572" ht="15.75" customHeight="1">
      <c r="A572" s="50"/>
      <c r="B572" s="44"/>
      <c r="C572" s="44"/>
      <c r="D572" s="44"/>
      <c r="E572" s="51"/>
      <c r="F572" s="102"/>
      <c r="G572" s="22"/>
    </row>
    <row r="573" ht="15.75" customHeight="1">
      <c r="A573" s="50"/>
      <c r="B573" s="44"/>
      <c r="C573" s="44"/>
      <c r="D573" s="44"/>
      <c r="E573" s="51"/>
      <c r="F573" s="102"/>
      <c r="G573" s="22"/>
    </row>
    <row r="574" ht="15.75" customHeight="1">
      <c r="A574" s="50"/>
      <c r="B574" s="44"/>
      <c r="C574" s="44"/>
      <c r="D574" s="44"/>
      <c r="E574" s="51"/>
      <c r="F574" s="102"/>
      <c r="G574" s="22"/>
    </row>
    <row r="575" ht="15.75" customHeight="1">
      <c r="A575" s="50"/>
      <c r="B575" s="44"/>
      <c r="C575" s="44"/>
      <c r="D575" s="44"/>
      <c r="E575" s="51"/>
      <c r="F575" s="102"/>
      <c r="G575" s="22"/>
    </row>
    <row r="576" ht="15.75" customHeight="1">
      <c r="A576" s="50"/>
      <c r="B576" s="44"/>
      <c r="C576" s="44"/>
      <c r="D576" s="44"/>
      <c r="E576" s="51"/>
      <c r="F576" s="102"/>
      <c r="G576" s="22"/>
    </row>
    <row r="577" ht="15.75" customHeight="1">
      <c r="A577" s="50"/>
      <c r="B577" s="44"/>
      <c r="C577" s="44"/>
      <c r="D577" s="44"/>
      <c r="E577" s="51"/>
      <c r="F577" s="102"/>
      <c r="G577" s="22"/>
    </row>
    <row r="578" ht="15.75" customHeight="1">
      <c r="A578" s="50"/>
      <c r="B578" s="44"/>
      <c r="C578" s="44"/>
      <c r="D578" s="44"/>
      <c r="E578" s="51"/>
      <c r="F578" s="102"/>
      <c r="G578" s="22"/>
    </row>
    <row r="579" ht="15.75" customHeight="1">
      <c r="A579" s="50"/>
      <c r="B579" s="44"/>
      <c r="C579" s="44"/>
      <c r="D579" s="44"/>
      <c r="E579" s="51"/>
      <c r="F579" s="102"/>
      <c r="G579" s="22"/>
    </row>
    <row r="580" ht="15.75" customHeight="1">
      <c r="A580" s="50"/>
      <c r="B580" s="44"/>
      <c r="C580" s="44"/>
      <c r="D580" s="44"/>
      <c r="E580" s="51"/>
      <c r="F580" s="102"/>
      <c r="G580" s="22"/>
    </row>
    <row r="581" ht="15.75" customHeight="1">
      <c r="A581" s="50"/>
      <c r="B581" s="44"/>
      <c r="C581" s="44"/>
      <c r="D581" s="44"/>
      <c r="E581" s="51"/>
      <c r="F581" s="102"/>
      <c r="G581" s="22"/>
    </row>
    <row r="582" ht="15.75" customHeight="1">
      <c r="A582" s="50"/>
      <c r="B582" s="44"/>
      <c r="C582" s="44"/>
      <c r="D582" s="44"/>
      <c r="E582" s="51"/>
      <c r="F582" s="102"/>
      <c r="G582" s="22"/>
    </row>
    <row r="583" ht="15.75" customHeight="1">
      <c r="A583" s="50"/>
      <c r="B583" s="44"/>
      <c r="C583" s="44"/>
      <c r="D583" s="44"/>
      <c r="E583" s="51"/>
      <c r="F583" s="102"/>
      <c r="G583" s="22"/>
    </row>
    <row r="584" ht="15.75" customHeight="1">
      <c r="A584" s="50"/>
      <c r="B584" s="44"/>
      <c r="C584" s="44"/>
      <c r="D584" s="44"/>
      <c r="E584" s="51"/>
      <c r="F584" s="102"/>
      <c r="G584" s="22"/>
    </row>
    <row r="585" ht="15.75" customHeight="1">
      <c r="A585" s="50"/>
      <c r="B585" s="44"/>
      <c r="C585" s="44"/>
      <c r="D585" s="44"/>
      <c r="E585" s="51"/>
      <c r="F585" s="102"/>
      <c r="G585" s="22"/>
    </row>
    <row r="586" ht="15.75" customHeight="1">
      <c r="A586" s="50"/>
      <c r="B586" s="44"/>
      <c r="C586" s="44"/>
      <c r="D586" s="44"/>
      <c r="E586" s="51"/>
      <c r="F586" s="102"/>
      <c r="G586" s="22"/>
    </row>
    <row r="587" ht="15.75" customHeight="1">
      <c r="A587" s="50"/>
      <c r="B587" s="44"/>
      <c r="C587" s="44"/>
      <c r="D587" s="44"/>
      <c r="E587" s="51"/>
      <c r="F587" s="102"/>
      <c r="G587" s="22"/>
    </row>
    <row r="588" ht="15.75" customHeight="1">
      <c r="A588" s="50"/>
      <c r="B588" s="44"/>
      <c r="C588" s="44"/>
      <c r="D588" s="44"/>
      <c r="E588" s="51"/>
      <c r="F588" s="102"/>
      <c r="G588" s="22"/>
    </row>
    <row r="589" ht="15.75" customHeight="1">
      <c r="A589" s="50"/>
      <c r="B589" s="44"/>
      <c r="C589" s="44"/>
      <c r="D589" s="44"/>
      <c r="E589" s="51"/>
      <c r="F589" s="102"/>
      <c r="G589" s="22"/>
    </row>
    <row r="590" ht="15.75" customHeight="1">
      <c r="A590" s="50"/>
      <c r="B590" s="44"/>
      <c r="C590" s="44"/>
      <c r="D590" s="44"/>
      <c r="E590" s="51"/>
      <c r="F590" s="102"/>
      <c r="G590" s="22"/>
    </row>
    <row r="591" ht="15.75" customHeight="1">
      <c r="A591" s="50"/>
      <c r="B591" s="44"/>
      <c r="C591" s="44"/>
      <c r="D591" s="44"/>
      <c r="E591" s="51"/>
      <c r="F591" s="102"/>
      <c r="G591" s="22"/>
    </row>
    <row r="592" ht="15.75" customHeight="1">
      <c r="A592" s="50"/>
      <c r="B592" s="44"/>
      <c r="C592" s="44"/>
      <c r="D592" s="44"/>
      <c r="E592" s="51"/>
      <c r="F592" s="102"/>
      <c r="G592" s="22"/>
    </row>
    <row r="593" ht="15.75" customHeight="1">
      <c r="A593" s="50"/>
      <c r="B593" s="44"/>
      <c r="C593" s="44"/>
      <c r="D593" s="44"/>
      <c r="E593" s="51"/>
      <c r="F593" s="102"/>
      <c r="G593" s="22"/>
    </row>
    <row r="594" ht="15.75" customHeight="1">
      <c r="A594" s="50"/>
      <c r="B594" s="44"/>
      <c r="C594" s="44"/>
      <c r="D594" s="44"/>
      <c r="E594" s="51"/>
      <c r="F594" s="102"/>
      <c r="G594" s="22"/>
    </row>
    <row r="595" ht="15.75" customHeight="1">
      <c r="A595" s="50"/>
      <c r="B595" s="44"/>
      <c r="C595" s="44"/>
      <c r="D595" s="44"/>
      <c r="E595" s="51"/>
      <c r="F595" s="102"/>
      <c r="G595" s="22"/>
    </row>
    <row r="596" ht="15.75" customHeight="1">
      <c r="A596" s="50"/>
      <c r="B596" s="44"/>
      <c r="C596" s="44"/>
      <c r="D596" s="44"/>
      <c r="E596" s="51"/>
      <c r="F596" s="102"/>
      <c r="G596" s="22"/>
    </row>
    <row r="597" ht="15.75" customHeight="1">
      <c r="A597" s="50"/>
      <c r="B597" s="44"/>
      <c r="C597" s="44"/>
      <c r="D597" s="44"/>
      <c r="E597" s="51"/>
      <c r="F597" s="102"/>
      <c r="G597" s="22"/>
    </row>
    <row r="598" ht="15.75" customHeight="1">
      <c r="A598" s="50"/>
      <c r="B598" s="44"/>
      <c r="C598" s="44"/>
      <c r="D598" s="44"/>
      <c r="E598" s="51"/>
      <c r="F598" s="102"/>
      <c r="G598" s="22"/>
    </row>
    <row r="599" ht="15.75" customHeight="1">
      <c r="A599" s="50"/>
      <c r="B599" s="44"/>
      <c r="C599" s="44"/>
      <c r="D599" s="44"/>
      <c r="E599" s="51"/>
      <c r="F599" s="102"/>
      <c r="G599" s="22"/>
    </row>
    <row r="600" ht="15.75" customHeight="1">
      <c r="A600" s="50"/>
      <c r="B600" s="44"/>
      <c r="C600" s="44"/>
      <c r="D600" s="44"/>
      <c r="E600" s="51"/>
      <c r="F600" s="102"/>
      <c r="G600" s="22"/>
    </row>
    <row r="601" ht="15.75" customHeight="1">
      <c r="A601" s="50"/>
      <c r="B601" s="44"/>
      <c r="C601" s="44"/>
      <c r="D601" s="44"/>
      <c r="E601" s="51"/>
      <c r="F601" s="102"/>
      <c r="G601" s="22"/>
    </row>
    <row r="602" ht="15.75" customHeight="1">
      <c r="A602" s="50"/>
      <c r="B602" s="44"/>
      <c r="C602" s="44"/>
      <c r="D602" s="44"/>
      <c r="E602" s="51"/>
      <c r="F602" s="102"/>
      <c r="G602" s="22"/>
    </row>
    <row r="603" ht="15.75" customHeight="1">
      <c r="A603" s="50"/>
      <c r="B603" s="44"/>
      <c r="C603" s="44"/>
      <c r="D603" s="44"/>
      <c r="E603" s="51"/>
      <c r="F603" s="102"/>
      <c r="G603" s="22"/>
    </row>
    <row r="604" ht="15.75" customHeight="1">
      <c r="A604" s="50"/>
      <c r="B604" s="44"/>
      <c r="C604" s="44"/>
      <c r="D604" s="44"/>
      <c r="E604" s="51"/>
      <c r="F604" s="102"/>
      <c r="G604" s="22"/>
    </row>
    <row r="605" ht="15.75" customHeight="1">
      <c r="A605" s="50"/>
      <c r="B605" s="44"/>
      <c r="C605" s="44"/>
      <c r="D605" s="44"/>
      <c r="E605" s="51"/>
      <c r="F605" s="102"/>
      <c r="G605" s="22"/>
    </row>
    <row r="606" ht="15.75" customHeight="1">
      <c r="A606" s="50"/>
      <c r="B606" s="44"/>
      <c r="C606" s="44"/>
      <c r="D606" s="44"/>
      <c r="E606" s="51"/>
      <c r="F606" s="102"/>
      <c r="G606" s="22"/>
    </row>
    <row r="607" ht="15.75" customHeight="1">
      <c r="A607" s="50"/>
      <c r="B607" s="44"/>
      <c r="C607" s="44"/>
      <c r="D607" s="44"/>
      <c r="E607" s="51"/>
      <c r="F607" s="102"/>
      <c r="G607" s="22"/>
    </row>
    <row r="608" ht="15.75" customHeight="1">
      <c r="A608" s="50"/>
      <c r="B608" s="44"/>
      <c r="C608" s="44"/>
      <c r="D608" s="44"/>
      <c r="E608" s="51"/>
      <c r="F608" s="102"/>
      <c r="G608" s="22"/>
    </row>
    <row r="609" ht="15.75" customHeight="1">
      <c r="A609" s="50"/>
      <c r="B609" s="44"/>
      <c r="C609" s="44"/>
      <c r="D609" s="44"/>
      <c r="E609" s="51"/>
      <c r="F609" s="102"/>
      <c r="G609" s="22"/>
    </row>
    <row r="610" ht="15.75" customHeight="1">
      <c r="A610" s="50"/>
      <c r="B610" s="44"/>
      <c r="C610" s="44"/>
      <c r="D610" s="44"/>
      <c r="E610" s="51"/>
      <c r="F610" s="102"/>
      <c r="G610" s="22"/>
    </row>
    <row r="611" ht="15.75" customHeight="1">
      <c r="A611" s="50"/>
      <c r="B611" s="44"/>
      <c r="C611" s="44"/>
      <c r="D611" s="44"/>
      <c r="E611" s="51"/>
      <c r="F611" s="102"/>
      <c r="G611" s="22"/>
    </row>
    <row r="612" ht="15.75" customHeight="1">
      <c r="A612" s="50"/>
      <c r="B612" s="44"/>
      <c r="C612" s="44"/>
      <c r="D612" s="44"/>
      <c r="E612" s="51"/>
      <c r="F612" s="102"/>
      <c r="G612" s="22"/>
    </row>
    <row r="613" ht="15.75" customHeight="1">
      <c r="A613" s="50"/>
      <c r="B613" s="44"/>
      <c r="C613" s="44"/>
      <c r="D613" s="44"/>
      <c r="E613" s="51"/>
      <c r="F613" s="102"/>
      <c r="G613" s="22"/>
    </row>
    <row r="614" ht="15.75" customHeight="1">
      <c r="A614" s="50"/>
      <c r="B614" s="44"/>
      <c r="C614" s="44"/>
      <c r="D614" s="44"/>
      <c r="E614" s="51"/>
      <c r="F614" s="102"/>
      <c r="G614" s="22"/>
    </row>
    <row r="615" ht="15.75" customHeight="1">
      <c r="A615" s="50"/>
      <c r="B615" s="44"/>
      <c r="C615" s="44"/>
      <c r="D615" s="44"/>
      <c r="E615" s="51"/>
      <c r="F615" s="102"/>
      <c r="G615" s="22"/>
    </row>
    <row r="616" ht="15.75" customHeight="1">
      <c r="A616" s="50"/>
      <c r="B616" s="44"/>
      <c r="C616" s="44"/>
      <c r="D616" s="44"/>
      <c r="E616" s="51"/>
      <c r="F616" s="102"/>
      <c r="G616" s="22"/>
    </row>
    <row r="617" ht="15.75" customHeight="1">
      <c r="A617" s="50"/>
      <c r="B617" s="44"/>
      <c r="C617" s="44"/>
      <c r="D617" s="44"/>
      <c r="E617" s="51"/>
      <c r="F617" s="102"/>
      <c r="G617" s="22"/>
    </row>
    <row r="618" ht="15.75" customHeight="1">
      <c r="A618" s="50"/>
      <c r="B618" s="44"/>
      <c r="C618" s="44"/>
      <c r="D618" s="44"/>
      <c r="E618" s="51"/>
      <c r="F618" s="102"/>
      <c r="G618" s="22"/>
    </row>
    <row r="619" ht="15.75" customHeight="1">
      <c r="A619" s="50"/>
      <c r="B619" s="44"/>
      <c r="C619" s="44"/>
      <c r="D619" s="44"/>
      <c r="E619" s="51"/>
      <c r="F619" s="102"/>
      <c r="G619" s="22"/>
    </row>
    <row r="620" ht="15.75" customHeight="1">
      <c r="A620" s="50"/>
      <c r="B620" s="44"/>
      <c r="C620" s="44"/>
      <c r="D620" s="44"/>
      <c r="E620" s="51"/>
      <c r="F620" s="102"/>
      <c r="G620" s="22"/>
    </row>
    <row r="621" ht="15.75" customHeight="1">
      <c r="A621" s="50"/>
      <c r="B621" s="44"/>
      <c r="C621" s="44"/>
      <c r="D621" s="44"/>
      <c r="E621" s="51"/>
      <c r="F621" s="102"/>
      <c r="G621" s="22"/>
    </row>
    <row r="622" ht="15.75" customHeight="1">
      <c r="A622" s="50"/>
      <c r="B622" s="44"/>
      <c r="C622" s="44"/>
      <c r="D622" s="44"/>
      <c r="E622" s="51"/>
      <c r="F622" s="102"/>
      <c r="G622" s="22"/>
    </row>
    <row r="623" ht="15.75" customHeight="1">
      <c r="A623" s="50"/>
      <c r="B623" s="44"/>
      <c r="C623" s="44"/>
      <c r="D623" s="44"/>
      <c r="E623" s="51"/>
      <c r="F623" s="102"/>
      <c r="G623" s="22"/>
    </row>
    <row r="624" ht="15.75" customHeight="1">
      <c r="A624" s="50"/>
      <c r="B624" s="44"/>
      <c r="C624" s="44"/>
      <c r="D624" s="44"/>
      <c r="E624" s="51"/>
      <c r="F624" s="102"/>
      <c r="G624" s="22"/>
    </row>
    <row r="625" ht="15.75" customHeight="1">
      <c r="A625" s="50"/>
      <c r="B625" s="44"/>
      <c r="C625" s="44"/>
      <c r="D625" s="44"/>
      <c r="E625" s="51"/>
      <c r="F625" s="102"/>
      <c r="G625" s="22"/>
    </row>
    <row r="626" ht="15.75" customHeight="1">
      <c r="A626" s="50"/>
      <c r="B626" s="44"/>
      <c r="C626" s="44"/>
      <c r="D626" s="44"/>
      <c r="E626" s="51"/>
      <c r="F626" s="102"/>
      <c r="G626" s="22"/>
    </row>
    <row r="627" ht="15.75" customHeight="1">
      <c r="A627" s="50"/>
      <c r="B627" s="44"/>
      <c r="C627" s="44"/>
      <c r="D627" s="44"/>
      <c r="E627" s="51"/>
      <c r="F627" s="102"/>
      <c r="G627" s="22"/>
    </row>
    <row r="628" ht="15.75" customHeight="1">
      <c r="A628" s="50"/>
      <c r="B628" s="44"/>
      <c r="C628" s="44"/>
      <c r="D628" s="44"/>
      <c r="E628" s="51"/>
      <c r="F628" s="102"/>
      <c r="G628" s="22"/>
    </row>
    <row r="629" ht="15.75" customHeight="1">
      <c r="A629" s="50"/>
      <c r="B629" s="44"/>
      <c r="C629" s="44"/>
      <c r="D629" s="44"/>
      <c r="E629" s="51"/>
      <c r="F629" s="102"/>
      <c r="G629" s="22"/>
    </row>
    <row r="630" ht="15.75" customHeight="1">
      <c r="A630" s="50"/>
      <c r="B630" s="44"/>
      <c r="C630" s="44"/>
      <c r="D630" s="44"/>
      <c r="E630" s="51"/>
      <c r="F630" s="102"/>
      <c r="G630" s="22"/>
    </row>
    <row r="631" ht="15.75" customHeight="1">
      <c r="A631" s="50"/>
      <c r="B631" s="44"/>
      <c r="C631" s="44"/>
      <c r="D631" s="44"/>
      <c r="E631" s="51"/>
      <c r="F631" s="102"/>
      <c r="G631" s="22"/>
    </row>
    <row r="632" ht="15.75" customHeight="1">
      <c r="A632" s="50"/>
      <c r="B632" s="44"/>
      <c r="C632" s="44"/>
      <c r="D632" s="44"/>
      <c r="E632" s="51"/>
      <c r="F632" s="102"/>
      <c r="G632" s="22"/>
    </row>
    <row r="633" ht="15.75" customHeight="1">
      <c r="A633" s="50"/>
      <c r="B633" s="44"/>
      <c r="C633" s="44"/>
      <c r="D633" s="44"/>
      <c r="E633" s="51"/>
      <c r="F633" s="102"/>
      <c r="G633" s="22"/>
    </row>
    <row r="634" ht="15.75" customHeight="1">
      <c r="A634" s="50"/>
      <c r="B634" s="44"/>
      <c r="C634" s="44"/>
      <c r="D634" s="44"/>
      <c r="E634" s="51"/>
      <c r="F634" s="102"/>
      <c r="G634" s="22"/>
    </row>
    <row r="635" ht="15.75" customHeight="1">
      <c r="A635" s="50"/>
      <c r="B635" s="44"/>
      <c r="C635" s="44"/>
      <c r="D635" s="44"/>
      <c r="E635" s="51"/>
      <c r="F635" s="102"/>
      <c r="G635" s="22"/>
    </row>
    <row r="636" ht="15.75" customHeight="1">
      <c r="A636" s="50"/>
      <c r="B636" s="44"/>
      <c r="C636" s="44"/>
      <c r="D636" s="44"/>
      <c r="E636" s="51"/>
      <c r="F636" s="102"/>
      <c r="G636" s="22"/>
    </row>
    <row r="637" ht="15.75" customHeight="1">
      <c r="A637" s="50"/>
      <c r="B637" s="44"/>
      <c r="C637" s="44"/>
      <c r="D637" s="44"/>
      <c r="E637" s="51"/>
      <c r="F637" s="102"/>
      <c r="G637" s="22"/>
    </row>
    <row r="638" ht="15.75" customHeight="1">
      <c r="A638" s="50"/>
      <c r="B638" s="44"/>
      <c r="C638" s="44"/>
      <c r="D638" s="44"/>
      <c r="E638" s="51"/>
      <c r="F638" s="102"/>
      <c r="G638" s="22"/>
    </row>
    <row r="639" ht="15.75" customHeight="1">
      <c r="A639" s="50"/>
      <c r="B639" s="44"/>
      <c r="C639" s="44"/>
      <c r="D639" s="44"/>
      <c r="E639" s="51"/>
      <c r="F639" s="102"/>
      <c r="G639" s="22"/>
    </row>
    <row r="640" ht="15.75" customHeight="1">
      <c r="A640" s="50"/>
      <c r="B640" s="44"/>
      <c r="C640" s="44"/>
      <c r="D640" s="44"/>
      <c r="E640" s="51"/>
      <c r="F640" s="102"/>
      <c r="G640" s="22"/>
    </row>
    <row r="641" ht="15.75" customHeight="1">
      <c r="A641" s="50"/>
      <c r="B641" s="44"/>
      <c r="C641" s="44"/>
      <c r="D641" s="44"/>
      <c r="E641" s="51"/>
      <c r="F641" s="102"/>
      <c r="G641" s="22"/>
    </row>
    <row r="642" ht="15.75" customHeight="1">
      <c r="A642" s="50"/>
      <c r="B642" s="44"/>
      <c r="C642" s="44"/>
      <c r="D642" s="44"/>
      <c r="E642" s="51"/>
      <c r="F642" s="102"/>
      <c r="G642" s="22"/>
    </row>
    <row r="643" ht="15.75" customHeight="1">
      <c r="A643" s="50"/>
      <c r="B643" s="44"/>
      <c r="C643" s="44"/>
      <c r="D643" s="44"/>
      <c r="E643" s="51"/>
      <c r="F643" s="102"/>
      <c r="G643" s="22"/>
    </row>
    <row r="644" ht="15.75" customHeight="1">
      <c r="A644" s="50"/>
      <c r="B644" s="44"/>
      <c r="C644" s="44"/>
      <c r="D644" s="44"/>
      <c r="E644" s="51"/>
      <c r="F644" s="102"/>
      <c r="G644" s="22"/>
    </row>
    <row r="645" ht="15.75" customHeight="1">
      <c r="A645" s="50"/>
      <c r="B645" s="44"/>
      <c r="C645" s="44"/>
      <c r="D645" s="44"/>
      <c r="E645" s="51"/>
      <c r="F645" s="102"/>
      <c r="G645" s="22"/>
    </row>
    <row r="646" ht="15.75" customHeight="1">
      <c r="A646" s="50"/>
      <c r="B646" s="44"/>
      <c r="C646" s="44"/>
      <c r="D646" s="44"/>
      <c r="E646" s="51"/>
      <c r="F646" s="102"/>
      <c r="G646" s="22"/>
    </row>
    <row r="647" ht="15.75" customHeight="1">
      <c r="A647" s="50"/>
      <c r="B647" s="44"/>
      <c r="C647" s="44"/>
      <c r="D647" s="44"/>
      <c r="E647" s="51"/>
      <c r="F647" s="102"/>
      <c r="G647" s="22"/>
    </row>
    <row r="648" ht="15.75" customHeight="1">
      <c r="A648" s="50"/>
      <c r="B648" s="44"/>
      <c r="C648" s="44"/>
      <c r="D648" s="44"/>
      <c r="E648" s="51"/>
      <c r="F648" s="102"/>
      <c r="G648" s="22"/>
    </row>
    <row r="649" ht="15.75" customHeight="1">
      <c r="A649" s="50"/>
      <c r="B649" s="44"/>
      <c r="C649" s="44"/>
      <c r="D649" s="44"/>
      <c r="E649" s="51"/>
      <c r="F649" s="102"/>
      <c r="G649" s="22"/>
    </row>
    <row r="650" ht="15.75" customHeight="1">
      <c r="A650" s="50"/>
      <c r="B650" s="44"/>
      <c r="C650" s="44"/>
      <c r="D650" s="44"/>
      <c r="E650" s="51"/>
      <c r="F650" s="102"/>
      <c r="G650" s="22"/>
    </row>
    <row r="651" ht="15.75" customHeight="1">
      <c r="A651" s="50"/>
      <c r="B651" s="44"/>
      <c r="C651" s="44"/>
      <c r="D651" s="44"/>
      <c r="E651" s="51"/>
      <c r="F651" s="102"/>
      <c r="G651" s="22"/>
    </row>
    <row r="652" ht="15.75" customHeight="1">
      <c r="A652" s="50"/>
      <c r="B652" s="44"/>
      <c r="C652" s="44"/>
      <c r="D652" s="44"/>
      <c r="E652" s="51"/>
      <c r="F652" s="102"/>
      <c r="G652" s="22"/>
    </row>
    <row r="653" ht="15.75" customHeight="1">
      <c r="A653" s="50"/>
      <c r="B653" s="44"/>
      <c r="C653" s="44"/>
      <c r="D653" s="44"/>
      <c r="E653" s="51"/>
      <c r="F653" s="102"/>
      <c r="G653" s="22"/>
    </row>
    <row r="654" ht="15.75" customHeight="1">
      <c r="A654" s="50"/>
      <c r="B654" s="44"/>
      <c r="C654" s="44"/>
      <c r="D654" s="44"/>
      <c r="E654" s="51"/>
      <c r="F654" s="102"/>
      <c r="G654" s="22"/>
    </row>
    <row r="655" ht="15.75" customHeight="1">
      <c r="A655" s="50"/>
      <c r="B655" s="44"/>
      <c r="C655" s="44"/>
      <c r="D655" s="44"/>
      <c r="E655" s="51"/>
      <c r="F655" s="102"/>
      <c r="G655" s="22"/>
    </row>
    <row r="656" ht="15.75" customHeight="1">
      <c r="A656" s="50"/>
      <c r="B656" s="44"/>
      <c r="C656" s="44"/>
      <c r="D656" s="44"/>
      <c r="E656" s="51"/>
      <c r="F656" s="102"/>
      <c r="G656" s="22"/>
    </row>
    <row r="657" ht="15.75" customHeight="1">
      <c r="A657" s="50"/>
      <c r="B657" s="44"/>
      <c r="C657" s="44"/>
      <c r="D657" s="44"/>
      <c r="E657" s="51"/>
      <c r="F657" s="102"/>
      <c r="G657" s="22"/>
    </row>
    <row r="658" ht="15.75" customHeight="1">
      <c r="A658" s="50"/>
      <c r="B658" s="44"/>
      <c r="C658" s="44"/>
      <c r="D658" s="44"/>
      <c r="E658" s="51"/>
      <c r="F658" s="102"/>
      <c r="G658" s="22"/>
    </row>
    <row r="659" ht="15.75" customHeight="1">
      <c r="A659" s="50"/>
      <c r="B659" s="44"/>
      <c r="C659" s="44"/>
      <c r="D659" s="44"/>
      <c r="E659" s="51"/>
      <c r="F659" s="102"/>
      <c r="G659" s="22"/>
    </row>
    <row r="660" ht="15.75" customHeight="1">
      <c r="A660" s="50"/>
      <c r="B660" s="44"/>
      <c r="C660" s="44"/>
      <c r="D660" s="44"/>
      <c r="E660" s="51"/>
      <c r="F660" s="102"/>
      <c r="G660" s="22"/>
    </row>
    <row r="661" ht="15.75" customHeight="1">
      <c r="A661" s="50"/>
      <c r="B661" s="44"/>
      <c r="C661" s="44"/>
      <c r="D661" s="44"/>
      <c r="E661" s="51"/>
      <c r="F661" s="102"/>
      <c r="G661" s="22"/>
    </row>
    <row r="662" ht="15.75" customHeight="1">
      <c r="A662" s="50"/>
      <c r="B662" s="44"/>
      <c r="C662" s="44"/>
      <c r="D662" s="44"/>
      <c r="E662" s="51"/>
      <c r="F662" s="102"/>
      <c r="G662" s="22"/>
    </row>
    <row r="663" ht="15.75" customHeight="1">
      <c r="A663" s="50"/>
      <c r="B663" s="44"/>
      <c r="C663" s="44"/>
      <c r="D663" s="44"/>
      <c r="E663" s="51"/>
      <c r="F663" s="102"/>
      <c r="G663" s="22"/>
    </row>
    <row r="664" ht="15.75" customHeight="1">
      <c r="A664" s="50"/>
      <c r="B664" s="44"/>
      <c r="C664" s="44"/>
      <c r="D664" s="44"/>
      <c r="E664" s="51"/>
      <c r="F664" s="102"/>
      <c r="G664" s="22"/>
    </row>
    <row r="665" ht="15.75" customHeight="1">
      <c r="A665" s="50"/>
      <c r="B665" s="44"/>
      <c r="C665" s="44"/>
      <c r="D665" s="44"/>
      <c r="E665" s="51"/>
      <c r="F665" s="102"/>
      <c r="G665" s="22"/>
    </row>
    <row r="666" ht="15.75" customHeight="1">
      <c r="A666" s="50"/>
      <c r="B666" s="44"/>
      <c r="C666" s="44"/>
      <c r="D666" s="44"/>
      <c r="E666" s="51"/>
      <c r="F666" s="102"/>
      <c r="G666" s="22"/>
    </row>
    <row r="667" ht="15.75" customHeight="1">
      <c r="A667" s="50"/>
      <c r="B667" s="44"/>
      <c r="C667" s="44"/>
      <c r="D667" s="44"/>
      <c r="E667" s="51"/>
      <c r="F667" s="102"/>
      <c r="G667" s="22"/>
    </row>
    <row r="668" ht="15.75" customHeight="1">
      <c r="A668" s="50"/>
      <c r="B668" s="44"/>
      <c r="C668" s="44"/>
      <c r="D668" s="44"/>
      <c r="E668" s="51"/>
      <c r="F668" s="102"/>
      <c r="G668" s="22"/>
    </row>
    <row r="669" ht="15.75" customHeight="1">
      <c r="A669" s="50"/>
      <c r="B669" s="44"/>
      <c r="C669" s="44"/>
      <c r="D669" s="44"/>
      <c r="E669" s="51"/>
      <c r="F669" s="102"/>
      <c r="G669" s="22"/>
    </row>
    <row r="670" ht="15.75" customHeight="1">
      <c r="A670" s="50"/>
      <c r="B670" s="44"/>
      <c r="C670" s="44"/>
      <c r="D670" s="44"/>
      <c r="E670" s="51"/>
      <c r="F670" s="102"/>
      <c r="G670" s="22"/>
    </row>
    <row r="671" ht="15.75" customHeight="1">
      <c r="A671" s="50"/>
      <c r="B671" s="44"/>
      <c r="C671" s="44"/>
      <c r="D671" s="44"/>
      <c r="E671" s="51"/>
      <c r="F671" s="102"/>
      <c r="G671" s="22"/>
    </row>
    <row r="672" ht="15.75" customHeight="1">
      <c r="A672" s="50"/>
      <c r="B672" s="44"/>
      <c r="C672" s="44"/>
      <c r="D672" s="44"/>
      <c r="E672" s="51"/>
      <c r="F672" s="102"/>
      <c r="G672" s="22"/>
    </row>
    <row r="673" ht="15.75" customHeight="1">
      <c r="A673" s="50"/>
      <c r="B673" s="44"/>
      <c r="C673" s="44"/>
      <c r="D673" s="44"/>
      <c r="E673" s="51"/>
      <c r="F673" s="102"/>
      <c r="G673" s="22"/>
    </row>
    <row r="674" ht="15.75" customHeight="1">
      <c r="A674" s="50"/>
      <c r="B674" s="44"/>
      <c r="C674" s="44"/>
      <c r="D674" s="44"/>
      <c r="E674" s="51"/>
      <c r="F674" s="102"/>
      <c r="G674" s="22"/>
    </row>
    <row r="675" ht="15.75" customHeight="1">
      <c r="A675" s="50"/>
      <c r="B675" s="44"/>
      <c r="C675" s="44"/>
      <c r="D675" s="44"/>
      <c r="E675" s="51"/>
      <c r="F675" s="102"/>
      <c r="G675" s="22"/>
    </row>
    <row r="676" ht="15.75" customHeight="1">
      <c r="A676" s="50"/>
      <c r="B676" s="44"/>
      <c r="C676" s="44"/>
      <c r="D676" s="44"/>
      <c r="E676" s="51"/>
      <c r="F676" s="102"/>
      <c r="G676" s="22"/>
    </row>
    <row r="677" ht="15.75" customHeight="1">
      <c r="A677" s="50"/>
      <c r="B677" s="44"/>
      <c r="C677" s="44"/>
      <c r="D677" s="44"/>
      <c r="E677" s="51"/>
      <c r="F677" s="102"/>
      <c r="G677" s="22"/>
    </row>
    <row r="678" ht="15.75" customHeight="1">
      <c r="A678" s="50"/>
      <c r="B678" s="44"/>
      <c r="C678" s="44"/>
      <c r="D678" s="44"/>
      <c r="E678" s="51"/>
      <c r="F678" s="102"/>
      <c r="G678" s="22"/>
    </row>
    <row r="679" ht="15.75" customHeight="1">
      <c r="A679" s="50"/>
      <c r="B679" s="44"/>
      <c r="C679" s="44"/>
      <c r="D679" s="44"/>
      <c r="E679" s="51"/>
      <c r="F679" s="102"/>
      <c r="G679" s="22"/>
    </row>
    <row r="680" ht="15.75" customHeight="1">
      <c r="A680" s="50"/>
      <c r="B680" s="44"/>
      <c r="C680" s="44"/>
      <c r="D680" s="44"/>
      <c r="E680" s="51"/>
      <c r="F680" s="102"/>
      <c r="G680" s="22"/>
    </row>
    <row r="681" ht="15.75" customHeight="1">
      <c r="A681" s="50"/>
      <c r="B681" s="44"/>
      <c r="C681" s="44"/>
      <c r="D681" s="44"/>
      <c r="E681" s="51"/>
      <c r="F681" s="102"/>
      <c r="G681" s="22"/>
    </row>
    <row r="682" ht="15.75" customHeight="1">
      <c r="A682" s="50"/>
      <c r="B682" s="44"/>
      <c r="C682" s="44"/>
      <c r="D682" s="44"/>
      <c r="E682" s="51"/>
      <c r="F682" s="102"/>
      <c r="G682" s="22"/>
    </row>
    <row r="683" ht="15.75" customHeight="1">
      <c r="A683" s="50"/>
      <c r="B683" s="44"/>
      <c r="C683" s="44"/>
      <c r="D683" s="44"/>
      <c r="E683" s="51"/>
      <c r="F683" s="102"/>
      <c r="G683" s="22"/>
    </row>
    <row r="684" ht="15.75" customHeight="1">
      <c r="A684" s="50"/>
      <c r="B684" s="44"/>
      <c r="C684" s="44"/>
      <c r="D684" s="44"/>
      <c r="E684" s="51"/>
      <c r="F684" s="102"/>
      <c r="G684" s="22"/>
    </row>
    <row r="685" ht="15.75" customHeight="1">
      <c r="A685" s="50"/>
      <c r="B685" s="44"/>
      <c r="C685" s="44"/>
      <c r="D685" s="44"/>
      <c r="E685" s="51"/>
      <c r="F685" s="102"/>
      <c r="G685" s="22"/>
    </row>
    <row r="686" ht="15.75" customHeight="1">
      <c r="A686" s="50"/>
      <c r="B686" s="44"/>
      <c r="C686" s="44"/>
      <c r="D686" s="44"/>
      <c r="E686" s="51"/>
      <c r="F686" s="102"/>
      <c r="G686" s="22"/>
    </row>
    <row r="687" ht="15.75" customHeight="1">
      <c r="A687" s="50"/>
      <c r="B687" s="44"/>
      <c r="C687" s="44"/>
      <c r="D687" s="44"/>
      <c r="E687" s="51"/>
      <c r="F687" s="102"/>
      <c r="G687" s="22"/>
    </row>
    <row r="688" ht="15.75" customHeight="1">
      <c r="A688" s="50"/>
      <c r="B688" s="44"/>
      <c r="C688" s="44"/>
      <c r="D688" s="44"/>
      <c r="E688" s="51"/>
      <c r="F688" s="102"/>
      <c r="G688" s="22"/>
    </row>
    <row r="689" ht="15.75" customHeight="1">
      <c r="A689" s="50"/>
      <c r="B689" s="44"/>
      <c r="C689" s="44"/>
      <c r="D689" s="44"/>
      <c r="E689" s="51"/>
      <c r="F689" s="102"/>
      <c r="G689" s="22"/>
    </row>
    <row r="690" ht="15.75" customHeight="1">
      <c r="A690" s="50"/>
      <c r="B690" s="44"/>
      <c r="C690" s="44"/>
      <c r="D690" s="44"/>
      <c r="E690" s="51"/>
      <c r="F690" s="102"/>
      <c r="G690" s="22"/>
    </row>
    <row r="691" ht="15.75" customHeight="1">
      <c r="A691" s="50"/>
      <c r="B691" s="44"/>
      <c r="C691" s="44"/>
      <c r="D691" s="44"/>
      <c r="E691" s="51"/>
      <c r="F691" s="102"/>
      <c r="G691" s="22"/>
    </row>
    <row r="692" ht="15.75" customHeight="1">
      <c r="A692" s="50"/>
      <c r="B692" s="44"/>
      <c r="C692" s="44"/>
      <c r="D692" s="44"/>
      <c r="E692" s="51"/>
      <c r="F692" s="102"/>
      <c r="G692" s="22"/>
    </row>
    <row r="693" ht="15.75" customHeight="1">
      <c r="A693" s="50"/>
      <c r="B693" s="44"/>
      <c r="C693" s="44"/>
      <c r="D693" s="44"/>
      <c r="E693" s="51"/>
      <c r="F693" s="102"/>
      <c r="G693" s="22"/>
    </row>
    <row r="694" ht="15.75" customHeight="1">
      <c r="A694" s="50"/>
      <c r="B694" s="44"/>
      <c r="C694" s="44"/>
      <c r="D694" s="44"/>
      <c r="E694" s="51"/>
      <c r="F694" s="102"/>
      <c r="G694" s="22"/>
    </row>
    <row r="695" ht="15.75" customHeight="1">
      <c r="A695" s="50"/>
      <c r="B695" s="44"/>
      <c r="C695" s="44"/>
      <c r="D695" s="44"/>
      <c r="E695" s="51"/>
      <c r="F695" s="102"/>
      <c r="G695" s="22"/>
    </row>
    <row r="696" ht="15.75" customHeight="1">
      <c r="A696" s="50"/>
      <c r="B696" s="44"/>
      <c r="C696" s="44"/>
      <c r="D696" s="44"/>
      <c r="E696" s="51"/>
      <c r="F696" s="102"/>
      <c r="G696" s="22"/>
    </row>
    <row r="697" ht="15.75" customHeight="1">
      <c r="A697" s="50"/>
      <c r="B697" s="44"/>
      <c r="C697" s="44"/>
      <c r="D697" s="44"/>
      <c r="E697" s="51"/>
      <c r="F697" s="102"/>
      <c r="G697" s="22"/>
    </row>
    <row r="698" ht="15.75" customHeight="1">
      <c r="A698" s="50"/>
      <c r="B698" s="44"/>
      <c r="C698" s="44"/>
      <c r="D698" s="44"/>
      <c r="E698" s="51"/>
      <c r="F698" s="102"/>
      <c r="G698" s="22"/>
    </row>
    <row r="699" ht="15.75" customHeight="1">
      <c r="A699" s="50"/>
      <c r="B699" s="44"/>
      <c r="C699" s="44"/>
      <c r="D699" s="44"/>
      <c r="E699" s="51"/>
      <c r="F699" s="102"/>
      <c r="G699" s="22"/>
    </row>
    <row r="700" ht="15.75" customHeight="1">
      <c r="A700" s="50"/>
      <c r="B700" s="44"/>
      <c r="C700" s="44"/>
      <c r="D700" s="44"/>
      <c r="E700" s="51"/>
      <c r="F700" s="102"/>
      <c r="G700" s="22"/>
    </row>
    <row r="701" ht="15.75" customHeight="1">
      <c r="A701" s="50"/>
      <c r="B701" s="44"/>
      <c r="C701" s="44"/>
      <c r="D701" s="44"/>
      <c r="E701" s="51"/>
      <c r="F701" s="102"/>
      <c r="G701" s="22"/>
    </row>
    <row r="702" ht="15.75" customHeight="1">
      <c r="A702" s="50"/>
      <c r="B702" s="44"/>
      <c r="C702" s="44"/>
      <c r="D702" s="44"/>
      <c r="E702" s="51"/>
      <c r="F702" s="102"/>
      <c r="G702" s="22"/>
    </row>
    <row r="703" ht="15.75" customHeight="1">
      <c r="A703" s="50"/>
      <c r="B703" s="44"/>
      <c r="C703" s="44"/>
      <c r="D703" s="44"/>
      <c r="E703" s="51"/>
      <c r="F703" s="102"/>
      <c r="G703" s="22"/>
    </row>
    <row r="704" ht="15.75" customHeight="1">
      <c r="A704" s="50"/>
      <c r="B704" s="44"/>
      <c r="C704" s="44"/>
      <c r="D704" s="44"/>
      <c r="E704" s="51"/>
      <c r="F704" s="102"/>
      <c r="G704" s="22"/>
    </row>
    <row r="705" ht="15.75" customHeight="1">
      <c r="A705" s="50"/>
      <c r="B705" s="44"/>
      <c r="C705" s="44"/>
      <c r="D705" s="44"/>
      <c r="E705" s="51"/>
      <c r="F705" s="102"/>
      <c r="G705" s="22"/>
    </row>
    <row r="706" ht="15.75" customHeight="1">
      <c r="A706" s="50"/>
      <c r="B706" s="44"/>
      <c r="C706" s="44"/>
      <c r="D706" s="44"/>
      <c r="E706" s="51"/>
      <c r="F706" s="102"/>
      <c r="G706" s="22"/>
    </row>
    <row r="707" ht="15.75" customHeight="1">
      <c r="A707" s="50"/>
      <c r="B707" s="44"/>
      <c r="C707" s="44"/>
      <c r="D707" s="44"/>
      <c r="E707" s="51"/>
      <c r="F707" s="102"/>
      <c r="G707" s="22"/>
    </row>
    <row r="708" ht="15.75" customHeight="1">
      <c r="A708" s="50"/>
      <c r="B708" s="44"/>
      <c r="C708" s="44"/>
      <c r="D708" s="44"/>
      <c r="E708" s="51"/>
      <c r="F708" s="102"/>
      <c r="G708" s="22"/>
    </row>
    <row r="709" ht="15.75" customHeight="1">
      <c r="A709" s="50"/>
      <c r="B709" s="44"/>
      <c r="C709" s="44"/>
      <c r="D709" s="44"/>
      <c r="E709" s="51"/>
      <c r="F709" s="102"/>
      <c r="G709" s="22"/>
    </row>
    <row r="710" ht="15.75" customHeight="1">
      <c r="A710" s="50"/>
      <c r="B710" s="44"/>
      <c r="C710" s="44"/>
      <c r="D710" s="44"/>
      <c r="E710" s="51"/>
      <c r="F710" s="102"/>
      <c r="G710" s="22"/>
    </row>
    <row r="711" ht="15.75" customHeight="1">
      <c r="A711" s="50"/>
      <c r="B711" s="44"/>
      <c r="C711" s="44"/>
      <c r="D711" s="44"/>
      <c r="E711" s="51"/>
      <c r="F711" s="102"/>
      <c r="G711" s="22"/>
    </row>
    <row r="712" ht="15.75" customHeight="1">
      <c r="A712" s="50"/>
      <c r="B712" s="44"/>
      <c r="C712" s="44"/>
      <c r="D712" s="44"/>
      <c r="E712" s="51"/>
      <c r="F712" s="102"/>
      <c r="G712" s="22"/>
    </row>
    <row r="713" ht="15.75" customHeight="1">
      <c r="A713" s="50"/>
      <c r="B713" s="44"/>
      <c r="C713" s="44"/>
      <c r="D713" s="44"/>
      <c r="E713" s="51"/>
      <c r="F713" s="102"/>
      <c r="G713" s="22"/>
    </row>
    <row r="714" ht="15.75" customHeight="1">
      <c r="A714" s="50"/>
      <c r="B714" s="44"/>
      <c r="C714" s="44"/>
      <c r="D714" s="44"/>
      <c r="E714" s="51"/>
      <c r="F714" s="102"/>
      <c r="G714" s="22"/>
    </row>
    <row r="715" ht="15.75" customHeight="1">
      <c r="A715" s="50"/>
      <c r="B715" s="44"/>
      <c r="C715" s="44"/>
      <c r="D715" s="44"/>
      <c r="E715" s="51"/>
      <c r="F715" s="102"/>
      <c r="G715" s="22"/>
    </row>
    <row r="716" ht="15.75" customHeight="1">
      <c r="A716" s="50"/>
      <c r="B716" s="44"/>
      <c r="C716" s="44"/>
      <c r="D716" s="44"/>
      <c r="E716" s="51"/>
      <c r="F716" s="102"/>
      <c r="G716" s="22"/>
    </row>
    <row r="717" ht="15.75" customHeight="1">
      <c r="A717" s="50"/>
      <c r="B717" s="44"/>
      <c r="C717" s="44"/>
      <c r="D717" s="44"/>
      <c r="E717" s="51"/>
      <c r="F717" s="102"/>
      <c r="G717" s="22"/>
    </row>
    <row r="718" ht="15.75" customHeight="1">
      <c r="A718" s="50"/>
      <c r="B718" s="44"/>
      <c r="C718" s="44"/>
      <c r="D718" s="44"/>
      <c r="E718" s="51"/>
      <c r="F718" s="102"/>
      <c r="G718" s="22"/>
    </row>
    <row r="719" ht="15.75" customHeight="1">
      <c r="A719" s="50"/>
      <c r="B719" s="44"/>
      <c r="C719" s="44"/>
      <c r="D719" s="44"/>
      <c r="E719" s="51"/>
      <c r="F719" s="102"/>
      <c r="G719" s="22"/>
    </row>
    <row r="720" ht="15.75" customHeight="1">
      <c r="A720" s="50"/>
      <c r="B720" s="44"/>
      <c r="C720" s="44"/>
      <c r="D720" s="44"/>
      <c r="E720" s="51"/>
      <c r="F720" s="102"/>
      <c r="G720" s="22"/>
    </row>
    <row r="721" ht="15.75" customHeight="1">
      <c r="A721" s="50"/>
      <c r="B721" s="44"/>
      <c r="C721" s="44"/>
      <c r="D721" s="44"/>
      <c r="E721" s="51"/>
      <c r="F721" s="102"/>
      <c r="G721" s="22"/>
    </row>
    <row r="722" ht="15.75" customHeight="1">
      <c r="A722" s="50"/>
      <c r="B722" s="44"/>
      <c r="C722" s="44"/>
      <c r="D722" s="44"/>
      <c r="E722" s="51"/>
      <c r="F722" s="102"/>
      <c r="G722" s="22"/>
    </row>
    <row r="723" ht="15.75" customHeight="1">
      <c r="A723" s="50"/>
      <c r="B723" s="44"/>
      <c r="C723" s="44"/>
      <c r="D723" s="44"/>
      <c r="E723" s="51"/>
      <c r="F723" s="102"/>
      <c r="G723" s="22"/>
    </row>
    <row r="724" ht="15.75" customHeight="1">
      <c r="A724" s="50"/>
      <c r="B724" s="44"/>
      <c r="C724" s="44"/>
      <c r="D724" s="44"/>
      <c r="E724" s="51"/>
      <c r="F724" s="102"/>
      <c r="G724" s="22"/>
    </row>
    <row r="725" ht="15.75" customHeight="1">
      <c r="A725" s="50"/>
      <c r="B725" s="44"/>
      <c r="C725" s="44"/>
      <c r="D725" s="44"/>
      <c r="E725" s="51"/>
      <c r="F725" s="102"/>
      <c r="G725" s="22"/>
    </row>
    <row r="726" ht="15.75" customHeight="1">
      <c r="A726" s="50"/>
      <c r="B726" s="44"/>
      <c r="C726" s="44"/>
      <c r="D726" s="44"/>
      <c r="E726" s="51"/>
      <c r="F726" s="102"/>
      <c r="G726" s="22"/>
    </row>
    <row r="727" ht="15.75" customHeight="1">
      <c r="A727" s="50"/>
      <c r="B727" s="44"/>
      <c r="C727" s="44"/>
      <c r="D727" s="44"/>
      <c r="E727" s="51"/>
      <c r="F727" s="102"/>
      <c r="G727" s="22"/>
    </row>
    <row r="728" ht="15.75" customHeight="1">
      <c r="A728" s="50"/>
      <c r="B728" s="44"/>
      <c r="C728" s="44"/>
      <c r="D728" s="44"/>
      <c r="E728" s="51"/>
      <c r="F728" s="102"/>
      <c r="G728" s="22"/>
    </row>
    <row r="729" ht="15.75" customHeight="1">
      <c r="A729" s="50"/>
      <c r="B729" s="44"/>
      <c r="C729" s="44"/>
      <c r="D729" s="44"/>
      <c r="E729" s="51"/>
      <c r="F729" s="102"/>
      <c r="G729" s="22"/>
    </row>
    <row r="730" ht="15.75" customHeight="1">
      <c r="A730" s="50"/>
      <c r="B730" s="44"/>
      <c r="C730" s="44"/>
      <c r="D730" s="44"/>
      <c r="E730" s="51"/>
      <c r="F730" s="102"/>
      <c r="G730" s="22"/>
    </row>
    <row r="731" ht="15.75" customHeight="1">
      <c r="A731" s="50"/>
      <c r="B731" s="44"/>
      <c r="C731" s="44"/>
      <c r="D731" s="44"/>
      <c r="E731" s="51"/>
      <c r="F731" s="102"/>
      <c r="G731" s="22"/>
    </row>
    <row r="732" ht="15.75" customHeight="1">
      <c r="A732" s="50"/>
      <c r="B732" s="44"/>
      <c r="C732" s="44"/>
      <c r="D732" s="44"/>
      <c r="E732" s="51"/>
      <c r="F732" s="102"/>
      <c r="G732" s="22"/>
    </row>
    <row r="733" ht="15.75" customHeight="1">
      <c r="A733" s="50"/>
      <c r="B733" s="44"/>
      <c r="C733" s="44"/>
      <c r="D733" s="44"/>
      <c r="E733" s="51"/>
      <c r="F733" s="102"/>
      <c r="G733" s="22"/>
    </row>
    <row r="734" ht="15.75" customHeight="1">
      <c r="A734" s="50"/>
      <c r="B734" s="44"/>
      <c r="C734" s="44"/>
      <c r="D734" s="44"/>
      <c r="E734" s="51"/>
      <c r="F734" s="102"/>
      <c r="G734" s="22"/>
    </row>
    <row r="735" ht="15.75" customHeight="1">
      <c r="A735" s="50"/>
      <c r="B735" s="44"/>
      <c r="C735" s="44"/>
      <c r="D735" s="44"/>
      <c r="E735" s="51"/>
      <c r="F735" s="102"/>
      <c r="G735" s="22"/>
    </row>
    <row r="736" ht="15.75" customHeight="1">
      <c r="A736" s="50"/>
      <c r="B736" s="44"/>
      <c r="C736" s="44"/>
      <c r="D736" s="44"/>
      <c r="E736" s="51"/>
      <c r="F736" s="102"/>
      <c r="G736" s="22"/>
    </row>
    <row r="737" ht="15.75" customHeight="1">
      <c r="A737" s="50"/>
      <c r="B737" s="44"/>
      <c r="C737" s="44"/>
      <c r="D737" s="44"/>
      <c r="E737" s="51"/>
      <c r="F737" s="102"/>
      <c r="G737" s="22"/>
    </row>
    <row r="738" ht="15.75" customHeight="1">
      <c r="A738" s="50"/>
      <c r="B738" s="44"/>
      <c r="C738" s="44"/>
      <c r="D738" s="44"/>
      <c r="E738" s="51"/>
      <c r="F738" s="102"/>
      <c r="G738" s="22"/>
    </row>
    <row r="739" ht="15.75" customHeight="1">
      <c r="A739" s="50"/>
      <c r="B739" s="44"/>
      <c r="C739" s="44"/>
      <c r="D739" s="44"/>
      <c r="E739" s="51"/>
      <c r="F739" s="102"/>
      <c r="G739" s="22"/>
    </row>
    <row r="740" ht="15.75" customHeight="1">
      <c r="A740" s="50"/>
      <c r="B740" s="44"/>
      <c r="C740" s="44"/>
      <c r="D740" s="44"/>
      <c r="E740" s="51"/>
      <c r="F740" s="102"/>
      <c r="G740" s="22"/>
    </row>
    <row r="741" ht="15.75" customHeight="1">
      <c r="A741" s="50"/>
      <c r="B741" s="44"/>
      <c r="C741" s="44"/>
      <c r="D741" s="44"/>
      <c r="E741" s="51"/>
      <c r="F741" s="102"/>
      <c r="G741" s="22"/>
    </row>
    <row r="742" ht="15.75" customHeight="1">
      <c r="A742" s="50"/>
      <c r="B742" s="44"/>
      <c r="C742" s="44"/>
      <c r="D742" s="44"/>
      <c r="E742" s="51"/>
      <c r="F742" s="102"/>
      <c r="G742" s="22"/>
    </row>
    <row r="743" ht="15.75" customHeight="1">
      <c r="A743" s="50"/>
      <c r="B743" s="44"/>
      <c r="C743" s="44"/>
      <c r="D743" s="44"/>
      <c r="E743" s="51"/>
      <c r="F743" s="102"/>
      <c r="G743" s="22"/>
    </row>
    <row r="744" ht="15.75" customHeight="1">
      <c r="A744" s="50"/>
      <c r="B744" s="44"/>
      <c r="C744" s="44"/>
      <c r="D744" s="44"/>
      <c r="E744" s="51"/>
      <c r="F744" s="102"/>
      <c r="G744" s="22"/>
    </row>
    <row r="745" ht="15.75" customHeight="1">
      <c r="A745" s="50"/>
      <c r="B745" s="44"/>
      <c r="C745" s="44"/>
      <c r="D745" s="44"/>
      <c r="E745" s="51"/>
      <c r="F745" s="102"/>
      <c r="G745" s="22"/>
    </row>
    <row r="746" ht="15.75" customHeight="1">
      <c r="A746" s="50"/>
      <c r="B746" s="44"/>
      <c r="C746" s="44"/>
      <c r="D746" s="44"/>
      <c r="E746" s="51"/>
      <c r="F746" s="102"/>
      <c r="G746" s="22"/>
    </row>
    <row r="747" ht="15.75" customHeight="1">
      <c r="A747" s="50"/>
      <c r="B747" s="44"/>
      <c r="C747" s="44"/>
      <c r="D747" s="44"/>
      <c r="E747" s="51"/>
      <c r="F747" s="102"/>
      <c r="G747" s="22"/>
    </row>
    <row r="748" ht="15.75" customHeight="1">
      <c r="A748" s="50"/>
      <c r="B748" s="44"/>
      <c r="C748" s="44"/>
      <c r="D748" s="44"/>
      <c r="E748" s="51"/>
      <c r="F748" s="102"/>
      <c r="G748" s="22"/>
    </row>
    <row r="749" ht="15.75" customHeight="1">
      <c r="A749" s="50"/>
      <c r="B749" s="44"/>
      <c r="C749" s="44"/>
      <c r="D749" s="44"/>
      <c r="E749" s="51"/>
      <c r="F749" s="102"/>
      <c r="G749" s="22"/>
    </row>
    <row r="750" ht="15.75" customHeight="1">
      <c r="A750" s="50"/>
      <c r="B750" s="44"/>
      <c r="C750" s="44"/>
      <c r="D750" s="44"/>
      <c r="E750" s="51"/>
      <c r="F750" s="102"/>
      <c r="G750" s="22"/>
    </row>
    <row r="751" ht="15.75" customHeight="1">
      <c r="A751" s="50"/>
      <c r="B751" s="44"/>
      <c r="C751" s="44"/>
      <c r="D751" s="44"/>
      <c r="E751" s="51"/>
      <c r="F751" s="102"/>
      <c r="G751" s="22"/>
    </row>
    <row r="752" ht="15.75" customHeight="1">
      <c r="A752" s="50"/>
      <c r="B752" s="44"/>
      <c r="C752" s="44"/>
      <c r="D752" s="44"/>
      <c r="E752" s="51"/>
      <c r="F752" s="102"/>
      <c r="G752" s="22"/>
    </row>
    <row r="753" ht="15.75" customHeight="1">
      <c r="A753" s="50"/>
      <c r="B753" s="44"/>
      <c r="C753" s="44"/>
      <c r="D753" s="44"/>
      <c r="E753" s="51"/>
      <c r="F753" s="102"/>
      <c r="G753" s="22"/>
    </row>
    <row r="754" ht="15.75" customHeight="1">
      <c r="A754" s="50"/>
      <c r="B754" s="44"/>
      <c r="C754" s="44"/>
      <c r="D754" s="44"/>
      <c r="E754" s="51"/>
      <c r="F754" s="102"/>
      <c r="G754" s="22"/>
    </row>
    <row r="755" ht="15.75" customHeight="1">
      <c r="A755" s="50"/>
      <c r="B755" s="44"/>
      <c r="C755" s="44"/>
      <c r="D755" s="44"/>
      <c r="E755" s="51"/>
      <c r="F755" s="102"/>
      <c r="G755" s="22"/>
    </row>
    <row r="756" ht="15.75" customHeight="1">
      <c r="A756" s="50"/>
      <c r="B756" s="44"/>
      <c r="C756" s="44"/>
      <c r="D756" s="44"/>
      <c r="E756" s="51"/>
      <c r="F756" s="102"/>
      <c r="G756" s="22"/>
    </row>
    <row r="757" ht="15.75" customHeight="1">
      <c r="A757" s="50"/>
      <c r="B757" s="44"/>
      <c r="C757" s="44"/>
      <c r="D757" s="44"/>
      <c r="E757" s="51"/>
      <c r="F757" s="102"/>
      <c r="G757" s="22"/>
    </row>
    <row r="758" ht="15.75" customHeight="1">
      <c r="A758" s="50"/>
      <c r="B758" s="44"/>
      <c r="C758" s="44"/>
      <c r="D758" s="44"/>
      <c r="E758" s="51"/>
      <c r="F758" s="102"/>
      <c r="G758" s="22"/>
    </row>
    <row r="759" ht="15.75" customHeight="1">
      <c r="A759" s="50"/>
      <c r="B759" s="44"/>
      <c r="C759" s="44"/>
      <c r="D759" s="44"/>
      <c r="E759" s="51"/>
      <c r="F759" s="102"/>
      <c r="G759" s="22"/>
    </row>
    <row r="760" ht="15.75" customHeight="1">
      <c r="A760" s="50"/>
      <c r="B760" s="44"/>
      <c r="C760" s="44"/>
      <c r="D760" s="44"/>
      <c r="E760" s="51"/>
      <c r="F760" s="102"/>
      <c r="G760" s="22"/>
    </row>
    <row r="761" ht="15.75" customHeight="1">
      <c r="A761" s="50"/>
      <c r="B761" s="44"/>
      <c r="C761" s="44"/>
      <c r="D761" s="44"/>
      <c r="E761" s="51"/>
      <c r="F761" s="102"/>
      <c r="G761" s="22"/>
    </row>
    <row r="762" ht="15.75" customHeight="1">
      <c r="A762" s="50"/>
      <c r="B762" s="44"/>
      <c r="C762" s="44"/>
      <c r="D762" s="44"/>
      <c r="E762" s="51"/>
      <c r="F762" s="102"/>
      <c r="G762" s="22"/>
    </row>
    <row r="763" ht="15.75" customHeight="1">
      <c r="A763" s="50"/>
      <c r="B763" s="44"/>
      <c r="C763" s="44"/>
      <c r="D763" s="44"/>
      <c r="E763" s="51"/>
      <c r="F763" s="102"/>
      <c r="G763" s="22"/>
    </row>
    <row r="764" ht="15.75" customHeight="1">
      <c r="A764" s="50"/>
      <c r="B764" s="44"/>
      <c r="C764" s="44"/>
      <c r="D764" s="44"/>
      <c r="E764" s="51"/>
      <c r="F764" s="102"/>
      <c r="G764" s="22"/>
    </row>
    <row r="765" ht="15.75" customHeight="1">
      <c r="A765" s="50"/>
      <c r="B765" s="44"/>
      <c r="C765" s="44"/>
      <c r="D765" s="44"/>
      <c r="E765" s="51"/>
      <c r="F765" s="102"/>
      <c r="G765" s="22"/>
    </row>
    <row r="766" ht="15.75" customHeight="1">
      <c r="A766" s="50"/>
      <c r="B766" s="44"/>
      <c r="C766" s="44"/>
      <c r="D766" s="44"/>
      <c r="E766" s="51"/>
      <c r="F766" s="102"/>
      <c r="G766" s="22"/>
    </row>
    <row r="767" ht="15.75" customHeight="1">
      <c r="A767" s="50"/>
      <c r="B767" s="44"/>
      <c r="C767" s="44"/>
      <c r="D767" s="44"/>
      <c r="E767" s="51"/>
      <c r="F767" s="102"/>
      <c r="G767" s="22"/>
    </row>
    <row r="768" ht="15.75" customHeight="1">
      <c r="A768" s="50"/>
      <c r="B768" s="44"/>
      <c r="C768" s="44"/>
      <c r="D768" s="44"/>
      <c r="E768" s="51"/>
      <c r="F768" s="102"/>
      <c r="G768" s="22"/>
    </row>
    <row r="769" ht="15.75" customHeight="1">
      <c r="A769" s="50"/>
      <c r="B769" s="44"/>
      <c r="C769" s="44"/>
      <c r="D769" s="44"/>
      <c r="E769" s="51"/>
      <c r="F769" s="102"/>
      <c r="G769" s="22"/>
    </row>
    <row r="770" ht="15.75" customHeight="1">
      <c r="A770" s="50"/>
      <c r="B770" s="44"/>
      <c r="C770" s="44"/>
      <c r="D770" s="44"/>
      <c r="E770" s="51"/>
      <c r="F770" s="102"/>
      <c r="G770" s="22"/>
    </row>
    <row r="771" ht="15.75" customHeight="1">
      <c r="A771" s="50"/>
      <c r="B771" s="44"/>
      <c r="C771" s="44"/>
      <c r="D771" s="44"/>
      <c r="E771" s="51"/>
      <c r="F771" s="102"/>
      <c r="G771" s="22"/>
    </row>
    <row r="772" ht="15.75" customHeight="1">
      <c r="A772" s="50"/>
      <c r="B772" s="44"/>
      <c r="C772" s="44"/>
      <c r="D772" s="44"/>
      <c r="E772" s="51"/>
      <c r="F772" s="102"/>
      <c r="G772" s="22"/>
    </row>
    <row r="773" ht="15.75" customHeight="1">
      <c r="A773" s="50"/>
      <c r="B773" s="44"/>
      <c r="C773" s="44"/>
      <c r="D773" s="44"/>
      <c r="E773" s="51"/>
      <c r="F773" s="102"/>
      <c r="G773" s="22"/>
    </row>
    <row r="774" ht="15.75" customHeight="1">
      <c r="A774" s="50"/>
      <c r="B774" s="44"/>
      <c r="C774" s="44"/>
      <c r="D774" s="44"/>
      <c r="E774" s="51"/>
      <c r="F774" s="102"/>
      <c r="G774" s="22"/>
    </row>
    <row r="775" ht="15.75" customHeight="1">
      <c r="A775" s="50"/>
      <c r="B775" s="44"/>
      <c r="C775" s="44"/>
      <c r="D775" s="44"/>
      <c r="E775" s="51"/>
      <c r="F775" s="102"/>
      <c r="G775" s="22"/>
    </row>
    <row r="776" ht="15.75" customHeight="1">
      <c r="A776" s="50"/>
      <c r="B776" s="44"/>
      <c r="C776" s="44"/>
      <c r="D776" s="44"/>
      <c r="E776" s="51"/>
      <c r="F776" s="102"/>
      <c r="G776" s="22"/>
    </row>
    <row r="777" ht="15.75" customHeight="1">
      <c r="A777" s="50"/>
      <c r="B777" s="44"/>
      <c r="C777" s="44"/>
      <c r="D777" s="44"/>
      <c r="E777" s="51"/>
      <c r="F777" s="102"/>
      <c r="G777" s="22"/>
    </row>
    <row r="778" ht="15.75" customHeight="1">
      <c r="A778" s="50"/>
      <c r="B778" s="44"/>
      <c r="C778" s="44"/>
      <c r="D778" s="44"/>
      <c r="E778" s="51"/>
      <c r="F778" s="102"/>
      <c r="G778" s="22"/>
    </row>
    <row r="779" ht="15.75" customHeight="1">
      <c r="A779" s="50"/>
      <c r="B779" s="44"/>
      <c r="C779" s="44"/>
      <c r="D779" s="44"/>
      <c r="E779" s="51"/>
      <c r="F779" s="102"/>
      <c r="G779" s="22"/>
    </row>
    <row r="780" ht="15.75" customHeight="1">
      <c r="A780" s="50"/>
      <c r="B780" s="44"/>
      <c r="C780" s="44"/>
      <c r="D780" s="44"/>
      <c r="E780" s="51"/>
      <c r="F780" s="102"/>
      <c r="G780" s="22"/>
    </row>
    <row r="781" ht="15.75" customHeight="1">
      <c r="A781" s="50"/>
      <c r="B781" s="44"/>
      <c r="C781" s="44"/>
      <c r="D781" s="44"/>
      <c r="E781" s="51"/>
      <c r="F781" s="102"/>
      <c r="G781" s="22"/>
    </row>
    <row r="782" ht="15.75" customHeight="1">
      <c r="A782" s="50"/>
      <c r="B782" s="44"/>
      <c r="C782" s="44"/>
      <c r="D782" s="44"/>
      <c r="E782" s="51"/>
      <c r="F782" s="102"/>
      <c r="G782" s="22"/>
    </row>
    <row r="783" ht="15.75" customHeight="1">
      <c r="A783" s="50"/>
      <c r="B783" s="44"/>
      <c r="C783" s="44"/>
      <c r="D783" s="44"/>
      <c r="E783" s="51"/>
      <c r="F783" s="102"/>
      <c r="G783" s="22"/>
    </row>
    <row r="784" ht="15.75" customHeight="1">
      <c r="A784" s="50"/>
      <c r="B784" s="44"/>
      <c r="C784" s="44"/>
      <c r="D784" s="44"/>
      <c r="E784" s="51"/>
      <c r="F784" s="102"/>
      <c r="G784" s="22"/>
    </row>
    <row r="785" ht="15.75" customHeight="1">
      <c r="A785" s="50"/>
      <c r="B785" s="44"/>
      <c r="C785" s="44"/>
      <c r="D785" s="44"/>
      <c r="E785" s="51"/>
      <c r="F785" s="102"/>
      <c r="G785" s="22"/>
    </row>
    <row r="786" ht="15.75" customHeight="1">
      <c r="A786" s="50"/>
      <c r="B786" s="44"/>
      <c r="C786" s="44"/>
      <c r="D786" s="44"/>
      <c r="E786" s="51"/>
      <c r="F786" s="102"/>
      <c r="G786" s="22"/>
    </row>
    <row r="787" ht="15.75" customHeight="1">
      <c r="A787" s="50"/>
      <c r="B787" s="44"/>
      <c r="C787" s="44"/>
      <c r="D787" s="44"/>
      <c r="E787" s="51"/>
      <c r="F787" s="102"/>
      <c r="G787" s="22"/>
    </row>
    <row r="788" ht="15.75" customHeight="1">
      <c r="A788" s="50"/>
      <c r="B788" s="44"/>
      <c r="C788" s="44"/>
      <c r="D788" s="44"/>
      <c r="E788" s="51"/>
      <c r="F788" s="102"/>
      <c r="G788" s="22"/>
    </row>
    <row r="789" ht="15.75" customHeight="1">
      <c r="A789" s="50"/>
      <c r="B789" s="44"/>
      <c r="C789" s="44"/>
      <c r="D789" s="44"/>
      <c r="E789" s="51"/>
      <c r="F789" s="102"/>
      <c r="G789" s="22"/>
    </row>
    <row r="790" ht="15.75" customHeight="1">
      <c r="A790" s="50"/>
      <c r="B790" s="44"/>
      <c r="C790" s="44"/>
      <c r="D790" s="44"/>
      <c r="E790" s="51"/>
      <c r="F790" s="102"/>
      <c r="G790" s="22"/>
    </row>
    <row r="791" ht="15.75" customHeight="1">
      <c r="A791" s="50"/>
      <c r="B791" s="44"/>
      <c r="C791" s="44"/>
      <c r="D791" s="44"/>
      <c r="E791" s="51"/>
      <c r="F791" s="102"/>
      <c r="G791" s="22"/>
    </row>
    <row r="792" ht="15.75" customHeight="1">
      <c r="A792" s="50"/>
      <c r="B792" s="44"/>
      <c r="C792" s="44"/>
      <c r="D792" s="44"/>
      <c r="E792" s="51"/>
      <c r="F792" s="102"/>
      <c r="G792" s="22"/>
    </row>
    <row r="793" ht="15.75" customHeight="1">
      <c r="A793" s="50"/>
      <c r="B793" s="44"/>
      <c r="C793" s="44"/>
      <c r="D793" s="44"/>
      <c r="E793" s="51"/>
      <c r="F793" s="102"/>
      <c r="G793" s="22"/>
    </row>
    <row r="794" ht="15.75" customHeight="1">
      <c r="A794" s="50"/>
      <c r="B794" s="44"/>
      <c r="C794" s="44"/>
      <c r="D794" s="44"/>
      <c r="E794" s="51"/>
      <c r="F794" s="102"/>
      <c r="G794" s="22"/>
    </row>
    <row r="795" ht="15.75" customHeight="1">
      <c r="A795" s="50"/>
      <c r="B795" s="44"/>
      <c r="C795" s="44"/>
      <c r="D795" s="44"/>
      <c r="E795" s="51"/>
      <c r="F795" s="102"/>
      <c r="G795" s="22"/>
    </row>
    <row r="796" ht="15.75" customHeight="1">
      <c r="A796" s="50"/>
      <c r="B796" s="44"/>
      <c r="C796" s="44"/>
      <c r="D796" s="44"/>
      <c r="E796" s="51"/>
      <c r="F796" s="102"/>
      <c r="G796" s="22"/>
    </row>
    <row r="797" ht="15.75" customHeight="1">
      <c r="A797" s="50"/>
      <c r="B797" s="44"/>
      <c r="C797" s="44"/>
      <c r="D797" s="44"/>
      <c r="E797" s="51"/>
      <c r="F797" s="102"/>
      <c r="G797" s="22"/>
    </row>
    <row r="798" ht="15.75" customHeight="1">
      <c r="A798" s="50"/>
      <c r="B798" s="44"/>
      <c r="C798" s="44"/>
      <c r="D798" s="44"/>
      <c r="E798" s="51"/>
      <c r="F798" s="102"/>
      <c r="G798" s="22"/>
    </row>
    <row r="799" ht="15.75" customHeight="1">
      <c r="A799" s="50"/>
      <c r="B799" s="44"/>
      <c r="C799" s="44"/>
      <c r="D799" s="44"/>
      <c r="E799" s="51"/>
      <c r="F799" s="102"/>
      <c r="G799" s="22"/>
    </row>
    <row r="800" ht="15.75" customHeight="1">
      <c r="A800" s="50"/>
      <c r="B800" s="44"/>
      <c r="C800" s="44"/>
      <c r="D800" s="44"/>
      <c r="E800" s="51"/>
      <c r="F800" s="102"/>
      <c r="G800" s="22"/>
    </row>
    <row r="801" ht="15.75" customHeight="1">
      <c r="A801" s="50"/>
      <c r="B801" s="44"/>
      <c r="C801" s="44"/>
      <c r="D801" s="44"/>
      <c r="E801" s="51"/>
      <c r="F801" s="102"/>
      <c r="G801" s="22"/>
    </row>
    <row r="802" ht="15.75" customHeight="1">
      <c r="A802" s="50"/>
      <c r="B802" s="44"/>
      <c r="C802" s="44"/>
      <c r="D802" s="44"/>
      <c r="E802" s="51"/>
      <c r="F802" s="102"/>
      <c r="G802" s="22"/>
    </row>
    <row r="803" ht="15.75" customHeight="1">
      <c r="A803" s="50"/>
      <c r="B803" s="44"/>
      <c r="C803" s="44"/>
      <c r="D803" s="44"/>
      <c r="E803" s="51"/>
      <c r="F803" s="102"/>
      <c r="G803" s="22"/>
    </row>
    <row r="804" ht="15.75" customHeight="1">
      <c r="A804" s="50"/>
      <c r="B804" s="44"/>
      <c r="C804" s="44"/>
      <c r="D804" s="44"/>
      <c r="E804" s="51"/>
      <c r="F804" s="102"/>
      <c r="G804" s="22"/>
    </row>
    <row r="805" ht="15.75" customHeight="1">
      <c r="A805" s="50"/>
      <c r="B805" s="44"/>
      <c r="C805" s="44"/>
      <c r="D805" s="44"/>
      <c r="E805" s="51"/>
      <c r="F805" s="102"/>
      <c r="G805" s="22"/>
    </row>
    <row r="806" ht="15.75" customHeight="1">
      <c r="A806" s="50"/>
      <c r="B806" s="44"/>
      <c r="C806" s="44"/>
      <c r="D806" s="44"/>
      <c r="E806" s="51"/>
      <c r="F806" s="102"/>
      <c r="G806" s="22"/>
    </row>
    <row r="807" ht="15.75" customHeight="1">
      <c r="A807" s="50"/>
      <c r="B807" s="44"/>
      <c r="C807" s="44"/>
      <c r="D807" s="44"/>
      <c r="E807" s="51"/>
      <c r="F807" s="102"/>
      <c r="G807" s="22"/>
    </row>
    <row r="808" ht="15.75" customHeight="1">
      <c r="A808" s="50"/>
      <c r="B808" s="44"/>
      <c r="C808" s="44"/>
      <c r="D808" s="44"/>
      <c r="E808" s="51"/>
      <c r="F808" s="102"/>
      <c r="G808" s="22"/>
    </row>
    <row r="809" ht="15.75" customHeight="1">
      <c r="A809" s="50"/>
      <c r="B809" s="44"/>
      <c r="C809" s="44"/>
      <c r="D809" s="44"/>
      <c r="E809" s="51"/>
      <c r="F809" s="102"/>
      <c r="G809" s="22"/>
    </row>
    <row r="810" ht="15.75" customHeight="1">
      <c r="A810" s="50"/>
      <c r="B810" s="44"/>
      <c r="C810" s="44"/>
      <c r="D810" s="44"/>
      <c r="E810" s="51"/>
      <c r="F810" s="102"/>
      <c r="G810" s="22"/>
    </row>
    <row r="811" ht="15.75" customHeight="1">
      <c r="A811" s="50"/>
      <c r="B811" s="44"/>
      <c r="C811" s="44"/>
      <c r="D811" s="44"/>
      <c r="E811" s="51"/>
      <c r="F811" s="102"/>
      <c r="G811" s="22"/>
    </row>
    <row r="812" ht="15.75" customHeight="1">
      <c r="A812" s="50"/>
      <c r="B812" s="44"/>
      <c r="C812" s="44"/>
      <c r="D812" s="44"/>
      <c r="E812" s="51"/>
      <c r="F812" s="102"/>
      <c r="G812" s="22"/>
    </row>
    <row r="813" ht="15.75" customHeight="1">
      <c r="A813" s="50"/>
      <c r="B813" s="44"/>
      <c r="C813" s="44"/>
      <c r="D813" s="44"/>
      <c r="E813" s="51"/>
      <c r="F813" s="102"/>
      <c r="G813" s="22"/>
    </row>
    <row r="814" ht="15.75" customHeight="1">
      <c r="A814" s="50"/>
      <c r="B814" s="44"/>
      <c r="C814" s="44"/>
      <c r="D814" s="44"/>
      <c r="E814" s="51"/>
      <c r="F814" s="102"/>
      <c r="G814" s="22"/>
    </row>
    <row r="815" ht="15.75" customHeight="1">
      <c r="A815" s="50"/>
      <c r="B815" s="44"/>
      <c r="C815" s="44"/>
      <c r="D815" s="44"/>
      <c r="E815" s="51"/>
      <c r="F815" s="102"/>
      <c r="G815" s="22"/>
    </row>
    <row r="816" ht="15.75" customHeight="1">
      <c r="A816" s="50"/>
      <c r="B816" s="44"/>
      <c r="C816" s="44"/>
      <c r="D816" s="44"/>
      <c r="E816" s="51"/>
      <c r="F816" s="102"/>
      <c r="G816" s="22"/>
    </row>
    <row r="817" ht="15.75" customHeight="1">
      <c r="A817" s="50"/>
      <c r="B817" s="44"/>
      <c r="C817" s="44"/>
      <c r="D817" s="44"/>
      <c r="E817" s="51"/>
      <c r="F817" s="102"/>
      <c r="G817" s="22"/>
    </row>
    <row r="818" ht="15.75" customHeight="1">
      <c r="A818" s="50"/>
      <c r="B818" s="44"/>
      <c r="C818" s="44"/>
      <c r="D818" s="44"/>
      <c r="E818" s="51"/>
      <c r="F818" s="102"/>
      <c r="G818" s="22"/>
    </row>
    <row r="819" ht="15.75" customHeight="1">
      <c r="A819" s="50"/>
      <c r="B819" s="44"/>
      <c r="C819" s="44"/>
      <c r="D819" s="44"/>
      <c r="E819" s="51"/>
      <c r="F819" s="102"/>
      <c r="G819" s="22"/>
    </row>
    <row r="820" ht="15.75" customHeight="1">
      <c r="A820" s="50"/>
      <c r="B820" s="44"/>
      <c r="C820" s="44"/>
      <c r="D820" s="44"/>
      <c r="E820" s="51"/>
      <c r="F820" s="102"/>
      <c r="G820" s="22"/>
    </row>
    <row r="821" ht="15.75" customHeight="1">
      <c r="A821" s="50"/>
      <c r="B821" s="44"/>
      <c r="C821" s="44"/>
      <c r="D821" s="44"/>
      <c r="E821" s="51"/>
      <c r="F821" s="102"/>
      <c r="G821" s="22"/>
    </row>
    <row r="822" ht="15.75" customHeight="1">
      <c r="A822" s="50"/>
      <c r="B822" s="44"/>
      <c r="C822" s="44"/>
      <c r="D822" s="44"/>
      <c r="E822" s="51"/>
      <c r="F822" s="102"/>
      <c r="G822" s="22"/>
    </row>
    <row r="823" ht="15.75" customHeight="1">
      <c r="A823" s="50"/>
      <c r="B823" s="44"/>
      <c r="C823" s="44"/>
      <c r="D823" s="44"/>
      <c r="E823" s="51"/>
      <c r="F823" s="102"/>
      <c r="G823" s="22"/>
    </row>
    <row r="824" ht="15.75" customHeight="1">
      <c r="A824" s="50"/>
      <c r="B824" s="44"/>
      <c r="C824" s="44"/>
      <c r="D824" s="44"/>
      <c r="E824" s="51"/>
      <c r="F824" s="102"/>
      <c r="G824" s="22"/>
    </row>
    <row r="825" ht="15.75" customHeight="1">
      <c r="A825" s="50"/>
      <c r="B825" s="44"/>
      <c r="C825" s="44"/>
      <c r="D825" s="44"/>
      <c r="E825" s="51"/>
      <c r="F825" s="102"/>
      <c r="G825" s="22"/>
    </row>
    <row r="826" ht="15.75" customHeight="1">
      <c r="A826" s="50"/>
      <c r="B826" s="44"/>
      <c r="C826" s="44"/>
      <c r="D826" s="44"/>
      <c r="E826" s="51"/>
      <c r="F826" s="102"/>
      <c r="G826" s="22"/>
    </row>
    <row r="827" ht="15.75" customHeight="1">
      <c r="A827" s="50"/>
      <c r="B827" s="44"/>
      <c r="C827" s="44"/>
      <c r="D827" s="44"/>
      <c r="E827" s="51"/>
      <c r="F827" s="102"/>
      <c r="G827" s="22"/>
    </row>
    <row r="828" ht="15.75" customHeight="1">
      <c r="A828" s="50"/>
      <c r="B828" s="44"/>
      <c r="C828" s="44"/>
      <c r="D828" s="44"/>
      <c r="E828" s="51"/>
      <c r="F828" s="102"/>
      <c r="G828" s="22"/>
    </row>
    <row r="829" ht="15.75" customHeight="1">
      <c r="A829" s="50"/>
      <c r="B829" s="44"/>
      <c r="C829" s="44"/>
      <c r="D829" s="44"/>
      <c r="E829" s="51"/>
      <c r="F829" s="102"/>
      <c r="G829" s="22"/>
    </row>
    <row r="830" ht="15.75" customHeight="1">
      <c r="A830" s="50"/>
      <c r="B830" s="44"/>
      <c r="C830" s="44"/>
      <c r="D830" s="44"/>
      <c r="E830" s="51"/>
      <c r="F830" s="102"/>
      <c r="G830" s="22"/>
    </row>
    <row r="831" ht="15.75" customHeight="1">
      <c r="A831" s="50"/>
      <c r="B831" s="44"/>
      <c r="C831" s="44"/>
      <c r="D831" s="44"/>
      <c r="E831" s="51"/>
      <c r="F831" s="102"/>
      <c r="G831" s="22"/>
    </row>
    <row r="832" ht="15.75" customHeight="1">
      <c r="A832" s="50"/>
      <c r="B832" s="44"/>
      <c r="C832" s="44"/>
      <c r="D832" s="44"/>
      <c r="E832" s="51"/>
      <c r="F832" s="102"/>
      <c r="G832" s="22"/>
    </row>
    <row r="833" ht="15.75" customHeight="1">
      <c r="A833" s="50"/>
      <c r="B833" s="44"/>
      <c r="C833" s="44"/>
      <c r="D833" s="44"/>
      <c r="E833" s="51"/>
      <c r="F833" s="102"/>
      <c r="G833" s="22"/>
    </row>
    <row r="834" ht="15.75" customHeight="1">
      <c r="A834" s="50"/>
      <c r="B834" s="44"/>
      <c r="C834" s="44"/>
      <c r="D834" s="44"/>
      <c r="E834" s="51"/>
      <c r="F834" s="102"/>
      <c r="G834" s="22"/>
    </row>
    <row r="835" ht="15.75" customHeight="1">
      <c r="A835" s="50"/>
      <c r="B835" s="44"/>
      <c r="C835" s="44"/>
      <c r="D835" s="44"/>
      <c r="E835" s="51"/>
      <c r="F835" s="102"/>
      <c r="G835" s="22"/>
    </row>
    <row r="836" ht="15.75" customHeight="1">
      <c r="A836" s="50"/>
      <c r="B836" s="44"/>
      <c r="C836" s="44"/>
      <c r="D836" s="44"/>
      <c r="E836" s="51"/>
      <c r="F836" s="102"/>
      <c r="G836" s="22"/>
    </row>
    <row r="837" ht="15.75" customHeight="1">
      <c r="A837" s="50"/>
      <c r="B837" s="44"/>
      <c r="C837" s="44"/>
      <c r="D837" s="44"/>
      <c r="E837" s="51"/>
      <c r="F837" s="102"/>
      <c r="G837" s="22"/>
    </row>
    <row r="838" ht="15.75" customHeight="1">
      <c r="A838" s="50"/>
      <c r="B838" s="44"/>
      <c r="C838" s="44"/>
      <c r="D838" s="44"/>
      <c r="E838" s="51"/>
      <c r="F838" s="102"/>
      <c r="G838" s="22"/>
    </row>
    <row r="839" ht="15.75" customHeight="1">
      <c r="A839" s="50"/>
      <c r="B839" s="44"/>
      <c r="C839" s="44"/>
      <c r="D839" s="44"/>
      <c r="E839" s="51"/>
      <c r="F839" s="102"/>
      <c r="G839" s="22"/>
    </row>
    <row r="840" ht="15.75" customHeight="1">
      <c r="A840" s="50"/>
      <c r="B840" s="44"/>
      <c r="C840" s="44"/>
      <c r="D840" s="44"/>
      <c r="E840" s="51"/>
      <c r="F840" s="102"/>
      <c r="G840" s="22"/>
    </row>
    <row r="841" ht="15.75" customHeight="1">
      <c r="A841" s="50"/>
      <c r="B841" s="44"/>
      <c r="C841" s="44"/>
      <c r="D841" s="44"/>
      <c r="E841" s="51"/>
      <c r="F841" s="102"/>
      <c r="G841" s="22"/>
    </row>
    <row r="842" ht="15.75" customHeight="1">
      <c r="A842" s="50"/>
      <c r="B842" s="44"/>
      <c r="C842" s="44"/>
      <c r="D842" s="44"/>
      <c r="E842" s="51"/>
      <c r="F842" s="102"/>
      <c r="G842" s="22"/>
    </row>
    <row r="843" ht="15.75" customHeight="1">
      <c r="A843" s="50"/>
      <c r="B843" s="44"/>
      <c r="C843" s="44"/>
      <c r="D843" s="44"/>
      <c r="E843" s="51"/>
      <c r="F843" s="102"/>
      <c r="G843" s="22"/>
    </row>
    <row r="844" ht="15.75" customHeight="1">
      <c r="A844" s="50"/>
      <c r="B844" s="44"/>
      <c r="C844" s="44"/>
      <c r="D844" s="44"/>
      <c r="E844" s="51"/>
      <c r="F844" s="102"/>
      <c r="G844" s="22"/>
    </row>
    <row r="845" ht="15.75" customHeight="1">
      <c r="A845" s="50"/>
      <c r="B845" s="44"/>
      <c r="C845" s="44"/>
      <c r="D845" s="44"/>
      <c r="E845" s="51"/>
      <c r="F845" s="102"/>
      <c r="G845" s="22"/>
    </row>
    <row r="846" ht="15.75" customHeight="1">
      <c r="A846" s="50"/>
      <c r="B846" s="44"/>
      <c r="C846" s="44"/>
      <c r="D846" s="44"/>
      <c r="E846" s="51"/>
      <c r="F846" s="102"/>
      <c r="G846" s="22"/>
    </row>
    <row r="847" ht="15.75" customHeight="1">
      <c r="A847" s="50"/>
      <c r="B847" s="44"/>
      <c r="C847" s="44"/>
      <c r="D847" s="44"/>
      <c r="E847" s="51"/>
      <c r="F847" s="102"/>
      <c r="G847" s="22"/>
    </row>
    <row r="848" ht="15.75" customHeight="1">
      <c r="A848" s="50"/>
      <c r="B848" s="44"/>
      <c r="C848" s="44"/>
      <c r="D848" s="44"/>
      <c r="E848" s="51"/>
      <c r="F848" s="102"/>
      <c r="G848" s="22"/>
    </row>
    <row r="849" ht="15.75" customHeight="1">
      <c r="A849" s="50"/>
      <c r="B849" s="44"/>
      <c r="C849" s="44"/>
      <c r="D849" s="44"/>
      <c r="E849" s="51"/>
      <c r="F849" s="102"/>
      <c r="G849" s="22"/>
    </row>
    <row r="850" ht="15.75" customHeight="1">
      <c r="A850" s="50"/>
      <c r="B850" s="44"/>
      <c r="C850" s="44"/>
      <c r="D850" s="44"/>
      <c r="E850" s="51"/>
      <c r="F850" s="102"/>
      <c r="G850" s="22"/>
    </row>
    <row r="851" ht="15.75" customHeight="1">
      <c r="A851" s="50"/>
      <c r="B851" s="44"/>
      <c r="C851" s="44"/>
      <c r="D851" s="44"/>
      <c r="E851" s="51"/>
      <c r="F851" s="102"/>
      <c r="G851" s="22"/>
    </row>
    <row r="852" ht="15.75" customHeight="1">
      <c r="A852" s="50"/>
      <c r="B852" s="44"/>
      <c r="C852" s="44"/>
      <c r="D852" s="44"/>
      <c r="E852" s="51"/>
      <c r="F852" s="102"/>
      <c r="G852" s="22"/>
    </row>
    <row r="853" ht="15.75" customHeight="1">
      <c r="A853" s="50"/>
      <c r="B853" s="44"/>
      <c r="C853" s="44"/>
      <c r="D853" s="44"/>
      <c r="E853" s="51"/>
      <c r="F853" s="102"/>
      <c r="G853" s="22"/>
    </row>
    <row r="854" ht="15.75" customHeight="1">
      <c r="A854" s="50"/>
      <c r="B854" s="44"/>
      <c r="C854" s="44"/>
      <c r="D854" s="44"/>
      <c r="E854" s="51"/>
      <c r="F854" s="102"/>
      <c r="G854" s="22"/>
    </row>
    <row r="855" ht="15.75" customHeight="1">
      <c r="A855" s="50"/>
      <c r="B855" s="44"/>
      <c r="C855" s="44"/>
      <c r="D855" s="44"/>
      <c r="E855" s="51"/>
      <c r="F855" s="102"/>
      <c r="G855" s="22"/>
    </row>
    <row r="856" ht="15.75" customHeight="1">
      <c r="A856" s="50"/>
      <c r="B856" s="44"/>
      <c r="C856" s="44"/>
      <c r="D856" s="44"/>
      <c r="E856" s="51"/>
      <c r="F856" s="102"/>
      <c r="G856" s="22"/>
    </row>
    <row r="857" ht="15.75" customHeight="1">
      <c r="A857" s="50"/>
      <c r="B857" s="44"/>
      <c r="C857" s="44"/>
      <c r="D857" s="44"/>
      <c r="E857" s="51"/>
      <c r="F857" s="102"/>
      <c r="G857" s="22"/>
    </row>
    <row r="858" ht="15.75" customHeight="1">
      <c r="A858" s="50"/>
      <c r="B858" s="44"/>
      <c r="C858" s="44"/>
      <c r="D858" s="44"/>
      <c r="E858" s="51"/>
      <c r="F858" s="102"/>
      <c r="G858" s="22"/>
    </row>
    <row r="859" ht="15.75" customHeight="1">
      <c r="A859" s="50"/>
      <c r="B859" s="44"/>
      <c r="C859" s="44"/>
      <c r="D859" s="44"/>
      <c r="E859" s="51"/>
      <c r="F859" s="102"/>
      <c r="G859" s="22"/>
    </row>
    <row r="860" ht="15.75" customHeight="1">
      <c r="A860" s="50"/>
      <c r="B860" s="44"/>
      <c r="C860" s="44"/>
      <c r="D860" s="44"/>
      <c r="E860" s="51"/>
      <c r="F860" s="102"/>
      <c r="G860" s="22"/>
    </row>
    <row r="861" ht="15.75" customHeight="1">
      <c r="A861" s="50"/>
      <c r="B861" s="44"/>
      <c r="C861" s="44"/>
      <c r="D861" s="44"/>
      <c r="E861" s="51"/>
      <c r="F861" s="102"/>
      <c r="G861" s="22"/>
    </row>
    <row r="862" ht="15.75" customHeight="1">
      <c r="A862" s="50"/>
      <c r="B862" s="44"/>
      <c r="C862" s="44"/>
      <c r="D862" s="44"/>
      <c r="E862" s="51"/>
      <c r="F862" s="102"/>
      <c r="G862" s="22"/>
    </row>
    <row r="863" ht="15.75" customHeight="1">
      <c r="A863" s="50"/>
      <c r="B863" s="44"/>
      <c r="C863" s="44"/>
      <c r="D863" s="44"/>
      <c r="E863" s="51"/>
      <c r="F863" s="102"/>
      <c r="G863" s="22"/>
    </row>
    <row r="864" ht="15.75" customHeight="1">
      <c r="A864" s="50"/>
      <c r="B864" s="44"/>
      <c r="C864" s="44"/>
      <c r="D864" s="44"/>
      <c r="E864" s="51"/>
      <c r="F864" s="102"/>
      <c r="G864" s="22"/>
    </row>
    <row r="865" ht="15.75" customHeight="1">
      <c r="A865" s="50"/>
      <c r="B865" s="44"/>
      <c r="C865" s="44"/>
      <c r="D865" s="44"/>
      <c r="E865" s="51"/>
      <c r="F865" s="102"/>
      <c r="G865" s="22"/>
    </row>
    <row r="866" ht="15.75" customHeight="1">
      <c r="A866" s="50"/>
      <c r="B866" s="44"/>
      <c r="C866" s="44"/>
      <c r="D866" s="44"/>
      <c r="E866" s="51"/>
      <c r="F866" s="102"/>
      <c r="G866" s="22"/>
    </row>
    <row r="867" ht="15.75" customHeight="1">
      <c r="A867" s="50"/>
      <c r="B867" s="44"/>
      <c r="C867" s="44"/>
      <c r="D867" s="44"/>
      <c r="E867" s="51"/>
      <c r="F867" s="102"/>
      <c r="G867" s="22"/>
    </row>
    <row r="868" ht="15.75" customHeight="1">
      <c r="A868" s="50"/>
      <c r="B868" s="44"/>
      <c r="C868" s="44"/>
      <c r="D868" s="44"/>
      <c r="E868" s="51"/>
      <c r="F868" s="102"/>
      <c r="G868" s="22"/>
    </row>
    <row r="869" ht="15.75" customHeight="1">
      <c r="A869" s="50"/>
      <c r="B869" s="44"/>
      <c r="C869" s="44"/>
      <c r="D869" s="44"/>
      <c r="E869" s="51"/>
      <c r="F869" s="102"/>
      <c r="G869" s="22"/>
    </row>
    <row r="870" ht="15.75" customHeight="1">
      <c r="A870" s="50"/>
      <c r="B870" s="44"/>
      <c r="C870" s="44"/>
      <c r="D870" s="44"/>
      <c r="E870" s="51"/>
      <c r="F870" s="102"/>
      <c r="G870" s="22"/>
    </row>
    <row r="871" ht="15.75" customHeight="1">
      <c r="A871" s="50"/>
      <c r="B871" s="44"/>
      <c r="C871" s="44"/>
      <c r="D871" s="44"/>
      <c r="E871" s="51"/>
      <c r="F871" s="102"/>
      <c r="G871" s="22"/>
    </row>
    <row r="872" ht="15.75" customHeight="1">
      <c r="A872" s="50"/>
      <c r="B872" s="44"/>
      <c r="C872" s="44"/>
      <c r="D872" s="44"/>
      <c r="E872" s="51"/>
      <c r="F872" s="102"/>
      <c r="G872" s="22"/>
    </row>
    <row r="873" ht="15.75" customHeight="1">
      <c r="A873" s="50"/>
      <c r="B873" s="44"/>
      <c r="C873" s="44"/>
      <c r="D873" s="44"/>
      <c r="E873" s="51"/>
      <c r="F873" s="102"/>
      <c r="G873" s="22"/>
    </row>
    <row r="874" ht="15.75" customHeight="1">
      <c r="A874" s="50"/>
      <c r="B874" s="44"/>
      <c r="C874" s="44"/>
      <c r="D874" s="44"/>
      <c r="E874" s="51"/>
      <c r="F874" s="102"/>
      <c r="G874" s="22"/>
    </row>
    <row r="875" ht="15.75" customHeight="1">
      <c r="A875" s="50"/>
      <c r="B875" s="44"/>
      <c r="C875" s="44"/>
      <c r="D875" s="44"/>
      <c r="E875" s="51"/>
      <c r="F875" s="102"/>
      <c r="G875" s="22"/>
    </row>
    <row r="876" ht="15.75" customHeight="1">
      <c r="A876" s="50"/>
      <c r="B876" s="44"/>
      <c r="C876" s="44"/>
      <c r="D876" s="44"/>
      <c r="E876" s="51"/>
      <c r="F876" s="102"/>
      <c r="G876" s="22"/>
    </row>
    <row r="877" ht="15.75" customHeight="1">
      <c r="A877" s="50"/>
      <c r="B877" s="44"/>
      <c r="C877" s="44"/>
      <c r="D877" s="44"/>
      <c r="E877" s="51"/>
      <c r="F877" s="102"/>
      <c r="G877" s="22"/>
    </row>
    <row r="878" ht="15.75" customHeight="1">
      <c r="A878" s="50"/>
      <c r="B878" s="44"/>
      <c r="C878" s="44"/>
      <c r="D878" s="44"/>
      <c r="E878" s="51"/>
      <c r="F878" s="102"/>
      <c r="G878" s="22"/>
    </row>
    <row r="879" ht="15.75" customHeight="1">
      <c r="A879" s="50"/>
      <c r="B879" s="44"/>
      <c r="C879" s="44"/>
      <c r="D879" s="44"/>
      <c r="E879" s="51"/>
      <c r="F879" s="102"/>
      <c r="G879" s="22"/>
    </row>
    <row r="880" ht="15.75" customHeight="1">
      <c r="A880" s="50"/>
      <c r="B880" s="44"/>
      <c r="C880" s="44"/>
      <c r="D880" s="44"/>
      <c r="E880" s="51"/>
      <c r="F880" s="102"/>
      <c r="G880" s="22"/>
    </row>
    <row r="881" ht="15.75" customHeight="1">
      <c r="A881" s="50"/>
      <c r="B881" s="44"/>
      <c r="C881" s="44"/>
      <c r="D881" s="44"/>
      <c r="E881" s="51"/>
      <c r="F881" s="102"/>
      <c r="G881" s="22"/>
    </row>
    <row r="882" ht="15.75" customHeight="1">
      <c r="A882" s="50"/>
      <c r="B882" s="44"/>
      <c r="C882" s="44"/>
      <c r="D882" s="44"/>
      <c r="E882" s="51"/>
      <c r="F882" s="102"/>
      <c r="G882" s="22"/>
    </row>
    <row r="883" ht="15.75" customHeight="1">
      <c r="A883" s="50"/>
      <c r="B883" s="44"/>
      <c r="C883" s="44"/>
      <c r="D883" s="44"/>
      <c r="E883" s="51"/>
      <c r="F883" s="102"/>
      <c r="G883" s="22"/>
    </row>
    <row r="884" ht="15.75" customHeight="1">
      <c r="A884" s="50"/>
      <c r="B884" s="44"/>
      <c r="C884" s="44"/>
      <c r="D884" s="44"/>
      <c r="E884" s="51"/>
      <c r="F884" s="102"/>
      <c r="G884" s="22"/>
    </row>
    <row r="885" ht="15.75" customHeight="1">
      <c r="A885" s="50"/>
      <c r="B885" s="44"/>
      <c r="C885" s="44"/>
      <c r="D885" s="44"/>
      <c r="E885" s="51"/>
      <c r="F885" s="102"/>
      <c r="G885" s="22"/>
    </row>
    <row r="886" ht="15.75" customHeight="1">
      <c r="A886" s="50"/>
      <c r="B886" s="44"/>
      <c r="C886" s="44"/>
      <c r="D886" s="44"/>
      <c r="E886" s="51"/>
      <c r="F886" s="102"/>
      <c r="G886" s="22"/>
    </row>
    <row r="887" ht="15.75" customHeight="1">
      <c r="A887" s="50"/>
      <c r="B887" s="44"/>
      <c r="C887" s="44"/>
      <c r="D887" s="44"/>
      <c r="E887" s="51"/>
      <c r="F887" s="102"/>
      <c r="G887" s="22"/>
    </row>
    <row r="888" ht="15.75" customHeight="1">
      <c r="A888" s="50"/>
      <c r="B888" s="44"/>
      <c r="C888" s="44"/>
      <c r="D888" s="44"/>
      <c r="E888" s="51"/>
      <c r="F888" s="102"/>
      <c r="G888" s="22"/>
    </row>
    <row r="889" ht="15.75" customHeight="1">
      <c r="A889" s="50"/>
      <c r="B889" s="44"/>
      <c r="C889" s="44"/>
      <c r="D889" s="44"/>
      <c r="E889" s="51"/>
      <c r="F889" s="102"/>
      <c r="G889" s="22"/>
    </row>
    <row r="890" ht="15.75" customHeight="1">
      <c r="A890" s="50"/>
      <c r="B890" s="44"/>
      <c r="C890" s="44"/>
      <c r="D890" s="44"/>
      <c r="E890" s="51"/>
      <c r="F890" s="102"/>
      <c r="G890" s="22"/>
    </row>
    <row r="891" ht="15.75" customHeight="1">
      <c r="A891" s="50"/>
      <c r="B891" s="44"/>
      <c r="C891" s="44"/>
      <c r="D891" s="44"/>
      <c r="E891" s="51"/>
      <c r="F891" s="102"/>
      <c r="G891" s="22"/>
    </row>
    <row r="892" ht="15.75" customHeight="1">
      <c r="A892" s="50"/>
      <c r="B892" s="44"/>
      <c r="C892" s="44"/>
      <c r="D892" s="44"/>
      <c r="E892" s="51"/>
      <c r="F892" s="102"/>
      <c r="G892" s="22"/>
    </row>
    <row r="893" ht="15.75" customHeight="1">
      <c r="A893" s="50"/>
      <c r="B893" s="44"/>
      <c r="C893" s="44"/>
      <c r="D893" s="44"/>
      <c r="E893" s="51"/>
      <c r="F893" s="102"/>
      <c r="G893" s="22"/>
    </row>
    <row r="894" ht="15.75" customHeight="1">
      <c r="A894" s="50"/>
      <c r="B894" s="44"/>
      <c r="C894" s="44"/>
      <c r="D894" s="44"/>
      <c r="E894" s="51"/>
      <c r="F894" s="102"/>
      <c r="G894" s="22"/>
    </row>
    <row r="895" ht="15.75" customHeight="1">
      <c r="A895" s="50"/>
      <c r="B895" s="44"/>
      <c r="C895" s="44"/>
      <c r="D895" s="44"/>
      <c r="E895" s="51"/>
      <c r="F895" s="102"/>
      <c r="G895" s="22"/>
    </row>
    <row r="896" ht="15.75" customHeight="1">
      <c r="A896" s="50"/>
      <c r="B896" s="44"/>
      <c r="C896" s="44"/>
      <c r="D896" s="44"/>
      <c r="E896" s="51"/>
      <c r="F896" s="102"/>
      <c r="G896" s="22"/>
    </row>
    <row r="897" ht="15.75" customHeight="1">
      <c r="A897" s="50"/>
      <c r="B897" s="44"/>
      <c r="C897" s="44"/>
      <c r="D897" s="44"/>
      <c r="E897" s="51"/>
      <c r="F897" s="102"/>
      <c r="G897" s="22"/>
    </row>
    <row r="898" ht="15.75" customHeight="1">
      <c r="A898" s="50"/>
      <c r="B898" s="44"/>
      <c r="C898" s="44"/>
      <c r="D898" s="44"/>
      <c r="E898" s="51"/>
      <c r="F898" s="102"/>
      <c r="G898" s="22"/>
    </row>
    <row r="899" ht="15.75" customHeight="1">
      <c r="A899" s="50"/>
      <c r="B899" s="44"/>
      <c r="C899" s="44"/>
      <c r="D899" s="44"/>
      <c r="E899" s="51"/>
      <c r="F899" s="102"/>
      <c r="G899" s="22"/>
    </row>
    <row r="900" ht="15.75" customHeight="1">
      <c r="A900" s="50"/>
      <c r="B900" s="44"/>
      <c r="C900" s="44"/>
      <c r="D900" s="44"/>
      <c r="E900" s="51"/>
      <c r="F900" s="102"/>
      <c r="G900" s="22"/>
    </row>
    <row r="901" ht="15.75" customHeight="1">
      <c r="A901" s="50"/>
      <c r="B901" s="44"/>
      <c r="C901" s="44"/>
      <c r="D901" s="44"/>
      <c r="E901" s="51"/>
      <c r="F901" s="102"/>
      <c r="G901" s="22"/>
    </row>
    <row r="902" ht="15.75" customHeight="1">
      <c r="A902" s="50"/>
      <c r="B902" s="44"/>
      <c r="C902" s="44"/>
      <c r="D902" s="44"/>
      <c r="E902" s="51"/>
      <c r="F902" s="102"/>
      <c r="G902" s="22"/>
    </row>
    <row r="903" ht="15.75" customHeight="1">
      <c r="A903" s="50"/>
      <c r="B903" s="44"/>
      <c r="C903" s="44"/>
      <c r="D903" s="44"/>
      <c r="E903" s="51"/>
      <c r="F903" s="102"/>
      <c r="G903" s="22"/>
    </row>
    <row r="904" ht="15.75" customHeight="1">
      <c r="A904" s="50"/>
      <c r="B904" s="44"/>
      <c r="C904" s="44"/>
      <c r="D904" s="44"/>
      <c r="E904" s="51"/>
      <c r="F904" s="102"/>
      <c r="G904" s="22"/>
    </row>
    <row r="905" ht="15.75" customHeight="1">
      <c r="A905" s="50"/>
      <c r="B905" s="44"/>
      <c r="C905" s="44"/>
      <c r="D905" s="44"/>
      <c r="E905" s="51"/>
      <c r="F905" s="102"/>
      <c r="G905" s="22"/>
    </row>
    <row r="906" ht="15.75" customHeight="1">
      <c r="A906" s="50"/>
      <c r="B906" s="44"/>
      <c r="C906" s="44"/>
      <c r="D906" s="44"/>
      <c r="E906" s="51"/>
      <c r="F906" s="102"/>
      <c r="G906" s="22"/>
    </row>
    <row r="907" ht="15.75" customHeight="1">
      <c r="A907" s="50"/>
      <c r="B907" s="44"/>
      <c r="C907" s="44"/>
      <c r="D907" s="44"/>
      <c r="E907" s="51"/>
      <c r="F907" s="102"/>
      <c r="G907" s="22"/>
    </row>
    <row r="908" ht="15.75" customHeight="1">
      <c r="A908" s="50"/>
      <c r="B908" s="44"/>
      <c r="C908" s="44"/>
      <c r="D908" s="44"/>
      <c r="E908" s="51"/>
      <c r="F908" s="102"/>
      <c r="G908" s="22"/>
    </row>
    <row r="909" ht="15.75" customHeight="1">
      <c r="A909" s="50"/>
      <c r="B909" s="44"/>
      <c r="C909" s="44"/>
      <c r="D909" s="44"/>
      <c r="E909" s="51"/>
      <c r="F909" s="102"/>
      <c r="G909" s="22"/>
    </row>
    <row r="910" ht="15.75" customHeight="1">
      <c r="A910" s="50"/>
      <c r="B910" s="44"/>
      <c r="C910" s="44"/>
      <c r="D910" s="44"/>
      <c r="E910" s="51"/>
      <c r="F910" s="102"/>
      <c r="G910" s="22"/>
    </row>
    <row r="911" ht="15.75" customHeight="1">
      <c r="A911" s="50"/>
      <c r="B911" s="44"/>
      <c r="C911" s="44"/>
      <c r="D911" s="44"/>
      <c r="E911" s="51"/>
      <c r="F911" s="102"/>
      <c r="G911" s="22"/>
    </row>
    <row r="912" ht="15.75" customHeight="1">
      <c r="A912" s="50"/>
      <c r="B912" s="44"/>
      <c r="C912" s="44"/>
      <c r="D912" s="44"/>
      <c r="E912" s="51"/>
      <c r="F912" s="102"/>
      <c r="G912" s="22"/>
    </row>
    <row r="913" ht="15.75" customHeight="1">
      <c r="A913" s="50"/>
      <c r="B913" s="44"/>
      <c r="C913" s="44"/>
      <c r="D913" s="44"/>
      <c r="E913" s="51"/>
      <c r="F913" s="102"/>
      <c r="G913" s="22"/>
    </row>
    <row r="914" ht="15.75" customHeight="1">
      <c r="A914" s="50"/>
      <c r="B914" s="44"/>
      <c r="C914" s="44"/>
      <c r="D914" s="44"/>
      <c r="E914" s="51"/>
      <c r="F914" s="102"/>
      <c r="G914" s="22"/>
    </row>
    <row r="915" ht="15.75" customHeight="1">
      <c r="A915" s="50"/>
      <c r="B915" s="44"/>
      <c r="C915" s="44"/>
      <c r="D915" s="44"/>
      <c r="E915" s="51"/>
      <c r="F915" s="102"/>
      <c r="G915" s="22"/>
    </row>
    <row r="916" ht="15.75" customHeight="1">
      <c r="A916" s="50"/>
      <c r="B916" s="44"/>
      <c r="C916" s="44"/>
      <c r="D916" s="44"/>
      <c r="E916" s="51"/>
      <c r="F916" s="102"/>
      <c r="G916" s="22"/>
    </row>
    <row r="917" ht="15.75" customHeight="1">
      <c r="A917" s="50"/>
      <c r="B917" s="44"/>
      <c r="C917" s="44"/>
      <c r="D917" s="44"/>
      <c r="E917" s="51"/>
      <c r="F917" s="102"/>
      <c r="G917" s="22"/>
    </row>
    <row r="918" ht="15.75" customHeight="1">
      <c r="A918" s="50"/>
      <c r="B918" s="44"/>
      <c r="C918" s="44"/>
      <c r="D918" s="44"/>
      <c r="E918" s="51"/>
      <c r="F918" s="102"/>
      <c r="G918" s="22"/>
    </row>
    <row r="919" ht="15.75" customHeight="1">
      <c r="A919" s="50"/>
      <c r="B919" s="44"/>
      <c r="C919" s="44"/>
      <c r="D919" s="44"/>
      <c r="E919" s="51"/>
      <c r="F919" s="102"/>
      <c r="G919" s="22"/>
    </row>
    <row r="920" ht="15.75" customHeight="1">
      <c r="A920" s="50"/>
      <c r="B920" s="44"/>
      <c r="C920" s="44"/>
      <c r="D920" s="44"/>
      <c r="E920" s="51"/>
      <c r="F920" s="102"/>
      <c r="G920" s="22"/>
    </row>
    <row r="921" ht="15.75" customHeight="1">
      <c r="A921" s="50"/>
      <c r="B921" s="44"/>
      <c r="C921" s="44"/>
      <c r="D921" s="44"/>
      <c r="E921" s="51"/>
      <c r="F921" s="102"/>
      <c r="G921" s="22"/>
    </row>
    <row r="922" ht="15.75" customHeight="1">
      <c r="A922" s="50"/>
      <c r="B922" s="44"/>
      <c r="C922" s="44"/>
      <c r="D922" s="44"/>
      <c r="E922" s="51"/>
      <c r="F922" s="102"/>
      <c r="G922" s="22"/>
    </row>
    <row r="923" ht="15.75" customHeight="1">
      <c r="A923" s="50"/>
      <c r="B923" s="44"/>
      <c r="C923" s="44"/>
      <c r="D923" s="44"/>
      <c r="E923" s="51"/>
      <c r="F923" s="102"/>
      <c r="G923" s="22"/>
    </row>
    <row r="924" ht="15.75" customHeight="1">
      <c r="A924" s="50"/>
      <c r="B924" s="44"/>
      <c r="C924" s="44"/>
      <c r="D924" s="44"/>
      <c r="E924" s="51"/>
      <c r="F924" s="102"/>
      <c r="G924" s="22"/>
    </row>
    <row r="925" ht="15.75" customHeight="1">
      <c r="A925" s="50"/>
      <c r="B925" s="44"/>
      <c r="C925" s="44"/>
      <c r="D925" s="44"/>
      <c r="E925" s="51"/>
      <c r="F925" s="102"/>
      <c r="G925" s="22"/>
    </row>
    <row r="926" ht="15.75" customHeight="1">
      <c r="A926" s="50"/>
      <c r="B926" s="44"/>
      <c r="C926" s="44"/>
      <c r="D926" s="44"/>
      <c r="E926" s="51"/>
      <c r="F926" s="102"/>
      <c r="G926" s="22"/>
    </row>
    <row r="927" ht="15.75" customHeight="1">
      <c r="A927" s="50"/>
      <c r="B927" s="44"/>
      <c r="C927" s="44"/>
      <c r="D927" s="44"/>
      <c r="E927" s="51"/>
      <c r="F927" s="102"/>
      <c r="G927" s="22"/>
    </row>
    <row r="928" ht="15.75" customHeight="1">
      <c r="A928" s="50"/>
      <c r="B928" s="44"/>
      <c r="C928" s="44"/>
      <c r="D928" s="44"/>
      <c r="E928" s="51"/>
      <c r="F928" s="102"/>
      <c r="G928" s="22"/>
    </row>
    <row r="929" ht="15.75" customHeight="1">
      <c r="A929" s="50"/>
      <c r="B929" s="44"/>
      <c r="C929" s="44"/>
      <c r="D929" s="44"/>
      <c r="E929" s="51"/>
      <c r="F929" s="102"/>
      <c r="G929" s="22"/>
    </row>
    <row r="930" ht="15.75" customHeight="1">
      <c r="A930" s="50"/>
      <c r="B930" s="44"/>
      <c r="C930" s="44"/>
      <c r="D930" s="44"/>
      <c r="E930" s="51"/>
      <c r="F930" s="102"/>
      <c r="G930" s="22"/>
    </row>
    <row r="931" ht="15.75" customHeight="1">
      <c r="A931" s="50"/>
      <c r="B931" s="44"/>
      <c r="C931" s="44"/>
      <c r="D931" s="44"/>
      <c r="E931" s="51"/>
      <c r="F931" s="102"/>
      <c r="G931" s="22"/>
    </row>
    <row r="932" ht="15.75" customHeight="1">
      <c r="A932" s="50"/>
      <c r="B932" s="44"/>
      <c r="C932" s="44"/>
      <c r="D932" s="44"/>
      <c r="E932" s="51"/>
      <c r="F932" s="102"/>
      <c r="G932" s="22"/>
    </row>
    <row r="933" ht="15.75" customHeight="1">
      <c r="A933" s="50"/>
      <c r="B933" s="44"/>
      <c r="C933" s="44"/>
      <c r="D933" s="44"/>
      <c r="E933" s="51"/>
      <c r="F933" s="102"/>
      <c r="G933" s="22"/>
    </row>
    <row r="934" ht="15.75" customHeight="1">
      <c r="A934" s="50"/>
      <c r="B934" s="44"/>
      <c r="C934" s="44"/>
      <c r="D934" s="44"/>
      <c r="E934" s="51"/>
      <c r="F934" s="102"/>
      <c r="G934" s="22"/>
    </row>
    <row r="935" ht="15.75" customHeight="1">
      <c r="A935" s="50"/>
      <c r="B935" s="44"/>
      <c r="C935" s="44"/>
      <c r="D935" s="44"/>
      <c r="E935" s="51"/>
      <c r="F935" s="102"/>
      <c r="G935" s="22"/>
    </row>
    <row r="936" ht="15.75" customHeight="1">
      <c r="A936" s="50"/>
      <c r="B936" s="44"/>
      <c r="C936" s="44"/>
      <c r="D936" s="44"/>
      <c r="E936" s="51"/>
      <c r="F936" s="102"/>
      <c r="G936" s="22"/>
    </row>
    <row r="937" ht="15.75" customHeight="1">
      <c r="A937" s="50"/>
      <c r="B937" s="44"/>
      <c r="C937" s="44"/>
      <c r="D937" s="44"/>
      <c r="E937" s="51"/>
      <c r="F937" s="102"/>
      <c r="G937" s="22"/>
    </row>
    <row r="938" ht="15.75" customHeight="1">
      <c r="A938" s="50"/>
      <c r="B938" s="44"/>
      <c r="C938" s="44"/>
      <c r="D938" s="44"/>
      <c r="E938" s="51"/>
      <c r="F938" s="102"/>
      <c r="G938" s="22"/>
    </row>
    <row r="939" ht="15.75" customHeight="1">
      <c r="A939" s="50"/>
      <c r="B939" s="44"/>
      <c r="C939" s="44"/>
      <c r="D939" s="44"/>
      <c r="E939" s="51"/>
      <c r="F939" s="102"/>
      <c r="G939" s="22"/>
    </row>
    <row r="940" ht="15.75" customHeight="1">
      <c r="A940" s="50"/>
      <c r="B940" s="44"/>
      <c r="C940" s="44"/>
      <c r="D940" s="44"/>
      <c r="E940" s="51"/>
      <c r="F940" s="102"/>
      <c r="G940" s="22"/>
    </row>
    <row r="941" ht="15.75" customHeight="1">
      <c r="A941" s="50"/>
      <c r="B941" s="44"/>
      <c r="C941" s="44"/>
      <c r="D941" s="44"/>
      <c r="E941" s="51"/>
      <c r="F941" s="102"/>
      <c r="G941" s="22"/>
    </row>
    <row r="942" ht="15.75" customHeight="1">
      <c r="A942" s="50"/>
      <c r="B942" s="44"/>
      <c r="C942" s="44"/>
      <c r="D942" s="44"/>
      <c r="E942" s="51"/>
      <c r="F942" s="102"/>
      <c r="G942" s="22"/>
    </row>
    <row r="943" ht="15.75" customHeight="1">
      <c r="A943" s="50"/>
      <c r="B943" s="44"/>
      <c r="C943" s="44"/>
      <c r="D943" s="44"/>
      <c r="E943" s="51"/>
      <c r="F943" s="102"/>
      <c r="G943" s="22"/>
    </row>
    <row r="944" ht="15.75" customHeight="1">
      <c r="A944" s="50"/>
      <c r="B944" s="44"/>
      <c r="C944" s="44"/>
      <c r="D944" s="44"/>
      <c r="E944" s="51"/>
      <c r="F944" s="102"/>
      <c r="G944" s="22"/>
    </row>
    <row r="945" ht="15.75" customHeight="1">
      <c r="A945" s="50"/>
      <c r="B945" s="44"/>
      <c r="C945" s="44"/>
      <c r="D945" s="44"/>
      <c r="E945" s="51"/>
      <c r="F945" s="102"/>
      <c r="G945" s="22"/>
    </row>
    <row r="946" ht="15.75" customHeight="1">
      <c r="A946" s="50"/>
      <c r="B946" s="44"/>
      <c r="C946" s="44"/>
      <c r="D946" s="44"/>
      <c r="E946" s="51"/>
      <c r="F946" s="102"/>
      <c r="G946" s="22"/>
    </row>
    <row r="947" ht="15.75" customHeight="1">
      <c r="A947" s="50"/>
      <c r="B947" s="44"/>
      <c r="C947" s="44"/>
      <c r="D947" s="44"/>
      <c r="E947" s="51"/>
      <c r="F947" s="102"/>
      <c r="G947" s="22"/>
    </row>
    <row r="948" ht="15.75" customHeight="1">
      <c r="A948" s="50"/>
      <c r="B948" s="44"/>
      <c r="C948" s="44"/>
      <c r="D948" s="44"/>
      <c r="E948" s="51"/>
      <c r="F948" s="102"/>
      <c r="G948" s="22"/>
    </row>
    <row r="949" ht="15.75" customHeight="1">
      <c r="A949" s="50"/>
      <c r="B949" s="44"/>
      <c r="C949" s="44"/>
      <c r="D949" s="44"/>
      <c r="E949" s="51"/>
      <c r="F949" s="102"/>
      <c r="G949" s="22"/>
    </row>
    <row r="950" ht="15.75" customHeight="1">
      <c r="A950" s="50"/>
      <c r="B950" s="44"/>
      <c r="C950" s="44"/>
      <c r="D950" s="44"/>
      <c r="E950" s="51"/>
      <c r="F950" s="102"/>
      <c r="G950" s="22"/>
    </row>
    <row r="951" ht="15.75" customHeight="1">
      <c r="A951" s="50"/>
      <c r="B951" s="44"/>
      <c r="C951" s="44"/>
      <c r="D951" s="44"/>
      <c r="E951" s="51"/>
      <c r="F951" s="102"/>
      <c r="G951" s="22"/>
    </row>
    <row r="952" ht="15.75" customHeight="1">
      <c r="A952" s="50"/>
      <c r="B952" s="44"/>
      <c r="C952" s="44"/>
      <c r="D952" s="44"/>
      <c r="E952" s="51"/>
      <c r="F952" s="102"/>
      <c r="G952" s="22"/>
    </row>
    <row r="953" ht="15.75" customHeight="1">
      <c r="A953" s="50"/>
      <c r="B953" s="44"/>
      <c r="C953" s="44"/>
      <c r="D953" s="44"/>
      <c r="E953" s="51"/>
      <c r="F953" s="102"/>
      <c r="G953" s="22"/>
    </row>
    <row r="954" ht="15.75" customHeight="1">
      <c r="A954" s="50"/>
      <c r="B954" s="44"/>
      <c r="C954" s="44"/>
      <c r="D954" s="44"/>
      <c r="E954" s="51"/>
      <c r="F954" s="102"/>
      <c r="G954" s="22"/>
    </row>
    <row r="955" ht="15.75" customHeight="1">
      <c r="A955" s="50"/>
      <c r="B955" s="44"/>
      <c r="C955" s="44"/>
      <c r="D955" s="44"/>
      <c r="E955" s="51"/>
      <c r="F955" s="102"/>
      <c r="G955" s="22"/>
    </row>
    <row r="956" ht="15.75" customHeight="1">
      <c r="A956" s="50"/>
      <c r="B956" s="44"/>
      <c r="C956" s="44"/>
      <c r="D956" s="44"/>
      <c r="E956" s="51"/>
      <c r="F956" s="102"/>
      <c r="G956" s="22"/>
    </row>
    <row r="957" ht="15.75" customHeight="1">
      <c r="A957" s="50"/>
      <c r="B957" s="44"/>
      <c r="C957" s="44"/>
      <c r="D957" s="44"/>
      <c r="E957" s="51"/>
      <c r="F957" s="102"/>
      <c r="G957" s="22"/>
    </row>
    <row r="958" ht="15.75" customHeight="1">
      <c r="A958" s="50"/>
      <c r="B958" s="44"/>
      <c r="C958" s="44"/>
      <c r="D958" s="44"/>
      <c r="E958" s="51"/>
      <c r="F958" s="102"/>
      <c r="G958" s="22"/>
    </row>
    <row r="959" ht="15.75" customHeight="1">
      <c r="A959" s="50"/>
      <c r="B959" s="44"/>
      <c r="C959" s="44"/>
      <c r="D959" s="44"/>
      <c r="E959" s="51"/>
      <c r="F959" s="102"/>
      <c r="G959" s="22"/>
    </row>
    <row r="960" ht="15.75" customHeight="1">
      <c r="A960" s="50"/>
      <c r="B960" s="44"/>
      <c r="C960" s="44"/>
      <c r="D960" s="44"/>
      <c r="E960" s="51"/>
      <c r="F960" s="102"/>
      <c r="G960" s="22"/>
    </row>
    <row r="961" ht="15.75" customHeight="1">
      <c r="A961" s="50"/>
      <c r="B961" s="44"/>
      <c r="C961" s="44"/>
      <c r="D961" s="44"/>
      <c r="E961" s="51"/>
      <c r="F961" s="102"/>
      <c r="G961" s="22"/>
    </row>
    <row r="962" ht="15.75" customHeight="1">
      <c r="A962" s="50"/>
      <c r="B962" s="44"/>
      <c r="C962" s="44"/>
      <c r="D962" s="44"/>
      <c r="E962" s="51"/>
      <c r="F962" s="102"/>
      <c r="G962" s="22"/>
    </row>
    <row r="963" ht="15.75" customHeight="1">
      <c r="A963" s="50"/>
      <c r="B963" s="44"/>
      <c r="C963" s="44"/>
      <c r="D963" s="44"/>
      <c r="E963" s="51"/>
      <c r="F963" s="102"/>
      <c r="G963" s="22"/>
    </row>
    <row r="964" ht="15.75" customHeight="1">
      <c r="A964" s="50"/>
      <c r="B964" s="44"/>
      <c r="C964" s="44"/>
      <c r="D964" s="44"/>
      <c r="E964" s="51"/>
      <c r="F964" s="102"/>
      <c r="G964" s="22"/>
    </row>
    <row r="965" ht="15.75" customHeight="1">
      <c r="A965" s="50"/>
      <c r="B965" s="44"/>
      <c r="C965" s="44"/>
      <c r="D965" s="44"/>
      <c r="E965" s="51"/>
      <c r="F965" s="102"/>
      <c r="G965" s="22"/>
    </row>
    <row r="966" ht="15.75" customHeight="1">
      <c r="A966" s="50"/>
      <c r="B966" s="44"/>
      <c r="C966" s="44"/>
      <c r="D966" s="44"/>
      <c r="E966" s="51"/>
      <c r="F966" s="102"/>
      <c r="G966" s="22"/>
    </row>
    <row r="967" ht="15.75" customHeight="1">
      <c r="A967" s="50"/>
      <c r="B967" s="44"/>
      <c r="C967" s="44"/>
      <c r="D967" s="44"/>
      <c r="E967" s="51"/>
      <c r="F967" s="102"/>
      <c r="G967" s="22"/>
    </row>
    <row r="968" ht="15.75" customHeight="1">
      <c r="A968" s="50"/>
      <c r="B968" s="44"/>
      <c r="C968" s="44"/>
      <c r="D968" s="44"/>
      <c r="E968" s="51"/>
      <c r="F968" s="102"/>
      <c r="G968" s="22"/>
    </row>
    <row r="969" ht="15.75" customHeight="1">
      <c r="A969" s="50"/>
      <c r="B969" s="44"/>
      <c r="C969" s="44"/>
      <c r="D969" s="44"/>
      <c r="E969" s="51"/>
      <c r="F969" s="102"/>
      <c r="G969" s="22"/>
    </row>
    <row r="970" ht="15.75" customHeight="1">
      <c r="A970" s="50"/>
      <c r="B970" s="44"/>
      <c r="C970" s="44"/>
      <c r="D970" s="44"/>
      <c r="E970" s="51"/>
      <c r="F970" s="102"/>
      <c r="G970" s="22"/>
    </row>
    <row r="971" ht="15.75" customHeight="1">
      <c r="A971" s="50"/>
      <c r="B971" s="44"/>
      <c r="C971" s="44"/>
      <c r="D971" s="44"/>
      <c r="E971" s="51"/>
      <c r="F971" s="102"/>
      <c r="G971" s="22"/>
    </row>
    <row r="972" ht="15.75" customHeight="1">
      <c r="A972" s="50"/>
      <c r="B972" s="44"/>
      <c r="C972" s="44"/>
      <c r="D972" s="44"/>
      <c r="E972" s="51"/>
      <c r="F972" s="102"/>
      <c r="G972" s="22"/>
    </row>
    <row r="973" ht="15.75" customHeight="1">
      <c r="A973" s="50"/>
      <c r="B973" s="44"/>
      <c r="C973" s="44"/>
      <c r="D973" s="44"/>
      <c r="E973" s="51"/>
      <c r="F973" s="102"/>
      <c r="G973" s="22"/>
    </row>
    <row r="974" ht="15.75" customHeight="1">
      <c r="A974" s="50"/>
      <c r="B974" s="44"/>
      <c r="C974" s="44"/>
      <c r="D974" s="44"/>
      <c r="E974" s="51"/>
      <c r="F974" s="102"/>
      <c r="G974" s="22"/>
    </row>
    <row r="975" ht="15.75" customHeight="1">
      <c r="A975" s="50"/>
      <c r="B975" s="44"/>
      <c r="C975" s="44"/>
      <c r="D975" s="44"/>
      <c r="E975" s="51"/>
      <c r="F975" s="102"/>
      <c r="G975" s="22"/>
    </row>
    <row r="976" ht="15.75" customHeight="1">
      <c r="A976" s="50"/>
      <c r="B976" s="44"/>
      <c r="C976" s="44"/>
      <c r="D976" s="44"/>
      <c r="E976" s="51"/>
      <c r="F976" s="102"/>
      <c r="G976" s="22"/>
    </row>
    <row r="977" ht="15.75" customHeight="1">
      <c r="A977" s="50"/>
      <c r="B977" s="44"/>
      <c r="C977" s="44"/>
      <c r="D977" s="44"/>
      <c r="E977" s="51"/>
      <c r="F977" s="102"/>
      <c r="G977" s="22"/>
    </row>
    <row r="978" ht="15.75" customHeight="1">
      <c r="A978" s="50"/>
      <c r="B978" s="44"/>
      <c r="C978" s="44"/>
      <c r="D978" s="44"/>
      <c r="E978" s="51"/>
      <c r="F978" s="102"/>
      <c r="G978" s="22"/>
    </row>
    <row r="979" ht="15.75" customHeight="1">
      <c r="A979" s="50"/>
      <c r="B979" s="44"/>
      <c r="C979" s="44"/>
      <c r="D979" s="44"/>
      <c r="E979" s="51"/>
      <c r="F979" s="102"/>
      <c r="G979" s="22"/>
    </row>
    <row r="980" ht="15.75" customHeight="1">
      <c r="A980" s="50"/>
      <c r="B980" s="44"/>
      <c r="C980" s="44"/>
      <c r="D980" s="44"/>
      <c r="E980" s="51"/>
      <c r="F980" s="102"/>
      <c r="G980" s="22"/>
    </row>
    <row r="981" ht="15.75" customHeight="1">
      <c r="A981" s="50"/>
      <c r="B981" s="44"/>
      <c r="C981" s="44"/>
      <c r="D981" s="44"/>
      <c r="E981" s="51"/>
      <c r="F981" s="102"/>
      <c r="G981" s="22"/>
    </row>
    <row r="982" ht="15.75" customHeight="1">
      <c r="A982" s="50"/>
      <c r="B982" s="44"/>
      <c r="C982" s="44"/>
      <c r="D982" s="44"/>
      <c r="E982" s="51"/>
      <c r="F982" s="102"/>
      <c r="G982" s="22"/>
    </row>
    <row r="983" ht="15.75" customHeight="1">
      <c r="A983" s="50"/>
      <c r="B983" s="44"/>
      <c r="C983" s="44"/>
      <c r="D983" s="44"/>
      <c r="E983" s="51"/>
      <c r="F983" s="102"/>
      <c r="G983" s="22"/>
    </row>
    <row r="984" ht="15.75" customHeight="1">
      <c r="A984" s="50"/>
      <c r="B984" s="44"/>
      <c r="C984" s="44"/>
      <c r="D984" s="44"/>
      <c r="E984" s="51"/>
      <c r="F984" s="102"/>
      <c r="G984" s="22"/>
    </row>
    <row r="985" ht="15.75" customHeight="1">
      <c r="A985" s="50"/>
      <c r="B985" s="44"/>
      <c r="C985" s="44"/>
      <c r="D985" s="44"/>
      <c r="E985" s="51"/>
      <c r="F985" s="102"/>
      <c r="G985" s="22"/>
    </row>
    <row r="986" ht="15.75" customHeight="1">
      <c r="A986" s="50"/>
      <c r="B986" s="44"/>
      <c r="C986" s="44"/>
      <c r="D986" s="44"/>
      <c r="E986" s="51"/>
      <c r="F986" s="102"/>
      <c r="G986" s="22"/>
    </row>
    <row r="987" ht="15.75" customHeight="1">
      <c r="A987" s="50"/>
      <c r="B987" s="44"/>
      <c r="C987" s="44"/>
      <c r="D987" s="44"/>
      <c r="E987" s="51"/>
      <c r="F987" s="102"/>
      <c r="G987" s="22"/>
    </row>
    <row r="988" ht="15.75" customHeight="1">
      <c r="A988" s="50"/>
      <c r="B988" s="44"/>
      <c r="C988" s="44"/>
      <c r="D988" s="44"/>
      <c r="E988" s="51"/>
      <c r="F988" s="102"/>
      <c r="G988" s="22"/>
    </row>
    <row r="989" ht="15.75" customHeight="1">
      <c r="A989" s="50"/>
      <c r="B989" s="44"/>
      <c r="C989" s="44"/>
      <c r="D989" s="44"/>
      <c r="E989" s="51"/>
      <c r="F989" s="102"/>
      <c r="G989" s="22"/>
    </row>
    <row r="990" ht="15.75" customHeight="1">
      <c r="A990" s="50"/>
      <c r="B990" s="44"/>
      <c r="C990" s="44"/>
      <c r="D990" s="44"/>
      <c r="E990" s="51"/>
      <c r="F990" s="102"/>
      <c r="G990" s="22"/>
    </row>
    <row r="991" ht="15.75" customHeight="1">
      <c r="A991" s="50"/>
      <c r="B991" s="44"/>
      <c r="C991" s="44"/>
      <c r="D991" s="44"/>
      <c r="E991" s="51"/>
      <c r="F991" s="102"/>
      <c r="G991" s="22"/>
    </row>
    <row r="992" ht="15.75" customHeight="1">
      <c r="A992" s="50"/>
      <c r="B992" s="44"/>
      <c r="C992" s="44"/>
      <c r="D992" s="44"/>
      <c r="E992" s="51"/>
      <c r="F992" s="102"/>
      <c r="G992" s="22"/>
    </row>
    <row r="993" ht="15.75" customHeight="1">
      <c r="A993" s="50"/>
      <c r="B993" s="44"/>
      <c r="C993" s="44"/>
      <c r="D993" s="44"/>
      <c r="E993" s="51"/>
      <c r="F993" s="102"/>
      <c r="G993" s="22"/>
    </row>
    <row r="994" ht="15.75" customHeight="1">
      <c r="A994" s="50"/>
      <c r="B994" s="44"/>
      <c r="C994" s="44"/>
      <c r="D994" s="44"/>
      <c r="E994" s="51"/>
      <c r="F994" s="102"/>
      <c r="G994" s="22"/>
    </row>
    <row r="995" ht="15.75" customHeight="1">
      <c r="A995" s="50"/>
      <c r="B995" s="44"/>
      <c r="C995" s="44"/>
      <c r="D995" s="44"/>
      <c r="E995" s="51"/>
      <c r="F995" s="102"/>
      <c r="G995" s="22"/>
    </row>
    <row r="996" ht="15.75" customHeight="1">
      <c r="A996" s="50"/>
      <c r="B996" s="44"/>
      <c r="C996" s="44"/>
      <c r="D996" s="44"/>
      <c r="E996" s="51"/>
      <c r="F996" s="102"/>
      <c r="G996" s="22"/>
    </row>
    <row r="997" ht="15.75" customHeight="1">
      <c r="A997" s="50"/>
      <c r="B997" s="44"/>
      <c r="C997" s="44"/>
      <c r="D997" s="44"/>
      <c r="E997" s="51"/>
      <c r="F997" s="102"/>
      <c r="G997" s="22"/>
    </row>
    <row r="998" ht="15.75" customHeight="1">
      <c r="A998" s="50"/>
      <c r="B998" s="44"/>
      <c r="C998" s="44"/>
      <c r="D998" s="44"/>
      <c r="E998" s="51"/>
      <c r="F998" s="102"/>
      <c r="G998" s="22"/>
    </row>
    <row r="999" ht="15.75" customHeight="1">
      <c r="A999" s="50"/>
      <c r="B999" s="44"/>
      <c r="C999" s="44"/>
      <c r="D999" s="44"/>
      <c r="E999" s="51"/>
      <c r="F999" s="102"/>
      <c r="G999" s="22"/>
    </row>
    <row r="1000" ht="15.75" customHeight="1">
      <c r="A1000" s="163"/>
      <c r="B1000" s="164"/>
      <c r="C1000" s="164"/>
      <c r="D1000" s="164"/>
      <c r="E1000" s="165"/>
      <c r="F1000" s="200"/>
      <c r="G1000" s="22"/>
    </row>
    <row r="1001" ht="15.75" customHeight="1">
      <c r="A1001" s="163"/>
      <c r="B1001" s="164"/>
      <c r="C1001" s="164"/>
      <c r="D1001" s="164"/>
      <c r="E1001" s="165"/>
      <c r="F1001" s="200"/>
      <c r="G1001" s="22"/>
    </row>
    <row r="1002" ht="15.75" customHeight="1">
      <c r="A1002" s="163"/>
      <c r="B1002" s="164"/>
      <c r="C1002" s="164"/>
      <c r="D1002" s="164"/>
      <c r="E1002" s="165"/>
      <c r="F1002" s="200"/>
      <c r="G1002" s="22"/>
    </row>
    <row r="1003" ht="15.75" customHeight="1">
      <c r="A1003" s="163"/>
      <c r="B1003" s="164"/>
      <c r="C1003" s="164"/>
      <c r="D1003" s="164"/>
      <c r="E1003" s="165"/>
      <c r="F1003" s="200"/>
      <c r="G1003" s="22"/>
    </row>
    <row r="1004" ht="15.75" customHeight="1">
      <c r="A1004" s="163"/>
      <c r="B1004" s="164"/>
      <c r="C1004" s="164"/>
      <c r="D1004" s="164"/>
      <c r="E1004" s="165"/>
      <c r="F1004" s="200"/>
      <c r="G1004" s="22"/>
    </row>
    <row r="1005" ht="15.75" customHeight="1">
      <c r="A1005" s="163"/>
      <c r="B1005" s="164"/>
      <c r="C1005" s="164"/>
      <c r="D1005" s="164"/>
      <c r="E1005" s="165"/>
      <c r="F1005" s="200"/>
      <c r="G1005" s="22"/>
    </row>
    <row r="1006" ht="15.75" customHeight="1">
      <c r="A1006" s="163"/>
      <c r="B1006" s="164"/>
      <c r="C1006" s="164"/>
      <c r="D1006" s="164"/>
      <c r="E1006" s="165"/>
      <c r="F1006" s="200"/>
      <c r="G1006" s="22"/>
    </row>
    <row r="1007" ht="15.75" customHeight="1">
      <c r="A1007" s="163"/>
      <c r="B1007" s="164"/>
      <c r="C1007" s="164"/>
      <c r="D1007" s="164"/>
      <c r="E1007" s="165"/>
      <c r="F1007" s="200"/>
      <c r="G1007" s="22"/>
    </row>
    <row r="1008" ht="15.75" customHeight="1">
      <c r="A1008" s="163"/>
      <c r="B1008" s="164"/>
      <c r="C1008" s="164"/>
      <c r="D1008" s="164"/>
      <c r="E1008" s="165"/>
      <c r="F1008" s="200"/>
      <c r="G1008" s="22"/>
    </row>
    <row r="1009" ht="15.75" customHeight="1">
      <c r="A1009" s="163"/>
      <c r="B1009" s="164"/>
      <c r="C1009" s="164"/>
      <c r="D1009" s="164"/>
      <c r="E1009" s="165"/>
      <c r="F1009" s="200"/>
      <c r="G1009" s="22"/>
    </row>
    <row r="1010" ht="15.75" customHeight="1">
      <c r="A1010" s="163"/>
      <c r="B1010" s="164"/>
      <c r="C1010" s="164"/>
      <c r="D1010" s="164"/>
      <c r="E1010" s="165"/>
      <c r="F1010" s="200"/>
      <c r="G1010" s="22"/>
    </row>
    <row r="1011" ht="15.75" customHeight="1">
      <c r="A1011" s="163"/>
      <c r="B1011" s="164"/>
      <c r="C1011" s="164"/>
      <c r="D1011" s="164"/>
      <c r="E1011" s="165"/>
      <c r="F1011" s="200"/>
      <c r="G1011" s="22"/>
    </row>
  </sheetData>
  <mergeCells count="25">
    <mergeCell ref="F2:F3"/>
    <mergeCell ref="F6:F10"/>
    <mergeCell ref="F12:F13"/>
    <mergeCell ref="F20:F21"/>
    <mergeCell ref="F27:F28"/>
    <mergeCell ref="F31:F33"/>
    <mergeCell ref="F35:F37"/>
    <mergeCell ref="F38:F40"/>
    <mergeCell ref="F41:F42"/>
    <mergeCell ref="F44:F47"/>
    <mergeCell ref="F48:F49"/>
    <mergeCell ref="F50:F54"/>
    <mergeCell ref="F55:F57"/>
    <mergeCell ref="F58:F59"/>
    <mergeCell ref="F92:F94"/>
    <mergeCell ref="F97:F98"/>
    <mergeCell ref="F99:F101"/>
    <mergeCell ref="F102:F103"/>
    <mergeCell ref="F60:F62"/>
    <mergeCell ref="F63:F64"/>
    <mergeCell ref="F70:F71"/>
    <mergeCell ref="F75:F77"/>
    <mergeCell ref="F79:F80"/>
    <mergeCell ref="F82:F86"/>
    <mergeCell ref="F88:F89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7.57"/>
    <col customWidth="1" min="7" max="7" width="58.14"/>
    <col customWidth="1" min="8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" t="s">
        <v>6</v>
      </c>
      <c r="G1" s="3" t="s">
        <v>8</v>
      </c>
    </row>
    <row r="2">
      <c r="A2" s="13">
        <v>45155.0</v>
      </c>
      <c r="B2" s="15" t="s">
        <v>9</v>
      </c>
      <c r="C2" s="15" t="s">
        <v>10</v>
      </c>
      <c r="D2" s="15">
        <v>16319.0</v>
      </c>
      <c r="E2" s="17">
        <v>6870.0</v>
      </c>
      <c r="F2" s="20" t="s">
        <v>12</v>
      </c>
      <c r="G2" s="22"/>
    </row>
    <row r="3">
      <c r="A3" s="13">
        <v>45212.0</v>
      </c>
      <c r="B3" s="15" t="s">
        <v>9</v>
      </c>
      <c r="C3" s="15" t="s">
        <v>10</v>
      </c>
      <c r="D3" s="15">
        <v>16615.0</v>
      </c>
      <c r="E3" s="17">
        <v>134477.59</v>
      </c>
      <c r="F3" s="20" t="s">
        <v>15</v>
      </c>
      <c r="G3" s="22"/>
    </row>
    <row r="4">
      <c r="A4" s="25">
        <v>45404.0</v>
      </c>
      <c r="B4" s="28" t="s">
        <v>9</v>
      </c>
      <c r="C4" s="28" t="s">
        <v>10</v>
      </c>
      <c r="D4" s="28">
        <v>17373.0</v>
      </c>
      <c r="E4" s="29">
        <v>164198.44</v>
      </c>
      <c r="F4" s="31" t="s">
        <v>19</v>
      </c>
      <c r="G4" s="22"/>
    </row>
    <row r="5">
      <c r="A5" s="25">
        <v>45406.0</v>
      </c>
      <c r="B5" s="28" t="s">
        <v>9</v>
      </c>
      <c r="C5" s="28" t="s">
        <v>10</v>
      </c>
      <c r="D5" s="28">
        <v>17407.0</v>
      </c>
      <c r="E5" s="29">
        <v>194400.0</v>
      </c>
      <c r="F5" s="33"/>
      <c r="G5" s="22"/>
    </row>
    <row r="6">
      <c r="A6" s="25">
        <v>45575.0</v>
      </c>
      <c r="B6" s="28" t="s">
        <v>9</v>
      </c>
      <c r="C6" s="28" t="s">
        <v>10</v>
      </c>
      <c r="D6" s="28">
        <v>18334.0</v>
      </c>
      <c r="E6" s="29">
        <v>144200.23</v>
      </c>
      <c r="F6" s="35" t="s">
        <v>29</v>
      </c>
      <c r="G6" s="22"/>
    </row>
    <row r="7">
      <c r="A7" s="25">
        <v>45771.0</v>
      </c>
      <c r="B7" s="28" t="s">
        <v>9</v>
      </c>
      <c r="C7" s="28" t="s">
        <v>10</v>
      </c>
      <c r="D7" s="28">
        <v>19295.0</v>
      </c>
      <c r="E7" s="29">
        <v>485597.93</v>
      </c>
      <c r="F7" s="35" t="s">
        <v>32</v>
      </c>
      <c r="G7" s="22"/>
    </row>
    <row r="8">
      <c r="A8" s="25">
        <v>45868.0</v>
      </c>
      <c r="B8" s="28" t="s">
        <v>9</v>
      </c>
      <c r="C8" s="28" t="s">
        <v>10</v>
      </c>
      <c r="D8" s="28">
        <v>19814.0</v>
      </c>
      <c r="E8" s="29">
        <v>500068.32</v>
      </c>
      <c r="F8" s="28" t="s">
        <v>34</v>
      </c>
      <c r="G8" s="22"/>
    </row>
    <row r="9">
      <c r="A9" s="39">
        <v>45868.0</v>
      </c>
      <c r="B9" s="10" t="s">
        <v>9</v>
      </c>
      <c r="C9" s="10" t="s">
        <v>10</v>
      </c>
      <c r="D9" s="10">
        <v>19817.0</v>
      </c>
      <c r="E9" s="42">
        <v>242122.82</v>
      </c>
      <c r="F9" s="44"/>
      <c r="G9" s="22"/>
      <c r="H9" s="46" t="s">
        <v>40</v>
      </c>
    </row>
    <row r="10">
      <c r="A10" s="50"/>
      <c r="B10" s="44"/>
      <c r="C10" s="44"/>
      <c r="D10" s="44"/>
      <c r="E10" s="51"/>
      <c r="F10" s="44"/>
      <c r="G10" s="22"/>
    </row>
    <row r="11">
      <c r="A11" s="50"/>
      <c r="B11" s="44"/>
      <c r="C11" s="44"/>
      <c r="D11" s="44"/>
      <c r="E11" s="51"/>
      <c r="F11" s="44"/>
      <c r="G11" s="22"/>
    </row>
    <row r="12">
      <c r="A12" s="50"/>
      <c r="B12" s="44"/>
      <c r="C12" s="44"/>
      <c r="D12" s="44"/>
      <c r="E12" s="51"/>
      <c r="F12" s="44"/>
      <c r="G12" s="22"/>
    </row>
    <row r="13">
      <c r="A13" s="50"/>
      <c r="B13" s="44"/>
      <c r="C13" s="44"/>
      <c r="D13" s="44"/>
      <c r="E13" s="51"/>
      <c r="F13" s="44"/>
      <c r="G13" s="22"/>
    </row>
    <row r="14">
      <c r="A14" s="50"/>
      <c r="B14" s="44"/>
      <c r="C14" s="44"/>
      <c r="D14" s="44"/>
      <c r="E14" s="51"/>
      <c r="F14" s="44"/>
      <c r="G14" s="22"/>
    </row>
    <row r="15">
      <c r="A15" s="50"/>
      <c r="B15" s="44"/>
      <c r="C15" s="44"/>
      <c r="D15" s="44"/>
      <c r="E15" s="51"/>
      <c r="F15" s="44"/>
      <c r="G15" s="22"/>
    </row>
    <row r="16">
      <c r="A16" s="50"/>
      <c r="B16" s="44"/>
      <c r="C16" s="44"/>
      <c r="D16" s="44"/>
      <c r="E16" s="51"/>
      <c r="F16" s="44"/>
      <c r="G16" s="22"/>
    </row>
    <row r="17">
      <c r="A17" s="50"/>
      <c r="B17" s="44"/>
      <c r="C17" s="44"/>
      <c r="D17" s="44"/>
      <c r="E17" s="51"/>
      <c r="F17" s="44"/>
      <c r="G17" s="22"/>
    </row>
    <row r="18">
      <c r="A18" s="50"/>
      <c r="B18" s="44"/>
      <c r="C18" s="44"/>
      <c r="D18" s="44"/>
      <c r="E18" s="51"/>
      <c r="F18" s="44"/>
      <c r="G18" s="22"/>
    </row>
    <row r="19">
      <c r="A19" s="50"/>
      <c r="B19" s="44"/>
      <c r="C19" s="44"/>
      <c r="D19" s="44"/>
      <c r="E19" s="51"/>
      <c r="F19" s="44"/>
      <c r="G19" s="22"/>
    </row>
    <row r="20">
      <c r="A20" s="50"/>
      <c r="B20" s="44"/>
      <c r="C20" s="44"/>
      <c r="D20" s="44"/>
      <c r="E20" s="51"/>
      <c r="F20" s="44"/>
      <c r="G20" s="22"/>
    </row>
    <row r="21" ht="15.75" customHeight="1">
      <c r="A21" s="50"/>
      <c r="B21" s="44"/>
      <c r="C21" s="44"/>
      <c r="D21" s="44"/>
      <c r="E21" s="51"/>
      <c r="F21" s="44"/>
      <c r="G21" s="22"/>
    </row>
    <row r="22" ht="15.75" customHeight="1">
      <c r="A22" s="50"/>
      <c r="B22" s="44"/>
      <c r="C22" s="44"/>
      <c r="D22" s="44"/>
      <c r="E22" s="51"/>
      <c r="F22" s="44"/>
      <c r="G22" s="22"/>
    </row>
    <row r="23" ht="15.75" customHeight="1">
      <c r="A23" s="50"/>
      <c r="B23" s="44"/>
      <c r="C23" s="44"/>
      <c r="D23" s="44"/>
      <c r="E23" s="51"/>
      <c r="F23" s="44"/>
      <c r="G23" s="22"/>
    </row>
    <row r="24" ht="15.75" customHeight="1">
      <c r="A24" s="50"/>
      <c r="B24" s="44"/>
      <c r="C24" s="44"/>
      <c r="D24" s="44"/>
      <c r="E24" s="51"/>
      <c r="F24" s="44"/>
      <c r="G24" s="22"/>
    </row>
    <row r="25" ht="15.75" customHeight="1">
      <c r="A25" s="50"/>
      <c r="B25" s="44"/>
      <c r="C25" s="44"/>
      <c r="D25" s="44"/>
      <c r="E25" s="51"/>
      <c r="F25" s="44"/>
      <c r="G25" s="22"/>
    </row>
    <row r="26" ht="15.75" customHeight="1">
      <c r="A26" s="50"/>
      <c r="B26" s="44"/>
      <c r="C26" s="44"/>
      <c r="D26" s="44"/>
      <c r="E26" s="51"/>
      <c r="F26" s="44"/>
      <c r="G26" s="22"/>
    </row>
    <row r="27" ht="15.75" customHeight="1">
      <c r="A27" s="50"/>
      <c r="B27" s="44"/>
      <c r="C27" s="44"/>
      <c r="D27" s="44"/>
      <c r="E27" s="51"/>
      <c r="F27" s="44"/>
      <c r="G27" s="22"/>
    </row>
    <row r="28" ht="15.75" customHeight="1">
      <c r="A28" s="50"/>
      <c r="B28" s="44"/>
      <c r="C28" s="44"/>
      <c r="D28" s="44"/>
      <c r="E28" s="51"/>
      <c r="F28" s="44"/>
      <c r="G28" s="22"/>
    </row>
    <row r="29" ht="15.75" customHeight="1">
      <c r="A29" s="50"/>
      <c r="B29" s="44"/>
      <c r="C29" s="44"/>
      <c r="D29" s="44"/>
      <c r="E29" s="51"/>
      <c r="F29" s="44"/>
      <c r="G29" s="22"/>
    </row>
    <row r="30" ht="15.75" customHeight="1">
      <c r="A30" s="50"/>
      <c r="B30" s="44"/>
      <c r="C30" s="44"/>
      <c r="D30" s="44"/>
      <c r="E30" s="51"/>
      <c r="F30" s="44"/>
      <c r="G30" s="22"/>
    </row>
    <row r="31" ht="15.75" customHeight="1">
      <c r="A31" s="50"/>
      <c r="B31" s="44"/>
      <c r="C31" s="44"/>
      <c r="D31" s="44"/>
      <c r="E31" s="51"/>
      <c r="F31" s="44"/>
      <c r="G31" s="22"/>
    </row>
    <row r="32" ht="15.75" customHeight="1">
      <c r="A32" s="50"/>
      <c r="B32" s="44"/>
      <c r="C32" s="44"/>
      <c r="D32" s="44"/>
      <c r="E32" s="51"/>
      <c r="F32" s="44"/>
      <c r="G32" s="22"/>
    </row>
    <row r="33" ht="15.75" customHeight="1">
      <c r="A33" s="50"/>
      <c r="B33" s="44"/>
      <c r="C33" s="44"/>
      <c r="D33" s="44"/>
      <c r="E33" s="51"/>
      <c r="F33" s="44"/>
      <c r="G33" s="22"/>
    </row>
    <row r="34" ht="15.75" customHeight="1">
      <c r="A34" s="50"/>
      <c r="B34" s="44"/>
      <c r="C34" s="44"/>
      <c r="D34" s="44"/>
      <c r="E34" s="51"/>
      <c r="F34" s="44"/>
      <c r="G34" s="22"/>
    </row>
    <row r="35" ht="15.75" customHeight="1">
      <c r="A35" s="50"/>
      <c r="B35" s="44"/>
      <c r="C35" s="44"/>
      <c r="D35" s="44"/>
      <c r="E35" s="51"/>
      <c r="F35" s="44"/>
      <c r="G35" s="22"/>
    </row>
    <row r="36" ht="15.75" customHeight="1">
      <c r="A36" s="50"/>
      <c r="B36" s="44"/>
      <c r="C36" s="44"/>
      <c r="D36" s="44"/>
      <c r="E36" s="51"/>
      <c r="F36" s="44"/>
      <c r="G36" s="22"/>
    </row>
    <row r="37" ht="15.75" customHeight="1">
      <c r="A37" s="50"/>
      <c r="B37" s="44"/>
      <c r="C37" s="44"/>
      <c r="D37" s="44"/>
      <c r="E37" s="51"/>
      <c r="F37" s="44"/>
      <c r="G37" s="58"/>
    </row>
    <row r="38" ht="15.75" customHeight="1">
      <c r="A38" s="50"/>
      <c r="B38" s="44"/>
      <c r="C38" s="44"/>
      <c r="D38" s="44"/>
      <c r="E38" s="51"/>
      <c r="F38" s="44"/>
      <c r="G38" s="58"/>
    </row>
    <row r="39" ht="15.75" customHeight="1">
      <c r="A39" s="50"/>
      <c r="B39" s="44"/>
      <c r="C39" s="44"/>
      <c r="D39" s="44"/>
      <c r="E39" s="51"/>
      <c r="F39" s="44"/>
      <c r="G39" s="22"/>
    </row>
    <row r="40" ht="15.75" customHeight="1">
      <c r="A40" s="50"/>
      <c r="B40" s="44"/>
      <c r="C40" s="44"/>
      <c r="D40" s="44"/>
      <c r="E40" s="51"/>
      <c r="F40" s="44"/>
      <c r="G40" s="60"/>
    </row>
    <row r="41" ht="15.75" customHeight="1">
      <c r="A41" s="50"/>
      <c r="B41" s="44"/>
      <c r="C41" s="44"/>
      <c r="D41" s="44"/>
      <c r="E41" s="51"/>
      <c r="F41" s="44"/>
      <c r="G41" s="22"/>
    </row>
    <row r="42" ht="15.75" customHeight="1">
      <c r="A42" s="50"/>
      <c r="B42" s="44"/>
      <c r="C42" s="44"/>
      <c r="D42" s="44"/>
      <c r="E42" s="51"/>
      <c r="F42" s="44"/>
      <c r="G42" s="22"/>
    </row>
    <row r="43" ht="15.75" customHeight="1">
      <c r="A43" s="50"/>
      <c r="B43" s="44"/>
      <c r="C43" s="44"/>
      <c r="D43" s="44"/>
      <c r="E43" s="51"/>
      <c r="F43" s="44"/>
      <c r="G43" s="22"/>
    </row>
    <row r="44" ht="15.75" customHeight="1">
      <c r="A44" s="50"/>
      <c r="B44" s="44"/>
      <c r="C44" s="44"/>
      <c r="D44" s="44"/>
      <c r="E44" s="51"/>
      <c r="F44" s="44"/>
      <c r="G44" s="58"/>
    </row>
    <row r="45" ht="15.75" customHeight="1">
      <c r="A45" s="50"/>
      <c r="B45" s="44"/>
      <c r="C45" s="44"/>
      <c r="D45" s="44"/>
      <c r="E45" s="51"/>
      <c r="F45" s="44"/>
      <c r="G45" s="58"/>
    </row>
    <row r="46" ht="15.75" customHeight="1">
      <c r="A46" s="50"/>
      <c r="B46" s="44"/>
      <c r="C46" s="44"/>
      <c r="D46" s="44"/>
      <c r="E46" s="51"/>
      <c r="F46" s="44"/>
      <c r="G46" s="58"/>
    </row>
    <row r="47" ht="15.75" customHeight="1">
      <c r="A47" s="50"/>
      <c r="B47" s="44"/>
      <c r="C47" s="44"/>
      <c r="D47" s="44"/>
      <c r="E47" s="51"/>
      <c r="F47" s="44"/>
      <c r="G47" s="42"/>
    </row>
    <row r="48" ht="15.75" customHeight="1">
      <c r="A48" s="50"/>
      <c r="B48" s="44"/>
      <c r="C48" s="44"/>
      <c r="D48" s="44"/>
      <c r="E48" s="51"/>
      <c r="F48" s="44"/>
      <c r="G48" s="22"/>
    </row>
    <row r="49" ht="15.75" customHeight="1">
      <c r="A49" s="50"/>
      <c r="B49" s="44"/>
      <c r="C49" s="44"/>
      <c r="D49" s="44"/>
      <c r="E49" s="51"/>
      <c r="F49" s="44"/>
      <c r="G49" s="22"/>
    </row>
    <row r="50" ht="15.75" customHeight="1">
      <c r="A50" s="50"/>
      <c r="B50" s="44"/>
      <c r="C50" s="44"/>
      <c r="D50" s="44"/>
      <c r="E50" s="51"/>
      <c r="F50" s="44"/>
      <c r="G50" s="22"/>
    </row>
    <row r="51" ht="15.75" customHeight="1">
      <c r="A51" s="50"/>
      <c r="B51" s="44"/>
      <c r="C51" s="44"/>
      <c r="D51" s="44"/>
      <c r="E51" s="51"/>
      <c r="F51" s="44"/>
      <c r="G51" s="22"/>
    </row>
    <row r="52" ht="15.75" customHeight="1">
      <c r="A52" s="50"/>
      <c r="B52" s="44"/>
      <c r="C52" s="44"/>
      <c r="D52" s="44"/>
      <c r="E52" s="51"/>
      <c r="F52" s="44"/>
      <c r="G52" s="22"/>
    </row>
    <row r="53" ht="15.75" customHeight="1">
      <c r="A53" s="50"/>
      <c r="B53" s="44"/>
      <c r="C53" s="44"/>
      <c r="D53" s="44"/>
      <c r="E53" s="51"/>
      <c r="F53" s="44"/>
      <c r="G53" s="22"/>
    </row>
    <row r="54" ht="15.75" customHeight="1">
      <c r="A54" s="50"/>
      <c r="B54" s="44"/>
      <c r="C54" s="44"/>
      <c r="D54" s="44"/>
      <c r="E54" s="51"/>
      <c r="F54" s="44"/>
      <c r="G54" s="22"/>
    </row>
    <row r="55" ht="15.75" customHeight="1">
      <c r="A55" s="50"/>
      <c r="B55" s="44"/>
      <c r="C55" s="44"/>
      <c r="D55" s="44"/>
      <c r="E55" s="51"/>
      <c r="F55" s="44"/>
      <c r="G55" s="67"/>
    </row>
    <row r="56" ht="15.75" customHeight="1">
      <c r="A56" s="50"/>
      <c r="B56" s="44"/>
      <c r="C56" s="44"/>
      <c r="D56" s="44"/>
      <c r="E56" s="51"/>
      <c r="F56" s="44"/>
      <c r="G56" s="22"/>
    </row>
    <row r="57" ht="15.75" customHeight="1">
      <c r="A57" s="50"/>
      <c r="B57" s="44"/>
      <c r="C57" s="44"/>
      <c r="D57" s="44"/>
      <c r="E57" s="51"/>
      <c r="F57" s="44"/>
      <c r="G57" s="22"/>
    </row>
    <row r="58" ht="15.75" customHeight="1">
      <c r="A58" s="50"/>
      <c r="B58" s="44"/>
      <c r="C58" s="44"/>
      <c r="D58" s="44"/>
      <c r="E58" s="51"/>
      <c r="F58" s="44"/>
      <c r="G58" s="22"/>
    </row>
    <row r="59" ht="15.75" customHeight="1">
      <c r="A59" s="50"/>
      <c r="B59" s="44"/>
      <c r="C59" s="44"/>
      <c r="D59" s="44"/>
      <c r="E59" s="51"/>
      <c r="F59" s="44"/>
      <c r="G59" s="22"/>
    </row>
    <row r="60" ht="15.75" customHeight="1">
      <c r="A60" s="50"/>
      <c r="B60" s="44"/>
      <c r="C60" s="44"/>
      <c r="D60" s="44"/>
      <c r="E60" s="51"/>
      <c r="F60" s="44"/>
      <c r="G60" s="22"/>
    </row>
    <row r="61" ht="15.75" customHeight="1">
      <c r="A61" s="50"/>
      <c r="B61" s="44"/>
      <c r="C61" s="44"/>
      <c r="D61" s="44"/>
      <c r="E61" s="51"/>
      <c r="F61" s="44"/>
      <c r="G61" s="67"/>
    </row>
    <row r="62" ht="15.75" customHeight="1">
      <c r="A62" s="50"/>
      <c r="B62" s="44"/>
      <c r="C62" s="44"/>
      <c r="D62" s="44"/>
      <c r="E62" s="51"/>
      <c r="F62" s="44"/>
      <c r="G62" s="22"/>
    </row>
    <row r="63" ht="15.75" customHeight="1">
      <c r="A63" s="50"/>
      <c r="B63" s="44"/>
      <c r="C63" s="44"/>
      <c r="D63" s="44"/>
      <c r="E63" s="51"/>
      <c r="F63" s="44"/>
      <c r="G63" s="22"/>
    </row>
    <row r="64" ht="15.75" customHeight="1">
      <c r="A64" s="50"/>
      <c r="B64" s="44"/>
      <c r="C64" s="44"/>
      <c r="D64" s="44"/>
      <c r="E64" s="51"/>
      <c r="F64" s="44"/>
      <c r="G64" s="67"/>
    </row>
    <row r="65" ht="15.75" customHeight="1">
      <c r="A65" s="50"/>
      <c r="B65" s="44"/>
      <c r="C65" s="44"/>
      <c r="D65" s="44"/>
      <c r="E65" s="51"/>
      <c r="F65" s="44"/>
      <c r="G65" s="22"/>
    </row>
    <row r="66" ht="15.75" customHeight="1">
      <c r="A66" s="50"/>
      <c r="B66" s="44"/>
      <c r="C66" s="44"/>
      <c r="D66" s="44"/>
      <c r="E66" s="51"/>
      <c r="F66" s="44"/>
      <c r="G66" s="22"/>
    </row>
    <row r="67" ht="15.75" customHeight="1">
      <c r="A67" s="50"/>
      <c r="B67" s="44"/>
      <c r="C67" s="44"/>
      <c r="D67" s="44"/>
      <c r="E67" s="51"/>
      <c r="F67" s="44"/>
      <c r="G67" s="67"/>
    </row>
    <row r="68" ht="15.75" customHeight="1">
      <c r="A68" s="50"/>
      <c r="B68" s="44"/>
      <c r="C68" s="44"/>
      <c r="D68" s="44"/>
      <c r="E68" s="51"/>
      <c r="F68" s="44"/>
      <c r="G68" s="67"/>
    </row>
    <row r="69" ht="15.75" customHeight="1">
      <c r="A69" s="50"/>
      <c r="B69" s="44"/>
      <c r="C69" s="44"/>
      <c r="D69" s="44"/>
      <c r="E69" s="51"/>
      <c r="F69" s="44"/>
      <c r="G69" s="58"/>
    </row>
    <row r="70" ht="15.75" customHeight="1">
      <c r="A70" s="50"/>
      <c r="B70" s="44"/>
      <c r="C70" s="44"/>
      <c r="D70" s="44"/>
      <c r="E70" s="51"/>
      <c r="F70" s="44"/>
      <c r="G70" s="67"/>
    </row>
    <row r="71" ht="15.75" customHeight="1">
      <c r="A71" s="50"/>
      <c r="B71" s="44"/>
      <c r="C71" s="44"/>
      <c r="D71" s="44"/>
      <c r="E71" s="51"/>
      <c r="F71" s="44"/>
      <c r="G71" s="22"/>
    </row>
    <row r="72" ht="15.75" customHeight="1">
      <c r="A72" s="50"/>
      <c r="B72" s="44"/>
      <c r="C72" s="44"/>
      <c r="D72" s="44"/>
      <c r="E72" s="51"/>
      <c r="F72" s="44"/>
      <c r="G72" s="67"/>
    </row>
    <row r="73" ht="15.75" customHeight="1">
      <c r="A73" s="50"/>
      <c r="B73" s="44"/>
      <c r="C73" s="44"/>
      <c r="D73" s="44"/>
      <c r="E73" s="51"/>
      <c r="F73" s="44"/>
      <c r="G73" s="22"/>
    </row>
    <row r="74" ht="15.75" customHeight="1">
      <c r="A74" s="50"/>
      <c r="B74" s="44"/>
      <c r="C74" s="44"/>
      <c r="D74" s="44"/>
      <c r="E74" s="51"/>
      <c r="F74" s="44"/>
      <c r="G74" s="22"/>
    </row>
    <row r="75" ht="15.75" customHeight="1">
      <c r="A75" s="50"/>
      <c r="B75" s="44"/>
      <c r="C75" s="44"/>
      <c r="D75" s="44"/>
      <c r="E75" s="51"/>
      <c r="F75" s="44"/>
      <c r="G75" s="22"/>
    </row>
    <row r="76" ht="15.75" customHeight="1">
      <c r="A76" s="50"/>
      <c r="B76" s="44"/>
      <c r="C76" s="44"/>
      <c r="D76" s="44"/>
      <c r="E76" s="51"/>
      <c r="F76" s="44"/>
      <c r="G76" s="67"/>
    </row>
    <row r="77" ht="15.75" customHeight="1">
      <c r="A77" s="50"/>
      <c r="B77" s="44"/>
      <c r="C77" s="44"/>
      <c r="D77" s="44"/>
      <c r="E77" s="51"/>
      <c r="F77" s="44"/>
      <c r="G77" s="67"/>
    </row>
    <row r="78" ht="15.75" customHeight="1">
      <c r="A78" s="50"/>
      <c r="B78" s="44"/>
      <c r="C78" s="44"/>
      <c r="D78" s="44"/>
      <c r="E78" s="51"/>
      <c r="F78" s="44"/>
      <c r="G78" s="67"/>
    </row>
    <row r="79" ht="15.75" customHeight="1">
      <c r="A79" s="50"/>
      <c r="B79" s="44"/>
      <c r="C79" s="44"/>
      <c r="D79" s="44"/>
      <c r="E79" s="51"/>
      <c r="F79" s="44"/>
      <c r="G79" s="22"/>
    </row>
    <row r="80" ht="15.75" customHeight="1">
      <c r="A80" s="50"/>
      <c r="B80" s="44"/>
      <c r="C80" s="44"/>
      <c r="D80" s="44"/>
      <c r="E80" s="51"/>
      <c r="F80" s="44"/>
      <c r="G80" s="22"/>
    </row>
    <row r="81" ht="15.75" customHeight="1">
      <c r="A81" s="50"/>
      <c r="B81" s="44"/>
      <c r="C81" s="44"/>
      <c r="D81" s="44"/>
      <c r="E81" s="51"/>
      <c r="F81" s="44"/>
      <c r="G81" s="22"/>
    </row>
    <row r="82" ht="15.75" customHeight="1">
      <c r="A82" s="50"/>
      <c r="B82" s="44"/>
      <c r="C82" s="44"/>
      <c r="D82" s="44"/>
      <c r="E82" s="51"/>
      <c r="F82" s="44"/>
      <c r="G82" s="22"/>
    </row>
    <row r="83" ht="15.75" customHeight="1">
      <c r="A83" s="50"/>
      <c r="B83" s="44"/>
      <c r="C83" s="44"/>
      <c r="D83" s="44"/>
      <c r="E83" s="51"/>
      <c r="F83" s="44"/>
      <c r="G83" s="22"/>
    </row>
    <row r="84" ht="15.75" customHeight="1">
      <c r="A84" s="50"/>
      <c r="B84" s="44"/>
      <c r="C84" s="44"/>
      <c r="D84" s="44"/>
      <c r="E84" s="51"/>
      <c r="F84" s="44"/>
      <c r="G84" s="22"/>
    </row>
    <row r="85" ht="15.75" customHeight="1">
      <c r="A85" s="50"/>
      <c r="B85" s="44"/>
      <c r="C85" s="44"/>
      <c r="D85" s="44"/>
      <c r="E85" s="51"/>
      <c r="F85" s="44"/>
      <c r="G85" s="22"/>
    </row>
    <row r="86" ht="15.75" customHeight="1">
      <c r="A86" s="50"/>
      <c r="B86" s="44"/>
      <c r="C86" s="44"/>
      <c r="D86" s="44"/>
      <c r="E86" s="51"/>
      <c r="F86" s="44"/>
      <c r="G86" s="22"/>
    </row>
    <row r="87" ht="15.75" customHeight="1">
      <c r="A87" s="50"/>
      <c r="B87" s="44"/>
      <c r="C87" s="44"/>
      <c r="D87" s="44"/>
      <c r="E87" s="51"/>
      <c r="F87" s="44"/>
      <c r="G87" s="22"/>
    </row>
    <row r="88" ht="15.75" customHeight="1">
      <c r="A88" s="50"/>
      <c r="B88" s="44"/>
      <c r="C88" s="44"/>
      <c r="D88" s="44"/>
      <c r="E88" s="51"/>
      <c r="F88" s="44"/>
      <c r="G88" s="22"/>
    </row>
    <row r="89" ht="15.75" customHeight="1">
      <c r="A89" s="50"/>
      <c r="B89" s="44"/>
      <c r="C89" s="44"/>
      <c r="D89" s="44"/>
      <c r="E89" s="51"/>
      <c r="F89" s="44"/>
      <c r="G89" s="22"/>
    </row>
    <row r="90" ht="15.75" customHeight="1">
      <c r="A90" s="50"/>
      <c r="B90" s="44"/>
      <c r="C90" s="44"/>
      <c r="D90" s="44"/>
      <c r="E90" s="51"/>
      <c r="F90" s="44"/>
      <c r="G90" s="22"/>
    </row>
    <row r="91" ht="15.75" customHeight="1">
      <c r="A91" s="50"/>
      <c r="B91" s="44"/>
      <c r="C91" s="44"/>
      <c r="D91" s="44"/>
      <c r="E91" s="51"/>
      <c r="F91" s="44"/>
      <c r="G91" s="58"/>
    </row>
    <row r="92" ht="15.75" customHeight="1">
      <c r="A92" s="50"/>
      <c r="B92" s="44"/>
      <c r="C92" s="44"/>
      <c r="D92" s="44"/>
      <c r="E92" s="51"/>
      <c r="F92" s="44"/>
      <c r="G92" s="22"/>
    </row>
    <row r="93" ht="15.75" customHeight="1">
      <c r="A93" s="50"/>
      <c r="B93" s="44"/>
      <c r="C93" s="44"/>
      <c r="D93" s="44"/>
      <c r="E93" s="51"/>
      <c r="F93" s="44"/>
      <c r="G93" s="22"/>
    </row>
    <row r="94" ht="15.75" customHeight="1">
      <c r="A94" s="50"/>
      <c r="B94" s="44"/>
      <c r="C94" s="44"/>
      <c r="D94" s="44"/>
      <c r="E94" s="51"/>
      <c r="F94" s="44"/>
      <c r="G94" s="67"/>
    </row>
    <row r="95" ht="15.75" customHeight="1">
      <c r="A95" s="50"/>
      <c r="B95" s="44"/>
      <c r="C95" s="44"/>
      <c r="D95" s="44"/>
      <c r="E95" s="51"/>
      <c r="F95" s="44"/>
      <c r="G95" s="22"/>
    </row>
    <row r="96" ht="15.75" customHeight="1">
      <c r="A96" s="50"/>
      <c r="B96" s="44"/>
      <c r="C96" s="44"/>
      <c r="D96" s="44"/>
      <c r="E96" s="51"/>
      <c r="F96" s="44"/>
      <c r="G96" s="22"/>
    </row>
    <row r="97" ht="15.75" customHeight="1">
      <c r="A97" s="50"/>
      <c r="B97" s="44"/>
      <c r="C97" s="44"/>
      <c r="D97" s="44"/>
      <c r="E97" s="51"/>
      <c r="F97" s="44"/>
      <c r="G97" s="22"/>
    </row>
    <row r="98" ht="15.75" customHeight="1">
      <c r="A98" s="50"/>
      <c r="B98" s="44"/>
      <c r="C98" s="44"/>
      <c r="D98" s="44"/>
      <c r="E98" s="51"/>
      <c r="F98" s="44"/>
      <c r="G98" s="22"/>
    </row>
    <row r="99" ht="15.75" customHeight="1">
      <c r="A99" s="50"/>
      <c r="B99" s="44"/>
      <c r="C99" s="44"/>
      <c r="D99" s="44"/>
      <c r="E99" s="51"/>
      <c r="F99" s="44"/>
      <c r="G99" s="22"/>
    </row>
    <row r="100" ht="15.75" customHeight="1">
      <c r="A100" s="50"/>
      <c r="B100" s="44"/>
      <c r="C100" s="44"/>
      <c r="D100" s="44"/>
      <c r="E100" s="51"/>
      <c r="F100" s="44"/>
      <c r="G100" s="22"/>
    </row>
    <row r="101" ht="15.75" customHeight="1">
      <c r="A101" s="50"/>
      <c r="B101" s="44"/>
      <c r="C101" s="44"/>
      <c r="D101" s="44"/>
      <c r="E101" s="51"/>
      <c r="F101" s="44"/>
      <c r="G101" s="22"/>
    </row>
    <row r="102" ht="15.75" customHeight="1">
      <c r="A102" s="50"/>
      <c r="B102" s="44"/>
      <c r="C102" s="44"/>
      <c r="D102" s="44"/>
      <c r="E102" s="51"/>
      <c r="F102" s="44"/>
      <c r="G102" s="22"/>
    </row>
    <row r="103" ht="15.75" customHeight="1">
      <c r="A103" s="50"/>
      <c r="B103" s="44"/>
      <c r="C103" s="44"/>
      <c r="D103" s="44"/>
      <c r="E103" s="51"/>
      <c r="F103" s="44"/>
      <c r="G103" s="22"/>
    </row>
    <row r="104" ht="15.75" customHeight="1">
      <c r="A104" s="50"/>
      <c r="B104" s="44"/>
      <c r="C104" s="44"/>
      <c r="D104" s="44"/>
      <c r="E104" s="51"/>
      <c r="F104" s="44"/>
      <c r="G104" s="22"/>
    </row>
    <row r="105" ht="15.75" customHeight="1">
      <c r="A105" s="50"/>
      <c r="B105" s="44"/>
      <c r="C105" s="44"/>
      <c r="D105" s="44"/>
      <c r="E105" s="51"/>
      <c r="F105" s="44"/>
      <c r="G105" s="22"/>
    </row>
    <row r="106" ht="15.75" customHeight="1">
      <c r="A106" s="50"/>
      <c r="B106" s="44"/>
      <c r="C106" s="44"/>
      <c r="D106" s="44"/>
      <c r="E106" s="51"/>
      <c r="F106" s="44"/>
      <c r="G106" s="22"/>
    </row>
    <row r="107" ht="15.75" customHeight="1">
      <c r="A107" s="50"/>
      <c r="B107" s="44"/>
      <c r="C107" s="44"/>
      <c r="D107" s="44"/>
      <c r="E107" s="51"/>
      <c r="F107" s="44"/>
      <c r="G107" s="22"/>
    </row>
    <row r="108" ht="15.75" customHeight="1">
      <c r="A108" s="50"/>
      <c r="B108" s="44"/>
      <c r="C108" s="44"/>
      <c r="D108" s="44"/>
      <c r="E108" s="51"/>
      <c r="F108" s="44"/>
      <c r="G108" s="22"/>
    </row>
    <row r="109" ht="15.75" customHeight="1">
      <c r="A109" s="50"/>
      <c r="B109" s="44"/>
      <c r="C109" s="44"/>
      <c r="D109" s="44"/>
      <c r="E109" s="51"/>
      <c r="F109" s="44"/>
      <c r="G109" s="67"/>
    </row>
    <row r="110" ht="15.75" customHeight="1">
      <c r="A110" s="50"/>
      <c r="B110" s="44"/>
      <c r="C110" s="44"/>
      <c r="D110" s="44"/>
      <c r="E110" s="51"/>
      <c r="F110" s="44"/>
      <c r="G110" s="22"/>
    </row>
    <row r="111" ht="15.75" customHeight="1">
      <c r="A111" s="50"/>
      <c r="B111" s="44"/>
      <c r="C111" s="44"/>
      <c r="D111" s="44"/>
      <c r="E111" s="51"/>
      <c r="F111" s="44"/>
      <c r="G111" s="22"/>
    </row>
    <row r="112" ht="15.75" customHeight="1">
      <c r="A112" s="50"/>
      <c r="B112" s="44"/>
      <c r="C112" s="44"/>
      <c r="D112" s="44"/>
      <c r="E112" s="51"/>
      <c r="F112" s="44"/>
      <c r="G112" s="22"/>
    </row>
    <row r="113" ht="15.75" customHeight="1">
      <c r="A113" s="50"/>
      <c r="B113" s="44"/>
      <c r="C113" s="44"/>
      <c r="D113" s="44"/>
      <c r="E113" s="51"/>
      <c r="F113" s="44"/>
      <c r="G113" s="22"/>
    </row>
    <row r="114" ht="15.75" customHeight="1">
      <c r="A114" s="50"/>
      <c r="B114" s="44"/>
      <c r="C114" s="44"/>
      <c r="D114" s="44"/>
      <c r="E114" s="51"/>
      <c r="F114" s="44"/>
      <c r="G114" s="22"/>
    </row>
    <row r="115" ht="15.75" customHeight="1">
      <c r="A115" s="50"/>
      <c r="B115" s="44"/>
      <c r="C115" s="44"/>
      <c r="D115" s="44"/>
      <c r="E115" s="51"/>
      <c r="F115" s="44"/>
      <c r="G115" s="22"/>
    </row>
    <row r="116" ht="15.75" customHeight="1">
      <c r="A116" s="50"/>
      <c r="B116" s="44"/>
      <c r="C116" s="44"/>
      <c r="D116" s="44"/>
      <c r="E116" s="51"/>
      <c r="F116" s="44"/>
      <c r="G116" s="22"/>
    </row>
    <row r="117" ht="15.75" customHeight="1">
      <c r="A117" s="50"/>
      <c r="B117" s="44"/>
      <c r="C117" s="44"/>
      <c r="D117" s="44"/>
      <c r="E117" s="51"/>
      <c r="F117" s="44"/>
      <c r="G117" s="22"/>
    </row>
    <row r="118" ht="15.75" customHeight="1">
      <c r="A118" s="50"/>
      <c r="B118" s="44"/>
      <c r="C118" s="44"/>
      <c r="D118" s="44"/>
      <c r="E118" s="51"/>
      <c r="F118" s="44"/>
      <c r="G118" s="22"/>
    </row>
    <row r="119" ht="15.75" customHeight="1">
      <c r="A119" s="50"/>
      <c r="B119" s="44"/>
      <c r="C119" s="44"/>
      <c r="D119" s="44"/>
      <c r="E119" s="51"/>
      <c r="F119" s="44"/>
      <c r="G119" s="22"/>
    </row>
    <row r="120" ht="15.75" customHeight="1">
      <c r="A120" s="50"/>
      <c r="B120" s="44"/>
      <c r="C120" s="44"/>
      <c r="D120" s="44"/>
      <c r="E120" s="51"/>
      <c r="F120" s="44"/>
      <c r="G120" s="22"/>
    </row>
    <row r="121" ht="15.75" customHeight="1">
      <c r="A121" s="50"/>
      <c r="B121" s="44"/>
      <c r="C121" s="44"/>
      <c r="D121" s="44"/>
      <c r="E121" s="51"/>
      <c r="F121" s="44"/>
      <c r="G121" s="22"/>
    </row>
    <row r="122" ht="15.75" customHeight="1">
      <c r="A122" s="50"/>
      <c r="B122" s="44"/>
      <c r="C122" s="44"/>
      <c r="D122" s="44"/>
      <c r="E122" s="51"/>
      <c r="F122" s="44"/>
      <c r="G122" s="22"/>
    </row>
    <row r="123" ht="15.75" customHeight="1">
      <c r="A123" s="50"/>
      <c r="B123" s="44"/>
      <c r="C123" s="44"/>
      <c r="D123" s="44"/>
      <c r="E123" s="51"/>
      <c r="F123" s="44"/>
      <c r="G123" s="22"/>
    </row>
    <row r="124" ht="15.75" customHeight="1">
      <c r="A124" s="50"/>
      <c r="B124" s="44"/>
      <c r="C124" s="44"/>
      <c r="D124" s="44"/>
      <c r="E124" s="51"/>
      <c r="F124" s="44"/>
      <c r="G124" s="22"/>
    </row>
    <row r="125" ht="15.75" customHeight="1">
      <c r="A125" s="50"/>
      <c r="B125" s="44"/>
      <c r="C125" s="44"/>
      <c r="D125" s="44"/>
      <c r="E125" s="51"/>
      <c r="F125" s="44"/>
      <c r="G125" s="22"/>
    </row>
    <row r="126" ht="15.75" customHeight="1">
      <c r="A126" s="50"/>
      <c r="B126" s="44"/>
      <c r="C126" s="44"/>
      <c r="D126" s="44"/>
      <c r="E126" s="51"/>
      <c r="F126" s="44"/>
      <c r="G126" s="22"/>
    </row>
    <row r="127" ht="15.75" customHeight="1">
      <c r="A127" s="50"/>
      <c r="B127" s="44"/>
      <c r="C127" s="44"/>
      <c r="D127" s="44"/>
      <c r="E127" s="51"/>
      <c r="F127" s="44"/>
      <c r="G127" s="22"/>
    </row>
    <row r="128" ht="15.75" customHeight="1">
      <c r="A128" s="50"/>
      <c r="B128" s="44"/>
      <c r="C128" s="44"/>
      <c r="D128" s="44"/>
      <c r="E128" s="51"/>
      <c r="F128" s="44"/>
      <c r="G128" s="22"/>
    </row>
    <row r="129" ht="15.75" customHeight="1">
      <c r="A129" s="50"/>
      <c r="B129" s="44"/>
      <c r="C129" s="44"/>
      <c r="D129" s="44"/>
      <c r="E129" s="51"/>
      <c r="F129" s="44"/>
      <c r="G129" s="22"/>
    </row>
    <row r="130" ht="15.75" customHeight="1">
      <c r="A130" s="50"/>
      <c r="B130" s="44"/>
      <c r="C130" s="44"/>
      <c r="D130" s="44"/>
      <c r="E130" s="51"/>
      <c r="F130" s="44"/>
      <c r="G130" s="22"/>
    </row>
    <row r="131" ht="15.75" customHeight="1">
      <c r="A131" s="50"/>
      <c r="B131" s="44"/>
      <c r="C131" s="44"/>
      <c r="D131" s="44"/>
      <c r="E131" s="51"/>
      <c r="F131" s="44"/>
      <c r="G131" s="22"/>
    </row>
    <row r="132" ht="15.75" customHeight="1">
      <c r="A132" s="50"/>
      <c r="B132" s="44"/>
      <c r="C132" s="44"/>
      <c r="D132" s="44"/>
      <c r="E132" s="51"/>
      <c r="F132" s="44"/>
      <c r="G132" s="22"/>
    </row>
    <row r="133" ht="15.75" customHeight="1">
      <c r="A133" s="50"/>
      <c r="B133" s="44"/>
      <c r="C133" s="44"/>
      <c r="D133" s="44"/>
      <c r="E133" s="51"/>
      <c r="F133" s="44"/>
      <c r="G133" s="22"/>
    </row>
    <row r="134" ht="15.75" customHeight="1">
      <c r="A134" s="50"/>
      <c r="B134" s="44"/>
      <c r="C134" s="44"/>
      <c r="D134" s="44"/>
      <c r="E134" s="51"/>
      <c r="F134" s="44"/>
      <c r="G134" s="22"/>
    </row>
    <row r="135" ht="15.75" customHeight="1">
      <c r="A135" s="50"/>
      <c r="B135" s="44"/>
      <c r="C135" s="44"/>
      <c r="D135" s="44"/>
      <c r="E135" s="51"/>
      <c r="F135" s="44"/>
      <c r="G135" s="22"/>
    </row>
    <row r="136" ht="15.75" customHeight="1">
      <c r="A136" s="50"/>
      <c r="B136" s="44"/>
      <c r="C136" s="44"/>
      <c r="D136" s="44"/>
      <c r="E136" s="51"/>
      <c r="F136" s="44"/>
      <c r="G136" s="22"/>
    </row>
    <row r="137" ht="15.75" customHeight="1">
      <c r="A137" s="50"/>
      <c r="B137" s="44"/>
      <c r="C137" s="44"/>
      <c r="D137" s="44"/>
      <c r="E137" s="51"/>
      <c r="F137" s="44"/>
      <c r="G137" s="22"/>
    </row>
    <row r="138" ht="15.75" customHeight="1">
      <c r="A138" s="50"/>
      <c r="B138" s="44"/>
      <c r="C138" s="44"/>
      <c r="D138" s="44"/>
      <c r="E138" s="51"/>
      <c r="F138" s="44"/>
      <c r="G138" s="22"/>
    </row>
    <row r="139" ht="15.75" customHeight="1">
      <c r="A139" s="50"/>
      <c r="B139" s="44"/>
      <c r="C139" s="44"/>
      <c r="D139" s="44"/>
      <c r="E139" s="51"/>
      <c r="F139" s="44"/>
      <c r="G139" s="22"/>
    </row>
    <row r="140" ht="15.75" customHeight="1">
      <c r="A140" s="50"/>
      <c r="B140" s="44"/>
      <c r="C140" s="44"/>
      <c r="D140" s="44"/>
      <c r="E140" s="51"/>
      <c r="F140" s="44"/>
      <c r="G140" s="22"/>
    </row>
    <row r="141" ht="15.75" customHeight="1">
      <c r="A141" s="50"/>
      <c r="B141" s="44"/>
      <c r="C141" s="44"/>
      <c r="D141" s="44"/>
      <c r="E141" s="51"/>
      <c r="F141" s="44"/>
      <c r="G141" s="22"/>
    </row>
    <row r="142" ht="15.75" customHeight="1">
      <c r="A142" s="50"/>
      <c r="B142" s="44"/>
      <c r="C142" s="44"/>
      <c r="D142" s="44"/>
      <c r="E142" s="51"/>
      <c r="F142" s="44"/>
      <c r="G142" s="22"/>
    </row>
    <row r="143" ht="15.75" customHeight="1">
      <c r="A143" s="50"/>
      <c r="B143" s="44"/>
      <c r="C143" s="44"/>
      <c r="D143" s="44"/>
      <c r="E143" s="51"/>
      <c r="F143" s="44"/>
      <c r="G143" s="22"/>
    </row>
    <row r="144" ht="15.75" customHeight="1">
      <c r="A144" s="50"/>
      <c r="B144" s="44"/>
      <c r="C144" s="44"/>
      <c r="D144" s="44"/>
      <c r="E144" s="51"/>
      <c r="F144" s="44"/>
      <c r="G144" s="22"/>
    </row>
    <row r="145" ht="15.75" customHeight="1">
      <c r="A145" s="50"/>
      <c r="B145" s="44"/>
      <c r="C145" s="44"/>
      <c r="D145" s="44"/>
      <c r="E145" s="51"/>
      <c r="F145" s="44"/>
      <c r="G145" s="22"/>
    </row>
    <row r="146" ht="15.75" customHeight="1">
      <c r="A146" s="50"/>
      <c r="B146" s="44"/>
      <c r="C146" s="44"/>
      <c r="D146" s="44"/>
      <c r="E146" s="51"/>
      <c r="F146" s="44"/>
      <c r="G146" s="22"/>
    </row>
    <row r="147" ht="15.75" customHeight="1">
      <c r="A147" s="50"/>
      <c r="B147" s="44"/>
      <c r="C147" s="44"/>
      <c r="D147" s="44"/>
      <c r="E147" s="51"/>
      <c r="F147" s="44"/>
      <c r="G147" s="22"/>
    </row>
    <row r="148" ht="15.75" customHeight="1">
      <c r="A148" s="50"/>
      <c r="B148" s="44"/>
      <c r="C148" s="44"/>
      <c r="D148" s="44"/>
      <c r="E148" s="51"/>
      <c r="F148" s="44"/>
      <c r="G148" s="22"/>
    </row>
    <row r="149" ht="15.75" customHeight="1">
      <c r="A149" s="50"/>
      <c r="B149" s="44"/>
      <c r="C149" s="44"/>
      <c r="D149" s="44"/>
      <c r="E149" s="51"/>
      <c r="F149" s="44"/>
      <c r="G149" s="22"/>
    </row>
    <row r="150" ht="15.75" customHeight="1">
      <c r="A150" s="50"/>
      <c r="B150" s="44"/>
      <c r="C150" s="44"/>
      <c r="D150" s="44"/>
      <c r="E150" s="51"/>
      <c r="F150" s="44"/>
      <c r="G150" s="22"/>
    </row>
    <row r="151" ht="15.75" customHeight="1">
      <c r="A151" s="50"/>
      <c r="B151" s="44"/>
      <c r="C151" s="44"/>
      <c r="D151" s="44"/>
      <c r="E151" s="51"/>
      <c r="F151" s="44"/>
      <c r="G151" s="22"/>
    </row>
    <row r="152" ht="15.75" customHeight="1">
      <c r="A152" s="50"/>
      <c r="B152" s="44"/>
      <c r="C152" s="44"/>
      <c r="D152" s="44"/>
      <c r="E152" s="51"/>
      <c r="F152" s="44"/>
      <c r="G152" s="22"/>
    </row>
    <row r="153" ht="15.75" customHeight="1">
      <c r="A153" s="50"/>
      <c r="B153" s="44"/>
      <c r="C153" s="44"/>
      <c r="D153" s="44"/>
      <c r="E153" s="51"/>
      <c r="F153" s="44"/>
      <c r="G153" s="22"/>
    </row>
    <row r="154" ht="15.75" customHeight="1">
      <c r="A154" s="50"/>
      <c r="B154" s="44"/>
      <c r="C154" s="44"/>
      <c r="D154" s="44"/>
      <c r="E154" s="51"/>
      <c r="F154" s="44"/>
      <c r="G154" s="22"/>
    </row>
    <row r="155" ht="15.75" customHeight="1">
      <c r="A155" s="50"/>
      <c r="B155" s="44"/>
      <c r="C155" s="44"/>
      <c r="D155" s="44"/>
      <c r="E155" s="51"/>
      <c r="F155" s="44"/>
      <c r="G155" s="22"/>
    </row>
    <row r="156" ht="15.75" customHeight="1">
      <c r="A156" s="50"/>
      <c r="B156" s="44"/>
      <c r="C156" s="44"/>
      <c r="D156" s="44"/>
      <c r="E156" s="51"/>
      <c r="F156" s="44"/>
      <c r="G156" s="22"/>
    </row>
    <row r="157" ht="15.75" customHeight="1">
      <c r="A157" s="50"/>
      <c r="B157" s="44"/>
      <c r="C157" s="44"/>
      <c r="D157" s="44"/>
      <c r="E157" s="51"/>
      <c r="F157" s="44"/>
      <c r="G157" s="22"/>
    </row>
    <row r="158" ht="15.75" customHeight="1">
      <c r="A158" s="50"/>
      <c r="B158" s="44"/>
      <c r="C158" s="44"/>
      <c r="D158" s="44"/>
      <c r="E158" s="51"/>
      <c r="F158" s="44"/>
      <c r="G158" s="22"/>
    </row>
    <row r="159" ht="15.75" customHeight="1">
      <c r="A159" s="50"/>
      <c r="B159" s="44"/>
      <c r="C159" s="44"/>
      <c r="D159" s="44"/>
      <c r="E159" s="51"/>
      <c r="F159" s="44"/>
      <c r="G159" s="22"/>
    </row>
    <row r="160" ht="15.75" customHeight="1">
      <c r="A160" s="50"/>
      <c r="B160" s="44"/>
      <c r="C160" s="44"/>
      <c r="D160" s="44"/>
      <c r="E160" s="51"/>
      <c r="F160" s="44"/>
      <c r="G160" s="22"/>
    </row>
    <row r="161" ht="15.75" customHeight="1">
      <c r="A161" s="50"/>
      <c r="B161" s="44"/>
      <c r="C161" s="44"/>
      <c r="D161" s="44"/>
      <c r="E161" s="51"/>
      <c r="F161" s="44"/>
      <c r="G161" s="22"/>
    </row>
    <row r="162" ht="15.75" customHeight="1">
      <c r="A162" s="50"/>
      <c r="B162" s="44"/>
      <c r="C162" s="44"/>
      <c r="D162" s="44"/>
      <c r="E162" s="51"/>
      <c r="F162" s="44"/>
      <c r="G162" s="22"/>
    </row>
    <row r="163" ht="15.75" customHeight="1">
      <c r="A163" s="50"/>
      <c r="B163" s="44"/>
      <c r="C163" s="44"/>
      <c r="D163" s="44"/>
      <c r="E163" s="51"/>
      <c r="F163" s="44"/>
      <c r="G163" s="22"/>
    </row>
    <row r="164" ht="15.75" customHeight="1">
      <c r="A164" s="50"/>
      <c r="B164" s="44"/>
      <c r="C164" s="44"/>
      <c r="D164" s="44"/>
      <c r="E164" s="51"/>
      <c r="F164" s="44"/>
      <c r="G164" s="22"/>
    </row>
    <row r="165" ht="15.75" customHeight="1">
      <c r="A165" s="50"/>
      <c r="B165" s="44"/>
      <c r="C165" s="44"/>
      <c r="D165" s="44"/>
      <c r="E165" s="51"/>
      <c r="F165" s="44"/>
      <c r="G165" s="22"/>
    </row>
    <row r="166" ht="15.75" customHeight="1">
      <c r="A166" s="50"/>
      <c r="B166" s="44"/>
      <c r="C166" s="44"/>
      <c r="D166" s="44"/>
      <c r="E166" s="51"/>
      <c r="F166" s="44"/>
      <c r="G166" s="22"/>
    </row>
    <row r="167" ht="15.75" customHeight="1">
      <c r="A167" s="50"/>
      <c r="B167" s="44"/>
      <c r="C167" s="44"/>
      <c r="D167" s="44"/>
      <c r="E167" s="51"/>
      <c r="F167" s="44"/>
      <c r="G167" s="22"/>
    </row>
    <row r="168" ht="15.75" customHeight="1">
      <c r="A168" s="50"/>
      <c r="B168" s="44"/>
      <c r="C168" s="44"/>
      <c r="D168" s="44"/>
      <c r="E168" s="51"/>
      <c r="F168" s="44"/>
      <c r="G168" s="22"/>
    </row>
    <row r="169" ht="15.75" customHeight="1">
      <c r="A169" s="50"/>
      <c r="B169" s="44"/>
      <c r="C169" s="44"/>
      <c r="D169" s="44"/>
      <c r="E169" s="51"/>
      <c r="F169" s="44"/>
      <c r="G169" s="22"/>
    </row>
    <row r="170" ht="15.75" customHeight="1">
      <c r="A170" s="50"/>
      <c r="B170" s="44"/>
      <c r="C170" s="44"/>
      <c r="D170" s="44"/>
      <c r="E170" s="51"/>
      <c r="F170" s="44"/>
      <c r="G170" s="92"/>
    </row>
    <row r="171" ht="15.75" customHeight="1">
      <c r="A171" s="50"/>
      <c r="B171" s="44"/>
      <c r="C171" s="44"/>
      <c r="D171" s="44"/>
      <c r="E171" s="51"/>
      <c r="F171" s="44"/>
      <c r="G171" s="22"/>
    </row>
    <row r="172" ht="15.75" customHeight="1">
      <c r="A172" s="50"/>
      <c r="B172" s="44"/>
      <c r="C172" s="44"/>
      <c r="D172" s="44"/>
      <c r="E172" s="51"/>
      <c r="F172" s="44"/>
      <c r="G172" s="22"/>
    </row>
    <row r="173" ht="15.75" customHeight="1">
      <c r="A173" s="50"/>
      <c r="B173" s="44"/>
      <c r="C173" s="44"/>
      <c r="D173" s="44"/>
      <c r="E173" s="51"/>
      <c r="F173" s="44"/>
      <c r="G173" s="22"/>
    </row>
    <row r="174" ht="15.75" customHeight="1">
      <c r="A174" s="50"/>
      <c r="B174" s="44"/>
      <c r="C174" s="44"/>
      <c r="D174" s="44"/>
      <c r="E174" s="51"/>
      <c r="F174" s="44"/>
      <c r="G174" s="22"/>
    </row>
    <row r="175" ht="15.75" customHeight="1">
      <c r="A175" s="50"/>
      <c r="B175" s="44"/>
      <c r="C175" s="44"/>
      <c r="D175" s="44"/>
      <c r="E175" s="51"/>
      <c r="F175" s="44"/>
      <c r="G175" s="22"/>
    </row>
    <row r="176" ht="15.75" customHeight="1">
      <c r="A176" s="50"/>
      <c r="B176" s="44"/>
      <c r="C176" s="44"/>
      <c r="D176" s="44"/>
      <c r="E176" s="51"/>
      <c r="F176" s="44"/>
      <c r="G176" s="22"/>
    </row>
    <row r="177" ht="15.75" customHeight="1">
      <c r="A177" s="50"/>
      <c r="B177" s="44"/>
      <c r="C177" s="44"/>
      <c r="D177" s="44"/>
      <c r="E177" s="51"/>
      <c r="F177" s="44"/>
      <c r="G177" s="22"/>
    </row>
    <row r="178" ht="15.75" customHeight="1">
      <c r="A178" s="50"/>
      <c r="B178" s="44"/>
      <c r="C178" s="44"/>
      <c r="D178" s="44"/>
      <c r="E178" s="51"/>
      <c r="F178" s="44"/>
      <c r="G178" s="22"/>
    </row>
    <row r="179" ht="15.75" customHeight="1">
      <c r="A179" s="50"/>
      <c r="B179" s="44"/>
      <c r="C179" s="44"/>
      <c r="D179" s="44"/>
      <c r="E179" s="51"/>
      <c r="F179" s="44"/>
      <c r="G179" s="22"/>
    </row>
    <row r="180" ht="15.75" customHeight="1">
      <c r="A180" s="50"/>
      <c r="B180" s="44"/>
      <c r="C180" s="44"/>
      <c r="D180" s="44"/>
      <c r="E180" s="51"/>
      <c r="F180" s="44"/>
      <c r="G180" s="22"/>
    </row>
    <row r="181" ht="15.75" customHeight="1">
      <c r="A181" s="50"/>
      <c r="B181" s="44"/>
      <c r="C181" s="44"/>
      <c r="D181" s="44"/>
      <c r="E181" s="51"/>
      <c r="F181" s="44"/>
      <c r="G181" s="22"/>
    </row>
    <row r="182" ht="15.75" customHeight="1">
      <c r="A182" s="50"/>
      <c r="B182" s="44"/>
      <c r="C182" s="44"/>
      <c r="D182" s="44"/>
      <c r="E182" s="51"/>
      <c r="F182" s="44"/>
      <c r="G182" s="22"/>
    </row>
    <row r="183" ht="15.75" customHeight="1">
      <c r="A183" s="50"/>
      <c r="B183" s="44"/>
      <c r="C183" s="44"/>
      <c r="D183" s="44"/>
      <c r="E183" s="51"/>
      <c r="F183" s="44"/>
      <c r="G183" s="22"/>
    </row>
    <row r="184" ht="15.75" customHeight="1">
      <c r="A184" s="50"/>
      <c r="B184" s="44"/>
      <c r="C184" s="44"/>
      <c r="D184" s="44"/>
      <c r="E184" s="51"/>
      <c r="F184" s="44"/>
      <c r="G184" s="22"/>
    </row>
    <row r="185" ht="15.75" customHeight="1">
      <c r="A185" s="50"/>
      <c r="B185" s="44"/>
      <c r="C185" s="44"/>
      <c r="D185" s="44"/>
      <c r="E185" s="51"/>
      <c r="F185" s="44"/>
      <c r="G185" s="22"/>
    </row>
    <row r="186" ht="15.75" customHeight="1">
      <c r="A186" s="50"/>
      <c r="B186" s="44"/>
      <c r="C186" s="44"/>
      <c r="D186" s="44"/>
      <c r="E186" s="51"/>
      <c r="F186" s="44"/>
      <c r="G186" s="22"/>
    </row>
    <row r="187" ht="15.75" customHeight="1">
      <c r="A187" s="50"/>
      <c r="B187" s="44"/>
      <c r="C187" s="44"/>
      <c r="D187" s="44"/>
      <c r="E187" s="51"/>
      <c r="F187" s="44"/>
      <c r="G187" s="22"/>
    </row>
    <row r="188" ht="15.75" customHeight="1">
      <c r="A188" s="50"/>
      <c r="B188" s="44"/>
      <c r="C188" s="44"/>
      <c r="D188" s="44"/>
      <c r="E188" s="51"/>
      <c r="F188" s="44"/>
      <c r="G188" s="22"/>
    </row>
    <row r="189" ht="15.75" customHeight="1">
      <c r="A189" s="50"/>
      <c r="B189" s="44"/>
      <c r="C189" s="44"/>
      <c r="D189" s="44"/>
      <c r="E189" s="51"/>
      <c r="F189" s="44"/>
      <c r="G189" s="22"/>
    </row>
    <row r="190" ht="15.75" customHeight="1">
      <c r="A190" s="50"/>
      <c r="B190" s="44"/>
      <c r="C190" s="44"/>
      <c r="D190" s="44"/>
      <c r="E190" s="51"/>
      <c r="F190" s="44"/>
      <c r="G190" s="22"/>
    </row>
    <row r="191" ht="15.75" customHeight="1">
      <c r="A191" s="50"/>
      <c r="B191" s="44"/>
      <c r="C191" s="44"/>
      <c r="D191" s="44"/>
      <c r="E191" s="51"/>
      <c r="F191" s="44"/>
      <c r="G191" s="22"/>
    </row>
    <row r="192" ht="15.75" customHeight="1">
      <c r="A192" s="50"/>
      <c r="B192" s="44"/>
      <c r="C192" s="44"/>
      <c r="D192" s="44"/>
      <c r="E192" s="51"/>
      <c r="F192" s="44"/>
      <c r="G192" s="22"/>
    </row>
    <row r="193" ht="15.75" customHeight="1">
      <c r="A193" s="50"/>
      <c r="B193" s="44"/>
      <c r="C193" s="44"/>
      <c r="D193" s="44"/>
      <c r="E193" s="51"/>
      <c r="F193" s="44"/>
      <c r="G193" s="22"/>
    </row>
    <row r="194" ht="15.75" customHeight="1">
      <c r="A194" s="50"/>
      <c r="B194" s="44"/>
      <c r="C194" s="44"/>
      <c r="D194" s="44"/>
      <c r="E194" s="51"/>
      <c r="F194" s="44"/>
      <c r="G194" s="22"/>
    </row>
    <row r="195" ht="15.75" customHeight="1">
      <c r="A195" s="50"/>
      <c r="B195" s="44"/>
      <c r="C195" s="44"/>
      <c r="D195" s="44"/>
      <c r="E195" s="51"/>
      <c r="F195" s="44"/>
      <c r="G195" s="22"/>
    </row>
    <row r="196" ht="15.75" customHeight="1">
      <c r="A196" s="50"/>
      <c r="B196" s="44"/>
      <c r="C196" s="44"/>
      <c r="D196" s="44"/>
      <c r="E196" s="51"/>
      <c r="F196" s="44"/>
      <c r="G196" s="22"/>
    </row>
    <row r="197" ht="15.75" customHeight="1">
      <c r="A197" s="50"/>
      <c r="B197" s="44"/>
      <c r="C197" s="44"/>
      <c r="D197" s="44"/>
      <c r="E197" s="51"/>
      <c r="F197" s="44"/>
      <c r="G197" s="22"/>
    </row>
    <row r="198" ht="15.75" customHeight="1">
      <c r="A198" s="50"/>
      <c r="B198" s="44"/>
      <c r="C198" s="44"/>
      <c r="D198" s="44"/>
      <c r="E198" s="51"/>
      <c r="F198" s="44"/>
      <c r="G198" s="22"/>
    </row>
    <row r="199" ht="15.75" customHeight="1">
      <c r="A199" s="50"/>
      <c r="B199" s="44"/>
      <c r="C199" s="44"/>
      <c r="D199" s="44"/>
      <c r="E199" s="51"/>
      <c r="F199" s="44"/>
      <c r="G199" s="22"/>
    </row>
    <row r="200" ht="15.75" customHeight="1">
      <c r="A200" s="50"/>
      <c r="B200" s="44"/>
      <c r="C200" s="44"/>
      <c r="D200" s="44"/>
      <c r="E200" s="51"/>
      <c r="F200" s="44"/>
      <c r="G200" s="22"/>
    </row>
    <row r="201" ht="15.75" customHeight="1">
      <c r="A201" s="50"/>
      <c r="B201" s="44"/>
      <c r="C201" s="44"/>
      <c r="D201" s="44"/>
      <c r="E201" s="51"/>
      <c r="F201" s="44"/>
      <c r="G201" s="22"/>
    </row>
    <row r="202" ht="15.75" customHeight="1">
      <c r="A202" s="50"/>
      <c r="B202" s="44"/>
      <c r="C202" s="44"/>
      <c r="D202" s="44"/>
      <c r="E202" s="51"/>
      <c r="F202" s="44"/>
      <c r="G202" s="22"/>
    </row>
    <row r="203" ht="15.75" customHeight="1">
      <c r="A203" s="50"/>
      <c r="B203" s="44"/>
      <c r="C203" s="44"/>
      <c r="D203" s="44"/>
      <c r="E203" s="51"/>
      <c r="F203" s="44"/>
      <c r="G203" s="22"/>
    </row>
    <row r="204" ht="15.75" customHeight="1">
      <c r="A204" s="50"/>
      <c r="B204" s="44"/>
      <c r="C204" s="44"/>
      <c r="D204" s="44"/>
      <c r="E204" s="51"/>
      <c r="F204" s="44"/>
      <c r="G204" s="22"/>
    </row>
    <row r="205" ht="15.75" customHeight="1">
      <c r="A205" s="50"/>
      <c r="B205" s="44"/>
      <c r="C205" s="44"/>
      <c r="D205" s="44"/>
      <c r="E205" s="51"/>
      <c r="F205" s="44"/>
      <c r="G205" s="22"/>
    </row>
    <row r="206" ht="15.75" customHeight="1">
      <c r="A206" s="50"/>
      <c r="B206" s="44"/>
      <c r="C206" s="44"/>
      <c r="D206" s="44"/>
      <c r="E206" s="51"/>
      <c r="F206" s="44"/>
      <c r="G206" s="22"/>
    </row>
    <row r="207" ht="15.75" customHeight="1">
      <c r="A207" s="50"/>
      <c r="B207" s="44"/>
      <c r="C207" s="44"/>
      <c r="D207" s="44"/>
      <c r="E207" s="51"/>
      <c r="F207" s="44"/>
      <c r="G207" s="22"/>
    </row>
    <row r="208" ht="15.75" customHeight="1">
      <c r="A208" s="50"/>
      <c r="B208" s="44"/>
      <c r="C208" s="44"/>
      <c r="D208" s="44"/>
      <c r="E208" s="51"/>
      <c r="F208" s="44"/>
      <c r="G208" s="22"/>
    </row>
    <row r="209" ht="15.75" customHeight="1">
      <c r="A209" s="50"/>
      <c r="B209" s="44"/>
      <c r="C209" s="44"/>
      <c r="D209" s="44"/>
      <c r="E209" s="51"/>
      <c r="F209" s="44"/>
      <c r="G209" s="22"/>
    </row>
    <row r="210" ht="15.75" customHeight="1">
      <c r="A210" s="50"/>
      <c r="B210" s="44"/>
      <c r="C210" s="44"/>
      <c r="D210" s="44"/>
      <c r="E210" s="51"/>
      <c r="F210" s="44"/>
      <c r="G210" s="22"/>
    </row>
    <row r="211" ht="15.75" customHeight="1">
      <c r="A211" s="50"/>
      <c r="B211" s="44"/>
      <c r="C211" s="44"/>
      <c r="D211" s="44"/>
      <c r="E211" s="51"/>
      <c r="F211" s="44"/>
      <c r="G211" s="22"/>
    </row>
    <row r="212" ht="15.75" customHeight="1">
      <c r="A212" s="50"/>
      <c r="B212" s="44"/>
      <c r="C212" s="44"/>
      <c r="D212" s="44"/>
      <c r="E212" s="51"/>
      <c r="F212" s="44"/>
      <c r="G212" s="22"/>
    </row>
    <row r="213" ht="15.75" customHeight="1">
      <c r="A213" s="50"/>
      <c r="B213" s="44"/>
      <c r="C213" s="44"/>
      <c r="D213" s="44"/>
      <c r="E213" s="51"/>
      <c r="F213" s="44"/>
      <c r="G213" s="22"/>
    </row>
    <row r="214" ht="15.75" customHeight="1">
      <c r="A214" s="50"/>
      <c r="B214" s="44"/>
      <c r="C214" s="44"/>
      <c r="D214" s="44"/>
      <c r="E214" s="51"/>
      <c r="F214" s="44"/>
      <c r="G214" s="22"/>
    </row>
    <row r="215" ht="15.75" customHeight="1">
      <c r="A215" s="50"/>
      <c r="B215" s="44"/>
      <c r="C215" s="44"/>
      <c r="D215" s="44"/>
      <c r="E215" s="51"/>
      <c r="F215" s="44"/>
      <c r="G215" s="22"/>
    </row>
    <row r="216" ht="15.75" customHeight="1">
      <c r="A216" s="50"/>
      <c r="B216" s="44"/>
      <c r="C216" s="44"/>
      <c r="D216" s="44"/>
      <c r="E216" s="51"/>
      <c r="F216" s="44"/>
      <c r="G216" s="22"/>
    </row>
    <row r="217" ht="15.75" customHeight="1">
      <c r="A217" s="50"/>
      <c r="B217" s="44"/>
      <c r="C217" s="44"/>
      <c r="D217" s="44"/>
      <c r="E217" s="51"/>
      <c r="F217" s="44"/>
      <c r="G217" s="22"/>
    </row>
    <row r="218" ht="15.75" customHeight="1">
      <c r="A218" s="50"/>
      <c r="B218" s="44"/>
      <c r="C218" s="44"/>
      <c r="D218" s="44"/>
      <c r="E218" s="51"/>
      <c r="F218" s="44"/>
      <c r="G218" s="22"/>
    </row>
    <row r="219" ht="15.75" customHeight="1">
      <c r="A219" s="50"/>
      <c r="B219" s="44"/>
      <c r="C219" s="44"/>
      <c r="D219" s="44"/>
      <c r="E219" s="51"/>
      <c r="F219" s="44"/>
      <c r="G219" s="22"/>
    </row>
    <row r="220" ht="15.75" customHeight="1">
      <c r="A220" s="50"/>
      <c r="B220" s="44"/>
      <c r="C220" s="44"/>
      <c r="D220" s="44"/>
      <c r="E220" s="51"/>
      <c r="F220" s="44"/>
      <c r="G220" s="22"/>
    </row>
    <row r="221" ht="15.75" customHeight="1">
      <c r="A221" s="50"/>
      <c r="B221" s="44"/>
      <c r="C221" s="44"/>
      <c r="D221" s="44"/>
      <c r="E221" s="51"/>
      <c r="F221" s="44"/>
      <c r="G221" s="22"/>
    </row>
    <row r="222" ht="15.75" customHeight="1">
      <c r="A222" s="50"/>
      <c r="B222" s="44"/>
      <c r="C222" s="44"/>
      <c r="D222" s="44"/>
      <c r="E222" s="51"/>
      <c r="F222" s="44"/>
      <c r="G222" s="22"/>
    </row>
    <row r="223" ht="15.75" customHeight="1">
      <c r="A223" s="50"/>
      <c r="B223" s="44"/>
      <c r="C223" s="44"/>
      <c r="D223" s="44"/>
      <c r="E223" s="51"/>
      <c r="F223" s="44"/>
      <c r="G223" s="22"/>
    </row>
    <row r="224" ht="15.75" customHeight="1">
      <c r="A224" s="50"/>
      <c r="B224" s="44"/>
      <c r="C224" s="44"/>
      <c r="D224" s="44"/>
      <c r="E224" s="51"/>
      <c r="F224" s="44"/>
      <c r="G224" s="22"/>
    </row>
    <row r="225" ht="15.75" customHeight="1">
      <c r="A225" s="50"/>
      <c r="B225" s="44"/>
      <c r="C225" s="44"/>
      <c r="D225" s="44"/>
      <c r="E225" s="51"/>
      <c r="F225" s="44"/>
      <c r="G225" s="22"/>
    </row>
    <row r="226" ht="15.75" customHeight="1">
      <c r="A226" s="50"/>
      <c r="B226" s="44"/>
      <c r="C226" s="44"/>
      <c r="D226" s="44"/>
      <c r="E226" s="51"/>
      <c r="F226" s="44"/>
      <c r="G226" s="22"/>
    </row>
    <row r="227" ht="15.75" customHeight="1">
      <c r="A227" s="50"/>
      <c r="B227" s="44"/>
      <c r="C227" s="44"/>
      <c r="D227" s="44"/>
      <c r="E227" s="51"/>
      <c r="F227" s="44"/>
      <c r="G227" s="22"/>
    </row>
    <row r="228" ht="15.75" customHeight="1">
      <c r="A228" s="50"/>
      <c r="B228" s="44"/>
      <c r="C228" s="44"/>
      <c r="D228" s="44"/>
      <c r="E228" s="51"/>
      <c r="F228" s="44"/>
      <c r="G228" s="22"/>
    </row>
    <row r="229" ht="15.75" customHeight="1">
      <c r="A229" s="50"/>
      <c r="B229" s="44"/>
      <c r="C229" s="44"/>
      <c r="D229" s="44"/>
      <c r="E229" s="51"/>
      <c r="F229" s="44"/>
      <c r="G229" s="22"/>
    </row>
    <row r="230" ht="15.75" customHeight="1">
      <c r="A230" s="50"/>
      <c r="B230" s="44"/>
      <c r="C230" s="44"/>
      <c r="D230" s="44"/>
      <c r="E230" s="51"/>
      <c r="F230" s="44"/>
      <c r="G230" s="22"/>
    </row>
    <row r="231" ht="15.75" customHeight="1">
      <c r="A231" s="50"/>
      <c r="B231" s="44"/>
      <c r="C231" s="44"/>
      <c r="D231" s="44"/>
      <c r="E231" s="51"/>
      <c r="F231" s="44"/>
      <c r="G231" s="22"/>
    </row>
    <row r="232" ht="15.75" customHeight="1">
      <c r="A232" s="50"/>
      <c r="B232" s="44"/>
      <c r="C232" s="44"/>
      <c r="D232" s="44"/>
      <c r="E232" s="51"/>
      <c r="F232" s="44"/>
      <c r="G232" s="22"/>
    </row>
    <row r="233" ht="15.75" customHeight="1">
      <c r="A233" s="50"/>
      <c r="B233" s="44"/>
      <c r="C233" s="44"/>
      <c r="D233" s="44"/>
      <c r="E233" s="51"/>
      <c r="F233" s="44"/>
      <c r="G233" s="22"/>
    </row>
    <row r="234" ht="15.75" customHeight="1">
      <c r="A234" s="50"/>
      <c r="B234" s="44"/>
      <c r="C234" s="44"/>
      <c r="D234" s="44"/>
      <c r="E234" s="51"/>
      <c r="F234" s="44"/>
      <c r="G234" s="22"/>
    </row>
    <row r="235" ht="15.75" customHeight="1">
      <c r="A235" s="50"/>
      <c r="B235" s="44"/>
      <c r="C235" s="44"/>
      <c r="D235" s="44"/>
      <c r="E235" s="51"/>
      <c r="F235" s="44"/>
      <c r="G235" s="22"/>
    </row>
    <row r="236" ht="15.75" customHeight="1">
      <c r="A236" s="50"/>
      <c r="B236" s="44"/>
      <c r="C236" s="44"/>
      <c r="D236" s="44"/>
      <c r="E236" s="51"/>
      <c r="F236" s="44"/>
      <c r="G236" s="22"/>
    </row>
    <row r="237" ht="15.75" customHeight="1">
      <c r="A237" s="50"/>
      <c r="B237" s="44"/>
      <c r="C237" s="44"/>
      <c r="D237" s="44"/>
      <c r="E237" s="51"/>
      <c r="F237" s="44"/>
      <c r="G237" s="22"/>
    </row>
    <row r="238" ht="15.75" customHeight="1">
      <c r="A238" s="50"/>
      <c r="B238" s="44"/>
      <c r="C238" s="44"/>
      <c r="D238" s="44"/>
      <c r="E238" s="51"/>
      <c r="F238" s="44"/>
      <c r="G238" s="22"/>
    </row>
    <row r="239" ht="15.75" customHeight="1">
      <c r="A239" s="50"/>
      <c r="B239" s="44"/>
      <c r="C239" s="44"/>
      <c r="D239" s="44"/>
      <c r="E239" s="51"/>
      <c r="F239" s="44"/>
      <c r="G239" s="22"/>
    </row>
    <row r="240" ht="15.75" customHeight="1">
      <c r="A240" s="50"/>
      <c r="B240" s="44"/>
      <c r="C240" s="44"/>
      <c r="D240" s="44"/>
      <c r="E240" s="51"/>
      <c r="F240" s="44"/>
      <c r="G240" s="22"/>
    </row>
    <row r="241" ht="15.75" customHeight="1">
      <c r="A241" s="50"/>
      <c r="B241" s="44"/>
      <c r="C241" s="44"/>
      <c r="D241" s="44"/>
      <c r="E241" s="51"/>
      <c r="F241" s="44"/>
      <c r="G241" s="22"/>
    </row>
    <row r="242" ht="15.75" customHeight="1">
      <c r="A242" s="50"/>
      <c r="B242" s="44"/>
      <c r="C242" s="44"/>
      <c r="D242" s="44"/>
      <c r="E242" s="51"/>
      <c r="F242" s="44"/>
      <c r="G242" s="22"/>
    </row>
    <row r="243" ht="15.75" customHeight="1">
      <c r="A243" s="50"/>
      <c r="B243" s="44"/>
      <c r="C243" s="44"/>
      <c r="D243" s="44"/>
      <c r="E243" s="51"/>
      <c r="F243" s="44"/>
      <c r="G243" s="22"/>
    </row>
    <row r="244" ht="15.75" customHeight="1">
      <c r="A244" s="50"/>
      <c r="B244" s="44"/>
      <c r="C244" s="44"/>
      <c r="D244" s="44"/>
      <c r="E244" s="51"/>
      <c r="F244" s="44"/>
      <c r="G244" s="22"/>
    </row>
    <row r="245" ht="15.75" customHeight="1">
      <c r="A245" s="50"/>
      <c r="B245" s="44"/>
      <c r="C245" s="44"/>
      <c r="D245" s="44"/>
      <c r="E245" s="51"/>
      <c r="F245" s="44"/>
      <c r="G245" s="22"/>
    </row>
    <row r="246" ht="15.75" customHeight="1">
      <c r="A246" s="50"/>
      <c r="B246" s="44"/>
      <c r="C246" s="44"/>
      <c r="D246" s="44"/>
      <c r="E246" s="51"/>
      <c r="F246" s="44"/>
      <c r="G246" s="22"/>
    </row>
    <row r="247" ht="15.75" customHeight="1">
      <c r="A247" s="50"/>
      <c r="B247" s="44"/>
      <c r="C247" s="44"/>
      <c r="D247" s="44"/>
      <c r="E247" s="51"/>
      <c r="F247" s="44"/>
      <c r="G247" s="22"/>
    </row>
    <row r="248" ht="15.75" customHeight="1">
      <c r="A248" s="50"/>
      <c r="B248" s="44"/>
      <c r="C248" s="44"/>
      <c r="D248" s="44"/>
      <c r="E248" s="51"/>
      <c r="F248" s="44"/>
      <c r="G248" s="22"/>
    </row>
    <row r="249" ht="15.75" customHeight="1">
      <c r="A249" s="50"/>
      <c r="B249" s="44"/>
      <c r="C249" s="44"/>
      <c r="D249" s="44"/>
      <c r="E249" s="51"/>
      <c r="F249" s="44"/>
      <c r="G249" s="22"/>
    </row>
    <row r="250" ht="15.75" customHeight="1">
      <c r="A250" s="50"/>
      <c r="B250" s="44"/>
      <c r="C250" s="44"/>
      <c r="D250" s="44"/>
      <c r="E250" s="51"/>
      <c r="F250" s="44"/>
      <c r="G250" s="22"/>
    </row>
    <row r="251" ht="15.75" customHeight="1">
      <c r="A251" s="50"/>
      <c r="B251" s="44"/>
      <c r="C251" s="44"/>
      <c r="D251" s="44"/>
      <c r="E251" s="51"/>
      <c r="F251" s="44"/>
      <c r="G251" s="22"/>
    </row>
    <row r="252" ht="15.75" customHeight="1">
      <c r="A252" s="50"/>
      <c r="B252" s="44"/>
      <c r="C252" s="44"/>
      <c r="D252" s="44"/>
      <c r="E252" s="51"/>
      <c r="F252" s="44"/>
      <c r="G252" s="22"/>
    </row>
    <row r="253" ht="15.75" customHeight="1">
      <c r="A253" s="50"/>
      <c r="B253" s="44"/>
      <c r="C253" s="44"/>
      <c r="D253" s="44"/>
      <c r="E253" s="51"/>
      <c r="F253" s="44"/>
      <c r="G253" s="22"/>
    </row>
    <row r="254" ht="15.75" customHeight="1">
      <c r="A254" s="50"/>
      <c r="B254" s="44"/>
      <c r="C254" s="44"/>
      <c r="D254" s="44"/>
      <c r="E254" s="51"/>
      <c r="F254" s="44"/>
      <c r="G254" s="22"/>
    </row>
    <row r="255" ht="15.75" customHeight="1">
      <c r="A255" s="50"/>
      <c r="B255" s="44"/>
      <c r="C255" s="44"/>
      <c r="D255" s="44"/>
      <c r="E255" s="51"/>
      <c r="F255" s="44"/>
      <c r="G255" s="22"/>
    </row>
    <row r="256" ht="15.75" customHeight="1">
      <c r="A256" s="50"/>
      <c r="B256" s="44"/>
      <c r="C256" s="44"/>
      <c r="D256" s="44"/>
      <c r="E256" s="51"/>
      <c r="F256" s="44"/>
      <c r="G256" s="22"/>
    </row>
    <row r="257" ht="15.75" customHeight="1">
      <c r="A257" s="50"/>
      <c r="B257" s="44"/>
      <c r="C257" s="44"/>
      <c r="D257" s="44"/>
      <c r="E257" s="51"/>
      <c r="F257" s="44"/>
      <c r="G257" s="22"/>
    </row>
    <row r="258" ht="15.75" customHeight="1">
      <c r="A258" s="50"/>
      <c r="B258" s="44"/>
      <c r="C258" s="44"/>
      <c r="D258" s="44"/>
      <c r="E258" s="51"/>
      <c r="F258" s="44"/>
      <c r="G258" s="22"/>
    </row>
    <row r="259" ht="15.75" customHeight="1">
      <c r="A259" s="50"/>
      <c r="B259" s="44"/>
      <c r="C259" s="44"/>
      <c r="D259" s="44"/>
      <c r="E259" s="51"/>
      <c r="F259" s="44"/>
      <c r="G259" s="22"/>
    </row>
    <row r="260" ht="15.75" customHeight="1">
      <c r="A260" s="50"/>
      <c r="B260" s="44"/>
      <c r="C260" s="44"/>
      <c r="D260" s="44"/>
      <c r="E260" s="51"/>
      <c r="F260" s="44"/>
      <c r="G260" s="22"/>
    </row>
    <row r="261" ht="15.75" customHeight="1">
      <c r="A261" s="50"/>
      <c r="B261" s="44"/>
      <c r="C261" s="44"/>
      <c r="D261" s="44"/>
      <c r="E261" s="51"/>
      <c r="F261" s="44"/>
      <c r="G261" s="22"/>
    </row>
    <row r="262" ht="15.75" customHeight="1">
      <c r="A262" s="50"/>
      <c r="B262" s="44"/>
      <c r="C262" s="44"/>
      <c r="D262" s="44"/>
      <c r="E262" s="51"/>
      <c r="F262" s="44"/>
      <c r="G262" s="22"/>
    </row>
    <row r="263" ht="15.75" customHeight="1">
      <c r="A263" s="50"/>
      <c r="B263" s="44"/>
      <c r="C263" s="44"/>
      <c r="D263" s="44"/>
      <c r="E263" s="51"/>
      <c r="F263" s="44"/>
      <c r="G263" s="22"/>
    </row>
    <row r="264" ht="15.75" customHeight="1">
      <c r="A264" s="50"/>
      <c r="B264" s="44"/>
      <c r="C264" s="44"/>
      <c r="D264" s="44"/>
      <c r="E264" s="51"/>
      <c r="F264" s="44"/>
      <c r="G264" s="22"/>
    </row>
    <row r="265" ht="15.75" customHeight="1">
      <c r="A265" s="50"/>
      <c r="B265" s="44"/>
      <c r="C265" s="44"/>
      <c r="D265" s="44"/>
      <c r="E265" s="51"/>
      <c r="F265" s="44"/>
      <c r="G265" s="22"/>
    </row>
    <row r="266" ht="15.75" customHeight="1">
      <c r="A266" s="50"/>
      <c r="B266" s="44"/>
      <c r="C266" s="44"/>
      <c r="D266" s="44"/>
      <c r="E266" s="51"/>
      <c r="F266" s="44"/>
      <c r="G266" s="22"/>
    </row>
    <row r="267" ht="15.75" customHeight="1">
      <c r="A267" s="50"/>
      <c r="B267" s="44"/>
      <c r="C267" s="44"/>
      <c r="D267" s="44"/>
      <c r="E267" s="51"/>
      <c r="F267" s="44"/>
      <c r="G267" s="22"/>
    </row>
    <row r="268" ht="15.75" customHeight="1">
      <c r="A268" s="50"/>
      <c r="B268" s="44"/>
      <c r="C268" s="44"/>
      <c r="D268" s="44"/>
      <c r="E268" s="51"/>
      <c r="F268" s="44"/>
      <c r="G268" s="22"/>
    </row>
    <row r="269" ht="15.75" customHeight="1">
      <c r="A269" s="50"/>
      <c r="B269" s="44"/>
      <c r="C269" s="44"/>
      <c r="D269" s="44"/>
      <c r="E269" s="51"/>
      <c r="F269" s="44"/>
      <c r="G269" s="22"/>
    </row>
    <row r="270" ht="15.75" customHeight="1">
      <c r="A270" s="50"/>
      <c r="B270" s="44"/>
      <c r="C270" s="44"/>
      <c r="D270" s="44"/>
      <c r="E270" s="51"/>
      <c r="F270" s="44"/>
      <c r="G270" s="22"/>
    </row>
    <row r="271" ht="15.75" customHeight="1">
      <c r="A271" s="50"/>
      <c r="B271" s="44"/>
      <c r="C271" s="44"/>
      <c r="D271" s="44"/>
      <c r="E271" s="51"/>
      <c r="F271" s="44"/>
      <c r="G271" s="22"/>
    </row>
    <row r="272" ht="15.75" customHeight="1">
      <c r="A272" s="50"/>
      <c r="B272" s="44"/>
      <c r="C272" s="44"/>
      <c r="D272" s="44"/>
      <c r="E272" s="51"/>
      <c r="F272" s="44"/>
      <c r="G272" s="22"/>
    </row>
    <row r="273" ht="15.75" customHeight="1">
      <c r="A273" s="50"/>
      <c r="B273" s="44"/>
      <c r="C273" s="44"/>
      <c r="D273" s="44"/>
      <c r="E273" s="51"/>
      <c r="F273" s="44"/>
      <c r="G273" s="22"/>
    </row>
    <row r="274" ht="15.75" customHeight="1">
      <c r="A274" s="50"/>
      <c r="B274" s="44"/>
      <c r="C274" s="44"/>
      <c r="D274" s="44"/>
      <c r="E274" s="51"/>
      <c r="F274" s="44"/>
      <c r="G274" s="22"/>
    </row>
    <row r="275" ht="15.75" customHeight="1">
      <c r="A275" s="50"/>
      <c r="B275" s="44"/>
      <c r="C275" s="44"/>
      <c r="D275" s="44"/>
      <c r="E275" s="51"/>
      <c r="F275" s="44"/>
      <c r="G275" s="22"/>
    </row>
    <row r="276" ht="15.75" customHeight="1">
      <c r="A276" s="50"/>
      <c r="B276" s="44"/>
      <c r="C276" s="44"/>
      <c r="D276" s="44"/>
      <c r="E276" s="51"/>
      <c r="F276" s="44"/>
      <c r="G276" s="22"/>
    </row>
    <row r="277" ht="15.75" customHeight="1">
      <c r="A277" s="50"/>
      <c r="B277" s="44"/>
      <c r="C277" s="44"/>
      <c r="D277" s="44"/>
      <c r="E277" s="51"/>
      <c r="F277" s="44"/>
      <c r="G277" s="22"/>
    </row>
    <row r="278" ht="15.75" customHeight="1">
      <c r="A278" s="50"/>
      <c r="B278" s="44"/>
      <c r="C278" s="44"/>
      <c r="D278" s="44"/>
      <c r="E278" s="51"/>
      <c r="F278" s="44"/>
      <c r="G278" s="22"/>
    </row>
    <row r="279" ht="15.75" customHeight="1">
      <c r="A279" s="50"/>
      <c r="B279" s="44"/>
      <c r="C279" s="44"/>
      <c r="D279" s="44"/>
      <c r="E279" s="51"/>
      <c r="F279" s="44"/>
      <c r="G279" s="22"/>
    </row>
    <row r="280" ht="15.75" customHeight="1">
      <c r="A280" s="50"/>
      <c r="B280" s="44"/>
      <c r="C280" s="44"/>
      <c r="D280" s="44"/>
      <c r="E280" s="51"/>
      <c r="F280" s="44"/>
      <c r="G280" s="22"/>
    </row>
    <row r="281" ht="15.75" customHeight="1">
      <c r="A281" s="50"/>
      <c r="B281" s="44"/>
      <c r="C281" s="44"/>
      <c r="D281" s="44"/>
      <c r="E281" s="51"/>
      <c r="F281" s="44"/>
      <c r="G281" s="22"/>
    </row>
    <row r="282" ht="15.75" customHeight="1">
      <c r="A282" s="50"/>
      <c r="B282" s="44"/>
      <c r="C282" s="44"/>
      <c r="D282" s="44"/>
      <c r="E282" s="51"/>
      <c r="F282" s="44"/>
      <c r="G282" s="22"/>
    </row>
    <row r="283" ht="15.75" customHeight="1">
      <c r="A283" s="50"/>
      <c r="B283" s="44"/>
      <c r="C283" s="44"/>
      <c r="D283" s="44"/>
      <c r="E283" s="51"/>
      <c r="F283" s="44"/>
      <c r="G283" s="22"/>
    </row>
    <row r="284" ht="15.75" customHeight="1">
      <c r="A284" s="50"/>
      <c r="B284" s="44"/>
      <c r="C284" s="44"/>
      <c r="D284" s="44"/>
      <c r="E284" s="51"/>
      <c r="F284" s="44"/>
      <c r="G284" s="22"/>
    </row>
    <row r="285" ht="15.75" customHeight="1">
      <c r="A285" s="50"/>
      <c r="B285" s="44"/>
      <c r="C285" s="44"/>
      <c r="D285" s="44"/>
      <c r="E285" s="51"/>
      <c r="F285" s="44"/>
      <c r="G285" s="119"/>
    </row>
    <row r="286" ht="15.75" customHeight="1">
      <c r="A286" s="50"/>
      <c r="B286" s="44"/>
      <c r="C286" s="44"/>
      <c r="D286" s="44"/>
      <c r="E286" s="51"/>
      <c r="F286" s="44"/>
      <c r="G286" s="22"/>
    </row>
    <row r="287" ht="15.75" customHeight="1">
      <c r="A287" s="50"/>
      <c r="B287" s="44"/>
      <c r="C287" s="44"/>
      <c r="D287" s="44"/>
      <c r="E287" s="51"/>
      <c r="F287" s="44"/>
      <c r="G287" s="22"/>
    </row>
    <row r="288" ht="15.75" customHeight="1">
      <c r="A288" s="50"/>
      <c r="B288" s="44"/>
      <c r="C288" s="44"/>
      <c r="D288" s="44"/>
      <c r="E288" s="51"/>
      <c r="F288" s="44"/>
      <c r="G288" s="22"/>
    </row>
    <row r="289" ht="15.75" customHeight="1">
      <c r="A289" s="50"/>
      <c r="B289" s="44"/>
      <c r="C289" s="44"/>
      <c r="D289" s="44"/>
      <c r="E289" s="51"/>
      <c r="F289" s="44"/>
      <c r="G289" s="22"/>
    </row>
    <row r="290" ht="15.75" customHeight="1">
      <c r="A290" s="50"/>
      <c r="B290" s="44"/>
      <c r="C290" s="44"/>
      <c r="D290" s="44"/>
      <c r="E290" s="51"/>
      <c r="F290" s="44"/>
      <c r="G290" s="22"/>
    </row>
    <row r="291" ht="15.75" customHeight="1">
      <c r="A291" s="50"/>
      <c r="B291" s="44"/>
      <c r="C291" s="44"/>
      <c r="D291" s="44"/>
      <c r="E291" s="51"/>
      <c r="F291" s="44"/>
      <c r="G291" s="22"/>
    </row>
    <row r="292" ht="15.75" customHeight="1">
      <c r="A292" s="50"/>
      <c r="B292" s="44"/>
      <c r="C292" s="44"/>
      <c r="D292" s="44"/>
      <c r="E292" s="51"/>
      <c r="F292" s="44"/>
      <c r="G292" s="22"/>
    </row>
    <row r="293" ht="15.75" customHeight="1">
      <c r="A293" s="50"/>
      <c r="B293" s="44"/>
      <c r="C293" s="44"/>
      <c r="D293" s="44"/>
      <c r="E293" s="51"/>
      <c r="F293" s="44"/>
      <c r="G293" s="22"/>
    </row>
    <row r="294" ht="15.75" customHeight="1">
      <c r="A294" s="50"/>
      <c r="B294" s="44"/>
      <c r="C294" s="44"/>
      <c r="D294" s="44"/>
      <c r="E294" s="51"/>
      <c r="F294" s="44"/>
      <c r="G294" s="22"/>
    </row>
    <row r="295" ht="15.75" customHeight="1">
      <c r="A295" s="50"/>
      <c r="B295" s="44"/>
      <c r="C295" s="44"/>
      <c r="D295" s="44"/>
      <c r="E295" s="51"/>
      <c r="F295" s="44"/>
      <c r="G295" s="22"/>
    </row>
    <row r="296" ht="15.75" customHeight="1">
      <c r="A296" s="50"/>
      <c r="B296" s="44"/>
      <c r="C296" s="44"/>
      <c r="D296" s="44"/>
      <c r="E296" s="51"/>
      <c r="F296" s="44"/>
      <c r="G296" s="22"/>
    </row>
    <row r="297" ht="15.75" customHeight="1">
      <c r="A297" s="50"/>
      <c r="B297" s="44"/>
      <c r="C297" s="44"/>
      <c r="D297" s="44"/>
      <c r="E297" s="51"/>
      <c r="F297" s="44"/>
      <c r="G297" s="22"/>
    </row>
    <row r="298" ht="15.75" customHeight="1">
      <c r="A298" s="50"/>
      <c r="B298" s="44"/>
      <c r="C298" s="44"/>
      <c r="D298" s="44"/>
      <c r="E298" s="51"/>
      <c r="F298" s="44"/>
      <c r="G298" s="22"/>
    </row>
    <row r="299" ht="15.75" customHeight="1">
      <c r="A299" s="50"/>
      <c r="B299" s="44"/>
      <c r="C299" s="44"/>
      <c r="D299" s="44"/>
      <c r="E299" s="51"/>
      <c r="F299" s="44"/>
      <c r="G299" s="22"/>
    </row>
    <row r="300" ht="15.75" customHeight="1">
      <c r="A300" s="50"/>
      <c r="B300" s="44"/>
      <c r="C300" s="44"/>
      <c r="D300" s="44"/>
      <c r="E300" s="51"/>
      <c r="F300" s="44"/>
      <c r="G300" s="22"/>
    </row>
    <row r="301" ht="15.75" customHeight="1">
      <c r="A301" s="50"/>
      <c r="B301" s="44"/>
      <c r="C301" s="44"/>
      <c r="D301" s="44"/>
      <c r="E301" s="51"/>
      <c r="F301" s="44"/>
      <c r="G301" s="22"/>
    </row>
    <row r="302" ht="15.75" customHeight="1">
      <c r="A302" s="50"/>
      <c r="B302" s="44"/>
      <c r="C302" s="44"/>
      <c r="D302" s="44"/>
      <c r="E302" s="51"/>
      <c r="F302" s="44"/>
      <c r="G302" s="22"/>
    </row>
    <row r="303" ht="15.75" customHeight="1">
      <c r="A303" s="50"/>
      <c r="B303" s="44"/>
      <c r="C303" s="44"/>
      <c r="D303" s="44"/>
      <c r="E303" s="51"/>
      <c r="F303" s="44"/>
      <c r="G303" s="22"/>
    </row>
    <row r="304" ht="15.75" customHeight="1">
      <c r="A304" s="50"/>
      <c r="B304" s="44"/>
      <c r="C304" s="44"/>
      <c r="D304" s="44"/>
      <c r="E304" s="51"/>
      <c r="F304" s="44"/>
      <c r="G304" s="22"/>
    </row>
    <row r="305" ht="15.75" customHeight="1">
      <c r="A305" s="50"/>
      <c r="B305" s="44"/>
      <c r="C305" s="44"/>
      <c r="D305" s="44"/>
      <c r="E305" s="51"/>
      <c r="F305" s="44"/>
      <c r="G305" s="22"/>
    </row>
    <row r="306" ht="15.75" customHeight="1">
      <c r="A306" s="50"/>
      <c r="B306" s="44"/>
      <c r="C306" s="44"/>
      <c r="D306" s="44"/>
      <c r="E306" s="51"/>
      <c r="F306" s="44"/>
      <c r="G306" s="22"/>
    </row>
    <row r="307" ht="15.75" customHeight="1">
      <c r="A307" s="50"/>
      <c r="B307" s="44"/>
      <c r="C307" s="44"/>
      <c r="D307" s="44"/>
      <c r="E307" s="51"/>
      <c r="F307" s="44"/>
      <c r="G307" s="22"/>
    </row>
    <row r="308" ht="15.75" customHeight="1">
      <c r="A308" s="50"/>
      <c r="B308" s="44"/>
      <c r="C308" s="44"/>
      <c r="D308" s="44"/>
      <c r="E308" s="51"/>
      <c r="F308" s="44"/>
      <c r="G308" s="22"/>
    </row>
    <row r="309" ht="15.75" customHeight="1">
      <c r="A309" s="50"/>
      <c r="B309" s="44"/>
      <c r="C309" s="44"/>
      <c r="D309" s="44"/>
      <c r="E309" s="51"/>
      <c r="F309" s="44"/>
      <c r="G309" s="22"/>
    </row>
    <row r="310" ht="15.75" customHeight="1">
      <c r="A310" s="50"/>
      <c r="B310" s="44"/>
      <c r="C310" s="44"/>
      <c r="D310" s="44"/>
      <c r="E310" s="51"/>
      <c r="F310" s="44"/>
      <c r="G310" s="22"/>
    </row>
    <row r="311" ht="15.75" customHeight="1">
      <c r="A311" s="50"/>
      <c r="B311" s="44"/>
      <c r="C311" s="44"/>
      <c r="D311" s="44"/>
      <c r="E311" s="51"/>
      <c r="F311" s="44"/>
      <c r="G311" s="22"/>
    </row>
    <row r="312" ht="15.75" customHeight="1">
      <c r="A312" s="50"/>
      <c r="B312" s="44"/>
      <c r="C312" s="44"/>
      <c r="D312" s="44"/>
      <c r="E312" s="51"/>
      <c r="F312" s="44"/>
      <c r="G312" s="22"/>
    </row>
    <row r="313" ht="15.75" customHeight="1">
      <c r="A313" s="50"/>
      <c r="B313" s="44"/>
      <c r="C313" s="44"/>
      <c r="D313" s="44"/>
      <c r="E313" s="51"/>
      <c r="F313" s="44"/>
      <c r="G313" s="22"/>
    </row>
    <row r="314" ht="15.75" customHeight="1">
      <c r="A314" s="50"/>
      <c r="B314" s="44"/>
      <c r="C314" s="44"/>
      <c r="D314" s="44"/>
      <c r="E314" s="51"/>
      <c r="F314" s="44"/>
      <c r="G314" s="22"/>
    </row>
    <row r="315" ht="15.75" customHeight="1">
      <c r="A315" s="50"/>
      <c r="B315" s="44"/>
      <c r="C315" s="44"/>
      <c r="D315" s="44"/>
      <c r="E315" s="51"/>
      <c r="F315" s="44"/>
      <c r="G315" s="22"/>
    </row>
    <row r="316" ht="15.75" customHeight="1">
      <c r="A316" s="50"/>
      <c r="B316" s="44"/>
      <c r="C316" s="44"/>
      <c r="D316" s="44"/>
      <c r="E316" s="51"/>
      <c r="F316" s="44"/>
      <c r="G316" s="22"/>
    </row>
    <row r="317" ht="15.75" customHeight="1">
      <c r="A317" s="50"/>
      <c r="B317" s="44"/>
      <c r="C317" s="44"/>
      <c r="D317" s="44"/>
      <c r="E317" s="51"/>
      <c r="F317" s="44"/>
      <c r="G317" s="22"/>
    </row>
    <row r="318" ht="15.75" customHeight="1">
      <c r="A318" s="50"/>
      <c r="B318" s="44"/>
      <c r="C318" s="44"/>
      <c r="D318" s="44"/>
      <c r="E318" s="51"/>
      <c r="F318" s="44"/>
      <c r="G318" s="22"/>
    </row>
    <row r="319" ht="15.75" customHeight="1">
      <c r="A319" s="50"/>
      <c r="B319" s="44"/>
      <c r="C319" s="44"/>
      <c r="D319" s="44"/>
      <c r="E319" s="51"/>
      <c r="F319" s="44"/>
      <c r="G319" s="22"/>
    </row>
    <row r="320" ht="15.75" customHeight="1">
      <c r="A320" s="50"/>
      <c r="B320" s="44"/>
      <c r="C320" s="44"/>
      <c r="D320" s="44"/>
      <c r="E320" s="51"/>
      <c r="F320" s="44"/>
      <c r="G320" s="22"/>
    </row>
    <row r="321" ht="15.75" customHeight="1">
      <c r="A321" s="50"/>
      <c r="B321" s="44"/>
      <c r="C321" s="44"/>
      <c r="D321" s="44"/>
      <c r="E321" s="51"/>
      <c r="F321" s="44"/>
      <c r="G321" s="22"/>
    </row>
    <row r="322" ht="15.75" customHeight="1">
      <c r="A322" s="50"/>
      <c r="B322" s="44"/>
      <c r="C322" s="44"/>
      <c r="D322" s="44"/>
      <c r="E322" s="51"/>
      <c r="F322" s="44"/>
      <c r="G322" s="22"/>
    </row>
    <row r="323" ht="15.75" customHeight="1">
      <c r="A323" s="50"/>
      <c r="B323" s="44"/>
      <c r="C323" s="44"/>
      <c r="D323" s="44"/>
      <c r="E323" s="51"/>
      <c r="F323" s="44"/>
      <c r="G323" s="22"/>
    </row>
    <row r="324" ht="15.75" customHeight="1">
      <c r="A324" s="50"/>
      <c r="B324" s="44"/>
      <c r="C324" s="44"/>
      <c r="D324" s="44"/>
      <c r="E324" s="51"/>
      <c r="F324" s="44"/>
      <c r="G324" s="22"/>
    </row>
    <row r="325" ht="15.75" customHeight="1">
      <c r="A325" s="50"/>
      <c r="B325" s="44"/>
      <c r="C325" s="44"/>
      <c r="D325" s="44"/>
      <c r="E325" s="51"/>
      <c r="F325" s="44"/>
      <c r="G325" s="22"/>
    </row>
    <row r="326" ht="15.75" customHeight="1">
      <c r="A326" s="50"/>
      <c r="B326" s="44"/>
      <c r="C326" s="44"/>
      <c r="D326" s="44"/>
      <c r="E326" s="51"/>
      <c r="F326" s="44"/>
      <c r="G326" s="22"/>
    </row>
    <row r="327" ht="15.75" customHeight="1">
      <c r="A327" s="50"/>
      <c r="B327" s="44"/>
      <c r="C327" s="44"/>
      <c r="D327" s="44"/>
      <c r="E327" s="51"/>
      <c r="F327" s="44"/>
      <c r="G327" s="22"/>
    </row>
    <row r="328" ht="15.75" customHeight="1">
      <c r="A328" s="50"/>
      <c r="B328" s="44"/>
      <c r="C328" s="44"/>
      <c r="D328" s="44"/>
      <c r="E328" s="51"/>
      <c r="F328" s="44"/>
      <c r="G328" s="22"/>
    </row>
    <row r="329" ht="15.75" customHeight="1">
      <c r="A329" s="50"/>
      <c r="B329" s="44"/>
      <c r="C329" s="44"/>
      <c r="D329" s="44"/>
      <c r="E329" s="51"/>
      <c r="F329" s="44"/>
      <c r="G329" s="22"/>
    </row>
    <row r="330" ht="15.75" customHeight="1">
      <c r="A330" s="50"/>
      <c r="B330" s="44"/>
      <c r="C330" s="44"/>
      <c r="D330" s="44"/>
      <c r="E330" s="51"/>
      <c r="F330" s="44"/>
      <c r="G330" s="22"/>
    </row>
    <row r="331" ht="15.75" customHeight="1">
      <c r="A331" s="50"/>
      <c r="B331" s="44"/>
      <c r="C331" s="44"/>
      <c r="D331" s="44"/>
      <c r="E331" s="51"/>
      <c r="F331" s="44"/>
      <c r="G331" s="22"/>
    </row>
    <row r="332" ht="15.75" customHeight="1">
      <c r="A332" s="50"/>
      <c r="B332" s="44"/>
      <c r="C332" s="44"/>
      <c r="D332" s="44"/>
      <c r="E332" s="51"/>
      <c r="F332" s="44"/>
      <c r="G332" s="22"/>
    </row>
    <row r="333" ht="15.75" customHeight="1">
      <c r="A333" s="50"/>
      <c r="B333" s="44"/>
      <c r="C333" s="44"/>
      <c r="D333" s="44"/>
      <c r="E333" s="51"/>
      <c r="F333" s="44"/>
      <c r="G333" s="22"/>
    </row>
    <row r="334" ht="15.75" customHeight="1">
      <c r="A334" s="50"/>
      <c r="B334" s="44"/>
      <c r="C334" s="44"/>
      <c r="D334" s="44"/>
      <c r="E334" s="51"/>
      <c r="F334" s="44"/>
      <c r="G334" s="22"/>
    </row>
    <row r="335" ht="15.75" customHeight="1">
      <c r="A335" s="50"/>
      <c r="B335" s="44"/>
      <c r="C335" s="44"/>
      <c r="D335" s="44"/>
      <c r="E335" s="51"/>
      <c r="F335" s="44"/>
      <c r="G335" s="22"/>
    </row>
    <row r="336" ht="15.75" customHeight="1">
      <c r="A336" s="50"/>
      <c r="B336" s="44"/>
      <c r="C336" s="44"/>
      <c r="D336" s="44"/>
      <c r="E336" s="51"/>
      <c r="F336" s="44"/>
      <c r="G336" s="22"/>
    </row>
    <row r="337" ht="15.75" customHeight="1">
      <c r="A337" s="50"/>
      <c r="B337" s="44"/>
      <c r="C337" s="44"/>
      <c r="D337" s="44"/>
      <c r="E337" s="51"/>
      <c r="F337" s="44"/>
      <c r="G337" s="22"/>
    </row>
    <row r="338" ht="15.75" customHeight="1">
      <c r="A338" s="50"/>
      <c r="B338" s="44"/>
      <c r="C338" s="44"/>
      <c r="D338" s="44"/>
      <c r="E338" s="51"/>
      <c r="F338" s="44"/>
      <c r="G338" s="22"/>
    </row>
    <row r="339" ht="15.75" customHeight="1">
      <c r="A339" s="50"/>
      <c r="B339" s="44"/>
      <c r="C339" s="44"/>
      <c r="D339" s="44"/>
      <c r="E339" s="51"/>
      <c r="F339" s="44"/>
      <c r="G339" s="22"/>
    </row>
    <row r="340" ht="15.75" customHeight="1">
      <c r="A340" s="50"/>
      <c r="B340" s="44"/>
      <c r="C340" s="44"/>
      <c r="D340" s="44"/>
      <c r="E340" s="51"/>
      <c r="F340" s="44"/>
      <c r="G340" s="22"/>
    </row>
    <row r="341" ht="15.75" customHeight="1">
      <c r="A341" s="50"/>
      <c r="B341" s="44"/>
      <c r="C341" s="44"/>
      <c r="D341" s="44"/>
      <c r="E341" s="51"/>
      <c r="F341" s="44"/>
      <c r="G341" s="22"/>
    </row>
    <row r="342" ht="15.75" customHeight="1">
      <c r="A342" s="50"/>
      <c r="B342" s="44"/>
      <c r="C342" s="44"/>
      <c r="D342" s="44"/>
      <c r="E342" s="51"/>
      <c r="F342" s="44"/>
      <c r="G342" s="22"/>
    </row>
    <row r="343" ht="15.75" customHeight="1">
      <c r="A343" s="50"/>
      <c r="B343" s="44"/>
      <c r="C343" s="44"/>
      <c r="D343" s="44"/>
      <c r="E343" s="51"/>
      <c r="F343" s="44"/>
      <c r="G343" s="22"/>
    </row>
    <row r="344" ht="15.75" customHeight="1">
      <c r="A344" s="50"/>
      <c r="B344" s="44"/>
      <c r="C344" s="44"/>
      <c r="D344" s="44"/>
      <c r="E344" s="51"/>
      <c r="F344" s="44"/>
      <c r="G344" s="22"/>
    </row>
    <row r="345" ht="15.75" customHeight="1">
      <c r="A345" s="50"/>
      <c r="B345" s="44"/>
      <c r="C345" s="44"/>
      <c r="D345" s="44"/>
      <c r="E345" s="51"/>
      <c r="F345" s="44"/>
      <c r="G345" s="22"/>
    </row>
    <row r="346" ht="15.75" customHeight="1">
      <c r="A346" s="50"/>
      <c r="B346" s="44"/>
      <c r="C346" s="44"/>
      <c r="D346" s="44"/>
      <c r="E346" s="51"/>
      <c r="F346" s="44"/>
      <c r="G346" s="22"/>
    </row>
    <row r="347" ht="15.75" customHeight="1">
      <c r="A347" s="50"/>
      <c r="B347" s="44"/>
      <c r="C347" s="44"/>
      <c r="D347" s="44"/>
      <c r="E347" s="51"/>
      <c r="F347" s="44"/>
      <c r="G347" s="22"/>
    </row>
    <row r="348" ht="15.75" customHeight="1">
      <c r="A348" s="50"/>
      <c r="B348" s="44"/>
      <c r="C348" s="44"/>
      <c r="D348" s="44"/>
      <c r="E348" s="51"/>
      <c r="F348" s="44"/>
      <c r="G348" s="22"/>
    </row>
    <row r="349" ht="15.75" customHeight="1">
      <c r="A349" s="50"/>
      <c r="B349" s="44"/>
      <c r="C349" s="44"/>
      <c r="D349" s="44"/>
      <c r="E349" s="51"/>
      <c r="F349" s="44"/>
      <c r="G349" s="22"/>
    </row>
    <row r="350" ht="15.75" customHeight="1">
      <c r="A350" s="50"/>
      <c r="B350" s="44"/>
      <c r="C350" s="44"/>
      <c r="D350" s="44"/>
      <c r="E350" s="51"/>
      <c r="F350" s="44"/>
      <c r="G350" s="22"/>
    </row>
    <row r="351" ht="15.75" customHeight="1">
      <c r="A351" s="50"/>
      <c r="B351" s="44"/>
      <c r="C351" s="44"/>
      <c r="D351" s="44"/>
      <c r="E351" s="51"/>
      <c r="F351" s="44"/>
      <c r="G351" s="22"/>
    </row>
    <row r="352" ht="15.75" customHeight="1">
      <c r="A352" s="50"/>
      <c r="B352" s="44"/>
      <c r="C352" s="44"/>
      <c r="D352" s="44"/>
      <c r="E352" s="51"/>
      <c r="F352" s="44"/>
      <c r="G352" s="22"/>
    </row>
    <row r="353" ht="15.75" customHeight="1">
      <c r="A353" s="50"/>
      <c r="B353" s="44"/>
      <c r="C353" s="44"/>
      <c r="D353" s="44"/>
      <c r="E353" s="51"/>
      <c r="F353" s="44"/>
      <c r="G353" s="22"/>
    </row>
    <row r="354" ht="15.75" customHeight="1">
      <c r="A354" s="50"/>
      <c r="B354" s="44"/>
      <c r="C354" s="44"/>
      <c r="D354" s="44"/>
      <c r="E354" s="51"/>
      <c r="F354" s="44"/>
      <c r="G354" s="22"/>
    </row>
    <row r="355" ht="15.75" customHeight="1">
      <c r="A355" s="50"/>
      <c r="B355" s="44"/>
      <c r="C355" s="44"/>
      <c r="D355" s="44"/>
      <c r="E355" s="51"/>
      <c r="F355" s="44"/>
      <c r="G355" s="22"/>
    </row>
    <row r="356" ht="15.75" customHeight="1">
      <c r="A356" s="50"/>
      <c r="B356" s="44"/>
      <c r="C356" s="44"/>
      <c r="D356" s="44"/>
      <c r="E356" s="51"/>
      <c r="F356" s="44"/>
      <c r="G356" s="22"/>
    </row>
    <row r="357" ht="15.75" customHeight="1">
      <c r="A357" s="50"/>
      <c r="B357" s="44"/>
      <c r="C357" s="44"/>
      <c r="D357" s="44"/>
      <c r="E357" s="51"/>
      <c r="F357" s="44"/>
      <c r="G357" s="22"/>
    </row>
    <row r="358" ht="15.75" customHeight="1">
      <c r="A358" s="50"/>
      <c r="B358" s="44"/>
      <c r="C358" s="44"/>
      <c r="D358" s="44"/>
      <c r="E358" s="51"/>
      <c r="F358" s="44"/>
      <c r="G358" s="22"/>
    </row>
    <row r="359" ht="15.75" customHeight="1">
      <c r="A359" s="50"/>
      <c r="B359" s="44"/>
      <c r="C359" s="44"/>
      <c r="D359" s="44"/>
      <c r="E359" s="51"/>
      <c r="F359" s="44"/>
      <c r="G359" s="22"/>
    </row>
    <row r="360" ht="15.75" customHeight="1">
      <c r="A360" s="50"/>
      <c r="B360" s="44"/>
      <c r="C360" s="44"/>
      <c r="D360" s="44"/>
      <c r="E360" s="51"/>
      <c r="F360" s="44"/>
      <c r="G360" s="22"/>
    </row>
    <row r="361" ht="15.75" customHeight="1">
      <c r="A361" s="50"/>
      <c r="B361" s="44"/>
      <c r="C361" s="44"/>
      <c r="D361" s="44"/>
      <c r="E361" s="51"/>
      <c r="F361" s="44"/>
      <c r="G361" s="22"/>
    </row>
    <row r="362" ht="15.75" customHeight="1">
      <c r="A362" s="50"/>
      <c r="B362" s="44"/>
      <c r="C362" s="44"/>
      <c r="D362" s="44"/>
      <c r="E362" s="51"/>
      <c r="F362" s="44"/>
      <c r="G362" s="22"/>
    </row>
    <row r="363" ht="15.75" customHeight="1">
      <c r="A363" s="50"/>
      <c r="B363" s="44"/>
      <c r="C363" s="44"/>
      <c r="D363" s="44"/>
      <c r="E363" s="51"/>
      <c r="F363" s="44"/>
      <c r="G363" s="22"/>
    </row>
    <row r="364" ht="15.75" customHeight="1">
      <c r="A364" s="50"/>
      <c r="B364" s="44"/>
      <c r="C364" s="44"/>
      <c r="D364" s="44"/>
      <c r="E364" s="51"/>
      <c r="F364" s="44"/>
      <c r="G364" s="22"/>
    </row>
    <row r="365" ht="15.75" customHeight="1">
      <c r="A365" s="50"/>
      <c r="B365" s="44"/>
      <c r="C365" s="44"/>
      <c r="D365" s="44"/>
      <c r="E365" s="51"/>
      <c r="F365" s="44"/>
      <c r="G365" s="22"/>
    </row>
    <row r="366" ht="15.75" customHeight="1">
      <c r="A366" s="50"/>
      <c r="B366" s="44"/>
      <c r="C366" s="44"/>
      <c r="D366" s="44"/>
      <c r="E366" s="51"/>
      <c r="F366" s="44"/>
      <c r="G366" s="22"/>
    </row>
    <row r="367" ht="15.75" customHeight="1">
      <c r="A367" s="50"/>
      <c r="B367" s="44"/>
      <c r="C367" s="44"/>
      <c r="D367" s="44"/>
      <c r="E367" s="51"/>
      <c r="F367" s="44"/>
      <c r="G367" s="22"/>
    </row>
    <row r="368" ht="15.75" customHeight="1">
      <c r="A368" s="50"/>
      <c r="B368" s="44"/>
      <c r="C368" s="44"/>
      <c r="D368" s="44"/>
      <c r="E368" s="51"/>
      <c r="F368" s="44"/>
      <c r="G368" s="22"/>
    </row>
    <row r="369" ht="15.75" customHeight="1">
      <c r="A369" s="50"/>
      <c r="B369" s="44"/>
      <c r="C369" s="44"/>
      <c r="D369" s="44"/>
      <c r="E369" s="51"/>
      <c r="F369" s="44"/>
      <c r="G369" s="22"/>
    </row>
    <row r="370" ht="15.75" customHeight="1">
      <c r="A370" s="50"/>
      <c r="B370" s="44"/>
      <c r="C370" s="44"/>
      <c r="D370" s="44"/>
      <c r="E370" s="51"/>
      <c r="F370" s="44"/>
      <c r="G370" s="22"/>
    </row>
    <row r="371" ht="15.75" customHeight="1">
      <c r="A371" s="50"/>
      <c r="B371" s="44"/>
      <c r="C371" s="44"/>
      <c r="D371" s="44"/>
      <c r="E371" s="51"/>
      <c r="F371" s="44"/>
      <c r="G371" s="22"/>
    </row>
    <row r="372" ht="15.75" customHeight="1">
      <c r="A372" s="50"/>
      <c r="B372" s="44"/>
      <c r="C372" s="44"/>
      <c r="D372" s="44"/>
      <c r="E372" s="51"/>
      <c r="F372" s="44"/>
      <c r="G372" s="22"/>
    </row>
    <row r="373" ht="15.75" customHeight="1">
      <c r="A373" s="50"/>
      <c r="B373" s="44"/>
      <c r="C373" s="44"/>
      <c r="D373" s="44"/>
      <c r="E373" s="51"/>
      <c r="F373" s="44"/>
      <c r="G373" s="22"/>
    </row>
    <row r="374" ht="15.75" customHeight="1">
      <c r="A374" s="50"/>
      <c r="B374" s="44"/>
      <c r="C374" s="44"/>
      <c r="D374" s="44"/>
      <c r="E374" s="51"/>
      <c r="F374" s="44"/>
      <c r="G374" s="22"/>
    </row>
    <row r="375" ht="15.75" customHeight="1">
      <c r="A375" s="50"/>
      <c r="B375" s="44"/>
      <c r="C375" s="44"/>
      <c r="D375" s="44"/>
      <c r="E375" s="51"/>
      <c r="F375" s="44"/>
      <c r="G375" s="22"/>
    </row>
    <row r="376" ht="15.75" customHeight="1">
      <c r="A376" s="50"/>
      <c r="B376" s="44"/>
      <c r="C376" s="44"/>
      <c r="D376" s="44"/>
      <c r="E376" s="51"/>
      <c r="F376" s="44"/>
      <c r="G376" s="22"/>
    </row>
    <row r="377" ht="15.75" customHeight="1">
      <c r="A377" s="50"/>
      <c r="B377" s="44"/>
      <c r="C377" s="44"/>
      <c r="D377" s="44"/>
      <c r="E377" s="51"/>
      <c r="F377" s="44"/>
      <c r="G377" s="22"/>
    </row>
    <row r="378" ht="15.75" customHeight="1">
      <c r="A378" s="50"/>
      <c r="B378" s="44"/>
      <c r="C378" s="44"/>
      <c r="D378" s="44"/>
      <c r="E378" s="51"/>
      <c r="F378" s="44"/>
      <c r="G378" s="22"/>
    </row>
    <row r="379" ht="15.75" customHeight="1">
      <c r="A379" s="50"/>
      <c r="B379" s="44"/>
      <c r="C379" s="44"/>
      <c r="D379" s="44"/>
      <c r="E379" s="51"/>
      <c r="F379" s="44"/>
      <c r="G379" s="22"/>
    </row>
    <row r="380" ht="15.75" customHeight="1">
      <c r="A380" s="50"/>
      <c r="B380" s="44"/>
      <c r="C380" s="44"/>
      <c r="D380" s="44"/>
      <c r="E380" s="51"/>
      <c r="F380" s="44"/>
      <c r="G380" s="22"/>
    </row>
    <row r="381" ht="15.75" customHeight="1">
      <c r="A381" s="50"/>
      <c r="B381" s="44"/>
      <c r="C381" s="44"/>
      <c r="D381" s="44"/>
      <c r="E381" s="51"/>
      <c r="F381" s="44"/>
      <c r="G381" s="22"/>
    </row>
    <row r="382" ht="15.75" customHeight="1">
      <c r="A382" s="50"/>
      <c r="B382" s="44"/>
      <c r="C382" s="44"/>
      <c r="D382" s="44"/>
      <c r="E382" s="51"/>
      <c r="F382" s="44"/>
      <c r="G382" s="22"/>
    </row>
    <row r="383" ht="15.75" customHeight="1">
      <c r="A383" s="50"/>
      <c r="B383" s="44"/>
      <c r="C383" s="44"/>
      <c r="D383" s="44"/>
      <c r="E383" s="51"/>
      <c r="F383" s="44"/>
      <c r="G383" s="22"/>
    </row>
    <row r="384" ht="15.75" customHeight="1">
      <c r="A384" s="50"/>
      <c r="B384" s="44"/>
      <c r="C384" s="44"/>
      <c r="D384" s="44"/>
      <c r="E384" s="51"/>
      <c r="F384" s="44"/>
      <c r="G384" s="22"/>
    </row>
    <row r="385" ht="15.75" customHeight="1">
      <c r="A385" s="50"/>
      <c r="B385" s="44"/>
      <c r="C385" s="44"/>
      <c r="D385" s="44"/>
      <c r="E385" s="51"/>
      <c r="F385" s="44"/>
      <c r="G385" s="22"/>
    </row>
    <row r="386" ht="15.75" customHeight="1">
      <c r="A386" s="50"/>
      <c r="B386" s="44"/>
      <c r="C386" s="44"/>
      <c r="D386" s="44"/>
      <c r="E386" s="51"/>
      <c r="F386" s="44"/>
      <c r="G386" s="22"/>
    </row>
    <row r="387" ht="15.75" customHeight="1">
      <c r="A387" s="50"/>
      <c r="B387" s="44"/>
      <c r="C387" s="44"/>
      <c r="D387" s="44"/>
      <c r="E387" s="51"/>
      <c r="F387" s="44"/>
      <c r="G387" s="22"/>
    </row>
    <row r="388" ht="15.75" customHeight="1">
      <c r="A388" s="50"/>
      <c r="B388" s="44"/>
      <c r="C388" s="44"/>
      <c r="D388" s="44"/>
      <c r="E388" s="51"/>
      <c r="F388" s="44"/>
      <c r="G388" s="22"/>
    </row>
    <row r="389" ht="15.75" customHeight="1">
      <c r="A389" s="50"/>
      <c r="B389" s="44"/>
      <c r="C389" s="44"/>
      <c r="D389" s="44"/>
      <c r="E389" s="51"/>
      <c r="F389" s="44"/>
      <c r="G389" s="22"/>
    </row>
    <row r="390" ht="15.75" customHeight="1">
      <c r="A390" s="50"/>
      <c r="B390" s="44"/>
      <c r="C390" s="44"/>
      <c r="D390" s="44"/>
      <c r="E390" s="51"/>
      <c r="F390" s="44"/>
      <c r="G390" s="22"/>
    </row>
    <row r="391" ht="15.75" customHeight="1">
      <c r="A391" s="50"/>
      <c r="B391" s="44"/>
      <c r="C391" s="44"/>
      <c r="D391" s="44"/>
      <c r="E391" s="51"/>
      <c r="F391" s="44"/>
      <c r="G391" s="22"/>
    </row>
    <row r="392" ht="15.75" customHeight="1">
      <c r="A392" s="50"/>
      <c r="B392" s="44"/>
      <c r="C392" s="44"/>
      <c r="D392" s="44"/>
      <c r="E392" s="51"/>
      <c r="F392" s="44"/>
      <c r="G392" s="22"/>
    </row>
    <row r="393" ht="15.75" customHeight="1">
      <c r="A393" s="50"/>
      <c r="B393" s="44"/>
      <c r="C393" s="44"/>
      <c r="D393" s="44"/>
      <c r="E393" s="51"/>
      <c r="F393" s="44"/>
      <c r="G393" s="22"/>
    </row>
    <row r="394" ht="15.75" customHeight="1">
      <c r="A394" s="50"/>
      <c r="B394" s="44"/>
      <c r="C394" s="44"/>
      <c r="D394" s="44"/>
      <c r="E394" s="51"/>
      <c r="F394" s="44"/>
      <c r="G394" s="22"/>
    </row>
    <row r="395" ht="15.75" customHeight="1">
      <c r="A395" s="50"/>
      <c r="B395" s="44"/>
      <c r="C395" s="44"/>
      <c r="D395" s="44"/>
      <c r="E395" s="51"/>
      <c r="F395" s="44"/>
      <c r="G395" s="22"/>
    </row>
    <row r="396" ht="15.75" customHeight="1">
      <c r="A396" s="50"/>
      <c r="B396" s="44"/>
      <c r="C396" s="44"/>
      <c r="D396" s="44"/>
      <c r="E396" s="51"/>
      <c r="F396" s="44"/>
      <c r="G396" s="22"/>
    </row>
    <row r="397" ht="15.75" customHeight="1">
      <c r="A397" s="50"/>
      <c r="B397" s="44"/>
      <c r="C397" s="44"/>
      <c r="D397" s="44"/>
      <c r="E397" s="51"/>
      <c r="F397" s="44"/>
      <c r="G397" s="22"/>
    </row>
    <row r="398" ht="15.75" customHeight="1">
      <c r="A398" s="50"/>
      <c r="B398" s="44"/>
      <c r="C398" s="44"/>
      <c r="D398" s="44"/>
      <c r="E398" s="51"/>
      <c r="F398" s="44"/>
      <c r="G398" s="22"/>
    </row>
    <row r="399" ht="15.75" customHeight="1">
      <c r="A399" s="50"/>
      <c r="B399" s="44"/>
      <c r="C399" s="44"/>
      <c r="D399" s="44"/>
      <c r="E399" s="51"/>
      <c r="F399" s="44"/>
      <c r="G399" s="22"/>
    </row>
    <row r="400" ht="15.75" customHeight="1">
      <c r="A400" s="50"/>
      <c r="B400" s="44"/>
      <c r="C400" s="44"/>
      <c r="D400" s="44"/>
      <c r="E400" s="51"/>
      <c r="F400" s="44"/>
      <c r="G400" s="22"/>
    </row>
    <row r="401" ht="15.75" customHeight="1">
      <c r="A401" s="50"/>
      <c r="B401" s="44"/>
      <c r="C401" s="44"/>
      <c r="D401" s="44"/>
      <c r="E401" s="51"/>
      <c r="F401" s="44"/>
      <c r="G401" s="22"/>
    </row>
    <row r="402" ht="15.75" customHeight="1">
      <c r="A402" s="50"/>
      <c r="B402" s="44"/>
      <c r="C402" s="44"/>
      <c r="D402" s="44"/>
      <c r="E402" s="51"/>
      <c r="F402" s="44"/>
      <c r="G402" s="22"/>
    </row>
    <row r="403" ht="15.75" customHeight="1">
      <c r="A403" s="50"/>
      <c r="B403" s="44"/>
      <c r="C403" s="44"/>
      <c r="D403" s="44"/>
      <c r="E403" s="51"/>
      <c r="F403" s="44"/>
      <c r="G403" s="22"/>
    </row>
    <row r="404" ht="15.75" customHeight="1">
      <c r="A404" s="50"/>
      <c r="B404" s="44"/>
      <c r="C404" s="44"/>
      <c r="D404" s="44"/>
      <c r="E404" s="51"/>
      <c r="F404" s="44"/>
      <c r="G404" s="22"/>
    </row>
    <row r="405" ht="15.75" customHeight="1">
      <c r="A405" s="50"/>
      <c r="B405" s="44"/>
      <c r="C405" s="44"/>
      <c r="D405" s="44"/>
      <c r="E405" s="51"/>
      <c r="F405" s="44"/>
      <c r="G405" s="22"/>
    </row>
    <row r="406" ht="15.75" customHeight="1">
      <c r="A406" s="50"/>
      <c r="B406" s="44"/>
      <c r="C406" s="44"/>
      <c r="D406" s="44"/>
      <c r="E406" s="51"/>
      <c r="F406" s="44"/>
      <c r="G406" s="22"/>
    </row>
    <row r="407" ht="15.75" customHeight="1">
      <c r="A407" s="50"/>
      <c r="B407" s="44"/>
      <c r="C407" s="44"/>
      <c r="D407" s="44"/>
      <c r="E407" s="51"/>
      <c r="F407" s="44"/>
      <c r="G407" s="22"/>
    </row>
    <row r="408" ht="15.75" customHeight="1">
      <c r="A408" s="50"/>
      <c r="B408" s="44"/>
      <c r="C408" s="44"/>
      <c r="D408" s="44"/>
      <c r="E408" s="51"/>
      <c r="F408" s="44"/>
      <c r="G408" s="22"/>
    </row>
    <row r="409" ht="15.75" customHeight="1">
      <c r="A409" s="50"/>
      <c r="B409" s="44"/>
      <c r="C409" s="44"/>
      <c r="D409" s="44"/>
      <c r="E409" s="51"/>
      <c r="F409" s="44"/>
      <c r="G409" s="22"/>
    </row>
    <row r="410" ht="15.75" customHeight="1">
      <c r="A410" s="50"/>
      <c r="B410" s="44"/>
      <c r="C410" s="44"/>
      <c r="D410" s="44"/>
      <c r="E410" s="51"/>
      <c r="F410" s="44"/>
      <c r="G410" s="22"/>
    </row>
    <row r="411" ht="15.75" customHeight="1">
      <c r="A411" s="50"/>
      <c r="B411" s="44"/>
      <c r="C411" s="44"/>
      <c r="D411" s="44"/>
      <c r="E411" s="51"/>
      <c r="F411" s="44"/>
      <c r="G411" s="22"/>
    </row>
    <row r="412" ht="15.75" customHeight="1">
      <c r="A412" s="50"/>
      <c r="B412" s="44"/>
      <c r="C412" s="44"/>
      <c r="D412" s="44"/>
      <c r="E412" s="51"/>
      <c r="F412" s="44"/>
      <c r="G412" s="22"/>
    </row>
    <row r="413" ht="15.75" customHeight="1">
      <c r="A413" s="50"/>
      <c r="B413" s="44"/>
      <c r="C413" s="44"/>
      <c r="D413" s="44"/>
      <c r="E413" s="51"/>
      <c r="F413" s="44"/>
      <c r="G413" s="22"/>
    </row>
    <row r="414" ht="15.75" customHeight="1">
      <c r="A414" s="50"/>
      <c r="B414" s="44"/>
      <c r="C414" s="44"/>
      <c r="D414" s="44"/>
      <c r="E414" s="51"/>
      <c r="F414" s="44"/>
      <c r="G414" s="22"/>
    </row>
    <row r="415" ht="15.75" customHeight="1">
      <c r="A415" s="50"/>
      <c r="B415" s="44"/>
      <c r="C415" s="44"/>
      <c r="D415" s="44"/>
      <c r="E415" s="51"/>
      <c r="F415" s="44"/>
      <c r="G415" s="22"/>
    </row>
    <row r="416" ht="15.75" customHeight="1">
      <c r="A416" s="50"/>
      <c r="B416" s="44"/>
      <c r="C416" s="44"/>
      <c r="D416" s="44"/>
      <c r="E416" s="51"/>
      <c r="F416" s="44"/>
      <c r="G416" s="22"/>
    </row>
    <row r="417" ht="15.75" customHeight="1">
      <c r="A417" s="50"/>
      <c r="B417" s="44"/>
      <c r="C417" s="44"/>
      <c r="D417" s="44"/>
      <c r="E417" s="51"/>
      <c r="F417" s="44"/>
      <c r="G417" s="22"/>
    </row>
    <row r="418" ht="15.75" customHeight="1">
      <c r="A418" s="50"/>
      <c r="B418" s="44"/>
      <c r="C418" s="44"/>
      <c r="D418" s="44"/>
      <c r="E418" s="51"/>
      <c r="F418" s="44"/>
      <c r="G418" s="22"/>
    </row>
    <row r="419" ht="15.75" customHeight="1">
      <c r="A419" s="50"/>
      <c r="B419" s="44"/>
      <c r="C419" s="44"/>
      <c r="D419" s="44"/>
      <c r="E419" s="51"/>
      <c r="F419" s="44"/>
      <c r="G419" s="22"/>
    </row>
    <row r="420" ht="15.75" customHeight="1">
      <c r="A420" s="50"/>
      <c r="B420" s="44"/>
      <c r="C420" s="44"/>
      <c r="D420" s="44"/>
      <c r="E420" s="51"/>
      <c r="F420" s="44"/>
      <c r="G420" s="22"/>
    </row>
    <row r="421" ht="15.75" customHeight="1">
      <c r="A421" s="50"/>
      <c r="B421" s="44"/>
      <c r="C421" s="44"/>
      <c r="D421" s="44"/>
      <c r="E421" s="51"/>
      <c r="F421" s="44"/>
      <c r="G421" s="22"/>
    </row>
    <row r="422" ht="15.75" customHeight="1">
      <c r="A422" s="50"/>
      <c r="B422" s="44"/>
      <c r="C422" s="44"/>
      <c r="D422" s="44"/>
      <c r="E422" s="51"/>
      <c r="F422" s="44"/>
      <c r="G422" s="22"/>
    </row>
    <row r="423" ht="15.75" customHeight="1">
      <c r="A423" s="50"/>
      <c r="B423" s="44"/>
      <c r="C423" s="44"/>
      <c r="D423" s="44"/>
      <c r="E423" s="51"/>
      <c r="F423" s="44"/>
      <c r="G423" s="22"/>
    </row>
    <row r="424" ht="15.75" customHeight="1">
      <c r="A424" s="50"/>
      <c r="B424" s="44"/>
      <c r="C424" s="44"/>
      <c r="D424" s="44"/>
      <c r="E424" s="51"/>
      <c r="F424" s="44"/>
      <c r="G424" s="22"/>
    </row>
    <row r="425" ht="15.75" customHeight="1">
      <c r="A425" s="50"/>
      <c r="B425" s="44"/>
      <c r="C425" s="44"/>
      <c r="D425" s="44"/>
      <c r="E425" s="51"/>
      <c r="F425" s="44"/>
      <c r="G425" s="22"/>
    </row>
    <row r="426" ht="15.75" customHeight="1">
      <c r="A426" s="50"/>
      <c r="B426" s="44"/>
      <c r="C426" s="44"/>
      <c r="D426" s="44"/>
      <c r="E426" s="51"/>
      <c r="F426" s="44"/>
      <c r="G426" s="22"/>
    </row>
    <row r="427" ht="15.75" customHeight="1">
      <c r="A427" s="50"/>
      <c r="B427" s="44"/>
      <c r="C427" s="44"/>
      <c r="D427" s="44"/>
      <c r="E427" s="51"/>
      <c r="F427" s="44"/>
      <c r="G427" s="22"/>
    </row>
    <row r="428" ht="15.75" customHeight="1">
      <c r="A428" s="50"/>
      <c r="B428" s="44"/>
      <c r="C428" s="44"/>
      <c r="D428" s="44"/>
      <c r="E428" s="51"/>
      <c r="F428" s="44"/>
      <c r="G428" s="22"/>
    </row>
    <row r="429" ht="15.75" customHeight="1">
      <c r="A429" s="50"/>
      <c r="B429" s="44"/>
      <c r="C429" s="44"/>
      <c r="D429" s="44"/>
      <c r="E429" s="51"/>
      <c r="F429" s="44"/>
      <c r="G429" s="22"/>
    </row>
    <row r="430" ht="15.75" customHeight="1">
      <c r="A430" s="50"/>
      <c r="B430" s="44"/>
      <c r="C430" s="44"/>
      <c r="D430" s="44"/>
      <c r="E430" s="51"/>
      <c r="F430" s="44"/>
      <c r="G430" s="22"/>
    </row>
    <row r="431" ht="15.75" customHeight="1">
      <c r="A431" s="50"/>
      <c r="B431" s="44"/>
      <c r="C431" s="44"/>
      <c r="D431" s="44"/>
      <c r="E431" s="51"/>
      <c r="F431" s="44"/>
      <c r="G431" s="22"/>
    </row>
    <row r="432" ht="15.75" customHeight="1">
      <c r="A432" s="50"/>
      <c r="B432" s="44"/>
      <c r="C432" s="44"/>
      <c r="D432" s="44"/>
      <c r="E432" s="51"/>
      <c r="F432" s="44"/>
      <c r="G432" s="22"/>
    </row>
    <row r="433" ht="15.75" customHeight="1">
      <c r="A433" s="50"/>
      <c r="B433" s="44"/>
      <c r="C433" s="44"/>
      <c r="D433" s="44"/>
      <c r="E433" s="51"/>
      <c r="F433" s="44"/>
      <c r="G433" s="22"/>
    </row>
    <row r="434" ht="15.75" customHeight="1">
      <c r="A434" s="50"/>
      <c r="B434" s="44"/>
      <c r="C434" s="44"/>
      <c r="D434" s="44"/>
      <c r="E434" s="51"/>
      <c r="F434" s="44"/>
      <c r="G434" s="22"/>
    </row>
    <row r="435" ht="15.75" customHeight="1">
      <c r="A435" s="50"/>
      <c r="B435" s="44"/>
      <c r="C435" s="44"/>
      <c r="D435" s="44"/>
      <c r="E435" s="51"/>
      <c r="F435" s="44"/>
      <c r="G435" s="22"/>
    </row>
    <row r="436" ht="15.75" customHeight="1">
      <c r="A436" s="50"/>
      <c r="B436" s="44"/>
      <c r="C436" s="44"/>
      <c r="D436" s="44"/>
      <c r="E436" s="51"/>
      <c r="F436" s="44"/>
      <c r="G436" s="22"/>
    </row>
    <row r="437" ht="15.75" customHeight="1">
      <c r="A437" s="50"/>
      <c r="B437" s="44"/>
      <c r="C437" s="44"/>
      <c r="D437" s="44"/>
      <c r="E437" s="51"/>
      <c r="F437" s="44"/>
      <c r="G437" s="22"/>
    </row>
    <row r="438" ht="15.75" customHeight="1">
      <c r="A438" s="50"/>
      <c r="B438" s="44"/>
      <c r="C438" s="44"/>
      <c r="D438" s="44"/>
      <c r="E438" s="51"/>
      <c r="F438" s="44"/>
      <c r="G438" s="22"/>
    </row>
    <row r="439" ht="15.75" customHeight="1">
      <c r="A439" s="50"/>
      <c r="B439" s="44"/>
      <c r="C439" s="44"/>
      <c r="D439" s="44"/>
      <c r="E439" s="51"/>
      <c r="F439" s="44"/>
      <c r="G439" s="22"/>
    </row>
    <row r="440" ht="15.75" customHeight="1">
      <c r="A440" s="50"/>
      <c r="B440" s="44"/>
      <c r="C440" s="44"/>
      <c r="D440" s="44"/>
      <c r="E440" s="51"/>
      <c r="F440" s="44"/>
      <c r="G440" s="22"/>
    </row>
    <row r="441" ht="15.75" customHeight="1">
      <c r="A441" s="50"/>
      <c r="B441" s="44"/>
      <c r="C441" s="44"/>
      <c r="D441" s="44"/>
      <c r="E441" s="51"/>
      <c r="F441" s="44"/>
      <c r="G441" s="22"/>
    </row>
    <row r="442" ht="15.75" customHeight="1">
      <c r="A442" s="50"/>
      <c r="B442" s="44"/>
      <c r="C442" s="44"/>
      <c r="D442" s="44"/>
      <c r="E442" s="51"/>
      <c r="F442" s="44"/>
      <c r="G442" s="22"/>
    </row>
    <row r="443" ht="15.75" customHeight="1">
      <c r="A443" s="50"/>
      <c r="B443" s="44"/>
      <c r="C443" s="44"/>
      <c r="D443" s="44"/>
      <c r="E443" s="51"/>
      <c r="F443" s="44"/>
      <c r="G443" s="22"/>
    </row>
    <row r="444" ht="15.75" customHeight="1">
      <c r="A444" s="50"/>
      <c r="B444" s="44"/>
      <c r="C444" s="44"/>
      <c r="D444" s="44"/>
      <c r="E444" s="51"/>
      <c r="F444" s="44"/>
      <c r="G444" s="22"/>
    </row>
    <row r="445" ht="15.75" customHeight="1">
      <c r="A445" s="50"/>
      <c r="B445" s="44"/>
      <c r="C445" s="44"/>
      <c r="D445" s="44"/>
      <c r="E445" s="51"/>
      <c r="F445" s="44"/>
      <c r="G445" s="22"/>
    </row>
    <row r="446" ht="15.75" customHeight="1">
      <c r="A446" s="50"/>
      <c r="B446" s="44"/>
      <c r="C446" s="44"/>
      <c r="D446" s="44"/>
      <c r="E446" s="51"/>
      <c r="F446" s="44"/>
      <c r="G446" s="22"/>
    </row>
    <row r="447" ht="15.75" customHeight="1">
      <c r="A447" s="50"/>
      <c r="B447" s="44"/>
      <c r="C447" s="44"/>
      <c r="D447" s="44"/>
      <c r="E447" s="51"/>
      <c r="F447" s="44"/>
      <c r="G447" s="22"/>
    </row>
    <row r="448" ht="15.75" customHeight="1">
      <c r="A448" s="50"/>
      <c r="B448" s="44"/>
      <c r="C448" s="44"/>
      <c r="D448" s="44"/>
      <c r="E448" s="51"/>
      <c r="F448" s="44"/>
      <c r="G448" s="22"/>
    </row>
    <row r="449" ht="15.75" customHeight="1">
      <c r="A449" s="50"/>
      <c r="B449" s="44"/>
      <c r="C449" s="44"/>
      <c r="D449" s="44"/>
      <c r="E449" s="51"/>
      <c r="F449" s="44"/>
      <c r="G449" s="22"/>
    </row>
    <row r="450" ht="15.75" customHeight="1">
      <c r="A450" s="50"/>
      <c r="B450" s="44"/>
      <c r="C450" s="44"/>
      <c r="D450" s="44"/>
      <c r="E450" s="51"/>
      <c r="F450" s="44"/>
      <c r="G450" s="22"/>
    </row>
    <row r="451" ht="15.75" customHeight="1">
      <c r="A451" s="50"/>
      <c r="B451" s="44"/>
      <c r="C451" s="44"/>
      <c r="D451" s="44"/>
      <c r="E451" s="51"/>
      <c r="F451" s="44"/>
      <c r="G451" s="22"/>
    </row>
    <row r="452" ht="15.75" customHeight="1">
      <c r="A452" s="50"/>
      <c r="B452" s="44"/>
      <c r="C452" s="44"/>
      <c r="D452" s="44"/>
      <c r="E452" s="51"/>
      <c r="F452" s="44"/>
      <c r="G452" s="22"/>
    </row>
    <row r="453" ht="15.75" customHeight="1">
      <c r="A453" s="50"/>
      <c r="B453" s="44"/>
      <c r="C453" s="44"/>
      <c r="D453" s="44"/>
      <c r="E453" s="51"/>
      <c r="F453" s="44"/>
      <c r="G453" s="22"/>
    </row>
    <row r="454" ht="15.75" customHeight="1">
      <c r="A454" s="50"/>
      <c r="B454" s="44"/>
      <c r="C454" s="44"/>
      <c r="D454" s="44"/>
      <c r="E454" s="51"/>
      <c r="F454" s="44"/>
      <c r="G454" s="22"/>
    </row>
    <row r="455" ht="15.75" customHeight="1">
      <c r="A455" s="50"/>
      <c r="B455" s="44"/>
      <c r="C455" s="44"/>
      <c r="D455" s="44"/>
      <c r="E455" s="51"/>
      <c r="F455" s="44"/>
      <c r="G455" s="22"/>
    </row>
    <row r="456" ht="15.75" customHeight="1">
      <c r="A456" s="50"/>
      <c r="B456" s="44"/>
      <c r="C456" s="44"/>
      <c r="D456" s="44"/>
      <c r="E456" s="51"/>
      <c r="F456" s="44"/>
      <c r="G456" s="22"/>
    </row>
    <row r="457" ht="15.75" customHeight="1">
      <c r="A457" s="50"/>
      <c r="B457" s="44"/>
      <c r="C457" s="44"/>
      <c r="D457" s="44"/>
      <c r="E457" s="51"/>
      <c r="F457" s="44"/>
      <c r="G457" s="22"/>
    </row>
    <row r="458" ht="15.75" customHeight="1">
      <c r="A458" s="50"/>
      <c r="B458" s="44"/>
      <c r="C458" s="44"/>
      <c r="D458" s="44"/>
      <c r="E458" s="51"/>
      <c r="F458" s="44"/>
      <c r="G458" s="22"/>
    </row>
    <row r="459" ht="15.75" customHeight="1">
      <c r="A459" s="50"/>
      <c r="B459" s="44"/>
      <c r="C459" s="44"/>
      <c r="D459" s="44"/>
      <c r="E459" s="51"/>
      <c r="F459" s="44"/>
      <c r="G459" s="22"/>
    </row>
    <row r="460" ht="15.75" customHeight="1">
      <c r="A460" s="50"/>
      <c r="B460" s="44"/>
      <c r="C460" s="44"/>
      <c r="D460" s="44"/>
      <c r="E460" s="51"/>
      <c r="F460" s="44"/>
      <c r="G460" s="22"/>
    </row>
    <row r="461" ht="15.75" customHeight="1">
      <c r="A461" s="50"/>
      <c r="B461" s="44"/>
      <c r="C461" s="44"/>
      <c r="D461" s="44"/>
      <c r="E461" s="51"/>
      <c r="F461" s="44"/>
      <c r="G461" s="22"/>
    </row>
    <row r="462" ht="15.75" customHeight="1">
      <c r="A462" s="50"/>
      <c r="B462" s="44"/>
      <c r="C462" s="44"/>
      <c r="D462" s="44"/>
      <c r="E462" s="51"/>
      <c r="F462" s="44"/>
      <c r="G462" s="22"/>
    </row>
    <row r="463" ht="15.75" customHeight="1">
      <c r="A463" s="50"/>
      <c r="B463" s="44"/>
      <c r="C463" s="44"/>
      <c r="D463" s="44"/>
      <c r="E463" s="51"/>
      <c r="F463" s="44"/>
      <c r="G463" s="22"/>
    </row>
    <row r="464" ht="15.75" customHeight="1">
      <c r="A464" s="50"/>
      <c r="B464" s="44"/>
      <c r="C464" s="44"/>
      <c r="D464" s="44"/>
      <c r="E464" s="51"/>
      <c r="F464" s="44"/>
      <c r="G464" s="22"/>
    </row>
    <row r="465" ht="15.75" customHeight="1">
      <c r="A465" s="50"/>
      <c r="B465" s="44"/>
      <c r="C465" s="44"/>
      <c r="D465" s="44"/>
      <c r="E465" s="51"/>
      <c r="F465" s="44"/>
      <c r="G465" s="22"/>
    </row>
    <row r="466" ht="15.75" customHeight="1">
      <c r="A466" s="50"/>
      <c r="B466" s="44"/>
      <c r="C466" s="44"/>
      <c r="D466" s="44"/>
      <c r="E466" s="51"/>
      <c r="F466" s="44"/>
      <c r="G466" s="22"/>
    </row>
    <row r="467" ht="15.75" customHeight="1">
      <c r="A467" s="50"/>
      <c r="B467" s="44"/>
      <c r="C467" s="44"/>
      <c r="D467" s="44"/>
      <c r="E467" s="51"/>
      <c r="F467" s="44"/>
      <c r="G467" s="22"/>
    </row>
    <row r="468" ht="15.75" customHeight="1">
      <c r="A468" s="50"/>
      <c r="B468" s="44"/>
      <c r="C468" s="44"/>
      <c r="D468" s="44"/>
      <c r="E468" s="51"/>
      <c r="F468" s="44"/>
      <c r="G468" s="22"/>
    </row>
    <row r="469" ht="15.75" customHeight="1">
      <c r="A469" s="50"/>
      <c r="B469" s="44"/>
      <c r="C469" s="44"/>
      <c r="D469" s="44"/>
      <c r="E469" s="51"/>
      <c r="F469" s="44"/>
      <c r="G469" s="22"/>
    </row>
    <row r="470" ht="15.75" customHeight="1">
      <c r="A470" s="50"/>
      <c r="B470" s="44"/>
      <c r="C470" s="44"/>
      <c r="D470" s="44"/>
      <c r="E470" s="51"/>
      <c r="F470" s="44"/>
      <c r="G470" s="22"/>
    </row>
    <row r="471" ht="15.75" customHeight="1">
      <c r="A471" s="50"/>
      <c r="B471" s="44"/>
      <c r="C471" s="44"/>
      <c r="D471" s="44"/>
      <c r="E471" s="51"/>
      <c r="F471" s="44"/>
      <c r="G471" s="22"/>
    </row>
    <row r="472" ht="15.75" customHeight="1">
      <c r="A472" s="50"/>
      <c r="B472" s="44"/>
      <c r="C472" s="44"/>
      <c r="D472" s="44"/>
      <c r="E472" s="51"/>
      <c r="F472" s="44"/>
      <c r="G472" s="22"/>
    </row>
    <row r="473" ht="15.75" customHeight="1">
      <c r="A473" s="50"/>
      <c r="B473" s="44"/>
      <c r="C473" s="44"/>
      <c r="D473" s="44"/>
      <c r="E473" s="51"/>
      <c r="F473" s="44"/>
      <c r="G473" s="22"/>
    </row>
    <row r="474" ht="15.75" customHeight="1">
      <c r="A474" s="50"/>
      <c r="B474" s="44"/>
      <c r="C474" s="44"/>
      <c r="D474" s="44"/>
      <c r="E474" s="51"/>
      <c r="F474" s="44"/>
      <c r="G474" s="22"/>
    </row>
    <row r="475" ht="15.75" customHeight="1">
      <c r="A475" s="50"/>
      <c r="B475" s="44"/>
      <c r="C475" s="44"/>
      <c r="D475" s="44"/>
      <c r="E475" s="51"/>
      <c r="F475" s="44"/>
      <c r="G475" s="22"/>
    </row>
    <row r="476" ht="15.75" customHeight="1">
      <c r="A476" s="50"/>
      <c r="B476" s="44"/>
      <c r="C476" s="44"/>
      <c r="D476" s="44"/>
      <c r="E476" s="51"/>
      <c r="F476" s="44"/>
      <c r="G476" s="22"/>
    </row>
    <row r="477" ht="15.75" customHeight="1">
      <c r="A477" s="50"/>
      <c r="B477" s="44"/>
      <c r="C477" s="44"/>
      <c r="D477" s="44"/>
      <c r="E477" s="51"/>
      <c r="F477" s="44"/>
      <c r="G477" s="22"/>
    </row>
    <row r="478" ht="15.75" customHeight="1">
      <c r="A478" s="50"/>
      <c r="B478" s="44"/>
      <c r="C478" s="44"/>
      <c r="D478" s="44"/>
      <c r="E478" s="51"/>
      <c r="F478" s="44"/>
      <c r="G478" s="22"/>
    </row>
    <row r="479" ht="15.75" customHeight="1">
      <c r="A479" s="50"/>
      <c r="B479" s="44"/>
      <c r="C479" s="44"/>
      <c r="D479" s="44"/>
      <c r="E479" s="51"/>
      <c r="F479" s="44"/>
      <c r="G479" s="22"/>
    </row>
    <row r="480" ht="15.75" customHeight="1">
      <c r="A480" s="50"/>
      <c r="B480" s="44"/>
      <c r="C480" s="44"/>
      <c r="D480" s="44"/>
      <c r="E480" s="51"/>
      <c r="F480" s="44"/>
      <c r="G480" s="22"/>
    </row>
    <row r="481" ht="15.75" customHeight="1">
      <c r="A481" s="50"/>
      <c r="B481" s="44"/>
      <c r="C481" s="44"/>
      <c r="D481" s="44"/>
      <c r="E481" s="51"/>
      <c r="F481" s="44"/>
      <c r="G481" s="22"/>
    </row>
    <row r="482" ht="15.75" customHeight="1">
      <c r="A482" s="50"/>
      <c r="B482" s="44"/>
      <c r="C482" s="44"/>
      <c r="D482" s="44"/>
      <c r="E482" s="51"/>
      <c r="F482" s="44"/>
      <c r="G482" s="22"/>
    </row>
    <row r="483" ht="15.75" customHeight="1">
      <c r="A483" s="50"/>
      <c r="B483" s="44"/>
      <c r="C483" s="44"/>
      <c r="D483" s="44"/>
      <c r="E483" s="51"/>
      <c r="F483" s="44"/>
      <c r="G483" s="22"/>
    </row>
    <row r="484" ht="15.75" customHeight="1">
      <c r="A484" s="50"/>
      <c r="B484" s="44"/>
      <c r="C484" s="44"/>
      <c r="D484" s="44"/>
      <c r="E484" s="51"/>
      <c r="F484" s="44"/>
      <c r="G484" s="22"/>
    </row>
    <row r="485" ht="15.75" customHeight="1">
      <c r="A485" s="50"/>
      <c r="B485" s="44"/>
      <c r="C485" s="44"/>
      <c r="D485" s="44"/>
      <c r="E485" s="51"/>
      <c r="F485" s="44"/>
      <c r="G485" s="22"/>
    </row>
    <row r="486" ht="15.75" customHeight="1">
      <c r="A486" s="50"/>
      <c r="B486" s="44"/>
      <c r="C486" s="44"/>
      <c r="D486" s="44"/>
      <c r="E486" s="51"/>
      <c r="F486" s="44"/>
      <c r="G486" s="22"/>
    </row>
    <row r="487" ht="15.75" customHeight="1">
      <c r="A487" s="50"/>
      <c r="B487" s="44"/>
      <c r="C487" s="44"/>
      <c r="D487" s="44"/>
      <c r="E487" s="51"/>
      <c r="F487" s="44"/>
      <c r="G487" s="22"/>
    </row>
    <row r="488" ht="15.75" customHeight="1">
      <c r="A488" s="50"/>
      <c r="B488" s="44"/>
      <c r="C488" s="44"/>
      <c r="D488" s="44"/>
      <c r="E488" s="51"/>
      <c r="F488" s="44"/>
      <c r="G488" s="22"/>
    </row>
    <row r="489" ht="15.75" customHeight="1">
      <c r="A489" s="50"/>
      <c r="B489" s="44"/>
      <c r="C489" s="44"/>
      <c r="D489" s="44"/>
      <c r="E489" s="51"/>
      <c r="F489" s="44"/>
      <c r="G489" s="22"/>
    </row>
    <row r="490" ht="15.75" customHeight="1">
      <c r="A490" s="50"/>
      <c r="B490" s="44"/>
      <c r="C490" s="44"/>
      <c r="D490" s="44"/>
      <c r="E490" s="51"/>
      <c r="F490" s="44"/>
      <c r="G490" s="22"/>
    </row>
    <row r="491" ht="15.75" customHeight="1">
      <c r="A491" s="50"/>
      <c r="B491" s="44"/>
      <c r="C491" s="44"/>
      <c r="D491" s="44"/>
      <c r="E491" s="51"/>
      <c r="F491" s="44"/>
      <c r="G491" s="22"/>
    </row>
    <row r="492" ht="15.75" customHeight="1">
      <c r="A492" s="50"/>
      <c r="B492" s="44"/>
      <c r="C492" s="44"/>
      <c r="D492" s="44"/>
      <c r="E492" s="51"/>
      <c r="F492" s="44"/>
      <c r="G492" s="22"/>
    </row>
    <row r="493" ht="15.75" customHeight="1">
      <c r="A493" s="50"/>
      <c r="B493" s="44"/>
      <c r="C493" s="44"/>
      <c r="D493" s="44"/>
      <c r="E493" s="51"/>
      <c r="F493" s="44"/>
      <c r="G493" s="22"/>
    </row>
    <row r="494" ht="15.75" customHeight="1">
      <c r="A494" s="50"/>
      <c r="B494" s="44"/>
      <c r="C494" s="44"/>
      <c r="D494" s="44"/>
      <c r="E494" s="51"/>
      <c r="F494" s="44"/>
      <c r="G494" s="22"/>
    </row>
    <row r="495" ht="15.75" customHeight="1">
      <c r="A495" s="50"/>
      <c r="B495" s="44"/>
      <c r="C495" s="44"/>
      <c r="D495" s="44"/>
      <c r="E495" s="51"/>
      <c r="F495" s="44"/>
      <c r="G495" s="22"/>
    </row>
    <row r="496" ht="15.75" customHeight="1">
      <c r="A496" s="50"/>
      <c r="B496" s="44"/>
      <c r="C496" s="44"/>
      <c r="D496" s="44"/>
      <c r="E496" s="51"/>
      <c r="F496" s="44"/>
      <c r="G496" s="22"/>
    </row>
    <row r="497" ht="15.75" customHeight="1">
      <c r="A497" s="50"/>
      <c r="B497" s="44"/>
      <c r="C497" s="44"/>
      <c r="D497" s="44"/>
      <c r="E497" s="51"/>
      <c r="F497" s="44"/>
      <c r="G497" s="22"/>
    </row>
    <row r="498" ht="15.75" customHeight="1">
      <c r="A498" s="50"/>
      <c r="B498" s="44"/>
      <c r="C498" s="44"/>
      <c r="D498" s="44"/>
      <c r="E498" s="51"/>
      <c r="F498" s="44"/>
      <c r="G498" s="22"/>
    </row>
    <row r="499" ht="15.75" customHeight="1">
      <c r="A499" s="50"/>
      <c r="B499" s="44"/>
      <c r="C499" s="44"/>
      <c r="D499" s="44"/>
      <c r="E499" s="51"/>
      <c r="F499" s="44"/>
      <c r="G499" s="22"/>
    </row>
    <row r="500" ht="15.75" customHeight="1">
      <c r="A500" s="50"/>
      <c r="B500" s="44"/>
      <c r="C500" s="44"/>
      <c r="D500" s="44"/>
      <c r="E500" s="51"/>
      <c r="F500" s="44"/>
      <c r="G500" s="22"/>
    </row>
    <row r="501" ht="15.75" customHeight="1">
      <c r="A501" s="50"/>
      <c r="B501" s="44"/>
      <c r="C501" s="44"/>
      <c r="D501" s="44"/>
      <c r="E501" s="51"/>
      <c r="F501" s="44"/>
      <c r="G501" s="22"/>
    </row>
    <row r="502" ht="15.75" customHeight="1">
      <c r="A502" s="50"/>
      <c r="B502" s="44"/>
      <c r="C502" s="44"/>
      <c r="D502" s="44"/>
      <c r="E502" s="51"/>
      <c r="F502" s="44"/>
      <c r="G502" s="22"/>
    </row>
    <row r="503" ht="15.75" customHeight="1">
      <c r="A503" s="50"/>
      <c r="B503" s="44"/>
      <c r="C503" s="44"/>
      <c r="D503" s="44"/>
      <c r="E503" s="51"/>
      <c r="F503" s="44"/>
      <c r="G503" s="22"/>
    </row>
    <row r="504" ht="15.75" customHeight="1">
      <c r="A504" s="50"/>
      <c r="B504" s="44"/>
      <c r="C504" s="44"/>
      <c r="D504" s="44"/>
      <c r="E504" s="51"/>
      <c r="F504" s="44"/>
      <c r="G504" s="22"/>
    </row>
    <row r="505" ht="15.75" customHeight="1">
      <c r="A505" s="50"/>
      <c r="B505" s="44"/>
      <c r="C505" s="44"/>
      <c r="D505" s="44"/>
      <c r="E505" s="51"/>
      <c r="F505" s="44"/>
      <c r="G505" s="22"/>
    </row>
    <row r="506" ht="15.75" customHeight="1">
      <c r="A506" s="50"/>
      <c r="B506" s="44"/>
      <c r="C506" s="44"/>
      <c r="D506" s="44"/>
      <c r="E506" s="51"/>
      <c r="F506" s="44"/>
      <c r="G506" s="22"/>
    </row>
    <row r="507" ht="15.75" customHeight="1">
      <c r="A507" s="50"/>
      <c r="B507" s="44"/>
      <c r="C507" s="44"/>
      <c r="D507" s="44"/>
      <c r="E507" s="51"/>
      <c r="F507" s="44"/>
      <c r="G507" s="22"/>
    </row>
    <row r="508" ht="15.75" customHeight="1">
      <c r="A508" s="50"/>
      <c r="B508" s="44"/>
      <c r="C508" s="44"/>
      <c r="D508" s="44"/>
      <c r="E508" s="51"/>
      <c r="F508" s="44"/>
      <c r="G508" s="22"/>
    </row>
    <row r="509" ht="15.75" customHeight="1">
      <c r="A509" s="50"/>
      <c r="B509" s="44"/>
      <c r="C509" s="44"/>
      <c r="D509" s="44"/>
      <c r="E509" s="51"/>
      <c r="F509" s="44"/>
      <c r="G509" s="22"/>
    </row>
    <row r="510" ht="15.75" customHeight="1">
      <c r="A510" s="50"/>
      <c r="B510" s="44"/>
      <c r="C510" s="44"/>
      <c r="D510" s="44"/>
      <c r="E510" s="51"/>
      <c r="F510" s="44"/>
      <c r="G510" s="22"/>
    </row>
    <row r="511" ht="15.75" customHeight="1">
      <c r="A511" s="50"/>
      <c r="B511" s="44"/>
      <c r="C511" s="44"/>
      <c r="D511" s="44"/>
      <c r="E511" s="51"/>
      <c r="F511" s="44"/>
      <c r="G511" s="22"/>
    </row>
    <row r="512" ht="15.75" customHeight="1">
      <c r="A512" s="50"/>
      <c r="B512" s="44"/>
      <c r="C512" s="44"/>
      <c r="D512" s="44"/>
      <c r="E512" s="51"/>
      <c r="F512" s="44"/>
      <c r="G512" s="22"/>
    </row>
    <row r="513" ht="15.75" customHeight="1">
      <c r="A513" s="50"/>
      <c r="B513" s="44"/>
      <c r="C513" s="44"/>
      <c r="D513" s="44"/>
      <c r="E513" s="51"/>
      <c r="F513" s="44"/>
      <c r="G513" s="22"/>
    </row>
    <row r="514" ht="15.75" customHeight="1">
      <c r="A514" s="50"/>
      <c r="B514" s="44"/>
      <c r="C514" s="44"/>
      <c r="D514" s="44"/>
      <c r="E514" s="51"/>
      <c r="F514" s="44"/>
      <c r="G514" s="22"/>
    </row>
    <row r="515" ht="15.75" customHeight="1">
      <c r="A515" s="50"/>
      <c r="B515" s="44"/>
      <c r="C515" s="44"/>
      <c r="D515" s="44"/>
      <c r="E515" s="51"/>
      <c r="F515" s="44"/>
      <c r="G515" s="22"/>
    </row>
    <row r="516" ht="15.75" customHeight="1">
      <c r="A516" s="50"/>
      <c r="B516" s="44"/>
      <c r="C516" s="44"/>
      <c r="D516" s="44"/>
      <c r="E516" s="51"/>
      <c r="F516" s="44"/>
      <c r="G516" s="22"/>
    </row>
    <row r="517" ht="15.75" customHeight="1">
      <c r="A517" s="50"/>
      <c r="B517" s="44"/>
      <c r="C517" s="44"/>
      <c r="D517" s="44"/>
      <c r="E517" s="51"/>
      <c r="F517" s="44"/>
      <c r="G517" s="22"/>
    </row>
    <row r="518" ht="15.75" customHeight="1">
      <c r="A518" s="50"/>
      <c r="B518" s="44"/>
      <c r="C518" s="44"/>
      <c r="D518" s="44"/>
      <c r="E518" s="51"/>
      <c r="F518" s="44"/>
      <c r="G518" s="22"/>
    </row>
    <row r="519" ht="15.75" customHeight="1">
      <c r="A519" s="50"/>
      <c r="B519" s="44"/>
      <c r="C519" s="44"/>
      <c r="D519" s="44"/>
      <c r="E519" s="51"/>
      <c r="F519" s="44"/>
      <c r="G519" s="22"/>
    </row>
    <row r="520" ht="15.75" customHeight="1">
      <c r="A520" s="50"/>
      <c r="B520" s="44"/>
      <c r="C520" s="44"/>
      <c r="D520" s="44"/>
      <c r="E520" s="51"/>
      <c r="F520" s="44"/>
      <c r="G520" s="22"/>
    </row>
    <row r="521" ht="15.75" customHeight="1">
      <c r="A521" s="50"/>
      <c r="B521" s="44"/>
      <c r="C521" s="44"/>
      <c r="D521" s="44"/>
      <c r="E521" s="51"/>
      <c r="F521" s="44"/>
      <c r="G521" s="22"/>
    </row>
    <row r="522" ht="15.75" customHeight="1">
      <c r="A522" s="50"/>
      <c r="B522" s="44"/>
      <c r="C522" s="44"/>
      <c r="D522" s="44"/>
      <c r="E522" s="51"/>
      <c r="F522" s="44"/>
      <c r="G522" s="22"/>
    </row>
    <row r="523" ht="15.75" customHeight="1">
      <c r="A523" s="50"/>
      <c r="B523" s="44"/>
      <c r="C523" s="44"/>
      <c r="D523" s="44"/>
      <c r="E523" s="51"/>
      <c r="F523" s="44"/>
      <c r="G523" s="22"/>
    </row>
    <row r="524" ht="15.75" customHeight="1">
      <c r="A524" s="50"/>
      <c r="B524" s="44"/>
      <c r="C524" s="44"/>
      <c r="D524" s="44"/>
      <c r="E524" s="51"/>
      <c r="F524" s="44"/>
      <c r="G524" s="22"/>
    </row>
    <row r="525" ht="15.75" customHeight="1">
      <c r="A525" s="50"/>
      <c r="B525" s="44"/>
      <c r="C525" s="44"/>
      <c r="D525" s="44"/>
      <c r="E525" s="51"/>
      <c r="F525" s="44"/>
      <c r="G525" s="22"/>
    </row>
    <row r="526" ht="15.75" customHeight="1">
      <c r="A526" s="50"/>
      <c r="B526" s="44"/>
      <c r="C526" s="44"/>
      <c r="D526" s="44"/>
      <c r="E526" s="51"/>
      <c r="F526" s="44"/>
      <c r="G526" s="22"/>
    </row>
    <row r="527" ht="15.75" customHeight="1">
      <c r="A527" s="50"/>
      <c r="B527" s="44"/>
      <c r="C527" s="44"/>
      <c r="D527" s="44"/>
      <c r="E527" s="51"/>
      <c r="F527" s="44"/>
      <c r="G527" s="22"/>
    </row>
    <row r="528" ht="15.75" customHeight="1">
      <c r="A528" s="50"/>
      <c r="B528" s="44"/>
      <c r="C528" s="44"/>
      <c r="D528" s="44"/>
      <c r="E528" s="51"/>
      <c r="F528" s="44"/>
      <c r="G528" s="22"/>
    </row>
    <row r="529" ht="15.75" customHeight="1">
      <c r="A529" s="50"/>
      <c r="B529" s="44"/>
      <c r="C529" s="44"/>
      <c r="D529" s="44"/>
      <c r="E529" s="51"/>
      <c r="F529" s="44"/>
      <c r="G529" s="22"/>
    </row>
    <row r="530" ht="15.75" customHeight="1">
      <c r="A530" s="50"/>
      <c r="B530" s="44"/>
      <c r="C530" s="44"/>
      <c r="D530" s="44"/>
      <c r="E530" s="51"/>
      <c r="F530" s="44"/>
      <c r="G530" s="22"/>
    </row>
    <row r="531" ht="15.75" customHeight="1">
      <c r="A531" s="50"/>
      <c r="B531" s="44"/>
      <c r="C531" s="44"/>
      <c r="D531" s="44"/>
      <c r="E531" s="51"/>
      <c r="F531" s="44"/>
      <c r="G531" s="22"/>
    </row>
    <row r="532" ht="15.75" customHeight="1">
      <c r="A532" s="50"/>
      <c r="B532" s="44"/>
      <c r="C532" s="44"/>
      <c r="D532" s="44"/>
      <c r="E532" s="51"/>
      <c r="F532" s="44"/>
      <c r="G532" s="22"/>
    </row>
    <row r="533" ht="15.75" customHeight="1">
      <c r="A533" s="50"/>
      <c r="B533" s="44"/>
      <c r="C533" s="44"/>
      <c r="D533" s="44"/>
      <c r="E533" s="51"/>
      <c r="F533" s="44"/>
      <c r="G533" s="22"/>
    </row>
    <row r="534" ht="15.75" customHeight="1">
      <c r="A534" s="50"/>
      <c r="B534" s="44"/>
      <c r="C534" s="44"/>
      <c r="D534" s="44"/>
      <c r="E534" s="51"/>
      <c r="F534" s="44"/>
      <c r="G534" s="22"/>
    </row>
    <row r="535" ht="15.75" customHeight="1">
      <c r="A535" s="50"/>
      <c r="B535" s="44"/>
      <c r="C535" s="44"/>
      <c r="D535" s="44"/>
      <c r="E535" s="51"/>
      <c r="F535" s="44"/>
      <c r="G535" s="22"/>
    </row>
    <row r="536" ht="15.75" customHeight="1">
      <c r="A536" s="50"/>
      <c r="B536" s="44"/>
      <c r="C536" s="44"/>
      <c r="D536" s="44"/>
      <c r="E536" s="51"/>
      <c r="F536" s="44"/>
      <c r="G536" s="22"/>
    </row>
    <row r="537" ht="15.75" customHeight="1">
      <c r="A537" s="50"/>
      <c r="B537" s="44"/>
      <c r="C537" s="44"/>
      <c r="D537" s="44"/>
      <c r="E537" s="51"/>
      <c r="F537" s="44"/>
      <c r="G537" s="22"/>
    </row>
    <row r="538" ht="15.75" customHeight="1">
      <c r="A538" s="50"/>
      <c r="B538" s="44"/>
      <c r="C538" s="44"/>
      <c r="D538" s="44"/>
      <c r="E538" s="51"/>
      <c r="F538" s="44"/>
      <c r="G538" s="22"/>
    </row>
    <row r="539" ht="15.75" customHeight="1">
      <c r="A539" s="50"/>
      <c r="B539" s="44"/>
      <c r="C539" s="44"/>
      <c r="D539" s="44"/>
      <c r="E539" s="51"/>
      <c r="F539" s="44"/>
      <c r="G539" s="22"/>
    </row>
    <row r="540" ht="15.75" customHeight="1">
      <c r="A540" s="50"/>
      <c r="B540" s="44"/>
      <c r="C540" s="44"/>
      <c r="D540" s="44"/>
      <c r="E540" s="51"/>
      <c r="F540" s="44"/>
      <c r="G540" s="22"/>
    </row>
    <row r="541" ht="15.75" customHeight="1">
      <c r="A541" s="50"/>
      <c r="B541" s="44"/>
      <c r="C541" s="44"/>
      <c r="D541" s="44"/>
      <c r="E541" s="51"/>
      <c r="F541" s="44"/>
      <c r="G541" s="22"/>
    </row>
    <row r="542" ht="15.75" customHeight="1">
      <c r="A542" s="50"/>
      <c r="B542" s="44"/>
      <c r="C542" s="44"/>
      <c r="D542" s="44"/>
      <c r="E542" s="51"/>
      <c r="F542" s="44"/>
      <c r="G542" s="22"/>
    </row>
    <row r="543" ht="15.75" customHeight="1">
      <c r="A543" s="50"/>
      <c r="B543" s="44"/>
      <c r="C543" s="44"/>
      <c r="D543" s="44"/>
      <c r="E543" s="51"/>
      <c r="F543" s="44"/>
      <c r="G543" s="22"/>
    </row>
    <row r="544" ht="15.75" customHeight="1">
      <c r="A544" s="50"/>
      <c r="B544" s="44"/>
      <c r="C544" s="44"/>
      <c r="D544" s="44"/>
      <c r="E544" s="51"/>
      <c r="F544" s="44"/>
      <c r="G544" s="22"/>
    </row>
    <row r="545" ht="15.75" customHeight="1">
      <c r="A545" s="50"/>
      <c r="B545" s="44"/>
      <c r="C545" s="44"/>
      <c r="D545" s="44"/>
      <c r="E545" s="51"/>
      <c r="F545" s="44"/>
      <c r="G545" s="22"/>
    </row>
    <row r="546" ht="15.75" customHeight="1">
      <c r="A546" s="50"/>
      <c r="B546" s="44"/>
      <c r="C546" s="44"/>
      <c r="D546" s="44"/>
      <c r="E546" s="51"/>
      <c r="F546" s="44"/>
      <c r="G546" s="22"/>
    </row>
    <row r="547" ht="15.75" customHeight="1">
      <c r="A547" s="50"/>
      <c r="B547" s="44"/>
      <c r="C547" s="44"/>
      <c r="D547" s="44"/>
      <c r="E547" s="51"/>
      <c r="F547" s="44"/>
      <c r="G547" s="22"/>
    </row>
    <row r="548" ht="15.75" customHeight="1">
      <c r="A548" s="50"/>
      <c r="B548" s="44"/>
      <c r="C548" s="44"/>
      <c r="D548" s="44"/>
      <c r="E548" s="51"/>
      <c r="F548" s="44"/>
      <c r="G548" s="22"/>
    </row>
    <row r="549" ht="15.75" customHeight="1">
      <c r="A549" s="50"/>
      <c r="B549" s="44"/>
      <c r="C549" s="44"/>
      <c r="D549" s="44"/>
      <c r="E549" s="51"/>
      <c r="F549" s="44"/>
      <c r="G549" s="22"/>
    </row>
    <row r="550" ht="15.75" customHeight="1">
      <c r="A550" s="50"/>
      <c r="B550" s="44"/>
      <c r="C550" s="44"/>
      <c r="D550" s="44"/>
      <c r="E550" s="51"/>
      <c r="F550" s="44"/>
      <c r="G550" s="22"/>
    </row>
    <row r="551" ht="15.75" customHeight="1">
      <c r="A551" s="50"/>
      <c r="B551" s="44"/>
      <c r="C551" s="44"/>
      <c r="D551" s="44"/>
      <c r="E551" s="51"/>
      <c r="F551" s="44"/>
      <c r="G551" s="22"/>
    </row>
    <row r="552" ht="15.75" customHeight="1">
      <c r="A552" s="50"/>
      <c r="B552" s="44"/>
      <c r="C552" s="44"/>
      <c r="D552" s="44"/>
      <c r="E552" s="51"/>
      <c r="F552" s="44"/>
      <c r="G552" s="22"/>
    </row>
    <row r="553" ht="15.75" customHeight="1">
      <c r="A553" s="50"/>
      <c r="B553" s="44"/>
      <c r="C553" s="44"/>
      <c r="D553" s="44"/>
      <c r="E553" s="51"/>
      <c r="F553" s="44"/>
      <c r="G553" s="22"/>
    </row>
    <row r="554" ht="15.75" customHeight="1">
      <c r="A554" s="50"/>
      <c r="B554" s="44"/>
      <c r="C554" s="44"/>
      <c r="D554" s="44"/>
      <c r="E554" s="51"/>
      <c r="F554" s="44"/>
      <c r="G554" s="22"/>
    </row>
    <row r="555" ht="15.75" customHeight="1">
      <c r="A555" s="50"/>
      <c r="B555" s="44"/>
      <c r="C555" s="44"/>
      <c r="D555" s="44"/>
      <c r="E555" s="51"/>
      <c r="F555" s="44"/>
      <c r="G555" s="22"/>
    </row>
    <row r="556" ht="15.75" customHeight="1">
      <c r="A556" s="50"/>
      <c r="B556" s="44"/>
      <c r="C556" s="44"/>
      <c r="D556" s="44"/>
      <c r="E556" s="51"/>
      <c r="F556" s="44"/>
      <c r="G556" s="22"/>
    </row>
    <row r="557" ht="15.75" customHeight="1">
      <c r="A557" s="50"/>
      <c r="B557" s="44"/>
      <c r="C557" s="44"/>
      <c r="D557" s="44"/>
      <c r="E557" s="51"/>
      <c r="F557" s="44"/>
      <c r="G557" s="22"/>
    </row>
    <row r="558" ht="15.75" customHeight="1">
      <c r="A558" s="50"/>
      <c r="B558" s="44"/>
      <c r="C558" s="44"/>
      <c r="D558" s="44"/>
      <c r="E558" s="51"/>
      <c r="F558" s="44"/>
      <c r="G558" s="22"/>
    </row>
    <row r="559" ht="15.75" customHeight="1">
      <c r="A559" s="50"/>
      <c r="B559" s="44"/>
      <c r="C559" s="44"/>
      <c r="D559" s="44"/>
      <c r="E559" s="51"/>
      <c r="F559" s="44"/>
      <c r="G559" s="22"/>
    </row>
    <row r="560" ht="15.75" customHeight="1">
      <c r="A560" s="50"/>
      <c r="B560" s="44"/>
      <c r="C560" s="44"/>
      <c r="D560" s="44"/>
      <c r="E560" s="51"/>
      <c r="F560" s="44"/>
      <c r="G560" s="22"/>
    </row>
    <row r="561" ht="15.75" customHeight="1">
      <c r="A561" s="50"/>
      <c r="B561" s="44"/>
      <c r="C561" s="44"/>
      <c r="D561" s="44"/>
      <c r="E561" s="51"/>
      <c r="F561" s="44"/>
      <c r="G561" s="22"/>
    </row>
    <row r="562" ht="15.75" customHeight="1">
      <c r="A562" s="50"/>
      <c r="B562" s="44"/>
      <c r="C562" s="44"/>
      <c r="D562" s="44"/>
      <c r="E562" s="51"/>
      <c r="F562" s="44"/>
      <c r="G562" s="22"/>
    </row>
    <row r="563" ht="15.75" customHeight="1">
      <c r="A563" s="50"/>
      <c r="B563" s="44"/>
      <c r="C563" s="44"/>
      <c r="D563" s="44"/>
      <c r="E563" s="51"/>
      <c r="F563" s="44"/>
      <c r="G563" s="22"/>
    </row>
    <row r="564" ht="15.75" customHeight="1">
      <c r="A564" s="50"/>
      <c r="B564" s="44"/>
      <c r="C564" s="44"/>
      <c r="D564" s="44"/>
      <c r="E564" s="51"/>
      <c r="F564" s="44"/>
      <c r="G564" s="22"/>
    </row>
    <row r="565" ht="15.75" customHeight="1">
      <c r="A565" s="50"/>
      <c r="B565" s="44"/>
      <c r="C565" s="44"/>
      <c r="D565" s="44"/>
      <c r="E565" s="51"/>
      <c r="F565" s="44"/>
      <c r="G565" s="22"/>
    </row>
    <row r="566" ht="15.75" customHeight="1">
      <c r="A566" s="50"/>
      <c r="B566" s="44"/>
      <c r="C566" s="44"/>
      <c r="D566" s="44"/>
      <c r="E566" s="51"/>
      <c r="F566" s="44"/>
      <c r="G566" s="22"/>
    </row>
    <row r="567" ht="15.75" customHeight="1">
      <c r="A567" s="50"/>
      <c r="B567" s="44"/>
      <c r="C567" s="44"/>
      <c r="D567" s="44"/>
      <c r="E567" s="51"/>
      <c r="F567" s="44"/>
      <c r="G567" s="22"/>
    </row>
    <row r="568" ht="15.75" customHeight="1">
      <c r="A568" s="50"/>
      <c r="B568" s="44"/>
      <c r="C568" s="44"/>
      <c r="D568" s="44"/>
      <c r="E568" s="51"/>
      <c r="F568" s="44"/>
      <c r="G568" s="22"/>
    </row>
    <row r="569" ht="15.75" customHeight="1">
      <c r="A569" s="50"/>
      <c r="B569" s="44"/>
      <c r="C569" s="44"/>
      <c r="D569" s="44"/>
      <c r="E569" s="51"/>
      <c r="F569" s="44"/>
      <c r="G569" s="22"/>
    </row>
    <row r="570" ht="15.75" customHeight="1">
      <c r="A570" s="50"/>
      <c r="B570" s="44"/>
      <c r="C570" s="44"/>
      <c r="D570" s="44"/>
      <c r="E570" s="51"/>
      <c r="F570" s="44"/>
      <c r="G570" s="22"/>
    </row>
    <row r="571" ht="15.75" customHeight="1">
      <c r="A571" s="50"/>
      <c r="B571" s="44"/>
      <c r="C571" s="44"/>
      <c r="D571" s="44"/>
      <c r="E571" s="51"/>
      <c r="F571" s="44"/>
      <c r="G571" s="22"/>
    </row>
    <row r="572" ht="15.75" customHeight="1">
      <c r="A572" s="50"/>
      <c r="B572" s="44"/>
      <c r="C572" s="44"/>
      <c r="D572" s="44"/>
      <c r="E572" s="51"/>
      <c r="F572" s="44"/>
      <c r="G572" s="22"/>
    </row>
    <row r="573" ht="15.75" customHeight="1">
      <c r="A573" s="50"/>
      <c r="B573" s="44"/>
      <c r="C573" s="44"/>
      <c r="D573" s="44"/>
      <c r="E573" s="51"/>
      <c r="F573" s="44"/>
      <c r="G573" s="22"/>
    </row>
    <row r="574" ht="15.75" customHeight="1">
      <c r="A574" s="50"/>
      <c r="B574" s="44"/>
      <c r="C574" s="44"/>
      <c r="D574" s="44"/>
      <c r="E574" s="51"/>
      <c r="F574" s="44"/>
      <c r="G574" s="22"/>
    </row>
    <row r="575" ht="15.75" customHeight="1">
      <c r="A575" s="50"/>
      <c r="B575" s="44"/>
      <c r="C575" s="44"/>
      <c r="D575" s="44"/>
      <c r="E575" s="51"/>
      <c r="F575" s="44"/>
      <c r="G575" s="22"/>
    </row>
    <row r="576" ht="15.75" customHeight="1">
      <c r="A576" s="50"/>
      <c r="B576" s="44"/>
      <c r="C576" s="44"/>
      <c r="D576" s="44"/>
      <c r="E576" s="51"/>
      <c r="F576" s="44"/>
      <c r="G576" s="22"/>
    </row>
    <row r="577" ht="15.75" customHeight="1">
      <c r="A577" s="50"/>
      <c r="B577" s="44"/>
      <c r="C577" s="44"/>
      <c r="D577" s="44"/>
      <c r="E577" s="51"/>
      <c r="F577" s="44"/>
      <c r="G577" s="22"/>
    </row>
    <row r="578" ht="15.75" customHeight="1">
      <c r="A578" s="50"/>
      <c r="B578" s="44"/>
      <c r="C578" s="44"/>
      <c r="D578" s="44"/>
      <c r="E578" s="51"/>
      <c r="F578" s="44"/>
      <c r="G578" s="22"/>
    </row>
    <row r="579" ht="15.75" customHeight="1">
      <c r="A579" s="50"/>
      <c r="B579" s="44"/>
      <c r="C579" s="44"/>
      <c r="D579" s="44"/>
      <c r="E579" s="51"/>
      <c r="F579" s="44"/>
      <c r="G579" s="22"/>
    </row>
    <row r="580" ht="15.75" customHeight="1">
      <c r="A580" s="50"/>
      <c r="B580" s="44"/>
      <c r="C580" s="44"/>
      <c r="D580" s="44"/>
      <c r="E580" s="51"/>
      <c r="F580" s="44"/>
      <c r="G580" s="22"/>
    </row>
    <row r="581" ht="15.75" customHeight="1">
      <c r="A581" s="50"/>
      <c r="B581" s="44"/>
      <c r="C581" s="44"/>
      <c r="D581" s="44"/>
      <c r="E581" s="51"/>
      <c r="F581" s="44"/>
      <c r="G581" s="22"/>
    </row>
    <row r="582" ht="15.75" customHeight="1">
      <c r="A582" s="50"/>
      <c r="B582" s="44"/>
      <c r="C582" s="44"/>
      <c r="D582" s="44"/>
      <c r="E582" s="51"/>
      <c r="F582" s="44"/>
      <c r="G582" s="22"/>
    </row>
    <row r="583" ht="15.75" customHeight="1">
      <c r="A583" s="50"/>
      <c r="B583" s="44"/>
      <c r="C583" s="44"/>
      <c r="D583" s="44"/>
      <c r="E583" s="51"/>
      <c r="F583" s="44"/>
      <c r="G583" s="22"/>
    </row>
    <row r="584" ht="15.75" customHeight="1">
      <c r="A584" s="50"/>
      <c r="B584" s="44"/>
      <c r="C584" s="44"/>
      <c r="D584" s="44"/>
      <c r="E584" s="51"/>
      <c r="F584" s="44"/>
      <c r="G584" s="22"/>
    </row>
    <row r="585" ht="15.75" customHeight="1">
      <c r="A585" s="50"/>
      <c r="B585" s="44"/>
      <c r="C585" s="44"/>
      <c r="D585" s="44"/>
      <c r="E585" s="51"/>
      <c r="F585" s="44"/>
      <c r="G585" s="22"/>
    </row>
    <row r="586" ht="15.75" customHeight="1">
      <c r="A586" s="50"/>
      <c r="B586" s="44"/>
      <c r="C586" s="44"/>
      <c r="D586" s="44"/>
      <c r="E586" s="51"/>
      <c r="F586" s="44"/>
      <c r="G586" s="22"/>
    </row>
    <row r="587" ht="15.75" customHeight="1">
      <c r="A587" s="50"/>
      <c r="B587" s="44"/>
      <c r="C587" s="44"/>
      <c r="D587" s="44"/>
      <c r="E587" s="51"/>
      <c r="F587" s="44"/>
      <c r="G587" s="22"/>
    </row>
    <row r="588" ht="15.75" customHeight="1">
      <c r="A588" s="50"/>
      <c r="B588" s="44"/>
      <c r="C588" s="44"/>
      <c r="D588" s="44"/>
      <c r="E588" s="51"/>
      <c r="F588" s="44"/>
      <c r="G588" s="22"/>
    </row>
    <row r="589" ht="15.75" customHeight="1">
      <c r="A589" s="50"/>
      <c r="B589" s="44"/>
      <c r="C589" s="44"/>
      <c r="D589" s="44"/>
      <c r="E589" s="51"/>
      <c r="F589" s="44"/>
      <c r="G589" s="22"/>
    </row>
    <row r="590" ht="15.75" customHeight="1">
      <c r="A590" s="50"/>
      <c r="B590" s="44"/>
      <c r="C590" s="44"/>
      <c r="D590" s="44"/>
      <c r="E590" s="51"/>
      <c r="F590" s="44"/>
      <c r="G590" s="22"/>
    </row>
    <row r="591" ht="15.75" customHeight="1">
      <c r="A591" s="50"/>
      <c r="B591" s="44"/>
      <c r="C591" s="44"/>
      <c r="D591" s="44"/>
      <c r="E591" s="51"/>
      <c r="F591" s="44"/>
      <c r="G591" s="22"/>
    </row>
    <row r="592" ht="15.75" customHeight="1">
      <c r="A592" s="50"/>
      <c r="B592" s="44"/>
      <c r="C592" s="44"/>
      <c r="D592" s="44"/>
      <c r="E592" s="51"/>
      <c r="F592" s="44"/>
      <c r="G592" s="22"/>
    </row>
    <row r="593" ht="15.75" customHeight="1">
      <c r="A593" s="50"/>
      <c r="B593" s="44"/>
      <c r="C593" s="44"/>
      <c r="D593" s="44"/>
      <c r="E593" s="51"/>
      <c r="F593" s="44"/>
      <c r="G593" s="22"/>
    </row>
    <row r="594" ht="15.75" customHeight="1">
      <c r="A594" s="50"/>
      <c r="B594" s="44"/>
      <c r="C594" s="44"/>
      <c r="D594" s="44"/>
      <c r="E594" s="51"/>
      <c r="F594" s="44"/>
      <c r="G594" s="22"/>
    </row>
    <row r="595" ht="15.75" customHeight="1">
      <c r="A595" s="50"/>
      <c r="B595" s="44"/>
      <c r="C595" s="44"/>
      <c r="D595" s="44"/>
      <c r="E595" s="51"/>
      <c r="F595" s="44"/>
      <c r="G595" s="22"/>
    </row>
    <row r="596" ht="15.75" customHeight="1">
      <c r="A596" s="50"/>
      <c r="B596" s="44"/>
      <c r="C596" s="44"/>
      <c r="D596" s="44"/>
      <c r="E596" s="51"/>
      <c r="F596" s="44"/>
      <c r="G596" s="22"/>
    </row>
    <row r="597" ht="15.75" customHeight="1">
      <c r="A597" s="50"/>
      <c r="B597" s="44"/>
      <c r="C597" s="44"/>
      <c r="D597" s="44"/>
      <c r="E597" s="51"/>
      <c r="F597" s="44"/>
      <c r="G597" s="22"/>
    </row>
    <row r="598" ht="15.75" customHeight="1">
      <c r="A598" s="50"/>
      <c r="B598" s="44"/>
      <c r="C598" s="44"/>
      <c r="D598" s="44"/>
      <c r="E598" s="51"/>
      <c r="F598" s="44"/>
      <c r="G598" s="22"/>
    </row>
    <row r="599" ht="15.75" customHeight="1">
      <c r="A599" s="50"/>
      <c r="B599" s="44"/>
      <c r="C599" s="44"/>
      <c r="D599" s="44"/>
      <c r="E599" s="51"/>
      <c r="F599" s="44"/>
      <c r="G599" s="22"/>
    </row>
    <row r="600" ht="15.75" customHeight="1">
      <c r="A600" s="50"/>
      <c r="B600" s="44"/>
      <c r="C600" s="44"/>
      <c r="D600" s="44"/>
      <c r="E600" s="51"/>
      <c r="F600" s="44"/>
      <c r="G600" s="22"/>
    </row>
    <row r="601" ht="15.75" customHeight="1">
      <c r="A601" s="50"/>
      <c r="B601" s="44"/>
      <c r="C601" s="44"/>
      <c r="D601" s="44"/>
      <c r="E601" s="51"/>
      <c r="F601" s="44"/>
      <c r="G601" s="22"/>
    </row>
    <row r="602" ht="15.75" customHeight="1">
      <c r="A602" s="50"/>
      <c r="B602" s="44"/>
      <c r="C602" s="44"/>
      <c r="D602" s="44"/>
      <c r="E602" s="51"/>
      <c r="F602" s="44"/>
      <c r="G602" s="22"/>
    </row>
    <row r="603" ht="15.75" customHeight="1">
      <c r="A603" s="50"/>
      <c r="B603" s="44"/>
      <c r="C603" s="44"/>
      <c r="D603" s="44"/>
      <c r="E603" s="51"/>
      <c r="F603" s="44"/>
      <c r="G603" s="22"/>
    </row>
    <row r="604" ht="15.75" customHeight="1">
      <c r="A604" s="50"/>
      <c r="B604" s="44"/>
      <c r="C604" s="44"/>
      <c r="D604" s="44"/>
      <c r="E604" s="51"/>
      <c r="F604" s="44"/>
      <c r="G604" s="22"/>
    </row>
    <row r="605" ht="15.75" customHeight="1">
      <c r="A605" s="50"/>
      <c r="B605" s="44"/>
      <c r="C605" s="44"/>
      <c r="D605" s="44"/>
      <c r="E605" s="51"/>
      <c r="F605" s="44"/>
      <c r="G605" s="22"/>
    </row>
    <row r="606" ht="15.75" customHeight="1">
      <c r="A606" s="50"/>
      <c r="B606" s="44"/>
      <c r="C606" s="44"/>
      <c r="D606" s="44"/>
      <c r="E606" s="51"/>
      <c r="F606" s="44"/>
      <c r="G606" s="22"/>
    </row>
    <row r="607" ht="15.75" customHeight="1">
      <c r="A607" s="50"/>
      <c r="B607" s="44"/>
      <c r="C607" s="44"/>
      <c r="D607" s="44"/>
      <c r="E607" s="51"/>
      <c r="F607" s="44"/>
      <c r="G607" s="22"/>
    </row>
    <row r="608" ht="15.75" customHeight="1">
      <c r="A608" s="50"/>
      <c r="B608" s="44"/>
      <c r="C608" s="44"/>
      <c r="D608" s="44"/>
      <c r="E608" s="51"/>
      <c r="F608" s="44"/>
      <c r="G608" s="22"/>
    </row>
    <row r="609" ht="15.75" customHeight="1">
      <c r="A609" s="50"/>
      <c r="B609" s="44"/>
      <c r="C609" s="44"/>
      <c r="D609" s="44"/>
      <c r="E609" s="51"/>
      <c r="F609" s="44"/>
      <c r="G609" s="22"/>
    </row>
    <row r="610" ht="15.75" customHeight="1">
      <c r="A610" s="50"/>
      <c r="B610" s="44"/>
      <c r="C610" s="44"/>
      <c r="D610" s="44"/>
      <c r="E610" s="51"/>
      <c r="F610" s="44"/>
      <c r="G610" s="22"/>
    </row>
    <row r="611" ht="15.75" customHeight="1">
      <c r="A611" s="50"/>
      <c r="B611" s="44"/>
      <c r="C611" s="44"/>
      <c r="D611" s="44"/>
      <c r="E611" s="51"/>
      <c r="F611" s="44"/>
      <c r="G611" s="22"/>
    </row>
    <row r="612" ht="15.75" customHeight="1">
      <c r="A612" s="50"/>
      <c r="B612" s="44"/>
      <c r="C612" s="44"/>
      <c r="D612" s="44"/>
      <c r="E612" s="51"/>
      <c r="F612" s="44"/>
      <c r="G612" s="22"/>
    </row>
    <row r="613" ht="15.75" customHeight="1">
      <c r="A613" s="50"/>
      <c r="B613" s="44"/>
      <c r="C613" s="44"/>
      <c r="D613" s="44"/>
      <c r="E613" s="51"/>
      <c r="F613" s="44"/>
      <c r="G613" s="22"/>
    </row>
    <row r="614" ht="15.75" customHeight="1">
      <c r="A614" s="50"/>
      <c r="B614" s="44"/>
      <c r="C614" s="44"/>
      <c r="D614" s="44"/>
      <c r="E614" s="51"/>
      <c r="F614" s="44"/>
      <c r="G614" s="22"/>
    </row>
    <row r="615" ht="15.75" customHeight="1">
      <c r="A615" s="50"/>
      <c r="B615" s="44"/>
      <c r="C615" s="44"/>
      <c r="D615" s="44"/>
      <c r="E615" s="51"/>
      <c r="F615" s="44"/>
      <c r="G615" s="22"/>
    </row>
    <row r="616" ht="15.75" customHeight="1">
      <c r="A616" s="50"/>
      <c r="B616" s="44"/>
      <c r="C616" s="44"/>
      <c r="D616" s="44"/>
      <c r="E616" s="51"/>
      <c r="F616" s="44"/>
      <c r="G616" s="22"/>
    </row>
    <row r="617" ht="15.75" customHeight="1">
      <c r="A617" s="50"/>
      <c r="B617" s="44"/>
      <c r="C617" s="44"/>
      <c r="D617" s="44"/>
      <c r="E617" s="51"/>
      <c r="F617" s="44"/>
      <c r="G617" s="22"/>
    </row>
    <row r="618" ht="15.75" customHeight="1">
      <c r="A618" s="50"/>
      <c r="B618" s="44"/>
      <c r="C618" s="44"/>
      <c r="D618" s="44"/>
      <c r="E618" s="51"/>
      <c r="F618" s="44"/>
      <c r="G618" s="22"/>
    </row>
    <row r="619" ht="15.75" customHeight="1">
      <c r="A619" s="50"/>
      <c r="B619" s="44"/>
      <c r="C619" s="44"/>
      <c r="D619" s="44"/>
      <c r="E619" s="51"/>
      <c r="F619" s="44"/>
      <c r="G619" s="22"/>
    </row>
    <row r="620" ht="15.75" customHeight="1">
      <c r="A620" s="50"/>
      <c r="B620" s="44"/>
      <c r="C620" s="44"/>
      <c r="D620" s="44"/>
      <c r="E620" s="51"/>
      <c r="F620" s="44"/>
      <c r="G620" s="22"/>
    </row>
    <row r="621" ht="15.75" customHeight="1">
      <c r="A621" s="50"/>
      <c r="B621" s="44"/>
      <c r="C621" s="44"/>
      <c r="D621" s="44"/>
      <c r="E621" s="51"/>
      <c r="F621" s="44"/>
      <c r="G621" s="22"/>
    </row>
    <row r="622" ht="15.75" customHeight="1">
      <c r="A622" s="50"/>
      <c r="B622" s="44"/>
      <c r="C622" s="44"/>
      <c r="D622" s="44"/>
      <c r="E622" s="51"/>
      <c r="F622" s="44"/>
      <c r="G622" s="22"/>
    </row>
    <row r="623" ht="15.75" customHeight="1">
      <c r="A623" s="50"/>
      <c r="B623" s="44"/>
      <c r="C623" s="44"/>
      <c r="D623" s="44"/>
      <c r="E623" s="51"/>
      <c r="F623" s="44"/>
      <c r="G623" s="22"/>
    </row>
    <row r="624" ht="15.75" customHeight="1">
      <c r="A624" s="50"/>
      <c r="B624" s="44"/>
      <c r="C624" s="44"/>
      <c r="D624" s="44"/>
      <c r="E624" s="51"/>
      <c r="F624" s="44"/>
      <c r="G624" s="22"/>
    </row>
    <row r="625" ht="15.75" customHeight="1">
      <c r="A625" s="50"/>
      <c r="B625" s="44"/>
      <c r="C625" s="44"/>
      <c r="D625" s="44"/>
      <c r="E625" s="51"/>
      <c r="F625" s="44"/>
      <c r="G625" s="22"/>
    </row>
    <row r="626" ht="15.75" customHeight="1">
      <c r="A626" s="50"/>
      <c r="B626" s="44"/>
      <c r="C626" s="44"/>
      <c r="D626" s="44"/>
      <c r="E626" s="51"/>
      <c r="F626" s="44"/>
      <c r="G626" s="22"/>
    </row>
    <row r="627" ht="15.75" customHeight="1">
      <c r="A627" s="50"/>
      <c r="B627" s="44"/>
      <c r="C627" s="44"/>
      <c r="D627" s="44"/>
      <c r="E627" s="51"/>
      <c r="F627" s="44"/>
      <c r="G627" s="22"/>
    </row>
    <row r="628" ht="15.75" customHeight="1">
      <c r="A628" s="50"/>
      <c r="B628" s="44"/>
      <c r="C628" s="44"/>
      <c r="D628" s="44"/>
      <c r="E628" s="51"/>
      <c r="F628" s="44"/>
      <c r="G628" s="22"/>
    </row>
    <row r="629" ht="15.75" customHeight="1">
      <c r="A629" s="50"/>
      <c r="B629" s="44"/>
      <c r="C629" s="44"/>
      <c r="D629" s="44"/>
      <c r="E629" s="51"/>
      <c r="F629" s="44"/>
      <c r="G629" s="22"/>
    </row>
    <row r="630" ht="15.75" customHeight="1">
      <c r="A630" s="50"/>
      <c r="B630" s="44"/>
      <c r="C630" s="44"/>
      <c r="D630" s="44"/>
      <c r="E630" s="51"/>
      <c r="F630" s="44"/>
      <c r="G630" s="22"/>
    </row>
    <row r="631" ht="15.75" customHeight="1">
      <c r="A631" s="50"/>
      <c r="B631" s="44"/>
      <c r="C631" s="44"/>
      <c r="D631" s="44"/>
      <c r="E631" s="51"/>
      <c r="F631" s="44"/>
      <c r="G631" s="22"/>
    </row>
    <row r="632" ht="15.75" customHeight="1">
      <c r="A632" s="50"/>
      <c r="B632" s="44"/>
      <c r="C632" s="44"/>
      <c r="D632" s="44"/>
      <c r="E632" s="51"/>
      <c r="F632" s="44"/>
      <c r="G632" s="22"/>
    </row>
    <row r="633" ht="15.75" customHeight="1">
      <c r="A633" s="50"/>
      <c r="B633" s="44"/>
      <c r="C633" s="44"/>
      <c r="D633" s="44"/>
      <c r="E633" s="51"/>
      <c r="F633" s="44"/>
      <c r="G633" s="22"/>
    </row>
    <row r="634" ht="15.75" customHeight="1">
      <c r="A634" s="50"/>
      <c r="B634" s="44"/>
      <c r="C634" s="44"/>
      <c r="D634" s="44"/>
      <c r="E634" s="51"/>
      <c r="F634" s="44"/>
      <c r="G634" s="22"/>
    </row>
    <row r="635" ht="15.75" customHeight="1">
      <c r="A635" s="50"/>
      <c r="B635" s="44"/>
      <c r="C635" s="44"/>
      <c r="D635" s="44"/>
      <c r="E635" s="51"/>
      <c r="F635" s="44"/>
      <c r="G635" s="22"/>
    </row>
    <row r="636" ht="15.75" customHeight="1">
      <c r="A636" s="50"/>
      <c r="B636" s="44"/>
      <c r="C636" s="44"/>
      <c r="D636" s="44"/>
      <c r="E636" s="51"/>
      <c r="F636" s="44"/>
      <c r="G636" s="22"/>
    </row>
    <row r="637" ht="15.75" customHeight="1">
      <c r="A637" s="50"/>
      <c r="B637" s="44"/>
      <c r="C637" s="44"/>
      <c r="D637" s="44"/>
      <c r="E637" s="51"/>
      <c r="F637" s="44"/>
      <c r="G637" s="22"/>
    </row>
    <row r="638" ht="15.75" customHeight="1">
      <c r="A638" s="50"/>
      <c r="B638" s="44"/>
      <c r="C638" s="44"/>
      <c r="D638" s="44"/>
      <c r="E638" s="51"/>
      <c r="F638" s="44"/>
      <c r="G638" s="22"/>
    </row>
    <row r="639" ht="15.75" customHeight="1">
      <c r="A639" s="50"/>
      <c r="B639" s="44"/>
      <c r="C639" s="44"/>
      <c r="D639" s="44"/>
      <c r="E639" s="51"/>
      <c r="F639" s="44"/>
      <c r="G639" s="22"/>
    </row>
    <row r="640" ht="15.75" customHeight="1">
      <c r="A640" s="50"/>
      <c r="B640" s="44"/>
      <c r="C640" s="44"/>
      <c r="D640" s="44"/>
      <c r="E640" s="51"/>
      <c r="F640" s="44"/>
      <c r="G640" s="22"/>
    </row>
    <row r="641" ht="15.75" customHeight="1">
      <c r="A641" s="50"/>
      <c r="B641" s="44"/>
      <c r="C641" s="44"/>
      <c r="D641" s="44"/>
      <c r="E641" s="51"/>
      <c r="F641" s="44"/>
      <c r="G641" s="22"/>
    </row>
    <row r="642" ht="15.75" customHeight="1">
      <c r="A642" s="50"/>
      <c r="B642" s="44"/>
      <c r="C642" s="44"/>
      <c r="D642" s="44"/>
      <c r="E642" s="51"/>
      <c r="F642" s="44"/>
      <c r="G642" s="22"/>
    </row>
    <row r="643" ht="15.75" customHeight="1">
      <c r="A643" s="50"/>
      <c r="B643" s="44"/>
      <c r="C643" s="44"/>
      <c r="D643" s="44"/>
      <c r="E643" s="51"/>
      <c r="F643" s="44"/>
      <c r="G643" s="22"/>
    </row>
    <row r="644" ht="15.75" customHeight="1">
      <c r="A644" s="50"/>
      <c r="B644" s="44"/>
      <c r="C644" s="44"/>
      <c r="D644" s="44"/>
      <c r="E644" s="51"/>
      <c r="F644" s="44"/>
      <c r="G644" s="22"/>
    </row>
    <row r="645" ht="15.75" customHeight="1">
      <c r="A645" s="50"/>
      <c r="B645" s="44"/>
      <c r="C645" s="44"/>
      <c r="D645" s="44"/>
      <c r="E645" s="51"/>
      <c r="F645" s="44"/>
      <c r="G645" s="22"/>
    </row>
    <row r="646" ht="15.75" customHeight="1">
      <c r="A646" s="50"/>
      <c r="B646" s="44"/>
      <c r="C646" s="44"/>
      <c r="D646" s="44"/>
      <c r="E646" s="51"/>
      <c r="F646" s="44"/>
      <c r="G646" s="22"/>
    </row>
    <row r="647" ht="15.75" customHeight="1">
      <c r="A647" s="50"/>
      <c r="B647" s="44"/>
      <c r="C647" s="44"/>
      <c r="D647" s="44"/>
      <c r="E647" s="51"/>
      <c r="F647" s="44"/>
      <c r="G647" s="22"/>
    </row>
    <row r="648" ht="15.75" customHeight="1">
      <c r="A648" s="50"/>
      <c r="B648" s="44"/>
      <c r="C648" s="44"/>
      <c r="D648" s="44"/>
      <c r="E648" s="51"/>
      <c r="F648" s="44"/>
      <c r="G648" s="22"/>
    </row>
    <row r="649" ht="15.75" customHeight="1">
      <c r="A649" s="50"/>
      <c r="B649" s="44"/>
      <c r="C649" s="44"/>
      <c r="D649" s="44"/>
      <c r="E649" s="51"/>
      <c r="F649" s="44"/>
      <c r="G649" s="22"/>
    </row>
    <row r="650" ht="15.75" customHeight="1">
      <c r="A650" s="50"/>
      <c r="B650" s="44"/>
      <c r="C650" s="44"/>
      <c r="D650" s="44"/>
      <c r="E650" s="51"/>
      <c r="F650" s="44"/>
      <c r="G650" s="22"/>
    </row>
    <row r="651" ht="15.75" customHeight="1">
      <c r="A651" s="50"/>
      <c r="B651" s="44"/>
      <c r="C651" s="44"/>
      <c r="D651" s="44"/>
      <c r="E651" s="51"/>
      <c r="F651" s="44"/>
      <c r="G651" s="22"/>
    </row>
    <row r="652" ht="15.75" customHeight="1">
      <c r="A652" s="50"/>
      <c r="B652" s="44"/>
      <c r="C652" s="44"/>
      <c r="D652" s="44"/>
      <c r="E652" s="51"/>
      <c r="F652" s="44"/>
      <c r="G652" s="22"/>
    </row>
    <row r="653" ht="15.75" customHeight="1">
      <c r="A653" s="50"/>
      <c r="B653" s="44"/>
      <c r="C653" s="44"/>
      <c r="D653" s="44"/>
      <c r="E653" s="51"/>
      <c r="F653" s="44"/>
      <c r="G653" s="22"/>
    </row>
    <row r="654" ht="15.75" customHeight="1">
      <c r="A654" s="50"/>
      <c r="B654" s="44"/>
      <c r="C654" s="44"/>
      <c r="D654" s="44"/>
      <c r="E654" s="51"/>
      <c r="F654" s="44"/>
      <c r="G654" s="22"/>
    </row>
    <row r="655" ht="15.75" customHeight="1">
      <c r="A655" s="50"/>
      <c r="B655" s="44"/>
      <c r="C655" s="44"/>
      <c r="D655" s="44"/>
      <c r="E655" s="51"/>
      <c r="F655" s="44"/>
      <c r="G655" s="22"/>
    </row>
    <row r="656" ht="15.75" customHeight="1">
      <c r="A656" s="50"/>
      <c r="B656" s="44"/>
      <c r="C656" s="44"/>
      <c r="D656" s="44"/>
      <c r="E656" s="51"/>
      <c r="F656" s="44"/>
      <c r="G656" s="22"/>
    </row>
    <row r="657" ht="15.75" customHeight="1">
      <c r="A657" s="50"/>
      <c r="B657" s="44"/>
      <c r="C657" s="44"/>
      <c r="D657" s="44"/>
      <c r="E657" s="51"/>
      <c r="F657" s="44"/>
      <c r="G657" s="22"/>
    </row>
    <row r="658" ht="15.75" customHeight="1">
      <c r="A658" s="50"/>
      <c r="B658" s="44"/>
      <c r="C658" s="44"/>
      <c r="D658" s="44"/>
      <c r="E658" s="51"/>
      <c r="F658" s="44"/>
      <c r="G658" s="22"/>
    </row>
    <row r="659" ht="15.75" customHeight="1">
      <c r="A659" s="50"/>
      <c r="B659" s="44"/>
      <c r="C659" s="44"/>
      <c r="D659" s="44"/>
      <c r="E659" s="51"/>
      <c r="F659" s="44"/>
      <c r="G659" s="22"/>
    </row>
    <row r="660" ht="15.75" customHeight="1">
      <c r="A660" s="50"/>
      <c r="B660" s="44"/>
      <c r="C660" s="44"/>
      <c r="D660" s="44"/>
      <c r="E660" s="51"/>
      <c r="F660" s="44"/>
      <c r="G660" s="22"/>
    </row>
    <row r="661" ht="15.75" customHeight="1">
      <c r="A661" s="50"/>
      <c r="B661" s="44"/>
      <c r="C661" s="44"/>
      <c r="D661" s="44"/>
      <c r="E661" s="51"/>
      <c r="F661" s="44"/>
      <c r="G661" s="22"/>
    </row>
    <row r="662" ht="15.75" customHeight="1">
      <c r="A662" s="50"/>
      <c r="B662" s="44"/>
      <c r="C662" s="44"/>
      <c r="D662" s="44"/>
      <c r="E662" s="51"/>
      <c r="F662" s="44"/>
      <c r="G662" s="22"/>
    </row>
    <row r="663" ht="15.75" customHeight="1">
      <c r="A663" s="50"/>
      <c r="B663" s="44"/>
      <c r="C663" s="44"/>
      <c r="D663" s="44"/>
      <c r="E663" s="51"/>
      <c r="F663" s="44"/>
      <c r="G663" s="22"/>
    </row>
    <row r="664" ht="15.75" customHeight="1">
      <c r="A664" s="50"/>
      <c r="B664" s="44"/>
      <c r="C664" s="44"/>
      <c r="D664" s="44"/>
      <c r="E664" s="51"/>
      <c r="F664" s="44"/>
      <c r="G664" s="22"/>
    </row>
    <row r="665" ht="15.75" customHeight="1">
      <c r="A665" s="50"/>
      <c r="B665" s="44"/>
      <c r="C665" s="44"/>
      <c r="D665" s="44"/>
      <c r="E665" s="51"/>
      <c r="F665" s="44"/>
      <c r="G665" s="22"/>
    </row>
    <row r="666" ht="15.75" customHeight="1">
      <c r="A666" s="50"/>
      <c r="B666" s="44"/>
      <c r="C666" s="44"/>
      <c r="D666" s="44"/>
      <c r="E666" s="51"/>
      <c r="F666" s="44"/>
      <c r="G666" s="22"/>
    </row>
    <row r="667" ht="15.75" customHeight="1">
      <c r="A667" s="50"/>
      <c r="B667" s="44"/>
      <c r="C667" s="44"/>
      <c r="D667" s="44"/>
      <c r="E667" s="51"/>
      <c r="F667" s="44"/>
      <c r="G667" s="22"/>
    </row>
    <row r="668" ht="15.75" customHeight="1">
      <c r="A668" s="50"/>
      <c r="B668" s="44"/>
      <c r="C668" s="44"/>
      <c r="D668" s="44"/>
      <c r="E668" s="51"/>
      <c r="F668" s="44"/>
      <c r="G668" s="22"/>
    </row>
    <row r="669" ht="15.75" customHeight="1">
      <c r="A669" s="50"/>
      <c r="B669" s="44"/>
      <c r="C669" s="44"/>
      <c r="D669" s="44"/>
      <c r="E669" s="51"/>
      <c r="F669" s="44"/>
      <c r="G669" s="22"/>
    </row>
    <row r="670" ht="15.75" customHeight="1">
      <c r="A670" s="50"/>
      <c r="B670" s="44"/>
      <c r="C670" s="44"/>
      <c r="D670" s="44"/>
      <c r="E670" s="51"/>
      <c r="F670" s="44"/>
      <c r="G670" s="22"/>
    </row>
    <row r="671" ht="15.75" customHeight="1">
      <c r="A671" s="50"/>
      <c r="B671" s="44"/>
      <c r="C671" s="44"/>
      <c r="D671" s="44"/>
      <c r="E671" s="51"/>
      <c r="F671" s="44"/>
      <c r="G671" s="22"/>
    </row>
    <row r="672" ht="15.75" customHeight="1">
      <c r="A672" s="50"/>
      <c r="B672" s="44"/>
      <c r="C672" s="44"/>
      <c r="D672" s="44"/>
      <c r="E672" s="51"/>
      <c r="F672" s="44"/>
      <c r="G672" s="22"/>
    </row>
    <row r="673" ht="15.75" customHeight="1">
      <c r="A673" s="50"/>
      <c r="B673" s="44"/>
      <c r="C673" s="44"/>
      <c r="D673" s="44"/>
      <c r="E673" s="51"/>
      <c r="F673" s="44"/>
      <c r="G673" s="22"/>
    </row>
    <row r="674" ht="15.75" customHeight="1">
      <c r="A674" s="50"/>
      <c r="B674" s="44"/>
      <c r="C674" s="44"/>
      <c r="D674" s="44"/>
      <c r="E674" s="51"/>
      <c r="F674" s="44"/>
      <c r="G674" s="22"/>
    </row>
    <row r="675" ht="15.75" customHeight="1">
      <c r="A675" s="50"/>
      <c r="B675" s="44"/>
      <c r="C675" s="44"/>
      <c r="D675" s="44"/>
      <c r="E675" s="51"/>
      <c r="F675" s="44"/>
      <c r="G675" s="22"/>
    </row>
    <row r="676" ht="15.75" customHeight="1">
      <c r="A676" s="50"/>
      <c r="B676" s="44"/>
      <c r="C676" s="44"/>
      <c r="D676" s="44"/>
      <c r="E676" s="51"/>
      <c r="F676" s="44"/>
      <c r="G676" s="22"/>
    </row>
    <row r="677" ht="15.75" customHeight="1">
      <c r="A677" s="50"/>
      <c r="B677" s="44"/>
      <c r="C677" s="44"/>
      <c r="D677" s="44"/>
      <c r="E677" s="51"/>
      <c r="F677" s="44"/>
      <c r="G677" s="22"/>
    </row>
    <row r="678" ht="15.75" customHeight="1">
      <c r="A678" s="50"/>
      <c r="B678" s="44"/>
      <c r="C678" s="44"/>
      <c r="D678" s="44"/>
      <c r="E678" s="51"/>
      <c r="F678" s="44"/>
      <c r="G678" s="22"/>
    </row>
    <row r="679" ht="15.75" customHeight="1">
      <c r="A679" s="50"/>
      <c r="B679" s="44"/>
      <c r="C679" s="44"/>
      <c r="D679" s="44"/>
      <c r="E679" s="51"/>
      <c r="F679" s="44"/>
      <c r="G679" s="22"/>
    </row>
    <row r="680" ht="15.75" customHeight="1">
      <c r="A680" s="50"/>
      <c r="B680" s="44"/>
      <c r="C680" s="44"/>
      <c r="D680" s="44"/>
      <c r="E680" s="51"/>
      <c r="F680" s="44"/>
      <c r="G680" s="22"/>
    </row>
    <row r="681" ht="15.75" customHeight="1">
      <c r="A681" s="50"/>
      <c r="B681" s="44"/>
      <c r="C681" s="44"/>
      <c r="D681" s="44"/>
      <c r="E681" s="51"/>
      <c r="F681" s="44"/>
      <c r="G681" s="22"/>
    </row>
    <row r="682" ht="15.75" customHeight="1">
      <c r="A682" s="50"/>
      <c r="B682" s="44"/>
      <c r="C682" s="44"/>
      <c r="D682" s="44"/>
      <c r="E682" s="51"/>
      <c r="F682" s="44"/>
      <c r="G682" s="22"/>
    </row>
    <row r="683" ht="15.75" customHeight="1">
      <c r="A683" s="50"/>
      <c r="B683" s="44"/>
      <c r="C683" s="44"/>
      <c r="D683" s="44"/>
      <c r="E683" s="51"/>
      <c r="F683" s="44"/>
      <c r="G683" s="22"/>
    </row>
    <row r="684" ht="15.75" customHeight="1">
      <c r="A684" s="50"/>
      <c r="B684" s="44"/>
      <c r="C684" s="44"/>
      <c r="D684" s="44"/>
      <c r="E684" s="51"/>
      <c r="F684" s="44"/>
      <c r="G684" s="22"/>
    </row>
    <row r="685" ht="15.75" customHeight="1">
      <c r="A685" s="50"/>
      <c r="B685" s="44"/>
      <c r="C685" s="44"/>
      <c r="D685" s="44"/>
      <c r="E685" s="51"/>
      <c r="F685" s="44"/>
      <c r="G685" s="22"/>
    </row>
    <row r="686" ht="15.75" customHeight="1">
      <c r="A686" s="50"/>
      <c r="B686" s="44"/>
      <c r="C686" s="44"/>
      <c r="D686" s="44"/>
      <c r="E686" s="51"/>
      <c r="F686" s="44"/>
      <c r="G686" s="22"/>
    </row>
    <row r="687" ht="15.75" customHeight="1">
      <c r="A687" s="50"/>
      <c r="B687" s="44"/>
      <c r="C687" s="44"/>
      <c r="D687" s="44"/>
      <c r="E687" s="51"/>
      <c r="F687" s="44"/>
      <c r="G687" s="22"/>
    </row>
    <row r="688" ht="15.75" customHeight="1">
      <c r="A688" s="50"/>
      <c r="B688" s="44"/>
      <c r="C688" s="44"/>
      <c r="D688" s="44"/>
      <c r="E688" s="51"/>
      <c r="F688" s="44"/>
      <c r="G688" s="22"/>
    </row>
    <row r="689" ht="15.75" customHeight="1">
      <c r="A689" s="50"/>
      <c r="B689" s="44"/>
      <c r="C689" s="44"/>
      <c r="D689" s="44"/>
      <c r="E689" s="51"/>
      <c r="F689" s="44"/>
      <c r="G689" s="22"/>
    </row>
    <row r="690" ht="15.75" customHeight="1">
      <c r="A690" s="50"/>
      <c r="B690" s="44"/>
      <c r="C690" s="44"/>
      <c r="D690" s="44"/>
      <c r="E690" s="51"/>
      <c r="F690" s="44"/>
      <c r="G690" s="22"/>
    </row>
    <row r="691" ht="15.75" customHeight="1">
      <c r="A691" s="50"/>
      <c r="B691" s="44"/>
      <c r="C691" s="44"/>
      <c r="D691" s="44"/>
      <c r="E691" s="51"/>
      <c r="F691" s="44"/>
      <c r="G691" s="22"/>
    </row>
    <row r="692" ht="15.75" customHeight="1">
      <c r="A692" s="50"/>
      <c r="B692" s="44"/>
      <c r="C692" s="44"/>
      <c r="D692" s="44"/>
      <c r="E692" s="51"/>
      <c r="F692" s="44"/>
      <c r="G692" s="22"/>
    </row>
    <row r="693" ht="15.75" customHeight="1">
      <c r="A693" s="50"/>
      <c r="B693" s="44"/>
      <c r="C693" s="44"/>
      <c r="D693" s="44"/>
      <c r="E693" s="51"/>
      <c r="F693" s="44"/>
      <c r="G693" s="22"/>
    </row>
    <row r="694" ht="15.75" customHeight="1">
      <c r="A694" s="50"/>
      <c r="B694" s="44"/>
      <c r="C694" s="44"/>
      <c r="D694" s="44"/>
      <c r="E694" s="51"/>
      <c r="F694" s="44"/>
      <c r="G694" s="22"/>
    </row>
    <row r="695" ht="15.75" customHeight="1">
      <c r="A695" s="50"/>
      <c r="B695" s="44"/>
      <c r="C695" s="44"/>
      <c r="D695" s="44"/>
      <c r="E695" s="51"/>
      <c r="F695" s="44"/>
      <c r="G695" s="22"/>
    </row>
    <row r="696" ht="15.75" customHeight="1">
      <c r="A696" s="50"/>
      <c r="B696" s="44"/>
      <c r="C696" s="44"/>
      <c r="D696" s="44"/>
      <c r="E696" s="51"/>
      <c r="F696" s="44"/>
      <c r="G696" s="22"/>
    </row>
    <row r="697" ht="15.75" customHeight="1">
      <c r="A697" s="50"/>
      <c r="B697" s="44"/>
      <c r="C697" s="44"/>
      <c r="D697" s="44"/>
      <c r="E697" s="51"/>
      <c r="F697" s="44"/>
      <c r="G697" s="22"/>
    </row>
    <row r="698" ht="15.75" customHeight="1">
      <c r="A698" s="50"/>
      <c r="B698" s="44"/>
      <c r="C698" s="44"/>
      <c r="D698" s="44"/>
      <c r="E698" s="51"/>
      <c r="F698" s="44"/>
      <c r="G698" s="22"/>
    </row>
    <row r="699" ht="15.75" customHeight="1">
      <c r="A699" s="50"/>
      <c r="B699" s="44"/>
      <c r="C699" s="44"/>
      <c r="D699" s="44"/>
      <c r="E699" s="51"/>
      <c r="F699" s="44"/>
      <c r="G699" s="22"/>
    </row>
    <row r="700" ht="15.75" customHeight="1">
      <c r="A700" s="50"/>
      <c r="B700" s="44"/>
      <c r="C700" s="44"/>
      <c r="D700" s="44"/>
      <c r="E700" s="51"/>
      <c r="F700" s="44"/>
      <c r="G700" s="22"/>
    </row>
    <row r="701" ht="15.75" customHeight="1">
      <c r="A701" s="50"/>
      <c r="B701" s="44"/>
      <c r="C701" s="44"/>
      <c r="D701" s="44"/>
      <c r="E701" s="51"/>
      <c r="F701" s="44"/>
      <c r="G701" s="22"/>
    </row>
    <row r="702" ht="15.75" customHeight="1">
      <c r="A702" s="50"/>
      <c r="B702" s="44"/>
      <c r="C702" s="44"/>
      <c r="D702" s="44"/>
      <c r="E702" s="51"/>
      <c r="F702" s="44"/>
      <c r="G702" s="22"/>
    </row>
    <row r="703" ht="15.75" customHeight="1">
      <c r="A703" s="50"/>
      <c r="B703" s="44"/>
      <c r="C703" s="44"/>
      <c r="D703" s="44"/>
      <c r="E703" s="51"/>
      <c r="F703" s="44"/>
      <c r="G703" s="22"/>
    </row>
    <row r="704" ht="15.75" customHeight="1">
      <c r="A704" s="50"/>
      <c r="B704" s="44"/>
      <c r="C704" s="44"/>
      <c r="D704" s="44"/>
      <c r="E704" s="51"/>
      <c r="F704" s="44"/>
      <c r="G704" s="22"/>
    </row>
    <row r="705" ht="15.75" customHeight="1">
      <c r="A705" s="50"/>
      <c r="B705" s="44"/>
      <c r="C705" s="44"/>
      <c r="D705" s="44"/>
      <c r="E705" s="51"/>
      <c r="F705" s="44"/>
      <c r="G705" s="22"/>
    </row>
    <row r="706" ht="15.75" customHeight="1">
      <c r="A706" s="50"/>
      <c r="B706" s="44"/>
      <c r="C706" s="44"/>
      <c r="D706" s="44"/>
      <c r="E706" s="51"/>
      <c r="F706" s="44"/>
      <c r="G706" s="22"/>
    </row>
    <row r="707" ht="15.75" customHeight="1">
      <c r="A707" s="50"/>
      <c r="B707" s="44"/>
      <c r="C707" s="44"/>
      <c r="D707" s="44"/>
      <c r="E707" s="51"/>
      <c r="F707" s="44"/>
      <c r="G707" s="22"/>
    </row>
    <row r="708" ht="15.75" customHeight="1">
      <c r="A708" s="50"/>
      <c r="B708" s="44"/>
      <c r="C708" s="44"/>
      <c r="D708" s="44"/>
      <c r="E708" s="51"/>
      <c r="F708" s="44"/>
      <c r="G708" s="22"/>
    </row>
    <row r="709" ht="15.75" customHeight="1">
      <c r="A709" s="50"/>
      <c r="B709" s="44"/>
      <c r="C709" s="44"/>
      <c r="D709" s="44"/>
      <c r="E709" s="51"/>
      <c r="F709" s="44"/>
      <c r="G709" s="22"/>
    </row>
    <row r="710" ht="15.75" customHeight="1">
      <c r="A710" s="50"/>
      <c r="B710" s="44"/>
      <c r="C710" s="44"/>
      <c r="D710" s="44"/>
      <c r="E710" s="51"/>
      <c r="F710" s="44"/>
      <c r="G710" s="22"/>
    </row>
    <row r="711" ht="15.75" customHeight="1">
      <c r="A711" s="50"/>
      <c r="B711" s="44"/>
      <c r="C711" s="44"/>
      <c r="D711" s="44"/>
      <c r="E711" s="51"/>
      <c r="F711" s="44"/>
      <c r="G711" s="22"/>
    </row>
    <row r="712" ht="15.75" customHeight="1">
      <c r="A712" s="50"/>
      <c r="B712" s="44"/>
      <c r="C712" s="44"/>
      <c r="D712" s="44"/>
      <c r="E712" s="51"/>
      <c r="F712" s="44"/>
      <c r="G712" s="22"/>
    </row>
    <row r="713" ht="15.75" customHeight="1">
      <c r="A713" s="50"/>
      <c r="B713" s="44"/>
      <c r="C713" s="44"/>
      <c r="D713" s="44"/>
      <c r="E713" s="51"/>
      <c r="F713" s="44"/>
      <c r="G713" s="22"/>
    </row>
    <row r="714" ht="15.75" customHeight="1">
      <c r="A714" s="50"/>
      <c r="B714" s="44"/>
      <c r="C714" s="44"/>
      <c r="D714" s="44"/>
      <c r="E714" s="51"/>
      <c r="F714" s="44"/>
      <c r="G714" s="22"/>
    </row>
    <row r="715" ht="15.75" customHeight="1">
      <c r="A715" s="50"/>
      <c r="B715" s="44"/>
      <c r="C715" s="44"/>
      <c r="D715" s="44"/>
      <c r="E715" s="51"/>
      <c r="F715" s="44"/>
      <c r="G715" s="22"/>
    </row>
    <row r="716" ht="15.75" customHeight="1">
      <c r="A716" s="50"/>
      <c r="B716" s="44"/>
      <c r="C716" s="44"/>
      <c r="D716" s="44"/>
      <c r="E716" s="51"/>
      <c r="F716" s="44"/>
      <c r="G716" s="22"/>
    </row>
    <row r="717" ht="15.75" customHeight="1">
      <c r="A717" s="50"/>
      <c r="B717" s="44"/>
      <c r="C717" s="44"/>
      <c r="D717" s="44"/>
      <c r="E717" s="51"/>
      <c r="F717" s="44"/>
      <c r="G717" s="22"/>
    </row>
    <row r="718" ht="15.75" customHeight="1">
      <c r="A718" s="50"/>
      <c r="B718" s="44"/>
      <c r="C718" s="44"/>
      <c r="D718" s="44"/>
      <c r="E718" s="51"/>
      <c r="F718" s="44"/>
      <c r="G718" s="22"/>
    </row>
    <row r="719" ht="15.75" customHeight="1">
      <c r="A719" s="50"/>
      <c r="B719" s="44"/>
      <c r="C719" s="44"/>
      <c r="D719" s="44"/>
      <c r="E719" s="51"/>
      <c r="F719" s="44"/>
      <c r="G719" s="22"/>
    </row>
    <row r="720" ht="15.75" customHeight="1">
      <c r="A720" s="50"/>
      <c r="B720" s="44"/>
      <c r="C720" s="44"/>
      <c r="D720" s="44"/>
      <c r="E720" s="51"/>
      <c r="F720" s="44"/>
      <c r="G720" s="22"/>
    </row>
    <row r="721" ht="15.75" customHeight="1">
      <c r="A721" s="50"/>
      <c r="B721" s="44"/>
      <c r="C721" s="44"/>
      <c r="D721" s="44"/>
      <c r="E721" s="51"/>
      <c r="F721" s="44"/>
      <c r="G721" s="22"/>
    </row>
    <row r="722" ht="15.75" customHeight="1">
      <c r="A722" s="50"/>
      <c r="B722" s="44"/>
      <c r="C722" s="44"/>
      <c r="D722" s="44"/>
      <c r="E722" s="51"/>
      <c r="F722" s="44"/>
      <c r="G722" s="22"/>
    </row>
    <row r="723" ht="15.75" customHeight="1">
      <c r="A723" s="50"/>
      <c r="B723" s="44"/>
      <c r="C723" s="44"/>
      <c r="D723" s="44"/>
      <c r="E723" s="51"/>
      <c r="F723" s="44"/>
      <c r="G723" s="22"/>
    </row>
    <row r="724" ht="15.75" customHeight="1">
      <c r="A724" s="50"/>
      <c r="B724" s="44"/>
      <c r="C724" s="44"/>
      <c r="D724" s="44"/>
      <c r="E724" s="51"/>
      <c r="F724" s="44"/>
      <c r="G724" s="22"/>
    </row>
    <row r="725" ht="15.75" customHeight="1">
      <c r="A725" s="50"/>
      <c r="B725" s="44"/>
      <c r="C725" s="44"/>
      <c r="D725" s="44"/>
      <c r="E725" s="51"/>
      <c r="F725" s="44"/>
      <c r="G725" s="22"/>
    </row>
    <row r="726" ht="15.75" customHeight="1">
      <c r="A726" s="50"/>
      <c r="B726" s="44"/>
      <c r="C726" s="44"/>
      <c r="D726" s="44"/>
      <c r="E726" s="51"/>
      <c r="F726" s="44"/>
      <c r="G726" s="22"/>
    </row>
    <row r="727" ht="15.75" customHeight="1">
      <c r="A727" s="50"/>
      <c r="B727" s="44"/>
      <c r="C727" s="44"/>
      <c r="D727" s="44"/>
      <c r="E727" s="51"/>
      <c r="F727" s="44"/>
      <c r="G727" s="22"/>
    </row>
    <row r="728" ht="15.75" customHeight="1">
      <c r="A728" s="50"/>
      <c r="B728" s="44"/>
      <c r="C728" s="44"/>
      <c r="D728" s="44"/>
      <c r="E728" s="51"/>
      <c r="F728" s="44"/>
      <c r="G728" s="22"/>
    </row>
    <row r="729" ht="15.75" customHeight="1">
      <c r="A729" s="50"/>
      <c r="B729" s="44"/>
      <c r="C729" s="44"/>
      <c r="D729" s="44"/>
      <c r="E729" s="51"/>
      <c r="F729" s="44"/>
      <c r="G729" s="22"/>
    </row>
    <row r="730" ht="15.75" customHeight="1">
      <c r="A730" s="50"/>
      <c r="B730" s="44"/>
      <c r="C730" s="44"/>
      <c r="D730" s="44"/>
      <c r="E730" s="51"/>
      <c r="F730" s="44"/>
      <c r="G730" s="22"/>
    </row>
    <row r="731" ht="15.75" customHeight="1">
      <c r="A731" s="50"/>
      <c r="B731" s="44"/>
      <c r="C731" s="44"/>
      <c r="D731" s="44"/>
      <c r="E731" s="51"/>
      <c r="F731" s="44"/>
      <c r="G731" s="22"/>
    </row>
    <row r="732" ht="15.75" customHeight="1">
      <c r="A732" s="50"/>
      <c r="B732" s="44"/>
      <c r="C732" s="44"/>
      <c r="D732" s="44"/>
      <c r="E732" s="51"/>
      <c r="F732" s="44"/>
      <c r="G732" s="22"/>
    </row>
    <row r="733" ht="15.75" customHeight="1">
      <c r="A733" s="50"/>
      <c r="B733" s="44"/>
      <c r="C733" s="44"/>
      <c r="D733" s="44"/>
      <c r="E733" s="51"/>
      <c r="F733" s="44"/>
      <c r="G733" s="22"/>
    </row>
    <row r="734" ht="15.75" customHeight="1">
      <c r="A734" s="50"/>
      <c r="B734" s="44"/>
      <c r="C734" s="44"/>
      <c r="D734" s="44"/>
      <c r="E734" s="51"/>
      <c r="F734" s="44"/>
      <c r="G734" s="22"/>
    </row>
    <row r="735" ht="15.75" customHeight="1">
      <c r="A735" s="50"/>
      <c r="B735" s="44"/>
      <c r="C735" s="44"/>
      <c r="D735" s="44"/>
      <c r="E735" s="51"/>
      <c r="F735" s="44"/>
      <c r="G735" s="22"/>
    </row>
    <row r="736" ht="15.75" customHeight="1">
      <c r="A736" s="50"/>
      <c r="B736" s="44"/>
      <c r="C736" s="44"/>
      <c r="D736" s="44"/>
      <c r="E736" s="51"/>
      <c r="F736" s="44"/>
      <c r="G736" s="22"/>
    </row>
    <row r="737" ht="15.75" customHeight="1">
      <c r="A737" s="50"/>
      <c r="B737" s="44"/>
      <c r="C737" s="44"/>
      <c r="D737" s="44"/>
      <c r="E737" s="51"/>
      <c r="F737" s="44"/>
      <c r="G737" s="22"/>
    </row>
    <row r="738" ht="15.75" customHeight="1">
      <c r="A738" s="50"/>
      <c r="B738" s="44"/>
      <c r="C738" s="44"/>
      <c r="D738" s="44"/>
      <c r="E738" s="51"/>
      <c r="F738" s="44"/>
      <c r="G738" s="22"/>
    </row>
    <row r="739" ht="15.75" customHeight="1">
      <c r="A739" s="50"/>
      <c r="B739" s="44"/>
      <c r="C739" s="44"/>
      <c r="D739" s="44"/>
      <c r="E739" s="51"/>
      <c r="F739" s="44"/>
      <c r="G739" s="22"/>
    </row>
    <row r="740" ht="15.75" customHeight="1">
      <c r="A740" s="50"/>
      <c r="B740" s="44"/>
      <c r="C740" s="44"/>
      <c r="D740" s="44"/>
      <c r="E740" s="51"/>
      <c r="F740" s="44"/>
      <c r="G740" s="22"/>
    </row>
    <row r="741" ht="15.75" customHeight="1">
      <c r="A741" s="50"/>
      <c r="B741" s="44"/>
      <c r="C741" s="44"/>
      <c r="D741" s="44"/>
      <c r="E741" s="51"/>
      <c r="F741" s="44"/>
      <c r="G741" s="22"/>
    </row>
    <row r="742" ht="15.75" customHeight="1">
      <c r="A742" s="50"/>
      <c r="B742" s="44"/>
      <c r="C742" s="44"/>
      <c r="D742" s="44"/>
      <c r="E742" s="51"/>
      <c r="F742" s="44"/>
      <c r="G742" s="22"/>
    </row>
    <row r="743" ht="15.75" customHeight="1">
      <c r="A743" s="50"/>
      <c r="B743" s="44"/>
      <c r="C743" s="44"/>
      <c r="D743" s="44"/>
      <c r="E743" s="51"/>
      <c r="F743" s="44"/>
      <c r="G743" s="22"/>
    </row>
    <row r="744" ht="15.75" customHeight="1">
      <c r="A744" s="50"/>
      <c r="B744" s="44"/>
      <c r="C744" s="44"/>
      <c r="D744" s="44"/>
      <c r="E744" s="51"/>
      <c r="F744" s="44"/>
      <c r="G744" s="22"/>
    </row>
    <row r="745" ht="15.75" customHeight="1">
      <c r="A745" s="50"/>
      <c r="B745" s="44"/>
      <c r="C745" s="44"/>
      <c r="D745" s="44"/>
      <c r="E745" s="51"/>
      <c r="F745" s="44"/>
      <c r="G745" s="22"/>
    </row>
    <row r="746" ht="15.75" customHeight="1">
      <c r="A746" s="50"/>
      <c r="B746" s="44"/>
      <c r="C746" s="44"/>
      <c r="D746" s="44"/>
      <c r="E746" s="51"/>
      <c r="F746" s="44"/>
      <c r="G746" s="22"/>
    </row>
    <row r="747" ht="15.75" customHeight="1">
      <c r="A747" s="50"/>
      <c r="B747" s="44"/>
      <c r="C747" s="44"/>
      <c r="D747" s="44"/>
      <c r="E747" s="51"/>
      <c r="F747" s="44"/>
      <c r="G747" s="22"/>
    </row>
    <row r="748" ht="15.75" customHeight="1">
      <c r="A748" s="50"/>
      <c r="B748" s="44"/>
      <c r="C748" s="44"/>
      <c r="D748" s="44"/>
      <c r="E748" s="51"/>
      <c r="F748" s="44"/>
      <c r="G748" s="22"/>
    </row>
    <row r="749" ht="15.75" customHeight="1">
      <c r="A749" s="50"/>
      <c r="B749" s="44"/>
      <c r="C749" s="44"/>
      <c r="D749" s="44"/>
      <c r="E749" s="51"/>
      <c r="F749" s="44"/>
      <c r="G749" s="22"/>
    </row>
    <row r="750" ht="15.75" customHeight="1">
      <c r="A750" s="50"/>
      <c r="B750" s="44"/>
      <c r="C750" s="44"/>
      <c r="D750" s="44"/>
      <c r="E750" s="51"/>
      <c r="F750" s="44"/>
      <c r="G750" s="22"/>
    </row>
    <row r="751" ht="15.75" customHeight="1">
      <c r="A751" s="50"/>
      <c r="B751" s="44"/>
      <c r="C751" s="44"/>
      <c r="D751" s="44"/>
      <c r="E751" s="51"/>
      <c r="F751" s="44"/>
      <c r="G751" s="22"/>
    </row>
    <row r="752" ht="15.75" customHeight="1">
      <c r="A752" s="50"/>
      <c r="B752" s="44"/>
      <c r="C752" s="44"/>
      <c r="D752" s="44"/>
      <c r="E752" s="51"/>
      <c r="F752" s="44"/>
      <c r="G752" s="22"/>
    </row>
    <row r="753" ht="15.75" customHeight="1">
      <c r="A753" s="50"/>
      <c r="B753" s="44"/>
      <c r="C753" s="44"/>
      <c r="D753" s="44"/>
      <c r="E753" s="51"/>
      <c r="F753" s="44"/>
      <c r="G753" s="22"/>
    </row>
    <row r="754" ht="15.75" customHeight="1">
      <c r="A754" s="50"/>
      <c r="B754" s="44"/>
      <c r="C754" s="44"/>
      <c r="D754" s="44"/>
      <c r="E754" s="51"/>
      <c r="F754" s="44"/>
      <c r="G754" s="22"/>
    </row>
    <row r="755" ht="15.75" customHeight="1">
      <c r="A755" s="50"/>
      <c r="B755" s="44"/>
      <c r="C755" s="44"/>
      <c r="D755" s="44"/>
      <c r="E755" s="51"/>
      <c r="F755" s="44"/>
      <c r="G755" s="22"/>
    </row>
    <row r="756" ht="15.75" customHeight="1">
      <c r="A756" s="50"/>
      <c r="B756" s="44"/>
      <c r="C756" s="44"/>
      <c r="D756" s="44"/>
      <c r="E756" s="51"/>
      <c r="F756" s="44"/>
      <c r="G756" s="22"/>
    </row>
    <row r="757" ht="15.75" customHeight="1">
      <c r="A757" s="50"/>
      <c r="B757" s="44"/>
      <c r="C757" s="44"/>
      <c r="D757" s="44"/>
      <c r="E757" s="51"/>
      <c r="F757" s="44"/>
      <c r="G757" s="22"/>
    </row>
    <row r="758" ht="15.75" customHeight="1">
      <c r="A758" s="50"/>
      <c r="B758" s="44"/>
      <c r="C758" s="44"/>
      <c r="D758" s="44"/>
      <c r="E758" s="51"/>
      <c r="F758" s="44"/>
      <c r="G758" s="22"/>
    </row>
    <row r="759" ht="15.75" customHeight="1">
      <c r="A759" s="50"/>
      <c r="B759" s="44"/>
      <c r="C759" s="44"/>
      <c r="D759" s="44"/>
      <c r="E759" s="51"/>
      <c r="F759" s="44"/>
      <c r="G759" s="22"/>
    </row>
    <row r="760" ht="15.75" customHeight="1">
      <c r="A760" s="50"/>
      <c r="B760" s="44"/>
      <c r="C760" s="44"/>
      <c r="D760" s="44"/>
      <c r="E760" s="51"/>
      <c r="F760" s="44"/>
      <c r="G760" s="22"/>
    </row>
    <row r="761" ht="15.75" customHeight="1">
      <c r="A761" s="50"/>
      <c r="B761" s="44"/>
      <c r="C761" s="44"/>
      <c r="D761" s="44"/>
      <c r="E761" s="51"/>
      <c r="F761" s="44"/>
      <c r="G761" s="22"/>
    </row>
    <row r="762" ht="15.75" customHeight="1">
      <c r="A762" s="50"/>
      <c r="B762" s="44"/>
      <c r="C762" s="44"/>
      <c r="D762" s="44"/>
      <c r="E762" s="51"/>
      <c r="F762" s="44"/>
      <c r="G762" s="22"/>
    </row>
    <row r="763" ht="15.75" customHeight="1">
      <c r="A763" s="50"/>
      <c r="B763" s="44"/>
      <c r="C763" s="44"/>
      <c r="D763" s="44"/>
      <c r="E763" s="51"/>
      <c r="F763" s="44"/>
      <c r="G763" s="22"/>
    </row>
    <row r="764" ht="15.75" customHeight="1">
      <c r="A764" s="50"/>
      <c r="B764" s="44"/>
      <c r="C764" s="44"/>
      <c r="D764" s="44"/>
      <c r="E764" s="51"/>
      <c r="F764" s="44"/>
      <c r="G764" s="22"/>
    </row>
    <row r="765" ht="15.75" customHeight="1">
      <c r="A765" s="50"/>
      <c r="B765" s="44"/>
      <c r="C765" s="44"/>
      <c r="D765" s="44"/>
      <c r="E765" s="51"/>
      <c r="F765" s="44"/>
      <c r="G765" s="22"/>
    </row>
    <row r="766" ht="15.75" customHeight="1">
      <c r="A766" s="50"/>
      <c r="B766" s="44"/>
      <c r="C766" s="44"/>
      <c r="D766" s="44"/>
      <c r="E766" s="51"/>
      <c r="F766" s="44"/>
      <c r="G766" s="22"/>
    </row>
    <row r="767" ht="15.75" customHeight="1">
      <c r="A767" s="50"/>
      <c r="B767" s="44"/>
      <c r="C767" s="44"/>
      <c r="D767" s="44"/>
      <c r="E767" s="51"/>
      <c r="F767" s="44"/>
      <c r="G767" s="22"/>
    </row>
    <row r="768" ht="15.75" customHeight="1">
      <c r="A768" s="50"/>
      <c r="B768" s="44"/>
      <c r="C768" s="44"/>
      <c r="D768" s="44"/>
      <c r="E768" s="51"/>
      <c r="F768" s="44"/>
      <c r="G768" s="22"/>
    </row>
    <row r="769" ht="15.75" customHeight="1">
      <c r="A769" s="50"/>
      <c r="B769" s="44"/>
      <c r="C769" s="44"/>
      <c r="D769" s="44"/>
      <c r="E769" s="51"/>
      <c r="F769" s="44"/>
      <c r="G769" s="22"/>
    </row>
    <row r="770" ht="15.75" customHeight="1">
      <c r="A770" s="50"/>
      <c r="B770" s="44"/>
      <c r="C770" s="44"/>
      <c r="D770" s="44"/>
      <c r="E770" s="51"/>
      <c r="F770" s="44"/>
      <c r="G770" s="22"/>
    </row>
    <row r="771" ht="15.75" customHeight="1">
      <c r="A771" s="50"/>
      <c r="B771" s="44"/>
      <c r="C771" s="44"/>
      <c r="D771" s="44"/>
      <c r="E771" s="51"/>
      <c r="F771" s="44"/>
      <c r="G771" s="22"/>
    </row>
    <row r="772" ht="15.75" customHeight="1">
      <c r="A772" s="50"/>
      <c r="B772" s="44"/>
      <c r="C772" s="44"/>
      <c r="D772" s="44"/>
      <c r="E772" s="51"/>
      <c r="F772" s="44"/>
      <c r="G772" s="22"/>
    </row>
    <row r="773" ht="15.75" customHeight="1">
      <c r="A773" s="50"/>
      <c r="B773" s="44"/>
      <c r="C773" s="44"/>
      <c r="D773" s="44"/>
      <c r="E773" s="51"/>
      <c r="F773" s="44"/>
      <c r="G773" s="22"/>
    </row>
    <row r="774" ht="15.75" customHeight="1">
      <c r="A774" s="50"/>
      <c r="B774" s="44"/>
      <c r="C774" s="44"/>
      <c r="D774" s="44"/>
      <c r="E774" s="51"/>
      <c r="F774" s="44"/>
      <c r="G774" s="22"/>
    </row>
    <row r="775" ht="15.75" customHeight="1">
      <c r="A775" s="50"/>
      <c r="B775" s="44"/>
      <c r="C775" s="44"/>
      <c r="D775" s="44"/>
      <c r="E775" s="51"/>
      <c r="F775" s="44"/>
      <c r="G775" s="22"/>
    </row>
    <row r="776" ht="15.75" customHeight="1">
      <c r="A776" s="50"/>
      <c r="B776" s="44"/>
      <c r="C776" s="44"/>
      <c r="D776" s="44"/>
      <c r="E776" s="51"/>
      <c r="F776" s="44"/>
      <c r="G776" s="22"/>
    </row>
    <row r="777" ht="15.75" customHeight="1">
      <c r="A777" s="50"/>
      <c r="B777" s="44"/>
      <c r="C777" s="44"/>
      <c r="D777" s="44"/>
      <c r="E777" s="51"/>
      <c r="F777" s="44"/>
      <c r="G777" s="22"/>
    </row>
    <row r="778" ht="15.75" customHeight="1">
      <c r="A778" s="50"/>
      <c r="B778" s="44"/>
      <c r="C778" s="44"/>
      <c r="D778" s="44"/>
      <c r="E778" s="51"/>
      <c r="F778" s="44"/>
      <c r="G778" s="22"/>
    </row>
    <row r="779" ht="15.75" customHeight="1">
      <c r="A779" s="50"/>
      <c r="B779" s="44"/>
      <c r="C779" s="44"/>
      <c r="D779" s="44"/>
      <c r="E779" s="51"/>
      <c r="F779" s="44"/>
      <c r="G779" s="22"/>
    </row>
    <row r="780" ht="15.75" customHeight="1">
      <c r="A780" s="50"/>
      <c r="B780" s="44"/>
      <c r="C780" s="44"/>
      <c r="D780" s="44"/>
      <c r="E780" s="51"/>
      <c r="F780" s="44"/>
      <c r="G780" s="22"/>
    </row>
    <row r="781" ht="15.75" customHeight="1">
      <c r="A781" s="50"/>
      <c r="B781" s="44"/>
      <c r="C781" s="44"/>
      <c r="D781" s="44"/>
      <c r="E781" s="51"/>
      <c r="F781" s="44"/>
      <c r="G781" s="22"/>
    </row>
    <row r="782" ht="15.75" customHeight="1">
      <c r="A782" s="50"/>
      <c r="B782" s="44"/>
      <c r="C782" s="44"/>
      <c r="D782" s="44"/>
      <c r="E782" s="51"/>
      <c r="F782" s="44"/>
      <c r="G782" s="22"/>
    </row>
    <row r="783" ht="15.75" customHeight="1">
      <c r="A783" s="50"/>
      <c r="B783" s="44"/>
      <c r="C783" s="44"/>
      <c r="D783" s="44"/>
      <c r="E783" s="51"/>
      <c r="F783" s="44"/>
      <c r="G783" s="22"/>
    </row>
    <row r="784" ht="15.75" customHeight="1">
      <c r="A784" s="50"/>
      <c r="B784" s="44"/>
      <c r="C784" s="44"/>
      <c r="D784" s="44"/>
      <c r="E784" s="51"/>
      <c r="F784" s="44"/>
      <c r="G784" s="22"/>
    </row>
    <row r="785" ht="15.75" customHeight="1">
      <c r="A785" s="50"/>
      <c r="B785" s="44"/>
      <c r="C785" s="44"/>
      <c r="D785" s="44"/>
      <c r="E785" s="51"/>
      <c r="F785" s="44"/>
      <c r="G785" s="22"/>
    </row>
    <row r="786" ht="15.75" customHeight="1">
      <c r="A786" s="50"/>
      <c r="B786" s="44"/>
      <c r="C786" s="44"/>
      <c r="D786" s="44"/>
      <c r="E786" s="51"/>
      <c r="F786" s="44"/>
      <c r="G786" s="22"/>
    </row>
    <row r="787" ht="15.75" customHeight="1">
      <c r="A787" s="50"/>
      <c r="B787" s="44"/>
      <c r="C787" s="44"/>
      <c r="D787" s="44"/>
      <c r="E787" s="51"/>
      <c r="F787" s="44"/>
      <c r="G787" s="22"/>
    </row>
    <row r="788" ht="15.75" customHeight="1">
      <c r="A788" s="50"/>
      <c r="B788" s="44"/>
      <c r="C788" s="44"/>
      <c r="D788" s="44"/>
      <c r="E788" s="51"/>
      <c r="F788" s="44"/>
      <c r="G788" s="22"/>
    </row>
    <row r="789" ht="15.75" customHeight="1">
      <c r="A789" s="50"/>
      <c r="B789" s="44"/>
      <c r="C789" s="44"/>
      <c r="D789" s="44"/>
      <c r="E789" s="51"/>
      <c r="F789" s="44"/>
      <c r="G789" s="22"/>
    </row>
    <row r="790" ht="15.75" customHeight="1">
      <c r="A790" s="50"/>
      <c r="B790" s="44"/>
      <c r="C790" s="44"/>
      <c r="D790" s="44"/>
      <c r="E790" s="51"/>
      <c r="F790" s="44"/>
      <c r="G790" s="22"/>
    </row>
    <row r="791" ht="15.75" customHeight="1">
      <c r="A791" s="50"/>
      <c r="B791" s="44"/>
      <c r="C791" s="44"/>
      <c r="D791" s="44"/>
      <c r="E791" s="51"/>
      <c r="F791" s="44"/>
      <c r="G791" s="22"/>
    </row>
    <row r="792" ht="15.75" customHeight="1">
      <c r="A792" s="50"/>
      <c r="B792" s="44"/>
      <c r="C792" s="44"/>
      <c r="D792" s="44"/>
      <c r="E792" s="51"/>
      <c r="F792" s="44"/>
      <c r="G792" s="22"/>
    </row>
    <row r="793" ht="15.75" customHeight="1">
      <c r="A793" s="50"/>
      <c r="B793" s="44"/>
      <c r="C793" s="44"/>
      <c r="D793" s="44"/>
      <c r="E793" s="51"/>
      <c r="F793" s="44"/>
      <c r="G793" s="22"/>
    </row>
    <row r="794" ht="15.75" customHeight="1">
      <c r="A794" s="50"/>
      <c r="B794" s="44"/>
      <c r="C794" s="44"/>
      <c r="D794" s="44"/>
      <c r="E794" s="51"/>
      <c r="F794" s="44"/>
      <c r="G794" s="22"/>
    </row>
    <row r="795" ht="15.75" customHeight="1">
      <c r="A795" s="50"/>
      <c r="B795" s="44"/>
      <c r="C795" s="44"/>
      <c r="D795" s="44"/>
      <c r="E795" s="51"/>
      <c r="F795" s="44"/>
      <c r="G795" s="22"/>
    </row>
    <row r="796" ht="15.75" customHeight="1">
      <c r="A796" s="50"/>
      <c r="B796" s="44"/>
      <c r="C796" s="44"/>
      <c r="D796" s="44"/>
      <c r="E796" s="51"/>
      <c r="F796" s="44"/>
      <c r="G796" s="22"/>
    </row>
    <row r="797" ht="15.75" customHeight="1">
      <c r="A797" s="50"/>
      <c r="B797" s="44"/>
      <c r="C797" s="44"/>
      <c r="D797" s="44"/>
      <c r="E797" s="51"/>
      <c r="F797" s="44"/>
      <c r="G797" s="22"/>
    </row>
    <row r="798" ht="15.75" customHeight="1">
      <c r="A798" s="50"/>
      <c r="B798" s="44"/>
      <c r="C798" s="44"/>
      <c r="D798" s="44"/>
      <c r="E798" s="51"/>
      <c r="F798" s="44"/>
      <c r="G798" s="22"/>
    </row>
    <row r="799" ht="15.75" customHeight="1">
      <c r="A799" s="50"/>
      <c r="B799" s="44"/>
      <c r="C799" s="44"/>
      <c r="D799" s="44"/>
      <c r="E799" s="51"/>
      <c r="F799" s="44"/>
      <c r="G799" s="22"/>
    </row>
    <row r="800" ht="15.75" customHeight="1">
      <c r="A800" s="50"/>
      <c r="B800" s="44"/>
      <c r="C800" s="44"/>
      <c r="D800" s="44"/>
      <c r="E800" s="51"/>
      <c r="F800" s="44"/>
      <c r="G800" s="22"/>
    </row>
    <row r="801" ht="15.75" customHeight="1">
      <c r="A801" s="50"/>
      <c r="B801" s="44"/>
      <c r="C801" s="44"/>
      <c r="D801" s="44"/>
      <c r="E801" s="51"/>
      <c r="F801" s="44"/>
      <c r="G801" s="22"/>
    </row>
    <row r="802" ht="15.75" customHeight="1">
      <c r="A802" s="50"/>
      <c r="B802" s="44"/>
      <c r="C802" s="44"/>
      <c r="D802" s="44"/>
      <c r="E802" s="51"/>
      <c r="F802" s="44"/>
      <c r="G802" s="22"/>
    </row>
    <row r="803" ht="15.75" customHeight="1">
      <c r="A803" s="50"/>
      <c r="B803" s="44"/>
      <c r="C803" s="44"/>
      <c r="D803" s="44"/>
      <c r="E803" s="51"/>
      <c r="F803" s="44"/>
      <c r="G803" s="22"/>
    </row>
    <row r="804" ht="15.75" customHeight="1">
      <c r="A804" s="50"/>
      <c r="B804" s="44"/>
      <c r="C804" s="44"/>
      <c r="D804" s="44"/>
      <c r="E804" s="51"/>
      <c r="F804" s="44"/>
      <c r="G804" s="22"/>
    </row>
    <row r="805" ht="15.75" customHeight="1">
      <c r="A805" s="50"/>
      <c r="B805" s="44"/>
      <c r="C805" s="44"/>
      <c r="D805" s="44"/>
      <c r="E805" s="51"/>
      <c r="F805" s="44"/>
      <c r="G805" s="22"/>
    </row>
    <row r="806" ht="15.75" customHeight="1">
      <c r="A806" s="50"/>
      <c r="B806" s="44"/>
      <c r="C806" s="44"/>
      <c r="D806" s="44"/>
      <c r="E806" s="51"/>
      <c r="F806" s="44"/>
      <c r="G806" s="22"/>
    </row>
    <row r="807" ht="15.75" customHeight="1">
      <c r="A807" s="50"/>
      <c r="B807" s="44"/>
      <c r="C807" s="44"/>
      <c r="D807" s="44"/>
      <c r="E807" s="51"/>
      <c r="F807" s="44"/>
      <c r="G807" s="22"/>
    </row>
    <row r="808" ht="15.75" customHeight="1">
      <c r="A808" s="50"/>
      <c r="B808" s="44"/>
      <c r="C808" s="44"/>
      <c r="D808" s="44"/>
      <c r="E808" s="51"/>
      <c r="F808" s="44"/>
      <c r="G808" s="22"/>
    </row>
    <row r="809" ht="15.75" customHeight="1">
      <c r="A809" s="50"/>
      <c r="B809" s="44"/>
      <c r="C809" s="44"/>
      <c r="D809" s="44"/>
      <c r="E809" s="51"/>
      <c r="F809" s="44"/>
      <c r="G809" s="22"/>
    </row>
    <row r="810" ht="15.75" customHeight="1">
      <c r="A810" s="50"/>
      <c r="B810" s="44"/>
      <c r="C810" s="44"/>
      <c r="D810" s="44"/>
      <c r="E810" s="51"/>
      <c r="F810" s="44"/>
      <c r="G810" s="22"/>
    </row>
    <row r="811" ht="15.75" customHeight="1">
      <c r="A811" s="50"/>
      <c r="B811" s="44"/>
      <c r="C811" s="44"/>
      <c r="D811" s="44"/>
      <c r="E811" s="51"/>
      <c r="F811" s="44"/>
      <c r="G811" s="22"/>
    </row>
    <row r="812" ht="15.75" customHeight="1">
      <c r="A812" s="50"/>
      <c r="B812" s="44"/>
      <c r="C812" s="44"/>
      <c r="D812" s="44"/>
      <c r="E812" s="51"/>
      <c r="F812" s="44"/>
      <c r="G812" s="22"/>
    </row>
    <row r="813" ht="15.75" customHeight="1">
      <c r="A813" s="50"/>
      <c r="B813" s="44"/>
      <c r="C813" s="44"/>
      <c r="D813" s="44"/>
      <c r="E813" s="51"/>
      <c r="F813" s="44"/>
      <c r="G813" s="22"/>
    </row>
    <row r="814" ht="15.75" customHeight="1">
      <c r="A814" s="50"/>
      <c r="B814" s="44"/>
      <c r="C814" s="44"/>
      <c r="D814" s="44"/>
      <c r="E814" s="51"/>
      <c r="F814" s="44"/>
      <c r="G814" s="22"/>
    </row>
    <row r="815" ht="15.75" customHeight="1">
      <c r="A815" s="50"/>
      <c r="B815" s="44"/>
      <c r="C815" s="44"/>
      <c r="D815" s="44"/>
      <c r="E815" s="51"/>
      <c r="F815" s="44"/>
      <c r="G815" s="22"/>
    </row>
    <row r="816" ht="15.75" customHeight="1">
      <c r="A816" s="50"/>
      <c r="B816" s="44"/>
      <c r="C816" s="44"/>
      <c r="D816" s="44"/>
      <c r="E816" s="51"/>
      <c r="F816" s="44"/>
      <c r="G816" s="22"/>
    </row>
    <row r="817" ht="15.75" customHeight="1">
      <c r="A817" s="50"/>
      <c r="B817" s="44"/>
      <c r="C817" s="44"/>
      <c r="D817" s="44"/>
      <c r="E817" s="51"/>
      <c r="F817" s="44"/>
      <c r="G817" s="22"/>
    </row>
    <row r="818" ht="15.75" customHeight="1">
      <c r="A818" s="50"/>
      <c r="B818" s="44"/>
      <c r="C818" s="44"/>
      <c r="D818" s="44"/>
      <c r="E818" s="51"/>
      <c r="F818" s="44"/>
      <c r="G818" s="22"/>
    </row>
    <row r="819" ht="15.75" customHeight="1">
      <c r="A819" s="50"/>
      <c r="B819" s="44"/>
      <c r="C819" s="44"/>
      <c r="D819" s="44"/>
      <c r="E819" s="51"/>
      <c r="F819" s="44"/>
      <c r="G819" s="22"/>
    </row>
    <row r="820" ht="15.75" customHeight="1">
      <c r="A820" s="50"/>
      <c r="B820" s="44"/>
      <c r="C820" s="44"/>
      <c r="D820" s="44"/>
      <c r="E820" s="51"/>
      <c r="F820" s="44"/>
      <c r="G820" s="22"/>
    </row>
    <row r="821" ht="15.75" customHeight="1">
      <c r="A821" s="50"/>
      <c r="B821" s="44"/>
      <c r="C821" s="44"/>
      <c r="D821" s="44"/>
      <c r="E821" s="51"/>
      <c r="F821" s="44"/>
      <c r="G821" s="22"/>
    </row>
    <row r="822" ht="15.75" customHeight="1">
      <c r="A822" s="50"/>
      <c r="B822" s="44"/>
      <c r="C822" s="44"/>
      <c r="D822" s="44"/>
      <c r="E822" s="51"/>
      <c r="F822" s="44"/>
      <c r="G822" s="22"/>
    </row>
    <row r="823" ht="15.75" customHeight="1">
      <c r="A823" s="50"/>
      <c r="B823" s="44"/>
      <c r="C823" s="44"/>
      <c r="D823" s="44"/>
      <c r="E823" s="51"/>
      <c r="F823" s="44"/>
      <c r="G823" s="22"/>
    </row>
    <row r="824" ht="15.75" customHeight="1">
      <c r="A824" s="50"/>
      <c r="B824" s="44"/>
      <c r="C824" s="44"/>
      <c r="D824" s="44"/>
      <c r="E824" s="51"/>
      <c r="F824" s="44"/>
      <c r="G824" s="22"/>
    </row>
    <row r="825" ht="15.75" customHeight="1">
      <c r="A825" s="50"/>
      <c r="B825" s="44"/>
      <c r="C825" s="44"/>
      <c r="D825" s="44"/>
      <c r="E825" s="51"/>
      <c r="F825" s="44"/>
      <c r="G825" s="22"/>
    </row>
    <row r="826" ht="15.75" customHeight="1">
      <c r="A826" s="50"/>
      <c r="B826" s="44"/>
      <c r="C826" s="44"/>
      <c r="D826" s="44"/>
      <c r="E826" s="51"/>
      <c r="F826" s="44"/>
      <c r="G826" s="22"/>
    </row>
    <row r="827" ht="15.75" customHeight="1">
      <c r="A827" s="50"/>
      <c r="B827" s="44"/>
      <c r="C827" s="44"/>
      <c r="D827" s="44"/>
      <c r="E827" s="51"/>
      <c r="F827" s="44"/>
      <c r="G827" s="22"/>
    </row>
    <row r="828" ht="15.75" customHeight="1">
      <c r="A828" s="50"/>
      <c r="B828" s="44"/>
      <c r="C828" s="44"/>
      <c r="D828" s="44"/>
      <c r="E828" s="51"/>
      <c r="F828" s="44"/>
      <c r="G828" s="22"/>
    </row>
    <row r="829" ht="15.75" customHeight="1">
      <c r="A829" s="50"/>
      <c r="B829" s="44"/>
      <c r="C829" s="44"/>
      <c r="D829" s="44"/>
      <c r="E829" s="51"/>
      <c r="F829" s="44"/>
      <c r="G829" s="22"/>
    </row>
    <row r="830" ht="15.75" customHeight="1">
      <c r="A830" s="50"/>
      <c r="B830" s="44"/>
      <c r="C830" s="44"/>
      <c r="D830" s="44"/>
      <c r="E830" s="51"/>
      <c r="F830" s="44"/>
      <c r="G830" s="22"/>
    </row>
    <row r="831" ht="15.75" customHeight="1">
      <c r="A831" s="50"/>
      <c r="B831" s="44"/>
      <c r="C831" s="44"/>
      <c r="D831" s="44"/>
      <c r="E831" s="51"/>
      <c r="F831" s="44"/>
      <c r="G831" s="22"/>
    </row>
    <row r="832" ht="15.75" customHeight="1">
      <c r="A832" s="50"/>
      <c r="B832" s="44"/>
      <c r="C832" s="44"/>
      <c r="D832" s="44"/>
      <c r="E832" s="51"/>
      <c r="F832" s="44"/>
      <c r="G832" s="22"/>
    </row>
    <row r="833" ht="15.75" customHeight="1">
      <c r="A833" s="50"/>
      <c r="B833" s="44"/>
      <c r="C833" s="44"/>
      <c r="D833" s="44"/>
      <c r="E833" s="51"/>
      <c r="F833" s="44"/>
      <c r="G833" s="22"/>
    </row>
    <row r="834" ht="15.75" customHeight="1">
      <c r="A834" s="50"/>
      <c r="B834" s="44"/>
      <c r="C834" s="44"/>
      <c r="D834" s="44"/>
      <c r="E834" s="51"/>
      <c r="F834" s="44"/>
      <c r="G834" s="22"/>
    </row>
    <row r="835" ht="15.75" customHeight="1">
      <c r="A835" s="50"/>
      <c r="B835" s="44"/>
      <c r="C835" s="44"/>
      <c r="D835" s="44"/>
      <c r="E835" s="51"/>
      <c r="F835" s="44"/>
      <c r="G835" s="22"/>
    </row>
    <row r="836" ht="15.75" customHeight="1">
      <c r="A836" s="50"/>
      <c r="B836" s="44"/>
      <c r="C836" s="44"/>
      <c r="D836" s="44"/>
      <c r="E836" s="51"/>
      <c r="F836" s="44"/>
      <c r="G836" s="22"/>
    </row>
    <row r="837" ht="15.75" customHeight="1">
      <c r="A837" s="50"/>
      <c r="B837" s="44"/>
      <c r="C837" s="44"/>
      <c r="D837" s="44"/>
      <c r="E837" s="51"/>
      <c r="F837" s="44"/>
      <c r="G837" s="22"/>
    </row>
    <row r="838" ht="15.75" customHeight="1">
      <c r="A838" s="50"/>
      <c r="B838" s="44"/>
      <c r="C838" s="44"/>
      <c r="D838" s="44"/>
      <c r="E838" s="51"/>
      <c r="F838" s="44"/>
      <c r="G838" s="22"/>
    </row>
    <row r="839" ht="15.75" customHeight="1">
      <c r="A839" s="50"/>
      <c r="B839" s="44"/>
      <c r="C839" s="44"/>
      <c r="D839" s="44"/>
      <c r="E839" s="51"/>
      <c r="F839" s="44"/>
      <c r="G839" s="22"/>
    </row>
    <row r="840" ht="15.75" customHeight="1">
      <c r="A840" s="50"/>
      <c r="B840" s="44"/>
      <c r="C840" s="44"/>
      <c r="D840" s="44"/>
      <c r="E840" s="51"/>
      <c r="F840" s="44"/>
      <c r="G840" s="22"/>
    </row>
    <row r="841" ht="15.75" customHeight="1">
      <c r="A841" s="50"/>
      <c r="B841" s="44"/>
      <c r="C841" s="44"/>
      <c r="D841" s="44"/>
      <c r="E841" s="51"/>
      <c r="F841" s="44"/>
      <c r="G841" s="22"/>
    </row>
    <row r="842" ht="15.75" customHeight="1">
      <c r="A842" s="50"/>
      <c r="B842" s="44"/>
      <c r="C842" s="44"/>
      <c r="D842" s="44"/>
      <c r="E842" s="51"/>
      <c r="F842" s="44"/>
      <c r="G842" s="22"/>
    </row>
    <row r="843" ht="15.75" customHeight="1">
      <c r="A843" s="50"/>
      <c r="B843" s="44"/>
      <c r="C843" s="44"/>
      <c r="D843" s="44"/>
      <c r="E843" s="51"/>
      <c r="F843" s="44"/>
      <c r="G843" s="22"/>
    </row>
    <row r="844" ht="15.75" customHeight="1">
      <c r="A844" s="50"/>
      <c r="B844" s="44"/>
      <c r="C844" s="44"/>
      <c r="D844" s="44"/>
      <c r="E844" s="51"/>
      <c r="F844" s="44"/>
      <c r="G844" s="22"/>
    </row>
    <row r="845" ht="15.75" customHeight="1">
      <c r="A845" s="50"/>
      <c r="B845" s="44"/>
      <c r="C845" s="44"/>
      <c r="D845" s="44"/>
      <c r="E845" s="51"/>
      <c r="F845" s="44"/>
      <c r="G845" s="22"/>
    </row>
    <row r="846" ht="15.75" customHeight="1">
      <c r="A846" s="50"/>
      <c r="B846" s="44"/>
      <c r="C846" s="44"/>
      <c r="D846" s="44"/>
      <c r="E846" s="51"/>
      <c r="F846" s="44"/>
      <c r="G846" s="22"/>
    </row>
    <row r="847" ht="15.75" customHeight="1">
      <c r="A847" s="50"/>
      <c r="B847" s="44"/>
      <c r="C847" s="44"/>
      <c r="D847" s="44"/>
      <c r="E847" s="51"/>
      <c r="F847" s="44"/>
      <c r="G847" s="22"/>
    </row>
    <row r="848" ht="15.75" customHeight="1">
      <c r="A848" s="50"/>
      <c r="B848" s="44"/>
      <c r="C848" s="44"/>
      <c r="D848" s="44"/>
      <c r="E848" s="51"/>
      <c r="F848" s="44"/>
      <c r="G848" s="22"/>
    </row>
    <row r="849" ht="15.75" customHeight="1">
      <c r="A849" s="50"/>
      <c r="B849" s="44"/>
      <c r="C849" s="44"/>
      <c r="D849" s="44"/>
      <c r="E849" s="51"/>
      <c r="F849" s="44"/>
      <c r="G849" s="22"/>
    </row>
    <row r="850" ht="15.75" customHeight="1">
      <c r="A850" s="50"/>
      <c r="B850" s="44"/>
      <c r="C850" s="44"/>
      <c r="D850" s="44"/>
      <c r="E850" s="51"/>
      <c r="F850" s="44"/>
      <c r="G850" s="22"/>
    </row>
    <row r="851" ht="15.75" customHeight="1">
      <c r="A851" s="50"/>
      <c r="B851" s="44"/>
      <c r="C851" s="44"/>
      <c r="D851" s="44"/>
      <c r="E851" s="51"/>
      <c r="F851" s="44"/>
      <c r="G851" s="22"/>
    </row>
    <row r="852" ht="15.75" customHeight="1">
      <c r="A852" s="50"/>
      <c r="B852" s="44"/>
      <c r="C852" s="44"/>
      <c r="D852" s="44"/>
      <c r="E852" s="51"/>
      <c r="F852" s="44"/>
      <c r="G852" s="22"/>
    </row>
    <row r="853" ht="15.75" customHeight="1">
      <c r="A853" s="50"/>
      <c r="B853" s="44"/>
      <c r="C853" s="44"/>
      <c r="D853" s="44"/>
      <c r="E853" s="51"/>
      <c r="F853" s="44"/>
      <c r="G853" s="22"/>
    </row>
    <row r="854" ht="15.75" customHeight="1">
      <c r="A854" s="50"/>
      <c r="B854" s="44"/>
      <c r="C854" s="44"/>
      <c r="D854" s="44"/>
      <c r="E854" s="51"/>
      <c r="F854" s="44"/>
      <c r="G854" s="22"/>
    </row>
    <row r="855" ht="15.75" customHeight="1">
      <c r="A855" s="50"/>
      <c r="B855" s="44"/>
      <c r="C855" s="44"/>
      <c r="D855" s="44"/>
      <c r="E855" s="51"/>
      <c r="F855" s="44"/>
      <c r="G855" s="22"/>
    </row>
    <row r="856" ht="15.75" customHeight="1">
      <c r="A856" s="50"/>
      <c r="B856" s="44"/>
      <c r="C856" s="44"/>
      <c r="D856" s="44"/>
      <c r="E856" s="51"/>
      <c r="F856" s="44"/>
      <c r="G856" s="22"/>
    </row>
    <row r="857" ht="15.75" customHeight="1">
      <c r="A857" s="50"/>
      <c r="B857" s="44"/>
      <c r="C857" s="44"/>
      <c r="D857" s="44"/>
      <c r="E857" s="51"/>
      <c r="F857" s="44"/>
      <c r="G857" s="22"/>
    </row>
    <row r="858" ht="15.75" customHeight="1">
      <c r="A858" s="50"/>
      <c r="B858" s="44"/>
      <c r="C858" s="44"/>
      <c r="D858" s="44"/>
      <c r="E858" s="51"/>
      <c r="F858" s="44"/>
      <c r="G858" s="22"/>
    </row>
    <row r="859" ht="15.75" customHeight="1">
      <c r="A859" s="50"/>
      <c r="B859" s="44"/>
      <c r="C859" s="44"/>
      <c r="D859" s="44"/>
      <c r="E859" s="51"/>
      <c r="F859" s="44"/>
      <c r="G859" s="22"/>
    </row>
    <row r="860" ht="15.75" customHeight="1">
      <c r="A860" s="50"/>
      <c r="B860" s="44"/>
      <c r="C860" s="44"/>
      <c r="D860" s="44"/>
      <c r="E860" s="51"/>
      <c r="F860" s="44"/>
      <c r="G860" s="22"/>
    </row>
    <row r="861" ht="15.75" customHeight="1">
      <c r="A861" s="50"/>
      <c r="B861" s="44"/>
      <c r="C861" s="44"/>
      <c r="D861" s="44"/>
      <c r="E861" s="51"/>
      <c r="F861" s="44"/>
      <c r="G861" s="22"/>
    </row>
    <row r="862" ht="15.75" customHeight="1">
      <c r="A862" s="50"/>
      <c r="B862" s="44"/>
      <c r="C862" s="44"/>
      <c r="D862" s="44"/>
      <c r="E862" s="51"/>
      <c r="F862" s="44"/>
      <c r="G862" s="22"/>
    </row>
    <row r="863" ht="15.75" customHeight="1">
      <c r="A863" s="50"/>
      <c r="B863" s="44"/>
      <c r="C863" s="44"/>
      <c r="D863" s="44"/>
      <c r="E863" s="51"/>
      <c r="F863" s="44"/>
      <c r="G863" s="22"/>
    </row>
    <row r="864" ht="15.75" customHeight="1">
      <c r="A864" s="50"/>
      <c r="B864" s="44"/>
      <c r="C864" s="44"/>
      <c r="D864" s="44"/>
      <c r="E864" s="51"/>
      <c r="F864" s="44"/>
      <c r="G864" s="22"/>
    </row>
    <row r="865" ht="15.75" customHeight="1">
      <c r="A865" s="50"/>
      <c r="B865" s="44"/>
      <c r="C865" s="44"/>
      <c r="D865" s="44"/>
      <c r="E865" s="51"/>
      <c r="F865" s="44"/>
      <c r="G865" s="22"/>
    </row>
    <row r="866" ht="15.75" customHeight="1">
      <c r="A866" s="50"/>
      <c r="B866" s="44"/>
      <c r="C866" s="44"/>
      <c r="D866" s="44"/>
      <c r="E866" s="51"/>
      <c r="F866" s="44"/>
      <c r="G866" s="22"/>
    </row>
    <row r="867" ht="15.75" customHeight="1">
      <c r="A867" s="50"/>
      <c r="B867" s="44"/>
      <c r="C867" s="44"/>
      <c r="D867" s="44"/>
      <c r="E867" s="51"/>
      <c r="F867" s="44"/>
      <c r="G867" s="22"/>
    </row>
    <row r="868" ht="15.75" customHeight="1">
      <c r="A868" s="50"/>
      <c r="B868" s="44"/>
      <c r="C868" s="44"/>
      <c r="D868" s="44"/>
      <c r="E868" s="51"/>
      <c r="F868" s="44"/>
      <c r="G868" s="22"/>
    </row>
    <row r="869" ht="15.75" customHeight="1">
      <c r="A869" s="50"/>
      <c r="B869" s="44"/>
      <c r="C869" s="44"/>
      <c r="D869" s="44"/>
      <c r="E869" s="51"/>
      <c r="F869" s="44"/>
      <c r="G869" s="22"/>
    </row>
    <row r="870" ht="15.75" customHeight="1">
      <c r="A870" s="50"/>
      <c r="B870" s="44"/>
      <c r="C870" s="44"/>
      <c r="D870" s="44"/>
      <c r="E870" s="51"/>
      <c r="F870" s="44"/>
      <c r="G870" s="22"/>
    </row>
    <row r="871" ht="15.75" customHeight="1">
      <c r="A871" s="50"/>
      <c r="B871" s="44"/>
      <c r="C871" s="44"/>
      <c r="D871" s="44"/>
      <c r="E871" s="51"/>
      <c r="F871" s="44"/>
      <c r="G871" s="22"/>
    </row>
    <row r="872" ht="15.75" customHeight="1">
      <c r="A872" s="50"/>
      <c r="B872" s="44"/>
      <c r="C872" s="44"/>
      <c r="D872" s="44"/>
      <c r="E872" s="51"/>
      <c r="F872" s="44"/>
      <c r="G872" s="22"/>
    </row>
    <row r="873" ht="15.75" customHeight="1">
      <c r="A873" s="50"/>
      <c r="B873" s="44"/>
      <c r="C873" s="44"/>
      <c r="D873" s="44"/>
      <c r="E873" s="51"/>
      <c r="F873" s="44"/>
      <c r="G873" s="22"/>
    </row>
    <row r="874" ht="15.75" customHeight="1">
      <c r="A874" s="50"/>
      <c r="B874" s="44"/>
      <c r="C874" s="44"/>
      <c r="D874" s="44"/>
      <c r="E874" s="51"/>
      <c r="F874" s="44"/>
      <c r="G874" s="22"/>
    </row>
    <row r="875" ht="15.75" customHeight="1">
      <c r="A875" s="50"/>
      <c r="B875" s="44"/>
      <c r="C875" s="44"/>
      <c r="D875" s="44"/>
      <c r="E875" s="51"/>
      <c r="F875" s="44"/>
      <c r="G875" s="22"/>
    </row>
    <row r="876" ht="15.75" customHeight="1">
      <c r="A876" s="50"/>
      <c r="B876" s="44"/>
      <c r="C876" s="44"/>
      <c r="D876" s="44"/>
      <c r="E876" s="51"/>
      <c r="F876" s="44"/>
      <c r="G876" s="22"/>
    </row>
    <row r="877" ht="15.75" customHeight="1">
      <c r="A877" s="50"/>
      <c r="B877" s="44"/>
      <c r="C877" s="44"/>
      <c r="D877" s="44"/>
      <c r="E877" s="51"/>
      <c r="F877" s="44"/>
      <c r="G877" s="22"/>
    </row>
    <row r="878" ht="15.75" customHeight="1">
      <c r="A878" s="50"/>
      <c r="B878" s="44"/>
      <c r="C878" s="44"/>
      <c r="D878" s="44"/>
      <c r="E878" s="51"/>
      <c r="F878" s="44"/>
      <c r="G878" s="22"/>
    </row>
    <row r="879" ht="15.75" customHeight="1">
      <c r="A879" s="50"/>
      <c r="B879" s="44"/>
      <c r="C879" s="44"/>
      <c r="D879" s="44"/>
      <c r="E879" s="51"/>
      <c r="F879" s="44"/>
      <c r="G879" s="22"/>
    </row>
    <row r="880" ht="15.75" customHeight="1">
      <c r="A880" s="50"/>
      <c r="B880" s="44"/>
      <c r="C880" s="44"/>
      <c r="D880" s="44"/>
      <c r="E880" s="51"/>
      <c r="F880" s="44"/>
      <c r="G880" s="22"/>
    </row>
    <row r="881" ht="15.75" customHeight="1">
      <c r="A881" s="50"/>
      <c r="B881" s="44"/>
      <c r="C881" s="44"/>
      <c r="D881" s="44"/>
      <c r="E881" s="51"/>
      <c r="F881" s="44"/>
      <c r="G881" s="22"/>
    </row>
    <row r="882" ht="15.75" customHeight="1">
      <c r="A882" s="50"/>
      <c r="B882" s="44"/>
      <c r="C882" s="44"/>
      <c r="D882" s="44"/>
      <c r="E882" s="51"/>
      <c r="F882" s="44"/>
      <c r="G882" s="22"/>
    </row>
    <row r="883" ht="15.75" customHeight="1">
      <c r="A883" s="50"/>
      <c r="B883" s="44"/>
      <c r="C883" s="44"/>
      <c r="D883" s="44"/>
      <c r="E883" s="51"/>
      <c r="F883" s="44"/>
      <c r="G883" s="22"/>
    </row>
    <row r="884" ht="15.75" customHeight="1">
      <c r="A884" s="50"/>
      <c r="B884" s="44"/>
      <c r="C884" s="44"/>
      <c r="D884" s="44"/>
      <c r="E884" s="51"/>
      <c r="F884" s="44"/>
      <c r="G884" s="22"/>
    </row>
    <row r="885" ht="15.75" customHeight="1">
      <c r="A885" s="50"/>
      <c r="B885" s="44"/>
      <c r="C885" s="44"/>
      <c r="D885" s="44"/>
      <c r="E885" s="51"/>
      <c r="F885" s="44"/>
      <c r="G885" s="22"/>
    </row>
    <row r="886" ht="15.75" customHeight="1">
      <c r="A886" s="50"/>
      <c r="B886" s="44"/>
      <c r="C886" s="44"/>
      <c r="D886" s="44"/>
      <c r="E886" s="51"/>
      <c r="F886" s="44"/>
      <c r="G886" s="22"/>
    </row>
    <row r="887" ht="15.75" customHeight="1">
      <c r="A887" s="50"/>
      <c r="B887" s="44"/>
      <c r="C887" s="44"/>
      <c r="D887" s="44"/>
      <c r="E887" s="51"/>
      <c r="F887" s="44"/>
      <c r="G887" s="22"/>
    </row>
    <row r="888" ht="15.75" customHeight="1">
      <c r="A888" s="50"/>
      <c r="B888" s="44"/>
      <c r="C888" s="44"/>
      <c r="D888" s="44"/>
      <c r="E888" s="51"/>
      <c r="F888" s="44"/>
      <c r="G888" s="22"/>
    </row>
    <row r="889" ht="15.75" customHeight="1">
      <c r="A889" s="50"/>
      <c r="B889" s="44"/>
      <c r="C889" s="44"/>
      <c r="D889" s="44"/>
      <c r="E889" s="51"/>
      <c r="F889" s="44"/>
      <c r="G889" s="22"/>
    </row>
    <row r="890" ht="15.75" customHeight="1">
      <c r="A890" s="50"/>
      <c r="B890" s="44"/>
      <c r="C890" s="44"/>
      <c r="D890" s="44"/>
      <c r="E890" s="51"/>
      <c r="F890" s="44"/>
      <c r="G890" s="22"/>
    </row>
    <row r="891" ht="15.75" customHeight="1">
      <c r="A891" s="50"/>
      <c r="B891" s="44"/>
      <c r="C891" s="44"/>
      <c r="D891" s="44"/>
      <c r="E891" s="51"/>
      <c r="F891" s="44"/>
      <c r="G891" s="22"/>
    </row>
    <row r="892" ht="15.75" customHeight="1">
      <c r="A892" s="50"/>
      <c r="B892" s="44"/>
      <c r="C892" s="44"/>
      <c r="D892" s="44"/>
      <c r="E892" s="51"/>
      <c r="F892" s="44"/>
      <c r="G892" s="22"/>
    </row>
    <row r="893" ht="15.75" customHeight="1">
      <c r="A893" s="50"/>
      <c r="B893" s="44"/>
      <c r="C893" s="44"/>
      <c r="D893" s="44"/>
      <c r="E893" s="51"/>
      <c r="F893" s="44"/>
      <c r="G893" s="22"/>
    </row>
    <row r="894" ht="15.75" customHeight="1">
      <c r="A894" s="50"/>
      <c r="B894" s="44"/>
      <c r="C894" s="44"/>
      <c r="D894" s="44"/>
      <c r="E894" s="51"/>
      <c r="F894" s="44"/>
      <c r="G894" s="22"/>
    </row>
    <row r="895" ht="15.75" customHeight="1">
      <c r="A895" s="50"/>
      <c r="B895" s="44"/>
      <c r="C895" s="44"/>
      <c r="D895" s="44"/>
      <c r="E895" s="51"/>
      <c r="F895" s="44"/>
      <c r="G895" s="22"/>
    </row>
    <row r="896" ht="15.75" customHeight="1">
      <c r="A896" s="50"/>
      <c r="B896" s="44"/>
      <c r="C896" s="44"/>
      <c r="D896" s="44"/>
      <c r="E896" s="51"/>
      <c r="F896" s="44"/>
      <c r="G896" s="22"/>
    </row>
    <row r="897" ht="15.75" customHeight="1">
      <c r="A897" s="50"/>
      <c r="B897" s="44"/>
      <c r="C897" s="44"/>
      <c r="D897" s="44"/>
      <c r="E897" s="51"/>
      <c r="F897" s="44"/>
      <c r="G897" s="22"/>
    </row>
    <row r="898" ht="15.75" customHeight="1">
      <c r="A898" s="50"/>
      <c r="B898" s="44"/>
      <c r="C898" s="44"/>
      <c r="D898" s="44"/>
      <c r="E898" s="51"/>
      <c r="F898" s="44"/>
      <c r="G898" s="22"/>
    </row>
    <row r="899" ht="15.75" customHeight="1">
      <c r="A899" s="50"/>
      <c r="B899" s="44"/>
      <c r="C899" s="44"/>
      <c r="D899" s="44"/>
      <c r="E899" s="51"/>
      <c r="F899" s="44"/>
      <c r="G899" s="22"/>
    </row>
    <row r="900" ht="15.75" customHeight="1">
      <c r="A900" s="50"/>
      <c r="B900" s="44"/>
      <c r="C900" s="44"/>
      <c r="D900" s="44"/>
      <c r="E900" s="51"/>
      <c r="F900" s="44"/>
      <c r="G900" s="22"/>
    </row>
    <row r="901" ht="15.75" customHeight="1">
      <c r="A901" s="50"/>
      <c r="B901" s="44"/>
      <c r="C901" s="44"/>
      <c r="D901" s="44"/>
      <c r="E901" s="51"/>
      <c r="F901" s="44"/>
      <c r="G901" s="22"/>
    </row>
    <row r="902" ht="15.75" customHeight="1">
      <c r="A902" s="50"/>
      <c r="B902" s="44"/>
      <c r="C902" s="44"/>
      <c r="D902" s="44"/>
      <c r="E902" s="51"/>
      <c r="F902" s="44"/>
      <c r="G902" s="22"/>
    </row>
    <row r="903" ht="15.75" customHeight="1">
      <c r="A903" s="50"/>
      <c r="B903" s="44"/>
      <c r="C903" s="44"/>
      <c r="D903" s="44"/>
      <c r="E903" s="51"/>
      <c r="F903" s="44"/>
      <c r="G903" s="22"/>
    </row>
    <row r="904" ht="15.75" customHeight="1">
      <c r="A904" s="50"/>
      <c r="B904" s="44"/>
      <c r="C904" s="44"/>
      <c r="D904" s="44"/>
      <c r="E904" s="51"/>
      <c r="F904" s="44"/>
      <c r="G904" s="22"/>
    </row>
    <row r="905" ht="15.75" customHeight="1">
      <c r="A905" s="50"/>
      <c r="B905" s="44"/>
      <c r="C905" s="44"/>
      <c r="D905" s="44"/>
      <c r="E905" s="51"/>
      <c r="F905" s="44"/>
      <c r="G905" s="22"/>
    </row>
    <row r="906" ht="15.75" customHeight="1">
      <c r="A906" s="50"/>
      <c r="B906" s="44"/>
      <c r="C906" s="44"/>
      <c r="D906" s="44"/>
      <c r="E906" s="51"/>
      <c r="F906" s="44"/>
      <c r="G906" s="22"/>
    </row>
    <row r="907" ht="15.75" customHeight="1">
      <c r="A907" s="50"/>
      <c r="B907" s="44"/>
      <c r="C907" s="44"/>
      <c r="D907" s="44"/>
      <c r="E907" s="51"/>
      <c r="F907" s="44"/>
      <c r="G907" s="22"/>
    </row>
    <row r="908" ht="15.75" customHeight="1">
      <c r="A908" s="50"/>
      <c r="B908" s="44"/>
      <c r="C908" s="44"/>
      <c r="D908" s="44"/>
      <c r="E908" s="51"/>
      <c r="F908" s="44"/>
      <c r="G908" s="22"/>
    </row>
    <row r="909" ht="15.75" customHeight="1">
      <c r="A909" s="50"/>
      <c r="B909" s="44"/>
      <c r="C909" s="44"/>
      <c r="D909" s="44"/>
      <c r="E909" s="51"/>
      <c r="F909" s="44"/>
      <c r="G909" s="22"/>
    </row>
    <row r="910" ht="15.75" customHeight="1">
      <c r="A910" s="50"/>
      <c r="B910" s="44"/>
      <c r="C910" s="44"/>
      <c r="D910" s="44"/>
      <c r="E910" s="51"/>
      <c r="F910" s="44"/>
      <c r="G910" s="22"/>
    </row>
    <row r="911" ht="15.75" customHeight="1">
      <c r="A911" s="50"/>
      <c r="B911" s="44"/>
      <c r="C911" s="44"/>
      <c r="D911" s="44"/>
      <c r="E911" s="51"/>
      <c r="F911" s="44"/>
      <c r="G911" s="22"/>
    </row>
    <row r="912" ht="15.75" customHeight="1">
      <c r="A912" s="50"/>
      <c r="B912" s="44"/>
      <c r="C912" s="44"/>
      <c r="D912" s="44"/>
      <c r="E912" s="51"/>
      <c r="F912" s="44"/>
      <c r="G912" s="22"/>
    </row>
    <row r="913" ht="15.75" customHeight="1">
      <c r="A913" s="50"/>
      <c r="B913" s="44"/>
      <c r="C913" s="44"/>
      <c r="D913" s="44"/>
      <c r="E913" s="51"/>
      <c r="F913" s="44"/>
      <c r="G913" s="22"/>
    </row>
    <row r="914" ht="15.75" customHeight="1">
      <c r="A914" s="50"/>
      <c r="B914" s="44"/>
      <c r="C914" s="44"/>
      <c r="D914" s="44"/>
      <c r="E914" s="51"/>
      <c r="F914" s="44"/>
      <c r="G914" s="22"/>
    </row>
    <row r="915" ht="15.75" customHeight="1">
      <c r="A915" s="50"/>
      <c r="B915" s="44"/>
      <c r="C915" s="44"/>
      <c r="D915" s="44"/>
      <c r="E915" s="51"/>
      <c r="F915" s="44"/>
      <c r="G915" s="22"/>
    </row>
    <row r="916" ht="15.75" customHeight="1">
      <c r="A916" s="50"/>
      <c r="B916" s="44"/>
      <c r="C916" s="44"/>
      <c r="D916" s="44"/>
      <c r="E916" s="51"/>
      <c r="F916" s="44"/>
      <c r="G916" s="22"/>
    </row>
    <row r="917" ht="15.75" customHeight="1">
      <c r="A917" s="50"/>
      <c r="B917" s="44"/>
      <c r="C917" s="44"/>
      <c r="D917" s="44"/>
      <c r="E917" s="51"/>
      <c r="F917" s="44"/>
      <c r="G917" s="22"/>
    </row>
    <row r="918" ht="15.75" customHeight="1">
      <c r="A918" s="50"/>
      <c r="B918" s="44"/>
      <c r="C918" s="44"/>
      <c r="D918" s="44"/>
      <c r="E918" s="51"/>
      <c r="F918" s="44"/>
      <c r="G918" s="22"/>
    </row>
    <row r="919" ht="15.75" customHeight="1">
      <c r="A919" s="50"/>
      <c r="B919" s="44"/>
      <c r="C919" s="44"/>
      <c r="D919" s="44"/>
      <c r="E919" s="51"/>
      <c r="F919" s="44"/>
      <c r="G919" s="22"/>
    </row>
    <row r="920" ht="15.75" customHeight="1">
      <c r="A920" s="50"/>
      <c r="B920" s="44"/>
      <c r="C920" s="44"/>
      <c r="D920" s="44"/>
      <c r="E920" s="51"/>
      <c r="F920" s="44"/>
      <c r="G920" s="22"/>
    </row>
    <row r="921" ht="15.75" customHeight="1">
      <c r="A921" s="50"/>
      <c r="B921" s="44"/>
      <c r="C921" s="44"/>
      <c r="D921" s="44"/>
      <c r="E921" s="51"/>
      <c r="F921" s="44"/>
      <c r="G921" s="22"/>
    </row>
    <row r="922" ht="15.75" customHeight="1">
      <c r="A922" s="50"/>
      <c r="B922" s="44"/>
      <c r="C922" s="44"/>
      <c r="D922" s="44"/>
      <c r="E922" s="51"/>
      <c r="F922" s="44"/>
      <c r="G922" s="22"/>
    </row>
    <row r="923" ht="15.75" customHeight="1">
      <c r="A923" s="50"/>
      <c r="B923" s="44"/>
      <c r="C923" s="44"/>
      <c r="D923" s="44"/>
      <c r="E923" s="51"/>
      <c r="F923" s="44"/>
      <c r="G923" s="22"/>
    </row>
    <row r="924" ht="15.75" customHeight="1">
      <c r="A924" s="50"/>
      <c r="B924" s="44"/>
      <c r="C924" s="44"/>
      <c r="D924" s="44"/>
      <c r="E924" s="51"/>
      <c r="F924" s="44"/>
      <c r="G924" s="22"/>
    </row>
    <row r="925" ht="15.75" customHeight="1">
      <c r="A925" s="50"/>
      <c r="B925" s="44"/>
      <c r="C925" s="44"/>
      <c r="D925" s="44"/>
      <c r="E925" s="51"/>
      <c r="F925" s="44"/>
      <c r="G925" s="22"/>
    </row>
    <row r="926" ht="15.75" customHeight="1">
      <c r="A926" s="50"/>
      <c r="B926" s="44"/>
      <c r="C926" s="44"/>
      <c r="D926" s="44"/>
      <c r="E926" s="51"/>
      <c r="F926" s="44"/>
      <c r="G926" s="22"/>
    </row>
    <row r="927" ht="15.75" customHeight="1">
      <c r="A927" s="50"/>
      <c r="B927" s="44"/>
      <c r="C927" s="44"/>
      <c r="D927" s="44"/>
      <c r="E927" s="51"/>
      <c r="F927" s="44"/>
      <c r="G927" s="22"/>
    </row>
    <row r="928" ht="15.75" customHeight="1">
      <c r="A928" s="50"/>
      <c r="B928" s="44"/>
      <c r="C928" s="44"/>
      <c r="D928" s="44"/>
      <c r="E928" s="51"/>
      <c r="F928" s="44"/>
      <c r="G928" s="22"/>
    </row>
    <row r="929" ht="15.75" customHeight="1">
      <c r="A929" s="50"/>
      <c r="B929" s="44"/>
      <c r="C929" s="44"/>
      <c r="D929" s="44"/>
      <c r="E929" s="51"/>
      <c r="F929" s="44"/>
      <c r="G929" s="22"/>
    </row>
    <row r="930" ht="15.75" customHeight="1">
      <c r="A930" s="50"/>
      <c r="B930" s="44"/>
      <c r="C930" s="44"/>
      <c r="D930" s="44"/>
      <c r="E930" s="51"/>
      <c r="F930" s="44"/>
      <c r="G930" s="22"/>
    </row>
    <row r="931" ht="15.75" customHeight="1">
      <c r="A931" s="50"/>
      <c r="B931" s="44"/>
      <c r="C931" s="44"/>
      <c r="D931" s="44"/>
      <c r="E931" s="51"/>
      <c r="F931" s="44"/>
      <c r="G931" s="22"/>
    </row>
    <row r="932" ht="15.75" customHeight="1">
      <c r="A932" s="50"/>
      <c r="B932" s="44"/>
      <c r="C932" s="44"/>
      <c r="D932" s="44"/>
      <c r="E932" s="51"/>
      <c r="F932" s="44"/>
      <c r="G932" s="22"/>
    </row>
    <row r="933" ht="15.75" customHeight="1">
      <c r="A933" s="50"/>
      <c r="B933" s="44"/>
      <c r="C933" s="44"/>
      <c r="D933" s="44"/>
      <c r="E933" s="51"/>
      <c r="F933" s="44"/>
      <c r="G933" s="22"/>
    </row>
    <row r="934" ht="15.75" customHeight="1">
      <c r="A934" s="50"/>
      <c r="B934" s="44"/>
      <c r="C934" s="44"/>
      <c r="D934" s="44"/>
      <c r="E934" s="51"/>
      <c r="F934" s="44"/>
      <c r="G934" s="22"/>
    </row>
    <row r="935" ht="15.75" customHeight="1">
      <c r="A935" s="50"/>
      <c r="B935" s="44"/>
      <c r="C935" s="44"/>
      <c r="D935" s="44"/>
      <c r="E935" s="51"/>
      <c r="F935" s="44"/>
      <c r="G935" s="22"/>
    </row>
    <row r="936" ht="15.75" customHeight="1">
      <c r="A936" s="50"/>
      <c r="B936" s="44"/>
      <c r="C936" s="44"/>
      <c r="D936" s="44"/>
      <c r="E936" s="51"/>
      <c r="F936" s="44"/>
      <c r="G936" s="22"/>
    </row>
    <row r="937" ht="15.75" customHeight="1">
      <c r="A937" s="50"/>
      <c r="B937" s="44"/>
      <c r="C937" s="44"/>
      <c r="D937" s="44"/>
      <c r="E937" s="51"/>
      <c r="F937" s="44"/>
      <c r="G937" s="22"/>
    </row>
    <row r="938" ht="15.75" customHeight="1">
      <c r="A938" s="50"/>
      <c r="B938" s="44"/>
      <c r="C938" s="44"/>
      <c r="D938" s="44"/>
      <c r="E938" s="51"/>
      <c r="F938" s="44"/>
      <c r="G938" s="22"/>
    </row>
    <row r="939" ht="15.75" customHeight="1">
      <c r="A939" s="50"/>
      <c r="B939" s="44"/>
      <c r="C939" s="44"/>
      <c r="D939" s="44"/>
      <c r="E939" s="51"/>
      <c r="F939" s="44"/>
      <c r="G939" s="22"/>
    </row>
    <row r="940" ht="15.75" customHeight="1">
      <c r="A940" s="50"/>
      <c r="B940" s="44"/>
      <c r="C940" s="44"/>
      <c r="D940" s="44"/>
      <c r="E940" s="51"/>
      <c r="F940" s="44"/>
      <c r="G940" s="22"/>
    </row>
    <row r="941" ht="15.75" customHeight="1">
      <c r="A941" s="50"/>
      <c r="B941" s="44"/>
      <c r="C941" s="44"/>
      <c r="D941" s="44"/>
      <c r="E941" s="51"/>
      <c r="F941" s="44"/>
      <c r="G941" s="22"/>
    </row>
    <row r="942" ht="15.75" customHeight="1">
      <c r="A942" s="50"/>
      <c r="B942" s="44"/>
      <c r="C942" s="44"/>
      <c r="D942" s="44"/>
      <c r="E942" s="51"/>
      <c r="F942" s="44"/>
      <c r="G942" s="22"/>
    </row>
    <row r="943" ht="15.75" customHeight="1">
      <c r="A943" s="50"/>
      <c r="B943" s="44"/>
      <c r="C943" s="44"/>
      <c r="D943" s="44"/>
      <c r="E943" s="51"/>
      <c r="F943" s="44"/>
      <c r="G943" s="22"/>
    </row>
    <row r="944" ht="15.75" customHeight="1">
      <c r="A944" s="50"/>
      <c r="B944" s="44"/>
      <c r="C944" s="44"/>
      <c r="D944" s="44"/>
      <c r="E944" s="51"/>
      <c r="F944" s="44"/>
      <c r="G944" s="22"/>
    </row>
    <row r="945" ht="15.75" customHeight="1">
      <c r="A945" s="50"/>
      <c r="B945" s="44"/>
      <c r="C945" s="44"/>
      <c r="D945" s="44"/>
      <c r="E945" s="51"/>
      <c r="F945" s="44"/>
      <c r="G945" s="22"/>
    </row>
    <row r="946" ht="15.75" customHeight="1">
      <c r="A946" s="50"/>
      <c r="B946" s="44"/>
      <c r="C946" s="44"/>
      <c r="D946" s="44"/>
      <c r="E946" s="51"/>
      <c r="F946" s="44"/>
      <c r="G946" s="22"/>
    </row>
    <row r="947" ht="15.75" customHeight="1">
      <c r="A947" s="50"/>
      <c r="B947" s="44"/>
      <c r="C947" s="44"/>
      <c r="D947" s="44"/>
      <c r="E947" s="51"/>
      <c r="F947" s="44"/>
      <c r="G947" s="22"/>
    </row>
    <row r="948" ht="15.75" customHeight="1">
      <c r="A948" s="50"/>
      <c r="B948" s="44"/>
      <c r="C948" s="44"/>
      <c r="D948" s="44"/>
      <c r="E948" s="51"/>
      <c r="F948" s="44"/>
      <c r="G948" s="22"/>
    </row>
    <row r="949" ht="15.75" customHeight="1">
      <c r="A949" s="50"/>
      <c r="B949" s="44"/>
      <c r="C949" s="44"/>
      <c r="D949" s="44"/>
      <c r="E949" s="51"/>
      <c r="F949" s="44"/>
      <c r="G949" s="22"/>
    </row>
    <row r="950" ht="15.75" customHeight="1">
      <c r="A950" s="50"/>
      <c r="B950" s="44"/>
      <c r="C950" s="44"/>
      <c r="D950" s="44"/>
      <c r="E950" s="51"/>
      <c r="F950" s="44"/>
      <c r="G950" s="22"/>
    </row>
    <row r="951" ht="15.75" customHeight="1">
      <c r="A951" s="50"/>
      <c r="B951" s="44"/>
      <c r="C951" s="44"/>
      <c r="D951" s="44"/>
      <c r="E951" s="51"/>
      <c r="F951" s="44"/>
      <c r="G951" s="22"/>
    </row>
    <row r="952" ht="15.75" customHeight="1">
      <c r="A952" s="50"/>
      <c r="B952" s="44"/>
      <c r="C952" s="44"/>
      <c r="D952" s="44"/>
      <c r="E952" s="51"/>
      <c r="F952" s="44"/>
      <c r="G952" s="22"/>
    </row>
    <row r="953" ht="15.75" customHeight="1">
      <c r="A953" s="50"/>
      <c r="B953" s="44"/>
      <c r="C953" s="44"/>
      <c r="D953" s="44"/>
      <c r="E953" s="51"/>
      <c r="F953" s="44"/>
      <c r="G953" s="22"/>
    </row>
    <row r="954" ht="15.75" customHeight="1">
      <c r="A954" s="50"/>
      <c r="B954" s="44"/>
      <c r="C954" s="44"/>
      <c r="D954" s="44"/>
      <c r="E954" s="51"/>
      <c r="F954" s="44"/>
      <c r="G954" s="22"/>
    </row>
    <row r="955" ht="15.75" customHeight="1">
      <c r="A955" s="50"/>
      <c r="B955" s="44"/>
      <c r="C955" s="44"/>
      <c r="D955" s="44"/>
      <c r="E955" s="51"/>
      <c r="F955" s="44"/>
      <c r="G955" s="22"/>
    </row>
    <row r="956" ht="15.75" customHeight="1">
      <c r="A956" s="50"/>
      <c r="B956" s="44"/>
      <c r="C956" s="44"/>
      <c r="D956" s="44"/>
      <c r="E956" s="51"/>
      <c r="F956" s="44"/>
      <c r="G956" s="22"/>
    </row>
    <row r="957" ht="15.75" customHeight="1">
      <c r="A957" s="50"/>
      <c r="B957" s="44"/>
      <c r="C957" s="44"/>
      <c r="D957" s="44"/>
      <c r="E957" s="51"/>
      <c r="F957" s="44"/>
      <c r="G957" s="22"/>
    </row>
    <row r="958" ht="15.75" customHeight="1">
      <c r="A958" s="50"/>
      <c r="B958" s="44"/>
      <c r="C958" s="44"/>
      <c r="D958" s="44"/>
      <c r="E958" s="51"/>
      <c r="F958" s="44"/>
      <c r="G958" s="22"/>
    </row>
    <row r="959" ht="15.75" customHeight="1">
      <c r="A959" s="50"/>
      <c r="B959" s="44"/>
      <c r="C959" s="44"/>
      <c r="D959" s="44"/>
      <c r="E959" s="51"/>
      <c r="F959" s="44"/>
      <c r="G959" s="22"/>
    </row>
    <row r="960" ht="15.75" customHeight="1">
      <c r="A960" s="50"/>
      <c r="B960" s="44"/>
      <c r="C960" s="44"/>
      <c r="D960" s="44"/>
      <c r="E960" s="51"/>
      <c r="F960" s="44"/>
      <c r="G960" s="22"/>
    </row>
    <row r="961" ht="15.75" customHeight="1">
      <c r="A961" s="50"/>
      <c r="B961" s="44"/>
      <c r="C961" s="44"/>
      <c r="D961" s="44"/>
      <c r="E961" s="51"/>
      <c r="F961" s="44"/>
      <c r="G961" s="22"/>
    </row>
    <row r="962" ht="15.75" customHeight="1">
      <c r="A962" s="50"/>
      <c r="B962" s="44"/>
      <c r="C962" s="44"/>
      <c r="D962" s="44"/>
      <c r="E962" s="51"/>
      <c r="F962" s="44"/>
      <c r="G962" s="22"/>
    </row>
    <row r="963" ht="15.75" customHeight="1">
      <c r="A963" s="50"/>
      <c r="B963" s="44"/>
      <c r="C963" s="44"/>
      <c r="D963" s="44"/>
      <c r="E963" s="51"/>
      <c r="F963" s="44"/>
      <c r="G963" s="22"/>
    </row>
    <row r="964" ht="15.75" customHeight="1">
      <c r="A964" s="50"/>
      <c r="B964" s="44"/>
      <c r="C964" s="44"/>
      <c r="D964" s="44"/>
      <c r="E964" s="51"/>
      <c r="F964" s="44"/>
      <c r="G964" s="22"/>
    </row>
    <row r="965" ht="15.75" customHeight="1">
      <c r="A965" s="50"/>
      <c r="B965" s="44"/>
      <c r="C965" s="44"/>
      <c r="D965" s="44"/>
      <c r="E965" s="51"/>
      <c r="F965" s="44"/>
      <c r="G965" s="22"/>
    </row>
    <row r="966" ht="15.75" customHeight="1">
      <c r="A966" s="50"/>
      <c r="B966" s="44"/>
      <c r="C966" s="44"/>
      <c r="D966" s="44"/>
      <c r="E966" s="51"/>
      <c r="F966" s="44"/>
      <c r="G966" s="22"/>
    </row>
    <row r="967" ht="15.75" customHeight="1">
      <c r="A967" s="50"/>
      <c r="B967" s="44"/>
      <c r="C967" s="44"/>
      <c r="D967" s="44"/>
      <c r="E967" s="51"/>
      <c r="F967" s="44"/>
      <c r="G967" s="22"/>
    </row>
    <row r="968" ht="15.75" customHeight="1">
      <c r="A968" s="50"/>
      <c r="B968" s="44"/>
      <c r="C968" s="44"/>
      <c r="D968" s="44"/>
      <c r="E968" s="51"/>
      <c r="F968" s="44"/>
      <c r="G968" s="22"/>
    </row>
    <row r="969" ht="15.75" customHeight="1">
      <c r="A969" s="50"/>
      <c r="B969" s="44"/>
      <c r="C969" s="44"/>
      <c r="D969" s="44"/>
      <c r="E969" s="51"/>
      <c r="F969" s="44"/>
      <c r="G969" s="22"/>
    </row>
    <row r="970" ht="15.75" customHeight="1">
      <c r="A970" s="50"/>
      <c r="B970" s="44"/>
      <c r="C970" s="44"/>
      <c r="D970" s="44"/>
      <c r="E970" s="51"/>
      <c r="F970" s="44"/>
      <c r="G970" s="22"/>
    </row>
    <row r="971" ht="15.75" customHeight="1">
      <c r="A971" s="50"/>
      <c r="B971" s="44"/>
      <c r="C971" s="44"/>
      <c r="D971" s="44"/>
      <c r="E971" s="51"/>
      <c r="F971" s="44"/>
      <c r="G971" s="22"/>
    </row>
    <row r="972" ht="15.75" customHeight="1">
      <c r="A972" s="50"/>
      <c r="B972" s="44"/>
      <c r="C972" s="44"/>
      <c r="D972" s="44"/>
      <c r="E972" s="51"/>
      <c r="F972" s="44"/>
      <c r="G972" s="22"/>
    </row>
    <row r="973" ht="15.75" customHeight="1">
      <c r="A973" s="50"/>
      <c r="B973" s="44"/>
      <c r="C973" s="44"/>
      <c r="D973" s="44"/>
      <c r="E973" s="51"/>
      <c r="F973" s="44"/>
      <c r="G973" s="22"/>
    </row>
    <row r="974" ht="15.75" customHeight="1">
      <c r="A974" s="50"/>
      <c r="B974" s="44"/>
      <c r="C974" s="44"/>
      <c r="D974" s="44"/>
      <c r="E974" s="51"/>
      <c r="F974" s="44"/>
      <c r="G974" s="22"/>
    </row>
    <row r="975" ht="15.75" customHeight="1">
      <c r="A975" s="50"/>
      <c r="B975" s="44"/>
      <c r="C975" s="44"/>
      <c r="D975" s="44"/>
      <c r="E975" s="51"/>
      <c r="F975" s="44"/>
      <c r="G975" s="22"/>
    </row>
    <row r="976" ht="15.75" customHeight="1">
      <c r="A976" s="50"/>
      <c r="B976" s="44"/>
      <c r="C976" s="44"/>
      <c r="D976" s="44"/>
      <c r="E976" s="51"/>
      <c r="F976" s="44"/>
      <c r="G976" s="22"/>
    </row>
    <row r="977" ht="15.75" customHeight="1">
      <c r="A977" s="50"/>
      <c r="B977" s="44"/>
      <c r="C977" s="44"/>
      <c r="D977" s="44"/>
      <c r="E977" s="51"/>
      <c r="F977" s="44"/>
      <c r="G977" s="22"/>
    </row>
    <row r="978" ht="15.75" customHeight="1">
      <c r="A978" s="50"/>
      <c r="B978" s="44"/>
      <c r="C978" s="44"/>
      <c r="D978" s="44"/>
      <c r="E978" s="51"/>
      <c r="F978" s="44"/>
      <c r="G978" s="22"/>
    </row>
    <row r="979" ht="15.75" customHeight="1">
      <c r="A979" s="50"/>
      <c r="B979" s="44"/>
      <c r="C979" s="44"/>
      <c r="D979" s="44"/>
      <c r="E979" s="51"/>
      <c r="F979" s="44"/>
      <c r="G979" s="22"/>
    </row>
    <row r="980" ht="15.75" customHeight="1">
      <c r="A980" s="50"/>
      <c r="B980" s="44"/>
      <c r="C980" s="44"/>
      <c r="D980" s="44"/>
      <c r="E980" s="51"/>
      <c r="F980" s="44"/>
      <c r="G980" s="22"/>
    </row>
    <row r="981" ht="15.75" customHeight="1">
      <c r="A981" s="50"/>
      <c r="B981" s="44"/>
      <c r="C981" s="44"/>
      <c r="D981" s="44"/>
      <c r="E981" s="51"/>
      <c r="F981" s="44"/>
      <c r="G981" s="22"/>
    </row>
    <row r="982" ht="15.75" customHeight="1">
      <c r="A982" s="50"/>
      <c r="B982" s="44"/>
      <c r="C982" s="44"/>
      <c r="D982" s="44"/>
      <c r="E982" s="51"/>
      <c r="F982" s="44"/>
      <c r="G982" s="22"/>
    </row>
    <row r="983" ht="15.75" customHeight="1">
      <c r="A983" s="50"/>
      <c r="B983" s="44"/>
      <c r="C983" s="44"/>
      <c r="D983" s="44"/>
      <c r="E983" s="51"/>
      <c r="F983" s="44"/>
      <c r="G983" s="22"/>
    </row>
    <row r="984" ht="15.75" customHeight="1">
      <c r="A984" s="50"/>
      <c r="B984" s="44"/>
      <c r="C984" s="44"/>
      <c r="D984" s="44"/>
      <c r="E984" s="51"/>
      <c r="F984" s="44"/>
      <c r="G984" s="22"/>
    </row>
    <row r="985" ht="15.75" customHeight="1">
      <c r="A985" s="50"/>
      <c r="B985" s="44"/>
      <c r="C985" s="44"/>
      <c r="D985" s="44"/>
      <c r="E985" s="51"/>
      <c r="F985" s="44"/>
      <c r="G985" s="22"/>
    </row>
    <row r="986" ht="15.75" customHeight="1">
      <c r="A986" s="50"/>
      <c r="B986" s="44"/>
      <c r="C986" s="44"/>
      <c r="D986" s="44"/>
      <c r="E986" s="51"/>
      <c r="F986" s="44"/>
      <c r="G986" s="22"/>
    </row>
    <row r="987" ht="15.75" customHeight="1">
      <c r="A987" s="50"/>
      <c r="B987" s="44"/>
      <c r="C987" s="44"/>
      <c r="D987" s="44"/>
      <c r="E987" s="51"/>
      <c r="F987" s="44"/>
      <c r="G987" s="22"/>
    </row>
    <row r="988" ht="15.75" customHeight="1">
      <c r="A988" s="50"/>
      <c r="B988" s="44"/>
      <c r="C988" s="44"/>
      <c r="D988" s="44"/>
      <c r="E988" s="51"/>
      <c r="F988" s="44"/>
      <c r="G988" s="22"/>
    </row>
    <row r="989" ht="15.75" customHeight="1">
      <c r="A989" s="50"/>
      <c r="B989" s="44"/>
      <c r="C989" s="44"/>
      <c r="D989" s="44"/>
      <c r="E989" s="51"/>
      <c r="F989" s="44"/>
      <c r="G989" s="22"/>
    </row>
    <row r="990" ht="15.75" customHeight="1">
      <c r="A990" s="50"/>
      <c r="B990" s="44"/>
      <c r="C990" s="44"/>
      <c r="D990" s="44"/>
      <c r="E990" s="51"/>
      <c r="F990" s="44"/>
      <c r="G990" s="22"/>
    </row>
    <row r="991" ht="15.75" customHeight="1">
      <c r="A991" s="50"/>
      <c r="B991" s="44"/>
      <c r="C991" s="44"/>
      <c r="D991" s="44"/>
      <c r="E991" s="51"/>
      <c r="F991" s="44"/>
      <c r="G991" s="22"/>
    </row>
    <row r="992" ht="15.75" customHeight="1">
      <c r="A992" s="50"/>
      <c r="B992" s="44"/>
      <c r="C992" s="44"/>
      <c r="D992" s="44"/>
      <c r="E992" s="51"/>
      <c r="F992" s="44"/>
      <c r="G992" s="22"/>
    </row>
    <row r="993" ht="15.75" customHeight="1">
      <c r="A993" s="50"/>
      <c r="B993" s="44"/>
      <c r="C993" s="44"/>
      <c r="D993" s="44"/>
      <c r="E993" s="51"/>
      <c r="F993" s="44"/>
      <c r="G993" s="22"/>
    </row>
    <row r="994" ht="15.75" customHeight="1">
      <c r="A994" s="50"/>
      <c r="B994" s="44"/>
      <c r="C994" s="44"/>
      <c r="D994" s="44"/>
      <c r="E994" s="51"/>
      <c r="F994" s="44"/>
      <c r="G994" s="22"/>
    </row>
    <row r="995" ht="15.75" customHeight="1">
      <c r="A995" s="50"/>
      <c r="B995" s="44"/>
      <c r="C995" s="44"/>
      <c r="D995" s="44"/>
      <c r="E995" s="51"/>
      <c r="F995" s="44"/>
      <c r="G995" s="22"/>
    </row>
    <row r="996" ht="15.75" customHeight="1">
      <c r="A996" s="50"/>
      <c r="B996" s="44"/>
      <c r="C996" s="44"/>
      <c r="D996" s="44"/>
      <c r="E996" s="51"/>
      <c r="F996" s="44"/>
      <c r="G996" s="22"/>
    </row>
    <row r="997" ht="15.75" customHeight="1">
      <c r="A997" s="50"/>
      <c r="B997" s="44"/>
      <c r="C997" s="44"/>
      <c r="D997" s="44"/>
      <c r="E997" s="51"/>
      <c r="F997" s="44"/>
      <c r="G997" s="22"/>
    </row>
    <row r="998" ht="15.75" customHeight="1">
      <c r="A998" s="50"/>
      <c r="B998" s="44"/>
      <c r="C998" s="44"/>
      <c r="D998" s="44"/>
      <c r="E998" s="51"/>
      <c r="F998" s="44"/>
      <c r="G998" s="22"/>
    </row>
    <row r="999" ht="15.75" customHeight="1">
      <c r="A999" s="50"/>
      <c r="B999" s="44"/>
      <c r="C999" s="44"/>
      <c r="D999" s="44"/>
      <c r="E999" s="51"/>
      <c r="F999" s="44"/>
      <c r="G999" s="22"/>
    </row>
    <row r="1000" ht="15.75" customHeight="1">
      <c r="A1000" s="50"/>
      <c r="B1000" s="44"/>
      <c r="C1000" s="44"/>
      <c r="D1000" s="44"/>
      <c r="E1000" s="51"/>
      <c r="F1000" s="44"/>
      <c r="G1000" s="22"/>
    </row>
    <row r="1001" ht="15.75" customHeight="1">
      <c r="A1001" s="163"/>
      <c r="B1001" s="164"/>
      <c r="C1001" s="164"/>
      <c r="D1001" s="164"/>
      <c r="E1001" s="165"/>
      <c r="F1001" s="164"/>
      <c r="G1001" s="22"/>
    </row>
    <row r="1002" ht="15.75" customHeight="1">
      <c r="A1002" s="163"/>
      <c r="B1002" s="164"/>
      <c r="C1002" s="164"/>
      <c r="D1002" s="164"/>
      <c r="E1002" s="165"/>
      <c r="F1002" s="164"/>
      <c r="G1002" s="22"/>
    </row>
    <row r="1003" ht="15.75" customHeight="1">
      <c r="A1003" s="163"/>
      <c r="B1003" s="164"/>
      <c r="C1003" s="164"/>
      <c r="D1003" s="164"/>
      <c r="E1003" s="165"/>
      <c r="F1003" s="164"/>
      <c r="G1003" s="22"/>
    </row>
    <row r="1004" ht="15.75" customHeight="1">
      <c r="A1004" s="163"/>
      <c r="B1004" s="164"/>
      <c r="C1004" s="164"/>
      <c r="D1004" s="164"/>
      <c r="E1004" s="165"/>
      <c r="F1004" s="164"/>
      <c r="G1004" s="22"/>
    </row>
    <row r="1005" ht="15.75" customHeight="1">
      <c r="A1005" s="163"/>
      <c r="B1005" s="164"/>
      <c r="C1005" s="164"/>
      <c r="D1005" s="164"/>
      <c r="E1005" s="165"/>
      <c r="F1005" s="164"/>
      <c r="G1005" s="22"/>
    </row>
    <row r="1006" ht="15.75" customHeight="1">
      <c r="A1006" s="163"/>
      <c r="B1006" s="164"/>
      <c r="C1006" s="164"/>
      <c r="D1006" s="164"/>
      <c r="E1006" s="165"/>
      <c r="F1006" s="164"/>
      <c r="G1006" s="22"/>
    </row>
    <row r="1007" ht="15.75" customHeight="1">
      <c r="A1007" s="163"/>
      <c r="B1007" s="164"/>
      <c r="C1007" s="164"/>
      <c r="D1007" s="164"/>
      <c r="E1007" s="165"/>
      <c r="F1007" s="164"/>
      <c r="G1007" s="22"/>
    </row>
    <row r="1008" ht="15.75" customHeight="1">
      <c r="A1008" s="163"/>
      <c r="B1008" s="164"/>
      <c r="C1008" s="164"/>
      <c r="D1008" s="164"/>
      <c r="E1008" s="165"/>
      <c r="F1008" s="164"/>
      <c r="G1008" s="22"/>
    </row>
    <row r="1009" ht="15.75" customHeight="1">
      <c r="A1009" s="163"/>
      <c r="B1009" s="164"/>
      <c r="C1009" s="164"/>
      <c r="D1009" s="164"/>
      <c r="E1009" s="165"/>
      <c r="F1009" s="164"/>
      <c r="G1009" s="22"/>
    </row>
    <row r="1010" ht="15.75" customHeight="1">
      <c r="A1010" s="163"/>
      <c r="B1010" s="164"/>
      <c r="C1010" s="164"/>
      <c r="D1010" s="164"/>
      <c r="E1010" s="165"/>
      <c r="F1010" s="164"/>
      <c r="G1010" s="22"/>
    </row>
    <row r="1011" ht="15.75" customHeight="1">
      <c r="A1011" s="163"/>
      <c r="B1011" s="164"/>
      <c r="C1011" s="164"/>
      <c r="D1011" s="164"/>
      <c r="E1011" s="165"/>
      <c r="F1011" s="164"/>
      <c r="G1011" s="22"/>
    </row>
  </sheetData>
  <mergeCells count="1">
    <mergeCell ref="F4:F5"/>
  </mergeCell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9.57"/>
    <col customWidth="1" min="7" max="7" width="92.0"/>
    <col customWidth="1" min="8" max="8" width="17.0"/>
    <col customWidth="1" min="9" max="9" width="21.86"/>
    <col customWidth="1" min="10" max="14" width="10.71"/>
  </cols>
  <sheetData>
    <row r="1">
      <c r="A1" s="5" t="s">
        <v>0</v>
      </c>
      <c r="B1" s="3" t="s">
        <v>2</v>
      </c>
      <c r="C1" s="10" t="s">
        <v>7</v>
      </c>
      <c r="D1" s="3" t="s">
        <v>4</v>
      </c>
      <c r="E1" s="14" t="s">
        <v>5</v>
      </c>
      <c r="F1" s="18" t="s">
        <v>6</v>
      </c>
      <c r="G1" s="9" t="s">
        <v>8</v>
      </c>
      <c r="H1" s="23"/>
      <c r="I1" s="12"/>
      <c r="J1" s="26"/>
      <c r="K1" s="26"/>
      <c r="L1" s="26"/>
      <c r="M1" s="26"/>
      <c r="N1" s="26"/>
    </row>
    <row r="2" ht="15.75" hidden="1" customHeight="1">
      <c r="A2" s="25">
        <v>45779.0</v>
      </c>
      <c r="B2" s="28" t="s">
        <v>21</v>
      </c>
      <c r="C2" s="10" t="s">
        <v>7</v>
      </c>
      <c r="D2" s="28">
        <v>8803210.0</v>
      </c>
      <c r="E2" s="32">
        <v>119144.94</v>
      </c>
      <c r="F2" s="36"/>
      <c r="G2" s="38"/>
      <c r="H2" s="40"/>
      <c r="I2" s="40"/>
    </row>
    <row r="3" ht="15.75" hidden="1" customHeight="1">
      <c r="A3" s="25">
        <v>45779.0</v>
      </c>
      <c r="B3" s="28" t="s">
        <v>21</v>
      </c>
      <c r="C3" s="10" t="s">
        <v>7</v>
      </c>
      <c r="D3" s="28">
        <v>8803579.0</v>
      </c>
      <c r="E3" s="32">
        <v>97886.24</v>
      </c>
      <c r="F3" s="43"/>
      <c r="G3" s="38"/>
      <c r="H3" s="40"/>
      <c r="I3" s="49"/>
    </row>
    <row r="4" ht="15.75" hidden="1" customHeight="1">
      <c r="A4" s="25">
        <v>45779.0</v>
      </c>
      <c r="B4" s="28" t="s">
        <v>21</v>
      </c>
      <c r="C4" s="10" t="s">
        <v>7</v>
      </c>
      <c r="D4" s="28">
        <v>8803230.0</v>
      </c>
      <c r="E4" s="32">
        <v>317861.84</v>
      </c>
      <c r="F4" s="43"/>
      <c r="G4" s="38"/>
      <c r="H4" s="40"/>
      <c r="I4" s="49"/>
    </row>
    <row r="5" ht="15.75" hidden="1" customHeight="1">
      <c r="A5" s="25">
        <v>45779.0</v>
      </c>
      <c r="B5" s="28" t="s">
        <v>21</v>
      </c>
      <c r="C5" s="10" t="s">
        <v>7</v>
      </c>
      <c r="D5" s="28">
        <v>8804463.0</v>
      </c>
      <c r="E5" s="32">
        <v>472239.27</v>
      </c>
      <c r="F5" s="43"/>
      <c r="G5" s="38"/>
      <c r="H5" s="40"/>
      <c r="I5" s="49"/>
    </row>
    <row r="6" ht="15.75" hidden="1" customHeight="1">
      <c r="A6" s="25">
        <v>45779.0</v>
      </c>
      <c r="B6" s="28" t="s">
        <v>21</v>
      </c>
      <c r="C6" s="10" t="s">
        <v>7</v>
      </c>
      <c r="D6" s="28" t="s">
        <v>46</v>
      </c>
      <c r="E6" s="32">
        <v>390210.89</v>
      </c>
      <c r="F6" s="43"/>
      <c r="G6" s="38"/>
      <c r="H6" s="40"/>
      <c r="I6" s="49"/>
    </row>
    <row r="7" ht="15.75" hidden="1" customHeight="1">
      <c r="A7" s="25">
        <v>45779.0</v>
      </c>
      <c r="B7" s="28" t="s">
        <v>21</v>
      </c>
      <c r="C7" s="10" t="s">
        <v>7</v>
      </c>
      <c r="D7" s="28" t="s">
        <v>48</v>
      </c>
      <c r="E7" s="32">
        <v>117203.12</v>
      </c>
      <c r="F7" s="43"/>
      <c r="G7" s="38"/>
      <c r="H7" s="40"/>
      <c r="I7" s="49"/>
    </row>
    <row r="8" ht="15.75" hidden="1" customHeight="1">
      <c r="A8" s="25">
        <v>45779.0</v>
      </c>
      <c r="B8" s="28" t="s">
        <v>21</v>
      </c>
      <c r="C8" s="10" t="s">
        <v>7</v>
      </c>
      <c r="D8" s="28" t="s">
        <v>51</v>
      </c>
      <c r="E8" s="32">
        <v>117006.57</v>
      </c>
      <c r="F8" s="43"/>
      <c r="G8" s="38"/>
      <c r="H8" s="40"/>
      <c r="I8" s="40"/>
    </row>
    <row r="9" ht="15.75" hidden="1" customHeight="1">
      <c r="A9" s="25">
        <v>45779.0</v>
      </c>
      <c r="B9" s="28" t="s">
        <v>21</v>
      </c>
      <c r="C9" s="10" t="s">
        <v>7</v>
      </c>
      <c r="D9" s="28" t="s">
        <v>53</v>
      </c>
      <c r="E9" s="32">
        <v>50868.86</v>
      </c>
      <c r="F9" s="43"/>
      <c r="G9" s="38"/>
      <c r="I9" s="40"/>
    </row>
    <row r="10" ht="15.75" hidden="1" customHeight="1">
      <c r="A10" s="25">
        <v>45779.0</v>
      </c>
      <c r="B10" s="28" t="s">
        <v>21</v>
      </c>
      <c r="C10" s="10" t="s">
        <v>7</v>
      </c>
      <c r="D10" s="28" t="s">
        <v>55</v>
      </c>
      <c r="E10" s="32">
        <v>49134.51</v>
      </c>
      <c r="F10" s="33"/>
      <c r="G10" s="38"/>
      <c r="I10" s="40"/>
    </row>
    <row r="11" ht="15.75" hidden="1" customHeight="1">
      <c r="A11" s="25">
        <v>45780.0</v>
      </c>
      <c r="B11" s="28" t="s">
        <v>21</v>
      </c>
      <c r="C11" s="10" t="s">
        <v>7</v>
      </c>
      <c r="D11" s="28">
        <v>8806800.0</v>
      </c>
      <c r="E11" s="32">
        <v>293743.77</v>
      </c>
      <c r="F11" s="36" t="s">
        <v>56</v>
      </c>
      <c r="G11" s="38"/>
      <c r="I11" s="49"/>
    </row>
    <row r="12" ht="15.75" hidden="1" customHeight="1">
      <c r="A12" s="25">
        <v>45780.0</v>
      </c>
      <c r="B12" s="28" t="s">
        <v>21</v>
      </c>
      <c r="C12" s="10" t="s">
        <v>7</v>
      </c>
      <c r="D12" s="28">
        <v>8807159.0</v>
      </c>
      <c r="E12" s="32">
        <v>196570.25</v>
      </c>
      <c r="F12" s="43"/>
      <c r="G12" s="38"/>
      <c r="I12" s="49"/>
    </row>
    <row r="13" ht="15.75" hidden="1" customHeight="1">
      <c r="A13" s="25">
        <v>45780.0</v>
      </c>
      <c r="B13" s="28" t="s">
        <v>21</v>
      </c>
      <c r="C13" s="10" t="s">
        <v>7</v>
      </c>
      <c r="D13" s="28">
        <v>8807248.0</v>
      </c>
      <c r="E13" s="32">
        <v>34544.24</v>
      </c>
      <c r="F13" s="43"/>
      <c r="G13" s="38"/>
      <c r="I13" s="49"/>
    </row>
    <row r="14" ht="15.75" hidden="1" customHeight="1">
      <c r="A14" s="25">
        <v>45782.0</v>
      </c>
      <c r="B14" s="28" t="s">
        <v>21</v>
      </c>
      <c r="C14" s="10" t="s">
        <v>7</v>
      </c>
      <c r="D14" s="28">
        <v>8807544.0</v>
      </c>
      <c r="E14" s="32">
        <v>898927.68</v>
      </c>
      <c r="F14" s="43"/>
      <c r="G14" s="38"/>
      <c r="I14" s="57"/>
    </row>
    <row r="15" ht="15.75" hidden="1" customHeight="1">
      <c r="A15" s="25">
        <v>45782.0</v>
      </c>
      <c r="B15" s="28" t="s">
        <v>21</v>
      </c>
      <c r="C15" s="10" t="s">
        <v>7</v>
      </c>
      <c r="D15" s="28">
        <v>1550774.0</v>
      </c>
      <c r="E15" s="32">
        <v>-7052.6</v>
      </c>
      <c r="F15" s="43"/>
      <c r="G15" s="38"/>
      <c r="I15" s="40"/>
    </row>
    <row r="16" ht="15.75" hidden="1" customHeight="1">
      <c r="A16" s="25">
        <v>45782.0</v>
      </c>
      <c r="B16" s="28" t="s">
        <v>21</v>
      </c>
      <c r="C16" s="10" t="s">
        <v>7</v>
      </c>
      <c r="D16" s="28">
        <v>8808128.0</v>
      </c>
      <c r="E16" s="32">
        <v>16363.31</v>
      </c>
      <c r="F16" s="43"/>
      <c r="G16" s="38"/>
      <c r="I16" s="40"/>
    </row>
    <row r="17" ht="15.75" hidden="1" customHeight="1">
      <c r="A17" s="25">
        <v>45782.0</v>
      </c>
      <c r="B17" s="28" t="s">
        <v>21</v>
      </c>
      <c r="C17" s="10" t="s">
        <v>7</v>
      </c>
      <c r="D17" s="28">
        <v>8808475.0</v>
      </c>
      <c r="E17" s="32">
        <v>301476.81</v>
      </c>
      <c r="F17" s="43"/>
      <c r="G17" s="38"/>
      <c r="I17" s="40"/>
    </row>
    <row r="18" ht="15.75" hidden="1" customHeight="1">
      <c r="A18" s="25">
        <v>45782.0</v>
      </c>
      <c r="B18" s="28" t="s">
        <v>21</v>
      </c>
      <c r="C18" s="10" t="s">
        <v>7</v>
      </c>
      <c r="D18" s="28">
        <v>8809349.0</v>
      </c>
      <c r="E18" s="32">
        <v>0.02</v>
      </c>
      <c r="F18" s="43"/>
      <c r="G18" s="38"/>
    </row>
    <row r="19" ht="15.75" hidden="1" customHeight="1">
      <c r="A19" s="25">
        <v>45782.0</v>
      </c>
      <c r="B19" s="28" t="s">
        <v>21</v>
      </c>
      <c r="C19" s="10" t="s">
        <v>7</v>
      </c>
      <c r="D19" s="28">
        <v>8809252.0</v>
      </c>
      <c r="E19" s="32">
        <v>32040.0</v>
      </c>
      <c r="F19" s="43"/>
      <c r="G19" s="38"/>
    </row>
    <row r="20" ht="15.75" hidden="1" customHeight="1">
      <c r="A20" s="25">
        <v>45782.0</v>
      </c>
      <c r="B20" s="28" t="s">
        <v>21</v>
      </c>
      <c r="C20" s="10" t="s">
        <v>7</v>
      </c>
      <c r="D20" s="28">
        <v>8810968.0</v>
      </c>
      <c r="E20" s="32">
        <v>475736.78</v>
      </c>
      <c r="F20" s="43"/>
      <c r="G20" s="38"/>
    </row>
    <row r="21" ht="15.75" hidden="1" customHeight="1">
      <c r="A21" s="25">
        <v>45782.0</v>
      </c>
      <c r="B21" s="28" t="s">
        <v>21</v>
      </c>
      <c r="C21" s="10" t="s">
        <v>7</v>
      </c>
      <c r="D21" s="28">
        <v>8809232.0</v>
      </c>
      <c r="E21" s="32">
        <v>15875.2</v>
      </c>
      <c r="F21" s="43"/>
      <c r="G21" s="38"/>
      <c r="H21" s="40"/>
      <c r="I21" s="40"/>
    </row>
    <row r="22" ht="15.75" hidden="1" customHeight="1">
      <c r="A22" s="25">
        <v>45783.0</v>
      </c>
      <c r="B22" s="28" t="s">
        <v>21</v>
      </c>
      <c r="C22" s="10" t="s">
        <v>7</v>
      </c>
      <c r="D22" s="28">
        <v>1551456.0</v>
      </c>
      <c r="E22" s="32">
        <v>-13771.46</v>
      </c>
      <c r="F22" s="43"/>
      <c r="G22" s="38"/>
      <c r="H22" s="40"/>
      <c r="I22" s="40"/>
    </row>
    <row r="23" ht="15.75" hidden="1" customHeight="1">
      <c r="A23" s="25">
        <v>45783.0</v>
      </c>
      <c r="B23" s="28" t="s">
        <v>21</v>
      </c>
      <c r="C23" s="10" t="s">
        <v>7</v>
      </c>
      <c r="D23" s="28">
        <v>8811707.0</v>
      </c>
      <c r="E23" s="32">
        <v>739098.46</v>
      </c>
      <c r="F23" s="43"/>
      <c r="G23" s="38"/>
      <c r="H23" s="40"/>
      <c r="I23" s="40"/>
    </row>
    <row r="24" ht="15.75" hidden="1" customHeight="1">
      <c r="A24" s="25">
        <v>45783.0</v>
      </c>
      <c r="B24" s="28" t="s">
        <v>21</v>
      </c>
      <c r="C24" s="10" t="s">
        <v>7</v>
      </c>
      <c r="D24" s="28" t="s">
        <v>78</v>
      </c>
      <c r="E24" s="32">
        <v>149425.18</v>
      </c>
      <c r="F24" s="43"/>
      <c r="G24" s="38"/>
      <c r="H24" s="40"/>
      <c r="I24" s="40"/>
    </row>
    <row r="25" ht="15.75" hidden="1" customHeight="1">
      <c r="A25" s="25">
        <v>45783.0</v>
      </c>
      <c r="B25" s="28" t="s">
        <v>21</v>
      </c>
      <c r="C25" s="10" t="s">
        <v>7</v>
      </c>
      <c r="D25" s="28" t="s">
        <v>81</v>
      </c>
      <c r="E25" s="32">
        <v>245522.76</v>
      </c>
      <c r="F25" s="43"/>
      <c r="G25" s="38"/>
      <c r="H25" s="40"/>
      <c r="I25" s="49"/>
    </row>
    <row r="26" ht="15.75" hidden="1" customHeight="1">
      <c r="A26" s="25">
        <v>45783.0</v>
      </c>
      <c r="B26" s="28" t="s">
        <v>21</v>
      </c>
      <c r="C26" s="10" t="s">
        <v>7</v>
      </c>
      <c r="D26" s="28" t="s">
        <v>85</v>
      </c>
      <c r="E26" s="32">
        <v>245624.28</v>
      </c>
      <c r="F26" s="43"/>
      <c r="G26" s="38"/>
      <c r="H26" s="40"/>
      <c r="I26" s="49"/>
    </row>
    <row r="27" ht="15.75" hidden="1" customHeight="1">
      <c r="A27" s="25">
        <v>45783.0</v>
      </c>
      <c r="B27" s="28" t="s">
        <v>21</v>
      </c>
      <c r="C27" s="10" t="s">
        <v>7</v>
      </c>
      <c r="D27" s="28" t="s">
        <v>87</v>
      </c>
      <c r="E27" s="32">
        <v>185941.88</v>
      </c>
      <c r="F27" s="43"/>
      <c r="G27" s="38"/>
      <c r="H27" s="40"/>
      <c r="I27" s="49"/>
    </row>
    <row r="28" ht="15.75" hidden="1" customHeight="1">
      <c r="A28" s="25">
        <v>45783.0</v>
      </c>
      <c r="B28" s="28" t="s">
        <v>21</v>
      </c>
      <c r="C28" s="10" t="s">
        <v>7</v>
      </c>
      <c r="D28" s="28" t="s">
        <v>91</v>
      </c>
      <c r="E28" s="32">
        <v>19484.57</v>
      </c>
      <c r="F28" s="43"/>
      <c r="G28" s="38"/>
      <c r="H28" s="40"/>
      <c r="I28" s="49"/>
    </row>
    <row r="29" ht="15.75" hidden="1" customHeight="1">
      <c r="A29" s="25">
        <v>45784.0</v>
      </c>
      <c r="B29" s="28" t="s">
        <v>21</v>
      </c>
      <c r="C29" s="10" t="s">
        <v>7</v>
      </c>
      <c r="D29" s="28" t="s">
        <v>93</v>
      </c>
      <c r="E29" s="32">
        <v>389959.23</v>
      </c>
      <c r="F29" s="43"/>
      <c r="G29" s="38"/>
      <c r="H29" s="40"/>
      <c r="I29" s="40"/>
    </row>
    <row r="30" ht="15.75" hidden="1" customHeight="1">
      <c r="A30" s="25">
        <v>45784.0</v>
      </c>
      <c r="B30" s="28" t="s">
        <v>21</v>
      </c>
      <c r="C30" s="10" t="s">
        <v>7</v>
      </c>
      <c r="D30" s="28" t="s">
        <v>95</v>
      </c>
      <c r="E30" s="32">
        <v>119245.85</v>
      </c>
      <c r="F30" s="43"/>
      <c r="G30" s="38"/>
      <c r="H30" s="40"/>
      <c r="I30" s="40"/>
    </row>
    <row r="31" ht="15.75" hidden="1" customHeight="1">
      <c r="A31" s="25">
        <v>45784.0</v>
      </c>
      <c r="B31" s="28" t="s">
        <v>21</v>
      </c>
      <c r="C31" s="10" t="s">
        <v>7</v>
      </c>
      <c r="D31" s="28" t="s">
        <v>97</v>
      </c>
      <c r="E31" s="32">
        <v>39218.07</v>
      </c>
      <c r="F31" s="43"/>
      <c r="G31" s="38"/>
      <c r="H31" s="40"/>
      <c r="I31" s="40"/>
    </row>
    <row r="32" ht="15.75" hidden="1" customHeight="1">
      <c r="A32" s="25">
        <v>45784.0</v>
      </c>
      <c r="B32" s="28" t="s">
        <v>21</v>
      </c>
      <c r="C32" s="10" t="s">
        <v>7</v>
      </c>
      <c r="D32" s="28" t="s">
        <v>100</v>
      </c>
      <c r="E32" s="32">
        <v>453329.63</v>
      </c>
      <c r="F32" s="43"/>
      <c r="G32" s="38"/>
      <c r="H32" s="40"/>
      <c r="I32" s="40"/>
    </row>
    <row r="33" ht="15.75" hidden="1" customHeight="1">
      <c r="A33" s="25">
        <v>45785.0</v>
      </c>
      <c r="B33" s="28" t="s">
        <v>21</v>
      </c>
      <c r="C33" s="10" t="s">
        <v>7</v>
      </c>
      <c r="D33" s="28">
        <v>8817552.0</v>
      </c>
      <c r="E33" s="32">
        <v>556751.94</v>
      </c>
      <c r="F33" s="43"/>
      <c r="G33" s="38"/>
      <c r="H33" s="40"/>
      <c r="I33" s="49"/>
    </row>
    <row r="34" ht="15.75" hidden="1" customHeight="1">
      <c r="A34" s="25">
        <v>45785.0</v>
      </c>
      <c r="B34" s="28" t="s">
        <v>21</v>
      </c>
      <c r="C34" s="10" t="s">
        <v>7</v>
      </c>
      <c r="D34" s="28" t="s">
        <v>104</v>
      </c>
      <c r="E34" s="32">
        <v>342039.26</v>
      </c>
      <c r="F34" s="43"/>
      <c r="G34" s="38"/>
      <c r="H34" s="40"/>
      <c r="I34" s="49"/>
    </row>
    <row r="35" ht="15.75" hidden="1" customHeight="1">
      <c r="A35" s="68">
        <v>45785.0</v>
      </c>
      <c r="B35" s="69" t="s">
        <v>21</v>
      </c>
      <c r="C35" s="10" t="s">
        <v>7</v>
      </c>
      <c r="D35" s="69" t="s">
        <v>108</v>
      </c>
      <c r="E35" s="70">
        <v>734934.55</v>
      </c>
      <c r="F35" s="43"/>
      <c r="G35" s="38"/>
      <c r="H35" s="40"/>
      <c r="I35" s="49"/>
    </row>
    <row r="36" ht="15.75" hidden="1" customHeight="1">
      <c r="A36" s="71">
        <v>45785.0</v>
      </c>
      <c r="B36" s="72" t="s">
        <v>21</v>
      </c>
      <c r="C36" s="10" t="s">
        <v>7</v>
      </c>
      <c r="D36" s="72" t="s">
        <v>112</v>
      </c>
      <c r="E36" s="73">
        <v>94297.5</v>
      </c>
      <c r="F36" s="43"/>
      <c r="G36" s="38"/>
      <c r="H36" s="40"/>
      <c r="I36" s="49"/>
    </row>
    <row r="37" ht="15.75" hidden="1" customHeight="1">
      <c r="A37" s="25">
        <v>45785.0</v>
      </c>
      <c r="B37" s="28" t="s">
        <v>21</v>
      </c>
      <c r="C37" s="10" t="s">
        <v>7</v>
      </c>
      <c r="D37" s="28" t="s">
        <v>116</v>
      </c>
      <c r="E37" s="32">
        <v>198117.24</v>
      </c>
      <c r="F37" s="43"/>
      <c r="G37" s="38"/>
      <c r="H37" s="40"/>
      <c r="I37" s="49"/>
    </row>
    <row r="38" ht="15.75" hidden="1" customHeight="1">
      <c r="A38" s="25">
        <v>45785.0</v>
      </c>
      <c r="B38" s="28" t="s">
        <v>21</v>
      </c>
      <c r="C38" s="10" t="s">
        <v>7</v>
      </c>
      <c r="D38" s="28" t="s">
        <v>117</v>
      </c>
      <c r="E38" s="32">
        <v>347684.77</v>
      </c>
      <c r="F38" s="43"/>
      <c r="G38" s="38"/>
      <c r="H38" s="40"/>
      <c r="I38" s="40"/>
    </row>
    <row r="39" ht="15.75" hidden="1" customHeight="1">
      <c r="A39" s="25">
        <v>45786.0</v>
      </c>
      <c r="B39" s="28" t="s">
        <v>21</v>
      </c>
      <c r="C39" s="10" t="s">
        <v>7</v>
      </c>
      <c r="D39" s="28">
        <v>8820879.0</v>
      </c>
      <c r="E39" s="32">
        <v>416835.44</v>
      </c>
      <c r="F39" s="43"/>
      <c r="G39" s="38"/>
      <c r="H39" s="40"/>
      <c r="I39" s="49"/>
    </row>
    <row r="40" ht="15.75" hidden="1" customHeight="1">
      <c r="A40" s="71">
        <v>45786.0</v>
      </c>
      <c r="B40" s="72" t="s">
        <v>21</v>
      </c>
      <c r="C40" s="10" t="s">
        <v>7</v>
      </c>
      <c r="D40" s="72">
        <v>8820170.0</v>
      </c>
      <c r="E40" s="73">
        <v>30084.65</v>
      </c>
      <c r="F40" s="43"/>
      <c r="G40" s="38"/>
      <c r="H40" s="40"/>
      <c r="I40" s="49"/>
    </row>
    <row r="41" ht="15.75" hidden="1" customHeight="1">
      <c r="A41" s="25">
        <v>45786.0</v>
      </c>
      <c r="B41" s="28" t="s">
        <v>21</v>
      </c>
      <c r="C41" s="10" t="s">
        <v>7</v>
      </c>
      <c r="D41" s="28" t="s">
        <v>120</v>
      </c>
      <c r="E41" s="32">
        <v>635445.66</v>
      </c>
      <c r="F41" s="43"/>
      <c r="G41" s="38"/>
      <c r="H41" s="40"/>
      <c r="I41" s="40"/>
    </row>
    <row r="42" ht="15.75" hidden="1" customHeight="1">
      <c r="A42" s="25">
        <v>45786.0</v>
      </c>
      <c r="B42" s="28" t="s">
        <v>21</v>
      </c>
      <c r="C42" s="10" t="s">
        <v>7</v>
      </c>
      <c r="D42" s="28" t="s">
        <v>121</v>
      </c>
      <c r="E42" s="32">
        <v>19516.03</v>
      </c>
      <c r="F42" s="33"/>
      <c r="G42" s="38"/>
      <c r="H42" s="40"/>
      <c r="I42" s="40"/>
    </row>
    <row r="43" ht="15.75" hidden="1" customHeight="1">
      <c r="A43" s="25">
        <v>45787.0</v>
      </c>
      <c r="B43" s="28" t="s">
        <v>21</v>
      </c>
      <c r="C43" s="10" t="s">
        <v>7</v>
      </c>
      <c r="D43" s="28" t="s">
        <v>123</v>
      </c>
      <c r="E43" s="32">
        <v>82883.21</v>
      </c>
      <c r="F43" s="36" t="s">
        <v>125</v>
      </c>
      <c r="G43" s="38"/>
      <c r="H43" s="80"/>
      <c r="I43" s="81"/>
    </row>
    <row r="44" ht="15.75" hidden="1" customHeight="1">
      <c r="A44" s="25">
        <v>45787.0</v>
      </c>
      <c r="B44" s="28" t="s">
        <v>21</v>
      </c>
      <c r="C44" s="10" t="s">
        <v>7</v>
      </c>
      <c r="D44" s="28" t="s">
        <v>129</v>
      </c>
      <c r="E44" s="32">
        <v>360164.87</v>
      </c>
      <c r="F44" s="43"/>
      <c r="G44" s="38"/>
      <c r="H44" s="80"/>
      <c r="I44" s="81"/>
    </row>
    <row r="45" ht="15.75" hidden="1" customHeight="1">
      <c r="A45" s="25">
        <v>45787.0</v>
      </c>
      <c r="B45" s="28" t="s">
        <v>21</v>
      </c>
      <c r="C45" s="10" t="s">
        <v>7</v>
      </c>
      <c r="D45" s="28" t="s">
        <v>132</v>
      </c>
      <c r="E45" s="32">
        <v>78004.37</v>
      </c>
      <c r="F45" s="43"/>
      <c r="G45" s="38"/>
      <c r="H45" s="80"/>
      <c r="I45" s="81"/>
    </row>
    <row r="46" ht="15.75" hidden="1" customHeight="1">
      <c r="A46" s="25">
        <v>45789.0</v>
      </c>
      <c r="B46" s="28" t="s">
        <v>21</v>
      </c>
      <c r="C46" s="10" t="s">
        <v>7</v>
      </c>
      <c r="D46" s="28">
        <v>8824480.0</v>
      </c>
      <c r="E46" s="32">
        <v>714293.72</v>
      </c>
      <c r="F46" s="43"/>
      <c r="G46" s="38"/>
      <c r="H46" s="40"/>
      <c r="I46" s="40"/>
    </row>
    <row r="47" ht="15.75" hidden="1" customHeight="1">
      <c r="A47" s="25">
        <v>45789.0</v>
      </c>
      <c r="B47" s="28" t="s">
        <v>21</v>
      </c>
      <c r="C47" s="10" t="s">
        <v>7</v>
      </c>
      <c r="D47" s="28">
        <v>8825473.0</v>
      </c>
      <c r="E47" s="32">
        <v>1025550.4</v>
      </c>
      <c r="F47" s="43"/>
      <c r="G47" s="38"/>
      <c r="H47" s="40"/>
      <c r="I47" s="40"/>
    </row>
    <row r="48" ht="15.75" hidden="1" customHeight="1">
      <c r="A48" s="25">
        <v>45790.0</v>
      </c>
      <c r="B48" s="28" t="s">
        <v>21</v>
      </c>
      <c r="C48" s="10" t="s">
        <v>7</v>
      </c>
      <c r="D48" s="28">
        <v>8827888.0</v>
      </c>
      <c r="E48" s="32">
        <v>928511.33</v>
      </c>
      <c r="F48" s="43"/>
      <c r="G48" s="38"/>
      <c r="H48" s="40"/>
      <c r="I48" s="40"/>
    </row>
    <row r="49" ht="15.75" hidden="1" customHeight="1">
      <c r="A49" s="25">
        <v>45790.0</v>
      </c>
      <c r="B49" s="28" t="s">
        <v>21</v>
      </c>
      <c r="C49" s="10" t="s">
        <v>7</v>
      </c>
      <c r="D49" s="28" t="s">
        <v>137</v>
      </c>
      <c r="E49" s="32">
        <v>39425.96</v>
      </c>
      <c r="F49" s="43"/>
      <c r="G49" s="38"/>
      <c r="H49" s="40"/>
      <c r="I49" s="40"/>
    </row>
    <row r="50" ht="15.75" hidden="1" customHeight="1">
      <c r="A50" s="25">
        <v>45790.0</v>
      </c>
      <c r="B50" s="28" t="s">
        <v>21</v>
      </c>
      <c r="C50" s="10" t="s">
        <v>7</v>
      </c>
      <c r="D50" s="28" t="s">
        <v>138</v>
      </c>
      <c r="E50" s="32">
        <v>1049117.02</v>
      </c>
      <c r="F50" s="43"/>
      <c r="G50" s="38"/>
      <c r="H50" s="40"/>
      <c r="I50" s="40"/>
    </row>
    <row r="51" ht="15.75" hidden="1" customHeight="1">
      <c r="A51" s="25">
        <v>45790.0</v>
      </c>
      <c r="B51" s="28" t="s">
        <v>21</v>
      </c>
      <c r="C51" s="10" t="s">
        <v>7</v>
      </c>
      <c r="D51" s="28" t="s">
        <v>139</v>
      </c>
      <c r="E51" s="32">
        <v>636815.96</v>
      </c>
      <c r="F51" s="43"/>
      <c r="G51" s="38"/>
      <c r="H51" s="80"/>
      <c r="I51" s="81"/>
    </row>
    <row r="52" ht="15.75" hidden="1" customHeight="1">
      <c r="A52" s="25">
        <v>45790.0</v>
      </c>
      <c r="B52" s="28" t="s">
        <v>21</v>
      </c>
      <c r="C52" s="10" t="s">
        <v>7</v>
      </c>
      <c r="D52" s="28" t="s">
        <v>141</v>
      </c>
      <c r="E52" s="32">
        <v>33527.27</v>
      </c>
      <c r="F52" s="43"/>
      <c r="G52" s="38"/>
      <c r="H52" s="80"/>
      <c r="I52" s="81"/>
    </row>
    <row r="53" ht="15.75" hidden="1" customHeight="1">
      <c r="A53" s="25">
        <v>45790.0</v>
      </c>
      <c r="B53" s="28" t="s">
        <v>21</v>
      </c>
      <c r="C53" s="10" t="s">
        <v>7</v>
      </c>
      <c r="D53" s="28" t="s">
        <v>144</v>
      </c>
      <c r="E53" s="32">
        <v>-26242.08</v>
      </c>
      <c r="F53" s="43"/>
      <c r="G53" s="85" t="s">
        <v>145</v>
      </c>
      <c r="H53" s="80"/>
      <c r="I53" s="81"/>
    </row>
    <row r="54" ht="15.75" hidden="1" customHeight="1">
      <c r="A54" s="25">
        <v>45791.0</v>
      </c>
      <c r="B54" s="28" t="s">
        <v>21</v>
      </c>
      <c r="C54" s="10" t="s">
        <v>7</v>
      </c>
      <c r="D54" s="28">
        <v>1554629.0</v>
      </c>
      <c r="E54" s="32">
        <v>-14180.28</v>
      </c>
      <c r="F54" s="43"/>
      <c r="G54" s="85" t="s">
        <v>148</v>
      </c>
      <c r="H54" s="80"/>
      <c r="I54" s="81"/>
    </row>
    <row r="55" ht="15.75" hidden="1" customHeight="1">
      <c r="A55" s="25">
        <v>45791.0</v>
      </c>
      <c r="B55" s="28" t="s">
        <v>21</v>
      </c>
      <c r="C55" s="10" t="s">
        <v>7</v>
      </c>
      <c r="D55" s="28">
        <v>8831875.0</v>
      </c>
      <c r="E55" s="32">
        <v>517647.13</v>
      </c>
      <c r="F55" s="43"/>
      <c r="G55" s="38"/>
      <c r="H55" s="80"/>
      <c r="I55" s="81"/>
    </row>
    <row r="56" ht="15.75" hidden="1" customHeight="1">
      <c r="A56" s="25">
        <v>45792.0</v>
      </c>
      <c r="B56" s="28" t="s">
        <v>21</v>
      </c>
      <c r="C56" s="10" t="s">
        <v>7</v>
      </c>
      <c r="D56" s="28">
        <v>8834289.0</v>
      </c>
      <c r="E56" s="32">
        <v>555491.78</v>
      </c>
      <c r="F56" s="43"/>
      <c r="G56" s="38"/>
      <c r="H56" s="57"/>
      <c r="I56" s="40"/>
    </row>
    <row r="57" ht="15.75" hidden="1" customHeight="1">
      <c r="A57" s="25">
        <v>45792.0</v>
      </c>
      <c r="B57" s="28" t="s">
        <v>21</v>
      </c>
      <c r="C57" s="10" t="s">
        <v>7</v>
      </c>
      <c r="D57" s="28">
        <v>1555601.0</v>
      </c>
      <c r="E57" s="32">
        <v>-11100.0</v>
      </c>
      <c r="F57" s="43"/>
      <c r="G57" s="38"/>
      <c r="H57" s="40"/>
      <c r="I57" s="40"/>
    </row>
    <row r="58" ht="15.75" hidden="1" customHeight="1">
      <c r="A58" s="25">
        <v>45792.0</v>
      </c>
      <c r="B58" s="28" t="s">
        <v>21</v>
      </c>
      <c r="C58" s="10" t="s">
        <v>7</v>
      </c>
      <c r="D58" s="28">
        <v>8835055.0</v>
      </c>
      <c r="E58" s="32">
        <v>921872.84</v>
      </c>
      <c r="F58" s="43"/>
      <c r="G58" s="38"/>
      <c r="H58" s="40"/>
      <c r="I58" s="40"/>
    </row>
    <row r="59" ht="15.75" hidden="1" customHeight="1">
      <c r="A59" s="25">
        <v>45793.0</v>
      </c>
      <c r="B59" s="28" t="s">
        <v>21</v>
      </c>
      <c r="C59" s="10" t="s">
        <v>7</v>
      </c>
      <c r="D59" s="28">
        <v>8837312.0</v>
      </c>
      <c r="E59" s="32">
        <v>561463.0</v>
      </c>
      <c r="F59" s="43"/>
      <c r="G59" s="38"/>
      <c r="H59" s="40"/>
      <c r="I59" s="40"/>
    </row>
    <row r="60" ht="15.75" hidden="1" customHeight="1">
      <c r="A60" s="25">
        <v>45793.0</v>
      </c>
      <c r="B60" s="28" t="s">
        <v>21</v>
      </c>
      <c r="C60" s="10" t="s">
        <v>7</v>
      </c>
      <c r="D60" s="28">
        <v>1555892.0</v>
      </c>
      <c r="E60" s="32">
        <v>-18963.53</v>
      </c>
      <c r="F60" s="43"/>
      <c r="G60" s="85" t="s">
        <v>156</v>
      </c>
      <c r="H60" s="40"/>
      <c r="I60" s="40"/>
    </row>
    <row r="61" ht="15.75" hidden="1" customHeight="1">
      <c r="A61" s="25">
        <v>45793.0</v>
      </c>
      <c r="B61" s="28" t="s">
        <v>21</v>
      </c>
      <c r="C61" s="10" t="s">
        <v>7</v>
      </c>
      <c r="D61" s="28">
        <v>8838257.0</v>
      </c>
      <c r="E61" s="32">
        <v>280927.48</v>
      </c>
      <c r="F61" s="43"/>
      <c r="G61" s="38"/>
      <c r="H61" s="40"/>
      <c r="I61" s="40"/>
    </row>
    <row r="62" ht="15.75" hidden="1" customHeight="1">
      <c r="A62" s="25">
        <v>45793.0</v>
      </c>
      <c r="B62" s="28" t="s">
        <v>21</v>
      </c>
      <c r="C62" s="10" t="s">
        <v>7</v>
      </c>
      <c r="D62" s="28">
        <v>8837977.0</v>
      </c>
      <c r="E62" s="32">
        <v>35769.41</v>
      </c>
      <c r="F62" s="43"/>
      <c r="G62" s="38"/>
      <c r="H62" s="40"/>
      <c r="I62" s="49"/>
    </row>
    <row r="63" ht="15.75" hidden="1" customHeight="1">
      <c r="A63" s="25">
        <v>45793.0</v>
      </c>
      <c r="B63" s="28" t="s">
        <v>21</v>
      </c>
      <c r="C63" s="10" t="s">
        <v>7</v>
      </c>
      <c r="D63" s="28" t="s">
        <v>159</v>
      </c>
      <c r="E63" s="32">
        <v>271413.55</v>
      </c>
      <c r="F63" s="43"/>
      <c r="G63" s="38"/>
      <c r="H63" s="40"/>
      <c r="I63" s="49"/>
    </row>
    <row r="64" ht="15.75" hidden="1" customHeight="1">
      <c r="A64" s="71">
        <v>45793.0</v>
      </c>
      <c r="B64" s="72" t="s">
        <v>21</v>
      </c>
      <c r="C64" s="10" t="s">
        <v>7</v>
      </c>
      <c r="D64" s="72" t="s">
        <v>162</v>
      </c>
      <c r="E64" s="73">
        <v>67340.74</v>
      </c>
      <c r="F64" s="43"/>
      <c r="G64" s="38"/>
      <c r="H64" s="40"/>
      <c r="I64" s="49"/>
    </row>
    <row r="65" ht="15.75" hidden="1" customHeight="1">
      <c r="A65" s="71">
        <v>45793.0</v>
      </c>
      <c r="B65" s="72" t="s">
        <v>21</v>
      </c>
      <c r="C65" s="10" t="s">
        <v>7</v>
      </c>
      <c r="D65" s="72" t="s">
        <v>164</v>
      </c>
      <c r="E65" s="73">
        <v>212251.11</v>
      </c>
      <c r="F65" s="43"/>
      <c r="G65" s="38"/>
      <c r="H65" s="40"/>
      <c r="I65" s="49"/>
    </row>
    <row r="66" ht="15.75" hidden="1" customHeight="1">
      <c r="A66" s="71">
        <v>45793.0</v>
      </c>
      <c r="B66" s="72" t="s">
        <v>21</v>
      </c>
      <c r="C66" s="10" t="s">
        <v>7</v>
      </c>
      <c r="D66" s="72" t="s">
        <v>165</v>
      </c>
      <c r="E66" s="73">
        <v>157157.45</v>
      </c>
      <c r="F66" s="33"/>
      <c r="G66" s="38"/>
      <c r="H66" s="40"/>
      <c r="I66" s="57"/>
    </row>
    <row r="67" ht="15.75" hidden="1" customHeight="1">
      <c r="A67" s="25">
        <v>45794.0</v>
      </c>
      <c r="B67" s="28" t="s">
        <v>21</v>
      </c>
      <c r="C67" s="10" t="s">
        <v>7</v>
      </c>
      <c r="D67" s="19" t="s">
        <v>168</v>
      </c>
      <c r="E67" s="32">
        <v>35092.84</v>
      </c>
      <c r="F67" s="36" t="s">
        <v>171</v>
      </c>
      <c r="G67" s="38"/>
      <c r="H67" s="40"/>
      <c r="I67" s="49"/>
    </row>
    <row r="68" ht="15.75" hidden="1" customHeight="1">
      <c r="A68" s="25">
        <v>45794.0</v>
      </c>
      <c r="B68" s="28" t="s">
        <v>21</v>
      </c>
      <c r="C68" s="10" t="s">
        <v>7</v>
      </c>
      <c r="D68" s="19" t="s">
        <v>175</v>
      </c>
      <c r="E68" s="32">
        <v>56309.92</v>
      </c>
      <c r="F68" s="43"/>
      <c r="G68" s="38"/>
      <c r="H68" s="40"/>
      <c r="I68" s="49"/>
    </row>
    <row r="69" ht="15.75" hidden="1" customHeight="1">
      <c r="A69" s="25">
        <v>45794.0</v>
      </c>
      <c r="B69" s="28" t="s">
        <v>21</v>
      </c>
      <c r="C69" s="10" t="s">
        <v>7</v>
      </c>
      <c r="D69" s="19" t="s">
        <v>178</v>
      </c>
      <c r="E69" s="32">
        <v>428172.74</v>
      </c>
      <c r="F69" s="43"/>
      <c r="G69" s="38"/>
      <c r="I69" s="49"/>
    </row>
    <row r="70" ht="15.75" hidden="1" customHeight="1">
      <c r="A70" s="25">
        <v>45794.0</v>
      </c>
      <c r="B70" s="28" t="s">
        <v>21</v>
      </c>
      <c r="C70" s="10" t="s">
        <v>7</v>
      </c>
      <c r="D70" s="19" t="s">
        <v>180</v>
      </c>
      <c r="E70" s="32">
        <v>45356.22</v>
      </c>
      <c r="F70" s="43"/>
      <c r="G70" s="38"/>
      <c r="I70" s="49"/>
    </row>
    <row r="71" ht="15.75" hidden="1" customHeight="1">
      <c r="A71" s="25">
        <v>45796.0</v>
      </c>
      <c r="B71" s="28" t="s">
        <v>21</v>
      </c>
      <c r="C71" s="10" t="s">
        <v>7</v>
      </c>
      <c r="D71" s="28">
        <v>8841358.0</v>
      </c>
      <c r="E71" s="32">
        <v>47941.78</v>
      </c>
      <c r="F71" s="43"/>
      <c r="G71" s="38"/>
      <c r="I71" s="40"/>
    </row>
    <row r="72" ht="15.75" hidden="1" customHeight="1">
      <c r="A72" s="25">
        <v>45796.0</v>
      </c>
      <c r="B72" s="28" t="s">
        <v>21</v>
      </c>
      <c r="C72" s="10" t="s">
        <v>7</v>
      </c>
      <c r="D72" s="28">
        <v>8841718.0</v>
      </c>
      <c r="E72" s="32">
        <v>1365691.81</v>
      </c>
      <c r="F72" s="43"/>
      <c r="G72" s="38"/>
      <c r="I72" s="40"/>
    </row>
    <row r="73" ht="15.75" hidden="1" customHeight="1">
      <c r="A73" s="86">
        <v>45796.0</v>
      </c>
      <c r="B73" s="88" t="s">
        <v>21</v>
      </c>
      <c r="C73" s="10" t="s">
        <v>7</v>
      </c>
      <c r="D73" s="88">
        <v>8842246.0</v>
      </c>
      <c r="E73" s="89">
        <v>48894.11</v>
      </c>
      <c r="F73" s="43"/>
      <c r="G73" s="38"/>
      <c r="I73" s="40"/>
    </row>
    <row r="74" ht="15.75" hidden="1" customHeight="1">
      <c r="A74" s="25">
        <v>45796.0</v>
      </c>
      <c r="B74" s="28" t="s">
        <v>21</v>
      </c>
      <c r="C74" s="10" t="s">
        <v>7</v>
      </c>
      <c r="D74" s="28">
        <v>8842355.0</v>
      </c>
      <c r="E74" s="32">
        <v>360045.69</v>
      </c>
      <c r="F74" s="43"/>
      <c r="G74" s="38"/>
    </row>
    <row r="75" ht="15.75" hidden="1" customHeight="1">
      <c r="A75" s="25">
        <v>45797.0</v>
      </c>
      <c r="B75" s="28" t="s">
        <v>21</v>
      </c>
      <c r="C75" s="10" t="s">
        <v>7</v>
      </c>
      <c r="D75" s="28">
        <v>8844854.0</v>
      </c>
      <c r="E75" s="32">
        <v>805349.83</v>
      </c>
      <c r="F75" s="43"/>
      <c r="G75" s="38"/>
    </row>
    <row r="76" ht="15.75" hidden="1" customHeight="1">
      <c r="A76" s="25">
        <v>45797.0</v>
      </c>
      <c r="B76" s="28" t="s">
        <v>21</v>
      </c>
      <c r="C76" s="10" t="s">
        <v>7</v>
      </c>
      <c r="D76" s="28">
        <v>1557506.0</v>
      </c>
      <c r="E76" s="32">
        <v>-24817.26</v>
      </c>
      <c r="F76" s="43"/>
      <c r="G76" s="38"/>
    </row>
    <row r="77" ht="15.75" hidden="1" customHeight="1">
      <c r="A77" s="25">
        <v>45797.0</v>
      </c>
      <c r="B77" s="28" t="s">
        <v>21</v>
      </c>
      <c r="C77" s="10" t="s">
        <v>7</v>
      </c>
      <c r="D77" s="28">
        <v>8845634.0</v>
      </c>
      <c r="E77" s="32">
        <v>868969.18</v>
      </c>
      <c r="F77" s="43"/>
      <c r="G77" s="85" t="s">
        <v>196</v>
      </c>
    </row>
    <row r="78" ht="15.75" hidden="1" customHeight="1">
      <c r="A78" s="25">
        <v>45798.0</v>
      </c>
      <c r="B78" s="28" t="s">
        <v>21</v>
      </c>
      <c r="C78" s="10" t="s">
        <v>7</v>
      </c>
      <c r="D78" s="28">
        <v>8847833.0</v>
      </c>
      <c r="E78" s="32">
        <v>578428.41</v>
      </c>
      <c r="F78" s="43"/>
      <c r="G78" s="85"/>
    </row>
    <row r="79" ht="15.75" hidden="1" customHeight="1">
      <c r="A79" s="25">
        <v>45798.0</v>
      </c>
      <c r="B79" s="28" t="s">
        <v>21</v>
      </c>
      <c r="C79" s="10" t="s">
        <v>7</v>
      </c>
      <c r="D79" s="28">
        <v>8847805.0</v>
      </c>
      <c r="E79" s="32">
        <v>65368.44</v>
      </c>
      <c r="F79" s="43"/>
      <c r="G79" s="38"/>
    </row>
    <row r="80" ht="15.75" hidden="1" customHeight="1">
      <c r="A80" s="25">
        <v>45798.0</v>
      </c>
      <c r="B80" s="28" t="s">
        <v>21</v>
      </c>
      <c r="C80" s="10" t="s">
        <v>7</v>
      </c>
      <c r="D80" s="28">
        <v>8847011.0</v>
      </c>
      <c r="E80" s="32">
        <v>50309.46</v>
      </c>
      <c r="F80" s="43"/>
      <c r="G80" s="38"/>
    </row>
    <row r="81" ht="15.75" hidden="1" customHeight="1">
      <c r="A81" s="25">
        <v>45798.0</v>
      </c>
      <c r="B81" s="28" t="s">
        <v>21</v>
      </c>
      <c r="C81" s="10" t="s">
        <v>7</v>
      </c>
      <c r="D81" s="28">
        <v>1557718.0</v>
      </c>
      <c r="E81" s="32">
        <v>-67669.1</v>
      </c>
      <c r="F81" s="43"/>
      <c r="G81" s="85" t="s">
        <v>203</v>
      </c>
    </row>
    <row r="82" ht="15.75" hidden="1" customHeight="1">
      <c r="A82" s="25">
        <v>45798.0</v>
      </c>
      <c r="B82" s="28" t="s">
        <v>21</v>
      </c>
      <c r="C82" s="10" t="s">
        <v>7</v>
      </c>
      <c r="D82" s="28">
        <v>8848600.0</v>
      </c>
      <c r="E82" s="32">
        <v>134557.56</v>
      </c>
      <c r="F82" s="43"/>
      <c r="G82" s="38"/>
    </row>
    <row r="83" ht="15.75" hidden="1" customHeight="1">
      <c r="A83" s="25">
        <v>45798.0</v>
      </c>
      <c r="B83" s="28" t="s">
        <v>21</v>
      </c>
      <c r="C83" s="10" t="s">
        <v>7</v>
      </c>
      <c r="D83" s="28">
        <v>8848699.0</v>
      </c>
      <c r="E83" s="32">
        <v>362738.11</v>
      </c>
      <c r="F83" s="43"/>
      <c r="G83" s="38"/>
    </row>
    <row r="84" ht="15.75" hidden="1" customHeight="1">
      <c r="A84" s="25">
        <v>45799.0</v>
      </c>
      <c r="B84" s="28" t="s">
        <v>21</v>
      </c>
      <c r="C84" s="10" t="s">
        <v>7</v>
      </c>
      <c r="D84" s="28">
        <v>8850882.0</v>
      </c>
      <c r="E84" s="32">
        <v>503438.02</v>
      </c>
      <c r="F84" s="43"/>
      <c r="G84" s="38"/>
    </row>
    <row r="85" ht="15.75" hidden="1" customHeight="1">
      <c r="A85" s="25">
        <v>45799.0</v>
      </c>
      <c r="B85" s="28" t="s">
        <v>21</v>
      </c>
      <c r="C85" s="10" t="s">
        <v>7</v>
      </c>
      <c r="D85" s="28">
        <v>1558505.0</v>
      </c>
      <c r="E85" s="32">
        <v>-15382.7</v>
      </c>
      <c r="F85" s="43"/>
      <c r="G85" s="85" t="s">
        <v>207</v>
      </c>
    </row>
    <row r="86" ht="15.75" hidden="1" customHeight="1">
      <c r="A86" s="25">
        <v>45799.0</v>
      </c>
      <c r="B86" s="28" t="s">
        <v>21</v>
      </c>
      <c r="C86" s="10" t="s">
        <v>7</v>
      </c>
      <c r="D86" s="28">
        <v>8851499.0</v>
      </c>
      <c r="E86" s="32">
        <v>163201.97</v>
      </c>
      <c r="F86" s="43"/>
      <c r="G86" s="38"/>
    </row>
    <row r="87" ht="15.75" hidden="1" customHeight="1">
      <c r="A87" s="25">
        <v>45799.0</v>
      </c>
      <c r="B87" s="28" t="s">
        <v>21</v>
      </c>
      <c r="C87" s="10" t="s">
        <v>7</v>
      </c>
      <c r="D87" s="28">
        <v>8851823.0</v>
      </c>
      <c r="E87" s="32">
        <v>151582.71</v>
      </c>
      <c r="F87" s="43"/>
      <c r="G87" s="85" t="s">
        <v>209</v>
      </c>
    </row>
    <row r="88" ht="15.75" hidden="1" customHeight="1">
      <c r="A88" s="25">
        <v>45800.0</v>
      </c>
      <c r="B88" s="28" t="s">
        <v>21</v>
      </c>
      <c r="C88" s="10" t="s">
        <v>7</v>
      </c>
      <c r="D88" s="28">
        <v>8853638.0</v>
      </c>
      <c r="E88" s="32">
        <v>68098.84</v>
      </c>
      <c r="F88" s="43"/>
      <c r="G88" s="38"/>
    </row>
    <row r="89" ht="15.75" hidden="1" customHeight="1">
      <c r="A89" s="25">
        <v>45800.0</v>
      </c>
      <c r="B89" s="28" t="s">
        <v>21</v>
      </c>
      <c r="C89" s="10" t="s">
        <v>7</v>
      </c>
      <c r="D89" s="28">
        <v>8853738.0</v>
      </c>
      <c r="E89" s="32">
        <v>720364.52</v>
      </c>
      <c r="F89" s="43"/>
      <c r="G89" s="38"/>
    </row>
    <row r="90" ht="15.75" hidden="1" customHeight="1">
      <c r="A90" s="25">
        <v>45800.0</v>
      </c>
      <c r="B90" s="28" t="s">
        <v>21</v>
      </c>
      <c r="C90" s="10" t="s">
        <v>7</v>
      </c>
      <c r="D90" s="28">
        <v>1559024.0</v>
      </c>
      <c r="E90" s="32">
        <v>-12783.28</v>
      </c>
      <c r="F90" s="43"/>
      <c r="G90" s="38"/>
    </row>
    <row r="91" ht="15.75" hidden="1" customHeight="1">
      <c r="A91" s="25">
        <v>45800.0</v>
      </c>
      <c r="B91" s="28" t="s">
        <v>21</v>
      </c>
      <c r="C91" s="10" t="s">
        <v>7</v>
      </c>
      <c r="D91" s="28">
        <v>8854681.0</v>
      </c>
      <c r="E91" s="32">
        <v>279336.12</v>
      </c>
      <c r="F91" s="43"/>
      <c r="G91" s="38"/>
    </row>
    <row r="92" ht="15.75" hidden="1" customHeight="1">
      <c r="A92" s="25">
        <v>45800.0</v>
      </c>
      <c r="B92" s="28" t="s">
        <v>21</v>
      </c>
      <c r="C92" s="10" t="s">
        <v>7</v>
      </c>
      <c r="D92" s="28">
        <v>8854039.0</v>
      </c>
      <c r="E92" s="32">
        <v>17129.08</v>
      </c>
      <c r="F92" s="43"/>
      <c r="G92" s="38"/>
    </row>
    <row r="93" ht="15.75" hidden="1" customHeight="1">
      <c r="A93" s="25">
        <v>45800.0</v>
      </c>
      <c r="B93" s="28" t="s">
        <v>21</v>
      </c>
      <c r="C93" s="10" t="s">
        <v>7</v>
      </c>
      <c r="D93" s="28">
        <v>8856832.0</v>
      </c>
      <c r="E93" s="32">
        <v>265450.44</v>
      </c>
      <c r="F93" s="43"/>
      <c r="G93" s="38"/>
    </row>
    <row r="94" ht="15.75" hidden="1" customHeight="1">
      <c r="A94" s="25">
        <v>45800.0</v>
      </c>
      <c r="B94" s="28" t="s">
        <v>21</v>
      </c>
      <c r="C94" s="10" t="s">
        <v>7</v>
      </c>
      <c r="D94" s="28">
        <v>8856060.0</v>
      </c>
      <c r="E94" s="32">
        <v>1118695.88</v>
      </c>
      <c r="F94" s="33"/>
      <c r="G94" s="38"/>
    </row>
    <row r="95" ht="15.75" hidden="1" customHeight="1">
      <c r="A95" s="25">
        <v>45801.0</v>
      </c>
      <c r="B95" s="28" t="s">
        <v>21</v>
      </c>
      <c r="C95" s="10" t="s">
        <v>7</v>
      </c>
      <c r="D95" s="28" t="s">
        <v>216</v>
      </c>
      <c r="E95" s="32">
        <v>74871.52</v>
      </c>
      <c r="F95" s="36" t="s">
        <v>218</v>
      </c>
      <c r="G95" s="38"/>
    </row>
    <row r="96" ht="15.75" hidden="1" customHeight="1">
      <c r="A96" s="25">
        <v>45801.0</v>
      </c>
      <c r="B96" s="28" t="s">
        <v>21</v>
      </c>
      <c r="C96" s="10" t="s">
        <v>7</v>
      </c>
      <c r="D96" s="28" t="s">
        <v>223</v>
      </c>
      <c r="E96" s="32">
        <v>206325.85</v>
      </c>
      <c r="F96" s="43"/>
      <c r="G96" s="38"/>
    </row>
    <row r="97" ht="15.75" hidden="1" customHeight="1">
      <c r="A97" s="25">
        <v>45801.0</v>
      </c>
      <c r="B97" s="28" t="s">
        <v>21</v>
      </c>
      <c r="C97" s="10" t="s">
        <v>7</v>
      </c>
      <c r="D97" s="28" t="s">
        <v>224</v>
      </c>
      <c r="E97" s="32">
        <v>7831.97</v>
      </c>
      <c r="F97" s="43"/>
      <c r="G97" s="38"/>
    </row>
    <row r="98" ht="15.75" hidden="1" customHeight="1">
      <c r="A98" s="25">
        <v>45803.0</v>
      </c>
      <c r="B98" s="28" t="s">
        <v>21</v>
      </c>
      <c r="C98" s="10" t="s">
        <v>7</v>
      </c>
      <c r="D98" s="28">
        <v>8858029.0</v>
      </c>
      <c r="E98" s="32">
        <v>147027.54</v>
      </c>
      <c r="F98" s="43"/>
      <c r="G98" s="38"/>
    </row>
    <row r="99" ht="15.75" hidden="1" customHeight="1">
      <c r="A99" s="25">
        <v>45803.0</v>
      </c>
      <c r="B99" s="28" t="s">
        <v>21</v>
      </c>
      <c r="C99" s="10" t="s">
        <v>7</v>
      </c>
      <c r="D99" s="28">
        <v>8858265.0</v>
      </c>
      <c r="E99" s="32">
        <v>348388.8</v>
      </c>
      <c r="F99" s="43"/>
      <c r="G99" s="38"/>
      <c r="H99" s="40"/>
      <c r="I99" s="40"/>
    </row>
    <row r="100" ht="15.75" hidden="1" customHeight="1">
      <c r="A100" s="25">
        <v>45803.0</v>
      </c>
      <c r="B100" s="28" t="s">
        <v>21</v>
      </c>
      <c r="C100" s="10" t="s">
        <v>7</v>
      </c>
      <c r="D100" s="28">
        <v>8857887.0</v>
      </c>
      <c r="E100" s="32">
        <v>7831.97</v>
      </c>
      <c r="F100" s="43"/>
      <c r="G100" s="38"/>
      <c r="H100" s="40"/>
      <c r="I100" s="40"/>
    </row>
    <row r="101" ht="15.75" hidden="1" customHeight="1">
      <c r="A101" s="25">
        <v>45803.0</v>
      </c>
      <c r="B101" s="28" t="s">
        <v>21</v>
      </c>
      <c r="C101" s="10" t="s">
        <v>7</v>
      </c>
      <c r="D101" s="28">
        <v>8859106.0</v>
      </c>
      <c r="E101" s="32">
        <v>599669.69</v>
      </c>
      <c r="F101" s="43"/>
      <c r="G101" s="38"/>
      <c r="H101" s="40"/>
      <c r="I101" s="40"/>
    </row>
    <row r="102" ht="15.75" hidden="1" customHeight="1">
      <c r="A102" s="25">
        <v>45804.0</v>
      </c>
      <c r="B102" s="28" t="s">
        <v>21</v>
      </c>
      <c r="C102" s="10" t="s">
        <v>7</v>
      </c>
      <c r="D102" s="28" t="s">
        <v>231</v>
      </c>
      <c r="E102" s="32">
        <v>532995.13</v>
      </c>
      <c r="F102" s="43"/>
      <c r="G102" s="38"/>
      <c r="H102" s="40"/>
      <c r="I102" s="49"/>
    </row>
    <row r="103" ht="15.75" hidden="1" customHeight="1">
      <c r="A103" s="25">
        <v>45804.0</v>
      </c>
      <c r="B103" s="28" t="s">
        <v>21</v>
      </c>
      <c r="C103" s="10" t="s">
        <v>7</v>
      </c>
      <c r="D103" s="28" t="s">
        <v>233</v>
      </c>
      <c r="E103" s="32">
        <v>111790.66</v>
      </c>
      <c r="F103" s="43"/>
      <c r="G103" s="38"/>
      <c r="H103" s="40"/>
      <c r="I103" s="49"/>
    </row>
    <row r="104" ht="15.75" hidden="1" customHeight="1">
      <c r="A104" s="25">
        <v>45804.0</v>
      </c>
      <c r="B104" s="28" t="s">
        <v>21</v>
      </c>
      <c r="C104" s="10" t="s">
        <v>7</v>
      </c>
      <c r="D104" s="28" t="s">
        <v>235</v>
      </c>
      <c r="E104" s="32">
        <v>0.01</v>
      </c>
      <c r="F104" s="43"/>
      <c r="G104" s="38"/>
      <c r="H104" s="40"/>
      <c r="I104" s="49"/>
    </row>
    <row r="105" ht="15.75" hidden="1" customHeight="1">
      <c r="A105" s="25">
        <v>45804.0</v>
      </c>
      <c r="B105" s="28" t="s">
        <v>21</v>
      </c>
      <c r="C105" s="10" t="s">
        <v>7</v>
      </c>
      <c r="D105" s="28" t="s">
        <v>237</v>
      </c>
      <c r="E105" s="32">
        <v>14007.26</v>
      </c>
      <c r="F105" s="43"/>
      <c r="G105" s="38"/>
      <c r="H105" s="40"/>
      <c r="I105" s="49"/>
    </row>
    <row r="106" ht="15.75" hidden="1" customHeight="1">
      <c r="A106" s="25">
        <v>45804.0</v>
      </c>
      <c r="B106" s="28" t="s">
        <v>21</v>
      </c>
      <c r="C106" s="10" t="s">
        <v>7</v>
      </c>
      <c r="D106" s="28">
        <v>1560803.0</v>
      </c>
      <c r="E106" s="32">
        <v>-14258.68</v>
      </c>
      <c r="F106" s="43"/>
      <c r="G106" s="38"/>
      <c r="H106" s="40"/>
      <c r="I106" s="57"/>
    </row>
    <row r="107" ht="15.75" hidden="1" customHeight="1">
      <c r="A107" s="25">
        <v>45804.0</v>
      </c>
      <c r="B107" s="28" t="s">
        <v>21</v>
      </c>
      <c r="C107" s="10" t="s">
        <v>7</v>
      </c>
      <c r="D107" s="28">
        <v>8862193.0</v>
      </c>
      <c r="E107" s="32">
        <v>223581.31</v>
      </c>
      <c r="F107" s="43"/>
      <c r="G107" s="38"/>
      <c r="H107" s="40"/>
      <c r="I107" s="40"/>
    </row>
    <row r="108" ht="15.75" hidden="1" customHeight="1">
      <c r="A108" s="25">
        <v>45804.0</v>
      </c>
      <c r="B108" s="28" t="s">
        <v>21</v>
      </c>
      <c r="C108" s="10" t="s">
        <v>7</v>
      </c>
      <c r="D108" s="28">
        <v>8862330.0</v>
      </c>
      <c r="E108" s="32">
        <v>302546.84</v>
      </c>
      <c r="F108" s="43"/>
      <c r="G108" s="38"/>
      <c r="H108" s="40"/>
      <c r="I108" s="40"/>
    </row>
    <row r="109" ht="15.75" hidden="1" customHeight="1">
      <c r="A109" s="25">
        <v>45805.0</v>
      </c>
      <c r="B109" s="28" t="s">
        <v>21</v>
      </c>
      <c r="C109" s="10" t="s">
        <v>7</v>
      </c>
      <c r="D109" s="28">
        <v>8864472.0</v>
      </c>
      <c r="E109" s="32">
        <v>185084.37</v>
      </c>
      <c r="F109" s="43"/>
      <c r="G109" s="38"/>
      <c r="H109" s="40"/>
      <c r="I109" s="40"/>
    </row>
    <row r="110" ht="15.75" hidden="1" customHeight="1">
      <c r="A110" s="25">
        <v>45805.0</v>
      </c>
      <c r="B110" s="28" t="s">
        <v>21</v>
      </c>
      <c r="C110" s="10" t="s">
        <v>7</v>
      </c>
      <c r="D110" s="28">
        <v>8865266.0</v>
      </c>
      <c r="E110" s="32">
        <v>192129.86</v>
      </c>
      <c r="F110" s="43"/>
      <c r="G110" s="38"/>
      <c r="H110" s="100" t="s">
        <v>242</v>
      </c>
      <c r="I110" s="40"/>
    </row>
    <row r="111" ht="15.75" hidden="1" customHeight="1">
      <c r="A111" s="25">
        <v>45806.0</v>
      </c>
      <c r="B111" s="28" t="s">
        <v>21</v>
      </c>
      <c r="C111" s="10" t="s">
        <v>7</v>
      </c>
      <c r="D111" s="28">
        <v>8867070.0</v>
      </c>
      <c r="E111" s="32">
        <v>94969.1</v>
      </c>
      <c r="F111" s="43"/>
      <c r="G111" s="38"/>
    </row>
    <row r="112" ht="15.75" hidden="1" customHeight="1">
      <c r="A112" s="25">
        <v>45806.0</v>
      </c>
      <c r="B112" s="28" t="s">
        <v>21</v>
      </c>
      <c r="C112" s="10" t="s">
        <v>7</v>
      </c>
      <c r="D112" s="28">
        <v>1561596.0</v>
      </c>
      <c r="E112" s="32">
        <v>-96617.63</v>
      </c>
      <c r="F112" s="43"/>
      <c r="G112" s="38"/>
    </row>
    <row r="113" ht="15.75" hidden="1" customHeight="1">
      <c r="A113" s="25">
        <v>45806.0</v>
      </c>
      <c r="B113" s="28" t="s">
        <v>21</v>
      </c>
      <c r="C113" s="10" t="s">
        <v>7</v>
      </c>
      <c r="D113" s="28">
        <v>8868038.0</v>
      </c>
      <c r="E113" s="32">
        <v>539921.83</v>
      </c>
      <c r="F113" s="43"/>
      <c r="G113" s="38"/>
    </row>
    <row r="114" ht="15.75" hidden="1" customHeight="1">
      <c r="A114" s="25">
        <v>45807.0</v>
      </c>
      <c r="B114" s="28" t="s">
        <v>21</v>
      </c>
      <c r="C114" s="10" t="s">
        <v>7</v>
      </c>
      <c r="D114" s="28">
        <v>8870123.0</v>
      </c>
      <c r="E114" s="32">
        <v>452571.15</v>
      </c>
      <c r="F114" s="43"/>
      <c r="G114" s="38"/>
    </row>
    <row r="115" ht="15.75" hidden="1" customHeight="1">
      <c r="A115" s="25">
        <v>45807.0</v>
      </c>
      <c r="B115" s="28" t="s">
        <v>21</v>
      </c>
      <c r="C115" s="10" t="s">
        <v>7</v>
      </c>
      <c r="D115" s="28">
        <v>8869723.0</v>
      </c>
      <c r="E115" s="32">
        <v>257064.99</v>
      </c>
      <c r="F115" s="43"/>
      <c r="G115" s="38"/>
    </row>
    <row r="116" ht="15.75" hidden="1" customHeight="1">
      <c r="A116" s="25">
        <v>45807.0</v>
      </c>
      <c r="B116" s="28" t="s">
        <v>21</v>
      </c>
      <c r="C116" s="10" t="s">
        <v>7</v>
      </c>
      <c r="D116" s="28">
        <v>8871222.0</v>
      </c>
      <c r="E116" s="32">
        <v>396559.67</v>
      </c>
      <c r="F116" s="43"/>
      <c r="G116" s="38"/>
    </row>
    <row r="117" ht="15.75" hidden="1" customHeight="1">
      <c r="A117" s="25">
        <v>45807.0</v>
      </c>
      <c r="B117" s="28" t="s">
        <v>21</v>
      </c>
      <c r="C117" s="10" t="s">
        <v>7</v>
      </c>
      <c r="D117" s="28">
        <v>8870565.0</v>
      </c>
      <c r="E117" s="32">
        <v>35092.84</v>
      </c>
      <c r="F117" s="43"/>
      <c r="G117" s="38"/>
    </row>
    <row r="118" ht="15.75" hidden="1" customHeight="1">
      <c r="A118" s="25">
        <v>45807.0</v>
      </c>
      <c r="B118" s="28" t="s">
        <v>21</v>
      </c>
      <c r="C118" s="10" t="s">
        <v>7</v>
      </c>
      <c r="D118" s="28">
        <v>8870622.0</v>
      </c>
      <c r="E118" s="32">
        <v>0.01</v>
      </c>
      <c r="F118" s="43"/>
      <c r="G118" s="38"/>
    </row>
    <row r="119" ht="15.75" hidden="1" customHeight="1">
      <c r="A119" s="25">
        <v>45807.0</v>
      </c>
      <c r="B119" s="28" t="s">
        <v>21</v>
      </c>
      <c r="C119" s="10" t="s">
        <v>7</v>
      </c>
      <c r="D119" s="28" t="s">
        <v>247</v>
      </c>
      <c r="E119" s="32">
        <v>17058.93</v>
      </c>
      <c r="F119" s="43"/>
      <c r="G119" s="38"/>
    </row>
    <row r="120" ht="15.75" hidden="1" customHeight="1">
      <c r="A120" s="25">
        <v>45807.0</v>
      </c>
      <c r="B120" s="28" t="s">
        <v>21</v>
      </c>
      <c r="C120" s="10" t="s">
        <v>7</v>
      </c>
      <c r="D120" s="28" t="s">
        <v>248</v>
      </c>
      <c r="E120" s="32">
        <v>253534.88</v>
      </c>
      <c r="F120" s="43"/>
      <c r="G120" s="38"/>
    </row>
    <row r="121" ht="15.75" hidden="1" customHeight="1">
      <c r="A121" s="25">
        <v>45807.0</v>
      </c>
      <c r="B121" s="28" t="s">
        <v>21</v>
      </c>
      <c r="C121" s="10" t="s">
        <v>7</v>
      </c>
      <c r="D121" s="28" t="s">
        <v>249</v>
      </c>
      <c r="E121" s="32">
        <v>117920.08</v>
      </c>
      <c r="F121" s="43"/>
      <c r="G121" s="38"/>
    </row>
    <row r="122" ht="15.75" hidden="1" customHeight="1">
      <c r="A122" s="86">
        <v>45807.0</v>
      </c>
      <c r="B122" s="88" t="s">
        <v>21</v>
      </c>
      <c r="C122" s="10" t="s">
        <v>7</v>
      </c>
      <c r="D122" s="88" t="s">
        <v>250</v>
      </c>
      <c r="E122" s="89">
        <v>366963.31</v>
      </c>
      <c r="F122" s="43"/>
      <c r="G122" s="38"/>
    </row>
    <row r="123" ht="15.75" hidden="1" customHeight="1">
      <c r="A123" s="25">
        <v>45807.0</v>
      </c>
      <c r="B123" s="28" t="s">
        <v>21</v>
      </c>
      <c r="C123" s="10" t="s">
        <v>7</v>
      </c>
      <c r="D123" s="28" t="s">
        <v>252</v>
      </c>
      <c r="E123" s="32">
        <v>623799.61</v>
      </c>
      <c r="F123" s="43"/>
      <c r="G123" s="38"/>
    </row>
    <row r="124" ht="15.75" hidden="1" customHeight="1">
      <c r="A124" s="25">
        <v>45807.0</v>
      </c>
      <c r="B124" s="28" t="s">
        <v>21</v>
      </c>
      <c r="C124" s="10" t="s">
        <v>7</v>
      </c>
      <c r="D124" s="28" t="s">
        <v>254</v>
      </c>
      <c r="E124" s="32">
        <v>132716.33</v>
      </c>
      <c r="F124" s="33"/>
      <c r="G124" s="38"/>
    </row>
    <row r="125" ht="15.75" hidden="1" customHeight="1">
      <c r="A125" s="25">
        <v>45810.0</v>
      </c>
      <c r="B125" s="28" t="s">
        <v>21</v>
      </c>
      <c r="C125" s="10" t="s">
        <v>7</v>
      </c>
      <c r="D125" s="28">
        <v>8875635.0</v>
      </c>
      <c r="E125" s="32">
        <v>503608.42</v>
      </c>
      <c r="F125" s="36" t="s">
        <v>256</v>
      </c>
      <c r="G125" s="38"/>
    </row>
    <row r="126" ht="15.75" hidden="1" customHeight="1">
      <c r="A126" s="25">
        <v>45810.0</v>
      </c>
      <c r="B126" s="28" t="s">
        <v>21</v>
      </c>
      <c r="C126" s="10" t="s">
        <v>7</v>
      </c>
      <c r="D126" s="28">
        <v>8875661.0</v>
      </c>
      <c r="E126" s="32">
        <v>37805.02</v>
      </c>
      <c r="F126" s="43"/>
      <c r="G126" s="38"/>
    </row>
    <row r="127" ht="15.75" hidden="1" customHeight="1">
      <c r="A127" s="25">
        <v>45810.0</v>
      </c>
      <c r="B127" s="28" t="s">
        <v>21</v>
      </c>
      <c r="C127" s="10" t="s">
        <v>7</v>
      </c>
      <c r="D127" s="28">
        <v>8875755.0</v>
      </c>
      <c r="E127" s="32">
        <v>878830.75</v>
      </c>
      <c r="F127" s="43"/>
      <c r="G127" s="38"/>
    </row>
    <row r="128" ht="15.75" hidden="1" customHeight="1">
      <c r="A128" s="25">
        <v>45811.0</v>
      </c>
      <c r="B128" s="28" t="s">
        <v>21</v>
      </c>
      <c r="C128" s="10" t="s">
        <v>7</v>
      </c>
      <c r="D128" s="28">
        <v>8877196.0</v>
      </c>
      <c r="E128" s="32">
        <v>71538.83</v>
      </c>
      <c r="F128" s="43"/>
      <c r="G128" s="38"/>
    </row>
    <row r="129" ht="15.75" hidden="1" customHeight="1">
      <c r="A129" s="25">
        <v>45811.0</v>
      </c>
      <c r="B129" s="28" t="s">
        <v>21</v>
      </c>
      <c r="C129" s="10" t="s">
        <v>7</v>
      </c>
      <c r="D129" s="28">
        <v>8877269.0</v>
      </c>
      <c r="E129" s="32">
        <v>38483.56</v>
      </c>
      <c r="F129" s="43"/>
      <c r="G129" s="38"/>
    </row>
    <row r="130" ht="15.75" hidden="1" customHeight="1">
      <c r="A130" s="25">
        <v>45811.0</v>
      </c>
      <c r="B130" s="28" t="s">
        <v>21</v>
      </c>
      <c r="C130" s="10" t="s">
        <v>7</v>
      </c>
      <c r="D130" s="28">
        <v>8877399.0</v>
      </c>
      <c r="E130" s="32">
        <v>260229.94</v>
      </c>
      <c r="F130" s="43"/>
      <c r="G130" s="38"/>
    </row>
    <row r="131" ht="15.75" hidden="1" customHeight="1">
      <c r="A131" s="68">
        <v>45811.0</v>
      </c>
      <c r="B131" s="69" t="s">
        <v>21</v>
      </c>
      <c r="C131" s="10" t="s">
        <v>7</v>
      </c>
      <c r="D131" s="69">
        <v>8877828.0</v>
      </c>
      <c r="E131" s="70">
        <v>97788.22</v>
      </c>
      <c r="F131" s="43"/>
      <c r="G131" s="38"/>
    </row>
    <row r="132" ht="15.75" hidden="1" customHeight="1">
      <c r="A132" s="25">
        <v>45811.0</v>
      </c>
      <c r="B132" s="28" t="s">
        <v>21</v>
      </c>
      <c r="C132" s="10" t="s">
        <v>7</v>
      </c>
      <c r="D132" s="28">
        <v>8877850.0</v>
      </c>
      <c r="E132" s="32">
        <v>118434.57</v>
      </c>
      <c r="F132" s="43"/>
      <c r="G132" s="38"/>
    </row>
    <row r="133" ht="15.75" hidden="1" customHeight="1">
      <c r="A133" s="25">
        <v>45811.0</v>
      </c>
      <c r="B133" s="28" t="s">
        <v>21</v>
      </c>
      <c r="C133" s="10" t="s">
        <v>7</v>
      </c>
      <c r="D133" s="28">
        <v>8877914.0</v>
      </c>
      <c r="E133" s="32">
        <v>869819.66</v>
      </c>
      <c r="F133" s="43"/>
      <c r="G133" s="38"/>
    </row>
    <row r="134" ht="15.75" hidden="1" customHeight="1">
      <c r="A134" s="25">
        <v>45811.0</v>
      </c>
      <c r="B134" s="28" t="s">
        <v>21</v>
      </c>
      <c r="C134" s="10" t="s">
        <v>7</v>
      </c>
      <c r="D134" s="28">
        <v>8878913.0</v>
      </c>
      <c r="E134" s="32">
        <v>211037.17</v>
      </c>
      <c r="F134" s="43"/>
      <c r="G134" s="38"/>
    </row>
    <row r="135" ht="15.75" hidden="1" customHeight="1">
      <c r="A135" s="25">
        <v>45812.0</v>
      </c>
      <c r="B135" s="28" t="s">
        <v>21</v>
      </c>
      <c r="C135" s="10" t="s">
        <v>7</v>
      </c>
      <c r="D135" s="28">
        <v>8879967.0</v>
      </c>
      <c r="E135" s="32">
        <v>0.01</v>
      </c>
      <c r="F135" s="43"/>
      <c r="G135" s="38"/>
    </row>
    <row r="136" ht="15.75" hidden="1" customHeight="1">
      <c r="A136" s="25">
        <v>45812.0</v>
      </c>
      <c r="B136" s="28" t="s">
        <v>21</v>
      </c>
      <c r="C136" s="10" t="s">
        <v>7</v>
      </c>
      <c r="D136" s="28">
        <v>8880102.0</v>
      </c>
      <c r="E136" s="32">
        <v>272907.89</v>
      </c>
      <c r="F136" s="43"/>
      <c r="G136" s="38"/>
    </row>
    <row r="137" ht="15.75" hidden="1" customHeight="1">
      <c r="A137" s="25">
        <v>45812.0</v>
      </c>
      <c r="B137" s="28" t="s">
        <v>21</v>
      </c>
      <c r="C137" s="10" t="s">
        <v>7</v>
      </c>
      <c r="D137" s="28">
        <v>8880230.0</v>
      </c>
      <c r="E137" s="32">
        <v>12198.1</v>
      </c>
      <c r="F137" s="43"/>
      <c r="G137" s="38"/>
    </row>
    <row r="138" ht="15.75" hidden="1" customHeight="1">
      <c r="A138" s="25">
        <v>45812.0</v>
      </c>
      <c r="B138" s="28" t="s">
        <v>21</v>
      </c>
      <c r="C138" s="10" t="s">
        <v>7</v>
      </c>
      <c r="D138" s="28">
        <v>8880924.0</v>
      </c>
      <c r="E138" s="32">
        <v>5781.06</v>
      </c>
      <c r="F138" s="43"/>
      <c r="G138" s="38"/>
    </row>
    <row r="139" ht="15.75" hidden="1" customHeight="1">
      <c r="A139" s="25">
        <v>45812.0</v>
      </c>
      <c r="B139" s="28" t="s">
        <v>21</v>
      </c>
      <c r="C139" s="10" t="s">
        <v>7</v>
      </c>
      <c r="D139" s="28">
        <v>8881186.0</v>
      </c>
      <c r="E139" s="32">
        <v>794646.98</v>
      </c>
      <c r="F139" s="43"/>
      <c r="G139" s="38"/>
    </row>
    <row r="140" ht="15.75" hidden="1" customHeight="1">
      <c r="A140" s="25">
        <v>45813.0</v>
      </c>
      <c r="B140" s="28" t="s">
        <v>21</v>
      </c>
      <c r="C140" s="10" t="s">
        <v>7</v>
      </c>
      <c r="D140" s="28">
        <v>8881996.0</v>
      </c>
      <c r="E140" s="32">
        <v>248934.47</v>
      </c>
      <c r="F140" s="43"/>
      <c r="G140" s="38"/>
    </row>
    <row r="141" ht="15.75" hidden="1" customHeight="1">
      <c r="A141" s="25">
        <v>45813.0</v>
      </c>
      <c r="B141" s="28" t="s">
        <v>21</v>
      </c>
      <c r="C141" s="10" t="s">
        <v>7</v>
      </c>
      <c r="D141" s="28">
        <v>8883955.0</v>
      </c>
      <c r="E141" s="32">
        <v>573179.7</v>
      </c>
      <c r="F141" s="43"/>
      <c r="G141" s="85" t="s">
        <v>266</v>
      </c>
    </row>
    <row r="142" ht="15.75" hidden="1" customHeight="1">
      <c r="A142" s="25">
        <v>45813.0</v>
      </c>
      <c r="B142" s="28" t="s">
        <v>21</v>
      </c>
      <c r="C142" s="10" t="s">
        <v>7</v>
      </c>
      <c r="D142" s="28">
        <v>8883899.0</v>
      </c>
      <c r="E142" s="32">
        <v>468167.3</v>
      </c>
      <c r="F142" s="43"/>
      <c r="G142" s="38"/>
    </row>
    <row r="143" ht="15.75" hidden="1" customHeight="1">
      <c r="A143" s="25">
        <v>45813.0</v>
      </c>
      <c r="B143" s="28" t="s">
        <v>21</v>
      </c>
      <c r="C143" s="10" t="s">
        <v>7</v>
      </c>
      <c r="D143" s="28">
        <v>8883289.0</v>
      </c>
      <c r="E143" s="32">
        <v>29680.33</v>
      </c>
      <c r="F143" s="43"/>
      <c r="G143" s="38"/>
    </row>
    <row r="144" ht="15.75" hidden="1" customHeight="1">
      <c r="A144" s="25">
        <v>45813.0</v>
      </c>
      <c r="B144" s="28" t="s">
        <v>21</v>
      </c>
      <c r="C144" s="10" t="s">
        <v>7</v>
      </c>
      <c r="D144" s="28">
        <v>8883174.0</v>
      </c>
      <c r="E144" s="32">
        <v>27117.73</v>
      </c>
      <c r="F144" s="43"/>
      <c r="G144" s="38"/>
    </row>
    <row r="145" ht="15.75" hidden="1" customHeight="1">
      <c r="A145" s="25">
        <v>45813.0</v>
      </c>
      <c r="B145" s="28" t="s">
        <v>21</v>
      </c>
      <c r="C145" s="10" t="s">
        <v>7</v>
      </c>
      <c r="D145" s="28">
        <v>8883094.0</v>
      </c>
      <c r="E145" s="32">
        <v>90449.86</v>
      </c>
      <c r="F145" s="43"/>
      <c r="G145" s="38"/>
    </row>
    <row r="146" ht="15.75" hidden="1" customHeight="1">
      <c r="A146" s="25">
        <v>45813.0</v>
      </c>
      <c r="B146" s="28" t="s">
        <v>21</v>
      </c>
      <c r="C146" s="10" t="s">
        <v>7</v>
      </c>
      <c r="D146" s="28">
        <v>8884010.0</v>
      </c>
      <c r="E146" s="32">
        <v>317648.36</v>
      </c>
      <c r="F146" s="43"/>
      <c r="G146" s="38"/>
    </row>
    <row r="147" ht="15.75" hidden="1" customHeight="1">
      <c r="A147" s="25">
        <v>45813.0</v>
      </c>
      <c r="B147" s="28" t="s">
        <v>21</v>
      </c>
      <c r="C147" s="10" t="s">
        <v>7</v>
      </c>
      <c r="D147" s="28">
        <v>8885030.0</v>
      </c>
      <c r="E147" s="32">
        <v>19376.9</v>
      </c>
      <c r="F147" s="43"/>
      <c r="G147" s="38"/>
    </row>
    <row r="148" ht="15.75" hidden="1" customHeight="1">
      <c r="A148" s="25">
        <v>45813.0</v>
      </c>
      <c r="B148" s="28" t="s">
        <v>21</v>
      </c>
      <c r="C148" s="10" t="s">
        <v>7</v>
      </c>
      <c r="D148" s="28">
        <v>8885081.0</v>
      </c>
      <c r="E148" s="32">
        <v>216195.58</v>
      </c>
      <c r="F148" s="43"/>
      <c r="G148" s="38"/>
    </row>
    <row r="149" ht="15.75" hidden="1" customHeight="1">
      <c r="A149" s="25">
        <v>45814.0</v>
      </c>
      <c r="B149" s="28" t="s">
        <v>21</v>
      </c>
      <c r="C149" s="10" t="s">
        <v>7</v>
      </c>
      <c r="D149" s="28" t="s">
        <v>275</v>
      </c>
      <c r="E149" s="32">
        <v>430712.29</v>
      </c>
      <c r="F149" s="43"/>
      <c r="G149" s="38"/>
    </row>
    <row r="150" ht="15.75" hidden="1" customHeight="1">
      <c r="A150" s="25">
        <v>45814.0</v>
      </c>
      <c r="B150" s="28" t="s">
        <v>21</v>
      </c>
      <c r="C150" s="10" t="s">
        <v>7</v>
      </c>
      <c r="D150" s="28" t="s">
        <v>276</v>
      </c>
      <c r="E150" s="32">
        <v>0.01</v>
      </c>
      <c r="F150" s="43"/>
      <c r="G150" s="38"/>
    </row>
    <row r="151" ht="15.75" hidden="1" customHeight="1">
      <c r="A151" s="25">
        <v>45814.0</v>
      </c>
      <c r="B151" s="28" t="s">
        <v>21</v>
      </c>
      <c r="C151" s="10" t="s">
        <v>7</v>
      </c>
      <c r="D151" s="28" t="s">
        <v>277</v>
      </c>
      <c r="E151" s="32">
        <v>745148.74</v>
      </c>
      <c r="F151" s="43"/>
      <c r="G151" s="38"/>
    </row>
    <row r="152" ht="15.75" hidden="1" customHeight="1">
      <c r="A152" s="25">
        <v>45814.0</v>
      </c>
      <c r="B152" s="28" t="s">
        <v>21</v>
      </c>
      <c r="C152" s="10" t="s">
        <v>7</v>
      </c>
      <c r="D152" s="28" t="s">
        <v>278</v>
      </c>
      <c r="E152" s="32">
        <v>582751.15</v>
      </c>
      <c r="F152" s="43"/>
      <c r="G152" s="38"/>
      <c r="H152" s="80"/>
      <c r="I152" s="81"/>
    </row>
    <row r="153" ht="15.75" hidden="1" customHeight="1">
      <c r="A153" s="25">
        <v>45814.0</v>
      </c>
      <c r="B153" s="28" t="s">
        <v>21</v>
      </c>
      <c r="C153" s="10" t="s">
        <v>7</v>
      </c>
      <c r="D153" s="28" t="s">
        <v>280</v>
      </c>
      <c r="E153" s="32">
        <v>192879.37</v>
      </c>
      <c r="F153" s="43"/>
      <c r="G153" s="38"/>
      <c r="H153" s="80"/>
      <c r="I153" s="81"/>
    </row>
    <row r="154" ht="15.75" hidden="1" customHeight="1">
      <c r="A154" s="71">
        <v>45814.0</v>
      </c>
      <c r="B154" s="72" t="s">
        <v>21</v>
      </c>
      <c r="C154" s="10" t="s">
        <v>7</v>
      </c>
      <c r="D154" s="72" t="s">
        <v>282</v>
      </c>
      <c r="E154" s="73">
        <v>17296.43</v>
      </c>
      <c r="F154" s="43"/>
      <c r="G154" s="38"/>
      <c r="H154" s="80"/>
      <c r="I154" s="81"/>
    </row>
    <row r="155" ht="15.75" hidden="1" customHeight="1">
      <c r="A155" s="25">
        <v>45814.0</v>
      </c>
      <c r="B155" s="28" t="s">
        <v>21</v>
      </c>
      <c r="C155" s="10" t="s">
        <v>7</v>
      </c>
      <c r="D155" s="28" t="s">
        <v>283</v>
      </c>
      <c r="E155" s="32">
        <v>91525.59</v>
      </c>
      <c r="F155" s="43"/>
      <c r="G155" s="38"/>
      <c r="H155" s="80"/>
      <c r="I155" s="81"/>
    </row>
    <row r="156" ht="15.75" hidden="1" customHeight="1">
      <c r="A156" s="25">
        <v>45814.0</v>
      </c>
      <c r="B156" s="28" t="s">
        <v>21</v>
      </c>
      <c r="C156" s="10" t="s">
        <v>7</v>
      </c>
      <c r="D156" s="28" t="s">
        <v>284</v>
      </c>
      <c r="E156" s="32">
        <v>70366.94</v>
      </c>
      <c r="F156" s="33"/>
      <c r="G156" s="38"/>
      <c r="H156" s="120"/>
      <c r="I156" s="121"/>
      <c r="J156" s="122"/>
      <c r="K156" s="122"/>
      <c r="L156" s="122"/>
      <c r="M156" s="122"/>
      <c r="N156" s="122"/>
    </row>
    <row r="157" ht="15.75" hidden="1" customHeight="1">
      <c r="A157" s="25">
        <v>45815.0</v>
      </c>
      <c r="B157" s="28" t="s">
        <v>21</v>
      </c>
      <c r="C157" s="10" t="s">
        <v>7</v>
      </c>
      <c r="D157" s="28">
        <v>8890991.0</v>
      </c>
      <c r="E157" s="32">
        <v>243458.82</v>
      </c>
      <c r="F157" s="36" t="s">
        <v>287</v>
      </c>
      <c r="G157" s="38"/>
      <c r="H157" s="120"/>
      <c r="I157" s="121"/>
      <c r="J157" s="122"/>
      <c r="K157" s="122"/>
      <c r="L157" s="122"/>
      <c r="M157" s="122"/>
      <c r="N157" s="122"/>
    </row>
    <row r="158" ht="15.75" hidden="1" customHeight="1">
      <c r="A158" s="25">
        <v>45815.0</v>
      </c>
      <c r="B158" s="28" t="s">
        <v>21</v>
      </c>
      <c r="C158" s="10" t="s">
        <v>7</v>
      </c>
      <c r="D158" s="28">
        <v>8891375.0</v>
      </c>
      <c r="E158" s="32">
        <v>361943.76</v>
      </c>
      <c r="F158" s="43"/>
      <c r="G158" s="38"/>
      <c r="H158" s="120"/>
      <c r="I158" s="121"/>
      <c r="J158" s="122"/>
      <c r="K158" s="122"/>
      <c r="L158" s="122"/>
      <c r="M158" s="122"/>
      <c r="N158" s="122"/>
    </row>
    <row r="159" ht="15.75" hidden="1" customHeight="1">
      <c r="A159" s="25">
        <v>45817.0</v>
      </c>
      <c r="B159" s="28" t="s">
        <v>21</v>
      </c>
      <c r="C159" s="10" t="s">
        <v>7</v>
      </c>
      <c r="D159" s="28">
        <v>8891870.0</v>
      </c>
      <c r="E159" s="32">
        <v>1224233.19</v>
      </c>
      <c r="F159" s="43"/>
      <c r="G159" s="38"/>
      <c r="H159" s="120"/>
      <c r="I159" s="121"/>
      <c r="J159" s="122"/>
      <c r="K159" s="122"/>
      <c r="L159" s="122"/>
      <c r="M159" s="122"/>
      <c r="N159" s="122"/>
    </row>
    <row r="160" ht="15.75" hidden="1" customHeight="1">
      <c r="A160" s="25">
        <v>45817.0</v>
      </c>
      <c r="B160" s="28" t="s">
        <v>21</v>
      </c>
      <c r="C160" s="10" t="s">
        <v>7</v>
      </c>
      <c r="D160" s="28">
        <v>8892795.0</v>
      </c>
      <c r="E160" s="32">
        <v>693962.35</v>
      </c>
      <c r="F160" s="43"/>
      <c r="G160" s="38"/>
      <c r="H160" s="120"/>
      <c r="I160" s="121"/>
      <c r="J160" s="122"/>
      <c r="K160" s="122"/>
      <c r="L160" s="122"/>
      <c r="M160" s="122"/>
      <c r="N160" s="122"/>
    </row>
    <row r="161" ht="15.75" hidden="1" customHeight="1">
      <c r="A161" s="25">
        <v>45817.0</v>
      </c>
      <c r="B161" s="28" t="s">
        <v>21</v>
      </c>
      <c r="C161" s="10" t="s">
        <v>7</v>
      </c>
      <c r="D161" s="28">
        <v>8892451.0</v>
      </c>
      <c r="E161" s="32">
        <v>329809.56</v>
      </c>
      <c r="F161" s="43"/>
      <c r="G161" s="38"/>
      <c r="H161" s="120"/>
      <c r="I161" s="121"/>
      <c r="J161" s="122"/>
      <c r="K161" s="122"/>
      <c r="L161" s="122"/>
      <c r="M161" s="122"/>
      <c r="N161" s="122"/>
    </row>
    <row r="162" ht="15.75" hidden="1" customHeight="1">
      <c r="A162" s="25">
        <v>45818.0</v>
      </c>
      <c r="B162" s="28" t="s">
        <v>21</v>
      </c>
      <c r="C162" s="10" t="s">
        <v>7</v>
      </c>
      <c r="D162" s="28">
        <v>8895300.0</v>
      </c>
      <c r="E162" s="32">
        <v>632308.32</v>
      </c>
      <c r="F162" s="43"/>
      <c r="G162" s="38"/>
      <c r="H162" s="120"/>
      <c r="I162" s="121"/>
      <c r="J162" s="122"/>
      <c r="K162" s="122"/>
      <c r="L162" s="122"/>
      <c r="M162" s="122"/>
      <c r="N162" s="122"/>
    </row>
    <row r="163" ht="15.75" hidden="1" customHeight="1">
      <c r="A163" s="25">
        <v>45818.0</v>
      </c>
      <c r="B163" s="28" t="s">
        <v>21</v>
      </c>
      <c r="C163" s="10" t="s">
        <v>7</v>
      </c>
      <c r="D163" s="28">
        <v>8896148.0</v>
      </c>
      <c r="E163" s="32">
        <v>516805.72</v>
      </c>
      <c r="F163" s="43"/>
      <c r="G163" s="38"/>
      <c r="H163" s="120"/>
      <c r="I163" s="121"/>
      <c r="J163" s="122"/>
      <c r="K163" s="122"/>
      <c r="L163" s="122"/>
      <c r="M163" s="122"/>
      <c r="N163" s="122"/>
    </row>
    <row r="164" ht="15.75" hidden="1" customHeight="1">
      <c r="A164" s="25">
        <v>45818.0</v>
      </c>
      <c r="B164" s="28" t="s">
        <v>21</v>
      </c>
      <c r="C164" s="10" t="s">
        <v>7</v>
      </c>
      <c r="D164" s="19" t="s">
        <v>293</v>
      </c>
      <c r="E164" s="32">
        <v>471382.77</v>
      </c>
      <c r="F164" s="43"/>
      <c r="G164" s="38"/>
      <c r="H164" s="123"/>
      <c r="I164" s="122"/>
      <c r="J164" s="122"/>
      <c r="K164" s="122"/>
      <c r="L164" s="122"/>
      <c r="M164" s="122"/>
      <c r="N164" s="122"/>
    </row>
    <row r="165" ht="15.75" hidden="1" customHeight="1">
      <c r="A165" s="71">
        <v>45818.0</v>
      </c>
      <c r="B165" s="72" t="s">
        <v>21</v>
      </c>
      <c r="C165" s="10" t="s">
        <v>7</v>
      </c>
      <c r="D165" s="124" t="s">
        <v>296</v>
      </c>
      <c r="E165" s="73">
        <v>48894.11</v>
      </c>
      <c r="F165" s="43"/>
      <c r="G165" s="38"/>
      <c r="H165" s="122"/>
      <c r="I165" s="122"/>
      <c r="J165" s="122"/>
      <c r="K165" s="122"/>
      <c r="L165" s="122"/>
      <c r="M165" s="122"/>
      <c r="N165" s="122"/>
    </row>
    <row r="166" ht="15.75" hidden="1" customHeight="1">
      <c r="A166" s="25">
        <v>45818.0</v>
      </c>
      <c r="B166" s="28" t="s">
        <v>21</v>
      </c>
      <c r="C166" s="10" t="s">
        <v>7</v>
      </c>
      <c r="D166" s="19" t="s">
        <v>297</v>
      </c>
      <c r="E166" s="32">
        <v>261829.29</v>
      </c>
      <c r="F166" s="43"/>
      <c r="G166" s="38"/>
      <c r="H166" s="122"/>
      <c r="I166" s="122"/>
      <c r="J166" s="122"/>
      <c r="K166" s="122"/>
      <c r="L166" s="122"/>
      <c r="M166" s="122"/>
      <c r="N166" s="122"/>
    </row>
    <row r="167" ht="15.75" hidden="1" customHeight="1">
      <c r="A167" s="25">
        <v>45818.0</v>
      </c>
      <c r="B167" s="28" t="s">
        <v>21</v>
      </c>
      <c r="C167" s="10" t="s">
        <v>7</v>
      </c>
      <c r="D167" s="19" t="s">
        <v>298</v>
      </c>
      <c r="E167" s="32">
        <v>-1087.5</v>
      </c>
      <c r="F167" s="43"/>
      <c r="G167" s="38"/>
    </row>
    <row r="168" ht="15.75" hidden="1" customHeight="1">
      <c r="A168" s="25">
        <v>45818.0</v>
      </c>
      <c r="B168" s="28" t="s">
        <v>21</v>
      </c>
      <c r="C168" s="10" t="s">
        <v>7</v>
      </c>
      <c r="D168" s="19" t="s">
        <v>299</v>
      </c>
      <c r="E168" s="32">
        <v>-1065429.87</v>
      </c>
      <c r="F168" s="43"/>
      <c r="G168" s="38"/>
    </row>
    <row r="169" ht="15.75" hidden="1" customHeight="1">
      <c r="A169" s="25">
        <v>45818.0</v>
      </c>
      <c r="B169" s="28" t="s">
        <v>21</v>
      </c>
      <c r="C169" s="10" t="s">
        <v>7</v>
      </c>
      <c r="D169" s="19" t="s">
        <v>300</v>
      </c>
      <c r="E169" s="32">
        <v>-904001.75</v>
      </c>
      <c r="F169" s="43"/>
      <c r="G169" s="38"/>
    </row>
    <row r="170" ht="15.75" hidden="1" customHeight="1">
      <c r="A170" s="25">
        <v>45819.0</v>
      </c>
      <c r="B170" s="28" t="s">
        <v>21</v>
      </c>
      <c r="C170" s="10" t="s">
        <v>7</v>
      </c>
      <c r="D170" s="28">
        <v>8899429.0</v>
      </c>
      <c r="E170" s="32">
        <v>912877.6</v>
      </c>
      <c r="F170" s="43"/>
      <c r="G170" s="38"/>
      <c r="H170" s="46">
        <v>161656.71</v>
      </c>
      <c r="I170" s="46" t="s">
        <v>301</v>
      </c>
    </row>
    <row r="171" ht="15.75" hidden="1" customHeight="1">
      <c r="A171" s="25">
        <v>45820.0</v>
      </c>
      <c r="B171" s="28" t="s">
        <v>21</v>
      </c>
      <c r="C171" s="10" t="s">
        <v>7</v>
      </c>
      <c r="D171" s="28">
        <v>1567731.0</v>
      </c>
      <c r="E171" s="32">
        <v>-162160.24</v>
      </c>
      <c r="F171" s="43"/>
      <c r="G171" s="38"/>
      <c r="H171" s="125">
        <f>E165</f>
        <v>48894.11</v>
      </c>
      <c r="I171" s="46" t="s">
        <v>309</v>
      </c>
    </row>
    <row r="172" ht="15.75" hidden="1" customHeight="1">
      <c r="A172" s="25">
        <v>45820.0</v>
      </c>
      <c r="B172" s="28" t="s">
        <v>21</v>
      </c>
      <c r="C172" s="10" t="s">
        <v>7</v>
      </c>
      <c r="D172" s="28">
        <v>8900373.0</v>
      </c>
      <c r="E172" s="32">
        <v>524597.45</v>
      </c>
      <c r="F172" s="43"/>
      <c r="G172" s="38"/>
    </row>
    <row r="173" ht="15.75" hidden="1" customHeight="1">
      <c r="A173" s="25">
        <v>45820.0</v>
      </c>
      <c r="B173" s="28" t="s">
        <v>21</v>
      </c>
      <c r="C173" s="10" t="s">
        <v>7</v>
      </c>
      <c r="D173" s="28">
        <v>8901462.0</v>
      </c>
      <c r="E173" s="32">
        <v>488465.78</v>
      </c>
      <c r="F173" s="43"/>
      <c r="G173" s="38"/>
    </row>
    <row r="174" ht="15.75" hidden="1" customHeight="1">
      <c r="A174" s="25">
        <v>45820.0</v>
      </c>
      <c r="B174" s="28" t="s">
        <v>21</v>
      </c>
      <c r="C174" s="10" t="s">
        <v>7</v>
      </c>
      <c r="D174" s="28">
        <v>1567821.0</v>
      </c>
      <c r="E174" s="32">
        <v>-5962.2</v>
      </c>
      <c r="F174" s="43"/>
      <c r="G174" s="38"/>
    </row>
    <row r="175" ht="15.75" hidden="1" customHeight="1">
      <c r="A175" s="25">
        <v>45820.0</v>
      </c>
      <c r="B175" s="28" t="s">
        <v>21</v>
      </c>
      <c r="C175" s="10" t="s">
        <v>7</v>
      </c>
      <c r="D175" s="28">
        <v>8902371.0</v>
      </c>
      <c r="E175" s="32">
        <v>354140.65</v>
      </c>
      <c r="F175" s="43"/>
      <c r="G175" s="38"/>
    </row>
    <row r="176" ht="15.75" hidden="1" customHeight="1">
      <c r="A176" s="25">
        <v>45821.0</v>
      </c>
      <c r="B176" s="28" t="s">
        <v>21</v>
      </c>
      <c r="C176" s="10" t="s">
        <v>7</v>
      </c>
      <c r="D176" s="28">
        <v>8904412.0</v>
      </c>
      <c r="E176" s="32">
        <v>393206.69</v>
      </c>
      <c r="F176" s="43"/>
      <c r="G176" s="38"/>
    </row>
    <row r="177" ht="15.75" hidden="1" customHeight="1">
      <c r="A177" s="25">
        <v>45821.0</v>
      </c>
      <c r="B177" s="28" t="s">
        <v>21</v>
      </c>
      <c r="C177" s="10" t="s">
        <v>7</v>
      </c>
      <c r="D177" s="28">
        <v>8904768.0</v>
      </c>
      <c r="E177" s="32">
        <v>7239.72</v>
      </c>
      <c r="F177" s="43"/>
      <c r="G177" s="38"/>
      <c r="H177" s="126"/>
      <c r="I177" s="126"/>
    </row>
    <row r="178" ht="15.75" hidden="1" customHeight="1">
      <c r="A178" s="25">
        <v>45821.0</v>
      </c>
      <c r="B178" s="28" t="s">
        <v>21</v>
      </c>
      <c r="C178" s="10" t="s">
        <v>7</v>
      </c>
      <c r="D178" s="28">
        <v>8905063.0</v>
      </c>
      <c r="E178" s="32">
        <v>105441.96</v>
      </c>
      <c r="F178" s="43"/>
      <c r="G178" s="38"/>
      <c r="H178" s="127"/>
      <c r="I178" s="129"/>
    </row>
    <row r="179" ht="15.75" hidden="1" customHeight="1">
      <c r="A179" s="25">
        <v>45821.0</v>
      </c>
      <c r="B179" s="28" t="s">
        <v>21</v>
      </c>
      <c r="C179" s="10" t="s">
        <v>7</v>
      </c>
      <c r="D179" s="28">
        <v>8905368.0</v>
      </c>
      <c r="E179" s="32">
        <v>480239.06</v>
      </c>
      <c r="F179" s="43"/>
      <c r="G179" s="38"/>
      <c r="H179" s="127"/>
      <c r="I179" s="129"/>
    </row>
    <row r="180" ht="15.75" hidden="1" customHeight="1">
      <c r="A180" s="25">
        <v>45821.0</v>
      </c>
      <c r="B180" s="28" t="s">
        <v>21</v>
      </c>
      <c r="C180" s="10" t="s">
        <v>7</v>
      </c>
      <c r="D180" s="28" t="s">
        <v>323</v>
      </c>
      <c r="E180" s="32">
        <v>144368.25</v>
      </c>
      <c r="F180" s="43"/>
      <c r="G180" s="38"/>
      <c r="H180" s="127"/>
      <c r="I180" s="129"/>
    </row>
    <row r="181" ht="15.75" hidden="1" customHeight="1">
      <c r="A181" s="25">
        <v>45821.0</v>
      </c>
      <c r="B181" s="28" t="s">
        <v>21</v>
      </c>
      <c r="C181" s="10" t="s">
        <v>7</v>
      </c>
      <c r="D181" s="28" t="s">
        <v>326</v>
      </c>
      <c r="E181" s="32">
        <v>425632.5</v>
      </c>
      <c r="F181" s="43"/>
      <c r="G181" s="38"/>
      <c r="H181" s="127"/>
      <c r="I181" s="129"/>
    </row>
    <row r="182" ht="15.75" hidden="1" customHeight="1">
      <c r="A182" s="25">
        <v>45821.0</v>
      </c>
      <c r="B182" s="28" t="s">
        <v>21</v>
      </c>
      <c r="C182" s="10" t="s">
        <v>7</v>
      </c>
      <c r="D182" s="28" t="s">
        <v>327</v>
      </c>
      <c r="E182" s="32">
        <v>267548.25</v>
      </c>
      <c r="F182" s="43"/>
      <c r="G182" s="38"/>
      <c r="H182" s="127"/>
      <c r="I182" s="129"/>
    </row>
    <row r="183" ht="15.75" hidden="1" customHeight="1">
      <c r="A183" s="25">
        <v>45821.0</v>
      </c>
      <c r="B183" s="28" t="s">
        <v>21</v>
      </c>
      <c r="C183" s="10" t="s">
        <v>7</v>
      </c>
      <c r="D183" s="28" t="s">
        <v>328</v>
      </c>
      <c r="E183" s="32">
        <v>675022.19</v>
      </c>
      <c r="F183" s="43"/>
      <c r="G183" s="38"/>
      <c r="H183" s="126"/>
      <c r="I183" s="126"/>
    </row>
    <row r="184" ht="15.75" hidden="1" customHeight="1">
      <c r="A184" s="68">
        <v>45821.0</v>
      </c>
      <c r="B184" s="69" t="s">
        <v>21</v>
      </c>
      <c r="C184" s="10" t="s">
        <v>7</v>
      </c>
      <c r="D184" s="69" t="s">
        <v>330</v>
      </c>
      <c r="E184" s="70">
        <v>161656.71</v>
      </c>
      <c r="F184" s="33"/>
      <c r="G184" s="38"/>
      <c r="H184" s="126"/>
      <c r="I184" s="126"/>
    </row>
    <row r="185" ht="15.75" hidden="1" customHeight="1">
      <c r="A185" s="130">
        <v>45822.0</v>
      </c>
      <c r="B185" s="76" t="s">
        <v>21</v>
      </c>
      <c r="C185" s="10" t="s">
        <v>7</v>
      </c>
      <c r="D185" s="76">
        <v>8908401.0</v>
      </c>
      <c r="E185" s="77">
        <v>775554.39</v>
      </c>
      <c r="F185" s="131" t="s">
        <v>332</v>
      </c>
      <c r="G185" s="38"/>
      <c r="H185" s="126"/>
      <c r="I185" s="126"/>
    </row>
    <row r="186" ht="15.75" hidden="1" customHeight="1">
      <c r="A186" s="130">
        <v>45822.0</v>
      </c>
      <c r="B186" s="76" t="s">
        <v>21</v>
      </c>
      <c r="C186" s="10" t="s">
        <v>7</v>
      </c>
      <c r="D186" s="76">
        <v>8908235.0</v>
      </c>
      <c r="E186" s="77">
        <v>145322.19</v>
      </c>
      <c r="F186" s="43"/>
      <c r="G186" s="38"/>
    </row>
    <row r="187" ht="15.75" hidden="1" customHeight="1">
      <c r="A187" s="130">
        <v>45825.0</v>
      </c>
      <c r="B187" s="76" t="s">
        <v>21</v>
      </c>
      <c r="C187" s="10" t="s">
        <v>7</v>
      </c>
      <c r="D187" s="76">
        <v>8908839.0</v>
      </c>
      <c r="E187" s="77">
        <v>1475952.29</v>
      </c>
      <c r="F187" s="43"/>
      <c r="G187" s="38"/>
    </row>
    <row r="188" ht="15.75" hidden="1" customHeight="1">
      <c r="A188" s="130">
        <v>45825.0</v>
      </c>
      <c r="B188" s="76" t="s">
        <v>21</v>
      </c>
      <c r="C188" s="10" t="s">
        <v>7</v>
      </c>
      <c r="D188" s="76">
        <v>8909457.0</v>
      </c>
      <c r="E188" s="77">
        <v>77637.87</v>
      </c>
      <c r="F188" s="43"/>
      <c r="G188" s="38"/>
    </row>
    <row r="189" ht="15.75" hidden="1" customHeight="1">
      <c r="A189" s="130">
        <v>45825.0</v>
      </c>
      <c r="B189" s="76" t="s">
        <v>21</v>
      </c>
      <c r="C189" s="10" t="s">
        <v>7</v>
      </c>
      <c r="D189" s="76">
        <v>8909510.0</v>
      </c>
      <c r="E189" s="77">
        <v>5167.22</v>
      </c>
      <c r="F189" s="43"/>
      <c r="G189" s="38"/>
      <c r="H189" s="40"/>
      <c r="I189" s="40"/>
    </row>
    <row r="190" ht="15.75" hidden="1" customHeight="1">
      <c r="A190" s="130">
        <v>45825.0</v>
      </c>
      <c r="B190" s="76" t="s">
        <v>21</v>
      </c>
      <c r="C190" s="10" t="s">
        <v>7</v>
      </c>
      <c r="D190" s="76">
        <v>8909934.0</v>
      </c>
      <c r="E190" s="77">
        <v>30548.47</v>
      </c>
      <c r="F190" s="43"/>
      <c r="G190" s="38"/>
      <c r="H190" s="40"/>
      <c r="I190" s="40"/>
    </row>
    <row r="191" ht="15.75" hidden="1" customHeight="1">
      <c r="A191" s="130">
        <v>45825.0</v>
      </c>
      <c r="B191" s="76" t="s">
        <v>21</v>
      </c>
      <c r="C191" s="10" t="s">
        <v>7</v>
      </c>
      <c r="D191" s="76">
        <v>8910104.0</v>
      </c>
      <c r="E191" s="77">
        <v>866625.98</v>
      </c>
      <c r="F191" s="43"/>
      <c r="G191" s="38"/>
      <c r="H191" s="80"/>
      <c r="I191" s="81"/>
      <c r="J191" s="132"/>
      <c r="K191" s="132"/>
      <c r="L191" s="132"/>
      <c r="M191" s="132"/>
      <c r="N191" s="132"/>
    </row>
    <row r="192" ht="15.75" hidden="1" customHeight="1">
      <c r="A192" s="130">
        <v>45825.0</v>
      </c>
      <c r="B192" s="76" t="s">
        <v>21</v>
      </c>
      <c r="C192" s="10" t="s">
        <v>7</v>
      </c>
      <c r="D192" s="76" t="s">
        <v>337</v>
      </c>
      <c r="E192" s="77">
        <v>762429.01</v>
      </c>
      <c r="F192" s="43"/>
      <c r="G192" s="38"/>
      <c r="H192" s="80"/>
      <c r="I192" s="81"/>
      <c r="J192" s="133"/>
      <c r="K192" s="133"/>
      <c r="L192" s="133"/>
      <c r="M192" s="133"/>
      <c r="N192" s="133"/>
    </row>
    <row r="193" ht="15.75" hidden="1" customHeight="1">
      <c r="A193" s="130">
        <v>45825.0</v>
      </c>
      <c r="B193" s="76" t="s">
        <v>21</v>
      </c>
      <c r="C193" s="10" t="s">
        <v>7</v>
      </c>
      <c r="D193" s="76" t="s">
        <v>338</v>
      </c>
      <c r="E193" s="77">
        <v>153932.46</v>
      </c>
      <c r="F193" s="43"/>
      <c r="G193" s="38"/>
      <c r="H193" s="80"/>
      <c r="I193" s="81"/>
    </row>
    <row r="194" ht="15.75" hidden="1" customHeight="1">
      <c r="A194" s="130">
        <v>45825.0</v>
      </c>
      <c r="B194" s="76" t="s">
        <v>21</v>
      </c>
      <c r="C194" s="10" t="s">
        <v>7</v>
      </c>
      <c r="D194" s="76" t="s">
        <v>340</v>
      </c>
      <c r="E194" s="77">
        <v>18135.72</v>
      </c>
      <c r="F194" s="43"/>
      <c r="G194" s="38"/>
      <c r="H194" s="40"/>
      <c r="I194" s="40"/>
    </row>
    <row r="195" ht="15.75" hidden="1" customHeight="1">
      <c r="A195" s="130">
        <v>45826.0</v>
      </c>
      <c r="B195" s="76" t="s">
        <v>21</v>
      </c>
      <c r="C195" s="10" t="s">
        <v>7</v>
      </c>
      <c r="D195" s="76">
        <v>8913379.0</v>
      </c>
      <c r="E195" s="77">
        <v>19376.9</v>
      </c>
      <c r="F195" s="43"/>
      <c r="G195" s="38"/>
      <c r="H195" s="100" t="s">
        <v>342</v>
      </c>
      <c r="I195" s="40"/>
    </row>
    <row r="196" ht="15.75" hidden="1" customHeight="1">
      <c r="A196" s="130">
        <v>45826.0</v>
      </c>
      <c r="B196" s="76" t="s">
        <v>21</v>
      </c>
      <c r="C196" s="10" t="s">
        <v>7</v>
      </c>
      <c r="D196" s="76">
        <v>8913578.0</v>
      </c>
      <c r="E196" s="77">
        <v>821323.63</v>
      </c>
      <c r="F196" s="43"/>
      <c r="G196" s="38"/>
      <c r="H196" s="40"/>
      <c r="I196" s="40"/>
    </row>
    <row r="197" ht="15.75" hidden="1" customHeight="1">
      <c r="A197" s="130">
        <v>45827.0</v>
      </c>
      <c r="B197" s="76" t="s">
        <v>21</v>
      </c>
      <c r="C197" s="10" t="s">
        <v>7</v>
      </c>
      <c r="D197" s="76">
        <v>8915442.0</v>
      </c>
      <c r="E197" s="77">
        <v>104629.71</v>
      </c>
      <c r="F197" s="43"/>
      <c r="G197" s="38"/>
      <c r="H197" s="40"/>
      <c r="I197" s="40"/>
    </row>
    <row r="198" ht="15.75" hidden="1" customHeight="1">
      <c r="A198" s="25">
        <v>45827.0</v>
      </c>
      <c r="B198" s="28" t="s">
        <v>21</v>
      </c>
      <c r="C198" s="10" t="s">
        <v>7</v>
      </c>
      <c r="D198" s="28">
        <v>1569317.0</v>
      </c>
      <c r="E198" s="32">
        <v>-145468.82</v>
      </c>
      <c r="F198" s="43"/>
      <c r="G198" s="85" t="s">
        <v>343</v>
      </c>
      <c r="H198" s="40"/>
      <c r="I198" s="40"/>
    </row>
    <row r="199" ht="15.75" hidden="1" customHeight="1">
      <c r="A199" s="25">
        <v>45827.0</v>
      </c>
      <c r="B199" s="28" t="s">
        <v>21</v>
      </c>
      <c r="C199" s="10" t="s">
        <v>7</v>
      </c>
      <c r="D199" s="28">
        <v>1569307.0</v>
      </c>
      <c r="E199" s="32">
        <v>-57192.26</v>
      </c>
      <c r="F199" s="43"/>
      <c r="G199" s="85" t="s">
        <v>345</v>
      </c>
      <c r="H199" s="40"/>
      <c r="I199" s="40"/>
    </row>
    <row r="200" ht="15.75" hidden="1" customHeight="1">
      <c r="A200" s="130">
        <v>45827.0</v>
      </c>
      <c r="B200" s="76" t="s">
        <v>21</v>
      </c>
      <c r="C200" s="10" t="s">
        <v>7</v>
      </c>
      <c r="D200" s="76">
        <v>8915956.0</v>
      </c>
      <c r="E200" s="77">
        <v>7239.72</v>
      </c>
      <c r="F200" s="43"/>
      <c r="G200" s="38"/>
    </row>
    <row r="201" ht="15.75" hidden="1" customHeight="1">
      <c r="A201" s="130">
        <v>45827.0</v>
      </c>
      <c r="B201" s="76" t="s">
        <v>21</v>
      </c>
      <c r="C201" s="10" t="s">
        <v>7</v>
      </c>
      <c r="D201" s="76">
        <v>8916779.0</v>
      </c>
      <c r="E201" s="77">
        <v>2157953.57</v>
      </c>
      <c r="F201" s="43"/>
      <c r="G201" s="38"/>
    </row>
    <row r="202" ht="15.75" hidden="1" customHeight="1">
      <c r="A202" s="130">
        <v>45829.0</v>
      </c>
      <c r="B202" s="76" t="s">
        <v>21</v>
      </c>
      <c r="C202" s="10" t="s">
        <v>7</v>
      </c>
      <c r="D202" s="76">
        <v>8919126.0</v>
      </c>
      <c r="E202" s="77">
        <v>20813.48</v>
      </c>
      <c r="F202" s="43"/>
      <c r="G202" s="38"/>
    </row>
    <row r="203" ht="15.75" hidden="1" customHeight="1">
      <c r="A203" s="130">
        <v>45829.0</v>
      </c>
      <c r="B203" s="76" t="s">
        <v>21</v>
      </c>
      <c r="C203" s="10" t="s">
        <v>7</v>
      </c>
      <c r="D203" s="76">
        <v>8919720.0</v>
      </c>
      <c r="E203" s="77">
        <v>821201.29</v>
      </c>
      <c r="F203" s="43"/>
      <c r="G203" s="38"/>
    </row>
    <row r="204" ht="15.75" hidden="1" customHeight="1">
      <c r="A204" s="130">
        <v>45829.0</v>
      </c>
      <c r="B204" s="76" t="s">
        <v>21</v>
      </c>
      <c r="C204" s="10" t="s">
        <v>7</v>
      </c>
      <c r="D204" s="76">
        <v>8918783.0</v>
      </c>
      <c r="E204" s="77">
        <v>189714.45</v>
      </c>
      <c r="F204" s="43"/>
      <c r="G204" s="38"/>
    </row>
    <row r="205" ht="15.75" hidden="1" customHeight="1">
      <c r="A205" s="71">
        <v>45829.0</v>
      </c>
      <c r="B205" s="72" t="s">
        <v>21</v>
      </c>
      <c r="C205" s="10" t="s">
        <v>7</v>
      </c>
      <c r="D205" s="72">
        <v>8918740.0</v>
      </c>
      <c r="E205" s="73">
        <v>36767.49</v>
      </c>
      <c r="F205" s="43"/>
      <c r="G205" s="38"/>
    </row>
    <row r="206" ht="15.75" hidden="1" customHeight="1">
      <c r="A206" s="130">
        <v>45829.0</v>
      </c>
      <c r="B206" s="76" t="s">
        <v>21</v>
      </c>
      <c r="C206" s="10" t="s">
        <v>7</v>
      </c>
      <c r="D206" s="76">
        <v>8917386.0</v>
      </c>
      <c r="E206" s="77">
        <v>150007.94</v>
      </c>
      <c r="F206" s="43"/>
      <c r="G206" s="38"/>
    </row>
    <row r="207" ht="15.75" hidden="1" customHeight="1">
      <c r="A207" s="130">
        <v>45829.0</v>
      </c>
      <c r="B207" s="76" t="s">
        <v>21</v>
      </c>
      <c r="C207" s="10" t="s">
        <v>7</v>
      </c>
      <c r="D207" s="76">
        <v>8918887.0</v>
      </c>
      <c r="E207" s="77">
        <v>857783.1</v>
      </c>
      <c r="F207" s="33"/>
      <c r="G207" s="38"/>
      <c r="H207" s="40"/>
      <c r="I207" s="40"/>
      <c r="J207" s="40"/>
      <c r="K207" s="40"/>
      <c r="L207" s="40"/>
      <c r="M207" s="40"/>
      <c r="N207" s="40"/>
    </row>
    <row r="208" ht="15.75" hidden="1" customHeight="1">
      <c r="A208" s="130">
        <v>45829.0</v>
      </c>
      <c r="B208" s="76" t="s">
        <v>21</v>
      </c>
      <c r="C208" s="10" t="s">
        <v>7</v>
      </c>
      <c r="D208" s="76" t="s">
        <v>349</v>
      </c>
      <c r="E208" s="77">
        <v>201313.64</v>
      </c>
      <c r="F208" s="131" t="s">
        <v>350</v>
      </c>
      <c r="G208" s="38"/>
      <c r="H208" s="40"/>
      <c r="I208" s="40"/>
      <c r="J208" s="40"/>
      <c r="K208" s="40"/>
      <c r="L208" s="40"/>
      <c r="M208" s="40"/>
      <c r="N208" s="40"/>
    </row>
    <row r="209" ht="15.75" hidden="1" customHeight="1">
      <c r="A209" s="130">
        <v>45829.0</v>
      </c>
      <c r="B209" s="76" t="s">
        <v>21</v>
      </c>
      <c r="C209" s="10" t="s">
        <v>7</v>
      </c>
      <c r="D209" s="76" t="s">
        <v>351</v>
      </c>
      <c r="E209" s="77">
        <v>247379.55</v>
      </c>
      <c r="F209" s="43"/>
      <c r="G209" s="38"/>
      <c r="H209" s="80"/>
      <c r="I209" s="81"/>
      <c r="J209" s="137"/>
      <c r="K209" s="137"/>
      <c r="L209" s="137"/>
      <c r="M209" s="137"/>
      <c r="N209" s="137"/>
    </row>
    <row r="210" ht="15.75" hidden="1" customHeight="1">
      <c r="A210" s="130">
        <v>45829.0</v>
      </c>
      <c r="B210" s="76" t="s">
        <v>21</v>
      </c>
      <c r="C210" s="10" t="s">
        <v>7</v>
      </c>
      <c r="D210" s="76" t="s">
        <v>352</v>
      </c>
      <c r="E210" s="77">
        <v>254766.73</v>
      </c>
      <c r="F210" s="43"/>
      <c r="G210" s="38"/>
      <c r="H210" s="80"/>
      <c r="I210" s="81"/>
      <c r="J210" s="137"/>
      <c r="K210" s="137"/>
      <c r="L210" s="137"/>
      <c r="M210" s="137"/>
      <c r="N210" s="137"/>
    </row>
    <row r="211" ht="15.75" hidden="1" customHeight="1">
      <c r="A211" s="130">
        <v>45831.0</v>
      </c>
      <c r="B211" s="76" t="s">
        <v>21</v>
      </c>
      <c r="C211" s="10" t="s">
        <v>7</v>
      </c>
      <c r="D211" s="76">
        <v>8920905.0</v>
      </c>
      <c r="E211" s="77">
        <v>768623.11</v>
      </c>
      <c r="F211" s="43"/>
      <c r="G211" s="38"/>
      <c r="H211" s="80"/>
      <c r="I211" s="81"/>
      <c r="J211" s="40"/>
      <c r="K211" s="40"/>
      <c r="L211" s="40"/>
      <c r="M211" s="40"/>
      <c r="N211" s="40"/>
    </row>
    <row r="212" ht="15.75" hidden="1" customHeight="1">
      <c r="A212" s="130">
        <v>45831.0</v>
      </c>
      <c r="B212" s="76" t="s">
        <v>21</v>
      </c>
      <c r="C212" s="10" t="s">
        <v>7</v>
      </c>
      <c r="D212" s="76">
        <v>8920937.0</v>
      </c>
      <c r="E212" s="77">
        <v>67895.52</v>
      </c>
      <c r="F212" s="43"/>
      <c r="G212" s="38"/>
      <c r="H212" s="40"/>
      <c r="I212" s="40"/>
      <c r="J212" s="40"/>
      <c r="K212" s="40"/>
      <c r="L212" s="40"/>
      <c r="M212" s="40"/>
      <c r="N212" s="40"/>
    </row>
    <row r="213" ht="15.75" hidden="1" customHeight="1">
      <c r="A213" s="130">
        <v>45831.0</v>
      </c>
      <c r="B213" s="76" t="s">
        <v>21</v>
      </c>
      <c r="C213" s="10" t="s">
        <v>7</v>
      </c>
      <c r="D213" s="76">
        <v>8920658.0</v>
      </c>
      <c r="E213" s="77">
        <v>18135.72</v>
      </c>
      <c r="F213" s="43"/>
      <c r="G213" s="38"/>
    </row>
    <row r="214" ht="15.75" hidden="1" customHeight="1">
      <c r="A214" s="130">
        <v>45831.0</v>
      </c>
      <c r="B214" s="76" t="s">
        <v>21</v>
      </c>
      <c r="C214" s="10" t="s">
        <v>7</v>
      </c>
      <c r="D214" s="76">
        <v>8921402.0</v>
      </c>
      <c r="E214" s="77">
        <v>7239.72</v>
      </c>
      <c r="F214" s="43"/>
      <c r="G214" s="38"/>
    </row>
    <row r="215" ht="15.75" hidden="1" customHeight="1">
      <c r="A215" s="130">
        <v>45831.0</v>
      </c>
      <c r="B215" s="76" t="s">
        <v>21</v>
      </c>
      <c r="C215" s="10" t="s">
        <v>7</v>
      </c>
      <c r="D215" s="76">
        <v>8921965.0</v>
      </c>
      <c r="E215" s="77">
        <v>384406.2</v>
      </c>
      <c r="F215" s="43"/>
      <c r="G215" s="38"/>
    </row>
    <row r="216" ht="15.75" hidden="1" customHeight="1">
      <c r="A216" s="130">
        <v>45831.0</v>
      </c>
      <c r="B216" s="76" t="s">
        <v>21</v>
      </c>
      <c r="C216" s="10" t="s">
        <v>7</v>
      </c>
      <c r="D216" s="76">
        <v>8921588.0</v>
      </c>
      <c r="E216" s="77">
        <v>116031.31</v>
      </c>
      <c r="F216" s="43"/>
      <c r="G216" s="38"/>
    </row>
    <row r="217" ht="15.75" hidden="1" customHeight="1">
      <c r="A217" s="25">
        <v>45832.0</v>
      </c>
      <c r="B217" s="28" t="s">
        <v>21</v>
      </c>
      <c r="C217" s="10" t="s">
        <v>7</v>
      </c>
      <c r="D217" s="28">
        <v>8922847.0</v>
      </c>
      <c r="E217" s="32">
        <v>0.01</v>
      </c>
      <c r="F217" s="43"/>
      <c r="G217" s="38"/>
    </row>
    <row r="218" ht="15.75" hidden="1" customHeight="1">
      <c r="A218" s="130">
        <v>45832.0</v>
      </c>
      <c r="B218" s="76" t="s">
        <v>21</v>
      </c>
      <c r="C218" s="10" t="s">
        <v>7</v>
      </c>
      <c r="D218" s="76">
        <v>8924499.0</v>
      </c>
      <c r="E218" s="77">
        <v>903098.86</v>
      </c>
      <c r="F218" s="43"/>
      <c r="G218" s="38"/>
    </row>
    <row r="219" ht="15.75" hidden="1" customHeight="1">
      <c r="A219" s="25">
        <v>45832.0</v>
      </c>
      <c r="B219" s="28" t="s">
        <v>21</v>
      </c>
      <c r="C219" s="10" t="s">
        <v>7</v>
      </c>
      <c r="D219" s="28">
        <v>1570406.0</v>
      </c>
      <c r="E219" s="32">
        <v>-23342.88</v>
      </c>
      <c r="F219" s="43"/>
      <c r="G219" s="38"/>
    </row>
    <row r="220" ht="15.75" hidden="1" customHeight="1">
      <c r="A220" s="130">
        <v>45832.0</v>
      </c>
      <c r="B220" s="76" t="s">
        <v>21</v>
      </c>
      <c r="C220" s="10" t="s">
        <v>7</v>
      </c>
      <c r="D220" s="76">
        <v>8924914.0</v>
      </c>
      <c r="E220" s="77">
        <v>619498.24</v>
      </c>
      <c r="F220" s="43"/>
      <c r="G220" s="38"/>
    </row>
    <row r="221" ht="15.75" hidden="1" customHeight="1">
      <c r="A221" s="130">
        <v>45832.0</v>
      </c>
      <c r="B221" s="76" t="s">
        <v>21</v>
      </c>
      <c r="C221" s="10" t="s">
        <v>7</v>
      </c>
      <c r="D221" s="76">
        <v>8924962.0</v>
      </c>
      <c r="E221" s="77">
        <v>19376.9</v>
      </c>
      <c r="F221" s="43"/>
      <c r="G221" s="38"/>
    </row>
    <row r="222" ht="15.75" hidden="1" customHeight="1">
      <c r="A222" s="25">
        <v>45832.0</v>
      </c>
      <c r="B222" s="28" t="s">
        <v>21</v>
      </c>
      <c r="C222" s="10" t="s">
        <v>7</v>
      </c>
      <c r="D222" s="28">
        <v>1570592.0</v>
      </c>
      <c r="E222" s="32">
        <v>-5858.84</v>
      </c>
      <c r="F222" s="43"/>
      <c r="G222" s="38"/>
    </row>
    <row r="223" ht="15.75" hidden="1" customHeight="1">
      <c r="A223" s="25">
        <v>45832.0</v>
      </c>
      <c r="B223" s="28" t="s">
        <v>21</v>
      </c>
      <c r="C223" s="10" t="s">
        <v>7</v>
      </c>
      <c r="D223" s="28">
        <v>1570529.0</v>
      </c>
      <c r="E223" s="32">
        <v>-14701.83</v>
      </c>
      <c r="F223" s="43"/>
      <c r="G223" s="38"/>
      <c r="H223" s="80"/>
      <c r="I223" s="81"/>
      <c r="J223" s="138"/>
      <c r="K223" s="139"/>
      <c r="L223" s="139"/>
      <c r="M223" s="137"/>
      <c r="N223" s="137"/>
    </row>
    <row r="224" ht="15.75" hidden="1" customHeight="1">
      <c r="A224" s="130">
        <v>45833.0</v>
      </c>
      <c r="B224" s="76" t="s">
        <v>21</v>
      </c>
      <c r="C224" s="10" t="s">
        <v>7</v>
      </c>
      <c r="D224" s="76" t="s">
        <v>353</v>
      </c>
      <c r="E224" s="77">
        <v>541925.86</v>
      </c>
      <c r="F224" s="43"/>
      <c r="G224" s="38"/>
      <c r="H224" s="80"/>
      <c r="I224" s="81"/>
      <c r="J224" s="138"/>
      <c r="K224" s="139"/>
      <c r="L224" s="139"/>
      <c r="M224" s="137"/>
      <c r="N224" s="137"/>
    </row>
    <row r="225" ht="15.75" hidden="1" customHeight="1">
      <c r="A225" s="130">
        <v>45833.0</v>
      </c>
      <c r="B225" s="76" t="s">
        <v>21</v>
      </c>
      <c r="C225" s="10" t="s">
        <v>7</v>
      </c>
      <c r="D225" s="76" t="s">
        <v>354</v>
      </c>
      <c r="E225" s="77">
        <v>260315.05</v>
      </c>
      <c r="F225" s="43"/>
      <c r="G225" s="38"/>
      <c r="H225" s="80"/>
      <c r="I225" s="81"/>
      <c r="J225" s="138"/>
      <c r="K225" s="139"/>
      <c r="L225" s="139"/>
      <c r="M225" s="137"/>
      <c r="N225" s="137"/>
    </row>
    <row r="226" ht="15.75" hidden="1" customHeight="1">
      <c r="A226" s="130">
        <v>45833.0</v>
      </c>
      <c r="B226" s="76" t="s">
        <v>21</v>
      </c>
      <c r="C226" s="10" t="s">
        <v>7</v>
      </c>
      <c r="D226" s="76" t="s">
        <v>355</v>
      </c>
      <c r="E226" s="77">
        <v>71538.83</v>
      </c>
      <c r="F226" s="43"/>
      <c r="G226" s="38"/>
      <c r="H226" s="80"/>
      <c r="I226" s="81"/>
      <c r="J226" s="138"/>
      <c r="K226" s="139"/>
      <c r="L226" s="139"/>
      <c r="M226" s="137"/>
      <c r="N226" s="137"/>
    </row>
    <row r="227" ht="15.75" hidden="1" customHeight="1">
      <c r="A227" s="130">
        <v>45833.0</v>
      </c>
      <c r="B227" s="76" t="s">
        <v>21</v>
      </c>
      <c r="C227" s="10" t="s">
        <v>7</v>
      </c>
      <c r="D227" s="76" t="s">
        <v>356</v>
      </c>
      <c r="E227" s="77">
        <v>55292.44</v>
      </c>
      <c r="F227" s="43"/>
      <c r="G227" s="38"/>
      <c r="H227" s="80"/>
      <c r="I227" s="81"/>
      <c r="J227" s="138"/>
      <c r="K227" s="139"/>
      <c r="L227" s="139"/>
      <c r="M227" s="137"/>
      <c r="N227" s="137"/>
    </row>
    <row r="228" ht="15.75" hidden="1" customHeight="1">
      <c r="A228" s="130">
        <v>45833.0</v>
      </c>
      <c r="B228" s="76" t="s">
        <v>21</v>
      </c>
      <c r="C228" s="10" t="s">
        <v>7</v>
      </c>
      <c r="D228" s="76" t="s">
        <v>357</v>
      </c>
      <c r="E228" s="77">
        <v>144947.04</v>
      </c>
      <c r="F228" s="43"/>
      <c r="G228" s="38"/>
      <c r="H228" s="80"/>
      <c r="I228" s="81"/>
      <c r="J228" s="138"/>
      <c r="K228" s="40"/>
      <c r="L228" s="40"/>
      <c r="M228" s="40"/>
      <c r="N228" s="40"/>
    </row>
    <row r="229" ht="15.75" hidden="1" customHeight="1">
      <c r="A229" s="130">
        <v>45833.0</v>
      </c>
      <c r="B229" s="76" t="s">
        <v>21</v>
      </c>
      <c r="C229" s="10" t="s">
        <v>7</v>
      </c>
      <c r="D229" s="76" t="s">
        <v>358</v>
      </c>
      <c r="E229" s="77">
        <v>391219.54</v>
      </c>
      <c r="F229" s="43"/>
      <c r="G229" s="38"/>
      <c r="H229" s="140" t="s">
        <v>359</v>
      </c>
      <c r="I229" s="40"/>
      <c r="J229" s="40"/>
      <c r="K229" s="40"/>
      <c r="L229" s="40"/>
      <c r="M229" s="40"/>
      <c r="N229" s="40"/>
    </row>
    <row r="230" ht="15.75" hidden="1" customHeight="1">
      <c r="A230" s="130">
        <v>45833.0</v>
      </c>
      <c r="B230" s="76" t="s">
        <v>21</v>
      </c>
      <c r="C230" s="10" t="s">
        <v>7</v>
      </c>
      <c r="D230" s="76">
        <v>8928120.0</v>
      </c>
      <c r="E230" s="77">
        <v>69859.71</v>
      </c>
      <c r="F230" s="43"/>
      <c r="G230" s="38"/>
      <c r="H230" s="100" t="s">
        <v>242</v>
      </c>
      <c r="I230" s="40"/>
      <c r="J230" s="40"/>
      <c r="K230" s="40"/>
      <c r="L230" s="40"/>
      <c r="M230" s="40"/>
      <c r="N230" s="40"/>
    </row>
    <row r="231" ht="15.75" hidden="1" customHeight="1">
      <c r="A231" s="130">
        <v>45833.0</v>
      </c>
      <c r="B231" s="76" t="s">
        <v>21</v>
      </c>
      <c r="C231" s="10" t="s">
        <v>7</v>
      </c>
      <c r="D231" s="76">
        <v>8928563.0</v>
      </c>
      <c r="E231" s="77">
        <v>655777.59</v>
      </c>
      <c r="F231" s="43"/>
      <c r="G231" s="38"/>
      <c r="H231" s="80"/>
      <c r="I231" s="81"/>
      <c r="J231" s="138"/>
      <c r="K231" s="139"/>
      <c r="L231" s="139"/>
      <c r="M231" s="137"/>
      <c r="N231" s="137"/>
    </row>
    <row r="232" ht="15.75" hidden="1" customHeight="1">
      <c r="A232" s="130">
        <v>45834.0</v>
      </c>
      <c r="B232" s="76" t="s">
        <v>21</v>
      </c>
      <c r="C232" s="10" t="s">
        <v>7</v>
      </c>
      <c r="D232" s="76" t="s">
        <v>360</v>
      </c>
      <c r="E232" s="77">
        <v>847890.68</v>
      </c>
      <c r="F232" s="43"/>
      <c r="G232" s="38"/>
      <c r="H232" s="80"/>
      <c r="I232" s="81"/>
      <c r="J232" s="138"/>
      <c r="K232" s="139"/>
      <c r="L232" s="139"/>
      <c r="M232" s="137"/>
      <c r="N232" s="137"/>
    </row>
    <row r="233" ht="15.75" hidden="1" customHeight="1">
      <c r="A233" s="68">
        <v>45834.0</v>
      </c>
      <c r="B233" s="69" t="s">
        <v>21</v>
      </c>
      <c r="C233" s="10" t="s">
        <v>7</v>
      </c>
      <c r="D233" s="69" t="s">
        <v>361</v>
      </c>
      <c r="E233" s="70">
        <v>148149.68</v>
      </c>
      <c r="F233" s="43"/>
      <c r="G233" s="38"/>
      <c r="H233" s="80"/>
      <c r="I233" s="81"/>
      <c r="J233" s="138"/>
      <c r="K233" s="139"/>
      <c r="L233" s="139"/>
      <c r="M233" s="137"/>
      <c r="N233" s="137"/>
    </row>
    <row r="234" ht="15.75" hidden="1" customHeight="1">
      <c r="A234" s="68">
        <v>45834.0</v>
      </c>
      <c r="B234" s="69" t="s">
        <v>21</v>
      </c>
      <c r="C234" s="10" t="s">
        <v>7</v>
      </c>
      <c r="D234" s="69" t="s">
        <v>362</v>
      </c>
      <c r="E234" s="70">
        <v>1408.18</v>
      </c>
      <c r="F234" s="43"/>
      <c r="G234" s="38"/>
      <c r="H234" s="80"/>
      <c r="I234" s="81"/>
      <c r="J234" s="138"/>
      <c r="K234" s="139"/>
      <c r="L234" s="139"/>
      <c r="M234" s="137"/>
      <c r="N234" s="137"/>
    </row>
    <row r="235" ht="15.75" hidden="1" customHeight="1">
      <c r="A235" s="68">
        <v>45834.0</v>
      </c>
      <c r="B235" s="69" t="s">
        <v>21</v>
      </c>
      <c r="C235" s="10" t="s">
        <v>7</v>
      </c>
      <c r="D235" s="69" t="s">
        <v>363</v>
      </c>
      <c r="E235" s="70">
        <v>151729.63</v>
      </c>
      <c r="F235" s="43"/>
      <c r="G235" s="38"/>
      <c r="H235" s="80"/>
      <c r="I235" s="81"/>
      <c r="J235" s="138"/>
      <c r="K235" s="139"/>
      <c r="L235" s="139"/>
      <c r="M235" s="137"/>
      <c r="N235" s="137"/>
    </row>
    <row r="236" ht="15.75" hidden="1" customHeight="1">
      <c r="A236" s="68">
        <v>45834.0</v>
      </c>
      <c r="B236" s="69" t="s">
        <v>21</v>
      </c>
      <c r="C236" s="10" t="s">
        <v>7</v>
      </c>
      <c r="D236" s="69" t="s">
        <v>364</v>
      </c>
      <c r="E236" s="70">
        <v>169630.37</v>
      </c>
      <c r="F236" s="43"/>
      <c r="G236" s="38"/>
      <c r="H236" s="80"/>
      <c r="I236" s="81"/>
      <c r="J236" s="138"/>
      <c r="K236" s="139"/>
      <c r="L236" s="139"/>
      <c r="M236" s="137"/>
      <c r="N236" s="137"/>
    </row>
    <row r="237" ht="15.75" hidden="1" customHeight="1">
      <c r="A237" s="68">
        <v>45834.0</v>
      </c>
      <c r="B237" s="69" t="s">
        <v>21</v>
      </c>
      <c r="C237" s="10" t="s">
        <v>7</v>
      </c>
      <c r="D237" s="69" t="s">
        <v>365</v>
      </c>
      <c r="E237" s="70">
        <v>150706.72</v>
      </c>
      <c r="F237" s="43"/>
      <c r="G237" s="38"/>
      <c r="H237" s="80"/>
      <c r="I237" s="81"/>
      <c r="J237" s="138"/>
      <c r="K237" s="139"/>
      <c r="L237" s="40"/>
      <c r="M237" s="40"/>
      <c r="N237" s="40"/>
    </row>
    <row r="238" ht="15.75" hidden="1" customHeight="1">
      <c r="A238" s="68">
        <v>45834.0</v>
      </c>
      <c r="B238" s="69" t="s">
        <v>21</v>
      </c>
      <c r="C238" s="10" t="s">
        <v>7</v>
      </c>
      <c r="D238" s="69" t="s">
        <v>366</v>
      </c>
      <c r="E238" s="70">
        <v>83877.56</v>
      </c>
      <c r="F238" s="43"/>
      <c r="G238" s="38"/>
      <c r="H238" s="57"/>
      <c r="I238" s="40"/>
      <c r="J238" s="40"/>
      <c r="K238" s="40"/>
      <c r="L238" s="40"/>
      <c r="M238" s="40"/>
      <c r="N238" s="40"/>
    </row>
    <row r="239" ht="15.75" hidden="1" customHeight="1">
      <c r="A239" s="25">
        <v>45834.0</v>
      </c>
      <c r="B239" s="28" t="s">
        <v>21</v>
      </c>
      <c r="C239" s="10" t="s">
        <v>7</v>
      </c>
      <c r="D239" s="28">
        <v>1571394.0</v>
      </c>
      <c r="E239" s="32">
        <v>-1424976.3</v>
      </c>
      <c r="F239" s="43"/>
      <c r="G239" s="85"/>
      <c r="H239" s="40"/>
      <c r="I239" s="40"/>
      <c r="J239" s="40"/>
      <c r="K239" s="40"/>
      <c r="L239" s="40"/>
      <c r="M239" s="40"/>
      <c r="N239" s="40"/>
    </row>
    <row r="240" ht="15.75" hidden="1" customHeight="1">
      <c r="A240" s="25">
        <v>45834.0</v>
      </c>
      <c r="B240" s="28" t="s">
        <v>21</v>
      </c>
      <c r="C240" s="10" t="s">
        <v>7</v>
      </c>
      <c r="D240" s="28">
        <v>1571683.0</v>
      </c>
      <c r="E240" s="32">
        <v>-1067389.12</v>
      </c>
      <c r="F240" s="43"/>
      <c r="G240" s="38"/>
      <c r="H240" s="40"/>
      <c r="I240" s="40"/>
      <c r="J240" s="40"/>
      <c r="K240" s="40"/>
      <c r="L240" s="40"/>
      <c r="M240" s="40"/>
      <c r="N240" s="40"/>
    </row>
    <row r="241" ht="15.75" hidden="1" customHeight="1">
      <c r="A241" s="130">
        <v>45834.0</v>
      </c>
      <c r="B241" s="76" t="s">
        <v>21</v>
      </c>
      <c r="C241" s="10" t="s">
        <v>7</v>
      </c>
      <c r="D241" s="76">
        <v>8931286.0</v>
      </c>
      <c r="E241" s="77">
        <v>156825.76</v>
      </c>
      <c r="F241" s="43"/>
      <c r="G241" s="38"/>
    </row>
    <row r="242" ht="15.75" hidden="1" customHeight="1">
      <c r="A242" s="130">
        <v>45834.0</v>
      </c>
      <c r="B242" s="76" t="s">
        <v>21</v>
      </c>
      <c r="C242" s="10" t="s">
        <v>7</v>
      </c>
      <c r="D242" s="76">
        <v>8931611.0</v>
      </c>
      <c r="E242" s="77">
        <v>781306.15</v>
      </c>
      <c r="F242" s="43"/>
      <c r="G242" s="38"/>
    </row>
    <row r="243" ht="15.75" hidden="1" customHeight="1">
      <c r="A243" s="130">
        <v>45835.0</v>
      </c>
      <c r="B243" s="76" t="s">
        <v>21</v>
      </c>
      <c r="C243" s="10" t="s">
        <v>7</v>
      </c>
      <c r="D243" s="76">
        <v>8933707.0</v>
      </c>
      <c r="E243" s="77">
        <v>571572.95</v>
      </c>
      <c r="F243" s="43"/>
      <c r="G243" s="38"/>
    </row>
    <row r="244" ht="15.75" hidden="1" customHeight="1">
      <c r="A244" s="71">
        <v>45835.0</v>
      </c>
      <c r="B244" s="72" t="s">
        <v>21</v>
      </c>
      <c r="C244" s="10" t="s">
        <v>7</v>
      </c>
      <c r="D244" s="72">
        <v>8933534.0</v>
      </c>
      <c r="E244" s="73">
        <v>97788.22</v>
      </c>
      <c r="F244" s="43"/>
      <c r="G244" s="38"/>
    </row>
    <row r="245" ht="15.75" hidden="1" customHeight="1">
      <c r="A245" s="130">
        <v>45835.0</v>
      </c>
      <c r="B245" s="76" t="s">
        <v>21</v>
      </c>
      <c r="C245" s="10" t="s">
        <v>7</v>
      </c>
      <c r="D245" s="76">
        <v>8932794.0</v>
      </c>
      <c r="E245" s="77">
        <v>152475.72</v>
      </c>
      <c r="F245" s="43"/>
      <c r="G245" s="38"/>
    </row>
    <row r="246" ht="15.75" hidden="1" customHeight="1">
      <c r="A246" s="25">
        <v>45835.0</v>
      </c>
      <c r="B246" s="28" t="s">
        <v>21</v>
      </c>
      <c r="C246" s="10" t="s">
        <v>7</v>
      </c>
      <c r="D246" s="28">
        <v>1573036.0</v>
      </c>
      <c r="E246" s="32">
        <v>-15789.37</v>
      </c>
      <c r="F246" s="43"/>
      <c r="G246" s="38"/>
    </row>
    <row r="247" ht="15.75" hidden="1" customHeight="1">
      <c r="A247" s="130">
        <v>45835.0</v>
      </c>
      <c r="B247" s="76" t="s">
        <v>21</v>
      </c>
      <c r="C247" s="10" t="s">
        <v>7</v>
      </c>
      <c r="D247" s="76">
        <v>8934920.0</v>
      </c>
      <c r="E247" s="77">
        <v>448828.12</v>
      </c>
      <c r="F247" s="43"/>
      <c r="G247" s="38"/>
    </row>
    <row r="248" ht="15.75" hidden="1" customHeight="1">
      <c r="A248" s="130">
        <v>45835.0</v>
      </c>
      <c r="B248" s="76" t="s">
        <v>21</v>
      </c>
      <c r="C248" s="10" t="s">
        <v>7</v>
      </c>
      <c r="D248" s="76">
        <v>8934426.0</v>
      </c>
      <c r="E248" s="77">
        <v>228840.71</v>
      </c>
      <c r="F248" s="43"/>
      <c r="G248" s="38"/>
    </row>
    <row r="249" ht="15.75" hidden="1" customHeight="1">
      <c r="A249" s="130">
        <v>45835.0</v>
      </c>
      <c r="B249" s="76" t="s">
        <v>21</v>
      </c>
      <c r="C249" s="10" t="s">
        <v>7</v>
      </c>
      <c r="D249" s="76">
        <v>8935885.0</v>
      </c>
      <c r="E249" s="77">
        <v>19706.41</v>
      </c>
      <c r="F249" s="43"/>
      <c r="G249" s="38"/>
    </row>
    <row r="250" ht="15.75" hidden="1" customHeight="1">
      <c r="A250" s="130">
        <v>45835.0</v>
      </c>
      <c r="B250" s="76" t="s">
        <v>21</v>
      </c>
      <c r="C250" s="10" t="s">
        <v>7</v>
      </c>
      <c r="D250" s="76">
        <v>8936876.0</v>
      </c>
      <c r="E250" s="77">
        <v>1198820.11</v>
      </c>
      <c r="F250" s="33"/>
      <c r="G250" s="38"/>
    </row>
    <row r="251" ht="15.75" hidden="1" customHeight="1">
      <c r="A251" s="130">
        <v>45836.0</v>
      </c>
      <c r="B251" s="76" t="s">
        <v>21</v>
      </c>
      <c r="C251" s="10" t="s">
        <v>7</v>
      </c>
      <c r="D251" s="76">
        <v>8937843.0</v>
      </c>
      <c r="E251" s="77">
        <v>206741.94</v>
      </c>
      <c r="F251" s="141" t="s">
        <v>367</v>
      </c>
      <c r="G251" s="38"/>
    </row>
    <row r="252" ht="15.75" hidden="1" customHeight="1">
      <c r="A252" s="130">
        <v>45836.0</v>
      </c>
      <c r="B252" s="76" t="s">
        <v>21</v>
      </c>
      <c r="C252" s="10" t="s">
        <v>7</v>
      </c>
      <c r="D252" s="76">
        <v>8937782.0</v>
      </c>
      <c r="E252" s="77">
        <v>224900.32</v>
      </c>
      <c r="F252" s="43"/>
      <c r="G252" s="38"/>
    </row>
    <row r="253" ht="15.75" hidden="1" customHeight="1">
      <c r="A253" s="130">
        <v>45836.0</v>
      </c>
      <c r="B253" s="76" t="s">
        <v>21</v>
      </c>
      <c r="C253" s="10" t="s">
        <v>7</v>
      </c>
      <c r="D253" s="76">
        <v>8937563.0</v>
      </c>
      <c r="E253" s="77">
        <v>282132.67</v>
      </c>
      <c r="F253" s="43"/>
      <c r="G253" s="38"/>
    </row>
    <row r="254" ht="15.75" hidden="1" customHeight="1">
      <c r="A254" s="130">
        <v>45838.0</v>
      </c>
      <c r="B254" s="76" t="s">
        <v>21</v>
      </c>
      <c r="C254" s="10" t="s">
        <v>7</v>
      </c>
      <c r="D254" s="76">
        <v>8938248.0</v>
      </c>
      <c r="E254" s="77">
        <v>1300723.82</v>
      </c>
      <c r="F254" s="43"/>
      <c r="G254" s="38"/>
    </row>
    <row r="255" ht="15.75" hidden="1" customHeight="1">
      <c r="A255" s="130">
        <v>45838.0</v>
      </c>
      <c r="B255" s="76" t="s">
        <v>21</v>
      </c>
      <c r="C255" s="10" t="s">
        <v>7</v>
      </c>
      <c r="D255" s="76">
        <v>8938195.0</v>
      </c>
      <c r="E255" s="77">
        <v>308804.97</v>
      </c>
      <c r="F255" s="43"/>
      <c r="G255" s="38"/>
    </row>
    <row r="256" ht="15.75" hidden="1" customHeight="1">
      <c r="A256" s="130">
        <v>45838.0</v>
      </c>
      <c r="B256" s="76" t="s">
        <v>21</v>
      </c>
      <c r="C256" s="10" t="s">
        <v>7</v>
      </c>
      <c r="D256" s="76">
        <v>8939034.0</v>
      </c>
      <c r="E256" s="77">
        <v>413305.46</v>
      </c>
      <c r="F256" s="43"/>
      <c r="G256" s="38"/>
    </row>
    <row r="257" ht="15.75" hidden="1" customHeight="1">
      <c r="A257" s="130">
        <v>45838.0</v>
      </c>
      <c r="B257" s="76" t="s">
        <v>21</v>
      </c>
      <c r="C257" s="10" t="s">
        <v>7</v>
      </c>
      <c r="D257" s="76">
        <v>8939432.0</v>
      </c>
      <c r="E257" s="77">
        <v>433309.86</v>
      </c>
      <c r="F257" s="43"/>
      <c r="G257" s="38"/>
    </row>
    <row r="258" ht="15.75" hidden="1" customHeight="1">
      <c r="A258" s="130">
        <v>45839.0</v>
      </c>
      <c r="B258" s="76" t="s">
        <v>21</v>
      </c>
      <c r="C258" s="10" t="s">
        <v>7</v>
      </c>
      <c r="D258" s="76">
        <v>8941759.0</v>
      </c>
      <c r="E258" s="77">
        <v>288976.62</v>
      </c>
      <c r="F258" s="43"/>
      <c r="G258" s="85" t="s">
        <v>368</v>
      </c>
    </row>
    <row r="259" ht="15.75" hidden="1" customHeight="1">
      <c r="A259" s="130">
        <v>45839.0</v>
      </c>
      <c r="B259" s="76" t="s">
        <v>21</v>
      </c>
      <c r="C259" s="10" t="s">
        <v>7</v>
      </c>
      <c r="D259" s="76">
        <v>8941810.0</v>
      </c>
      <c r="E259" s="77">
        <v>892801.08</v>
      </c>
      <c r="F259" s="43"/>
      <c r="G259" s="38"/>
    </row>
    <row r="260" ht="15.75" hidden="1" customHeight="1">
      <c r="A260" s="130">
        <v>45839.0</v>
      </c>
      <c r="B260" s="76" t="s">
        <v>21</v>
      </c>
      <c r="C260" s="10" t="s">
        <v>7</v>
      </c>
      <c r="D260" s="76">
        <v>8942318.0</v>
      </c>
      <c r="E260" s="77">
        <v>156731.4</v>
      </c>
      <c r="F260" s="43"/>
      <c r="G260" s="38"/>
      <c r="H260" s="40"/>
      <c r="I260" s="40"/>
      <c r="J260" s="40"/>
      <c r="K260" s="40"/>
      <c r="L260" s="40"/>
      <c r="M260" s="40"/>
      <c r="N260" s="40"/>
    </row>
    <row r="261" ht="15.75" hidden="1" customHeight="1">
      <c r="A261" s="130">
        <v>45839.0</v>
      </c>
      <c r="B261" s="76" t="s">
        <v>21</v>
      </c>
      <c r="C261" s="10" t="s">
        <v>7</v>
      </c>
      <c r="D261" s="76">
        <v>8942651.0</v>
      </c>
      <c r="E261" s="77">
        <v>89723.78</v>
      </c>
      <c r="F261" s="43"/>
      <c r="G261" s="85" t="s">
        <v>369</v>
      </c>
      <c r="H261" s="40"/>
      <c r="I261" s="81"/>
      <c r="J261" s="142"/>
      <c r="K261" s="142"/>
      <c r="L261" s="143"/>
      <c r="M261" s="142"/>
      <c r="N261" s="139"/>
    </row>
    <row r="262" ht="15.75" hidden="1" customHeight="1">
      <c r="A262" s="130">
        <v>45839.0</v>
      </c>
      <c r="B262" s="76" t="s">
        <v>21</v>
      </c>
      <c r="C262" s="10" t="s">
        <v>7</v>
      </c>
      <c r="D262" s="76">
        <v>8942791.0</v>
      </c>
      <c r="E262" s="77">
        <v>463410.84</v>
      </c>
      <c r="F262" s="43"/>
      <c r="G262" s="38"/>
      <c r="H262" s="80"/>
      <c r="I262" s="81"/>
      <c r="J262" s="142"/>
      <c r="K262" s="142"/>
      <c r="L262" s="143"/>
      <c r="M262" s="142"/>
      <c r="N262" s="139"/>
    </row>
    <row r="263" ht="15.75" hidden="1" customHeight="1">
      <c r="A263" s="130">
        <v>45840.0</v>
      </c>
      <c r="B263" s="76" t="s">
        <v>21</v>
      </c>
      <c r="C263" s="10" t="s">
        <v>7</v>
      </c>
      <c r="D263" s="76">
        <v>8944837.0</v>
      </c>
      <c r="E263" s="77">
        <v>1016214.25</v>
      </c>
      <c r="F263" s="43"/>
      <c r="G263" s="38"/>
      <c r="H263" s="80"/>
      <c r="I263" s="81"/>
      <c r="J263" s="142"/>
      <c r="K263" s="142"/>
      <c r="L263" s="143"/>
      <c r="M263" s="142"/>
      <c r="N263" s="139"/>
    </row>
    <row r="264" ht="15.75" hidden="1" customHeight="1">
      <c r="A264" s="130">
        <v>45840.0</v>
      </c>
      <c r="B264" s="76" t="s">
        <v>21</v>
      </c>
      <c r="C264" s="10" t="s">
        <v>7</v>
      </c>
      <c r="D264" s="76">
        <v>8944595.0</v>
      </c>
      <c r="E264" s="77">
        <v>5781.06</v>
      </c>
      <c r="F264" s="43"/>
      <c r="G264" s="38"/>
      <c r="H264" s="80"/>
      <c r="I264" s="81"/>
      <c r="J264" s="40"/>
      <c r="K264" s="40"/>
      <c r="L264" s="40"/>
      <c r="M264" s="40"/>
      <c r="N264" s="40"/>
    </row>
    <row r="265" ht="15.75" hidden="1" customHeight="1">
      <c r="A265" s="130">
        <v>45840.0</v>
      </c>
      <c r="B265" s="76" t="s">
        <v>21</v>
      </c>
      <c r="C265" s="10" t="s">
        <v>7</v>
      </c>
      <c r="D265" s="76">
        <v>8943995.0</v>
      </c>
      <c r="E265" s="77">
        <v>42862.28</v>
      </c>
      <c r="F265" s="43"/>
      <c r="G265" s="38"/>
      <c r="H265" s="40"/>
      <c r="I265" s="40"/>
      <c r="J265" s="40"/>
      <c r="K265" s="40"/>
      <c r="L265" s="40"/>
      <c r="M265" s="40"/>
      <c r="N265" s="40"/>
    </row>
    <row r="266" ht="15.75" hidden="1" customHeight="1">
      <c r="A266" s="130">
        <v>45840.0</v>
      </c>
      <c r="B266" s="76" t="s">
        <v>21</v>
      </c>
      <c r="C266" s="10" t="s">
        <v>7</v>
      </c>
      <c r="D266" s="75" t="s">
        <v>370</v>
      </c>
      <c r="E266" s="77">
        <v>258544.03</v>
      </c>
      <c r="F266" s="43"/>
      <c r="G266" s="38"/>
      <c r="H266" s="100" t="s">
        <v>242</v>
      </c>
      <c r="I266" s="40"/>
      <c r="J266" s="40"/>
      <c r="K266" s="40"/>
      <c r="L266" s="40"/>
      <c r="M266" s="40"/>
      <c r="N266" s="40"/>
    </row>
    <row r="267" ht="15.75" hidden="1" customHeight="1">
      <c r="A267" s="130">
        <v>45840.0</v>
      </c>
      <c r="B267" s="76" t="s">
        <v>21</v>
      </c>
      <c r="C267" s="10" t="s">
        <v>7</v>
      </c>
      <c r="D267" s="75" t="s">
        <v>371</v>
      </c>
      <c r="E267" s="77">
        <v>10329.83</v>
      </c>
      <c r="F267" s="43"/>
      <c r="G267" s="38"/>
      <c r="H267" s="40"/>
      <c r="I267" s="40"/>
      <c r="J267" s="40"/>
      <c r="K267" s="40"/>
      <c r="L267" s="40"/>
      <c r="M267" s="40"/>
      <c r="N267" s="40"/>
    </row>
    <row r="268" ht="15.75" hidden="1" customHeight="1">
      <c r="A268" s="130">
        <v>45840.0</v>
      </c>
      <c r="B268" s="76" t="s">
        <v>21</v>
      </c>
      <c r="C268" s="10" t="s">
        <v>7</v>
      </c>
      <c r="D268" s="75" t="s">
        <v>372</v>
      </c>
      <c r="E268" s="77">
        <v>165436.22</v>
      </c>
      <c r="F268" s="43"/>
      <c r="G268" s="38"/>
      <c r="H268" s="40"/>
      <c r="I268" s="40"/>
      <c r="J268" s="40"/>
      <c r="K268" s="40"/>
      <c r="L268" s="40"/>
      <c r="M268" s="40"/>
      <c r="N268" s="40"/>
    </row>
    <row r="269" ht="15.75" hidden="1" customHeight="1">
      <c r="A269" s="25">
        <v>45840.0</v>
      </c>
      <c r="B269" s="28" t="s">
        <v>21</v>
      </c>
      <c r="C269" s="10" t="s">
        <v>7</v>
      </c>
      <c r="D269" s="19" t="s">
        <v>373</v>
      </c>
      <c r="E269" s="32">
        <v>-1706.0</v>
      </c>
      <c r="F269" s="43"/>
      <c r="G269" s="38"/>
    </row>
    <row r="270" ht="15.75" hidden="1" customHeight="1">
      <c r="A270" s="130">
        <v>45841.0</v>
      </c>
      <c r="B270" s="76" t="s">
        <v>21</v>
      </c>
      <c r="C270" s="10" t="s">
        <v>7</v>
      </c>
      <c r="D270" s="76">
        <v>8947554.0</v>
      </c>
      <c r="E270" s="77">
        <v>690482.62</v>
      </c>
      <c r="F270" s="43"/>
      <c r="G270" s="38"/>
    </row>
    <row r="271" ht="15.75" hidden="1" customHeight="1">
      <c r="A271" s="130">
        <v>45841.0</v>
      </c>
      <c r="B271" s="76" t="s">
        <v>21</v>
      </c>
      <c r="C271" s="10" t="s">
        <v>7</v>
      </c>
      <c r="D271" s="76">
        <v>8947450.0</v>
      </c>
      <c r="E271" s="77">
        <v>153932.46</v>
      </c>
      <c r="F271" s="43"/>
      <c r="G271" s="38"/>
    </row>
    <row r="272" ht="15.75" hidden="1" customHeight="1">
      <c r="A272" s="25">
        <v>45841.0</v>
      </c>
      <c r="B272" s="28" t="s">
        <v>21</v>
      </c>
      <c r="C272" s="10" t="s">
        <v>7</v>
      </c>
      <c r="D272" s="28">
        <v>1575392.0</v>
      </c>
      <c r="E272" s="32">
        <v>-214504.16</v>
      </c>
      <c r="F272" s="43"/>
      <c r="G272" s="38"/>
    </row>
    <row r="273" ht="15.75" hidden="1" customHeight="1">
      <c r="A273" s="130">
        <v>45841.0</v>
      </c>
      <c r="B273" s="76" t="s">
        <v>21</v>
      </c>
      <c r="C273" s="10" t="s">
        <v>7</v>
      </c>
      <c r="D273" s="76">
        <v>8948547.0</v>
      </c>
      <c r="E273" s="77">
        <v>350773.1</v>
      </c>
      <c r="F273" s="43"/>
      <c r="G273" s="38"/>
    </row>
    <row r="274" ht="15.75" hidden="1" customHeight="1">
      <c r="A274" s="130">
        <v>45841.0</v>
      </c>
      <c r="B274" s="76" t="s">
        <v>21</v>
      </c>
      <c r="C274" s="10" t="s">
        <v>7</v>
      </c>
      <c r="D274" s="76">
        <v>8948440.0</v>
      </c>
      <c r="E274" s="77">
        <v>148966.49</v>
      </c>
      <c r="F274" s="43"/>
      <c r="G274" s="38"/>
    </row>
    <row r="275" ht="15.75" hidden="1" customHeight="1">
      <c r="A275" s="130">
        <v>45841.0</v>
      </c>
      <c r="B275" s="76" t="s">
        <v>21</v>
      </c>
      <c r="C275" s="10" t="s">
        <v>7</v>
      </c>
      <c r="D275" s="76">
        <v>8948079.0</v>
      </c>
      <c r="E275" s="77">
        <v>96164.3</v>
      </c>
      <c r="F275" s="43"/>
      <c r="G275" s="38"/>
    </row>
    <row r="276" ht="15.75" hidden="1" customHeight="1">
      <c r="A276" s="130">
        <v>45842.0</v>
      </c>
      <c r="B276" s="76" t="s">
        <v>21</v>
      </c>
      <c r="C276" s="10" t="s">
        <v>7</v>
      </c>
      <c r="D276" s="76">
        <v>8950953.0</v>
      </c>
      <c r="E276" s="77">
        <v>35769.41</v>
      </c>
      <c r="F276" s="43"/>
      <c r="G276" s="85" t="s">
        <v>374</v>
      </c>
    </row>
    <row r="277" ht="15.75" hidden="1" customHeight="1">
      <c r="A277" s="130">
        <v>45842.0</v>
      </c>
      <c r="B277" s="76" t="s">
        <v>21</v>
      </c>
      <c r="C277" s="10" t="s">
        <v>7</v>
      </c>
      <c r="D277" s="76">
        <v>8950545.0</v>
      </c>
      <c r="E277" s="77">
        <v>1251683.25</v>
      </c>
      <c r="F277" s="43"/>
      <c r="G277" s="38"/>
    </row>
    <row r="278" ht="15.75" hidden="1" customHeight="1">
      <c r="A278" s="130">
        <v>45842.0</v>
      </c>
      <c r="B278" s="76" t="s">
        <v>21</v>
      </c>
      <c r="C278" s="10" t="s">
        <v>7</v>
      </c>
      <c r="D278" s="76">
        <v>8949694.0</v>
      </c>
      <c r="E278" s="77">
        <v>22981.55</v>
      </c>
      <c r="F278" s="43"/>
      <c r="G278" s="38"/>
    </row>
    <row r="279" ht="15.75" hidden="1" customHeight="1">
      <c r="A279" s="130">
        <v>45842.0</v>
      </c>
      <c r="B279" s="76" t="s">
        <v>21</v>
      </c>
      <c r="C279" s="10" t="s">
        <v>7</v>
      </c>
      <c r="D279" s="76">
        <v>8949624.0</v>
      </c>
      <c r="E279" s="77">
        <v>178739.51</v>
      </c>
      <c r="F279" s="43"/>
      <c r="G279" s="38"/>
    </row>
    <row r="280" ht="15.75" hidden="1" customHeight="1">
      <c r="A280" s="25">
        <v>45842.0</v>
      </c>
      <c r="B280" s="28" t="s">
        <v>21</v>
      </c>
      <c r="C280" s="10" t="s">
        <v>7</v>
      </c>
      <c r="D280" s="28">
        <v>1575607.0</v>
      </c>
      <c r="E280" s="32">
        <v>-2911.88</v>
      </c>
      <c r="F280" s="43"/>
      <c r="G280" s="85" t="s">
        <v>375</v>
      </c>
    </row>
    <row r="281" ht="15.75" hidden="1" customHeight="1">
      <c r="A281" s="130">
        <v>45842.0</v>
      </c>
      <c r="B281" s="76" t="s">
        <v>21</v>
      </c>
      <c r="C281" s="10" t="s">
        <v>7</v>
      </c>
      <c r="D281" s="76">
        <v>8951794.0</v>
      </c>
      <c r="E281" s="77">
        <v>900690.07</v>
      </c>
      <c r="F281" s="43"/>
      <c r="G281" s="38"/>
    </row>
    <row r="282" ht="15.75" hidden="1" customHeight="1">
      <c r="A282" s="130">
        <v>45843.0</v>
      </c>
      <c r="B282" s="76" t="s">
        <v>21</v>
      </c>
      <c r="C282" s="10" t="s">
        <v>7</v>
      </c>
      <c r="D282" s="76">
        <v>8953835.0</v>
      </c>
      <c r="E282" s="77">
        <v>1068733.72</v>
      </c>
      <c r="F282" s="33"/>
      <c r="G282" s="38"/>
    </row>
    <row r="283" ht="15.75" hidden="1" customHeight="1">
      <c r="A283" s="130">
        <v>45843.0</v>
      </c>
      <c r="B283" s="76" t="s">
        <v>21</v>
      </c>
      <c r="C283" s="10" t="s">
        <v>7</v>
      </c>
      <c r="D283" s="76">
        <v>8954863.0</v>
      </c>
      <c r="E283" s="77">
        <v>968611.68</v>
      </c>
      <c r="F283" s="131" t="s">
        <v>376</v>
      </c>
      <c r="G283" s="38"/>
    </row>
    <row r="284" ht="15.75" hidden="1" customHeight="1">
      <c r="A284" s="130">
        <v>45845.0</v>
      </c>
      <c r="B284" s="76" t="s">
        <v>21</v>
      </c>
      <c r="C284" s="10" t="s">
        <v>7</v>
      </c>
      <c r="D284" s="76">
        <v>8955298.0</v>
      </c>
      <c r="E284" s="77">
        <v>1580099.8</v>
      </c>
      <c r="F284" s="43"/>
      <c r="G284" s="38"/>
    </row>
    <row r="285" ht="15.75" hidden="1" customHeight="1">
      <c r="A285" s="130">
        <v>45845.0</v>
      </c>
      <c r="B285" s="76" t="s">
        <v>21</v>
      </c>
      <c r="C285" s="10" t="s">
        <v>7</v>
      </c>
      <c r="D285" s="76">
        <v>8956402.0</v>
      </c>
      <c r="E285" s="77">
        <v>689902.12</v>
      </c>
      <c r="F285" s="43"/>
      <c r="G285" s="38"/>
    </row>
    <row r="286" ht="15.75" hidden="1" customHeight="1">
      <c r="A286" s="130">
        <v>45846.0</v>
      </c>
      <c r="B286" s="76" t="s">
        <v>21</v>
      </c>
      <c r="C286" s="10" t="s">
        <v>7</v>
      </c>
      <c r="D286" s="76">
        <v>8958667.0</v>
      </c>
      <c r="E286" s="77">
        <v>582588.16</v>
      </c>
      <c r="F286" s="43"/>
      <c r="G286" s="38"/>
    </row>
    <row r="287" ht="15.75" hidden="1" customHeight="1">
      <c r="A287" s="130">
        <v>45846.0</v>
      </c>
      <c r="B287" s="76" t="s">
        <v>21</v>
      </c>
      <c r="C287" s="10" t="s">
        <v>7</v>
      </c>
      <c r="D287" s="76">
        <v>8958250.0</v>
      </c>
      <c r="E287" s="77">
        <v>223234.17</v>
      </c>
      <c r="F287" s="43"/>
      <c r="G287" s="38"/>
    </row>
    <row r="288" ht="15.75" hidden="1" customHeight="1">
      <c r="A288" s="25">
        <v>45846.0</v>
      </c>
      <c r="B288" s="28" t="s">
        <v>21</v>
      </c>
      <c r="C288" s="10" t="s">
        <v>7</v>
      </c>
      <c r="D288" s="28">
        <v>8957496.0</v>
      </c>
      <c r="E288" s="32">
        <v>0.01</v>
      </c>
      <c r="F288" s="43"/>
      <c r="G288" s="38"/>
    </row>
    <row r="289" ht="15.75" hidden="1" customHeight="1">
      <c r="A289" s="25">
        <v>45846.0</v>
      </c>
      <c r="B289" s="28" t="s">
        <v>21</v>
      </c>
      <c r="C289" s="10" t="s">
        <v>7</v>
      </c>
      <c r="D289" s="28">
        <v>1576142.0</v>
      </c>
      <c r="E289" s="32">
        <v>-62418.3</v>
      </c>
      <c r="F289" s="43"/>
      <c r="G289" s="38"/>
    </row>
    <row r="290" ht="15.75" hidden="1" customHeight="1">
      <c r="A290" s="130">
        <v>45846.0</v>
      </c>
      <c r="B290" s="76" t="s">
        <v>21</v>
      </c>
      <c r="C290" s="10" t="s">
        <v>7</v>
      </c>
      <c r="D290" s="76">
        <v>8959194.0</v>
      </c>
      <c r="E290" s="77">
        <v>245491.82</v>
      </c>
      <c r="F290" s="43"/>
      <c r="G290" s="38"/>
    </row>
    <row r="291" ht="15.75" hidden="1" customHeight="1">
      <c r="A291" s="130">
        <v>45846.0</v>
      </c>
      <c r="B291" s="76" t="s">
        <v>21</v>
      </c>
      <c r="C291" s="10" t="s">
        <v>7</v>
      </c>
      <c r="D291" s="76">
        <v>8959285.0</v>
      </c>
      <c r="E291" s="77">
        <v>43840.6</v>
      </c>
      <c r="F291" s="43"/>
      <c r="G291" s="38"/>
    </row>
    <row r="292" ht="15.75" hidden="1" customHeight="1">
      <c r="A292" s="130">
        <v>45846.0</v>
      </c>
      <c r="B292" s="76" t="s">
        <v>21</v>
      </c>
      <c r="C292" s="10" t="s">
        <v>7</v>
      </c>
      <c r="D292" s="76">
        <v>8959658.0</v>
      </c>
      <c r="E292" s="77">
        <v>571789.73</v>
      </c>
      <c r="F292" s="43"/>
      <c r="G292" s="38"/>
    </row>
    <row r="293" ht="15.75" hidden="1" customHeight="1">
      <c r="A293" s="71">
        <v>45846.0</v>
      </c>
      <c r="B293" s="72" t="s">
        <v>21</v>
      </c>
      <c r="C293" s="10" t="s">
        <v>7</v>
      </c>
      <c r="D293" s="72">
        <v>8959659.0</v>
      </c>
      <c r="E293" s="73">
        <v>48894.11</v>
      </c>
      <c r="F293" s="43"/>
      <c r="G293" s="38"/>
    </row>
    <row r="294" ht="15.75" hidden="1" customHeight="1">
      <c r="A294" s="130">
        <v>45848.0</v>
      </c>
      <c r="B294" s="76" t="s">
        <v>21</v>
      </c>
      <c r="C294" s="10" t="s">
        <v>7</v>
      </c>
      <c r="D294" s="76">
        <v>8961912.0</v>
      </c>
      <c r="E294" s="77">
        <v>742776.28</v>
      </c>
      <c r="F294" s="43"/>
      <c r="G294" s="38"/>
      <c r="H294" s="46" t="s">
        <v>377</v>
      </c>
    </row>
    <row r="295" ht="15.75" hidden="1" customHeight="1">
      <c r="A295" s="130">
        <v>45848.0</v>
      </c>
      <c r="B295" s="76" t="s">
        <v>21</v>
      </c>
      <c r="C295" s="10" t="s">
        <v>7</v>
      </c>
      <c r="D295" s="76">
        <v>8961353.0</v>
      </c>
      <c r="E295" s="77">
        <v>382503.79</v>
      </c>
      <c r="F295" s="43"/>
      <c r="G295" s="38"/>
      <c r="H295" s="46" t="s">
        <v>378</v>
      </c>
    </row>
    <row r="296" ht="15.75" hidden="1" customHeight="1">
      <c r="A296" s="25">
        <v>45848.0</v>
      </c>
      <c r="B296" s="28" t="s">
        <v>21</v>
      </c>
      <c r="C296" s="10" t="s">
        <v>7</v>
      </c>
      <c r="D296" s="28">
        <v>1577763.0</v>
      </c>
      <c r="E296" s="32">
        <v>-1277992.2</v>
      </c>
      <c r="F296" s="43"/>
      <c r="G296" s="38"/>
    </row>
    <row r="297" ht="15.75" hidden="1" customHeight="1">
      <c r="A297" s="25">
        <v>45848.0</v>
      </c>
      <c r="B297" s="28" t="s">
        <v>21</v>
      </c>
      <c r="C297" s="10" t="s">
        <v>7</v>
      </c>
      <c r="D297" s="28">
        <v>1577084.0</v>
      </c>
      <c r="E297" s="32">
        <v>-1430215.62</v>
      </c>
      <c r="F297" s="43"/>
      <c r="G297" s="38"/>
    </row>
    <row r="298" ht="15.75" hidden="1" customHeight="1">
      <c r="A298" s="130">
        <v>45848.0</v>
      </c>
      <c r="B298" s="76" t="s">
        <v>21</v>
      </c>
      <c r="C298" s="10" t="s">
        <v>7</v>
      </c>
      <c r="D298" s="76">
        <v>8962664.0</v>
      </c>
      <c r="E298" s="77">
        <v>570885.64</v>
      </c>
      <c r="F298" s="43"/>
      <c r="G298" s="38"/>
    </row>
    <row r="299" ht="15.75" hidden="1" customHeight="1">
      <c r="A299" s="130">
        <v>45848.0</v>
      </c>
      <c r="B299" s="76" t="s">
        <v>21</v>
      </c>
      <c r="C299" s="10" t="s">
        <v>7</v>
      </c>
      <c r="D299" s="76">
        <v>8963087.0</v>
      </c>
      <c r="E299" s="77">
        <v>717783.82</v>
      </c>
      <c r="F299" s="43"/>
      <c r="G299" s="38"/>
    </row>
    <row r="300" ht="15.75" hidden="1" customHeight="1">
      <c r="A300" s="130">
        <v>45849.0</v>
      </c>
      <c r="B300" s="76" t="s">
        <v>21</v>
      </c>
      <c r="C300" s="10" t="s">
        <v>7</v>
      </c>
      <c r="D300" s="76">
        <v>8965254.0</v>
      </c>
      <c r="E300" s="77">
        <v>790360.5</v>
      </c>
      <c r="F300" s="43"/>
      <c r="G300" s="38"/>
    </row>
    <row r="301" ht="15.75" hidden="1" customHeight="1">
      <c r="A301" s="130">
        <v>45849.0</v>
      </c>
      <c r="B301" s="76" t="s">
        <v>21</v>
      </c>
      <c r="C301" s="10" t="s">
        <v>7</v>
      </c>
      <c r="D301" s="76">
        <v>8965995.0</v>
      </c>
      <c r="E301" s="77">
        <v>94765.4</v>
      </c>
      <c r="F301" s="43"/>
      <c r="G301" s="38"/>
    </row>
    <row r="302" ht="15.75" hidden="1" customHeight="1">
      <c r="A302" s="130">
        <v>45849.0</v>
      </c>
      <c r="B302" s="76" t="s">
        <v>21</v>
      </c>
      <c r="C302" s="10" t="s">
        <v>7</v>
      </c>
      <c r="D302" s="76">
        <v>8966060.0</v>
      </c>
      <c r="E302" s="77">
        <v>213801.21</v>
      </c>
      <c r="F302" s="43"/>
      <c r="G302" s="38"/>
    </row>
    <row r="303" ht="15.75" hidden="1" customHeight="1">
      <c r="A303" s="130">
        <v>45849.0</v>
      </c>
      <c r="B303" s="76" t="s">
        <v>21</v>
      </c>
      <c r="C303" s="10" t="s">
        <v>7</v>
      </c>
      <c r="D303" s="76">
        <v>8966493.0</v>
      </c>
      <c r="E303" s="77">
        <v>874046.08</v>
      </c>
      <c r="F303" s="43"/>
      <c r="G303" s="38"/>
    </row>
    <row r="304" ht="15.75" hidden="1" customHeight="1">
      <c r="A304" s="130">
        <v>45850.0</v>
      </c>
      <c r="B304" s="76" t="s">
        <v>21</v>
      </c>
      <c r="C304" s="10" t="s">
        <v>7</v>
      </c>
      <c r="D304" s="76">
        <v>8967573.0</v>
      </c>
      <c r="E304" s="77">
        <v>192040.12</v>
      </c>
      <c r="F304" s="43"/>
      <c r="G304" s="38"/>
    </row>
    <row r="305" ht="15.75" hidden="1" customHeight="1">
      <c r="A305" s="130">
        <v>45850.0</v>
      </c>
      <c r="B305" s="76" t="s">
        <v>21</v>
      </c>
      <c r="C305" s="10" t="s">
        <v>7</v>
      </c>
      <c r="D305" s="76">
        <v>8967499.0</v>
      </c>
      <c r="E305" s="77">
        <v>16806.91</v>
      </c>
      <c r="F305" s="43"/>
      <c r="G305" s="38"/>
    </row>
    <row r="306" ht="15.75" hidden="1" customHeight="1">
      <c r="A306" s="130">
        <v>45850.0</v>
      </c>
      <c r="B306" s="76" t="s">
        <v>21</v>
      </c>
      <c r="C306" s="10" t="s">
        <v>7</v>
      </c>
      <c r="D306" s="76">
        <v>8967486.0</v>
      </c>
      <c r="E306" s="77">
        <v>360080.84</v>
      </c>
      <c r="F306" s="43"/>
      <c r="G306" s="38"/>
    </row>
    <row r="307" ht="15.75" hidden="1" customHeight="1">
      <c r="A307" s="130">
        <v>45850.0</v>
      </c>
      <c r="B307" s="76" t="s">
        <v>21</v>
      </c>
      <c r="C307" s="10" t="s">
        <v>7</v>
      </c>
      <c r="D307" s="76">
        <v>8968678.0</v>
      </c>
      <c r="E307" s="77">
        <v>1440098.19</v>
      </c>
      <c r="F307" s="33"/>
      <c r="G307" s="38"/>
    </row>
    <row r="308" ht="15.75" hidden="1" customHeight="1">
      <c r="A308" s="130">
        <v>45850.0</v>
      </c>
      <c r="B308" s="76" t="s">
        <v>21</v>
      </c>
      <c r="C308" s="10" t="s">
        <v>7</v>
      </c>
      <c r="D308" s="76">
        <v>8969130.0</v>
      </c>
      <c r="E308" s="77">
        <v>1062877.43</v>
      </c>
      <c r="F308" s="131" t="s">
        <v>379</v>
      </c>
      <c r="G308" s="38"/>
    </row>
    <row r="309" ht="15.75" hidden="1" customHeight="1">
      <c r="A309" s="130">
        <v>45850.0</v>
      </c>
      <c r="B309" s="76" t="s">
        <v>21</v>
      </c>
      <c r="C309" s="10" t="s">
        <v>7</v>
      </c>
      <c r="D309" s="76">
        <v>8969383.0</v>
      </c>
      <c r="E309" s="77">
        <v>260395.1</v>
      </c>
      <c r="F309" s="43"/>
      <c r="G309" s="38"/>
    </row>
    <row r="310" ht="15.75" hidden="1" customHeight="1">
      <c r="A310" s="130">
        <v>45850.0</v>
      </c>
      <c r="B310" s="76" t="s">
        <v>21</v>
      </c>
      <c r="C310" s="10" t="s">
        <v>7</v>
      </c>
      <c r="D310" s="76" t="s">
        <v>380</v>
      </c>
      <c r="E310" s="77">
        <v>38447.75</v>
      </c>
      <c r="F310" s="43"/>
      <c r="G310" s="38"/>
    </row>
    <row r="311" ht="15.75" hidden="1" customHeight="1">
      <c r="A311" s="144">
        <v>45850.0</v>
      </c>
      <c r="B311" s="145" t="s">
        <v>21</v>
      </c>
      <c r="C311" s="10" t="s">
        <v>7</v>
      </c>
      <c r="D311" s="145" t="s">
        <v>381</v>
      </c>
      <c r="E311" s="146">
        <v>-5063.18</v>
      </c>
      <c r="F311" s="43"/>
      <c r="G311" s="38"/>
    </row>
    <row r="312" ht="15.75" hidden="1" customHeight="1">
      <c r="A312" s="130">
        <v>45852.0</v>
      </c>
      <c r="B312" s="76" t="s">
        <v>21</v>
      </c>
      <c r="C312" s="10" t="s">
        <v>7</v>
      </c>
      <c r="D312" s="76" t="s">
        <v>382</v>
      </c>
      <c r="E312" s="77">
        <v>1273724.31</v>
      </c>
      <c r="F312" s="43"/>
      <c r="G312" s="38"/>
    </row>
    <row r="313" ht="15.75" hidden="1" customHeight="1">
      <c r="A313" s="130">
        <v>45852.0</v>
      </c>
      <c r="B313" s="76" t="s">
        <v>21</v>
      </c>
      <c r="C313" s="10" t="s">
        <v>7</v>
      </c>
      <c r="D313" s="76" t="s">
        <v>383</v>
      </c>
      <c r="E313" s="77">
        <v>341440.47</v>
      </c>
      <c r="F313" s="43"/>
      <c r="G313" s="38"/>
    </row>
    <row r="314" ht="15.75" hidden="1" customHeight="1">
      <c r="A314" s="130">
        <v>45852.0</v>
      </c>
      <c r="B314" s="76" t="s">
        <v>21</v>
      </c>
      <c r="C314" s="10" t="s">
        <v>7</v>
      </c>
      <c r="D314" s="76" t="s">
        <v>384</v>
      </c>
      <c r="E314" s="77">
        <v>399011.96</v>
      </c>
      <c r="F314" s="43"/>
      <c r="G314" s="38"/>
    </row>
    <row r="315" ht="15.75" hidden="1" customHeight="1">
      <c r="A315" s="130">
        <v>45852.0</v>
      </c>
      <c r="B315" s="76" t="s">
        <v>21</v>
      </c>
      <c r="C315" s="10" t="s">
        <v>7</v>
      </c>
      <c r="D315" s="76" t="s">
        <v>385</v>
      </c>
      <c r="E315" s="77">
        <v>83796.58</v>
      </c>
      <c r="F315" s="43"/>
      <c r="G315" s="38"/>
    </row>
    <row r="316" ht="15.75" hidden="1" customHeight="1">
      <c r="A316" s="130">
        <v>45852.0</v>
      </c>
      <c r="B316" s="76" t="s">
        <v>21</v>
      </c>
      <c r="C316" s="10" t="s">
        <v>7</v>
      </c>
      <c r="D316" s="76" t="s">
        <v>386</v>
      </c>
      <c r="E316" s="77">
        <v>20302.61</v>
      </c>
      <c r="F316" s="43"/>
      <c r="G316" s="38"/>
    </row>
    <row r="317" ht="15.75" hidden="1" customHeight="1">
      <c r="A317" s="147">
        <v>45853.0</v>
      </c>
      <c r="B317" s="76" t="s">
        <v>21</v>
      </c>
      <c r="C317" s="10" t="s">
        <v>7</v>
      </c>
      <c r="D317" s="76" t="s">
        <v>387</v>
      </c>
      <c r="E317" s="77">
        <v>765718.3</v>
      </c>
      <c r="F317" s="43"/>
      <c r="G317" s="38"/>
    </row>
    <row r="318" ht="15.75" hidden="1" customHeight="1">
      <c r="A318" s="147">
        <v>45853.0</v>
      </c>
      <c r="B318" s="76" t="s">
        <v>21</v>
      </c>
      <c r="C318" s="10" t="s">
        <v>7</v>
      </c>
      <c r="D318" s="76" t="s">
        <v>388</v>
      </c>
      <c r="E318" s="77">
        <v>726956.61</v>
      </c>
      <c r="F318" s="43"/>
      <c r="G318" s="38"/>
    </row>
    <row r="319" ht="15.75" hidden="1" customHeight="1">
      <c r="A319" s="147">
        <v>45853.0</v>
      </c>
      <c r="B319" s="76" t="s">
        <v>21</v>
      </c>
      <c r="C319" s="10" t="s">
        <v>7</v>
      </c>
      <c r="D319" s="76" t="s">
        <v>389</v>
      </c>
      <c r="E319" s="77">
        <v>19063.48</v>
      </c>
      <c r="F319" s="43"/>
      <c r="G319" s="38"/>
    </row>
    <row r="320" ht="15.75" hidden="1" customHeight="1">
      <c r="A320" s="147">
        <v>45853.0</v>
      </c>
      <c r="B320" s="76" t="s">
        <v>21</v>
      </c>
      <c r="C320" s="10" t="s">
        <v>7</v>
      </c>
      <c r="D320" s="76" t="s">
        <v>390</v>
      </c>
      <c r="E320" s="77">
        <v>31006.71</v>
      </c>
      <c r="F320" s="43"/>
      <c r="G320" s="38"/>
    </row>
    <row r="321" ht="15.75" hidden="1" customHeight="1">
      <c r="A321" s="130">
        <v>45853.0</v>
      </c>
      <c r="B321" s="76" t="s">
        <v>21</v>
      </c>
      <c r="C321" s="10" t="s">
        <v>7</v>
      </c>
      <c r="D321" s="76" t="s">
        <v>391</v>
      </c>
      <c r="E321" s="77">
        <v>0.01</v>
      </c>
      <c r="F321" s="43"/>
      <c r="G321" s="38"/>
    </row>
    <row r="322" ht="15.75" hidden="1" customHeight="1">
      <c r="A322" s="130">
        <v>45853.0</v>
      </c>
      <c r="B322" s="76" t="s">
        <v>21</v>
      </c>
      <c r="C322" s="10" t="s">
        <v>7</v>
      </c>
      <c r="D322" s="76" t="s">
        <v>392</v>
      </c>
      <c r="E322" s="77">
        <v>1160877.04</v>
      </c>
      <c r="F322" s="43"/>
      <c r="G322" s="38"/>
    </row>
    <row r="323" ht="15.75" hidden="1" customHeight="1">
      <c r="A323" s="130">
        <v>45853.0</v>
      </c>
      <c r="B323" s="76" t="s">
        <v>21</v>
      </c>
      <c r="C323" s="10" t="s">
        <v>7</v>
      </c>
      <c r="D323" s="76" t="s">
        <v>393</v>
      </c>
      <c r="E323" s="77">
        <v>449882.68</v>
      </c>
      <c r="F323" s="43"/>
      <c r="G323" s="38"/>
    </row>
    <row r="324" ht="15.75" hidden="1" customHeight="1">
      <c r="A324" s="130">
        <v>45853.0</v>
      </c>
      <c r="B324" s="76" t="s">
        <v>21</v>
      </c>
      <c r="C324" s="10" t="s">
        <v>7</v>
      </c>
      <c r="D324" s="76" t="s">
        <v>394</v>
      </c>
      <c r="E324" s="77">
        <v>380047.58</v>
      </c>
      <c r="F324" s="43"/>
      <c r="G324" s="38"/>
    </row>
    <row r="325" ht="15.75" hidden="1" customHeight="1">
      <c r="A325" s="130">
        <v>45853.0</v>
      </c>
      <c r="B325" s="76" t="s">
        <v>21</v>
      </c>
      <c r="C325" s="10" t="s">
        <v>7</v>
      </c>
      <c r="D325" s="76" t="s">
        <v>395</v>
      </c>
      <c r="E325" s="77">
        <v>887706.08</v>
      </c>
      <c r="F325" s="43"/>
      <c r="G325" s="38"/>
    </row>
    <row r="326" ht="15.75" hidden="1" customHeight="1">
      <c r="A326" s="130">
        <v>45854.0</v>
      </c>
      <c r="B326" s="76" t="s">
        <v>21</v>
      </c>
      <c r="C326" s="10" t="s">
        <v>7</v>
      </c>
      <c r="D326" s="76" t="s">
        <v>396</v>
      </c>
      <c r="E326" s="77">
        <v>37466.59</v>
      </c>
      <c r="F326" s="43"/>
      <c r="G326" s="38"/>
    </row>
    <row r="327" ht="15.75" hidden="1" customHeight="1">
      <c r="A327" s="130">
        <v>45854.0</v>
      </c>
      <c r="B327" s="76" t="s">
        <v>21</v>
      </c>
      <c r="C327" s="10" t="s">
        <v>7</v>
      </c>
      <c r="D327" s="76" t="s">
        <v>397</v>
      </c>
      <c r="E327" s="77">
        <v>44207.19</v>
      </c>
      <c r="F327" s="43"/>
      <c r="G327" s="38"/>
    </row>
    <row r="328" ht="15.75" hidden="1" customHeight="1">
      <c r="A328" s="130">
        <v>45854.0</v>
      </c>
      <c r="B328" s="76" t="s">
        <v>21</v>
      </c>
      <c r="C328" s="10" t="s">
        <v>7</v>
      </c>
      <c r="D328" s="76" t="s">
        <v>398</v>
      </c>
      <c r="E328" s="77">
        <v>733919.26</v>
      </c>
      <c r="F328" s="43"/>
      <c r="G328" s="38"/>
    </row>
    <row r="329" ht="15.75" hidden="1" customHeight="1">
      <c r="A329" s="130">
        <v>45855.0</v>
      </c>
      <c r="B329" s="76" t="s">
        <v>21</v>
      </c>
      <c r="C329" s="10" t="s">
        <v>7</v>
      </c>
      <c r="D329" s="76" t="s">
        <v>399</v>
      </c>
      <c r="E329" s="77">
        <v>569712.91</v>
      </c>
      <c r="F329" s="43"/>
      <c r="G329" s="38"/>
      <c r="H329" s="46">
        <v>1.569762162E7</v>
      </c>
      <c r="I329" s="46" t="s">
        <v>400</v>
      </c>
    </row>
    <row r="330" ht="15.75" hidden="1" customHeight="1">
      <c r="A330" s="130">
        <v>45855.0</v>
      </c>
      <c r="B330" s="76" t="s">
        <v>21</v>
      </c>
      <c r="C330" s="10" t="s">
        <v>7</v>
      </c>
      <c r="D330" s="76" t="s">
        <v>401</v>
      </c>
      <c r="E330" s="77">
        <v>466734.1</v>
      </c>
      <c r="F330" s="43"/>
      <c r="G330" s="38"/>
      <c r="H330" s="46">
        <v>264420.26</v>
      </c>
      <c r="I330" s="46" t="s">
        <v>402</v>
      </c>
    </row>
    <row r="331" ht="15.75" hidden="1" customHeight="1">
      <c r="A331" s="130">
        <v>45856.0</v>
      </c>
      <c r="B331" s="76" t="s">
        <v>21</v>
      </c>
      <c r="C331" s="10" t="s">
        <v>7</v>
      </c>
      <c r="D331" s="76" t="s">
        <v>403</v>
      </c>
      <c r="E331" s="77">
        <v>191703.26</v>
      </c>
      <c r="F331" s="43"/>
      <c r="G331" s="38"/>
    </row>
    <row r="332" ht="15.75" hidden="1" customHeight="1">
      <c r="A332" s="130">
        <v>45856.0</v>
      </c>
      <c r="B332" s="76" t="s">
        <v>21</v>
      </c>
      <c r="C332" s="10" t="s">
        <v>7</v>
      </c>
      <c r="D332" s="76" t="s">
        <v>404</v>
      </c>
      <c r="E332" s="77">
        <v>126733.82</v>
      </c>
      <c r="F332" s="43"/>
      <c r="G332" s="38"/>
    </row>
    <row r="333" ht="15.75" hidden="1" customHeight="1">
      <c r="A333" s="130">
        <v>45856.0</v>
      </c>
      <c r="B333" s="76" t="s">
        <v>21</v>
      </c>
      <c r="C333" s="10" t="s">
        <v>7</v>
      </c>
      <c r="D333" s="76" t="s">
        <v>405</v>
      </c>
      <c r="E333" s="77">
        <v>564456.88</v>
      </c>
      <c r="F333" s="43"/>
      <c r="G333" s="38"/>
    </row>
    <row r="334" ht="15.75" hidden="1" customHeight="1">
      <c r="A334" s="148">
        <v>45856.0</v>
      </c>
      <c r="B334" s="76" t="s">
        <v>21</v>
      </c>
      <c r="C334" s="10" t="s">
        <v>7</v>
      </c>
      <c r="D334" s="76" t="s">
        <v>406</v>
      </c>
      <c r="E334" s="77">
        <v>22220.35</v>
      </c>
      <c r="F334" s="43"/>
      <c r="G334" s="38"/>
    </row>
    <row r="335" ht="15.75" hidden="1" customHeight="1">
      <c r="A335" s="148">
        <v>45856.0</v>
      </c>
      <c r="B335" s="76" t="s">
        <v>21</v>
      </c>
      <c r="C335" s="10" t="s">
        <v>7</v>
      </c>
      <c r="D335" s="76" t="s">
        <v>407</v>
      </c>
      <c r="E335" s="77">
        <v>220257.43</v>
      </c>
      <c r="F335" s="43"/>
      <c r="G335" s="38"/>
    </row>
    <row r="336" ht="15.75" hidden="1" customHeight="1">
      <c r="A336" s="76" t="s">
        <v>408</v>
      </c>
      <c r="B336" s="76" t="s">
        <v>21</v>
      </c>
      <c r="C336" s="10" t="s">
        <v>7</v>
      </c>
      <c r="D336" s="76" t="s">
        <v>409</v>
      </c>
      <c r="E336" s="77">
        <v>261121.58</v>
      </c>
      <c r="F336" s="43"/>
      <c r="G336" s="38"/>
    </row>
    <row r="337" ht="15.75" hidden="1" customHeight="1">
      <c r="A337" s="130">
        <v>45857.0</v>
      </c>
      <c r="B337" s="76" t="s">
        <v>21</v>
      </c>
      <c r="C337" s="10" t="s">
        <v>7</v>
      </c>
      <c r="D337" s="76" t="s">
        <v>410</v>
      </c>
      <c r="E337" s="77">
        <v>120578.31</v>
      </c>
      <c r="F337" s="43"/>
      <c r="G337" s="38"/>
    </row>
    <row r="338" ht="15.75" hidden="1" customHeight="1">
      <c r="A338" s="130">
        <v>45857.0</v>
      </c>
      <c r="B338" s="76" t="s">
        <v>21</v>
      </c>
      <c r="C338" s="10" t="s">
        <v>7</v>
      </c>
      <c r="D338" s="76" t="s">
        <v>411</v>
      </c>
      <c r="E338" s="77">
        <v>223343.18</v>
      </c>
      <c r="F338" s="43"/>
      <c r="G338" s="38"/>
    </row>
    <row r="339" ht="15.75" hidden="1" customHeight="1">
      <c r="A339" s="149">
        <v>45857.0</v>
      </c>
      <c r="B339" s="150" t="s">
        <v>21</v>
      </c>
      <c r="C339" s="10" t="s">
        <v>7</v>
      </c>
      <c r="D339" s="150" t="s">
        <v>412</v>
      </c>
      <c r="E339" s="151">
        <v>71754.45</v>
      </c>
      <c r="F339" s="43"/>
      <c r="G339" s="38"/>
    </row>
    <row r="340" ht="15.75" hidden="1" customHeight="1">
      <c r="A340" s="130">
        <v>45857.0</v>
      </c>
      <c r="B340" s="76" t="s">
        <v>21</v>
      </c>
      <c r="C340" s="10" t="s">
        <v>7</v>
      </c>
      <c r="D340" s="76" t="s">
        <v>413</v>
      </c>
      <c r="E340" s="77">
        <v>120999.82</v>
      </c>
      <c r="F340" s="43"/>
      <c r="G340" s="38"/>
    </row>
    <row r="341" ht="15.75" hidden="1" customHeight="1">
      <c r="A341" s="130">
        <v>45857.0</v>
      </c>
      <c r="B341" s="76" t="s">
        <v>21</v>
      </c>
      <c r="C341" s="10" t="s">
        <v>7</v>
      </c>
      <c r="D341" s="76" t="s">
        <v>414</v>
      </c>
      <c r="E341" s="77">
        <v>918166.18</v>
      </c>
      <c r="F341" s="43"/>
      <c r="G341" s="38"/>
    </row>
    <row r="342" ht="15.75" hidden="1" customHeight="1">
      <c r="A342" s="130">
        <v>45857.0</v>
      </c>
      <c r="B342" s="76" t="s">
        <v>21</v>
      </c>
      <c r="C342" s="10" t="s">
        <v>7</v>
      </c>
      <c r="D342" s="76" t="s">
        <v>415</v>
      </c>
      <c r="E342" s="77">
        <v>1482930.39</v>
      </c>
      <c r="F342" s="43"/>
      <c r="G342" s="38"/>
    </row>
    <row r="343" ht="15.75" hidden="1" customHeight="1">
      <c r="A343" s="130">
        <v>45857.0</v>
      </c>
      <c r="B343" s="76" t="s">
        <v>21</v>
      </c>
      <c r="C343" s="10" t="s">
        <v>7</v>
      </c>
      <c r="D343" s="76" t="s">
        <v>416</v>
      </c>
      <c r="E343" s="77">
        <v>93659.91</v>
      </c>
      <c r="F343" s="43"/>
      <c r="G343" s="38"/>
    </row>
    <row r="344" ht="15.75" hidden="1" customHeight="1">
      <c r="A344" s="130">
        <v>45857.0</v>
      </c>
      <c r="B344" s="76" t="s">
        <v>21</v>
      </c>
      <c r="C344" s="10" t="s">
        <v>7</v>
      </c>
      <c r="D344" s="76" t="s">
        <v>417</v>
      </c>
      <c r="E344" s="77">
        <v>169372.53</v>
      </c>
      <c r="F344" s="43"/>
      <c r="G344" s="38"/>
    </row>
    <row r="345" ht="15.75" hidden="1" customHeight="1">
      <c r="A345" s="149">
        <v>45857.0</v>
      </c>
      <c r="B345" s="150" t="s">
        <v>21</v>
      </c>
      <c r="C345" s="10" t="s">
        <v>7</v>
      </c>
      <c r="D345" s="150" t="s">
        <v>418</v>
      </c>
      <c r="E345" s="151">
        <v>192665.81</v>
      </c>
      <c r="F345" s="43"/>
      <c r="G345" s="38"/>
    </row>
    <row r="346" ht="15.75" hidden="1" customHeight="1">
      <c r="A346" s="130">
        <v>45857.0</v>
      </c>
      <c r="B346" s="76" t="s">
        <v>21</v>
      </c>
      <c r="C346" s="10" t="s">
        <v>7</v>
      </c>
      <c r="D346" s="76" t="s">
        <v>419</v>
      </c>
      <c r="E346" s="77">
        <v>166432.83</v>
      </c>
      <c r="F346" s="43"/>
      <c r="G346" s="38"/>
    </row>
    <row r="347" ht="15.75" hidden="1" customHeight="1">
      <c r="A347" s="130">
        <v>45857.0</v>
      </c>
      <c r="B347" s="76" t="s">
        <v>21</v>
      </c>
      <c r="C347" s="10" t="s">
        <v>7</v>
      </c>
      <c r="D347" s="76" t="s">
        <v>420</v>
      </c>
      <c r="E347" s="77">
        <v>40982.65</v>
      </c>
      <c r="F347" s="43"/>
      <c r="G347" s="38"/>
    </row>
    <row r="348" ht="15.75" hidden="1" customHeight="1">
      <c r="A348" s="130">
        <v>45857.0</v>
      </c>
      <c r="B348" s="76" t="s">
        <v>21</v>
      </c>
      <c r="C348" s="10" t="s">
        <v>7</v>
      </c>
      <c r="D348" s="76" t="s">
        <v>421</v>
      </c>
      <c r="E348" s="77">
        <v>92044.24</v>
      </c>
      <c r="F348" s="43"/>
      <c r="G348" s="38"/>
    </row>
    <row r="349" ht="15.75" hidden="1" customHeight="1">
      <c r="A349" s="130">
        <v>45857.0</v>
      </c>
      <c r="B349" s="76" t="s">
        <v>21</v>
      </c>
      <c r="C349" s="10" t="s">
        <v>7</v>
      </c>
      <c r="D349" s="76" t="s">
        <v>422</v>
      </c>
      <c r="E349" s="77">
        <v>54881.21</v>
      </c>
      <c r="F349" s="43"/>
      <c r="G349" s="38"/>
    </row>
    <row r="350" ht="15.75" hidden="1" customHeight="1">
      <c r="A350" s="130">
        <v>45857.0</v>
      </c>
      <c r="B350" s="76" t="s">
        <v>21</v>
      </c>
      <c r="C350" s="10" t="s">
        <v>7</v>
      </c>
      <c r="D350" s="76" t="s">
        <v>423</v>
      </c>
      <c r="E350" s="77">
        <v>116767.03</v>
      </c>
      <c r="F350" s="43"/>
      <c r="G350" s="38"/>
    </row>
    <row r="351" ht="15.75" hidden="1" customHeight="1">
      <c r="A351" s="76" t="s">
        <v>408</v>
      </c>
      <c r="B351" s="76" t="s">
        <v>21</v>
      </c>
      <c r="C351" s="10" t="s">
        <v>7</v>
      </c>
      <c r="D351" s="76" t="s">
        <v>424</v>
      </c>
      <c r="E351" s="77">
        <v>20302.61</v>
      </c>
      <c r="F351" s="43"/>
      <c r="G351" s="38"/>
    </row>
    <row r="352" ht="15.75" hidden="1" customHeight="1">
      <c r="A352" s="130">
        <v>45857.0</v>
      </c>
      <c r="B352" s="76" t="s">
        <v>21</v>
      </c>
      <c r="C352" s="10" t="s">
        <v>7</v>
      </c>
      <c r="D352" s="76" t="s">
        <v>425</v>
      </c>
      <c r="E352" s="77">
        <v>937369.67</v>
      </c>
      <c r="F352" s="33"/>
      <c r="G352" s="38"/>
    </row>
    <row r="353" ht="15.75" hidden="1" customHeight="1">
      <c r="A353" s="152">
        <v>45857.0</v>
      </c>
      <c r="B353" s="153" t="s">
        <v>21</v>
      </c>
      <c r="C353" s="10" t="s">
        <v>7</v>
      </c>
      <c r="D353" s="153" t="s">
        <v>426</v>
      </c>
      <c r="E353" s="154">
        <v>83446.66</v>
      </c>
      <c r="F353" s="131" t="s">
        <v>427</v>
      </c>
      <c r="G353" s="38"/>
    </row>
    <row r="354" ht="15.75" hidden="1" customHeight="1">
      <c r="A354" s="152">
        <v>45857.0</v>
      </c>
      <c r="B354" s="153" t="s">
        <v>21</v>
      </c>
      <c r="C354" s="10" t="s">
        <v>7</v>
      </c>
      <c r="D354" s="153" t="s">
        <v>428</v>
      </c>
      <c r="E354" s="154">
        <v>10837.13</v>
      </c>
      <c r="F354" s="43"/>
      <c r="G354" s="38"/>
    </row>
    <row r="355" ht="15.75" hidden="1" customHeight="1">
      <c r="A355" s="152">
        <v>45857.0</v>
      </c>
      <c r="B355" s="153" t="s">
        <v>21</v>
      </c>
      <c r="C355" s="10" t="s">
        <v>7</v>
      </c>
      <c r="D355" s="153" t="s">
        <v>429</v>
      </c>
      <c r="E355" s="154">
        <v>871253.33</v>
      </c>
      <c r="F355" s="43"/>
      <c r="G355" s="38"/>
    </row>
    <row r="356" ht="15.75" hidden="1" customHeight="1">
      <c r="A356" s="152">
        <v>45859.0</v>
      </c>
      <c r="B356" s="153" t="s">
        <v>21</v>
      </c>
      <c r="C356" s="10" t="s">
        <v>7</v>
      </c>
      <c r="D356" s="153" t="s">
        <v>430</v>
      </c>
      <c r="E356" s="154">
        <v>124415.13</v>
      </c>
      <c r="F356" s="43"/>
      <c r="G356" s="38"/>
    </row>
    <row r="357" ht="15.75" hidden="1" customHeight="1">
      <c r="A357" s="152">
        <v>45859.0</v>
      </c>
      <c r="B357" s="153" t="s">
        <v>21</v>
      </c>
      <c r="C357" s="10" t="s">
        <v>7</v>
      </c>
      <c r="D357" s="153" t="s">
        <v>431</v>
      </c>
      <c r="E357" s="154">
        <v>271415.25</v>
      </c>
      <c r="F357" s="43"/>
      <c r="G357" s="38"/>
      <c r="H357" s="125">
        <f>E361</f>
        <v>48894.11</v>
      </c>
      <c r="I357" s="46" t="s">
        <v>432</v>
      </c>
    </row>
    <row r="358" ht="15.75" hidden="1" customHeight="1">
      <c r="A358" s="152">
        <v>45859.0</v>
      </c>
      <c r="B358" s="153" t="s">
        <v>21</v>
      </c>
      <c r="C358" s="10" t="s">
        <v>7</v>
      </c>
      <c r="D358" s="153" t="s">
        <v>433</v>
      </c>
      <c r="E358" s="154">
        <v>1573112.31</v>
      </c>
      <c r="F358" s="43"/>
      <c r="G358" s="38"/>
      <c r="H358" s="125">
        <f>E364</f>
        <v>69300.86</v>
      </c>
      <c r="I358" s="46" t="s">
        <v>434</v>
      </c>
      <c r="J358" s="46" t="s">
        <v>435</v>
      </c>
    </row>
    <row r="359" ht="15.75" hidden="1" customHeight="1">
      <c r="A359" s="152">
        <v>45859.0</v>
      </c>
      <c r="B359" s="153" t="s">
        <v>21</v>
      </c>
      <c r="C359" s="10" t="s">
        <v>7</v>
      </c>
      <c r="D359" s="153" t="s">
        <v>436</v>
      </c>
      <c r="E359" s="154">
        <v>31069.85</v>
      </c>
      <c r="F359" s="43"/>
      <c r="G359" s="38"/>
      <c r="H359" s="125">
        <f>E369+E375+E378+E380+E384+E386+E387</f>
        <v>1532321.74</v>
      </c>
      <c r="I359" s="46" t="s">
        <v>437</v>
      </c>
    </row>
    <row r="360" ht="15.75" hidden="1" customHeight="1">
      <c r="A360" s="152">
        <v>45859.0</v>
      </c>
      <c r="B360" s="153" t="s">
        <v>21</v>
      </c>
      <c r="C360" s="10" t="s">
        <v>7</v>
      </c>
      <c r="D360" s="153" t="s">
        <v>438</v>
      </c>
      <c r="E360" s="154">
        <v>253470.99</v>
      </c>
      <c r="F360" s="43"/>
      <c r="G360" s="38"/>
      <c r="H360" s="125">
        <f>SUM(E353:E360,E362:E363,E365:E368,E370:E374,E376:E377,E379,E381:E383,E385,E388:E398)+E399+E400+E401+E402+E403+E404</f>
        <v>13421819.53</v>
      </c>
      <c r="I360" s="46" t="s">
        <v>439</v>
      </c>
      <c r="J360" s="46" t="s">
        <v>402</v>
      </c>
    </row>
    <row r="361" ht="15.75" hidden="1" customHeight="1">
      <c r="A361" s="155">
        <v>45859.0</v>
      </c>
      <c r="B361" s="156" t="s">
        <v>21</v>
      </c>
      <c r="C361" s="10" t="s">
        <v>7</v>
      </c>
      <c r="D361" s="156" t="s">
        <v>440</v>
      </c>
      <c r="E361" s="157">
        <v>48894.11</v>
      </c>
      <c r="F361" s="43"/>
      <c r="G361" s="38"/>
    </row>
    <row r="362" ht="15.75" hidden="1" customHeight="1">
      <c r="A362" s="152">
        <v>45859.0</v>
      </c>
      <c r="B362" s="153" t="s">
        <v>21</v>
      </c>
      <c r="C362" s="10" t="s">
        <v>7</v>
      </c>
      <c r="D362" s="153" t="s">
        <v>441</v>
      </c>
      <c r="E362" s="154">
        <v>1556582.69</v>
      </c>
      <c r="F362" s="43"/>
      <c r="G362" s="38"/>
    </row>
    <row r="363" ht="15.75" hidden="1" customHeight="1">
      <c r="A363" s="152">
        <v>45859.0</v>
      </c>
      <c r="B363" s="153" t="s">
        <v>21</v>
      </c>
      <c r="C363" s="10" t="s">
        <v>7</v>
      </c>
      <c r="D363" s="153" t="s">
        <v>442</v>
      </c>
      <c r="E363" s="154">
        <v>40605.23</v>
      </c>
      <c r="F363" s="43"/>
      <c r="G363" s="38"/>
    </row>
    <row r="364" ht="15.75" hidden="1" customHeight="1">
      <c r="A364" s="144">
        <v>45859.0</v>
      </c>
      <c r="B364" s="145" t="s">
        <v>21</v>
      </c>
      <c r="C364" s="10" t="s">
        <v>7</v>
      </c>
      <c r="D364" s="145" t="s">
        <v>443</v>
      </c>
      <c r="E364" s="146">
        <v>69300.86</v>
      </c>
      <c r="F364" s="43"/>
      <c r="G364" s="38"/>
    </row>
    <row r="365" ht="15.75" hidden="1" customHeight="1">
      <c r="A365" s="152">
        <v>45859.0</v>
      </c>
      <c r="B365" s="153" t="s">
        <v>21</v>
      </c>
      <c r="C365" s="10" t="s">
        <v>7</v>
      </c>
      <c r="D365" s="153" t="s">
        <v>444</v>
      </c>
      <c r="E365" s="154">
        <v>302660.21</v>
      </c>
      <c r="F365" s="43"/>
      <c r="G365" s="38"/>
    </row>
    <row r="366" ht="15.75" hidden="1" customHeight="1">
      <c r="A366" s="152">
        <v>45859.0</v>
      </c>
      <c r="B366" s="153" t="s">
        <v>21</v>
      </c>
      <c r="C366" s="10" t="s">
        <v>7</v>
      </c>
      <c r="D366" s="153" t="s">
        <v>445</v>
      </c>
      <c r="E366" s="154">
        <v>354335.26</v>
      </c>
      <c r="F366" s="43"/>
      <c r="G366" s="38"/>
    </row>
    <row r="367" ht="15.75" hidden="1" customHeight="1">
      <c r="A367" s="152">
        <v>45859.0</v>
      </c>
      <c r="B367" s="153" t="s">
        <v>21</v>
      </c>
      <c r="C367" s="10" t="s">
        <v>7</v>
      </c>
      <c r="D367" s="153" t="s">
        <v>446</v>
      </c>
      <c r="E367" s="154">
        <v>236256.32</v>
      </c>
      <c r="F367" s="43"/>
      <c r="G367" s="38"/>
    </row>
    <row r="368" ht="15.75" hidden="1" customHeight="1">
      <c r="A368" s="152">
        <v>45859.0</v>
      </c>
      <c r="B368" s="153" t="s">
        <v>21</v>
      </c>
      <c r="C368" s="10" t="s">
        <v>7</v>
      </c>
      <c r="D368" s="153" t="s">
        <v>447</v>
      </c>
      <c r="E368" s="154">
        <v>185229.5</v>
      </c>
      <c r="F368" s="43"/>
      <c r="G368" s="38"/>
    </row>
    <row r="369" ht="15.75" hidden="1" customHeight="1">
      <c r="A369" s="149">
        <v>45859.0</v>
      </c>
      <c r="B369" s="150" t="s">
        <v>21</v>
      </c>
      <c r="C369" s="10" t="s">
        <v>7</v>
      </c>
      <c r="D369" s="150" t="s">
        <v>448</v>
      </c>
      <c r="E369" s="151">
        <v>138999.53</v>
      </c>
      <c r="F369" s="43"/>
      <c r="G369" s="38"/>
    </row>
    <row r="370" ht="15.75" hidden="1" customHeight="1">
      <c r="A370" s="152">
        <v>45860.0</v>
      </c>
      <c r="B370" s="153" t="s">
        <v>21</v>
      </c>
      <c r="C370" s="10" t="s">
        <v>7</v>
      </c>
      <c r="D370" s="153" t="s">
        <v>449</v>
      </c>
      <c r="E370" s="154">
        <v>5928.81</v>
      </c>
      <c r="F370" s="43"/>
      <c r="G370" s="38"/>
    </row>
    <row r="371" ht="15.75" hidden="1" customHeight="1">
      <c r="A371" s="152">
        <v>45860.0</v>
      </c>
      <c r="B371" s="153" t="s">
        <v>21</v>
      </c>
      <c r="C371" s="10" t="s">
        <v>7</v>
      </c>
      <c r="D371" s="153" t="s">
        <v>450</v>
      </c>
      <c r="E371" s="154">
        <v>415768.2</v>
      </c>
      <c r="F371" s="43"/>
      <c r="G371" s="38"/>
    </row>
    <row r="372" ht="15.75" hidden="1" customHeight="1">
      <c r="A372" s="152">
        <v>45860.0</v>
      </c>
      <c r="B372" s="153" t="s">
        <v>21</v>
      </c>
      <c r="C372" s="10" t="s">
        <v>7</v>
      </c>
      <c r="D372" s="153" t="s">
        <v>451</v>
      </c>
      <c r="E372" s="154">
        <v>933394.85</v>
      </c>
      <c r="F372" s="43"/>
      <c r="G372" s="38"/>
    </row>
    <row r="373" ht="15.75" hidden="1" customHeight="1">
      <c r="A373" s="152">
        <v>45860.0</v>
      </c>
      <c r="B373" s="153" t="s">
        <v>21</v>
      </c>
      <c r="C373" s="10" t="s">
        <v>7</v>
      </c>
      <c r="D373" s="153" t="s">
        <v>452</v>
      </c>
      <c r="E373" s="154">
        <v>63818.55</v>
      </c>
      <c r="F373" s="43"/>
      <c r="G373" s="38"/>
    </row>
    <row r="374" ht="15.75" hidden="1" customHeight="1">
      <c r="A374" s="152">
        <v>45860.0</v>
      </c>
      <c r="B374" s="153" t="s">
        <v>21</v>
      </c>
      <c r="C374" s="10" t="s">
        <v>7</v>
      </c>
      <c r="D374" s="153" t="s">
        <v>453</v>
      </c>
      <c r="E374" s="154">
        <v>33872.57</v>
      </c>
      <c r="F374" s="43"/>
      <c r="G374" s="38"/>
    </row>
    <row r="375" ht="15.75" hidden="1" customHeight="1">
      <c r="A375" s="149">
        <v>45860.0</v>
      </c>
      <c r="B375" s="150" t="s">
        <v>21</v>
      </c>
      <c r="C375" s="10" t="s">
        <v>7</v>
      </c>
      <c r="D375" s="150" t="s">
        <v>454</v>
      </c>
      <c r="E375" s="151">
        <v>112132.8</v>
      </c>
      <c r="F375" s="43"/>
      <c r="G375" s="38"/>
    </row>
    <row r="376" ht="15.75" hidden="1" customHeight="1">
      <c r="A376" s="152">
        <v>45860.0</v>
      </c>
      <c r="B376" s="153" t="s">
        <v>21</v>
      </c>
      <c r="C376" s="10" t="s">
        <v>7</v>
      </c>
      <c r="D376" s="153" t="s">
        <v>455</v>
      </c>
      <c r="E376" s="154">
        <v>943284.73</v>
      </c>
      <c r="F376" s="43"/>
      <c r="G376" s="38"/>
    </row>
    <row r="377" ht="15.75" hidden="1" customHeight="1">
      <c r="A377" s="152">
        <v>45799.0</v>
      </c>
      <c r="B377" s="153" t="s">
        <v>21</v>
      </c>
      <c r="C377" s="10" t="s">
        <v>7</v>
      </c>
      <c r="D377" s="153" t="s">
        <v>456</v>
      </c>
      <c r="E377" s="154">
        <v>123499.62</v>
      </c>
      <c r="F377" s="43"/>
      <c r="G377" s="38"/>
    </row>
    <row r="378" ht="15.75" hidden="1" customHeight="1">
      <c r="A378" s="149">
        <v>45799.0</v>
      </c>
      <c r="B378" s="150" t="s">
        <v>21</v>
      </c>
      <c r="C378" s="10" t="s">
        <v>7</v>
      </c>
      <c r="D378" s="150" t="s">
        <v>457</v>
      </c>
      <c r="E378" s="151">
        <v>256283.49</v>
      </c>
      <c r="F378" s="43"/>
      <c r="G378" s="38"/>
    </row>
    <row r="379" ht="15.75" hidden="1" customHeight="1">
      <c r="A379" s="152">
        <v>45860.0</v>
      </c>
      <c r="B379" s="153" t="s">
        <v>21</v>
      </c>
      <c r="C379" s="10" t="s">
        <v>7</v>
      </c>
      <c r="D379" s="153" t="s">
        <v>458</v>
      </c>
      <c r="E379" s="154">
        <v>511313.58</v>
      </c>
      <c r="F379" s="43"/>
      <c r="G379" s="38"/>
    </row>
    <row r="380" ht="15.75" hidden="1" customHeight="1">
      <c r="A380" s="149">
        <v>45860.0</v>
      </c>
      <c r="B380" s="150" t="s">
        <v>21</v>
      </c>
      <c r="C380" s="10" t="s">
        <v>7</v>
      </c>
      <c r="D380" s="150" t="s">
        <v>459</v>
      </c>
      <c r="E380" s="151">
        <v>837827.42</v>
      </c>
      <c r="F380" s="43"/>
      <c r="G380" s="38"/>
    </row>
    <row r="381" ht="15.75" hidden="1" customHeight="1">
      <c r="A381" s="152">
        <v>45861.0</v>
      </c>
      <c r="B381" s="153" t="s">
        <v>21</v>
      </c>
      <c r="C381" s="10" t="s">
        <v>7</v>
      </c>
      <c r="D381" s="153" t="s">
        <v>460</v>
      </c>
      <c r="E381" s="154">
        <v>256198.27</v>
      </c>
      <c r="F381" s="43"/>
      <c r="G381" s="38"/>
    </row>
    <row r="382" ht="15.75" hidden="1" customHeight="1">
      <c r="A382" s="152">
        <v>45861.0</v>
      </c>
      <c r="B382" s="153" t="s">
        <v>21</v>
      </c>
      <c r="C382" s="10" t="s">
        <v>7</v>
      </c>
      <c r="D382" s="153" t="s">
        <v>461</v>
      </c>
      <c r="E382" s="154">
        <v>18895.08</v>
      </c>
      <c r="F382" s="43"/>
      <c r="G382" s="38"/>
    </row>
    <row r="383" ht="15.75" hidden="1" customHeight="1">
      <c r="A383" s="152">
        <v>45861.0</v>
      </c>
      <c r="B383" s="153" t="s">
        <v>21</v>
      </c>
      <c r="C383" s="10" t="s">
        <v>7</v>
      </c>
      <c r="D383" s="153" t="s">
        <v>462</v>
      </c>
      <c r="E383" s="154">
        <v>124156.41</v>
      </c>
      <c r="F383" s="43"/>
      <c r="G383" s="38"/>
    </row>
    <row r="384" ht="15.75" hidden="1" customHeight="1">
      <c r="A384" s="149">
        <v>45861.0</v>
      </c>
      <c r="B384" s="150" t="s">
        <v>21</v>
      </c>
      <c r="C384" s="10" t="s">
        <v>7</v>
      </c>
      <c r="D384" s="150" t="s">
        <v>463</v>
      </c>
      <c r="E384" s="151">
        <v>47291.5</v>
      </c>
      <c r="F384" s="43"/>
      <c r="G384" s="38"/>
    </row>
    <row r="385" ht="15.75" hidden="1" customHeight="1">
      <c r="A385" s="144">
        <v>45861.0</v>
      </c>
      <c r="B385" s="145" t="s">
        <v>21</v>
      </c>
      <c r="C385" s="10" t="s">
        <v>7</v>
      </c>
      <c r="D385" s="145" t="s">
        <v>464</v>
      </c>
      <c r="E385" s="146">
        <v>-2956.04</v>
      </c>
      <c r="F385" s="43"/>
      <c r="G385" s="38"/>
    </row>
    <row r="386" ht="15.75" hidden="1" customHeight="1">
      <c r="A386" s="149">
        <v>45861.0</v>
      </c>
      <c r="B386" s="150" t="s">
        <v>21</v>
      </c>
      <c r="C386" s="10" t="s">
        <v>7</v>
      </c>
      <c r="D386" s="150" t="s">
        <v>465</v>
      </c>
      <c r="E386" s="151">
        <v>92192.82</v>
      </c>
      <c r="F386" s="43"/>
      <c r="G386" s="38"/>
    </row>
    <row r="387" ht="15.75" hidden="1" customHeight="1">
      <c r="A387" s="149">
        <v>45861.0</v>
      </c>
      <c r="B387" s="150" t="s">
        <v>21</v>
      </c>
      <c r="C387" s="10" t="s">
        <v>7</v>
      </c>
      <c r="D387" s="150" t="s">
        <v>466</v>
      </c>
      <c r="E387" s="151">
        <v>47594.18</v>
      </c>
      <c r="F387" s="43"/>
      <c r="G387" s="38"/>
    </row>
    <row r="388" ht="15.75" hidden="1" customHeight="1">
      <c r="A388" s="152">
        <v>45861.0</v>
      </c>
      <c r="B388" s="153" t="s">
        <v>21</v>
      </c>
      <c r="C388" s="10" t="s">
        <v>7</v>
      </c>
      <c r="D388" s="153" t="s">
        <v>467</v>
      </c>
      <c r="E388" s="154">
        <v>5237.33</v>
      </c>
      <c r="F388" s="43"/>
      <c r="G388" s="38"/>
    </row>
    <row r="389" ht="15.75" hidden="1" customHeight="1">
      <c r="A389" s="152">
        <v>45861.0</v>
      </c>
      <c r="B389" s="153" t="s">
        <v>21</v>
      </c>
      <c r="C389" s="10" t="s">
        <v>7</v>
      </c>
      <c r="D389" s="153" t="s">
        <v>468</v>
      </c>
      <c r="E389" s="154">
        <v>90437.55</v>
      </c>
      <c r="F389" s="43"/>
      <c r="G389" s="38"/>
    </row>
    <row r="390" ht="15.75" hidden="1" customHeight="1">
      <c r="A390" s="152">
        <v>45861.0</v>
      </c>
      <c r="B390" s="153" t="s">
        <v>21</v>
      </c>
      <c r="C390" s="10" t="s">
        <v>7</v>
      </c>
      <c r="D390" s="153" t="s">
        <v>469</v>
      </c>
      <c r="E390" s="154">
        <v>916141.58</v>
      </c>
      <c r="F390" s="43"/>
      <c r="G390" s="38"/>
    </row>
    <row r="391" ht="15.75" hidden="1" customHeight="1">
      <c r="A391" s="152">
        <v>45861.0</v>
      </c>
      <c r="B391" s="153" t="s">
        <v>21</v>
      </c>
      <c r="C391" s="10" t="s">
        <v>7</v>
      </c>
      <c r="D391" s="153" t="s">
        <v>470</v>
      </c>
      <c r="E391" s="154">
        <v>-2483.99</v>
      </c>
      <c r="F391" s="43"/>
      <c r="G391" s="38"/>
    </row>
    <row r="392" ht="15.75" hidden="1" customHeight="1">
      <c r="A392" s="152">
        <v>45862.0</v>
      </c>
      <c r="B392" s="153" t="s">
        <v>21</v>
      </c>
      <c r="C392" s="10" t="s">
        <v>7</v>
      </c>
      <c r="D392" s="153" t="s">
        <v>471</v>
      </c>
      <c r="E392" s="154">
        <v>189698.96</v>
      </c>
      <c r="F392" s="43"/>
      <c r="G392" s="38"/>
    </row>
    <row r="393" ht="15.75" hidden="1" customHeight="1">
      <c r="A393" s="158">
        <v>45862.0</v>
      </c>
      <c r="B393" s="153" t="s">
        <v>21</v>
      </c>
      <c r="C393" s="10" t="s">
        <v>7</v>
      </c>
      <c r="D393" s="153" t="s">
        <v>472</v>
      </c>
      <c r="E393" s="154">
        <v>636455.38</v>
      </c>
      <c r="F393" s="43"/>
      <c r="G393" s="38"/>
    </row>
    <row r="394" ht="15.75" hidden="1" customHeight="1">
      <c r="A394" s="152">
        <v>45862.0</v>
      </c>
      <c r="B394" s="153" t="s">
        <v>21</v>
      </c>
      <c r="C394" s="10" t="s">
        <v>7</v>
      </c>
      <c r="D394" s="153" t="s">
        <v>473</v>
      </c>
      <c r="E394" s="154">
        <v>246670.65</v>
      </c>
      <c r="F394" s="43"/>
      <c r="G394" s="38"/>
    </row>
    <row r="395" ht="15.75" hidden="1" customHeight="1">
      <c r="A395" s="152">
        <v>45862.0</v>
      </c>
      <c r="B395" s="153" t="s">
        <v>21</v>
      </c>
      <c r="C395" s="10" t="s">
        <v>7</v>
      </c>
      <c r="D395" s="153" t="s">
        <v>474</v>
      </c>
      <c r="E395" s="154">
        <v>263134.6</v>
      </c>
      <c r="F395" s="43"/>
      <c r="G395" s="38"/>
    </row>
    <row r="396" ht="15.75" hidden="1" customHeight="1">
      <c r="A396" s="152">
        <v>45862.0</v>
      </c>
      <c r="B396" s="153" t="s">
        <v>21</v>
      </c>
      <c r="C396" s="10" t="s">
        <v>7</v>
      </c>
      <c r="D396" s="153" t="s">
        <v>475</v>
      </c>
      <c r="E396" s="154">
        <v>0.01</v>
      </c>
      <c r="F396" s="43"/>
      <c r="G396" s="38"/>
    </row>
    <row r="397" ht="15.75" hidden="1" customHeight="1">
      <c r="A397" s="152">
        <v>45863.0</v>
      </c>
      <c r="B397" s="153" t="s">
        <v>21</v>
      </c>
      <c r="C397" s="10" t="s">
        <v>7</v>
      </c>
      <c r="D397" s="153" t="s">
        <v>476</v>
      </c>
      <c r="E397" s="154">
        <v>29180.04</v>
      </c>
      <c r="F397" s="43"/>
      <c r="G397" s="38"/>
    </row>
    <row r="398" ht="15.75" hidden="1" customHeight="1">
      <c r="A398" s="152">
        <v>45863.0</v>
      </c>
      <c r="B398" s="153" t="s">
        <v>21</v>
      </c>
      <c r="C398" s="10" t="s">
        <v>7</v>
      </c>
      <c r="D398" s="153" t="s">
        <v>477</v>
      </c>
      <c r="E398" s="154">
        <v>390350.53</v>
      </c>
      <c r="F398" s="43"/>
      <c r="G398" s="38"/>
    </row>
    <row r="399" ht="15.75" hidden="1" customHeight="1">
      <c r="A399" s="152">
        <v>45863.0</v>
      </c>
      <c r="B399" s="153" t="s">
        <v>21</v>
      </c>
      <c r="C399" s="10" t="s">
        <v>7</v>
      </c>
      <c r="D399" s="153" t="s">
        <v>478</v>
      </c>
      <c r="E399" s="154">
        <v>131348.69</v>
      </c>
      <c r="F399" s="43"/>
      <c r="G399" s="38"/>
    </row>
    <row r="400" ht="15.75" hidden="1" customHeight="1">
      <c r="A400" s="152">
        <v>45863.0</v>
      </c>
      <c r="B400" s="153" t="s">
        <v>21</v>
      </c>
      <c r="C400" s="10" t="s">
        <v>7</v>
      </c>
      <c r="D400" s="153" t="s">
        <v>479</v>
      </c>
      <c r="E400" s="154">
        <v>11747.95</v>
      </c>
      <c r="F400" s="43"/>
      <c r="G400" s="38"/>
    </row>
    <row r="401" ht="15.75" hidden="1" customHeight="1">
      <c r="A401" s="152">
        <v>45863.0</v>
      </c>
      <c r="B401" s="153" t="s">
        <v>21</v>
      </c>
      <c r="C401" s="10" t="s">
        <v>7</v>
      </c>
      <c r="D401" s="153" t="s">
        <v>480</v>
      </c>
      <c r="E401" s="154">
        <v>106848.17</v>
      </c>
      <c r="F401" s="43"/>
      <c r="G401" s="38"/>
    </row>
    <row r="402" ht="15.75" hidden="1" customHeight="1">
      <c r="A402" s="152">
        <v>45863.0</v>
      </c>
      <c r="B402" s="153" t="s">
        <v>21</v>
      </c>
      <c r="C402" s="10" t="s">
        <v>7</v>
      </c>
      <c r="D402" s="153" t="s">
        <v>481</v>
      </c>
      <c r="E402" s="154">
        <v>109104.24</v>
      </c>
      <c r="F402" s="43"/>
      <c r="G402" s="38"/>
    </row>
    <row r="403" ht="15.75" hidden="1" customHeight="1">
      <c r="A403" s="152">
        <v>45863.0</v>
      </c>
      <c r="B403" s="153" t="s">
        <v>21</v>
      </c>
      <c r="C403" s="10" t="s">
        <v>7</v>
      </c>
      <c r="D403" s="153" t="s">
        <v>482</v>
      </c>
      <c r="E403" s="154">
        <v>959805.35</v>
      </c>
      <c r="F403" s="33"/>
      <c r="G403" s="38"/>
    </row>
    <row r="404" ht="15.75" hidden="1" customHeight="1">
      <c r="A404" s="159">
        <v>45864.0</v>
      </c>
      <c r="B404" s="160" t="s">
        <v>21</v>
      </c>
      <c r="C404" s="10" t="s">
        <v>7</v>
      </c>
      <c r="D404" s="160" t="s">
        <v>483</v>
      </c>
      <c r="E404" s="161">
        <v>16278.0</v>
      </c>
      <c r="F404" s="131" t="s">
        <v>484</v>
      </c>
      <c r="G404" s="38"/>
    </row>
    <row r="405" ht="15.75" hidden="1" customHeight="1">
      <c r="A405" s="159">
        <v>45864.0</v>
      </c>
      <c r="B405" s="160" t="s">
        <v>21</v>
      </c>
      <c r="C405" s="10" t="s">
        <v>7</v>
      </c>
      <c r="D405" s="160" t="s">
        <v>485</v>
      </c>
      <c r="E405" s="161">
        <v>402524.14</v>
      </c>
      <c r="F405" s="43"/>
      <c r="G405" s="85" t="s">
        <v>486</v>
      </c>
    </row>
    <row r="406" ht="15.75" hidden="1" customHeight="1">
      <c r="A406" s="159">
        <v>45864.0</v>
      </c>
      <c r="B406" s="160" t="s">
        <v>21</v>
      </c>
      <c r="C406" s="10" t="s">
        <v>7</v>
      </c>
      <c r="D406" s="160" t="s">
        <v>487</v>
      </c>
      <c r="E406" s="161">
        <v>249519.04</v>
      </c>
      <c r="F406" s="43"/>
      <c r="G406" s="38"/>
    </row>
    <row r="407" ht="15.75" hidden="1" customHeight="1">
      <c r="A407" s="159">
        <v>45866.0</v>
      </c>
      <c r="B407" s="160" t="s">
        <v>21</v>
      </c>
      <c r="C407" s="10" t="s">
        <v>7</v>
      </c>
      <c r="D407" s="160" t="s">
        <v>488</v>
      </c>
      <c r="E407" s="161">
        <v>916516.44</v>
      </c>
      <c r="F407" s="43"/>
      <c r="G407" s="85" t="s">
        <v>489</v>
      </c>
    </row>
    <row r="408" ht="15.75" hidden="1" customHeight="1">
      <c r="A408" s="159">
        <v>45866.0</v>
      </c>
      <c r="B408" s="160" t="s">
        <v>21</v>
      </c>
      <c r="C408" s="10" t="s">
        <v>7</v>
      </c>
      <c r="D408" s="160" t="s">
        <v>490</v>
      </c>
      <c r="E408" s="161">
        <v>151135.08</v>
      </c>
      <c r="F408" s="43"/>
      <c r="G408" s="38"/>
    </row>
    <row r="409" ht="15.75" hidden="1" customHeight="1">
      <c r="A409" s="159">
        <v>45866.0</v>
      </c>
      <c r="B409" s="160" t="s">
        <v>21</v>
      </c>
      <c r="C409" s="10" t="s">
        <v>7</v>
      </c>
      <c r="D409" s="160" t="s">
        <v>491</v>
      </c>
      <c r="E409" s="161">
        <v>298180.32</v>
      </c>
      <c r="F409" s="43"/>
      <c r="G409" s="38"/>
    </row>
    <row r="410" ht="15.75" hidden="1" customHeight="1">
      <c r="A410" s="159">
        <v>45866.0</v>
      </c>
      <c r="B410" s="160" t="s">
        <v>21</v>
      </c>
      <c r="C410" s="10" t="s">
        <v>7</v>
      </c>
      <c r="D410" s="160" t="s">
        <v>492</v>
      </c>
      <c r="E410" s="161">
        <v>676375.48</v>
      </c>
      <c r="F410" s="43"/>
      <c r="G410" s="38"/>
    </row>
    <row r="411" ht="15.75" hidden="1" customHeight="1">
      <c r="A411" s="159">
        <v>45866.0</v>
      </c>
      <c r="B411" s="160" t="s">
        <v>21</v>
      </c>
      <c r="C411" s="10" t="s">
        <v>7</v>
      </c>
      <c r="D411" s="160" t="s">
        <v>493</v>
      </c>
      <c r="E411" s="161">
        <v>990525.51</v>
      </c>
      <c r="F411" s="43"/>
      <c r="G411" s="38"/>
    </row>
    <row r="412" ht="15.75" hidden="1" customHeight="1">
      <c r="A412" s="159">
        <v>45866.0</v>
      </c>
      <c r="B412" s="160" t="s">
        <v>21</v>
      </c>
      <c r="C412" s="10" t="s">
        <v>7</v>
      </c>
      <c r="D412" s="160" t="s">
        <v>494</v>
      </c>
      <c r="E412" s="161">
        <v>320761.82</v>
      </c>
      <c r="F412" s="43"/>
      <c r="G412" s="38"/>
    </row>
    <row r="413" ht="15.75" hidden="1" customHeight="1">
      <c r="A413" s="149">
        <v>45866.0</v>
      </c>
      <c r="B413" s="150" t="s">
        <v>21</v>
      </c>
      <c r="C413" s="10" t="s">
        <v>7</v>
      </c>
      <c r="D413" s="150" t="s">
        <v>495</v>
      </c>
      <c r="E413" s="151">
        <v>443227.37</v>
      </c>
      <c r="F413" s="43"/>
      <c r="G413" s="38"/>
    </row>
    <row r="414" ht="15.75" hidden="1" customHeight="1">
      <c r="A414" s="162">
        <v>45866.0</v>
      </c>
      <c r="B414" s="10" t="s">
        <v>21</v>
      </c>
      <c r="C414" s="10" t="s">
        <v>7</v>
      </c>
      <c r="D414" s="101" t="s">
        <v>496</v>
      </c>
      <c r="E414" s="104">
        <v>243247.33</v>
      </c>
      <c r="F414" s="43"/>
      <c r="G414" s="38"/>
    </row>
    <row r="415" ht="15.75" hidden="1" customHeight="1">
      <c r="A415" s="162">
        <v>45866.0</v>
      </c>
      <c r="B415" s="10" t="s">
        <v>21</v>
      </c>
      <c r="C415" s="10" t="s">
        <v>7</v>
      </c>
      <c r="D415" s="101" t="s">
        <v>497</v>
      </c>
      <c r="E415" s="104">
        <v>246713.35</v>
      </c>
      <c r="F415" s="43"/>
      <c r="G415" s="38"/>
    </row>
    <row r="416" ht="15.75" hidden="1" customHeight="1">
      <c r="A416" s="162">
        <v>45866.0</v>
      </c>
      <c r="B416" s="10" t="s">
        <v>21</v>
      </c>
      <c r="C416" s="10" t="s">
        <v>7</v>
      </c>
      <c r="D416" s="101" t="s">
        <v>498</v>
      </c>
      <c r="E416" s="104">
        <v>112610.14</v>
      </c>
      <c r="F416" s="43"/>
      <c r="G416" s="38"/>
      <c r="H416" s="125">
        <f>SUM(E414:E426,E429,E431:E433,E436:E449,E451:E461,E404:E412)</f>
        <v>16823763.54</v>
      </c>
      <c r="I416" s="166">
        <v>45891.0</v>
      </c>
      <c r="J416" s="46" t="s">
        <v>499</v>
      </c>
    </row>
    <row r="417" ht="15.75" hidden="1" customHeight="1">
      <c r="A417" s="162">
        <v>45866.0</v>
      </c>
      <c r="B417" s="10" t="s">
        <v>21</v>
      </c>
      <c r="C417" s="10" t="s">
        <v>7</v>
      </c>
      <c r="D417" s="101" t="s">
        <v>500</v>
      </c>
      <c r="E417" s="104">
        <v>35769.41</v>
      </c>
      <c r="F417" s="43"/>
      <c r="G417" s="38"/>
      <c r="H417" s="125">
        <f>E413+E427+E428+E430+E435</f>
        <v>723818.51</v>
      </c>
      <c r="I417" s="166">
        <v>45900.0</v>
      </c>
    </row>
    <row r="418" ht="15.75" hidden="1" customHeight="1">
      <c r="A418" s="162">
        <v>45866.0</v>
      </c>
      <c r="B418" s="10" t="s">
        <v>21</v>
      </c>
      <c r="C418" s="10" t="s">
        <v>7</v>
      </c>
      <c r="D418" s="101" t="s">
        <v>501</v>
      </c>
      <c r="E418" s="104">
        <v>299796.33</v>
      </c>
      <c r="F418" s="43"/>
      <c r="G418" s="38"/>
      <c r="H418" s="125">
        <f>E434</f>
        <v>25475.49</v>
      </c>
      <c r="I418" s="166">
        <v>45930.0</v>
      </c>
      <c r="J418" s="46" t="s">
        <v>502</v>
      </c>
    </row>
    <row r="419" ht="15.75" hidden="1" customHeight="1">
      <c r="A419" s="162">
        <v>45866.0</v>
      </c>
      <c r="B419" s="10" t="s">
        <v>21</v>
      </c>
      <c r="C419" s="10" t="s">
        <v>7</v>
      </c>
      <c r="D419" s="101" t="s">
        <v>503</v>
      </c>
      <c r="E419" s="104">
        <v>53461.03</v>
      </c>
      <c r="F419" s="43"/>
      <c r="G419" s="38"/>
      <c r="H419" s="125">
        <f>E450</f>
        <v>48894.11</v>
      </c>
      <c r="I419" s="166">
        <v>45960.0</v>
      </c>
    </row>
    <row r="420" ht="15.75" hidden="1" customHeight="1">
      <c r="A420" s="162">
        <v>45866.0</v>
      </c>
      <c r="B420" s="10" t="s">
        <v>21</v>
      </c>
      <c r="C420" s="10" t="s">
        <v>7</v>
      </c>
      <c r="D420" s="101" t="s">
        <v>504</v>
      </c>
      <c r="E420" s="104">
        <v>10852.93</v>
      </c>
      <c r="F420" s="43"/>
      <c r="G420" s="38"/>
    </row>
    <row r="421" ht="15.75" hidden="1" customHeight="1">
      <c r="A421" s="162">
        <v>45866.0</v>
      </c>
      <c r="B421" s="10" t="s">
        <v>21</v>
      </c>
      <c r="C421" s="10" t="s">
        <v>7</v>
      </c>
      <c r="D421" s="101" t="s">
        <v>505</v>
      </c>
      <c r="E421" s="104">
        <v>162669.96</v>
      </c>
      <c r="F421" s="43"/>
      <c r="G421" s="38"/>
    </row>
    <row r="422" ht="15.75" hidden="1" customHeight="1">
      <c r="A422" s="162">
        <v>45866.0</v>
      </c>
      <c r="B422" s="10" t="s">
        <v>21</v>
      </c>
      <c r="C422" s="10" t="s">
        <v>7</v>
      </c>
      <c r="D422" s="101" t="s">
        <v>506</v>
      </c>
      <c r="E422" s="104">
        <v>119308.43</v>
      </c>
      <c r="F422" s="43"/>
      <c r="G422" s="38"/>
    </row>
    <row r="423" ht="15.75" hidden="1" customHeight="1">
      <c r="A423" s="162">
        <v>45866.0</v>
      </c>
      <c r="B423" s="10" t="s">
        <v>21</v>
      </c>
      <c r="C423" s="10" t="s">
        <v>7</v>
      </c>
      <c r="D423" s="101" t="s">
        <v>507</v>
      </c>
      <c r="E423" s="104">
        <v>30852.29</v>
      </c>
      <c r="F423" s="43"/>
      <c r="G423" s="38"/>
    </row>
    <row r="424" ht="15.75" hidden="1" customHeight="1">
      <c r="A424" s="162">
        <v>45866.0</v>
      </c>
      <c r="B424" s="10" t="s">
        <v>21</v>
      </c>
      <c r="C424" s="10" t="s">
        <v>7</v>
      </c>
      <c r="D424" s="101" t="s">
        <v>508</v>
      </c>
      <c r="E424" s="104">
        <v>154445.52</v>
      </c>
      <c r="F424" s="43"/>
      <c r="G424" s="38"/>
    </row>
    <row r="425" ht="15.75" hidden="1" customHeight="1">
      <c r="A425" s="162">
        <v>45866.0</v>
      </c>
      <c r="B425" s="10" t="s">
        <v>21</v>
      </c>
      <c r="C425" s="10" t="s">
        <v>7</v>
      </c>
      <c r="D425" s="101" t="s">
        <v>509</v>
      </c>
      <c r="E425" s="104">
        <v>319398.03</v>
      </c>
      <c r="F425" s="43"/>
      <c r="G425" s="38"/>
    </row>
    <row r="426" ht="15.75" hidden="1" customHeight="1">
      <c r="A426" s="162">
        <v>45866.0</v>
      </c>
      <c r="B426" s="10" t="s">
        <v>21</v>
      </c>
      <c r="C426" s="10" t="s">
        <v>7</v>
      </c>
      <c r="D426" s="101" t="s">
        <v>510</v>
      </c>
      <c r="E426" s="104">
        <v>26558.0</v>
      </c>
      <c r="F426" s="43"/>
      <c r="G426" s="38"/>
    </row>
    <row r="427" ht="15.75" hidden="1" customHeight="1">
      <c r="A427" s="149">
        <v>45866.0</v>
      </c>
      <c r="B427" s="150" t="s">
        <v>21</v>
      </c>
      <c r="C427" s="10" t="s">
        <v>7</v>
      </c>
      <c r="D427" s="150" t="s">
        <v>511</v>
      </c>
      <c r="E427" s="151">
        <v>70404.1</v>
      </c>
      <c r="F427" s="43"/>
      <c r="G427" s="38"/>
    </row>
    <row r="428" ht="15.75" hidden="1" customHeight="1">
      <c r="A428" s="149">
        <v>45866.0</v>
      </c>
      <c r="B428" s="150" t="s">
        <v>21</v>
      </c>
      <c r="C428" s="10" t="s">
        <v>7</v>
      </c>
      <c r="D428" s="150" t="s">
        <v>512</v>
      </c>
      <c r="E428" s="151">
        <v>19704.79</v>
      </c>
      <c r="F428" s="43"/>
      <c r="G428" s="38"/>
    </row>
    <row r="429" ht="15.75" hidden="1" customHeight="1">
      <c r="A429" s="162">
        <v>45866.0</v>
      </c>
      <c r="B429" s="10" t="s">
        <v>21</v>
      </c>
      <c r="C429" s="10" t="s">
        <v>7</v>
      </c>
      <c r="D429" s="101" t="s">
        <v>513</v>
      </c>
      <c r="E429" s="104">
        <v>225449.21</v>
      </c>
      <c r="F429" s="43"/>
      <c r="G429" s="38"/>
    </row>
    <row r="430" ht="15.75" hidden="1" customHeight="1">
      <c r="A430" s="149">
        <v>45866.0</v>
      </c>
      <c r="B430" s="150" t="s">
        <v>21</v>
      </c>
      <c r="C430" s="10" t="s">
        <v>7</v>
      </c>
      <c r="D430" s="150" t="s">
        <v>514</v>
      </c>
      <c r="E430" s="151">
        <v>173610.05</v>
      </c>
      <c r="F430" s="43"/>
      <c r="G430" s="38"/>
    </row>
    <row r="431" ht="15.75" hidden="1" customHeight="1">
      <c r="A431" s="162">
        <v>45867.0</v>
      </c>
      <c r="B431" s="10" t="s">
        <v>21</v>
      </c>
      <c r="C431" s="10" t="s">
        <v>7</v>
      </c>
      <c r="D431" s="101" t="s">
        <v>515</v>
      </c>
      <c r="E431" s="104">
        <v>567060.25</v>
      </c>
      <c r="F431" s="43"/>
      <c r="G431" s="38"/>
    </row>
    <row r="432" ht="15.75" hidden="1" customHeight="1">
      <c r="A432" s="162">
        <v>45867.0</v>
      </c>
      <c r="B432" s="10" t="s">
        <v>21</v>
      </c>
      <c r="C432" s="10" t="s">
        <v>7</v>
      </c>
      <c r="D432" s="101" t="s">
        <v>516</v>
      </c>
      <c r="E432" s="104">
        <v>921526.45</v>
      </c>
      <c r="F432" s="43"/>
      <c r="G432" s="38"/>
    </row>
    <row r="433" ht="15.75" hidden="1" customHeight="1">
      <c r="A433" s="162">
        <v>45867.0</v>
      </c>
      <c r="B433" s="10" t="s">
        <v>21</v>
      </c>
      <c r="C433" s="10" t="s">
        <v>7</v>
      </c>
      <c r="D433" s="101" t="s">
        <v>517</v>
      </c>
      <c r="E433" s="104">
        <v>13164.66</v>
      </c>
      <c r="F433" s="43"/>
      <c r="G433" s="38"/>
    </row>
    <row r="434" ht="15.75" hidden="1" customHeight="1">
      <c r="A434" s="167">
        <v>45867.0</v>
      </c>
      <c r="B434" s="168" t="s">
        <v>21</v>
      </c>
      <c r="C434" s="10" t="s">
        <v>7</v>
      </c>
      <c r="D434" s="168" t="s">
        <v>518</v>
      </c>
      <c r="E434" s="169">
        <v>25475.49</v>
      </c>
      <c r="F434" s="43"/>
      <c r="G434" s="38"/>
    </row>
    <row r="435" ht="15.75" hidden="1" customHeight="1">
      <c r="A435" s="149">
        <v>45867.0</v>
      </c>
      <c r="B435" s="150" t="s">
        <v>21</v>
      </c>
      <c r="C435" s="10" t="s">
        <v>7</v>
      </c>
      <c r="D435" s="150" t="s">
        <v>519</v>
      </c>
      <c r="E435" s="151">
        <v>16872.2</v>
      </c>
      <c r="F435" s="43"/>
      <c r="G435" s="38"/>
    </row>
    <row r="436" ht="15.75" hidden="1" customHeight="1">
      <c r="A436" s="162">
        <v>45867.0</v>
      </c>
      <c r="B436" s="10" t="s">
        <v>21</v>
      </c>
      <c r="C436" s="10" t="s">
        <v>7</v>
      </c>
      <c r="D436" s="101" t="s">
        <v>520</v>
      </c>
      <c r="E436" s="104">
        <v>307557.51</v>
      </c>
      <c r="F436" s="43"/>
      <c r="G436" s="38"/>
    </row>
    <row r="437" ht="15.75" hidden="1" customHeight="1">
      <c r="A437" s="162">
        <v>45867.0</v>
      </c>
      <c r="B437" s="10" t="s">
        <v>21</v>
      </c>
      <c r="C437" s="10" t="s">
        <v>7</v>
      </c>
      <c r="D437" s="101" t="s">
        <v>521</v>
      </c>
      <c r="E437" s="104">
        <v>228051.25</v>
      </c>
      <c r="F437" s="43"/>
      <c r="G437" s="38"/>
    </row>
    <row r="438" ht="15.75" hidden="1" customHeight="1">
      <c r="A438" s="162">
        <v>45867.0</v>
      </c>
      <c r="B438" s="10" t="s">
        <v>21</v>
      </c>
      <c r="C438" s="10" t="s">
        <v>7</v>
      </c>
      <c r="D438" s="101" t="s">
        <v>522</v>
      </c>
      <c r="E438" s="104">
        <v>399580.05</v>
      </c>
      <c r="F438" s="43"/>
      <c r="G438" s="38"/>
    </row>
    <row r="439" ht="15.75" hidden="1" customHeight="1">
      <c r="A439" s="162">
        <v>45867.0</v>
      </c>
      <c r="B439" s="10" t="s">
        <v>21</v>
      </c>
      <c r="C439" s="10" t="s">
        <v>7</v>
      </c>
      <c r="D439" s="101" t="s">
        <v>523</v>
      </c>
      <c r="E439" s="104">
        <v>164150.08</v>
      </c>
      <c r="F439" s="43"/>
      <c r="G439" s="38"/>
    </row>
    <row r="440" ht="15.75" hidden="1" customHeight="1">
      <c r="A440" s="162">
        <v>45867.0</v>
      </c>
      <c r="B440" s="10" t="s">
        <v>21</v>
      </c>
      <c r="C440" s="10" t="s">
        <v>7</v>
      </c>
      <c r="D440" s="101" t="s">
        <v>524</v>
      </c>
      <c r="E440" s="104">
        <v>875434.96</v>
      </c>
      <c r="F440" s="43"/>
      <c r="G440" s="38"/>
    </row>
    <row r="441" ht="15.75" hidden="1" customHeight="1">
      <c r="A441" s="162">
        <v>45868.0</v>
      </c>
      <c r="B441" s="10" t="s">
        <v>21</v>
      </c>
      <c r="C441" s="10" t="s">
        <v>7</v>
      </c>
      <c r="D441" s="101" t="s">
        <v>525</v>
      </c>
      <c r="E441" s="104">
        <v>793430.64</v>
      </c>
      <c r="F441" s="43"/>
      <c r="G441" s="85" t="s">
        <v>526</v>
      </c>
    </row>
    <row r="442" ht="15.75" hidden="1" customHeight="1">
      <c r="A442" s="162">
        <v>45868.0</v>
      </c>
      <c r="B442" s="10" t="s">
        <v>21</v>
      </c>
      <c r="C442" s="10" t="s">
        <v>7</v>
      </c>
      <c r="D442" s="101" t="s">
        <v>527</v>
      </c>
      <c r="E442" s="104">
        <v>75835.93</v>
      </c>
      <c r="F442" s="43"/>
      <c r="G442" s="38"/>
    </row>
    <row r="443" ht="15.75" hidden="1" customHeight="1">
      <c r="A443" s="162">
        <v>45868.0</v>
      </c>
      <c r="B443" s="10" t="s">
        <v>21</v>
      </c>
      <c r="C443" s="10" t="s">
        <v>7</v>
      </c>
      <c r="D443" s="101" t="s">
        <v>528</v>
      </c>
      <c r="E443" s="104">
        <v>8830.86</v>
      </c>
      <c r="F443" s="43"/>
      <c r="G443" s="38"/>
    </row>
    <row r="444" ht="15.75" hidden="1" customHeight="1">
      <c r="A444" s="162">
        <v>45868.0</v>
      </c>
      <c r="B444" s="10" t="s">
        <v>21</v>
      </c>
      <c r="C444" s="10" t="s">
        <v>7</v>
      </c>
      <c r="D444" s="101" t="s">
        <v>529</v>
      </c>
      <c r="E444" s="104">
        <v>140785.07</v>
      </c>
      <c r="F444" s="43"/>
      <c r="G444" s="38"/>
    </row>
    <row r="445" ht="15.75" hidden="1" customHeight="1">
      <c r="A445" s="162">
        <v>45868.0</v>
      </c>
      <c r="B445" s="10" t="s">
        <v>21</v>
      </c>
      <c r="C445" s="10" t="s">
        <v>7</v>
      </c>
      <c r="D445" s="101" t="s">
        <v>530</v>
      </c>
      <c r="E445" s="104">
        <v>57168.83</v>
      </c>
      <c r="F445" s="43"/>
      <c r="G445" s="38"/>
    </row>
    <row r="446" ht="15.75" hidden="1" customHeight="1">
      <c r="A446" s="162">
        <v>45868.0</v>
      </c>
      <c r="B446" s="10" t="s">
        <v>21</v>
      </c>
      <c r="C446" s="10" t="s">
        <v>7</v>
      </c>
      <c r="D446" s="101" t="s">
        <v>531</v>
      </c>
      <c r="E446" s="104">
        <v>459198.44</v>
      </c>
      <c r="F446" s="43"/>
      <c r="G446" s="38"/>
    </row>
    <row r="447" ht="15.75" hidden="1" customHeight="1">
      <c r="A447" s="162">
        <v>45869.0</v>
      </c>
      <c r="B447" s="10" t="s">
        <v>21</v>
      </c>
      <c r="C447" s="10" t="s">
        <v>7</v>
      </c>
      <c r="D447" s="101" t="s">
        <v>532</v>
      </c>
      <c r="E447" s="104">
        <v>1002863.02</v>
      </c>
      <c r="F447" s="43"/>
      <c r="G447" s="85" t="s">
        <v>533</v>
      </c>
    </row>
    <row r="448" ht="15.75" hidden="1" customHeight="1">
      <c r="A448" s="162">
        <v>45869.0</v>
      </c>
      <c r="B448" s="10" t="s">
        <v>21</v>
      </c>
      <c r="C448" s="10" t="s">
        <v>7</v>
      </c>
      <c r="D448" s="101" t="s">
        <v>534</v>
      </c>
      <c r="E448" s="104">
        <v>870401.48</v>
      </c>
      <c r="F448" s="43"/>
      <c r="G448" s="38"/>
    </row>
    <row r="449" ht="15.75" hidden="1" customHeight="1">
      <c r="A449" s="162">
        <v>45869.0</v>
      </c>
      <c r="B449" s="10" t="s">
        <v>21</v>
      </c>
      <c r="C449" s="10" t="s">
        <v>7</v>
      </c>
      <c r="D449" s="101" t="s">
        <v>535</v>
      </c>
      <c r="E449" s="104">
        <v>172312.74</v>
      </c>
      <c r="F449" s="43"/>
      <c r="G449" s="38"/>
    </row>
    <row r="450" ht="15.75" hidden="1" customHeight="1">
      <c r="A450" s="170">
        <v>45869.0</v>
      </c>
      <c r="B450" s="171" t="s">
        <v>21</v>
      </c>
      <c r="C450" s="10" t="s">
        <v>7</v>
      </c>
      <c r="D450" s="171" t="s">
        <v>536</v>
      </c>
      <c r="E450" s="172">
        <v>48894.11</v>
      </c>
      <c r="F450" s="43"/>
      <c r="G450" s="38"/>
    </row>
    <row r="451" ht="15.75" hidden="1" customHeight="1">
      <c r="A451" s="162">
        <v>45869.0</v>
      </c>
      <c r="B451" s="10" t="s">
        <v>21</v>
      </c>
      <c r="C451" s="10" t="s">
        <v>7</v>
      </c>
      <c r="D451" s="101" t="s">
        <v>537</v>
      </c>
      <c r="E451" s="104">
        <v>-30482.16</v>
      </c>
      <c r="F451" s="43"/>
      <c r="G451" s="38"/>
    </row>
    <row r="452" ht="15.75" hidden="1" customHeight="1">
      <c r="A452" s="162">
        <v>45869.0</v>
      </c>
      <c r="B452" s="10" t="s">
        <v>21</v>
      </c>
      <c r="C452" s="10" t="s">
        <v>7</v>
      </c>
      <c r="D452" s="101" t="s">
        <v>538</v>
      </c>
      <c r="E452" s="104">
        <v>62169.43</v>
      </c>
      <c r="F452" s="43"/>
      <c r="G452" s="38"/>
    </row>
    <row r="453" ht="15.75" hidden="1" customHeight="1">
      <c r="A453" s="162">
        <v>45869.0</v>
      </c>
      <c r="B453" s="10" t="s">
        <v>21</v>
      </c>
      <c r="C453" s="10" t="s">
        <v>7</v>
      </c>
      <c r="D453" s="101" t="s">
        <v>539</v>
      </c>
      <c r="E453" s="104">
        <v>121730.95</v>
      </c>
      <c r="F453" s="43"/>
      <c r="G453" s="38"/>
    </row>
    <row r="454" ht="15.75" hidden="1" customHeight="1">
      <c r="A454" s="162">
        <v>45869.0</v>
      </c>
      <c r="B454" s="10" t="s">
        <v>21</v>
      </c>
      <c r="C454" s="10" t="s">
        <v>7</v>
      </c>
      <c r="D454" s="101" t="s">
        <v>540</v>
      </c>
      <c r="E454" s="104">
        <v>1070542.33</v>
      </c>
      <c r="F454" s="43"/>
      <c r="G454" s="38"/>
    </row>
    <row r="455" ht="15.75" hidden="1" customHeight="1">
      <c r="A455" s="162">
        <v>45869.0</v>
      </c>
      <c r="B455" s="10" t="s">
        <v>21</v>
      </c>
      <c r="C455" s="10" t="s">
        <v>7</v>
      </c>
      <c r="D455" s="101" t="s">
        <v>541</v>
      </c>
      <c r="E455" s="104">
        <v>0.01</v>
      </c>
      <c r="F455" s="43"/>
      <c r="G455" s="38"/>
    </row>
    <row r="456" ht="15.75" hidden="1" customHeight="1">
      <c r="A456" s="162">
        <v>45870.0</v>
      </c>
      <c r="B456" s="10" t="s">
        <v>21</v>
      </c>
      <c r="C456" s="10" t="s">
        <v>7</v>
      </c>
      <c r="D456" s="101" t="s">
        <v>542</v>
      </c>
      <c r="E456" s="104">
        <v>286198.16</v>
      </c>
      <c r="F456" s="43"/>
      <c r="G456" s="38"/>
    </row>
    <row r="457" ht="15.75" hidden="1" customHeight="1">
      <c r="A457" s="162">
        <v>45870.0</v>
      </c>
      <c r="B457" s="10" t="s">
        <v>21</v>
      </c>
      <c r="C457" s="10" t="s">
        <v>7</v>
      </c>
      <c r="D457" s="101" t="s">
        <v>543</v>
      </c>
      <c r="E457" s="104">
        <v>218433.92</v>
      </c>
      <c r="F457" s="43"/>
      <c r="G457" s="38"/>
    </row>
    <row r="458" ht="15.75" hidden="1" customHeight="1">
      <c r="A458" s="162">
        <v>45870.0</v>
      </c>
      <c r="B458" s="10" t="s">
        <v>21</v>
      </c>
      <c r="C458" s="10" t="s">
        <v>7</v>
      </c>
      <c r="D458" s="101" t="s">
        <v>544</v>
      </c>
      <c r="E458" s="104">
        <v>961995.72</v>
      </c>
      <c r="F458" s="43"/>
      <c r="G458" s="38"/>
    </row>
    <row r="459" ht="15.75" hidden="1" customHeight="1">
      <c r="A459" s="162">
        <v>45870.0</v>
      </c>
      <c r="B459" s="10" t="s">
        <v>21</v>
      </c>
      <c r="C459" s="10" t="s">
        <v>7</v>
      </c>
      <c r="D459" s="101" t="s">
        <v>545</v>
      </c>
      <c r="E459" s="104">
        <v>539707.2</v>
      </c>
      <c r="F459" s="43"/>
      <c r="G459" s="38"/>
    </row>
    <row r="460" ht="15.75" hidden="1" customHeight="1">
      <c r="A460" s="162">
        <v>45870.0</v>
      </c>
      <c r="B460" s="10" t="s">
        <v>21</v>
      </c>
      <c r="C460" s="10" t="s">
        <v>7</v>
      </c>
      <c r="D460" s="101" t="s">
        <v>546</v>
      </c>
      <c r="E460" s="104">
        <v>229206.54</v>
      </c>
      <c r="F460" s="43"/>
      <c r="G460" s="38"/>
    </row>
    <row r="461" ht="15.75" hidden="1" customHeight="1">
      <c r="A461" s="162">
        <v>45870.0</v>
      </c>
      <c r="B461" s="10" t="s">
        <v>21</v>
      </c>
      <c r="C461" s="10" t="s">
        <v>7</v>
      </c>
      <c r="D461" s="101" t="s">
        <v>547</v>
      </c>
      <c r="E461" s="104">
        <v>243961.43</v>
      </c>
      <c r="F461" s="33"/>
      <c r="G461" s="38"/>
    </row>
    <row r="462" ht="15.75" hidden="1" customHeight="1">
      <c r="A462" s="162">
        <v>45871.0</v>
      </c>
      <c r="B462" s="10" t="s">
        <v>21</v>
      </c>
      <c r="C462" s="10" t="s">
        <v>7</v>
      </c>
      <c r="D462" s="101" t="s">
        <v>548</v>
      </c>
      <c r="E462" s="104">
        <v>693916.42</v>
      </c>
      <c r="F462" s="173" t="s">
        <v>549</v>
      </c>
      <c r="G462" s="38"/>
    </row>
    <row r="463" ht="15.75" hidden="1" customHeight="1">
      <c r="A463" s="162">
        <v>45871.0</v>
      </c>
      <c r="B463" s="10" t="s">
        <v>21</v>
      </c>
      <c r="C463" s="10" t="s">
        <v>7</v>
      </c>
      <c r="D463" s="101" t="s">
        <v>550</v>
      </c>
      <c r="E463" s="104">
        <v>233722.96</v>
      </c>
      <c r="F463" s="43"/>
      <c r="G463" s="38"/>
    </row>
    <row r="464" ht="15.75" hidden="1" customHeight="1">
      <c r="A464" s="162">
        <v>45873.0</v>
      </c>
      <c r="B464" s="10" t="s">
        <v>21</v>
      </c>
      <c r="C464" s="10" t="s">
        <v>7</v>
      </c>
      <c r="D464" s="101" t="s">
        <v>551</v>
      </c>
      <c r="E464" s="104">
        <v>892293.15</v>
      </c>
      <c r="F464" s="43"/>
      <c r="G464" s="38"/>
    </row>
    <row r="465" ht="15.75" hidden="1" customHeight="1">
      <c r="A465" s="162">
        <v>45873.0</v>
      </c>
      <c r="B465" s="10" t="s">
        <v>21</v>
      </c>
      <c r="C465" s="10" t="s">
        <v>7</v>
      </c>
      <c r="D465" s="101" t="s">
        <v>552</v>
      </c>
      <c r="E465" s="104">
        <v>466357.6</v>
      </c>
      <c r="F465" s="43"/>
      <c r="G465" s="38"/>
    </row>
    <row r="466" ht="15.75" hidden="1" customHeight="1">
      <c r="A466" s="162">
        <v>45873.0</v>
      </c>
      <c r="B466" s="10" t="s">
        <v>21</v>
      </c>
      <c r="C466" s="10" t="s">
        <v>7</v>
      </c>
      <c r="D466" s="101" t="s">
        <v>553</v>
      </c>
      <c r="E466" s="104">
        <v>311808.26</v>
      </c>
      <c r="F466" s="43"/>
      <c r="G466" s="38"/>
    </row>
    <row r="467" ht="15.75" hidden="1" customHeight="1">
      <c r="A467" s="162">
        <v>45873.0</v>
      </c>
      <c r="B467" s="10" t="s">
        <v>21</v>
      </c>
      <c r="C467" s="10" t="s">
        <v>7</v>
      </c>
      <c r="D467" s="101" t="s">
        <v>554</v>
      </c>
      <c r="E467" s="104">
        <v>138108.72</v>
      </c>
      <c r="F467" s="43"/>
      <c r="G467" s="38"/>
    </row>
    <row r="468" ht="15.75" hidden="1" customHeight="1">
      <c r="A468" s="162">
        <v>45873.0</v>
      </c>
      <c r="B468" s="10" t="s">
        <v>21</v>
      </c>
      <c r="C468" s="10" t="s">
        <v>7</v>
      </c>
      <c r="D468" s="101" t="s">
        <v>555</v>
      </c>
      <c r="E468" s="104">
        <v>-121099.35</v>
      </c>
      <c r="F468" s="43"/>
      <c r="G468" s="38"/>
    </row>
    <row r="469" ht="15.75" hidden="1" customHeight="1">
      <c r="A469" s="162">
        <v>45873.0</v>
      </c>
      <c r="B469" s="10" t="s">
        <v>21</v>
      </c>
      <c r="C469" s="10" t="s">
        <v>7</v>
      </c>
      <c r="D469" s="101" t="s">
        <v>556</v>
      </c>
      <c r="E469" s="104">
        <v>-82490.86</v>
      </c>
      <c r="F469" s="43"/>
      <c r="G469" s="38"/>
    </row>
    <row r="470" ht="15.75" hidden="1" customHeight="1">
      <c r="A470" s="162">
        <v>45873.0</v>
      </c>
      <c r="B470" s="10" t="s">
        <v>21</v>
      </c>
      <c r="C470" s="10" t="s">
        <v>7</v>
      </c>
      <c r="D470" s="101" t="s">
        <v>557</v>
      </c>
      <c r="E470" s="104">
        <v>392013.84</v>
      </c>
      <c r="F470" s="43"/>
      <c r="G470" s="38"/>
      <c r="H470" s="174">
        <v>1.549404531E7</v>
      </c>
      <c r="I470" s="175">
        <v>45898.0</v>
      </c>
      <c r="J470" s="46" t="s">
        <v>558</v>
      </c>
    </row>
    <row r="471" ht="15.75" hidden="1" customHeight="1">
      <c r="A471" s="162">
        <v>45873.0</v>
      </c>
      <c r="B471" s="10" t="s">
        <v>21</v>
      </c>
      <c r="C471" s="10" t="s">
        <v>7</v>
      </c>
      <c r="D471" s="101" t="s">
        <v>559</v>
      </c>
      <c r="E471" s="104">
        <v>957035.21</v>
      </c>
      <c r="F471" s="43"/>
      <c r="G471" s="38"/>
      <c r="H471" s="125">
        <f>E487+E511</f>
        <v>148249.67</v>
      </c>
      <c r="I471" s="175">
        <v>45907.0</v>
      </c>
    </row>
    <row r="472" ht="15.75" hidden="1" customHeight="1">
      <c r="A472" s="162">
        <v>45873.0</v>
      </c>
      <c r="B472" s="10" t="s">
        <v>21</v>
      </c>
      <c r="C472" s="10" t="s">
        <v>7</v>
      </c>
      <c r="D472" s="101" t="s">
        <v>560</v>
      </c>
      <c r="E472" s="104">
        <v>476043.23</v>
      </c>
      <c r="F472" s="43"/>
      <c r="G472" s="38"/>
      <c r="H472" s="125">
        <f>E512</f>
        <v>158647.18</v>
      </c>
      <c r="I472" s="175">
        <v>45961.0</v>
      </c>
    </row>
    <row r="473" ht="15.75" hidden="1" customHeight="1">
      <c r="A473" s="162">
        <v>45873.0</v>
      </c>
      <c r="B473" s="10" t="s">
        <v>21</v>
      </c>
      <c r="C473" s="10" t="s">
        <v>7</v>
      </c>
      <c r="D473" s="101" t="s">
        <v>561</v>
      </c>
      <c r="E473" s="104">
        <v>71538.83</v>
      </c>
      <c r="F473" s="43"/>
      <c r="G473" s="38"/>
    </row>
    <row r="474" ht="15.75" hidden="1" customHeight="1">
      <c r="A474" s="162">
        <v>45873.0</v>
      </c>
      <c r="B474" s="10" t="s">
        <v>21</v>
      </c>
      <c r="C474" s="10" t="s">
        <v>7</v>
      </c>
      <c r="D474" s="101" t="s">
        <v>562</v>
      </c>
      <c r="E474" s="104">
        <v>46101.7</v>
      </c>
      <c r="F474" s="43"/>
      <c r="G474" s="38"/>
    </row>
    <row r="475" ht="15.75" hidden="1" customHeight="1">
      <c r="A475" s="162">
        <v>45873.0</v>
      </c>
      <c r="B475" s="10" t="s">
        <v>21</v>
      </c>
      <c r="C475" s="10" t="s">
        <v>7</v>
      </c>
      <c r="D475" s="101" t="s">
        <v>563</v>
      </c>
      <c r="E475" s="104">
        <v>5887.87</v>
      </c>
      <c r="F475" s="43"/>
      <c r="G475" s="38"/>
    </row>
    <row r="476" ht="15.75" hidden="1" customHeight="1">
      <c r="A476" s="162">
        <v>45873.0</v>
      </c>
      <c r="B476" s="10" t="s">
        <v>21</v>
      </c>
      <c r="C476" s="10" t="s">
        <v>7</v>
      </c>
      <c r="D476" s="101" t="s">
        <v>564</v>
      </c>
      <c r="E476" s="104">
        <v>25552.04</v>
      </c>
      <c r="F476" s="43"/>
      <c r="G476" s="38"/>
    </row>
    <row r="477" ht="15.75" hidden="1" customHeight="1">
      <c r="A477" s="162">
        <v>45874.0</v>
      </c>
      <c r="B477" s="10" t="s">
        <v>21</v>
      </c>
      <c r="C477" s="10" t="s">
        <v>7</v>
      </c>
      <c r="D477" s="101" t="s">
        <v>565</v>
      </c>
      <c r="E477" s="104">
        <v>177315.53</v>
      </c>
      <c r="F477" s="43"/>
      <c r="G477" s="38"/>
    </row>
    <row r="478" ht="15.75" hidden="1" customHeight="1">
      <c r="A478" s="162">
        <v>45874.0</v>
      </c>
      <c r="B478" s="10" t="s">
        <v>21</v>
      </c>
      <c r="C478" s="10" t="s">
        <v>7</v>
      </c>
      <c r="D478" s="101" t="s">
        <v>566</v>
      </c>
      <c r="E478" s="104">
        <v>359163.06</v>
      </c>
      <c r="F478" s="43"/>
      <c r="G478" s="38"/>
    </row>
    <row r="479" ht="15.75" hidden="1" customHeight="1">
      <c r="A479" s="162">
        <v>45874.0</v>
      </c>
      <c r="B479" s="10" t="s">
        <v>21</v>
      </c>
      <c r="C479" s="10" t="s">
        <v>7</v>
      </c>
      <c r="D479" s="101" t="s">
        <v>567</v>
      </c>
      <c r="E479" s="104">
        <v>621512.04</v>
      </c>
      <c r="F479" s="43"/>
      <c r="G479" s="38"/>
    </row>
    <row r="480" ht="15.75" hidden="1" customHeight="1">
      <c r="A480" s="162">
        <v>45874.0</v>
      </c>
      <c r="B480" s="10" t="s">
        <v>21</v>
      </c>
      <c r="C480" s="10" t="s">
        <v>7</v>
      </c>
      <c r="D480" s="101" t="s">
        <v>568</v>
      </c>
      <c r="E480" s="104">
        <v>31793.76</v>
      </c>
      <c r="F480" s="43"/>
      <c r="G480" s="38"/>
    </row>
    <row r="481" ht="15.75" hidden="1" customHeight="1">
      <c r="A481" s="162">
        <v>45874.0</v>
      </c>
      <c r="B481" s="10" t="s">
        <v>21</v>
      </c>
      <c r="C481" s="10" t="s">
        <v>7</v>
      </c>
      <c r="D481" s="101" t="s">
        <v>569</v>
      </c>
      <c r="E481" s="104">
        <v>9399.87</v>
      </c>
      <c r="F481" s="43"/>
      <c r="G481" s="38"/>
    </row>
    <row r="482" ht="15.75" hidden="1" customHeight="1">
      <c r="A482" s="162">
        <v>45874.0</v>
      </c>
      <c r="B482" s="10" t="s">
        <v>21</v>
      </c>
      <c r="C482" s="10" t="s">
        <v>7</v>
      </c>
      <c r="D482" s="101" t="s">
        <v>570</v>
      </c>
      <c r="E482" s="104">
        <v>124653.0</v>
      </c>
      <c r="F482" s="43"/>
      <c r="G482" s="38"/>
    </row>
    <row r="483" ht="15.75" hidden="1" customHeight="1">
      <c r="A483" s="162">
        <v>45874.0</v>
      </c>
      <c r="B483" s="10" t="s">
        <v>21</v>
      </c>
      <c r="C483" s="10" t="s">
        <v>7</v>
      </c>
      <c r="D483" s="101" t="s">
        <v>571</v>
      </c>
      <c r="E483" s="104">
        <v>85502.93</v>
      </c>
      <c r="F483" s="43"/>
      <c r="G483" s="38"/>
    </row>
    <row r="484" ht="15.75" hidden="1" customHeight="1">
      <c r="A484" s="162">
        <v>45874.0</v>
      </c>
      <c r="B484" s="10" t="s">
        <v>21</v>
      </c>
      <c r="C484" s="10" t="s">
        <v>7</v>
      </c>
      <c r="D484" s="101" t="s">
        <v>572</v>
      </c>
      <c r="E484" s="104">
        <v>32591.7</v>
      </c>
      <c r="F484" s="43"/>
      <c r="G484" s="38"/>
    </row>
    <row r="485" ht="15.75" hidden="1" customHeight="1">
      <c r="A485" s="162">
        <v>45874.0</v>
      </c>
      <c r="B485" s="10" t="s">
        <v>21</v>
      </c>
      <c r="C485" s="10" t="s">
        <v>7</v>
      </c>
      <c r="D485" s="101" t="s">
        <v>573</v>
      </c>
      <c r="E485" s="104">
        <v>375129.71</v>
      </c>
      <c r="F485" s="43"/>
      <c r="G485" s="38"/>
    </row>
    <row r="486" ht="15.75" hidden="1" customHeight="1">
      <c r="A486" s="162">
        <v>45874.0</v>
      </c>
      <c r="B486" s="10" t="s">
        <v>21</v>
      </c>
      <c r="C486" s="10" t="s">
        <v>7</v>
      </c>
      <c r="D486" s="101" t="s">
        <v>574</v>
      </c>
      <c r="E486" s="104">
        <v>129193.96</v>
      </c>
      <c r="F486" s="43"/>
      <c r="G486" s="38"/>
    </row>
    <row r="487" ht="15.75" hidden="1" customHeight="1">
      <c r="A487" s="149">
        <v>45874.0</v>
      </c>
      <c r="B487" s="150" t="s">
        <v>21</v>
      </c>
      <c r="C487" s="10" t="s">
        <v>7</v>
      </c>
      <c r="D487" s="150" t="s">
        <v>575</v>
      </c>
      <c r="E487" s="151">
        <v>131137.81</v>
      </c>
      <c r="F487" s="43"/>
      <c r="G487" s="38"/>
    </row>
    <row r="488" ht="15.75" hidden="1" customHeight="1">
      <c r="A488" s="162">
        <v>45874.0</v>
      </c>
      <c r="B488" s="10" t="s">
        <v>21</v>
      </c>
      <c r="C488" s="10" t="s">
        <v>7</v>
      </c>
      <c r="D488" s="101" t="s">
        <v>576</v>
      </c>
      <c r="E488" s="104">
        <v>158768.45</v>
      </c>
      <c r="F488" s="43"/>
      <c r="G488" s="38"/>
    </row>
    <row r="489" ht="15.75" hidden="1" customHeight="1">
      <c r="A489" s="162">
        <v>45874.0</v>
      </c>
      <c r="B489" s="10" t="s">
        <v>21</v>
      </c>
      <c r="C489" s="10" t="s">
        <v>7</v>
      </c>
      <c r="D489" s="101" t="s">
        <v>577</v>
      </c>
      <c r="E489" s="104">
        <v>259452.27</v>
      </c>
      <c r="F489" s="43"/>
      <c r="G489" s="38"/>
    </row>
    <row r="490" ht="15.75" hidden="1" customHeight="1">
      <c r="A490" s="162">
        <v>45874.0</v>
      </c>
      <c r="B490" s="10" t="s">
        <v>21</v>
      </c>
      <c r="C490" s="10" t="s">
        <v>7</v>
      </c>
      <c r="D490" s="101" t="s">
        <v>578</v>
      </c>
      <c r="E490" s="104">
        <v>1062734.49</v>
      </c>
      <c r="F490" s="43"/>
      <c r="G490" s="38"/>
    </row>
    <row r="491" ht="15.75" hidden="1" customHeight="1">
      <c r="A491" s="162">
        <v>45875.0</v>
      </c>
      <c r="B491" s="10" t="s">
        <v>21</v>
      </c>
      <c r="C491" s="10" t="s">
        <v>7</v>
      </c>
      <c r="D491" s="101" t="s">
        <v>579</v>
      </c>
      <c r="E491" s="104">
        <v>-126562.06</v>
      </c>
      <c r="F491" s="43"/>
      <c r="G491" s="38"/>
    </row>
    <row r="492" ht="15.75" hidden="1" customHeight="1">
      <c r="A492" s="162">
        <v>45875.0</v>
      </c>
      <c r="B492" s="10" t="s">
        <v>21</v>
      </c>
      <c r="C492" s="10" t="s">
        <v>7</v>
      </c>
      <c r="D492" s="101" t="s">
        <v>580</v>
      </c>
      <c r="E492" s="104">
        <v>313219.01</v>
      </c>
      <c r="F492" s="43"/>
      <c r="G492" s="38"/>
    </row>
    <row r="493" ht="15.75" hidden="1" customHeight="1">
      <c r="A493" s="162">
        <v>45875.0</v>
      </c>
      <c r="B493" s="10" t="s">
        <v>21</v>
      </c>
      <c r="C493" s="10" t="s">
        <v>7</v>
      </c>
      <c r="D493" s="101" t="s">
        <v>581</v>
      </c>
      <c r="E493" s="104">
        <v>50628.3</v>
      </c>
      <c r="F493" s="43"/>
      <c r="G493" s="38"/>
    </row>
    <row r="494" ht="15.75" hidden="1" customHeight="1">
      <c r="A494" s="162">
        <v>45875.0</v>
      </c>
      <c r="B494" s="10" t="s">
        <v>21</v>
      </c>
      <c r="C494" s="10" t="s">
        <v>7</v>
      </c>
      <c r="D494" s="101" t="s">
        <v>582</v>
      </c>
      <c r="E494" s="104">
        <v>431739.16</v>
      </c>
      <c r="F494" s="43"/>
      <c r="G494" s="38"/>
    </row>
    <row r="495" ht="15.75" hidden="1" customHeight="1">
      <c r="A495" s="162">
        <v>45875.0</v>
      </c>
      <c r="B495" s="10" t="s">
        <v>21</v>
      </c>
      <c r="C495" s="10" t="s">
        <v>7</v>
      </c>
      <c r="D495" s="101" t="s">
        <v>583</v>
      </c>
      <c r="E495" s="104">
        <v>17876.85</v>
      </c>
      <c r="F495" s="43"/>
      <c r="G495" s="38"/>
    </row>
    <row r="496" ht="15.75" hidden="1" customHeight="1">
      <c r="A496" s="162">
        <v>45875.0</v>
      </c>
      <c r="B496" s="10" t="s">
        <v>21</v>
      </c>
      <c r="C496" s="10" t="s">
        <v>7</v>
      </c>
      <c r="D496" s="101" t="s">
        <v>584</v>
      </c>
      <c r="E496" s="104">
        <v>78610.01</v>
      </c>
      <c r="F496" s="43"/>
      <c r="G496" s="38"/>
    </row>
    <row r="497" ht="15.75" hidden="1" customHeight="1">
      <c r="A497" s="162">
        <v>45875.0</v>
      </c>
      <c r="B497" s="10" t="s">
        <v>21</v>
      </c>
      <c r="C497" s="10" t="s">
        <v>7</v>
      </c>
      <c r="D497" s="101" t="s">
        <v>585</v>
      </c>
      <c r="E497" s="104">
        <v>119308.43</v>
      </c>
      <c r="F497" s="43"/>
      <c r="G497" s="38"/>
    </row>
    <row r="498" ht="15.75" hidden="1" customHeight="1">
      <c r="A498" s="162">
        <v>45875.0</v>
      </c>
      <c r="B498" s="10" t="s">
        <v>21</v>
      </c>
      <c r="C498" s="10" t="s">
        <v>7</v>
      </c>
      <c r="D498" s="101" t="s">
        <v>586</v>
      </c>
      <c r="E498" s="104">
        <v>50814.1</v>
      </c>
      <c r="F498" s="43"/>
      <c r="G498" s="38"/>
    </row>
    <row r="499" ht="15.75" hidden="1" customHeight="1">
      <c r="A499" s="162">
        <v>45875.0</v>
      </c>
      <c r="B499" s="10" t="s">
        <v>21</v>
      </c>
      <c r="C499" s="10" t="s">
        <v>7</v>
      </c>
      <c r="D499" s="101" t="s">
        <v>587</v>
      </c>
      <c r="E499" s="104">
        <v>225449.21</v>
      </c>
      <c r="F499" s="43"/>
      <c r="G499" s="38"/>
    </row>
    <row r="500" ht="15.75" hidden="1" customHeight="1">
      <c r="A500" s="162">
        <v>45875.0</v>
      </c>
      <c r="B500" s="10" t="s">
        <v>21</v>
      </c>
      <c r="C500" s="10" t="s">
        <v>7</v>
      </c>
      <c r="D500" s="101" t="s">
        <v>588</v>
      </c>
      <c r="E500" s="104">
        <v>621939.64</v>
      </c>
      <c r="F500" s="43"/>
      <c r="G500" s="38"/>
    </row>
    <row r="501" ht="15.75" hidden="1" customHeight="1">
      <c r="A501" s="162">
        <v>45876.0</v>
      </c>
      <c r="B501" s="10" t="s">
        <v>21</v>
      </c>
      <c r="C501" s="10" t="s">
        <v>7</v>
      </c>
      <c r="D501" s="101" t="s">
        <v>589</v>
      </c>
      <c r="E501" s="104">
        <v>195383.93</v>
      </c>
      <c r="F501" s="43"/>
      <c r="G501" s="38"/>
    </row>
    <row r="502" ht="15.75" hidden="1" customHeight="1">
      <c r="A502" s="162">
        <v>45876.0</v>
      </c>
      <c r="B502" s="10" t="s">
        <v>21</v>
      </c>
      <c r="C502" s="10" t="s">
        <v>7</v>
      </c>
      <c r="D502" s="101" t="s">
        <v>590</v>
      </c>
      <c r="E502" s="104">
        <v>556297.09</v>
      </c>
      <c r="F502" s="43"/>
      <c r="G502" s="38"/>
    </row>
    <row r="503" ht="15.75" hidden="1" customHeight="1">
      <c r="A503" s="162">
        <v>45876.0</v>
      </c>
      <c r="B503" s="10" t="s">
        <v>21</v>
      </c>
      <c r="C503" s="10" t="s">
        <v>7</v>
      </c>
      <c r="D503" s="101" t="s">
        <v>591</v>
      </c>
      <c r="E503" s="104">
        <v>-22114.47</v>
      </c>
      <c r="F503" s="43"/>
      <c r="G503" s="38"/>
    </row>
    <row r="504" ht="15.75" hidden="1" customHeight="1">
      <c r="A504" s="162">
        <v>45876.0</v>
      </c>
      <c r="B504" s="10" t="s">
        <v>21</v>
      </c>
      <c r="C504" s="10" t="s">
        <v>7</v>
      </c>
      <c r="D504" s="101" t="s">
        <v>592</v>
      </c>
      <c r="E504" s="104">
        <v>-13920.26</v>
      </c>
      <c r="F504" s="43"/>
      <c r="G504" s="38"/>
    </row>
    <row r="505" ht="15.75" hidden="1" customHeight="1">
      <c r="A505" s="162">
        <v>45876.0</v>
      </c>
      <c r="B505" s="10" t="s">
        <v>21</v>
      </c>
      <c r="C505" s="10" t="s">
        <v>7</v>
      </c>
      <c r="D505" s="101" t="s">
        <v>593</v>
      </c>
      <c r="E505" s="104">
        <v>180077.99</v>
      </c>
      <c r="F505" s="43"/>
      <c r="G505" s="38"/>
    </row>
    <row r="506" ht="15.75" hidden="1" customHeight="1">
      <c r="A506" s="162">
        <v>45876.0</v>
      </c>
      <c r="B506" s="10" t="s">
        <v>21</v>
      </c>
      <c r="C506" s="10" t="s">
        <v>7</v>
      </c>
      <c r="D506" s="101" t="s">
        <v>594</v>
      </c>
      <c r="E506" s="104">
        <v>1095704.47</v>
      </c>
      <c r="F506" s="43"/>
      <c r="G506" s="38"/>
    </row>
    <row r="507" ht="15.75" hidden="1" customHeight="1">
      <c r="A507" s="162">
        <v>45877.0</v>
      </c>
      <c r="B507" s="10" t="s">
        <v>21</v>
      </c>
      <c r="C507" s="10" t="s">
        <v>7</v>
      </c>
      <c r="D507" s="101" t="s">
        <v>595</v>
      </c>
      <c r="E507" s="104">
        <v>451950.09</v>
      </c>
      <c r="F507" s="43"/>
      <c r="G507" s="38"/>
    </row>
    <row r="508" ht="15.75" hidden="1" customHeight="1">
      <c r="A508" s="162">
        <v>45877.0</v>
      </c>
      <c r="B508" s="10" t="s">
        <v>21</v>
      </c>
      <c r="C508" s="10" t="s">
        <v>7</v>
      </c>
      <c r="D508" s="101" t="s">
        <v>596</v>
      </c>
      <c r="E508" s="104">
        <v>374683.07</v>
      </c>
      <c r="F508" s="43"/>
      <c r="G508" s="38"/>
    </row>
    <row r="509" ht="15.75" hidden="1" customHeight="1">
      <c r="A509" s="162">
        <v>45877.0</v>
      </c>
      <c r="B509" s="10" t="s">
        <v>21</v>
      </c>
      <c r="C509" s="10" t="s">
        <v>7</v>
      </c>
      <c r="D509" s="101" t="s">
        <v>597</v>
      </c>
      <c r="E509" s="104">
        <v>130406.52</v>
      </c>
      <c r="F509" s="43"/>
      <c r="G509" s="38"/>
    </row>
    <row r="510" ht="15.75" hidden="1" customHeight="1">
      <c r="A510" s="162">
        <v>45877.0</v>
      </c>
      <c r="B510" s="10" t="s">
        <v>21</v>
      </c>
      <c r="C510" s="10" t="s">
        <v>7</v>
      </c>
      <c r="D510" s="101" t="s">
        <v>598</v>
      </c>
      <c r="E510" s="104">
        <v>8599.59</v>
      </c>
      <c r="F510" s="43"/>
      <c r="G510" s="38"/>
    </row>
    <row r="511" ht="15.75" hidden="1" customHeight="1">
      <c r="A511" s="149">
        <v>45877.0</v>
      </c>
      <c r="B511" s="150" t="s">
        <v>21</v>
      </c>
      <c r="C511" s="10" t="s">
        <v>7</v>
      </c>
      <c r="D511" s="150" t="s">
        <v>599</v>
      </c>
      <c r="E511" s="151">
        <v>17111.86</v>
      </c>
      <c r="F511" s="43"/>
      <c r="G511" s="38"/>
    </row>
    <row r="512" ht="15.75" hidden="1" customHeight="1">
      <c r="A512" s="144">
        <v>45877.0</v>
      </c>
      <c r="B512" s="145" t="s">
        <v>21</v>
      </c>
      <c r="C512" s="10" t="s">
        <v>7</v>
      </c>
      <c r="D512" s="145" t="s">
        <v>600</v>
      </c>
      <c r="E512" s="146">
        <v>158647.18</v>
      </c>
      <c r="F512" s="43"/>
      <c r="G512" s="38"/>
    </row>
    <row r="513" ht="15.75" hidden="1" customHeight="1">
      <c r="A513" s="162">
        <v>45877.0</v>
      </c>
      <c r="B513" s="10" t="s">
        <v>21</v>
      </c>
      <c r="C513" s="10" t="s">
        <v>7</v>
      </c>
      <c r="D513" s="101" t="s">
        <v>601</v>
      </c>
      <c r="E513" s="104">
        <v>131417.61</v>
      </c>
      <c r="F513" s="43"/>
      <c r="G513" s="38"/>
    </row>
    <row r="514" ht="15.75" hidden="1" customHeight="1">
      <c r="A514" s="162">
        <v>45877.0</v>
      </c>
      <c r="B514" s="10" t="s">
        <v>21</v>
      </c>
      <c r="C514" s="10" t="s">
        <v>7</v>
      </c>
      <c r="D514" s="101" t="s">
        <v>602</v>
      </c>
      <c r="E514" s="104">
        <v>509978.23</v>
      </c>
      <c r="F514" s="43"/>
      <c r="G514" s="38"/>
    </row>
    <row r="515" ht="15.75" hidden="1" customHeight="1">
      <c r="A515" s="162">
        <v>45877.0</v>
      </c>
      <c r="B515" s="10" t="s">
        <v>21</v>
      </c>
      <c r="C515" s="10" t="s">
        <v>7</v>
      </c>
      <c r="D515" s="101" t="s">
        <v>603</v>
      </c>
      <c r="E515" s="104">
        <v>273603.06</v>
      </c>
      <c r="F515" s="43"/>
      <c r="G515" s="38"/>
    </row>
    <row r="516" ht="15.75" hidden="1" customHeight="1">
      <c r="A516" s="162">
        <v>45877.0</v>
      </c>
      <c r="B516" s="10" t="s">
        <v>21</v>
      </c>
      <c r="C516" s="10" t="s">
        <v>7</v>
      </c>
      <c r="D516" s="101" t="s">
        <v>604</v>
      </c>
      <c r="E516" s="104">
        <v>883997.49</v>
      </c>
      <c r="F516" s="43"/>
      <c r="G516" s="38"/>
    </row>
    <row r="517" ht="15.75" hidden="1" customHeight="1">
      <c r="A517" s="162">
        <v>45877.0</v>
      </c>
      <c r="B517" s="10" t="s">
        <v>21</v>
      </c>
      <c r="C517" s="10" t="s">
        <v>7</v>
      </c>
      <c r="D517" s="101" t="s">
        <v>605</v>
      </c>
      <c r="E517" s="104">
        <v>203242.81</v>
      </c>
      <c r="F517" s="43"/>
      <c r="G517" s="38"/>
    </row>
    <row r="518" ht="15.75" hidden="1" customHeight="1">
      <c r="A518" s="162">
        <v>45877.0</v>
      </c>
      <c r="B518" s="10" t="s">
        <v>21</v>
      </c>
      <c r="C518" s="10" t="s">
        <v>7</v>
      </c>
      <c r="D518" s="101" t="s">
        <v>606</v>
      </c>
      <c r="E518" s="104">
        <v>451528.05</v>
      </c>
      <c r="F518" s="33"/>
      <c r="G518" s="38"/>
    </row>
    <row r="519" ht="15.75" hidden="1" customHeight="1">
      <c r="A519" s="162">
        <v>45878.0</v>
      </c>
      <c r="B519" s="10" t="s">
        <v>21</v>
      </c>
      <c r="C519" s="10" t="s">
        <v>7</v>
      </c>
      <c r="D519" s="101" t="s">
        <v>607</v>
      </c>
      <c r="E519" s="104">
        <v>599401.03</v>
      </c>
      <c r="F519" s="173" t="s">
        <v>608</v>
      </c>
      <c r="G519" s="38"/>
    </row>
    <row r="520" ht="15.75" hidden="1" customHeight="1">
      <c r="A520" s="162">
        <v>45878.0</v>
      </c>
      <c r="B520" s="10" t="s">
        <v>21</v>
      </c>
      <c r="C520" s="10" t="s">
        <v>7</v>
      </c>
      <c r="D520" s="101" t="s">
        <v>609</v>
      </c>
      <c r="E520" s="104">
        <v>138967.93</v>
      </c>
      <c r="F520" s="43"/>
      <c r="G520" s="38"/>
    </row>
    <row r="521" ht="15.75" hidden="1" customHeight="1">
      <c r="A521" s="176">
        <v>45878.0</v>
      </c>
      <c r="B521" s="177" t="s">
        <v>21</v>
      </c>
      <c r="C521" s="10" t="s">
        <v>7</v>
      </c>
      <c r="D521" s="177" t="s">
        <v>610</v>
      </c>
      <c r="E521" s="178">
        <v>48894.11</v>
      </c>
      <c r="F521" s="43"/>
      <c r="G521" s="38"/>
      <c r="H521" s="46" t="s">
        <v>611</v>
      </c>
    </row>
    <row r="522" ht="15.75" hidden="1" customHeight="1">
      <c r="A522" s="162">
        <v>45880.0</v>
      </c>
      <c r="B522" s="10" t="s">
        <v>21</v>
      </c>
      <c r="C522" s="10" t="s">
        <v>7</v>
      </c>
      <c r="D522" s="101" t="s">
        <v>612</v>
      </c>
      <c r="E522" s="104">
        <v>913677.26</v>
      </c>
      <c r="F522" s="43"/>
      <c r="G522" s="38"/>
    </row>
    <row r="523" ht="15.75" hidden="1" customHeight="1">
      <c r="A523" s="162">
        <v>45880.0</v>
      </c>
      <c r="B523" s="10" t="s">
        <v>21</v>
      </c>
      <c r="C523" s="10" t="s">
        <v>7</v>
      </c>
      <c r="D523" s="101" t="s">
        <v>613</v>
      </c>
      <c r="E523" s="104">
        <v>6282.26</v>
      </c>
      <c r="F523" s="43"/>
      <c r="G523" s="38"/>
    </row>
    <row r="524" ht="15.75" hidden="1" customHeight="1">
      <c r="A524" s="162">
        <v>45880.0</v>
      </c>
      <c r="B524" s="10" t="s">
        <v>21</v>
      </c>
      <c r="C524" s="10" t="s">
        <v>7</v>
      </c>
      <c r="D524" s="101" t="s">
        <v>614</v>
      </c>
      <c r="E524" s="104">
        <v>716413.73</v>
      </c>
      <c r="F524" s="43"/>
      <c r="G524" s="38"/>
    </row>
    <row r="525" ht="15.75" hidden="1" customHeight="1">
      <c r="A525" s="162">
        <v>45880.0</v>
      </c>
      <c r="B525" s="10" t="s">
        <v>21</v>
      </c>
      <c r="C525" s="10" t="s">
        <v>7</v>
      </c>
      <c r="D525" s="101" t="s">
        <v>615</v>
      </c>
      <c r="E525" s="104">
        <v>560124.2</v>
      </c>
      <c r="F525" s="43"/>
      <c r="G525" s="38"/>
    </row>
    <row r="526" ht="15.75" hidden="1" customHeight="1">
      <c r="A526" s="162">
        <v>45880.0</v>
      </c>
      <c r="B526" s="10" t="s">
        <v>21</v>
      </c>
      <c r="C526" s="10" t="s">
        <v>7</v>
      </c>
      <c r="D526" s="101" t="s">
        <v>616</v>
      </c>
      <c r="E526" s="104">
        <v>133975.65</v>
      </c>
      <c r="F526" s="43"/>
      <c r="G526" s="38"/>
    </row>
    <row r="527" ht="15.75" hidden="1" customHeight="1">
      <c r="A527" s="155">
        <v>45880.0</v>
      </c>
      <c r="B527" s="156" t="s">
        <v>21</v>
      </c>
      <c r="C527" s="10" t="s">
        <v>7</v>
      </c>
      <c r="D527" s="156" t="s">
        <v>617</v>
      </c>
      <c r="E527" s="157">
        <v>37010.91</v>
      </c>
      <c r="F527" s="43"/>
      <c r="G527" s="38"/>
    </row>
    <row r="528" ht="15.75" hidden="1" customHeight="1">
      <c r="A528" s="162">
        <v>45880.0</v>
      </c>
      <c r="B528" s="10" t="s">
        <v>21</v>
      </c>
      <c r="C528" s="10" t="s">
        <v>7</v>
      </c>
      <c r="D528" s="101" t="s">
        <v>618</v>
      </c>
      <c r="E528" s="104">
        <v>449882.68</v>
      </c>
      <c r="F528" s="43"/>
      <c r="G528" s="38"/>
      <c r="H528" s="125">
        <f>E521</f>
        <v>48894.11</v>
      </c>
      <c r="I528" s="46" t="s">
        <v>619</v>
      </c>
    </row>
    <row r="529" ht="15.75" hidden="1" customHeight="1">
      <c r="A529" s="162">
        <v>45880.0</v>
      </c>
      <c r="B529" s="10" t="s">
        <v>21</v>
      </c>
      <c r="C529" s="10" t="s">
        <v>7</v>
      </c>
      <c r="D529" s="101" t="s">
        <v>620</v>
      </c>
      <c r="E529" s="104">
        <v>74980.45</v>
      </c>
      <c r="F529" s="43"/>
      <c r="G529" s="38"/>
      <c r="H529" s="125">
        <f>E568</f>
        <v>564522.86</v>
      </c>
      <c r="I529" s="46" t="s">
        <v>621</v>
      </c>
    </row>
    <row r="530" ht="15.75" hidden="1" customHeight="1">
      <c r="A530" s="162">
        <v>45880.0</v>
      </c>
      <c r="B530" s="10" t="s">
        <v>21</v>
      </c>
      <c r="C530" s="10" t="s">
        <v>7</v>
      </c>
      <c r="D530" s="101" t="s">
        <v>622</v>
      </c>
      <c r="E530" s="104">
        <v>360382.56</v>
      </c>
      <c r="F530" s="43"/>
      <c r="G530" s="38"/>
      <c r="H530" s="125">
        <f>E527+E539</f>
        <v>95689.97</v>
      </c>
      <c r="I530" s="46" t="s">
        <v>623</v>
      </c>
    </row>
    <row r="531" ht="15.75" hidden="1" customHeight="1">
      <c r="A531" s="162">
        <v>45880.0</v>
      </c>
      <c r="B531" s="10" t="s">
        <v>21</v>
      </c>
      <c r="C531" s="10" t="s">
        <v>7</v>
      </c>
      <c r="D531" s="101" t="s">
        <v>624</v>
      </c>
      <c r="E531" s="104">
        <v>10746.1</v>
      </c>
      <c r="F531" s="43"/>
      <c r="G531" s="38"/>
      <c r="H531" s="125">
        <f>E559</f>
        <v>32717.06</v>
      </c>
      <c r="I531" s="46" t="s">
        <v>625</v>
      </c>
      <c r="J531" s="46" t="s">
        <v>377</v>
      </c>
    </row>
    <row r="532" ht="15.75" hidden="1" customHeight="1">
      <c r="A532" s="162">
        <v>45880.0</v>
      </c>
      <c r="B532" s="10" t="s">
        <v>21</v>
      </c>
      <c r="C532" s="10" t="s">
        <v>7</v>
      </c>
      <c r="D532" s="101" t="s">
        <v>626</v>
      </c>
      <c r="E532" s="104">
        <v>25924.83</v>
      </c>
      <c r="F532" s="43"/>
      <c r="G532" s="38"/>
      <c r="H532" s="125">
        <f>E537+E545</f>
        <v>178887.92</v>
      </c>
      <c r="I532" s="46" t="s">
        <v>627</v>
      </c>
      <c r="J532" s="46" t="s">
        <v>309</v>
      </c>
    </row>
    <row r="533" ht="15.75" hidden="1" customHeight="1">
      <c r="A533" s="162">
        <v>45880.0</v>
      </c>
      <c r="B533" s="10" t="s">
        <v>21</v>
      </c>
      <c r="C533" s="10" t="s">
        <v>7</v>
      </c>
      <c r="D533" s="101" t="s">
        <v>628</v>
      </c>
      <c r="E533" s="104">
        <v>457713.91</v>
      </c>
      <c r="F533" s="43"/>
      <c r="G533" s="38"/>
      <c r="H533" s="174">
        <v>1.466303393E7</v>
      </c>
      <c r="I533" s="46" t="s">
        <v>629</v>
      </c>
      <c r="J533" s="46" t="s">
        <v>630</v>
      </c>
    </row>
    <row r="534" ht="15.75" hidden="1" customHeight="1">
      <c r="A534" s="162">
        <v>45881.0</v>
      </c>
      <c r="B534" s="10" t="s">
        <v>21</v>
      </c>
      <c r="C534" s="10" t="s">
        <v>7</v>
      </c>
      <c r="D534" s="101" t="s">
        <v>631</v>
      </c>
      <c r="E534" s="104">
        <v>765666.08</v>
      </c>
      <c r="F534" s="43"/>
      <c r="G534" s="38"/>
    </row>
    <row r="535" ht="15.75" hidden="1" customHeight="1">
      <c r="A535" s="162">
        <v>45881.0</v>
      </c>
      <c r="B535" s="10" t="s">
        <v>21</v>
      </c>
      <c r="C535" s="10" t="s">
        <v>7</v>
      </c>
      <c r="D535" s="101" t="s">
        <v>632</v>
      </c>
      <c r="E535" s="104">
        <v>343562.68</v>
      </c>
      <c r="F535" s="43"/>
      <c r="G535" s="38"/>
    </row>
    <row r="536" ht="15.75" hidden="1" customHeight="1">
      <c r="A536" s="162">
        <v>45881.0</v>
      </c>
      <c r="B536" s="10" t="s">
        <v>21</v>
      </c>
      <c r="C536" s="10" t="s">
        <v>7</v>
      </c>
      <c r="D536" s="101" t="s">
        <v>633</v>
      </c>
      <c r="E536" s="104">
        <v>117350.86</v>
      </c>
      <c r="F536" s="43"/>
      <c r="G536" s="38"/>
    </row>
    <row r="537" ht="15.75" hidden="1" customHeight="1">
      <c r="A537" s="159">
        <v>45881.0</v>
      </c>
      <c r="B537" s="160" t="s">
        <v>21</v>
      </c>
      <c r="C537" s="10" t="s">
        <v>7</v>
      </c>
      <c r="D537" s="160" t="s">
        <v>634</v>
      </c>
      <c r="E537" s="161">
        <v>91661.95</v>
      </c>
      <c r="F537" s="43"/>
      <c r="G537" s="38"/>
    </row>
    <row r="538" ht="15.75" hidden="1" customHeight="1">
      <c r="A538" s="162">
        <v>45881.0</v>
      </c>
      <c r="B538" s="10" t="s">
        <v>21</v>
      </c>
      <c r="C538" s="10" t="s">
        <v>7</v>
      </c>
      <c r="D538" s="101" t="s">
        <v>636</v>
      </c>
      <c r="E538" s="104">
        <v>714917.0</v>
      </c>
      <c r="F538" s="43"/>
      <c r="G538" s="38"/>
    </row>
    <row r="539" ht="15.75" hidden="1" customHeight="1">
      <c r="A539" s="155">
        <v>45881.0</v>
      </c>
      <c r="B539" s="156" t="s">
        <v>21</v>
      </c>
      <c r="C539" s="10" t="s">
        <v>7</v>
      </c>
      <c r="D539" s="156" t="s">
        <v>637</v>
      </c>
      <c r="E539" s="157">
        <v>58679.06</v>
      </c>
      <c r="F539" s="43"/>
      <c r="G539" s="38"/>
    </row>
    <row r="540" ht="15.75" hidden="1" customHeight="1">
      <c r="A540" s="162">
        <v>45881.0</v>
      </c>
      <c r="B540" s="10" t="s">
        <v>21</v>
      </c>
      <c r="C540" s="10" t="s">
        <v>7</v>
      </c>
      <c r="D540" s="101" t="s">
        <v>639</v>
      </c>
      <c r="E540" s="104">
        <v>47519.42</v>
      </c>
      <c r="F540" s="43"/>
      <c r="G540" s="38"/>
    </row>
    <row r="541" ht="15.75" hidden="1" customHeight="1">
      <c r="A541" s="162">
        <v>45881.0</v>
      </c>
      <c r="B541" s="10" t="s">
        <v>21</v>
      </c>
      <c r="C541" s="10" t="s">
        <v>7</v>
      </c>
      <c r="D541" s="101" t="s">
        <v>640</v>
      </c>
      <c r="E541" s="104">
        <v>252296.8</v>
      </c>
      <c r="F541" s="43"/>
      <c r="G541" s="38"/>
    </row>
    <row r="542" ht="15.75" hidden="1" customHeight="1">
      <c r="A542" s="162">
        <v>45881.0</v>
      </c>
      <c r="B542" s="10" t="s">
        <v>21</v>
      </c>
      <c r="C542" s="10" t="s">
        <v>7</v>
      </c>
      <c r="D542" s="101" t="s">
        <v>641</v>
      </c>
      <c r="E542" s="104">
        <v>35899.04</v>
      </c>
      <c r="F542" s="43"/>
      <c r="G542" s="38"/>
    </row>
    <row r="543" ht="15.75" hidden="1" customHeight="1">
      <c r="A543" s="162">
        <v>45881.0</v>
      </c>
      <c r="B543" s="10" t="s">
        <v>21</v>
      </c>
      <c r="C543" s="10" t="s">
        <v>7</v>
      </c>
      <c r="D543" s="101" t="s">
        <v>642</v>
      </c>
      <c r="E543" s="104">
        <v>23463.96</v>
      </c>
      <c r="F543" s="43"/>
      <c r="G543" s="38"/>
    </row>
    <row r="544" ht="15.75" hidden="1" customHeight="1">
      <c r="A544" s="162">
        <v>45881.0</v>
      </c>
      <c r="B544" s="10" t="s">
        <v>21</v>
      </c>
      <c r="C544" s="10" t="s">
        <v>7</v>
      </c>
      <c r="D544" s="101" t="s">
        <v>643</v>
      </c>
      <c r="E544" s="104">
        <v>54530.25</v>
      </c>
      <c r="F544" s="43"/>
      <c r="G544" s="38"/>
    </row>
    <row r="545" ht="15.75" hidden="1" customHeight="1">
      <c r="A545" s="159">
        <v>45881.0</v>
      </c>
      <c r="B545" s="160" t="s">
        <v>21</v>
      </c>
      <c r="C545" s="10" t="s">
        <v>7</v>
      </c>
      <c r="D545" s="160" t="s">
        <v>644</v>
      </c>
      <c r="E545" s="161">
        <v>87225.97</v>
      </c>
      <c r="F545" s="43"/>
      <c r="G545" s="38"/>
    </row>
    <row r="546" ht="15.75" hidden="1" customHeight="1">
      <c r="A546" s="162">
        <v>45881.0</v>
      </c>
      <c r="B546" s="10" t="s">
        <v>21</v>
      </c>
      <c r="C546" s="10" t="s">
        <v>7</v>
      </c>
      <c r="D546" s="101" t="s">
        <v>646</v>
      </c>
      <c r="E546" s="104">
        <v>223907.78</v>
      </c>
      <c r="F546" s="43"/>
      <c r="G546" s="38"/>
    </row>
    <row r="547" ht="15.75" hidden="1" customHeight="1">
      <c r="A547" s="162">
        <v>45881.0</v>
      </c>
      <c r="B547" s="10" t="s">
        <v>21</v>
      </c>
      <c r="C547" s="10" t="s">
        <v>7</v>
      </c>
      <c r="D547" s="101" t="s">
        <v>647</v>
      </c>
      <c r="E547" s="104">
        <v>375331.14</v>
      </c>
      <c r="F547" s="43"/>
      <c r="G547" s="38"/>
    </row>
    <row r="548" ht="15.75" hidden="1" customHeight="1">
      <c r="A548" s="162">
        <v>45881.0</v>
      </c>
      <c r="B548" s="10" t="s">
        <v>21</v>
      </c>
      <c r="C548" s="10" t="s">
        <v>7</v>
      </c>
      <c r="D548" s="101" t="s">
        <v>648</v>
      </c>
      <c r="E548" s="104">
        <v>216043.2</v>
      </c>
      <c r="F548" s="43"/>
      <c r="G548" s="38"/>
    </row>
    <row r="549" ht="15.75" hidden="1" customHeight="1">
      <c r="A549" s="162">
        <v>45881.0</v>
      </c>
      <c r="B549" s="10" t="s">
        <v>21</v>
      </c>
      <c r="C549" s="10" t="s">
        <v>7</v>
      </c>
      <c r="D549" s="101" t="s">
        <v>649</v>
      </c>
      <c r="E549" s="104">
        <v>176263.84</v>
      </c>
      <c r="F549" s="43"/>
      <c r="G549" s="38"/>
    </row>
    <row r="550" ht="15.75" hidden="1" customHeight="1">
      <c r="A550" s="162">
        <v>45881.0</v>
      </c>
      <c r="B550" s="10" t="s">
        <v>21</v>
      </c>
      <c r="C550" s="10" t="s">
        <v>7</v>
      </c>
      <c r="D550" s="101" t="s">
        <v>650</v>
      </c>
      <c r="E550" s="104">
        <v>162496.41</v>
      </c>
      <c r="F550" s="43"/>
      <c r="G550" s="85" t="s">
        <v>652</v>
      </c>
    </row>
    <row r="551" ht="15.75" hidden="1" customHeight="1">
      <c r="A551" s="162">
        <v>45881.0</v>
      </c>
      <c r="B551" s="10" t="s">
        <v>21</v>
      </c>
      <c r="C551" s="10" t="s">
        <v>7</v>
      </c>
      <c r="D551" s="101" t="s">
        <v>653</v>
      </c>
      <c r="E551" s="104">
        <v>304632.86</v>
      </c>
      <c r="F551" s="43"/>
      <c r="G551" s="38"/>
    </row>
    <row r="552" ht="15.75" hidden="1" customHeight="1">
      <c r="A552" s="162">
        <v>45881.0</v>
      </c>
      <c r="B552" s="10" t="s">
        <v>21</v>
      </c>
      <c r="C552" s="10" t="s">
        <v>7</v>
      </c>
      <c r="D552" s="101" t="s">
        <v>654</v>
      </c>
      <c r="E552" s="104">
        <v>-26494.57</v>
      </c>
      <c r="F552" s="43"/>
      <c r="G552" s="38"/>
    </row>
    <row r="553" ht="15.75" hidden="1" customHeight="1">
      <c r="A553" s="162">
        <v>45882.0</v>
      </c>
      <c r="B553" s="10" t="s">
        <v>21</v>
      </c>
      <c r="C553" s="10" t="s">
        <v>7</v>
      </c>
      <c r="D553" s="101" t="s">
        <v>655</v>
      </c>
      <c r="E553" s="104">
        <v>254915.09</v>
      </c>
      <c r="F553" s="43"/>
      <c r="G553" s="38"/>
    </row>
    <row r="554" ht="15.75" hidden="1" customHeight="1">
      <c r="A554" s="162">
        <v>45882.0</v>
      </c>
      <c r="B554" s="10" t="s">
        <v>21</v>
      </c>
      <c r="C554" s="10" t="s">
        <v>7</v>
      </c>
      <c r="D554" s="101" t="s">
        <v>656</v>
      </c>
      <c r="E554" s="104">
        <v>100756.72</v>
      </c>
      <c r="F554" s="43"/>
      <c r="G554" s="38"/>
    </row>
    <row r="555" ht="15.75" hidden="1" customHeight="1">
      <c r="A555" s="162">
        <v>45882.0</v>
      </c>
      <c r="B555" s="10" t="s">
        <v>21</v>
      </c>
      <c r="C555" s="10" t="s">
        <v>7</v>
      </c>
      <c r="D555" s="101" t="s">
        <v>657</v>
      </c>
      <c r="E555" s="104">
        <v>225670.96</v>
      </c>
      <c r="F555" s="43"/>
      <c r="G555" s="38"/>
    </row>
    <row r="556" ht="15.75" hidden="1" customHeight="1">
      <c r="A556" s="162">
        <v>45882.0</v>
      </c>
      <c r="B556" s="10" t="s">
        <v>21</v>
      </c>
      <c r="C556" s="10" t="s">
        <v>7</v>
      </c>
      <c r="D556" s="101" t="s">
        <v>658</v>
      </c>
      <c r="E556" s="104">
        <v>-2651.6</v>
      </c>
      <c r="F556" s="43"/>
      <c r="G556" s="38"/>
    </row>
    <row r="557" ht="15.75" hidden="1" customHeight="1">
      <c r="A557" s="162">
        <v>45882.0</v>
      </c>
      <c r="B557" s="10" t="s">
        <v>21</v>
      </c>
      <c r="C557" s="10" t="s">
        <v>7</v>
      </c>
      <c r="D557" s="101" t="s">
        <v>659</v>
      </c>
      <c r="E557" s="104">
        <v>41436.22</v>
      </c>
      <c r="F557" s="43"/>
      <c r="G557" s="38"/>
    </row>
    <row r="558" ht="15.75" hidden="1" customHeight="1">
      <c r="A558" s="162">
        <v>45882.0</v>
      </c>
      <c r="B558" s="10" t="s">
        <v>21</v>
      </c>
      <c r="C558" s="10" t="s">
        <v>7</v>
      </c>
      <c r="D558" s="101" t="s">
        <v>660</v>
      </c>
      <c r="E558" s="104">
        <v>52385.27</v>
      </c>
      <c r="F558" s="43"/>
      <c r="G558" s="38"/>
    </row>
    <row r="559" ht="15.75" hidden="1" customHeight="1">
      <c r="A559" s="180">
        <v>45882.0</v>
      </c>
      <c r="B559" s="181" t="s">
        <v>21</v>
      </c>
      <c r="C559" s="10" t="s">
        <v>7</v>
      </c>
      <c r="D559" s="181" t="s">
        <v>661</v>
      </c>
      <c r="E559" s="182">
        <v>32717.06</v>
      </c>
      <c r="F559" s="43"/>
      <c r="G559" s="38"/>
    </row>
    <row r="560" ht="15.75" hidden="1" customHeight="1">
      <c r="A560" s="162">
        <v>45882.0</v>
      </c>
      <c r="B560" s="10" t="s">
        <v>21</v>
      </c>
      <c r="C560" s="10" t="s">
        <v>7</v>
      </c>
      <c r="D560" s="101" t="s">
        <v>663</v>
      </c>
      <c r="E560" s="104">
        <v>17663.61</v>
      </c>
      <c r="F560" s="43"/>
      <c r="G560" s="38"/>
    </row>
    <row r="561" ht="15.75" hidden="1" customHeight="1">
      <c r="A561" s="162">
        <v>45882.0</v>
      </c>
      <c r="B561" s="10" t="s">
        <v>21</v>
      </c>
      <c r="C561" s="10" t="s">
        <v>7</v>
      </c>
      <c r="D561" s="101" t="s">
        <v>664</v>
      </c>
      <c r="E561" s="104">
        <v>12577.36</v>
      </c>
      <c r="F561" s="43"/>
      <c r="G561" s="38"/>
    </row>
    <row r="562" ht="15.75" hidden="1" customHeight="1">
      <c r="A562" s="162">
        <v>45882.0</v>
      </c>
      <c r="B562" s="10" t="s">
        <v>21</v>
      </c>
      <c r="C562" s="10" t="s">
        <v>7</v>
      </c>
      <c r="D562" s="101" t="s">
        <v>665</v>
      </c>
      <c r="E562" s="104">
        <v>89087.57</v>
      </c>
      <c r="F562" s="43"/>
      <c r="G562" s="38"/>
    </row>
    <row r="563" ht="15.75" hidden="1" customHeight="1">
      <c r="A563" s="162">
        <v>45882.0</v>
      </c>
      <c r="B563" s="10" t="s">
        <v>21</v>
      </c>
      <c r="C563" s="10" t="s">
        <v>7</v>
      </c>
      <c r="D563" s="101" t="s">
        <v>666</v>
      </c>
      <c r="E563" s="104">
        <v>277367.6</v>
      </c>
      <c r="F563" s="43"/>
      <c r="G563" s="38"/>
    </row>
    <row r="564" ht="15.75" hidden="1" customHeight="1">
      <c r="A564" s="162">
        <v>45882.0</v>
      </c>
      <c r="B564" s="10" t="s">
        <v>21</v>
      </c>
      <c r="C564" s="10" t="s">
        <v>7</v>
      </c>
      <c r="D564" s="101" t="s">
        <v>667</v>
      </c>
      <c r="E564" s="104">
        <v>89618.45</v>
      </c>
      <c r="F564" s="43"/>
      <c r="G564" s="38"/>
    </row>
    <row r="565" ht="15.75" hidden="1" customHeight="1">
      <c r="A565" s="162">
        <v>45882.0</v>
      </c>
      <c r="B565" s="10" t="s">
        <v>21</v>
      </c>
      <c r="C565" s="10" t="s">
        <v>7</v>
      </c>
      <c r="D565" s="101" t="s">
        <v>668</v>
      </c>
      <c r="E565" s="104">
        <v>258445.25</v>
      </c>
      <c r="F565" s="43"/>
      <c r="G565" s="38"/>
    </row>
    <row r="566" ht="15.75" hidden="1" customHeight="1">
      <c r="A566" s="162">
        <v>45882.0</v>
      </c>
      <c r="B566" s="10" t="s">
        <v>21</v>
      </c>
      <c r="C566" s="10" t="s">
        <v>7</v>
      </c>
      <c r="D566" s="101" t="s">
        <v>669</v>
      </c>
      <c r="E566" s="104">
        <v>347932.34</v>
      </c>
      <c r="F566" s="43"/>
      <c r="G566" s="38"/>
    </row>
    <row r="567" ht="15.75" hidden="1" customHeight="1">
      <c r="A567" s="162">
        <v>45882.0</v>
      </c>
      <c r="B567" s="10" t="s">
        <v>21</v>
      </c>
      <c r="C567" s="10" t="s">
        <v>7</v>
      </c>
      <c r="D567" s="101" t="s">
        <v>670</v>
      </c>
      <c r="E567" s="104">
        <v>504023.0</v>
      </c>
      <c r="F567" s="43"/>
      <c r="G567" s="38"/>
    </row>
    <row r="568" ht="15.75" hidden="1" customHeight="1">
      <c r="A568" s="183">
        <v>45882.0</v>
      </c>
      <c r="B568" s="184" t="s">
        <v>21</v>
      </c>
      <c r="C568" s="10" t="s">
        <v>7</v>
      </c>
      <c r="D568" s="184" t="s">
        <v>671</v>
      </c>
      <c r="E568" s="185">
        <v>564522.86</v>
      </c>
      <c r="F568" s="43"/>
      <c r="G568" s="38"/>
    </row>
    <row r="569" ht="15.75" hidden="1" customHeight="1">
      <c r="A569" s="162">
        <v>45883.0</v>
      </c>
      <c r="B569" s="10" t="s">
        <v>21</v>
      </c>
      <c r="C569" s="10" t="s">
        <v>7</v>
      </c>
      <c r="D569" s="101" t="s">
        <v>672</v>
      </c>
      <c r="E569" s="104">
        <v>107308.25</v>
      </c>
      <c r="F569" s="43"/>
      <c r="G569" s="38"/>
    </row>
    <row r="570" ht="15.75" hidden="1" customHeight="1">
      <c r="A570" s="162">
        <v>45883.0</v>
      </c>
      <c r="B570" s="10" t="s">
        <v>21</v>
      </c>
      <c r="C570" s="10" t="s">
        <v>7</v>
      </c>
      <c r="D570" s="101" t="s">
        <v>673</v>
      </c>
      <c r="E570" s="104">
        <v>252365.33</v>
      </c>
      <c r="F570" s="43"/>
      <c r="G570" s="38"/>
    </row>
    <row r="571" ht="15.75" hidden="1" customHeight="1">
      <c r="A571" s="162">
        <v>45883.0</v>
      </c>
      <c r="B571" s="10" t="s">
        <v>21</v>
      </c>
      <c r="C571" s="10" t="s">
        <v>7</v>
      </c>
      <c r="D571" s="101" t="s">
        <v>674</v>
      </c>
      <c r="E571" s="104">
        <v>536003.44</v>
      </c>
      <c r="F571" s="43"/>
      <c r="G571" s="38"/>
    </row>
    <row r="572" ht="15.75" hidden="1" customHeight="1">
      <c r="A572" s="162">
        <v>45883.0</v>
      </c>
      <c r="B572" s="10" t="s">
        <v>21</v>
      </c>
      <c r="C572" s="10" t="s">
        <v>7</v>
      </c>
      <c r="D572" s="101" t="s">
        <v>675</v>
      </c>
      <c r="E572" s="104">
        <v>-2307.75</v>
      </c>
      <c r="F572" s="43"/>
      <c r="G572" s="38"/>
    </row>
    <row r="573" ht="15.75" hidden="1" customHeight="1">
      <c r="A573" s="162">
        <v>45883.0</v>
      </c>
      <c r="B573" s="10" t="s">
        <v>21</v>
      </c>
      <c r="C573" s="10" t="s">
        <v>7</v>
      </c>
      <c r="D573" s="101" t="s">
        <v>676</v>
      </c>
      <c r="E573" s="104">
        <v>107308.25</v>
      </c>
      <c r="F573" s="43"/>
      <c r="G573" s="38"/>
    </row>
    <row r="574" ht="15.75" hidden="1" customHeight="1">
      <c r="A574" s="162">
        <v>45883.0</v>
      </c>
      <c r="B574" s="10" t="s">
        <v>21</v>
      </c>
      <c r="C574" s="10" t="s">
        <v>7</v>
      </c>
      <c r="D574" s="101" t="s">
        <v>677</v>
      </c>
      <c r="E574" s="104">
        <v>38244.61</v>
      </c>
      <c r="F574" s="43"/>
      <c r="G574" s="38"/>
    </row>
    <row r="575" ht="15.75" hidden="1" customHeight="1">
      <c r="A575" s="162">
        <v>45883.0</v>
      </c>
      <c r="B575" s="10" t="s">
        <v>21</v>
      </c>
      <c r="C575" s="10" t="s">
        <v>7</v>
      </c>
      <c r="D575" s="101" t="s">
        <v>678</v>
      </c>
      <c r="E575" s="104">
        <v>192096.27</v>
      </c>
      <c r="F575" s="43"/>
      <c r="G575" s="38"/>
    </row>
    <row r="576" ht="15.75" hidden="1" customHeight="1">
      <c r="A576" s="162">
        <v>45883.0</v>
      </c>
      <c r="B576" s="10" t="s">
        <v>21</v>
      </c>
      <c r="C576" s="10" t="s">
        <v>7</v>
      </c>
      <c r="D576" s="101" t="s">
        <v>680</v>
      </c>
      <c r="E576" s="104">
        <v>78801.21</v>
      </c>
      <c r="F576" s="43"/>
      <c r="G576" s="38"/>
    </row>
    <row r="577" ht="15.75" hidden="1" customHeight="1">
      <c r="A577" s="162">
        <v>45883.0</v>
      </c>
      <c r="B577" s="10" t="s">
        <v>21</v>
      </c>
      <c r="C577" s="10" t="s">
        <v>7</v>
      </c>
      <c r="D577" s="101" t="s">
        <v>681</v>
      </c>
      <c r="E577" s="104">
        <v>145908.72</v>
      </c>
      <c r="F577" s="43"/>
      <c r="G577" s="38"/>
    </row>
    <row r="578" ht="15.75" hidden="1" customHeight="1">
      <c r="A578" s="162">
        <v>45883.0</v>
      </c>
      <c r="B578" s="10" t="s">
        <v>21</v>
      </c>
      <c r="C578" s="10" t="s">
        <v>7</v>
      </c>
      <c r="D578" s="101" t="s">
        <v>682</v>
      </c>
      <c r="E578" s="104">
        <v>510595.76</v>
      </c>
      <c r="F578" s="43"/>
      <c r="G578" s="38"/>
    </row>
    <row r="579" ht="15.75" hidden="1" customHeight="1">
      <c r="A579" s="162">
        <v>45884.0</v>
      </c>
      <c r="B579" s="10" t="s">
        <v>21</v>
      </c>
      <c r="C579" s="10" t="s">
        <v>7</v>
      </c>
      <c r="D579" s="101" t="s">
        <v>683</v>
      </c>
      <c r="E579" s="104">
        <v>613623.41</v>
      </c>
      <c r="F579" s="43"/>
      <c r="G579" s="38"/>
    </row>
    <row r="580" ht="15.75" hidden="1" customHeight="1">
      <c r="A580" s="162">
        <v>45884.0</v>
      </c>
      <c r="B580" s="10" t="s">
        <v>21</v>
      </c>
      <c r="C580" s="10" t="s">
        <v>7</v>
      </c>
      <c r="D580" s="101" t="s">
        <v>684</v>
      </c>
      <c r="E580" s="104">
        <v>114134.36</v>
      </c>
      <c r="F580" s="43"/>
      <c r="G580" s="38"/>
    </row>
    <row r="581" ht="15.75" hidden="1" customHeight="1">
      <c r="A581" s="162">
        <v>45884.0</v>
      </c>
      <c r="B581" s="10" t="s">
        <v>21</v>
      </c>
      <c r="C581" s="10" t="s">
        <v>7</v>
      </c>
      <c r="D581" s="101" t="s">
        <v>685</v>
      </c>
      <c r="E581" s="104">
        <v>-62927.66</v>
      </c>
      <c r="F581" s="43"/>
      <c r="G581" s="38"/>
    </row>
    <row r="582" ht="15.75" hidden="1" customHeight="1">
      <c r="A582" s="162">
        <v>45884.0</v>
      </c>
      <c r="B582" s="10" t="s">
        <v>21</v>
      </c>
      <c r="C582" s="10" t="s">
        <v>7</v>
      </c>
      <c r="D582" s="101" t="s">
        <v>686</v>
      </c>
      <c r="E582" s="104">
        <v>56253.0</v>
      </c>
      <c r="F582" s="43"/>
      <c r="G582" s="38"/>
    </row>
    <row r="583" ht="15.75" hidden="1" customHeight="1">
      <c r="A583" s="162">
        <v>45884.0</v>
      </c>
      <c r="B583" s="10" t="s">
        <v>21</v>
      </c>
      <c r="C583" s="10" t="s">
        <v>7</v>
      </c>
      <c r="D583" s="101" t="s">
        <v>687</v>
      </c>
      <c r="E583" s="104">
        <v>73314.14</v>
      </c>
      <c r="F583" s="43"/>
      <c r="G583" s="38"/>
    </row>
    <row r="584" ht="15.75" hidden="1" customHeight="1">
      <c r="A584" s="162">
        <v>45884.0</v>
      </c>
      <c r="B584" s="10" t="s">
        <v>21</v>
      </c>
      <c r="C584" s="10" t="s">
        <v>7</v>
      </c>
      <c r="D584" s="101" t="s">
        <v>688</v>
      </c>
      <c r="E584" s="104">
        <v>53424.08</v>
      </c>
      <c r="F584" s="43"/>
      <c r="G584" s="38"/>
    </row>
    <row r="585" ht="15.75" hidden="1" customHeight="1">
      <c r="A585" s="162">
        <v>45884.0</v>
      </c>
      <c r="B585" s="10" t="s">
        <v>21</v>
      </c>
      <c r="C585" s="10" t="s">
        <v>7</v>
      </c>
      <c r="D585" s="101" t="s">
        <v>690</v>
      </c>
      <c r="E585" s="104">
        <v>60865.48</v>
      </c>
      <c r="F585" s="43"/>
      <c r="G585" s="38"/>
    </row>
    <row r="586" ht="15.75" hidden="1" customHeight="1">
      <c r="A586" s="162">
        <v>45884.0</v>
      </c>
      <c r="B586" s="10" t="s">
        <v>21</v>
      </c>
      <c r="C586" s="10" t="s">
        <v>7</v>
      </c>
      <c r="D586" s="101" t="s">
        <v>691</v>
      </c>
      <c r="E586" s="104">
        <v>226184.17</v>
      </c>
      <c r="F586" s="43"/>
      <c r="G586" s="38"/>
    </row>
    <row r="587" ht="15.75" hidden="1" customHeight="1">
      <c r="A587" s="162">
        <v>45884.0</v>
      </c>
      <c r="B587" s="10" t="s">
        <v>21</v>
      </c>
      <c r="C587" s="10" t="s">
        <v>7</v>
      </c>
      <c r="D587" s="101" t="s">
        <v>693</v>
      </c>
      <c r="E587" s="104">
        <v>224527.41</v>
      </c>
      <c r="F587" s="43"/>
      <c r="G587" s="38"/>
    </row>
    <row r="588" ht="15.75" hidden="1" customHeight="1">
      <c r="A588" s="162">
        <v>45884.0</v>
      </c>
      <c r="B588" s="10" t="s">
        <v>21</v>
      </c>
      <c r="C588" s="10" t="s">
        <v>7</v>
      </c>
      <c r="D588" s="101" t="s">
        <v>694</v>
      </c>
      <c r="E588" s="104">
        <v>11490.78</v>
      </c>
      <c r="F588" s="43"/>
      <c r="G588" s="38"/>
    </row>
    <row r="589" ht="15.75" hidden="1" customHeight="1">
      <c r="A589" s="162">
        <v>45884.0</v>
      </c>
      <c r="B589" s="10" t="s">
        <v>21</v>
      </c>
      <c r="C589" s="10" t="s">
        <v>7</v>
      </c>
      <c r="D589" s="101" t="s">
        <v>695</v>
      </c>
      <c r="E589" s="104">
        <v>46926.7</v>
      </c>
      <c r="F589" s="43"/>
      <c r="G589" s="38"/>
    </row>
    <row r="590" ht="15.75" hidden="1" customHeight="1">
      <c r="A590" s="162">
        <v>45884.0</v>
      </c>
      <c r="B590" s="10" t="s">
        <v>21</v>
      </c>
      <c r="C590" s="10" t="s">
        <v>7</v>
      </c>
      <c r="D590" s="101" t="s">
        <v>697</v>
      </c>
      <c r="E590" s="104">
        <v>152976.0</v>
      </c>
      <c r="F590" s="43"/>
      <c r="G590" s="38"/>
    </row>
    <row r="591" ht="15.75" hidden="1" customHeight="1">
      <c r="A591" s="162">
        <v>45884.0</v>
      </c>
      <c r="B591" s="10" t="s">
        <v>21</v>
      </c>
      <c r="C591" s="10" t="s">
        <v>7</v>
      </c>
      <c r="D591" s="101" t="s">
        <v>698</v>
      </c>
      <c r="E591" s="104">
        <v>47859.34</v>
      </c>
      <c r="F591" s="43"/>
      <c r="G591" s="38"/>
    </row>
    <row r="592" ht="15.75" hidden="1" customHeight="1">
      <c r="A592" s="162">
        <v>45884.0</v>
      </c>
      <c r="B592" s="10" t="s">
        <v>21</v>
      </c>
      <c r="C592" s="10" t="s">
        <v>7</v>
      </c>
      <c r="D592" s="101" t="s">
        <v>699</v>
      </c>
      <c r="E592" s="104">
        <v>479309.87</v>
      </c>
      <c r="F592" s="33"/>
      <c r="G592" s="38"/>
    </row>
    <row r="593" ht="15.75" hidden="1" customHeight="1">
      <c r="A593" s="162">
        <v>45885.0</v>
      </c>
      <c r="B593" s="10" t="s">
        <v>21</v>
      </c>
      <c r="C593" s="10" t="s">
        <v>7</v>
      </c>
      <c r="D593" s="101" t="s">
        <v>700</v>
      </c>
      <c r="E593" s="104">
        <v>502126.02</v>
      </c>
      <c r="F593" s="173" t="s">
        <v>701</v>
      </c>
      <c r="G593" s="38"/>
    </row>
    <row r="594" ht="15.75" hidden="1" customHeight="1">
      <c r="A594" s="162">
        <v>45885.0</v>
      </c>
      <c r="B594" s="10" t="s">
        <v>21</v>
      </c>
      <c r="C594" s="10" t="s">
        <v>7</v>
      </c>
      <c r="D594" s="101" t="s">
        <v>702</v>
      </c>
      <c r="E594" s="104">
        <v>299104.8</v>
      </c>
      <c r="F594" s="43"/>
      <c r="G594" s="38"/>
    </row>
    <row r="595" ht="15.75" hidden="1" customHeight="1">
      <c r="A595" s="162">
        <v>45887.0</v>
      </c>
      <c r="B595" s="10" t="s">
        <v>21</v>
      </c>
      <c r="C595" s="10" t="s">
        <v>7</v>
      </c>
      <c r="D595" s="101" t="s">
        <v>703</v>
      </c>
      <c r="E595" s="104">
        <v>1060000.88</v>
      </c>
      <c r="F595" s="43"/>
      <c r="G595" s="38"/>
    </row>
    <row r="596" ht="15.75" hidden="1" customHeight="1">
      <c r="A596" s="162">
        <v>45887.0</v>
      </c>
      <c r="B596" s="10" t="s">
        <v>21</v>
      </c>
      <c r="C596" s="10" t="s">
        <v>7</v>
      </c>
      <c r="D596" s="101" t="s">
        <v>704</v>
      </c>
      <c r="E596" s="104">
        <v>5745.39</v>
      </c>
      <c r="F596" s="43"/>
      <c r="G596" s="38"/>
    </row>
    <row r="597" ht="15.75" hidden="1" customHeight="1">
      <c r="A597" s="162">
        <v>45887.0</v>
      </c>
      <c r="B597" s="10" t="s">
        <v>21</v>
      </c>
      <c r="C597" s="10" t="s">
        <v>7</v>
      </c>
      <c r="D597" s="101" t="s">
        <v>705</v>
      </c>
      <c r="E597" s="104">
        <v>576708.96</v>
      </c>
      <c r="F597" s="43"/>
      <c r="G597" s="38"/>
    </row>
    <row r="598" ht="15.75" hidden="1" customHeight="1">
      <c r="A598" s="162">
        <v>45887.0</v>
      </c>
      <c r="B598" s="10" t="s">
        <v>21</v>
      </c>
      <c r="C598" s="10" t="s">
        <v>7</v>
      </c>
      <c r="D598" s="101" t="s">
        <v>706</v>
      </c>
      <c r="E598" s="104">
        <v>681621.58</v>
      </c>
      <c r="F598" s="43"/>
      <c r="G598" s="38"/>
    </row>
    <row r="599" ht="15.75" hidden="1" customHeight="1">
      <c r="A599" s="162">
        <v>45887.0</v>
      </c>
      <c r="B599" s="10" t="s">
        <v>21</v>
      </c>
      <c r="C599" s="10" t="s">
        <v>7</v>
      </c>
      <c r="D599" s="101" t="s">
        <v>707</v>
      </c>
      <c r="E599" s="104">
        <v>-37393.79</v>
      </c>
      <c r="F599" s="43"/>
      <c r="G599" s="38"/>
    </row>
    <row r="600" ht="15.75" hidden="1" customHeight="1">
      <c r="A600" s="149">
        <v>45887.0</v>
      </c>
      <c r="B600" s="150" t="s">
        <v>21</v>
      </c>
      <c r="C600" s="10" t="s">
        <v>7</v>
      </c>
      <c r="D600" s="150" t="s">
        <v>708</v>
      </c>
      <c r="E600" s="151">
        <v>446103.11</v>
      </c>
      <c r="F600" s="43"/>
      <c r="G600" s="38"/>
    </row>
    <row r="601" ht="15.75" hidden="1" customHeight="1">
      <c r="A601" s="149">
        <v>45887.0</v>
      </c>
      <c r="B601" s="150" t="s">
        <v>21</v>
      </c>
      <c r="C601" s="10" t="s">
        <v>7</v>
      </c>
      <c r="D601" s="150" t="s">
        <v>709</v>
      </c>
      <c r="E601" s="151">
        <v>186414.35</v>
      </c>
      <c r="F601" s="43"/>
      <c r="G601" s="85" t="s">
        <v>710</v>
      </c>
      <c r="H601" s="190">
        <f>E646+E644+E639+E638+E609+E606+E604+E600+E601+E614+E616+E620</f>
        <v>1236095.97</v>
      </c>
      <c r="I601" s="191">
        <v>45921.0</v>
      </c>
      <c r="J601" s="192" t="s">
        <v>711</v>
      </c>
    </row>
    <row r="602" ht="15.75" hidden="1" customHeight="1">
      <c r="A602" s="162">
        <v>45887.0</v>
      </c>
      <c r="B602" s="10" t="s">
        <v>21</v>
      </c>
      <c r="C602" s="10" t="s">
        <v>7</v>
      </c>
      <c r="D602" s="101" t="s">
        <v>712</v>
      </c>
      <c r="E602" s="104">
        <v>677121.66</v>
      </c>
      <c r="F602" s="43"/>
      <c r="G602" s="38"/>
      <c r="H602" s="190">
        <f>SUM(E593:E599,E602:E603,E605,E607:E608,E610:E613,E615,E617:E619,E621:E636,E640:E643,E645,E647:E654)</f>
        <v>12943760.2</v>
      </c>
      <c r="I602" s="191">
        <v>45912.0</v>
      </c>
      <c r="J602" s="46" t="s">
        <v>309</v>
      </c>
    </row>
    <row r="603" ht="15.75" hidden="1" customHeight="1">
      <c r="A603" s="162">
        <v>45887.0</v>
      </c>
      <c r="B603" s="10" t="s">
        <v>21</v>
      </c>
      <c r="C603" s="10" t="s">
        <v>7</v>
      </c>
      <c r="D603" s="101" t="s">
        <v>713</v>
      </c>
      <c r="E603" s="104">
        <v>460385.09</v>
      </c>
      <c r="F603" s="43"/>
      <c r="G603" s="38"/>
      <c r="H603" s="125">
        <f>E637</f>
        <v>119705.23</v>
      </c>
      <c r="I603" s="175">
        <v>45961.0</v>
      </c>
    </row>
    <row r="604" ht="15.75" hidden="1" customHeight="1">
      <c r="A604" s="149">
        <v>45887.0</v>
      </c>
      <c r="B604" s="150" t="s">
        <v>21</v>
      </c>
      <c r="C604" s="10" t="s">
        <v>7</v>
      </c>
      <c r="D604" s="150" t="s">
        <v>716</v>
      </c>
      <c r="E604" s="151">
        <v>11026.58</v>
      </c>
      <c r="F604" s="43"/>
      <c r="G604" s="38"/>
    </row>
    <row r="605" ht="15.75" hidden="1" customHeight="1">
      <c r="A605" s="162">
        <v>45887.0</v>
      </c>
      <c r="B605" s="10" t="s">
        <v>21</v>
      </c>
      <c r="C605" s="10" t="s">
        <v>7</v>
      </c>
      <c r="D605" s="101" t="s">
        <v>717</v>
      </c>
      <c r="E605" s="104">
        <v>30687.17</v>
      </c>
      <c r="F605" s="43"/>
      <c r="G605" s="38"/>
    </row>
    <row r="606" ht="15.75" hidden="1" customHeight="1">
      <c r="A606" s="149">
        <v>45887.0</v>
      </c>
      <c r="B606" s="150" t="s">
        <v>21</v>
      </c>
      <c r="C606" s="10" t="s">
        <v>7</v>
      </c>
      <c r="D606" s="150" t="s">
        <v>718</v>
      </c>
      <c r="E606" s="151">
        <v>37204.17</v>
      </c>
      <c r="F606" s="43"/>
      <c r="G606" s="38"/>
    </row>
    <row r="607" ht="15.75" hidden="1" customHeight="1">
      <c r="A607" s="162">
        <v>45887.0</v>
      </c>
      <c r="B607" s="10" t="s">
        <v>21</v>
      </c>
      <c r="C607" s="10" t="s">
        <v>7</v>
      </c>
      <c r="D607" s="101" t="s">
        <v>719</v>
      </c>
      <c r="E607" s="104">
        <v>27879.66</v>
      </c>
      <c r="F607" s="43"/>
      <c r="G607" s="38"/>
    </row>
    <row r="608" ht="15.75" hidden="1" customHeight="1">
      <c r="A608" s="162">
        <v>45887.0</v>
      </c>
      <c r="B608" s="10" t="s">
        <v>21</v>
      </c>
      <c r="C608" s="10" t="s">
        <v>7</v>
      </c>
      <c r="D608" s="101" t="s">
        <v>720</v>
      </c>
      <c r="E608" s="104">
        <v>97777.28</v>
      </c>
      <c r="F608" s="43"/>
      <c r="G608" s="38"/>
    </row>
    <row r="609" ht="15.75" hidden="1" customHeight="1">
      <c r="A609" s="149">
        <v>45887.0</v>
      </c>
      <c r="B609" s="150" t="s">
        <v>21</v>
      </c>
      <c r="C609" s="10" t="s">
        <v>7</v>
      </c>
      <c r="D609" s="150" t="s">
        <v>721</v>
      </c>
      <c r="E609" s="151">
        <v>154320.31</v>
      </c>
      <c r="F609" s="43"/>
      <c r="G609" s="38"/>
    </row>
    <row r="610" ht="15.75" hidden="1" customHeight="1">
      <c r="A610" s="162">
        <v>45888.0</v>
      </c>
      <c r="B610" s="10" t="s">
        <v>21</v>
      </c>
      <c r="C610" s="10" t="s">
        <v>7</v>
      </c>
      <c r="D610" s="101" t="s">
        <v>722</v>
      </c>
      <c r="E610" s="104">
        <v>53052.04</v>
      </c>
      <c r="F610" s="43"/>
      <c r="G610" s="38"/>
    </row>
    <row r="611" ht="15.75" hidden="1" customHeight="1">
      <c r="A611" s="162">
        <v>45888.0</v>
      </c>
      <c r="B611" s="10" t="s">
        <v>21</v>
      </c>
      <c r="C611" s="10" t="s">
        <v>7</v>
      </c>
      <c r="D611" s="101" t="s">
        <v>723</v>
      </c>
      <c r="E611" s="104">
        <v>375047.36</v>
      </c>
      <c r="F611" s="43"/>
      <c r="G611" s="38"/>
    </row>
    <row r="612" ht="15.75" hidden="1" customHeight="1">
      <c r="A612" s="162">
        <v>45888.0</v>
      </c>
      <c r="B612" s="10" t="s">
        <v>21</v>
      </c>
      <c r="C612" s="10" t="s">
        <v>7</v>
      </c>
      <c r="D612" s="101" t="s">
        <v>724</v>
      </c>
      <c r="E612" s="104">
        <v>-8961.52</v>
      </c>
      <c r="F612" s="43"/>
      <c r="G612" s="38"/>
    </row>
    <row r="613" ht="15.75" hidden="1" customHeight="1">
      <c r="A613" s="162">
        <v>45888.0</v>
      </c>
      <c r="B613" s="10" t="s">
        <v>21</v>
      </c>
      <c r="C613" s="10" t="s">
        <v>7</v>
      </c>
      <c r="D613" s="101" t="s">
        <v>726</v>
      </c>
      <c r="E613" s="104">
        <v>394776.49</v>
      </c>
      <c r="F613" s="43"/>
      <c r="G613" s="38"/>
    </row>
    <row r="614" ht="15.75" hidden="1" customHeight="1">
      <c r="A614" s="149">
        <v>45888.0</v>
      </c>
      <c r="B614" s="150" t="s">
        <v>21</v>
      </c>
      <c r="C614" s="10" t="s">
        <v>7</v>
      </c>
      <c r="D614" s="150" t="s">
        <v>727</v>
      </c>
      <c r="E614" s="151">
        <v>35544.04</v>
      </c>
      <c r="F614" s="43"/>
      <c r="G614" s="38"/>
    </row>
    <row r="615" ht="15.75" hidden="1" customHeight="1">
      <c r="A615" s="162">
        <v>45888.0</v>
      </c>
      <c r="B615" s="10" t="s">
        <v>21</v>
      </c>
      <c r="C615" s="10" t="s">
        <v>7</v>
      </c>
      <c r="D615" s="101" t="s">
        <v>728</v>
      </c>
      <c r="E615" s="104">
        <v>115570.51</v>
      </c>
      <c r="F615" s="43"/>
      <c r="G615" s="38"/>
    </row>
    <row r="616" ht="15.75" hidden="1" customHeight="1">
      <c r="A616" s="149">
        <v>45888.0</v>
      </c>
      <c r="B616" s="150" t="s">
        <v>21</v>
      </c>
      <c r="C616" s="10" t="s">
        <v>7</v>
      </c>
      <c r="D616" s="150" t="s">
        <v>730</v>
      </c>
      <c r="E616" s="151">
        <v>24.27</v>
      </c>
      <c r="F616" s="43"/>
      <c r="G616" s="38"/>
    </row>
    <row r="617" ht="15.75" hidden="1" customHeight="1">
      <c r="A617" s="162">
        <v>45888.0</v>
      </c>
      <c r="B617" s="10" t="s">
        <v>21</v>
      </c>
      <c r="C617" s="10" t="s">
        <v>7</v>
      </c>
      <c r="D617" s="101" t="s">
        <v>731</v>
      </c>
      <c r="E617" s="104">
        <v>156087.51</v>
      </c>
      <c r="F617" s="43"/>
      <c r="G617" s="38"/>
    </row>
    <row r="618" ht="15.75" hidden="1" customHeight="1">
      <c r="A618" s="162">
        <v>45888.0</v>
      </c>
      <c r="B618" s="10" t="s">
        <v>21</v>
      </c>
      <c r="C618" s="10" t="s">
        <v>7</v>
      </c>
      <c r="D618" s="101" t="s">
        <v>732</v>
      </c>
      <c r="E618" s="104">
        <v>318759.42</v>
      </c>
      <c r="F618" s="43"/>
      <c r="G618" s="38"/>
    </row>
    <row r="619" ht="15.75" hidden="1" customHeight="1">
      <c r="A619" s="162">
        <v>45888.0</v>
      </c>
      <c r="B619" s="10" t="s">
        <v>21</v>
      </c>
      <c r="C619" s="10" t="s">
        <v>7</v>
      </c>
      <c r="D619" s="101" t="s">
        <v>734</v>
      </c>
      <c r="E619" s="104">
        <v>248955.17</v>
      </c>
      <c r="F619" s="43"/>
      <c r="G619" s="38"/>
    </row>
    <row r="620" ht="15.75" hidden="1" customHeight="1">
      <c r="A620" s="149">
        <v>45889.0</v>
      </c>
      <c r="B620" s="150" t="s">
        <v>21</v>
      </c>
      <c r="C620" s="10" t="s">
        <v>7</v>
      </c>
      <c r="D620" s="150" t="s">
        <v>735</v>
      </c>
      <c r="E620" s="151">
        <v>84519.84</v>
      </c>
      <c r="F620" s="43"/>
      <c r="G620" s="38"/>
    </row>
    <row r="621" ht="15.75" hidden="1" customHeight="1">
      <c r="A621" s="162">
        <v>45889.0</v>
      </c>
      <c r="B621" s="10" t="s">
        <v>21</v>
      </c>
      <c r="C621" s="10" t="s">
        <v>7</v>
      </c>
      <c r="D621" s="101" t="s">
        <v>736</v>
      </c>
      <c r="E621" s="104">
        <v>14656.03</v>
      </c>
      <c r="F621" s="43"/>
      <c r="G621" s="38"/>
    </row>
    <row r="622" ht="15.75" hidden="1" customHeight="1">
      <c r="A622" s="162">
        <v>45889.0</v>
      </c>
      <c r="B622" s="10" t="s">
        <v>21</v>
      </c>
      <c r="C622" s="10" t="s">
        <v>7</v>
      </c>
      <c r="D622" s="101" t="s">
        <v>737</v>
      </c>
      <c r="E622" s="104">
        <v>463284.59</v>
      </c>
      <c r="F622" s="43"/>
      <c r="G622" s="38"/>
    </row>
    <row r="623" ht="15.75" hidden="1" customHeight="1">
      <c r="A623" s="162">
        <v>45889.0</v>
      </c>
      <c r="B623" s="10" t="s">
        <v>21</v>
      </c>
      <c r="C623" s="10" t="s">
        <v>7</v>
      </c>
      <c r="D623" s="101" t="s">
        <v>739</v>
      </c>
      <c r="E623" s="104">
        <v>-43391.63</v>
      </c>
      <c r="F623" s="43"/>
      <c r="G623" s="38"/>
    </row>
    <row r="624" ht="15.75" hidden="1" customHeight="1">
      <c r="A624" s="162">
        <v>45889.0</v>
      </c>
      <c r="B624" s="10" t="s">
        <v>21</v>
      </c>
      <c r="C624" s="10" t="s">
        <v>7</v>
      </c>
      <c r="D624" s="101" t="s">
        <v>740</v>
      </c>
      <c r="E624" s="104">
        <v>-26338.54</v>
      </c>
      <c r="F624" s="43"/>
      <c r="G624" s="38"/>
    </row>
    <row r="625" ht="15.75" hidden="1" customHeight="1">
      <c r="A625" s="162">
        <v>45889.0</v>
      </c>
      <c r="B625" s="10" t="s">
        <v>21</v>
      </c>
      <c r="C625" s="10" t="s">
        <v>7</v>
      </c>
      <c r="D625" s="101" t="s">
        <v>741</v>
      </c>
      <c r="E625" s="104">
        <v>0.01</v>
      </c>
      <c r="F625" s="43"/>
      <c r="G625" s="38"/>
    </row>
    <row r="626" ht="15.75" hidden="1" customHeight="1">
      <c r="A626" s="162">
        <v>45889.0</v>
      </c>
      <c r="B626" s="10" t="s">
        <v>21</v>
      </c>
      <c r="C626" s="10" t="s">
        <v>7</v>
      </c>
      <c r="D626" s="101" t="s">
        <v>742</v>
      </c>
      <c r="E626" s="104">
        <v>9228.52</v>
      </c>
      <c r="F626" s="43"/>
      <c r="G626" s="38"/>
    </row>
    <row r="627" ht="15.75" hidden="1" customHeight="1">
      <c r="A627" s="162">
        <v>45889.0</v>
      </c>
      <c r="B627" s="10" t="s">
        <v>21</v>
      </c>
      <c r="C627" s="10" t="s">
        <v>7</v>
      </c>
      <c r="D627" s="101" t="s">
        <v>743</v>
      </c>
      <c r="E627" s="104">
        <v>295588.46</v>
      </c>
      <c r="F627" s="43"/>
      <c r="G627" s="38"/>
    </row>
    <row r="628" ht="15.75" hidden="1" customHeight="1">
      <c r="A628" s="162">
        <v>45889.0</v>
      </c>
      <c r="B628" s="10" t="s">
        <v>21</v>
      </c>
      <c r="C628" s="10" t="s">
        <v>7</v>
      </c>
      <c r="D628" s="101" t="s">
        <v>744</v>
      </c>
      <c r="E628" s="104">
        <v>99607.25</v>
      </c>
      <c r="F628" s="43"/>
      <c r="G628" s="38"/>
    </row>
    <row r="629" ht="15.75" hidden="1" customHeight="1">
      <c r="A629" s="162">
        <v>45889.0</v>
      </c>
      <c r="B629" s="10" t="s">
        <v>21</v>
      </c>
      <c r="C629" s="10" t="s">
        <v>7</v>
      </c>
      <c r="D629" s="101" t="s">
        <v>745</v>
      </c>
      <c r="E629" s="104">
        <v>1040767.2</v>
      </c>
      <c r="F629" s="43"/>
      <c r="G629" s="38"/>
    </row>
    <row r="630" ht="15.75" hidden="1" customHeight="1">
      <c r="A630" s="162">
        <v>45890.0</v>
      </c>
      <c r="B630" s="10" t="s">
        <v>21</v>
      </c>
      <c r="C630" s="10" t="s">
        <v>7</v>
      </c>
      <c r="D630" s="101" t="s">
        <v>746</v>
      </c>
      <c r="E630" s="104">
        <v>22552.01</v>
      </c>
      <c r="F630" s="43"/>
      <c r="G630" s="38"/>
    </row>
    <row r="631" ht="15.75" hidden="1" customHeight="1">
      <c r="A631" s="162">
        <v>45890.0</v>
      </c>
      <c r="B631" s="10" t="s">
        <v>21</v>
      </c>
      <c r="C631" s="10" t="s">
        <v>7</v>
      </c>
      <c r="D631" s="101" t="s">
        <v>747</v>
      </c>
      <c r="E631" s="104">
        <v>97995.28</v>
      </c>
      <c r="F631" s="43"/>
      <c r="G631" s="38"/>
    </row>
    <row r="632" ht="15.75" hidden="1" customHeight="1">
      <c r="A632" s="162">
        <v>45890.0</v>
      </c>
      <c r="B632" s="10" t="s">
        <v>21</v>
      </c>
      <c r="C632" s="10" t="s">
        <v>7</v>
      </c>
      <c r="D632" s="101" t="s">
        <v>748</v>
      </c>
      <c r="E632" s="104">
        <v>289075.66</v>
      </c>
      <c r="F632" s="43"/>
      <c r="G632" s="38"/>
    </row>
    <row r="633" ht="15.75" hidden="1" customHeight="1">
      <c r="A633" s="162">
        <v>45890.0</v>
      </c>
      <c r="B633" s="10" t="s">
        <v>21</v>
      </c>
      <c r="C633" s="10" t="s">
        <v>7</v>
      </c>
      <c r="D633" s="101" t="s">
        <v>749</v>
      </c>
      <c r="E633" s="104">
        <v>205208.49</v>
      </c>
      <c r="F633" s="43"/>
      <c r="G633" s="38"/>
    </row>
    <row r="634" ht="15.75" hidden="1" customHeight="1">
      <c r="A634" s="162">
        <v>45890.0</v>
      </c>
      <c r="B634" s="10" t="s">
        <v>21</v>
      </c>
      <c r="C634" s="10" t="s">
        <v>7</v>
      </c>
      <c r="D634" s="101" t="s">
        <v>750</v>
      </c>
      <c r="E634" s="104">
        <v>1406753.47</v>
      </c>
      <c r="F634" s="43"/>
      <c r="G634" s="38"/>
    </row>
    <row r="635" ht="15.75" hidden="1" customHeight="1">
      <c r="A635" s="162">
        <v>45891.0</v>
      </c>
      <c r="B635" s="10" t="s">
        <v>21</v>
      </c>
      <c r="C635" s="10" t="s">
        <v>7</v>
      </c>
      <c r="D635" s="101" t="s">
        <v>751</v>
      </c>
      <c r="E635" s="104">
        <v>507777.42</v>
      </c>
      <c r="F635" s="43"/>
      <c r="G635" s="38"/>
    </row>
    <row r="636" ht="15.75" hidden="1" customHeight="1">
      <c r="A636" s="162">
        <v>45891.0</v>
      </c>
      <c r="B636" s="10" t="s">
        <v>21</v>
      </c>
      <c r="C636" s="10" t="s">
        <v>7</v>
      </c>
      <c r="D636" s="101" t="s">
        <v>752</v>
      </c>
      <c r="E636" s="104">
        <v>22096.28</v>
      </c>
      <c r="F636" s="43"/>
      <c r="G636" s="38"/>
    </row>
    <row r="637" ht="15.75" hidden="1" customHeight="1">
      <c r="A637" s="195">
        <v>45891.0</v>
      </c>
      <c r="B637" s="196" t="s">
        <v>21</v>
      </c>
      <c r="C637" s="10" t="s">
        <v>7</v>
      </c>
      <c r="D637" s="196" t="s">
        <v>753</v>
      </c>
      <c r="E637" s="197">
        <v>119705.23</v>
      </c>
      <c r="F637" s="43"/>
      <c r="G637" s="38"/>
    </row>
    <row r="638" ht="15.75" hidden="1" customHeight="1">
      <c r="A638" s="149">
        <v>45891.0</v>
      </c>
      <c r="B638" s="150" t="s">
        <v>21</v>
      </c>
      <c r="C638" s="10" t="s">
        <v>7</v>
      </c>
      <c r="D638" s="150" t="s">
        <v>756</v>
      </c>
      <c r="E638" s="151">
        <v>33130.77</v>
      </c>
      <c r="F638" s="43"/>
      <c r="G638" s="38"/>
    </row>
    <row r="639" ht="15.75" hidden="1" customHeight="1">
      <c r="A639" s="149">
        <v>45891.0</v>
      </c>
      <c r="B639" s="150" t="s">
        <v>21</v>
      </c>
      <c r="C639" s="10" t="s">
        <v>7</v>
      </c>
      <c r="D639" s="150" t="s">
        <v>758</v>
      </c>
      <c r="E639" s="151">
        <v>35544.04</v>
      </c>
      <c r="F639" s="43"/>
      <c r="G639" s="38"/>
    </row>
    <row r="640" ht="15.75" hidden="1" customHeight="1">
      <c r="A640" s="162">
        <v>45891.0</v>
      </c>
      <c r="B640" s="10" t="s">
        <v>21</v>
      </c>
      <c r="C640" s="10" t="s">
        <v>7</v>
      </c>
      <c r="D640" s="101" t="s">
        <v>759</v>
      </c>
      <c r="E640" s="104">
        <v>80399.71</v>
      </c>
      <c r="F640" s="43"/>
      <c r="G640" s="38"/>
    </row>
    <row r="641" ht="15.75" hidden="1" customHeight="1">
      <c r="A641" s="162">
        <v>45891.0</v>
      </c>
      <c r="B641" s="10" t="s">
        <v>21</v>
      </c>
      <c r="C641" s="10" t="s">
        <v>7</v>
      </c>
      <c r="D641" s="101" t="s">
        <v>760</v>
      </c>
      <c r="E641" s="104">
        <v>63740.0</v>
      </c>
      <c r="F641" s="43"/>
      <c r="G641" s="38"/>
    </row>
    <row r="642" ht="15.75" hidden="1" customHeight="1">
      <c r="A642" s="162">
        <v>45891.0</v>
      </c>
      <c r="B642" s="10" t="s">
        <v>21</v>
      </c>
      <c r="C642" s="10" t="s">
        <v>7</v>
      </c>
      <c r="D642" s="101" t="s">
        <v>761</v>
      </c>
      <c r="E642" s="104">
        <v>125899.54</v>
      </c>
      <c r="F642" s="43"/>
      <c r="G642" s="38"/>
    </row>
    <row r="643" ht="15.75" hidden="1" customHeight="1">
      <c r="A643" s="162">
        <v>45891.0</v>
      </c>
      <c r="B643" s="10" t="s">
        <v>21</v>
      </c>
      <c r="C643" s="10" t="s">
        <v>7</v>
      </c>
      <c r="D643" s="101" t="s">
        <v>762</v>
      </c>
      <c r="E643" s="104">
        <v>55759.32</v>
      </c>
      <c r="F643" s="43"/>
      <c r="G643" s="38"/>
    </row>
    <row r="644" ht="15.75" hidden="1" customHeight="1">
      <c r="A644" s="149">
        <v>45891.0</v>
      </c>
      <c r="B644" s="150" t="s">
        <v>21</v>
      </c>
      <c r="C644" s="10" t="s">
        <v>7</v>
      </c>
      <c r="D644" s="150" t="s">
        <v>763</v>
      </c>
      <c r="E644" s="151">
        <v>101638.24</v>
      </c>
      <c r="F644" s="43"/>
      <c r="G644" s="38"/>
    </row>
    <row r="645" ht="15.75" hidden="1" customHeight="1">
      <c r="A645" s="162">
        <v>45891.0</v>
      </c>
      <c r="B645" s="10" t="s">
        <v>21</v>
      </c>
      <c r="C645" s="10" t="s">
        <v>7</v>
      </c>
      <c r="D645" s="101" t="s">
        <v>764</v>
      </c>
      <c r="E645" s="104">
        <v>78015.07</v>
      </c>
      <c r="F645" s="43"/>
      <c r="G645" s="38"/>
    </row>
    <row r="646" ht="15.75" hidden="1" customHeight="1">
      <c r="A646" s="149">
        <v>45891.0</v>
      </c>
      <c r="B646" s="150" t="s">
        <v>21</v>
      </c>
      <c r="C646" s="10" t="s">
        <v>7</v>
      </c>
      <c r="D646" s="150" t="s">
        <v>765</v>
      </c>
      <c r="E646" s="151">
        <v>110626.25</v>
      </c>
      <c r="F646" s="43"/>
      <c r="G646" s="38"/>
    </row>
    <row r="647" ht="15.75" hidden="1" customHeight="1">
      <c r="A647" s="162">
        <v>45891.0</v>
      </c>
      <c r="B647" s="10" t="s">
        <v>21</v>
      </c>
      <c r="C647" s="10" t="s">
        <v>7</v>
      </c>
      <c r="D647" s="101" t="s">
        <v>766</v>
      </c>
      <c r="E647" s="104">
        <v>60996.05</v>
      </c>
      <c r="F647" s="43"/>
      <c r="G647" s="38"/>
    </row>
    <row r="648" ht="15.75" hidden="1" customHeight="1">
      <c r="A648" s="162">
        <v>45891.0</v>
      </c>
      <c r="B648" s="10" t="s">
        <v>21</v>
      </c>
      <c r="C648" s="10" t="s">
        <v>7</v>
      </c>
      <c r="D648" s="101" t="s">
        <v>767</v>
      </c>
      <c r="E648" s="104">
        <v>414323.04</v>
      </c>
      <c r="F648" s="43"/>
      <c r="G648" s="38"/>
    </row>
    <row r="649" ht="15.75" hidden="1" customHeight="1">
      <c r="A649" s="162">
        <v>45891.0</v>
      </c>
      <c r="B649" s="10" t="s">
        <v>21</v>
      </c>
      <c r="C649" s="10" t="s">
        <v>7</v>
      </c>
      <c r="D649" s="101" t="s">
        <v>768</v>
      </c>
      <c r="E649" s="104">
        <v>349313.43</v>
      </c>
      <c r="F649" s="43"/>
      <c r="G649" s="38"/>
    </row>
    <row r="650" ht="15.75" hidden="1" customHeight="1">
      <c r="A650" s="162">
        <v>45891.0</v>
      </c>
      <c r="B650" s="10" t="s">
        <v>21</v>
      </c>
      <c r="C650" s="10" t="s">
        <v>7</v>
      </c>
      <c r="D650" s="101" t="s">
        <v>769</v>
      </c>
      <c r="E650" s="104">
        <v>95529.34</v>
      </c>
      <c r="F650" s="43"/>
      <c r="G650" s="38"/>
    </row>
    <row r="651" ht="15.75" hidden="1" customHeight="1">
      <c r="A651" s="162">
        <v>45891.0</v>
      </c>
      <c r="B651" s="10" t="s">
        <v>21</v>
      </c>
      <c r="C651" s="10" t="s">
        <v>7</v>
      </c>
      <c r="D651" s="101" t="s">
        <v>770</v>
      </c>
      <c r="E651" s="104">
        <v>576347.96</v>
      </c>
      <c r="F651" s="43"/>
      <c r="G651" s="38"/>
    </row>
    <row r="652" ht="15.75" hidden="1" customHeight="1">
      <c r="A652" s="162">
        <v>45891.0</v>
      </c>
      <c r="B652" s="10" t="s">
        <v>21</v>
      </c>
      <c r="C652" s="10" t="s">
        <v>7</v>
      </c>
      <c r="D652" s="101" t="s">
        <v>771</v>
      </c>
      <c r="E652" s="104">
        <v>94011.91</v>
      </c>
      <c r="F652" s="43"/>
      <c r="G652" s="38"/>
    </row>
    <row r="653" ht="15.75" hidden="1" customHeight="1">
      <c r="A653" s="162">
        <v>45891.0</v>
      </c>
      <c r="B653" s="10" t="s">
        <v>21</v>
      </c>
      <c r="C653" s="10" t="s">
        <v>7</v>
      </c>
      <c r="D653" s="101" t="s">
        <v>772</v>
      </c>
      <c r="E653" s="104">
        <v>41819.7</v>
      </c>
      <c r="F653" s="43"/>
      <c r="G653" s="38"/>
    </row>
    <row r="654" ht="15.75" hidden="1" customHeight="1">
      <c r="A654" s="162">
        <v>45891.0</v>
      </c>
      <c r="B654" s="10" t="s">
        <v>21</v>
      </c>
      <c r="C654" s="10" t="s">
        <v>7</v>
      </c>
      <c r="D654" s="101" t="s">
        <v>773</v>
      </c>
      <c r="E654" s="104">
        <v>467692.95</v>
      </c>
      <c r="F654" s="33"/>
      <c r="G654" s="38"/>
    </row>
    <row r="655" ht="15.75" hidden="1" customHeight="1">
      <c r="A655" s="162">
        <v>45892.0</v>
      </c>
      <c r="B655" s="10" t="s">
        <v>21</v>
      </c>
      <c r="C655" s="10" t="s">
        <v>7</v>
      </c>
      <c r="D655" s="101" t="s">
        <v>774</v>
      </c>
      <c r="E655" s="104">
        <v>732440.09</v>
      </c>
      <c r="F655" s="173" t="s">
        <v>775</v>
      </c>
      <c r="G655" s="85" t="s">
        <v>776</v>
      </c>
    </row>
    <row r="656" ht="15.75" hidden="1" customHeight="1">
      <c r="A656" s="162">
        <v>45892.0</v>
      </c>
      <c r="B656" s="10" t="s">
        <v>21</v>
      </c>
      <c r="C656" s="10" t="s">
        <v>7</v>
      </c>
      <c r="D656" s="101" t="s">
        <v>778</v>
      </c>
      <c r="E656" s="104">
        <v>15193.95</v>
      </c>
      <c r="F656" s="43"/>
      <c r="G656" s="38"/>
    </row>
    <row r="657" ht="15.75" hidden="1" customHeight="1">
      <c r="A657" s="162">
        <v>45892.0</v>
      </c>
      <c r="B657" s="10" t="s">
        <v>21</v>
      </c>
      <c r="C657" s="10" t="s">
        <v>7</v>
      </c>
      <c r="D657" s="101" t="s">
        <v>779</v>
      </c>
      <c r="E657" s="104">
        <v>262515.25</v>
      </c>
      <c r="F657" s="43"/>
      <c r="G657" s="38"/>
    </row>
    <row r="658" ht="15.75" hidden="1" customHeight="1">
      <c r="A658" s="162">
        <v>45892.0</v>
      </c>
      <c r="B658" s="10" t="s">
        <v>21</v>
      </c>
      <c r="C658" s="10" t="s">
        <v>7</v>
      </c>
      <c r="D658" s="101" t="s">
        <v>780</v>
      </c>
      <c r="E658" s="104">
        <v>7831.97</v>
      </c>
      <c r="F658" s="43"/>
      <c r="G658" s="38"/>
    </row>
    <row r="659" ht="15.75" hidden="1" customHeight="1">
      <c r="A659" s="162">
        <v>45892.0</v>
      </c>
      <c r="B659" s="10" t="s">
        <v>21</v>
      </c>
      <c r="C659" s="10" t="s">
        <v>7</v>
      </c>
      <c r="D659" s="101" t="s">
        <v>781</v>
      </c>
      <c r="E659" s="104">
        <v>-18232.64</v>
      </c>
      <c r="F659" s="43"/>
      <c r="G659" s="85" t="s">
        <v>782</v>
      </c>
    </row>
    <row r="660" ht="15.75" hidden="1" customHeight="1">
      <c r="A660" s="162">
        <v>45894.0</v>
      </c>
      <c r="B660" s="10" t="s">
        <v>21</v>
      </c>
      <c r="C660" s="10" t="s">
        <v>7</v>
      </c>
      <c r="D660" s="101" t="s">
        <v>783</v>
      </c>
      <c r="E660" s="104">
        <v>156087.51</v>
      </c>
      <c r="F660" s="43"/>
      <c r="G660" s="38"/>
    </row>
    <row r="661" ht="15.75" hidden="1" customHeight="1">
      <c r="A661" s="162">
        <v>45894.0</v>
      </c>
      <c r="B661" s="10" t="s">
        <v>21</v>
      </c>
      <c r="C661" s="10" t="s">
        <v>7</v>
      </c>
      <c r="D661" s="101" t="s">
        <v>784</v>
      </c>
      <c r="E661" s="104">
        <v>2000719.5</v>
      </c>
      <c r="F661" s="43"/>
      <c r="G661" s="38"/>
    </row>
    <row r="662" ht="15.75" hidden="1" customHeight="1">
      <c r="A662" s="162">
        <v>45894.0</v>
      </c>
      <c r="B662" s="10" t="s">
        <v>21</v>
      </c>
      <c r="C662" s="10" t="s">
        <v>7</v>
      </c>
      <c r="D662" s="101" t="s">
        <v>785</v>
      </c>
      <c r="E662" s="104">
        <v>-19884.89</v>
      </c>
      <c r="F662" s="43"/>
      <c r="G662" s="85" t="s">
        <v>786</v>
      </c>
    </row>
    <row r="663" ht="15.75" hidden="1" customHeight="1">
      <c r="A663" s="162">
        <v>45894.0</v>
      </c>
      <c r="B663" s="10" t="s">
        <v>21</v>
      </c>
      <c r="C663" s="10" t="s">
        <v>7</v>
      </c>
      <c r="D663" s="101" t="s">
        <v>787</v>
      </c>
      <c r="E663" s="104">
        <v>88680.84</v>
      </c>
      <c r="F663" s="43"/>
      <c r="G663" s="38"/>
    </row>
    <row r="664" ht="15.75" hidden="1" customHeight="1">
      <c r="A664" s="162">
        <v>45894.0</v>
      </c>
      <c r="B664" s="10" t="s">
        <v>21</v>
      </c>
      <c r="C664" s="10" t="s">
        <v>7</v>
      </c>
      <c r="D664" s="101" t="s">
        <v>788</v>
      </c>
      <c r="E664" s="104">
        <v>65705.84</v>
      </c>
      <c r="F664" s="43"/>
      <c r="G664" s="38"/>
    </row>
    <row r="665" ht="15.75" hidden="1" customHeight="1">
      <c r="A665" s="162">
        <v>45894.0</v>
      </c>
      <c r="B665" s="10" t="s">
        <v>21</v>
      </c>
      <c r="C665" s="10" t="s">
        <v>7</v>
      </c>
      <c r="D665" s="101" t="s">
        <v>789</v>
      </c>
      <c r="E665" s="104">
        <v>157041.76</v>
      </c>
      <c r="F665" s="43"/>
      <c r="G665" s="38"/>
    </row>
    <row r="666" ht="15.75" hidden="1" customHeight="1">
      <c r="A666" s="162">
        <v>45894.0</v>
      </c>
      <c r="B666" s="10" t="s">
        <v>21</v>
      </c>
      <c r="C666" s="10" t="s">
        <v>7</v>
      </c>
      <c r="D666" s="101" t="s">
        <v>790</v>
      </c>
      <c r="E666" s="104">
        <v>172107.13</v>
      </c>
      <c r="F666" s="43"/>
      <c r="G666" s="38"/>
    </row>
    <row r="667" ht="15.75" hidden="1" customHeight="1">
      <c r="A667" s="162">
        <v>45894.0</v>
      </c>
      <c r="B667" s="10" t="s">
        <v>21</v>
      </c>
      <c r="C667" s="10" t="s">
        <v>7</v>
      </c>
      <c r="D667" s="101" t="s">
        <v>791</v>
      </c>
      <c r="E667" s="104">
        <v>723799.08</v>
      </c>
      <c r="F667" s="43"/>
      <c r="G667" s="38"/>
    </row>
    <row r="668" ht="15.75" hidden="1" customHeight="1">
      <c r="A668" s="162">
        <v>45894.0</v>
      </c>
      <c r="B668" s="10" t="s">
        <v>21</v>
      </c>
      <c r="C668" s="10" t="s">
        <v>7</v>
      </c>
      <c r="D668" s="101" t="s">
        <v>793</v>
      </c>
      <c r="E668" s="104">
        <v>196335.81</v>
      </c>
      <c r="F668" s="43"/>
      <c r="G668" s="38"/>
    </row>
    <row r="669" ht="15.75" hidden="1" customHeight="1">
      <c r="A669" s="162">
        <v>45894.0</v>
      </c>
      <c r="B669" s="10" t="s">
        <v>21</v>
      </c>
      <c r="C669" s="10" t="s">
        <v>7</v>
      </c>
      <c r="D669" s="101" t="s">
        <v>795</v>
      </c>
      <c r="E669" s="104">
        <v>15240.02</v>
      </c>
      <c r="F669" s="43"/>
      <c r="G669" s="38"/>
    </row>
    <row r="670" ht="15.75" hidden="1" customHeight="1">
      <c r="A670" s="162">
        <v>45894.0</v>
      </c>
      <c r="B670" s="10" t="s">
        <v>21</v>
      </c>
      <c r="C670" s="10" t="s">
        <v>7</v>
      </c>
      <c r="D670" s="101" t="s">
        <v>796</v>
      </c>
      <c r="E670" s="104">
        <v>625938.07</v>
      </c>
      <c r="F670" s="43"/>
      <c r="G670" s="38"/>
    </row>
    <row r="671" ht="15.75" hidden="1" customHeight="1">
      <c r="A671" s="162">
        <v>45894.0</v>
      </c>
      <c r="B671" s="10" t="s">
        <v>21</v>
      </c>
      <c r="C671" s="10" t="s">
        <v>7</v>
      </c>
      <c r="D671" s="101" t="s">
        <v>798</v>
      </c>
      <c r="E671" s="104">
        <v>168434.86</v>
      </c>
      <c r="F671" s="43"/>
      <c r="G671" s="38"/>
    </row>
    <row r="672" ht="15.75" hidden="1" customHeight="1">
      <c r="A672" s="162">
        <v>45894.0</v>
      </c>
      <c r="B672" s="10" t="s">
        <v>21</v>
      </c>
      <c r="C672" s="10" t="s">
        <v>7</v>
      </c>
      <c r="D672" s="101" t="s">
        <v>800</v>
      </c>
      <c r="E672" s="104">
        <v>64803.55</v>
      </c>
      <c r="F672" s="43"/>
      <c r="G672" s="38"/>
    </row>
    <row r="673" ht="15.75" hidden="1" customHeight="1">
      <c r="A673" s="162">
        <v>45894.0</v>
      </c>
      <c r="B673" s="10" t="s">
        <v>21</v>
      </c>
      <c r="C673" s="10" t="s">
        <v>7</v>
      </c>
      <c r="D673" s="101" t="s">
        <v>801</v>
      </c>
      <c r="E673" s="104">
        <v>30568.49</v>
      </c>
      <c r="F673" s="43"/>
      <c r="G673" s="38"/>
    </row>
    <row r="674" ht="15.75" hidden="1" customHeight="1">
      <c r="A674" s="162">
        <v>45894.0</v>
      </c>
      <c r="B674" s="10" t="s">
        <v>21</v>
      </c>
      <c r="C674" s="10" t="s">
        <v>7</v>
      </c>
      <c r="D674" s="101" t="s">
        <v>803</v>
      </c>
      <c r="E674" s="104">
        <v>275574.31</v>
      </c>
      <c r="F674" s="43"/>
      <c r="G674" s="38"/>
    </row>
    <row r="675" ht="15.75" hidden="1" customHeight="1">
      <c r="A675" s="162">
        <v>45894.0</v>
      </c>
      <c r="B675" s="10" t="s">
        <v>21</v>
      </c>
      <c r="C675" s="10" t="s">
        <v>7</v>
      </c>
      <c r="D675" s="101" t="s">
        <v>805</v>
      </c>
      <c r="E675" s="104">
        <v>464642.58</v>
      </c>
      <c r="F675" s="43"/>
      <c r="G675" s="38"/>
    </row>
    <row r="676" ht="15.75" hidden="1" customHeight="1">
      <c r="A676" s="162">
        <v>45895.0</v>
      </c>
      <c r="B676" s="10" t="s">
        <v>21</v>
      </c>
      <c r="C676" s="10" t="s">
        <v>7</v>
      </c>
      <c r="D676" s="101" t="s">
        <v>806</v>
      </c>
      <c r="E676" s="104">
        <v>862049.38</v>
      </c>
      <c r="F676" s="43"/>
      <c r="G676" s="38"/>
    </row>
    <row r="677" ht="15.75" hidden="1" customHeight="1">
      <c r="A677" s="155">
        <v>45895.0</v>
      </c>
      <c r="B677" s="156" t="s">
        <v>21</v>
      </c>
      <c r="C677" s="10" t="s">
        <v>7</v>
      </c>
      <c r="D677" s="156" t="s">
        <v>807</v>
      </c>
      <c r="E677" s="157">
        <v>48894.11</v>
      </c>
      <c r="F677" s="43"/>
      <c r="G677" s="38"/>
    </row>
    <row r="678" ht="15.75" hidden="1" customHeight="1">
      <c r="A678" s="162">
        <v>45895.0</v>
      </c>
      <c r="B678" s="10" t="s">
        <v>21</v>
      </c>
      <c r="C678" s="10" t="s">
        <v>7</v>
      </c>
      <c r="D678" s="101" t="s">
        <v>808</v>
      </c>
      <c r="E678" s="104">
        <v>34608.24</v>
      </c>
      <c r="F678" s="43"/>
      <c r="G678" s="38"/>
    </row>
    <row r="679" ht="15.75" hidden="1" customHeight="1">
      <c r="A679" s="162">
        <v>45895.0</v>
      </c>
      <c r="B679" s="10" t="s">
        <v>21</v>
      </c>
      <c r="C679" s="10" t="s">
        <v>7</v>
      </c>
      <c r="D679" s="101" t="s">
        <v>809</v>
      </c>
      <c r="E679" s="104">
        <v>-2119686.21</v>
      </c>
      <c r="F679" s="43"/>
      <c r="G679" s="38"/>
    </row>
    <row r="680" ht="15.75" hidden="1" customHeight="1">
      <c r="A680" s="162">
        <v>45895.0</v>
      </c>
      <c r="B680" s="10" t="s">
        <v>21</v>
      </c>
      <c r="C680" s="10" t="s">
        <v>7</v>
      </c>
      <c r="D680" s="101" t="s">
        <v>810</v>
      </c>
      <c r="E680" s="104">
        <v>-2625158.98</v>
      </c>
      <c r="F680" s="43"/>
      <c r="G680" s="38"/>
    </row>
    <row r="681" ht="15.75" hidden="1" customHeight="1">
      <c r="A681" s="162">
        <v>45895.0</v>
      </c>
      <c r="B681" s="10" t="s">
        <v>21</v>
      </c>
      <c r="C681" s="10" t="s">
        <v>7</v>
      </c>
      <c r="D681" s="101" t="s">
        <v>811</v>
      </c>
      <c r="E681" s="104">
        <v>307216.58</v>
      </c>
      <c r="F681" s="43"/>
      <c r="G681" s="38"/>
    </row>
    <row r="682" ht="15.75" hidden="1" customHeight="1">
      <c r="A682" s="162">
        <v>45895.0</v>
      </c>
      <c r="B682" s="10" t="s">
        <v>21</v>
      </c>
      <c r="C682" s="10" t="s">
        <v>7</v>
      </c>
      <c r="D682" s="101" t="s">
        <v>812</v>
      </c>
      <c r="E682" s="104">
        <v>11276.01</v>
      </c>
      <c r="F682" s="43"/>
      <c r="G682" s="38"/>
    </row>
    <row r="683" ht="15.75" hidden="1" customHeight="1">
      <c r="A683" s="162">
        <v>45895.0</v>
      </c>
      <c r="B683" s="10" t="s">
        <v>21</v>
      </c>
      <c r="C683" s="10" t="s">
        <v>7</v>
      </c>
      <c r="D683" s="101" t="s">
        <v>813</v>
      </c>
      <c r="E683" s="104">
        <v>169461.83</v>
      </c>
      <c r="F683" s="43"/>
      <c r="G683" s="38"/>
    </row>
    <row r="684" ht="15.75" hidden="1" customHeight="1">
      <c r="A684" s="162">
        <v>45895.0</v>
      </c>
      <c r="B684" s="10" t="s">
        <v>21</v>
      </c>
      <c r="C684" s="10" t="s">
        <v>7</v>
      </c>
      <c r="D684" s="101" t="s">
        <v>814</v>
      </c>
      <c r="E684" s="104">
        <v>19304.86</v>
      </c>
      <c r="F684" s="43"/>
      <c r="G684" s="38"/>
    </row>
    <row r="685" ht="15.75" hidden="1" customHeight="1">
      <c r="A685" s="162">
        <v>45895.0</v>
      </c>
      <c r="B685" s="10" t="s">
        <v>21</v>
      </c>
      <c r="C685" s="10" t="s">
        <v>7</v>
      </c>
      <c r="D685" s="101" t="s">
        <v>815</v>
      </c>
      <c r="E685" s="104">
        <v>434980.61</v>
      </c>
      <c r="F685" s="43"/>
      <c r="G685" s="38"/>
      <c r="H685" s="198">
        <v>1.520612956E7</v>
      </c>
      <c r="I685" s="192" t="s">
        <v>816</v>
      </c>
      <c r="J685" s="192" t="s">
        <v>711</v>
      </c>
    </row>
    <row r="686" ht="15.75" hidden="1" customHeight="1">
      <c r="A686" s="162">
        <v>45895.0</v>
      </c>
      <c r="B686" s="10" t="s">
        <v>21</v>
      </c>
      <c r="C686" s="10" t="s">
        <v>7</v>
      </c>
      <c r="D686" s="101" t="s">
        <v>817</v>
      </c>
      <c r="E686" s="104">
        <v>742703.96</v>
      </c>
      <c r="F686" s="43"/>
      <c r="G686" s="38"/>
      <c r="H686" s="125">
        <f>E711</f>
        <v>17111.66</v>
      </c>
      <c r="I686" s="46" t="s">
        <v>818</v>
      </c>
      <c r="J686" s="46" t="s">
        <v>502</v>
      </c>
    </row>
    <row r="687" ht="15.75" hidden="1" customHeight="1">
      <c r="A687" s="162">
        <v>45896.0</v>
      </c>
      <c r="B687" s="10" t="s">
        <v>21</v>
      </c>
      <c r="C687" s="10" t="s">
        <v>7</v>
      </c>
      <c r="D687" s="101" t="s">
        <v>819</v>
      </c>
      <c r="E687" s="104">
        <v>367253.95</v>
      </c>
      <c r="F687" s="43"/>
      <c r="G687" s="38"/>
      <c r="H687" s="125">
        <f>E693+E694+E697</f>
        <v>196347.73</v>
      </c>
      <c r="I687" s="46" t="s">
        <v>621</v>
      </c>
    </row>
    <row r="688" ht="15.75" hidden="1" customHeight="1">
      <c r="A688" s="162">
        <v>45896.0</v>
      </c>
      <c r="B688" s="10" t="s">
        <v>21</v>
      </c>
      <c r="C688" s="10" t="s">
        <v>7</v>
      </c>
      <c r="D688" s="101" t="s">
        <v>820</v>
      </c>
      <c r="E688" s="104">
        <v>13300.44</v>
      </c>
      <c r="F688" s="43"/>
      <c r="G688" s="38"/>
      <c r="H688" s="125">
        <f>E677</f>
        <v>48894.11</v>
      </c>
      <c r="I688" s="46" t="s">
        <v>821</v>
      </c>
    </row>
    <row r="689" ht="15.75" hidden="1" customHeight="1">
      <c r="A689" s="162">
        <v>45896.0</v>
      </c>
      <c r="B689" s="10" t="s">
        <v>21</v>
      </c>
      <c r="C689" s="10" t="s">
        <v>7</v>
      </c>
      <c r="D689" s="101" t="s">
        <v>822</v>
      </c>
      <c r="E689" s="104">
        <v>537157.56</v>
      </c>
      <c r="F689" s="43"/>
      <c r="G689" s="38"/>
    </row>
    <row r="690" ht="15.75" hidden="1" customHeight="1">
      <c r="A690" s="162">
        <v>45896.0</v>
      </c>
      <c r="B690" s="10" t="s">
        <v>21</v>
      </c>
      <c r="C690" s="10" t="s">
        <v>7</v>
      </c>
      <c r="D690" s="101" t="s">
        <v>823</v>
      </c>
      <c r="E690" s="104">
        <v>568059.52</v>
      </c>
      <c r="F690" s="43"/>
      <c r="G690" s="38"/>
    </row>
    <row r="691" ht="15.75" hidden="1" customHeight="1">
      <c r="A691" s="162">
        <v>45896.0</v>
      </c>
      <c r="B691" s="10" t="s">
        <v>21</v>
      </c>
      <c r="C691" s="10" t="s">
        <v>7</v>
      </c>
      <c r="D691" s="101" t="s">
        <v>824</v>
      </c>
      <c r="E691" s="104">
        <v>156527.66</v>
      </c>
      <c r="F691" s="43"/>
      <c r="G691" s="38"/>
    </row>
    <row r="692" ht="15.75" hidden="1" customHeight="1">
      <c r="A692" s="162">
        <v>45896.0</v>
      </c>
      <c r="B692" s="10" t="s">
        <v>21</v>
      </c>
      <c r="C692" s="10" t="s">
        <v>7</v>
      </c>
      <c r="D692" s="101" t="s">
        <v>825</v>
      </c>
      <c r="E692" s="104">
        <v>93725.5</v>
      </c>
      <c r="F692" s="43"/>
      <c r="G692" s="38"/>
    </row>
    <row r="693" ht="15.75" hidden="1" customHeight="1">
      <c r="A693" s="170">
        <v>45896.0</v>
      </c>
      <c r="B693" s="171" t="s">
        <v>21</v>
      </c>
      <c r="C693" s="10" t="s">
        <v>7</v>
      </c>
      <c r="D693" s="171" t="s">
        <v>826</v>
      </c>
      <c r="E693" s="172">
        <v>43715.04</v>
      </c>
      <c r="F693" s="43"/>
      <c r="G693" s="38"/>
    </row>
    <row r="694" ht="15.75" hidden="1" customHeight="1">
      <c r="A694" s="170">
        <v>45896.0</v>
      </c>
      <c r="B694" s="171" t="s">
        <v>21</v>
      </c>
      <c r="C694" s="10" t="s">
        <v>7</v>
      </c>
      <c r="D694" s="171" t="s">
        <v>827</v>
      </c>
      <c r="E694" s="172">
        <v>139051.42</v>
      </c>
      <c r="F694" s="43"/>
      <c r="G694" s="38"/>
    </row>
    <row r="695" ht="15.75" hidden="1" customHeight="1">
      <c r="A695" s="162">
        <v>45896.0</v>
      </c>
      <c r="B695" s="10" t="s">
        <v>21</v>
      </c>
      <c r="C695" s="10" t="s">
        <v>7</v>
      </c>
      <c r="D695" s="101" t="s">
        <v>829</v>
      </c>
      <c r="E695" s="104">
        <v>15724.6</v>
      </c>
      <c r="F695" s="43"/>
      <c r="G695" s="38"/>
    </row>
    <row r="696" ht="15.75" hidden="1" customHeight="1">
      <c r="A696" s="162">
        <v>45896.0</v>
      </c>
      <c r="B696" s="10" t="s">
        <v>21</v>
      </c>
      <c r="C696" s="10" t="s">
        <v>7</v>
      </c>
      <c r="D696" s="101" t="s">
        <v>830</v>
      </c>
      <c r="E696" s="104">
        <v>71677.16</v>
      </c>
      <c r="F696" s="43"/>
      <c r="G696" s="38"/>
    </row>
    <row r="697" ht="15.75" hidden="1" customHeight="1">
      <c r="A697" s="170">
        <v>45896.0</v>
      </c>
      <c r="B697" s="171" t="s">
        <v>21</v>
      </c>
      <c r="C697" s="10" t="s">
        <v>7</v>
      </c>
      <c r="D697" s="171" t="s">
        <v>831</v>
      </c>
      <c r="E697" s="172">
        <v>13581.27</v>
      </c>
      <c r="F697" s="43"/>
      <c r="G697" s="38"/>
    </row>
    <row r="698" ht="15.75" hidden="1" customHeight="1">
      <c r="A698" s="162">
        <v>45896.0</v>
      </c>
      <c r="B698" s="10" t="s">
        <v>21</v>
      </c>
      <c r="C698" s="10" t="s">
        <v>7</v>
      </c>
      <c r="D698" s="101" t="s">
        <v>833</v>
      </c>
      <c r="E698" s="104">
        <v>1070063.63</v>
      </c>
      <c r="F698" s="43"/>
      <c r="G698" s="38"/>
    </row>
    <row r="699" ht="15.75" hidden="1" customHeight="1">
      <c r="A699" s="195">
        <v>45897.0</v>
      </c>
      <c r="B699" s="196" t="s">
        <v>21</v>
      </c>
      <c r="C699" s="10" t="s">
        <v>7</v>
      </c>
      <c r="D699" s="196" t="s">
        <v>834</v>
      </c>
      <c r="E699" s="197">
        <v>-139407.07</v>
      </c>
      <c r="F699" s="43"/>
      <c r="G699" s="85" t="s">
        <v>835</v>
      </c>
    </row>
    <row r="700" ht="15.75" hidden="1" customHeight="1">
      <c r="A700" s="162">
        <v>45897.0</v>
      </c>
      <c r="B700" s="10" t="s">
        <v>21</v>
      </c>
      <c r="C700" s="10" t="s">
        <v>7</v>
      </c>
      <c r="D700" s="101" t="s">
        <v>836</v>
      </c>
      <c r="E700" s="104">
        <v>207414.26</v>
      </c>
      <c r="F700" s="43"/>
      <c r="G700" s="38"/>
    </row>
    <row r="701" ht="15.75" hidden="1" customHeight="1">
      <c r="A701" s="162">
        <v>45897.0</v>
      </c>
      <c r="B701" s="10" t="s">
        <v>21</v>
      </c>
      <c r="C701" s="10" t="s">
        <v>7</v>
      </c>
      <c r="D701" s="101" t="s">
        <v>837</v>
      </c>
      <c r="E701" s="104">
        <v>596218.5</v>
      </c>
      <c r="F701" s="43"/>
      <c r="G701" s="38"/>
    </row>
    <row r="702" ht="15.75" hidden="1" customHeight="1">
      <c r="A702" s="162">
        <v>45897.0</v>
      </c>
      <c r="B702" s="10" t="s">
        <v>21</v>
      </c>
      <c r="C702" s="10" t="s">
        <v>7</v>
      </c>
      <c r="D702" s="101" t="s">
        <v>838</v>
      </c>
      <c r="E702" s="104">
        <v>62766.18</v>
      </c>
      <c r="F702" s="43"/>
      <c r="G702" s="38"/>
    </row>
    <row r="703" ht="15.75" hidden="1" customHeight="1">
      <c r="A703" s="162">
        <v>45897.0</v>
      </c>
      <c r="B703" s="10" t="s">
        <v>21</v>
      </c>
      <c r="C703" s="10" t="s">
        <v>7</v>
      </c>
      <c r="D703" s="101" t="s">
        <v>839</v>
      </c>
      <c r="E703" s="104">
        <v>105870.84</v>
      </c>
      <c r="F703" s="43"/>
      <c r="G703" s="38"/>
    </row>
    <row r="704" ht="15.75" hidden="1" customHeight="1">
      <c r="A704" s="162">
        <v>45897.0</v>
      </c>
      <c r="B704" s="10" t="s">
        <v>21</v>
      </c>
      <c r="C704" s="10" t="s">
        <v>7</v>
      </c>
      <c r="D704" s="101" t="s">
        <v>841</v>
      </c>
      <c r="E704" s="104">
        <v>303635.64</v>
      </c>
      <c r="F704" s="43"/>
      <c r="G704" s="38"/>
    </row>
    <row r="705" ht="15.75" hidden="1" customHeight="1">
      <c r="A705" s="162">
        <v>45897.0</v>
      </c>
      <c r="B705" s="10" t="s">
        <v>21</v>
      </c>
      <c r="C705" s="10" t="s">
        <v>7</v>
      </c>
      <c r="D705" s="101" t="s">
        <v>843</v>
      </c>
      <c r="E705" s="104">
        <v>91142.37</v>
      </c>
      <c r="F705" s="43"/>
      <c r="G705" s="38"/>
    </row>
    <row r="706" ht="15.75" hidden="1" customHeight="1">
      <c r="A706" s="162">
        <v>45898.0</v>
      </c>
      <c r="B706" s="10" t="s">
        <v>21</v>
      </c>
      <c r="C706" s="10" t="s">
        <v>7</v>
      </c>
      <c r="D706" s="101" t="s">
        <v>846</v>
      </c>
      <c r="E706" s="104">
        <v>123823.23</v>
      </c>
      <c r="F706" s="43"/>
      <c r="G706" s="38"/>
    </row>
    <row r="707" ht="15.75" hidden="1" customHeight="1">
      <c r="A707" s="162">
        <v>45898.0</v>
      </c>
      <c r="B707" s="10" t="s">
        <v>21</v>
      </c>
      <c r="C707" s="10" t="s">
        <v>7</v>
      </c>
      <c r="D707" s="101" t="s">
        <v>847</v>
      </c>
      <c r="E707" s="104">
        <v>271065.42</v>
      </c>
      <c r="F707" s="43"/>
      <c r="G707" s="38"/>
    </row>
    <row r="708" ht="15.75" hidden="1" customHeight="1">
      <c r="A708" s="162">
        <v>45898.0</v>
      </c>
      <c r="B708" s="10" t="s">
        <v>21</v>
      </c>
      <c r="C708" s="10" t="s">
        <v>7</v>
      </c>
      <c r="D708" s="101" t="s">
        <v>848</v>
      </c>
      <c r="E708" s="104">
        <v>137994.92</v>
      </c>
      <c r="F708" s="43"/>
      <c r="G708" s="38"/>
    </row>
    <row r="709" ht="15.75" hidden="1" customHeight="1">
      <c r="A709" s="162">
        <v>45898.0</v>
      </c>
      <c r="B709" s="10" t="s">
        <v>21</v>
      </c>
      <c r="C709" s="10" t="s">
        <v>7</v>
      </c>
      <c r="D709" s="101" t="s">
        <v>849</v>
      </c>
      <c r="E709" s="104">
        <v>44088.39</v>
      </c>
      <c r="F709" s="43"/>
      <c r="G709" s="38"/>
    </row>
    <row r="710" ht="15.75" hidden="1" customHeight="1">
      <c r="A710" s="195">
        <v>45898.0</v>
      </c>
      <c r="B710" s="196" t="s">
        <v>21</v>
      </c>
      <c r="C710" s="10" t="s">
        <v>7</v>
      </c>
      <c r="D710" s="196" t="s">
        <v>850</v>
      </c>
      <c r="E710" s="197">
        <v>-30836.46</v>
      </c>
      <c r="F710" s="43"/>
      <c r="G710" s="38"/>
    </row>
    <row r="711" ht="15.75" hidden="1" customHeight="1">
      <c r="A711" s="201">
        <v>45898.0</v>
      </c>
      <c r="B711" s="202" t="s">
        <v>21</v>
      </c>
      <c r="C711" s="10" t="s">
        <v>7</v>
      </c>
      <c r="D711" s="202" t="s">
        <v>851</v>
      </c>
      <c r="E711" s="203">
        <v>17111.66</v>
      </c>
      <c r="F711" s="43"/>
      <c r="G711" s="38"/>
    </row>
    <row r="712" ht="15.75" hidden="1" customHeight="1">
      <c r="A712" s="162">
        <v>45898.0</v>
      </c>
      <c r="B712" s="10" t="s">
        <v>21</v>
      </c>
      <c r="C712" s="10" t="s">
        <v>7</v>
      </c>
      <c r="D712" s="101" t="s">
        <v>852</v>
      </c>
      <c r="E712" s="104">
        <v>46858.0</v>
      </c>
      <c r="F712" s="43"/>
      <c r="G712" s="38"/>
    </row>
    <row r="713" ht="15.75" hidden="1" customHeight="1">
      <c r="A713" s="162">
        <v>45898.0</v>
      </c>
      <c r="B713" s="10" t="s">
        <v>21</v>
      </c>
      <c r="C713" s="10" t="s">
        <v>7</v>
      </c>
      <c r="D713" s="101" t="s">
        <v>853</v>
      </c>
      <c r="E713" s="104">
        <v>793251.24</v>
      </c>
      <c r="F713" s="43"/>
      <c r="G713" s="38"/>
    </row>
    <row r="714" ht="15.75" hidden="1" customHeight="1">
      <c r="A714" s="162">
        <v>45898.0</v>
      </c>
      <c r="B714" s="10" t="s">
        <v>21</v>
      </c>
      <c r="C714" s="10" t="s">
        <v>7</v>
      </c>
      <c r="D714" s="101" t="s">
        <v>854</v>
      </c>
      <c r="E714" s="104">
        <v>723248.47</v>
      </c>
      <c r="F714" s="33"/>
      <c r="G714" s="38"/>
    </row>
    <row r="715" ht="15.75" hidden="1" customHeight="1">
      <c r="A715" s="162">
        <v>45899.0</v>
      </c>
      <c r="B715" s="10" t="s">
        <v>21</v>
      </c>
      <c r="C715" s="10" t="s">
        <v>7</v>
      </c>
      <c r="D715" s="101" t="s">
        <v>855</v>
      </c>
      <c r="E715" s="104">
        <v>687236.4</v>
      </c>
      <c r="F715" s="204" t="s">
        <v>856</v>
      </c>
      <c r="G715" s="38"/>
    </row>
    <row r="716" ht="15.75" hidden="1" customHeight="1">
      <c r="A716" s="162">
        <v>45899.0</v>
      </c>
      <c r="B716" s="10" t="s">
        <v>21</v>
      </c>
      <c r="C716" s="10" t="s">
        <v>7</v>
      </c>
      <c r="D716" s="101" t="s">
        <v>857</v>
      </c>
      <c r="E716" s="104">
        <v>234836.52</v>
      </c>
      <c r="F716" s="43"/>
      <c r="G716" s="38"/>
    </row>
    <row r="717" ht="15.75" hidden="1" customHeight="1">
      <c r="A717" s="162">
        <v>45901.0</v>
      </c>
      <c r="B717" s="10" t="s">
        <v>21</v>
      </c>
      <c r="C717" s="10" t="s">
        <v>7</v>
      </c>
      <c r="D717" s="101" t="s">
        <v>858</v>
      </c>
      <c r="E717" s="104">
        <v>408272.17</v>
      </c>
      <c r="F717" s="43"/>
      <c r="G717" s="38"/>
    </row>
    <row r="718" ht="15.75" hidden="1" customHeight="1">
      <c r="A718" s="162">
        <v>45901.0</v>
      </c>
      <c r="B718" s="10" t="s">
        <v>21</v>
      </c>
      <c r="C718" s="10" t="s">
        <v>7</v>
      </c>
      <c r="D718" s="101" t="s">
        <v>859</v>
      </c>
      <c r="E718" s="104">
        <v>79581.98</v>
      </c>
      <c r="F718" s="43"/>
      <c r="G718" s="38"/>
    </row>
    <row r="719" ht="15.75" hidden="1" customHeight="1">
      <c r="A719" s="162">
        <v>45901.0</v>
      </c>
      <c r="B719" s="10" t="s">
        <v>21</v>
      </c>
      <c r="C719" s="10" t="s">
        <v>7</v>
      </c>
      <c r="D719" s="101" t="s">
        <v>860</v>
      </c>
      <c r="E719" s="104">
        <v>722299.26</v>
      </c>
      <c r="F719" s="43"/>
      <c r="G719" s="38"/>
    </row>
    <row r="720" ht="15.75" hidden="1" customHeight="1">
      <c r="A720" s="162">
        <v>45901.0</v>
      </c>
      <c r="B720" s="10" t="s">
        <v>21</v>
      </c>
      <c r="C720" s="10" t="s">
        <v>7</v>
      </c>
      <c r="D720" s="101" t="s">
        <v>861</v>
      </c>
      <c r="E720" s="104">
        <v>619728.24</v>
      </c>
      <c r="F720" s="43"/>
      <c r="G720" s="38"/>
    </row>
    <row r="721" ht="15.75" hidden="1" customHeight="1">
      <c r="A721" s="162">
        <v>45901.0</v>
      </c>
      <c r="B721" s="10" t="s">
        <v>21</v>
      </c>
      <c r="C721" s="10" t="s">
        <v>7</v>
      </c>
      <c r="D721" s="101" t="s">
        <v>862</v>
      </c>
      <c r="E721" s="104">
        <v>15240.02</v>
      </c>
      <c r="F721" s="43"/>
      <c r="G721" s="38"/>
    </row>
    <row r="722" ht="15.75" hidden="1" customHeight="1">
      <c r="A722" s="162">
        <v>45901.0</v>
      </c>
      <c r="B722" s="10" t="s">
        <v>21</v>
      </c>
      <c r="C722" s="10" t="s">
        <v>7</v>
      </c>
      <c r="D722" s="101" t="s">
        <v>863</v>
      </c>
      <c r="E722" s="104">
        <v>264836.75</v>
      </c>
      <c r="F722" s="43"/>
      <c r="G722" s="38"/>
    </row>
    <row r="723" ht="15.75" hidden="1" customHeight="1">
      <c r="A723" s="162">
        <v>45901.0</v>
      </c>
      <c r="B723" s="10" t="s">
        <v>21</v>
      </c>
      <c r="C723" s="10" t="s">
        <v>7</v>
      </c>
      <c r="D723" s="101" t="s">
        <v>864</v>
      </c>
      <c r="E723" s="104">
        <v>378271.57</v>
      </c>
      <c r="F723" s="43"/>
      <c r="G723" s="38"/>
    </row>
    <row r="724" ht="15.75" hidden="1" customHeight="1">
      <c r="A724" s="162">
        <v>45901.0</v>
      </c>
      <c r="B724" s="10" t="s">
        <v>21</v>
      </c>
      <c r="C724" s="10" t="s">
        <v>7</v>
      </c>
      <c r="D724" s="101" t="s">
        <v>865</v>
      </c>
      <c r="E724" s="104">
        <v>1962353.74</v>
      </c>
      <c r="F724" s="43"/>
      <c r="G724" s="38"/>
    </row>
    <row r="725" ht="15.75" hidden="1" customHeight="1">
      <c r="A725" s="162">
        <v>45901.0</v>
      </c>
      <c r="B725" s="10" t="s">
        <v>21</v>
      </c>
      <c r="C725" s="10" t="s">
        <v>7</v>
      </c>
      <c r="D725" s="101" t="s">
        <v>866</v>
      </c>
      <c r="E725" s="104">
        <v>107809.69</v>
      </c>
      <c r="F725" s="43"/>
      <c r="G725" s="38"/>
    </row>
    <row r="726" ht="15.75" hidden="1" customHeight="1">
      <c r="A726" s="162">
        <v>45902.0</v>
      </c>
      <c r="B726" s="10" t="s">
        <v>21</v>
      </c>
      <c r="C726" s="10" t="s">
        <v>7</v>
      </c>
      <c r="D726" s="101" t="s">
        <v>867</v>
      </c>
      <c r="E726" s="104">
        <v>114172.11</v>
      </c>
      <c r="F726" s="43"/>
      <c r="G726" s="38"/>
    </row>
    <row r="727" ht="15.75" hidden="1" customHeight="1">
      <c r="A727" s="162">
        <v>45902.0</v>
      </c>
      <c r="B727" s="10" t="s">
        <v>21</v>
      </c>
      <c r="C727" s="10" t="s">
        <v>7</v>
      </c>
      <c r="D727" s="101" t="s">
        <v>868</v>
      </c>
      <c r="E727" s="104">
        <v>45571.19</v>
      </c>
      <c r="F727" s="43"/>
      <c r="G727" s="38"/>
    </row>
    <row r="728" ht="15.75" hidden="1" customHeight="1">
      <c r="A728" s="162">
        <v>45902.0</v>
      </c>
      <c r="B728" s="10" t="s">
        <v>21</v>
      </c>
      <c r="C728" s="10" t="s">
        <v>7</v>
      </c>
      <c r="D728" s="101" t="s">
        <v>869</v>
      </c>
      <c r="E728" s="104">
        <v>646295.46</v>
      </c>
      <c r="F728" s="43"/>
      <c r="G728" s="38"/>
    </row>
    <row r="729" ht="15.75" hidden="1" customHeight="1">
      <c r="A729" s="162">
        <v>45902.0</v>
      </c>
      <c r="B729" s="10" t="s">
        <v>21</v>
      </c>
      <c r="C729" s="10" t="s">
        <v>7</v>
      </c>
      <c r="D729" s="101" t="s">
        <v>871</v>
      </c>
      <c r="E729" s="104">
        <v>374051.85</v>
      </c>
      <c r="F729" s="43"/>
      <c r="G729" s="38"/>
    </row>
    <row r="730" ht="15.75" hidden="1" customHeight="1">
      <c r="A730" s="162">
        <v>45902.0</v>
      </c>
      <c r="B730" s="10" t="s">
        <v>21</v>
      </c>
      <c r="C730" s="10" t="s">
        <v>7</v>
      </c>
      <c r="D730" s="101" t="s">
        <v>872</v>
      </c>
      <c r="E730" s="104">
        <v>554791.27</v>
      </c>
      <c r="F730" s="43"/>
      <c r="G730" s="38"/>
    </row>
    <row r="731" ht="15.75" hidden="1" customHeight="1">
      <c r="A731" s="162">
        <v>45903.0</v>
      </c>
      <c r="B731" s="10" t="s">
        <v>21</v>
      </c>
      <c r="C731" s="10" t="s">
        <v>7</v>
      </c>
      <c r="D731" s="101" t="s">
        <v>874</v>
      </c>
      <c r="E731" s="104">
        <v>833561.92</v>
      </c>
      <c r="F731" s="43"/>
      <c r="G731" s="38"/>
    </row>
    <row r="732" ht="15.75" hidden="1" customHeight="1">
      <c r="A732" s="162">
        <v>45903.0</v>
      </c>
      <c r="B732" s="10" t="s">
        <v>21</v>
      </c>
      <c r="C732" s="10" t="s">
        <v>7</v>
      </c>
      <c r="D732" s="101" t="s">
        <v>876</v>
      </c>
      <c r="E732" s="104">
        <v>707159.92</v>
      </c>
      <c r="F732" s="43"/>
      <c r="G732" s="38"/>
    </row>
    <row r="733" ht="15.75" hidden="1" customHeight="1">
      <c r="A733" s="162">
        <v>45903.0</v>
      </c>
      <c r="B733" s="10" t="s">
        <v>21</v>
      </c>
      <c r="C733" s="10" t="s">
        <v>7</v>
      </c>
      <c r="D733" s="101" t="s">
        <v>877</v>
      </c>
      <c r="E733" s="104">
        <v>49812.82</v>
      </c>
      <c r="F733" s="43"/>
      <c r="G733" s="38"/>
      <c r="H733" s="46" t="s">
        <v>878</v>
      </c>
    </row>
    <row r="734" ht="15.75" hidden="1" customHeight="1">
      <c r="A734" s="162">
        <v>45903.0</v>
      </c>
      <c r="B734" s="10" t="s">
        <v>21</v>
      </c>
      <c r="C734" s="10" t="s">
        <v>7</v>
      </c>
      <c r="D734" s="101" t="s">
        <v>879</v>
      </c>
      <c r="E734" s="104">
        <v>137994.92</v>
      </c>
      <c r="F734" s="43"/>
      <c r="G734" s="38"/>
    </row>
    <row r="735" ht="15.75" hidden="1" customHeight="1">
      <c r="A735" s="162">
        <v>45903.0</v>
      </c>
      <c r="B735" s="10" t="s">
        <v>21</v>
      </c>
      <c r="C735" s="10" t="s">
        <v>7</v>
      </c>
      <c r="D735" s="101" t="s">
        <v>880</v>
      </c>
      <c r="E735" s="104">
        <v>137994.92</v>
      </c>
      <c r="F735" s="43"/>
      <c r="G735" s="38"/>
    </row>
    <row r="736" ht="15.75" hidden="1" customHeight="1">
      <c r="A736" s="162">
        <v>45903.0</v>
      </c>
      <c r="B736" s="10" t="s">
        <v>21</v>
      </c>
      <c r="C736" s="10" t="s">
        <v>7</v>
      </c>
      <c r="D736" s="101" t="s">
        <v>881</v>
      </c>
      <c r="E736" s="104">
        <v>544486.2</v>
      </c>
      <c r="F736" s="43"/>
      <c r="G736" s="38"/>
    </row>
    <row r="737" ht="15.75" hidden="1" customHeight="1">
      <c r="A737" s="162">
        <v>45903.0</v>
      </c>
      <c r="B737" s="10" t="s">
        <v>21</v>
      </c>
      <c r="C737" s="10" t="s">
        <v>7</v>
      </c>
      <c r="D737" s="101" t="s">
        <v>882</v>
      </c>
      <c r="E737" s="104">
        <v>300708.7</v>
      </c>
      <c r="F737" s="43"/>
      <c r="G737" s="38"/>
    </row>
    <row r="738" ht="15.75" hidden="1" customHeight="1">
      <c r="A738" s="162">
        <v>45903.0</v>
      </c>
      <c r="B738" s="10" t="s">
        <v>21</v>
      </c>
      <c r="C738" s="10" t="s">
        <v>7</v>
      </c>
      <c r="D738" s="101" t="s">
        <v>883</v>
      </c>
      <c r="E738" s="104">
        <v>14419.69</v>
      </c>
      <c r="F738" s="43"/>
      <c r="G738" s="38"/>
    </row>
    <row r="739" ht="15.75" hidden="1" customHeight="1">
      <c r="A739" s="195">
        <v>45903.0</v>
      </c>
      <c r="B739" s="196" t="s">
        <v>21</v>
      </c>
      <c r="C739" s="10" t="s">
        <v>7</v>
      </c>
      <c r="D739" s="196" t="s">
        <v>884</v>
      </c>
      <c r="E739" s="197">
        <v>29255.85</v>
      </c>
      <c r="F739" s="43"/>
      <c r="G739" s="38"/>
    </row>
    <row r="740" ht="15.75" hidden="1" customHeight="1">
      <c r="A740" s="195">
        <v>45903.0</v>
      </c>
      <c r="B740" s="196" t="s">
        <v>21</v>
      </c>
      <c r="C740" s="10" t="s">
        <v>7</v>
      </c>
      <c r="D740" s="196" t="s">
        <v>885</v>
      </c>
      <c r="E740" s="197">
        <v>14766.75</v>
      </c>
      <c r="F740" s="43"/>
      <c r="G740" s="38"/>
    </row>
    <row r="741" ht="15.75" hidden="1" customHeight="1">
      <c r="A741" s="195">
        <v>45903.0</v>
      </c>
      <c r="B741" s="196" t="s">
        <v>21</v>
      </c>
      <c r="C741" s="10" t="s">
        <v>7</v>
      </c>
      <c r="D741" s="196" t="s">
        <v>886</v>
      </c>
      <c r="E741" s="197">
        <v>168858.19</v>
      </c>
      <c r="F741" s="43"/>
      <c r="G741" s="38"/>
    </row>
    <row r="742" ht="15.75" hidden="1" customHeight="1">
      <c r="A742" s="162">
        <v>45904.0</v>
      </c>
      <c r="B742" s="10" t="s">
        <v>21</v>
      </c>
      <c r="C742" s="10" t="s">
        <v>7</v>
      </c>
      <c r="D742" s="101" t="s">
        <v>887</v>
      </c>
      <c r="E742" s="104">
        <v>329370.18</v>
      </c>
      <c r="F742" s="43"/>
      <c r="G742" s="38"/>
    </row>
    <row r="743" ht="15.75" hidden="1" customHeight="1">
      <c r="A743" s="162">
        <v>45904.0</v>
      </c>
      <c r="B743" s="10" t="s">
        <v>21</v>
      </c>
      <c r="C743" s="10" t="s">
        <v>7</v>
      </c>
      <c r="D743" s="101" t="s">
        <v>888</v>
      </c>
      <c r="E743" s="104">
        <v>550196.51</v>
      </c>
      <c r="F743" s="43"/>
      <c r="G743" s="38"/>
    </row>
    <row r="744" ht="15.75" hidden="1" customHeight="1">
      <c r="A744" s="195">
        <v>45904.0</v>
      </c>
      <c r="B744" s="196" t="s">
        <v>21</v>
      </c>
      <c r="C744" s="10" t="s">
        <v>7</v>
      </c>
      <c r="D744" s="196" t="s">
        <v>890</v>
      </c>
      <c r="E744" s="197">
        <v>-10941.32</v>
      </c>
      <c r="F744" s="43"/>
      <c r="G744" s="38"/>
    </row>
    <row r="745" ht="15.75" hidden="1" customHeight="1">
      <c r="A745" s="162">
        <v>45904.0</v>
      </c>
      <c r="B745" s="10" t="s">
        <v>21</v>
      </c>
      <c r="C745" s="10" t="s">
        <v>7</v>
      </c>
      <c r="D745" s="101" t="s">
        <v>891</v>
      </c>
      <c r="E745" s="104">
        <v>198693.83</v>
      </c>
      <c r="F745" s="43"/>
      <c r="G745" s="38"/>
    </row>
    <row r="746" ht="15.75" hidden="1" customHeight="1">
      <c r="A746" s="162">
        <v>45904.0</v>
      </c>
      <c r="B746" s="10" t="s">
        <v>21</v>
      </c>
      <c r="C746" s="10" t="s">
        <v>7</v>
      </c>
      <c r="D746" s="101" t="s">
        <v>892</v>
      </c>
      <c r="E746" s="104">
        <v>336587.01</v>
      </c>
      <c r="F746" s="43"/>
      <c r="G746" s="38"/>
    </row>
    <row r="747" ht="15.75" hidden="1" customHeight="1">
      <c r="A747" s="162">
        <v>45904.0</v>
      </c>
      <c r="B747" s="10" t="s">
        <v>21</v>
      </c>
      <c r="C747" s="10" t="s">
        <v>7</v>
      </c>
      <c r="D747" s="101" t="s">
        <v>893</v>
      </c>
      <c r="E747" s="104">
        <v>527532.14</v>
      </c>
      <c r="F747" s="43"/>
      <c r="G747" s="38"/>
    </row>
    <row r="748" ht="15.75" hidden="1" customHeight="1">
      <c r="A748" s="162">
        <v>45905.0</v>
      </c>
      <c r="B748" s="10" t="s">
        <v>21</v>
      </c>
      <c r="C748" s="10" t="s">
        <v>7</v>
      </c>
      <c r="D748" s="101" t="s">
        <v>894</v>
      </c>
      <c r="E748" s="104">
        <v>351413.67</v>
      </c>
      <c r="F748" s="43"/>
      <c r="G748" s="38"/>
    </row>
    <row r="749" ht="15.75" hidden="1" customHeight="1">
      <c r="A749" s="162">
        <v>45905.0</v>
      </c>
      <c r="B749" s="10" t="s">
        <v>21</v>
      </c>
      <c r="C749" s="10" t="s">
        <v>7</v>
      </c>
      <c r="D749" s="101" t="s">
        <v>895</v>
      </c>
      <c r="E749" s="104">
        <v>366407.86</v>
      </c>
      <c r="F749" s="43"/>
      <c r="G749" s="38"/>
    </row>
    <row r="750" ht="15.75" hidden="1" customHeight="1">
      <c r="A750" s="162">
        <v>45905.0</v>
      </c>
      <c r="B750" s="10" t="s">
        <v>21</v>
      </c>
      <c r="C750" s="10" t="s">
        <v>7</v>
      </c>
      <c r="D750" s="101" t="s">
        <v>896</v>
      </c>
      <c r="E750" s="104">
        <v>844442.71</v>
      </c>
      <c r="F750" s="43"/>
      <c r="G750" s="85" t="s">
        <v>897</v>
      </c>
    </row>
    <row r="751" ht="15.75" hidden="1" customHeight="1">
      <c r="A751" s="162">
        <v>45905.0</v>
      </c>
      <c r="B751" s="10" t="s">
        <v>21</v>
      </c>
      <c r="C751" s="10" t="s">
        <v>7</v>
      </c>
      <c r="D751" s="101" t="s">
        <v>898</v>
      </c>
      <c r="E751" s="104">
        <v>226987.04</v>
      </c>
      <c r="F751" s="43"/>
      <c r="G751" s="38"/>
    </row>
    <row r="752" ht="15.75" hidden="1" customHeight="1">
      <c r="A752" s="162">
        <v>45905.0</v>
      </c>
      <c r="B752" s="10" t="s">
        <v>21</v>
      </c>
      <c r="C752" s="10" t="s">
        <v>7</v>
      </c>
      <c r="D752" s="101" t="s">
        <v>899</v>
      </c>
      <c r="E752" s="104">
        <v>137994.92</v>
      </c>
      <c r="F752" s="33"/>
      <c r="G752" s="38"/>
    </row>
    <row r="753" ht="15.75" hidden="1" customHeight="1">
      <c r="A753" s="155">
        <v>45906.0</v>
      </c>
      <c r="B753" s="156" t="s">
        <v>21</v>
      </c>
      <c r="C753" s="10" t="s">
        <v>7</v>
      </c>
      <c r="D753" s="156" t="s">
        <v>900</v>
      </c>
      <c r="E753" s="157">
        <v>48894.11</v>
      </c>
      <c r="F753" s="173" t="s">
        <v>901</v>
      </c>
      <c r="G753" s="38"/>
    </row>
    <row r="754" ht="15.75" hidden="1" customHeight="1">
      <c r="A754" s="162">
        <v>45906.0</v>
      </c>
      <c r="B754" s="10" t="s">
        <v>21</v>
      </c>
      <c r="C754" s="10" t="s">
        <v>7</v>
      </c>
      <c r="D754" s="101" t="s">
        <v>902</v>
      </c>
      <c r="E754" s="205">
        <v>602813.1</v>
      </c>
      <c r="F754" s="43"/>
      <c r="G754" s="38"/>
    </row>
    <row r="755" ht="15.75" hidden="1" customHeight="1">
      <c r="A755" s="162">
        <v>45906.0</v>
      </c>
      <c r="B755" s="10" t="s">
        <v>21</v>
      </c>
      <c r="C755" s="10" t="s">
        <v>7</v>
      </c>
      <c r="D755" s="101" t="s">
        <v>903</v>
      </c>
      <c r="E755" s="205">
        <v>518562.83</v>
      </c>
      <c r="F755" s="43"/>
      <c r="G755" s="38"/>
    </row>
    <row r="756" ht="15.75" hidden="1" customHeight="1">
      <c r="A756" s="162">
        <v>45906.0</v>
      </c>
      <c r="B756" s="10" t="s">
        <v>21</v>
      </c>
      <c r="C756" s="10" t="s">
        <v>7</v>
      </c>
      <c r="D756" s="101" t="s">
        <v>904</v>
      </c>
      <c r="E756" s="205">
        <v>11490.78</v>
      </c>
      <c r="F756" s="43"/>
      <c r="G756" s="38"/>
    </row>
    <row r="757" ht="15.75" hidden="1" customHeight="1">
      <c r="A757" s="162">
        <v>45908.0</v>
      </c>
      <c r="B757" s="10" t="s">
        <v>21</v>
      </c>
      <c r="C757" s="10" t="s">
        <v>7</v>
      </c>
      <c r="D757" s="101" t="s">
        <v>905</v>
      </c>
      <c r="E757" s="205">
        <v>1411256.55</v>
      </c>
      <c r="F757" s="43"/>
      <c r="G757" s="38"/>
    </row>
    <row r="758" ht="15.75" hidden="1" customHeight="1">
      <c r="A758" s="162">
        <v>45908.0</v>
      </c>
      <c r="B758" s="10" t="s">
        <v>21</v>
      </c>
      <c r="C758" s="10" t="s">
        <v>7</v>
      </c>
      <c r="D758" s="101" t="s">
        <v>906</v>
      </c>
      <c r="E758" s="205">
        <v>66195.98</v>
      </c>
      <c r="F758" s="43"/>
      <c r="G758" s="38"/>
    </row>
    <row r="759" ht="15.75" hidden="1" customHeight="1">
      <c r="A759" s="162">
        <v>45908.0</v>
      </c>
      <c r="B759" s="10" t="s">
        <v>21</v>
      </c>
      <c r="C759" s="10" t="s">
        <v>7</v>
      </c>
      <c r="D759" s="101" t="s">
        <v>907</v>
      </c>
      <c r="E759" s="205">
        <v>137994.92</v>
      </c>
      <c r="F759" s="43"/>
      <c r="G759" s="38"/>
    </row>
    <row r="760" ht="15.75" hidden="1" customHeight="1">
      <c r="A760" s="162">
        <v>45908.0</v>
      </c>
      <c r="B760" s="10" t="s">
        <v>21</v>
      </c>
      <c r="C760" s="10" t="s">
        <v>7</v>
      </c>
      <c r="D760" s="101" t="s">
        <v>908</v>
      </c>
      <c r="E760" s="205">
        <v>11490.78</v>
      </c>
      <c r="F760" s="43"/>
      <c r="G760" s="38"/>
    </row>
    <row r="761" ht="15.75" hidden="1" customHeight="1">
      <c r="A761" s="162">
        <v>45908.0</v>
      </c>
      <c r="B761" s="10" t="s">
        <v>21</v>
      </c>
      <c r="C761" s="10" t="s">
        <v>7</v>
      </c>
      <c r="D761" s="101" t="s">
        <v>909</v>
      </c>
      <c r="E761" s="205">
        <v>274166.97</v>
      </c>
      <c r="F761" s="43"/>
      <c r="G761" s="38"/>
    </row>
    <row r="762" ht="15.75" hidden="1" customHeight="1">
      <c r="A762" s="162">
        <v>45908.0</v>
      </c>
      <c r="B762" s="10" t="s">
        <v>21</v>
      </c>
      <c r="C762" s="10" t="s">
        <v>7</v>
      </c>
      <c r="D762" s="101" t="s">
        <v>910</v>
      </c>
      <c r="E762" s="205">
        <v>1372324.03</v>
      </c>
      <c r="F762" s="43"/>
      <c r="G762" s="38"/>
    </row>
    <row r="763" ht="15.75" hidden="1" customHeight="1">
      <c r="A763" s="162">
        <v>45909.0</v>
      </c>
      <c r="B763" s="10" t="s">
        <v>21</v>
      </c>
      <c r="C763" s="10" t="s">
        <v>7</v>
      </c>
      <c r="D763" s="101" t="s">
        <v>911</v>
      </c>
      <c r="E763" s="205">
        <v>1514135.94</v>
      </c>
      <c r="F763" s="43"/>
      <c r="G763" s="38"/>
    </row>
    <row r="764" ht="15.75" hidden="1" customHeight="1">
      <c r="A764" s="162">
        <v>45909.0</v>
      </c>
      <c r="B764" s="10" t="s">
        <v>21</v>
      </c>
      <c r="C764" s="10" t="s">
        <v>7</v>
      </c>
      <c r="D764" s="101" t="s">
        <v>912</v>
      </c>
      <c r="E764" s="205">
        <v>4561810.85</v>
      </c>
      <c r="F764" s="43"/>
      <c r="G764" s="38"/>
    </row>
    <row r="765" ht="15.75" hidden="1" customHeight="1">
      <c r="A765" s="162">
        <v>45909.0</v>
      </c>
      <c r="B765" s="10" t="s">
        <v>21</v>
      </c>
      <c r="C765" s="10" t="s">
        <v>7</v>
      </c>
      <c r="D765" s="101" t="s">
        <v>913</v>
      </c>
      <c r="E765" s="205">
        <v>1567954.31</v>
      </c>
      <c r="F765" s="43"/>
      <c r="G765" s="38"/>
    </row>
    <row r="766" ht="15.75" hidden="1" customHeight="1">
      <c r="A766" s="162">
        <v>45909.0</v>
      </c>
      <c r="B766" s="10" t="s">
        <v>21</v>
      </c>
      <c r="C766" s="10" t="s">
        <v>7</v>
      </c>
      <c r="D766" s="101" t="s">
        <v>914</v>
      </c>
      <c r="E766" s="205">
        <v>324120.35</v>
      </c>
      <c r="F766" s="43"/>
      <c r="G766" s="38"/>
      <c r="H766" s="174">
        <v>1.973360005E7</v>
      </c>
      <c r="I766" s="46" t="s">
        <v>915</v>
      </c>
      <c r="J766" s="46" t="s">
        <v>916</v>
      </c>
    </row>
    <row r="767" ht="15.75" hidden="1" customHeight="1">
      <c r="A767" s="162">
        <v>45909.0</v>
      </c>
      <c r="B767" s="10" t="s">
        <v>21</v>
      </c>
      <c r="C767" s="10" t="s">
        <v>7</v>
      </c>
      <c r="D767" s="101" t="s">
        <v>917</v>
      </c>
      <c r="E767" s="205">
        <v>27735.78</v>
      </c>
      <c r="F767" s="43"/>
      <c r="G767" s="38"/>
      <c r="H767" s="174">
        <v>315990.74</v>
      </c>
      <c r="I767" s="46" t="s">
        <v>918</v>
      </c>
    </row>
    <row r="768" ht="15.75" hidden="1" customHeight="1">
      <c r="A768" s="162">
        <v>45909.0</v>
      </c>
      <c r="B768" s="10" t="s">
        <v>21</v>
      </c>
      <c r="C768" s="10" t="s">
        <v>7</v>
      </c>
      <c r="D768" s="101" t="s">
        <v>919</v>
      </c>
      <c r="E768" s="205">
        <v>24740.76</v>
      </c>
      <c r="F768" s="43"/>
      <c r="G768" s="38"/>
      <c r="H768" s="174">
        <v>48894.11</v>
      </c>
      <c r="I768" s="46" t="s">
        <v>920</v>
      </c>
    </row>
    <row r="769" ht="15.75" hidden="1" customHeight="1">
      <c r="A769" s="162">
        <v>45909.0</v>
      </c>
      <c r="B769" s="10" t="s">
        <v>21</v>
      </c>
      <c r="C769" s="10" t="s">
        <v>7</v>
      </c>
      <c r="D769" s="101" t="s">
        <v>922</v>
      </c>
      <c r="E769" s="205">
        <v>99359.77</v>
      </c>
      <c r="F769" s="43"/>
      <c r="G769" s="38"/>
    </row>
    <row r="770" ht="15.75" hidden="1" customHeight="1">
      <c r="A770" s="162">
        <v>45909.0</v>
      </c>
      <c r="B770" s="10" t="s">
        <v>21</v>
      </c>
      <c r="C770" s="10" t="s">
        <v>7</v>
      </c>
      <c r="D770" s="101" t="s">
        <v>923</v>
      </c>
      <c r="E770" s="205">
        <v>1449883.25</v>
      </c>
      <c r="F770" s="43"/>
      <c r="G770" s="38"/>
    </row>
    <row r="771" ht="15.75" hidden="1" customHeight="1">
      <c r="A771" s="162">
        <v>45910.0</v>
      </c>
      <c r="B771" s="10" t="s">
        <v>21</v>
      </c>
      <c r="C771" s="10" t="s">
        <v>7</v>
      </c>
      <c r="D771" s="101" t="s">
        <v>924</v>
      </c>
      <c r="E771" s="205">
        <v>76263.65</v>
      </c>
      <c r="F771" s="43"/>
      <c r="G771" s="38"/>
    </row>
    <row r="772" ht="15.75" hidden="1" customHeight="1">
      <c r="A772" s="162">
        <v>45910.0</v>
      </c>
      <c r="B772" s="10" t="s">
        <v>21</v>
      </c>
      <c r="C772" s="10" t="s">
        <v>7</v>
      </c>
      <c r="D772" s="101" t="s">
        <v>925</v>
      </c>
      <c r="E772" s="205">
        <v>198195.35</v>
      </c>
      <c r="F772" s="43"/>
      <c r="G772" s="38"/>
    </row>
    <row r="773" ht="15.75" hidden="1" customHeight="1">
      <c r="A773" s="162">
        <v>45910.0</v>
      </c>
      <c r="B773" s="10" t="s">
        <v>21</v>
      </c>
      <c r="C773" s="10" t="s">
        <v>7</v>
      </c>
      <c r="D773" s="101" t="s">
        <v>926</v>
      </c>
      <c r="E773" s="205">
        <v>732348.84</v>
      </c>
      <c r="F773" s="43"/>
      <c r="G773" s="38"/>
    </row>
    <row r="774" ht="15.75" hidden="1" customHeight="1">
      <c r="A774" s="149">
        <v>45910.0</v>
      </c>
      <c r="B774" s="150" t="s">
        <v>21</v>
      </c>
      <c r="C774" s="10" t="s">
        <v>7</v>
      </c>
      <c r="D774" s="150" t="s">
        <v>927</v>
      </c>
      <c r="E774" s="151">
        <v>315990.74</v>
      </c>
      <c r="F774" s="43"/>
      <c r="G774" s="38"/>
    </row>
    <row r="775" ht="15.75" hidden="1" customHeight="1">
      <c r="A775" s="162">
        <v>45910.0</v>
      </c>
      <c r="B775" s="10" t="s">
        <v>21</v>
      </c>
      <c r="C775" s="10" t="s">
        <v>7</v>
      </c>
      <c r="D775" s="101" t="s">
        <v>928</v>
      </c>
      <c r="E775" s="104">
        <v>136013.73</v>
      </c>
      <c r="F775" s="43"/>
      <c r="G775" s="38"/>
    </row>
    <row r="776" ht="15.75" hidden="1" customHeight="1">
      <c r="A776" s="162">
        <v>45910.0</v>
      </c>
      <c r="B776" s="10" t="s">
        <v>21</v>
      </c>
      <c r="C776" s="10" t="s">
        <v>7</v>
      </c>
      <c r="D776" s="101" t="s">
        <v>931</v>
      </c>
      <c r="E776" s="104">
        <v>726967.66</v>
      </c>
      <c r="F776" s="43"/>
      <c r="G776" s="38"/>
    </row>
    <row r="777" ht="15.75" hidden="1" customHeight="1">
      <c r="A777" s="162">
        <v>45910.0</v>
      </c>
      <c r="B777" s="10" t="s">
        <v>21</v>
      </c>
      <c r="C777" s="10" t="s">
        <v>7</v>
      </c>
      <c r="D777" s="101" t="s">
        <v>932</v>
      </c>
      <c r="E777" s="104">
        <v>1076949.72</v>
      </c>
      <c r="F777" s="43"/>
      <c r="G777" s="38"/>
    </row>
    <row r="778" ht="15.75" hidden="1" customHeight="1">
      <c r="A778" s="162">
        <v>45910.0</v>
      </c>
      <c r="B778" s="10" t="s">
        <v>21</v>
      </c>
      <c r="C778" s="10" t="s">
        <v>7</v>
      </c>
      <c r="D778" s="101" t="s">
        <v>934</v>
      </c>
      <c r="E778" s="104">
        <v>106814.48</v>
      </c>
      <c r="F778" s="43"/>
      <c r="G778" s="38"/>
    </row>
    <row r="779" ht="15.75" hidden="1" customHeight="1">
      <c r="A779" s="162">
        <v>45910.0</v>
      </c>
      <c r="B779" s="10" t="s">
        <v>21</v>
      </c>
      <c r="C779" s="10" t="s">
        <v>7</v>
      </c>
      <c r="D779" s="101" t="s">
        <v>935</v>
      </c>
      <c r="E779" s="104">
        <v>66195.98</v>
      </c>
      <c r="F779" s="43"/>
      <c r="G779" s="38"/>
    </row>
    <row r="780" ht="15.75" hidden="1" customHeight="1">
      <c r="A780" s="195">
        <v>45911.0</v>
      </c>
      <c r="B780" s="196" t="s">
        <v>21</v>
      </c>
      <c r="C780" s="10" t="s">
        <v>7</v>
      </c>
      <c r="D780" s="196" t="s">
        <v>938</v>
      </c>
      <c r="E780" s="197">
        <v>-65266.13</v>
      </c>
      <c r="F780" s="43"/>
      <c r="G780" s="38"/>
    </row>
    <row r="781" ht="15.75" hidden="1" customHeight="1">
      <c r="A781" s="162">
        <v>45911.0</v>
      </c>
      <c r="B781" s="10" t="s">
        <v>21</v>
      </c>
      <c r="C781" s="10" t="s">
        <v>7</v>
      </c>
      <c r="D781" s="101" t="s">
        <v>939</v>
      </c>
      <c r="E781" s="104">
        <v>536869.58</v>
      </c>
      <c r="F781" s="43"/>
      <c r="G781" s="38"/>
      <c r="H781" s="46" t="s">
        <v>941</v>
      </c>
    </row>
    <row r="782" ht="15.75" hidden="1" customHeight="1">
      <c r="A782" s="162">
        <v>45911.0</v>
      </c>
      <c r="B782" s="10" t="s">
        <v>21</v>
      </c>
      <c r="C782" s="10" t="s">
        <v>7</v>
      </c>
      <c r="D782" s="101" t="s">
        <v>942</v>
      </c>
      <c r="E782" s="104">
        <v>459565.03</v>
      </c>
      <c r="F782" s="43"/>
      <c r="G782" s="38"/>
    </row>
    <row r="783" ht="15.75" hidden="1" customHeight="1">
      <c r="A783" s="162">
        <v>45911.0</v>
      </c>
      <c r="B783" s="10" t="s">
        <v>21</v>
      </c>
      <c r="C783" s="10" t="s">
        <v>7</v>
      </c>
      <c r="D783" s="101" t="s">
        <v>944</v>
      </c>
      <c r="E783" s="104">
        <v>31230.98</v>
      </c>
      <c r="F783" s="43"/>
      <c r="G783" s="38"/>
    </row>
    <row r="784" ht="15.75" hidden="1" customHeight="1">
      <c r="A784" s="162">
        <v>45911.0</v>
      </c>
      <c r="B784" s="10" t="s">
        <v>21</v>
      </c>
      <c r="C784" s="10" t="s">
        <v>7</v>
      </c>
      <c r="D784" s="101" t="s">
        <v>945</v>
      </c>
      <c r="E784" s="104">
        <v>609435.3</v>
      </c>
      <c r="F784" s="43"/>
      <c r="G784" s="38"/>
    </row>
    <row r="785" ht="15.75" hidden="1" customHeight="1">
      <c r="A785" s="162">
        <v>45912.0</v>
      </c>
      <c r="B785" s="10" t="s">
        <v>21</v>
      </c>
      <c r="C785" s="10" t="s">
        <v>7</v>
      </c>
      <c r="D785" s="101" t="s">
        <v>946</v>
      </c>
      <c r="E785" s="104">
        <v>368349.03</v>
      </c>
      <c r="F785" s="43"/>
      <c r="G785" s="38"/>
    </row>
    <row r="786" ht="15.75" hidden="1" customHeight="1">
      <c r="A786" s="162">
        <v>45912.0</v>
      </c>
      <c r="B786" s="10" t="s">
        <v>21</v>
      </c>
      <c r="C786" s="10" t="s">
        <v>7</v>
      </c>
      <c r="D786" s="101" t="s">
        <v>947</v>
      </c>
      <c r="E786" s="104">
        <v>86538.73</v>
      </c>
      <c r="F786" s="43"/>
      <c r="G786" s="38"/>
    </row>
    <row r="787" ht="15.75" hidden="1" customHeight="1">
      <c r="A787" s="162">
        <v>45912.0</v>
      </c>
      <c r="B787" s="10" t="s">
        <v>21</v>
      </c>
      <c r="C787" s="10" t="s">
        <v>7</v>
      </c>
      <c r="D787" s="101" t="s">
        <v>948</v>
      </c>
      <c r="E787" s="104">
        <v>545825.04</v>
      </c>
      <c r="F787" s="33"/>
      <c r="G787" s="38"/>
    </row>
    <row r="788" ht="15.75" hidden="1" customHeight="1">
      <c r="A788" s="162">
        <v>45913.0</v>
      </c>
      <c r="B788" s="10" t="s">
        <v>21</v>
      </c>
      <c r="C788" s="10" t="s">
        <v>7</v>
      </c>
      <c r="D788" s="101" t="s">
        <v>949</v>
      </c>
      <c r="E788" s="104">
        <v>275989.84</v>
      </c>
      <c r="F788" s="173" t="s">
        <v>950</v>
      </c>
      <c r="G788" s="38"/>
    </row>
    <row r="789" ht="15.75" hidden="1" customHeight="1">
      <c r="A789" s="162">
        <v>45913.0</v>
      </c>
      <c r="B789" s="10" t="s">
        <v>21</v>
      </c>
      <c r="C789" s="10" t="s">
        <v>7</v>
      </c>
      <c r="D789" s="101" t="s">
        <v>952</v>
      </c>
      <c r="E789" s="104">
        <v>361292.3</v>
      </c>
      <c r="F789" s="43"/>
      <c r="G789" s="38"/>
    </row>
    <row r="790" ht="15.75" hidden="1" customHeight="1">
      <c r="A790" s="162">
        <v>45913.0</v>
      </c>
      <c r="B790" s="10" t="s">
        <v>21</v>
      </c>
      <c r="C790" s="10" t="s">
        <v>7</v>
      </c>
      <c r="D790" s="101" t="s">
        <v>954</v>
      </c>
      <c r="E790" s="104">
        <v>210186.38</v>
      </c>
      <c r="F790" s="43"/>
      <c r="G790" s="38"/>
    </row>
    <row r="791" ht="15.75" hidden="1" customHeight="1">
      <c r="A791" s="162">
        <v>45915.0</v>
      </c>
      <c r="B791" s="10" t="s">
        <v>21</v>
      </c>
      <c r="C791" s="10" t="s">
        <v>7</v>
      </c>
      <c r="D791" s="101" t="s">
        <v>955</v>
      </c>
      <c r="E791" s="104">
        <v>1921480.06</v>
      </c>
      <c r="F791" s="43"/>
      <c r="G791" s="38"/>
    </row>
    <row r="792" ht="15.75" hidden="1" customHeight="1">
      <c r="A792" s="162">
        <v>45915.0</v>
      </c>
      <c r="B792" s="10" t="s">
        <v>21</v>
      </c>
      <c r="C792" s="10" t="s">
        <v>7</v>
      </c>
      <c r="D792" s="101" t="s">
        <v>956</v>
      </c>
      <c r="E792" s="104">
        <v>781841.22</v>
      </c>
      <c r="F792" s="43"/>
      <c r="G792" s="38"/>
    </row>
    <row r="793" ht="15.75" hidden="1" customHeight="1">
      <c r="A793" s="162">
        <v>45915.0</v>
      </c>
      <c r="B793" s="10" t="s">
        <v>21</v>
      </c>
      <c r="C793" s="10" t="s">
        <v>7</v>
      </c>
      <c r="D793" s="101" t="s">
        <v>957</v>
      </c>
      <c r="E793" s="104">
        <v>1091582.12</v>
      </c>
      <c r="F793" s="43"/>
      <c r="G793" s="38"/>
    </row>
    <row r="794" ht="15.75" hidden="1" customHeight="1">
      <c r="A794" s="162">
        <v>45915.0</v>
      </c>
      <c r="B794" s="10" t="s">
        <v>21</v>
      </c>
      <c r="C794" s="10" t="s">
        <v>7</v>
      </c>
      <c r="D794" s="101" t="s">
        <v>958</v>
      </c>
      <c r="E794" s="104">
        <v>20761.78</v>
      </c>
      <c r="F794" s="43"/>
      <c r="G794" s="38"/>
    </row>
    <row r="795" ht="15.75" hidden="1" customHeight="1">
      <c r="A795" s="162">
        <v>45915.0</v>
      </c>
      <c r="B795" s="10" t="s">
        <v>21</v>
      </c>
      <c r="C795" s="10" t="s">
        <v>7</v>
      </c>
      <c r="D795" s="101" t="s">
        <v>959</v>
      </c>
      <c r="E795" s="104">
        <v>900009.46</v>
      </c>
      <c r="F795" s="43"/>
      <c r="G795" s="38"/>
    </row>
    <row r="796" ht="15.75" hidden="1" customHeight="1">
      <c r="A796" s="162">
        <v>45915.0</v>
      </c>
      <c r="B796" s="10" t="s">
        <v>21</v>
      </c>
      <c r="C796" s="10" t="s">
        <v>7</v>
      </c>
      <c r="D796" s="101" t="s">
        <v>960</v>
      </c>
      <c r="E796" s="104">
        <v>131226.48</v>
      </c>
      <c r="F796" s="43"/>
      <c r="G796" s="38"/>
    </row>
    <row r="797" ht="15.75" hidden="1" customHeight="1">
      <c r="A797" s="162">
        <v>45915.0</v>
      </c>
      <c r="B797" s="10" t="s">
        <v>21</v>
      </c>
      <c r="C797" s="10" t="s">
        <v>7</v>
      </c>
      <c r="D797" s="101" t="s">
        <v>961</v>
      </c>
      <c r="E797" s="104">
        <v>14428.13</v>
      </c>
      <c r="F797" s="43"/>
      <c r="G797" s="38"/>
    </row>
    <row r="798" ht="15.75" hidden="1" customHeight="1">
      <c r="A798" s="162">
        <v>45916.0</v>
      </c>
      <c r="B798" s="10" t="s">
        <v>21</v>
      </c>
      <c r="C798" s="10" t="s">
        <v>7</v>
      </c>
      <c r="D798" s="101" t="s">
        <v>963</v>
      </c>
      <c r="E798" s="104">
        <v>2454204.14</v>
      </c>
      <c r="F798" s="43"/>
      <c r="G798" s="38"/>
      <c r="H798" s="125">
        <f>SUM(E788:E799,E801:E808,E810:E816)</f>
        <v>15211697.98</v>
      </c>
      <c r="I798" s="46" t="s">
        <v>969</v>
      </c>
      <c r="J798" s="46" t="s">
        <v>377</v>
      </c>
    </row>
    <row r="799" ht="15.75" hidden="1" customHeight="1">
      <c r="A799" s="213">
        <v>45916.0</v>
      </c>
      <c r="B799" s="215" t="s">
        <v>21</v>
      </c>
      <c r="C799" s="10" t="s">
        <v>7</v>
      </c>
      <c r="D799" s="215" t="s">
        <v>971</v>
      </c>
      <c r="E799" s="217">
        <v>52389.54</v>
      </c>
      <c r="F799" s="43"/>
      <c r="G799" s="218"/>
      <c r="H799" s="219">
        <f>E800</f>
        <v>21656.64</v>
      </c>
      <c r="I799" s="221" t="s">
        <v>974</v>
      </c>
      <c r="J799" s="122"/>
      <c r="K799" s="122"/>
      <c r="L799" s="122"/>
      <c r="M799" s="122"/>
      <c r="N799" s="122"/>
    </row>
    <row r="800" ht="15.75" hidden="1" customHeight="1">
      <c r="A800" s="155">
        <v>45916.0</v>
      </c>
      <c r="B800" s="156" t="s">
        <v>21</v>
      </c>
      <c r="C800" s="10" t="s">
        <v>7</v>
      </c>
      <c r="D800" s="156" t="s">
        <v>975</v>
      </c>
      <c r="E800" s="157">
        <v>21656.64</v>
      </c>
      <c r="F800" s="43"/>
      <c r="G800" s="38"/>
      <c r="H800" s="125">
        <f>E809</f>
        <v>97788.22</v>
      </c>
      <c r="I800" s="46" t="s">
        <v>977</v>
      </c>
    </row>
    <row r="801" ht="15.75" hidden="1" customHeight="1">
      <c r="A801" s="162">
        <v>45916.0</v>
      </c>
      <c r="B801" s="10" t="s">
        <v>21</v>
      </c>
      <c r="C801" s="10" t="s">
        <v>7</v>
      </c>
      <c r="D801" s="101" t="s">
        <v>978</v>
      </c>
      <c r="E801" s="104">
        <v>1595038.76</v>
      </c>
      <c r="F801" s="43"/>
      <c r="G801" s="38"/>
    </row>
    <row r="802" ht="15.75" hidden="1" customHeight="1">
      <c r="A802" s="162">
        <v>45916.0</v>
      </c>
      <c r="B802" s="10" t="s">
        <v>21</v>
      </c>
      <c r="C802" s="10" t="s">
        <v>7</v>
      </c>
      <c r="D802" s="101" t="s">
        <v>979</v>
      </c>
      <c r="E802" s="104">
        <v>19859.82</v>
      </c>
      <c r="F802" s="43"/>
      <c r="G802" s="38"/>
    </row>
    <row r="803" ht="15.75" hidden="1" customHeight="1">
      <c r="A803" s="162">
        <v>45917.0</v>
      </c>
      <c r="B803" s="10" t="s">
        <v>21</v>
      </c>
      <c r="C803" s="10" t="s">
        <v>7</v>
      </c>
      <c r="D803" s="101" t="s">
        <v>980</v>
      </c>
      <c r="E803" s="104">
        <v>882237.83</v>
      </c>
      <c r="F803" s="43"/>
      <c r="G803" s="38"/>
    </row>
    <row r="804" ht="15.75" hidden="1" customHeight="1">
      <c r="A804" s="195">
        <v>45918.0</v>
      </c>
      <c r="B804" s="196" t="s">
        <v>21</v>
      </c>
      <c r="C804" s="10" t="s">
        <v>7</v>
      </c>
      <c r="D804" s="196" t="s">
        <v>981</v>
      </c>
      <c r="E804" s="197">
        <v>-4884.02</v>
      </c>
      <c r="F804" s="43"/>
      <c r="G804" s="38"/>
    </row>
    <row r="805" ht="15.75" hidden="1" customHeight="1">
      <c r="A805" s="195">
        <v>45918.0</v>
      </c>
      <c r="B805" s="196" t="s">
        <v>21</v>
      </c>
      <c r="C805" s="10" t="s">
        <v>7</v>
      </c>
      <c r="D805" s="196" t="s">
        <v>982</v>
      </c>
      <c r="E805" s="197">
        <v>-5181.07</v>
      </c>
      <c r="F805" s="43"/>
      <c r="G805" s="38"/>
    </row>
    <row r="806" ht="15.75" hidden="1" customHeight="1">
      <c r="A806" s="195">
        <v>45918.0</v>
      </c>
      <c r="B806" s="196" t="s">
        <v>21</v>
      </c>
      <c r="C806" s="10" t="s">
        <v>7</v>
      </c>
      <c r="D806" s="196" t="s">
        <v>983</v>
      </c>
      <c r="E806" s="197">
        <v>-19000.59</v>
      </c>
      <c r="F806" s="43"/>
      <c r="G806" s="38"/>
    </row>
    <row r="807" ht="15.75" hidden="1" customHeight="1">
      <c r="A807" s="162">
        <v>45918.0</v>
      </c>
      <c r="B807" s="10" t="s">
        <v>21</v>
      </c>
      <c r="C807" s="10" t="s">
        <v>7</v>
      </c>
      <c r="D807" s="101" t="s">
        <v>984</v>
      </c>
      <c r="E807" s="104">
        <v>214305.77</v>
      </c>
      <c r="F807" s="43"/>
      <c r="G807" s="38"/>
    </row>
    <row r="808" ht="15.75" hidden="1" customHeight="1">
      <c r="A808" s="162">
        <v>45918.0</v>
      </c>
      <c r="B808" s="10" t="s">
        <v>21</v>
      </c>
      <c r="C808" s="10" t="s">
        <v>7</v>
      </c>
      <c r="D808" s="101" t="s">
        <v>985</v>
      </c>
      <c r="E808" s="104">
        <v>743344.16</v>
      </c>
      <c r="F808" s="43"/>
      <c r="G808" s="38"/>
    </row>
    <row r="809" ht="15.75" hidden="1" customHeight="1">
      <c r="A809" s="152">
        <v>45918.0</v>
      </c>
      <c r="B809" s="153" t="s">
        <v>21</v>
      </c>
      <c r="C809" s="10" t="s">
        <v>7</v>
      </c>
      <c r="D809" s="153" t="s">
        <v>986</v>
      </c>
      <c r="E809" s="154">
        <v>97788.22</v>
      </c>
      <c r="F809" s="43"/>
      <c r="G809" s="38"/>
    </row>
    <row r="810" ht="15.75" hidden="1" customHeight="1">
      <c r="A810" s="162">
        <v>45919.0</v>
      </c>
      <c r="B810" s="10" t="s">
        <v>21</v>
      </c>
      <c r="C810" s="10" t="s">
        <v>7</v>
      </c>
      <c r="D810" s="101" t="s">
        <v>987</v>
      </c>
      <c r="E810" s="104">
        <v>602537.55</v>
      </c>
      <c r="F810" s="43"/>
      <c r="G810" s="38"/>
    </row>
    <row r="811" ht="15.75" hidden="1" customHeight="1">
      <c r="A811" s="162">
        <v>45918.0</v>
      </c>
      <c r="B811" s="10" t="s">
        <v>21</v>
      </c>
      <c r="C811" s="10" t="s">
        <v>7</v>
      </c>
      <c r="D811" s="101" t="s">
        <v>988</v>
      </c>
      <c r="E811" s="104">
        <v>77504.72</v>
      </c>
      <c r="F811" s="43"/>
      <c r="G811" s="38"/>
    </row>
    <row r="812" ht="15.75" hidden="1" customHeight="1">
      <c r="A812" s="162">
        <v>45918.0</v>
      </c>
      <c r="B812" s="10" t="s">
        <v>21</v>
      </c>
      <c r="C812" s="10" t="s">
        <v>7</v>
      </c>
      <c r="D812" s="101" t="s">
        <v>989</v>
      </c>
      <c r="E812" s="104">
        <v>470112.67</v>
      </c>
      <c r="F812" s="43"/>
      <c r="G812" s="38"/>
    </row>
    <row r="813" ht="15.75" hidden="1" customHeight="1">
      <c r="A813" s="162">
        <v>45918.0</v>
      </c>
      <c r="B813" s="10" t="s">
        <v>21</v>
      </c>
      <c r="C813" s="10" t="s">
        <v>7</v>
      </c>
      <c r="D813" s="101" t="s">
        <v>990</v>
      </c>
      <c r="E813" s="104">
        <v>192719.93</v>
      </c>
      <c r="F813" s="43"/>
      <c r="G813" s="38"/>
    </row>
    <row r="814" ht="15.75" hidden="1" customHeight="1">
      <c r="A814" s="162">
        <v>45918.0</v>
      </c>
      <c r="B814" s="10" t="s">
        <v>21</v>
      </c>
      <c r="C814" s="10" t="s">
        <v>7</v>
      </c>
      <c r="D814" s="101" t="s">
        <v>991</v>
      </c>
      <c r="E814" s="104">
        <v>740969.41</v>
      </c>
      <c r="F814" s="43"/>
      <c r="G814" s="38"/>
    </row>
    <row r="815" ht="15.75" hidden="1" customHeight="1">
      <c r="A815" s="162">
        <v>45918.0</v>
      </c>
      <c r="B815" s="10" t="s">
        <v>21</v>
      </c>
      <c r="C815" s="10" t="s">
        <v>7</v>
      </c>
      <c r="D815" s="101" t="s">
        <v>992</v>
      </c>
      <c r="E815" s="104">
        <v>503134.39</v>
      </c>
      <c r="F815" s="43"/>
      <c r="G815" s="38"/>
    </row>
    <row r="816" ht="15.75" hidden="1" customHeight="1">
      <c r="A816" s="162">
        <v>45919.0</v>
      </c>
      <c r="B816" s="10" t="s">
        <v>21</v>
      </c>
      <c r="C816" s="10" t="s">
        <v>7</v>
      </c>
      <c r="D816" s="101" t="s">
        <v>993</v>
      </c>
      <c r="E816" s="104">
        <v>983607.2</v>
      </c>
      <c r="F816" s="33"/>
      <c r="G816" s="38"/>
    </row>
    <row r="817" ht="15.75" hidden="1" customHeight="1">
      <c r="A817" s="162">
        <v>45920.0</v>
      </c>
      <c r="B817" s="10" t="s">
        <v>21</v>
      </c>
      <c r="C817" s="10" t="s">
        <v>7</v>
      </c>
      <c r="D817" s="101" t="s">
        <v>994</v>
      </c>
      <c r="E817" s="104">
        <v>475333.31</v>
      </c>
      <c r="F817" s="173" t="s">
        <v>995</v>
      </c>
      <c r="G817" s="38"/>
    </row>
    <row r="818" ht="15.75" hidden="1" customHeight="1">
      <c r="A818" s="224">
        <v>45922.0</v>
      </c>
      <c r="B818" s="10" t="s">
        <v>21</v>
      </c>
      <c r="C818" s="10" t="s">
        <v>7</v>
      </c>
      <c r="D818" s="101" t="s">
        <v>996</v>
      </c>
      <c r="E818" s="104">
        <v>50350.71</v>
      </c>
      <c r="F818" s="43"/>
      <c r="G818" s="38"/>
    </row>
    <row r="819" ht="15.75" hidden="1" customHeight="1">
      <c r="A819" s="162">
        <v>45922.0</v>
      </c>
      <c r="B819" s="10" t="s">
        <v>21</v>
      </c>
      <c r="C819" s="10" t="s">
        <v>7</v>
      </c>
      <c r="D819" s="101" t="s">
        <v>997</v>
      </c>
      <c r="E819" s="104">
        <v>1462836.71</v>
      </c>
      <c r="F819" s="43"/>
      <c r="G819" s="38"/>
    </row>
    <row r="820" ht="15.75" hidden="1" customHeight="1">
      <c r="A820" s="162">
        <v>45922.0</v>
      </c>
      <c r="B820" s="10" t="s">
        <v>21</v>
      </c>
      <c r="C820" s="10" t="s">
        <v>7</v>
      </c>
      <c r="D820" s="101" t="s">
        <v>998</v>
      </c>
      <c r="E820" s="104">
        <v>8836.31</v>
      </c>
      <c r="F820" s="43"/>
      <c r="G820" s="38"/>
    </row>
    <row r="821" ht="15.75" hidden="1" customHeight="1">
      <c r="A821" s="162">
        <v>45922.0</v>
      </c>
      <c r="B821" s="10" t="s">
        <v>21</v>
      </c>
      <c r="C821" s="10" t="s">
        <v>7</v>
      </c>
      <c r="D821" s="101" t="s">
        <v>999</v>
      </c>
      <c r="E821" s="104">
        <v>23118.29</v>
      </c>
      <c r="F821" s="43"/>
      <c r="G821" s="38"/>
    </row>
    <row r="822" ht="15.75" hidden="1" customHeight="1">
      <c r="A822" s="162">
        <v>45922.0</v>
      </c>
      <c r="B822" s="10" t="s">
        <v>21</v>
      </c>
      <c r="C822" s="10" t="s">
        <v>7</v>
      </c>
      <c r="D822" s="101" t="s">
        <v>1000</v>
      </c>
      <c r="E822" s="104">
        <v>927424.01</v>
      </c>
      <c r="F822" s="43"/>
      <c r="G822" s="38"/>
    </row>
    <row r="823" ht="15.75" hidden="1" customHeight="1">
      <c r="A823" s="162">
        <v>45922.0</v>
      </c>
      <c r="B823" s="10" t="s">
        <v>21</v>
      </c>
      <c r="C823" s="10" t="s">
        <v>7</v>
      </c>
      <c r="D823" s="101" t="s">
        <v>1001</v>
      </c>
      <c r="E823" s="104">
        <v>104178.09</v>
      </c>
      <c r="F823" s="43"/>
      <c r="G823" s="38"/>
    </row>
    <row r="824" ht="15.75" hidden="1" customHeight="1">
      <c r="A824" s="162">
        <v>45923.0</v>
      </c>
      <c r="B824" s="10" t="s">
        <v>21</v>
      </c>
      <c r="C824" s="10" t="s">
        <v>7</v>
      </c>
      <c r="D824" s="101" t="s">
        <v>1002</v>
      </c>
      <c r="E824" s="104">
        <v>463170.28</v>
      </c>
      <c r="F824" s="43"/>
      <c r="G824" s="38"/>
    </row>
    <row r="825" ht="15.75" hidden="1" customHeight="1">
      <c r="A825" s="162">
        <v>45923.0</v>
      </c>
      <c r="B825" s="10" t="s">
        <v>21</v>
      </c>
      <c r="C825" s="10" t="s">
        <v>7</v>
      </c>
      <c r="D825" s="101" t="s">
        <v>1003</v>
      </c>
      <c r="E825" s="104">
        <v>342046.9</v>
      </c>
      <c r="F825" s="43"/>
      <c r="G825" s="38"/>
    </row>
    <row r="826" ht="15.75" hidden="1" customHeight="1">
      <c r="A826" s="162">
        <v>45923.0</v>
      </c>
      <c r="B826" s="10" t="s">
        <v>21</v>
      </c>
      <c r="C826" s="10" t="s">
        <v>7</v>
      </c>
      <c r="D826" s="101" t="s">
        <v>1004</v>
      </c>
      <c r="E826" s="104">
        <v>99769.42</v>
      </c>
      <c r="F826" s="43"/>
      <c r="G826" s="38"/>
      <c r="H826" s="125">
        <f>SUM(E817:E831,E833:E840)</f>
        <v>10763017.66</v>
      </c>
      <c r="I826" s="46" t="s">
        <v>1005</v>
      </c>
      <c r="J826" s="46" t="s">
        <v>1006</v>
      </c>
    </row>
    <row r="827" ht="15.75" hidden="1" customHeight="1">
      <c r="A827" s="162">
        <v>45923.0</v>
      </c>
      <c r="B827" s="10" t="s">
        <v>21</v>
      </c>
      <c r="C827" s="10" t="s">
        <v>7</v>
      </c>
      <c r="D827" s="101" t="s">
        <v>1007</v>
      </c>
      <c r="E827" s="104">
        <v>126152.24</v>
      </c>
      <c r="F827" s="43"/>
      <c r="G827" s="38"/>
      <c r="H827" s="125">
        <f>E832</f>
        <v>28714.63</v>
      </c>
      <c r="I827" s="46" t="s">
        <v>1008</v>
      </c>
    </row>
    <row r="828" ht="15.75" hidden="1" customHeight="1">
      <c r="A828" s="162">
        <v>45924.0</v>
      </c>
      <c r="B828" s="10" t="s">
        <v>21</v>
      </c>
      <c r="C828" s="10" t="s">
        <v>7</v>
      </c>
      <c r="D828" s="101" t="s">
        <v>1009</v>
      </c>
      <c r="E828" s="104">
        <v>926364.58</v>
      </c>
      <c r="F828" s="43"/>
      <c r="G828" s="38"/>
    </row>
    <row r="829" ht="15.75" hidden="1" customHeight="1">
      <c r="A829" s="162">
        <v>45924.0</v>
      </c>
      <c r="B829" s="10" t="s">
        <v>21</v>
      </c>
      <c r="C829" s="10" t="s">
        <v>7</v>
      </c>
      <c r="D829" s="101" t="s">
        <v>1010</v>
      </c>
      <c r="E829" s="104">
        <v>1032532.98</v>
      </c>
      <c r="F829" s="43"/>
      <c r="G829" s="38"/>
    </row>
    <row r="830" ht="15.75" hidden="1" customHeight="1">
      <c r="A830" s="162">
        <v>45924.0</v>
      </c>
      <c r="B830" s="10" t="s">
        <v>21</v>
      </c>
      <c r="C830" s="10" t="s">
        <v>7</v>
      </c>
      <c r="D830" s="101" t="s">
        <v>1011</v>
      </c>
      <c r="E830" s="104">
        <v>633136.23</v>
      </c>
      <c r="F830" s="43"/>
      <c r="G830" s="38"/>
    </row>
    <row r="831" ht="15.75" hidden="1" customHeight="1">
      <c r="A831" s="162">
        <v>45924.0</v>
      </c>
      <c r="B831" s="10" t="s">
        <v>21</v>
      </c>
      <c r="C831" s="10" t="s">
        <v>7</v>
      </c>
      <c r="D831" s="101" t="s">
        <v>1012</v>
      </c>
      <c r="E831" s="104">
        <v>99944.05</v>
      </c>
      <c r="F831" s="43"/>
      <c r="G831" s="38"/>
    </row>
    <row r="832" ht="15.75" hidden="1" customHeight="1">
      <c r="A832" s="71">
        <v>45924.0</v>
      </c>
      <c r="B832" s="72" t="s">
        <v>21</v>
      </c>
      <c r="C832" s="10" t="s">
        <v>7</v>
      </c>
      <c r="D832" s="72" t="s">
        <v>1013</v>
      </c>
      <c r="E832" s="73">
        <v>28714.63</v>
      </c>
      <c r="F832" s="43"/>
      <c r="G832" s="38"/>
    </row>
    <row r="833" ht="15.75" hidden="1" customHeight="1">
      <c r="A833" s="162">
        <v>45925.0</v>
      </c>
      <c r="B833" s="10" t="s">
        <v>21</v>
      </c>
      <c r="C833" s="10" t="s">
        <v>7</v>
      </c>
      <c r="D833" s="101" t="s">
        <v>1014</v>
      </c>
      <c r="E833" s="104">
        <v>584994.97</v>
      </c>
      <c r="F833" s="43"/>
      <c r="G833" s="38"/>
    </row>
    <row r="834" ht="15.75" hidden="1" customHeight="1">
      <c r="A834" s="162">
        <v>45925.0</v>
      </c>
      <c r="B834" s="10" t="s">
        <v>21</v>
      </c>
      <c r="C834" s="10" t="s">
        <v>7</v>
      </c>
      <c r="D834" s="101" t="s">
        <v>1015</v>
      </c>
      <c r="E834" s="104">
        <v>734840.47</v>
      </c>
      <c r="F834" s="43"/>
      <c r="G834" s="38"/>
    </row>
    <row r="835" ht="15.75" hidden="1" customHeight="1">
      <c r="A835" s="162">
        <v>45925.0</v>
      </c>
      <c r="B835" s="10" t="s">
        <v>21</v>
      </c>
      <c r="C835" s="10" t="s">
        <v>7</v>
      </c>
      <c r="D835" s="101" t="s">
        <v>1016</v>
      </c>
      <c r="E835" s="104">
        <v>485000.84</v>
      </c>
      <c r="F835" s="43"/>
      <c r="G835" s="38"/>
    </row>
    <row r="836" ht="15.75" hidden="1" customHeight="1">
      <c r="A836" s="162">
        <v>45925.0</v>
      </c>
      <c r="B836" s="10" t="s">
        <v>21</v>
      </c>
      <c r="C836" s="10" t="s">
        <v>7</v>
      </c>
      <c r="D836" s="101" t="s">
        <v>1017</v>
      </c>
      <c r="E836" s="104">
        <v>266812.09</v>
      </c>
      <c r="F836" s="43"/>
      <c r="G836" s="38"/>
    </row>
    <row r="837" ht="15.75" hidden="1" customHeight="1">
      <c r="A837" s="162">
        <v>45926.0</v>
      </c>
      <c r="B837" s="10" t="s">
        <v>21</v>
      </c>
      <c r="C837" s="10" t="s">
        <v>7</v>
      </c>
      <c r="D837" s="101" t="s">
        <v>1018</v>
      </c>
      <c r="E837" s="104">
        <v>627236.92</v>
      </c>
      <c r="F837" s="43"/>
      <c r="G837" s="38"/>
    </row>
    <row r="838" ht="15.75" hidden="1" customHeight="1">
      <c r="A838" s="162">
        <v>45926.0</v>
      </c>
      <c r="B838" s="10" t="s">
        <v>21</v>
      </c>
      <c r="C838" s="10" t="s">
        <v>7</v>
      </c>
      <c r="D838" s="101" t="s">
        <v>1019</v>
      </c>
      <c r="E838" s="104">
        <v>252743.49</v>
      </c>
      <c r="F838" s="43"/>
      <c r="G838" s="38"/>
    </row>
    <row r="839" ht="15.75" hidden="1" customHeight="1">
      <c r="A839" s="162">
        <v>45926.0</v>
      </c>
      <c r="B839" s="10" t="s">
        <v>21</v>
      </c>
      <c r="C839" s="10" t="s">
        <v>7</v>
      </c>
      <c r="D839" s="101" t="s">
        <v>1020</v>
      </c>
      <c r="E839" s="104">
        <v>761892.89</v>
      </c>
      <c r="F839" s="43"/>
      <c r="G839" s="38"/>
    </row>
    <row r="840" ht="15.75" hidden="1" customHeight="1">
      <c r="A840" s="162">
        <v>45926.0</v>
      </c>
      <c r="B840" s="10" t="s">
        <v>21</v>
      </c>
      <c r="C840" s="10" t="s">
        <v>7</v>
      </c>
      <c r="D840" s="101" t="s">
        <v>1021</v>
      </c>
      <c r="E840" s="104">
        <v>274301.88</v>
      </c>
      <c r="F840" s="33"/>
      <c r="G840" s="38"/>
    </row>
    <row r="841" ht="15.75" hidden="1" customHeight="1">
      <c r="A841" s="162">
        <v>45927.0</v>
      </c>
      <c r="B841" s="10" t="s">
        <v>21</v>
      </c>
      <c r="C841" s="10" t="s">
        <v>7</v>
      </c>
      <c r="D841" s="101" t="s">
        <v>1022</v>
      </c>
      <c r="E841" s="104">
        <v>382232.35</v>
      </c>
      <c r="F841" s="204" t="s">
        <v>1023</v>
      </c>
      <c r="G841" s="38"/>
    </row>
    <row r="842" ht="15.75" hidden="1" customHeight="1">
      <c r="A842" s="162">
        <v>45927.0</v>
      </c>
      <c r="B842" s="10" t="s">
        <v>21</v>
      </c>
      <c r="C842" s="10" t="s">
        <v>7</v>
      </c>
      <c r="D842" s="101" t="s">
        <v>1024</v>
      </c>
      <c r="E842" s="104">
        <v>143510.57</v>
      </c>
      <c r="F842" s="43"/>
      <c r="G842" s="38"/>
    </row>
    <row r="843" ht="15.75" hidden="1" customHeight="1">
      <c r="A843" s="162">
        <v>45929.0</v>
      </c>
      <c r="B843" s="10" t="s">
        <v>21</v>
      </c>
      <c r="C843" s="10" t="s">
        <v>7</v>
      </c>
      <c r="D843" s="101" t="s">
        <v>1025</v>
      </c>
      <c r="E843" s="104">
        <v>611812.87</v>
      </c>
      <c r="F843" s="43"/>
      <c r="G843" s="38"/>
    </row>
    <row r="844" ht="15.75" hidden="1" customHeight="1">
      <c r="A844" s="162">
        <v>45929.0</v>
      </c>
      <c r="B844" s="10" t="s">
        <v>21</v>
      </c>
      <c r="C844" s="10" t="s">
        <v>7</v>
      </c>
      <c r="D844" s="101" t="s">
        <v>1026</v>
      </c>
      <c r="E844" s="104">
        <v>1420259.89</v>
      </c>
      <c r="F844" s="43"/>
      <c r="G844" s="38"/>
    </row>
    <row r="845" ht="15.75" hidden="1" customHeight="1">
      <c r="A845" s="162">
        <v>45929.0</v>
      </c>
      <c r="B845" s="10" t="s">
        <v>21</v>
      </c>
      <c r="C845" s="10" t="s">
        <v>7</v>
      </c>
      <c r="D845" s="101" t="s">
        <v>1027</v>
      </c>
      <c r="E845" s="104">
        <v>101997.33</v>
      </c>
      <c r="F845" s="43"/>
      <c r="G845" s="38"/>
    </row>
    <row r="846" ht="15.75" hidden="1" customHeight="1">
      <c r="A846" s="162">
        <v>45929.0</v>
      </c>
      <c r="B846" s="10" t="s">
        <v>21</v>
      </c>
      <c r="C846" s="10" t="s">
        <v>7</v>
      </c>
      <c r="D846" s="101" t="s">
        <v>1028</v>
      </c>
      <c r="E846" s="104">
        <v>31218.83</v>
      </c>
      <c r="F846" s="43"/>
      <c r="G846" s="38"/>
    </row>
    <row r="847" ht="15.75" hidden="1" customHeight="1">
      <c r="A847" s="162">
        <v>45929.0</v>
      </c>
      <c r="B847" s="10" t="s">
        <v>21</v>
      </c>
      <c r="C847" s="10" t="s">
        <v>7</v>
      </c>
      <c r="D847" s="101" t="s">
        <v>1029</v>
      </c>
      <c r="E847" s="104">
        <v>482512.26</v>
      </c>
      <c r="F847" s="43"/>
      <c r="G847" s="38"/>
    </row>
    <row r="848" ht="15.75" hidden="1" customHeight="1">
      <c r="A848" s="162">
        <v>45929.0</v>
      </c>
      <c r="B848" s="10" t="s">
        <v>21</v>
      </c>
      <c r="C848" s="10" t="s">
        <v>7</v>
      </c>
      <c r="D848" s="101" t="s">
        <v>1030</v>
      </c>
      <c r="E848" s="104">
        <v>80418.71</v>
      </c>
      <c r="F848" s="43"/>
      <c r="G848" s="38"/>
    </row>
    <row r="849" ht="15.75" hidden="1" customHeight="1">
      <c r="A849" s="162">
        <v>45929.0</v>
      </c>
      <c r="B849" s="10" t="s">
        <v>21</v>
      </c>
      <c r="C849" s="10" t="s">
        <v>7</v>
      </c>
      <c r="D849" s="101" t="s">
        <v>1031</v>
      </c>
      <c r="E849" s="104">
        <v>306670.43</v>
      </c>
      <c r="F849" s="43"/>
      <c r="G849" s="38"/>
    </row>
    <row r="850" ht="15.75" hidden="1" customHeight="1">
      <c r="A850" s="162">
        <v>45929.0</v>
      </c>
      <c r="B850" s="10" t="s">
        <v>21</v>
      </c>
      <c r="C850" s="10" t="s">
        <v>7</v>
      </c>
      <c r="D850" s="101" t="s">
        <v>1032</v>
      </c>
      <c r="E850" s="104">
        <v>86138.24</v>
      </c>
      <c r="F850" s="43"/>
      <c r="G850" s="38"/>
    </row>
    <row r="851" ht="15.75" hidden="1" customHeight="1">
      <c r="A851" s="162">
        <v>45929.0</v>
      </c>
      <c r="B851" s="10" t="s">
        <v>21</v>
      </c>
      <c r="C851" s="10" t="s">
        <v>7</v>
      </c>
      <c r="D851" s="101" t="s">
        <v>1033</v>
      </c>
      <c r="E851" s="104">
        <v>145755.34</v>
      </c>
      <c r="F851" s="43"/>
      <c r="G851" s="38"/>
    </row>
    <row r="852" ht="15.75" hidden="1" customHeight="1">
      <c r="A852" s="162">
        <v>45929.0</v>
      </c>
      <c r="B852" s="10" t="s">
        <v>21</v>
      </c>
      <c r="C852" s="10" t="s">
        <v>7</v>
      </c>
      <c r="D852" s="101" t="s">
        <v>1034</v>
      </c>
      <c r="E852" s="104">
        <v>85162.81</v>
      </c>
      <c r="F852" s="43"/>
      <c r="G852" s="38"/>
    </row>
    <row r="853" ht="15.75" hidden="1" customHeight="1">
      <c r="A853" s="155">
        <v>45929.0</v>
      </c>
      <c r="B853" s="156" t="s">
        <v>21</v>
      </c>
      <c r="C853" s="10" t="s">
        <v>7</v>
      </c>
      <c r="D853" s="156" t="s">
        <v>1035</v>
      </c>
      <c r="E853" s="157">
        <v>30582.06</v>
      </c>
      <c r="F853" s="43"/>
      <c r="G853" s="38"/>
      <c r="H853" s="125">
        <f>E877</f>
        <v>-176055.45</v>
      </c>
      <c r="I853" s="46" t="s">
        <v>1036</v>
      </c>
    </row>
    <row r="854" ht="15.75" hidden="1" customHeight="1">
      <c r="A854" s="155">
        <v>45929.0</v>
      </c>
      <c r="B854" s="156" t="s">
        <v>21</v>
      </c>
      <c r="C854" s="10" t="s">
        <v>7</v>
      </c>
      <c r="D854" s="156" t="s">
        <v>1037</v>
      </c>
      <c r="E854" s="157">
        <v>333632.84</v>
      </c>
      <c r="F854" s="43"/>
      <c r="G854" s="38"/>
      <c r="H854" s="125">
        <f>SUM(E841:E852,E855:E859,E861:E865,E867:E876,E878:E881)</f>
        <v>18559060.26</v>
      </c>
      <c r="I854" s="46" t="s">
        <v>1039</v>
      </c>
      <c r="J854" s="46" t="s">
        <v>1040</v>
      </c>
    </row>
    <row r="855" ht="15.75" hidden="1" customHeight="1">
      <c r="A855" s="162">
        <v>45929.0</v>
      </c>
      <c r="B855" s="10" t="s">
        <v>21</v>
      </c>
      <c r="C855" s="10" t="s">
        <v>7</v>
      </c>
      <c r="D855" s="101" t="s">
        <v>1042</v>
      </c>
      <c r="E855" s="104">
        <v>389452.92</v>
      </c>
      <c r="F855" s="43"/>
      <c r="G855" s="38"/>
      <c r="H855" s="125">
        <f>E853+E854+E860+E866</f>
        <v>395215.73</v>
      </c>
      <c r="I855" s="46" t="s">
        <v>1044</v>
      </c>
    </row>
    <row r="856" ht="15.75" hidden="1" customHeight="1">
      <c r="A856" s="162">
        <v>45929.0</v>
      </c>
      <c r="B856" s="10" t="s">
        <v>21</v>
      </c>
      <c r="C856" s="10" t="s">
        <v>7</v>
      </c>
      <c r="D856" s="101" t="s">
        <v>1045</v>
      </c>
      <c r="E856" s="104">
        <v>689402.68</v>
      </c>
      <c r="F856" s="43"/>
      <c r="G856" s="38"/>
    </row>
    <row r="857" ht="15.75" hidden="1" customHeight="1">
      <c r="A857" s="162">
        <v>45929.0</v>
      </c>
      <c r="B857" s="10" t="s">
        <v>21</v>
      </c>
      <c r="C857" s="10" t="s">
        <v>7</v>
      </c>
      <c r="D857" s="101" t="s">
        <v>1046</v>
      </c>
      <c r="E857" s="104">
        <v>1042747.17</v>
      </c>
      <c r="F857" s="43"/>
      <c r="G857" s="38"/>
    </row>
    <row r="858" ht="15.75" hidden="1" customHeight="1">
      <c r="A858" s="162">
        <v>45930.0</v>
      </c>
      <c r="B858" s="10" t="s">
        <v>21</v>
      </c>
      <c r="C858" s="10" t="s">
        <v>7</v>
      </c>
      <c r="D858" s="101" t="s">
        <v>1047</v>
      </c>
      <c r="E858" s="104">
        <v>605322.1</v>
      </c>
      <c r="F858" s="43"/>
      <c r="G858" s="38"/>
    </row>
    <row r="859" ht="15.75" hidden="1" customHeight="1">
      <c r="A859" s="162">
        <v>45930.0</v>
      </c>
      <c r="B859" s="10" t="s">
        <v>21</v>
      </c>
      <c r="C859" s="10" t="s">
        <v>7</v>
      </c>
      <c r="D859" s="101" t="s">
        <v>1048</v>
      </c>
      <c r="E859" s="104">
        <v>181462.32</v>
      </c>
      <c r="F859" s="43"/>
      <c r="G859" s="38"/>
    </row>
    <row r="860" ht="15.75" hidden="1" customHeight="1">
      <c r="A860" s="155">
        <v>45930.0</v>
      </c>
      <c r="B860" s="156" t="s">
        <v>21</v>
      </c>
      <c r="C860" s="10" t="s">
        <v>7</v>
      </c>
      <c r="D860" s="156" t="s">
        <v>1049</v>
      </c>
      <c r="E860" s="157">
        <v>9344.19</v>
      </c>
      <c r="F860" s="43"/>
      <c r="G860" s="38"/>
    </row>
    <row r="861" ht="15.75" hidden="1" customHeight="1">
      <c r="A861" s="162">
        <v>45930.0</v>
      </c>
      <c r="B861" s="10" t="s">
        <v>21</v>
      </c>
      <c r="C861" s="10" t="s">
        <v>7</v>
      </c>
      <c r="D861" s="101" t="s">
        <v>1050</v>
      </c>
      <c r="E861" s="104">
        <v>1600973.47</v>
      </c>
      <c r="F861" s="43"/>
      <c r="G861" s="38"/>
    </row>
    <row r="862" ht="15.75" hidden="1" customHeight="1">
      <c r="A862" s="162">
        <v>45930.0</v>
      </c>
      <c r="B862" s="10" t="s">
        <v>21</v>
      </c>
      <c r="C862" s="10" t="s">
        <v>7</v>
      </c>
      <c r="D862" s="101" t="s">
        <v>1051</v>
      </c>
      <c r="E862" s="104">
        <v>26092.81</v>
      </c>
      <c r="F862" s="43"/>
      <c r="G862" s="38"/>
    </row>
    <row r="863" ht="15.75" hidden="1" customHeight="1">
      <c r="A863" s="162">
        <v>45930.0</v>
      </c>
      <c r="B863" s="10" t="s">
        <v>21</v>
      </c>
      <c r="C863" s="10" t="s">
        <v>7</v>
      </c>
      <c r="D863" s="101" t="s">
        <v>1052</v>
      </c>
      <c r="E863" s="104">
        <v>3713237.15</v>
      </c>
      <c r="F863" s="43"/>
      <c r="G863" s="38"/>
    </row>
    <row r="864" ht="15.75" hidden="1" customHeight="1">
      <c r="A864" s="162">
        <v>45930.0</v>
      </c>
      <c r="B864" s="10" t="s">
        <v>21</v>
      </c>
      <c r="C864" s="10" t="s">
        <v>7</v>
      </c>
      <c r="D864" s="101" t="s">
        <v>1053</v>
      </c>
      <c r="E864" s="104">
        <v>514782.46</v>
      </c>
      <c r="F864" s="43"/>
      <c r="G864" s="38"/>
    </row>
    <row r="865" ht="15.75" hidden="1" customHeight="1">
      <c r="A865" s="213">
        <v>45930.0</v>
      </c>
      <c r="B865" s="215" t="s">
        <v>21</v>
      </c>
      <c r="C865" s="10" t="s">
        <v>7</v>
      </c>
      <c r="D865" s="215" t="s">
        <v>1054</v>
      </c>
      <c r="E865" s="217">
        <v>153160.99</v>
      </c>
      <c r="F865" s="43"/>
      <c r="G865" s="38"/>
    </row>
    <row r="866" ht="15.75" hidden="1" customHeight="1">
      <c r="A866" s="155">
        <v>45931.0</v>
      </c>
      <c r="B866" s="156" t="s">
        <v>21</v>
      </c>
      <c r="C866" s="10" t="s">
        <v>7</v>
      </c>
      <c r="D866" s="156" t="s">
        <v>1055</v>
      </c>
      <c r="E866" s="157">
        <v>21656.64</v>
      </c>
      <c r="F866" s="43"/>
      <c r="G866" s="38"/>
    </row>
    <row r="867" ht="15.75" hidden="1" customHeight="1">
      <c r="A867" s="213">
        <v>45931.0</v>
      </c>
      <c r="B867" s="215" t="s">
        <v>21</v>
      </c>
      <c r="C867" s="10" t="s">
        <v>7</v>
      </c>
      <c r="D867" s="215" t="s">
        <v>1056</v>
      </c>
      <c r="E867" s="217">
        <v>1359572.84</v>
      </c>
      <c r="F867" s="43"/>
      <c r="G867" s="38"/>
    </row>
    <row r="868" ht="15.75" hidden="1" customHeight="1">
      <c r="A868" s="162">
        <v>45931.0</v>
      </c>
      <c r="B868" s="10" t="s">
        <v>21</v>
      </c>
      <c r="C868" s="10" t="s">
        <v>7</v>
      </c>
      <c r="D868" s="101" t="s">
        <v>1057</v>
      </c>
      <c r="E868" s="104">
        <v>233293.01</v>
      </c>
      <c r="F868" s="43"/>
      <c r="G868" s="38"/>
    </row>
    <row r="869" ht="15.75" hidden="1" customHeight="1">
      <c r="A869" s="162">
        <v>45931.0</v>
      </c>
      <c r="B869" s="10" t="s">
        <v>21</v>
      </c>
      <c r="C869" s="10" t="s">
        <v>7</v>
      </c>
      <c r="D869" s="101" t="s">
        <v>1058</v>
      </c>
      <c r="E869" s="104">
        <v>19546.63</v>
      </c>
      <c r="F869" s="43"/>
      <c r="G869" s="38"/>
    </row>
    <row r="870" ht="15.75" hidden="1" customHeight="1">
      <c r="A870" s="162">
        <v>45931.0</v>
      </c>
      <c r="B870" s="10" t="s">
        <v>21</v>
      </c>
      <c r="C870" s="10" t="s">
        <v>7</v>
      </c>
      <c r="D870" s="101" t="s">
        <v>1059</v>
      </c>
      <c r="E870" s="104">
        <v>22007.5</v>
      </c>
      <c r="F870" s="43"/>
      <c r="G870" s="38"/>
    </row>
    <row r="871" ht="15.75" hidden="1" customHeight="1">
      <c r="A871" s="162">
        <v>45931.0</v>
      </c>
      <c r="B871" s="10" t="s">
        <v>21</v>
      </c>
      <c r="C871" s="10" t="s">
        <v>7</v>
      </c>
      <c r="D871" s="101" t="s">
        <v>1060</v>
      </c>
      <c r="E871" s="104">
        <v>20653.59</v>
      </c>
      <c r="F871" s="43"/>
      <c r="G871" s="38"/>
    </row>
    <row r="872" ht="15.75" hidden="1" customHeight="1">
      <c r="A872" s="162">
        <v>45932.0</v>
      </c>
      <c r="B872" s="10" t="s">
        <v>21</v>
      </c>
      <c r="C872" s="10" t="s">
        <v>7</v>
      </c>
      <c r="D872" s="101" t="s">
        <v>1061</v>
      </c>
      <c r="E872" s="104">
        <v>576943.48</v>
      </c>
      <c r="F872" s="43"/>
      <c r="G872" s="38"/>
    </row>
    <row r="873" ht="15.75" hidden="1" customHeight="1">
      <c r="A873" s="162">
        <v>45932.0</v>
      </c>
      <c r="B873" s="10" t="s">
        <v>21</v>
      </c>
      <c r="C873" s="10" t="s">
        <v>7</v>
      </c>
      <c r="D873" s="101" t="s">
        <v>1062</v>
      </c>
      <c r="E873" s="104">
        <v>728937.82</v>
      </c>
      <c r="F873" s="43"/>
      <c r="G873" s="38"/>
    </row>
    <row r="874" ht="15.75" hidden="1" customHeight="1">
      <c r="A874" s="162">
        <v>45932.0</v>
      </c>
      <c r="B874" s="10" t="s">
        <v>21</v>
      </c>
      <c r="C874" s="10" t="s">
        <v>7</v>
      </c>
      <c r="D874" s="101" t="s">
        <v>1063</v>
      </c>
      <c r="E874" s="104">
        <v>481658.26</v>
      </c>
      <c r="F874" s="43"/>
      <c r="G874" s="38"/>
    </row>
    <row r="875" ht="15.75" hidden="1" customHeight="1">
      <c r="A875" s="162">
        <v>45932.0</v>
      </c>
      <c r="B875" s="10" t="s">
        <v>21</v>
      </c>
      <c r="C875" s="10" t="s">
        <v>7</v>
      </c>
      <c r="D875" s="101" t="s">
        <v>1064</v>
      </c>
      <c r="E875" s="104">
        <v>611578.88</v>
      </c>
      <c r="F875" s="43"/>
      <c r="G875" s="38"/>
    </row>
    <row r="876" ht="15.75" hidden="1" customHeight="1">
      <c r="A876" s="162">
        <v>45932.0</v>
      </c>
      <c r="B876" s="10" t="s">
        <v>21</v>
      </c>
      <c r="C876" s="10" t="s">
        <v>7</v>
      </c>
      <c r="D876" s="101" t="s">
        <v>1065</v>
      </c>
      <c r="E876" s="104">
        <v>33162.97</v>
      </c>
      <c r="F876" s="43"/>
      <c r="G876" s="38"/>
    </row>
    <row r="877" ht="15.75" hidden="1" customHeight="1">
      <c r="A877" s="195">
        <v>45933.0</v>
      </c>
      <c r="B877" s="196" t="s">
        <v>21</v>
      </c>
      <c r="C877" s="10" t="s">
        <v>7</v>
      </c>
      <c r="D877" s="196" t="s">
        <v>1066</v>
      </c>
      <c r="E877" s="197">
        <v>-176055.45</v>
      </c>
      <c r="F877" s="43"/>
      <c r="G877" s="38"/>
    </row>
    <row r="878" ht="15.75" hidden="1" customHeight="1">
      <c r="A878" s="162">
        <v>45933.0</v>
      </c>
      <c r="B878" s="10" t="s">
        <v>21</v>
      </c>
      <c r="C878" s="10" t="s">
        <v>7</v>
      </c>
      <c r="D878" s="101" t="s">
        <v>1067</v>
      </c>
      <c r="E878" s="104">
        <v>222277.51</v>
      </c>
      <c r="F878" s="43"/>
      <c r="G878" s="38"/>
    </row>
    <row r="879" ht="15.75" hidden="1" customHeight="1">
      <c r="A879" s="162">
        <v>45933.0</v>
      </c>
      <c r="B879" s="10" t="s">
        <v>21</v>
      </c>
      <c r="C879" s="10" t="s">
        <v>7</v>
      </c>
      <c r="D879" s="101" t="s">
        <v>1068</v>
      </c>
      <c r="E879" s="104">
        <v>270721.36</v>
      </c>
      <c r="F879" s="43"/>
      <c r="G879" s="38"/>
    </row>
    <row r="880" ht="15.75" hidden="1" customHeight="1">
      <c r="A880" s="162">
        <v>45933.0</v>
      </c>
      <c r="B880" s="10" t="s">
        <v>21</v>
      </c>
      <c r="C880" s="10" t="s">
        <v>7</v>
      </c>
      <c r="D880" s="101" t="s">
        <v>1070</v>
      </c>
      <c r="E880" s="104">
        <v>57074.83</v>
      </c>
      <c r="F880" s="43"/>
      <c r="G880" s="38"/>
    </row>
    <row r="881" ht="15.75" hidden="1" customHeight="1">
      <c r="A881" s="162">
        <v>45933.0</v>
      </c>
      <c r="B881" s="10" t="s">
        <v>21</v>
      </c>
      <c r="C881" s="10" t="s">
        <v>7</v>
      </c>
      <c r="D881" s="101" t="s">
        <v>1071</v>
      </c>
      <c r="E881" s="104">
        <v>1127307.88</v>
      </c>
      <c r="F881" s="33"/>
      <c r="G881" s="38"/>
    </row>
    <row r="882" ht="15.75" hidden="1" customHeight="1">
      <c r="A882" s="162">
        <v>45934.0</v>
      </c>
      <c r="B882" s="10" t="s">
        <v>21</v>
      </c>
      <c r="C882" s="10" t="s">
        <v>7</v>
      </c>
      <c r="D882" s="101" t="s">
        <v>1072</v>
      </c>
      <c r="E882" s="104">
        <v>568758.98</v>
      </c>
      <c r="F882" s="173" t="s">
        <v>1073</v>
      </c>
      <c r="G882" s="38"/>
    </row>
    <row r="883" ht="15.75" hidden="1" customHeight="1">
      <c r="A883" s="162">
        <v>45934.0</v>
      </c>
      <c r="B883" s="10" t="s">
        <v>21</v>
      </c>
      <c r="C883" s="10" t="s">
        <v>7</v>
      </c>
      <c r="D883" s="101" t="s">
        <v>1074</v>
      </c>
      <c r="E883" s="104">
        <v>599105.03</v>
      </c>
      <c r="F883" s="43"/>
      <c r="G883" s="38"/>
    </row>
    <row r="884" ht="15.75" hidden="1" customHeight="1">
      <c r="A884" s="162">
        <v>45936.0</v>
      </c>
      <c r="B884" s="10" t="s">
        <v>21</v>
      </c>
      <c r="C884" s="10" t="s">
        <v>7</v>
      </c>
      <c r="D884" s="101" t="s">
        <v>1075</v>
      </c>
      <c r="E884" s="104">
        <v>2173993.25</v>
      </c>
      <c r="F884" s="43"/>
      <c r="G884" s="38"/>
    </row>
    <row r="885" ht="15.75" hidden="1" customHeight="1">
      <c r="A885" s="162">
        <v>45936.0</v>
      </c>
      <c r="B885" s="10" t="s">
        <v>21</v>
      </c>
      <c r="C885" s="10" t="s">
        <v>7</v>
      </c>
      <c r="D885" s="101" t="s">
        <v>1076</v>
      </c>
      <c r="E885" s="104">
        <v>690428.87</v>
      </c>
      <c r="F885" s="43"/>
      <c r="G885" s="38"/>
    </row>
    <row r="886" ht="15.75" hidden="1" customHeight="1">
      <c r="A886" s="162">
        <v>45936.0</v>
      </c>
      <c r="B886" s="10" t="s">
        <v>21</v>
      </c>
      <c r="C886" s="10" t="s">
        <v>7</v>
      </c>
      <c r="D886" s="101" t="s">
        <v>1077</v>
      </c>
      <c r="E886" s="104">
        <v>474986.8</v>
      </c>
      <c r="F886" s="43"/>
      <c r="G886" s="38"/>
    </row>
    <row r="887" ht="15.75" hidden="1" customHeight="1">
      <c r="A887" s="195">
        <v>45936.0</v>
      </c>
      <c r="B887" s="196" t="s">
        <v>21</v>
      </c>
      <c r="C887" s="10" t="s">
        <v>7</v>
      </c>
      <c r="D887" s="196" t="s">
        <v>1078</v>
      </c>
      <c r="E887" s="197">
        <v>-44342.93</v>
      </c>
      <c r="F887" s="43"/>
      <c r="G887" s="38"/>
    </row>
    <row r="888" ht="15.75" hidden="1" customHeight="1">
      <c r="A888" s="162">
        <v>45936.0</v>
      </c>
      <c r="B888" s="10" t="s">
        <v>21</v>
      </c>
      <c r="C888" s="10" t="s">
        <v>7</v>
      </c>
      <c r="D888" s="101" t="s">
        <v>1079</v>
      </c>
      <c r="E888" s="104">
        <v>415849.94</v>
      </c>
      <c r="F888" s="43"/>
      <c r="G888" s="38"/>
    </row>
    <row r="889" ht="15.75" hidden="1" customHeight="1">
      <c r="A889" s="162">
        <v>45937.0</v>
      </c>
      <c r="B889" s="10" t="s">
        <v>21</v>
      </c>
      <c r="C889" s="10" t="s">
        <v>7</v>
      </c>
      <c r="D889" s="101" t="s">
        <v>1081</v>
      </c>
      <c r="E889" s="104">
        <v>769923.5</v>
      </c>
      <c r="F889" s="43"/>
      <c r="G889" s="38"/>
    </row>
    <row r="890" ht="15.75" hidden="1" customHeight="1">
      <c r="A890" s="162">
        <v>45937.0</v>
      </c>
      <c r="B890" s="10" t="s">
        <v>21</v>
      </c>
      <c r="C890" s="10" t="s">
        <v>7</v>
      </c>
      <c r="D890" s="101" t="s">
        <v>1082</v>
      </c>
      <c r="E890" s="104">
        <v>21817.37</v>
      </c>
      <c r="F890" s="43"/>
      <c r="G890" s="38"/>
      <c r="H890" s="125">
        <f>SUM(E882:E897,E899:E906)</f>
        <v>10096270.71</v>
      </c>
      <c r="I890" s="46" t="s">
        <v>623</v>
      </c>
      <c r="J890" s="46" t="s">
        <v>1083</v>
      </c>
    </row>
    <row r="891" ht="15.75" hidden="1" customHeight="1">
      <c r="A891" s="162">
        <v>45937.0</v>
      </c>
      <c r="B891" s="10" t="s">
        <v>21</v>
      </c>
      <c r="C891" s="10" t="s">
        <v>7</v>
      </c>
      <c r="D891" s="101" t="s">
        <v>1084</v>
      </c>
      <c r="E891" s="104">
        <v>290788.95</v>
      </c>
      <c r="F891" s="43"/>
      <c r="G891" s="38"/>
      <c r="H891" s="125">
        <f>E898</f>
        <v>606763.73</v>
      </c>
      <c r="I891" s="46" t="s">
        <v>1085</v>
      </c>
    </row>
    <row r="892" ht="15.75" hidden="1" customHeight="1">
      <c r="A892" s="162">
        <v>45937.0</v>
      </c>
      <c r="B892" s="10" t="s">
        <v>21</v>
      </c>
      <c r="C892" s="10" t="s">
        <v>7</v>
      </c>
      <c r="D892" s="101" t="s">
        <v>1086</v>
      </c>
      <c r="E892" s="104">
        <v>727964.82</v>
      </c>
      <c r="F892" s="43"/>
      <c r="G892" s="38"/>
    </row>
    <row r="893" ht="15.75" hidden="1" customHeight="1">
      <c r="A893" s="162">
        <v>45937.0</v>
      </c>
      <c r="B893" s="10" t="s">
        <v>21</v>
      </c>
      <c r="C893" s="10" t="s">
        <v>7</v>
      </c>
      <c r="D893" s="101" t="s">
        <v>1087</v>
      </c>
      <c r="E893" s="104">
        <v>363903.52</v>
      </c>
      <c r="F893" s="43"/>
      <c r="G893" s="38"/>
    </row>
    <row r="894" ht="15.75" hidden="1" customHeight="1">
      <c r="A894" s="162">
        <v>45938.0</v>
      </c>
      <c r="B894" s="10" t="s">
        <v>21</v>
      </c>
      <c r="C894" s="10" t="s">
        <v>7</v>
      </c>
      <c r="D894" s="101" t="s">
        <v>1088</v>
      </c>
      <c r="E894" s="104">
        <v>36179.27</v>
      </c>
      <c r="F894" s="43"/>
      <c r="G894" s="38"/>
    </row>
    <row r="895" ht="15.75" hidden="1" customHeight="1">
      <c r="A895" s="162">
        <v>45938.0</v>
      </c>
      <c r="B895" s="10" t="s">
        <v>21</v>
      </c>
      <c r="C895" s="10" t="s">
        <v>7</v>
      </c>
      <c r="D895" s="101" t="s">
        <v>1089</v>
      </c>
      <c r="E895" s="104">
        <v>18450.18</v>
      </c>
      <c r="F895" s="43"/>
      <c r="G895" s="38"/>
    </row>
    <row r="896" ht="15.75" hidden="1" customHeight="1">
      <c r="A896" s="162">
        <v>45938.0</v>
      </c>
      <c r="B896" s="10" t="s">
        <v>21</v>
      </c>
      <c r="C896" s="10" t="s">
        <v>7</v>
      </c>
      <c r="D896" s="101" t="s">
        <v>1090</v>
      </c>
      <c r="E896" s="104">
        <v>445649.24</v>
      </c>
      <c r="F896" s="43"/>
      <c r="G896" s="38"/>
    </row>
    <row r="897" ht="15.75" hidden="1" customHeight="1">
      <c r="A897" s="162">
        <v>45938.0</v>
      </c>
      <c r="B897" s="10" t="s">
        <v>21</v>
      </c>
      <c r="C897" s="10" t="s">
        <v>7</v>
      </c>
      <c r="D897" s="101" t="s">
        <v>1091</v>
      </c>
      <c r="E897" s="104">
        <v>617612.71</v>
      </c>
      <c r="F897" s="43"/>
      <c r="G897" s="38"/>
    </row>
    <row r="898" ht="15.75" hidden="1" customHeight="1">
      <c r="A898" s="149">
        <v>45938.0</v>
      </c>
      <c r="B898" s="150" t="s">
        <v>21</v>
      </c>
      <c r="C898" s="10" t="s">
        <v>7</v>
      </c>
      <c r="D898" s="150" t="s">
        <v>1092</v>
      </c>
      <c r="E898" s="151">
        <v>606763.73</v>
      </c>
      <c r="F898" s="43"/>
      <c r="G898" s="38"/>
    </row>
    <row r="899" ht="15.75" hidden="1" customHeight="1">
      <c r="A899" s="162">
        <v>45938.0</v>
      </c>
      <c r="B899" s="10" t="s">
        <v>21</v>
      </c>
      <c r="C899" s="10" t="s">
        <v>7</v>
      </c>
      <c r="D899" s="101" t="s">
        <v>1093</v>
      </c>
      <c r="E899" s="104">
        <v>211962.17</v>
      </c>
      <c r="F899" s="43"/>
      <c r="G899" s="38"/>
    </row>
    <row r="900" ht="15.75" hidden="1" customHeight="1">
      <c r="A900" s="162">
        <v>45938.0</v>
      </c>
      <c r="B900" s="10" t="s">
        <v>21</v>
      </c>
      <c r="C900" s="10" t="s">
        <v>7</v>
      </c>
      <c r="D900" s="101" t="s">
        <v>1094</v>
      </c>
      <c r="E900" s="104">
        <v>203225.92</v>
      </c>
      <c r="F900" s="43"/>
      <c r="G900" s="38"/>
    </row>
    <row r="901" ht="15.75" hidden="1" customHeight="1">
      <c r="A901" s="162">
        <v>45938.0</v>
      </c>
      <c r="B901" s="10" t="s">
        <v>21</v>
      </c>
      <c r="C901" s="10" t="s">
        <v>7</v>
      </c>
      <c r="D901" s="101" t="s">
        <v>1095</v>
      </c>
      <c r="E901" s="104">
        <v>25781.83</v>
      </c>
      <c r="F901" s="43"/>
      <c r="G901" s="38"/>
    </row>
    <row r="902" ht="15.75" hidden="1" customHeight="1">
      <c r="A902" s="162">
        <v>45938.0</v>
      </c>
      <c r="B902" s="10" t="s">
        <v>21</v>
      </c>
      <c r="C902" s="10" t="s">
        <v>7</v>
      </c>
      <c r="D902" s="101" t="s">
        <v>1096</v>
      </c>
      <c r="E902" s="104">
        <v>21051.05</v>
      </c>
      <c r="F902" s="43"/>
      <c r="G902" s="38"/>
    </row>
    <row r="903" ht="15.75" hidden="1" customHeight="1">
      <c r="A903" s="162">
        <v>45938.0</v>
      </c>
      <c r="B903" s="10" t="s">
        <v>21</v>
      </c>
      <c r="C903" s="10" t="s">
        <v>7</v>
      </c>
      <c r="D903" s="101" t="s">
        <v>1097</v>
      </c>
      <c r="E903" s="104">
        <v>260845.89</v>
      </c>
      <c r="F903" s="43"/>
      <c r="G903" s="38"/>
    </row>
    <row r="904" ht="15.75" hidden="1" customHeight="1">
      <c r="A904" s="162">
        <v>45939.0</v>
      </c>
      <c r="B904" s="10" t="s">
        <v>21</v>
      </c>
      <c r="C904" s="10" t="s">
        <v>7</v>
      </c>
      <c r="D904" s="101" t="s">
        <v>1098</v>
      </c>
      <c r="E904" s="104">
        <v>665298.76</v>
      </c>
      <c r="F904" s="43"/>
      <c r="G904" s="38"/>
    </row>
    <row r="905" ht="15.75" hidden="1" customHeight="1">
      <c r="A905" s="162">
        <v>45939.0</v>
      </c>
      <c r="B905" s="10" t="s">
        <v>21</v>
      </c>
      <c r="C905" s="10" t="s">
        <v>7</v>
      </c>
      <c r="D905" s="101" t="s">
        <v>1099</v>
      </c>
      <c r="E905" s="104">
        <v>86998.54</v>
      </c>
      <c r="F905" s="43"/>
      <c r="G905" s="38"/>
    </row>
    <row r="906" ht="15.75" hidden="1" customHeight="1">
      <c r="A906" s="162">
        <v>45940.0</v>
      </c>
      <c r="B906" s="10" t="s">
        <v>21</v>
      </c>
      <c r="C906" s="10" t="s">
        <v>7</v>
      </c>
      <c r="D906" s="101" t="s">
        <v>1101</v>
      </c>
      <c r="E906" s="104">
        <v>450037.05</v>
      </c>
      <c r="F906" s="33"/>
      <c r="G906" s="38"/>
    </row>
    <row r="907" ht="15.75" hidden="1" customHeight="1">
      <c r="A907" s="162">
        <v>45941.0</v>
      </c>
      <c r="B907" s="10" t="s">
        <v>21</v>
      </c>
      <c r="C907" s="10" t="s">
        <v>7</v>
      </c>
      <c r="D907" s="101" t="s">
        <v>1102</v>
      </c>
      <c r="E907" s="104">
        <v>173088.99</v>
      </c>
      <c r="F907" s="173" t="s">
        <v>1103</v>
      </c>
      <c r="G907" s="38"/>
    </row>
    <row r="908" ht="15.75" hidden="1" customHeight="1">
      <c r="A908" s="162">
        <v>45941.0</v>
      </c>
      <c r="B908" s="10" t="s">
        <v>21</v>
      </c>
      <c r="C908" s="10" t="s">
        <v>7</v>
      </c>
      <c r="D908" s="101" t="s">
        <v>1105</v>
      </c>
      <c r="E908" s="104">
        <v>13885.82</v>
      </c>
      <c r="F908" s="43"/>
      <c r="G908" s="38"/>
    </row>
    <row r="909" ht="15.75" hidden="1" customHeight="1">
      <c r="A909" s="162">
        <v>45941.0</v>
      </c>
      <c r="B909" s="10" t="s">
        <v>21</v>
      </c>
      <c r="C909" s="10" t="s">
        <v>7</v>
      </c>
      <c r="D909" s="101" t="s">
        <v>1107</v>
      </c>
      <c r="E909" s="104">
        <v>750105.7</v>
      </c>
      <c r="F909" s="43"/>
      <c r="G909" s="38"/>
    </row>
    <row r="910" ht="15.75" hidden="1" customHeight="1">
      <c r="A910" s="162">
        <v>45941.0</v>
      </c>
      <c r="B910" s="10" t="s">
        <v>21</v>
      </c>
      <c r="C910" s="10" t="s">
        <v>7</v>
      </c>
      <c r="D910" s="101" t="s">
        <v>1109</v>
      </c>
      <c r="E910" s="104">
        <v>548817.93</v>
      </c>
      <c r="F910" s="43"/>
      <c r="G910" s="38"/>
    </row>
    <row r="911" ht="15.75" hidden="1" customHeight="1">
      <c r="A911" s="162">
        <v>45943.0</v>
      </c>
      <c r="B911" s="10" t="s">
        <v>21</v>
      </c>
      <c r="C911" s="10" t="s">
        <v>7</v>
      </c>
      <c r="D911" s="101" t="s">
        <v>1110</v>
      </c>
      <c r="E911" s="104">
        <v>356891.74</v>
      </c>
      <c r="F911" s="43"/>
      <c r="G911" s="38"/>
    </row>
    <row r="912" ht="15.75" hidden="1" customHeight="1">
      <c r="A912" s="162">
        <v>45943.0</v>
      </c>
      <c r="B912" s="10" t="s">
        <v>21</v>
      </c>
      <c r="C912" s="10" t="s">
        <v>7</v>
      </c>
      <c r="D912" s="101" t="s">
        <v>1111</v>
      </c>
      <c r="E912" s="104">
        <v>306542.75</v>
      </c>
      <c r="F912" s="43"/>
      <c r="G912" s="38"/>
    </row>
    <row r="913" ht="15.75" hidden="1" customHeight="1">
      <c r="A913" s="162">
        <v>45943.0</v>
      </c>
      <c r="B913" s="10" t="s">
        <v>21</v>
      </c>
      <c r="C913" s="10" t="s">
        <v>7</v>
      </c>
      <c r="D913" s="101" t="s">
        <v>1112</v>
      </c>
      <c r="E913" s="104">
        <v>768978.85</v>
      </c>
      <c r="F913" s="43"/>
      <c r="G913" s="38"/>
    </row>
    <row r="914" ht="15.75" hidden="1" customHeight="1">
      <c r="A914" s="162">
        <v>45943.0</v>
      </c>
      <c r="B914" s="10" t="s">
        <v>21</v>
      </c>
      <c r="C914" s="10" t="s">
        <v>7</v>
      </c>
      <c r="D914" s="101" t="s">
        <v>1113</v>
      </c>
      <c r="E914" s="104">
        <v>1186932.8</v>
      </c>
      <c r="F914" s="43"/>
      <c r="G914" s="38"/>
    </row>
    <row r="915" ht="15.75" hidden="1" customHeight="1">
      <c r="A915" s="162">
        <v>45944.0</v>
      </c>
      <c r="B915" s="10" t="s">
        <v>21</v>
      </c>
      <c r="C915" s="10" t="s">
        <v>7</v>
      </c>
      <c r="D915" s="101" t="s">
        <v>1114</v>
      </c>
      <c r="E915" s="104">
        <v>191241.44</v>
      </c>
      <c r="F915" s="43"/>
      <c r="G915" s="38"/>
    </row>
    <row r="916" ht="15.75" hidden="1" customHeight="1">
      <c r="A916" s="162">
        <v>45944.0</v>
      </c>
      <c r="B916" s="10" t="s">
        <v>21</v>
      </c>
      <c r="C916" s="10" t="s">
        <v>7</v>
      </c>
      <c r="D916" s="101" t="s">
        <v>1115</v>
      </c>
      <c r="E916" s="104">
        <v>108098.1</v>
      </c>
      <c r="F916" s="43"/>
      <c r="G916" s="38"/>
    </row>
    <row r="917" ht="15.75" hidden="1" customHeight="1">
      <c r="A917" s="149">
        <v>45944.0</v>
      </c>
      <c r="B917" s="150" t="s">
        <v>21</v>
      </c>
      <c r="C917" s="10" t="s">
        <v>7</v>
      </c>
      <c r="D917" s="150" t="s">
        <v>1116</v>
      </c>
      <c r="E917" s="151">
        <v>20534.97</v>
      </c>
      <c r="F917" s="43"/>
      <c r="G917" s="38"/>
    </row>
    <row r="918" ht="15.75" hidden="1" customHeight="1">
      <c r="A918" s="162">
        <v>45944.0</v>
      </c>
      <c r="B918" s="10" t="s">
        <v>21</v>
      </c>
      <c r="C918" s="10" t="s">
        <v>7</v>
      </c>
      <c r="D918" s="101" t="s">
        <v>1117</v>
      </c>
      <c r="E918" s="104">
        <v>116487.99</v>
      </c>
      <c r="F918" s="43"/>
      <c r="G918" s="38"/>
    </row>
    <row r="919" ht="15.75" hidden="1" customHeight="1">
      <c r="A919" s="162">
        <v>45944.0</v>
      </c>
      <c r="B919" s="10" t="s">
        <v>21</v>
      </c>
      <c r="C919" s="10" t="s">
        <v>7</v>
      </c>
      <c r="D919" s="101" t="s">
        <v>1119</v>
      </c>
      <c r="E919" s="104">
        <v>257922.68</v>
      </c>
      <c r="F919" s="43"/>
      <c r="G919" s="38"/>
    </row>
    <row r="920" ht="15.75" hidden="1" customHeight="1">
      <c r="A920" s="162">
        <v>45944.0</v>
      </c>
      <c r="B920" s="10" t="s">
        <v>21</v>
      </c>
      <c r="C920" s="10" t="s">
        <v>7</v>
      </c>
      <c r="D920" s="101" t="s">
        <v>1120</v>
      </c>
      <c r="E920" s="104">
        <v>410588.5</v>
      </c>
      <c r="F920" s="43"/>
      <c r="G920" s="38"/>
    </row>
    <row r="921" ht="15.75" hidden="1" customHeight="1">
      <c r="A921" s="162">
        <v>45944.0</v>
      </c>
      <c r="B921" s="10" t="s">
        <v>21</v>
      </c>
      <c r="C921" s="10" t="s">
        <v>7</v>
      </c>
      <c r="D921" s="101" t="s">
        <v>1121</v>
      </c>
      <c r="E921" s="104">
        <v>13798.12</v>
      </c>
      <c r="F921" s="43"/>
      <c r="G921" s="38"/>
    </row>
    <row r="922" ht="15.75" hidden="1" customHeight="1">
      <c r="A922" s="162">
        <v>45944.0</v>
      </c>
      <c r="B922" s="10" t="s">
        <v>21</v>
      </c>
      <c r="C922" s="10" t="s">
        <v>7</v>
      </c>
      <c r="D922" s="101" t="s">
        <v>1122</v>
      </c>
      <c r="E922" s="104">
        <v>557005.7</v>
      </c>
      <c r="F922" s="43"/>
      <c r="G922" s="38"/>
    </row>
    <row r="923" ht="15.75" hidden="1" customHeight="1">
      <c r="A923" s="162">
        <v>45945.0</v>
      </c>
      <c r="B923" s="10" t="s">
        <v>21</v>
      </c>
      <c r="C923" s="10" t="s">
        <v>7</v>
      </c>
      <c r="D923" s="101" t="s">
        <v>1123</v>
      </c>
      <c r="E923" s="104">
        <v>132139.78</v>
      </c>
      <c r="F923" s="43"/>
      <c r="G923" s="38"/>
    </row>
    <row r="924" ht="15.75" hidden="1" customHeight="1">
      <c r="A924" s="162">
        <v>45945.0</v>
      </c>
      <c r="B924" s="10" t="s">
        <v>21</v>
      </c>
      <c r="C924" s="10" t="s">
        <v>7</v>
      </c>
      <c r="D924" s="101" t="s">
        <v>1124</v>
      </c>
      <c r="E924" s="104">
        <v>361203.81</v>
      </c>
      <c r="F924" s="43"/>
      <c r="G924" s="85" t="s">
        <v>1125</v>
      </c>
    </row>
    <row r="925" ht="15.75" hidden="1" customHeight="1">
      <c r="A925" s="162">
        <v>45945.0</v>
      </c>
      <c r="B925" s="10" t="s">
        <v>21</v>
      </c>
      <c r="C925" s="10" t="s">
        <v>7</v>
      </c>
      <c r="D925" s="101" t="s">
        <v>1126</v>
      </c>
      <c r="E925" s="104">
        <v>1081812.55</v>
      </c>
      <c r="F925" s="43"/>
      <c r="G925" s="38"/>
    </row>
    <row r="926" ht="15.75" hidden="1" customHeight="1">
      <c r="A926" s="162">
        <v>45945.0</v>
      </c>
      <c r="B926" s="10" t="s">
        <v>21</v>
      </c>
      <c r="C926" s="10" t="s">
        <v>7</v>
      </c>
      <c r="D926" s="101" t="s">
        <v>1127</v>
      </c>
      <c r="E926" s="104">
        <v>693247.61</v>
      </c>
      <c r="F926" s="43"/>
      <c r="G926" s="38"/>
      <c r="H926" s="125">
        <f>SUM(E907:E916,E918:E937)</f>
        <v>13417700.91</v>
      </c>
      <c r="I926" s="46" t="s">
        <v>1129</v>
      </c>
      <c r="J926" s="46" t="s">
        <v>1130</v>
      </c>
    </row>
    <row r="927" ht="15.75" hidden="1" customHeight="1">
      <c r="A927" s="162">
        <v>45945.0</v>
      </c>
      <c r="B927" s="10" t="s">
        <v>21</v>
      </c>
      <c r="C927" s="10" t="s">
        <v>7</v>
      </c>
      <c r="D927" s="101" t="s">
        <v>1131</v>
      </c>
      <c r="E927" s="104">
        <v>28752.67</v>
      </c>
      <c r="F927" s="43"/>
      <c r="G927" s="38"/>
      <c r="H927" s="125">
        <f>E917</f>
        <v>20534.97</v>
      </c>
      <c r="I927" s="46" t="s">
        <v>1132</v>
      </c>
    </row>
    <row r="928" ht="15.75" hidden="1" customHeight="1">
      <c r="A928" s="162">
        <v>45945.0</v>
      </c>
      <c r="B928" s="10" t="s">
        <v>21</v>
      </c>
      <c r="C928" s="10" t="s">
        <v>7</v>
      </c>
      <c r="D928" s="101" t="s">
        <v>1133</v>
      </c>
      <c r="E928" s="104">
        <v>11268.88</v>
      </c>
      <c r="F928" s="43"/>
      <c r="G928" s="38"/>
    </row>
    <row r="929" ht="15.75" hidden="1" customHeight="1">
      <c r="A929" s="162">
        <v>45946.0</v>
      </c>
      <c r="B929" s="10" t="s">
        <v>21</v>
      </c>
      <c r="C929" s="10" t="s">
        <v>7</v>
      </c>
      <c r="D929" s="101" t="s">
        <v>1134</v>
      </c>
      <c r="E929" s="104">
        <v>756978.08</v>
      </c>
      <c r="F929" s="43"/>
      <c r="G929" s="38"/>
    </row>
    <row r="930" ht="15.75" hidden="1" customHeight="1">
      <c r="A930" s="162">
        <v>45946.0</v>
      </c>
      <c r="B930" s="10" t="s">
        <v>21</v>
      </c>
      <c r="C930" s="10" t="s">
        <v>7</v>
      </c>
      <c r="D930" s="101" t="s">
        <v>1135</v>
      </c>
      <c r="E930" s="104">
        <v>38976.94</v>
      </c>
      <c r="F930" s="43"/>
      <c r="G930" s="38"/>
    </row>
    <row r="931" ht="15.75" hidden="1" customHeight="1">
      <c r="A931" s="162">
        <v>45946.0</v>
      </c>
      <c r="B931" s="10" t="s">
        <v>21</v>
      </c>
      <c r="C931" s="10" t="s">
        <v>7</v>
      </c>
      <c r="D931" s="101" t="s">
        <v>1136</v>
      </c>
      <c r="E931" s="104">
        <v>41626.75</v>
      </c>
      <c r="F931" s="43"/>
      <c r="G931" s="38"/>
    </row>
    <row r="932" ht="15.75" hidden="1" customHeight="1">
      <c r="A932" s="162">
        <v>45946.0</v>
      </c>
      <c r="B932" s="10" t="s">
        <v>21</v>
      </c>
      <c r="C932" s="10" t="s">
        <v>7</v>
      </c>
      <c r="D932" s="101" t="s">
        <v>1137</v>
      </c>
      <c r="E932" s="104">
        <v>460891.76</v>
      </c>
      <c r="F932" s="43"/>
      <c r="G932" s="38"/>
    </row>
    <row r="933" ht="15.75" hidden="1" customHeight="1">
      <c r="A933" s="162">
        <v>45946.0</v>
      </c>
      <c r="B933" s="10" t="s">
        <v>21</v>
      </c>
      <c r="C933" s="10" t="s">
        <v>7</v>
      </c>
      <c r="D933" s="101" t="s">
        <v>1138</v>
      </c>
      <c r="E933" s="104">
        <v>263729.0</v>
      </c>
      <c r="F933" s="43"/>
      <c r="G933" s="38"/>
    </row>
    <row r="934" ht="15.75" hidden="1" customHeight="1">
      <c r="A934" s="162">
        <v>45947.0</v>
      </c>
      <c r="B934" s="10" t="s">
        <v>21</v>
      </c>
      <c r="C934" s="10" t="s">
        <v>7</v>
      </c>
      <c r="D934" s="101" t="s">
        <v>1139</v>
      </c>
      <c r="E934" s="104">
        <v>1319169.48</v>
      </c>
      <c r="F934" s="43"/>
      <c r="G934" s="38"/>
    </row>
    <row r="935" ht="15.75" hidden="1" customHeight="1">
      <c r="A935" s="162">
        <v>45947.0</v>
      </c>
      <c r="B935" s="10" t="s">
        <v>21</v>
      </c>
      <c r="C935" s="10" t="s">
        <v>7</v>
      </c>
      <c r="D935" s="101" t="s">
        <v>1140</v>
      </c>
      <c r="E935" s="104">
        <v>44083.24</v>
      </c>
      <c r="F935" s="43"/>
      <c r="G935" s="38"/>
    </row>
    <row r="936" ht="15.75" hidden="1" customHeight="1">
      <c r="A936" s="162">
        <v>45947.0</v>
      </c>
      <c r="B936" s="10" t="s">
        <v>21</v>
      </c>
      <c r="C936" s="10" t="s">
        <v>7</v>
      </c>
      <c r="D936" s="101" t="s">
        <v>1141</v>
      </c>
      <c r="E936" s="104">
        <v>1009242.89</v>
      </c>
      <c r="F936" s="43"/>
      <c r="G936" s="38"/>
    </row>
    <row r="937" ht="15.75" hidden="1" customHeight="1">
      <c r="A937" s="162">
        <v>45947.0</v>
      </c>
      <c r="B937" s="10" t="s">
        <v>21</v>
      </c>
      <c r="C937" s="10" t="s">
        <v>7</v>
      </c>
      <c r="D937" s="101" t="s">
        <v>1142</v>
      </c>
      <c r="E937" s="104">
        <v>1414190.36</v>
      </c>
      <c r="F937" s="33"/>
      <c r="G937" s="38"/>
    </row>
    <row r="938" ht="15.75" hidden="1" customHeight="1">
      <c r="A938" s="162">
        <v>45948.0</v>
      </c>
      <c r="B938" s="10" t="s">
        <v>21</v>
      </c>
      <c r="C938" s="10" t="s">
        <v>7</v>
      </c>
      <c r="D938" s="101" t="s">
        <v>1143</v>
      </c>
      <c r="E938" s="104">
        <v>1147455.52</v>
      </c>
      <c r="F938" s="204" t="s">
        <v>1144</v>
      </c>
      <c r="G938" s="38"/>
    </row>
    <row r="939" ht="15.75" hidden="1" customHeight="1">
      <c r="A939" s="162">
        <v>45950.0</v>
      </c>
      <c r="B939" s="10" t="s">
        <v>21</v>
      </c>
      <c r="C939" s="10" t="s">
        <v>7</v>
      </c>
      <c r="D939" s="101" t="s">
        <v>1145</v>
      </c>
      <c r="E939" s="104">
        <v>722950.65</v>
      </c>
      <c r="F939" s="43"/>
      <c r="G939" s="38"/>
    </row>
    <row r="940" ht="15.75" hidden="1" customHeight="1">
      <c r="A940" s="162">
        <v>45950.0</v>
      </c>
      <c r="B940" s="10" t="s">
        <v>21</v>
      </c>
      <c r="C940" s="10" t="s">
        <v>7</v>
      </c>
      <c r="D940" s="101" t="s">
        <v>1146</v>
      </c>
      <c r="E940" s="104">
        <v>817849.14</v>
      </c>
      <c r="F940" s="43"/>
      <c r="G940" s="38"/>
      <c r="H940" s="125">
        <f>SUM(E938:E966)</f>
        <v>9107392.41</v>
      </c>
      <c r="I940" s="46" t="s">
        <v>621</v>
      </c>
    </row>
    <row r="941" ht="15.75" hidden="1" customHeight="1">
      <c r="A941" s="162">
        <v>45950.0</v>
      </c>
      <c r="B941" s="10" t="s">
        <v>21</v>
      </c>
      <c r="C941" s="10" t="s">
        <v>7</v>
      </c>
      <c r="D941" s="101" t="s">
        <v>1147</v>
      </c>
      <c r="E941" s="104">
        <v>14894.85</v>
      </c>
      <c r="F941" s="43"/>
      <c r="G941" s="38"/>
    </row>
    <row r="942" ht="15.75" hidden="1" customHeight="1">
      <c r="A942" s="162">
        <v>45950.0</v>
      </c>
      <c r="B942" s="10" t="s">
        <v>21</v>
      </c>
      <c r="C942" s="10" t="s">
        <v>7</v>
      </c>
      <c r="D942" s="101" t="s">
        <v>1148</v>
      </c>
      <c r="E942" s="104">
        <v>1069857.21</v>
      </c>
      <c r="F942" s="43"/>
      <c r="G942" s="38"/>
    </row>
    <row r="943" ht="15.75" hidden="1" customHeight="1">
      <c r="A943" s="162">
        <v>45950.0</v>
      </c>
      <c r="B943" s="10" t="s">
        <v>21</v>
      </c>
      <c r="C943" s="10" t="s">
        <v>7</v>
      </c>
      <c r="D943" s="101" t="s">
        <v>1149</v>
      </c>
      <c r="E943" s="104">
        <v>274776.03</v>
      </c>
      <c r="F943" s="43"/>
      <c r="G943" s="38"/>
    </row>
    <row r="944" ht="15.75" hidden="1" customHeight="1">
      <c r="A944" s="162">
        <v>45950.0</v>
      </c>
      <c r="B944" s="10" t="s">
        <v>21</v>
      </c>
      <c r="C944" s="10" t="s">
        <v>7</v>
      </c>
      <c r="D944" s="101" t="s">
        <v>1150</v>
      </c>
      <c r="E944" s="104">
        <v>-8707.12</v>
      </c>
      <c r="F944" s="43"/>
      <c r="G944" s="38"/>
    </row>
    <row r="945" ht="15.75" hidden="1" customHeight="1">
      <c r="A945" s="162">
        <v>45950.0</v>
      </c>
      <c r="B945" s="10" t="s">
        <v>21</v>
      </c>
      <c r="C945" s="10" t="s">
        <v>7</v>
      </c>
      <c r="D945" s="101" t="s">
        <v>1151</v>
      </c>
      <c r="E945" s="104">
        <v>-154655.77</v>
      </c>
      <c r="F945" s="43"/>
      <c r="G945" s="38"/>
    </row>
    <row r="946" ht="15.75" hidden="1" customHeight="1">
      <c r="A946" s="162">
        <v>45951.0</v>
      </c>
      <c r="B946" s="10" t="s">
        <v>21</v>
      </c>
      <c r="C946" s="10" t="s">
        <v>7</v>
      </c>
      <c r="D946" s="101" t="s">
        <v>1152</v>
      </c>
      <c r="E946" s="104">
        <v>50768.03</v>
      </c>
      <c r="F946" s="43"/>
      <c r="G946" s="38"/>
    </row>
    <row r="947" ht="15.75" hidden="1" customHeight="1">
      <c r="A947" s="162">
        <v>45951.0</v>
      </c>
      <c r="B947" s="10" t="s">
        <v>21</v>
      </c>
      <c r="C947" s="10" t="s">
        <v>7</v>
      </c>
      <c r="D947" s="101" t="s">
        <v>1153</v>
      </c>
      <c r="E947" s="104">
        <v>577810.31</v>
      </c>
      <c r="F947" s="43"/>
      <c r="G947" s="38"/>
    </row>
    <row r="948" ht="15.75" hidden="1" customHeight="1">
      <c r="A948" s="162">
        <v>45951.0</v>
      </c>
      <c r="B948" s="10" t="s">
        <v>21</v>
      </c>
      <c r="C948" s="10" t="s">
        <v>7</v>
      </c>
      <c r="D948" s="101" t="s">
        <v>1154</v>
      </c>
      <c r="E948" s="104">
        <v>240572.3</v>
      </c>
      <c r="F948" s="43"/>
      <c r="G948" s="38"/>
    </row>
    <row r="949" ht="15.75" hidden="1" customHeight="1">
      <c r="A949" s="162">
        <v>45951.0</v>
      </c>
      <c r="B949" s="10" t="s">
        <v>21</v>
      </c>
      <c r="C949" s="10" t="s">
        <v>7</v>
      </c>
      <c r="D949" s="101" t="s">
        <v>1156</v>
      </c>
      <c r="E949" s="104">
        <v>922803.6</v>
      </c>
      <c r="F949" s="43"/>
      <c r="G949" s="38"/>
    </row>
    <row r="950" ht="15.75" hidden="1" customHeight="1">
      <c r="A950" s="162">
        <v>45951.0</v>
      </c>
      <c r="B950" s="10" t="s">
        <v>21</v>
      </c>
      <c r="C950" s="10" t="s">
        <v>7</v>
      </c>
      <c r="D950" s="101" t="s">
        <v>1157</v>
      </c>
      <c r="E950" s="104">
        <v>142134.78</v>
      </c>
      <c r="F950" s="43"/>
      <c r="G950" s="38"/>
    </row>
    <row r="951" ht="15.75" hidden="1" customHeight="1">
      <c r="A951" s="162">
        <v>45952.0</v>
      </c>
      <c r="B951" s="10" t="s">
        <v>21</v>
      </c>
      <c r="C951" s="10" t="s">
        <v>7</v>
      </c>
      <c r="D951" s="101" t="s">
        <v>1158</v>
      </c>
      <c r="E951" s="104">
        <v>-84169.06</v>
      </c>
      <c r="F951" s="43"/>
      <c r="G951" s="38"/>
    </row>
    <row r="952" ht="15.75" hidden="1" customHeight="1">
      <c r="A952" s="162">
        <v>45952.0</v>
      </c>
      <c r="B952" s="10" t="s">
        <v>21</v>
      </c>
      <c r="C952" s="10" t="s">
        <v>7</v>
      </c>
      <c r="D952" s="101" t="s">
        <v>1159</v>
      </c>
      <c r="E952" s="104">
        <v>676595.37</v>
      </c>
      <c r="F952" s="43"/>
      <c r="G952" s="38"/>
    </row>
    <row r="953" ht="15.75" hidden="1" customHeight="1">
      <c r="A953" s="162">
        <v>45952.0</v>
      </c>
      <c r="B953" s="10" t="s">
        <v>21</v>
      </c>
      <c r="C953" s="10" t="s">
        <v>7</v>
      </c>
      <c r="D953" s="101" t="s">
        <v>1160</v>
      </c>
      <c r="E953" s="104">
        <v>74802.85</v>
      </c>
      <c r="F953" s="43"/>
      <c r="G953" s="38"/>
    </row>
    <row r="954" ht="15.75" hidden="1" customHeight="1">
      <c r="A954" s="162">
        <v>45952.0</v>
      </c>
      <c r="B954" s="10" t="s">
        <v>21</v>
      </c>
      <c r="C954" s="10" t="s">
        <v>7</v>
      </c>
      <c r="D954" s="101" t="s">
        <v>1161</v>
      </c>
      <c r="E954" s="104">
        <v>466900.66</v>
      </c>
      <c r="F954" s="43"/>
      <c r="G954" s="38"/>
    </row>
    <row r="955" ht="15.75" hidden="1" customHeight="1">
      <c r="A955" s="162">
        <v>45952.0</v>
      </c>
      <c r="B955" s="10" t="s">
        <v>21</v>
      </c>
      <c r="C955" s="10" t="s">
        <v>7</v>
      </c>
      <c r="D955" s="101" t="s">
        <v>1163</v>
      </c>
      <c r="E955" s="104">
        <v>398446.0</v>
      </c>
      <c r="F955" s="43"/>
      <c r="G955" s="38"/>
    </row>
    <row r="956" ht="15.75" hidden="1" customHeight="1">
      <c r="A956" s="162">
        <v>45952.0</v>
      </c>
      <c r="B956" s="10" t="s">
        <v>21</v>
      </c>
      <c r="C956" s="10" t="s">
        <v>7</v>
      </c>
      <c r="D956" s="101" t="s">
        <v>1164</v>
      </c>
      <c r="E956" s="104">
        <v>30831.65</v>
      </c>
      <c r="F956" s="43"/>
      <c r="G956" s="38"/>
    </row>
    <row r="957" ht="15.75" hidden="1" customHeight="1">
      <c r="A957" s="162">
        <v>45953.0</v>
      </c>
      <c r="B957" s="10" t="s">
        <v>21</v>
      </c>
      <c r="C957" s="10" t="s">
        <v>7</v>
      </c>
      <c r="D957" s="101" t="s">
        <v>1165</v>
      </c>
      <c r="E957" s="104">
        <v>60347.21</v>
      </c>
      <c r="F957" s="43"/>
      <c r="G957" s="38"/>
    </row>
    <row r="958" ht="15.75" hidden="1" customHeight="1">
      <c r="A958" s="162">
        <v>45953.0</v>
      </c>
      <c r="B958" s="10" t="s">
        <v>21</v>
      </c>
      <c r="C958" s="10" t="s">
        <v>7</v>
      </c>
      <c r="D958" s="101" t="s">
        <v>1166</v>
      </c>
      <c r="E958" s="104">
        <v>509001.03</v>
      </c>
      <c r="F958" s="43"/>
      <c r="G958" s="38"/>
    </row>
    <row r="959" ht="15.75" hidden="1" customHeight="1">
      <c r="A959" s="162">
        <v>45953.0</v>
      </c>
      <c r="B959" s="10" t="s">
        <v>21</v>
      </c>
      <c r="C959" s="10" t="s">
        <v>7</v>
      </c>
      <c r="D959" s="101" t="s">
        <v>1167</v>
      </c>
      <c r="E959" s="104">
        <v>172460.12</v>
      </c>
      <c r="F959" s="43"/>
      <c r="G959" s="38"/>
    </row>
    <row r="960" ht="15.75" hidden="1" customHeight="1">
      <c r="A960" s="162">
        <v>45953.0</v>
      </c>
      <c r="B960" s="10" t="s">
        <v>21</v>
      </c>
      <c r="C960" s="10" t="s">
        <v>7</v>
      </c>
      <c r="D960" s="101" t="s">
        <v>1168</v>
      </c>
      <c r="E960" s="104">
        <v>543973.27</v>
      </c>
      <c r="F960" s="43"/>
      <c r="G960" s="38"/>
    </row>
    <row r="961" ht="15.75" hidden="1" customHeight="1">
      <c r="A961" s="162">
        <v>45953.0</v>
      </c>
      <c r="B961" s="10" t="s">
        <v>21</v>
      </c>
      <c r="C961" s="10" t="s">
        <v>7</v>
      </c>
      <c r="D961" s="101" t="s">
        <v>1169</v>
      </c>
      <c r="E961" s="104">
        <v>10717.93</v>
      </c>
      <c r="F961" s="43"/>
      <c r="G961" s="38"/>
    </row>
    <row r="962" ht="15.75" hidden="1" customHeight="1">
      <c r="A962" s="162">
        <v>45953.0</v>
      </c>
      <c r="B962" s="10" t="s">
        <v>21</v>
      </c>
      <c r="C962" s="10" t="s">
        <v>7</v>
      </c>
      <c r="D962" s="101" t="s">
        <v>1170</v>
      </c>
      <c r="E962" s="104">
        <v>9622.89</v>
      </c>
      <c r="F962" s="43"/>
      <c r="G962" s="38"/>
    </row>
    <row r="963" ht="15.75" hidden="1" customHeight="1">
      <c r="A963" s="162">
        <v>45954.0</v>
      </c>
      <c r="B963" s="10" t="s">
        <v>21</v>
      </c>
      <c r="C963" s="10" t="s">
        <v>7</v>
      </c>
      <c r="D963" s="101" t="s">
        <v>1171</v>
      </c>
      <c r="E963" s="104">
        <v>30347.8</v>
      </c>
      <c r="F963" s="43"/>
      <c r="G963" s="38"/>
    </row>
    <row r="964" ht="15.75" hidden="1" customHeight="1">
      <c r="A964" s="162">
        <v>45954.0</v>
      </c>
      <c r="B964" s="10" t="s">
        <v>21</v>
      </c>
      <c r="C964" s="10" t="s">
        <v>7</v>
      </c>
      <c r="D964" s="101" t="s">
        <v>1172</v>
      </c>
      <c r="E964" s="104">
        <v>347839.62</v>
      </c>
      <c r="F964" s="43"/>
      <c r="G964" s="38"/>
    </row>
    <row r="965" ht="15.75" hidden="1" customHeight="1">
      <c r="A965" s="149">
        <v>45955.0</v>
      </c>
      <c r="B965" s="150" t="s">
        <v>21</v>
      </c>
      <c r="C965" s="10" t="s">
        <v>7</v>
      </c>
      <c r="D965" s="150" t="s">
        <v>1173</v>
      </c>
      <c r="E965" s="151">
        <v>19315.84</v>
      </c>
      <c r="F965" s="43"/>
      <c r="G965" s="38"/>
    </row>
    <row r="966" ht="15.75" hidden="1" customHeight="1">
      <c r="A966" s="149">
        <v>45955.0</v>
      </c>
      <c r="B966" s="150" t="s">
        <v>21</v>
      </c>
      <c r="C966" s="10" t="s">
        <v>7</v>
      </c>
      <c r="D966" s="150" t="s">
        <v>1174</v>
      </c>
      <c r="E966" s="151">
        <v>21849.7</v>
      </c>
      <c r="F966" s="33"/>
      <c r="G966" s="38"/>
    </row>
    <row r="967" ht="15.75" hidden="1" customHeight="1">
      <c r="A967" s="162">
        <v>45955.0</v>
      </c>
      <c r="B967" s="10" t="s">
        <v>21</v>
      </c>
      <c r="C967" s="10" t="s">
        <v>7</v>
      </c>
      <c r="D967" s="101" t="s">
        <v>1175</v>
      </c>
      <c r="E967" s="104">
        <v>1267475.65</v>
      </c>
      <c r="F967" s="204" t="s">
        <v>1176</v>
      </c>
      <c r="G967" s="38"/>
    </row>
    <row r="968" ht="15.75" hidden="1" customHeight="1">
      <c r="A968" s="162">
        <v>45955.0</v>
      </c>
      <c r="B968" s="10" t="s">
        <v>21</v>
      </c>
      <c r="C968" s="10" t="s">
        <v>7</v>
      </c>
      <c r="D968" s="101" t="s">
        <v>1177</v>
      </c>
      <c r="E968" s="104">
        <v>125629.77</v>
      </c>
      <c r="F968" s="43"/>
      <c r="G968" s="38"/>
    </row>
    <row r="969" ht="15.75" hidden="1" customHeight="1">
      <c r="A969" s="162">
        <v>45955.0</v>
      </c>
      <c r="B969" s="10" t="s">
        <v>21</v>
      </c>
      <c r="C969" s="10" t="s">
        <v>7</v>
      </c>
      <c r="D969" s="101" t="s">
        <v>1178</v>
      </c>
      <c r="E969" s="104">
        <v>237988.6</v>
      </c>
      <c r="F969" s="43"/>
      <c r="G969" s="38"/>
    </row>
    <row r="970" ht="15.75" hidden="1" customHeight="1">
      <c r="A970" s="162">
        <v>45957.0</v>
      </c>
      <c r="B970" s="10" t="s">
        <v>21</v>
      </c>
      <c r="C970" s="10" t="s">
        <v>7</v>
      </c>
      <c r="D970" s="101" t="s">
        <v>1179</v>
      </c>
      <c r="E970" s="104">
        <v>25384.02</v>
      </c>
      <c r="F970" s="43"/>
      <c r="G970" s="38"/>
    </row>
    <row r="971" ht="15.75" hidden="1" customHeight="1">
      <c r="A971" s="162">
        <v>45957.0</v>
      </c>
      <c r="B971" s="10" t="s">
        <v>21</v>
      </c>
      <c r="C971" s="10" t="s">
        <v>7</v>
      </c>
      <c r="D971" s="101" t="s">
        <v>1180</v>
      </c>
      <c r="E971" s="104">
        <v>492468.53</v>
      </c>
      <c r="F971" s="43"/>
      <c r="G971" s="38"/>
    </row>
    <row r="972" ht="15.75" hidden="1" customHeight="1">
      <c r="A972" s="195">
        <v>45957.0</v>
      </c>
      <c r="B972" s="196" t="s">
        <v>21</v>
      </c>
      <c r="C972" s="10" t="s">
        <v>7</v>
      </c>
      <c r="D972" s="196" t="s">
        <v>1181</v>
      </c>
      <c r="E972" s="197">
        <v>48894.11</v>
      </c>
      <c r="F972" s="43"/>
      <c r="G972" s="38"/>
    </row>
    <row r="973" ht="15.75" hidden="1" customHeight="1">
      <c r="A973" s="162">
        <v>45957.0</v>
      </c>
      <c r="B973" s="10" t="s">
        <v>21</v>
      </c>
      <c r="C973" s="10" t="s">
        <v>7</v>
      </c>
      <c r="D973" s="101" t="s">
        <v>1182</v>
      </c>
      <c r="E973" s="104">
        <v>3016642.57</v>
      </c>
      <c r="F973" s="43"/>
      <c r="G973" s="38"/>
    </row>
    <row r="974" ht="15.75" hidden="1" customHeight="1">
      <c r="A974" s="162">
        <v>45957.0</v>
      </c>
      <c r="B974" s="10" t="s">
        <v>21</v>
      </c>
      <c r="C974" s="10" t="s">
        <v>7</v>
      </c>
      <c r="D974" s="101" t="s">
        <v>1183</v>
      </c>
      <c r="E974" s="104">
        <v>397896.0</v>
      </c>
      <c r="F974" s="43"/>
      <c r="G974" s="85" t="s">
        <v>1184</v>
      </c>
    </row>
    <row r="975" ht="15.75" hidden="1" customHeight="1">
      <c r="A975" s="162">
        <v>45957.0</v>
      </c>
      <c r="B975" s="10" t="s">
        <v>21</v>
      </c>
      <c r="C975" s="10" t="s">
        <v>7</v>
      </c>
      <c r="D975" s="101" t="s">
        <v>1185</v>
      </c>
      <c r="E975" s="104">
        <v>-17813.0</v>
      </c>
      <c r="F975" s="43"/>
      <c r="G975" s="38"/>
      <c r="H975" s="46">
        <v>1.083399359E7</v>
      </c>
      <c r="I975" s="46" t="s">
        <v>1186</v>
      </c>
    </row>
    <row r="976" ht="15.75" hidden="1" customHeight="1">
      <c r="A976" s="162">
        <v>45957.0</v>
      </c>
      <c r="B976" s="10" t="s">
        <v>21</v>
      </c>
      <c r="C976" s="10" t="s">
        <v>7</v>
      </c>
      <c r="D976" s="101" t="s">
        <v>1187</v>
      </c>
      <c r="E976" s="104">
        <v>60745.52</v>
      </c>
      <c r="F976" s="43"/>
      <c r="G976" s="38"/>
      <c r="H976" s="125">
        <f>E972</f>
        <v>48894.11</v>
      </c>
      <c r="I976" s="46" t="s">
        <v>1188</v>
      </c>
    </row>
    <row r="977" ht="15.75" hidden="1" customHeight="1">
      <c r="A977" s="162">
        <v>45957.0</v>
      </c>
      <c r="B977" s="10" t="s">
        <v>21</v>
      </c>
      <c r="C977" s="10" t="s">
        <v>7</v>
      </c>
      <c r="D977" s="101" t="s">
        <v>1189</v>
      </c>
      <c r="E977" s="104">
        <v>480863.59</v>
      </c>
      <c r="F977" s="43"/>
      <c r="G977" s="38"/>
    </row>
    <row r="978" ht="15.75" hidden="1" customHeight="1">
      <c r="A978" s="162">
        <v>45957.0</v>
      </c>
      <c r="B978" s="10" t="s">
        <v>21</v>
      </c>
      <c r="C978" s="10" t="s">
        <v>7</v>
      </c>
      <c r="D978" s="101" t="s">
        <v>1190</v>
      </c>
      <c r="E978" s="104">
        <v>142134.78</v>
      </c>
      <c r="F978" s="43"/>
      <c r="G978" s="38"/>
    </row>
    <row r="979" ht="15.75" hidden="1" customHeight="1">
      <c r="A979" s="162">
        <v>45958.0</v>
      </c>
      <c r="B979" s="10" t="s">
        <v>21</v>
      </c>
      <c r="C979" s="10" t="s">
        <v>7</v>
      </c>
      <c r="D979" s="101" t="s">
        <v>1191</v>
      </c>
      <c r="E979" s="104">
        <v>593669.62</v>
      </c>
      <c r="F979" s="43"/>
      <c r="G979" s="38"/>
    </row>
    <row r="980" ht="15.75" hidden="1" customHeight="1">
      <c r="A980" s="162">
        <v>45958.0</v>
      </c>
      <c r="B980" s="10" t="s">
        <v>21</v>
      </c>
      <c r="C980" s="10" t="s">
        <v>7</v>
      </c>
      <c r="D980" s="101" t="s">
        <v>1192</v>
      </c>
      <c r="E980" s="104">
        <v>53973.39</v>
      </c>
      <c r="F980" s="43"/>
      <c r="G980" s="38"/>
    </row>
    <row r="981" ht="15.75" hidden="1" customHeight="1">
      <c r="A981" s="162">
        <v>45958.0</v>
      </c>
      <c r="B981" s="10" t="s">
        <v>21</v>
      </c>
      <c r="C981" s="10" t="s">
        <v>7</v>
      </c>
      <c r="D981" s="101" t="s">
        <v>1193</v>
      </c>
      <c r="E981" s="104">
        <v>389619.73</v>
      </c>
      <c r="F981" s="43"/>
      <c r="G981" s="38"/>
    </row>
    <row r="982" ht="15.75" hidden="1" customHeight="1">
      <c r="A982" s="162">
        <v>45958.0</v>
      </c>
      <c r="B982" s="10" t="s">
        <v>21</v>
      </c>
      <c r="C982" s="10" t="s">
        <v>7</v>
      </c>
      <c r="D982" s="101" t="s">
        <v>1194</v>
      </c>
      <c r="E982" s="104">
        <v>447999.51</v>
      </c>
      <c r="F982" s="43"/>
      <c r="G982" s="38"/>
    </row>
    <row r="983" ht="15.75" hidden="1" customHeight="1">
      <c r="A983" s="162">
        <v>45958.0</v>
      </c>
      <c r="B983" s="10" t="s">
        <v>21</v>
      </c>
      <c r="C983" s="10" t="s">
        <v>7</v>
      </c>
      <c r="D983" s="101" t="s">
        <v>1195</v>
      </c>
      <c r="E983" s="104">
        <v>44137.59</v>
      </c>
      <c r="F983" s="43"/>
      <c r="G983" s="38"/>
    </row>
    <row r="984" ht="15.75" hidden="1" customHeight="1">
      <c r="A984" s="162">
        <v>45958.0</v>
      </c>
      <c r="B984" s="10" t="s">
        <v>21</v>
      </c>
      <c r="C984" s="10" t="s">
        <v>7</v>
      </c>
      <c r="D984" s="101" t="s">
        <v>1196</v>
      </c>
      <c r="E984" s="104">
        <v>293170.16</v>
      </c>
      <c r="F984" s="43"/>
      <c r="G984" s="38"/>
    </row>
    <row r="985" ht="15.75" hidden="1" customHeight="1">
      <c r="A985" s="162">
        <v>45959.0</v>
      </c>
      <c r="B985" s="10" t="s">
        <v>21</v>
      </c>
      <c r="C985" s="10" t="s">
        <v>7</v>
      </c>
      <c r="D985" s="101" t="s">
        <v>1197</v>
      </c>
      <c r="E985" s="104">
        <v>67502.43</v>
      </c>
      <c r="F985" s="43"/>
      <c r="G985" s="38"/>
    </row>
    <row r="986" ht="15.75" hidden="1" customHeight="1">
      <c r="A986" s="162">
        <v>45959.0</v>
      </c>
      <c r="B986" s="10" t="s">
        <v>21</v>
      </c>
      <c r="C986" s="10" t="s">
        <v>7</v>
      </c>
      <c r="D986" s="101" t="s">
        <v>1198</v>
      </c>
      <c r="E986" s="104">
        <v>34392.49</v>
      </c>
      <c r="F986" s="43"/>
      <c r="G986" s="38"/>
    </row>
    <row r="987" ht="15.75" hidden="1" customHeight="1">
      <c r="A987" s="162">
        <v>45960.0</v>
      </c>
      <c r="B987" s="10" t="s">
        <v>21</v>
      </c>
      <c r="C987" s="10" t="s">
        <v>7</v>
      </c>
      <c r="D987" s="101" t="s">
        <v>1199</v>
      </c>
      <c r="E987" s="104">
        <v>-5422.56</v>
      </c>
      <c r="F987" s="43"/>
      <c r="G987" s="38"/>
    </row>
    <row r="988" ht="15.75" hidden="1" customHeight="1">
      <c r="A988" s="162">
        <v>45960.0</v>
      </c>
      <c r="B988" s="10" t="s">
        <v>21</v>
      </c>
      <c r="C988" s="10" t="s">
        <v>7</v>
      </c>
      <c r="D988" s="101" t="s">
        <v>1200</v>
      </c>
      <c r="E988" s="104">
        <v>8697.81</v>
      </c>
      <c r="F988" s="43"/>
      <c r="G988" s="38"/>
    </row>
    <row r="989" ht="15.75" hidden="1" customHeight="1">
      <c r="A989" s="162">
        <v>45960.0</v>
      </c>
      <c r="B989" s="10" t="s">
        <v>21</v>
      </c>
      <c r="C989" s="10" t="s">
        <v>7</v>
      </c>
      <c r="D989" s="101" t="s">
        <v>1201</v>
      </c>
      <c r="E989" s="104">
        <v>628323.45</v>
      </c>
      <c r="F989" s="43"/>
      <c r="G989" s="38"/>
    </row>
    <row r="990" ht="15.75" hidden="1" customHeight="1">
      <c r="A990" s="162">
        <v>45960.0</v>
      </c>
      <c r="B990" s="10" t="s">
        <v>21</v>
      </c>
      <c r="C990" s="10" t="s">
        <v>7</v>
      </c>
      <c r="D990" s="101" t="s">
        <v>1202</v>
      </c>
      <c r="E990" s="104">
        <v>140653.09</v>
      </c>
      <c r="F990" s="43"/>
      <c r="G990" s="38"/>
    </row>
    <row r="991" ht="15.75" hidden="1" customHeight="1">
      <c r="A991" s="162">
        <v>45960.0</v>
      </c>
      <c r="B991" s="10" t="s">
        <v>21</v>
      </c>
      <c r="C991" s="10" t="s">
        <v>7</v>
      </c>
      <c r="D991" s="101" t="s">
        <v>1203</v>
      </c>
      <c r="E991" s="104">
        <v>37123.37</v>
      </c>
      <c r="F991" s="43"/>
      <c r="G991" s="38"/>
    </row>
    <row r="992" ht="15.75" hidden="1" customHeight="1">
      <c r="A992" s="162">
        <v>45960.0</v>
      </c>
      <c r="B992" s="10" t="s">
        <v>21</v>
      </c>
      <c r="C992" s="10" t="s">
        <v>7</v>
      </c>
      <c r="D992" s="101" t="s">
        <v>1204</v>
      </c>
      <c r="E992" s="104">
        <v>118169.04</v>
      </c>
      <c r="F992" s="43"/>
      <c r="G992" s="38"/>
    </row>
    <row r="993" ht="15.75" hidden="1" customHeight="1">
      <c r="A993" s="162">
        <v>45960.0</v>
      </c>
      <c r="B993" s="10" t="s">
        <v>21</v>
      </c>
      <c r="C993" s="10" t="s">
        <v>7</v>
      </c>
      <c r="D993" s="101" t="s">
        <v>1205</v>
      </c>
      <c r="E993" s="104">
        <v>9902.43</v>
      </c>
      <c r="F993" s="43"/>
      <c r="G993" s="38"/>
    </row>
    <row r="994" ht="15.75" hidden="1" customHeight="1">
      <c r="A994" s="162">
        <v>45961.0</v>
      </c>
      <c r="B994" s="10" t="s">
        <v>21</v>
      </c>
      <c r="C994" s="10" t="s">
        <v>7</v>
      </c>
      <c r="D994" s="101" t="s">
        <v>1206</v>
      </c>
      <c r="E994" s="104">
        <v>362199.31</v>
      </c>
      <c r="F994" s="43"/>
      <c r="G994" s="38"/>
    </row>
    <row r="995" ht="15.75" hidden="1" customHeight="1">
      <c r="A995" s="162">
        <v>45961.0</v>
      </c>
      <c r="B995" s="10" t="s">
        <v>21</v>
      </c>
      <c r="C995" s="10" t="s">
        <v>7</v>
      </c>
      <c r="D995" s="101" t="s">
        <v>1207</v>
      </c>
      <c r="E995" s="104">
        <v>389619.73</v>
      </c>
      <c r="F995" s="43"/>
      <c r="G995" s="38"/>
    </row>
    <row r="996" ht="15.75" hidden="1" customHeight="1">
      <c r="A996" s="162">
        <v>45961.0</v>
      </c>
      <c r="B996" s="10" t="s">
        <v>21</v>
      </c>
      <c r="C996" s="10" t="s">
        <v>7</v>
      </c>
      <c r="D996" s="101" t="s">
        <v>1208</v>
      </c>
      <c r="E996" s="104">
        <v>478473.02</v>
      </c>
      <c r="F996" s="43"/>
      <c r="G996" s="38"/>
    </row>
    <row r="997" ht="15.75" hidden="1" customHeight="1">
      <c r="A997" s="162">
        <v>45961.0</v>
      </c>
      <c r="B997" s="10" t="s">
        <v>21</v>
      </c>
      <c r="C997" s="10" t="s">
        <v>7</v>
      </c>
      <c r="D997" s="101" t="s">
        <v>1209</v>
      </c>
      <c r="E997" s="104">
        <v>328289.28</v>
      </c>
      <c r="F997" s="43"/>
      <c r="G997" s="38"/>
    </row>
    <row r="998" ht="15.75" hidden="1" customHeight="1">
      <c r="A998" s="162">
        <v>45961.0</v>
      </c>
      <c r="B998" s="10" t="s">
        <v>21</v>
      </c>
      <c r="C998" s="10" t="s">
        <v>7</v>
      </c>
      <c r="D998" s="101" t="s">
        <v>1210</v>
      </c>
      <c r="E998" s="104">
        <v>160849.11</v>
      </c>
      <c r="F998" s="33"/>
      <c r="G998" s="38"/>
    </row>
    <row r="999" ht="15.75" hidden="1" customHeight="1">
      <c r="A999" s="162">
        <v>45962.0</v>
      </c>
      <c r="B999" s="10" t="s">
        <v>21</v>
      </c>
      <c r="C999" s="10" t="s">
        <v>7</v>
      </c>
      <c r="D999" s="101" t="s">
        <v>1211</v>
      </c>
      <c r="E999" s="217">
        <v>1014151.2</v>
      </c>
      <c r="F999" s="204" t="s">
        <v>1212</v>
      </c>
      <c r="G999" s="38"/>
    </row>
    <row r="1000" ht="15.75" hidden="1" customHeight="1">
      <c r="A1000" s="162">
        <v>45964.0</v>
      </c>
      <c r="B1000" s="10" t="s">
        <v>21</v>
      </c>
      <c r="C1000" s="10" t="s">
        <v>7</v>
      </c>
      <c r="D1000" s="101" t="s">
        <v>1213</v>
      </c>
      <c r="E1000" s="217">
        <v>917298.97</v>
      </c>
      <c r="F1000" s="43"/>
      <c r="G1000" s="38"/>
    </row>
    <row r="1001" ht="15.75" hidden="1" customHeight="1">
      <c r="A1001" s="162">
        <v>45964.0</v>
      </c>
      <c r="B1001" s="10" t="s">
        <v>21</v>
      </c>
      <c r="C1001" s="10" t="s">
        <v>7</v>
      </c>
      <c r="D1001" s="101" t="s">
        <v>1214</v>
      </c>
      <c r="E1001" s="217">
        <v>562230.9</v>
      </c>
      <c r="F1001" s="43"/>
      <c r="G1001" s="38"/>
    </row>
    <row r="1002" ht="15.75" hidden="1" customHeight="1">
      <c r="A1002" s="162">
        <v>45964.0</v>
      </c>
      <c r="B1002" s="10" t="s">
        <v>21</v>
      </c>
      <c r="C1002" s="10" t="s">
        <v>7</v>
      </c>
      <c r="D1002" s="101" t="s">
        <v>1215</v>
      </c>
      <c r="E1002" s="217">
        <v>190241.36</v>
      </c>
      <c r="F1002" s="43"/>
      <c r="G1002" s="38"/>
    </row>
    <row r="1003" ht="15.75" hidden="1" customHeight="1">
      <c r="A1003" s="162">
        <v>45964.0</v>
      </c>
      <c r="B1003" s="10" t="s">
        <v>21</v>
      </c>
      <c r="C1003" s="10" t="s">
        <v>7</v>
      </c>
      <c r="D1003" s="101" t="s">
        <v>1216</v>
      </c>
      <c r="E1003" s="217">
        <v>609864.56</v>
      </c>
      <c r="F1003" s="43"/>
      <c r="G1003" s="38"/>
    </row>
    <row r="1004" ht="15.75" hidden="1" customHeight="1">
      <c r="A1004" s="162">
        <v>45964.0</v>
      </c>
      <c r="B1004" s="10" t="s">
        <v>21</v>
      </c>
      <c r="C1004" s="10" t="s">
        <v>7</v>
      </c>
      <c r="D1004" s="101" t="s">
        <v>1217</v>
      </c>
      <c r="E1004" s="217">
        <v>145119.59</v>
      </c>
      <c r="F1004" s="43"/>
      <c r="G1004" s="38"/>
      <c r="H1004" s="125">
        <f>SUM(E999:E1023)</f>
        <v>12131069.05</v>
      </c>
      <c r="I1004" s="46" t="s">
        <v>1218</v>
      </c>
    </row>
    <row r="1005" ht="15.75" hidden="1" customHeight="1">
      <c r="A1005" s="71">
        <v>45964.0</v>
      </c>
      <c r="B1005" s="72" t="s">
        <v>21</v>
      </c>
      <c r="C1005" s="10" t="s">
        <v>7</v>
      </c>
      <c r="D1005" s="72" t="s">
        <v>1219</v>
      </c>
      <c r="E1005" s="217">
        <v>-189487.32</v>
      </c>
      <c r="F1005" s="43"/>
      <c r="G1005" s="85" t="s">
        <v>1220</v>
      </c>
    </row>
    <row r="1006" ht="15.75" hidden="1" customHeight="1">
      <c r="A1006" s="162">
        <v>45964.0</v>
      </c>
      <c r="B1006" s="10" t="s">
        <v>21</v>
      </c>
      <c r="C1006" s="10" t="s">
        <v>7</v>
      </c>
      <c r="D1006" s="101" t="s">
        <v>1221</v>
      </c>
      <c r="E1006" s="217">
        <v>391950.04</v>
      </c>
      <c r="F1006" s="43"/>
      <c r="G1006" s="38"/>
    </row>
    <row r="1007" ht="15.75" hidden="1" customHeight="1">
      <c r="A1007" s="162">
        <v>45964.0</v>
      </c>
      <c r="B1007" s="10" t="s">
        <v>21</v>
      </c>
      <c r="C1007" s="10" t="s">
        <v>7</v>
      </c>
      <c r="D1007" s="101" t="s">
        <v>1223</v>
      </c>
      <c r="E1007" s="217">
        <v>86199.6</v>
      </c>
      <c r="F1007" s="43"/>
      <c r="G1007" s="38"/>
    </row>
    <row r="1008" ht="15.75" hidden="1" customHeight="1">
      <c r="A1008" s="162">
        <v>45965.0</v>
      </c>
      <c r="B1008" s="10" t="s">
        <v>21</v>
      </c>
      <c r="C1008" s="10" t="s">
        <v>7</v>
      </c>
      <c r="D1008" s="101" t="s">
        <v>1224</v>
      </c>
      <c r="E1008" s="217">
        <v>531895.46</v>
      </c>
      <c r="F1008" s="43"/>
      <c r="G1008" s="38"/>
    </row>
    <row r="1009" ht="15.75" hidden="1" customHeight="1">
      <c r="A1009" s="162">
        <v>45965.0</v>
      </c>
      <c r="B1009" s="10" t="s">
        <v>21</v>
      </c>
      <c r="C1009" s="10" t="s">
        <v>7</v>
      </c>
      <c r="D1009" s="101" t="s">
        <v>1225</v>
      </c>
      <c r="E1009" s="217">
        <v>145119.59</v>
      </c>
      <c r="F1009" s="43"/>
      <c r="G1009" s="38"/>
    </row>
    <row r="1010" ht="15.75" hidden="1" customHeight="1">
      <c r="A1010" s="213">
        <v>45965.0</v>
      </c>
      <c r="B1010" s="215" t="s">
        <v>21</v>
      </c>
      <c r="C1010" s="10" t="s">
        <v>7</v>
      </c>
      <c r="D1010" s="215" t="s">
        <v>1226</v>
      </c>
      <c r="E1010" s="217">
        <v>74770.49</v>
      </c>
      <c r="F1010" s="43"/>
      <c r="G1010" s="38"/>
    </row>
    <row r="1011" ht="15.75" hidden="1" customHeight="1">
      <c r="A1011" s="162">
        <v>45965.0</v>
      </c>
      <c r="B1011" s="10" t="s">
        <v>21</v>
      </c>
      <c r="C1011" s="10" t="s">
        <v>7</v>
      </c>
      <c r="D1011" s="101" t="s">
        <v>1227</v>
      </c>
      <c r="E1011" s="217">
        <v>673287.57</v>
      </c>
      <c r="F1011" s="43"/>
      <c r="G1011" s="38"/>
    </row>
    <row r="1012" ht="15.75" hidden="1" customHeight="1">
      <c r="A1012" s="162">
        <v>45966.0</v>
      </c>
      <c r="B1012" s="10" t="s">
        <v>21</v>
      </c>
      <c r="C1012" s="10" t="s">
        <v>7</v>
      </c>
      <c r="D1012" s="101" t="s">
        <v>1228</v>
      </c>
      <c r="E1012" s="217">
        <v>22667.31</v>
      </c>
      <c r="F1012" s="43"/>
      <c r="G1012" s="38"/>
    </row>
    <row r="1013" ht="15.75" hidden="1" customHeight="1">
      <c r="A1013" s="213">
        <v>45966.0</v>
      </c>
      <c r="B1013" s="215" t="s">
        <v>21</v>
      </c>
      <c r="C1013" s="10" t="s">
        <v>7</v>
      </c>
      <c r="D1013" s="215" t="s">
        <v>1229</v>
      </c>
      <c r="E1013" s="217">
        <v>32085.02</v>
      </c>
      <c r="F1013" s="43"/>
      <c r="G1013" s="38"/>
    </row>
    <row r="1014" ht="15.75" hidden="1" customHeight="1">
      <c r="A1014" s="162">
        <v>45966.0</v>
      </c>
      <c r="B1014" s="10" t="s">
        <v>21</v>
      </c>
      <c r="C1014" s="10" t="s">
        <v>7</v>
      </c>
      <c r="D1014" s="101" t="s">
        <v>1230</v>
      </c>
      <c r="E1014" s="217">
        <v>397801.72</v>
      </c>
      <c r="F1014" s="43"/>
      <c r="G1014" s="38"/>
    </row>
    <row r="1015" ht="15.75" hidden="1" customHeight="1">
      <c r="A1015" s="162">
        <v>45966.0</v>
      </c>
      <c r="B1015" s="10" t="s">
        <v>21</v>
      </c>
      <c r="C1015" s="10" t="s">
        <v>7</v>
      </c>
      <c r="D1015" s="101" t="s">
        <v>1231</v>
      </c>
      <c r="E1015" s="217">
        <v>1461221.99</v>
      </c>
      <c r="F1015" s="43"/>
      <c r="G1015" s="38"/>
    </row>
    <row r="1016" ht="15.75" hidden="1" customHeight="1">
      <c r="A1016" s="162">
        <v>45966.0</v>
      </c>
      <c r="B1016" s="10" t="s">
        <v>21</v>
      </c>
      <c r="C1016" s="10" t="s">
        <v>7</v>
      </c>
      <c r="D1016" s="101" t="s">
        <v>1232</v>
      </c>
      <c r="E1016" s="217">
        <v>1032514.09</v>
      </c>
      <c r="F1016" s="43"/>
      <c r="G1016" s="38"/>
    </row>
    <row r="1017" ht="15.75" hidden="1" customHeight="1">
      <c r="A1017" s="162">
        <v>45967.0</v>
      </c>
      <c r="B1017" s="10" t="s">
        <v>21</v>
      </c>
      <c r="C1017" s="10" t="s">
        <v>7</v>
      </c>
      <c r="D1017" s="101" t="s">
        <v>1233</v>
      </c>
      <c r="E1017" s="217">
        <v>1110180.18</v>
      </c>
      <c r="F1017" s="43"/>
      <c r="G1017" s="38"/>
    </row>
    <row r="1018" ht="15.75" hidden="1" customHeight="1">
      <c r="A1018" s="71">
        <v>45967.0</v>
      </c>
      <c r="B1018" s="72" t="s">
        <v>21</v>
      </c>
      <c r="C1018" s="10" t="s">
        <v>7</v>
      </c>
      <c r="D1018" s="72" t="s">
        <v>1234</v>
      </c>
      <c r="E1018" s="217">
        <v>-4682.76</v>
      </c>
      <c r="F1018" s="43"/>
      <c r="G1018" s="38"/>
    </row>
    <row r="1019" ht="15.75" hidden="1" customHeight="1">
      <c r="A1019" s="162">
        <v>45967.0</v>
      </c>
      <c r="B1019" s="10" t="s">
        <v>21</v>
      </c>
      <c r="C1019" s="10" t="s">
        <v>7</v>
      </c>
      <c r="D1019" s="101" t="s">
        <v>1235</v>
      </c>
      <c r="E1019" s="217">
        <v>429129.29</v>
      </c>
      <c r="F1019" s="43"/>
      <c r="G1019" s="38"/>
    </row>
    <row r="1020" ht="15.75" hidden="1" customHeight="1">
      <c r="A1020" s="162">
        <v>45967.0</v>
      </c>
      <c r="B1020" s="10" t="s">
        <v>21</v>
      </c>
      <c r="C1020" s="10" t="s">
        <v>7</v>
      </c>
      <c r="D1020" s="101" t="s">
        <v>1236</v>
      </c>
      <c r="E1020" s="217">
        <v>21158.06</v>
      </c>
      <c r="F1020" s="43"/>
      <c r="G1020" s="38"/>
    </row>
    <row r="1021" ht="15.75" hidden="1" customHeight="1">
      <c r="A1021" s="162">
        <v>45968.0</v>
      </c>
      <c r="B1021" s="10" t="s">
        <v>21</v>
      </c>
      <c r="C1021" s="10" t="s">
        <v>7</v>
      </c>
      <c r="D1021" s="101" t="s">
        <v>1238</v>
      </c>
      <c r="E1021" s="217">
        <v>1682218.84</v>
      </c>
      <c r="F1021" s="43"/>
      <c r="G1021" s="38"/>
    </row>
    <row r="1022" ht="15.75" hidden="1" customHeight="1">
      <c r="A1022" s="224">
        <v>45968.0</v>
      </c>
      <c r="B1022" s="10" t="s">
        <v>21</v>
      </c>
      <c r="C1022" s="10" t="s">
        <v>7</v>
      </c>
      <c r="D1022" s="101" t="s">
        <v>1241</v>
      </c>
      <c r="E1022" s="217">
        <v>787942.33</v>
      </c>
      <c r="F1022" s="43"/>
      <c r="G1022" s="38"/>
    </row>
    <row r="1023" ht="15.75" hidden="1" customHeight="1">
      <c r="A1023" s="162">
        <v>45968.0</v>
      </c>
      <c r="B1023" s="10" t="s">
        <v>21</v>
      </c>
      <c r="C1023" s="10" t="s">
        <v>7</v>
      </c>
      <c r="D1023" s="101" t="s">
        <v>1242</v>
      </c>
      <c r="E1023" s="217">
        <v>6190.97</v>
      </c>
      <c r="F1023" s="33"/>
      <c r="G1023" s="38"/>
    </row>
    <row r="1024" ht="15.75" hidden="1" customHeight="1">
      <c r="A1024" s="162">
        <v>45969.0</v>
      </c>
      <c r="B1024" s="10" t="s">
        <v>21</v>
      </c>
      <c r="C1024" s="10" t="s">
        <v>7</v>
      </c>
      <c r="D1024" s="101" t="s">
        <v>1244</v>
      </c>
      <c r="E1024" s="104">
        <v>725656.79</v>
      </c>
      <c r="F1024" s="173" t="s">
        <v>1245</v>
      </c>
      <c r="G1024" s="38"/>
    </row>
    <row r="1025" ht="15.75" hidden="1" customHeight="1">
      <c r="A1025" s="195">
        <v>45969.0</v>
      </c>
      <c r="B1025" s="196" t="s">
        <v>21</v>
      </c>
      <c r="C1025" s="10" t="s">
        <v>7</v>
      </c>
      <c r="D1025" s="196" t="s">
        <v>1247</v>
      </c>
      <c r="E1025" s="197">
        <v>48894.11</v>
      </c>
      <c r="F1025" s="43"/>
      <c r="G1025" s="38"/>
    </row>
    <row r="1026" ht="15.75" hidden="1" customHeight="1">
      <c r="A1026" s="162">
        <v>45969.0</v>
      </c>
      <c r="B1026" s="10" t="s">
        <v>21</v>
      </c>
      <c r="C1026" s="10" t="s">
        <v>7</v>
      </c>
      <c r="D1026" s="101" t="s">
        <v>1248</v>
      </c>
      <c r="E1026" s="104">
        <v>396119.71</v>
      </c>
      <c r="F1026" s="43"/>
      <c r="G1026" s="38"/>
    </row>
    <row r="1027" ht="15.75" hidden="1" customHeight="1">
      <c r="A1027" s="162">
        <v>45971.0</v>
      </c>
      <c r="B1027" s="10" t="s">
        <v>21</v>
      </c>
      <c r="C1027" s="10" t="s">
        <v>7</v>
      </c>
      <c r="D1027" s="101" t="s">
        <v>1249</v>
      </c>
      <c r="E1027" s="104">
        <v>1345877.97</v>
      </c>
      <c r="F1027" s="43"/>
      <c r="G1027" s="38"/>
    </row>
    <row r="1028" ht="15.75" hidden="1" customHeight="1">
      <c r="A1028" s="162">
        <v>45971.0</v>
      </c>
      <c r="B1028" s="10" t="s">
        <v>21</v>
      </c>
      <c r="C1028" s="10" t="s">
        <v>7</v>
      </c>
      <c r="D1028" s="101" t="s">
        <v>1250</v>
      </c>
      <c r="E1028" s="104">
        <v>908576.83</v>
      </c>
      <c r="F1028" s="43"/>
      <c r="G1028" s="38"/>
    </row>
    <row r="1029" ht="15.75" hidden="1" customHeight="1">
      <c r="A1029" s="162">
        <v>45971.0</v>
      </c>
      <c r="B1029" s="10" t="s">
        <v>21</v>
      </c>
      <c r="C1029" s="10" t="s">
        <v>7</v>
      </c>
      <c r="D1029" s="101" t="s">
        <v>1251</v>
      </c>
      <c r="E1029" s="104">
        <v>128675.31</v>
      </c>
      <c r="F1029" s="43"/>
      <c r="G1029" s="38"/>
    </row>
    <row r="1030" ht="15.75" hidden="1" customHeight="1">
      <c r="A1030" s="162">
        <v>45940.0</v>
      </c>
      <c r="B1030" s="10" t="s">
        <v>21</v>
      </c>
      <c r="C1030" s="10" t="s">
        <v>7</v>
      </c>
      <c r="D1030" s="101" t="s">
        <v>1252</v>
      </c>
      <c r="E1030" s="104">
        <v>838386.68</v>
      </c>
      <c r="F1030" s="43"/>
      <c r="G1030" s="38"/>
    </row>
    <row r="1031" ht="15.75" hidden="1" customHeight="1">
      <c r="A1031" s="162">
        <v>45971.0</v>
      </c>
      <c r="B1031" s="10" t="s">
        <v>21</v>
      </c>
      <c r="C1031" s="10" t="s">
        <v>7</v>
      </c>
      <c r="D1031" s="101" t="s">
        <v>1253</v>
      </c>
      <c r="E1031" s="104">
        <v>432182.15</v>
      </c>
      <c r="F1031" s="43"/>
      <c r="G1031" s="38"/>
    </row>
    <row r="1032" ht="15.75" hidden="1" customHeight="1">
      <c r="A1032" s="162">
        <v>45972.0</v>
      </c>
      <c r="B1032" s="10" t="s">
        <v>21</v>
      </c>
      <c r="C1032" s="10" t="s">
        <v>7</v>
      </c>
      <c r="D1032" s="101" t="s">
        <v>1254</v>
      </c>
      <c r="E1032" s="104">
        <v>135621.43</v>
      </c>
      <c r="F1032" s="43"/>
      <c r="G1032" s="38"/>
    </row>
    <row r="1033" ht="15.75" hidden="1" customHeight="1">
      <c r="A1033" s="162">
        <v>45972.0</v>
      </c>
      <c r="B1033" s="10" t="s">
        <v>21</v>
      </c>
      <c r="C1033" s="10" t="s">
        <v>7</v>
      </c>
      <c r="D1033" s="101" t="s">
        <v>1255</v>
      </c>
      <c r="E1033" s="104">
        <v>186230.02</v>
      </c>
      <c r="F1033" s="43"/>
      <c r="G1033" s="38"/>
    </row>
    <row r="1034" ht="15.75" hidden="1" customHeight="1">
      <c r="A1034" s="162">
        <v>45972.0</v>
      </c>
      <c r="B1034" s="10" t="s">
        <v>21</v>
      </c>
      <c r="C1034" s="10" t="s">
        <v>7</v>
      </c>
      <c r="D1034" s="101" t="s">
        <v>1256</v>
      </c>
      <c r="E1034" s="104">
        <v>795603.45</v>
      </c>
      <c r="F1034" s="43"/>
      <c r="G1034" s="38"/>
    </row>
    <row r="1035" ht="15.75" hidden="1" customHeight="1">
      <c r="A1035" s="162">
        <v>45972.0</v>
      </c>
      <c r="B1035" s="10" t="s">
        <v>21</v>
      </c>
      <c r="C1035" s="10" t="s">
        <v>7</v>
      </c>
      <c r="D1035" s="101" t="s">
        <v>1257</v>
      </c>
      <c r="E1035" s="104">
        <v>325570.38</v>
      </c>
      <c r="F1035" s="43"/>
      <c r="G1035" s="38"/>
    </row>
    <row r="1036" ht="15.75" hidden="1" customHeight="1">
      <c r="A1036" s="162">
        <v>45972.0</v>
      </c>
      <c r="B1036" s="10" t="s">
        <v>21</v>
      </c>
      <c r="C1036" s="10" t="s">
        <v>7</v>
      </c>
      <c r="D1036" s="101" t="s">
        <v>1258</v>
      </c>
      <c r="E1036" s="104">
        <v>332640.39</v>
      </c>
      <c r="F1036" s="43"/>
      <c r="G1036" s="38"/>
    </row>
    <row r="1037" ht="15.75" hidden="1" customHeight="1">
      <c r="A1037" s="162">
        <v>45972.0</v>
      </c>
      <c r="B1037" s="10" t="s">
        <v>21</v>
      </c>
      <c r="C1037" s="10" t="s">
        <v>7</v>
      </c>
      <c r="D1037" s="101" t="s">
        <v>1260</v>
      </c>
      <c r="E1037" s="104">
        <v>1132551.18</v>
      </c>
      <c r="F1037" s="43"/>
      <c r="G1037" s="38"/>
    </row>
    <row r="1038" ht="15.75" hidden="1" customHeight="1">
      <c r="A1038" s="162">
        <v>45973.0</v>
      </c>
      <c r="B1038" s="10" t="s">
        <v>21</v>
      </c>
      <c r="C1038" s="10" t="s">
        <v>7</v>
      </c>
      <c r="D1038" s="101" t="s">
        <v>1261</v>
      </c>
      <c r="E1038" s="104">
        <v>1107841.12</v>
      </c>
      <c r="F1038" s="43"/>
      <c r="G1038" s="38"/>
      <c r="H1038" s="174">
        <v>1.367820507E7</v>
      </c>
      <c r="I1038" s="46" t="s">
        <v>1262</v>
      </c>
    </row>
    <row r="1039" ht="15.75" hidden="1" customHeight="1">
      <c r="A1039" s="162">
        <v>45973.0</v>
      </c>
      <c r="B1039" s="10" t="s">
        <v>21</v>
      </c>
      <c r="C1039" s="10" t="s">
        <v>7</v>
      </c>
      <c r="D1039" s="101" t="s">
        <v>1264</v>
      </c>
      <c r="E1039" s="104">
        <v>37423.01</v>
      </c>
      <c r="F1039" s="43"/>
      <c r="G1039" s="38"/>
      <c r="H1039" s="174">
        <v>2338.07</v>
      </c>
      <c r="I1039" s="46" t="s">
        <v>1265</v>
      </c>
    </row>
    <row r="1040" ht="15.75" hidden="1" customHeight="1">
      <c r="A1040" s="162">
        <v>45973.0</v>
      </c>
      <c r="B1040" s="10" t="s">
        <v>21</v>
      </c>
      <c r="C1040" s="10" t="s">
        <v>7</v>
      </c>
      <c r="D1040" s="101" t="s">
        <v>1266</v>
      </c>
      <c r="E1040" s="104">
        <v>484414.95</v>
      </c>
      <c r="F1040" s="43"/>
      <c r="G1040" s="38"/>
      <c r="H1040" s="174">
        <v>48894.11</v>
      </c>
      <c r="I1040" s="46" t="s">
        <v>1267</v>
      </c>
    </row>
    <row r="1041" ht="15.75" hidden="1" customHeight="1">
      <c r="A1041" s="162">
        <v>45973.0</v>
      </c>
      <c r="B1041" s="10" t="s">
        <v>21</v>
      </c>
      <c r="C1041" s="10" t="s">
        <v>7</v>
      </c>
      <c r="D1041" s="101" t="s">
        <v>1268</v>
      </c>
      <c r="E1041" s="104">
        <v>615809.56</v>
      </c>
      <c r="F1041" s="43"/>
      <c r="G1041" s="38"/>
    </row>
    <row r="1042" ht="15.75" hidden="1" customHeight="1">
      <c r="A1042" s="162">
        <v>45974.0</v>
      </c>
      <c r="B1042" s="10" t="s">
        <v>21</v>
      </c>
      <c r="C1042" s="10" t="s">
        <v>7</v>
      </c>
      <c r="D1042" s="101" t="s">
        <v>1269</v>
      </c>
      <c r="E1042" s="104">
        <v>641604.51</v>
      </c>
      <c r="F1042" s="43"/>
      <c r="G1042" s="38"/>
    </row>
    <row r="1043" ht="15.75" hidden="1" customHeight="1">
      <c r="A1043" s="162">
        <v>45974.0</v>
      </c>
      <c r="B1043" s="10" t="s">
        <v>21</v>
      </c>
      <c r="C1043" s="10" t="s">
        <v>7</v>
      </c>
      <c r="D1043" s="101" t="s">
        <v>1270</v>
      </c>
      <c r="E1043" s="104">
        <v>331325.06</v>
      </c>
      <c r="F1043" s="43"/>
      <c r="G1043" s="38"/>
    </row>
    <row r="1044" ht="15.75" hidden="1" customHeight="1">
      <c r="A1044" s="155">
        <v>45974.0</v>
      </c>
      <c r="B1044" s="156" t="s">
        <v>21</v>
      </c>
      <c r="C1044" s="10" t="s">
        <v>7</v>
      </c>
      <c r="D1044" s="156" t="s">
        <v>1271</v>
      </c>
      <c r="E1044" s="157">
        <v>2338.07</v>
      </c>
      <c r="F1044" s="43"/>
      <c r="G1044" s="38"/>
    </row>
    <row r="1045" ht="15.75" hidden="1" customHeight="1">
      <c r="A1045" s="162">
        <v>45974.0</v>
      </c>
      <c r="B1045" s="10" t="s">
        <v>21</v>
      </c>
      <c r="C1045" s="10" t="s">
        <v>7</v>
      </c>
      <c r="D1045" s="101" t="s">
        <v>1272</v>
      </c>
      <c r="E1045" s="104">
        <v>41154.64</v>
      </c>
      <c r="F1045" s="43"/>
      <c r="G1045" s="38"/>
    </row>
    <row r="1046" ht="15.75" hidden="1" customHeight="1">
      <c r="A1046" s="162">
        <v>45974.0</v>
      </c>
      <c r="B1046" s="10" t="s">
        <v>21</v>
      </c>
      <c r="C1046" s="10" t="s">
        <v>7</v>
      </c>
      <c r="D1046" s="101" t="s">
        <v>1273</v>
      </c>
      <c r="E1046" s="104">
        <v>329273.96</v>
      </c>
      <c r="F1046" s="43"/>
      <c r="G1046" s="38"/>
    </row>
    <row r="1047" ht="15.75" hidden="1" customHeight="1">
      <c r="A1047" s="162">
        <v>45974.0</v>
      </c>
      <c r="B1047" s="10" t="s">
        <v>21</v>
      </c>
      <c r="C1047" s="10" t="s">
        <v>7</v>
      </c>
      <c r="D1047" s="101" t="s">
        <v>1275</v>
      </c>
      <c r="E1047" s="104">
        <v>310343.16</v>
      </c>
      <c r="F1047" s="43"/>
      <c r="G1047" s="38"/>
    </row>
    <row r="1048" ht="15.75" hidden="1" customHeight="1">
      <c r="A1048" s="162">
        <v>45975.0</v>
      </c>
      <c r="B1048" s="10" t="s">
        <v>21</v>
      </c>
      <c r="C1048" s="10" t="s">
        <v>7</v>
      </c>
      <c r="D1048" s="101" t="s">
        <v>1276</v>
      </c>
      <c r="E1048" s="104">
        <v>1208217.91</v>
      </c>
      <c r="F1048" s="43"/>
      <c r="G1048" s="38"/>
    </row>
    <row r="1049" ht="15.75" hidden="1" customHeight="1">
      <c r="A1049" s="162">
        <v>45975.0</v>
      </c>
      <c r="B1049" s="10" t="s">
        <v>21</v>
      </c>
      <c r="C1049" s="10" t="s">
        <v>7</v>
      </c>
      <c r="D1049" s="101" t="s">
        <v>1277</v>
      </c>
      <c r="E1049" s="104">
        <v>275105.57</v>
      </c>
      <c r="F1049" s="43"/>
      <c r="G1049" s="38"/>
    </row>
    <row r="1050" ht="15.75" hidden="1" customHeight="1">
      <c r="A1050" s="162">
        <v>45975.0</v>
      </c>
      <c r="B1050" s="10" t="s">
        <v>21</v>
      </c>
      <c r="C1050" s="10" t="s">
        <v>7</v>
      </c>
      <c r="D1050" s="101" t="s">
        <v>1278</v>
      </c>
      <c r="E1050" s="104">
        <v>145119.59</v>
      </c>
      <c r="F1050" s="43"/>
      <c r="G1050" s="38"/>
    </row>
    <row r="1051" ht="15.75" hidden="1" customHeight="1">
      <c r="A1051" s="162">
        <v>45975.0</v>
      </c>
      <c r="B1051" s="10" t="s">
        <v>21</v>
      </c>
      <c r="C1051" s="10" t="s">
        <v>7</v>
      </c>
      <c r="D1051" s="101" t="s">
        <v>1279</v>
      </c>
      <c r="E1051" s="104">
        <v>168610.26</v>
      </c>
      <c r="F1051" s="43"/>
      <c r="G1051" s="38"/>
    </row>
    <row r="1052" ht="15.75" hidden="1" customHeight="1">
      <c r="A1052" s="162">
        <v>45975.0</v>
      </c>
      <c r="B1052" s="10" t="s">
        <v>21</v>
      </c>
      <c r="C1052" s="10" t="s">
        <v>7</v>
      </c>
      <c r="D1052" s="101" t="s">
        <v>1280</v>
      </c>
      <c r="E1052" s="104">
        <v>298269.48</v>
      </c>
      <c r="F1052" s="33"/>
      <c r="G1052" s="38"/>
    </row>
    <row r="1053" ht="15.75" hidden="1" customHeight="1">
      <c r="A1053" s="162">
        <v>45976.0</v>
      </c>
      <c r="B1053" s="10" t="s">
        <v>21</v>
      </c>
      <c r="C1053" s="10" t="s">
        <v>7</v>
      </c>
      <c r="D1053" s="101" t="s">
        <v>1281</v>
      </c>
      <c r="E1053" s="104">
        <v>652448.39</v>
      </c>
      <c r="F1053" s="204" t="s">
        <v>1282</v>
      </c>
      <c r="G1053" s="38"/>
    </row>
    <row r="1054" ht="15.75" hidden="1" customHeight="1">
      <c r="A1054" s="162">
        <v>45976.0</v>
      </c>
      <c r="B1054" s="10" t="s">
        <v>21</v>
      </c>
      <c r="C1054" s="10" t="s">
        <v>7</v>
      </c>
      <c r="D1054" s="101" t="s">
        <v>1284</v>
      </c>
      <c r="E1054" s="104">
        <v>2174116.3</v>
      </c>
      <c r="F1054" s="43"/>
      <c r="G1054" s="38"/>
    </row>
    <row r="1055" ht="15.75" hidden="1" customHeight="1">
      <c r="A1055" s="162">
        <v>45978.0</v>
      </c>
      <c r="B1055" s="10" t="s">
        <v>21</v>
      </c>
      <c r="C1055" s="10" t="s">
        <v>7</v>
      </c>
      <c r="D1055" s="101" t="s">
        <v>1286</v>
      </c>
      <c r="E1055" s="104">
        <v>-7697.79</v>
      </c>
      <c r="F1055" s="43"/>
      <c r="G1055" s="38"/>
    </row>
    <row r="1056" ht="15.75" hidden="1" customHeight="1">
      <c r="A1056" s="162">
        <v>45978.0</v>
      </c>
      <c r="B1056" s="10" t="s">
        <v>21</v>
      </c>
      <c r="C1056" s="10" t="s">
        <v>7</v>
      </c>
      <c r="D1056" s="101" t="s">
        <v>1287</v>
      </c>
      <c r="E1056" s="104">
        <v>83373.24</v>
      </c>
      <c r="F1056" s="43"/>
      <c r="G1056" s="38"/>
    </row>
    <row r="1057" ht="15.75" hidden="1" customHeight="1">
      <c r="A1057" s="162">
        <v>45978.0</v>
      </c>
      <c r="B1057" s="10" t="s">
        <v>21</v>
      </c>
      <c r="C1057" s="10" t="s">
        <v>7</v>
      </c>
      <c r="D1057" s="101" t="s">
        <v>1288</v>
      </c>
      <c r="E1057" s="104">
        <v>8650.15</v>
      </c>
      <c r="F1057" s="43"/>
      <c r="G1057" s="38"/>
    </row>
    <row r="1058" ht="15.75" hidden="1" customHeight="1">
      <c r="A1058" s="162">
        <v>45978.0</v>
      </c>
      <c r="B1058" s="10" t="s">
        <v>21</v>
      </c>
      <c r="C1058" s="10" t="s">
        <v>7</v>
      </c>
      <c r="D1058" s="101" t="s">
        <v>1289</v>
      </c>
      <c r="E1058" s="104">
        <v>84530.22</v>
      </c>
      <c r="F1058" s="43"/>
      <c r="G1058" s="38"/>
    </row>
    <row r="1059" ht="15.75" hidden="1" customHeight="1">
      <c r="A1059" s="162">
        <v>45978.0</v>
      </c>
      <c r="B1059" s="10" t="s">
        <v>21</v>
      </c>
      <c r="C1059" s="10" t="s">
        <v>7</v>
      </c>
      <c r="D1059" s="101" t="s">
        <v>1290</v>
      </c>
      <c r="E1059" s="104">
        <v>1085842.64</v>
      </c>
      <c r="F1059" s="43"/>
      <c r="G1059" s="38"/>
    </row>
    <row r="1060" ht="15.75" hidden="1" customHeight="1">
      <c r="A1060" s="162">
        <v>45978.0</v>
      </c>
      <c r="B1060" s="10" t="s">
        <v>21</v>
      </c>
      <c r="C1060" s="10" t="s">
        <v>7</v>
      </c>
      <c r="D1060" s="101" t="s">
        <v>1291</v>
      </c>
      <c r="E1060" s="104">
        <v>588595.8</v>
      </c>
      <c r="F1060" s="43"/>
      <c r="G1060" s="38"/>
    </row>
    <row r="1061" ht="15.75" hidden="1" customHeight="1">
      <c r="A1061" s="162">
        <v>45978.0</v>
      </c>
      <c r="B1061" s="10" t="s">
        <v>21</v>
      </c>
      <c r="C1061" s="10" t="s">
        <v>7</v>
      </c>
      <c r="D1061" s="101" t="s">
        <v>1292</v>
      </c>
      <c r="E1061" s="104">
        <v>2066146.37</v>
      </c>
      <c r="F1061" s="43"/>
      <c r="G1061" s="38"/>
    </row>
    <row r="1062" ht="15.75" hidden="1" customHeight="1">
      <c r="A1062" s="162">
        <v>45978.0</v>
      </c>
      <c r="B1062" s="10" t="s">
        <v>21</v>
      </c>
      <c r="C1062" s="10" t="s">
        <v>7</v>
      </c>
      <c r="D1062" s="101" t="s">
        <v>1293</v>
      </c>
      <c r="E1062" s="104">
        <v>15093.5</v>
      </c>
      <c r="F1062" s="43"/>
      <c r="G1062" s="38"/>
    </row>
    <row r="1063" ht="15.75" hidden="1" customHeight="1">
      <c r="A1063" s="162">
        <v>45978.0</v>
      </c>
      <c r="B1063" s="10" t="s">
        <v>21</v>
      </c>
      <c r="C1063" s="10" t="s">
        <v>7</v>
      </c>
      <c r="D1063" s="101" t="s">
        <v>1294</v>
      </c>
      <c r="E1063" s="104">
        <v>68870.3</v>
      </c>
      <c r="F1063" s="43"/>
      <c r="G1063" s="38"/>
    </row>
    <row r="1064" ht="15.75" hidden="1" customHeight="1">
      <c r="A1064" s="162">
        <v>45978.0</v>
      </c>
      <c r="B1064" s="10" t="s">
        <v>21</v>
      </c>
      <c r="C1064" s="10" t="s">
        <v>7</v>
      </c>
      <c r="D1064" s="101" t="s">
        <v>1295</v>
      </c>
      <c r="E1064" s="104">
        <v>173331.09</v>
      </c>
      <c r="F1064" s="43"/>
      <c r="G1064" s="38"/>
    </row>
    <row r="1065" ht="15.75" hidden="1" customHeight="1">
      <c r="A1065" s="162">
        <v>45978.0</v>
      </c>
      <c r="B1065" s="10" t="s">
        <v>21</v>
      </c>
      <c r="C1065" s="10" t="s">
        <v>7</v>
      </c>
      <c r="D1065" s="101" t="s">
        <v>1296</v>
      </c>
      <c r="E1065" s="104">
        <v>92532.81</v>
      </c>
      <c r="F1065" s="43"/>
      <c r="G1065" s="38"/>
    </row>
    <row r="1066" ht="15.75" hidden="1" customHeight="1">
      <c r="A1066" s="162">
        <v>45978.0</v>
      </c>
      <c r="B1066" s="10" t="s">
        <v>21</v>
      </c>
      <c r="C1066" s="10" t="s">
        <v>7</v>
      </c>
      <c r="D1066" s="101" t="s">
        <v>1297</v>
      </c>
      <c r="E1066" s="104">
        <v>-16128.05</v>
      </c>
      <c r="F1066" s="43"/>
      <c r="G1066" s="85" t="s">
        <v>1298</v>
      </c>
    </row>
    <row r="1067" ht="15.75" hidden="1" customHeight="1">
      <c r="A1067" s="162">
        <v>45979.0</v>
      </c>
      <c r="B1067" s="10" t="s">
        <v>21</v>
      </c>
      <c r="C1067" s="10" t="s">
        <v>7</v>
      </c>
      <c r="D1067" s="101" t="s">
        <v>1299</v>
      </c>
      <c r="E1067" s="104">
        <v>555041.21</v>
      </c>
      <c r="F1067" s="43"/>
      <c r="G1067" s="38"/>
    </row>
    <row r="1068" ht="15.75" hidden="1" customHeight="1">
      <c r="A1068" s="162">
        <v>45979.0</v>
      </c>
      <c r="B1068" s="10" t="s">
        <v>21</v>
      </c>
      <c r="C1068" s="10" t="s">
        <v>7</v>
      </c>
      <c r="D1068" s="101" t="s">
        <v>1300</v>
      </c>
      <c r="E1068" s="104">
        <v>919713.73</v>
      </c>
      <c r="F1068" s="43"/>
      <c r="G1068" s="38"/>
    </row>
    <row r="1069" ht="15.75" hidden="1" customHeight="1">
      <c r="A1069" s="162">
        <v>45979.0</v>
      </c>
      <c r="B1069" s="10" t="s">
        <v>21</v>
      </c>
      <c r="C1069" s="10" t="s">
        <v>7</v>
      </c>
      <c r="D1069" s="101" t="s">
        <v>1301</v>
      </c>
      <c r="E1069" s="104">
        <v>252936.41</v>
      </c>
      <c r="F1069" s="43"/>
      <c r="G1069" s="38"/>
    </row>
    <row r="1070" ht="15.75" hidden="1" customHeight="1">
      <c r="A1070" s="162">
        <v>45979.0</v>
      </c>
      <c r="B1070" s="10" t="s">
        <v>21</v>
      </c>
      <c r="C1070" s="10" t="s">
        <v>7</v>
      </c>
      <c r="D1070" s="101" t="s">
        <v>1302</v>
      </c>
      <c r="E1070" s="104">
        <v>17410.42</v>
      </c>
      <c r="F1070" s="43"/>
      <c r="G1070" s="38"/>
    </row>
    <row r="1071" ht="15.75" hidden="1" customHeight="1">
      <c r="A1071" s="162">
        <v>45979.0</v>
      </c>
      <c r="B1071" s="10" t="s">
        <v>21</v>
      </c>
      <c r="C1071" s="10" t="s">
        <v>7</v>
      </c>
      <c r="D1071" s="101" t="s">
        <v>1303</v>
      </c>
      <c r="E1071" s="104">
        <v>73889.51</v>
      </c>
      <c r="F1071" s="43"/>
      <c r="G1071" s="38"/>
    </row>
    <row r="1072" ht="15.75" hidden="1" customHeight="1">
      <c r="A1072" s="162">
        <v>45979.0</v>
      </c>
      <c r="B1072" s="10" t="s">
        <v>21</v>
      </c>
      <c r="C1072" s="10" t="s">
        <v>7</v>
      </c>
      <c r="D1072" s="101" t="s">
        <v>1304</v>
      </c>
      <c r="E1072" s="104">
        <v>74342.77</v>
      </c>
      <c r="F1072" s="43"/>
      <c r="G1072" s="38"/>
    </row>
    <row r="1073" ht="15.75" hidden="1" customHeight="1">
      <c r="A1073" s="162">
        <v>45979.0</v>
      </c>
      <c r="B1073" s="10" t="s">
        <v>21</v>
      </c>
      <c r="C1073" s="10" t="s">
        <v>7</v>
      </c>
      <c r="D1073" s="101" t="s">
        <v>1305</v>
      </c>
      <c r="E1073" s="104">
        <v>391814.51</v>
      </c>
      <c r="F1073" s="43"/>
      <c r="G1073" s="38"/>
    </row>
    <row r="1074" ht="15.75" hidden="1" customHeight="1">
      <c r="A1074" s="162">
        <v>45980.0</v>
      </c>
      <c r="B1074" s="10" t="s">
        <v>21</v>
      </c>
      <c r="C1074" s="10" t="s">
        <v>7</v>
      </c>
      <c r="D1074" s="101" t="s">
        <v>1306</v>
      </c>
      <c r="E1074" s="104">
        <v>626296.21</v>
      </c>
      <c r="F1074" s="43"/>
      <c r="G1074" s="38"/>
    </row>
    <row r="1075" ht="15.75" hidden="1" customHeight="1">
      <c r="A1075" s="162">
        <v>45980.0</v>
      </c>
      <c r="B1075" s="10" t="s">
        <v>21</v>
      </c>
      <c r="C1075" s="10" t="s">
        <v>7</v>
      </c>
      <c r="D1075" s="101" t="s">
        <v>1307</v>
      </c>
      <c r="E1075" s="104">
        <v>772849.6</v>
      </c>
      <c r="F1075" s="43"/>
      <c r="G1075" s="38"/>
    </row>
    <row r="1076" ht="15.75" hidden="1" customHeight="1">
      <c r="A1076" s="162">
        <v>45980.0</v>
      </c>
      <c r="B1076" s="10" t="s">
        <v>21</v>
      </c>
      <c r="C1076" s="10" t="s">
        <v>7</v>
      </c>
      <c r="D1076" s="101" t="s">
        <v>1308</v>
      </c>
      <c r="E1076" s="104">
        <v>42700.1</v>
      </c>
      <c r="F1076" s="43"/>
      <c r="G1076" s="38"/>
    </row>
    <row r="1077" ht="15.75" hidden="1" customHeight="1">
      <c r="A1077" s="162">
        <v>45980.0</v>
      </c>
      <c r="B1077" s="10" t="s">
        <v>21</v>
      </c>
      <c r="C1077" s="10" t="s">
        <v>7</v>
      </c>
      <c r="D1077" s="101" t="s">
        <v>1309</v>
      </c>
      <c r="E1077" s="104">
        <v>68870.3</v>
      </c>
      <c r="F1077" s="43"/>
      <c r="G1077" s="38"/>
    </row>
    <row r="1078" ht="15.75" hidden="1" customHeight="1">
      <c r="A1078" s="162">
        <v>45980.0</v>
      </c>
      <c r="B1078" s="10" t="s">
        <v>21</v>
      </c>
      <c r="C1078" s="10" t="s">
        <v>7</v>
      </c>
      <c r="D1078" s="101" t="s">
        <v>1310</v>
      </c>
      <c r="E1078" s="104">
        <v>368742.63</v>
      </c>
      <c r="F1078" s="43"/>
      <c r="G1078" s="38"/>
    </row>
    <row r="1079" ht="15.75" hidden="1" customHeight="1">
      <c r="A1079" s="162">
        <v>45980.0</v>
      </c>
      <c r="B1079" s="10" t="s">
        <v>21</v>
      </c>
      <c r="C1079" s="10" t="s">
        <v>7</v>
      </c>
      <c r="D1079" s="101" t="s">
        <v>1311</v>
      </c>
      <c r="E1079" s="104">
        <v>18337.59</v>
      </c>
      <c r="F1079" s="43"/>
      <c r="G1079" s="38"/>
    </row>
    <row r="1080" ht="15.75" hidden="1" customHeight="1">
      <c r="A1080" s="162">
        <v>45981.0</v>
      </c>
      <c r="B1080" s="10" t="s">
        <v>21</v>
      </c>
      <c r="C1080" s="10" t="s">
        <v>7</v>
      </c>
      <c r="D1080" s="101" t="s">
        <v>1312</v>
      </c>
      <c r="E1080" s="104">
        <v>-7914.84</v>
      </c>
      <c r="F1080" s="43"/>
      <c r="G1080" s="85" t="s">
        <v>1313</v>
      </c>
    </row>
    <row r="1081" ht="15.75" hidden="1" customHeight="1">
      <c r="A1081" s="162">
        <v>45981.0</v>
      </c>
      <c r="B1081" s="10" t="s">
        <v>21</v>
      </c>
      <c r="C1081" s="10" t="s">
        <v>7</v>
      </c>
      <c r="D1081" s="101" t="s">
        <v>1314</v>
      </c>
      <c r="E1081" s="104">
        <v>10596.96</v>
      </c>
      <c r="F1081" s="43"/>
      <c r="G1081" s="38"/>
    </row>
    <row r="1082" ht="15.75" hidden="1" customHeight="1">
      <c r="A1082" s="162">
        <v>45981.0</v>
      </c>
      <c r="B1082" s="10" t="s">
        <v>21</v>
      </c>
      <c r="C1082" s="10" t="s">
        <v>7</v>
      </c>
      <c r="D1082" s="101" t="s">
        <v>1315</v>
      </c>
      <c r="E1082" s="104">
        <v>145119.59</v>
      </c>
      <c r="F1082" s="43"/>
      <c r="G1082" s="38"/>
    </row>
    <row r="1083" ht="15.75" hidden="1" customHeight="1">
      <c r="A1083" s="162">
        <v>45981.0</v>
      </c>
      <c r="B1083" s="10" t="s">
        <v>21</v>
      </c>
      <c r="C1083" s="10" t="s">
        <v>7</v>
      </c>
      <c r="D1083" s="101" t="s">
        <v>1316</v>
      </c>
      <c r="E1083" s="104">
        <v>195840.16</v>
      </c>
      <c r="F1083" s="43"/>
      <c r="G1083" s="38"/>
    </row>
    <row r="1084" ht="15.75" hidden="1" customHeight="1">
      <c r="A1084" s="162">
        <v>45981.0</v>
      </c>
      <c r="B1084" s="10" t="s">
        <v>21</v>
      </c>
      <c r="C1084" s="10" t="s">
        <v>7</v>
      </c>
      <c r="D1084" s="101" t="s">
        <v>1317</v>
      </c>
      <c r="E1084" s="104">
        <v>1258291.56</v>
      </c>
      <c r="F1084" s="43"/>
      <c r="G1084" s="38"/>
    </row>
    <row r="1085" ht="15.75" hidden="1" customHeight="1">
      <c r="A1085" s="162">
        <v>45982.0</v>
      </c>
      <c r="B1085" s="10" t="s">
        <v>21</v>
      </c>
      <c r="C1085" s="10" t="s">
        <v>7</v>
      </c>
      <c r="D1085" s="101" t="s">
        <v>1318</v>
      </c>
      <c r="E1085" s="104">
        <v>10937.58</v>
      </c>
      <c r="F1085" s="43"/>
      <c r="G1085" s="38"/>
    </row>
    <row r="1086" ht="15.75" hidden="1" customHeight="1">
      <c r="A1086" s="162">
        <v>45982.0</v>
      </c>
      <c r="B1086" s="10" t="s">
        <v>21</v>
      </c>
      <c r="C1086" s="10" t="s">
        <v>7</v>
      </c>
      <c r="D1086" s="101" t="s">
        <v>1319</v>
      </c>
      <c r="E1086" s="104">
        <v>18400.59</v>
      </c>
      <c r="F1086" s="43"/>
      <c r="G1086" s="38"/>
    </row>
    <row r="1087" ht="15.75" hidden="1" customHeight="1">
      <c r="A1087" s="162">
        <v>45982.0</v>
      </c>
      <c r="B1087" s="10" t="s">
        <v>21</v>
      </c>
      <c r="C1087" s="10" t="s">
        <v>7</v>
      </c>
      <c r="D1087" s="101" t="s">
        <v>1320</v>
      </c>
      <c r="E1087" s="104">
        <v>118635.5</v>
      </c>
      <c r="F1087" s="43"/>
      <c r="G1087" s="38"/>
    </row>
    <row r="1088" ht="15.75" hidden="1" customHeight="1">
      <c r="A1088" s="162">
        <v>45982.0</v>
      </c>
      <c r="B1088" s="10" t="s">
        <v>21</v>
      </c>
      <c r="C1088" s="10" t="s">
        <v>7</v>
      </c>
      <c r="D1088" s="101" t="s">
        <v>1321</v>
      </c>
      <c r="E1088" s="104">
        <v>4205929.97</v>
      </c>
      <c r="F1088" s="33"/>
      <c r="G1088" s="38"/>
    </row>
    <row r="1089" ht="15.75" hidden="1" customHeight="1">
      <c r="A1089" s="162">
        <v>45983.0</v>
      </c>
      <c r="B1089" s="10" t="s">
        <v>21</v>
      </c>
      <c r="C1089" s="10" t="s">
        <v>7</v>
      </c>
      <c r="D1089" s="101" t="s">
        <v>1322</v>
      </c>
      <c r="E1089" s="104">
        <v>732600.31</v>
      </c>
      <c r="F1089" s="204" t="s">
        <v>1323</v>
      </c>
      <c r="G1089" s="38"/>
    </row>
    <row r="1090" ht="15.75" hidden="1" customHeight="1">
      <c r="A1090" s="162">
        <v>45983.0</v>
      </c>
      <c r="B1090" s="10" t="s">
        <v>21</v>
      </c>
      <c r="C1090" s="10" t="s">
        <v>7</v>
      </c>
      <c r="D1090" s="101" t="s">
        <v>1324</v>
      </c>
      <c r="E1090" s="104">
        <v>369629.5</v>
      </c>
      <c r="F1090" s="43"/>
      <c r="G1090" s="38"/>
    </row>
    <row r="1091" ht="15.75" hidden="1" customHeight="1">
      <c r="A1091" s="162">
        <v>45983.0</v>
      </c>
      <c r="B1091" s="10" t="s">
        <v>21</v>
      </c>
      <c r="C1091" s="10" t="s">
        <v>7</v>
      </c>
      <c r="D1091" s="101" t="s">
        <v>1325</v>
      </c>
      <c r="E1091" s="104">
        <v>513214.94</v>
      </c>
      <c r="F1091" s="43"/>
      <c r="G1091" s="38"/>
    </row>
    <row r="1092" ht="15.75" hidden="1" customHeight="1">
      <c r="A1092" s="162">
        <v>45986.0</v>
      </c>
      <c r="B1092" s="10" t="s">
        <v>21</v>
      </c>
      <c r="C1092" s="10" t="s">
        <v>7</v>
      </c>
      <c r="D1092" s="101" t="s">
        <v>1326</v>
      </c>
      <c r="E1092" s="104">
        <v>1760632.04</v>
      </c>
      <c r="F1092" s="43"/>
      <c r="G1092" s="85" t="s">
        <v>1327</v>
      </c>
    </row>
    <row r="1093" ht="15.75" hidden="1" customHeight="1">
      <c r="A1093" s="162">
        <v>45986.0</v>
      </c>
      <c r="B1093" s="10" t="s">
        <v>21</v>
      </c>
      <c r="C1093" s="10" t="s">
        <v>7</v>
      </c>
      <c r="D1093" s="101" t="s">
        <v>1328</v>
      </c>
      <c r="E1093" s="104">
        <v>410623.06</v>
      </c>
      <c r="F1093" s="43"/>
      <c r="G1093" s="38"/>
    </row>
    <row r="1094" ht="15.75" hidden="1" customHeight="1">
      <c r="A1094" s="162">
        <v>45986.0</v>
      </c>
      <c r="B1094" s="10" t="s">
        <v>21</v>
      </c>
      <c r="C1094" s="10" t="s">
        <v>7</v>
      </c>
      <c r="D1094" s="101" t="s">
        <v>1329</v>
      </c>
      <c r="E1094" s="104">
        <v>42279.83</v>
      </c>
      <c r="F1094" s="43"/>
      <c r="G1094" s="38"/>
    </row>
    <row r="1095" ht="15.75" hidden="1" customHeight="1">
      <c r="A1095" s="162">
        <v>45986.0</v>
      </c>
      <c r="B1095" s="10" t="s">
        <v>21</v>
      </c>
      <c r="C1095" s="10" t="s">
        <v>7</v>
      </c>
      <c r="D1095" s="101" t="s">
        <v>1330</v>
      </c>
      <c r="E1095" s="104">
        <v>12655.13</v>
      </c>
      <c r="F1095" s="43"/>
      <c r="G1095" s="38"/>
    </row>
    <row r="1096" ht="15.75" hidden="1" customHeight="1">
      <c r="A1096" s="162">
        <v>45986.0</v>
      </c>
      <c r="B1096" s="10" t="s">
        <v>21</v>
      </c>
      <c r="C1096" s="10" t="s">
        <v>7</v>
      </c>
      <c r="D1096" s="101" t="s">
        <v>1331</v>
      </c>
      <c r="E1096" s="104">
        <v>1054033.87</v>
      </c>
      <c r="F1096" s="43"/>
      <c r="G1096" s="38"/>
    </row>
    <row r="1097" ht="15.75" hidden="1" customHeight="1">
      <c r="A1097" s="162">
        <v>45986.0</v>
      </c>
      <c r="B1097" s="10" t="s">
        <v>21</v>
      </c>
      <c r="C1097" s="10" t="s">
        <v>7</v>
      </c>
      <c r="D1097" s="101" t="s">
        <v>1332</v>
      </c>
      <c r="E1097" s="104">
        <v>294453.51</v>
      </c>
      <c r="F1097" s="43"/>
      <c r="G1097" s="38"/>
    </row>
    <row r="1098" ht="15.75" hidden="1" customHeight="1">
      <c r="A1098" s="162">
        <v>45987.0</v>
      </c>
      <c r="B1098" s="10" t="s">
        <v>21</v>
      </c>
      <c r="C1098" s="10" t="s">
        <v>7</v>
      </c>
      <c r="D1098" s="101" t="s">
        <v>1333</v>
      </c>
      <c r="E1098" s="104">
        <v>381173.37</v>
      </c>
      <c r="F1098" s="43"/>
      <c r="G1098" s="38"/>
    </row>
    <row r="1099" ht="15.75" hidden="1" customHeight="1">
      <c r="A1099" s="162">
        <v>45987.0</v>
      </c>
      <c r="B1099" s="10" t="s">
        <v>21</v>
      </c>
      <c r="C1099" s="10" t="s">
        <v>7</v>
      </c>
      <c r="D1099" s="101" t="s">
        <v>1334</v>
      </c>
      <c r="E1099" s="104">
        <v>495212.59</v>
      </c>
      <c r="F1099" s="43"/>
      <c r="G1099" s="85" t="s">
        <v>1335</v>
      </c>
    </row>
    <row r="1100" ht="15.75" hidden="1" customHeight="1">
      <c r="A1100" s="162">
        <v>45987.0</v>
      </c>
      <c r="B1100" s="10" t="s">
        <v>21</v>
      </c>
      <c r="C1100" s="10" t="s">
        <v>7</v>
      </c>
      <c r="D1100" s="101" t="s">
        <v>1336</v>
      </c>
      <c r="E1100" s="104">
        <v>625729.32</v>
      </c>
      <c r="F1100" s="43"/>
      <c r="G1100" s="38"/>
    </row>
    <row r="1101" ht="15.75" hidden="1" customHeight="1">
      <c r="A1101" s="162">
        <v>45987.0</v>
      </c>
      <c r="B1101" s="10" t="s">
        <v>21</v>
      </c>
      <c r="C1101" s="10" t="s">
        <v>7</v>
      </c>
      <c r="D1101" s="101" t="s">
        <v>1337</v>
      </c>
      <c r="E1101" s="104">
        <v>506304.01</v>
      </c>
      <c r="F1101" s="43"/>
      <c r="G1101" s="38"/>
    </row>
    <row r="1102" ht="15.75" hidden="1" customHeight="1">
      <c r="A1102" s="162">
        <v>45987.0</v>
      </c>
      <c r="B1102" s="10" t="s">
        <v>21</v>
      </c>
      <c r="C1102" s="10" t="s">
        <v>7</v>
      </c>
      <c r="D1102" s="101" t="s">
        <v>1338</v>
      </c>
      <c r="E1102" s="104">
        <v>542921.31</v>
      </c>
      <c r="F1102" s="43"/>
      <c r="G1102" s="38"/>
    </row>
    <row r="1103" ht="15.75" hidden="1" customHeight="1">
      <c r="A1103" s="162">
        <v>45988.0</v>
      </c>
      <c r="B1103" s="10" t="s">
        <v>21</v>
      </c>
      <c r="C1103" s="10" t="s">
        <v>7</v>
      </c>
      <c r="D1103" s="101" t="s">
        <v>1339</v>
      </c>
      <c r="E1103" s="104">
        <v>540262.53</v>
      </c>
      <c r="F1103" s="43"/>
      <c r="G1103" s="38"/>
    </row>
    <row r="1104" ht="15.75" hidden="1" customHeight="1">
      <c r="A1104" s="162">
        <v>45988.0</v>
      </c>
      <c r="B1104" s="10" t="s">
        <v>21</v>
      </c>
      <c r="C1104" s="10" t="s">
        <v>7</v>
      </c>
      <c r="D1104" s="101" t="s">
        <v>1340</v>
      </c>
      <c r="E1104" s="104">
        <v>200839.7</v>
      </c>
      <c r="F1104" s="43"/>
      <c r="G1104" s="38"/>
    </row>
    <row r="1105" ht="15.75" hidden="1" customHeight="1">
      <c r="A1105" s="180">
        <v>45988.0</v>
      </c>
      <c r="B1105" s="181" t="s">
        <v>21</v>
      </c>
      <c r="C1105" s="10" t="s">
        <v>7</v>
      </c>
      <c r="D1105" s="181" t="s">
        <v>1341</v>
      </c>
      <c r="E1105" s="182">
        <v>100721.87</v>
      </c>
      <c r="F1105" s="43"/>
      <c r="G1105" s="38"/>
    </row>
    <row r="1106" ht="15.75" hidden="1" customHeight="1">
      <c r="A1106" s="162">
        <v>45988.0</v>
      </c>
      <c r="B1106" s="10" t="s">
        <v>21</v>
      </c>
      <c r="C1106" s="10" t="s">
        <v>7</v>
      </c>
      <c r="D1106" s="101" t="s">
        <v>1343</v>
      </c>
      <c r="E1106" s="104">
        <v>92178.28</v>
      </c>
      <c r="F1106" s="43"/>
      <c r="G1106" s="38"/>
    </row>
    <row r="1107" ht="15.75" hidden="1" customHeight="1">
      <c r="A1107" s="162">
        <v>45988.0</v>
      </c>
      <c r="B1107" s="10" t="s">
        <v>21</v>
      </c>
      <c r="C1107" s="10" t="s">
        <v>7</v>
      </c>
      <c r="D1107" s="101" t="s">
        <v>1344</v>
      </c>
      <c r="E1107" s="104">
        <v>39023.52</v>
      </c>
      <c r="F1107" s="43"/>
      <c r="G1107" s="38"/>
    </row>
    <row r="1108" ht="15.75" hidden="1" customHeight="1">
      <c r="A1108" s="162">
        <v>45988.0</v>
      </c>
      <c r="B1108" s="10" t="s">
        <v>21</v>
      </c>
      <c r="C1108" s="10" t="s">
        <v>7</v>
      </c>
      <c r="D1108" s="101" t="s">
        <v>1345</v>
      </c>
      <c r="E1108" s="104">
        <v>218785.17</v>
      </c>
      <c r="F1108" s="43"/>
      <c r="G1108" s="38"/>
    </row>
    <row r="1109" ht="15.75" hidden="1" customHeight="1">
      <c r="A1109" s="162">
        <v>45989.0</v>
      </c>
      <c r="B1109" s="10" t="s">
        <v>21</v>
      </c>
      <c r="C1109" s="10" t="s">
        <v>7</v>
      </c>
      <c r="D1109" s="101" t="s">
        <v>1346</v>
      </c>
      <c r="E1109" s="104">
        <v>852905.36</v>
      </c>
      <c r="F1109" s="43"/>
      <c r="G1109" s="38"/>
    </row>
    <row r="1110" ht="15.75" hidden="1" customHeight="1">
      <c r="A1110" s="162">
        <v>45989.0</v>
      </c>
      <c r="B1110" s="10" t="s">
        <v>21</v>
      </c>
      <c r="C1110" s="10" t="s">
        <v>7</v>
      </c>
      <c r="D1110" s="101" t="s">
        <v>1347</v>
      </c>
      <c r="E1110" s="104">
        <v>132049.68</v>
      </c>
      <c r="F1110" s="43"/>
      <c r="G1110" s="38"/>
    </row>
    <row r="1111" ht="15.75" hidden="1" customHeight="1">
      <c r="A1111" s="162">
        <v>45989.0</v>
      </c>
      <c r="B1111" s="10" t="s">
        <v>21</v>
      </c>
      <c r="C1111" s="10" t="s">
        <v>7</v>
      </c>
      <c r="D1111" s="101" t="s">
        <v>1348</v>
      </c>
      <c r="E1111" s="104">
        <v>395121.78</v>
      </c>
      <c r="F1111" s="33"/>
      <c r="G1111" s="38"/>
    </row>
    <row r="1112" ht="15.75" hidden="1" customHeight="1">
      <c r="A1112" s="162">
        <v>45990.0</v>
      </c>
      <c r="B1112" s="10" t="s">
        <v>21</v>
      </c>
      <c r="C1112" s="10" t="s">
        <v>7</v>
      </c>
      <c r="D1112" s="101" t="s">
        <v>1349</v>
      </c>
      <c r="E1112" s="104">
        <v>409712.17</v>
      </c>
      <c r="F1112" s="204" t="s">
        <v>1350</v>
      </c>
      <c r="G1112" s="38"/>
    </row>
    <row r="1113" ht="15.75" hidden="1" customHeight="1">
      <c r="A1113" s="224">
        <v>45990.0</v>
      </c>
      <c r="B1113" s="10" t="s">
        <v>21</v>
      </c>
      <c r="C1113" s="10" t="s">
        <v>7</v>
      </c>
      <c r="D1113" s="101" t="s">
        <v>1352</v>
      </c>
      <c r="E1113" s="104">
        <v>957913.41</v>
      </c>
      <c r="F1113" s="43"/>
      <c r="G1113" s="38"/>
    </row>
    <row r="1114" ht="15.75" hidden="1" customHeight="1">
      <c r="A1114" s="162">
        <v>45992.0</v>
      </c>
      <c r="B1114" s="10" t="s">
        <v>21</v>
      </c>
      <c r="C1114" s="10" t="s">
        <v>7</v>
      </c>
      <c r="D1114" s="101" t="s">
        <v>1353</v>
      </c>
      <c r="E1114" s="104">
        <v>1234564.81</v>
      </c>
      <c r="F1114" s="43"/>
      <c r="G1114" s="38"/>
    </row>
    <row r="1115" ht="15.75" hidden="1" customHeight="1">
      <c r="A1115" s="232">
        <v>45992.0</v>
      </c>
      <c r="B1115" s="233" t="s">
        <v>21</v>
      </c>
      <c r="C1115" s="10" t="s">
        <v>7</v>
      </c>
      <c r="D1115" s="233" t="s">
        <v>1354</v>
      </c>
      <c r="E1115" s="234">
        <v>-185448.75</v>
      </c>
      <c r="F1115" s="43"/>
      <c r="G1115" s="38"/>
    </row>
    <row r="1116" ht="15.75" hidden="1" customHeight="1">
      <c r="A1116" s="162">
        <v>45992.0</v>
      </c>
      <c r="B1116" s="10" t="s">
        <v>21</v>
      </c>
      <c r="C1116" s="10" t="s">
        <v>7</v>
      </c>
      <c r="D1116" s="101" t="s">
        <v>1355</v>
      </c>
      <c r="E1116" s="104">
        <v>107467.54</v>
      </c>
      <c r="F1116" s="43"/>
      <c r="G1116" s="38"/>
    </row>
    <row r="1117" ht="15.75" hidden="1" customHeight="1">
      <c r="A1117" s="162">
        <v>45992.0</v>
      </c>
      <c r="B1117" s="10" t="s">
        <v>21</v>
      </c>
      <c r="C1117" s="10" t="s">
        <v>7</v>
      </c>
      <c r="D1117" s="101" t="s">
        <v>1356</v>
      </c>
      <c r="E1117" s="104">
        <v>9902.43</v>
      </c>
      <c r="F1117" s="43"/>
      <c r="G1117" s="38"/>
    </row>
    <row r="1118" ht="15.75" hidden="1" customHeight="1">
      <c r="A1118" s="162">
        <v>45992.0</v>
      </c>
      <c r="B1118" s="10" t="s">
        <v>21</v>
      </c>
      <c r="C1118" s="10" t="s">
        <v>7</v>
      </c>
      <c r="D1118" s="101" t="s">
        <v>1357</v>
      </c>
      <c r="E1118" s="104">
        <v>568952.58</v>
      </c>
      <c r="F1118" s="43"/>
      <c r="G1118" s="38"/>
    </row>
    <row r="1119" ht="15.75" hidden="1" customHeight="1">
      <c r="A1119" s="162">
        <v>45992.0</v>
      </c>
      <c r="B1119" s="10" t="s">
        <v>21</v>
      </c>
      <c r="C1119" s="10" t="s">
        <v>7</v>
      </c>
      <c r="D1119" s="101" t="s">
        <v>1358</v>
      </c>
      <c r="E1119" s="104">
        <v>27242.31</v>
      </c>
      <c r="F1119" s="43"/>
      <c r="G1119" s="38"/>
    </row>
    <row r="1120" ht="15.75" hidden="1" customHeight="1">
      <c r="A1120" s="162">
        <v>45992.0</v>
      </c>
      <c r="B1120" s="10" t="s">
        <v>21</v>
      </c>
      <c r="C1120" s="10" t="s">
        <v>7</v>
      </c>
      <c r="D1120" s="101" t="s">
        <v>1359</v>
      </c>
      <c r="E1120" s="104">
        <v>710432.35</v>
      </c>
      <c r="F1120" s="43"/>
      <c r="G1120" s="85" t="s">
        <v>1360</v>
      </c>
    </row>
    <row r="1121" ht="15.75" hidden="1" customHeight="1">
      <c r="A1121" s="162">
        <v>45993.0</v>
      </c>
      <c r="B1121" s="10" t="s">
        <v>21</v>
      </c>
      <c r="C1121" s="10" t="s">
        <v>7</v>
      </c>
      <c r="D1121" s="101" t="s">
        <v>1361</v>
      </c>
      <c r="E1121" s="104">
        <v>770246.3</v>
      </c>
      <c r="F1121" s="43"/>
      <c r="G1121" s="38"/>
    </row>
    <row r="1122" ht="15.75" hidden="1" customHeight="1">
      <c r="A1122" s="162">
        <v>45993.0</v>
      </c>
      <c r="B1122" s="10" t="s">
        <v>21</v>
      </c>
      <c r="C1122" s="10" t="s">
        <v>7</v>
      </c>
      <c r="D1122" s="101" t="s">
        <v>1362</v>
      </c>
      <c r="E1122" s="104">
        <v>147544.82</v>
      </c>
      <c r="F1122" s="43"/>
      <c r="G1122" s="38"/>
    </row>
    <row r="1123" ht="15.75" hidden="1" customHeight="1">
      <c r="A1123" s="162">
        <v>45993.0</v>
      </c>
      <c r="B1123" s="10" t="s">
        <v>21</v>
      </c>
      <c r="C1123" s="10" t="s">
        <v>7</v>
      </c>
      <c r="D1123" s="101" t="s">
        <v>1363</v>
      </c>
      <c r="E1123" s="104">
        <v>15895.44</v>
      </c>
      <c r="F1123" s="43"/>
      <c r="G1123" s="38"/>
    </row>
    <row r="1124" ht="15.75" hidden="1" customHeight="1">
      <c r="A1124" s="162">
        <v>45993.0</v>
      </c>
      <c r="B1124" s="10" t="s">
        <v>21</v>
      </c>
      <c r="C1124" s="10" t="s">
        <v>7</v>
      </c>
      <c r="D1124" s="101" t="s">
        <v>1364</v>
      </c>
      <c r="E1124" s="104">
        <v>20741.71</v>
      </c>
      <c r="F1124" s="43"/>
      <c r="G1124" s="38"/>
    </row>
    <row r="1125" ht="15.75" hidden="1" customHeight="1">
      <c r="A1125" s="162">
        <v>45993.0</v>
      </c>
      <c r="B1125" s="10" t="s">
        <v>21</v>
      </c>
      <c r="C1125" s="10" t="s">
        <v>7</v>
      </c>
      <c r="D1125" s="101" t="s">
        <v>1365</v>
      </c>
      <c r="E1125" s="104">
        <v>562230.9</v>
      </c>
      <c r="F1125" s="43"/>
      <c r="G1125" s="38"/>
    </row>
    <row r="1126" ht="15.75" hidden="1" customHeight="1">
      <c r="A1126" s="162">
        <v>45993.0</v>
      </c>
      <c r="B1126" s="10" t="s">
        <v>21</v>
      </c>
      <c r="C1126" s="10" t="s">
        <v>7</v>
      </c>
      <c r="D1126" s="101" t="s">
        <v>1366</v>
      </c>
      <c r="E1126" s="104">
        <v>523986.15</v>
      </c>
      <c r="F1126" s="43"/>
      <c r="G1126" s="38"/>
    </row>
    <row r="1127" ht="15.75" hidden="1" customHeight="1">
      <c r="A1127" s="162">
        <v>45993.0</v>
      </c>
      <c r="B1127" s="10" t="s">
        <v>21</v>
      </c>
      <c r="C1127" s="10" t="s">
        <v>7</v>
      </c>
      <c r="D1127" s="101" t="s">
        <v>1367</v>
      </c>
      <c r="E1127" s="104">
        <v>772942.35</v>
      </c>
      <c r="F1127" s="43"/>
      <c r="G1127" s="38"/>
    </row>
    <row r="1128" ht="15.75" hidden="1" customHeight="1">
      <c r="A1128" s="232">
        <v>45994.0</v>
      </c>
      <c r="B1128" s="233" t="s">
        <v>21</v>
      </c>
      <c r="C1128" s="10" t="s">
        <v>7</v>
      </c>
      <c r="D1128" s="233" t="s">
        <v>1368</v>
      </c>
      <c r="E1128" s="234">
        <v>-27437.78</v>
      </c>
      <c r="F1128" s="43"/>
      <c r="G1128" s="85" t="s">
        <v>1369</v>
      </c>
    </row>
    <row r="1129" ht="15.75" hidden="1" customHeight="1">
      <c r="A1129" s="162">
        <v>45994.0</v>
      </c>
      <c r="B1129" s="10" t="s">
        <v>21</v>
      </c>
      <c r="C1129" s="10" t="s">
        <v>7</v>
      </c>
      <c r="D1129" s="101" t="s">
        <v>1370</v>
      </c>
      <c r="E1129" s="104">
        <v>20741.71</v>
      </c>
      <c r="F1129" s="43"/>
      <c r="G1129" s="38"/>
    </row>
    <row r="1130" ht="15.75" hidden="1" customHeight="1">
      <c r="A1130" s="162">
        <v>45994.0</v>
      </c>
      <c r="B1130" s="10" t="s">
        <v>21</v>
      </c>
      <c r="C1130" s="10" t="s">
        <v>7</v>
      </c>
      <c r="D1130" s="101" t="s">
        <v>1371</v>
      </c>
      <c r="E1130" s="104">
        <v>505543.12</v>
      </c>
      <c r="F1130" s="43"/>
      <c r="G1130" s="38"/>
    </row>
    <row r="1131" ht="15.75" hidden="1" customHeight="1">
      <c r="A1131" s="232">
        <v>45994.0</v>
      </c>
      <c r="B1131" s="233" t="s">
        <v>21</v>
      </c>
      <c r="C1131" s="10" t="s">
        <v>7</v>
      </c>
      <c r="D1131" s="233" t="s">
        <v>1372</v>
      </c>
      <c r="E1131" s="234">
        <v>-11375.7</v>
      </c>
      <c r="F1131" s="43"/>
      <c r="G1131" s="85" t="s">
        <v>1373</v>
      </c>
    </row>
    <row r="1132" ht="15.75" hidden="1" customHeight="1">
      <c r="A1132" s="162">
        <v>45994.0</v>
      </c>
      <c r="B1132" s="10" t="s">
        <v>21</v>
      </c>
      <c r="C1132" s="10" t="s">
        <v>7</v>
      </c>
      <c r="D1132" s="101" t="s">
        <v>1374</v>
      </c>
      <c r="E1132" s="104">
        <v>20741.71</v>
      </c>
      <c r="F1132" s="43"/>
      <c r="G1132" s="38"/>
    </row>
    <row r="1133" ht="15.75" hidden="1" customHeight="1">
      <c r="A1133" s="162">
        <v>45994.0</v>
      </c>
      <c r="B1133" s="10" t="s">
        <v>21</v>
      </c>
      <c r="C1133" s="10" t="s">
        <v>7</v>
      </c>
      <c r="D1133" s="101" t="s">
        <v>1375</v>
      </c>
      <c r="E1133" s="104">
        <v>926635.59</v>
      </c>
      <c r="F1133" s="43"/>
      <c r="G1133" s="38"/>
    </row>
    <row r="1134" ht="15.75" hidden="1" customHeight="1">
      <c r="A1134" s="232">
        <v>45995.0</v>
      </c>
      <c r="B1134" s="233" t="s">
        <v>21</v>
      </c>
      <c r="C1134" s="10" t="s">
        <v>7</v>
      </c>
      <c r="D1134" s="233" t="s">
        <v>1376</v>
      </c>
      <c r="E1134" s="234">
        <v>-50821.42</v>
      </c>
      <c r="F1134" s="43"/>
      <c r="G1134" s="85" t="s">
        <v>1377</v>
      </c>
    </row>
    <row r="1135" ht="15.75" hidden="1" customHeight="1">
      <c r="A1135" s="162">
        <v>45995.0</v>
      </c>
      <c r="B1135" s="10" t="s">
        <v>21</v>
      </c>
      <c r="C1135" s="10" t="s">
        <v>7</v>
      </c>
      <c r="D1135" s="101" t="s">
        <v>1379</v>
      </c>
      <c r="E1135" s="104">
        <v>755133.33</v>
      </c>
      <c r="F1135" s="43"/>
      <c r="G1135" s="38"/>
    </row>
    <row r="1136" ht="15.75" hidden="1" customHeight="1">
      <c r="A1136" s="162">
        <v>45995.0</v>
      </c>
      <c r="B1136" s="10" t="s">
        <v>21</v>
      </c>
      <c r="C1136" s="10" t="s">
        <v>7</v>
      </c>
      <c r="D1136" s="101" t="s">
        <v>1380</v>
      </c>
      <c r="E1136" s="104">
        <v>36944.75</v>
      </c>
      <c r="F1136" s="43"/>
      <c r="G1136" s="38"/>
    </row>
    <row r="1137" ht="15.75" hidden="1" customHeight="1">
      <c r="A1137" s="162">
        <v>45995.0</v>
      </c>
      <c r="B1137" s="10" t="s">
        <v>21</v>
      </c>
      <c r="C1137" s="10" t="s">
        <v>7</v>
      </c>
      <c r="D1137" s="101" t="s">
        <v>1381</v>
      </c>
      <c r="E1137" s="104">
        <v>188778.06</v>
      </c>
      <c r="F1137" s="43"/>
      <c r="G1137" s="38"/>
    </row>
    <row r="1138" ht="15.75" hidden="1" customHeight="1">
      <c r="A1138" s="162">
        <v>45995.0</v>
      </c>
      <c r="B1138" s="10" t="s">
        <v>21</v>
      </c>
      <c r="C1138" s="10" t="s">
        <v>7</v>
      </c>
      <c r="D1138" s="101" t="s">
        <v>1382</v>
      </c>
      <c r="E1138" s="104">
        <v>683975.1</v>
      </c>
      <c r="F1138" s="43"/>
      <c r="G1138" s="38"/>
    </row>
    <row r="1139" ht="15.75" hidden="1" customHeight="1">
      <c r="A1139" s="162">
        <v>45996.0</v>
      </c>
      <c r="B1139" s="10" t="s">
        <v>21</v>
      </c>
      <c r="C1139" s="10" t="s">
        <v>7</v>
      </c>
      <c r="D1139" s="101" t="s">
        <v>1383</v>
      </c>
      <c r="E1139" s="104">
        <v>813902.32</v>
      </c>
      <c r="F1139" s="43"/>
      <c r="G1139" s="38"/>
    </row>
    <row r="1140" ht="15.75" hidden="1" customHeight="1">
      <c r="A1140" s="162">
        <v>45996.0</v>
      </c>
      <c r="B1140" s="10" t="s">
        <v>21</v>
      </c>
      <c r="C1140" s="10" t="s">
        <v>7</v>
      </c>
      <c r="D1140" s="101" t="s">
        <v>1384</v>
      </c>
      <c r="E1140" s="104">
        <v>15655.72</v>
      </c>
      <c r="F1140" s="43"/>
      <c r="G1140" s="38"/>
    </row>
    <row r="1141" ht="15.75" hidden="1" customHeight="1">
      <c r="A1141" s="162">
        <v>45996.0</v>
      </c>
      <c r="B1141" s="10" t="s">
        <v>21</v>
      </c>
      <c r="C1141" s="10" t="s">
        <v>7</v>
      </c>
      <c r="D1141" s="101" t="s">
        <v>1385</v>
      </c>
      <c r="E1141" s="104">
        <v>905657.72</v>
      </c>
      <c r="F1141" s="43"/>
      <c r="G1141" s="38"/>
    </row>
    <row r="1142" ht="15.75" hidden="1" customHeight="1">
      <c r="A1142" s="162">
        <v>45996.0</v>
      </c>
      <c r="B1142" s="10" t="s">
        <v>21</v>
      </c>
      <c r="C1142" s="10" t="s">
        <v>7</v>
      </c>
      <c r="D1142" s="101" t="s">
        <v>1386</v>
      </c>
      <c r="E1142" s="104">
        <v>465154.21</v>
      </c>
      <c r="F1142" s="43"/>
      <c r="G1142" s="38"/>
    </row>
    <row r="1143" ht="15.75" hidden="1" customHeight="1">
      <c r="A1143" s="162">
        <v>45996.0</v>
      </c>
      <c r="B1143" s="10" t="s">
        <v>21</v>
      </c>
      <c r="C1143" s="10" t="s">
        <v>7</v>
      </c>
      <c r="D1143" s="101" t="s">
        <v>1387</v>
      </c>
      <c r="E1143" s="104">
        <v>25140.67</v>
      </c>
      <c r="F1143" s="33"/>
      <c r="G1143" s="38"/>
    </row>
    <row r="1144" ht="15.75" hidden="1" customHeight="1">
      <c r="A1144" s="162">
        <v>45997.0</v>
      </c>
      <c r="B1144" s="10" t="s">
        <v>21</v>
      </c>
      <c r="C1144" s="10" t="s">
        <v>7</v>
      </c>
      <c r="D1144" s="101" t="s">
        <v>1388</v>
      </c>
      <c r="E1144" s="104">
        <v>6314.78</v>
      </c>
      <c r="F1144" s="204" t="s">
        <v>1389</v>
      </c>
      <c r="G1144" s="38"/>
    </row>
    <row r="1145" ht="15.75" hidden="1" customHeight="1">
      <c r="A1145" s="162">
        <v>45997.0</v>
      </c>
      <c r="B1145" s="10" t="s">
        <v>21</v>
      </c>
      <c r="C1145" s="10" t="s">
        <v>7</v>
      </c>
      <c r="D1145" s="101" t="s">
        <v>1390</v>
      </c>
      <c r="E1145" s="104">
        <v>35336.12</v>
      </c>
      <c r="F1145" s="43"/>
      <c r="G1145" s="38"/>
    </row>
    <row r="1146" ht="15.75" hidden="1" customHeight="1">
      <c r="A1146" s="162">
        <v>45997.0</v>
      </c>
      <c r="B1146" s="10" t="s">
        <v>21</v>
      </c>
      <c r="C1146" s="10" t="s">
        <v>7</v>
      </c>
      <c r="D1146" s="101" t="s">
        <v>1391</v>
      </c>
      <c r="E1146" s="104">
        <v>683610.38</v>
      </c>
      <c r="F1146" s="43"/>
      <c r="G1146" s="38"/>
    </row>
    <row r="1147" ht="15.75" hidden="1" customHeight="1">
      <c r="A1147" s="162">
        <v>46000.0</v>
      </c>
      <c r="B1147" s="10" t="s">
        <v>21</v>
      </c>
      <c r="C1147" s="10" t="s">
        <v>7</v>
      </c>
      <c r="D1147" s="101" t="s">
        <v>1392</v>
      </c>
      <c r="E1147" s="104">
        <v>2550742.97</v>
      </c>
      <c r="F1147" s="43"/>
      <c r="G1147" s="85" t="s">
        <v>1393</v>
      </c>
    </row>
    <row r="1148" ht="15.75" hidden="1" customHeight="1">
      <c r="A1148" s="162">
        <v>46000.0</v>
      </c>
      <c r="B1148" s="10" t="s">
        <v>21</v>
      </c>
      <c r="C1148" s="10" t="s">
        <v>7</v>
      </c>
      <c r="D1148" s="101" t="s">
        <v>1394</v>
      </c>
      <c r="E1148" s="104">
        <v>18402.53</v>
      </c>
      <c r="F1148" s="43"/>
      <c r="G1148" s="38"/>
    </row>
    <row r="1149" ht="15.75" hidden="1" customHeight="1">
      <c r="A1149" s="162">
        <v>46000.0</v>
      </c>
      <c r="B1149" s="10" t="s">
        <v>21</v>
      </c>
      <c r="C1149" s="10" t="s">
        <v>7</v>
      </c>
      <c r="D1149" s="101" t="s">
        <v>1395</v>
      </c>
      <c r="E1149" s="104">
        <v>299754.12</v>
      </c>
      <c r="F1149" s="43"/>
      <c r="G1149" s="38"/>
    </row>
    <row r="1150" ht="15.75" hidden="1" customHeight="1">
      <c r="A1150" s="162">
        <v>46000.0</v>
      </c>
      <c r="B1150" s="10" t="s">
        <v>21</v>
      </c>
      <c r="C1150" s="10" t="s">
        <v>7</v>
      </c>
      <c r="D1150" s="101" t="s">
        <v>1396</v>
      </c>
      <c r="E1150" s="104">
        <v>-18802.31</v>
      </c>
      <c r="F1150" s="43"/>
      <c r="G1150" s="85" t="s">
        <v>1397</v>
      </c>
    </row>
    <row r="1151" ht="15.75" hidden="1" customHeight="1">
      <c r="A1151" s="162">
        <v>46000.0</v>
      </c>
      <c r="B1151" s="10" t="s">
        <v>21</v>
      </c>
      <c r="C1151" s="10" t="s">
        <v>7</v>
      </c>
      <c r="D1151" s="101" t="s">
        <v>1398</v>
      </c>
      <c r="E1151" s="104">
        <v>261425.9</v>
      </c>
      <c r="F1151" s="43"/>
      <c r="G1151" s="38"/>
    </row>
    <row r="1152" ht="15.75" hidden="1" customHeight="1">
      <c r="A1152" s="162">
        <v>46001.0</v>
      </c>
      <c r="B1152" s="10" t="s">
        <v>21</v>
      </c>
      <c r="C1152" s="10" t="s">
        <v>7</v>
      </c>
      <c r="D1152" s="101" t="s">
        <v>1399</v>
      </c>
      <c r="E1152" s="104">
        <v>503956.73</v>
      </c>
      <c r="F1152" s="43"/>
      <c r="G1152" s="38"/>
    </row>
    <row r="1153" ht="15.75" hidden="1" customHeight="1">
      <c r="A1153" s="162">
        <v>46001.0</v>
      </c>
      <c r="B1153" s="10" t="s">
        <v>21</v>
      </c>
      <c r="C1153" s="10" t="s">
        <v>7</v>
      </c>
      <c r="D1153" s="101" t="s">
        <v>1400</v>
      </c>
      <c r="E1153" s="104">
        <v>148457.34</v>
      </c>
      <c r="F1153" s="43"/>
      <c r="G1153" s="38"/>
    </row>
    <row r="1154" ht="15.75" hidden="1" customHeight="1">
      <c r="A1154" s="162">
        <v>46001.0</v>
      </c>
      <c r="B1154" s="10" t="s">
        <v>21</v>
      </c>
      <c r="C1154" s="10" t="s">
        <v>7</v>
      </c>
      <c r="D1154" s="101" t="s">
        <v>1401</v>
      </c>
      <c r="E1154" s="104">
        <v>131248.76</v>
      </c>
      <c r="F1154" s="43"/>
      <c r="G1154" s="38"/>
    </row>
    <row r="1155" ht="15.75" hidden="1" customHeight="1">
      <c r="A1155" s="162">
        <v>46001.0</v>
      </c>
      <c r="B1155" s="10" t="s">
        <v>21</v>
      </c>
      <c r="C1155" s="10" t="s">
        <v>7</v>
      </c>
      <c r="D1155" s="101" t="s">
        <v>1402</v>
      </c>
      <c r="E1155" s="104">
        <v>23667.94</v>
      </c>
      <c r="F1155" s="43"/>
      <c r="G1155" s="38"/>
    </row>
    <row r="1156" ht="15.75" hidden="1" customHeight="1">
      <c r="A1156" s="162">
        <v>46001.0</v>
      </c>
      <c r="B1156" s="10" t="s">
        <v>21</v>
      </c>
      <c r="C1156" s="10" t="s">
        <v>7</v>
      </c>
      <c r="D1156" s="101" t="s">
        <v>1403</v>
      </c>
      <c r="E1156" s="104">
        <v>745829.11</v>
      </c>
      <c r="F1156" s="43"/>
      <c r="G1156" s="85" t="s">
        <v>1404</v>
      </c>
    </row>
    <row r="1157" ht="15.75" hidden="1" customHeight="1">
      <c r="A1157" s="162">
        <v>46001.0</v>
      </c>
      <c r="B1157" s="10" t="s">
        <v>21</v>
      </c>
      <c r="C1157" s="10" t="s">
        <v>7</v>
      </c>
      <c r="D1157" s="101" t="s">
        <v>1405</v>
      </c>
      <c r="E1157" s="104">
        <v>223199.82</v>
      </c>
      <c r="F1157" s="43"/>
      <c r="G1157" s="38"/>
    </row>
    <row r="1158" ht="15.75" hidden="1" customHeight="1">
      <c r="A1158" s="162">
        <v>46001.0</v>
      </c>
      <c r="B1158" s="10" t="s">
        <v>21</v>
      </c>
      <c r="C1158" s="10" t="s">
        <v>7</v>
      </c>
      <c r="D1158" s="101" t="s">
        <v>1406</v>
      </c>
      <c r="E1158" s="104">
        <v>68584.25</v>
      </c>
      <c r="F1158" s="43"/>
      <c r="G1158" s="38"/>
    </row>
    <row r="1159" ht="15.75" hidden="1" customHeight="1">
      <c r="A1159" s="162">
        <v>46002.0</v>
      </c>
      <c r="B1159" s="10" t="s">
        <v>21</v>
      </c>
      <c r="C1159" s="10" t="s">
        <v>7</v>
      </c>
      <c r="D1159" s="101" t="s">
        <v>1407</v>
      </c>
      <c r="E1159" s="104">
        <v>705614.42</v>
      </c>
      <c r="F1159" s="43"/>
      <c r="G1159" s="38"/>
    </row>
    <row r="1160" ht="15.75" hidden="1" customHeight="1">
      <c r="A1160" s="162">
        <v>46002.0</v>
      </c>
      <c r="B1160" s="10" t="s">
        <v>21</v>
      </c>
      <c r="C1160" s="10" t="s">
        <v>7</v>
      </c>
      <c r="D1160" s="101" t="s">
        <v>1409</v>
      </c>
      <c r="E1160" s="104">
        <v>453829.41</v>
      </c>
      <c r="F1160" s="43"/>
      <c r="G1160" s="38"/>
    </row>
    <row r="1161" ht="15.75" hidden="1" customHeight="1">
      <c r="A1161" s="162">
        <v>46003.0</v>
      </c>
      <c r="B1161" s="10" t="s">
        <v>21</v>
      </c>
      <c r="C1161" s="10" t="s">
        <v>7</v>
      </c>
      <c r="D1161" s="101" t="s">
        <v>1410</v>
      </c>
      <c r="E1161" s="104">
        <v>298702.56</v>
      </c>
      <c r="F1161" s="43"/>
      <c r="G1161" s="38"/>
    </row>
    <row r="1162" ht="15.75" hidden="1" customHeight="1">
      <c r="A1162" s="180">
        <v>46003.0</v>
      </c>
      <c r="B1162" s="181" t="s">
        <v>21</v>
      </c>
      <c r="C1162" s="10" t="s">
        <v>7</v>
      </c>
      <c r="D1162" s="181" t="s">
        <v>1411</v>
      </c>
      <c r="E1162" s="182">
        <v>678260.26</v>
      </c>
      <c r="F1162" s="43"/>
      <c r="G1162" s="38"/>
    </row>
    <row r="1163" ht="15.75" hidden="1" customHeight="1">
      <c r="A1163" s="162">
        <v>46003.0</v>
      </c>
      <c r="B1163" s="10" t="s">
        <v>21</v>
      </c>
      <c r="C1163" s="10" t="s">
        <v>7</v>
      </c>
      <c r="D1163" s="101" t="s">
        <v>1412</v>
      </c>
      <c r="E1163" s="104">
        <v>186782.53</v>
      </c>
      <c r="F1163" s="43"/>
      <c r="G1163" s="38"/>
    </row>
    <row r="1164" ht="15.75" hidden="1" customHeight="1">
      <c r="A1164" s="162">
        <v>46003.0</v>
      </c>
      <c r="B1164" s="10" t="s">
        <v>21</v>
      </c>
      <c r="C1164" s="10" t="s">
        <v>7</v>
      </c>
      <c r="D1164" s="101" t="s">
        <v>1413</v>
      </c>
      <c r="E1164" s="104">
        <v>63829.86</v>
      </c>
      <c r="F1164" s="43"/>
      <c r="G1164" s="38"/>
    </row>
    <row r="1165" ht="15.75" hidden="1" customHeight="1">
      <c r="A1165" s="162">
        <v>46003.0</v>
      </c>
      <c r="B1165" s="10" t="s">
        <v>21</v>
      </c>
      <c r="C1165" s="10" t="s">
        <v>7</v>
      </c>
      <c r="D1165" s="101" t="s">
        <v>1414</v>
      </c>
      <c r="E1165" s="104">
        <v>29798.75</v>
      </c>
      <c r="F1165" s="43"/>
      <c r="G1165" s="38"/>
    </row>
    <row r="1166" ht="15.75" hidden="1" customHeight="1">
      <c r="A1166" s="162">
        <v>46003.0</v>
      </c>
      <c r="B1166" s="10" t="s">
        <v>21</v>
      </c>
      <c r="C1166" s="10" t="s">
        <v>7</v>
      </c>
      <c r="D1166" s="101" t="s">
        <v>1415</v>
      </c>
      <c r="E1166" s="104">
        <v>42934.02</v>
      </c>
      <c r="F1166" s="33"/>
      <c r="G1166" s="38"/>
    </row>
    <row r="1167" ht="15.75" hidden="1" customHeight="1">
      <c r="A1167" s="162">
        <v>46004.0</v>
      </c>
      <c r="B1167" s="10" t="s">
        <v>21</v>
      </c>
      <c r="C1167" s="10" t="s">
        <v>7</v>
      </c>
      <c r="D1167" s="101" t="s">
        <v>1416</v>
      </c>
      <c r="E1167" s="104">
        <v>474141.66</v>
      </c>
      <c r="F1167" s="204" t="s">
        <v>1417</v>
      </c>
      <c r="G1167" s="38"/>
    </row>
    <row r="1168" ht="15.75" hidden="1" customHeight="1">
      <c r="A1168" s="235">
        <v>46004.0</v>
      </c>
      <c r="B1168" s="10" t="s">
        <v>21</v>
      </c>
      <c r="C1168" s="10" t="s">
        <v>7</v>
      </c>
      <c r="D1168" s="101" t="s">
        <v>1418</v>
      </c>
      <c r="E1168" s="104">
        <v>662026.86</v>
      </c>
      <c r="F1168" s="43"/>
      <c r="G1168" s="38"/>
    </row>
    <row r="1169" ht="15.75" hidden="1" customHeight="1">
      <c r="A1169" s="235">
        <v>46006.0</v>
      </c>
      <c r="B1169" s="10" t="s">
        <v>21</v>
      </c>
      <c r="C1169" s="10" t="s">
        <v>7</v>
      </c>
      <c r="D1169" s="101" t="s">
        <v>1419</v>
      </c>
      <c r="E1169" s="104">
        <v>533502.14</v>
      </c>
      <c r="F1169" s="43"/>
      <c r="G1169" s="38"/>
    </row>
    <row r="1170" ht="15.75" hidden="1" customHeight="1">
      <c r="A1170" s="235">
        <v>46006.0</v>
      </c>
      <c r="B1170" s="10" t="s">
        <v>21</v>
      </c>
      <c r="C1170" s="10" t="s">
        <v>7</v>
      </c>
      <c r="D1170" s="101" t="s">
        <v>1420</v>
      </c>
      <c r="E1170" s="104">
        <v>166970.68</v>
      </c>
      <c r="F1170" s="43"/>
      <c r="G1170" s="38"/>
    </row>
    <row r="1171" ht="15.75" hidden="1" customHeight="1">
      <c r="A1171" s="235">
        <v>46006.0</v>
      </c>
      <c r="B1171" s="10" t="s">
        <v>21</v>
      </c>
      <c r="C1171" s="10" t="s">
        <v>7</v>
      </c>
      <c r="D1171" s="101" t="s">
        <v>1421</v>
      </c>
      <c r="E1171" s="104">
        <v>493111.66</v>
      </c>
      <c r="F1171" s="43"/>
      <c r="G1171" s="38"/>
    </row>
    <row r="1172" ht="15.75" hidden="1" customHeight="1">
      <c r="A1172" s="162">
        <v>46006.0</v>
      </c>
      <c r="B1172" s="10" t="s">
        <v>21</v>
      </c>
      <c r="C1172" s="10" t="s">
        <v>7</v>
      </c>
      <c r="D1172" s="101" t="s">
        <v>1422</v>
      </c>
      <c r="E1172" s="104">
        <v>529163.09</v>
      </c>
      <c r="F1172" s="43"/>
      <c r="G1172" s="38"/>
    </row>
    <row r="1173" ht="15.75" hidden="1" customHeight="1">
      <c r="A1173" s="162">
        <v>46006.0</v>
      </c>
      <c r="B1173" s="10" t="s">
        <v>21</v>
      </c>
      <c r="C1173" s="10" t="s">
        <v>7</v>
      </c>
      <c r="D1173" s="101" t="s">
        <v>1423</v>
      </c>
      <c r="E1173" s="104">
        <v>6624.32</v>
      </c>
      <c r="F1173" s="43"/>
      <c r="G1173" s="38"/>
    </row>
    <row r="1174" ht="15.75" hidden="1" customHeight="1">
      <c r="A1174" s="162">
        <v>46006.0</v>
      </c>
      <c r="B1174" s="10" t="s">
        <v>21</v>
      </c>
      <c r="C1174" s="10" t="s">
        <v>7</v>
      </c>
      <c r="D1174" s="101" t="s">
        <v>1424</v>
      </c>
      <c r="E1174" s="104">
        <v>288121.43</v>
      </c>
      <c r="F1174" s="43"/>
      <c r="G1174" s="38"/>
    </row>
    <row r="1175" ht="15.75" hidden="1" customHeight="1">
      <c r="A1175" s="162">
        <v>46006.0</v>
      </c>
      <c r="B1175" s="10" t="s">
        <v>21</v>
      </c>
      <c r="C1175" s="10" t="s">
        <v>7</v>
      </c>
      <c r="D1175" s="101" t="s">
        <v>1425</v>
      </c>
      <c r="E1175" s="104">
        <v>9220.69</v>
      </c>
      <c r="F1175" s="43"/>
      <c r="G1175" s="38"/>
    </row>
    <row r="1176" ht="15.75" hidden="1" customHeight="1">
      <c r="A1176" s="162">
        <v>46006.0</v>
      </c>
      <c r="B1176" s="10" t="s">
        <v>21</v>
      </c>
      <c r="C1176" s="10" t="s">
        <v>7</v>
      </c>
      <c r="D1176" s="101" t="s">
        <v>1426</v>
      </c>
      <c r="E1176" s="104">
        <v>18063.75</v>
      </c>
      <c r="F1176" s="43"/>
      <c r="G1176" s="38"/>
    </row>
    <row r="1177" ht="15.75" hidden="1" customHeight="1">
      <c r="A1177" s="180">
        <v>46006.0</v>
      </c>
      <c r="B1177" s="181" t="s">
        <v>21</v>
      </c>
      <c r="C1177" s="10" t="s">
        <v>7</v>
      </c>
      <c r="D1177" s="181" t="s">
        <v>1427</v>
      </c>
      <c r="E1177" s="182">
        <v>709607.4</v>
      </c>
      <c r="F1177" s="43"/>
      <c r="G1177" s="38"/>
    </row>
    <row r="1178" ht="15.75" hidden="1" customHeight="1">
      <c r="A1178" s="162">
        <v>46006.0</v>
      </c>
      <c r="B1178" s="10" t="s">
        <v>21</v>
      </c>
      <c r="C1178" s="10" t="s">
        <v>7</v>
      </c>
      <c r="D1178" s="101" t="s">
        <v>1428</v>
      </c>
      <c r="E1178" s="104">
        <v>3172459.35</v>
      </c>
      <c r="F1178" s="43"/>
      <c r="G1178" s="38"/>
    </row>
    <row r="1179" ht="15.75" hidden="1" customHeight="1">
      <c r="A1179" s="162">
        <v>46007.0</v>
      </c>
      <c r="B1179" s="10" t="s">
        <v>21</v>
      </c>
      <c r="C1179" s="10" t="s">
        <v>7</v>
      </c>
      <c r="D1179" s="101" t="s">
        <v>1429</v>
      </c>
      <c r="E1179" s="104">
        <v>-1082.23</v>
      </c>
      <c r="F1179" s="43"/>
      <c r="G1179" s="85" t="s">
        <v>1430</v>
      </c>
    </row>
    <row r="1180" ht="15.75" hidden="1" customHeight="1">
      <c r="A1180" s="162">
        <v>46007.0</v>
      </c>
      <c r="B1180" s="10" t="s">
        <v>21</v>
      </c>
      <c r="C1180" s="10" t="s">
        <v>7</v>
      </c>
      <c r="D1180" s="101" t="s">
        <v>1431</v>
      </c>
      <c r="E1180" s="104">
        <v>510896.13</v>
      </c>
      <c r="F1180" s="43"/>
      <c r="G1180" s="38"/>
    </row>
    <row r="1181" ht="15.75" hidden="1" customHeight="1">
      <c r="A1181" s="162">
        <v>46007.0</v>
      </c>
      <c r="B1181" s="10" t="s">
        <v>21</v>
      </c>
      <c r="C1181" s="10" t="s">
        <v>7</v>
      </c>
      <c r="D1181" s="101" t="s">
        <v>1432</v>
      </c>
      <c r="E1181" s="104">
        <v>30896.38</v>
      </c>
      <c r="F1181" s="43"/>
      <c r="G1181" s="38"/>
    </row>
    <row r="1182" ht="15.75" hidden="1" customHeight="1">
      <c r="A1182" s="162">
        <v>46007.0</v>
      </c>
      <c r="B1182" s="10" t="s">
        <v>21</v>
      </c>
      <c r="C1182" s="10" t="s">
        <v>7</v>
      </c>
      <c r="D1182" s="101" t="s">
        <v>1433</v>
      </c>
      <c r="E1182" s="104">
        <v>121074.11</v>
      </c>
      <c r="F1182" s="43"/>
      <c r="G1182" s="38"/>
    </row>
    <row r="1183" ht="15.75" hidden="1" customHeight="1">
      <c r="A1183" s="162">
        <v>46007.0</v>
      </c>
      <c r="B1183" s="10" t="s">
        <v>21</v>
      </c>
      <c r="C1183" s="10" t="s">
        <v>7</v>
      </c>
      <c r="D1183" s="101" t="s">
        <v>1434</v>
      </c>
      <c r="E1183" s="104">
        <v>20244.26</v>
      </c>
      <c r="F1183" s="43"/>
      <c r="G1183" s="38"/>
    </row>
    <row r="1184" ht="15.75" hidden="1" customHeight="1">
      <c r="A1184" s="162">
        <v>46007.0</v>
      </c>
      <c r="B1184" s="10" t="s">
        <v>21</v>
      </c>
      <c r="C1184" s="10" t="s">
        <v>7</v>
      </c>
      <c r="D1184" s="101" t="s">
        <v>1435</v>
      </c>
      <c r="E1184" s="104">
        <v>47528.95</v>
      </c>
      <c r="F1184" s="43"/>
      <c r="G1184" s="38"/>
    </row>
    <row r="1185" ht="15.75" hidden="1" customHeight="1">
      <c r="A1185" s="162">
        <v>46007.0</v>
      </c>
      <c r="B1185" s="10" t="s">
        <v>21</v>
      </c>
      <c r="C1185" s="10" t="s">
        <v>7</v>
      </c>
      <c r="D1185" s="101" t="s">
        <v>1436</v>
      </c>
      <c r="E1185" s="104">
        <v>35710.2</v>
      </c>
      <c r="F1185" s="43"/>
      <c r="G1185" s="38"/>
    </row>
    <row r="1186" ht="15.75" hidden="1" customHeight="1">
      <c r="A1186" s="162">
        <v>46008.0</v>
      </c>
      <c r="B1186" s="10" t="s">
        <v>21</v>
      </c>
      <c r="C1186" s="10" t="s">
        <v>7</v>
      </c>
      <c r="D1186" s="101" t="s">
        <v>1437</v>
      </c>
      <c r="E1186" s="104">
        <v>932414.82</v>
      </c>
      <c r="F1186" s="43"/>
      <c r="G1186" s="38"/>
    </row>
    <row r="1187" ht="15.75" hidden="1" customHeight="1">
      <c r="A1187" s="162">
        <v>46008.0</v>
      </c>
      <c r="B1187" s="10" t="s">
        <v>21</v>
      </c>
      <c r="C1187" s="10" t="s">
        <v>7</v>
      </c>
      <c r="D1187" s="101" t="s">
        <v>1438</v>
      </c>
      <c r="E1187" s="104">
        <v>569125.84</v>
      </c>
      <c r="F1187" s="43"/>
      <c r="G1187" s="38"/>
    </row>
    <row r="1188" ht="15.75" hidden="1" customHeight="1">
      <c r="A1188" s="236">
        <v>46009.0</v>
      </c>
      <c r="B1188" s="10" t="s">
        <v>21</v>
      </c>
      <c r="C1188" s="10" t="s">
        <v>7</v>
      </c>
      <c r="D1188" s="101" t="s">
        <v>1439</v>
      </c>
      <c r="E1188" s="104">
        <v>155283.75</v>
      </c>
      <c r="F1188" s="43"/>
      <c r="G1188" s="38"/>
    </row>
    <row r="1189" ht="15.75" hidden="1" customHeight="1">
      <c r="A1189" s="236">
        <v>46009.0</v>
      </c>
      <c r="B1189" s="10" t="s">
        <v>21</v>
      </c>
      <c r="C1189" s="10" t="s">
        <v>7</v>
      </c>
      <c r="D1189" s="101" t="s">
        <v>1440</v>
      </c>
      <c r="E1189" s="104">
        <v>707236.73</v>
      </c>
      <c r="F1189" s="43"/>
      <c r="G1189" s="85" t="s">
        <v>1441</v>
      </c>
    </row>
    <row r="1190" ht="15.75" hidden="1" customHeight="1">
      <c r="A1190" s="162">
        <v>46009.0</v>
      </c>
      <c r="B1190" s="10" t="s">
        <v>21</v>
      </c>
      <c r="C1190" s="10" t="s">
        <v>7</v>
      </c>
      <c r="D1190" s="101" t="s">
        <v>1442</v>
      </c>
      <c r="E1190" s="104">
        <v>130458.09</v>
      </c>
      <c r="F1190" s="43"/>
      <c r="G1190" s="38"/>
    </row>
    <row r="1191" ht="15.75" hidden="1" customHeight="1">
      <c r="A1191" s="162">
        <v>46009.0</v>
      </c>
      <c r="B1191" s="10" t="s">
        <v>21</v>
      </c>
      <c r="C1191" s="10" t="s">
        <v>7</v>
      </c>
      <c r="D1191" s="101" t="s">
        <v>1443</v>
      </c>
      <c r="E1191" s="104">
        <v>296914.69</v>
      </c>
      <c r="F1191" s="43"/>
      <c r="G1191" s="38"/>
    </row>
    <row r="1192" ht="15.75" hidden="1" customHeight="1">
      <c r="A1192" s="162">
        <v>46009.0</v>
      </c>
      <c r="B1192" s="10" t="s">
        <v>21</v>
      </c>
      <c r="C1192" s="10" t="s">
        <v>7</v>
      </c>
      <c r="D1192" s="101" t="s">
        <v>1444</v>
      </c>
      <c r="E1192" s="104">
        <v>14073.28</v>
      </c>
      <c r="F1192" s="43"/>
      <c r="G1192" s="38"/>
    </row>
    <row r="1193" ht="15.75" hidden="1" customHeight="1">
      <c r="A1193" s="162">
        <v>46009.0</v>
      </c>
      <c r="B1193" s="10" t="s">
        <v>21</v>
      </c>
      <c r="C1193" s="10" t="s">
        <v>7</v>
      </c>
      <c r="D1193" s="101" t="s">
        <v>1446</v>
      </c>
      <c r="E1193" s="104">
        <v>943178.02</v>
      </c>
      <c r="F1193" s="43"/>
      <c r="G1193" s="38"/>
    </row>
    <row r="1194" ht="15.75" hidden="1" customHeight="1">
      <c r="A1194" s="39">
        <v>46010.0</v>
      </c>
      <c r="B1194" s="10" t="s">
        <v>21</v>
      </c>
      <c r="C1194" s="10" t="s">
        <v>7</v>
      </c>
      <c r="D1194" s="10" t="s">
        <v>1447</v>
      </c>
      <c r="E1194" s="237">
        <v>503125.51</v>
      </c>
      <c r="F1194" s="43"/>
      <c r="G1194" s="38"/>
    </row>
    <row r="1195" ht="15.75" hidden="1" customHeight="1">
      <c r="A1195" s="39">
        <v>46010.0</v>
      </c>
      <c r="B1195" s="10" t="s">
        <v>21</v>
      </c>
      <c r="C1195" s="10" t="s">
        <v>7</v>
      </c>
      <c r="D1195" s="10" t="s">
        <v>1448</v>
      </c>
      <c r="E1195" s="237">
        <v>148457.34</v>
      </c>
      <c r="F1195" s="43"/>
      <c r="G1195" s="38"/>
    </row>
    <row r="1196" ht="15.75" hidden="1" customHeight="1">
      <c r="A1196" s="39">
        <v>46010.0</v>
      </c>
      <c r="B1196" s="10" t="s">
        <v>21</v>
      </c>
      <c r="C1196" s="10" t="s">
        <v>7</v>
      </c>
      <c r="D1196" s="10" t="s">
        <v>1449</v>
      </c>
      <c r="E1196" s="237">
        <v>904098.92</v>
      </c>
      <c r="F1196" s="43"/>
      <c r="G1196" s="38"/>
    </row>
    <row r="1197" ht="15.75" hidden="1" customHeight="1">
      <c r="A1197" s="39">
        <v>46010.0</v>
      </c>
      <c r="B1197" s="10" t="s">
        <v>21</v>
      </c>
      <c r="C1197" s="10" t="s">
        <v>7</v>
      </c>
      <c r="D1197" s="10" t="s">
        <v>1450</v>
      </c>
      <c r="E1197" s="237">
        <v>742524.41</v>
      </c>
      <c r="F1197" s="33"/>
      <c r="G1197" s="38"/>
    </row>
    <row r="1198" ht="15.75" hidden="1" customHeight="1">
      <c r="A1198" s="162">
        <v>46011.0</v>
      </c>
      <c r="B1198" s="10" t="s">
        <v>21</v>
      </c>
      <c r="C1198" s="10" t="s">
        <v>7</v>
      </c>
      <c r="D1198" s="101" t="s">
        <v>1451</v>
      </c>
      <c r="E1198" s="104">
        <v>455411.48</v>
      </c>
      <c r="F1198" s="204" t="s">
        <v>1452</v>
      </c>
      <c r="G1198" s="38"/>
    </row>
    <row r="1199" ht="15.75" hidden="1" customHeight="1">
      <c r="A1199" s="162">
        <v>46011.0</v>
      </c>
      <c r="B1199" s="10" t="s">
        <v>21</v>
      </c>
      <c r="C1199" s="10" t="s">
        <v>7</v>
      </c>
      <c r="D1199" s="101" t="s">
        <v>1453</v>
      </c>
      <c r="E1199" s="104">
        <v>82578.35</v>
      </c>
      <c r="F1199" s="43"/>
      <c r="G1199" s="38"/>
    </row>
    <row r="1200" ht="15.75" hidden="1" customHeight="1">
      <c r="A1200" s="162">
        <v>46013.0</v>
      </c>
      <c r="B1200" s="10" t="s">
        <v>21</v>
      </c>
      <c r="C1200" s="10" t="s">
        <v>7</v>
      </c>
      <c r="D1200" s="101" t="s">
        <v>1454</v>
      </c>
      <c r="E1200" s="104">
        <v>-16297.77</v>
      </c>
      <c r="F1200" s="43"/>
      <c r="G1200" s="85" t="s">
        <v>1455</v>
      </c>
    </row>
    <row r="1201" ht="15.75" hidden="1" customHeight="1">
      <c r="A1201" s="162">
        <v>46013.0</v>
      </c>
      <c r="B1201" s="10" t="s">
        <v>21</v>
      </c>
      <c r="C1201" s="10" t="s">
        <v>7</v>
      </c>
      <c r="D1201" s="101" t="s">
        <v>1456</v>
      </c>
      <c r="E1201" s="104">
        <v>739750.44</v>
      </c>
      <c r="F1201" s="43"/>
      <c r="G1201" s="38"/>
    </row>
    <row r="1202" ht="15.75" hidden="1" customHeight="1">
      <c r="A1202" s="162">
        <v>46013.0</v>
      </c>
      <c r="B1202" s="10" t="s">
        <v>21</v>
      </c>
      <c r="C1202" s="10" t="s">
        <v>7</v>
      </c>
      <c r="D1202" s="101" t="s">
        <v>1457</v>
      </c>
      <c r="E1202" s="104">
        <v>850046.13</v>
      </c>
      <c r="F1202" s="43"/>
      <c r="G1202" s="38"/>
    </row>
    <row r="1203" ht="15.75" hidden="1" customHeight="1">
      <c r="A1203" s="162">
        <v>46013.0</v>
      </c>
      <c r="B1203" s="10" t="s">
        <v>21</v>
      </c>
      <c r="C1203" s="10" t="s">
        <v>7</v>
      </c>
      <c r="D1203" s="101" t="s">
        <v>1458</v>
      </c>
      <c r="E1203" s="104">
        <v>21786.83</v>
      </c>
      <c r="F1203" s="43"/>
      <c r="G1203" s="38"/>
    </row>
    <row r="1204" ht="15.75" hidden="1" customHeight="1">
      <c r="A1204" s="162">
        <v>46013.0</v>
      </c>
      <c r="B1204" s="10" t="s">
        <v>21</v>
      </c>
      <c r="C1204" s="10" t="s">
        <v>7</v>
      </c>
      <c r="D1204" s="101" t="s">
        <v>1459</v>
      </c>
      <c r="E1204" s="104">
        <v>119244.88</v>
      </c>
      <c r="F1204" s="43"/>
      <c r="G1204" s="38"/>
    </row>
    <row r="1205" ht="15.75" hidden="1" customHeight="1">
      <c r="A1205" s="162">
        <v>46013.0</v>
      </c>
      <c r="B1205" s="10" t="s">
        <v>21</v>
      </c>
      <c r="C1205" s="10" t="s">
        <v>7</v>
      </c>
      <c r="D1205" s="101" t="s">
        <v>1460</v>
      </c>
      <c r="E1205" s="104">
        <v>63646.54</v>
      </c>
      <c r="F1205" s="43"/>
      <c r="G1205" s="38"/>
    </row>
    <row r="1206" ht="15.75" hidden="1" customHeight="1">
      <c r="A1206" s="162">
        <v>46014.0</v>
      </c>
      <c r="B1206" s="10" t="s">
        <v>21</v>
      </c>
      <c r="C1206" s="10" t="s">
        <v>7</v>
      </c>
      <c r="D1206" s="101" t="s">
        <v>1461</v>
      </c>
      <c r="E1206" s="104">
        <v>1470886.29</v>
      </c>
      <c r="F1206" s="43"/>
      <c r="G1206" s="85" t="s">
        <v>1462</v>
      </c>
    </row>
    <row r="1207" ht="15.75" hidden="1" customHeight="1">
      <c r="A1207" s="162">
        <v>46014.0</v>
      </c>
      <c r="B1207" s="10" t="s">
        <v>21</v>
      </c>
      <c r="C1207" s="10" t="s">
        <v>7</v>
      </c>
      <c r="D1207" s="101" t="s">
        <v>1463</v>
      </c>
      <c r="E1207" s="104">
        <v>-17060.48</v>
      </c>
      <c r="F1207" s="43"/>
      <c r="G1207" s="85" t="s">
        <v>1464</v>
      </c>
    </row>
    <row r="1208" ht="15.75" hidden="1" customHeight="1">
      <c r="A1208" s="162">
        <v>46014.0</v>
      </c>
      <c r="B1208" s="10" t="s">
        <v>21</v>
      </c>
      <c r="C1208" s="10" t="s">
        <v>7</v>
      </c>
      <c r="D1208" s="101" t="s">
        <v>1465</v>
      </c>
      <c r="E1208" s="104">
        <v>793679.65</v>
      </c>
      <c r="F1208" s="43"/>
      <c r="G1208" s="38"/>
    </row>
    <row r="1209" ht="15.75" hidden="1" customHeight="1">
      <c r="A1209" s="235">
        <v>46014.0</v>
      </c>
      <c r="B1209" s="10" t="s">
        <v>21</v>
      </c>
      <c r="C1209" s="10" t="s">
        <v>7</v>
      </c>
      <c r="D1209" s="101" t="s">
        <v>1466</v>
      </c>
      <c r="E1209" s="104">
        <v>26870.15</v>
      </c>
      <c r="F1209" s="43"/>
      <c r="G1209" s="38"/>
    </row>
    <row r="1210" ht="15.75" hidden="1" customHeight="1">
      <c r="A1210" s="235">
        <v>46014.0</v>
      </c>
      <c r="B1210" s="10" t="s">
        <v>21</v>
      </c>
      <c r="C1210" s="10" t="s">
        <v>7</v>
      </c>
      <c r="D1210" s="101" t="s">
        <v>1467</v>
      </c>
      <c r="E1210" s="104">
        <v>107467.545</v>
      </c>
      <c r="F1210" s="43"/>
      <c r="G1210" s="38"/>
    </row>
    <row r="1211" ht="15.75" hidden="1" customHeight="1">
      <c r="A1211" s="235">
        <v>46014.0</v>
      </c>
      <c r="B1211" s="10" t="s">
        <v>21</v>
      </c>
      <c r="C1211" s="10" t="s">
        <v>7</v>
      </c>
      <c r="D1211" s="101" t="s">
        <v>1469</v>
      </c>
      <c r="E1211" s="104">
        <v>280400.27</v>
      </c>
      <c r="F1211" s="43"/>
      <c r="G1211" s="38"/>
    </row>
    <row r="1212" ht="15.75" hidden="1" customHeight="1">
      <c r="A1212" s="235">
        <v>46014.0</v>
      </c>
      <c r="B1212" s="10" t="s">
        <v>21</v>
      </c>
      <c r="C1212" s="10" t="s">
        <v>7</v>
      </c>
      <c r="D1212" s="101" t="s">
        <v>1470</v>
      </c>
      <c r="E1212" s="104">
        <v>1199441.3</v>
      </c>
      <c r="F1212" s="43"/>
      <c r="G1212" s="38"/>
    </row>
    <row r="1213" ht="15.75" hidden="1" customHeight="1">
      <c r="A1213" s="162">
        <v>46017.0</v>
      </c>
      <c r="B1213" s="10" t="s">
        <v>21</v>
      </c>
      <c r="C1213" s="10" t="s">
        <v>7</v>
      </c>
      <c r="D1213" s="101" t="s">
        <v>1471</v>
      </c>
      <c r="E1213" s="104">
        <v>482052.09</v>
      </c>
      <c r="F1213" s="43"/>
      <c r="G1213" s="38"/>
    </row>
    <row r="1214" ht="15.75" hidden="1" customHeight="1">
      <c r="A1214" s="162">
        <v>46017.0</v>
      </c>
      <c r="B1214" s="10" t="s">
        <v>21</v>
      </c>
      <c r="C1214" s="10" t="s">
        <v>7</v>
      </c>
      <c r="D1214" s="101" t="s">
        <v>1472</v>
      </c>
      <c r="E1214" s="104">
        <v>1009970.84</v>
      </c>
      <c r="F1214" s="43"/>
      <c r="G1214" s="38"/>
    </row>
    <row r="1215" ht="15.75" hidden="1" customHeight="1">
      <c r="A1215" s="162">
        <v>46017.0</v>
      </c>
      <c r="B1215" s="10" t="s">
        <v>21</v>
      </c>
      <c r="C1215" s="10" t="s">
        <v>7</v>
      </c>
      <c r="D1215" s="101" t="s">
        <v>1473</v>
      </c>
      <c r="E1215" s="104">
        <v>108780.71</v>
      </c>
      <c r="F1215" s="43"/>
      <c r="G1215" s="38"/>
    </row>
    <row r="1216" ht="15.75" hidden="1" customHeight="1">
      <c r="A1216" s="162">
        <v>46017.0</v>
      </c>
      <c r="B1216" s="10" t="s">
        <v>21</v>
      </c>
      <c r="C1216" s="10" t="s">
        <v>7</v>
      </c>
      <c r="D1216" s="101" t="s">
        <v>1474</v>
      </c>
      <c r="E1216" s="104">
        <v>131914.06</v>
      </c>
      <c r="F1216" s="43"/>
      <c r="G1216" s="38"/>
    </row>
    <row r="1217" ht="15.75" hidden="1" customHeight="1">
      <c r="A1217" s="162">
        <v>46017.0</v>
      </c>
      <c r="B1217" s="10" t="s">
        <v>21</v>
      </c>
      <c r="C1217" s="10" t="s">
        <v>7</v>
      </c>
      <c r="D1217" s="101" t="s">
        <v>1475</v>
      </c>
      <c r="E1217" s="104">
        <v>88905.58</v>
      </c>
      <c r="F1217" s="43"/>
      <c r="G1217" s="38"/>
    </row>
    <row r="1218" ht="15.75" hidden="1" customHeight="1">
      <c r="A1218" s="162">
        <v>46018.0</v>
      </c>
      <c r="B1218" s="10" t="s">
        <v>21</v>
      </c>
      <c r="C1218" s="10" t="s">
        <v>7</v>
      </c>
      <c r="D1218" s="101" t="s">
        <v>1476</v>
      </c>
      <c r="E1218" s="104">
        <v>159116.37</v>
      </c>
      <c r="F1218" s="43"/>
      <c r="G1218" s="38"/>
    </row>
    <row r="1219" ht="15.75" hidden="1" customHeight="1">
      <c r="A1219" s="162">
        <v>46018.0</v>
      </c>
      <c r="B1219" s="10" t="s">
        <v>21</v>
      </c>
      <c r="C1219" s="10" t="s">
        <v>7</v>
      </c>
      <c r="D1219" s="101" t="s">
        <v>1477</v>
      </c>
      <c r="E1219" s="104">
        <v>19379.07</v>
      </c>
      <c r="F1219" s="43"/>
      <c r="G1219" s="38"/>
    </row>
    <row r="1220" ht="15.75" hidden="1" customHeight="1">
      <c r="A1220" s="162">
        <v>46018.0</v>
      </c>
      <c r="B1220" s="10" t="s">
        <v>21</v>
      </c>
      <c r="C1220" s="10" t="s">
        <v>7</v>
      </c>
      <c r="D1220" s="101" t="s">
        <v>1478</v>
      </c>
      <c r="E1220" s="104">
        <v>19827.12</v>
      </c>
      <c r="F1220" s="33"/>
      <c r="G1220" s="38"/>
    </row>
    <row r="1221" ht="15.75" hidden="1" customHeight="1">
      <c r="A1221" s="162">
        <v>46018.0</v>
      </c>
      <c r="B1221" s="10" t="s">
        <v>21</v>
      </c>
      <c r="C1221" s="10" t="s">
        <v>7</v>
      </c>
      <c r="D1221" s="101" t="s">
        <v>1479</v>
      </c>
      <c r="E1221" s="104">
        <v>1177038.93</v>
      </c>
      <c r="F1221" s="204" t="s">
        <v>1480</v>
      </c>
      <c r="G1221" s="38"/>
    </row>
    <row r="1222" ht="15.75" hidden="1" customHeight="1">
      <c r="A1222" s="162">
        <v>46018.0</v>
      </c>
      <c r="B1222" s="10" t="s">
        <v>21</v>
      </c>
      <c r="C1222" s="10" t="s">
        <v>7</v>
      </c>
      <c r="D1222" s="101" t="s">
        <v>1481</v>
      </c>
      <c r="E1222" s="104">
        <v>19652.77</v>
      </c>
      <c r="F1222" s="43"/>
      <c r="G1222" s="38"/>
    </row>
    <row r="1223" ht="15.75" hidden="1" customHeight="1">
      <c r="A1223" s="162">
        <v>46018.0</v>
      </c>
      <c r="B1223" s="10" t="s">
        <v>21</v>
      </c>
      <c r="C1223" s="10" t="s">
        <v>7</v>
      </c>
      <c r="D1223" s="101" t="s">
        <v>1482</v>
      </c>
      <c r="E1223" s="104">
        <v>422789.65</v>
      </c>
      <c r="F1223" s="43"/>
      <c r="G1223" s="38"/>
    </row>
    <row r="1224" ht="15.75" hidden="1" customHeight="1">
      <c r="A1224" s="162">
        <v>46020.0</v>
      </c>
      <c r="B1224" s="10" t="s">
        <v>21</v>
      </c>
      <c r="C1224" s="10" t="s">
        <v>7</v>
      </c>
      <c r="D1224" s="101" t="s">
        <v>1483</v>
      </c>
      <c r="E1224" s="104">
        <v>724941.19</v>
      </c>
      <c r="F1224" s="43"/>
      <c r="G1224" s="38"/>
    </row>
    <row r="1225" ht="15.75" hidden="1" customHeight="1">
      <c r="A1225" s="162">
        <v>46020.0</v>
      </c>
      <c r="B1225" s="10" t="s">
        <v>21</v>
      </c>
      <c r="C1225" s="10" t="s">
        <v>7</v>
      </c>
      <c r="D1225" s="101" t="s">
        <v>1484</v>
      </c>
      <c r="E1225" s="104">
        <v>1980478.83</v>
      </c>
      <c r="F1225" s="43"/>
      <c r="G1225" s="85" t="s">
        <v>1485</v>
      </c>
    </row>
    <row r="1226" ht="15.75" hidden="1" customHeight="1">
      <c r="A1226" s="162">
        <v>46020.0</v>
      </c>
      <c r="B1226" s="10" t="s">
        <v>21</v>
      </c>
      <c r="C1226" s="10" t="s">
        <v>7</v>
      </c>
      <c r="D1226" s="101" t="s">
        <v>1486</v>
      </c>
      <c r="E1226" s="104">
        <v>-11158.74</v>
      </c>
      <c r="F1226" s="43"/>
      <c r="G1226" s="85" t="s">
        <v>1487</v>
      </c>
    </row>
    <row r="1227" ht="15.75" hidden="1" customHeight="1">
      <c r="A1227" s="162">
        <v>46020.0</v>
      </c>
      <c r="B1227" s="10" t="s">
        <v>21</v>
      </c>
      <c r="C1227" s="10" t="s">
        <v>7</v>
      </c>
      <c r="D1227" s="101" t="s">
        <v>1488</v>
      </c>
      <c r="E1227" s="104">
        <v>394984.88</v>
      </c>
      <c r="F1227" s="43"/>
      <c r="G1227" s="38"/>
    </row>
    <row r="1228" ht="15.75" hidden="1" customHeight="1">
      <c r="A1228" s="162">
        <v>46020.0</v>
      </c>
      <c r="B1228" s="10" t="s">
        <v>21</v>
      </c>
      <c r="C1228" s="10" t="s">
        <v>7</v>
      </c>
      <c r="D1228" s="101" t="s">
        <v>1489</v>
      </c>
      <c r="E1228" s="104">
        <v>441468.78</v>
      </c>
      <c r="F1228" s="43"/>
      <c r="G1228" s="38"/>
    </row>
    <row r="1229" ht="15.75" hidden="1" customHeight="1">
      <c r="A1229" s="162">
        <v>46020.0</v>
      </c>
      <c r="B1229" s="10" t="s">
        <v>21</v>
      </c>
      <c r="C1229" s="10" t="s">
        <v>7</v>
      </c>
      <c r="D1229" s="101" t="s">
        <v>1490</v>
      </c>
      <c r="E1229" s="104">
        <v>1665534.99</v>
      </c>
      <c r="F1229" s="43"/>
      <c r="G1229" s="38"/>
    </row>
    <row r="1230" ht="15.75" hidden="1" customHeight="1">
      <c r="A1230" s="162">
        <v>46020.0</v>
      </c>
      <c r="B1230" s="10" t="s">
        <v>21</v>
      </c>
      <c r="C1230" s="10" t="s">
        <v>7</v>
      </c>
      <c r="D1230" s="101" t="s">
        <v>1491</v>
      </c>
      <c r="E1230" s="104">
        <v>11386.1</v>
      </c>
      <c r="F1230" s="43"/>
      <c r="G1230" s="38"/>
    </row>
    <row r="1231" ht="15.75" hidden="1" customHeight="1">
      <c r="A1231" s="162">
        <v>46020.0</v>
      </c>
      <c r="B1231" s="10" t="s">
        <v>21</v>
      </c>
      <c r="C1231" s="10" t="s">
        <v>7</v>
      </c>
      <c r="D1231" s="101" t="s">
        <v>1492</v>
      </c>
      <c r="E1231" s="104">
        <v>18624.81</v>
      </c>
      <c r="F1231" s="43"/>
      <c r="G1231" s="38"/>
    </row>
    <row r="1232" ht="15.75" hidden="1" customHeight="1">
      <c r="A1232" s="162">
        <v>46021.0</v>
      </c>
      <c r="B1232" s="10" t="s">
        <v>21</v>
      </c>
      <c r="C1232" s="10" t="s">
        <v>7</v>
      </c>
      <c r="D1232" s="101" t="s">
        <v>1493</v>
      </c>
      <c r="E1232" s="104">
        <v>62080.3</v>
      </c>
      <c r="F1232" s="43"/>
      <c r="G1232" s="38"/>
    </row>
    <row r="1233" ht="15.75" hidden="1" customHeight="1">
      <c r="A1233" s="162">
        <v>46021.0</v>
      </c>
      <c r="B1233" s="10" t="s">
        <v>21</v>
      </c>
      <c r="C1233" s="10" t="s">
        <v>7</v>
      </c>
      <c r="D1233" s="101" t="s">
        <v>1494</v>
      </c>
      <c r="E1233" s="104">
        <v>826053.6</v>
      </c>
      <c r="F1233" s="43"/>
      <c r="G1233" s="38"/>
    </row>
    <row r="1234" ht="15.75" hidden="1" customHeight="1">
      <c r="A1234" s="162">
        <v>46021.0</v>
      </c>
      <c r="B1234" s="10" t="s">
        <v>21</v>
      </c>
      <c r="C1234" s="10" t="s">
        <v>7</v>
      </c>
      <c r="D1234" s="101" t="s">
        <v>1496</v>
      </c>
      <c r="E1234" s="104">
        <v>1041815.15</v>
      </c>
      <c r="F1234" s="43"/>
      <c r="G1234" s="85" t="s">
        <v>1497</v>
      </c>
    </row>
    <row r="1235" ht="15.75" hidden="1" customHeight="1">
      <c r="A1235" s="162">
        <v>46021.0</v>
      </c>
      <c r="B1235" s="10" t="s">
        <v>21</v>
      </c>
      <c r="C1235" s="10" t="s">
        <v>7</v>
      </c>
      <c r="D1235" s="101" t="s">
        <v>1498</v>
      </c>
      <c r="E1235" s="104">
        <v>278465.72</v>
      </c>
      <c r="F1235" s="43"/>
      <c r="G1235" s="38"/>
    </row>
    <row r="1236" ht="15.75" hidden="1" customHeight="1">
      <c r="A1236" s="162">
        <v>46021.0</v>
      </c>
      <c r="B1236" s="10" t="s">
        <v>21</v>
      </c>
      <c r="C1236" s="10" t="s">
        <v>7</v>
      </c>
      <c r="D1236" s="101" t="s">
        <v>1499</v>
      </c>
      <c r="E1236" s="104">
        <v>1299769.23</v>
      </c>
      <c r="F1236" s="43"/>
      <c r="G1236" s="38"/>
    </row>
    <row r="1237" ht="15.75" hidden="1" customHeight="1">
      <c r="A1237" s="162">
        <v>46022.0</v>
      </c>
      <c r="B1237" s="10" t="s">
        <v>21</v>
      </c>
      <c r="C1237" s="10" t="s">
        <v>7</v>
      </c>
      <c r="D1237" s="101" t="s">
        <v>1500</v>
      </c>
      <c r="E1237" s="104">
        <v>-382256.36</v>
      </c>
      <c r="F1237" s="43"/>
      <c r="G1237" s="38"/>
    </row>
    <row r="1238" ht="15.75" hidden="1" customHeight="1">
      <c r="A1238" s="162">
        <v>46024.0</v>
      </c>
      <c r="B1238" s="10" t="s">
        <v>21</v>
      </c>
      <c r="C1238" s="10" t="s">
        <v>7</v>
      </c>
      <c r="D1238" s="101" t="s">
        <v>1501</v>
      </c>
      <c r="E1238" s="104">
        <v>1108836.16</v>
      </c>
      <c r="F1238" s="43"/>
      <c r="G1238" s="38"/>
    </row>
    <row r="1239" ht="15.75" hidden="1" customHeight="1">
      <c r="A1239" s="162">
        <v>46024.0</v>
      </c>
      <c r="B1239" s="10" t="s">
        <v>21</v>
      </c>
      <c r="C1239" s="10" t="s">
        <v>7</v>
      </c>
      <c r="D1239" s="101" t="s">
        <v>1502</v>
      </c>
      <c r="E1239" s="104">
        <v>706863.02</v>
      </c>
      <c r="F1239" s="43"/>
      <c r="G1239" s="38"/>
    </row>
    <row r="1240" ht="15.75" hidden="1" customHeight="1">
      <c r="A1240" s="149">
        <v>46024.0</v>
      </c>
      <c r="B1240" s="150" t="s">
        <v>21</v>
      </c>
      <c r="C1240" s="10" t="s">
        <v>7</v>
      </c>
      <c r="D1240" s="150" t="s">
        <v>1503</v>
      </c>
      <c r="E1240" s="151">
        <v>68.13</v>
      </c>
      <c r="F1240" s="43"/>
      <c r="G1240" s="38"/>
    </row>
    <row r="1241" ht="15.75" hidden="1" customHeight="1">
      <c r="A1241" s="162">
        <v>46024.0</v>
      </c>
      <c r="B1241" s="10" t="s">
        <v>21</v>
      </c>
      <c r="C1241" s="10" t="s">
        <v>7</v>
      </c>
      <c r="D1241" s="101" t="s">
        <v>1504</v>
      </c>
      <c r="E1241" s="104">
        <v>41769.15</v>
      </c>
      <c r="F1241" s="43"/>
      <c r="G1241" s="38"/>
    </row>
    <row r="1242" ht="15.75" hidden="1" customHeight="1">
      <c r="A1242" s="162">
        <v>46024.0</v>
      </c>
      <c r="B1242" s="10" t="s">
        <v>21</v>
      </c>
      <c r="C1242" s="10" t="s">
        <v>7</v>
      </c>
      <c r="D1242" s="101" t="s">
        <v>1505</v>
      </c>
      <c r="E1242" s="104">
        <v>27202.53</v>
      </c>
      <c r="F1242" s="43"/>
      <c r="G1242" s="38"/>
    </row>
    <row r="1243" ht="15.75" hidden="1" customHeight="1">
      <c r="A1243" s="162">
        <v>46024.0</v>
      </c>
      <c r="B1243" s="10" t="s">
        <v>21</v>
      </c>
      <c r="C1243" s="10" t="s">
        <v>7</v>
      </c>
      <c r="D1243" s="101" t="s">
        <v>1506</v>
      </c>
      <c r="E1243" s="104">
        <v>79722.29</v>
      </c>
      <c r="F1243" s="43"/>
      <c r="G1243" s="38"/>
    </row>
    <row r="1244" ht="15.75" hidden="1" customHeight="1">
      <c r="A1244" s="162">
        <v>46024.0</v>
      </c>
      <c r="B1244" s="10" t="s">
        <v>21</v>
      </c>
      <c r="C1244" s="10" t="s">
        <v>7</v>
      </c>
      <c r="D1244" s="101" t="s">
        <v>1507</v>
      </c>
      <c r="E1244" s="104">
        <v>777529.78</v>
      </c>
      <c r="F1244" s="43"/>
      <c r="G1244" s="38"/>
    </row>
    <row r="1245" ht="15.75" hidden="1" customHeight="1">
      <c r="A1245" s="162">
        <v>46024.0</v>
      </c>
      <c r="B1245" s="10" t="s">
        <v>21</v>
      </c>
      <c r="C1245" s="10" t="s">
        <v>7</v>
      </c>
      <c r="D1245" s="101" t="s">
        <v>1508</v>
      </c>
      <c r="E1245" s="104">
        <v>942809.75</v>
      </c>
      <c r="F1245" s="43"/>
      <c r="G1245" s="38"/>
    </row>
    <row r="1246" ht="15.75" hidden="1" customHeight="1">
      <c r="A1246" s="162">
        <v>46024.0</v>
      </c>
      <c r="B1246" s="10" t="s">
        <v>21</v>
      </c>
      <c r="C1246" s="10" t="s">
        <v>7</v>
      </c>
      <c r="D1246" s="101" t="s">
        <v>1509</v>
      </c>
      <c r="E1246" s="104">
        <v>304337.55</v>
      </c>
      <c r="F1246" s="43"/>
      <c r="G1246" s="38"/>
    </row>
    <row r="1247" ht="15.75" hidden="1" customHeight="1">
      <c r="A1247" s="162">
        <v>46024.0</v>
      </c>
      <c r="B1247" s="10" t="s">
        <v>21</v>
      </c>
      <c r="C1247" s="10" t="s">
        <v>7</v>
      </c>
      <c r="D1247" s="101" t="s">
        <v>1510</v>
      </c>
      <c r="E1247" s="104">
        <v>56022.06</v>
      </c>
      <c r="F1247" s="43"/>
      <c r="G1247" s="38"/>
    </row>
    <row r="1248" ht="15.75" hidden="1" customHeight="1">
      <c r="A1248" s="162">
        <v>46024.0</v>
      </c>
      <c r="B1248" s="10" t="s">
        <v>21</v>
      </c>
      <c r="C1248" s="10" t="s">
        <v>7</v>
      </c>
      <c r="D1248" s="101" t="s">
        <v>1511</v>
      </c>
      <c r="E1248" s="104">
        <v>45372.89</v>
      </c>
      <c r="F1248" s="43"/>
      <c r="G1248" s="38"/>
    </row>
    <row r="1249" ht="15.75" hidden="1" customHeight="1">
      <c r="A1249" s="162">
        <v>46024.0</v>
      </c>
      <c r="B1249" s="10" t="s">
        <v>21</v>
      </c>
      <c r="C1249" s="10" t="s">
        <v>7</v>
      </c>
      <c r="D1249" s="101" t="s">
        <v>1512</v>
      </c>
      <c r="E1249" s="104">
        <v>253122.62</v>
      </c>
      <c r="F1249" s="33"/>
      <c r="G1249" s="38"/>
    </row>
    <row r="1250" ht="15.75" hidden="1" customHeight="1">
      <c r="A1250" s="162">
        <v>46025.0</v>
      </c>
      <c r="B1250" s="10" t="s">
        <v>21</v>
      </c>
      <c r="C1250" s="10" t="s">
        <v>7</v>
      </c>
      <c r="D1250" s="101" t="s">
        <v>1513</v>
      </c>
      <c r="E1250" s="104">
        <v>583220.08</v>
      </c>
      <c r="F1250" s="204" t="s">
        <v>1514</v>
      </c>
      <c r="G1250" s="85" t="s">
        <v>1515</v>
      </c>
    </row>
    <row r="1251" ht="15.75" hidden="1" customHeight="1">
      <c r="A1251" s="162">
        <v>46025.0</v>
      </c>
      <c r="B1251" s="10" t="s">
        <v>21</v>
      </c>
      <c r="C1251" s="10" t="s">
        <v>7</v>
      </c>
      <c r="D1251" s="101" t="s">
        <v>1516</v>
      </c>
      <c r="E1251" s="104">
        <v>56765.22</v>
      </c>
      <c r="F1251" s="43"/>
      <c r="G1251" s="38"/>
    </row>
    <row r="1252" ht="15.75" hidden="1" customHeight="1">
      <c r="A1252" s="162">
        <v>46025.0</v>
      </c>
      <c r="B1252" s="10" t="s">
        <v>21</v>
      </c>
      <c r="C1252" s="10" t="s">
        <v>7</v>
      </c>
      <c r="D1252" s="101" t="s">
        <v>1517</v>
      </c>
      <c r="E1252" s="104">
        <v>738530.08</v>
      </c>
      <c r="F1252" s="43"/>
      <c r="G1252" s="38"/>
    </row>
    <row r="1253" ht="15.75" hidden="1" customHeight="1">
      <c r="A1253" s="162">
        <v>46027.0</v>
      </c>
      <c r="B1253" s="10" t="s">
        <v>21</v>
      </c>
      <c r="C1253" s="10" t="s">
        <v>7</v>
      </c>
      <c r="D1253" s="101" t="s">
        <v>1518</v>
      </c>
      <c r="E1253" s="104">
        <v>1691384.96</v>
      </c>
      <c r="F1253" s="43"/>
      <c r="G1253" s="38"/>
    </row>
    <row r="1254" ht="15.75" hidden="1" customHeight="1">
      <c r="A1254" s="162">
        <v>46027.0</v>
      </c>
      <c r="B1254" s="10" t="s">
        <v>21</v>
      </c>
      <c r="C1254" s="10" t="s">
        <v>7</v>
      </c>
      <c r="D1254" s="101" t="s">
        <v>1519</v>
      </c>
      <c r="E1254" s="104">
        <v>1676621.84</v>
      </c>
      <c r="F1254" s="43"/>
      <c r="G1254" s="38"/>
    </row>
    <row r="1255" ht="15.75" hidden="1" customHeight="1">
      <c r="A1255" s="162">
        <v>46027.0</v>
      </c>
      <c r="B1255" s="10" t="s">
        <v>21</v>
      </c>
      <c r="C1255" s="10" t="s">
        <v>7</v>
      </c>
      <c r="D1255" s="101" t="s">
        <v>1520</v>
      </c>
      <c r="E1255" s="104">
        <v>833907.96</v>
      </c>
      <c r="F1255" s="43"/>
      <c r="G1255" s="38"/>
    </row>
    <row r="1256" ht="15.75" hidden="1" customHeight="1">
      <c r="A1256" s="162">
        <v>46027.0</v>
      </c>
      <c r="B1256" s="10" t="s">
        <v>21</v>
      </c>
      <c r="C1256" s="10" t="s">
        <v>7</v>
      </c>
      <c r="D1256" s="101" t="s">
        <v>1521</v>
      </c>
      <c r="E1256" s="104">
        <v>1537646.43</v>
      </c>
      <c r="F1256" s="43"/>
      <c r="G1256" s="38"/>
    </row>
    <row r="1257" ht="15.75" hidden="1" customHeight="1">
      <c r="A1257" s="162">
        <v>46028.0</v>
      </c>
      <c r="B1257" s="10" t="s">
        <v>21</v>
      </c>
      <c r="C1257" s="10" t="s">
        <v>7</v>
      </c>
      <c r="D1257" s="101" t="s">
        <v>1522</v>
      </c>
      <c r="E1257" s="104">
        <v>614636.01</v>
      </c>
      <c r="F1257" s="43"/>
      <c r="G1257" s="38"/>
    </row>
    <row r="1258" ht="15.75" hidden="1" customHeight="1">
      <c r="A1258" s="162">
        <v>46028.0</v>
      </c>
      <c r="B1258" s="10" t="s">
        <v>21</v>
      </c>
      <c r="C1258" s="10" t="s">
        <v>7</v>
      </c>
      <c r="D1258" s="101" t="s">
        <v>1523</v>
      </c>
      <c r="E1258" s="104">
        <v>6472.64</v>
      </c>
      <c r="F1258" s="43"/>
      <c r="G1258" s="38"/>
    </row>
    <row r="1259" ht="15.75" hidden="1" customHeight="1">
      <c r="A1259" s="162">
        <v>46028.0</v>
      </c>
      <c r="B1259" s="10" t="s">
        <v>21</v>
      </c>
      <c r="C1259" s="10" t="s">
        <v>7</v>
      </c>
      <c r="D1259" s="101" t="s">
        <v>1524</v>
      </c>
      <c r="E1259" s="104">
        <v>272793.61</v>
      </c>
      <c r="F1259" s="43"/>
      <c r="G1259" s="38"/>
    </row>
    <row r="1260" ht="15.75" hidden="1" customHeight="1">
      <c r="A1260" s="162">
        <v>46028.0</v>
      </c>
      <c r="B1260" s="10" t="s">
        <v>21</v>
      </c>
      <c r="C1260" s="10" t="s">
        <v>7</v>
      </c>
      <c r="D1260" s="101" t="s">
        <v>1525</v>
      </c>
      <c r="E1260" s="104">
        <v>1167083.59</v>
      </c>
      <c r="F1260" s="43"/>
      <c r="G1260" s="38"/>
    </row>
    <row r="1261" ht="15.75" hidden="1" customHeight="1">
      <c r="A1261" s="162">
        <v>46029.0</v>
      </c>
      <c r="B1261" s="10" t="s">
        <v>21</v>
      </c>
      <c r="C1261" s="10" t="s">
        <v>7</v>
      </c>
      <c r="D1261" s="101" t="s">
        <v>1526</v>
      </c>
      <c r="E1261" s="104">
        <v>-17144.19</v>
      </c>
      <c r="F1261" s="43"/>
      <c r="G1261" s="85" t="s">
        <v>1528</v>
      </c>
    </row>
    <row r="1262" ht="15.75" hidden="1" customHeight="1">
      <c r="A1262" s="162">
        <v>46029.0</v>
      </c>
      <c r="B1262" s="10" t="s">
        <v>21</v>
      </c>
      <c r="C1262" s="10" t="s">
        <v>7</v>
      </c>
      <c r="D1262" s="101" t="s">
        <v>1529</v>
      </c>
      <c r="E1262" s="104">
        <v>162194.8</v>
      </c>
      <c r="F1262" s="43"/>
      <c r="G1262" s="38"/>
    </row>
    <row r="1263" ht="15.75" hidden="1" customHeight="1">
      <c r="A1263" s="162">
        <v>46029.0</v>
      </c>
      <c r="B1263" s="10" t="s">
        <v>21</v>
      </c>
      <c r="C1263" s="10" t="s">
        <v>7</v>
      </c>
      <c r="D1263" s="101" t="s">
        <v>1530</v>
      </c>
      <c r="E1263" s="104">
        <v>219023.86</v>
      </c>
      <c r="F1263" s="43"/>
      <c r="G1263" s="38"/>
    </row>
    <row r="1264" ht="15.75" hidden="1" customHeight="1">
      <c r="A1264" s="162">
        <v>46029.0</v>
      </c>
      <c r="B1264" s="10" t="s">
        <v>21</v>
      </c>
      <c r="C1264" s="10" t="s">
        <v>7</v>
      </c>
      <c r="D1264" s="101" t="s">
        <v>1531</v>
      </c>
      <c r="E1264" s="104">
        <v>720394.24</v>
      </c>
      <c r="F1264" s="43"/>
      <c r="G1264" s="238" t="s">
        <v>1532</v>
      </c>
    </row>
    <row r="1265" ht="15.75" hidden="1" customHeight="1">
      <c r="A1265" s="162">
        <v>46029.0</v>
      </c>
      <c r="B1265" s="10" t="s">
        <v>21</v>
      </c>
      <c r="C1265" s="10" t="s">
        <v>7</v>
      </c>
      <c r="D1265" s="101" t="s">
        <v>1533</v>
      </c>
      <c r="E1265" s="104">
        <v>507423.43</v>
      </c>
      <c r="F1265" s="43"/>
      <c r="G1265" s="38"/>
    </row>
    <row r="1266" ht="15.75" hidden="1" customHeight="1">
      <c r="A1266" s="162">
        <v>46030.0</v>
      </c>
      <c r="B1266" s="10" t="s">
        <v>21</v>
      </c>
      <c r="C1266" s="10" t="s">
        <v>7</v>
      </c>
      <c r="D1266" s="101" t="s">
        <v>1534</v>
      </c>
      <c r="E1266" s="104">
        <v>736718.53</v>
      </c>
      <c r="F1266" s="43"/>
      <c r="G1266" s="85" t="s">
        <v>1535</v>
      </c>
    </row>
    <row r="1267" ht="15.75" hidden="1" customHeight="1">
      <c r="A1267" s="162">
        <v>46030.0</v>
      </c>
      <c r="B1267" s="10" t="s">
        <v>21</v>
      </c>
      <c r="C1267" s="10" t="s">
        <v>7</v>
      </c>
      <c r="D1267" s="101" t="s">
        <v>1536</v>
      </c>
      <c r="E1267" s="104">
        <v>1231950.57</v>
      </c>
      <c r="F1267" s="43"/>
      <c r="G1267" s="38"/>
    </row>
    <row r="1268" ht="15.75" hidden="1" customHeight="1">
      <c r="A1268" s="239">
        <v>46030.0</v>
      </c>
      <c r="B1268" s="240" t="s">
        <v>21</v>
      </c>
      <c r="C1268" s="10" t="s">
        <v>7</v>
      </c>
      <c r="D1268" s="240" t="s">
        <v>1537</v>
      </c>
      <c r="E1268" s="241">
        <v>687739.35</v>
      </c>
      <c r="F1268" s="43"/>
      <c r="G1268" s="38"/>
    </row>
    <row r="1269" ht="15.75" hidden="1" customHeight="1">
      <c r="A1269" s="162">
        <v>46030.0</v>
      </c>
      <c r="B1269" s="10" t="s">
        <v>21</v>
      </c>
      <c r="C1269" s="10" t="s">
        <v>7</v>
      </c>
      <c r="D1269" s="101" t="s">
        <v>1538</v>
      </c>
      <c r="E1269" s="104">
        <v>86.86</v>
      </c>
      <c r="F1269" s="43"/>
      <c r="G1269" s="38"/>
    </row>
    <row r="1270" ht="15.75" hidden="1" customHeight="1">
      <c r="A1270" s="162">
        <v>46031.0</v>
      </c>
      <c r="B1270" s="10" t="s">
        <v>21</v>
      </c>
      <c r="C1270" s="10" t="s">
        <v>7</v>
      </c>
      <c r="D1270" s="101" t="s">
        <v>1539</v>
      </c>
      <c r="E1270" s="104">
        <v>1902981.03</v>
      </c>
      <c r="F1270" s="43"/>
      <c r="G1270" s="38"/>
    </row>
    <row r="1271" ht="15.75" hidden="1" customHeight="1">
      <c r="A1271" s="162">
        <v>46031.0</v>
      </c>
      <c r="B1271" s="10" t="s">
        <v>21</v>
      </c>
      <c r="C1271" s="10" t="s">
        <v>7</v>
      </c>
      <c r="D1271" s="101" t="s">
        <v>1540</v>
      </c>
      <c r="E1271" s="104">
        <v>794669.11</v>
      </c>
      <c r="F1271" s="43"/>
      <c r="G1271" s="38"/>
    </row>
    <row r="1272" ht="15.75" hidden="1" customHeight="1">
      <c r="A1272" s="162">
        <v>46031.0</v>
      </c>
      <c r="B1272" s="10" t="s">
        <v>21</v>
      </c>
      <c r="C1272" s="10" t="s">
        <v>7</v>
      </c>
      <c r="D1272" s="101" t="s">
        <v>1541</v>
      </c>
      <c r="E1272" s="104">
        <v>151497.95</v>
      </c>
      <c r="F1272" s="43"/>
      <c r="G1272" s="38"/>
    </row>
    <row r="1273" ht="15.75" hidden="1" customHeight="1">
      <c r="A1273" s="162">
        <v>46031.0</v>
      </c>
      <c r="B1273" s="10" t="s">
        <v>21</v>
      </c>
      <c r="C1273" s="10" t="s">
        <v>7</v>
      </c>
      <c r="D1273" s="101" t="s">
        <v>1542</v>
      </c>
      <c r="E1273" s="104">
        <v>995207.71</v>
      </c>
      <c r="F1273" s="43"/>
      <c r="G1273" s="38"/>
    </row>
    <row r="1274" ht="15.75" hidden="1" customHeight="1">
      <c r="A1274" s="162">
        <v>46031.0</v>
      </c>
      <c r="B1274" s="10" t="s">
        <v>21</v>
      </c>
      <c r="C1274" s="10" t="s">
        <v>7</v>
      </c>
      <c r="D1274" s="101" t="s">
        <v>1543</v>
      </c>
      <c r="E1274" s="104">
        <v>950060.05</v>
      </c>
      <c r="F1274" s="43"/>
      <c r="G1274" s="38"/>
    </row>
    <row r="1275" ht="15.75" hidden="1" customHeight="1">
      <c r="A1275" s="162">
        <v>46031.0</v>
      </c>
      <c r="B1275" s="10" t="s">
        <v>21</v>
      </c>
      <c r="C1275" s="10" t="s">
        <v>7</v>
      </c>
      <c r="D1275" s="101" t="s">
        <v>1545</v>
      </c>
      <c r="E1275" s="104">
        <v>76538.87</v>
      </c>
      <c r="F1275" s="33"/>
      <c r="G1275" s="38"/>
    </row>
    <row r="1276" ht="15.75" customHeight="1">
      <c r="A1276" s="162">
        <v>46032.0</v>
      </c>
      <c r="B1276" s="10" t="s">
        <v>21</v>
      </c>
      <c r="C1276" s="10" t="s">
        <v>7</v>
      </c>
      <c r="D1276" s="101" t="s">
        <v>1546</v>
      </c>
      <c r="E1276" s="104">
        <v>78710.72</v>
      </c>
      <c r="F1276" s="204" t="s">
        <v>1547</v>
      </c>
      <c r="G1276" s="38"/>
    </row>
    <row r="1277" ht="15.75" customHeight="1">
      <c r="A1277" s="162">
        <v>46032.0</v>
      </c>
      <c r="B1277" s="10" t="s">
        <v>21</v>
      </c>
      <c r="C1277" s="10" t="s">
        <v>7</v>
      </c>
      <c r="D1277" s="101" t="s">
        <v>1548</v>
      </c>
      <c r="E1277" s="104">
        <v>446591.91</v>
      </c>
      <c r="F1277" s="43"/>
      <c r="G1277" s="38"/>
    </row>
    <row r="1278" ht="15.75" customHeight="1">
      <c r="A1278" s="155">
        <v>46032.0</v>
      </c>
      <c r="B1278" s="156" t="s">
        <v>21</v>
      </c>
      <c r="C1278" s="10" t="s">
        <v>7</v>
      </c>
      <c r="D1278" s="156" t="s">
        <v>1549</v>
      </c>
      <c r="E1278" s="157">
        <v>8184.5</v>
      </c>
      <c r="F1278" s="43"/>
      <c r="G1278" s="38"/>
    </row>
    <row r="1279" ht="15.75" customHeight="1">
      <c r="A1279" s="162">
        <v>46034.0</v>
      </c>
      <c r="B1279" s="10" t="s">
        <v>21</v>
      </c>
      <c r="C1279" s="10" t="s">
        <v>7</v>
      </c>
      <c r="D1279" s="101" t="s">
        <v>1550</v>
      </c>
      <c r="E1279" s="104">
        <v>1034983.01</v>
      </c>
      <c r="F1279" s="43"/>
      <c r="G1279" s="38"/>
    </row>
    <row r="1280" ht="15.75" customHeight="1">
      <c r="A1280" s="162">
        <v>46034.0</v>
      </c>
      <c r="B1280" s="10" t="s">
        <v>21</v>
      </c>
      <c r="C1280" s="10" t="s">
        <v>7</v>
      </c>
      <c r="D1280" s="101" t="s">
        <v>1551</v>
      </c>
      <c r="E1280" s="104">
        <v>897348.89</v>
      </c>
      <c r="F1280" s="43"/>
      <c r="G1280" s="38"/>
    </row>
    <row r="1281" ht="15.75" customHeight="1">
      <c r="A1281" s="162">
        <v>46034.0</v>
      </c>
      <c r="B1281" s="10" t="s">
        <v>21</v>
      </c>
      <c r="C1281" s="10" t="s">
        <v>7</v>
      </c>
      <c r="D1281" s="101" t="s">
        <v>1552</v>
      </c>
      <c r="E1281" s="104">
        <v>88809.7</v>
      </c>
      <c r="F1281" s="43"/>
      <c r="G1281" s="38"/>
    </row>
    <row r="1282" ht="15.75" customHeight="1">
      <c r="A1282" s="162">
        <v>46034.0</v>
      </c>
      <c r="B1282" s="10" t="s">
        <v>21</v>
      </c>
      <c r="C1282" s="10" t="s">
        <v>7</v>
      </c>
      <c r="D1282" s="101" t="s">
        <v>1553</v>
      </c>
      <c r="E1282" s="104">
        <v>736315.58</v>
      </c>
      <c r="F1282" s="43"/>
      <c r="G1282" s="38"/>
    </row>
    <row r="1283" ht="15.75" customHeight="1">
      <c r="A1283" s="162">
        <v>46034.0</v>
      </c>
      <c r="B1283" s="10" t="s">
        <v>21</v>
      </c>
      <c r="C1283" s="10" t="s">
        <v>7</v>
      </c>
      <c r="D1283" s="101" t="s">
        <v>1554</v>
      </c>
      <c r="E1283" s="104">
        <v>831122.42</v>
      </c>
      <c r="F1283" s="43"/>
      <c r="G1283" s="38"/>
    </row>
    <row r="1284" ht="15.75" customHeight="1">
      <c r="A1284" s="162">
        <v>46035.0</v>
      </c>
      <c r="B1284" s="10" t="s">
        <v>21</v>
      </c>
      <c r="C1284" s="10" t="s">
        <v>7</v>
      </c>
      <c r="D1284" s="101" t="s">
        <v>1555</v>
      </c>
      <c r="E1284" s="104">
        <v>554979.55</v>
      </c>
      <c r="F1284" s="43"/>
      <c r="G1284" s="85" t="s">
        <v>1556</v>
      </c>
    </row>
    <row r="1285" ht="15.75" customHeight="1">
      <c r="A1285" s="180">
        <v>46035.0</v>
      </c>
      <c r="B1285" s="181" t="s">
        <v>21</v>
      </c>
      <c r="C1285" s="10" t="s">
        <v>7</v>
      </c>
      <c r="D1285" s="181" t="s">
        <v>1557</v>
      </c>
      <c r="E1285" s="182">
        <v>50360.93</v>
      </c>
      <c r="F1285" s="43"/>
      <c r="G1285" s="38"/>
    </row>
    <row r="1286" ht="15.75" customHeight="1">
      <c r="A1286" s="162">
        <v>46035.0</v>
      </c>
      <c r="B1286" s="10" t="s">
        <v>21</v>
      </c>
      <c r="C1286" s="10" t="s">
        <v>7</v>
      </c>
      <c r="D1286" s="101" t="s">
        <v>1558</v>
      </c>
      <c r="E1286" s="104">
        <v>402652.85</v>
      </c>
      <c r="F1286" s="43"/>
      <c r="G1286" s="38"/>
    </row>
    <row r="1287" ht="15.75" customHeight="1">
      <c r="A1287" s="162">
        <v>46035.0</v>
      </c>
      <c r="B1287" s="10" t="s">
        <v>21</v>
      </c>
      <c r="C1287" s="10" t="s">
        <v>7</v>
      </c>
      <c r="D1287" s="101" t="s">
        <v>1559</v>
      </c>
      <c r="E1287" s="104">
        <v>-11774.41</v>
      </c>
      <c r="F1287" s="43"/>
      <c r="G1287" s="38"/>
    </row>
    <row r="1288" ht="15.75" customHeight="1">
      <c r="A1288" s="162">
        <v>46036.0</v>
      </c>
      <c r="B1288" s="10" t="s">
        <v>21</v>
      </c>
      <c r="C1288" s="10" t="s">
        <v>7</v>
      </c>
      <c r="D1288" s="101" t="s">
        <v>1560</v>
      </c>
      <c r="E1288" s="104">
        <v>976844.17</v>
      </c>
      <c r="F1288" s="43"/>
      <c r="G1288" s="38"/>
    </row>
    <row r="1289" ht="15.75" customHeight="1">
      <c r="A1289" s="162">
        <v>46036.0</v>
      </c>
      <c r="B1289" s="10" t="s">
        <v>21</v>
      </c>
      <c r="C1289" s="10" t="s">
        <v>7</v>
      </c>
      <c r="D1289" s="101" t="s">
        <v>1561</v>
      </c>
      <c r="E1289" s="104">
        <v>605922.19</v>
      </c>
      <c r="F1289" s="43"/>
      <c r="G1289" s="38"/>
    </row>
    <row r="1290" ht="15.75" customHeight="1">
      <c r="A1290" s="162">
        <v>46036.0</v>
      </c>
      <c r="B1290" s="10" t="s">
        <v>21</v>
      </c>
      <c r="C1290" s="10" t="s">
        <v>7</v>
      </c>
      <c r="D1290" s="101" t="s">
        <v>1562</v>
      </c>
      <c r="E1290" s="104">
        <v>662573.41</v>
      </c>
      <c r="F1290" s="43"/>
      <c r="G1290" s="38"/>
    </row>
    <row r="1291" ht="15.75" customHeight="1">
      <c r="A1291" s="162">
        <v>46037.0</v>
      </c>
      <c r="B1291" s="10" t="s">
        <v>21</v>
      </c>
      <c r="C1291" s="10" t="s">
        <v>7</v>
      </c>
      <c r="D1291" s="101" t="s">
        <v>1563</v>
      </c>
      <c r="E1291" s="104">
        <v>524986.41</v>
      </c>
      <c r="F1291" s="43"/>
      <c r="G1291" s="38"/>
    </row>
    <row r="1292" ht="15.75" customHeight="1">
      <c r="A1292" s="162">
        <v>46037.0</v>
      </c>
      <c r="B1292" s="10" t="s">
        <v>21</v>
      </c>
      <c r="C1292" s="10" t="s">
        <v>7</v>
      </c>
      <c r="D1292" s="101" t="s">
        <v>1564</v>
      </c>
      <c r="E1292" s="104">
        <v>-5933.07</v>
      </c>
      <c r="F1292" s="43"/>
      <c r="G1292" s="38"/>
    </row>
    <row r="1293" ht="15.75" customHeight="1">
      <c r="A1293" s="162">
        <v>46037.0</v>
      </c>
      <c r="B1293" s="10" t="s">
        <v>21</v>
      </c>
      <c r="C1293" s="10" t="s">
        <v>7</v>
      </c>
      <c r="D1293" s="101" t="s">
        <v>1565</v>
      </c>
      <c r="E1293" s="104">
        <v>12945.3</v>
      </c>
      <c r="F1293" s="43"/>
      <c r="G1293" s="38"/>
    </row>
    <row r="1294" ht="15.75" customHeight="1">
      <c r="A1294" s="162">
        <v>46037.0</v>
      </c>
      <c r="B1294" s="10" t="s">
        <v>21</v>
      </c>
      <c r="C1294" s="10" t="s">
        <v>7</v>
      </c>
      <c r="D1294" s="101" t="s">
        <v>1566</v>
      </c>
      <c r="E1294" s="104">
        <v>142231.14</v>
      </c>
      <c r="F1294" s="43"/>
      <c r="G1294" s="38"/>
    </row>
    <row r="1295" ht="15.75" customHeight="1">
      <c r="A1295" s="162">
        <v>46037.0</v>
      </c>
      <c r="B1295" s="10" t="s">
        <v>21</v>
      </c>
      <c r="C1295" s="10" t="s">
        <v>7</v>
      </c>
      <c r="D1295" s="101" t="s">
        <v>1567</v>
      </c>
      <c r="E1295" s="104">
        <v>631423.2</v>
      </c>
      <c r="F1295" s="43"/>
      <c r="G1295" s="38"/>
    </row>
    <row r="1296" ht="15.75" customHeight="1">
      <c r="A1296" s="162">
        <v>46038.0</v>
      </c>
      <c r="B1296" s="10" t="s">
        <v>21</v>
      </c>
      <c r="C1296" s="10" t="s">
        <v>7</v>
      </c>
      <c r="D1296" s="101" t="s">
        <v>1568</v>
      </c>
      <c r="E1296" s="104">
        <v>636943.19</v>
      </c>
      <c r="F1296" s="43"/>
      <c r="G1296" s="38"/>
    </row>
    <row r="1297" ht="15.75" customHeight="1">
      <c r="A1297" s="162">
        <v>46038.0</v>
      </c>
      <c r="B1297" s="10" t="s">
        <v>21</v>
      </c>
      <c r="C1297" s="10" t="s">
        <v>7</v>
      </c>
      <c r="D1297" s="101" t="s">
        <v>1569</v>
      </c>
      <c r="E1297" s="104">
        <v>878580.42</v>
      </c>
      <c r="F1297" s="43"/>
      <c r="G1297" s="38"/>
    </row>
    <row r="1298" ht="15.75" customHeight="1">
      <c r="A1298" s="162">
        <v>46038.0</v>
      </c>
      <c r="B1298" s="10" t="s">
        <v>21</v>
      </c>
      <c r="C1298" s="10" t="s">
        <v>7</v>
      </c>
      <c r="D1298" s="101" t="s">
        <v>1570</v>
      </c>
      <c r="E1298" s="104">
        <v>57463.51</v>
      </c>
      <c r="F1298" s="43"/>
      <c r="G1298" s="38"/>
    </row>
    <row r="1299" ht="15.75" customHeight="1">
      <c r="A1299" s="162">
        <v>46038.0</v>
      </c>
      <c r="B1299" s="10" t="s">
        <v>21</v>
      </c>
      <c r="C1299" s="10" t="s">
        <v>7</v>
      </c>
      <c r="D1299" s="101" t="s">
        <v>1571</v>
      </c>
      <c r="E1299" s="104">
        <v>56361.39</v>
      </c>
      <c r="F1299" s="43"/>
      <c r="G1299" s="38"/>
    </row>
    <row r="1300" ht="15.75" customHeight="1">
      <c r="A1300" s="162">
        <v>46038.0</v>
      </c>
      <c r="B1300" s="10" t="s">
        <v>21</v>
      </c>
      <c r="C1300" s="10" t="s">
        <v>7</v>
      </c>
      <c r="D1300" s="101" t="s">
        <v>1572</v>
      </c>
      <c r="E1300" s="104">
        <v>130825.41</v>
      </c>
      <c r="F1300" s="43"/>
      <c r="G1300" s="38"/>
    </row>
    <row r="1301" ht="15.75" customHeight="1">
      <c r="A1301" s="162">
        <v>46038.0</v>
      </c>
      <c r="B1301" s="10" t="s">
        <v>21</v>
      </c>
      <c r="C1301" s="10" t="s">
        <v>7</v>
      </c>
      <c r="D1301" s="101" t="s">
        <v>1573</v>
      </c>
      <c r="E1301" s="104">
        <v>152168.77</v>
      </c>
      <c r="F1301" s="43"/>
      <c r="G1301" s="38"/>
    </row>
    <row r="1302" ht="15.75" customHeight="1">
      <c r="A1302" s="162">
        <v>46038.0</v>
      </c>
      <c r="B1302" s="10" t="s">
        <v>21</v>
      </c>
      <c r="C1302" s="10" t="s">
        <v>7</v>
      </c>
      <c r="D1302" s="101" t="s">
        <v>1574</v>
      </c>
      <c r="E1302" s="104">
        <v>960807.27</v>
      </c>
      <c r="F1302" s="43"/>
      <c r="G1302" s="38"/>
    </row>
    <row r="1303" ht="15.75" customHeight="1">
      <c r="A1303" s="162">
        <v>46038.0</v>
      </c>
      <c r="B1303" s="10" t="s">
        <v>21</v>
      </c>
      <c r="C1303" s="10" t="s">
        <v>7</v>
      </c>
      <c r="D1303" s="101" t="s">
        <v>1575</v>
      </c>
      <c r="E1303" s="104">
        <v>4146395.58</v>
      </c>
      <c r="F1303" s="33"/>
      <c r="G1303" s="38"/>
    </row>
    <row r="1304" ht="15.75" customHeight="1">
      <c r="A1304" s="162">
        <v>46039.0</v>
      </c>
      <c r="B1304" s="10" t="s">
        <v>21</v>
      </c>
      <c r="C1304" s="10" t="s">
        <v>7</v>
      </c>
      <c r="D1304" s="101" t="s">
        <v>1576</v>
      </c>
      <c r="E1304" s="104">
        <v>43164.31</v>
      </c>
      <c r="F1304" s="204" t="s">
        <v>1577</v>
      </c>
      <c r="G1304" s="38"/>
    </row>
    <row r="1305" ht="15.75" customHeight="1">
      <c r="A1305" s="162">
        <v>46039.0</v>
      </c>
      <c r="B1305" s="10" t="s">
        <v>21</v>
      </c>
      <c r="C1305" s="10" t="s">
        <v>7</v>
      </c>
      <c r="D1305" s="101" t="s">
        <v>1578</v>
      </c>
      <c r="E1305" s="104">
        <v>917332.88</v>
      </c>
      <c r="F1305" s="43"/>
      <c r="G1305" s="38"/>
    </row>
    <row r="1306" ht="15.75" customHeight="1">
      <c r="A1306" s="162">
        <v>46041.0</v>
      </c>
      <c r="B1306" s="10" t="s">
        <v>21</v>
      </c>
      <c r="C1306" s="10" t="s">
        <v>7</v>
      </c>
      <c r="D1306" s="101" t="s">
        <v>1579</v>
      </c>
      <c r="E1306" s="104">
        <v>830660.11</v>
      </c>
      <c r="F1306" s="43"/>
      <c r="G1306" s="38"/>
    </row>
    <row r="1307" ht="15.75" customHeight="1">
      <c r="A1307" s="162">
        <v>46041.0</v>
      </c>
      <c r="B1307" s="10" t="s">
        <v>21</v>
      </c>
      <c r="C1307" s="10" t="s">
        <v>7</v>
      </c>
      <c r="D1307" s="101" t="s">
        <v>1581</v>
      </c>
      <c r="E1307" s="104">
        <v>171306.46</v>
      </c>
      <c r="F1307" s="43"/>
      <c r="G1307" s="38"/>
    </row>
    <row r="1308" ht="15.75" customHeight="1">
      <c r="A1308" s="162">
        <v>46041.0</v>
      </c>
      <c r="B1308" s="10" t="s">
        <v>21</v>
      </c>
      <c r="C1308" s="10" t="s">
        <v>7</v>
      </c>
      <c r="D1308" s="101" t="s">
        <v>1582</v>
      </c>
      <c r="E1308" s="104">
        <v>108472.34</v>
      </c>
      <c r="F1308" s="43"/>
      <c r="G1308" s="38"/>
    </row>
    <row r="1309" ht="15.75" customHeight="1">
      <c r="A1309" s="162">
        <v>46041.0</v>
      </c>
      <c r="B1309" s="10" t="s">
        <v>21</v>
      </c>
      <c r="C1309" s="10" t="s">
        <v>7</v>
      </c>
      <c r="D1309" s="101" t="s">
        <v>1583</v>
      </c>
      <c r="E1309" s="104">
        <v>271007.97</v>
      </c>
      <c r="F1309" s="43"/>
      <c r="G1309" s="38"/>
    </row>
    <row r="1310" ht="15.75" customHeight="1">
      <c r="A1310" s="162">
        <v>46041.0</v>
      </c>
      <c r="B1310" s="10" t="s">
        <v>21</v>
      </c>
      <c r="C1310" s="10" t="s">
        <v>7</v>
      </c>
      <c r="D1310" s="101" t="s">
        <v>1584</v>
      </c>
      <c r="E1310" s="104">
        <v>6074.15</v>
      </c>
      <c r="F1310" s="43"/>
      <c r="G1310" s="38"/>
    </row>
    <row r="1311" ht="15.75" customHeight="1">
      <c r="A1311" s="162">
        <v>46041.0</v>
      </c>
      <c r="B1311" s="10" t="s">
        <v>21</v>
      </c>
      <c r="C1311" s="10" t="s">
        <v>7</v>
      </c>
      <c r="D1311" s="101" t="s">
        <v>1585</v>
      </c>
      <c r="E1311" s="104">
        <v>608703.62</v>
      </c>
      <c r="F1311" s="43"/>
      <c r="G1311" s="38"/>
    </row>
    <row r="1312" ht="15.75" customHeight="1">
      <c r="A1312" s="162">
        <v>46041.0</v>
      </c>
      <c r="B1312" s="10" t="s">
        <v>21</v>
      </c>
      <c r="C1312" s="10" t="s">
        <v>7</v>
      </c>
      <c r="D1312" s="101" t="s">
        <v>1586</v>
      </c>
      <c r="E1312" s="104">
        <v>1316102.44</v>
      </c>
      <c r="F1312" s="43"/>
      <c r="G1312" s="38"/>
    </row>
    <row r="1313" ht="15.75" customHeight="1">
      <c r="A1313" s="162">
        <v>46041.0</v>
      </c>
      <c r="B1313" s="10" t="s">
        <v>21</v>
      </c>
      <c r="C1313" s="10" t="s">
        <v>7</v>
      </c>
      <c r="D1313" s="215" t="s">
        <v>1587</v>
      </c>
      <c r="E1313" s="104">
        <v>69.9</v>
      </c>
      <c r="F1313" s="43"/>
      <c r="G1313" s="38"/>
    </row>
    <row r="1314" ht="15.75" customHeight="1">
      <c r="A1314" s="162">
        <v>46041.0</v>
      </c>
      <c r="B1314" s="10" t="s">
        <v>21</v>
      </c>
      <c r="C1314" s="10" t="s">
        <v>7</v>
      </c>
      <c r="D1314" s="101" t="s">
        <v>1588</v>
      </c>
      <c r="E1314" s="104">
        <v>127476.27</v>
      </c>
      <c r="F1314" s="43"/>
      <c r="G1314" s="38"/>
    </row>
    <row r="1315" ht="15.75" customHeight="1">
      <c r="A1315" s="162">
        <v>46042.0</v>
      </c>
      <c r="B1315" s="10" t="s">
        <v>21</v>
      </c>
      <c r="C1315" s="10" t="s">
        <v>7</v>
      </c>
      <c r="D1315" s="101" t="s">
        <v>1589</v>
      </c>
      <c r="E1315" s="104">
        <v>759896.03</v>
      </c>
      <c r="F1315" s="43"/>
      <c r="G1315" s="85" t="s">
        <v>1590</v>
      </c>
    </row>
    <row r="1316" ht="15.75" customHeight="1">
      <c r="A1316" s="162">
        <v>46042.0</v>
      </c>
      <c r="B1316" s="10" t="s">
        <v>21</v>
      </c>
      <c r="C1316" s="10" t="s">
        <v>7</v>
      </c>
      <c r="D1316" s="101" t="s">
        <v>1591</v>
      </c>
      <c r="E1316" s="104">
        <v>9492.23</v>
      </c>
      <c r="F1316" s="43"/>
      <c r="G1316" s="38"/>
    </row>
    <row r="1317" ht="15.75" customHeight="1">
      <c r="A1317" s="162">
        <v>46042.0</v>
      </c>
      <c r="B1317" s="10" t="s">
        <v>21</v>
      </c>
      <c r="C1317" s="10" t="s">
        <v>7</v>
      </c>
      <c r="D1317" s="101" t="s">
        <v>1592</v>
      </c>
      <c r="E1317" s="104">
        <v>236009.29</v>
      </c>
      <c r="F1317" s="43"/>
      <c r="G1317" s="38"/>
    </row>
    <row r="1318" ht="15.75" customHeight="1">
      <c r="A1318" s="162">
        <v>46042.0</v>
      </c>
      <c r="B1318" s="10" t="s">
        <v>21</v>
      </c>
      <c r="C1318" s="10" t="s">
        <v>7</v>
      </c>
      <c r="D1318" s="101" t="s">
        <v>1593</v>
      </c>
      <c r="E1318" s="104">
        <v>1301442.69</v>
      </c>
      <c r="F1318" s="43"/>
      <c r="G1318" s="38"/>
    </row>
    <row r="1319" ht="15.75" customHeight="1">
      <c r="A1319" s="162">
        <v>46042.0</v>
      </c>
      <c r="B1319" s="10" t="s">
        <v>21</v>
      </c>
      <c r="C1319" s="10" t="s">
        <v>7</v>
      </c>
      <c r="D1319" s="101" t="s">
        <v>1594</v>
      </c>
      <c r="E1319" s="104">
        <v>946241.23</v>
      </c>
      <c r="F1319" s="43"/>
      <c r="G1319" s="38"/>
    </row>
    <row r="1320" ht="15.75" customHeight="1">
      <c r="A1320" s="71">
        <v>46042.0</v>
      </c>
      <c r="B1320" s="72" t="s">
        <v>21</v>
      </c>
      <c r="C1320" s="10" t="s">
        <v>7</v>
      </c>
      <c r="D1320" s="72" t="s">
        <v>1595</v>
      </c>
      <c r="E1320" s="73">
        <v>511643.75</v>
      </c>
      <c r="F1320" s="43"/>
      <c r="G1320" s="38"/>
    </row>
    <row r="1321" ht="15.75" customHeight="1">
      <c r="A1321" s="162">
        <v>46042.0</v>
      </c>
      <c r="B1321" s="10" t="s">
        <v>21</v>
      </c>
      <c r="C1321" s="10" t="s">
        <v>7</v>
      </c>
      <c r="D1321" s="101" t="s">
        <v>1596</v>
      </c>
      <c r="E1321" s="104">
        <v>554662.49</v>
      </c>
      <c r="F1321" s="43"/>
      <c r="G1321" s="38"/>
    </row>
    <row r="1322" ht="15.75" customHeight="1">
      <c r="A1322" s="162">
        <v>46043.0</v>
      </c>
      <c r="B1322" s="10" t="s">
        <v>21</v>
      </c>
      <c r="C1322" s="10" t="s">
        <v>7</v>
      </c>
      <c r="D1322" s="101" t="s">
        <v>1597</v>
      </c>
      <c r="E1322" s="104">
        <v>683616.1</v>
      </c>
      <c r="F1322" s="43"/>
      <c r="G1322" s="38"/>
    </row>
    <row r="1323" ht="15.75" customHeight="1">
      <c r="A1323" s="162">
        <v>46043.0</v>
      </c>
      <c r="B1323" s="10" t="s">
        <v>21</v>
      </c>
      <c r="C1323" s="10" t="s">
        <v>7</v>
      </c>
      <c r="D1323" s="101" t="s">
        <v>1598</v>
      </c>
      <c r="E1323" s="104">
        <v>152168.77</v>
      </c>
      <c r="F1323" s="43"/>
      <c r="G1323" s="38"/>
    </row>
    <row r="1324" ht="15.75" customHeight="1">
      <c r="A1324" s="162">
        <v>46043.0</v>
      </c>
      <c r="B1324" s="10" t="s">
        <v>21</v>
      </c>
      <c r="C1324" s="10" t="s">
        <v>7</v>
      </c>
      <c r="D1324" s="101" t="s">
        <v>1599</v>
      </c>
      <c r="E1324" s="104">
        <v>1343578.99</v>
      </c>
      <c r="F1324" s="43"/>
      <c r="G1324" s="38"/>
    </row>
    <row r="1325" ht="15.75" customHeight="1">
      <c r="A1325" s="162">
        <v>46043.0</v>
      </c>
      <c r="B1325" s="10" t="s">
        <v>21</v>
      </c>
      <c r="C1325" s="10" t="s">
        <v>7</v>
      </c>
      <c r="D1325" s="101" t="s">
        <v>1600</v>
      </c>
      <c r="E1325" s="104">
        <v>320624.86</v>
      </c>
      <c r="F1325" s="43"/>
      <c r="G1325" s="38"/>
    </row>
    <row r="1326" ht="15.75" customHeight="1">
      <c r="A1326" s="162">
        <v>46044.0</v>
      </c>
      <c r="B1326" s="10" t="s">
        <v>21</v>
      </c>
      <c r="C1326" s="10" t="s">
        <v>7</v>
      </c>
      <c r="D1326" s="101" t="s">
        <v>1601</v>
      </c>
      <c r="E1326" s="104">
        <v>189580.25</v>
      </c>
      <c r="F1326" s="43"/>
      <c r="G1326" s="38"/>
    </row>
    <row r="1327" ht="15.75" customHeight="1">
      <c r="A1327" s="162">
        <v>46044.0</v>
      </c>
      <c r="B1327" s="10" t="s">
        <v>21</v>
      </c>
      <c r="C1327" s="10" t="s">
        <v>7</v>
      </c>
      <c r="D1327" s="101" t="s">
        <v>1602</v>
      </c>
      <c r="E1327" s="104">
        <v>461226.18</v>
      </c>
      <c r="F1327" s="43"/>
      <c r="G1327" s="38"/>
    </row>
    <row r="1328" ht="15.75" customHeight="1">
      <c r="A1328" s="162">
        <v>46044.0</v>
      </c>
      <c r="B1328" s="10" t="s">
        <v>21</v>
      </c>
      <c r="C1328" s="10" t="s">
        <v>7</v>
      </c>
      <c r="D1328" s="101" t="s">
        <v>1603</v>
      </c>
      <c r="E1328" s="104">
        <v>790278.35</v>
      </c>
      <c r="F1328" s="43"/>
      <c r="G1328" s="38"/>
    </row>
    <row r="1329" ht="15.75" customHeight="1">
      <c r="A1329" s="162">
        <v>46044.0</v>
      </c>
      <c r="B1329" s="10" t="s">
        <v>21</v>
      </c>
      <c r="C1329" s="10" t="s">
        <v>7</v>
      </c>
      <c r="D1329" s="101" t="s">
        <v>1604</v>
      </c>
      <c r="E1329" s="104">
        <v>20578.46</v>
      </c>
      <c r="F1329" s="43"/>
      <c r="G1329" s="38"/>
    </row>
    <row r="1330" ht="15.75" customHeight="1">
      <c r="A1330" s="162">
        <v>46044.0</v>
      </c>
      <c r="B1330" s="10" t="s">
        <v>21</v>
      </c>
      <c r="C1330" s="10" t="s">
        <v>7</v>
      </c>
      <c r="D1330" s="101" t="s">
        <v>1605</v>
      </c>
      <c r="E1330" s="104">
        <v>174577.74</v>
      </c>
      <c r="F1330" s="43"/>
      <c r="G1330" s="38"/>
    </row>
    <row r="1331" ht="15.75" customHeight="1">
      <c r="A1331" s="162">
        <v>46045.0</v>
      </c>
      <c r="B1331" s="10" t="s">
        <v>21</v>
      </c>
      <c r="C1331" s="10" t="s">
        <v>7</v>
      </c>
      <c r="D1331" s="101" t="s">
        <v>1606</v>
      </c>
      <c r="E1331" s="104">
        <v>-255664.67</v>
      </c>
      <c r="F1331" s="43"/>
      <c r="G1331" s="38"/>
    </row>
    <row r="1332" ht="15.75" customHeight="1">
      <c r="A1332" s="162">
        <v>46045.0</v>
      </c>
      <c r="B1332" s="10" t="s">
        <v>21</v>
      </c>
      <c r="C1332" s="10" t="s">
        <v>7</v>
      </c>
      <c r="D1332" s="101" t="s">
        <v>1607</v>
      </c>
      <c r="E1332" s="104">
        <v>-77202.57</v>
      </c>
      <c r="F1332" s="43"/>
      <c r="G1332" s="38"/>
    </row>
    <row r="1333" ht="15.75" customHeight="1">
      <c r="A1333" s="162">
        <v>46045.0</v>
      </c>
      <c r="B1333" s="10" t="s">
        <v>21</v>
      </c>
      <c r="C1333" s="10" t="s">
        <v>7</v>
      </c>
      <c r="D1333" s="101" t="s">
        <v>1608</v>
      </c>
      <c r="E1333" s="104">
        <v>398001.37</v>
      </c>
      <c r="F1333" s="43"/>
      <c r="G1333" s="38"/>
    </row>
    <row r="1334" ht="15.75" customHeight="1">
      <c r="A1334" s="162">
        <v>46045.0</v>
      </c>
      <c r="B1334" s="10" t="s">
        <v>21</v>
      </c>
      <c r="C1334" s="10" t="s">
        <v>7</v>
      </c>
      <c r="D1334" s="101" t="s">
        <v>1609</v>
      </c>
      <c r="E1334" s="104">
        <v>178255.82</v>
      </c>
      <c r="F1334" s="43"/>
      <c r="G1334" s="38"/>
    </row>
    <row r="1335" ht="15.75" customHeight="1">
      <c r="A1335" s="162">
        <v>46045.0</v>
      </c>
      <c r="B1335" s="10" t="s">
        <v>21</v>
      </c>
      <c r="C1335" s="10" t="s">
        <v>7</v>
      </c>
      <c r="D1335" s="101" t="s">
        <v>1610</v>
      </c>
      <c r="E1335" s="104">
        <v>704163.15</v>
      </c>
      <c r="F1335" s="43"/>
      <c r="G1335" s="38"/>
    </row>
    <row r="1336" ht="15.75" customHeight="1">
      <c r="A1336" s="162">
        <v>46045.0</v>
      </c>
      <c r="B1336" s="10" t="s">
        <v>21</v>
      </c>
      <c r="C1336" s="10" t="s">
        <v>7</v>
      </c>
      <c r="D1336" s="101" t="s">
        <v>1611</v>
      </c>
      <c r="E1336" s="104">
        <v>56022.06</v>
      </c>
      <c r="F1336" s="33"/>
      <c r="G1336" s="38"/>
    </row>
    <row r="1337" ht="15.75" customHeight="1">
      <c r="A1337" s="162">
        <v>46046.0</v>
      </c>
      <c r="B1337" s="10" t="s">
        <v>21</v>
      </c>
      <c r="C1337" s="10" t="s">
        <v>7</v>
      </c>
      <c r="D1337" s="101" t="s">
        <v>1612</v>
      </c>
      <c r="E1337" s="104">
        <v>1105111.15</v>
      </c>
      <c r="F1337" s="204" t="s">
        <v>1613</v>
      </c>
      <c r="G1337" s="38"/>
    </row>
    <row r="1338" ht="15.75" customHeight="1">
      <c r="A1338" s="162">
        <v>46046.0</v>
      </c>
      <c r="B1338" s="10" t="s">
        <v>21</v>
      </c>
      <c r="C1338" s="10" t="s">
        <v>7</v>
      </c>
      <c r="D1338" s="101" t="s">
        <v>1615</v>
      </c>
      <c r="E1338" s="104">
        <v>35504.11</v>
      </c>
      <c r="F1338" s="43"/>
      <c r="G1338" s="38"/>
    </row>
    <row r="1339" ht="15.75" customHeight="1">
      <c r="A1339" s="162">
        <v>46048.0</v>
      </c>
      <c r="B1339" s="10" t="s">
        <v>21</v>
      </c>
      <c r="C1339" s="10" t="s">
        <v>7</v>
      </c>
      <c r="D1339" s="101" t="s">
        <v>1616</v>
      </c>
      <c r="E1339" s="104">
        <v>1807335.84</v>
      </c>
      <c r="F1339" s="43"/>
      <c r="G1339" s="38"/>
    </row>
    <row r="1340" ht="15.75" customHeight="1">
      <c r="A1340" s="162">
        <v>46048.0</v>
      </c>
      <c r="B1340" s="10" t="s">
        <v>21</v>
      </c>
      <c r="C1340" s="10" t="s">
        <v>7</v>
      </c>
      <c r="D1340" s="101" t="s">
        <v>1617</v>
      </c>
      <c r="E1340" s="104">
        <v>972189.15</v>
      </c>
      <c r="F1340" s="43"/>
      <c r="G1340" s="38"/>
    </row>
    <row r="1341" ht="15.75" customHeight="1">
      <c r="A1341" s="162">
        <v>46048.0</v>
      </c>
      <c r="B1341" s="10" t="s">
        <v>21</v>
      </c>
      <c r="C1341" s="10" t="s">
        <v>7</v>
      </c>
      <c r="D1341" s="101" t="s">
        <v>1618</v>
      </c>
      <c r="E1341" s="104">
        <v>20144.96</v>
      </c>
      <c r="F1341" s="43"/>
      <c r="G1341" s="38"/>
    </row>
    <row r="1342" ht="15.75" customHeight="1">
      <c r="A1342" s="162">
        <v>46048.0</v>
      </c>
      <c r="B1342" s="10" t="s">
        <v>21</v>
      </c>
      <c r="C1342" s="10" t="s">
        <v>7</v>
      </c>
      <c r="D1342" s="101" t="s">
        <v>1619</v>
      </c>
      <c r="E1342" s="104">
        <v>146592.72</v>
      </c>
      <c r="F1342" s="43"/>
      <c r="G1342" s="38"/>
    </row>
    <row r="1343" ht="15.75" customHeight="1">
      <c r="A1343" s="162">
        <v>46048.0</v>
      </c>
      <c r="B1343" s="10" t="s">
        <v>21</v>
      </c>
      <c r="C1343" s="10" t="s">
        <v>7</v>
      </c>
      <c r="D1343" s="101" t="s">
        <v>1620</v>
      </c>
      <c r="E1343" s="104">
        <v>183806.93</v>
      </c>
      <c r="F1343" s="43"/>
      <c r="G1343" s="38"/>
    </row>
    <row r="1344" ht="15.75" customHeight="1">
      <c r="A1344" s="162">
        <v>46048.0</v>
      </c>
      <c r="B1344" s="10" t="s">
        <v>21</v>
      </c>
      <c r="C1344" s="10" t="s">
        <v>7</v>
      </c>
      <c r="D1344" s="101" t="s">
        <v>1621</v>
      </c>
      <c r="E1344" s="104">
        <v>23664.73</v>
      </c>
      <c r="F1344" s="43"/>
      <c r="G1344" s="38"/>
    </row>
    <row r="1345" ht="15.75" customHeight="1">
      <c r="A1345" s="162">
        <v>46048.0</v>
      </c>
      <c r="B1345" s="10" t="s">
        <v>21</v>
      </c>
      <c r="C1345" s="10" t="s">
        <v>7</v>
      </c>
      <c r="D1345" s="101" t="s">
        <v>1622</v>
      </c>
      <c r="E1345" s="104">
        <v>143749.64</v>
      </c>
      <c r="F1345" s="43"/>
      <c r="G1345" s="38"/>
    </row>
    <row r="1346" ht="15.75" customHeight="1">
      <c r="A1346" s="162">
        <v>46048.0</v>
      </c>
      <c r="B1346" s="10" t="s">
        <v>21</v>
      </c>
      <c r="C1346" s="10" t="s">
        <v>7</v>
      </c>
      <c r="D1346" s="101" t="s">
        <v>1623</v>
      </c>
      <c r="E1346" s="104">
        <v>111666.0</v>
      </c>
      <c r="F1346" s="43"/>
      <c r="G1346" s="38"/>
    </row>
    <row r="1347" ht="15.75" customHeight="1">
      <c r="A1347" s="162">
        <v>46048.0</v>
      </c>
      <c r="B1347" s="10" t="s">
        <v>21</v>
      </c>
      <c r="C1347" s="10" t="s">
        <v>7</v>
      </c>
      <c r="D1347" s="101" t="s">
        <v>1624</v>
      </c>
      <c r="E1347" s="104">
        <v>2085624.66</v>
      </c>
      <c r="F1347" s="43"/>
      <c r="G1347" s="38"/>
    </row>
    <row r="1348" ht="15.75" customHeight="1">
      <c r="A1348" s="71">
        <v>46048.0</v>
      </c>
      <c r="B1348" s="72" t="s">
        <v>21</v>
      </c>
      <c r="C1348" s="10" t="s">
        <v>7</v>
      </c>
      <c r="D1348" s="72" t="s">
        <v>1625</v>
      </c>
      <c r="E1348" s="73">
        <v>32312.32</v>
      </c>
      <c r="F1348" s="43"/>
      <c r="G1348" s="38"/>
    </row>
    <row r="1349" ht="15.75" customHeight="1">
      <c r="A1349" s="162">
        <v>46048.0</v>
      </c>
      <c r="B1349" s="10" t="s">
        <v>21</v>
      </c>
      <c r="C1349" s="10" t="s">
        <v>7</v>
      </c>
      <c r="D1349" s="101" t="s">
        <v>1626</v>
      </c>
      <c r="E1349" s="104">
        <v>906390.04</v>
      </c>
      <c r="F1349" s="43"/>
      <c r="G1349" s="38"/>
    </row>
    <row r="1350" ht="15.75" customHeight="1">
      <c r="A1350" s="162">
        <v>46048.0</v>
      </c>
      <c r="B1350" s="10" t="s">
        <v>21</v>
      </c>
      <c r="C1350" s="10" t="s">
        <v>7</v>
      </c>
      <c r="D1350" s="101" t="s">
        <v>1627</v>
      </c>
      <c r="E1350" s="104">
        <v>348153.05</v>
      </c>
      <c r="F1350" s="43"/>
      <c r="G1350" s="38"/>
    </row>
    <row r="1351" ht="15.75" customHeight="1">
      <c r="A1351" s="71">
        <v>46048.0</v>
      </c>
      <c r="B1351" s="72" t="s">
        <v>21</v>
      </c>
      <c r="C1351" s="10" t="s">
        <v>7</v>
      </c>
      <c r="D1351" s="72" t="s">
        <v>1628</v>
      </c>
      <c r="E1351" s="73">
        <v>320401.09</v>
      </c>
      <c r="F1351" s="43"/>
      <c r="G1351" s="38"/>
    </row>
    <row r="1352" ht="15.75" customHeight="1">
      <c r="A1352" s="162">
        <v>46048.0</v>
      </c>
      <c r="B1352" s="10" t="s">
        <v>21</v>
      </c>
      <c r="C1352" s="10" t="s">
        <v>7</v>
      </c>
      <c r="D1352" s="101" t="s">
        <v>1629</v>
      </c>
      <c r="E1352" s="104">
        <v>631931.85</v>
      </c>
      <c r="F1352" s="43"/>
      <c r="G1352" s="38"/>
    </row>
    <row r="1353" ht="15.75" customHeight="1">
      <c r="A1353" s="162">
        <v>46049.0</v>
      </c>
      <c r="B1353" s="10" t="s">
        <v>21</v>
      </c>
      <c r="C1353" s="10" t="s">
        <v>7</v>
      </c>
      <c r="D1353" s="101" t="s">
        <v>1630</v>
      </c>
      <c r="E1353" s="104">
        <v>527972.56</v>
      </c>
      <c r="F1353" s="43"/>
      <c r="G1353" s="38"/>
    </row>
    <row r="1354" ht="15.75" customHeight="1">
      <c r="A1354" s="162">
        <v>46049.0</v>
      </c>
      <c r="B1354" s="10" t="s">
        <v>21</v>
      </c>
      <c r="C1354" s="10" t="s">
        <v>7</v>
      </c>
      <c r="D1354" s="101" t="s">
        <v>1631</v>
      </c>
      <c r="E1354" s="104">
        <v>185942.69</v>
      </c>
      <c r="F1354" s="43"/>
      <c r="G1354" s="38"/>
    </row>
    <row r="1355" ht="15.75" customHeight="1">
      <c r="A1355" s="162">
        <v>46049.0</v>
      </c>
      <c r="B1355" s="10" t="s">
        <v>21</v>
      </c>
      <c r="C1355" s="10" t="s">
        <v>7</v>
      </c>
      <c r="D1355" s="101" t="s">
        <v>1632</v>
      </c>
      <c r="E1355" s="104">
        <v>29557.6</v>
      </c>
      <c r="F1355" s="43"/>
      <c r="G1355" s="38"/>
    </row>
    <row r="1356" ht="15.75" customHeight="1">
      <c r="A1356" s="162">
        <v>46049.0</v>
      </c>
      <c r="B1356" s="10" t="s">
        <v>21</v>
      </c>
      <c r="C1356" s="10" t="s">
        <v>7</v>
      </c>
      <c r="D1356" s="101" t="s">
        <v>1633</v>
      </c>
      <c r="E1356" s="104">
        <v>43164.31</v>
      </c>
      <c r="F1356" s="43"/>
      <c r="G1356" s="38"/>
    </row>
    <row r="1357" ht="15.75" customHeight="1">
      <c r="A1357" s="162">
        <v>46049.0</v>
      </c>
      <c r="B1357" s="10" t="s">
        <v>21</v>
      </c>
      <c r="C1357" s="10" t="s">
        <v>7</v>
      </c>
      <c r="D1357" s="101" t="s">
        <v>1634</v>
      </c>
      <c r="E1357" s="104">
        <v>35584.86</v>
      </c>
      <c r="F1357" s="43"/>
      <c r="G1357" s="38"/>
    </row>
    <row r="1358" ht="15.75" customHeight="1">
      <c r="A1358" s="162">
        <v>46049.0</v>
      </c>
      <c r="B1358" s="10" t="s">
        <v>21</v>
      </c>
      <c r="C1358" s="10" t="s">
        <v>7</v>
      </c>
      <c r="D1358" s="101" t="s">
        <v>1635</v>
      </c>
      <c r="E1358" s="104">
        <v>1030945.21</v>
      </c>
      <c r="F1358" s="43"/>
      <c r="G1358" s="38"/>
    </row>
    <row r="1359" ht="15.75" customHeight="1">
      <c r="A1359" s="162">
        <v>46050.0</v>
      </c>
      <c r="B1359" s="10" t="s">
        <v>21</v>
      </c>
      <c r="C1359" s="10" t="s">
        <v>7</v>
      </c>
      <c r="D1359" s="101" t="s">
        <v>1636</v>
      </c>
      <c r="E1359" s="104">
        <v>673183.03</v>
      </c>
      <c r="F1359" s="43"/>
      <c r="G1359" s="38"/>
    </row>
    <row r="1360" ht="15.75" customHeight="1">
      <c r="A1360" s="162">
        <v>46050.0</v>
      </c>
      <c r="B1360" s="10" t="s">
        <v>21</v>
      </c>
      <c r="C1360" s="10" t="s">
        <v>7</v>
      </c>
      <c r="D1360" s="101" t="s">
        <v>1637</v>
      </c>
      <c r="E1360" s="104">
        <v>307247.98</v>
      </c>
      <c r="F1360" s="43"/>
      <c r="G1360" s="38"/>
    </row>
    <row r="1361" ht="15.75" customHeight="1">
      <c r="A1361" s="162">
        <v>46050.0</v>
      </c>
      <c r="B1361" s="10" t="s">
        <v>21</v>
      </c>
      <c r="C1361" s="10" t="s">
        <v>7</v>
      </c>
      <c r="D1361" s="101" t="s">
        <v>1638</v>
      </c>
      <c r="E1361" s="104">
        <v>104663.8</v>
      </c>
      <c r="F1361" s="43"/>
      <c r="G1361" s="38"/>
    </row>
    <row r="1362" ht="15.75" customHeight="1">
      <c r="A1362" s="162">
        <v>46050.0</v>
      </c>
      <c r="B1362" s="10" t="s">
        <v>21</v>
      </c>
      <c r="C1362" s="10" t="s">
        <v>7</v>
      </c>
      <c r="D1362" s="101" t="s">
        <v>1639</v>
      </c>
      <c r="E1362" s="104">
        <v>165067.17</v>
      </c>
      <c r="F1362" s="43"/>
      <c r="G1362" s="38"/>
    </row>
    <row r="1363" ht="15.75" customHeight="1">
      <c r="A1363" s="162">
        <v>46050.0</v>
      </c>
      <c r="B1363" s="10" t="s">
        <v>21</v>
      </c>
      <c r="C1363" s="10" t="s">
        <v>7</v>
      </c>
      <c r="D1363" s="101" t="s">
        <v>1640</v>
      </c>
      <c r="E1363" s="104">
        <v>10021.2</v>
      </c>
      <c r="F1363" s="43"/>
      <c r="G1363" s="38"/>
    </row>
    <row r="1364" ht="15.75" customHeight="1">
      <c r="A1364" s="162">
        <v>46050.0</v>
      </c>
      <c r="B1364" s="10" t="s">
        <v>21</v>
      </c>
      <c r="C1364" s="10" t="s">
        <v>7</v>
      </c>
      <c r="D1364" s="101" t="s">
        <v>1641</v>
      </c>
      <c r="E1364" s="104">
        <v>253765.48</v>
      </c>
      <c r="F1364" s="43"/>
      <c r="G1364" s="38"/>
    </row>
    <row r="1365" ht="15.75" customHeight="1">
      <c r="A1365" s="162">
        <v>46051.0</v>
      </c>
      <c r="B1365" s="10" t="s">
        <v>21</v>
      </c>
      <c r="C1365" s="10" t="s">
        <v>7</v>
      </c>
      <c r="D1365" s="101" t="s">
        <v>1642</v>
      </c>
      <c r="E1365" s="104">
        <v>646362.24</v>
      </c>
      <c r="F1365" s="43"/>
      <c r="G1365" s="38"/>
    </row>
    <row r="1366" ht="15.75" customHeight="1">
      <c r="A1366" s="162">
        <v>46051.0</v>
      </c>
      <c r="B1366" s="10" t="s">
        <v>21</v>
      </c>
      <c r="C1366" s="10" t="s">
        <v>7</v>
      </c>
      <c r="D1366" s="101" t="s">
        <v>1643</v>
      </c>
      <c r="E1366" s="104">
        <v>822563.07</v>
      </c>
      <c r="F1366" s="43"/>
      <c r="G1366" s="38"/>
    </row>
    <row r="1367" ht="15.75" customHeight="1">
      <c r="A1367" s="162">
        <v>46051.0</v>
      </c>
      <c r="B1367" s="10" t="s">
        <v>21</v>
      </c>
      <c r="C1367" s="10" t="s">
        <v>7</v>
      </c>
      <c r="D1367" s="101" t="s">
        <v>1644</v>
      </c>
      <c r="E1367" s="104">
        <v>1014219.97</v>
      </c>
      <c r="F1367" s="43"/>
      <c r="G1367" s="38"/>
    </row>
    <row r="1368" ht="15.75" customHeight="1">
      <c r="A1368" s="162">
        <v>46051.0</v>
      </c>
      <c r="B1368" s="10" t="s">
        <v>21</v>
      </c>
      <c r="C1368" s="10" t="s">
        <v>7</v>
      </c>
      <c r="D1368" s="101" t="s">
        <v>1645</v>
      </c>
      <c r="E1368" s="104">
        <v>1401146.17</v>
      </c>
      <c r="F1368" s="43"/>
      <c r="G1368" s="38"/>
    </row>
    <row r="1369" ht="15.75" customHeight="1">
      <c r="A1369" s="162">
        <v>46052.0</v>
      </c>
      <c r="B1369" s="10" t="s">
        <v>21</v>
      </c>
      <c r="C1369" s="10" t="s">
        <v>7</v>
      </c>
      <c r="D1369" s="101" t="s">
        <v>1646</v>
      </c>
      <c r="E1369" s="104">
        <v>20048.25</v>
      </c>
      <c r="F1369" s="43"/>
      <c r="G1369" s="38"/>
    </row>
    <row r="1370" ht="15.75" customHeight="1">
      <c r="A1370" s="162">
        <v>46052.0</v>
      </c>
      <c r="B1370" s="10" t="s">
        <v>21</v>
      </c>
      <c r="C1370" s="10" t="s">
        <v>7</v>
      </c>
      <c r="D1370" s="101" t="s">
        <v>1647</v>
      </c>
      <c r="E1370" s="104">
        <v>129388.4</v>
      </c>
      <c r="F1370" s="43"/>
      <c r="G1370" s="38"/>
    </row>
    <row r="1371" ht="15.75" customHeight="1">
      <c r="A1371" s="162">
        <v>46052.0</v>
      </c>
      <c r="B1371" s="10" t="s">
        <v>21</v>
      </c>
      <c r="C1371" s="10" t="s">
        <v>7</v>
      </c>
      <c r="D1371" s="101" t="s">
        <v>1648</v>
      </c>
      <c r="E1371" s="104">
        <v>192769.12</v>
      </c>
      <c r="F1371" s="43"/>
      <c r="G1371" s="38"/>
    </row>
    <row r="1372" ht="15.75" customHeight="1">
      <c r="A1372" s="162">
        <v>46052.0</v>
      </c>
      <c r="B1372" s="10" t="s">
        <v>21</v>
      </c>
      <c r="C1372" s="10" t="s">
        <v>7</v>
      </c>
      <c r="D1372" s="101" t="s">
        <v>1649</v>
      </c>
      <c r="E1372" s="104">
        <v>468577.08</v>
      </c>
      <c r="F1372" s="43"/>
      <c r="G1372" s="38"/>
    </row>
    <row r="1373" ht="15.75" customHeight="1">
      <c r="A1373" s="162">
        <v>46052.0</v>
      </c>
      <c r="B1373" s="10" t="s">
        <v>21</v>
      </c>
      <c r="C1373" s="10" t="s">
        <v>7</v>
      </c>
      <c r="D1373" s="101" t="s">
        <v>1650</v>
      </c>
      <c r="E1373" s="104">
        <v>1607789.06</v>
      </c>
      <c r="F1373" s="43"/>
      <c r="G1373" s="38"/>
    </row>
    <row r="1374" ht="15.75" customHeight="1">
      <c r="A1374" s="162">
        <v>46052.0</v>
      </c>
      <c r="B1374" s="10" t="s">
        <v>21</v>
      </c>
      <c r="C1374" s="10" t="s">
        <v>7</v>
      </c>
      <c r="D1374" s="101" t="s">
        <v>1651</v>
      </c>
      <c r="E1374" s="104">
        <v>569530.56</v>
      </c>
      <c r="F1374" s="43"/>
      <c r="G1374" s="38"/>
    </row>
    <row r="1375" ht="15.75" customHeight="1">
      <c r="A1375" s="162">
        <v>46052.0</v>
      </c>
      <c r="B1375" s="10" t="s">
        <v>21</v>
      </c>
      <c r="C1375" s="10" t="s">
        <v>7</v>
      </c>
      <c r="D1375" s="101" t="s">
        <v>1652</v>
      </c>
      <c r="E1375" s="104">
        <v>676551.36</v>
      </c>
      <c r="F1375" s="43"/>
      <c r="G1375" s="38"/>
    </row>
    <row r="1376" ht="15.75" customHeight="1">
      <c r="A1376" s="162">
        <v>46052.0</v>
      </c>
      <c r="B1376" s="10" t="s">
        <v>21</v>
      </c>
      <c r="C1376" s="10" t="s">
        <v>7</v>
      </c>
      <c r="D1376" s="101" t="s">
        <v>1653</v>
      </c>
      <c r="E1376" s="104">
        <v>85825.35</v>
      </c>
      <c r="F1376" s="33"/>
      <c r="G1376" s="38"/>
    </row>
    <row r="1377" ht="15.75" customHeight="1">
      <c r="A1377" s="162">
        <v>46053.0</v>
      </c>
      <c r="B1377" s="10" t="s">
        <v>21</v>
      </c>
      <c r="C1377" s="10" t="s">
        <v>7</v>
      </c>
      <c r="D1377" s="101" t="s">
        <v>1654</v>
      </c>
      <c r="E1377" s="104">
        <v>1230853.92</v>
      </c>
      <c r="F1377" s="204" t="s">
        <v>1655</v>
      </c>
      <c r="G1377" s="38"/>
    </row>
    <row r="1378" ht="15.75" customHeight="1">
      <c r="A1378" s="162">
        <v>46053.0</v>
      </c>
      <c r="B1378" s="10" t="s">
        <v>21</v>
      </c>
      <c r="C1378" s="10" t="s">
        <v>7</v>
      </c>
      <c r="D1378" s="101" t="s">
        <v>1656</v>
      </c>
      <c r="E1378" s="104">
        <v>118822.9</v>
      </c>
      <c r="F1378" s="43"/>
      <c r="G1378" s="38"/>
    </row>
    <row r="1379" ht="15.75" customHeight="1">
      <c r="A1379" s="162">
        <v>46055.0</v>
      </c>
      <c r="B1379" s="10" t="s">
        <v>21</v>
      </c>
      <c r="C1379" s="10" t="s">
        <v>7</v>
      </c>
      <c r="D1379" s="101" t="s">
        <v>1657</v>
      </c>
      <c r="E1379" s="104">
        <v>538664.73</v>
      </c>
      <c r="F1379" s="43"/>
      <c r="G1379" s="38"/>
    </row>
    <row r="1380" ht="15.75" customHeight="1">
      <c r="A1380" s="162">
        <v>46055.0</v>
      </c>
      <c r="B1380" s="10" t="s">
        <v>21</v>
      </c>
      <c r="C1380" s="10" t="s">
        <v>7</v>
      </c>
      <c r="D1380" s="101" t="s">
        <v>1658</v>
      </c>
      <c r="E1380" s="104">
        <v>1268025.08</v>
      </c>
      <c r="F1380" s="43"/>
      <c r="G1380" s="38"/>
    </row>
    <row r="1381" ht="15.75" customHeight="1">
      <c r="A1381" s="162">
        <v>46055.0</v>
      </c>
      <c r="B1381" s="10" t="s">
        <v>21</v>
      </c>
      <c r="C1381" s="10" t="s">
        <v>7</v>
      </c>
      <c r="D1381" s="101" t="s">
        <v>1659</v>
      </c>
      <c r="E1381" s="104">
        <v>594126.42</v>
      </c>
      <c r="F1381" s="43"/>
      <c r="G1381" s="38"/>
    </row>
    <row r="1382" ht="15.75" customHeight="1">
      <c r="A1382" s="162">
        <v>46055.0</v>
      </c>
      <c r="B1382" s="10" t="s">
        <v>21</v>
      </c>
      <c r="C1382" s="10" t="s">
        <v>7</v>
      </c>
      <c r="D1382" s="101" t="s">
        <v>1660</v>
      </c>
      <c r="E1382" s="104">
        <v>329354.61</v>
      </c>
      <c r="F1382" s="43"/>
      <c r="G1382" s="38"/>
    </row>
    <row r="1383" ht="15.75" customHeight="1">
      <c r="A1383" s="162">
        <v>46055.0</v>
      </c>
      <c r="B1383" s="10" t="s">
        <v>21</v>
      </c>
      <c r="C1383" s="10" t="s">
        <v>7</v>
      </c>
      <c r="D1383" s="101" t="s">
        <v>1661</v>
      </c>
      <c r="E1383" s="104">
        <v>543160.21</v>
      </c>
      <c r="F1383" s="43"/>
      <c r="G1383" s="38"/>
    </row>
    <row r="1384" ht="15.75" customHeight="1">
      <c r="A1384" s="162">
        <v>46055.0</v>
      </c>
      <c r="B1384" s="10" t="s">
        <v>21</v>
      </c>
      <c r="C1384" s="10" t="s">
        <v>7</v>
      </c>
      <c r="D1384" s="101" t="s">
        <v>1662</v>
      </c>
      <c r="E1384" s="104">
        <v>1122541.4</v>
      </c>
      <c r="F1384" s="43"/>
      <c r="G1384" s="85" t="s">
        <v>1663</v>
      </c>
    </row>
    <row r="1385" ht="15.75" customHeight="1">
      <c r="A1385" s="162">
        <v>46056.0</v>
      </c>
      <c r="B1385" s="10" t="s">
        <v>21</v>
      </c>
      <c r="C1385" s="10" t="s">
        <v>7</v>
      </c>
      <c r="D1385" s="101" t="s">
        <v>1664</v>
      </c>
      <c r="E1385" s="104">
        <v>391924.69</v>
      </c>
      <c r="F1385" s="43"/>
      <c r="G1385" s="38"/>
    </row>
    <row r="1386" ht="15.75" customHeight="1">
      <c r="A1386" s="162">
        <v>46056.0</v>
      </c>
      <c r="B1386" s="10" t="s">
        <v>21</v>
      </c>
      <c r="C1386" s="10" t="s">
        <v>7</v>
      </c>
      <c r="D1386" s="101" t="s">
        <v>1665</v>
      </c>
      <c r="E1386" s="104">
        <v>59718.55</v>
      </c>
      <c r="F1386" s="43"/>
      <c r="G1386" s="38"/>
    </row>
    <row r="1387" ht="15.75" customHeight="1">
      <c r="A1387" s="162">
        <v>46056.0</v>
      </c>
      <c r="B1387" s="10" t="s">
        <v>21</v>
      </c>
      <c r="C1387" s="10" t="s">
        <v>7</v>
      </c>
      <c r="D1387" s="101" t="s">
        <v>1666</v>
      </c>
      <c r="E1387" s="104">
        <v>514419.18</v>
      </c>
      <c r="F1387" s="43"/>
      <c r="G1387" s="38"/>
    </row>
    <row r="1388" ht="15.75" customHeight="1">
      <c r="A1388" s="162">
        <v>46056.0</v>
      </c>
      <c r="B1388" s="10" t="s">
        <v>21</v>
      </c>
      <c r="C1388" s="10" t="s">
        <v>7</v>
      </c>
      <c r="D1388" s="101" t="s">
        <v>1667</v>
      </c>
      <c r="E1388" s="104">
        <v>860507.02</v>
      </c>
      <c r="F1388" s="43"/>
      <c r="G1388" s="38"/>
    </row>
    <row r="1389" ht="15.75" customHeight="1">
      <c r="A1389" s="162">
        <v>46056.0</v>
      </c>
      <c r="B1389" s="10" t="s">
        <v>21</v>
      </c>
      <c r="C1389" s="10" t="s">
        <v>7</v>
      </c>
      <c r="D1389" s="101" t="s">
        <v>1668</v>
      </c>
      <c r="E1389" s="104">
        <v>346412.61</v>
      </c>
      <c r="F1389" s="43"/>
      <c r="G1389" s="38"/>
    </row>
    <row r="1390" ht="15.75" customHeight="1">
      <c r="A1390" s="162">
        <v>46057.0</v>
      </c>
      <c r="B1390" s="10" t="s">
        <v>21</v>
      </c>
      <c r="C1390" s="10" t="s">
        <v>7</v>
      </c>
      <c r="D1390" s="101" t="s">
        <v>1669</v>
      </c>
      <c r="E1390" s="104">
        <v>286693.12</v>
      </c>
      <c r="F1390" s="43"/>
      <c r="G1390" s="38"/>
    </row>
    <row r="1391" ht="15.75" customHeight="1">
      <c r="A1391" s="162">
        <v>46057.0</v>
      </c>
      <c r="B1391" s="10" t="s">
        <v>21</v>
      </c>
      <c r="C1391" s="10" t="s">
        <v>7</v>
      </c>
      <c r="D1391" s="101" t="s">
        <v>1670</v>
      </c>
      <c r="E1391" s="104">
        <v>461308.53</v>
      </c>
      <c r="F1391" s="43"/>
      <c r="G1391" s="38"/>
    </row>
    <row r="1392" ht="15.75" customHeight="1">
      <c r="A1392" s="162">
        <v>46057.0</v>
      </c>
      <c r="B1392" s="10" t="s">
        <v>21</v>
      </c>
      <c r="C1392" s="10" t="s">
        <v>7</v>
      </c>
      <c r="D1392" s="101" t="s">
        <v>1671</v>
      </c>
      <c r="E1392" s="104">
        <v>445126.65</v>
      </c>
      <c r="F1392" s="43"/>
      <c r="G1392" s="85" t="s">
        <v>1672</v>
      </c>
    </row>
    <row r="1393" ht="15.75" customHeight="1">
      <c r="A1393" s="162">
        <v>46057.0</v>
      </c>
      <c r="B1393" s="10" t="s">
        <v>21</v>
      </c>
      <c r="C1393" s="10" t="s">
        <v>7</v>
      </c>
      <c r="D1393" s="101" t="s">
        <v>1673</v>
      </c>
      <c r="E1393" s="104">
        <v>5233.53</v>
      </c>
      <c r="F1393" s="43"/>
      <c r="G1393" s="38"/>
    </row>
    <row r="1394" ht="15.75" customHeight="1">
      <c r="A1394" s="162">
        <v>46057.0</v>
      </c>
      <c r="B1394" s="10" t="s">
        <v>21</v>
      </c>
      <c r="C1394" s="10" t="s">
        <v>7</v>
      </c>
      <c r="D1394" s="101" t="s">
        <v>1674</v>
      </c>
      <c r="E1394" s="104">
        <v>1077405.9</v>
      </c>
      <c r="F1394" s="43"/>
      <c r="G1394" s="38"/>
    </row>
    <row r="1395" ht="15.75" customHeight="1">
      <c r="A1395" s="162">
        <v>46058.0</v>
      </c>
      <c r="B1395" s="10" t="s">
        <v>21</v>
      </c>
      <c r="C1395" s="10" t="s">
        <v>7</v>
      </c>
      <c r="D1395" s="101" t="s">
        <v>1675</v>
      </c>
      <c r="E1395" s="104">
        <v>452918.86</v>
      </c>
      <c r="F1395" s="43"/>
      <c r="G1395" s="38"/>
    </row>
    <row r="1396" ht="15.75" customHeight="1">
      <c r="A1396" s="162">
        <v>46058.0</v>
      </c>
      <c r="B1396" s="10" t="s">
        <v>21</v>
      </c>
      <c r="C1396" s="10" t="s">
        <v>7</v>
      </c>
      <c r="D1396" s="101" t="s">
        <v>1676</v>
      </c>
      <c r="E1396" s="104">
        <v>495102.52</v>
      </c>
      <c r="F1396" s="43"/>
      <c r="G1396" s="38"/>
    </row>
    <row r="1397" ht="15.75" customHeight="1">
      <c r="A1397" s="162">
        <v>46058.0</v>
      </c>
      <c r="B1397" s="10" t="s">
        <v>21</v>
      </c>
      <c r="C1397" s="10" t="s">
        <v>7</v>
      </c>
      <c r="D1397" s="101" t="s">
        <v>1677</v>
      </c>
      <c r="E1397" s="104">
        <v>592750.74</v>
      </c>
      <c r="F1397" s="43"/>
      <c r="G1397" s="38"/>
    </row>
    <row r="1398" ht="15.75" customHeight="1">
      <c r="A1398" s="162">
        <v>46059.0</v>
      </c>
      <c r="B1398" s="10" t="s">
        <v>21</v>
      </c>
      <c r="C1398" s="10" t="s">
        <v>7</v>
      </c>
      <c r="D1398" s="101" t="s">
        <v>1678</v>
      </c>
      <c r="E1398" s="104">
        <v>-12204.03</v>
      </c>
      <c r="F1398" s="43"/>
      <c r="G1398" s="38"/>
    </row>
    <row r="1399" ht="15.75" customHeight="1">
      <c r="A1399" s="162">
        <v>46059.0</v>
      </c>
      <c r="B1399" s="10" t="s">
        <v>21</v>
      </c>
      <c r="C1399" s="10" t="s">
        <v>7</v>
      </c>
      <c r="D1399" s="101" t="s">
        <v>1679</v>
      </c>
      <c r="E1399" s="104">
        <v>-61784.01</v>
      </c>
      <c r="F1399" s="43"/>
      <c r="G1399" s="38"/>
    </row>
    <row r="1400" ht="15.75" customHeight="1">
      <c r="A1400" s="162">
        <v>46059.0</v>
      </c>
      <c r="B1400" s="10" t="s">
        <v>21</v>
      </c>
      <c r="C1400" s="10" t="s">
        <v>7</v>
      </c>
      <c r="D1400" s="101" t="s">
        <v>1680</v>
      </c>
      <c r="E1400" s="104">
        <v>225883.63</v>
      </c>
      <c r="F1400" s="43"/>
      <c r="G1400" s="38"/>
    </row>
    <row r="1401" ht="15.75" customHeight="1">
      <c r="A1401" s="162">
        <v>46059.0</v>
      </c>
      <c r="B1401" s="10" t="s">
        <v>21</v>
      </c>
      <c r="C1401" s="10" t="s">
        <v>7</v>
      </c>
      <c r="D1401" s="101" t="s">
        <v>1681</v>
      </c>
      <c r="E1401" s="104">
        <v>22390.66</v>
      </c>
      <c r="F1401" s="43"/>
      <c r="G1401" s="38"/>
    </row>
    <row r="1402" ht="15.75" customHeight="1">
      <c r="A1402" s="162">
        <v>46059.0</v>
      </c>
      <c r="B1402" s="10" t="s">
        <v>21</v>
      </c>
      <c r="C1402" s="10" t="s">
        <v>7</v>
      </c>
      <c r="D1402" s="101" t="s">
        <v>1682</v>
      </c>
      <c r="E1402" s="104">
        <v>704155.74</v>
      </c>
      <c r="F1402" s="43"/>
      <c r="G1402" s="38"/>
    </row>
    <row r="1403" ht="15.75" customHeight="1">
      <c r="A1403" s="162">
        <v>46059.0</v>
      </c>
      <c r="B1403" s="10" t="s">
        <v>21</v>
      </c>
      <c r="C1403" s="10" t="s">
        <v>7</v>
      </c>
      <c r="D1403" s="101" t="s">
        <v>1683</v>
      </c>
      <c r="E1403" s="104">
        <v>42086.07</v>
      </c>
      <c r="F1403" s="43"/>
      <c r="G1403" s="38"/>
    </row>
    <row r="1404" ht="15.75" customHeight="1">
      <c r="A1404" s="71">
        <v>46059.0</v>
      </c>
      <c r="B1404" s="72" t="s">
        <v>21</v>
      </c>
      <c r="C1404" s="10" t="s">
        <v>7</v>
      </c>
      <c r="D1404" s="72" t="s">
        <v>1685</v>
      </c>
      <c r="E1404" s="73">
        <v>46205.22</v>
      </c>
      <c r="F1404" s="43"/>
      <c r="G1404" s="38"/>
    </row>
    <row r="1405" ht="15.75" customHeight="1">
      <c r="A1405" s="162">
        <v>46059.0</v>
      </c>
      <c r="B1405" s="10" t="s">
        <v>21</v>
      </c>
      <c r="C1405" s="10" t="s">
        <v>7</v>
      </c>
      <c r="D1405" s="101" t="s">
        <v>1686</v>
      </c>
      <c r="E1405" s="104">
        <v>311945.98</v>
      </c>
      <c r="F1405" s="43"/>
      <c r="G1405" s="38"/>
    </row>
    <row r="1406" ht="15.75" customHeight="1">
      <c r="A1406" s="162">
        <v>46059.0</v>
      </c>
      <c r="B1406" s="10" t="s">
        <v>21</v>
      </c>
      <c r="C1406" s="10" t="s">
        <v>7</v>
      </c>
      <c r="D1406" s="101" t="s">
        <v>1687</v>
      </c>
      <c r="E1406" s="104">
        <v>965789.12</v>
      </c>
      <c r="F1406" s="33"/>
      <c r="G1406" s="38"/>
    </row>
    <row r="1407" ht="15.75" customHeight="1">
      <c r="A1407" s="162">
        <v>46060.0</v>
      </c>
      <c r="B1407" s="10" t="s">
        <v>21</v>
      </c>
      <c r="C1407" s="10" t="s">
        <v>7</v>
      </c>
      <c r="D1407" s="101" t="s">
        <v>1688</v>
      </c>
      <c r="E1407" s="104">
        <v>996906.14</v>
      </c>
      <c r="F1407" s="173" t="s">
        <v>1689</v>
      </c>
      <c r="G1407" s="38"/>
    </row>
    <row r="1408" ht="15.75" customHeight="1">
      <c r="A1408" s="162">
        <v>46060.0</v>
      </c>
      <c r="B1408" s="10" t="s">
        <v>21</v>
      </c>
      <c r="C1408" s="10" t="s">
        <v>7</v>
      </c>
      <c r="D1408" s="101" t="s">
        <v>1690</v>
      </c>
      <c r="E1408" s="104">
        <v>57620.45</v>
      </c>
      <c r="F1408" s="43"/>
      <c r="G1408" s="38"/>
    </row>
    <row r="1409" ht="15.75" customHeight="1">
      <c r="A1409" s="162">
        <v>46062.0</v>
      </c>
      <c r="B1409" s="10" t="s">
        <v>21</v>
      </c>
      <c r="C1409" s="10" t="s">
        <v>7</v>
      </c>
      <c r="D1409" s="101" t="s">
        <v>1691</v>
      </c>
      <c r="E1409" s="104">
        <v>311945.98</v>
      </c>
      <c r="F1409" s="43"/>
      <c r="G1409" s="38"/>
    </row>
    <row r="1410" ht="15.75" customHeight="1">
      <c r="A1410" s="162">
        <v>46062.0</v>
      </c>
      <c r="B1410" s="10" t="s">
        <v>21</v>
      </c>
      <c r="C1410" s="10" t="s">
        <v>7</v>
      </c>
      <c r="D1410" s="101" t="s">
        <v>1692</v>
      </c>
      <c r="E1410" s="104">
        <v>2102678.5</v>
      </c>
      <c r="F1410" s="43"/>
      <c r="G1410" s="38"/>
    </row>
    <row r="1411" ht="15.75" customHeight="1">
      <c r="A1411" s="162">
        <v>46062.0</v>
      </c>
      <c r="B1411" s="10" t="s">
        <v>21</v>
      </c>
      <c r="C1411" s="10" t="s">
        <v>7</v>
      </c>
      <c r="D1411" s="101" t="s">
        <v>1693</v>
      </c>
      <c r="E1411" s="104">
        <v>1462843.55</v>
      </c>
      <c r="F1411" s="43"/>
      <c r="G1411" s="38"/>
    </row>
    <row r="1412" ht="15.75" customHeight="1">
      <c r="A1412" s="162">
        <v>46062.0</v>
      </c>
      <c r="B1412" s="10" t="s">
        <v>21</v>
      </c>
      <c r="C1412" s="10" t="s">
        <v>7</v>
      </c>
      <c r="D1412" s="101" t="s">
        <v>1694</v>
      </c>
      <c r="E1412" s="104">
        <v>30831.65</v>
      </c>
      <c r="F1412" s="43"/>
      <c r="G1412" s="38"/>
    </row>
    <row r="1413" ht="15.75" customHeight="1">
      <c r="A1413" s="162">
        <v>46062.0</v>
      </c>
      <c r="B1413" s="10" t="s">
        <v>21</v>
      </c>
      <c r="C1413" s="10" t="s">
        <v>7</v>
      </c>
      <c r="D1413" s="242" t="s">
        <v>1695</v>
      </c>
      <c r="E1413" s="104">
        <v>94759.77</v>
      </c>
      <c r="F1413" s="43"/>
      <c r="G1413" s="38"/>
    </row>
    <row r="1414" ht="15.75" customHeight="1">
      <c r="A1414" s="71">
        <v>46062.0</v>
      </c>
      <c r="B1414" s="72" t="s">
        <v>21</v>
      </c>
      <c r="C1414" s="10" t="s">
        <v>7</v>
      </c>
      <c r="D1414" s="72" t="s">
        <v>1696</v>
      </c>
      <c r="E1414" s="73">
        <v>-9635.94</v>
      </c>
      <c r="F1414" s="43"/>
      <c r="G1414" s="38"/>
    </row>
    <row r="1415" ht="15.75" customHeight="1">
      <c r="A1415" s="162">
        <v>46062.0</v>
      </c>
      <c r="B1415" s="10" t="s">
        <v>21</v>
      </c>
      <c r="C1415" s="10" t="s">
        <v>7</v>
      </c>
      <c r="D1415" s="101" t="s">
        <v>1697</v>
      </c>
      <c r="E1415" s="104">
        <v>789562.62</v>
      </c>
      <c r="F1415" s="43"/>
      <c r="G1415" s="38"/>
    </row>
    <row r="1416" ht="15.75" customHeight="1">
      <c r="A1416" s="162">
        <v>46062.0</v>
      </c>
      <c r="B1416" s="10" t="s">
        <v>21</v>
      </c>
      <c r="C1416" s="10" t="s">
        <v>7</v>
      </c>
      <c r="D1416" s="101" t="s">
        <v>1698</v>
      </c>
      <c r="E1416" s="104">
        <v>467918.96</v>
      </c>
      <c r="F1416" s="43"/>
      <c r="G1416" s="38"/>
    </row>
    <row r="1417" ht="15.75" customHeight="1">
      <c r="A1417" s="162">
        <v>46062.0</v>
      </c>
      <c r="B1417" s="10" t="s">
        <v>21</v>
      </c>
      <c r="C1417" s="10" t="s">
        <v>7</v>
      </c>
      <c r="D1417" s="101" t="s">
        <v>1699</v>
      </c>
      <c r="E1417" s="104">
        <v>12570.35</v>
      </c>
      <c r="F1417" s="43"/>
      <c r="G1417" s="38"/>
    </row>
    <row r="1418" ht="15.75" customHeight="1">
      <c r="A1418" s="162">
        <v>46062.0</v>
      </c>
      <c r="B1418" s="10" t="s">
        <v>21</v>
      </c>
      <c r="C1418" s="10" t="s">
        <v>7</v>
      </c>
      <c r="D1418" s="101" t="s">
        <v>1700</v>
      </c>
      <c r="E1418" s="104">
        <v>641919.55</v>
      </c>
      <c r="F1418" s="43"/>
      <c r="G1418" s="38"/>
    </row>
    <row r="1419" ht="15.75" customHeight="1">
      <c r="A1419" s="162">
        <v>46063.0</v>
      </c>
      <c r="B1419" s="10" t="s">
        <v>21</v>
      </c>
      <c r="C1419" s="10" t="s">
        <v>7</v>
      </c>
      <c r="D1419" s="101" t="s">
        <v>1701</v>
      </c>
      <c r="E1419" s="104">
        <v>15530.15</v>
      </c>
      <c r="F1419" s="43"/>
      <c r="G1419" s="38"/>
    </row>
    <row r="1420" ht="15.75" customHeight="1">
      <c r="A1420" s="162">
        <v>46063.0</v>
      </c>
      <c r="B1420" s="10" t="s">
        <v>21</v>
      </c>
      <c r="C1420" s="10" t="s">
        <v>7</v>
      </c>
      <c r="D1420" s="101" t="s">
        <v>1702</v>
      </c>
      <c r="E1420" s="104">
        <v>321890.04</v>
      </c>
      <c r="F1420" s="43"/>
      <c r="G1420" s="38"/>
    </row>
    <row r="1421" ht="15.75" customHeight="1">
      <c r="A1421" s="162">
        <v>46063.0</v>
      </c>
      <c r="B1421" s="10" t="s">
        <v>21</v>
      </c>
      <c r="C1421" s="10" t="s">
        <v>7</v>
      </c>
      <c r="D1421" s="101" t="s">
        <v>1703</v>
      </c>
      <c r="E1421" s="104">
        <v>1040380.46</v>
      </c>
      <c r="F1421" s="43"/>
      <c r="G1421" s="38"/>
    </row>
    <row r="1422" ht="15.75" customHeight="1">
      <c r="A1422" s="162">
        <v>46063.0</v>
      </c>
      <c r="B1422" s="10" t="s">
        <v>21</v>
      </c>
      <c r="C1422" s="10" t="s">
        <v>7</v>
      </c>
      <c r="D1422" s="101" t="s">
        <v>1704</v>
      </c>
      <c r="E1422" s="104">
        <v>-6044.16</v>
      </c>
      <c r="F1422" s="43"/>
      <c r="G1422" s="38"/>
    </row>
    <row r="1423" ht="15.75" customHeight="1">
      <c r="A1423" s="162">
        <v>46063.0</v>
      </c>
      <c r="B1423" s="10" t="s">
        <v>21</v>
      </c>
      <c r="C1423" s="10" t="s">
        <v>7</v>
      </c>
      <c r="D1423" s="101" t="s">
        <v>1705</v>
      </c>
      <c r="E1423" s="104">
        <v>757519.57</v>
      </c>
      <c r="F1423" s="43"/>
      <c r="G1423" s="38"/>
    </row>
    <row r="1424" ht="15.75" customHeight="1">
      <c r="A1424" s="162">
        <v>46063.0</v>
      </c>
      <c r="B1424" s="10" t="s">
        <v>21</v>
      </c>
      <c r="C1424" s="10" t="s">
        <v>7</v>
      </c>
      <c r="D1424" s="243" t="s">
        <v>1706</v>
      </c>
      <c r="E1424" s="104">
        <v>543160.12</v>
      </c>
      <c r="F1424" s="43"/>
      <c r="G1424" s="38"/>
    </row>
    <row r="1425" ht="15.75" customHeight="1">
      <c r="A1425" s="162">
        <v>46063.0</v>
      </c>
      <c r="B1425" s="10" t="s">
        <v>21</v>
      </c>
      <c r="C1425" s="10" t="s">
        <v>7</v>
      </c>
      <c r="D1425" s="101" t="s">
        <v>1707</v>
      </c>
      <c r="E1425" s="104">
        <v>122835.31</v>
      </c>
      <c r="F1425" s="43"/>
      <c r="G1425" s="38"/>
    </row>
    <row r="1426" ht="15.75" customHeight="1">
      <c r="A1426" s="162">
        <v>46063.0</v>
      </c>
      <c r="B1426" s="10" t="s">
        <v>21</v>
      </c>
      <c r="C1426" s="10" t="s">
        <v>7</v>
      </c>
      <c r="D1426" s="101" t="s">
        <v>1708</v>
      </c>
      <c r="E1426" s="104">
        <v>38160.47</v>
      </c>
      <c r="F1426" s="43"/>
      <c r="G1426" s="38"/>
    </row>
    <row r="1427" ht="15.75" customHeight="1">
      <c r="A1427" s="162">
        <v>46064.0</v>
      </c>
      <c r="B1427" s="10" t="s">
        <v>21</v>
      </c>
      <c r="C1427" s="10" t="s">
        <v>7</v>
      </c>
      <c r="D1427" s="101" t="s">
        <v>1709</v>
      </c>
      <c r="E1427" s="104">
        <v>933488.31</v>
      </c>
      <c r="F1427" s="43"/>
      <c r="G1427" s="38"/>
    </row>
    <row r="1428" ht="15.75" customHeight="1">
      <c r="A1428" s="162">
        <v>46064.0</v>
      </c>
      <c r="B1428" s="10" t="s">
        <v>21</v>
      </c>
      <c r="C1428" s="10" t="s">
        <v>7</v>
      </c>
      <c r="D1428" s="101" t="s">
        <v>1710</v>
      </c>
      <c r="E1428" s="104">
        <v>752893.36</v>
      </c>
      <c r="F1428" s="43"/>
      <c r="G1428" s="38"/>
    </row>
    <row r="1429" ht="15.75" customHeight="1">
      <c r="A1429" s="162">
        <v>46064.0</v>
      </c>
      <c r="B1429" s="10" t="s">
        <v>21</v>
      </c>
      <c r="C1429" s="10" t="s">
        <v>7</v>
      </c>
      <c r="D1429" s="101" t="s">
        <v>1711</v>
      </c>
      <c r="E1429" s="104">
        <v>18573.42</v>
      </c>
      <c r="F1429" s="43"/>
      <c r="G1429" s="38"/>
    </row>
    <row r="1430" ht="15.75" customHeight="1">
      <c r="A1430" s="162">
        <v>46064.0</v>
      </c>
      <c r="B1430" s="10" t="s">
        <v>21</v>
      </c>
      <c r="C1430" s="10" t="s">
        <v>7</v>
      </c>
      <c r="D1430" s="101" t="s">
        <v>1712</v>
      </c>
      <c r="E1430" s="104">
        <v>-83429.36</v>
      </c>
      <c r="F1430" s="43"/>
      <c r="G1430" s="85" t="s">
        <v>1713</v>
      </c>
    </row>
    <row r="1431" ht="15.75" customHeight="1">
      <c r="A1431" s="162">
        <v>46064.0</v>
      </c>
      <c r="B1431" s="10" t="s">
        <v>21</v>
      </c>
      <c r="C1431" s="10" t="s">
        <v>7</v>
      </c>
      <c r="D1431" s="101" t="s">
        <v>1714</v>
      </c>
      <c r="E1431" s="104">
        <v>780903.25</v>
      </c>
      <c r="F1431" s="43"/>
      <c r="G1431" s="38"/>
    </row>
    <row r="1432" ht="15.75" customHeight="1">
      <c r="A1432" s="162">
        <v>46064.0</v>
      </c>
      <c r="B1432" s="10" t="s">
        <v>21</v>
      </c>
      <c r="C1432" s="10" t="s">
        <v>7</v>
      </c>
      <c r="D1432" s="101" t="s">
        <v>1715</v>
      </c>
      <c r="E1432" s="104">
        <v>192716.97</v>
      </c>
      <c r="F1432" s="43"/>
      <c r="G1432" s="38"/>
    </row>
    <row r="1433" ht="15.75" customHeight="1">
      <c r="A1433" s="162">
        <v>46064.0</v>
      </c>
      <c r="B1433" s="10" t="s">
        <v>21</v>
      </c>
      <c r="C1433" s="10" t="s">
        <v>7</v>
      </c>
      <c r="D1433" s="101" t="s">
        <v>1716</v>
      </c>
      <c r="E1433" s="104">
        <v>171491.24</v>
      </c>
      <c r="F1433" s="43"/>
      <c r="G1433" s="38"/>
    </row>
    <row r="1434" ht="15.75" customHeight="1">
      <c r="A1434" s="162">
        <v>46064.0</v>
      </c>
      <c r="B1434" s="10" t="s">
        <v>21</v>
      </c>
      <c r="C1434" s="10" t="s">
        <v>7</v>
      </c>
      <c r="D1434" s="101" t="s">
        <v>1717</v>
      </c>
      <c r="E1434" s="104">
        <v>131329.23</v>
      </c>
      <c r="F1434" s="43"/>
      <c r="G1434" s="38"/>
    </row>
    <row r="1435" ht="15.75" customHeight="1">
      <c r="A1435" s="162">
        <v>46065.0</v>
      </c>
      <c r="B1435" s="10" t="s">
        <v>21</v>
      </c>
      <c r="C1435" s="10" t="s">
        <v>7</v>
      </c>
      <c r="D1435" s="101" t="s">
        <v>1718</v>
      </c>
      <c r="E1435" s="104">
        <v>601779.0</v>
      </c>
      <c r="F1435" s="43"/>
      <c r="G1435" s="38"/>
    </row>
    <row r="1436" ht="15.75" customHeight="1">
      <c r="A1436" s="71">
        <v>46065.0</v>
      </c>
      <c r="B1436" s="72" t="s">
        <v>21</v>
      </c>
      <c r="C1436" s="10" t="s">
        <v>7</v>
      </c>
      <c r="D1436" s="72" t="s">
        <v>1719</v>
      </c>
      <c r="E1436" s="73">
        <v>639868.32</v>
      </c>
      <c r="F1436" s="43"/>
      <c r="G1436" s="38"/>
    </row>
    <row r="1437" ht="15.75" customHeight="1">
      <c r="A1437" s="71">
        <v>46065.0</v>
      </c>
      <c r="B1437" s="72" t="s">
        <v>21</v>
      </c>
      <c r="C1437" s="10" t="s">
        <v>7</v>
      </c>
      <c r="D1437" s="72" t="s">
        <v>1720</v>
      </c>
      <c r="E1437" s="73">
        <v>647713.66</v>
      </c>
      <c r="F1437" s="43"/>
      <c r="G1437" s="38"/>
    </row>
    <row r="1438" ht="15.75" customHeight="1">
      <c r="A1438" s="162">
        <v>46065.0</v>
      </c>
      <c r="B1438" s="10" t="s">
        <v>21</v>
      </c>
      <c r="C1438" s="10" t="s">
        <v>7</v>
      </c>
      <c r="D1438" s="101" t="s">
        <v>1721</v>
      </c>
      <c r="E1438" s="104">
        <v>44088.64</v>
      </c>
      <c r="F1438" s="43"/>
      <c r="G1438" s="38"/>
    </row>
    <row r="1439" ht="15.75" customHeight="1">
      <c r="A1439" s="162">
        <v>46065.0</v>
      </c>
      <c r="B1439" s="10" t="s">
        <v>21</v>
      </c>
      <c r="C1439" s="10" t="s">
        <v>7</v>
      </c>
      <c r="D1439" s="101" t="s">
        <v>1722</v>
      </c>
      <c r="E1439" s="104">
        <v>298338.43</v>
      </c>
      <c r="F1439" s="43"/>
      <c r="G1439" s="38"/>
    </row>
    <row r="1440" ht="15.75" customHeight="1">
      <c r="A1440" s="162">
        <v>46065.0</v>
      </c>
      <c r="B1440" s="10" t="s">
        <v>21</v>
      </c>
      <c r="C1440" s="10" t="s">
        <v>7</v>
      </c>
      <c r="D1440" s="101" t="s">
        <v>1723</v>
      </c>
      <c r="E1440" s="104">
        <v>506733.13</v>
      </c>
      <c r="F1440" s="43"/>
      <c r="G1440" s="38"/>
    </row>
    <row r="1441" ht="15.75" customHeight="1">
      <c r="A1441" s="162">
        <v>46065.0</v>
      </c>
      <c r="B1441" s="10" t="s">
        <v>21</v>
      </c>
      <c r="C1441" s="10" t="s">
        <v>7</v>
      </c>
      <c r="D1441" s="101" t="s">
        <v>1724</v>
      </c>
      <c r="E1441" s="104">
        <v>687903.38</v>
      </c>
      <c r="F1441" s="43"/>
      <c r="G1441" s="38"/>
    </row>
    <row r="1442" ht="15.75" customHeight="1">
      <c r="A1442" s="162">
        <v>46065.0</v>
      </c>
      <c r="B1442" s="10" t="s">
        <v>21</v>
      </c>
      <c r="C1442" s="10" t="s">
        <v>7</v>
      </c>
      <c r="D1442" s="101" t="s">
        <v>1725</v>
      </c>
      <c r="E1442" s="104">
        <v>458602.26</v>
      </c>
      <c r="F1442" s="43"/>
      <c r="G1442" s="38"/>
    </row>
    <row r="1443" ht="15.75" customHeight="1">
      <c r="A1443" s="162">
        <v>46066.0</v>
      </c>
      <c r="B1443" s="10" t="s">
        <v>21</v>
      </c>
      <c r="C1443" s="10" t="s">
        <v>7</v>
      </c>
      <c r="D1443" s="101" t="s">
        <v>1726</v>
      </c>
      <c r="E1443" s="104">
        <v>1050479.5</v>
      </c>
      <c r="F1443" s="43"/>
      <c r="G1443" s="38"/>
    </row>
    <row r="1444" ht="15.75" customHeight="1">
      <c r="A1444" s="162">
        <v>46066.0</v>
      </c>
      <c r="B1444" s="10" t="s">
        <v>21</v>
      </c>
      <c r="C1444" s="10" t="s">
        <v>7</v>
      </c>
      <c r="D1444" s="101" t="s">
        <v>1727</v>
      </c>
      <c r="E1444" s="104">
        <v>307358.9</v>
      </c>
      <c r="F1444" s="43"/>
      <c r="G1444" s="38"/>
    </row>
    <row r="1445" ht="15.75" customHeight="1">
      <c r="A1445" s="162">
        <v>46066.0</v>
      </c>
      <c r="B1445" s="10" t="s">
        <v>21</v>
      </c>
      <c r="C1445" s="10" t="s">
        <v>7</v>
      </c>
      <c r="D1445" s="101" t="s">
        <v>1728</v>
      </c>
      <c r="E1445" s="104">
        <v>2249064.33</v>
      </c>
      <c r="F1445" s="43"/>
      <c r="G1445" s="38"/>
    </row>
    <row r="1446" ht="15.75" customHeight="1">
      <c r="A1446" s="71">
        <v>46066.0</v>
      </c>
      <c r="B1446" s="72" t="s">
        <v>21</v>
      </c>
      <c r="C1446" s="10" t="s">
        <v>7</v>
      </c>
      <c r="D1446" s="72" t="s">
        <v>1729</v>
      </c>
      <c r="E1446" s="73">
        <v>522895.89</v>
      </c>
      <c r="F1446" s="43"/>
      <c r="G1446" s="38"/>
    </row>
    <row r="1447" ht="15.75" customHeight="1">
      <c r="A1447" s="162">
        <v>46066.0</v>
      </c>
      <c r="B1447" s="10" t="s">
        <v>21</v>
      </c>
      <c r="C1447" s="10" t="s">
        <v>7</v>
      </c>
      <c r="D1447" s="101" t="s">
        <v>1730</v>
      </c>
      <c r="E1447" s="104">
        <v>715249.3</v>
      </c>
      <c r="F1447" s="43"/>
      <c r="G1447" s="38"/>
    </row>
    <row r="1448" ht="15.75" customHeight="1">
      <c r="A1448" s="162">
        <v>46066.0</v>
      </c>
      <c r="B1448" s="10" t="s">
        <v>21</v>
      </c>
      <c r="C1448" s="10" t="s">
        <v>7</v>
      </c>
      <c r="D1448" s="101" t="s">
        <v>1731</v>
      </c>
      <c r="E1448" s="104">
        <v>547182.49</v>
      </c>
      <c r="F1448" s="43"/>
      <c r="G1448" s="38"/>
    </row>
    <row r="1449" ht="15.75" customHeight="1">
      <c r="A1449" s="162">
        <v>46066.0</v>
      </c>
      <c r="B1449" s="10" t="s">
        <v>21</v>
      </c>
      <c r="C1449" s="10" t="s">
        <v>7</v>
      </c>
      <c r="D1449" s="101" t="s">
        <v>1733</v>
      </c>
      <c r="E1449" s="104">
        <v>131329.23</v>
      </c>
      <c r="F1449" s="43"/>
      <c r="G1449" s="38"/>
    </row>
    <row r="1450" ht="15.75" customHeight="1">
      <c r="A1450" s="195">
        <v>46066.0</v>
      </c>
      <c r="B1450" s="196" t="s">
        <v>21</v>
      </c>
      <c r="C1450" s="10" t="s">
        <v>7</v>
      </c>
      <c r="D1450" s="196" t="s">
        <v>1734</v>
      </c>
      <c r="E1450" s="197">
        <v>51428.41</v>
      </c>
      <c r="F1450" s="33"/>
      <c r="G1450" s="38"/>
    </row>
    <row r="1451" ht="15.75" customHeight="1">
      <c r="A1451" s="162">
        <v>46067.0</v>
      </c>
      <c r="B1451" s="10" t="s">
        <v>21</v>
      </c>
      <c r="C1451" s="10" t="s">
        <v>7</v>
      </c>
      <c r="D1451" s="101" t="s">
        <v>1735</v>
      </c>
      <c r="E1451" s="104">
        <v>961323.29</v>
      </c>
      <c r="F1451" s="204" t="s">
        <v>1736</v>
      </c>
      <c r="G1451" s="38"/>
    </row>
    <row r="1452" ht="15.75" customHeight="1">
      <c r="A1452" s="162">
        <v>46067.0</v>
      </c>
      <c r="B1452" s="10" t="s">
        <v>21</v>
      </c>
      <c r="C1452" s="10" t="s">
        <v>7</v>
      </c>
      <c r="D1452" s="101" t="s">
        <v>1737</v>
      </c>
      <c r="E1452" s="104">
        <v>270275.58</v>
      </c>
      <c r="F1452" s="43"/>
      <c r="G1452" s="38"/>
    </row>
    <row r="1453" ht="15.75" customHeight="1">
      <c r="A1453" s="162">
        <v>46070.0</v>
      </c>
      <c r="B1453" s="10" t="s">
        <v>21</v>
      </c>
      <c r="C1453" s="10" t="s">
        <v>7</v>
      </c>
      <c r="D1453" s="101" t="s">
        <v>1738</v>
      </c>
      <c r="E1453" s="104">
        <v>398274.79</v>
      </c>
      <c r="F1453" s="43"/>
      <c r="G1453" s="38"/>
    </row>
    <row r="1454" ht="15.75" customHeight="1">
      <c r="A1454" s="162">
        <v>46070.0</v>
      </c>
      <c r="B1454" s="10" t="s">
        <v>21</v>
      </c>
      <c r="C1454" s="10" t="s">
        <v>7</v>
      </c>
      <c r="D1454" s="101" t="s">
        <v>1739</v>
      </c>
      <c r="E1454" s="104">
        <v>132414.25</v>
      </c>
      <c r="F1454" s="43"/>
      <c r="G1454" s="38"/>
    </row>
    <row r="1455" ht="15.75" customHeight="1">
      <c r="A1455" s="162">
        <v>46070.0</v>
      </c>
      <c r="B1455" s="10" t="s">
        <v>21</v>
      </c>
      <c r="C1455" s="10" t="s">
        <v>7</v>
      </c>
      <c r="D1455" s="101" t="s">
        <v>1740</v>
      </c>
      <c r="E1455" s="104">
        <v>664026.87</v>
      </c>
      <c r="F1455" s="43"/>
      <c r="G1455" s="38"/>
    </row>
    <row r="1456" ht="15.75" customHeight="1">
      <c r="A1456" s="162">
        <v>46070.0</v>
      </c>
      <c r="B1456" s="10" t="s">
        <v>21</v>
      </c>
      <c r="C1456" s="10" t="s">
        <v>7</v>
      </c>
      <c r="D1456" s="101" t="s">
        <v>1741</v>
      </c>
      <c r="E1456" s="104">
        <v>2609180.91</v>
      </c>
      <c r="F1456" s="43"/>
      <c r="G1456" s="38"/>
    </row>
    <row r="1457" ht="15.75" customHeight="1">
      <c r="A1457" s="162">
        <v>46071.0</v>
      </c>
      <c r="B1457" s="10" t="s">
        <v>21</v>
      </c>
      <c r="C1457" s="10" t="s">
        <v>7</v>
      </c>
      <c r="D1457" s="101" t="s">
        <v>1742</v>
      </c>
      <c r="E1457" s="104">
        <v>-58221.61</v>
      </c>
      <c r="F1457" s="43"/>
      <c r="G1457" s="38"/>
    </row>
    <row r="1458" ht="15.75" customHeight="1">
      <c r="A1458" s="162">
        <v>46071.0</v>
      </c>
      <c r="B1458" s="10" t="s">
        <v>21</v>
      </c>
      <c r="C1458" s="10" t="s">
        <v>7</v>
      </c>
      <c r="D1458" s="101" t="s">
        <v>1743</v>
      </c>
      <c r="E1458" s="104">
        <v>1010526.54</v>
      </c>
      <c r="F1458" s="43"/>
      <c r="G1458" s="38"/>
    </row>
    <row r="1459" ht="15.75" customHeight="1">
      <c r="A1459" s="162">
        <v>46071.0</v>
      </c>
      <c r="B1459" s="10" t="s">
        <v>21</v>
      </c>
      <c r="C1459" s="10" t="s">
        <v>7</v>
      </c>
      <c r="D1459" s="101" t="s">
        <v>1744</v>
      </c>
      <c r="E1459" s="104">
        <v>122493.98</v>
      </c>
      <c r="F1459" s="43"/>
      <c r="G1459" s="38"/>
    </row>
    <row r="1460" ht="15.75" customHeight="1">
      <c r="A1460" s="162">
        <v>46071.0</v>
      </c>
      <c r="B1460" s="10" t="s">
        <v>21</v>
      </c>
      <c r="C1460" s="10" t="s">
        <v>7</v>
      </c>
      <c r="D1460" s="101" t="s">
        <v>1745</v>
      </c>
      <c r="E1460" s="104">
        <v>254440.96</v>
      </c>
      <c r="F1460" s="43"/>
      <c r="G1460" s="38"/>
    </row>
    <row r="1461" ht="15.75" customHeight="1">
      <c r="A1461" s="162">
        <v>46071.0</v>
      </c>
      <c r="B1461" s="10" t="s">
        <v>21</v>
      </c>
      <c r="C1461" s="10" t="s">
        <v>7</v>
      </c>
      <c r="D1461" s="101" t="s">
        <v>1746</v>
      </c>
      <c r="E1461" s="104">
        <v>641272.7</v>
      </c>
      <c r="F1461" s="43"/>
      <c r="G1461" s="38"/>
    </row>
    <row r="1462" ht="15.75" customHeight="1">
      <c r="A1462" s="162">
        <v>46073.0</v>
      </c>
      <c r="B1462" s="10" t="s">
        <v>21</v>
      </c>
      <c r="C1462" s="10" t="s">
        <v>7</v>
      </c>
      <c r="D1462" s="101" t="s">
        <v>1747</v>
      </c>
      <c r="E1462" s="104">
        <v>1297242.08</v>
      </c>
      <c r="F1462" s="43"/>
      <c r="G1462" s="38"/>
    </row>
    <row r="1463" ht="15.75" customHeight="1">
      <c r="A1463" s="162">
        <v>46073.0</v>
      </c>
      <c r="B1463" s="10" t="s">
        <v>21</v>
      </c>
      <c r="C1463" s="10" t="s">
        <v>7</v>
      </c>
      <c r="D1463" s="101" t="s">
        <v>1748</v>
      </c>
      <c r="E1463" s="104">
        <v>486241.24</v>
      </c>
      <c r="F1463" s="43"/>
      <c r="G1463" s="38"/>
    </row>
    <row r="1464" ht="15.75" customHeight="1">
      <c r="A1464" s="162">
        <v>46073.0</v>
      </c>
      <c r="B1464" s="10" t="s">
        <v>21</v>
      </c>
      <c r="C1464" s="10" t="s">
        <v>7</v>
      </c>
      <c r="D1464" s="101" t="s">
        <v>1749</v>
      </c>
      <c r="E1464" s="104">
        <v>175175.84</v>
      </c>
      <c r="F1464" s="43"/>
      <c r="G1464" s="38"/>
    </row>
    <row r="1465" ht="15.75" customHeight="1">
      <c r="A1465" s="162">
        <v>46073.0</v>
      </c>
      <c r="B1465" s="10" t="s">
        <v>21</v>
      </c>
      <c r="C1465" s="10" t="s">
        <v>7</v>
      </c>
      <c r="D1465" s="101" t="s">
        <v>1750</v>
      </c>
      <c r="E1465" s="104">
        <v>65939.61</v>
      </c>
      <c r="F1465" s="43"/>
      <c r="G1465" s="38"/>
    </row>
    <row r="1466" ht="15.75" customHeight="1">
      <c r="A1466" s="162">
        <v>46073.0</v>
      </c>
      <c r="B1466" s="10" t="s">
        <v>21</v>
      </c>
      <c r="C1466" s="10" t="s">
        <v>7</v>
      </c>
      <c r="D1466" s="101" t="s">
        <v>1751</v>
      </c>
      <c r="E1466" s="104">
        <v>57142.49</v>
      </c>
      <c r="F1466" s="43"/>
      <c r="G1466" s="38"/>
    </row>
    <row r="1467" ht="15.75" customHeight="1">
      <c r="A1467" s="162">
        <v>46073.0</v>
      </c>
      <c r="B1467" s="10" t="s">
        <v>21</v>
      </c>
      <c r="C1467" s="10" t="s">
        <v>7</v>
      </c>
      <c r="D1467" s="101" t="s">
        <v>1752</v>
      </c>
      <c r="E1467" s="104">
        <v>10121.99</v>
      </c>
      <c r="F1467" s="43"/>
      <c r="G1467" s="38"/>
    </row>
    <row r="1468" ht="15.75" customHeight="1">
      <c r="A1468" s="162">
        <v>46073.0</v>
      </c>
      <c r="B1468" s="10" t="s">
        <v>21</v>
      </c>
      <c r="C1468" s="10" t="s">
        <v>7</v>
      </c>
      <c r="D1468" s="101" t="s">
        <v>1753</v>
      </c>
      <c r="E1468" s="104">
        <v>435549.41</v>
      </c>
      <c r="F1468" s="43"/>
      <c r="G1468" s="38"/>
    </row>
    <row r="1469" ht="15.75" customHeight="1">
      <c r="A1469" s="162">
        <v>46073.0</v>
      </c>
      <c r="B1469" s="10" t="s">
        <v>21</v>
      </c>
      <c r="C1469" s="10" t="s">
        <v>7</v>
      </c>
      <c r="D1469" s="101" t="s">
        <v>1754</v>
      </c>
      <c r="E1469" s="104">
        <v>873380.0</v>
      </c>
      <c r="F1469" s="43"/>
      <c r="G1469" s="38"/>
    </row>
    <row r="1470" ht="15.75" customHeight="1">
      <c r="A1470" s="162">
        <v>46073.0</v>
      </c>
      <c r="B1470" s="10" t="s">
        <v>21</v>
      </c>
      <c r="C1470" s="10" t="s">
        <v>7</v>
      </c>
      <c r="D1470" s="101" t="s">
        <v>1755</v>
      </c>
      <c r="E1470" s="104">
        <v>1339576.01</v>
      </c>
      <c r="F1470" s="33"/>
      <c r="G1470" s="38"/>
    </row>
    <row r="1471" ht="15.75" customHeight="1">
      <c r="A1471" s="162">
        <v>46074.0</v>
      </c>
      <c r="B1471" s="10" t="s">
        <v>21</v>
      </c>
      <c r="C1471" s="10" t="s">
        <v>7</v>
      </c>
      <c r="D1471" s="101" t="s">
        <v>1756</v>
      </c>
      <c r="E1471" s="104">
        <v>741450.46</v>
      </c>
      <c r="F1471" s="173" t="s">
        <v>1757</v>
      </c>
      <c r="G1471" s="38"/>
    </row>
    <row r="1472" ht="15.75" customHeight="1">
      <c r="A1472" s="162">
        <v>46076.0</v>
      </c>
      <c r="B1472" s="10" t="s">
        <v>21</v>
      </c>
      <c r="C1472" s="10" t="s">
        <v>7</v>
      </c>
      <c r="D1472" s="101" t="s">
        <v>1758</v>
      </c>
      <c r="E1472" s="104">
        <v>706609.71</v>
      </c>
      <c r="F1472" s="43"/>
      <c r="G1472" s="38"/>
    </row>
    <row r="1473" ht="15.75" customHeight="1">
      <c r="A1473" s="162">
        <v>46076.0</v>
      </c>
      <c r="B1473" s="10" t="s">
        <v>21</v>
      </c>
      <c r="C1473" s="10" t="s">
        <v>7</v>
      </c>
      <c r="D1473" s="101" t="s">
        <v>1759</v>
      </c>
      <c r="E1473" s="104">
        <v>176464.49</v>
      </c>
      <c r="F1473" s="43"/>
      <c r="G1473" s="38"/>
    </row>
    <row r="1474" ht="15.75" customHeight="1">
      <c r="A1474" s="162">
        <v>46076.0</v>
      </c>
      <c r="B1474" s="10" t="s">
        <v>21</v>
      </c>
      <c r="C1474" s="10" t="s">
        <v>7</v>
      </c>
      <c r="D1474" s="101" t="s">
        <v>1761</v>
      </c>
      <c r="E1474" s="104">
        <v>51204.39</v>
      </c>
      <c r="F1474" s="43"/>
      <c r="G1474" s="38"/>
    </row>
    <row r="1475" ht="15.75" customHeight="1">
      <c r="A1475" s="162">
        <v>46076.0</v>
      </c>
      <c r="B1475" s="10" t="s">
        <v>21</v>
      </c>
      <c r="C1475" s="10" t="s">
        <v>7</v>
      </c>
      <c r="D1475" s="101" t="s">
        <v>1762</v>
      </c>
      <c r="E1475" s="104">
        <v>297932.85</v>
      </c>
      <c r="F1475" s="43"/>
      <c r="G1475" s="38"/>
    </row>
    <row r="1476" ht="15.75" customHeight="1">
      <c r="A1476" s="162">
        <v>46076.0</v>
      </c>
      <c r="B1476" s="10" t="s">
        <v>21</v>
      </c>
      <c r="C1476" s="10" t="s">
        <v>7</v>
      </c>
      <c r="D1476" s="101" t="s">
        <v>1763</v>
      </c>
      <c r="E1476" s="104">
        <v>-18174.53</v>
      </c>
      <c r="F1476" s="43"/>
      <c r="G1476" s="38"/>
    </row>
    <row r="1477" ht="15.75" customHeight="1">
      <c r="A1477" s="162">
        <v>46076.0</v>
      </c>
      <c r="B1477" s="10" t="s">
        <v>21</v>
      </c>
      <c r="C1477" s="10" t="s">
        <v>7</v>
      </c>
      <c r="D1477" s="101" t="s">
        <v>1764</v>
      </c>
      <c r="E1477" s="104">
        <v>-31507.02</v>
      </c>
      <c r="F1477" s="43"/>
      <c r="G1477" s="38"/>
    </row>
    <row r="1478" ht="15.75" customHeight="1">
      <c r="A1478" s="71">
        <v>46076.0</v>
      </c>
      <c r="B1478" s="72" t="s">
        <v>21</v>
      </c>
      <c r="C1478" s="10" t="s">
        <v>7</v>
      </c>
      <c r="D1478" s="72" t="s">
        <v>1765</v>
      </c>
      <c r="E1478" s="73">
        <v>73810.06</v>
      </c>
      <c r="F1478" s="43"/>
      <c r="G1478" s="38"/>
    </row>
    <row r="1479" ht="15.75" customHeight="1">
      <c r="A1479" s="162">
        <v>46076.0</v>
      </c>
      <c r="B1479" s="10" t="s">
        <v>21</v>
      </c>
      <c r="C1479" s="10" t="s">
        <v>7</v>
      </c>
      <c r="D1479" s="101" t="s">
        <v>1766</v>
      </c>
      <c r="E1479" s="104">
        <v>179436.82</v>
      </c>
      <c r="F1479" s="43"/>
      <c r="G1479" s="38"/>
    </row>
    <row r="1480" ht="15.75" customHeight="1">
      <c r="A1480" s="162">
        <v>46076.0</v>
      </c>
      <c r="B1480" s="10" t="s">
        <v>21</v>
      </c>
      <c r="C1480" s="10" t="s">
        <v>7</v>
      </c>
      <c r="D1480" s="101" t="s">
        <v>1767</v>
      </c>
      <c r="E1480" s="104">
        <v>33898.36</v>
      </c>
      <c r="F1480" s="43"/>
      <c r="G1480" s="38"/>
    </row>
    <row r="1481" ht="15.75" customHeight="1">
      <c r="A1481" s="162">
        <v>46076.0</v>
      </c>
      <c r="B1481" s="10" t="s">
        <v>21</v>
      </c>
      <c r="C1481" s="10" t="s">
        <v>7</v>
      </c>
      <c r="D1481" s="101" t="s">
        <v>1768</v>
      </c>
      <c r="E1481" s="104">
        <v>234979.34</v>
      </c>
      <c r="F1481" s="43"/>
      <c r="G1481" s="38"/>
    </row>
    <row r="1482" ht="15.75" customHeight="1">
      <c r="A1482" s="162">
        <v>46076.0</v>
      </c>
      <c r="B1482" s="10" t="s">
        <v>21</v>
      </c>
      <c r="C1482" s="10" t="s">
        <v>7</v>
      </c>
      <c r="D1482" s="101" t="s">
        <v>1769</v>
      </c>
      <c r="E1482" s="104">
        <v>900538.73</v>
      </c>
      <c r="F1482" s="43"/>
      <c r="G1482" s="38"/>
    </row>
    <row r="1483" ht="15.75" customHeight="1">
      <c r="A1483" s="162">
        <v>46077.0</v>
      </c>
      <c r="B1483" s="10" t="s">
        <v>21</v>
      </c>
      <c r="C1483" s="10" t="s">
        <v>7</v>
      </c>
      <c r="D1483" s="101" t="s">
        <v>1770</v>
      </c>
      <c r="E1483" s="104">
        <v>301109.03</v>
      </c>
      <c r="F1483" s="43"/>
      <c r="G1483" s="38"/>
    </row>
    <row r="1484" ht="15.75" customHeight="1">
      <c r="A1484" s="162">
        <v>46077.0</v>
      </c>
      <c r="B1484" s="10" t="s">
        <v>21</v>
      </c>
      <c r="C1484" s="10" t="s">
        <v>7</v>
      </c>
      <c r="D1484" s="101" t="s">
        <v>1771</v>
      </c>
      <c r="E1484" s="104">
        <v>109863.41</v>
      </c>
      <c r="F1484" s="43"/>
      <c r="G1484" s="38"/>
    </row>
    <row r="1485" ht="15.75" customHeight="1">
      <c r="A1485" s="162">
        <v>46077.0</v>
      </c>
      <c r="B1485" s="10" t="s">
        <v>21</v>
      </c>
      <c r="C1485" s="10" t="s">
        <v>7</v>
      </c>
      <c r="D1485" s="101" t="s">
        <v>1772</v>
      </c>
      <c r="E1485" s="104">
        <v>739499.02</v>
      </c>
      <c r="F1485" s="43"/>
      <c r="G1485" s="38"/>
    </row>
    <row r="1486" ht="15.75" customHeight="1">
      <c r="A1486" s="162">
        <v>46077.0</v>
      </c>
      <c r="B1486" s="10" t="s">
        <v>21</v>
      </c>
      <c r="C1486" s="10" t="s">
        <v>7</v>
      </c>
      <c r="D1486" s="101" t="s">
        <v>1773</v>
      </c>
      <c r="E1486" s="104">
        <v>50369.86</v>
      </c>
      <c r="F1486" s="43"/>
      <c r="G1486" s="38"/>
    </row>
    <row r="1487" ht="15.75" customHeight="1">
      <c r="A1487" s="162">
        <v>46077.0</v>
      </c>
      <c r="B1487" s="10" t="s">
        <v>21</v>
      </c>
      <c r="C1487" s="10" t="s">
        <v>7</v>
      </c>
      <c r="D1487" s="101" t="s">
        <v>1774</v>
      </c>
      <c r="E1487" s="104">
        <v>997585.58</v>
      </c>
      <c r="F1487" s="43"/>
      <c r="G1487" s="38"/>
    </row>
    <row r="1488" ht="15.75" customHeight="1">
      <c r="A1488" s="162">
        <v>46078.0</v>
      </c>
      <c r="B1488" s="10" t="s">
        <v>21</v>
      </c>
      <c r="C1488" s="10" t="s">
        <v>7</v>
      </c>
      <c r="D1488" s="101" t="s">
        <v>1775</v>
      </c>
      <c r="E1488" s="104">
        <v>863366.69</v>
      </c>
      <c r="F1488" s="43"/>
      <c r="G1488" s="38"/>
    </row>
    <row r="1489" ht="15.75" customHeight="1">
      <c r="A1489" s="162">
        <v>46078.0</v>
      </c>
      <c r="B1489" s="10" t="s">
        <v>21</v>
      </c>
      <c r="C1489" s="10" t="s">
        <v>7</v>
      </c>
      <c r="D1489" s="101" t="s">
        <v>1776</v>
      </c>
      <c r="E1489" s="104">
        <v>259492.66</v>
      </c>
      <c r="F1489" s="43"/>
      <c r="G1489" s="38"/>
    </row>
    <row r="1490" ht="15.75" customHeight="1">
      <c r="A1490" s="162">
        <v>46078.0</v>
      </c>
      <c r="B1490" s="10" t="s">
        <v>21</v>
      </c>
      <c r="C1490" s="10" t="s">
        <v>7</v>
      </c>
      <c r="D1490" s="101" t="s">
        <v>1777</v>
      </c>
      <c r="E1490" s="104">
        <v>14308.52</v>
      </c>
      <c r="F1490" s="43"/>
      <c r="G1490" s="38"/>
    </row>
    <row r="1491" ht="15.75" customHeight="1">
      <c r="A1491" s="162">
        <v>46078.0</v>
      </c>
      <c r="B1491" s="10" t="s">
        <v>21</v>
      </c>
      <c r="C1491" s="10" t="s">
        <v>7</v>
      </c>
      <c r="D1491" s="101" t="s">
        <v>1778</v>
      </c>
      <c r="E1491" s="104">
        <v>42473.05</v>
      </c>
      <c r="F1491" s="43"/>
      <c r="G1491" s="38"/>
    </row>
    <row r="1492" ht="15.75" customHeight="1">
      <c r="A1492" s="195">
        <v>46078.0</v>
      </c>
      <c r="B1492" s="196" t="s">
        <v>21</v>
      </c>
      <c r="C1492" s="10" t="s">
        <v>7</v>
      </c>
      <c r="D1492" s="196" t="s">
        <v>1779</v>
      </c>
      <c r="E1492" s="197">
        <v>118833.42</v>
      </c>
      <c r="F1492" s="43"/>
      <c r="G1492" s="38"/>
    </row>
    <row r="1493" ht="15.75" customHeight="1">
      <c r="A1493" s="71">
        <v>46078.0</v>
      </c>
      <c r="B1493" s="72" t="s">
        <v>21</v>
      </c>
      <c r="C1493" s="10" t="s">
        <v>7</v>
      </c>
      <c r="D1493" s="72" t="s">
        <v>1780</v>
      </c>
      <c r="E1493" s="73">
        <v>7.35</v>
      </c>
      <c r="F1493" s="43"/>
      <c r="G1493" s="38"/>
    </row>
    <row r="1494" ht="15.75" customHeight="1">
      <c r="A1494" s="71">
        <v>46078.0</v>
      </c>
      <c r="B1494" s="72" t="s">
        <v>21</v>
      </c>
      <c r="C1494" s="10" t="s">
        <v>7</v>
      </c>
      <c r="D1494" s="72" t="s">
        <v>1782</v>
      </c>
      <c r="E1494" s="73">
        <v>15588.07</v>
      </c>
      <c r="F1494" s="43"/>
      <c r="G1494" s="38"/>
    </row>
    <row r="1495" ht="15.75" customHeight="1">
      <c r="A1495" s="71">
        <v>46078.0</v>
      </c>
      <c r="B1495" s="72" t="s">
        <v>21</v>
      </c>
      <c r="C1495" s="10" t="s">
        <v>7</v>
      </c>
      <c r="D1495" s="72" t="s">
        <v>1783</v>
      </c>
      <c r="E1495" s="73">
        <v>70481.63</v>
      </c>
      <c r="F1495" s="43"/>
      <c r="G1495" s="38"/>
    </row>
    <row r="1496" ht="15.75" customHeight="1">
      <c r="A1496" s="71">
        <v>46078.0</v>
      </c>
      <c r="B1496" s="72" t="s">
        <v>21</v>
      </c>
      <c r="C1496" s="10" t="s">
        <v>7</v>
      </c>
      <c r="D1496" s="72" t="s">
        <v>1784</v>
      </c>
      <c r="E1496" s="73">
        <v>41950.63</v>
      </c>
      <c r="F1496" s="43"/>
      <c r="G1496" s="38"/>
    </row>
    <row r="1497" ht="15.75" customHeight="1">
      <c r="A1497" s="162">
        <v>46078.0</v>
      </c>
      <c r="B1497" s="10" t="s">
        <v>21</v>
      </c>
      <c r="C1497" s="10" t="s">
        <v>7</v>
      </c>
      <c r="D1497" s="101" t="s">
        <v>1785</v>
      </c>
      <c r="E1497" s="104">
        <v>315850.91</v>
      </c>
      <c r="F1497" s="43"/>
      <c r="G1497" s="38"/>
    </row>
    <row r="1498" ht="15.75" customHeight="1">
      <c r="A1498" s="162">
        <v>46078.0</v>
      </c>
      <c r="B1498" s="10" t="s">
        <v>21</v>
      </c>
      <c r="C1498" s="10" t="s">
        <v>7</v>
      </c>
      <c r="D1498" s="101" t="s">
        <v>1787</v>
      </c>
      <c r="E1498" s="104">
        <v>13453.22</v>
      </c>
      <c r="F1498" s="43"/>
      <c r="G1498" s="38"/>
    </row>
    <row r="1499" ht="15.75" customHeight="1">
      <c r="A1499" s="162">
        <v>46078.0</v>
      </c>
      <c r="B1499" s="10" t="s">
        <v>21</v>
      </c>
      <c r="C1499" s="10" t="s">
        <v>7</v>
      </c>
      <c r="D1499" s="101" t="s">
        <v>1788</v>
      </c>
      <c r="E1499" s="104">
        <v>613019.77</v>
      </c>
      <c r="F1499" s="43"/>
      <c r="G1499" s="38"/>
    </row>
    <row r="1500" ht="15.75" customHeight="1">
      <c r="A1500" s="162">
        <v>46079.0</v>
      </c>
      <c r="B1500" s="10" t="s">
        <v>21</v>
      </c>
      <c r="C1500" s="10" t="s">
        <v>7</v>
      </c>
      <c r="D1500" s="101" t="s">
        <v>1789</v>
      </c>
      <c r="E1500" s="104">
        <v>618739.28</v>
      </c>
      <c r="F1500" s="43"/>
      <c r="G1500" s="38"/>
    </row>
    <row r="1501" ht="15.75" customHeight="1">
      <c r="A1501" s="162">
        <v>46079.0</v>
      </c>
      <c r="B1501" s="10" t="s">
        <v>21</v>
      </c>
      <c r="C1501" s="10" t="s">
        <v>7</v>
      </c>
      <c r="D1501" s="101" t="s">
        <v>1790</v>
      </c>
      <c r="E1501" s="104">
        <v>65428.67</v>
      </c>
      <c r="F1501" s="43"/>
      <c r="G1501" s="38"/>
    </row>
    <row r="1502" ht="15.75" customHeight="1">
      <c r="A1502" s="162">
        <v>46079.0</v>
      </c>
      <c r="B1502" s="10" t="s">
        <v>21</v>
      </c>
      <c r="C1502" s="10" t="s">
        <v>7</v>
      </c>
      <c r="D1502" s="101" t="s">
        <v>1791</v>
      </c>
      <c r="E1502" s="104">
        <v>25200.67</v>
      </c>
      <c r="F1502" s="43"/>
      <c r="G1502" s="38"/>
    </row>
    <row r="1503" ht="15.75" customHeight="1">
      <c r="A1503" s="162">
        <v>46079.0</v>
      </c>
      <c r="B1503" s="10" t="s">
        <v>21</v>
      </c>
      <c r="C1503" s="10" t="s">
        <v>7</v>
      </c>
      <c r="D1503" s="101" t="s">
        <v>1792</v>
      </c>
      <c r="E1503" s="104">
        <v>1572763.45</v>
      </c>
      <c r="F1503" s="43"/>
      <c r="G1503" s="38"/>
    </row>
    <row r="1504" ht="15.75" customHeight="1">
      <c r="A1504" s="162">
        <v>46079.0</v>
      </c>
      <c r="B1504" s="10" t="s">
        <v>21</v>
      </c>
      <c r="C1504" s="10" t="s">
        <v>7</v>
      </c>
      <c r="D1504" s="101" t="s">
        <v>1793</v>
      </c>
      <c r="E1504" s="104">
        <v>-20511.57</v>
      </c>
      <c r="F1504" s="43"/>
      <c r="G1504" s="38"/>
    </row>
    <row r="1505" ht="15.75" customHeight="1">
      <c r="A1505" s="162">
        <v>46079.0</v>
      </c>
      <c r="B1505" s="10" t="s">
        <v>21</v>
      </c>
      <c r="C1505" s="10" t="s">
        <v>7</v>
      </c>
      <c r="D1505" s="101" t="s">
        <v>1794</v>
      </c>
      <c r="E1505" s="104">
        <v>119103.44</v>
      </c>
      <c r="F1505" s="43"/>
      <c r="G1505" s="38"/>
    </row>
    <row r="1506" ht="15.75" customHeight="1">
      <c r="A1506" s="162">
        <v>46079.0</v>
      </c>
      <c r="B1506" s="10" t="s">
        <v>21</v>
      </c>
      <c r="C1506" s="10" t="s">
        <v>7</v>
      </c>
      <c r="D1506" s="101" t="s">
        <v>1795</v>
      </c>
      <c r="E1506" s="104">
        <v>508132.75</v>
      </c>
      <c r="F1506" s="43"/>
      <c r="G1506" s="38"/>
    </row>
    <row r="1507" ht="15.75" customHeight="1">
      <c r="A1507" s="71">
        <v>46080.0</v>
      </c>
      <c r="B1507" s="72" t="s">
        <v>21</v>
      </c>
      <c r="C1507" s="10" t="s">
        <v>7</v>
      </c>
      <c r="D1507" s="72" t="s">
        <v>1796</v>
      </c>
      <c r="E1507" s="73">
        <v>127742.12</v>
      </c>
      <c r="F1507" s="43"/>
      <c r="G1507" s="38"/>
    </row>
    <row r="1508" ht="15.75" customHeight="1">
      <c r="A1508" s="162">
        <v>46080.0</v>
      </c>
      <c r="B1508" s="10" t="s">
        <v>21</v>
      </c>
      <c r="C1508" s="10" t="s">
        <v>7</v>
      </c>
      <c r="D1508" s="101" t="s">
        <v>1797</v>
      </c>
      <c r="E1508" s="104">
        <v>35639.73</v>
      </c>
      <c r="F1508" s="43"/>
      <c r="G1508" s="38"/>
    </row>
    <row r="1509" ht="15.75" customHeight="1">
      <c r="A1509" s="162">
        <v>46080.0</v>
      </c>
      <c r="B1509" s="10" t="s">
        <v>21</v>
      </c>
      <c r="C1509" s="10" t="s">
        <v>7</v>
      </c>
      <c r="D1509" s="101" t="s">
        <v>1798</v>
      </c>
      <c r="E1509" s="104">
        <v>747479.65</v>
      </c>
      <c r="F1509" s="43"/>
      <c r="G1509" s="38"/>
    </row>
    <row r="1510" ht="15.75" customHeight="1">
      <c r="A1510" s="162">
        <v>46080.0</v>
      </c>
      <c r="B1510" s="10" t="s">
        <v>21</v>
      </c>
      <c r="C1510" s="10" t="s">
        <v>7</v>
      </c>
      <c r="D1510" s="101" t="s">
        <v>1799</v>
      </c>
      <c r="E1510" s="104">
        <v>34309.99</v>
      </c>
      <c r="F1510" s="43"/>
      <c r="G1510" s="38"/>
    </row>
    <row r="1511" ht="15.75" customHeight="1">
      <c r="A1511" s="162">
        <v>46080.0</v>
      </c>
      <c r="B1511" s="10" t="s">
        <v>21</v>
      </c>
      <c r="C1511" s="10" t="s">
        <v>7</v>
      </c>
      <c r="D1511" s="101" t="s">
        <v>1800</v>
      </c>
      <c r="E1511" s="104">
        <v>49903.17</v>
      </c>
      <c r="F1511" s="33"/>
      <c r="G1511" s="38"/>
    </row>
    <row r="1512" ht="15.75" customHeight="1">
      <c r="A1512" s="162">
        <v>46081.0</v>
      </c>
      <c r="B1512" s="10" t="s">
        <v>21</v>
      </c>
      <c r="C1512" s="10" t="s">
        <v>7</v>
      </c>
      <c r="D1512" s="101" t="s">
        <v>1801</v>
      </c>
      <c r="E1512" s="104">
        <v>1064961.66</v>
      </c>
      <c r="F1512" s="173" t="s">
        <v>1802</v>
      </c>
      <c r="G1512" s="38"/>
    </row>
    <row r="1513" ht="15.75" customHeight="1">
      <c r="A1513" s="162">
        <v>46081.0</v>
      </c>
      <c r="B1513" s="10" t="s">
        <v>21</v>
      </c>
      <c r="C1513" s="10" t="s">
        <v>7</v>
      </c>
      <c r="D1513" s="101" t="s">
        <v>1803</v>
      </c>
      <c r="E1513" s="104">
        <v>18515.19</v>
      </c>
      <c r="F1513" s="43"/>
      <c r="G1513" s="38"/>
    </row>
    <row r="1514" ht="15.75" customHeight="1">
      <c r="A1514" s="162">
        <v>46081.0</v>
      </c>
      <c r="B1514" s="10" t="s">
        <v>21</v>
      </c>
      <c r="C1514" s="10" t="s">
        <v>7</v>
      </c>
      <c r="D1514" s="101" t="s">
        <v>1804</v>
      </c>
      <c r="E1514" s="104">
        <v>12161.55</v>
      </c>
      <c r="F1514" s="43"/>
      <c r="G1514" s="38"/>
    </row>
    <row r="1515" ht="15.75" customHeight="1">
      <c r="A1515" s="162">
        <v>46081.0</v>
      </c>
      <c r="B1515" s="10" t="s">
        <v>21</v>
      </c>
      <c r="C1515" s="10" t="s">
        <v>7</v>
      </c>
      <c r="D1515" s="101" t="s">
        <v>1805</v>
      </c>
      <c r="E1515" s="104">
        <v>-16212.74</v>
      </c>
      <c r="F1515" s="43"/>
      <c r="G1515" s="38"/>
    </row>
    <row r="1516" ht="15.75" customHeight="1">
      <c r="A1516" s="162">
        <v>46083.0</v>
      </c>
      <c r="B1516" s="10" t="s">
        <v>21</v>
      </c>
      <c r="C1516" s="10" t="s">
        <v>7</v>
      </c>
      <c r="D1516" s="101" t="s">
        <v>1806</v>
      </c>
      <c r="E1516" s="104">
        <v>64642.85</v>
      </c>
      <c r="F1516" s="43"/>
      <c r="G1516" s="38"/>
    </row>
    <row r="1517" ht="15.75" customHeight="1">
      <c r="A1517" s="162">
        <v>46083.0</v>
      </c>
      <c r="B1517" s="10" t="s">
        <v>21</v>
      </c>
      <c r="C1517" s="10" t="s">
        <v>7</v>
      </c>
      <c r="D1517" s="101" t="s">
        <v>1807</v>
      </c>
      <c r="E1517" s="104">
        <v>56094.7</v>
      </c>
      <c r="F1517" s="43"/>
      <c r="G1517" s="38"/>
    </row>
    <row r="1518" ht="15.75" customHeight="1">
      <c r="A1518" s="162">
        <v>46083.0</v>
      </c>
      <c r="B1518" s="10" t="s">
        <v>21</v>
      </c>
      <c r="C1518" s="10" t="s">
        <v>7</v>
      </c>
      <c r="D1518" s="101" t="s">
        <v>1809</v>
      </c>
      <c r="E1518" s="104">
        <v>540163.35</v>
      </c>
      <c r="F1518" s="43"/>
      <c r="G1518" s="38"/>
    </row>
    <row r="1519" ht="15.75" customHeight="1">
      <c r="A1519" s="162">
        <v>46083.0</v>
      </c>
      <c r="B1519" s="10" t="s">
        <v>21</v>
      </c>
      <c r="C1519" s="10" t="s">
        <v>7</v>
      </c>
      <c r="D1519" s="101" t="s">
        <v>1810</v>
      </c>
      <c r="E1519" s="104">
        <v>95433.68</v>
      </c>
      <c r="F1519" s="43"/>
      <c r="G1519" s="38"/>
    </row>
    <row r="1520" ht="15.75" customHeight="1">
      <c r="A1520" s="162">
        <v>46083.0</v>
      </c>
      <c r="B1520" s="10" t="s">
        <v>21</v>
      </c>
      <c r="C1520" s="10" t="s">
        <v>7</v>
      </c>
      <c r="D1520" s="101" t="s">
        <v>1811</v>
      </c>
      <c r="E1520" s="104">
        <v>95559.34</v>
      </c>
      <c r="F1520" s="43"/>
      <c r="G1520" s="38"/>
    </row>
    <row r="1521" ht="15.75" customHeight="1">
      <c r="A1521" s="162">
        <v>46083.0</v>
      </c>
      <c r="B1521" s="10" t="s">
        <v>21</v>
      </c>
      <c r="C1521" s="10" t="s">
        <v>7</v>
      </c>
      <c r="D1521" s="101" t="s">
        <v>1812</v>
      </c>
      <c r="E1521" s="104">
        <v>1756389.56</v>
      </c>
      <c r="F1521" s="43"/>
      <c r="G1521" s="38"/>
    </row>
    <row r="1522" ht="15.75" customHeight="1">
      <c r="A1522" s="162">
        <v>46083.0</v>
      </c>
      <c r="B1522" s="10" t="s">
        <v>21</v>
      </c>
      <c r="C1522" s="10" t="s">
        <v>7</v>
      </c>
      <c r="D1522" s="101" t="s">
        <v>1813</v>
      </c>
      <c r="E1522" s="104">
        <v>22903.0</v>
      </c>
      <c r="F1522" s="43"/>
      <c r="G1522" s="38"/>
    </row>
    <row r="1523" ht="15.75" customHeight="1">
      <c r="A1523" s="162">
        <v>46083.0</v>
      </c>
      <c r="B1523" s="10" t="s">
        <v>21</v>
      </c>
      <c r="C1523" s="10" t="s">
        <v>7</v>
      </c>
      <c r="D1523" s="101" t="s">
        <v>1814</v>
      </c>
      <c r="E1523" s="104">
        <v>1278981.3</v>
      </c>
      <c r="F1523" s="43"/>
      <c r="G1523" s="38"/>
    </row>
    <row r="1524" ht="15.75" customHeight="1">
      <c r="A1524" s="162">
        <v>46083.0</v>
      </c>
      <c r="B1524" s="10" t="s">
        <v>21</v>
      </c>
      <c r="C1524" s="10" t="s">
        <v>7</v>
      </c>
      <c r="D1524" s="101" t="s">
        <v>1815</v>
      </c>
      <c r="E1524" s="104">
        <v>4785.43</v>
      </c>
      <c r="F1524" s="43"/>
      <c r="G1524" s="38"/>
    </row>
    <row r="1525" ht="15.75" customHeight="1">
      <c r="A1525" s="162">
        <v>46084.0</v>
      </c>
      <c r="B1525" s="10" t="s">
        <v>21</v>
      </c>
      <c r="C1525" s="10" t="s">
        <v>7</v>
      </c>
      <c r="D1525" s="101" t="s">
        <v>1816</v>
      </c>
      <c r="E1525" s="104">
        <v>77911.92</v>
      </c>
      <c r="F1525" s="43"/>
      <c r="G1525" s="38"/>
    </row>
    <row r="1526" ht="15.75" customHeight="1">
      <c r="A1526" s="162">
        <v>46084.0</v>
      </c>
      <c r="B1526" s="10" t="s">
        <v>21</v>
      </c>
      <c r="C1526" s="10" t="s">
        <v>7</v>
      </c>
      <c r="D1526" s="101" t="s">
        <v>1817</v>
      </c>
      <c r="E1526" s="104">
        <v>137677.25</v>
      </c>
      <c r="F1526" s="43"/>
      <c r="G1526" s="38"/>
    </row>
    <row r="1527" ht="15.75" customHeight="1">
      <c r="A1527" s="162">
        <v>46084.0</v>
      </c>
      <c r="B1527" s="10" t="s">
        <v>21</v>
      </c>
      <c r="C1527" s="10" t="s">
        <v>7</v>
      </c>
      <c r="D1527" s="101" t="s">
        <v>1818</v>
      </c>
      <c r="E1527" s="104">
        <v>614341.82</v>
      </c>
      <c r="F1527" s="43"/>
      <c r="G1527" s="38"/>
    </row>
    <row r="1528" ht="15.75" customHeight="1">
      <c r="A1528" s="162">
        <v>46084.0</v>
      </c>
      <c r="B1528" s="10" t="s">
        <v>21</v>
      </c>
      <c r="C1528" s="10" t="s">
        <v>7</v>
      </c>
      <c r="D1528" s="101" t="s">
        <v>1819</v>
      </c>
      <c r="E1528" s="104">
        <v>313646.73</v>
      </c>
      <c r="F1528" s="43"/>
      <c r="G1528" s="38"/>
    </row>
    <row r="1529" ht="15.75" customHeight="1">
      <c r="A1529" s="162">
        <v>46084.0</v>
      </c>
      <c r="B1529" s="10" t="s">
        <v>21</v>
      </c>
      <c r="C1529" s="10" t="s">
        <v>7</v>
      </c>
      <c r="D1529" s="101" t="s">
        <v>1820</v>
      </c>
      <c r="E1529" s="104">
        <v>1064436.43</v>
      </c>
      <c r="F1529" s="43"/>
      <c r="G1529" s="38"/>
    </row>
    <row r="1530" ht="15.75" customHeight="1">
      <c r="A1530" s="71">
        <v>46084.0</v>
      </c>
      <c r="B1530" s="72" t="s">
        <v>21</v>
      </c>
      <c r="C1530" s="10" t="s">
        <v>7</v>
      </c>
      <c r="D1530" s="72" t="s">
        <v>1821</v>
      </c>
      <c r="E1530" s="73">
        <v>98984.07</v>
      </c>
      <c r="F1530" s="43"/>
      <c r="G1530" s="38"/>
    </row>
    <row r="1531" ht="15.75" customHeight="1">
      <c r="A1531" s="162">
        <v>46084.0</v>
      </c>
      <c r="B1531" s="10" t="s">
        <v>21</v>
      </c>
      <c r="C1531" s="10" t="s">
        <v>7</v>
      </c>
      <c r="D1531" s="101" t="s">
        <v>1822</v>
      </c>
      <c r="E1531" s="104">
        <v>798448.45</v>
      </c>
      <c r="F1531" s="43"/>
      <c r="G1531" s="38"/>
    </row>
    <row r="1532" ht="15.75" customHeight="1">
      <c r="A1532" s="246">
        <v>46084.0</v>
      </c>
      <c r="B1532" s="247" t="s">
        <v>21</v>
      </c>
      <c r="C1532" s="10" t="s">
        <v>7</v>
      </c>
      <c r="D1532" s="247" t="s">
        <v>1824</v>
      </c>
      <c r="E1532" s="248">
        <v>70362.17</v>
      </c>
      <c r="F1532" s="43"/>
      <c r="G1532" s="38"/>
    </row>
    <row r="1533" ht="15.75" customHeight="1">
      <c r="A1533" s="162">
        <v>46085.0</v>
      </c>
      <c r="B1533" s="10" t="s">
        <v>21</v>
      </c>
      <c r="C1533" s="10" t="s">
        <v>7</v>
      </c>
      <c r="D1533" s="101" t="s">
        <v>1825</v>
      </c>
      <c r="E1533" s="104">
        <v>949315.49</v>
      </c>
      <c r="F1533" s="43"/>
      <c r="G1533" s="38"/>
    </row>
    <row r="1534" ht="15.75" customHeight="1">
      <c r="A1534" s="162">
        <v>46085.0</v>
      </c>
      <c r="B1534" s="10" t="s">
        <v>21</v>
      </c>
      <c r="C1534" s="10" t="s">
        <v>7</v>
      </c>
      <c r="D1534" s="101" t="s">
        <v>1826</v>
      </c>
      <c r="E1534" s="104">
        <v>78646.77</v>
      </c>
      <c r="F1534" s="43"/>
      <c r="G1534" s="38"/>
    </row>
    <row r="1535" ht="15.75" customHeight="1">
      <c r="A1535" s="162">
        <v>46085.0</v>
      </c>
      <c r="B1535" s="10" t="s">
        <v>21</v>
      </c>
      <c r="C1535" s="10" t="s">
        <v>7</v>
      </c>
      <c r="D1535" s="101" t="s">
        <v>1827</v>
      </c>
      <c r="E1535" s="104">
        <v>16982.37</v>
      </c>
      <c r="F1535" s="43"/>
      <c r="G1535" s="38"/>
    </row>
    <row r="1536" ht="15.75" customHeight="1">
      <c r="A1536" s="162">
        <v>46085.0</v>
      </c>
      <c r="B1536" s="10" t="s">
        <v>21</v>
      </c>
      <c r="C1536" s="10" t="s">
        <v>7</v>
      </c>
      <c r="D1536" s="101" t="s">
        <v>1828</v>
      </c>
      <c r="E1536" s="104">
        <v>1036356.01</v>
      </c>
      <c r="F1536" s="43"/>
      <c r="G1536" s="38"/>
    </row>
    <row r="1537" ht="15.75" customHeight="1">
      <c r="A1537" s="162">
        <v>46085.0</v>
      </c>
      <c r="B1537" s="10" t="s">
        <v>21</v>
      </c>
      <c r="C1537" s="10" t="s">
        <v>7</v>
      </c>
      <c r="D1537" s="101" t="s">
        <v>1829</v>
      </c>
      <c r="E1537" s="104">
        <v>42935.72</v>
      </c>
      <c r="F1537" s="43"/>
      <c r="G1537" s="38"/>
    </row>
    <row r="1538" ht="15.75" customHeight="1">
      <c r="A1538" s="162">
        <v>46085.0</v>
      </c>
      <c r="B1538" s="10" t="s">
        <v>21</v>
      </c>
      <c r="C1538" s="10" t="s">
        <v>7</v>
      </c>
      <c r="D1538" s="101" t="s">
        <v>1830</v>
      </c>
      <c r="E1538" s="104">
        <v>68048.97</v>
      </c>
      <c r="F1538" s="43"/>
      <c r="G1538" s="38"/>
    </row>
    <row r="1539" ht="15.75" customHeight="1">
      <c r="A1539" s="162">
        <v>46085.0</v>
      </c>
      <c r="B1539" s="10" t="s">
        <v>21</v>
      </c>
      <c r="C1539" s="10" t="s">
        <v>7</v>
      </c>
      <c r="D1539" s="101" t="s">
        <v>1831</v>
      </c>
      <c r="E1539" s="104">
        <v>705599.4</v>
      </c>
      <c r="F1539" s="43"/>
      <c r="G1539" s="38"/>
    </row>
    <row r="1540" ht="15.75" customHeight="1">
      <c r="A1540" s="162">
        <v>46085.0</v>
      </c>
      <c r="B1540" s="10" t="s">
        <v>21</v>
      </c>
      <c r="C1540" s="10" t="s">
        <v>7</v>
      </c>
      <c r="D1540" s="101" t="s">
        <v>1832</v>
      </c>
      <c r="E1540" s="104">
        <v>558920.01</v>
      </c>
      <c r="F1540" s="43"/>
      <c r="G1540" s="38"/>
    </row>
    <row r="1541" ht="15.75" customHeight="1">
      <c r="A1541" s="162">
        <v>46086.0</v>
      </c>
      <c r="B1541" s="10" t="s">
        <v>21</v>
      </c>
      <c r="C1541" s="10" t="s">
        <v>7</v>
      </c>
      <c r="D1541" s="101" t="s">
        <v>1833</v>
      </c>
      <c r="E1541" s="154">
        <v>322054.65</v>
      </c>
      <c r="F1541" s="43"/>
      <c r="G1541" s="38"/>
    </row>
    <row r="1542" ht="15.75" customHeight="1">
      <c r="A1542" s="162">
        <v>46086.0</v>
      </c>
      <c r="B1542" s="10" t="s">
        <v>21</v>
      </c>
      <c r="C1542" s="10" t="s">
        <v>7</v>
      </c>
      <c r="D1542" s="101" t="s">
        <v>1834</v>
      </c>
      <c r="E1542" s="154">
        <v>20878.19</v>
      </c>
      <c r="F1542" s="43"/>
      <c r="G1542" s="38"/>
    </row>
    <row r="1543" ht="15.75" customHeight="1">
      <c r="A1543" s="162">
        <v>46086.0</v>
      </c>
      <c r="B1543" s="10" t="s">
        <v>21</v>
      </c>
      <c r="C1543" s="10" t="s">
        <v>7</v>
      </c>
      <c r="D1543" s="101" t="s">
        <v>1835</v>
      </c>
      <c r="E1543" s="154">
        <v>368029.16</v>
      </c>
      <c r="F1543" s="43"/>
      <c r="G1543" s="38"/>
    </row>
    <row r="1544" ht="15.75" customHeight="1">
      <c r="A1544" s="162">
        <v>46086.0</v>
      </c>
      <c r="B1544" s="10" t="s">
        <v>21</v>
      </c>
      <c r="C1544" s="10" t="s">
        <v>7</v>
      </c>
      <c r="D1544" s="101" t="s">
        <v>1836</v>
      </c>
      <c r="E1544" s="154">
        <v>22617.18</v>
      </c>
      <c r="F1544" s="43"/>
      <c r="G1544" s="38"/>
    </row>
    <row r="1545" ht="15.75" customHeight="1">
      <c r="A1545" s="249">
        <v>46086.0</v>
      </c>
      <c r="B1545" s="250" t="s">
        <v>21</v>
      </c>
      <c r="C1545" s="10" t="s">
        <v>7</v>
      </c>
      <c r="D1545" s="250" t="s">
        <v>1837</v>
      </c>
      <c r="E1545" s="251">
        <v>118833.43</v>
      </c>
      <c r="F1545" s="43"/>
      <c r="G1545" s="38"/>
    </row>
    <row r="1546" ht="15.75" customHeight="1">
      <c r="A1546" s="162">
        <v>46086.0</v>
      </c>
      <c r="B1546" s="10" t="s">
        <v>21</v>
      </c>
      <c r="C1546" s="10" t="s">
        <v>7</v>
      </c>
      <c r="D1546" s="101" t="s">
        <v>1838</v>
      </c>
      <c r="E1546" s="104">
        <v>270275.57</v>
      </c>
      <c r="F1546" s="43"/>
      <c r="G1546" s="38"/>
    </row>
    <row r="1547" ht="15.75" customHeight="1">
      <c r="A1547" s="162">
        <v>46086.0</v>
      </c>
      <c r="B1547" s="10" t="s">
        <v>21</v>
      </c>
      <c r="C1547" s="10" t="s">
        <v>7</v>
      </c>
      <c r="D1547" s="101" t="s">
        <v>1839</v>
      </c>
      <c r="E1547" s="104">
        <v>253362.72</v>
      </c>
      <c r="F1547" s="43"/>
      <c r="G1547" s="38"/>
    </row>
    <row r="1548" ht="15.75" customHeight="1">
      <c r="A1548" s="162">
        <v>46086.0</v>
      </c>
      <c r="B1548" s="10" t="s">
        <v>21</v>
      </c>
      <c r="C1548" s="10" t="s">
        <v>7</v>
      </c>
      <c r="D1548" s="101" t="s">
        <v>1840</v>
      </c>
      <c r="E1548" s="104">
        <v>796651.69</v>
      </c>
      <c r="F1548" s="43"/>
      <c r="G1548" s="38"/>
    </row>
    <row r="1549" ht="15.75" customHeight="1">
      <c r="A1549" s="162">
        <v>46087.0</v>
      </c>
      <c r="B1549" s="10" t="s">
        <v>21</v>
      </c>
      <c r="C1549" s="10" t="s">
        <v>7</v>
      </c>
      <c r="D1549" s="101" t="s">
        <v>1841</v>
      </c>
      <c r="E1549" s="104">
        <v>184544.4</v>
      </c>
      <c r="F1549" s="43"/>
      <c r="G1549" s="38"/>
    </row>
    <row r="1550" ht="15.75" customHeight="1">
      <c r="A1550" s="162">
        <v>46087.0</v>
      </c>
      <c r="B1550" s="10" t="s">
        <v>21</v>
      </c>
      <c r="C1550" s="10" t="s">
        <v>7</v>
      </c>
      <c r="D1550" s="101" t="s">
        <v>1842</v>
      </c>
      <c r="E1550" s="104">
        <v>397313.32</v>
      </c>
      <c r="F1550" s="43"/>
      <c r="G1550" s="38"/>
    </row>
    <row r="1551" ht="15.75" customHeight="1">
      <c r="A1551" s="162">
        <v>46087.0</v>
      </c>
      <c r="B1551" s="10" t="s">
        <v>21</v>
      </c>
      <c r="C1551" s="10" t="s">
        <v>7</v>
      </c>
      <c r="D1551" s="101" t="s">
        <v>1843</v>
      </c>
      <c r="E1551" s="104">
        <v>80784.69</v>
      </c>
      <c r="F1551" s="43"/>
      <c r="G1551" s="38"/>
    </row>
    <row r="1552" ht="15.75" customHeight="1">
      <c r="A1552" s="162">
        <v>46087.0</v>
      </c>
      <c r="B1552" s="10" t="s">
        <v>21</v>
      </c>
      <c r="C1552" s="10" t="s">
        <v>7</v>
      </c>
      <c r="D1552" s="101" t="s">
        <v>1844</v>
      </c>
      <c r="E1552" s="104">
        <v>1396368.83</v>
      </c>
      <c r="F1552" s="43"/>
      <c r="G1552" s="38"/>
    </row>
    <row r="1553" ht="15.75" customHeight="1">
      <c r="A1553" s="162">
        <v>46087.0</v>
      </c>
      <c r="B1553" s="10" t="s">
        <v>21</v>
      </c>
      <c r="C1553" s="10" t="s">
        <v>7</v>
      </c>
      <c r="D1553" s="101" t="s">
        <v>1845</v>
      </c>
      <c r="E1553" s="104">
        <v>103633.87</v>
      </c>
      <c r="F1553" s="33"/>
      <c r="G1553" s="38"/>
    </row>
    <row r="1554" ht="15.75" customHeight="1">
      <c r="A1554" s="162">
        <v>46088.0</v>
      </c>
      <c r="B1554" s="10" t="s">
        <v>21</v>
      </c>
      <c r="C1554" s="10" t="s">
        <v>7</v>
      </c>
      <c r="D1554" s="101" t="s">
        <v>1846</v>
      </c>
      <c r="E1554" s="104">
        <v>770151.0</v>
      </c>
      <c r="F1554" s="204" t="s">
        <v>1847</v>
      </c>
      <c r="G1554" s="38"/>
    </row>
    <row r="1555" ht="15.75" customHeight="1">
      <c r="A1555" s="162">
        <v>46090.0</v>
      </c>
      <c r="B1555" s="10" t="s">
        <v>21</v>
      </c>
      <c r="C1555" s="10" t="s">
        <v>7</v>
      </c>
      <c r="D1555" s="101" t="s">
        <v>1848</v>
      </c>
      <c r="E1555" s="104">
        <v>208949.74</v>
      </c>
      <c r="F1555" s="43"/>
      <c r="G1555" s="38"/>
    </row>
    <row r="1556" ht="15.75" customHeight="1">
      <c r="A1556" s="162">
        <v>46090.0</v>
      </c>
      <c r="B1556" s="10" t="s">
        <v>21</v>
      </c>
      <c r="C1556" s="10" t="s">
        <v>7</v>
      </c>
      <c r="D1556" s="101" t="s">
        <v>1849</v>
      </c>
      <c r="E1556" s="104">
        <v>26649.01</v>
      </c>
      <c r="F1556" s="43"/>
      <c r="G1556" s="38"/>
    </row>
    <row r="1557" ht="15.75" customHeight="1">
      <c r="A1557" s="162">
        <v>46090.0</v>
      </c>
      <c r="B1557" s="10" t="s">
        <v>21</v>
      </c>
      <c r="C1557" s="10" t="s">
        <v>7</v>
      </c>
      <c r="D1557" s="101" t="s">
        <v>1850</v>
      </c>
      <c r="E1557" s="104">
        <v>312310.4</v>
      </c>
      <c r="F1557" s="43"/>
      <c r="G1557" s="38"/>
    </row>
    <row r="1558" ht="15.75" customHeight="1">
      <c r="A1558" s="162">
        <v>46090.0</v>
      </c>
      <c r="B1558" s="10" t="s">
        <v>21</v>
      </c>
      <c r="C1558" s="10" t="s">
        <v>7</v>
      </c>
      <c r="D1558" s="101" t="s">
        <v>1852</v>
      </c>
      <c r="E1558" s="104">
        <v>252871.05</v>
      </c>
      <c r="F1558" s="43"/>
      <c r="G1558" s="38"/>
    </row>
    <row r="1559" ht="15.75" customHeight="1">
      <c r="A1559" s="162">
        <v>46090.0</v>
      </c>
      <c r="B1559" s="10" t="s">
        <v>21</v>
      </c>
      <c r="C1559" s="10" t="s">
        <v>7</v>
      </c>
      <c r="D1559" s="101" t="s">
        <v>1853</v>
      </c>
      <c r="E1559" s="104">
        <v>108286.16</v>
      </c>
      <c r="F1559" s="43"/>
      <c r="G1559" s="38"/>
    </row>
    <row r="1560" ht="15.75" customHeight="1">
      <c r="A1560" s="162">
        <v>46090.0</v>
      </c>
      <c r="B1560" s="10" t="s">
        <v>21</v>
      </c>
      <c r="C1560" s="10" t="s">
        <v>7</v>
      </c>
      <c r="D1560" s="101" t="s">
        <v>1854</v>
      </c>
      <c r="E1560" s="104">
        <v>104240.32</v>
      </c>
      <c r="F1560" s="43"/>
      <c r="G1560" s="38"/>
    </row>
    <row r="1561" ht="15.75" customHeight="1">
      <c r="A1561" s="162">
        <v>46090.0</v>
      </c>
      <c r="B1561" s="10" t="s">
        <v>21</v>
      </c>
      <c r="C1561" s="10" t="s">
        <v>7</v>
      </c>
      <c r="D1561" s="101" t="s">
        <v>1856</v>
      </c>
      <c r="E1561" s="104">
        <v>163298.96</v>
      </c>
      <c r="F1561" s="43"/>
      <c r="G1561" s="38"/>
    </row>
    <row r="1562" ht="15.75" customHeight="1">
      <c r="A1562" s="162">
        <v>46091.0</v>
      </c>
      <c r="B1562" s="10" t="s">
        <v>21</v>
      </c>
      <c r="C1562" s="10" t="s">
        <v>7</v>
      </c>
      <c r="D1562" s="101" t="s">
        <v>1857</v>
      </c>
      <c r="E1562" s="104">
        <v>144014.76</v>
      </c>
      <c r="F1562" s="43"/>
      <c r="G1562" s="38"/>
    </row>
    <row r="1563" ht="15.75" customHeight="1">
      <c r="A1563" s="162">
        <v>46091.0</v>
      </c>
      <c r="B1563" s="10" t="s">
        <v>21</v>
      </c>
      <c r="C1563" s="10" t="s">
        <v>7</v>
      </c>
      <c r="D1563" s="101" t="s">
        <v>1858</v>
      </c>
      <c r="E1563" s="104">
        <v>188201.421</v>
      </c>
      <c r="F1563" s="43"/>
      <c r="G1563" s="38"/>
    </row>
    <row r="1564" ht="15.75" customHeight="1">
      <c r="A1564" s="162">
        <v>46091.0</v>
      </c>
      <c r="B1564" s="10" t="s">
        <v>21</v>
      </c>
      <c r="C1564" s="10" t="s">
        <v>7</v>
      </c>
      <c r="D1564" s="101" t="s">
        <v>1859</v>
      </c>
      <c r="E1564" s="104">
        <v>58306.46</v>
      </c>
      <c r="F1564" s="43"/>
      <c r="G1564" s="38"/>
    </row>
    <row r="1565" ht="15.75" customHeight="1">
      <c r="A1565" s="162">
        <v>46091.0</v>
      </c>
      <c r="B1565" s="10" t="s">
        <v>21</v>
      </c>
      <c r="C1565" s="10" t="s">
        <v>7</v>
      </c>
      <c r="D1565" s="101" t="s">
        <v>1861</v>
      </c>
      <c r="E1565" s="104">
        <v>20651.07</v>
      </c>
      <c r="F1565" s="43"/>
      <c r="G1565" s="38"/>
    </row>
    <row r="1566" ht="15.75" customHeight="1">
      <c r="A1566" s="162">
        <v>46091.0</v>
      </c>
      <c r="B1566" s="10" t="s">
        <v>21</v>
      </c>
      <c r="C1566" s="10" t="s">
        <v>7</v>
      </c>
      <c r="D1566" s="101" t="s">
        <v>1862</v>
      </c>
      <c r="E1566" s="104">
        <v>78040.45</v>
      </c>
      <c r="F1566" s="43"/>
      <c r="G1566" s="38"/>
    </row>
    <row r="1567" ht="15.75" customHeight="1">
      <c r="A1567" s="162">
        <v>46091.0</v>
      </c>
      <c r="B1567" s="10" t="s">
        <v>21</v>
      </c>
      <c r="C1567" s="10" t="s">
        <v>7</v>
      </c>
      <c r="D1567" s="101" t="s">
        <v>1864</v>
      </c>
      <c r="E1567" s="104">
        <v>199856.16</v>
      </c>
      <c r="F1567" s="43"/>
      <c r="G1567" s="38"/>
    </row>
    <row r="1568" ht="15.75" customHeight="1">
      <c r="A1568" s="162">
        <v>46091.0</v>
      </c>
      <c r="B1568" s="10" t="s">
        <v>21</v>
      </c>
      <c r="C1568" s="10" t="s">
        <v>7</v>
      </c>
      <c r="D1568" s="101" t="s">
        <v>1865</v>
      </c>
      <c r="E1568" s="104">
        <v>638285.69</v>
      </c>
      <c r="F1568" s="43"/>
      <c r="G1568" s="38"/>
    </row>
    <row r="1569" ht="15.75" customHeight="1">
      <c r="A1569" s="162">
        <v>46091.0</v>
      </c>
      <c r="B1569" s="10" t="s">
        <v>21</v>
      </c>
      <c r="C1569" s="10" t="s">
        <v>7</v>
      </c>
      <c r="D1569" s="101" t="s">
        <v>1867</v>
      </c>
      <c r="E1569" s="104">
        <v>120548.35</v>
      </c>
      <c r="F1569" s="43"/>
      <c r="G1569" s="38"/>
    </row>
    <row r="1570" ht="15.75" customHeight="1">
      <c r="A1570" s="162">
        <v>46092.0</v>
      </c>
      <c r="B1570" s="10" t="s">
        <v>21</v>
      </c>
      <c r="C1570" s="10" t="s">
        <v>7</v>
      </c>
      <c r="D1570" s="101" t="s">
        <v>1868</v>
      </c>
      <c r="E1570" s="104">
        <v>228963.16</v>
      </c>
      <c r="F1570" s="43"/>
      <c r="G1570" s="38"/>
    </row>
    <row r="1571" ht="15.75" customHeight="1">
      <c r="A1571" s="162">
        <v>46092.0</v>
      </c>
      <c r="B1571" s="10" t="s">
        <v>21</v>
      </c>
      <c r="C1571" s="10" t="s">
        <v>7</v>
      </c>
      <c r="D1571" s="101" t="s">
        <v>1870</v>
      </c>
      <c r="E1571" s="104">
        <v>17998.49</v>
      </c>
      <c r="F1571" s="43"/>
      <c r="G1571" s="38"/>
    </row>
    <row r="1572" ht="15.75" customHeight="1">
      <c r="A1572" s="162">
        <v>46092.0</v>
      </c>
      <c r="B1572" s="10" t="s">
        <v>21</v>
      </c>
      <c r="C1572" s="10" t="s">
        <v>7</v>
      </c>
      <c r="D1572" s="101" t="s">
        <v>1871</v>
      </c>
      <c r="E1572" s="104">
        <v>1074362.59</v>
      </c>
      <c r="F1572" s="43"/>
      <c r="G1572" s="38"/>
    </row>
    <row r="1573" ht="15.75" customHeight="1">
      <c r="A1573" s="162">
        <v>46092.0</v>
      </c>
      <c r="B1573" s="10" t="s">
        <v>21</v>
      </c>
      <c r="C1573" s="10" t="s">
        <v>7</v>
      </c>
      <c r="D1573" s="101" t="s">
        <v>1872</v>
      </c>
      <c r="E1573" s="104">
        <v>16793.38</v>
      </c>
      <c r="F1573" s="43"/>
      <c r="G1573" s="38"/>
    </row>
    <row r="1574" ht="15.75" customHeight="1">
      <c r="A1574" s="162">
        <v>46093.0</v>
      </c>
      <c r="B1574" s="10" t="s">
        <v>21</v>
      </c>
      <c r="C1574" s="10" t="s">
        <v>7</v>
      </c>
      <c r="D1574" s="101" t="s">
        <v>1873</v>
      </c>
      <c r="E1574" s="104">
        <v>524808.23</v>
      </c>
      <c r="F1574" s="43"/>
      <c r="G1574" s="38"/>
    </row>
    <row r="1575" ht="15.75" customHeight="1">
      <c r="A1575" s="162">
        <v>46093.0</v>
      </c>
      <c r="B1575" s="10" t="s">
        <v>21</v>
      </c>
      <c r="C1575" s="10" t="s">
        <v>7</v>
      </c>
      <c r="D1575" s="101" t="s">
        <v>1874</v>
      </c>
      <c r="E1575" s="104">
        <v>335457.57</v>
      </c>
      <c r="F1575" s="43"/>
      <c r="G1575" s="38"/>
    </row>
    <row r="1576" ht="15.75" customHeight="1">
      <c r="A1576" s="162">
        <v>46093.0</v>
      </c>
      <c r="B1576" s="10" t="s">
        <v>21</v>
      </c>
      <c r="C1576" s="10" t="s">
        <v>7</v>
      </c>
      <c r="D1576" s="101" t="s">
        <v>1875</v>
      </c>
      <c r="E1576" s="104">
        <v>17768.11</v>
      </c>
      <c r="F1576" s="43"/>
      <c r="G1576" s="38"/>
    </row>
    <row r="1577" ht="15.75" customHeight="1">
      <c r="A1577" s="162">
        <v>46093.0</v>
      </c>
      <c r="B1577" s="10" t="s">
        <v>21</v>
      </c>
      <c r="C1577" s="10" t="s">
        <v>7</v>
      </c>
      <c r="D1577" s="101" t="s">
        <v>1876</v>
      </c>
      <c r="E1577" s="104">
        <v>16075.21</v>
      </c>
      <c r="F1577" s="43"/>
      <c r="G1577" s="38"/>
    </row>
    <row r="1578" ht="15.75" customHeight="1">
      <c r="A1578" s="162">
        <v>46093.0</v>
      </c>
      <c r="B1578" s="10" t="s">
        <v>21</v>
      </c>
      <c r="C1578" s="10" t="s">
        <v>7</v>
      </c>
      <c r="D1578" s="101" t="s">
        <v>1877</v>
      </c>
      <c r="E1578" s="104">
        <v>471901.66</v>
      </c>
      <c r="F1578" s="43"/>
      <c r="G1578" s="38"/>
    </row>
    <row r="1579" ht="15.75" customHeight="1">
      <c r="A1579" s="162">
        <v>46093.0</v>
      </c>
      <c r="B1579" s="10" t="s">
        <v>21</v>
      </c>
      <c r="C1579" s="10" t="s">
        <v>7</v>
      </c>
      <c r="D1579" s="101" t="s">
        <v>1878</v>
      </c>
      <c r="E1579" s="104">
        <v>271044.34</v>
      </c>
      <c r="F1579" s="43"/>
      <c r="G1579" s="38"/>
    </row>
    <row r="1580" ht="15.75" customHeight="1">
      <c r="A1580" s="162">
        <v>46093.0</v>
      </c>
      <c r="B1580" s="10" t="s">
        <v>21</v>
      </c>
      <c r="C1580" s="10" t="s">
        <v>7</v>
      </c>
      <c r="D1580" s="101" t="s">
        <v>1879</v>
      </c>
      <c r="E1580" s="104">
        <v>13813.17</v>
      </c>
      <c r="F1580" s="43"/>
      <c r="G1580" s="38"/>
    </row>
    <row r="1581" ht="15.75" customHeight="1">
      <c r="A1581" s="162">
        <v>46093.0</v>
      </c>
      <c r="B1581" s="10" t="s">
        <v>21</v>
      </c>
      <c r="C1581" s="10" t="s">
        <v>7</v>
      </c>
      <c r="D1581" s="101" t="s">
        <v>1880</v>
      </c>
      <c r="E1581" s="104">
        <v>1511583.16</v>
      </c>
      <c r="F1581" s="43"/>
      <c r="G1581" s="38"/>
    </row>
    <row r="1582" ht="15.75" customHeight="1">
      <c r="A1582" s="162">
        <v>46094.0</v>
      </c>
      <c r="B1582" s="10" t="s">
        <v>21</v>
      </c>
      <c r="C1582" s="10" t="s">
        <v>7</v>
      </c>
      <c r="D1582" s="101" t="s">
        <v>1882</v>
      </c>
      <c r="E1582" s="104">
        <v>490148.41</v>
      </c>
      <c r="F1582" s="43"/>
      <c r="G1582" s="38"/>
    </row>
    <row r="1583" ht="15.75" customHeight="1">
      <c r="A1583" s="162">
        <v>46094.0</v>
      </c>
      <c r="B1583" s="10" t="s">
        <v>21</v>
      </c>
      <c r="C1583" s="10" t="s">
        <v>7</v>
      </c>
      <c r="D1583" s="101" t="s">
        <v>1883</v>
      </c>
      <c r="E1583" s="104">
        <v>389245.58</v>
      </c>
      <c r="F1583" s="43"/>
      <c r="G1583" s="38"/>
    </row>
    <row r="1584" ht="15.75" customHeight="1">
      <c r="A1584" s="162">
        <v>46094.0</v>
      </c>
      <c r="B1584" s="10" t="s">
        <v>21</v>
      </c>
      <c r="C1584" s="10" t="s">
        <v>7</v>
      </c>
      <c r="D1584" s="101" t="s">
        <v>1884</v>
      </c>
      <c r="E1584" s="104">
        <v>159872.3</v>
      </c>
      <c r="F1584" s="43"/>
      <c r="G1584" s="38"/>
    </row>
    <row r="1585" ht="15.75" customHeight="1">
      <c r="A1585" s="162">
        <v>46094.0</v>
      </c>
      <c r="B1585" s="10" t="s">
        <v>21</v>
      </c>
      <c r="C1585" s="10" t="s">
        <v>7</v>
      </c>
      <c r="D1585" s="101" t="s">
        <v>1886</v>
      </c>
      <c r="E1585" s="104">
        <v>1033576.1</v>
      </c>
      <c r="F1585" s="43"/>
      <c r="G1585" s="38"/>
    </row>
    <row r="1586" ht="15.75" customHeight="1">
      <c r="A1586" s="162">
        <v>46094.0</v>
      </c>
      <c r="B1586" s="10" t="s">
        <v>21</v>
      </c>
      <c r="C1586" s="10" t="s">
        <v>7</v>
      </c>
      <c r="D1586" s="101" t="s">
        <v>1887</v>
      </c>
      <c r="E1586" s="104">
        <v>268717.8</v>
      </c>
      <c r="F1586" s="43"/>
      <c r="G1586" s="38"/>
    </row>
    <row r="1587" ht="15.75" customHeight="1">
      <c r="A1587" s="71">
        <v>46094.0</v>
      </c>
      <c r="B1587" s="72" t="s">
        <v>21</v>
      </c>
      <c r="C1587" s="10" t="s">
        <v>7</v>
      </c>
      <c r="D1587" s="72" t="s">
        <v>1888</v>
      </c>
      <c r="E1587" s="73">
        <v>61573.8</v>
      </c>
      <c r="F1587" s="43"/>
      <c r="G1587" s="38"/>
    </row>
    <row r="1588" ht="15.75" customHeight="1">
      <c r="A1588" s="162">
        <v>46094.0</v>
      </c>
      <c r="B1588" s="10" t="s">
        <v>21</v>
      </c>
      <c r="C1588" s="10" t="s">
        <v>7</v>
      </c>
      <c r="D1588" s="101" t="s">
        <v>1889</v>
      </c>
      <c r="E1588" s="104">
        <v>628401.21</v>
      </c>
      <c r="F1588" s="33"/>
      <c r="G1588" s="38"/>
    </row>
    <row r="1589" ht="15.75" customHeight="1">
      <c r="A1589" s="162">
        <v>46095.0</v>
      </c>
      <c r="B1589" s="10" t="s">
        <v>21</v>
      </c>
      <c r="C1589" s="10" t="s">
        <v>7</v>
      </c>
      <c r="D1589" s="101" t="s">
        <v>1890</v>
      </c>
      <c r="E1589" s="104">
        <v>572107.46</v>
      </c>
      <c r="F1589" s="173" t="s">
        <v>1891</v>
      </c>
      <c r="G1589" s="38"/>
    </row>
    <row r="1590" ht="15.75" customHeight="1">
      <c r="A1590" s="162">
        <v>46095.0</v>
      </c>
      <c r="B1590" s="10" t="s">
        <v>21</v>
      </c>
      <c r="C1590" s="10" t="s">
        <v>7</v>
      </c>
      <c r="D1590" s="101" t="s">
        <v>1892</v>
      </c>
      <c r="E1590" s="104">
        <v>34350.05</v>
      </c>
      <c r="F1590" s="43"/>
      <c r="G1590" s="38"/>
    </row>
    <row r="1591" ht="15.75" customHeight="1">
      <c r="A1591" s="162">
        <v>46097.0</v>
      </c>
      <c r="B1591" s="10" t="s">
        <v>21</v>
      </c>
      <c r="C1591" s="10" t="s">
        <v>7</v>
      </c>
      <c r="D1591" s="101" t="s">
        <v>1893</v>
      </c>
      <c r="E1591" s="104">
        <v>1702024.82</v>
      </c>
      <c r="F1591" s="43"/>
      <c r="G1591" s="38"/>
    </row>
    <row r="1592" ht="15.75" customHeight="1">
      <c r="A1592" s="162">
        <v>46097.0</v>
      </c>
      <c r="B1592" s="10" t="s">
        <v>21</v>
      </c>
      <c r="C1592" s="10" t="s">
        <v>7</v>
      </c>
      <c r="D1592" s="101" t="s">
        <v>1894</v>
      </c>
      <c r="E1592" s="104">
        <v>159872.3</v>
      </c>
      <c r="F1592" s="43"/>
      <c r="G1592" s="38"/>
    </row>
    <row r="1593" ht="15.75" customHeight="1">
      <c r="A1593" s="162">
        <v>46097.0</v>
      </c>
      <c r="B1593" s="10" t="s">
        <v>21</v>
      </c>
      <c r="C1593" s="10" t="s">
        <v>7</v>
      </c>
      <c r="D1593" s="101" t="s">
        <v>1895</v>
      </c>
      <c r="E1593" s="104">
        <v>-73093.94</v>
      </c>
      <c r="F1593" s="43"/>
      <c r="G1593" s="38"/>
    </row>
    <row r="1594" ht="15.75" customHeight="1">
      <c r="A1594" s="162">
        <v>46097.0</v>
      </c>
      <c r="B1594" s="10" t="s">
        <v>21</v>
      </c>
      <c r="C1594" s="10" t="s">
        <v>7</v>
      </c>
      <c r="D1594" s="101" t="s">
        <v>1896</v>
      </c>
      <c r="E1594" s="104">
        <v>-9827.17</v>
      </c>
      <c r="F1594" s="43"/>
      <c r="G1594" s="38"/>
    </row>
    <row r="1595" ht="15.75" customHeight="1">
      <c r="A1595" s="162">
        <v>46097.0</v>
      </c>
      <c r="B1595" s="10" t="s">
        <v>21</v>
      </c>
      <c r="C1595" s="10" t="s">
        <v>7</v>
      </c>
      <c r="D1595" s="101" t="s">
        <v>1897</v>
      </c>
      <c r="E1595" s="104">
        <v>12791.06</v>
      </c>
      <c r="F1595" s="43"/>
      <c r="G1595" s="38"/>
    </row>
    <row r="1596" ht="15.75" customHeight="1">
      <c r="A1596" s="162">
        <v>46097.0</v>
      </c>
      <c r="B1596" s="10" t="s">
        <v>21</v>
      </c>
      <c r="C1596" s="10" t="s">
        <v>7</v>
      </c>
      <c r="D1596" s="101" t="s">
        <v>1898</v>
      </c>
      <c r="E1596" s="104">
        <v>101154.78</v>
      </c>
      <c r="F1596" s="43"/>
      <c r="G1596" s="38"/>
    </row>
    <row r="1597" ht="15.75" customHeight="1">
      <c r="A1597" s="162">
        <v>46097.0</v>
      </c>
      <c r="B1597" s="10" t="s">
        <v>21</v>
      </c>
      <c r="C1597" s="10" t="s">
        <v>7</v>
      </c>
      <c r="D1597" s="101" t="s">
        <v>1899</v>
      </c>
      <c r="E1597" s="104">
        <v>297498.18</v>
      </c>
      <c r="F1597" s="43"/>
      <c r="G1597" s="38"/>
    </row>
    <row r="1598" ht="15.75" customHeight="1">
      <c r="A1598" s="162">
        <v>46097.0</v>
      </c>
      <c r="B1598" s="10" t="s">
        <v>21</v>
      </c>
      <c r="C1598" s="10" t="s">
        <v>7</v>
      </c>
      <c r="D1598" s="101" t="s">
        <v>1900</v>
      </c>
      <c r="E1598" s="104">
        <v>379761.96</v>
      </c>
      <c r="F1598" s="43"/>
      <c r="G1598" s="38"/>
    </row>
    <row r="1599" ht="15.75" customHeight="1">
      <c r="A1599" s="162">
        <v>46097.0</v>
      </c>
      <c r="B1599" s="10" t="s">
        <v>21</v>
      </c>
      <c r="C1599" s="10" t="s">
        <v>7</v>
      </c>
      <c r="D1599" s="101" t="s">
        <v>1901</v>
      </c>
      <c r="E1599" s="104">
        <v>625917.11</v>
      </c>
      <c r="F1599" s="43"/>
      <c r="G1599" s="38"/>
    </row>
    <row r="1600" ht="15.75" customHeight="1">
      <c r="A1600" s="162">
        <v>46097.0</v>
      </c>
      <c r="B1600" s="10" t="s">
        <v>21</v>
      </c>
      <c r="C1600" s="10" t="s">
        <v>7</v>
      </c>
      <c r="D1600" s="101" t="s">
        <v>1902</v>
      </c>
      <c r="E1600" s="104">
        <v>251679.41</v>
      </c>
      <c r="F1600" s="43"/>
      <c r="G1600" s="38"/>
    </row>
    <row r="1601" ht="15.75" customHeight="1">
      <c r="A1601" s="162">
        <v>46097.0</v>
      </c>
      <c r="B1601" s="10" t="s">
        <v>21</v>
      </c>
      <c r="C1601" s="10" t="s">
        <v>7</v>
      </c>
      <c r="D1601" s="101" t="s">
        <v>1903</v>
      </c>
      <c r="E1601" s="104">
        <v>12353.07</v>
      </c>
      <c r="F1601" s="43"/>
      <c r="G1601" s="38"/>
    </row>
    <row r="1602" ht="15.75" customHeight="1">
      <c r="A1602" s="162">
        <v>46097.0</v>
      </c>
      <c r="B1602" s="10" t="s">
        <v>21</v>
      </c>
      <c r="C1602" s="10" t="s">
        <v>7</v>
      </c>
      <c r="D1602" s="101" t="s">
        <v>1904</v>
      </c>
      <c r="E1602" s="104">
        <v>95559.34</v>
      </c>
      <c r="F1602" s="43"/>
      <c r="G1602" s="38"/>
    </row>
    <row r="1603" ht="15.75" customHeight="1">
      <c r="A1603" s="162">
        <v>46097.0</v>
      </c>
      <c r="B1603" s="10" t="s">
        <v>21</v>
      </c>
      <c r="C1603" s="10" t="s">
        <v>7</v>
      </c>
      <c r="D1603" s="101" t="s">
        <v>1905</v>
      </c>
      <c r="E1603" s="104">
        <v>23770.98</v>
      </c>
      <c r="F1603" s="43"/>
      <c r="G1603" s="38"/>
    </row>
    <row r="1604" ht="15.75" customHeight="1">
      <c r="A1604" s="162">
        <v>46098.0</v>
      </c>
      <c r="B1604" s="10" t="s">
        <v>21</v>
      </c>
      <c r="C1604" s="10" t="s">
        <v>7</v>
      </c>
      <c r="D1604" s="101" t="s">
        <v>1906</v>
      </c>
      <c r="E1604" s="104">
        <v>642368.58</v>
      </c>
      <c r="F1604" s="43"/>
      <c r="G1604" s="38"/>
    </row>
    <row r="1605" ht="15.75" customHeight="1">
      <c r="A1605" s="162">
        <v>46098.0</v>
      </c>
      <c r="B1605" s="10" t="s">
        <v>21</v>
      </c>
      <c r="C1605" s="10" t="s">
        <v>7</v>
      </c>
      <c r="D1605" s="101" t="s">
        <v>1907</v>
      </c>
      <c r="E1605" s="104">
        <v>19905.14</v>
      </c>
      <c r="F1605" s="43"/>
      <c r="G1605" s="38"/>
    </row>
    <row r="1606" ht="15.75" customHeight="1">
      <c r="A1606" s="162">
        <v>46098.0</v>
      </c>
      <c r="B1606" s="10" t="s">
        <v>21</v>
      </c>
      <c r="C1606" s="10" t="s">
        <v>7</v>
      </c>
      <c r="D1606" s="101" t="s">
        <v>1908</v>
      </c>
      <c r="E1606" s="104">
        <v>25043.04</v>
      </c>
      <c r="F1606" s="43"/>
      <c r="G1606" s="38"/>
    </row>
    <row r="1607" ht="15.75" customHeight="1">
      <c r="A1607" s="162">
        <v>46098.0</v>
      </c>
      <c r="B1607" s="10" t="s">
        <v>21</v>
      </c>
      <c r="C1607" s="10" t="s">
        <v>7</v>
      </c>
      <c r="D1607" s="101" t="s">
        <v>1909</v>
      </c>
      <c r="E1607" s="104">
        <v>236076.06</v>
      </c>
      <c r="F1607" s="43"/>
      <c r="G1607" s="38"/>
    </row>
    <row r="1608" ht="15.75" customHeight="1">
      <c r="A1608" s="162">
        <v>46098.0</v>
      </c>
      <c r="B1608" s="10" t="s">
        <v>21</v>
      </c>
      <c r="C1608" s="10" t="s">
        <v>7</v>
      </c>
      <c r="D1608" s="101" t="s">
        <v>1910</v>
      </c>
      <c r="E1608" s="104">
        <v>61703.53</v>
      </c>
      <c r="F1608" s="43"/>
      <c r="G1608" s="38"/>
    </row>
    <row r="1609" ht="15.75" customHeight="1">
      <c r="A1609" s="162">
        <v>46098.0</v>
      </c>
      <c r="B1609" s="10" t="s">
        <v>21</v>
      </c>
      <c r="C1609" s="10" t="s">
        <v>7</v>
      </c>
      <c r="D1609" s="101" t="s">
        <v>1911</v>
      </c>
      <c r="E1609" s="104">
        <v>132199.92</v>
      </c>
      <c r="F1609" s="43"/>
      <c r="G1609" s="38"/>
    </row>
    <row r="1610" ht="15.75" customHeight="1">
      <c r="A1610" s="162">
        <v>46098.0</v>
      </c>
      <c r="B1610" s="10" t="s">
        <v>21</v>
      </c>
      <c r="C1610" s="10" t="s">
        <v>7</v>
      </c>
      <c r="D1610" s="101" t="s">
        <v>1912</v>
      </c>
      <c r="E1610" s="104">
        <v>319744.61</v>
      </c>
      <c r="F1610" s="43"/>
      <c r="G1610" s="38"/>
    </row>
    <row r="1611" ht="15.75" customHeight="1">
      <c r="A1611" s="162">
        <v>46098.0</v>
      </c>
      <c r="B1611" s="10" t="s">
        <v>21</v>
      </c>
      <c r="C1611" s="10" t="s">
        <v>7</v>
      </c>
      <c r="D1611" s="101" t="s">
        <v>1913</v>
      </c>
      <c r="E1611" s="104">
        <v>466371.21</v>
      </c>
      <c r="F1611" s="43"/>
      <c r="G1611" s="38"/>
    </row>
    <row r="1612" ht="15.75" customHeight="1">
      <c r="A1612" s="162">
        <v>46098.0</v>
      </c>
      <c r="B1612" s="10" t="s">
        <v>21</v>
      </c>
      <c r="C1612" s="10" t="s">
        <v>7</v>
      </c>
      <c r="D1612" s="101" t="s">
        <v>1914</v>
      </c>
      <c r="E1612" s="104">
        <v>-18716.62</v>
      </c>
      <c r="F1612" s="43"/>
      <c r="G1612" s="38"/>
    </row>
    <row r="1613" ht="15.75" customHeight="1">
      <c r="A1613" s="162">
        <v>46099.0</v>
      </c>
      <c r="B1613" s="10" t="s">
        <v>21</v>
      </c>
      <c r="C1613" s="10" t="s">
        <v>7</v>
      </c>
      <c r="D1613" s="101" t="s">
        <v>1915</v>
      </c>
      <c r="E1613" s="104">
        <v>-232876.96</v>
      </c>
      <c r="F1613" s="43"/>
      <c r="G1613" s="38"/>
    </row>
    <row r="1614" ht="15.75" customHeight="1">
      <c r="A1614" s="162">
        <v>46099.0</v>
      </c>
      <c r="B1614" s="10" t="s">
        <v>21</v>
      </c>
      <c r="C1614" s="10" t="s">
        <v>7</v>
      </c>
      <c r="D1614" s="101" t="s">
        <v>1916</v>
      </c>
      <c r="E1614" s="104">
        <v>-123383.67</v>
      </c>
      <c r="F1614" s="43"/>
      <c r="G1614" s="38"/>
    </row>
    <row r="1615" ht="15.75" customHeight="1">
      <c r="A1615" s="162">
        <v>46099.0</v>
      </c>
      <c r="B1615" s="10" t="s">
        <v>21</v>
      </c>
      <c r="C1615" s="10" t="s">
        <v>7</v>
      </c>
      <c r="D1615" s="101" t="s">
        <v>1917</v>
      </c>
      <c r="E1615" s="104">
        <v>51204.39</v>
      </c>
      <c r="F1615" s="43"/>
      <c r="G1615" s="38"/>
    </row>
    <row r="1616" ht="15.75" customHeight="1">
      <c r="A1616" s="162">
        <v>46099.0</v>
      </c>
      <c r="B1616" s="10" t="s">
        <v>21</v>
      </c>
      <c r="C1616" s="10" t="s">
        <v>7</v>
      </c>
      <c r="D1616" s="101" t="s">
        <v>1918</v>
      </c>
      <c r="E1616" s="104">
        <v>181405.5</v>
      </c>
      <c r="F1616" s="43"/>
      <c r="G1616" s="38"/>
    </row>
    <row r="1617" ht="15.75" customHeight="1">
      <c r="A1617" s="162">
        <v>46099.0</v>
      </c>
      <c r="B1617" s="10" t="s">
        <v>21</v>
      </c>
      <c r="C1617" s="10" t="s">
        <v>7</v>
      </c>
      <c r="D1617" s="101" t="s">
        <v>1919</v>
      </c>
      <c r="E1617" s="104">
        <v>474792.46</v>
      </c>
      <c r="F1617" s="43"/>
      <c r="G1617" s="38"/>
    </row>
    <row r="1618" ht="15.75" customHeight="1">
      <c r="A1618" s="162">
        <v>46099.0</v>
      </c>
      <c r="B1618" s="10" t="s">
        <v>21</v>
      </c>
      <c r="C1618" s="10" t="s">
        <v>7</v>
      </c>
      <c r="D1618" s="101" t="s">
        <v>1920</v>
      </c>
      <c r="E1618" s="104">
        <v>524087.12</v>
      </c>
      <c r="F1618" s="43"/>
      <c r="G1618" s="38"/>
    </row>
    <row r="1619" ht="15.75" customHeight="1">
      <c r="A1619" s="162">
        <v>46099.0</v>
      </c>
      <c r="B1619" s="10" t="s">
        <v>21</v>
      </c>
      <c r="C1619" s="10" t="s">
        <v>7</v>
      </c>
      <c r="D1619" s="101" t="s">
        <v>1921</v>
      </c>
      <c r="E1619" s="104">
        <v>316701.0</v>
      </c>
      <c r="F1619" s="43"/>
      <c r="G1619" s="38"/>
    </row>
    <row r="1620" ht="15.75" customHeight="1">
      <c r="A1620" s="162">
        <v>46099.0</v>
      </c>
      <c r="B1620" s="10" t="s">
        <v>21</v>
      </c>
      <c r="C1620" s="10" t="s">
        <v>7</v>
      </c>
      <c r="D1620" s="101" t="s">
        <v>1923</v>
      </c>
      <c r="E1620" s="104">
        <v>147867.38</v>
      </c>
      <c r="F1620" s="43"/>
      <c r="G1620" s="38"/>
    </row>
    <row r="1621" ht="15.75" customHeight="1">
      <c r="A1621" s="253">
        <v>46099.0</v>
      </c>
      <c r="B1621" s="254" t="s">
        <v>21</v>
      </c>
      <c r="C1621" s="10" t="s">
        <v>7</v>
      </c>
      <c r="D1621" s="254" t="s">
        <v>1924</v>
      </c>
      <c r="E1621" s="255">
        <v>53721.25</v>
      </c>
      <c r="F1621" s="43"/>
      <c r="G1621" s="38"/>
    </row>
    <row r="1622" ht="15.75" customHeight="1">
      <c r="A1622" s="162">
        <v>46099.0</v>
      </c>
      <c r="B1622" s="10" t="s">
        <v>21</v>
      </c>
      <c r="C1622" s="10" t="s">
        <v>7</v>
      </c>
      <c r="D1622" s="101" t="s">
        <v>1925</v>
      </c>
      <c r="E1622" s="104">
        <v>242557.47</v>
      </c>
      <c r="F1622" s="43"/>
      <c r="G1622" s="38"/>
    </row>
    <row r="1623" ht="15.75" customHeight="1">
      <c r="A1623" s="162">
        <v>46099.0</v>
      </c>
      <c r="B1623" s="10" t="s">
        <v>21</v>
      </c>
      <c r="C1623" s="10" t="s">
        <v>7</v>
      </c>
      <c r="D1623" s="101" t="s">
        <v>1926</v>
      </c>
      <c r="E1623" s="104">
        <v>319744.61</v>
      </c>
      <c r="F1623" s="43"/>
      <c r="G1623" s="38"/>
    </row>
    <row r="1624" ht="15.75" customHeight="1">
      <c r="A1624" s="162">
        <v>46100.0</v>
      </c>
      <c r="B1624" s="10" t="s">
        <v>21</v>
      </c>
      <c r="C1624" s="10" t="s">
        <v>7</v>
      </c>
      <c r="D1624" s="101" t="s">
        <v>1927</v>
      </c>
      <c r="E1624" s="104">
        <v>20382.41</v>
      </c>
      <c r="F1624" s="43"/>
      <c r="G1624" s="38"/>
    </row>
    <row r="1625" ht="15.75" customHeight="1">
      <c r="A1625" s="162">
        <v>46100.0</v>
      </c>
      <c r="B1625" s="10" t="s">
        <v>21</v>
      </c>
      <c r="C1625" s="10" t="s">
        <v>7</v>
      </c>
      <c r="D1625" s="101" t="s">
        <v>1928</v>
      </c>
      <c r="E1625" s="104">
        <v>159872.3</v>
      </c>
      <c r="F1625" s="43"/>
      <c r="G1625" s="38"/>
    </row>
    <row r="1626" ht="15.75" customHeight="1">
      <c r="A1626" s="162">
        <v>46100.0</v>
      </c>
      <c r="B1626" s="10" t="s">
        <v>21</v>
      </c>
      <c r="C1626" s="10" t="s">
        <v>7</v>
      </c>
      <c r="D1626" s="101" t="s">
        <v>1929</v>
      </c>
      <c r="E1626" s="104">
        <v>1293639.88</v>
      </c>
      <c r="F1626" s="43"/>
      <c r="G1626" s="38"/>
    </row>
    <row r="1627" ht="15.75" customHeight="1">
      <c r="A1627" s="195">
        <v>46100.0</v>
      </c>
      <c r="B1627" s="196" t="s">
        <v>21</v>
      </c>
      <c r="C1627" s="10" t="s">
        <v>7</v>
      </c>
      <c r="D1627" s="196" t="s">
        <v>1930</v>
      </c>
      <c r="E1627" s="197">
        <v>336614.62</v>
      </c>
      <c r="F1627" s="43"/>
      <c r="G1627" s="38"/>
    </row>
    <row r="1628" ht="15.75" customHeight="1">
      <c r="A1628" s="162">
        <v>46100.0</v>
      </c>
      <c r="B1628" s="10" t="s">
        <v>21</v>
      </c>
      <c r="C1628" s="10" t="s">
        <v>7</v>
      </c>
      <c r="D1628" s="101" t="s">
        <v>1931</v>
      </c>
      <c r="E1628" s="104">
        <v>181405.5</v>
      </c>
      <c r="F1628" s="43"/>
      <c r="G1628" s="38"/>
    </row>
    <row r="1629" ht="15.75" customHeight="1">
      <c r="A1629" s="162">
        <v>46100.0</v>
      </c>
      <c r="B1629" s="10" t="s">
        <v>21</v>
      </c>
      <c r="C1629" s="10" t="s">
        <v>7</v>
      </c>
      <c r="D1629" s="101" t="s">
        <v>1932</v>
      </c>
      <c r="E1629" s="104">
        <v>249054.61</v>
      </c>
      <c r="F1629" s="43"/>
      <c r="G1629" s="38"/>
    </row>
    <row r="1630" ht="15.75" customHeight="1">
      <c r="A1630" s="162">
        <v>46100.0</v>
      </c>
      <c r="B1630" s="10" t="s">
        <v>21</v>
      </c>
      <c r="C1630" s="10" t="s">
        <v>7</v>
      </c>
      <c r="D1630" s="101" t="s">
        <v>1933</v>
      </c>
      <c r="E1630" s="104">
        <v>421085.66</v>
      </c>
      <c r="F1630" s="43"/>
      <c r="G1630" s="38"/>
    </row>
    <row r="1631" ht="15.75" customHeight="1">
      <c r="A1631" s="162">
        <v>46100.0</v>
      </c>
      <c r="B1631" s="10" t="s">
        <v>21</v>
      </c>
      <c r="C1631" s="10" t="s">
        <v>7</v>
      </c>
      <c r="D1631" s="101" t="s">
        <v>1934</v>
      </c>
      <c r="E1631" s="104">
        <v>5079.92</v>
      </c>
      <c r="F1631" s="43"/>
      <c r="G1631" s="38"/>
    </row>
    <row r="1632" ht="15.75" customHeight="1">
      <c r="A1632" s="162">
        <v>46100.0</v>
      </c>
      <c r="B1632" s="10" t="s">
        <v>21</v>
      </c>
      <c r="C1632" s="10" t="s">
        <v>7</v>
      </c>
      <c r="D1632" s="101" t="s">
        <v>1935</v>
      </c>
      <c r="E1632" s="104">
        <v>371737.06</v>
      </c>
      <c r="F1632" s="43"/>
      <c r="G1632" s="38"/>
    </row>
    <row r="1633" ht="15.75" customHeight="1">
      <c r="A1633" s="162">
        <v>46100.0</v>
      </c>
      <c r="B1633" s="10" t="s">
        <v>21</v>
      </c>
      <c r="C1633" s="10" t="s">
        <v>7</v>
      </c>
      <c r="D1633" s="101" t="s">
        <v>1936</v>
      </c>
      <c r="E1633" s="104">
        <v>665014.56</v>
      </c>
      <c r="F1633" s="43"/>
      <c r="G1633" s="38"/>
    </row>
    <row r="1634" ht="15.75" customHeight="1">
      <c r="A1634" s="162">
        <v>46101.0</v>
      </c>
      <c r="B1634" s="10" t="s">
        <v>21</v>
      </c>
      <c r="C1634" s="10" t="s">
        <v>7</v>
      </c>
      <c r="D1634" s="101" t="s">
        <v>1937</v>
      </c>
      <c r="E1634" s="104">
        <v>452607.09</v>
      </c>
      <c r="F1634" s="43"/>
      <c r="G1634" s="38"/>
    </row>
    <row r="1635" ht="15.75" customHeight="1">
      <c r="A1635" s="162">
        <v>46101.0</v>
      </c>
      <c r="B1635" s="10" t="s">
        <v>21</v>
      </c>
      <c r="C1635" s="10" t="s">
        <v>7</v>
      </c>
      <c r="D1635" s="101" t="s">
        <v>1938</v>
      </c>
      <c r="E1635" s="104">
        <v>254685.3</v>
      </c>
      <c r="F1635" s="43"/>
      <c r="G1635" s="38"/>
    </row>
    <row r="1636" ht="15.75" customHeight="1">
      <c r="A1636" s="162">
        <v>46101.0</v>
      </c>
      <c r="B1636" s="10" t="s">
        <v>21</v>
      </c>
      <c r="C1636" s="10" t="s">
        <v>7</v>
      </c>
      <c r="D1636" s="101" t="s">
        <v>1939</v>
      </c>
      <c r="E1636" s="104">
        <v>6472.64</v>
      </c>
      <c r="F1636" s="43"/>
      <c r="G1636" s="38"/>
    </row>
    <row r="1637" ht="15.75" customHeight="1">
      <c r="A1637" s="162">
        <v>46101.0</v>
      </c>
      <c r="B1637" s="10" t="s">
        <v>21</v>
      </c>
      <c r="C1637" s="10" t="s">
        <v>7</v>
      </c>
      <c r="D1637" s="101" t="s">
        <v>1940</v>
      </c>
      <c r="E1637" s="104">
        <v>181405.5</v>
      </c>
      <c r="F1637" s="43"/>
      <c r="G1637" s="38"/>
    </row>
    <row r="1638" ht="15.75" customHeight="1">
      <c r="A1638" s="71">
        <v>46101.0</v>
      </c>
      <c r="B1638" s="72" t="s">
        <v>21</v>
      </c>
      <c r="C1638" s="10" t="s">
        <v>7</v>
      </c>
      <c r="D1638" s="72" t="s">
        <v>1941</v>
      </c>
      <c r="E1638" s="73">
        <v>98496.15</v>
      </c>
      <c r="F1638" s="43"/>
      <c r="G1638" s="38"/>
    </row>
    <row r="1639" ht="15.75" customHeight="1">
      <c r="A1639" s="162">
        <v>46101.0</v>
      </c>
      <c r="B1639" s="10" t="s">
        <v>21</v>
      </c>
      <c r="C1639" s="10" t="s">
        <v>7</v>
      </c>
      <c r="D1639" s="101" t="s">
        <v>1942</v>
      </c>
      <c r="E1639" s="104">
        <v>50761.41</v>
      </c>
      <c r="F1639" s="43"/>
      <c r="G1639" s="38"/>
    </row>
    <row r="1640" ht="15.75" customHeight="1">
      <c r="A1640" s="162">
        <v>46101.0</v>
      </c>
      <c r="B1640" s="10" t="s">
        <v>21</v>
      </c>
      <c r="C1640" s="10" t="s">
        <v>7</v>
      </c>
      <c r="D1640" s="101" t="s">
        <v>1943</v>
      </c>
      <c r="E1640" s="104">
        <v>12787.72</v>
      </c>
      <c r="F1640" s="43"/>
      <c r="G1640" s="38"/>
    </row>
    <row r="1641" ht="15.75" customHeight="1">
      <c r="A1641" s="162">
        <v>46101.0</v>
      </c>
      <c r="B1641" s="10" t="s">
        <v>21</v>
      </c>
      <c r="C1641" s="10" t="s">
        <v>7</v>
      </c>
      <c r="D1641" s="101" t="s">
        <v>1944</v>
      </c>
      <c r="E1641" s="104">
        <v>416764.93</v>
      </c>
      <c r="F1641" s="43"/>
      <c r="G1641" s="38"/>
    </row>
    <row r="1642" ht="15.75" customHeight="1">
      <c r="A1642" s="162">
        <v>46101.0</v>
      </c>
      <c r="B1642" s="10" t="s">
        <v>21</v>
      </c>
      <c r="C1642" s="10" t="s">
        <v>7</v>
      </c>
      <c r="D1642" s="101" t="s">
        <v>1945</v>
      </c>
      <c r="E1642" s="104">
        <v>541394.58</v>
      </c>
      <c r="F1642" s="43"/>
      <c r="G1642" s="38"/>
    </row>
    <row r="1643" ht="15.75" customHeight="1">
      <c r="A1643" s="162">
        <v>46101.0</v>
      </c>
      <c r="B1643" s="10" t="s">
        <v>21</v>
      </c>
      <c r="C1643" s="10" t="s">
        <v>7</v>
      </c>
      <c r="D1643" s="101" t="s">
        <v>1946</v>
      </c>
      <c r="E1643" s="104">
        <v>371937.73</v>
      </c>
      <c r="F1643" s="43"/>
      <c r="G1643" s="38"/>
    </row>
    <row r="1644" ht="15.75" customHeight="1">
      <c r="A1644" s="162">
        <v>46101.0</v>
      </c>
      <c r="B1644" s="10" t="s">
        <v>21</v>
      </c>
      <c r="C1644" s="10" t="s">
        <v>7</v>
      </c>
      <c r="D1644" s="101" t="s">
        <v>1947</v>
      </c>
      <c r="E1644" s="104">
        <v>58285.29</v>
      </c>
      <c r="F1644" s="43"/>
      <c r="G1644" s="38"/>
    </row>
    <row r="1645" ht="15.75" customHeight="1">
      <c r="A1645" s="162">
        <v>46101.0</v>
      </c>
      <c r="B1645" s="10" t="s">
        <v>21</v>
      </c>
      <c r="C1645" s="10" t="s">
        <v>7</v>
      </c>
      <c r="D1645" s="101" t="s">
        <v>1948</v>
      </c>
      <c r="E1645" s="104">
        <v>1831697.02</v>
      </c>
      <c r="F1645" s="43"/>
      <c r="G1645" s="38"/>
    </row>
    <row r="1646" ht="15.75" customHeight="1">
      <c r="A1646" s="162">
        <v>46101.0</v>
      </c>
      <c r="B1646" s="10" t="s">
        <v>21</v>
      </c>
      <c r="C1646" s="10" t="s">
        <v>7</v>
      </c>
      <c r="D1646" s="101" t="s">
        <v>1949</v>
      </c>
      <c r="E1646" s="104">
        <v>2048026.26</v>
      </c>
      <c r="F1646" s="33"/>
      <c r="G1646" s="38"/>
    </row>
    <row r="1647" ht="15.75" customHeight="1">
      <c r="A1647" s="162">
        <v>46101.0</v>
      </c>
      <c r="B1647" s="10" t="s">
        <v>21</v>
      </c>
      <c r="C1647" s="10" t="s">
        <v>7</v>
      </c>
      <c r="D1647" s="101" t="s">
        <v>1950</v>
      </c>
      <c r="E1647" s="104">
        <v>-12697.32</v>
      </c>
      <c r="F1647" s="173" t="s">
        <v>1951</v>
      </c>
      <c r="G1647" s="38"/>
    </row>
    <row r="1648" ht="15.75" customHeight="1">
      <c r="A1648" s="162">
        <v>46102.0</v>
      </c>
      <c r="B1648" s="10" t="s">
        <v>21</v>
      </c>
      <c r="C1648" s="10" t="s">
        <v>7</v>
      </c>
      <c r="D1648" s="101" t="s">
        <v>1952</v>
      </c>
      <c r="E1648" s="104">
        <v>863097.86</v>
      </c>
      <c r="F1648" s="43"/>
      <c r="G1648" s="38"/>
    </row>
    <row r="1649" ht="15.75" customHeight="1">
      <c r="A1649" s="162">
        <v>46102.0</v>
      </c>
      <c r="B1649" s="10" t="s">
        <v>21</v>
      </c>
      <c r="C1649" s="10" t="s">
        <v>7</v>
      </c>
      <c r="D1649" s="101" t="s">
        <v>1954</v>
      </c>
      <c r="E1649" s="104">
        <v>278369.55</v>
      </c>
      <c r="F1649" s="43"/>
      <c r="G1649" s="38"/>
    </row>
    <row r="1650" ht="15.75" customHeight="1">
      <c r="A1650" s="162">
        <v>46102.0</v>
      </c>
      <c r="B1650" s="10" t="s">
        <v>21</v>
      </c>
      <c r="C1650" s="10" t="s">
        <v>7</v>
      </c>
      <c r="D1650" s="101" t="s">
        <v>1955</v>
      </c>
      <c r="E1650" s="104">
        <v>13414.01</v>
      </c>
      <c r="F1650" s="43"/>
      <c r="G1650" s="38"/>
    </row>
    <row r="1651" ht="15.75" customHeight="1">
      <c r="A1651" s="162">
        <v>46102.0</v>
      </c>
      <c r="B1651" s="10" t="s">
        <v>21</v>
      </c>
      <c r="C1651" s="10" t="s">
        <v>7</v>
      </c>
      <c r="D1651" s="101" t="s">
        <v>1956</v>
      </c>
      <c r="E1651" s="104">
        <v>91403.51</v>
      </c>
      <c r="F1651" s="43"/>
      <c r="G1651" s="38"/>
    </row>
    <row r="1652" ht="15.75" customHeight="1">
      <c r="A1652" s="162">
        <v>46102.0</v>
      </c>
      <c r="B1652" s="10" t="s">
        <v>21</v>
      </c>
      <c r="C1652" s="10" t="s">
        <v>7</v>
      </c>
      <c r="D1652" s="101" t="s">
        <v>1958</v>
      </c>
      <c r="E1652" s="104">
        <v>68700.08</v>
      </c>
      <c r="F1652" s="43"/>
      <c r="G1652" s="38"/>
    </row>
    <row r="1653" ht="15.75" customHeight="1">
      <c r="A1653" s="162">
        <v>46104.0</v>
      </c>
      <c r="B1653" s="10" t="s">
        <v>21</v>
      </c>
      <c r="C1653" s="10" t="s">
        <v>7</v>
      </c>
      <c r="D1653" s="101" t="s">
        <v>1959</v>
      </c>
      <c r="E1653" s="104">
        <v>716611.4</v>
      </c>
      <c r="F1653" s="43"/>
      <c r="G1653" s="38"/>
    </row>
    <row r="1654" ht="15.75" customHeight="1">
      <c r="A1654" s="162">
        <v>46104.0</v>
      </c>
      <c r="B1654" s="10" t="s">
        <v>21</v>
      </c>
      <c r="C1654" s="10" t="s">
        <v>7</v>
      </c>
      <c r="D1654" s="101" t="s">
        <v>1960</v>
      </c>
      <c r="E1654" s="104">
        <v>2085781.56</v>
      </c>
      <c r="F1654" s="43"/>
      <c r="G1654" s="38"/>
    </row>
    <row r="1655" ht="15.75" customHeight="1">
      <c r="A1655" s="162">
        <v>46104.0</v>
      </c>
      <c r="B1655" s="10" t="s">
        <v>21</v>
      </c>
      <c r="C1655" s="10" t="s">
        <v>7</v>
      </c>
      <c r="D1655" s="101" t="s">
        <v>1961</v>
      </c>
      <c r="E1655" s="104">
        <v>-3971.18</v>
      </c>
      <c r="F1655" s="43"/>
      <c r="G1655" s="38"/>
    </row>
    <row r="1656" ht="15.75" customHeight="1">
      <c r="A1656" s="162">
        <v>46104.0</v>
      </c>
      <c r="B1656" s="10" t="s">
        <v>21</v>
      </c>
      <c r="C1656" s="10" t="s">
        <v>7</v>
      </c>
      <c r="D1656" s="101" t="s">
        <v>1962</v>
      </c>
      <c r="E1656" s="104">
        <v>395427.7</v>
      </c>
      <c r="F1656" s="43"/>
      <c r="G1656" s="38"/>
    </row>
    <row r="1657" ht="15.75" customHeight="1">
      <c r="A1657" s="162">
        <v>46104.0</v>
      </c>
      <c r="B1657" s="10" t="s">
        <v>21</v>
      </c>
      <c r="C1657" s="10" t="s">
        <v>7</v>
      </c>
      <c r="D1657" s="101" t="s">
        <v>1964</v>
      </c>
      <c r="E1657" s="104">
        <v>632328.96</v>
      </c>
      <c r="F1657" s="43"/>
      <c r="G1657" s="38"/>
    </row>
    <row r="1658" ht="15.75" customHeight="1">
      <c r="A1658" s="162">
        <v>46104.0</v>
      </c>
      <c r="B1658" s="10" t="s">
        <v>21</v>
      </c>
      <c r="C1658" s="10" t="s">
        <v>7</v>
      </c>
      <c r="D1658" s="101" t="s">
        <v>1965</v>
      </c>
      <c r="E1658" s="104">
        <v>144508.38</v>
      </c>
      <c r="F1658" s="43"/>
      <c r="G1658" s="38"/>
    </row>
    <row r="1659" ht="15.75" customHeight="1">
      <c r="A1659" s="162">
        <v>46104.0</v>
      </c>
      <c r="B1659" s="10" t="s">
        <v>21</v>
      </c>
      <c r="C1659" s="10" t="s">
        <v>7</v>
      </c>
      <c r="D1659" s="101" t="s">
        <v>1966</v>
      </c>
      <c r="E1659" s="104">
        <v>1021439.97</v>
      </c>
      <c r="F1659" s="43"/>
      <c r="G1659" s="38"/>
    </row>
    <row r="1660" ht="15.75" customHeight="1">
      <c r="A1660" s="170">
        <v>46104.0</v>
      </c>
      <c r="B1660" s="171" t="s">
        <v>21</v>
      </c>
      <c r="C1660" s="10" t="s">
        <v>7</v>
      </c>
      <c r="D1660" s="171" t="s">
        <v>1968</v>
      </c>
      <c r="E1660" s="172">
        <v>50360.93</v>
      </c>
      <c r="F1660" s="43"/>
      <c r="G1660" s="38"/>
    </row>
    <row r="1661" ht="15.75" customHeight="1">
      <c r="A1661" s="162">
        <v>46104.0</v>
      </c>
      <c r="B1661" s="10" t="s">
        <v>21</v>
      </c>
      <c r="C1661" s="10" t="s">
        <v>7</v>
      </c>
      <c r="D1661" s="101" t="s">
        <v>1970</v>
      </c>
      <c r="E1661" s="104">
        <v>1987411.41</v>
      </c>
      <c r="F1661" s="43"/>
      <c r="G1661" s="38"/>
    </row>
    <row r="1662" ht="15.75" customHeight="1">
      <c r="A1662" s="162">
        <v>46104.0</v>
      </c>
      <c r="B1662" s="10" t="s">
        <v>21</v>
      </c>
      <c r="C1662" s="10" t="s">
        <v>7</v>
      </c>
      <c r="D1662" s="101" t="s">
        <v>1971</v>
      </c>
      <c r="E1662" s="104">
        <v>325010.6</v>
      </c>
      <c r="F1662" s="43"/>
      <c r="G1662" s="38"/>
    </row>
    <row r="1663" ht="15.75" customHeight="1">
      <c r="A1663" s="162">
        <v>46104.0</v>
      </c>
      <c r="B1663" s="10" t="s">
        <v>21</v>
      </c>
      <c r="C1663" s="10" t="s">
        <v>7</v>
      </c>
      <c r="D1663" s="101" t="s">
        <v>1973</v>
      </c>
      <c r="E1663" s="104">
        <v>138921.64</v>
      </c>
      <c r="F1663" s="43"/>
      <c r="G1663" s="38"/>
    </row>
    <row r="1664" ht="15.75" customHeight="1">
      <c r="A1664" s="162">
        <v>46106.0</v>
      </c>
      <c r="B1664" s="10" t="s">
        <v>21</v>
      </c>
      <c r="C1664" s="10" t="s">
        <v>7</v>
      </c>
      <c r="D1664" s="101" t="s">
        <v>1975</v>
      </c>
      <c r="E1664" s="104">
        <v>-1500842.79</v>
      </c>
      <c r="F1664" s="43"/>
      <c r="G1664" s="85" t="s">
        <v>1976</v>
      </c>
    </row>
    <row r="1665" ht="15.75" customHeight="1">
      <c r="A1665" s="162">
        <v>46106.0</v>
      </c>
      <c r="B1665" s="10" t="s">
        <v>21</v>
      </c>
      <c r="C1665" s="10" t="s">
        <v>7</v>
      </c>
      <c r="D1665" s="101" t="s">
        <v>1978</v>
      </c>
      <c r="E1665" s="104">
        <v>452384.03</v>
      </c>
      <c r="F1665" s="43"/>
      <c r="G1665" s="38"/>
    </row>
    <row r="1666" ht="15.75" customHeight="1">
      <c r="A1666" s="162">
        <v>46106.0</v>
      </c>
      <c r="B1666" s="10" t="s">
        <v>21</v>
      </c>
      <c r="C1666" s="10" t="s">
        <v>7</v>
      </c>
      <c r="D1666" s="101" t="s">
        <v>1979</v>
      </c>
      <c r="E1666" s="104">
        <v>309627.6</v>
      </c>
      <c r="F1666" s="43"/>
      <c r="G1666" s="38"/>
    </row>
    <row r="1667" ht="15.75" customHeight="1">
      <c r="A1667" s="162">
        <v>46106.0</v>
      </c>
      <c r="B1667" s="10" t="s">
        <v>21</v>
      </c>
      <c r="C1667" s="10" t="s">
        <v>7</v>
      </c>
      <c r="D1667" s="101" t="s">
        <v>1981</v>
      </c>
      <c r="E1667" s="104">
        <v>78439.28</v>
      </c>
      <c r="F1667" s="43"/>
      <c r="G1667" s="38"/>
    </row>
    <row r="1668" ht="15.75" customHeight="1">
      <c r="A1668" s="162">
        <v>46106.0</v>
      </c>
      <c r="B1668" s="10" t="s">
        <v>21</v>
      </c>
      <c r="C1668" s="10" t="s">
        <v>7</v>
      </c>
      <c r="D1668" s="101" t="s">
        <v>1983</v>
      </c>
      <c r="E1668" s="104">
        <v>629973.32</v>
      </c>
      <c r="F1668" s="43"/>
      <c r="G1668" s="38"/>
    </row>
    <row r="1669" ht="15.75" customHeight="1">
      <c r="A1669" s="149">
        <v>46106.0</v>
      </c>
      <c r="B1669" s="150" t="s">
        <v>21</v>
      </c>
      <c r="C1669" s="10" t="s">
        <v>7</v>
      </c>
      <c r="D1669" s="150" t="s">
        <v>1984</v>
      </c>
      <c r="E1669" s="151">
        <v>1010805.04</v>
      </c>
      <c r="F1669" s="43"/>
      <c r="G1669" s="38"/>
    </row>
    <row r="1670" ht="15.75" customHeight="1">
      <c r="A1670" s="162">
        <v>46106.0</v>
      </c>
      <c r="B1670" s="10" t="s">
        <v>21</v>
      </c>
      <c r="C1670" s="10" t="s">
        <v>7</v>
      </c>
      <c r="D1670" s="101" t="s">
        <v>1985</v>
      </c>
      <c r="E1670" s="104">
        <v>395741.82</v>
      </c>
      <c r="F1670" s="43"/>
      <c r="G1670" s="38"/>
    </row>
    <row r="1671" ht="15.75" customHeight="1">
      <c r="A1671" s="162">
        <v>46106.0</v>
      </c>
      <c r="B1671" s="10" t="s">
        <v>21</v>
      </c>
      <c r="C1671" s="10" t="s">
        <v>7</v>
      </c>
      <c r="D1671" s="101" t="s">
        <v>1986</v>
      </c>
      <c r="E1671" s="104">
        <v>265979.96</v>
      </c>
      <c r="F1671" s="43"/>
      <c r="G1671" s="38"/>
    </row>
    <row r="1672" ht="15.75" customHeight="1">
      <c r="A1672" s="162">
        <v>46106.0</v>
      </c>
      <c r="B1672" s="10" t="s">
        <v>21</v>
      </c>
      <c r="C1672" s="10" t="s">
        <v>7</v>
      </c>
      <c r="D1672" s="101" t="s">
        <v>1988</v>
      </c>
      <c r="E1672" s="104">
        <v>90586.74</v>
      </c>
      <c r="F1672" s="43"/>
      <c r="G1672" s="38"/>
    </row>
    <row r="1673" ht="15.75" customHeight="1">
      <c r="A1673" s="162">
        <v>46106.0</v>
      </c>
      <c r="B1673" s="10" t="s">
        <v>21</v>
      </c>
      <c r="C1673" s="10" t="s">
        <v>7</v>
      </c>
      <c r="D1673" s="101" t="s">
        <v>1989</v>
      </c>
      <c r="E1673" s="104">
        <v>839152.12</v>
      </c>
      <c r="F1673" s="43"/>
      <c r="G1673" s="38"/>
    </row>
    <row r="1674" ht="15.75" customHeight="1">
      <c r="A1674" s="162">
        <v>46107.0</v>
      </c>
      <c r="B1674" s="10" t="s">
        <v>21</v>
      </c>
      <c r="C1674" s="10" t="s">
        <v>7</v>
      </c>
      <c r="D1674" s="101" t="s">
        <v>1990</v>
      </c>
      <c r="E1674" s="104">
        <v>888396.36</v>
      </c>
      <c r="F1674" s="43"/>
      <c r="G1674" s="38"/>
    </row>
    <row r="1675" ht="15.75" customHeight="1">
      <c r="A1675" s="162">
        <v>46107.0</v>
      </c>
      <c r="B1675" s="10" t="s">
        <v>21</v>
      </c>
      <c r="C1675" s="10" t="s">
        <v>7</v>
      </c>
      <c r="D1675" s="101" t="s">
        <v>1991</v>
      </c>
      <c r="E1675" s="104">
        <v>46688.48</v>
      </c>
      <c r="F1675" s="43"/>
      <c r="G1675" s="38"/>
    </row>
    <row r="1676" ht="15.75" customHeight="1">
      <c r="A1676" s="162">
        <v>46107.0</v>
      </c>
      <c r="B1676" s="10" t="s">
        <v>21</v>
      </c>
      <c r="C1676" s="10" t="s">
        <v>7</v>
      </c>
      <c r="D1676" s="101" t="s">
        <v>1992</v>
      </c>
      <c r="E1676" s="104">
        <v>282284.31</v>
      </c>
      <c r="F1676" s="43"/>
      <c r="G1676" s="38"/>
    </row>
    <row r="1677" ht="15.75" customHeight="1">
      <c r="A1677" s="162">
        <v>46107.0</v>
      </c>
      <c r="B1677" s="10" t="s">
        <v>21</v>
      </c>
      <c r="C1677" s="10" t="s">
        <v>7</v>
      </c>
      <c r="D1677" s="10" t="s">
        <v>1993</v>
      </c>
      <c r="E1677" s="104">
        <v>104712.33</v>
      </c>
      <c r="F1677" s="43"/>
      <c r="G1677" s="38"/>
    </row>
    <row r="1678" ht="15.75" customHeight="1">
      <c r="A1678" s="162">
        <v>46107.0</v>
      </c>
      <c r="B1678" s="10" t="s">
        <v>21</v>
      </c>
      <c r="C1678" s="10" t="s">
        <v>7</v>
      </c>
      <c r="D1678" s="101" t="s">
        <v>1994</v>
      </c>
      <c r="E1678" s="104">
        <v>157668.45</v>
      </c>
      <c r="F1678" s="43"/>
      <c r="G1678" s="38"/>
    </row>
    <row r="1679" ht="15.75" customHeight="1">
      <c r="A1679" s="162">
        <v>46107.0</v>
      </c>
      <c r="B1679" s="10" t="s">
        <v>21</v>
      </c>
      <c r="C1679" s="10" t="s">
        <v>7</v>
      </c>
      <c r="D1679" s="101" t="s">
        <v>1996</v>
      </c>
      <c r="E1679" s="104">
        <v>921696.57</v>
      </c>
      <c r="F1679" s="43"/>
      <c r="G1679" s="38"/>
    </row>
    <row r="1680" ht="15.75" customHeight="1">
      <c r="A1680" s="201">
        <v>46107.0</v>
      </c>
      <c r="B1680" s="202" t="s">
        <v>21</v>
      </c>
      <c r="C1680" s="10" t="s">
        <v>7</v>
      </c>
      <c r="D1680" s="202" t="s">
        <v>1998</v>
      </c>
      <c r="E1680" s="203">
        <v>30435.73</v>
      </c>
      <c r="F1680" s="43"/>
      <c r="G1680" s="38"/>
    </row>
    <row r="1681" ht="15.75" customHeight="1">
      <c r="A1681" s="162">
        <v>46107.0</v>
      </c>
      <c r="B1681" s="10" t="s">
        <v>21</v>
      </c>
      <c r="C1681" s="10" t="s">
        <v>7</v>
      </c>
      <c r="D1681" s="101" t="s">
        <v>1999</v>
      </c>
      <c r="E1681" s="104">
        <v>799361.52</v>
      </c>
      <c r="F1681" s="43"/>
      <c r="G1681" s="38"/>
    </row>
    <row r="1682" ht="15.75" customHeight="1">
      <c r="A1682" s="162">
        <v>46107.0</v>
      </c>
      <c r="B1682" s="10" t="s">
        <v>21</v>
      </c>
      <c r="C1682" s="10" t="s">
        <v>7</v>
      </c>
      <c r="D1682" s="101" t="s">
        <v>2000</v>
      </c>
      <c r="E1682" s="104">
        <v>159872.3</v>
      </c>
      <c r="F1682" s="43"/>
      <c r="G1682" s="38"/>
    </row>
    <row r="1683" ht="15.75" customHeight="1">
      <c r="A1683" s="162">
        <v>46107.0</v>
      </c>
      <c r="B1683" s="10" t="s">
        <v>21</v>
      </c>
      <c r="C1683" s="10" t="s">
        <v>7</v>
      </c>
      <c r="D1683" s="101" t="s">
        <v>2001</v>
      </c>
      <c r="E1683" s="104">
        <v>577734.65</v>
      </c>
      <c r="F1683" s="43"/>
      <c r="G1683" s="38"/>
    </row>
    <row r="1684" ht="15.75" customHeight="1">
      <c r="A1684" s="162">
        <v>46108.0</v>
      </c>
      <c r="B1684" s="10" t="s">
        <v>21</v>
      </c>
      <c r="C1684" s="10" t="s">
        <v>7</v>
      </c>
      <c r="D1684" s="101" t="s">
        <v>2003</v>
      </c>
      <c r="E1684" s="104">
        <v>-99037.86</v>
      </c>
      <c r="F1684" s="43"/>
      <c r="G1684" s="38"/>
    </row>
    <row r="1685" ht="15.75" customHeight="1">
      <c r="A1685" s="162">
        <v>46108.0</v>
      </c>
      <c r="B1685" s="10" t="s">
        <v>21</v>
      </c>
      <c r="C1685" s="10" t="s">
        <v>7</v>
      </c>
      <c r="D1685" s="101" t="s">
        <v>2004</v>
      </c>
      <c r="E1685" s="104">
        <v>527895.28</v>
      </c>
      <c r="F1685" s="43"/>
      <c r="G1685" s="85" t="s">
        <v>2005</v>
      </c>
    </row>
    <row r="1686" ht="15.75" customHeight="1">
      <c r="A1686" s="162">
        <v>46108.0</v>
      </c>
      <c r="B1686" s="10" t="s">
        <v>21</v>
      </c>
      <c r="C1686" s="10" t="s">
        <v>7</v>
      </c>
      <c r="D1686" s="101" t="s">
        <v>2007</v>
      </c>
      <c r="E1686" s="104">
        <v>1027262.84</v>
      </c>
      <c r="F1686" s="43"/>
      <c r="G1686" s="38"/>
    </row>
    <row r="1687" ht="15.75" customHeight="1">
      <c r="A1687" s="162">
        <v>46108.0</v>
      </c>
      <c r="B1687" s="10" t="s">
        <v>21</v>
      </c>
      <c r="C1687" s="10" t="s">
        <v>7</v>
      </c>
      <c r="D1687" s="101" t="s">
        <v>2008</v>
      </c>
      <c r="E1687" s="104">
        <v>691799.83</v>
      </c>
      <c r="F1687" s="43"/>
      <c r="G1687" s="38"/>
    </row>
    <row r="1688" ht="15.75" customHeight="1">
      <c r="A1688" s="162">
        <v>46108.0</v>
      </c>
      <c r="B1688" s="10" t="s">
        <v>21</v>
      </c>
      <c r="C1688" s="10" t="s">
        <v>7</v>
      </c>
      <c r="D1688" s="101" t="s">
        <v>2010</v>
      </c>
      <c r="E1688" s="104">
        <v>108516.49</v>
      </c>
      <c r="F1688" s="43"/>
      <c r="G1688" s="38"/>
    </row>
    <row r="1689" ht="15.75" customHeight="1">
      <c r="A1689" s="162">
        <v>46108.0</v>
      </c>
      <c r="B1689" s="10" t="s">
        <v>21</v>
      </c>
      <c r="C1689" s="10" t="s">
        <v>7</v>
      </c>
      <c r="D1689" s="101" t="s">
        <v>2011</v>
      </c>
      <c r="E1689" s="104">
        <v>8353.68</v>
      </c>
      <c r="F1689" s="43"/>
      <c r="G1689" s="38"/>
    </row>
    <row r="1690" ht="15.75" customHeight="1">
      <c r="A1690" s="149">
        <v>46108.0</v>
      </c>
      <c r="B1690" s="150" t="s">
        <v>21</v>
      </c>
      <c r="C1690" s="72" t="s">
        <v>7</v>
      </c>
      <c r="D1690" s="150" t="s">
        <v>2013</v>
      </c>
      <c r="E1690" s="151">
        <v>26055.11</v>
      </c>
      <c r="F1690" s="33"/>
      <c r="G1690" s="38"/>
    </row>
    <row r="1691" ht="15.75" customHeight="1">
      <c r="A1691" s="162">
        <v>46109.0</v>
      </c>
      <c r="B1691" s="10" t="s">
        <v>21</v>
      </c>
      <c r="C1691" s="10" t="s">
        <v>7</v>
      </c>
      <c r="D1691" s="101" t="s">
        <v>2014</v>
      </c>
      <c r="E1691" s="104">
        <v>138921.64</v>
      </c>
      <c r="F1691" s="173" t="s">
        <v>2016</v>
      </c>
      <c r="G1691" s="38"/>
    </row>
    <row r="1692" ht="15.75" customHeight="1">
      <c r="A1692" s="162">
        <v>46109.0</v>
      </c>
      <c r="B1692" s="10" t="s">
        <v>21</v>
      </c>
      <c r="C1692" s="10" t="s">
        <v>7</v>
      </c>
      <c r="D1692" s="101" t="s">
        <v>2018</v>
      </c>
      <c r="E1692" s="104">
        <v>1103777.02</v>
      </c>
      <c r="F1692" s="43"/>
      <c r="G1692" s="38"/>
    </row>
    <row r="1693" ht="15.75" customHeight="1">
      <c r="A1693" s="162">
        <v>46109.0</v>
      </c>
      <c r="B1693" s="10" t="s">
        <v>21</v>
      </c>
      <c r="C1693" s="10" t="s">
        <v>7</v>
      </c>
      <c r="D1693" s="101" t="s">
        <v>2021</v>
      </c>
      <c r="E1693" s="104">
        <v>12787.72</v>
      </c>
      <c r="F1693" s="43"/>
      <c r="G1693" s="38"/>
    </row>
    <row r="1694" ht="15.75" customHeight="1">
      <c r="A1694" s="162">
        <v>46109.0</v>
      </c>
      <c r="B1694" s="10" t="s">
        <v>21</v>
      </c>
      <c r="C1694" s="10" t="s">
        <v>7</v>
      </c>
      <c r="D1694" s="101" t="s">
        <v>2023</v>
      </c>
      <c r="E1694" s="104">
        <v>2247536.89</v>
      </c>
      <c r="F1694" s="43"/>
      <c r="G1694" s="38"/>
    </row>
    <row r="1695" ht="15.75" customHeight="1">
      <c r="A1695" s="162">
        <v>46111.0</v>
      </c>
      <c r="B1695" s="10" t="s">
        <v>21</v>
      </c>
      <c r="C1695" s="10" t="s">
        <v>7</v>
      </c>
      <c r="D1695" s="101" t="s">
        <v>2024</v>
      </c>
      <c r="E1695" s="104">
        <v>-105605.7</v>
      </c>
      <c r="F1695" s="43"/>
      <c r="G1695" s="38"/>
    </row>
    <row r="1696" ht="15.75" customHeight="1">
      <c r="A1696" s="162">
        <v>46111.0</v>
      </c>
      <c r="B1696" s="10" t="s">
        <v>21</v>
      </c>
      <c r="C1696" s="10" t="s">
        <v>7</v>
      </c>
      <c r="D1696" s="101" t="s">
        <v>2026</v>
      </c>
      <c r="E1696" s="104">
        <v>640654.28</v>
      </c>
      <c r="F1696" s="43"/>
      <c r="G1696" s="38"/>
    </row>
    <row r="1697" ht="15.75" customHeight="1">
      <c r="A1697" s="162">
        <v>46111.0</v>
      </c>
      <c r="B1697" s="10" t="s">
        <v>21</v>
      </c>
      <c r="C1697" s="10" t="s">
        <v>7</v>
      </c>
      <c r="D1697" s="101" t="s">
        <v>2027</v>
      </c>
      <c r="E1697" s="104">
        <v>867229.63</v>
      </c>
      <c r="F1697" s="43"/>
      <c r="G1697" s="38"/>
    </row>
    <row r="1698" ht="15.75" customHeight="1">
      <c r="A1698" s="162">
        <v>46111.0</v>
      </c>
      <c r="B1698" s="10" t="s">
        <v>21</v>
      </c>
      <c r="C1698" s="10" t="s">
        <v>7</v>
      </c>
      <c r="D1698" s="101" t="s">
        <v>2028</v>
      </c>
      <c r="E1698" s="104">
        <v>117879.82</v>
      </c>
      <c r="F1698" s="43"/>
      <c r="G1698" s="38"/>
    </row>
    <row r="1699" ht="15.75" customHeight="1">
      <c r="A1699" s="162">
        <v>46111.0</v>
      </c>
      <c r="B1699" s="10" t="s">
        <v>21</v>
      </c>
      <c r="C1699" s="10" t="s">
        <v>7</v>
      </c>
      <c r="D1699" s="101" t="s">
        <v>2029</v>
      </c>
      <c r="E1699" s="104">
        <v>883212.08</v>
      </c>
      <c r="F1699" s="43"/>
      <c r="G1699" s="38"/>
    </row>
    <row r="1700" ht="15.75" customHeight="1">
      <c r="A1700" s="162">
        <v>46112.0</v>
      </c>
      <c r="B1700" s="10" t="s">
        <v>21</v>
      </c>
      <c r="C1700" s="10" t="s">
        <v>7</v>
      </c>
      <c r="D1700" s="101" t="s">
        <v>2030</v>
      </c>
      <c r="E1700" s="104">
        <v>719563.15</v>
      </c>
      <c r="F1700" s="43"/>
      <c r="G1700" s="38"/>
    </row>
    <row r="1701" ht="15.75" customHeight="1">
      <c r="A1701" s="162">
        <v>46112.0</v>
      </c>
      <c r="B1701" s="10" t="s">
        <v>21</v>
      </c>
      <c r="C1701" s="10" t="s">
        <v>7</v>
      </c>
      <c r="D1701" s="101" t="s">
        <v>2031</v>
      </c>
      <c r="E1701" s="104">
        <v>186790.49</v>
      </c>
      <c r="F1701" s="43"/>
      <c r="G1701" s="38"/>
    </row>
    <row r="1702" ht="15.75" customHeight="1">
      <c r="A1702" s="162">
        <v>46112.0</v>
      </c>
      <c r="B1702" s="10" t="s">
        <v>21</v>
      </c>
      <c r="C1702" s="10" t="s">
        <v>7</v>
      </c>
      <c r="D1702" s="101" t="s">
        <v>2032</v>
      </c>
      <c r="E1702" s="104">
        <v>327738.23</v>
      </c>
      <c r="F1702" s="43"/>
      <c r="G1702" s="38"/>
    </row>
    <row r="1703" ht="15.75" customHeight="1">
      <c r="A1703" s="162">
        <v>46112.0</v>
      </c>
      <c r="B1703" s="10" t="s">
        <v>21</v>
      </c>
      <c r="C1703" s="10" t="s">
        <v>7</v>
      </c>
      <c r="D1703" s="101" t="s">
        <v>2033</v>
      </c>
      <c r="E1703" s="104">
        <v>23347.34</v>
      </c>
      <c r="F1703" s="43"/>
      <c r="G1703" s="38"/>
    </row>
    <row r="1704" ht="15.75" customHeight="1">
      <c r="A1704" s="162">
        <v>46112.0</v>
      </c>
      <c r="B1704" s="10" t="s">
        <v>21</v>
      </c>
      <c r="C1704" s="10" t="s">
        <v>7</v>
      </c>
      <c r="D1704" s="101" t="s">
        <v>2034</v>
      </c>
      <c r="E1704" s="104">
        <v>1444309.63</v>
      </c>
      <c r="F1704" s="43"/>
      <c r="G1704" s="38"/>
    </row>
    <row r="1705" ht="15.75" customHeight="1">
      <c r="A1705" s="180">
        <v>46112.0</v>
      </c>
      <c r="B1705" s="181" t="s">
        <v>21</v>
      </c>
      <c r="C1705" s="181" t="s">
        <v>7</v>
      </c>
      <c r="D1705" s="181" t="s">
        <v>2035</v>
      </c>
      <c r="E1705" s="182">
        <v>35814.16</v>
      </c>
      <c r="F1705" s="43"/>
      <c r="G1705" s="38"/>
    </row>
    <row r="1706" ht="15.75" customHeight="1">
      <c r="A1706" s="162">
        <v>46112.0</v>
      </c>
      <c r="B1706" s="10" t="s">
        <v>21</v>
      </c>
      <c r="C1706" s="10" t="s">
        <v>7</v>
      </c>
      <c r="D1706" s="101" t="s">
        <v>2037</v>
      </c>
      <c r="E1706" s="104">
        <v>181405.5</v>
      </c>
      <c r="F1706" s="43"/>
      <c r="G1706" s="38"/>
    </row>
    <row r="1707" ht="15.75" customHeight="1">
      <c r="A1707" s="162">
        <v>46112.0</v>
      </c>
      <c r="B1707" s="10" t="s">
        <v>21</v>
      </c>
      <c r="C1707" s="10" t="s">
        <v>7</v>
      </c>
      <c r="D1707" s="101" t="s">
        <v>2038</v>
      </c>
      <c r="E1707" s="104">
        <v>91175.83</v>
      </c>
      <c r="F1707" s="43"/>
      <c r="G1707" s="38"/>
    </row>
    <row r="1708" ht="15.75" customHeight="1">
      <c r="A1708" s="162">
        <v>46113.0</v>
      </c>
      <c r="B1708" s="10" t="s">
        <v>21</v>
      </c>
      <c r="C1708" s="10" t="s">
        <v>7</v>
      </c>
      <c r="D1708" s="101" t="s">
        <v>2039</v>
      </c>
      <c r="E1708" s="104">
        <v>822105.33</v>
      </c>
      <c r="F1708" s="43"/>
      <c r="G1708" s="38"/>
    </row>
    <row r="1709" ht="15.75" customHeight="1">
      <c r="A1709" s="162">
        <v>46113.0</v>
      </c>
      <c r="B1709" s="10" t="s">
        <v>21</v>
      </c>
      <c r="C1709" s="10" t="s">
        <v>7</v>
      </c>
      <c r="D1709" s="101" t="s">
        <v>2040</v>
      </c>
      <c r="E1709" s="104">
        <v>0.1</v>
      </c>
      <c r="F1709" s="43"/>
      <c r="G1709" s="38"/>
    </row>
    <row r="1710" ht="15.75" customHeight="1">
      <c r="A1710" s="162">
        <v>46113.0</v>
      </c>
      <c r="B1710" s="10" t="s">
        <v>21</v>
      </c>
      <c r="C1710" s="10" t="s">
        <v>7</v>
      </c>
      <c r="D1710" s="101" t="s">
        <v>2041</v>
      </c>
      <c r="E1710" s="104">
        <v>32057.5</v>
      </c>
      <c r="F1710" s="43"/>
      <c r="G1710" s="38"/>
    </row>
    <row r="1711" ht="15.75" customHeight="1">
      <c r="A1711" s="162">
        <v>46113.0</v>
      </c>
      <c r="B1711" s="10" t="s">
        <v>21</v>
      </c>
      <c r="C1711" s="10" t="s">
        <v>7</v>
      </c>
      <c r="D1711" s="101" t="s">
        <v>2042</v>
      </c>
      <c r="E1711" s="104">
        <v>163869.12</v>
      </c>
      <c r="F1711" s="43"/>
      <c r="G1711" s="38"/>
    </row>
    <row r="1712" ht="15.75" customHeight="1">
      <c r="A1712" s="162">
        <v>46113.0</v>
      </c>
      <c r="B1712" s="10" t="s">
        <v>21</v>
      </c>
      <c r="C1712" s="10" t="s">
        <v>7</v>
      </c>
      <c r="D1712" s="101" t="s">
        <v>2043</v>
      </c>
      <c r="E1712" s="104">
        <v>30375.98</v>
      </c>
      <c r="F1712" s="43"/>
      <c r="G1712" s="38"/>
    </row>
    <row r="1713" ht="15.75" customHeight="1">
      <c r="A1713" s="162">
        <v>46113.0</v>
      </c>
      <c r="B1713" s="10" t="s">
        <v>21</v>
      </c>
      <c r="C1713" s="10" t="s">
        <v>7</v>
      </c>
      <c r="D1713" s="101" t="s">
        <v>2045</v>
      </c>
      <c r="E1713" s="104">
        <v>138921.64</v>
      </c>
      <c r="F1713" s="43"/>
      <c r="G1713" s="38"/>
    </row>
    <row r="1714" ht="15.75" customHeight="1">
      <c r="A1714" s="71">
        <v>46113.0</v>
      </c>
      <c r="B1714" s="72" t="s">
        <v>21</v>
      </c>
      <c r="C1714" s="72" t="s">
        <v>7</v>
      </c>
      <c r="D1714" s="72" t="s">
        <v>2047</v>
      </c>
      <c r="E1714" s="73">
        <v>22573.25</v>
      </c>
      <c r="F1714" s="43"/>
      <c r="G1714" s="38"/>
    </row>
    <row r="1715" ht="15.75" customHeight="1">
      <c r="A1715" s="162">
        <v>46113.0</v>
      </c>
      <c r="B1715" s="10" t="s">
        <v>21</v>
      </c>
      <c r="C1715" s="10" t="s">
        <v>7</v>
      </c>
      <c r="D1715" s="101" t="s">
        <v>2049</v>
      </c>
      <c r="E1715" s="104">
        <v>122176.46</v>
      </c>
      <c r="F1715" s="43"/>
      <c r="G1715" s="38"/>
    </row>
    <row r="1716" ht="15.75" customHeight="1">
      <c r="A1716" s="162">
        <v>46113.0</v>
      </c>
      <c r="B1716" s="10" t="s">
        <v>21</v>
      </c>
      <c r="C1716" s="10" t="s">
        <v>7</v>
      </c>
      <c r="D1716" s="101" t="s">
        <v>2050</v>
      </c>
      <c r="E1716" s="104">
        <v>36306.34</v>
      </c>
      <c r="F1716" s="43"/>
      <c r="G1716" s="38"/>
    </row>
    <row r="1717" ht="15.75" customHeight="1">
      <c r="A1717" s="162">
        <v>46115.0</v>
      </c>
      <c r="B1717" s="10" t="s">
        <v>21</v>
      </c>
      <c r="C1717" s="10" t="s">
        <v>7</v>
      </c>
      <c r="D1717" s="101" t="s">
        <v>2052</v>
      </c>
      <c r="E1717" s="104">
        <v>1488657.02</v>
      </c>
      <c r="F1717" s="43"/>
      <c r="G1717" s="38"/>
    </row>
    <row r="1718" ht="15.75" customHeight="1">
      <c r="A1718" s="162">
        <v>46115.0</v>
      </c>
      <c r="B1718" s="10" t="s">
        <v>21</v>
      </c>
      <c r="C1718" s="10" t="s">
        <v>7</v>
      </c>
      <c r="D1718" s="101" t="s">
        <v>2043</v>
      </c>
      <c r="E1718" s="104">
        <v>30375.98</v>
      </c>
      <c r="F1718" s="43"/>
      <c r="G1718" s="38"/>
    </row>
    <row r="1719" ht="15.75" customHeight="1">
      <c r="A1719" s="162">
        <v>46115.0</v>
      </c>
      <c r="B1719" s="259" t="s">
        <v>21</v>
      </c>
      <c r="C1719" s="10" t="s">
        <v>7</v>
      </c>
      <c r="D1719" s="101" t="s">
        <v>2052</v>
      </c>
      <c r="E1719" s="104">
        <v>132296.95</v>
      </c>
      <c r="F1719" s="43"/>
      <c r="G1719" s="38"/>
    </row>
    <row r="1720" ht="15.75" customHeight="1">
      <c r="A1720" s="162">
        <v>46115.0</v>
      </c>
      <c r="B1720" s="259" t="s">
        <v>21</v>
      </c>
      <c r="C1720" s="10" t="s">
        <v>7</v>
      </c>
      <c r="D1720" s="101" t="s">
        <v>2053</v>
      </c>
      <c r="E1720" s="104">
        <v>23077.3</v>
      </c>
      <c r="F1720" s="33"/>
      <c r="G1720" s="38"/>
    </row>
    <row r="1721" ht="15.75" customHeight="1">
      <c r="A1721" s="162">
        <v>46116.0</v>
      </c>
      <c r="B1721" s="10" t="s">
        <v>21</v>
      </c>
      <c r="C1721" s="10" t="s">
        <v>7</v>
      </c>
      <c r="D1721" s="101" t="s">
        <v>2055</v>
      </c>
      <c r="E1721" s="104">
        <v>825253.52</v>
      </c>
      <c r="F1721" s="173" t="s">
        <v>2057</v>
      </c>
      <c r="G1721" s="38"/>
    </row>
    <row r="1722" ht="15.75" customHeight="1">
      <c r="A1722" s="162">
        <v>46116.0</v>
      </c>
      <c r="B1722" s="10" t="s">
        <v>21</v>
      </c>
      <c r="C1722" s="10" t="s">
        <v>7</v>
      </c>
      <c r="D1722" s="101" t="s">
        <v>2061</v>
      </c>
      <c r="E1722" s="104">
        <v>24281.24</v>
      </c>
      <c r="F1722" s="43"/>
      <c r="G1722" s="38"/>
    </row>
    <row r="1723" ht="15.75" customHeight="1">
      <c r="A1723" s="162">
        <v>46116.0</v>
      </c>
      <c r="B1723" s="10" t="s">
        <v>21</v>
      </c>
      <c r="C1723" s="10" t="s">
        <v>7</v>
      </c>
      <c r="D1723" s="101" t="s">
        <v>2063</v>
      </c>
      <c r="E1723" s="104">
        <v>1692441.17</v>
      </c>
      <c r="F1723" s="43"/>
      <c r="G1723" s="85" t="s">
        <v>2065</v>
      </c>
    </row>
    <row r="1724" ht="15.75" customHeight="1">
      <c r="A1724" s="162">
        <v>46118.0</v>
      </c>
      <c r="B1724" s="10" t="s">
        <v>21</v>
      </c>
      <c r="C1724" s="10" t="s">
        <v>7</v>
      </c>
      <c r="D1724" s="101" t="s">
        <v>2067</v>
      </c>
      <c r="E1724" s="104">
        <v>198190.79</v>
      </c>
      <c r="F1724" s="43"/>
      <c r="G1724" s="38"/>
    </row>
    <row r="1725" ht="15.75" customHeight="1">
      <c r="A1725" s="162">
        <v>46118.0</v>
      </c>
      <c r="B1725" s="10" t="s">
        <v>21</v>
      </c>
      <c r="C1725" s="10" t="s">
        <v>7</v>
      </c>
      <c r="D1725" s="101" t="s">
        <v>2069</v>
      </c>
      <c r="E1725" s="104">
        <v>33772.55</v>
      </c>
      <c r="F1725" s="43"/>
      <c r="G1725" s="38"/>
    </row>
    <row r="1726" ht="15.75" customHeight="1">
      <c r="A1726" s="162">
        <v>46118.0</v>
      </c>
      <c r="B1726" s="10" t="s">
        <v>21</v>
      </c>
      <c r="C1726" s="10" t="s">
        <v>7</v>
      </c>
      <c r="D1726" s="101" t="s">
        <v>2071</v>
      </c>
      <c r="E1726" s="104">
        <v>54040.87</v>
      </c>
      <c r="F1726" s="43"/>
      <c r="G1726" s="38"/>
    </row>
    <row r="1727" ht="15.75" customHeight="1">
      <c r="A1727" s="162">
        <v>46118.0</v>
      </c>
      <c r="B1727" s="10" t="s">
        <v>21</v>
      </c>
      <c r="C1727" s="10" t="s">
        <v>7</v>
      </c>
      <c r="D1727" s="101" t="s">
        <v>2074</v>
      </c>
      <c r="E1727" s="104">
        <v>660483.17</v>
      </c>
      <c r="F1727" s="43"/>
      <c r="G1727" s="38"/>
    </row>
    <row r="1728" ht="15.75" customHeight="1">
      <c r="A1728" s="162">
        <v>46118.0</v>
      </c>
      <c r="B1728" s="10" t="s">
        <v>21</v>
      </c>
      <c r="C1728" s="10" t="s">
        <v>679</v>
      </c>
      <c r="D1728" s="101" t="s">
        <v>2076</v>
      </c>
      <c r="E1728" s="104">
        <v>-5008.96</v>
      </c>
      <c r="F1728" s="43"/>
      <c r="G1728" s="85" t="s">
        <v>2078</v>
      </c>
    </row>
    <row r="1729" ht="15.75" customHeight="1">
      <c r="A1729" s="170">
        <v>46118.0</v>
      </c>
      <c r="B1729" s="171" t="s">
        <v>21</v>
      </c>
      <c r="C1729" s="171" t="s">
        <v>7</v>
      </c>
      <c r="D1729" s="171" t="s">
        <v>2079</v>
      </c>
      <c r="E1729" s="172">
        <v>161537.93</v>
      </c>
      <c r="F1729" s="43"/>
      <c r="G1729" s="38"/>
    </row>
    <row r="1730" ht="15.75" customHeight="1">
      <c r="A1730" s="162">
        <v>46118.0</v>
      </c>
      <c r="B1730" s="10" t="s">
        <v>21</v>
      </c>
      <c r="C1730" s="10" t="s">
        <v>7</v>
      </c>
      <c r="D1730" s="101" t="s">
        <v>2081</v>
      </c>
      <c r="E1730" s="104">
        <v>1439961.77</v>
      </c>
      <c r="F1730" s="43"/>
      <c r="G1730" s="38"/>
    </row>
    <row r="1731" ht="15.75" customHeight="1">
      <c r="A1731" s="162">
        <v>46118.0</v>
      </c>
      <c r="B1731" s="10" t="s">
        <v>21</v>
      </c>
      <c r="C1731" s="10" t="s">
        <v>7</v>
      </c>
      <c r="D1731" s="101" t="s">
        <v>2084</v>
      </c>
      <c r="E1731" s="104">
        <v>446737.3</v>
      </c>
      <c r="F1731" s="43"/>
      <c r="G1731" s="38"/>
    </row>
    <row r="1732" ht="15.75" customHeight="1">
      <c r="A1732" s="162">
        <v>46118.0</v>
      </c>
      <c r="B1732" s="10" t="s">
        <v>21</v>
      </c>
      <c r="C1732" s="10" t="s">
        <v>7</v>
      </c>
      <c r="D1732" s="101" t="s">
        <v>2086</v>
      </c>
      <c r="E1732" s="104">
        <v>24281.24</v>
      </c>
      <c r="F1732" s="43"/>
      <c r="G1732" s="38"/>
    </row>
    <row r="1733" ht="15.75" customHeight="1">
      <c r="A1733" s="253">
        <v>46118.0</v>
      </c>
      <c r="B1733" s="254" t="s">
        <v>21</v>
      </c>
      <c r="C1733" s="254" t="s">
        <v>7</v>
      </c>
      <c r="D1733" s="254" t="s">
        <v>2088</v>
      </c>
      <c r="E1733" s="255">
        <v>93321.63</v>
      </c>
      <c r="F1733" s="43"/>
      <c r="G1733" s="38"/>
    </row>
    <row r="1734" ht="15.75" customHeight="1">
      <c r="A1734" s="162">
        <v>46119.0</v>
      </c>
      <c r="B1734" s="10" t="s">
        <v>21</v>
      </c>
      <c r="C1734" s="10" t="s">
        <v>7</v>
      </c>
      <c r="D1734" s="101" t="s">
        <v>2090</v>
      </c>
      <c r="E1734" s="104">
        <v>42175.44</v>
      </c>
      <c r="F1734" s="43"/>
      <c r="G1734" s="38"/>
    </row>
    <row r="1735" ht="15.75" customHeight="1">
      <c r="A1735" s="162">
        <v>46119.0</v>
      </c>
      <c r="B1735" s="10" t="s">
        <v>21</v>
      </c>
      <c r="C1735" s="10" t="s">
        <v>7</v>
      </c>
      <c r="D1735" s="101" t="s">
        <v>2092</v>
      </c>
      <c r="E1735" s="104">
        <v>6699.19</v>
      </c>
      <c r="F1735" s="43"/>
      <c r="G1735" s="38"/>
    </row>
    <row r="1736" ht="15.75" customHeight="1">
      <c r="A1736" s="162">
        <v>46119.0</v>
      </c>
      <c r="B1736" s="10" t="s">
        <v>21</v>
      </c>
      <c r="C1736" s="10" t="s">
        <v>7</v>
      </c>
      <c r="D1736" s="101" t="s">
        <v>2094</v>
      </c>
      <c r="E1736" s="104">
        <v>683834.45</v>
      </c>
      <c r="F1736" s="43"/>
      <c r="G1736" s="38"/>
    </row>
    <row r="1737" ht="15.75" customHeight="1">
      <c r="A1737" s="162">
        <v>46119.0</v>
      </c>
      <c r="B1737" s="10" t="s">
        <v>21</v>
      </c>
      <c r="C1737" s="10" t="s">
        <v>7</v>
      </c>
      <c r="D1737" s="101" t="s">
        <v>2097</v>
      </c>
      <c r="E1737" s="104">
        <v>74964.52</v>
      </c>
      <c r="F1737" s="43"/>
      <c r="G1737" s="38"/>
    </row>
    <row r="1738" ht="15.75" customHeight="1">
      <c r="A1738" s="162">
        <v>46119.0</v>
      </c>
      <c r="B1738" s="10" t="s">
        <v>21</v>
      </c>
      <c r="C1738" s="10" t="s">
        <v>7</v>
      </c>
      <c r="D1738" s="101" t="s">
        <v>2098</v>
      </c>
      <c r="E1738" s="104">
        <v>1298056.34</v>
      </c>
      <c r="F1738" s="43"/>
      <c r="G1738" s="38"/>
    </row>
    <row r="1739" ht="15.75" customHeight="1">
      <c r="A1739" s="162">
        <v>46120.0</v>
      </c>
      <c r="B1739" s="10" t="s">
        <v>21</v>
      </c>
      <c r="C1739" s="10" t="s">
        <v>7</v>
      </c>
      <c r="D1739" s="101" t="s">
        <v>2099</v>
      </c>
      <c r="E1739" s="104">
        <v>1017395.83</v>
      </c>
      <c r="F1739" s="43"/>
      <c r="G1739" s="38"/>
    </row>
    <row r="1740" ht="15.75" customHeight="1">
      <c r="A1740" s="162">
        <v>46120.0</v>
      </c>
      <c r="B1740" s="10" t="s">
        <v>21</v>
      </c>
      <c r="C1740" s="10" t="s">
        <v>7</v>
      </c>
      <c r="D1740" s="101" t="s">
        <v>2101</v>
      </c>
      <c r="E1740" s="104">
        <v>83991.85</v>
      </c>
      <c r="F1740" s="43"/>
      <c r="G1740" s="38"/>
    </row>
    <row r="1741" ht="15.75" customHeight="1">
      <c r="A1741" s="162">
        <v>46120.0</v>
      </c>
      <c r="B1741" s="10" t="s">
        <v>21</v>
      </c>
      <c r="C1741" s="10" t="s">
        <v>7</v>
      </c>
      <c r="D1741" s="101" t="s">
        <v>2104</v>
      </c>
      <c r="E1741" s="104">
        <v>440666.96</v>
      </c>
      <c r="F1741" s="43"/>
      <c r="G1741" s="38"/>
    </row>
    <row r="1742" ht="15.75" customHeight="1">
      <c r="A1742" s="162">
        <v>46120.0</v>
      </c>
      <c r="B1742" s="10" t="s">
        <v>21</v>
      </c>
      <c r="C1742" s="10" t="s">
        <v>7</v>
      </c>
      <c r="D1742" s="101" t="s">
        <v>2105</v>
      </c>
      <c r="E1742" s="104">
        <v>83626.06</v>
      </c>
      <c r="F1742" s="43"/>
      <c r="G1742" s="38"/>
    </row>
    <row r="1743" ht="15.75" customHeight="1">
      <c r="A1743" s="149">
        <v>46120.0</v>
      </c>
      <c r="B1743" s="150" t="s">
        <v>21</v>
      </c>
      <c r="C1743" s="150" t="s">
        <v>7</v>
      </c>
      <c r="D1743" s="150" t="s">
        <v>2108</v>
      </c>
      <c r="E1743" s="151">
        <v>365272.82</v>
      </c>
      <c r="F1743" s="43"/>
      <c r="G1743" s="38"/>
    </row>
    <row r="1744" ht="15.75" customHeight="1">
      <c r="A1744" s="149">
        <v>46120.0</v>
      </c>
      <c r="B1744" s="150" t="s">
        <v>21</v>
      </c>
      <c r="C1744" s="150" t="s">
        <v>7</v>
      </c>
      <c r="D1744" s="150" t="s">
        <v>2110</v>
      </c>
      <c r="E1744" s="151">
        <v>283162.03</v>
      </c>
      <c r="F1744" s="43"/>
      <c r="G1744" s="38"/>
    </row>
    <row r="1745" ht="15.75" customHeight="1">
      <c r="A1745" s="162">
        <v>46120.0</v>
      </c>
      <c r="B1745" s="10" t="s">
        <v>21</v>
      </c>
      <c r="C1745" s="10" t="s">
        <v>7</v>
      </c>
      <c r="D1745" s="101" t="s">
        <v>2112</v>
      </c>
      <c r="E1745" s="104">
        <v>698550.75</v>
      </c>
      <c r="F1745" s="43"/>
      <c r="G1745" s="38"/>
    </row>
    <row r="1746" ht="15.75" customHeight="1">
      <c r="A1746" s="162">
        <v>46120.0</v>
      </c>
      <c r="B1746" s="10" t="s">
        <v>21</v>
      </c>
      <c r="C1746" s="10" t="s">
        <v>7</v>
      </c>
      <c r="D1746" s="101" t="s">
        <v>2115</v>
      </c>
      <c r="E1746" s="104">
        <v>8968.02</v>
      </c>
      <c r="F1746" s="43"/>
      <c r="G1746" s="38"/>
    </row>
    <row r="1747" ht="15.75" customHeight="1">
      <c r="A1747" s="162">
        <v>46120.0</v>
      </c>
      <c r="B1747" s="10" t="s">
        <v>21</v>
      </c>
      <c r="C1747" s="10" t="s">
        <v>7</v>
      </c>
      <c r="D1747" s="101" t="s">
        <v>2118</v>
      </c>
      <c r="E1747" s="104">
        <v>449197.91</v>
      </c>
      <c r="F1747" s="43"/>
      <c r="G1747" s="38"/>
    </row>
    <row r="1748" ht="15.75" customHeight="1">
      <c r="A1748" s="162">
        <v>46121.0</v>
      </c>
      <c r="B1748" s="10" t="s">
        <v>21</v>
      </c>
      <c r="C1748" s="10" t="s">
        <v>7</v>
      </c>
      <c r="D1748" s="101" t="s">
        <v>2120</v>
      </c>
      <c r="E1748" s="104">
        <v>117662.0</v>
      </c>
      <c r="F1748" s="43"/>
      <c r="G1748" s="38"/>
    </row>
    <row r="1749" ht="15.75" customHeight="1">
      <c r="A1749" s="162">
        <v>46121.0</v>
      </c>
      <c r="B1749" s="10" t="s">
        <v>21</v>
      </c>
      <c r="C1749" s="10" t="s">
        <v>7</v>
      </c>
      <c r="D1749" s="101" t="s">
        <v>2122</v>
      </c>
      <c r="E1749" s="104">
        <v>305751.09</v>
      </c>
      <c r="F1749" s="43"/>
      <c r="G1749" s="38"/>
    </row>
    <row r="1750" ht="15.75" customHeight="1">
      <c r="A1750" s="162">
        <v>46121.0</v>
      </c>
      <c r="B1750" s="10" t="s">
        <v>21</v>
      </c>
      <c r="C1750" s="10" t="s">
        <v>7</v>
      </c>
      <c r="D1750" s="101" t="s">
        <v>2125</v>
      </c>
      <c r="E1750" s="104">
        <v>773604.11</v>
      </c>
      <c r="F1750" s="43"/>
      <c r="G1750" s="38"/>
    </row>
    <row r="1751" ht="15.75" customHeight="1">
      <c r="A1751" s="162">
        <v>46121.0</v>
      </c>
      <c r="B1751" s="10" t="s">
        <v>21</v>
      </c>
      <c r="C1751" s="10" t="s">
        <v>7</v>
      </c>
      <c r="D1751" s="101" t="s">
        <v>2128</v>
      </c>
      <c r="E1751" s="104">
        <v>391060.34</v>
      </c>
      <c r="F1751" s="43"/>
      <c r="G1751" s="38"/>
    </row>
    <row r="1752" ht="15.75" customHeight="1">
      <c r="A1752" s="162">
        <v>46121.0</v>
      </c>
      <c r="B1752" s="10" t="s">
        <v>21</v>
      </c>
      <c r="C1752" s="10" t="s">
        <v>7</v>
      </c>
      <c r="D1752" s="101" t="s">
        <v>2131</v>
      </c>
      <c r="E1752" s="104">
        <v>104038.09</v>
      </c>
      <c r="F1752" s="43"/>
      <c r="G1752" s="38"/>
    </row>
    <row r="1753" ht="15.75" customHeight="1">
      <c r="A1753" s="162">
        <v>46121.0</v>
      </c>
      <c r="B1753" s="10" t="s">
        <v>21</v>
      </c>
      <c r="C1753" s="10" t="s">
        <v>7</v>
      </c>
      <c r="D1753" s="101" t="s">
        <v>2132</v>
      </c>
      <c r="E1753" s="104">
        <v>94160.73</v>
      </c>
      <c r="F1753" s="43"/>
      <c r="G1753" s="38"/>
    </row>
    <row r="1754" ht="15.75" customHeight="1">
      <c r="A1754" s="162">
        <v>46121.0</v>
      </c>
      <c r="B1754" s="10" t="s">
        <v>21</v>
      </c>
      <c r="C1754" s="10" t="s">
        <v>7</v>
      </c>
      <c r="D1754" s="101" t="s">
        <v>2134</v>
      </c>
      <c r="E1754" s="104">
        <v>371593.63</v>
      </c>
      <c r="F1754" s="43"/>
      <c r="G1754" s="38"/>
    </row>
    <row r="1755" ht="15.75" customHeight="1">
      <c r="A1755" s="162">
        <v>46121.0</v>
      </c>
      <c r="B1755" s="10" t="s">
        <v>21</v>
      </c>
      <c r="C1755" s="10" t="s">
        <v>7</v>
      </c>
      <c r="D1755" s="101" t="s">
        <v>2136</v>
      </c>
      <c r="E1755" s="104">
        <v>1527490.61</v>
      </c>
      <c r="F1755" s="43"/>
      <c r="G1755" s="38"/>
    </row>
    <row r="1756" ht="15.75" customHeight="1">
      <c r="A1756" s="162">
        <v>46122.0</v>
      </c>
      <c r="B1756" s="10" t="s">
        <v>21</v>
      </c>
      <c r="C1756" s="10" t="s">
        <v>7</v>
      </c>
      <c r="D1756" s="101" t="s">
        <v>2138</v>
      </c>
      <c r="E1756" s="104">
        <v>391502.73</v>
      </c>
      <c r="F1756" s="43"/>
      <c r="G1756" s="38"/>
    </row>
    <row r="1757" ht="15.75" customHeight="1">
      <c r="A1757" s="162">
        <v>46122.0</v>
      </c>
      <c r="B1757" s="10" t="s">
        <v>21</v>
      </c>
      <c r="C1757" s="10" t="s">
        <v>7</v>
      </c>
      <c r="D1757" s="101" t="s">
        <v>2139</v>
      </c>
      <c r="E1757" s="104">
        <v>25860.44</v>
      </c>
      <c r="F1757" s="43"/>
      <c r="G1757" s="38"/>
    </row>
    <row r="1758" ht="15.75" customHeight="1">
      <c r="A1758" s="162">
        <v>46122.0</v>
      </c>
      <c r="B1758" s="10" t="s">
        <v>21</v>
      </c>
      <c r="C1758" s="10" t="s">
        <v>7</v>
      </c>
      <c r="D1758" s="101" t="s">
        <v>2141</v>
      </c>
      <c r="E1758" s="104">
        <v>572333.88</v>
      </c>
      <c r="F1758" s="43"/>
      <c r="G1758" s="38"/>
    </row>
    <row r="1759" ht="15.75" customHeight="1">
      <c r="A1759" s="162">
        <v>46122.0</v>
      </c>
      <c r="B1759" s="10" t="s">
        <v>21</v>
      </c>
      <c r="C1759" s="10" t="s">
        <v>7</v>
      </c>
      <c r="D1759" s="101" t="s">
        <v>2143</v>
      </c>
      <c r="E1759" s="104">
        <v>1529950.92</v>
      </c>
      <c r="F1759" s="43"/>
      <c r="G1759" s="38"/>
    </row>
    <row r="1760" ht="15.75" customHeight="1">
      <c r="A1760" s="162">
        <v>46122.0</v>
      </c>
      <c r="B1760" s="10" t="s">
        <v>21</v>
      </c>
      <c r="C1760" s="10" t="s">
        <v>7</v>
      </c>
      <c r="D1760" s="101" t="s">
        <v>2146</v>
      </c>
      <c r="E1760" s="104">
        <v>232256.79</v>
      </c>
      <c r="F1760" s="43"/>
      <c r="G1760" s="38"/>
    </row>
    <row r="1761" ht="15.75" customHeight="1">
      <c r="A1761" s="162">
        <v>46122.0</v>
      </c>
      <c r="B1761" s="10" t="s">
        <v>21</v>
      </c>
      <c r="C1761" s="10" t="s">
        <v>7</v>
      </c>
      <c r="D1761" s="101" t="s">
        <v>2150</v>
      </c>
      <c r="E1761" s="104">
        <v>15318.75</v>
      </c>
      <c r="F1761" s="43"/>
      <c r="G1761" s="38"/>
    </row>
    <row r="1762" ht="15.75" customHeight="1">
      <c r="A1762" s="162">
        <v>46122.0</v>
      </c>
      <c r="B1762" s="10" t="s">
        <v>21</v>
      </c>
      <c r="C1762" s="10" t="s">
        <v>7</v>
      </c>
      <c r="D1762" s="101" t="s">
        <v>2152</v>
      </c>
      <c r="E1762" s="104">
        <v>163869.12</v>
      </c>
      <c r="F1762" s="33"/>
      <c r="G1762" s="38"/>
    </row>
    <row r="1763" ht="15.75" customHeight="1">
      <c r="A1763" s="162">
        <v>46123.0</v>
      </c>
      <c r="B1763" s="10" t="s">
        <v>21</v>
      </c>
      <c r="C1763" s="10" t="s">
        <v>7</v>
      </c>
      <c r="D1763" s="101" t="s">
        <v>2154</v>
      </c>
      <c r="E1763" s="104">
        <v>790814.23</v>
      </c>
      <c r="F1763" s="173" t="s">
        <v>2155</v>
      </c>
      <c r="G1763" s="38"/>
    </row>
    <row r="1764" ht="15.75" customHeight="1">
      <c r="A1764" s="162">
        <v>46123.0</v>
      </c>
      <c r="B1764" s="10" t="s">
        <v>21</v>
      </c>
      <c r="C1764" s="10" t="s">
        <v>7</v>
      </c>
      <c r="D1764" s="101" t="s">
        <v>2158</v>
      </c>
      <c r="E1764" s="104">
        <v>7345.55</v>
      </c>
      <c r="F1764" s="43"/>
      <c r="G1764" s="38"/>
    </row>
    <row r="1765" ht="15.75" customHeight="1">
      <c r="A1765" s="162">
        <v>46123.0</v>
      </c>
      <c r="B1765" s="10" t="s">
        <v>21</v>
      </c>
      <c r="C1765" s="10" t="s">
        <v>7</v>
      </c>
      <c r="D1765" s="101" t="s">
        <v>2160</v>
      </c>
      <c r="E1765" s="104">
        <v>507229.46</v>
      </c>
      <c r="F1765" s="43"/>
      <c r="G1765" s="38"/>
    </row>
    <row r="1766" ht="15.75" customHeight="1">
      <c r="A1766" s="162">
        <v>46123.0</v>
      </c>
      <c r="B1766" s="10" t="s">
        <v>21</v>
      </c>
      <c r="C1766" s="10" t="s">
        <v>7</v>
      </c>
      <c r="D1766" s="101" t="s">
        <v>2162</v>
      </c>
      <c r="E1766" s="104">
        <v>1031193.52</v>
      </c>
      <c r="F1766" s="43"/>
      <c r="G1766" s="38"/>
    </row>
    <row r="1767" ht="15.75" customHeight="1">
      <c r="A1767" s="162">
        <v>46125.0</v>
      </c>
      <c r="B1767" s="10" t="s">
        <v>21</v>
      </c>
      <c r="C1767" s="10" t="s">
        <v>7</v>
      </c>
      <c r="D1767" s="101" t="s">
        <v>2165</v>
      </c>
      <c r="E1767" s="104">
        <v>2232123.03</v>
      </c>
      <c r="F1767" s="43"/>
      <c r="G1767" s="38"/>
    </row>
    <row r="1768" ht="15.75" customHeight="1">
      <c r="A1768" s="162">
        <v>46125.0</v>
      </c>
      <c r="B1768" s="10" t="s">
        <v>21</v>
      </c>
      <c r="C1768" s="10" t="s">
        <v>7</v>
      </c>
      <c r="D1768" s="101" t="s">
        <v>2167</v>
      </c>
      <c r="E1768" s="104">
        <v>272629.46</v>
      </c>
      <c r="F1768" s="43"/>
      <c r="G1768" s="38"/>
    </row>
    <row r="1769" ht="15.75" customHeight="1">
      <c r="A1769" s="162">
        <v>46123.0</v>
      </c>
      <c r="B1769" s="10" t="s">
        <v>21</v>
      </c>
      <c r="C1769" s="10" t="s">
        <v>7</v>
      </c>
      <c r="D1769" s="101" t="s">
        <v>2168</v>
      </c>
      <c r="E1769" s="104">
        <v>56293.76</v>
      </c>
      <c r="F1769" s="43"/>
      <c r="G1769" s="38"/>
    </row>
    <row r="1770" ht="15.75" customHeight="1">
      <c r="A1770" s="162">
        <v>46125.0</v>
      </c>
      <c r="B1770" s="10" t="s">
        <v>21</v>
      </c>
      <c r="C1770" s="10" t="s">
        <v>7</v>
      </c>
      <c r="D1770" s="101" t="s">
        <v>2170</v>
      </c>
      <c r="E1770" s="104">
        <v>1215195.75</v>
      </c>
      <c r="F1770" s="43"/>
      <c r="G1770" s="38"/>
    </row>
    <row r="1771" ht="15.75" customHeight="1">
      <c r="A1771" s="162">
        <v>46125.0</v>
      </c>
      <c r="B1771" s="10" t="s">
        <v>21</v>
      </c>
      <c r="C1771" s="10" t="s">
        <v>7</v>
      </c>
      <c r="D1771" s="101" t="s">
        <v>2172</v>
      </c>
      <c r="E1771" s="104">
        <v>1547412.84</v>
      </c>
      <c r="F1771" s="43"/>
      <c r="G1771" s="38"/>
    </row>
    <row r="1772" ht="15.75" customHeight="1">
      <c r="A1772" s="162">
        <v>46125.0</v>
      </c>
      <c r="B1772" s="10" t="s">
        <v>21</v>
      </c>
      <c r="C1772" s="10" t="s">
        <v>7</v>
      </c>
      <c r="D1772" s="101" t="s">
        <v>2173</v>
      </c>
      <c r="E1772" s="104">
        <v>83873.59</v>
      </c>
      <c r="F1772" s="43"/>
      <c r="G1772" s="38"/>
    </row>
    <row r="1773" ht="15.75" customHeight="1">
      <c r="A1773" s="162">
        <v>46125.0</v>
      </c>
      <c r="B1773" s="10" t="s">
        <v>21</v>
      </c>
      <c r="C1773" s="10" t="s">
        <v>7</v>
      </c>
      <c r="D1773" s="101" t="s">
        <v>2175</v>
      </c>
      <c r="E1773" s="104">
        <v>479796.28</v>
      </c>
      <c r="F1773" s="43"/>
      <c r="G1773" s="38"/>
    </row>
    <row r="1774" ht="15.75" customHeight="1">
      <c r="A1774" s="162">
        <v>46125.0</v>
      </c>
      <c r="B1774" s="10" t="s">
        <v>21</v>
      </c>
      <c r="C1774" s="10" t="s">
        <v>7</v>
      </c>
      <c r="D1774" s="101" t="s">
        <v>2176</v>
      </c>
      <c r="E1774" s="104">
        <v>54339.8</v>
      </c>
      <c r="F1774" s="43"/>
      <c r="G1774" s="38"/>
    </row>
    <row r="1775" ht="15.75" customHeight="1">
      <c r="A1775" s="162">
        <v>46125.0</v>
      </c>
      <c r="B1775" s="10" t="s">
        <v>21</v>
      </c>
      <c r="C1775" s="10" t="s">
        <v>7</v>
      </c>
      <c r="D1775" s="101" t="s">
        <v>2177</v>
      </c>
      <c r="E1775" s="104">
        <v>419917.64</v>
      </c>
      <c r="F1775" s="43"/>
      <c r="G1775" s="38"/>
    </row>
    <row r="1776" ht="15.75" customHeight="1">
      <c r="A1776" s="162">
        <v>46125.0</v>
      </c>
      <c r="B1776" s="10" t="s">
        <v>21</v>
      </c>
      <c r="C1776" s="10" t="s">
        <v>679</v>
      </c>
      <c r="D1776" s="101" t="s">
        <v>2179</v>
      </c>
      <c r="E1776" s="104">
        <v>-88130.88</v>
      </c>
      <c r="F1776" s="43"/>
      <c r="G1776" s="38"/>
    </row>
    <row r="1777" ht="15.75" customHeight="1">
      <c r="A1777" s="162">
        <v>46125.0</v>
      </c>
      <c r="B1777" s="10" t="s">
        <v>21</v>
      </c>
      <c r="C1777" s="10" t="s">
        <v>7</v>
      </c>
      <c r="D1777" s="101" t="s">
        <v>2180</v>
      </c>
      <c r="E1777" s="104">
        <v>26567.53</v>
      </c>
      <c r="F1777" s="43"/>
      <c r="G1777" s="38"/>
    </row>
    <row r="1778" ht="15.75" customHeight="1">
      <c r="A1778" s="162">
        <v>46125.0</v>
      </c>
      <c r="B1778" s="10" t="s">
        <v>21</v>
      </c>
      <c r="C1778" s="10" t="s">
        <v>7</v>
      </c>
      <c r="D1778" s="101" t="s">
        <v>2182</v>
      </c>
      <c r="E1778" s="104">
        <v>73648.01</v>
      </c>
      <c r="F1778" s="43"/>
      <c r="G1778" s="38"/>
    </row>
    <row r="1779" ht="15.75" customHeight="1">
      <c r="A1779" s="162">
        <v>46125.0</v>
      </c>
      <c r="B1779" s="10" t="s">
        <v>21</v>
      </c>
      <c r="C1779" s="10" t="s">
        <v>7</v>
      </c>
      <c r="D1779" s="101" t="s">
        <v>2184</v>
      </c>
      <c r="E1779" s="104">
        <v>90233.66</v>
      </c>
      <c r="F1779" s="43"/>
      <c r="G1779" s="38"/>
    </row>
    <row r="1780" ht="15.75" customHeight="1">
      <c r="A1780" s="162">
        <v>46125.0</v>
      </c>
      <c r="B1780" s="10" t="s">
        <v>21</v>
      </c>
      <c r="C1780" s="10" t="s">
        <v>7</v>
      </c>
      <c r="D1780" s="101" t="s">
        <v>2187</v>
      </c>
      <c r="E1780" s="104">
        <v>254954.27</v>
      </c>
      <c r="F1780" s="43"/>
      <c r="G1780" s="38"/>
    </row>
    <row r="1781" ht="15.75" customHeight="1">
      <c r="A1781" s="162">
        <v>46125.0</v>
      </c>
      <c r="B1781" s="10" t="s">
        <v>21</v>
      </c>
      <c r="C1781" s="10" t="s">
        <v>7</v>
      </c>
      <c r="D1781" s="101" t="s">
        <v>2188</v>
      </c>
      <c r="E1781" s="104">
        <v>1830990.78</v>
      </c>
      <c r="F1781" s="43"/>
      <c r="G1781" s="38"/>
    </row>
    <row r="1782" ht="15.75" customHeight="1">
      <c r="A1782" s="162">
        <v>46126.0</v>
      </c>
      <c r="B1782" s="10" t="s">
        <v>21</v>
      </c>
      <c r="C1782" s="10" t="s">
        <v>7</v>
      </c>
      <c r="D1782" s="101" t="s">
        <v>2189</v>
      </c>
      <c r="E1782" s="104">
        <v>1780821.18</v>
      </c>
      <c r="F1782" s="43"/>
      <c r="G1782" s="38"/>
    </row>
    <row r="1783" ht="15.75" customHeight="1">
      <c r="A1783" s="162">
        <v>46126.0</v>
      </c>
      <c r="B1783" s="10" t="s">
        <v>21</v>
      </c>
      <c r="C1783" s="10" t="s">
        <v>7</v>
      </c>
      <c r="D1783" s="101" t="s">
        <v>2193</v>
      </c>
      <c r="E1783" s="104">
        <v>76555.52</v>
      </c>
      <c r="F1783" s="43"/>
      <c r="G1783" s="38"/>
    </row>
    <row r="1784" ht="15.75" customHeight="1">
      <c r="A1784" s="162">
        <v>46126.0</v>
      </c>
      <c r="B1784" s="10" t="s">
        <v>21</v>
      </c>
      <c r="C1784" s="10" t="s">
        <v>7</v>
      </c>
      <c r="D1784" s="101" t="s">
        <v>2196</v>
      </c>
      <c r="E1784" s="104">
        <v>602677.97</v>
      </c>
      <c r="F1784" s="43"/>
      <c r="G1784" s="38"/>
    </row>
    <row r="1785" ht="15.75" customHeight="1">
      <c r="A1785" s="162">
        <v>46126.0</v>
      </c>
      <c r="B1785" s="10" t="s">
        <v>21</v>
      </c>
      <c r="C1785" s="10" t="s">
        <v>7</v>
      </c>
      <c r="D1785" s="101" t="s">
        <v>2197</v>
      </c>
      <c r="E1785" s="104">
        <v>474052.96</v>
      </c>
      <c r="F1785" s="43"/>
      <c r="G1785" s="38"/>
    </row>
    <row r="1786" ht="15.75" customHeight="1">
      <c r="A1786" s="162">
        <v>46126.0</v>
      </c>
      <c r="B1786" s="10" t="s">
        <v>21</v>
      </c>
      <c r="C1786" s="10" t="s">
        <v>7</v>
      </c>
      <c r="D1786" s="101" t="s">
        <v>2199</v>
      </c>
      <c r="E1786" s="104">
        <v>319524.95</v>
      </c>
      <c r="F1786" s="43"/>
      <c r="G1786" s="38"/>
    </row>
    <row r="1787" ht="15.75" customHeight="1">
      <c r="A1787" s="224">
        <v>46126.0</v>
      </c>
      <c r="B1787" s="10" t="s">
        <v>21</v>
      </c>
      <c r="C1787" s="10" t="s">
        <v>7</v>
      </c>
      <c r="D1787" s="101" t="s">
        <v>2202</v>
      </c>
      <c r="E1787" s="104">
        <v>24855.05</v>
      </c>
      <c r="F1787" s="43"/>
      <c r="G1787" s="38"/>
    </row>
    <row r="1788" ht="15.75" customHeight="1">
      <c r="A1788" s="162">
        <v>46126.0</v>
      </c>
      <c r="B1788" s="10" t="s">
        <v>21</v>
      </c>
      <c r="C1788" s="10" t="s">
        <v>7</v>
      </c>
      <c r="D1788" s="101" t="s">
        <v>2204</v>
      </c>
      <c r="E1788" s="104">
        <v>882863.44</v>
      </c>
      <c r="F1788" s="43"/>
      <c r="G1788" s="38"/>
    </row>
    <row r="1789" ht="15.75" customHeight="1">
      <c r="A1789" s="162">
        <v>46126.0</v>
      </c>
      <c r="B1789" s="10" t="s">
        <v>21</v>
      </c>
      <c r="C1789" s="10" t="s">
        <v>7</v>
      </c>
      <c r="D1789" s="101" t="s">
        <v>2206</v>
      </c>
      <c r="E1789" s="104">
        <v>14315.31</v>
      </c>
      <c r="F1789" s="43"/>
      <c r="G1789" s="38"/>
    </row>
    <row r="1790" ht="15.75" customHeight="1">
      <c r="A1790" s="162">
        <v>46126.0</v>
      </c>
      <c r="B1790" s="10" t="s">
        <v>21</v>
      </c>
      <c r="C1790" s="10" t="s">
        <v>7</v>
      </c>
      <c r="D1790" s="101" t="s">
        <v>2208</v>
      </c>
      <c r="E1790" s="104">
        <v>362811.0</v>
      </c>
      <c r="F1790" s="43"/>
      <c r="G1790" s="38"/>
    </row>
    <row r="1791" ht="15.75" customHeight="1">
      <c r="A1791" s="162">
        <v>46126.0</v>
      </c>
      <c r="B1791" s="10" t="s">
        <v>21</v>
      </c>
      <c r="C1791" s="10" t="s">
        <v>7</v>
      </c>
      <c r="D1791" s="101" t="s">
        <v>2210</v>
      </c>
      <c r="E1791" s="104">
        <v>362811.0</v>
      </c>
      <c r="F1791" s="43"/>
      <c r="G1791" s="38"/>
    </row>
    <row r="1792" ht="15.75" customHeight="1">
      <c r="A1792" s="162">
        <v>46126.0</v>
      </c>
      <c r="B1792" s="10" t="s">
        <v>21</v>
      </c>
      <c r="C1792" s="10" t="s">
        <v>7</v>
      </c>
      <c r="D1792" s="101" t="s">
        <v>2213</v>
      </c>
      <c r="E1792" s="104">
        <v>10225.23</v>
      </c>
      <c r="F1792" s="43"/>
      <c r="G1792" s="38"/>
    </row>
    <row r="1793" ht="15.75" customHeight="1">
      <c r="A1793" s="162">
        <v>46127.0</v>
      </c>
      <c r="B1793" s="10" t="s">
        <v>21</v>
      </c>
      <c r="C1793" s="10" t="s">
        <v>7</v>
      </c>
      <c r="D1793" s="101" t="s">
        <v>2215</v>
      </c>
      <c r="E1793" s="104">
        <v>763964.27</v>
      </c>
      <c r="F1793" s="43"/>
      <c r="G1793" s="38"/>
    </row>
    <row r="1794" ht="15.75" customHeight="1">
      <c r="A1794" s="162">
        <v>46127.0</v>
      </c>
      <c r="B1794" s="10" t="s">
        <v>21</v>
      </c>
      <c r="C1794" s="10" t="s">
        <v>7</v>
      </c>
      <c r="D1794" s="101" t="s">
        <v>2217</v>
      </c>
      <c r="E1794" s="104">
        <v>163869.12</v>
      </c>
      <c r="F1794" s="43"/>
      <c r="G1794" s="38"/>
    </row>
    <row r="1795" ht="15.75" customHeight="1">
      <c r="A1795" s="162">
        <v>46127.0</v>
      </c>
      <c r="B1795" s="10" t="s">
        <v>21</v>
      </c>
      <c r="C1795" s="10" t="s">
        <v>7</v>
      </c>
      <c r="D1795" s="101" t="s">
        <v>2219</v>
      </c>
      <c r="E1795" s="104">
        <v>25475.67</v>
      </c>
      <c r="F1795" s="43"/>
      <c r="G1795" s="38"/>
    </row>
    <row r="1796" ht="15.75" customHeight="1">
      <c r="A1796" s="162">
        <v>46127.0</v>
      </c>
      <c r="B1796" s="10" t="s">
        <v>21</v>
      </c>
      <c r="C1796" s="10" t="s">
        <v>7</v>
      </c>
      <c r="D1796" s="101" t="s">
        <v>2220</v>
      </c>
      <c r="E1796" s="104">
        <v>921546.19</v>
      </c>
      <c r="F1796" s="43"/>
      <c r="G1796" s="38"/>
    </row>
    <row r="1797" ht="15.75" customHeight="1">
      <c r="A1797" s="162">
        <v>46127.0</v>
      </c>
      <c r="B1797" s="10" t="s">
        <v>21</v>
      </c>
      <c r="C1797" s="10" t="s">
        <v>7</v>
      </c>
      <c r="D1797" s="101" t="s">
        <v>2221</v>
      </c>
      <c r="E1797" s="104">
        <v>414498.27</v>
      </c>
      <c r="F1797" s="43"/>
      <c r="G1797" s="38"/>
    </row>
    <row r="1798" ht="15.75" customHeight="1">
      <c r="A1798" s="162">
        <v>46127.0</v>
      </c>
      <c r="B1798" s="10" t="s">
        <v>21</v>
      </c>
      <c r="C1798" s="10" t="s">
        <v>7</v>
      </c>
      <c r="D1798" s="101" t="s">
        <v>2223</v>
      </c>
      <c r="E1798" s="104">
        <v>373648.47</v>
      </c>
      <c r="F1798" s="43"/>
      <c r="G1798" s="38"/>
    </row>
    <row r="1799" ht="15.75" customHeight="1">
      <c r="A1799" s="162">
        <v>46128.0</v>
      </c>
      <c r="B1799" s="10" t="s">
        <v>21</v>
      </c>
      <c r="C1799" s="10" t="s">
        <v>7</v>
      </c>
      <c r="D1799" s="101" t="s">
        <v>2225</v>
      </c>
      <c r="E1799" s="104">
        <v>1058118.27</v>
      </c>
      <c r="F1799" s="43"/>
      <c r="G1799" s="38"/>
    </row>
    <row r="1800" ht="15.75" customHeight="1">
      <c r="A1800" s="162">
        <v>46128.0</v>
      </c>
      <c r="B1800" s="10" t="s">
        <v>21</v>
      </c>
      <c r="C1800" s="10" t="s">
        <v>7</v>
      </c>
      <c r="D1800" s="101" t="s">
        <v>2228</v>
      </c>
      <c r="E1800" s="104">
        <v>152434.17</v>
      </c>
      <c r="F1800" s="43"/>
      <c r="G1800" s="38"/>
    </row>
    <row r="1801" ht="15.75" customHeight="1">
      <c r="A1801" s="162">
        <v>46128.0</v>
      </c>
      <c r="B1801" s="10" t="s">
        <v>21</v>
      </c>
      <c r="C1801" s="10" t="s">
        <v>7</v>
      </c>
      <c r="D1801" s="101" t="s">
        <v>2230</v>
      </c>
      <c r="E1801" s="104">
        <v>422888.15</v>
      </c>
      <c r="F1801" s="43"/>
      <c r="G1801" s="38"/>
    </row>
    <row r="1802" ht="15.75" customHeight="1">
      <c r="A1802" s="162">
        <v>46128.0</v>
      </c>
      <c r="B1802" s="10" t="s">
        <v>21</v>
      </c>
      <c r="C1802" s="10" t="s">
        <v>7</v>
      </c>
      <c r="D1802" s="101" t="s">
        <v>2232</v>
      </c>
      <c r="E1802" s="104">
        <v>272629.46</v>
      </c>
      <c r="F1802" s="43"/>
      <c r="G1802" s="38"/>
    </row>
    <row r="1803" ht="15.75" customHeight="1">
      <c r="A1803" s="162">
        <v>46128.0</v>
      </c>
      <c r="B1803" s="10" t="s">
        <v>21</v>
      </c>
      <c r="C1803" s="10" t="s">
        <v>7</v>
      </c>
      <c r="D1803" s="101" t="s">
        <v>2234</v>
      </c>
      <c r="E1803" s="104">
        <v>30203.07</v>
      </c>
      <c r="F1803" s="43"/>
      <c r="G1803" s="38"/>
    </row>
    <row r="1804" ht="15.75" customHeight="1">
      <c r="A1804" s="180">
        <v>46128.0</v>
      </c>
      <c r="B1804" s="181" t="s">
        <v>21</v>
      </c>
      <c r="C1804" s="181" t="s">
        <v>7</v>
      </c>
      <c r="D1804" s="181" t="s">
        <v>2235</v>
      </c>
      <c r="E1804" s="182">
        <v>118052.67</v>
      </c>
      <c r="F1804" s="43"/>
      <c r="G1804" s="38"/>
    </row>
    <row r="1805" ht="15.75" customHeight="1">
      <c r="A1805" s="162">
        <v>46128.0</v>
      </c>
      <c r="B1805" s="10" t="s">
        <v>21</v>
      </c>
      <c r="C1805" s="10" t="s">
        <v>7</v>
      </c>
      <c r="D1805" s="101" t="s">
        <v>2237</v>
      </c>
      <c r="E1805" s="104">
        <v>524433.58</v>
      </c>
      <c r="F1805" s="43"/>
      <c r="G1805" s="38"/>
    </row>
    <row r="1806" ht="15.75" customHeight="1">
      <c r="A1806" s="162">
        <v>46128.0</v>
      </c>
      <c r="B1806" s="10" t="s">
        <v>21</v>
      </c>
      <c r="C1806" s="10" t="s">
        <v>7</v>
      </c>
      <c r="D1806" s="101" t="s">
        <v>2238</v>
      </c>
      <c r="E1806" s="104">
        <v>60127.65</v>
      </c>
      <c r="F1806" s="43"/>
      <c r="G1806" s="38"/>
    </row>
    <row r="1807" ht="15.75" customHeight="1">
      <c r="A1807" s="162">
        <v>46128.0</v>
      </c>
      <c r="B1807" s="10" t="s">
        <v>21</v>
      </c>
      <c r="C1807" s="10" t="s">
        <v>7</v>
      </c>
      <c r="D1807" s="101" t="s">
        <v>2240</v>
      </c>
      <c r="E1807" s="104">
        <v>0.1</v>
      </c>
      <c r="F1807" s="43"/>
      <c r="G1807" s="38"/>
    </row>
    <row r="1808" ht="15.75" customHeight="1">
      <c r="A1808" s="162">
        <v>46129.0</v>
      </c>
      <c r="B1808" s="10" t="s">
        <v>21</v>
      </c>
      <c r="C1808" s="10" t="s">
        <v>7</v>
      </c>
      <c r="D1808" s="101" t="s">
        <v>2241</v>
      </c>
      <c r="E1808" s="104">
        <v>59742.48</v>
      </c>
      <c r="F1808" s="43"/>
      <c r="G1808" s="38"/>
    </row>
    <row r="1809" ht="15.75" customHeight="1">
      <c r="A1809" s="162">
        <v>46129.0</v>
      </c>
      <c r="B1809" s="10" t="s">
        <v>21</v>
      </c>
      <c r="C1809" s="10" t="s">
        <v>7</v>
      </c>
      <c r="D1809" s="101" t="s">
        <v>2243</v>
      </c>
      <c r="E1809" s="104">
        <v>45172.52</v>
      </c>
      <c r="F1809" s="43"/>
      <c r="G1809" s="38"/>
    </row>
    <row r="1810" ht="15.75" customHeight="1">
      <c r="A1810" s="162">
        <v>46129.0</v>
      </c>
      <c r="B1810" s="10" t="s">
        <v>21</v>
      </c>
      <c r="C1810" s="10" t="s">
        <v>7</v>
      </c>
      <c r="D1810" s="101" t="s">
        <v>2244</v>
      </c>
      <c r="E1810" s="104">
        <v>754432.65</v>
      </c>
      <c r="F1810" s="43"/>
      <c r="G1810" s="38"/>
    </row>
    <row r="1811" ht="15.75" customHeight="1">
      <c r="A1811" s="162">
        <v>46129.0</v>
      </c>
      <c r="B1811" s="10" t="s">
        <v>21</v>
      </c>
      <c r="C1811" s="10" t="s">
        <v>7</v>
      </c>
      <c r="D1811" s="101" t="s">
        <v>2246</v>
      </c>
      <c r="E1811" s="104">
        <v>0.02</v>
      </c>
      <c r="F1811" s="43"/>
      <c r="G1811" s="38"/>
    </row>
    <row r="1812" ht="15.75" customHeight="1">
      <c r="A1812" s="162">
        <v>46129.0</v>
      </c>
      <c r="B1812" s="10" t="s">
        <v>21</v>
      </c>
      <c r="C1812" s="10" t="s">
        <v>7</v>
      </c>
      <c r="D1812" s="101" t="s">
        <v>2247</v>
      </c>
      <c r="E1812" s="104">
        <v>28400.93</v>
      </c>
      <c r="F1812" s="43"/>
      <c r="G1812" s="38"/>
    </row>
    <row r="1813" ht="15.75" customHeight="1">
      <c r="A1813" s="162">
        <v>46129.0</v>
      </c>
      <c r="B1813" s="10" t="s">
        <v>21</v>
      </c>
      <c r="C1813" s="10" t="s">
        <v>7</v>
      </c>
      <c r="D1813" s="101" t="s">
        <v>2248</v>
      </c>
      <c r="E1813" s="104">
        <v>17360.88</v>
      </c>
      <c r="F1813" s="33"/>
      <c r="G1813" s="38"/>
    </row>
    <row r="1814" ht="15.75" customHeight="1">
      <c r="A1814" s="162">
        <v>46130.0</v>
      </c>
      <c r="B1814" s="10" t="s">
        <v>21</v>
      </c>
      <c r="C1814" s="10" t="s">
        <v>7</v>
      </c>
      <c r="D1814" s="101" t="s">
        <v>2250</v>
      </c>
      <c r="E1814" s="104">
        <v>481880.2</v>
      </c>
      <c r="F1814" s="173" t="s">
        <v>2251</v>
      </c>
      <c r="G1814" s="38"/>
    </row>
    <row r="1815" ht="15.75" customHeight="1">
      <c r="A1815" s="162">
        <v>46130.0</v>
      </c>
      <c r="B1815" s="10" t="s">
        <v>21</v>
      </c>
      <c r="C1815" s="10" t="s">
        <v>7</v>
      </c>
      <c r="D1815" s="101" t="s">
        <v>2252</v>
      </c>
      <c r="E1815" s="104">
        <v>2419574.87</v>
      </c>
      <c r="F1815" s="43"/>
      <c r="G1815" s="38"/>
    </row>
    <row r="1816" ht="15.75" customHeight="1">
      <c r="A1816" s="162">
        <v>46132.0</v>
      </c>
      <c r="B1816" s="10" t="s">
        <v>21</v>
      </c>
      <c r="C1816" s="10" t="s">
        <v>7</v>
      </c>
      <c r="D1816" s="101" t="s">
        <v>2253</v>
      </c>
      <c r="E1816" s="104">
        <v>1288620.62</v>
      </c>
      <c r="F1816" s="43"/>
      <c r="G1816" s="38"/>
    </row>
    <row r="1817" ht="15.75" customHeight="1">
      <c r="A1817" s="101" t="s">
        <v>2254</v>
      </c>
      <c r="B1817" s="10" t="s">
        <v>21</v>
      </c>
      <c r="C1817" s="10" t="s">
        <v>7</v>
      </c>
      <c r="D1817" s="101" t="s">
        <v>2255</v>
      </c>
      <c r="E1817" s="104">
        <v>130897.86</v>
      </c>
      <c r="F1817" s="43"/>
      <c r="G1817" s="38"/>
    </row>
    <row r="1818" ht="15.75" customHeight="1">
      <c r="A1818" s="162">
        <v>46132.0</v>
      </c>
      <c r="B1818" s="10" t="s">
        <v>21</v>
      </c>
      <c r="C1818" s="10" t="s">
        <v>7</v>
      </c>
      <c r="D1818" s="101" t="s">
        <v>2256</v>
      </c>
      <c r="E1818" s="104">
        <v>490331.36</v>
      </c>
      <c r="F1818" s="43"/>
      <c r="G1818" s="38"/>
    </row>
    <row r="1819" ht="15.75" customHeight="1">
      <c r="A1819" s="162">
        <v>46132.0</v>
      </c>
      <c r="B1819" s="10" t="s">
        <v>21</v>
      </c>
      <c r="C1819" s="10" t="s">
        <v>7</v>
      </c>
      <c r="D1819" s="101" t="s">
        <v>2257</v>
      </c>
      <c r="E1819" s="104">
        <v>185552.08</v>
      </c>
      <c r="F1819" s="43"/>
      <c r="G1819" s="38"/>
    </row>
    <row r="1820" ht="15.75" customHeight="1">
      <c r="A1820" s="162">
        <v>46132.0</v>
      </c>
      <c r="B1820" s="10" t="s">
        <v>21</v>
      </c>
      <c r="C1820" s="10" t="s">
        <v>7</v>
      </c>
      <c r="D1820" s="101" t="s">
        <v>2258</v>
      </c>
      <c r="E1820" s="104">
        <v>227191.22</v>
      </c>
      <c r="F1820" s="43"/>
      <c r="G1820" s="38"/>
    </row>
    <row r="1821" ht="15.75" customHeight="1">
      <c r="A1821" s="162">
        <v>46132.0</v>
      </c>
      <c r="B1821" s="10" t="s">
        <v>21</v>
      </c>
      <c r="C1821" s="10" t="s">
        <v>7</v>
      </c>
      <c r="D1821" s="101" t="s">
        <v>2259</v>
      </c>
      <c r="E1821" s="104">
        <v>5633.28</v>
      </c>
      <c r="F1821" s="43"/>
      <c r="G1821" s="38"/>
    </row>
    <row r="1822" ht="15.75" customHeight="1">
      <c r="A1822" s="162">
        <v>46132.0</v>
      </c>
      <c r="B1822" s="10" t="s">
        <v>21</v>
      </c>
      <c r="C1822" s="10" t="s">
        <v>7</v>
      </c>
      <c r="D1822" s="101" t="s">
        <v>2260</v>
      </c>
      <c r="E1822" s="104">
        <v>24281.24</v>
      </c>
      <c r="F1822" s="43"/>
      <c r="G1822" s="38"/>
    </row>
    <row r="1823" ht="15.75" customHeight="1">
      <c r="A1823" s="162">
        <v>46132.0</v>
      </c>
      <c r="B1823" s="10" t="s">
        <v>21</v>
      </c>
      <c r="C1823" s="10" t="s">
        <v>7</v>
      </c>
      <c r="D1823" s="101" t="s">
        <v>2261</v>
      </c>
      <c r="E1823" s="104">
        <v>238802.81</v>
      </c>
      <c r="F1823" s="43"/>
      <c r="G1823" s="38"/>
    </row>
    <row r="1824" ht="15.75" customHeight="1">
      <c r="A1824" s="180">
        <v>46132.0</v>
      </c>
      <c r="B1824" s="181" t="s">
        <v>21</v>
      </c>
      <c r="C1824" s="181" t="s">
        <v>7</v>
      </c>
      <c r="D1824" s="181" t="s">
        <v>2262</v>
      </c>
      <c r="E1824" s="182">
        <v>37838.8</v>
      </c>
      <c r="F1824" s="43"/>
      <c r="G1824" s="38"/>
    </row>
    <row r="1825" ht="15.75" customHeight="1">
      <c r="A1825" s="162">
        <v>46133.0</v>
      </c>
      <c r="B1825" s="10" t="s">
        <v>21</v>
      </c>
      <c r="C1825" s="10" t="s">
        <v>7</v>
      </c>
      <c r="D1825" s="101" t="s">
        <v>2263</v>
      </c>
      <c r="E1825" s="104">
        <v>327738.23</v>
      </c>
      <c r="F1825" s="43"/>
      <c r="G1825" s="38"/>
    </row>
    <row r="1826" ht="15.75" customHeight="1">
      <c r="A1826" s="162">
        <v>46133.0</v>
      </c>
      <c r="B1826" s="10" t="s">
        <v>21</v>
      </c>
      <c r="C1826" s="10" t="s">
        <v>7</v>
      </c>
      <c r="D1826" s="101" t="s">
        <v>2264</v>
      </c>
      <c r="E1826" s="104">
        <v>0.1</v>
      </c>
      <c r="F1826" s="43"/>
      <c r="G1826" s="38"/>
    </row>
    <row r="1827" ht="15.75" customHeight="1">
      <c r="A1827" s="162">
        <v>46133.0</v>
      </c>
      <c r="B1827" s="10" t="s">
        <v>21</v>
      </c>
      <c r="C1827" s="10" t="s">
        <v>7</v>
      </c>
      <c r="D1827" s="101" t="s">
        <v>2265</v>
      </c>
      <c r="E1827" s="104">
        <v>1175275.55</v>
      </c>
      <c r="F1827" s="43"/>
      <c r="G1827" s="38"/>
    </row>
    <row r="1828" ht="15.75" customHeight="1">
      <c r="A1828" s="162">
        <v>46134.0</v>
      </c>
      <c r="B1828" s="10" t="s">
        <v>21</v>
      </c>
      <c r="C1828" s="10" t="s">
        <v>7</v>
      </c>
      <c r="D1828" s="101" t="s">
        <v>2266</v>
      </c>
      <c r="E1828" s="104">
        <v>116339.99</v>
      </c>
      <c r="F1828" s="43"/>
      <c r="G1828" s="38"/>
    </row>
    <row r="1829" ht="15.75" customHeight="1">
      <c r="A1829" s="71">
        <v>46134.0</v>
      </c>
      <c r="B1829" s="72" t="s">
        <v>21</v>
      </c>
      <c r="C1829" s="72" t="s">
        <v>7</v>
      </c>
      <c r="D1829" s="72" t="s">
        <v>2267</v>
      </c>
      <c r="E1829" s="73">
        <v>577515.03</v>
      </c>
      <c r="F1829" s="43"/>
      <c r="G1829" s="38"/>
    </row>
    <row r="1830" ht="15.75" customHeight="1">
      <c r="A1830" s="162">
        <v>46134.0</v>
      </c>
      <c r="B1830" s="10" t="s">
        <v>21</v>
      </c>
      <c r="C1830" s="10" t="s">
        <v>7</v>
      </c>
      <c r="D1830" s="101" t="s">
        <v>2268</v>
      </c>
      <c r="E1830" s="104">
        <v>500496.51</v>
      </c>
      <c r="F1830" s="43"/>
      <c r="G1830" s="38"/>
    </row>
    <row r="1831" ht="15.75" customHeight="1">
      <c r="A1831" s="162">
        <v>46134.0</v>
      </c>
      <c r="B1831" s="10" t="s">
        <v>21</v>
      </c>
      <c r="C1831" s="10" t="s">
        <v>7</v>
      </c>
      <c r="D1831" s="101" t="s">
        <v>2270</v>
      </c>
      <c r="E1831" s="104">
        <v>30585.93</v>
      </c>
      <c r="F1831" s="43"/>
      <c r="G1831" s="38"/>
    </row>
    <row r="1832" ht="15.75" customHeight="1">
      <c r="A1832" s="162">
        <v>46134.0</v>
      </c>
      <c r="B1832" s="10" t="s">
        <v>21</v>
      </c>
      <c r="C1832" s="10" t="s">
        <v>7</v>
      </c>
      <c r="D1832" s="101" t="s">
        <v>2271</v>
      </c>
      <c r="E1832" s="104">
        <v>15812.23</v>
      </c>
      <c r="F1832" s="43"/>
      <c r="G1832" s="38"/>
    </row>
    <row r="1833" ht="15.75" customHeight="1">
      <c r="A1833" s="162">
        <v>46134.0</v>
      </c>
      <c r="B1833" s="10" t="s">
        <v>21</v>
      </c>
      <c r="C1833" s="10" t="s">
        <v>7</v>
      </c>
      <c r="D1833" s="101" t="s">
        <v>2272</v>
      </c>
      <c r="E1833" s="104">
        <v>163869.12</v>
      </c>
      <c r="F1833" s="43"/>
      <c r="G1833" s="38"/>
    </row>
    <row r="1834" ht="15.75" customHeight="1">
      <c r="A1834" s="232">
        <v>46134.0</v>
      </c>
      <c r="B1834" s="233" t="s">
        <v>21</v>
      </c>
      <c r="C1834" s="233" t="s">
        <v>7</v>
      </c>
      <c r="D1834" s="233" t="s">
        <v>2273</v>
      </c>
      <c r="E1834" s="234">
        <v>50360.93</v>
      </c>
      <c r="F1834" s="43"/>
      <c r="G1834" s="38"/>
    </row>
    <row r="1835" ht="15.75" customHeight="1">
      <c r="A1835" s="162">
        <v>46134.0</v>
      </c>
      <c r="B1835" s="10" t="s">
        <v>21</v>
      </c>
      <c r="C1835" s="10" t="s">
        <v>7</v>
      </c>
      <c r="D1835" s="101" t="s">
        <v>2274</v>
      </c>
      <c r="E1835" s="104">
        <v>192383.98</v>
      </c>
      <c r="F1835" s="43"/>
      <c r="G1835" s="38"/>
    </row>
    <row r="1836" ht="15.75" customHeight="1">
      <c r="A1836" s="162">
        <v>46134.0</v>
      </c>
      <c r="B1836" s="10" t="s">
        <v>21</v>
      </c>
      <c r="C1836" s="10" t="s">
        <v>7</v>
      </c>
      <c r="D1836" s="101" t="s">
        <v>2275</v>
      </c>
      <c r="E1836" s="104">
        <v>1282771.23</v>
      </c>
      <c r="F1836" s="43"/>
      <c r="G1836" s="38"/>
    </row>
    <row r="1837" ht="15.75" customHeight="1">
      <c r="A1837" s="162">
        <v>46134.0</v>
      </c>
      <c r="B1837" s="10" t="s">
        <v>21</v>
      </c>
      <c r="C1837" s="10" t="s">
        <v>679</v>
      </c>
      <c r="D1837" s="101" t="s">
        <v>2276</v>
      </c>
      <c r="E1837" s="104">
        <v>-92635.45</v>
      </c>
      <c r="F1837" s="43"/>
      <c r="G1837" s="38"/>
    </row>
    <row r="1838" ht="15.75" customHeight="1">
      <c r="A1838" s="162">
        <v>46135.0</v>
      </c>
      <c r="B1838" s="10" t="s">
        <v>21</v>
      </c>
      <c r="C1838" s="10" t="s">
        <v>7</v>
      </c>
      <c r="D1838" s="101" t="s">
        <v>2277</v>
      </c>
      <c r="E1838" s="104">
        <v>24813.0</v>
      </c>
      <c r="F1838" s="43"/>
      <c r="G1838" s="38"/>
    </row>
    <row r="1839" ht="15.75" customHeight="1">
      <c r="A1839" s="183">
        <v>46135.0</v>
      </c>
      <c r="B1839" s="184" t="s">
        <v>21</v>
      </c>
      <c r="C1839" s="184" t="s">
        <v>7</v>
      </c>
      <c r="D1839" s="184" t="s">
        <v>2278</v>
      </c>
      <c r="E1839" s="185">
        <v>66657.62</v>
      </c>
      <c r="F1839" s="43"/>
      <c r="G1839" s="38"/>
    </row>
    <row r="1840" ht="15.75" customHeight="1">
      <c r="A1840" s="162">
        <v>46135.0</v>
      </c>
      <c r="B1840" s="10" t="s">
        <v>21</v>
      </c>
      <c r="C1840" s="10" t="s">
        <v>7</v>
      </c>
      <c r="D1840" s="101" t="s">
        <v>2279</v>
      </c>
      <c r="E1840" s="104">
        <v>761614.63</v>
      </c>
      <c r="F1840" s="43"/>
      <c r="G1840" s="38"/>
    </row>
    <row r="1841" ht="15.75" customHeight="1">
      <c r="A1841" s="162">
        <v>46135.0</v>
      </c>
      <c r="B1841" s="10" t="s">
        <v>21</v>
      </c>
      <c r="C1841" s="10" t="s">
        <v>7</v>
      </c>
      <c r="D1841" s="101" t="s">
        <v>2280</v>
      </c>
      <c r="E1841" s="104">
        <v>78910.77</v>
      </c>
      <c r="F1841" s="43"/>
      <c r="G1841" s="38"/>
    </row>
    <row r="1842" ht="15.75" customHeight="1">
      <c r="A1842" s="162">
        <v>46135.0</v>
      </c>
      <c r="B1842" s="10" t="s">
        <v>21</v>
      </c>
      <c r="C1842" s="10" t="s">
        <v>7</v>
      </c>
      <c r="D1842" s="101" t="s">
        <v>2281</v>
      </c>
      <c r="E1842" s="104">
        <v>425195.78</v>
      </c>
      <c r="F1842" s="43"/>
      <c r="G1842" s="38"/>
    </row>
    <row r="1843" ht="15.75" customHeight="1">
      <c r="A1843" s="162">
        <v>46135.0</v>
      </c>
      <c r="B1843" s="10" t="s">
        <v>21</v>
      </c>
      <c r="C1843" s="10" t="s">
        <v>7</v>
      </c>
      <c r="D1843" s="101" t="s">
        <v>2282</v>
      </c>
      <c r="E1843" s="104">
        <v>126703.54</v>
      </c>
      <c r="F1843" s="43"/>
      <c r="G1843" s="38"/>
    </row>
    <row r="1844" ht="15.75" customHeight="1">
      <c r="A1844" s="162">
        <v>46135.0</v>
      </c>
      <c r="B1844" s="10" t="s">
        <v>21</v>
      </c>
      <c r="C1844" s="10" t="s">
        <v>7</v>
      </c>
      <c r="D1844" s="101" t="s">
        <v>2283</v>
      </c>
      <c r="E1844" s="104">
        <v>152618.28</v>
      </c>
      <c r="F1844" s="43"/>
      <c r="G1844" s="38"/>
    </row>
    <row r="1845" ht="15.75" customHeight="1">
      <c r="A1845" s="162">
        <v>46135.0</v>
      </c>
      <c r="B1845" s="10" t="s">
        <v>21</v>
      </c>
      <c r="C1845" s="10" t="s">
        <v>7</v>
      </c>
      <c r="D1845" s="101" t="s">
        <v>2284</v>
      </c>
      <c r="E1845" s="104">
        <v>105941.82</v>
      </c>
      <c r="F1845" s="43"/>
      <c r="G1845" s="38"/>
    </row>
    <row r="1846" ht="15.75" customHeight="1">
      <c r="A1846" s="162">
        <v>46135.0</v>
      </c>
      <c r="B1846" s="10" t="s">
        <v>21</v>
      </c>
      <c r="C1846" s="10" t="s">
        <v>7</v>
      </c>
      <c r="D1846" s="101" t="s">
        <v>2285</v>
      </c>
      <c r="E1846" s="104">
        <v>1700201.9</v>
      </c>
      <c r="F1846" s="43"/>
      <c r="G1846" s="38"/>
    </row>
    <row r="1847" ht="15.75" customHeight="1">
      <c r="A1847" s="149">
        <v>46136.0</v>
      </c>
      <c r="B1847" s="150" t="s">
        <v>21</v>
      </c>
      <c r="C1847" s="150" t="s">
        <v>7</v>
      </c>
      <c r="D1847" s="150" t="s">
        <v>2286</v>
      </c>
      <c r="E1847" s="151">
        <v>47352.39</v>
      </c>
      <c r="F1847" s="43"/>
      <c r="G1847" s="38"/>
    </row>
    <row r="1848" ht="15.75" customHeight="1">
      <c r="A1848" s="162">
        <v>46136.0</v>
      </c>
      <c r="B1848" s="10" t="s">
        <v>21</v>
      </c>
      <c r="C1848" s="10" t="s">
        <v>7</v>
      </c>
      <c r="D1848" s="101" t="s">
        <v>2287</v>
      </c>
      <c r="E1848" s="104">
        <v>1264762.32</v>
      </c>
      <c r="F1848" s="43"/>
      <c r="G1848" s="38"/>
    </row>
    <row r="1849" ht="15.75" customHeight="1">
      <c r="A1849" s="162">
        <v>46136.0</v>
      </c>
      <c r="B1849" s="10" t="s">
        <v>21</v>
      </c>
      <c r="C1849" s="10" t="s">
        <v>7</v>
      </c>
      <c r="D1849" s="101" t="s">
        <v>2289</v>
      </c>
      <c r="E1849" s="104">
        <v>293685.97</v>
      </c>
      <c r="F1849" s="43"/>
      <c r="G1849" s="38"/>
    </row>
    <row r="1850" ht="15.75" customHeight="1">
      <c r="A1850" s="162">
        <v>46136.0</v>
      </c>
      <c r="B1850" s="10" t="s">
        <v>21</v>
      </c>
      <c r="C1850" s="10" t="s">
        <v>7</v>
      </c>
      <c r="D1850" s="101" t="s">
        <v>2290</v>
      </c>
      <c r="E1850" s="104">
        <v>667874.75</v>
      </c>
      <c r="F1850" s="43"/>
      <c r="G1850" s="38"/>
    </row>
    <row r="1851" ht="15.75" customHeight="1">
      <c r="A1851" s="162">
        <v>46136.0</v>
      </c>
      <c r="B1851" s="10" t="s">
        <v>21</v>
      </c>
      <c r="C1851" s="10" t="s">
        <v>7</v>
      </c>
      <c r="D1851" s="101" t="s">
        <v>2292</v>
      </c>
      <c r="E1851" s="104">
        <v>144527.61</v>
      </c>
      <c r="F1851" s="43"/>
      <c r="G1851" s="38"/>
    </row>
    <row r="1852" ht="15.75" customHeight="1">
      <c r="A1852" s="162">
        <v>46136.0</v>
      </c>
      <c r="B1852" s="10" t="s">
        <v>21</v>
      </c>
      <c r="C1852" s="10" t="s">
        <v>7</v>
      </c>
      <c r="D1852" s="101" t="s">
        <v>2293</v>
      </c>
      <c r="E1852" s="104">
        <v>96689.02</v>
      </c>
      <c r="F1852" s="43"/>
      <c r="G1852" s="38"/>
    </row>
    <row r="1853" ht="15.75" customHeight="1">
      <c r="A1853" s="162">
        <v>46136.0</v>
      </c>
      <c r="B1853" s="10" t="s">
        <v>21</v>
      </c>
      <c r="C1853" s="10" t="s">
        <v>7</v>
      </c>
      <c r="D1853" s="101" t="s">
        <v>2295</v>
      </c>
      <c r="E1853" s="104">
        <v>188661.71</v>
      </c>
      <c r="F1853" s="43"/>
      <c r="G1853" s="38"/>
    </row>
    <row r="1854" ht="15.75" customHeight="1">
      <c r="A1854" s="162">
        <v>46136.0</v>
      </c>
      <c r="B1854" s="10" t="s">
        <v>21</v>
      </c>
      <c r="C1854" s="10" t="s">
        <v>7</v>
      </c>
      <c r="D1854" s="101" t="s">
        <v>2297</v>
      </c>
      <c r="E1854" s="104">
        <v>163869.12</v>
      </c>
      <c r="F1854" s="43"/>
      <c r="G1854" s="38"/>
    </row>
    <row r="1855" ht="15.75" customHeight="1">
      <c r="A1855" s="162">
        <v>46136.0</v>
      </c>
      <c r="B1855" s="10" t="s">
        <v>21</v>
      </c>
      <c r="C1855" s="10" t="s">
        <v>7</v>
      </c>
      <c r="D1855" s="101" t="s">
        <v>2299</v>
      </c>
      <c r="E1855" s="104">
        <v>161651.56</v>
      </c>
      <c r="F1855" s="43"/>
      <c r="G1855" s="38"/>
    </row>
    <row r="1856" ht="15.75" customHeight="1">
      <c r="A1856" s="162">
        <v>46136.0</v>
      </c>
      <c r="B1856" s="10" t="s">
        <v>21</v>
      </c>
      <c r="C1856" s="10" t="s">
        <v>7</v>
      </c>
      <c r="D1856" s="101" t="s">
        <v>2300</v>
      </c>
      <c r="E1856" s="104">
        <v>12148.3</v>
      </c>
      <c r="F1856" s="43"/>
      <c r="G1856" s="38"/>
    </row>
    <row r="1857" ht="15.75" customHeight="1">
      <c r="A1857" s="162">
        <v>46136.0</v>
      </c>
      <c r="B1857" s="10" t="s">
        <v>21</v>
      </c>
      <c r="C1857" s="10" t="s">
        <v>7</v>
      </c>
      <c r="D1857" s="101" t="s">
        <v>2302</v>
      </c>
      <c r="E1857" s="104">
        <v>1044039.21</v>
      </c>
      <c r="F1857" s="33"/>
      <c r="G1857" s="38"/>
    </row>
    <row r="1858" ht="15.75" customHeight="1">
      <c r="A1858" s="162">
        <v>46137.0</v>
      </c>
      <c r="B1858" s="10" t="s">
        <v>21</v>
      </c>
      <c r="C1858" s="10" t="s">
        <v>7</v>
      </c>
      <c r="D1858" s="101" t="s">
        <v>2303</v>
      </c>
      <c r="E1858" s="104">
        <v>708072.33</v>
      </c>
      <c r="F1858" s="173" t="s">
        <v>2304</v>
      </c>
      <c r="G1858" s="38"/>
    </row>
    <row r="1859" ht="15.75" customHeight="1">
      <c r="A1859" s="162">
        <v>46137.0</v>
      </c>
      <c r="B1859" s="10" t="s">
        <v>21</v>
      </c>
      <c r="C1859" s="10" t="s">
        <v>7</v>
      </c>
      <c r="D1859" s="101" t="s">
        <v>2306</v>
      </c>
      <c r="E1859" s="104">
        <v>0.21</v>
      </c>
      <c r="F1859" s="43"/>
      <c r="G1859" s="38"/>
    </row>
    <row r="1860" ht="15.75" customHeight="1">
      <c r="A1860" s="162">
        <v>46139.0</v>
      </c>
      <c r="B1860" s="10" t="s">
        <v>21</v>
      </c>
      <c r="C1860" s="10" t="s">
        <v>7</v>
      </c>
      <c r="D1860" s="101" t="s">
        <v>2307</v>
      </c>
      <c r="E1860" s="104">
        <v>2631061.59</v>
      </c>
      <c r="F1860" s="43"/>
      <c r="G1860" s="38"/>
    </row>
    <row r="1861" ht="15.75" customHeight="1">
      <c r="A1861" s="162">
        <v>46139.0</v>
      </c>
      <c r="B1861" s="10" t="s">
        <v>21</v>
      </c>
      <c r="C1861" s="10" t="s">
        <v>7</v>
      </c>
      <c r="D1861" s="101" t="s">
        <v>2308</v>
      </c>
      <c r="E1861" s="104">
        <v>692320.07</v>
      </c>
      <c r="F1861" s="43"/>
      <c r="G1861" s="38"/>
    </row>
    <row r="1862" ht="15.75" customHeight="1">
      <c r="A1862" s="162">
        <v>46139.0</v>
      </c>
      <c r="B1862" s="10" t="s">
        <v>21</v>
      </c>
      <c r="C1862" s="10" t="s">
        <v>7</v>
      </c>
      <c r="D1862" s="101" t="s">
        <v>2310</v>
      </c>
      <c r="E1862" s="104">
        <v>49286.84</v>
      </c>
      <c r="F1862" s="43"/>
      <c r="G1862" s="38"/>
    </row>
    <row r="1863" ht="15.75" customHeight="1">
      <c r="A1863" s="162">
        <v>46139.0</v>
      </c>
      <c r="B1863" s="10" t="s">
        <v>21</v>
      </c>
      <c r="C1863" s="10" t="s">
        <v>7</v>
      </c>
      <c r="D1863" s="101" t="s">
        <v>2311</v>
      </c>
      <c r="E1863" s="104">
        <v>401899.88</v>
      </c>
      <c r="F1863" s="43"/>
      <c r="G1863" s="38"/>
    </row>
    <row r="1864" ht="15.75" customHeight="1">
      <c r="A1864" s="162">
        <v>46140.0</v>
      </c>
      <c r="B1864" s="10" t="s">
        <v>21</v>
      </c>
      <c r="C1864" s="10" t="s">
        <v>7</v>
      </c>
      <c r="D1864" s="101" t="s">
        <v>2313</v>
      </c>
      <c r="E1864" s="104">
        <v>1222505.45</v>
      </c>
      <c r="F1864" s="43"/>
      <c r="G1864" s="38"/>
    </row>
    <row r="1865" ht="15.75" customHeight="1">
      <c r="A1865" s="162">
        <v>46140.0</v>
      </c>
      <c r="B1865" s="10" t="s">
        <v>21</v>
      </c>
      <c r="C1865" s="10" t="s">
        <v>7</v>
      </c>
      <c r="D1865" s="101" t="s">
        <v>2314</v>
      </c>
      <c r="E1865" s="104">
        <v>946582.99</v>
      </c>
      <c r="F1865" s="43"/>
      <c r="G1865" s="38"/>
    </row>
    <row r="1866" ht="15.75" customHeight="1">
      <c r="A1866" s="162">
        <v>46140.0</v>
      </c>
      <c r="B1866" s="10" t="s">
        <v>21</v>
      </c>
      <c r="C1866" s="10" t="s">
        <v>7</v>
      </c>
      <c r="D1866" s="101" t="s">
        <v>2316</v>
      </c>
      <c r="E1866" s="104">
        <v>137323.74</v>
      </c>
      <c r="F1866" s="43"/>
      <c r="G1866" s="38"/>
    </row>
    <row r="1867" ht="15.75" customHeight="1">
      <c r="A1867" s="162">
        <v>46140.0</v>
      </c>
      <c r="B1867" s="10" t="s">
        <v>21</v>
      </c>
      <c r="C1867" s="10" t="s">
        <v>7</v>
      </c>
      <c r="D1867" s="101" t="s">
        <v>2317</v>
      </c>
      <c r="E1867" s="104">
        <v>163869.12</v>
      </c>
      <c r="F1867" s="43"/>
      <c r="G1867" s="38"/>
    </row>
    <row r="1868" ht="15.75" customHeight="1">
      <c r="A1868" s="162">
        <v>46140.0</v>
      </c>
      <c r="B1868" s="10" t="s">
        <v>21</v>
      </c>
      <c r="C1868" s="10" t="s">
        <v>7</v>
      </c>
      <c r="D1868" s="101" t="s">
        <v>2318</v>
      </c>
      <c r="E1868" s="104">
        <v>1059916.16</v>
      </c>
      <c r="F1868" s="43"/>
      <c r="G1868" s="85" t="s">
        <v>2319</v>
      </c>
    </row>
    <row r="1869" ht="15.75" customHeight="1">
      <c r="A1869" s="162">
        <v>46140.0</v>
      </c>
      <c r="B1869" s="10" t="s">
        <v>21</v>
      </c>
      <c r="C1869" s="10" t="s">
        <v>7</v>
      </c>
      <c r="D1869" s="101" t="s">
        <v>2320</v>
      </c>
      <c r="E1869" s="104">
        <v>24281.24</v>
      </c>
      <c r="F1869" s="43"/>
      <c r="G1869" s="38"/>
    </row>
    <row r="1870" ht="15.75" customHeight="1">
      <c r="A1870" s="162">
        <v>46140.0</v>
      </c>
      <c r="B1870" s="10" t="s">
        <v>21</v>
      </c>
      <c r="C1870" s="10" t="s">
        <v>7</v>
      </c>
      <c r="D1870" s="101" t="s">
        <v>2321</v>
      </c>
      <c r="E1870" s="104">
        <v>814437.41</v>
      </c>
      <c r="F1870" s="43"/>
      <c r="G1870" s="38"/>
    </row>
    <row r="1871" ht="15.75" customHeight="1">
      <c r="A1871" s="162">
        <v>46141.0</v>
      </c>
      <c r="B1871" s="10" t="s">
        <v>21</v>
      </c>
      <c r="C1871" s="10" t="s">
        <v>7</v>
      </c>
      <c r="D1871" s="101" t="s">
        <v>2322</v>
      </c>
      <c r="E1871" s="104">
        <v>163869.12</v>
      </c>
      <c r="F1871" s="43"/>
      <c r="G1871" s="38"/>
    </row>
    <row r="1872" ht="15.75" customHeight="1">
      <c r="A1872" s="253">
        <v>46141.0</v>
      </c>
      <c r="B1872" s="254" t="s">
        <v>21</v>
      </c>
      <c r="C1872" s="254" t="s">
        <v>7</v>
      </c>
      <c r="D1872" s="254" t="s">
        <v>2323</v>
      </c>
      <c r="E1872" s="255">
        <v>37838.8</v>
      </c>
      <c r="F1872" s="43"/>
      <c r="G1872" s="38"/>
    </row>
    <row r="1873" ht="15.75" customHeight="1">
      <c r="A1873" s="162">
        <v>46141.0</v>
      </c>
      <c r="B1873" s="10" t="s">
        <v>21</v>
      </c>
      <c r="C1873" s="10" t="s">
        <v>7</v>
      </c>
      <c r="D1873" s="101" t="s">
        <v>2324</v>
      </c>
      <c r="E1873" s="104">
        <v>1358356.91</v>
      </c>
      <c r="F1873" s="43"/>
      <c r="G1873" s="38"/>
    </row>
    <row r="1874" ht="15.75" customHeight="1">
      <c r="A1874" s="162">
        <v>46141.0</v>
      </c>
      <c r="B1874" s="10" t="s">
        <v>21</v>
      </c>
      <c r="C1874" s="10" t="s">
        <v>7</v>
      </c>
      <c r="D1874" s="101" t="s">
        <v>2325</v>
      </c>
      <c r="E1874" s="104">
        <v>679857.21</v>
      </c>
      <c r="F1874" s="43"/>
      <c r="G1874" s="38"/>
    </row>
    <row r="1875" ht="15.75" customHeight="1">
      <c r="A1875" s="162">
        <v>46141.0</v>
      </c>
      <c r="B1875" s="10" t="s">
        <v>21</v>
      </c>
      <c r="C1875" s="10" t="s">
        <v>7</v>
      </c>
      <c r="D1875" s="101" t="s">
        <v>2326</v>
      </c>
      <c r="E1875" s="104">
        <v>181185.19</v>
      </c>
      <c r="F1875" s="43"/>
      <c r="G1875" s="38"/>
    </row>
    <row r="1876" ht="15.75" customHeight="1">
      <c r="A1876" s="149">
        <v>46141.0</v>
      </c>
      <c r="B1876" s="150" t="s">
        <v>21</v>
      </c>
      <c r="C1876" s="150" t="s">
        <v>7</v>
      </c>
      <c r="D1876" s="150" t="s">
        <v>2327</v>
      </c>
      <c r="E1876" s="151">
        <v>61326.04</v>
      </c>
      <c r="F1876" s="43"/>
      <c r="G1876" s="38"/>
    </row>
    <row r="1877" ht="15.75" customHeight="1">
      <c r="A1877" s="162">
        <v>46141.0</v>
      </c>
      <c r="B1877" s="10" t="s">
        <v>21</v>
      </c>
      <c r="C1877" s="10" t="s">
        <v>7</v>
      </c>
      <c r="D1877" s="101" t="s">
        <v>2328</v>
      </c>
      <c r="E1877" s="104">
        <v>135940.23</v>
      </c>
      <c r="F1877" s="43"/>
      <c r="G1877" s="38"/>
    </row>
    <row r="1878" ht="15.75" customHeight="1">
      <c r="A1878" s="162">
        <v>46141.0</v>
      </c>
      <c r="B1878" s="10" t="s">
        <v>21</v>
      </c>
      <c r="C1878" s="10" t="s">
        <v>7</v>
      </c>
      <c r="D1878" s="101" t="s">
        <v>2329</v>
      </c>
      <c r="E1878" s="104">
        <v>271526.58</v>
      </c>
      <c r="F1878" s="43"/>
      <c r="G1878" s="38"/>
    </row>
    <row r="1879" ht="15.75" customHeight="1">
      <c r="A1879" s="162">
        <v>46141.0</v>
      </c>
      <c r="B1879" s="10" t="s">
        <v>21</v>
      </c>
      <c r="C1879" s="10" t="s">
        <v>7</v>
      </c>
      <c r="D1879" s="101" t="s">
        <v>2330</v>
      </c>
      <c r="E1879" s="104">
        <v>1308613.07</v>
      </c>
      <c r="F1879" s="43"/>
      <c r="G1879" s="38"/>
    </row>
    <row r="1880" ht="15.75" customHeight="1">
      <c r="A1880" s="162">
        <v>46142.0</v>
      </c>
      <c r="B1880" s="10" t="s">
        <v>21</v>
      </c>
      <c r="C1880" s="10" t="s">
        <v>7</v>
      </c>
      <c r="D1880" s="101" t="s">
        <v>2332</v>
      </c>
      <c r="E1880" s="104">
        <v>118760.03</v>
      </c>
      <c r="F1880" s="43"/>
      <c r="G1880" s="38"/>
    </row>
    <row r="1881" ht="15.75" customHeight="1">
      <c r="A1881" s="162">
        <v>46142.0</v>
      </c>
      <c r="B1881" s="10" t="s">
        <v>21</v>
      </c>
      <c r="C1881" s="10" t="s">
        <v>7</v>
      </c>
      <c r="D1881" s="101" t="s">
        <v>2333</v>
      </c>
      <c r="E1881" s="104">
        <v>105290.81</v>
      </c>
      <c r="F1881" s="43"/>
      <c r="G1881" s="38"/>
    </row>
    <row r="1882" ht="15.75" customHeight="1">
      <c r="A1882" s="162">
        <v>46142.0</v>
      </c>
      <c r="B1882" s="10" t="s">
        <v>21</v>
      </c>
      <c r="C1882" s="10" t="s">
        <v>7</v>
      </c>
      <c r="D1882" s="101" t="s">
        <v>2334</v>
      </c>
      <c r="E1882" s="104">
        <v>134150.51</v>
      </c>
      <c r="F1882" s="43"/>
      <c r="G1882" s="38"/>
    </row>
    <row r="1883" ht="15.75" customHeight="1">
      <c r="A1883" s="162">
        <v>46142.0</v>
      </c>
      <c r="B1883" s="10" t="s">
        <v>21</v>
      </c>
      <c r="C1883" s="10" t="s">
        <v>7</v>
      </c>
      <c r="D1883" s="101" t="s">
        <v>2335</v>
      </c>
      <c r="E1883" s="104">
        <v>169604.54</v>
      </c>
      <c r="F1883" s="43"/>
      <c r="G1883" s="38"/>
    </row>
    <row r="1884" ht="15.75" customHeight="1">
      <c r="A1884" s="162">
        <v>46142.0</v>
      </c>
      <c r="B1884" s="10" t="s">
        <v>21</v>
      </c>
      <c r="C1884" s="10" t="s">
        <v>7</v>
      </c>
      <c r="D1884" s="101" t="s">
        <v>2336</v>
      </c>
      <c r="E1884" s="104">
        <v>282171.49</v>
      </c>
      <c r="F1884" s="43"/>
      <c r="G1884" s="38"/>
    </row>
    <row r="1885" ht="15.75" customHeight="1">
      <c r="A1885" s="162">
        <v>46142.0</v>
      </c>
      <c r="B1885" s="10" t="s">
        <v>21</v>
      </c>
      <c r="C1885" s="10" t="s">
        <v>7</v>
      </c>
      <c r="D1885" s="101" t="s">
        <v>2337</v>
      </c>
      <c r="E1885" s="104">
        <v>2209072.45</v>
      </c>
      <c r="F1885" s="43"/>
      <c r="G1885" s="38"/>
    </row>
    <row r="1886" ht="15.75" customHeight="1">
      <c r="A1886" s="162">
        <v>46142.0</v>
      </c>
      <c r="B1886" s="10" t="s">
        <v>21</v>
      </c>
      <c r="C1886" s="10" t="s">
        <v>7</v>
      </c>
      <c r="D1886" s="101" t="s">
        <v>2338</v>
      </c>
      <c r="E1886" s="104">
        <v>662106.49</v>
      </c>
      <c r="F1886" s="43"/>
      <c r="G1886" s="38"/>
    </row>
    <row r="1887" ht="15.75" customHeight="1">
      <c r="A1887" s="162">
        <v>46142.0</v>
      </c>
      <c r="B1887" s="10" t="s">
        <v>21</v>
      </c>
      <c r="C1887" s="10" t="s">
        <v>7</v>
      </c>
      <c r="D1887" s="101" t="s">
        <v>2339</v>
      </c>
      <c r="E1887" s="104">
        <v>328014.79</v>
      </c>
      <c r="F1887" s="33"/>
      <c r="G1887" s="38"/>
    </row>
    <row r="1888" ht="15.75" customHeight="1">
      <c r="A1888" s="162">
        <v>46144.0</v>
      </c>
      <c r="B1888" s="10" t="s">
        <v>21</v>
      </c>
      <c r="C1888" s="10" t="s">
        <v>7</v>
      </c>
      <c r="D1888" s="101" t="s">
        <v>2340</v>
      </c>
      <c r="E1888" s="104">
        <v>1280130.8</v>
      </c>
      <c r="F1888" s="204" t="s">
        <v>2341</v>
      </c>
      <c r="G1888" s="38"/>
    </row>
    <row r="1889" ht="15.75" customHeight="1">
      <c r="A1889" s="162">
        <v>46144.0</v>
      </c>
      <c r="B1889" s="10" t="s">
        <v>21</v>
      </c>
      <c r="C1889" s="10" t="s">
        <v>7</v>
      </c>
      <c r="D1889" s="101" t="s">
        <v>2344</v>
      </c>
      <c r="E1889" s="104">
        <v>483430.9</v>
      </c>
      <c r="F1889" s="43"/>
      <c r="G1889" s="38"/>
    </row>
    <row r="1890" ht="15.75" customHeight="1">
      <c r="A1890" s="162">
        <v>46144.0</v>
      </c>
      <c r="B1890" s="10" t="s">
        <v>21</v>
      </c>
      <c r="C1890" s="10" t="s">
        <v>7</v>
      </c>
      <c r="D1890" s="101" t="s">
        <v>2345</v>
      </c>
      <c r="E1890" s="104">
        <v>75741.85</v>
      </c>
      <c r="F1890" s="43"/>
      <c r="G1890" s="38"/>
    </row>
    <row r="1891" ht="15.75" customHeight="1">
      <c r="A1891" s="162">
        <v>46144.0</v>
      </c>
      <c r="B1891" s="10" t="s">
        <v>21</v>
      </c>
      <c r="C1891" s="10" t="s">
        <v>7</v>
      </c>
      <c r="D1891" s="101" t="s">
        <v>2347</v>
      </c>
      <c r="E1891" s="104">
        <v>3239668.2</v>
      </c>
      <c r="F1891" s="43"/>
      <c r="G1891" s="38"/>
    </row>
    <row r="1892" ht="15.75" customHeight="1">
      <c r="A1892" s="162">
        <v>46146.0</v>
      </c>
      <c r="B1892" s="10" t="s">
        <v>21</v>
      </c>
      <c r="C1892" s="10" t="s">
        <v>7</v>
      </c>
      <c r="D1892" s="101" t="s">
        <v>2348</v>
      </c>
      <c r="E1892" s="104">
        <v>923472.25</v>
      </c>
      <c r="F1892" s="43"/>
      <c r="G1892" s="38"/>
    </row>
    <row r="1893" ht="15.75" customHeight="1">
      <c r="A1893" s="162">
        <v>46146.0</v>
      </c>
      <c r="B1893" s="10" t="s">
        <v>21</v>
      </c>
      <c r="C1893" s="10" t="s">
        <v>7</v>
      </c>
      <c r="D1893" s="101" t="s">
        <v>2349</v>
      </c>
      <c r="E1893" s="104">
        <v>282171.49</v>
      </c>
      <c r="F1893" s="43"/>
      <c r="G1893" s="38"/>
    </row>
    <row r="1894" ht="15.75" customHeight="1">
      <c r="A1894" s="162">
        <v>46146.0</v>
      </c>
      <c r="B1894" s="10" t="s">
        <v>21</v>
      </c>
      <c r="C1894" s="10" t="s">
        <v>7</v>
      </c>
      <c r="D1894" s="101" t="s">
        <v>2351</v>
      </c>
      <c r="E1894" s="104">
        <v>47503.13</v>
      </c>
      <c r="F1894" s="43"/>
      <c r="G1894" s="38"/>
    </row>
    <row r="1895" ht="15.75" customHeight="1">
      <c r="A1895" s="162">
        <v>46146.0</v>
      </c>
      <c r="B1895" s="10" t="s">
        <v>21</v>
      </c>
      <c r="C1895" s="10" t="s">
        <v>7</v>
      </c>
      <c r="D1895" s="101" t="s">
        <v>2352</v>
      </c>
      <c r="E1895" s="104">
        <v>47899.68</v>
      </c>
      <c r="F1895" s="43"/>
      <c r="G1895" s="38"/>
    </row>
    <row r="1896" ht="15.75" customHeight="1">
      <c r="A1896" s="162">
        <v>46146.0</v>
      </c>
      <c r="B1896" s="10" t="s">
        <v>21</v>
      </c>
      <c r="C1896" s="10" t="s">
        <v>7</v>
      </c>
      <c r="D1896" s="101" t="s">
        <v>2354</v>
      </c>
      <c r="E1896" s="104">
        <v>423679.83</v>
      </c>
      <c r="F1896" s="43"/>
      <c r="G1896" s="38"/>
    </row>
    <row r="1897" ht="15.75" customHeight="1">
      <c r="A1897" s="162">
        <v>46146.0</v>
      </c>
      <c r="B1897" s="10" t="s">
        <v>21</v>
      </c>
      <c r="C1897" s="10" t="s">
        <v>7</v>
      </c>
      <c r="D1897" s="101" t="s">
        <v>2355</v>
      </c>
      <c r="E1897" s="104">
        <v>966953.11</v>
      </c>
      <c r="F1897" s="43"/>
      <c r="G1897" s="38"/>
    </row>
    <row r="1898" ht="15.75" customHeight="1">
      <c r="A1898" s="162">
        <v>46146.0</v>
      </c>
      <c r="B1898" s="10" t="s">
        <v>21</v>
      </c>
      <c r="C1898" s="10" t="s">
        <v>7</v>
      </c>
      <c r="D1898" s="101" t="s">
        <v>2357</v>
      </c>
      <c r="E1898" s="104">
        <v>915337.83</v>
      </c>
      <c r="F1898" s="43"/>
      <c r="G1898" s="38"/>
    </row>
    <row r="1899" ht="15.75" customHeight="1">
      <c r="A1899" s="162">
        <v>46146.0</v>
      </c>
      <c r="B1899" s="10" t="s">
        <v>21</v>
      </c>
      <c r="C1899" s="10" t="s">
        <v>7</v>
      </c>
      <c r="D1899" s="101" t="s">
        <v>2359</v>
      </c>
      <c r="E1899" s="104">
        <v>504519.54</v>
      </c>
      <c r="F1899" s="43"/>
      <c r="G1899" s="38"/>
    </row>
    <row r="1900" ht="15.75" customHeight="1">
      <c r="A1900" s="162">
        <v>46146.0</v>
      </c>
      <c r="B1900" s="10" t="s">
        <v>21</v>
      </c>
      <c r="C1900" s="10" t="s">
        <v>7</v>
      </c>
      <c r="D1900" s="101" t="s">
        <v>2361</v>
      </c>
      <c r="E1900" s="104">
        <v>1355091.51</v>
      </c>
      <c r="F1900" s="43"/>
      <c r="G1900" s="38"/>
    </row>
    <row r="1901" ht="15.75" customHeight="1">
      <c r="A1901" s="162">
        <v>46147.0</v>
      </c>
      <c r="B1901" s="10" t="s">
        <v>21</v>
      </c>
      <c r="C1901" s="10" t="s">
        <v>7</v>
      </c>
      <c r="D1901" s="101" t="s">
        <v>2363</v>
      </c>
      <c r="E1901" s="104">
        <v>8580.85</v>
      </c>
      <c r="F1901" s="43"/>
      <c r="G1901" s="38"/>
    </row>
    <row r="1902" ht="15.75" customHeight="1">
      <c r="A1902" s="162">
        <v>46147.0</v>
      </c>
      <c r="B1902" s="10" t="s">
        <v>21</v>
      </c>
      <c r="C1902" s="10" t="s">
        <v>7</v>
      </c>
      <c r="D1902" s="101" t="s">
        <v>2365</v>
      </c>
      <c r="E1902" s="104">
        <v>87694.42</v>
      </c>
      <c r="F1902" s="43"/>
      <c r="G1902" s="38"/>
    </row>
    <row r="1903" ht="15.75" customHeight="1">
      <c r="A1903" s="162">
        <v>46147.0</v>
      </c>
      <c r="B1903" s="10" t="s">
        <v>21</v>
      </c>
      <c r="C1903" s="10" t="s">
        <v>7</v>
      </c>
      <c r="D1903" s="101" t="s">
        <v>2366</v>
      </c>
      <c r="E1903" s="104">
        <v>464919.84</v>
      </c>
      <c r="F1903" s="43"/>
      <c r="G1903" s="38"/>
    </row>
    <row r="1904" ht="15.75" customHeight="1">
      <c r="A1904" s="232">
        <v>46147.0</v>
      </c>
      <c r="B1904" s="233" t="s">
        <v>21</v>
      </c>
      <c r="C1904" s="233" t="s">
        <v>7</v>
      </c>
      <c r="D1904" s="233" t="s">
        <v>2368</v>
      </c>
      <c r="E1904" s="234">
        <v>50360.93</v>
      </c>
      <c r="F1904" s="43"/>
      <c r="G1904" s="38"/>
    </row>
    <row r="1905" ht="15.75" customHeight="1">
      <c r="A1905" s="101" t="s">
        <v>2369</v>
      </c>
      <c r="B1905" s="10" t="s">
        <v>21</v>
      </c>
      <c r="C1905" s="10" t="s">
        <v>7</v>
      </c>
      <c r="D1905" s="101" t="s">
        <v>2370</v>
      </c>
      <c r="E1905" s="104">
        <v>755339.74</v>
      </c>
      <c r="F1905" s="43"/>
      <c r="G1905" s="38"/>
    </row>
    <row r="1906" ht="15.75" customHeight="1">
      <c r="A1906" s="162">
        <v>46147.0</v>
      </c>
      <c r="B1906" s="10" t="s">
        <v>21</v>
      </c>
      <c r="C1906" s="10" t="s">
        <v>7</v>
      </c>
      <c r="D1906" s="101" t="s">
        <v>2371</v>
      </c>
      <c r="E1906" s="104">
        <v>32081.79</v>
      </c>
      <c r="F1906" s="43"/>
      <c r="G1906" s="38"/>
    </row>
    <row r="1907" ht="15.75" customHeight="1">
      <c r="A1907" s="162">
        <v>46147.0</v>
      </c>
      <c r="B1907" s="10" t="s">
        <v>21</v>
      </c>
      <c r="C1907" s="10" t="s">
        <v>7</v>
      </c>
      <c r="D1907" s="101" t="s">
        <v>2372</v>
      </c>
      <c r="E1907" s="104">
        <v>87694.42</v>
      </c>
      <c r="F1907" s="43"/>
      <c r="G1907" s="38"/>
    </row>
    <row r="1908" ht="15.75" customHeight="1">
      <c r="A1908" s="162">
        <v>46147.0</v>
      </c>
      <c r="B1908" s="10" t="s">
        <v>21</v>
      </c>
      <c r="C1908" s="10" t="s">
        <v>7</v>
      </c>
      <c r="D1908" s="101" t="s">
        <v>2373</v>
      </c>
      <c r="E1908" s="104">
        <v>112158.49</v>
      </c>
      <c r="F1908" s="43"/>
      <c r="G1908" s="38"/>
    </row>
    <row r="1909" ht="15.75" customHeight="1">
      <c r="A1909" s="162">
        <v>46147.0</v>
      </c>
      <c r="B1909" s="10" t="s">
        <v>21</v>
      </c>
      <c r="C1909" s="10" t="s">
        <v>7</v>
      </c>
      <c r="D1909" s="101" t="s">
        <v>2374</v>
      </c>
      <c r="E1909" s="104">
        <v>954196.8</v>
      </c>
      <c r="F1909" s="43"/>
      <c r="G1909" s="38"/>
    </row>
    <row r="1910" ht="15.75" customHeight="1">
      <c r="A1910" s="162">
        <v>46148.0</v>
      </c>
      <c r="B1910" s="10" t="s">
        <v>21</v>
      </c>
      <c r="C1910" s="10" t="s">
        <v>7</v>
      </c>
      <c r="D1910" s="101" t="s">
        <v>2375</v>
      </c>
      <c r="E1910" s="104">
        <v>1646308.39</v>
      </c>
      <c r="F1910" s="43"/>
      <c r="G1910" s="38"/>
    </row>
    <row r="1911" ht="15.75" customHeight="1">
      <c r="A1911" s="162">
        <v>46148.0</v>
      </c>
      <c r="B1911" s="10" t="s">
        <v>21</v>
      </c>
      <c r="C1911" s="10" t="s">
        <v>7</v>
      </c>
      <c r="D1911" s="101" t="s">
        <v>2376</v>
      </c>
      <c r="E1911" s="104">
        <v>127686.49</v>
      </c>
      <c r="F1911" s="43"/>
      <c r="G1911" s="38"/>
    </row>
    <row r="1912" ht="15.75" customHeight="1">
      <c r="A1912" s="162">
        <v>46148.0</v>
      </c>
      <c r="B1912" s="10" t="s">
        <v>21</v>
      </c>
      <c r="C1912" s="10" t="s">
        <v>7</v>
      </c>
      <c r="D1912" s="101" t="s">
        <v>2377</v>
      </c>
      <c r="E1912" s="104">
        <v>295315.3</v>
      </c>
      <c r="F1912" s="43"/>
      <c r="G1912" s="38"/>
    </row>
    <row r="1913" ht="15.75" customHeight="1">
      <c r="A1913" s="162">
        <v>46148.0</v>
      </c>
      <c r="B1913" s="10" t="s">
        <v>21</v>
      </c>
      <c r="C1913" s="10" t="s">
        <v>7</v>
      </c>
      <c r="D1913" s="101" t="s">
        <v>2378</v>
      </c>
      <c r="E1913" s="104">
        <v>530969.13</v>
      </c>
      <c r="F1913" s="43"/>
      <c r="G1913" s="38"/>
    </row>
    <row r="1914" ht="15.75" customHeight="1">
      <c r="A1914" s="162">
        <v>46148.0</v>
      </c>
      <c r="B1914" s="10" t="s">
        <v>21</v>
      </c>
      <c r="C1914" s="10" t="s">
        <v>7</v>
      </c>
      <c r="D1914" s="101" t="s">
        <v>2380</v>
      </c>
      <c r="E1914" s="104">
        <v>16401.32</v>
      </c>
      <c r="F1914" s="43"/>
      <c r="G1914" s="38"/>
    </row>
    <row r="1915" ht="15.75" customHeight="1">
      <c r="A1915" s="162">
        <v>46148.0</v>
      </c>
      <c r="B1915" s="10" t="s">
        <v>21</v>
      </c>
      <c r="C1915" s="10" t="s">
        <v>7</v>
      </c>
      <c r="D1915" s="101" t="s">
        <v>2381</v>
      </c>
      <c r="E1915" s="104">
        <v>13223.82</v>
      </c>
      <c r="F1915" s="43"/>
      <c r="G1915" s="38"/>
    </row>
    <row r="1916" ht="15.75" customHeight="1">
      <c r="A1916" s="162">
        <v>46148.0</v>
      </c>
      <c r="B1916" s="10" t="s">
        <v>21</v>
      </c>
      <c r="C1916" s="10" t="s">
        <v>7</v>
      </c>
      <c r="D1916" s="101" t="s">
        <v>2383</v>
      </c>
      <c r="E1916" s="104">
        <v>19565.52</v>
      </c>
      <c r="F1916" s="43"/>
      <c r="G1916" s="38"/>
    </row>
    <row r="1917" ht="15.75" customHeight="1">
      <c r="A1917" s="162">
        <v>46149.0</v>
      </c>
      <c r="B1917" s="10" t="s">
        <v>21</v>
      </c>
      <c r="C1917" s="10" t="s">
        <v>7</v>
      </c>
      <c r="D1917" s="101" t="s">
        <v>2385</v>
      </c>
      <c r="E1917" s="104">
        <v>1130822.51</v>
      </c>
      <c r="F1917" s="43"/>
      <c r="G1917" s="38"/>
    </row>
    <row r="1918" ht="15.75" customHeight="1">
      <c r="A1918" s="162">
        <v>46149.0</v>
      </c>
      <c r="B1918" s="10" t="s">
        <v>21</v>
      </c>
      <c r="C1918" s="10" t="s">
        <v>7</v>
      </c>
      <c r="D1918" s="101" t="s">
        <v>2386</v>
      </c>
      <c r="E1918" s="104">
        <v>404450.71</v>
      </c>
      <c r="F1918" s="43"/>
      <c r="G1918" s="38"/>
    </row>
    <row r="1919" ht="15.75" customHeight="1">
      <c r="A1919" s="162">
        <v>46149.0</v>
      </c>
      <c r="B1919" s="10" t="s">
        <v>21</v>
      </c>
      <c r="C1919" s="10" t="s">
        <v>7</v>
      </c>
      <c r="D1919" s="101" t="s">
        <v>2387</v>
      </c>
      <c r="E1919" s="104">
        <v>55457.47</v>
      </c>
      <c r="F1919" s="43"/>
      <c r="G1919" s="38"/>
    </row>
    <row r="1920" ht="15.75" customHeight="1">
      <c r="A1920" s="162">
        <v>46149.0</v>
      </c>
      <c r="B1920" s="10" t="s">
        <v>21</v>
      </c>
      <c r="C1920" s="10" t="s">
        <v>7</v>
      </c>
      <c r="D1920" s="101" t="s">
        <v>2389</v>
      </c>
      <c r="E1920" s="104">
        <v>1668434.6</v>
      </c>
      <c r="F1920" s="43"/>
      <c r="G1920" s="38"/>
    </row>
    <row r="1921" ht="15.75" customHeight="1">
      <c r="A1921" s="162">
        <v>46149.0</v>
      </c>
      <c r="B1921" s="10" t="s">
        <v>21</v>
      </c>
      <c r="C1921" s="10" t="s">
        <v>7</v>
      </c>
      <c r="D1921" s="101" t="s">
        <v>2390</v>
      </c>
      <c r="E1921" s="104">
        <v>147565.72</v>
      </c>
      <c r="F1921" s="43"/>
      <c r="G1921" s="38"/>
    </row>
    <row r="1922" ht="15.75" customHeight="1">
      <c r="A1922" s="162">
        <v>46150.0</v>
      </c>
      <c r="B1922" s="10" t="s">
        <v>2391</v>
      </c>
      <c r="C1922" s="10" t="s">
        <v>2392</v>
      </c>
      <c r="D1922" s="101" t="s">
        <v>2393</v>
      </c>
      <c r="E1922" s="104">
        <v>24281.24</v>
      </c>
      <c r="F1922" s="43"/>
      <c r="G1922" s="38"/>
    </row>
    <row r="1923" ht="15.75" customHeight="1">
      <c r="A1923" s="162">
        <v>46150.0</v>
      </c>
      <c r="B1923" s="10" t="s">
        <v>2391</v>
      </c>
      <c r="C1923" s="10" t="s">
        <v>2392</v>
      </c>
      <c r="D1923" s="101" t="s">
        <v>2394</v>
      </c>
      <c r="E1923" s="104">
        <v>216908.39</v>
      </c>
      <c r="F1923" s="43"/>
      <c r="G1923" s="38"/>
    </row>
    <row r="1924" ht="15.75" customHeight="1">
      <c r="A1924" s="162">
        <v>46150.0</v>
      </c>
      <c r="B1924" s="10" t="s">
        <v>2391</v>
      </c>
      <c r="C1924" s="10" t="s">
        <v>2392</v>
      </c>
      <c r="D1924" s="101" t="s">
        <v>2395</v>
      </c>
      <c r="E1924" s="104">
        <v>726798.89</v>
      </c>
      <c r="F1924" s="43"/>
      <c r="G1924" s="38"/>
    </row>
    <row r="1925" ht="15.75" customHeight="1">
      <c r="A1925" s="162">
        <v>46150.0</v>
      </c>
      <c r="B1925" s="10" t="s">
        <v>2391</v>
      </c>
      <c r="C1925" s="10" t="s">
        <v>2392</v>
      </c>
      <c r="D1925" s="101" t="s">
        <v>2397</v>
      </c>
      <c r="E1925" s="104">
        <v>15201.22</v>
      </c>
      <c r="F1925" s="43"/>
      <c r="G1925" s="38"/>
    </row>
    <row r="1926" ht="15.75" customHeight="1">
      <c r="A1926" s="162">
        <v>46150.0</v>
      </c>
      <c r="B1926" s="10" t="s">
        <v>2391</v>
      </c>
      <c r="C1926" s="10" t="s">
        <v>2392</v>
      </c>
      <c r="D1926" s="101" t="s">
        <v>2399</v>
      </c>
      <c r="E1926" s="104">
        <v>12148.32</v>
      </c>
      <c r="F1926" s="43"/>
      <c r="G1926" s="38"/>
    </row>
    <row r="1927" ht="15.75" customHeight="1">
      <c r="A1927" s="162">
        <v>46150.0</v>
      </c>
      <c r="B1927" s="10" t="s">
        <v>2391</v>
      </c>
      <c r="C1927" s="10" t="s">
        <v>2392</v>
      </c>
      <c r="D1927" s="101" t="s">
        <v>2400</v>
      </c>
      <c r="E1927" s="104">
        <v>21868.42</v>
      </c>
      <c r="F1927" s="43"/>
      <c r="G1927" s="38"/>
    </row>
    <row r="1928" ht="15.75" customHeight="1">
      <c r="A1928" s="162">
        <v>46150.0</v>
      </c>
      <c r="B1928" s="10" t="s">
        <v>2391</v>
      </c>
      <c r="C1928" s="10" t="s">
        <v>2392</v>
      </c>
      <c r="D1928" s="101" t="s">
        <v>2401</v>
      </c>
      <c r="E1928" s="104">
        <v>1019431.59</v>
      </c>
      <c r="F1928" s="43"/>
      <c r="G1928" s="38"/>
    </row>
    <row r="1929" ht="15.75" customHeight="1">
      <c r="A1929" s="162">
        <v>46150.0</v>
      </c>
      <c r="B1929" s="10" t="s">
        <v>2391</v>
      </c>
      <c r="C1929" s="10" t="s">
        <v>2402</v>
      </c>
      <c r="D1929" s="101" t="s">
        <v>2403</v>
      </c>
      <c r="E1929" s="104">
        <v>-225194.39</v>
      </c>
      <c r="F1929" s="43"/>
      <c r="G1929" s="38"/>
    </row>
    <row r="1930" ht="15.75" customHeight="1">
      <c r="A1930" s="162">
        <v>46150.0</v>
      </c>
      <c r="B1930" s="10" t="s">
        <v>2391</v>
      </c>
      <c r="C1930" s="10" t="s">
        <v>2392</v>
      </c>
      <c r="D1930" s="101" t="s">
        <v>2404</v>
      </c>
      <c r="E1930" s="104">
        <v>760235.2</v>
      </c>
      <c r="F1930" s="33"/>
      <c r="G1930" s="38"/>
    </row>
    <row r="1931" ht="15.75" customHeight="1">
      <c r="A1931" s="162">
        <v>46151.0</v>
      </c>
      <c r="B1931" s="10" t="s">
        <v>21</v>
      </c>
      <c r="C1931" s="10" t="s">
        <v>7</v>
      </c>
      <c r="D1931" s="101" t="s">
        <v>2406</v>
      </c>
      <c r="E1931" s="104">
        <v>384228.04</v>
      </c>
      <c r="F1931" s="173" t="s">
        <v>2407</v>
      </c>
      <c r="G1931" s="38"/>
    </row>
    <row r="1932" ht="15.75" customHeight="1">
      <c r="A1932" s="162">
        <v>46151.0</v>
      </c>
      <c r="B1932" s="10" t="s">
        <v>21</v>
      </c>
      <c r="C1932" s="10" t="s">
        <v>7</v>
      </c>
      <c r="D1932" s="101" t="s">
        <v>2409</v>
      </c>
      <c r="E1932" s="104">
        <v>595595.78</v>
      </c>
      <c r="F1932" s="43"/>
      <c r="G1932" s="38"/>
    </row>
    <row r="1933" ht="15.75" customHeight="1">
      <c r="A1933" s="183">
        <v>46153.0</v>
      </c>
      <c r="B1933" s="184" t="s">
        <v>21</v>
      </c>
      <c r="C1933" s="184" t="s">
        <v>7</v>
      </c>
      <c r="D1933" s="184" t="s">
        <v>2411</v>
      </c>
      <c r="E1933" s="185">
        <v>50360.93</v>
      </c>
      <c r="F1933" s="43"/>
      <c r="G1933" s="38"/>
    </row>
    <row r="1934" ht="15.75" customHeight="1">
      <c r="A1934" s="162">
        <v>46153.0</v>
      </c>
      <c r="B1934" s="10" t="s">
        <v>21</v>
      </c>
      <c r="C1934" s="10" t="s">
        <v>7</v>
      </c>
      <c r="D1934" s="101" t="s">
        <v>2413</v>
      </c>
      <c r="E1934" s="104">
        <v>2038459.85</v>
      </c>
      <c r="F1934" s="43"/>
      <c r="G1934" s="38"/>
    </row>
    <row r="1935" ht="15.75" customHeight="1">
      <c r="A1935" s="162">
        <v>46154.0</v>
      </c>
      <c r="B1935" s="10" t="s">
        <v>21</v>
      </c>
      <c r="C1935" s="10" t="s">
        <v>7</v>
      </c>
      <c r="D1935" s="101" t="s">
        <v>2414</v>
      </c>
      <c r="E1935" s="104">
        <v>1273167.53</v>
      </c>
      <c r="F1935" s="43"/>
      <c r="G1935" s="38"/>
    </row>
    <row r="1936" ht="15.75" customHeight="1">
      <c r="A1936" s="162">
        <v>46154.0</v>
      </c>
      <c r="B1936" s="10" t="s">
        <v>21</v>
      </c>
      <c r="C1936" s="10" t="s">
        <v>7</v>
      </c>
      <c r="D1936" s="101" t="s">
        <v>2416</v>
      </c>
      <c r="E1936" s="104">
        <v>710424.27</v>
      </c>
      <c r="F1936" s="43"/>
      <c r="G1936" s="38"/>
    </row>
    <row r="1937" ht="15.75" customHeight="1">
      <c r="A1937" s="162">
        <v>46154.0</v>
      </c>
      <c r="B1937" s="10" t="s">
        <v>21</v>
      </c>
      <c r="C1937" s="10" t="s">
        <v>7</v>
      </c>
      <c r="D1937" s="101" t="s">
        <v>2417</v>
      </c>
      <c r="E1937" s="104">
        <v>752504.42</v>
      </c>
      <c r="F1937" s="43"/>
      <c r="G1937" s="38"/>
    </row>
    <row r="1938" ht="15.75" customHeight="1">
      <c r="A1938" s="162">
        <v>46154.0</v>
      </c>
      <c r="B1938" s="10" t="s">
        <v>21</v>
      </c>
      <c r="C1938" s="10" t="s">
        <v>7</v>
      </c>
      <c r="D1938" s="101" t="s">
        <v>2418</v>
      </c>
      <c r="E1938" s="104">
        <v>169604.54</v>
      </c>
      <c r="F1938" s="43"/>
      <c r="G1938" s="38"/>
    </row>
    <row r="1939" ht="15.75" customHeight="1">
      <c r="A1939" s="162">
        <v>46154.0</v>
      </c>
      <c r="B1939" s="10" t="s">
        <v>21</v>
      </c>
      <c r="C1939" s="10" t="s">
        <v>7</v>
      </c>
      <c r="D1939" s="101" t="s">
        <v>2419</v>
      </c>
      <c r="E1939" s="104">
        <v>12586.47</v>
      </c>
      <c r="F1939" s="43"/>
      <c r="G1939" s="38"/>
    </row>
    <row r="1940" ht="15.75" customHeight="1">
      <c r="A1940" s="162">
        <v>46155.0</v>
      </c>
      <c r="B1940" s="10" t="s">
        <v>21</v>
      </c>
      <c r="C1940" s="10" t="s">
        <v>7</v>
      </c>
      <c r="D1940" s="101" t="s">
        <v>2421</v>
      </c>
      <c r="E1940" s="104">
        <v>1264167.03</v>
      </c>
      <c r="F1940" s="43"/>
      <c r="G1940" s="38"/>
    </row>
    <row r="1941" ht="15.75" customHeight="1">
      <c r="A1941" s="162">
        <v>46155.0</v>
      </c>
      <c r="B1941" s="10" t="s">
        <v>21</v>
      </c>
      <c r="C1941" s="10" t="s">
        <v>7</v>
      </c>
      <c r="D1941" s="101" t="s">
        <v>2422</v>
      </c>
      <c r="E1941" s="104">
        <v>58297.18</v>
      </c>
      <c r="F1941" s="43"/>
      <c r="G1941" s="38"/>
    </row>
    <row r="1942" ht="15.75" customHeight="1">
      <c r="A1942" s="162">
        <v>46155.0</v>
      </c>
      <c r="B1942" s="10" t="s">
        <v>21</v>
      </c>
      <c r="C1942" s="10" t="s">
        <v>7</v>
      </c>
      <c r="D1942" s="101" t="s">
        <v>2424</v>
      </c>
      <c r="E1942" s="104">
        <v>61375.77</v>
      </c>
      <c r="F1942" s="43"/>
      <c r="G1942" s="38"/>
    </row>
    <row r="1943" ht="15.75" customHeight="1">
      <c r="A1943" s="162">
        <v>46155.0</v>
      </c>
      <c r="B1943" s="10" t="s">
        <v>21</v>
      </c>
      <c r="C1943" s="10" t="s">
        <v>7</v>
      </c>
      <c r="D1943" s="101" t="s">
        <v>2426</v>
      </c>
      <c r="E1943" s="104">
        <v>33965.33</v>
      </c>
      <c r="F1943" s="43"/>
      <c r="G1943" s="38"/>
    </row>
    <row r="1944" ht="15.75" customHeight="1">
      <c r="A1944" s="162">
        <v>46155.0</v>
      </c>
      <c r="B1944" s="10" t="s">
        <v>21</v>
      </c>
      <c r="C1944" s="10" t="s">
        <v>7</v>
      </c>
      <c r="D1944" s="101" t="s">
        <v>2427</v>
      </c>
      <c r="E1944" s="104">
        <v>339209.07</v>
      </c>
      <c r="F1944" s="43"/>
      <c r="G1944" s="38"/>
    </row>
    <row r="1945" ht="15.75" customHeight="1">
      <c r="A1945" s="162">
        <v>46155.0</v>
      </c>
      <c r="B1945" s="10" t="s">
        <v>21</v>
      </c>
      <c r="C1945" s="10" t="s">
        <v>7</v>
      </c>
      <c r="D1945" s="101" t="s">
        <v>2429</v>
      </c>
      <c r="E1945" s="104">
        <v>18328.15</v>
      </c>
      <c r="F1945" s="43"/>
      <c r="G1945" s="38"/>
    </row>
    <row r="1946" ht="15.75" customHeight="1">
      <c r="A1946" s="162">
        <v>46155.0</v>
      </c>
      <c r="B1946" s="10" t="s">
        <v>21</v>
      </c>
      <c r="C1946" s="10" t="s">
        <v>7</v>
      </c>
      <c r="D1946" s="101" t="s">
        <v>2430</v>
      </c>
      <c r="E1946" s="104">
        <v>428412.18</v>
      </c>
      <c r="F1946" s="43"/>
      <c r="G1946" s="38"/>
    </row>
    <row r="1947" ht="15.75" customHeight="1">
      <c r="A1947" s="71">
        <v>46155.0</v>
      </c>
      <c r="B1947" s="72" t="s">
        <v>21</v>
      </c>
      <c r="C1947" s="72" t="s">
        <v>7</v>
      </c>
      <c r="D1947" s="72" t="s">
        <v>2432</v>
      </c>
      <c r="E1947" s="73">
        <v>640299.01</v>
      </c>
      <c r="F1947" s="43"/>
      <c r="G1947" s="38"/>
    </row>
    <row r="1948" ht="15.75" customHeight="1">
      <c r="A1948" s="162">
        <v>46155.0</v>
      </c>
      <c r="B1948" s="10" t="s">
        <v>21</v>
      </c>
      <c r="C1948" s="10" t="s">
        <v>7</v>
      </c>
      <c r="D1948" s="101" t="s">
        <v>2433</v>
      </c>
      <c r="E1948" s="104">
        <v>495655.89</v>
      </c>
      <c r="F1948" s="43"/>
      <c r="G1948" s="38"/>
    </row>
    <row r="1949" ht="15.75" customHeight="1">
      <c r="A1949" s="162">
        <v>46155.0</v>
      </c>
      <c r="B1949" s="10" t="s">
        <v>21</v>
      </c>
      <c r="C1949" s="10" t="s">
        <v>7</v>
      </c>
      <c r="D1949" s="101" t="s">
        <v>2434</v>
      </c>
      <c r="E1949" s="104">
        <v>1050762.37</v>
      </c>
      <c r="F1949" s="43"/>
      <c r="G1949" s="38"/>
    </row>
    <row r="1950" ht="15.75" customHeight="1">
      <c r="A1950" s="162">
        <v>46155.0</v>
      </c>
      <c r="B1950" s="10" t="s">
        <v>21</v>
      </c>
      <c r="C1950" s="10" t="s">
        <v>7</v>
      </c>
      <c r="D1950" s="101" t="s">
        <v>2435</v>
      </c>
      <c r="E1950" s="104">
        <v>1089929.2</v>
      </c>
      <c r="F1950" s="43"/>
      <c r="G1950" s="38"/>
    </row>
    <row r="1951" ht="15.75" customHeight="1">
      <c r="A1951" s="162">
        <v>46156.0</v>
      </c>
      <c r="B1951" s="10" t="s">
        <v>21</v>
      </c>
      <c r="C1951" s="10" t="s">
        <v>7</v>
      </c>
      <c r="D1951" s="101" t="s">
        <v>2436</v>
      </c>
      <c r="E1951" s="104">
        <v>464919.84</v>
      </c>
      <c r="F1951" s="43"/>
      <c r="G1951" s="38"/>
    </row>
    <row r="1952" ht="15.75" customHeight="1">
      <c r="A1952" s="162">
        <v>46156.0</v>
      </c>
      <c r="B1952" s="10" t="s">
        <v>21</v>
      </c>
      <c r="C1952" s="10" t="s">
        <v>7</v>
      </c>
      <c r="D1952" s="101" t="s">
        <v>2437</v>
      </c>
      <c r="E1952" s="104">
        <v>169604.54</v>
      </c>
      <c r="F1952" s="43"/>
      <c r="G1952" s="38"/>
    </row>
    <row r="1953" ht="15.75" customHeight="1">
      <c r="A1953" s="162">
        <v>46156.0</v>
      </c>
      <c r="B1953" s="10" t="s">
        <v>21</v>
      </c>
      <c r="C1953" s="10" t="s">
        <v>7</v>
      </c>
      <c r="D1953" s="101" t="s">
        <v>2438</v>
      </c>
      <c r="E1953" s="104">
        <v>107641.06</v>
      </c>
      <c r="F1953" s="43"/>
      <c r="G1953" s="38"/>
    </row>
    <row r="1954" ht="15.75" customHeight="1">
      <c r="A1954" s="162">
        <v>46156.0</v>
      </c>
      <c r="B1954" s="10" t="s">
        <v>21</v>
      </c>
      <c r="C1954" s="10" t="s">
        <v>7</v>
      </c>
      <c r="D1954" s="101" t="s">
        <v>2439</v>
      </c>
      <c r="E1954" s="104">
        <v>6074.15</v>
      </c>
      <c r="F1954" s="43"/>
      <c r="G1954" s="38"/>
    </row>
    <row r="1955" ht="15.75" customHeight="1">
      <c r="A1955" s="162">
        <v>46156.0</v>
      </c>
      <c r="B1955" s="10" t="s">
        <v>21</v>
      </c>
      <c r="C1955" s="10" t="s">
        <v>7</v>
      </c>
      <c r="D1955" s="101" t="s">
        <v>2440</v>
      </c>
      <c r="E1955" s="104">
        <v>22734.31</v>
      </c>
      <c r="F1955" s="43"/>
      <c r="G1955" s="38"/>
    </row>
    <row r="1956" ht="15.75" customHeight="1">
      <c r="A1956" s="180">
        <v>46156.0</v>
      </c>
      <c r="B1956" s="181" t="s">
        <v>21</v>
      </c>
      <c r="C1956" s="181" t="s">
        <v>7</v>
      </c>
      <c r="D1956" s="181" t="s">
        <v>2441</v>
      </c>
      <c r="E1956" s="182">
        <v>83339.86</v>
      </c>
      <c r="F1956" s="43"/>
      <c r="G1956" s="38"/>
    </row>
    <row r="1957" ht="15.75" customHeight="1">
      <c r="A1957" s="162">
        <v>46156.0</v>
      </c>
      <c r="B1957" s="10" t="s">
        <v>21</v>
      </c>
      <c r="C1957" s="10" t="s">
        <v>7</v>
      </c>
      <c r="D1957" s="101" t="s">
        <v>2442</v>
      </c>
      <c r="E1957" s="104">
        <v>616811.93</v>
      </c>
      <c r="F1957" s="43"/>
      <c r="G1957" s="38"/>
    </row>
    <row r="1958" ht="15.75" customHeight="1">
      <c r="A1958" s="162">
        <v>46157.0</v>
      </c>
      <c r="B1958" s="10" t="s">
        <v>21</v>
      </c>
      <c r="C1958" s="10" t="s">
        <v>7</v>
      </c>
      <c r="D1958" s="101" t="s">
        <v>2443</v>
      </c>
      <c r="E1958" s="104">
        <v>202111.24</v>
      </c>
      <c r="F1958" s="43"/>
      <c r="G1958" s="38"/>
    </row>
    <row r="1959" ht="15.75" customHeight="1">
      <c r="A1959" s="162">
        <v>46157.0</v>
      </c>
      <c r="B1959" s="10" t="s">
        <v>21</v>
      </c>
      <c r="C1959" s="10" t="s">
        <v>7</v>
      </c>
      <c r="D1959" s="101" t="s">
        <v>2444</v>
      </c>
      <c r="E1959" s="104">
        <v>2024371.56</v>
      </c>
      <c r="F1959" s="43"/>
      <c r="G1959" s="38"/>
    </row>
    <row r="1960" ht="15.75" customHeight="1">
      <c r="A1960" s="162">
        <v>46157.0</v>
      </c>
      <c r="B1960" s="10" t="s">
        <v>21</v>
      </c>
      <c r="C1960" s="10" t="s">
        <v>7</v>
      </c>
      <c r="D1960" s="101" t="s">
        <v>2446</v>
      </c>
      <c r="E1960" s="104">
        <v>60937.26</v>
      </c>
      <c r="F1960" s="43"/>
      <c r="G1960" s="38"/>
    </row>
    <row r="1961" ht="15.75" customHeight="1">
      <c r="A1961" s="162">
        <v>46157.0</v>
      </c>
      <c r="B1961" s="10" t="s">
        <v>21</v>
      </c>
      <c r="C1961" s="10" t="s">
        <v>7</v>
      </c>
      <c r="D1961" s="101" t="s">
        <v>2447</v>
      </c>
      <c r="E1961" s="104">
        <v>83033.95</v>
      </c>
      <c r="F1961" s="43"/>
      <c r="G1961" s="38"/>
    </row>
    <row r="1962" ht="15.75" customHeight="1">
      <c r="A1962" s="162">
        <v>46157.0</v>
      </c>
      <c r="B1962" s="10" t="s">
        <v>21</v>
      </c>
      <c r="C1962" s="10" t="s">
        <v>7</v>
      </c>
      <c r="D1962" s="101" t="s">
        <v>2448</v>
      </c>
      <c r="E1962" s="104">
        <v>603520.89</v>
      </c>
      <c r="F1962" s="33"/>
      <c r="G1962" s="38"/>
    </row>
    <row r="1963" ht="15.75" customHeight="1">
      <c r="A1963" s="162">
        <v>46158.0</v>
      </c>
      <c r="B1963" s="10" t="s">
        <v>21</v>
      </c>
      <c r="C1963" s="10" t="s">
        <v>7</v>
      </c>
      <c r="D1963" s="101" t="s">
        <v>2449</v>
      </c>
      <c r="E1963" s="104">
        <v>346669.63</v>
      </c>
      <c r="F1963" s="173" t="s">
        <v>2450</v>
      </c>
      <c r="G1963" s="38"/>
    </row>
    <row r="1964" ht="15.75" customHeight="1">
      <c r="A1964" s="180">
        <v>46158.0</v>
      </c>
      <c r="B1964" s="181" t="s">
        <v>21</v>
      </c>
      <c r="C1964" s="181" t="s">
        <v>7</v>
      </c>
      <c r="D1964" s="181" t="s">
        <v>2451</v>
      </c>
      <c r="E1964" s="182">
        <v>114538.94</v>
      </c>
      <c r="F1964" s="43"/>
      <c r="G1964" s="38"/>
    </row>
    <row r="1965" ht="15.75" customHeight="1">
      <c r="A1965" s="162">
        <v>46158.0</v>
      </c>
      <c r="B1965" s="10" t="s">
        <v>21</v>
      </c>
      <c r="C1965" s="10" t="s">
        <v>7</v>
      </c>
      <c r="D1965" s="101" t="s">
        <v>2452</v>
      </c>
      <c r="E1965" s="104">
        <v>1588422.2</v>
      </c>
      <c r="F1965" s="43"/>
      <c r="G1965" s="38"/>
    </row>
    <row r="1966" ht="15.75" customHeight="1">
      <c r="A1966" s="162">
        <v>46158.0</v>
      </c>
      <c r="B1966" s="10" t="s">
        <v>21</v>
      </c>
      <c r="C1966" s="10" t="s">
        <v>7</v>
      </c>
      <c r="D1966" s="101" t="s">
        <v>2453</v>
      </c>
      <c r="E1966" s="104">
        <v>2846688.26</v>
      </c>
      <c r="F1966" s="43"/>
      <c r="G1966" s="38"/>
    </row>
    <row r="1967" ht="15.75" customHeight="1">
      <c r="A1967" s="180">
        <v>46160.0</v>
      </c>
      <c r="B1967" s="181" t="s">
        <v>21</v>
      </c>
      <c r="C1967" s="181" t="s">
        <v>7</v>
      </c>
      <c r="D1967" s="181" t="s">
        <v>2455</v>
      </c>
      <c r="E1967" s="182">
        <v>50053.29</v>
      </c>
      <c r="F1967" s="43"/>
      <c r="G1967" s="38"/>
    </row>
    <row r="1968" ht="15.75" customHeight="1">
      <c r="A1968" s="162">
        <v>46160.0</v>
      </c>
      <c r="B1968" s="10" t="s">
        <v>21</v>
      </c>
      <c r="C1968" s="10" t="s">
        <v>7</v>
      </c>
      <c r="D1968" s="101" t="s">
        <v>2456</v>
      </c>
      <c r="E1968" s="104">
        <v>113612.78</v>
      </c>
      <c r="F1968" s="43"/>
      <c r="G1968" s="38"/>
    </row>
    <row r="1969" ht="15.75" customHeight="1">
      <c r="A1969" s="162">
        <v>46160.0</v>
      </c>
      <c r="B1969" s="10" t="s">
        <v>21</v>
      </c>
      <c r="C1969" s="10" t="s">
        <v>7</v>
      </c>
      <c r="D1969" s="101" t="s">
        <v>2458</v>
      </c>
      <c r="E1969" s="104">
        <v>1745129.27</v>
      </c>
      <c r="F1969" s="43"/>
      <c r="G1969" s="85" t="s">
        <v>2459</v>
      </c>
    </row>
    <row r="1970" ht="15.75" customHeight="1">
      <c r="A1970" s="162">
        <v>46160.0</v>
      </c>
      <c r="B1970" s="10" t="s">
        <v>21</v>
      </c>
      <c r="C1970" s="10" t="s">
        <v>7</v>
      </c>
      <c r="D1970" s="101" t="s">
        <v>2461</v>
      </c>
      <c r="E1970" s="104">
        <v>213891.05</v>
      </c>
      <c r="F1970" s="43"/>
      <c r="G1970" s="38"/>
    </row>
    <row r="1971" ht="15.75" customHeight="1">
      <c r="A1971" s="162">
        <v>46160.0</v>
      </c>
      <c r="B1971" s="10" t="s">
        <v>21</v>
      </c>
      <c r="C1971" s="10" t="s">
        <v>7</v>
      </c>
      <c r="D1971" s="101" t="s">
        <v>2463</v>
      </c>
      <c r="E1971" s="104">
        <v>144868.75</v>
      </c>
      <c r="F1971" s="43"/>
      <c r="G1971" s="38"/>
    </row>
    <row r="1972" ht="15.75" customHeight="1">
      <c r="A1972" s="162">
        <v>46160.0</v>
      </c>
      <c r="B1972" s="10" t="s">
        <v>21</v>
      </c>
      <c r="C1972" s="10" t="s">
        <v>7</v>
      </c>
      <c r="D1972" s="101" t="s">
        <v>2464</v>
      </c>
      <c r="E1972" s="104">
        <v>18328.15</v>
      </c>
      <c r="F1972" s="43"/>
      <c r="G1972" s="38"/>
    </row>
    <row r="1973" ht="15.75" customHeight="1">
      <c r="A1973" s="162">
        <v>46160.0</v>
      </c>
      <c r="B1973" s="10" t="s">
        <v>21</v>
      </c>
      <c r="C1973" s="10" t="s">
        <v>679</v>
      </c>
      <c r="D1973" s="101" t="s">
        <v>2466</v>
      </c>
      <c r="E1973" s="104">
        <v>-307876.46</v>
      </c>
      <c r="F1973" s="43"/>
      <c r="G1973" s="38"/>
    </row>
    <row r="1974" ht="15.75" customHeight="1">
      <c r="A1974" s="162">
        <v>46160.0</v>
      </c>
      <c r="B1974" s="10" t="s">
        <v>21</v>
      </c>
      <c r="C1974" s="10" t="s">
        <v>679</v>
      </c>
      <c r="D1974" s="101" t="s">
        <v>2468</v>
      </c>
      <c r="E1974" s="104">
        <v>-14585.32</v>
      </c>
      <c r="F1974" s="43"/>
      <c r="G1974" s="38"/>
    </row>
    <row r="1975" ht="15.75" customHeight="1">
      <c r="A1975" s="162">
        <v>46160.0</v>
      </c>
      <c r="B1975" s="10" t="s">
        <v>21</v>
      </c>
      <c r="C1975" s="10" t="s">
        <v>7</v>
      </c>
      <c r="D1975" s="101" t="s">
        <v>2470</v>
      </c>
      <c r="E1975" s="104">
        <v>101442.72</v>
      </c>
      <c r="F1975" s="43"/>
      <c r="G1975" s="38"/>
    </row>
    <row r="1976" ht="15.75" customHeight="1">
      <c r="A1976" s="162">
        <v>46160.0</v>
      </c>
      <c r="B1976" s="10" t="s">
        <v>21</v>
      </c>
      <c r="C1976" s="10" t="s">
        <v>7</v>
      </c>
      <c r="D1976" s="101" t="s">
        <v>2471</v>
      </c>
      <c r="E1976" s="104">
        <v>23152.34</v>
      </c>
      <c r="F1976" s="43"/>
      <c r="G1976" s="38"/>
    </row>
    <row r="1977" ht="15.75" customHeight="1">
      <c r="A1977" s="162">
        <v>46160.0</v>
      </c>
      <c r="B1977" s="10" t="s">
        <v>21</v>
      </c>
      <c r="C1977" s="10" t="s">
        <v>7</v>
      </c>
      <c r="D1977" s="101" t="s">
        <v>2473</v>
      </c>
      <c r="E1977" s="104">
        <v>1451782.27</v>
      </c>
      <c r="F1977" s="43"/>
      <c r="G1977" s="38"/>
    </row>
    <row r="1978" ht="15.75" customHeight="1">
      <c r="A1978" s="162">
        <v>46160.0</v>
      </c>
      <c r="B1978" s="10" t="s">
        <v>21</v>
      </c>
      <c r="C1978" s="10" t="s">
        <v>7</v>
      </c>
      <c r="D1978" s="101" t="s">
        <v>2474</v>
      </c>
      <c r="E1978" s="104">
        <v>295315.3</v>
      </c>
      <c r="F1978" s="43"/>
      <c r="G1978" s="38"/>
    </row>
    <row r="1979" ht="15.75" customHeight="1">
      <c r="A1979" s="162">
        <v>46160.0</v>
      </c>
      <c r="B1979" s="10" t="s">
        <v>21</v>
      </c>
      <c r="C1979" s="10" t="s">
        <v>7</v>
      </c>
      <c r="D1979" s="101" t="s">
        <v>2475</v>
      </c>
      <c r="E1979" s="104">
        <v>678418.13</v>
      </c>
      <c r="F1979" s="43"/>
      <c r="G1979" s="38"/>
    </row>
    <row r="1980" ht="15.75" customHeight="1">
      <c r="A1980" s="162">
        <v>46161.0</v>
      </c>
      <c r="B1980" s="10" t="s">
        <v>21</v>
      </c>
      <c r="C1980" s="10" t="s">
        <v>7</v>
      </c>
      <c r="D1980" s="101" t="s">
        <v>2476</v>
      </c>
      <c r="E1980" s="104">
        <v>26049.61</v>
      </c>
      <c r="F1980" s="43"/>
      <c r="G1980" s="38"/>
    </row>
    <row r="1981" ht="15.75" customHeight="1">
      <c r="A1981" s="162">
        <v>46161.0</v>
      </c>
      <c r="B1981" s="10" t="s">
        <v>21</v>
      </c>
      <c r="C1981" s="10" t="s">
        <v>7</v>
      </c>
      <c r="D1981" s="101" t="s">
        <v>2477</v>
      </c>
      <c r="E1981" s="104">
        <v>188661.71</v>
      </c>
      <c r="F1981" s="43"/>
      <c r="G1981" s="38"/>
    </row>
    <row r="1982" ht="15.75" customHeight="1">
      <c r="A1982" s="162">
        <v>46161.0</v>
      </c>
      <c r="B1982" s="10" t="s">
        <v>21</v>
      </c>
      <c r="C1982" s="10" t="s">
        <v>7</v>
      </c>
      <c r="D1982" s="101" t="s">
        <v>2478</v>
      </c>
      <c r="E1982" s="104">
        <v>468882.94</v>
      </c>
      <c r="F1982" s="43"/>
      <c r="G1982" s="38"/>
    </row>
    <row r="1983" ht="15.75" customHeight="1">
      <c r="A1983" s="162">
        <v>46161.0</v>
      </c>
      <c r="B1983" s="10" t="s">
        <v>21</v>
      </c>
      <c r="C1983" s="10" t="s">
        <v>7</v>
      </c>
      <c r="D1983" s="101" t="s">
        <v>2479</v>
      </c>
      <c r="E1983" s="104">
        <v>1511881.17</v>
      </c>
      <c r="F1983" s="43"/>
      <c r="G1983" s="38"/>
    </row>
    <row r="1984" ht="15.75" customHeight="1">
      <c r="A1984" s="270">
        <v>46161.0</v>
      </c>
      <c r="B1984" s="171" t="s">
        <v>21</v>
      </c>
      <c r="C1984" s="171" t="s">
        <v>7</v>
      </c>
      <c r="D1984" s="171" t="s">
        <v>2481</v>
      </c>
      <c r="E1984" s="172">
        <v>50360.93</v>
      </c>
      <c r="F1984" s="43"/>
      <c r="G1984" s="38"/>
    </row>
    <row r="1985" ht="15.75" customHeight="1">
      <c r="A1985" s="162">
        <v>46161.0</v>
      </c>
      <c r="B1985" s="10" t="s">
        <v>21</v>
      </c>
      <c r="C1985" s="10" t="s">
        <v>7</v>
      </c>
      <c r="D1985" s="101" t="s">
        <v>2483</v>
      </c>
      <c r="E1985" s="104">
        <v>11381.52</v>
      </c>
      <c r="F1985" s="43"/>
      <c r="G1985" s="38"/>
    </row>
    <row r="1986" ht="15.75" customHeight="1">
      <c r="A1986" s="162">
        <v>46163.0</v>
      </c>
      <c r="B1986" s="10" t="s">
        <v>21</v>
      </c>
      <c r="C1986" s="10" t="s">
        <v>7</v>
      </c>
      <c r="D1986" s="101" t="s">
        <v>2484</v>
      </c>
      <c r="E1986" s="104">
        <v>885432.91</v>
      </c>
      <c r="F1986" s="43"/>
      <c r="G1986" s="38"/>
    </row>
    <row r="1987" ht="15.75" customHeight="1">
      <c r="A1987" s="162">
        <v>46163.0</v>
      </c>
      <c r="B1987" s="10" t="s">
        <v>21</v>
      </c>
      <c r="C1987" s="10" t="s">
        <v>7</v>
      </c>
      <c r="D1987" s="101" t="s">
        <v>2485</v>
      </c>
      <c r="E1987" s="104">
        <v>859271.83</v>
      </c>
      <c r="F1987" s="43"/>
      <c r="G1987" s="38"/>
    </row>
    <row r="1988" ht="15.75" customHeight="1">
      <c r="A1988" s="162">
        <v>46164.0</v>
      </c>
      <c r="B1988" s="10" t="s">
        <v>21</v>
      </c>
      <c r="C1988" s="10" t="s">
        <v>7</v>
      </c>
      <c r="D1988" s="101" t="s">
        <v>2487</v>
      </c>
      <c r="E1988" s="104">
        <v>951027.89</v>
      </c>
      <c r="F1988" s="43"/>
      <c r="G1988" s="38"/>
    </row>
    <row r="1989" ht="15.75" customHeight="1">
      <c r="A1989" s="162">
        <v>46164.0</v>
      </c>
      <c r="B1989" s="10" t="s">
        <v>21</v>
      </c>
      <c r="C1989" s="10" t="s">
        <v>7</v>
      </c>
      <c r="D1989" s="101" t="s">
        <v>2488</v>
      </c>
      <c r="E1989" s="104">
        <v>2868178.07</v>
      </c>
      <c r="F1989" s="43"/>
      <c r="G1989" s="38"/>
    </row>
    <row r="1990" ht="15.75" customHeight="1">
      <c r="A1990" s="162">
        <v>46164.0</v>
      </c>
      <c r="B1990" s="10" t="s">
        <v>21</v>
      </c>
      <c r="C1990" s="10" t="s">
        <v>7</v>
      </c>
      <c r="D1990" s="101" t="s">
        <v>2489</v>
      </c>
      <c r="E1990" s="104">
        <v>1808650.67</v>
      </c>
      <c r="F1990" s="33"/>
      <c r="G1990" s="38"/>
    </row>
    <row r="1991" ht="15.75" customHeight="1">
      <c r="A1991" s="162">
        <v>46165.0</v>
      </c>
      <c r="B1991" s="10" t="s">
        <v>21</v>
      </c>
      <c r="C1991" s="10" t="s">
        <v>7</v>
      </c>
      <c r="D1991" s="101" t="s">
        <v>2491</v>
      </c>
      <c r="E1991" s="104">
        <v>0.1</v>
      </c>
      <c r="F1991" s="261"/>
      <c r="G1991" s="38"/>
    </row>
    <row r="1992" ht="15.75" customHeight="1">
      <c r="A1992" s="195">
        <v>46165.0</v>
      </c>
      <c r="B1992" s="196" t="s">
        <v>21</v>
      </c>
      <c r="C1992" s="196" t="s">
        <v>7</v>
      </c>
      <c r="D1992" s="196" t="s">
        <v>2492</v>
      </c>
      <c r="E1992" s="197">
        <v>50360.93</v>
      </c>
      <c r="F1992" s="261"/>
      <c r="G1992" s="38"/>
    </row>
    <row r="1993" ht="15.75" customHeight="1">
      <c r="A1993" s="162">
        <v>46165.0</v>
      </c>
      <c r="B1993" s="10" t="s">
        <v>21</v>
      </c>
      <c r="C1993" s="10" t="s">
        <v>7</v>
      </c>
      <c r="D1993" s="101" t="s">
        <v>2494</v>
      </c>
      <c r="E1993" s="104">
        <v>929839.66</v>
      </c>
      <c r="F1993" s="261"/>
      <c r="G1993" s="38"/>
    </row>
    <row r="1994" ht="15.75" customHeight="1">
      <c r="A1994" s="162">
        <v>46165.0</v>
      </c>
      <c r="B1994" s="10" t="s">
        <v>21</v>
      </c>
      <c r="C1994" s="10" t="s">
        <v>7</v>
      </c>
      <c r="D1994" s="101" t="s">
        <v>2495</v>
      </c>
      <c r="E1994" s="104">
        <v>176078.88</v>
      </c>
      <c r="F1994" s="261"/>
      <c r="G1994" s="38"/>
    </row>
    <row r="1995" ht="15.75" customHeight="1">
      <c r="A1995" s="162">
        <v>46165.0</v>
      </c>
      <c r="B1995" s="10" t="s">
        <v>21</v>
      </c>
      <c r="C1995" s="10" t="s">
        <v>7</v>
      </c>
      <c r="D1995" s="101" t="s">
        <v>2496</v>
      </c>
      <c r="E1995" s="104">
        <v>6074.15</v>
      </c>
      <c r="F1995" s="261"/>
      <c r="G1995" s="38"/>
    </row>
    <row r="1996" ht="15.75" customHeight="1">
      <c r="A1996" s="162">
        <v>46165.0</v>
      </c>
      <c r="B1996" s="10" t="s">
        <v>21</v>
      </c>
      <c r="C1996" s="10" t="s">
        <v>7</v>
      </c>
      <c r="D1996" s="101" t="s">
        <v>2497</v>
      </c>
      <c r="E1996" s="104">
        <v>1084010.93</v>
      </c>
      <c r="F1996" s="261"/>
      <c r="G1996" s="38"/>
    </row>
    <row r="1997" ht="15.75" customHeight="1">
      <c r="A1997" s="162">
        <v>46168.0</v>
      </c>
      <c r="B1997" s="10" t="s">
        <v>21</v>
      </c>
      <c r="C1997" s="10" t="s">
        <v>7</v>
      </c>
      <c r="D1997" s="101" t="s">
        <v>2499</v>
      </c>
      <c r="E1997" s="104">
        <v>577486.79</v>
      </c>
      <c r="F1997" s="261"/>
      <c r="G1997" s="38"/>
    </row>
    <row r="1998" ht="15.75" customHeight="1">
      <c r="A1998" s="162">
        <v>46168.0</v>
      </c>
      <c r="B1998" s="10" t="s">
        <v>21</v>
      </c>
      <c r="C1998" s="10" t="s">
        <v>7</v>
      </c>
      <c r="D1998" s="101" t="s">
        <v>2500</v>
      </c>
      <c r="E1998" s="104">
        <v>24402.3</v>
      </c>
      <c r="F1998" s="261"/>
      <c r="G1998" s="38"/>
    </row>
    <row r="1999" ht="15.75" customHeight="1">
      <c r="A1999" s="162">
        <v>46168.0</v>
      </c>
      <c r="B1999" s="10" t="s">
        <v>21</v>
      </c>
      <c r="C1999" s="10" t="s">
        <v>7</v>
      </c>
      <c r="D1999" s="101" t="s">
        <v>2502</v>
      </c>
      <c r="E1999" s="104">
        <v>238773.03</v>
      </c>
      <c r="F1999" s="261"/>
      <c r="G1999" s="38"/>
    </row>
    <row r="2000" ht="15.75" customHeight="1">
      <c r="A2000" s="162">
        <v>46168.0</v>
      </c>
      <c r="B2000" s="10" t="s">
        <v>21</v>
      </c>
      <c r="C2000" s="10" t="s">
        <v>7</v>
      </c>
      <c r="D2000" s="101" t="s">
        <v>2503</v>
      </c>
      <c r="E2000" s="104">
        <v>291092.61</v>
      </c>
      <c r="F2000" s="261"/>
      <c r="G2000" s="38"/>
    </row>
    <row r="2001" ht="15.75" customHeight="1">
      <c r="A2001" s="162">
        <v>46168.0</v>
      </c>
      <c r="B2001" s="10" t="s">
        <v>21</v>
      </c>
      <c r="C2001" s="10" t="s">
        <v>7</v>
      </c>
      <c r="D2001" s="101" t="s">
        <v>2504</v>
      </c>
      <c r="E2001" s="104">
        <v>137694.09</v>
      </c>
      <c r="F2001" s="261"/>
      <c r="G2001" s="38"/>
    </row>
    <row r="2002" ht="15.75" customHeight="1">
      <c r="A2002" s="162">
        <v>46168.0</v>
      </c>
      <c r="B2002" s="10" t="s">
        <v>21</v>
      </c>
      <c r="C2002" s="10" t="s">
        <v>7</v>
      </c>
      <c r="D2002" s="101" t="s">
        <v>2506</v>
      </c>
      <c r="E2002" s="104">
        <v>121729.04</v>
      </c>
      <c r="F2002" s="261"/>
      <c r="G2002" s="38"/>
    </row>
    <row r="2003" ht="15.75" customHeight="1">
      <c r="A2003" s="180">
        <v>46168.0</v>
      </c>
      <c r="B2003" s="181" t="s">
        <v>21</v>
      </c>
      <c r="C2003" s="181" t="s">
        <v>7</v>
      </c>
      <c r="D2003" s="181" t="s">
        <v>2507</v>
      </c>
      <c r="E2003" s="182">
        <v>229077.87</v>
      </c>
      <c r="F2003" s="261"/>
      <c r="G2003" s="38"/>
    </row>
    <row r="2004" ht="15.75" customHeight="1">
      <c r="A2004" s="162">
        <v>46168.0</v>
      </c>
      <c r="B2004" s="10" t="s">
        <v>21</v>
      </c>
      <c r="C2004" s="10" t="s">
        <v>7</v>
      </c>
      <c r="D2004" s="101" t="s">
        <v>2508</v>
      </c>
      <c r="E2004" s="104">
        <v>36656.28</v>
      </c>
      <c r="F2004" s="261"/>
      <c r="G2004" s="38"/>
    </row>
    <row r="2005" ht="15.75" customHeight="1">
      <c r="A2005" s="162">
        <v>46168.0</v>
      </c>
      <c r="B2005" s="10" t="s">
        <v>21</v>
      </c>
      <c r="C2005" s="10" t="s">
        <v>7</v>
      </c>
      <c r="D2005" s="101" t="s">
        <v>2509</v>
      </c>
      <c r="E2005" s="104">
        <v>470285.82</v>
      </c>
      <c r="F2005" s="261"/>
      <c r="G2005" s="38"/>
    </row>
    <row r="2006" ht="15.75" customHeight="1">
      <c r="A2006" s="162">
        <v>46168.0</v>
      </c>
      <c r="B2006" s="10" t="s">
        <v>21</v>
      </c>
      <c r="C2006" s="10" t="s">
        <v>7</v>
      </c>
      <c r="D2006" s="101" t="s">
        <v>2511</v>
      </c>
      <c r="E2006" s="104">
        <v>62623.94</v>
      </c>
      <c r="F2006" s="261"/>
      <c r="G2006" s="38"/>
    </row>
    <row r="2007" ht="15.75" customHeight="1">
      <c r="A2007" s="162">
        <v>46168.0</v>
      </c>
      <c r="B2007" s="10" t="s">
        <v>21</v>
      </c>
      <c r="C2007" s="10" t="s">
        <v>7</v>
      </c>
      <c r="D2007" s="101" t="s">
        <v>2512</v>
      </c>
      <c r="E2007" s="104">
        <v>9590.27</v>
      </c>
      <c r="F2007" s="261"/>
      <c r="G2007" s="38"/>
    </row>
    <row r="2008" ht="15.75" customHeight="1">
      <c r="A2008" s="162">
        <v>46168.0</v>
      </c>
      <c r="B2008" s="10" t="s">
        <v>21</v>
      </c>
      <c r="C2008" s="10" t="s">
        <v>7</v>
      </c>
      <c r="D2008" s="101" t="s">
        <v>2513</v>
      </c>
      <c r="E2008" s="104">
        <v>2022110.73</v>
      </c>
      <c r="F2008" s="261"/>
      <c r="G2008" s="38"/>
    </row>
    <row r="2009" ht="15.75" customHeight="1">
      <c r="A2009" s="162">
        <v>46169.0</v>
      </c>
      <c r="B2009" s="10" t="s">
        <v>21</v>
      </c>
      <c r="C2009" s="10" t="s">
        <v>7</v>
      </c>
      <c r="D2009" s="101" t="s">
        <v>2514</v>
      </c>
      <c r="E2009" s="104">
        <v>37870.93</v>
      </c>
      <c r="F2009" s="261"/>
      <c r="G2009" s="38"/>
    </row>
    <row r="2010" ht="15.75" customHeight="1">
      <c r="A2010" s="162">
        <v>46169.0</v>
      </c>
      <c r="B2010" s="10" t="s">
        <v>21</v>
      </c>
      <c r="C2010" s="10" t="s">
        <v>7</v>
      </c>
      <c r="D2010" s="101" t="s">
        <v>2518</v>
      </c>
      <c r="E2010" s="104">
        <v>18636.12</v>
      </c>
      <c r="F2010" s="261"/>
      <c r="G2010" s="38"/>
    </row>
    <row r="2011" ht="15.75" customHeight="1">
      <c r="A2011" s="162">
        <v>46169.0</v>
      </c>
      <c r="B2011" s="10" t="s">
        <v>21</v>
      </c>
      <c r="C2011" s="10" t="s">
        <v>7</v>
      </c>
      <c r="D2011" s="101" t="s">
        <v>2519</v>
      </c>
      <c r="E2011" s="104">
        <v>295315.3</v>
      </c>
      <c r="F2011" s="261"/>
      <c r="G2011" s="38"/>
    </row>
    <row r="2012" ht="15.75" customHeight="1">
      <c r="A2012" s="162">
        <v>46169.0</v>
      </c>
      <c r="B2012" s="10" t="s">
        <v>21</v>
      </c>
      <c r="C2012" s="10" t="s">
        <v>7</v>
      </c>
      <c r="D2012" s="101" t="s">
        <v>2520</v>
      </c>
      <c r="E2012" s="104">
        <v>980460.48</v>
      </c>
      <c r="F2012" s="261"/>
      <c r="G2012" s="38"/>
    </row>
    <row r="2013" ht="15.75" customHeight="1">
      <c r="A2013" s="162">
        <v>46169.0</v>
      </c>
      <c r="B2013" s="10" t="s">
        <v>21</v>
      </c>
      <c r="C2013" s="10" t="s">
        <v>7</v>
      </c>
      <c r="D2013" s="101" t="s">
        <v>2521</v>
      </c>
      <c r="E2013" s="104">
        <v>1233393.85</v>
      </c>
      <c r="F2013" s="261"/>
      <c r="G2013" s="38"/>
    </row>
    <row r="2014" ht="15.75" customHeight="1">
      <c r="A2014" s="162">
        <v>46169.0</v>
      </c>
      <c r="B2014" s="10" t="s">
        <v>21</v>
      </c>
      <c r="C2014" s="10" t="s">
        <v>7</v>
      </c>
      <c r="D2014" s="101" t="s">
        <v>2523</v>
      </c>
      <c r="E2014" s="104">
        <v>41329.56</v>
      </c>
      <c r="F2014" s="261"/>
      <c r="G2014" s="38"/>
    </row>
    <row r="2015" ht="15.75" customHeight="1">
      <c r="A2015" s="162">
        <v>46170.0</v>
      </c>
      <c r="B2015" s="10" t="s">
        <v>21</v>
      </c>
      <c r="C2015" s="10" t="s">
        <v>7</v>
      </c>
      <c r="D2015" s="101" t="s">
        <v>2525</v>
      </c>
      <c r="E2015" s="104">
        <v>581640.65</v>
      </c>
      <c r="F2015" s="261"/>
      <c r="G2015" s="38"/>
    </row>
    <row r="2016" ht="15.75" customHeight="1">
      <c r="A2016" s="162">
        <v>46170.0</v>
      </c>
      <c r="B2016" s="10" t="s">
        <v>21</v>
      </c>
      <c r="C2016" s="10" t="s">
        <v>7</v>
      </c>
      <c r="D2016" s="101" t="s">
        <v>2526</v>
      </c>
      <c r="E2016" s="104">
        <v>133274.89</v>
      </c>
      <c r="F2016" s="261"/>
      <c r="G2016" s="38"/>
    </row>
    <row r="2017" ht="15.75" customHeight="1">
      <c r="A2017" s="162">
        <v>46170.0</v>
      </c>
      <c r="B2017" s="10" t="s">
        <v>21</v>
      </c>
      <c r="C2017" s="10" t="s">
        <v>7</v>
      </c>
      <c r="D2017" s="101" t="s">
        <v>2529</v>
      </c>
      <c r="E2017" s="104">
        <v>769962.93</v>
      </c>
      <c r="F2017" s="261"/>
      <c r="G2017" s="38"/>
    </row>
    <row r="2018" ht="15.75" customHeight="1">
      <c r="A2018" s="71">
        <v>46171.0</v>
      </c>
      <c r="B2018" s="72" t="s">
        <v>21</v>
      </c>
      <c r="C2018" s="72" t="s">
        <v>679</v>
      </c>
      <c r="D2018" s="72" t="s">
        <v>2530</v>
      </c>
      <c r="E2018" s="73">
        <v>-8503.22</v>
      </c>
      <c r="F2018" s="261"/>
      <c r="G2018" s="38"/>
    </row>
    <row r="2019" ht="15.75" customHeight="1">
      <c r="A2019" s="162">
        <v>46171.0</v>
      </c>
      <c r="B2019" s="10" t="s">
        <v>21</v>
      </c>
      <c r="C2019" s="10" t="s">
        <v>7</v>
      </c>
      <c r="D2019" s="101" t="s">
        <v>2532</v>
      </c>
      <c r="E2019" s="104">
        <v>1615743.32</v>
      </c>
      <c r="F2019" s="261"/>
      <c r="G2019" s="38"/>
    </row>
    <row r="2020" ht="15.75" customHeight="1">
      <c r="A2020" s="71">
        <v>46171.0</v>
      </c>
      <c r="B2020" s="72" t="s">
        <v>21</v>
      </c>
      <c r="C2020" s="72" t="s">
        <v>679</v>
      </c>
      <c r="D2020" s="72" t="s">
        <v>2533</v>
      </c>
      <c r="E2020" s="73">
        <v>-8503.22</v>
      </c>
      <c r="F2020" s="261"/>
      <c r="G2020" s="38"/>
    </row>
    <row r="2021" ht="15.75" customHeight="1">
      <c r="A2021" s="162">
        <v>46172.0</v>
      </c>
      <c r="B2021" s="10" t="s">
        <v>21</v>
      </c>
      <c r="C2021" s="10" t="s">
        <v>7</v>
      </c>
      <c r="D2021" s="101" t="s">
        <v>2536</v>
      </c>
      <c r="E2021" s="104">
        <v>189848.58</v>
      </c>
      <c r="F2021" s="261"/>
      <c r="G2021" s="38"/>
    </row>
    <row r="2022" ht="15.75" customHeight="1">
      <c r="A2022" s="162">
        <v>46172.0</v>
      </c>
      <c r="B2022" s="10" t="s">
        <v>21</v>
      </c>
      <c r="C2022" s="10" t="s">
        <v>7</v>
      </c>
      <c r="D2022" s="101" t="s">
        <v>2537</v>
      </c>
      <c r="E2022" s="104">
        <v>1143054.98</v>
      </c>
      <c r="F2022" s="261"/>
      <c r="G2022" s="38"/>
    </row>
    <row r="2023" ht="15.75" customHeight="1">
      <c r="A2023" s="71">
        <v>46172.0</v>
      </c>
      <c r="B2023" s="72" t="s">
        <v>2539</v>
      </c>
      <c r="C2023" s="72" t="s">
        <v>679</v>
      </c>
      <c r="D2023" s="72" t="s">
        <v>2540</v>
      </c>
      <c r="E2023" s="73">
        <v>-8996.1</v>
      </c>
      <c r="F2023" s="261"/>
      <c r="G2023" s="38"/>
    </row>
    <row r="2024" ht="15.75" customHeight="1">
      <c r="A2024" s="162">
        <v>46174.0</v>
      </c>
      <c r="B2024" s="10" t="s">
        <v>21</v>
      </c>
      <c r="C2024" s="10" t="s">
        <v>7</v>
      </c>
      <c r="D2024" s="101" t="s">
        <v>2541</v>
      </c>
      <c r="E2024" s="104">
        <v>356608.83</v>
      </c>
      <c r="F2024" s="261"/>
      <c r="G2024" s="38"/>
    </row>
    <row r="2025" ht="15.75" customHeight="1">
      <c r="A2025" s="71">
        <v>46174.0</v>
      </c>
      <c r="B2025" s="72" t="s">
        <v>21</v>
      </c>
      <c r="C2025" s="72" t="s">
        <v>679</v>
      </c>
      <c r="D2025" s="72" t="s">
        <v>2543</v>
      </c>
      <c r="E2025" s="73">
        <v>-4610.24</v>
      </c>
      <c r="F2025" s="261"/>
      <c r="G2025" s="38"/>
    </row>
    <row r="2026" ht="15.75" customHeight="1">
      <c r="A2026" s="71">
        <v>46174.0</v>
      </c>
      <c r="B2026" s="72" t="s">
        <v>21</v>
      </c>
      <c r="C2026" s="72" t="s">
        <v>679</v>
      </c>
      <c r="D2026" s="72" t="s">
        <v>2544</v>
      </c>
      <c r="E2026" s="73">
        <v>-193568.9</v>
      </c>
      <c r="F2026" s="261"/>
      <c r="G2026" s="38"/>
    </row>
    <row r="2027" ht="15.75" customHeight="1">
      <c r="A2027" s="162">
        <v>46175.0</v>
      </c>
      <c r="B2027" s="10" t="s">
        <v>21</v>
      </c>
      <c r="C2027" s="10" t="s">
        <v>7</v>
      </c>
      <c r="D2027" s="101" t="s">
        <v>2546</v>
      </c>
      <c r="E2027" s="104">
        <v>1310346.76</v>
      </c>
      <c r="F2027" s="261"/>
      <c r="G2027" s="38"/>
    </row>
    <row r="2028" ht="15.75" customHeight="1">
      <c r="A2028" s="162">
        <v>46175.0</v>
      </c>
      <c r="B2028" s="10" t="s">
        <v>21</v>
      </c>
      <c r="C2028" s="10" t="s">
        <v>7</v>
      </c>
      <c r="D2028" s="101" t="s">
        <v>2547</v>
      </c>
      <c r="E2028" s="104">
        <v>242444.51</v>
      </c>
      <c r="F2028" s="261"/>
      <c r="G2028" s="38"/>
    </row>
    <row r="2029" ht="15.75" customHeight="1">
      <c r="A2029" s="162">
        <v>46175.0</v>
      </c>
      <c r="B2029" s="10" t="s">
        <v>21</v>
      </c>
      <c r="C2029" s="10" t="s">
        <v>7</v>
      </c>
      <c r="D2029" s="101" t="s">
        <v>2548</v>
      </c>
      <c r="E2029" s="104">
        <v>586708.0</v>
      </c>
      <c r="F2029" s="261"/>
      <c r="G2029" s="38"/>
    </row>
    <row r="2030" ht="15.75" customHeight="1">
      <c r="A2030" s="162">
        <v>46175.0</v>
      </c>
      <c r="B2030" s="10" t="s">
        <v>21</v>
      </c>
      <c r="C2030" s="10" t="s">
        <v>7</v>
      </c>
      <c r="D2030" s="101" t="s">
        <v>2550</v>
      </c>
      <c r="E2030" s="104">
        <v>182198.58</v>
      </c>
      <c r="F2030" s="261"/>
      <c r="G2030" s="38"/>
    </row>
    <row r="2031" ht="15.75" customHeight="1">
      <c r="A2031" s="271">
        <v>46175.0</v>
      </c>
      <c r="B2031" s="272" t="s">
        <v>2552</v>
      </c>
      <c r="C2031" s="10" t="s">
        <v>7</v>
      </c>
      <c r="D2031" s="272" t="s">
        <v>2554</v>
      </c>
      <c r="E2031" s="273">
        <v>1962112.94</v>
      </c>
      <c r="F2031" s="274"/>
      <c r="G2031" s="38"/>
    </row>
    <row r="2032" ht="15.75" customHeight="1">
      <c r="A2032" s="271">
        <v>46175.0</v>
      </c>
      <c r="B2032" s="272" t="s">
        <v>2552</v>
      </c>
      <c r="C2032" s="10" t="s">
        <v>7</v>
      </c>
      <c r="D2032" s="272" t="s">
        <v>2557</v>
      </c>
      <c r="E2032" s="273">
        <v>477007.73</v>
      </c>
      <c r="F2032" s="274"/>
      <c r="G2032" s="38"/>
    </row>
    <row r="2033" ht="15.75" customHeight="1">
      <c r="A2033" s="271">
        <v>46175.0</v>
      </c>
      <c r="B2033" s="272" t="s">
        <v>2552</v>
      </c>
      <c r="C2033" s="10" t="s">
        <v>7</v>
      </c>
      <c r="D2033" s="272" t="s">
        <v>2558</v>
      </c>
      <c r="E2033" s="273">
        <v>774267.68</v>
      </c>
      <c r="F2033" s="274"/>
      <c r="G2033" s="38"/>
    </row>
    <row r="2034" ht="15.75" customHeight="1">
      <c r="A2034" s="271">
        <v>46175.0</v>
      </c>
      <c r="B2034" s="272" t="s">
        <v>2552</v>
      </c>
      <c r="C2034" s="10" t="s">
        <v>7</v>
      </c>
      <c r="D2034" s="272" t="s">
        <v>2560</v>
      </c>
      <c r="E2034" s="273">
        <v>27321.57</v>
      </c>
      <c r="F2034" s="274"/>
      <c r="G2034" s="38"/>
    </row>
    <row r="2035" ht="15.75" customHeight="1">
      <c r="A2035" s="162">
        <v>46176.0</v>
      </c>
      <c r="B2035" s="10" t="s">
        <v>21</v>
      </c>
      <c r="C2035" s="10" t="s">
        <v>7</v>
      </c>
      <c r="D2035" s="101" t="s">
        <v>2561</v>
      </c>
      <c r="E2035" s="104">
        <v>34270.47</v>
      </c>
      <c r="F2035" s="261"/>
      <c r="G2035" s="38"/>
    </row>
    <row r="2036" ht="15.75" customHeight="1">
      <c r="A2036" s="162">
        <v>46176.0</v>
      </c>
      <c r="B2036" s="10" t="s">
        <v>21</v>
      </c>
      <c r="C2036" s="10" t="s">
        <v>7</v>
      </c>
      <c r="D2036" s="101" t="s">
        <v>2563</v>
      </c>
      <c r="E2036" s="104">
        <v>712664.13</v>
      </c>
      <c r="F2036" s="261"/>
      <c r="G2036" s="38"/>
    </row>
    <row r="2037" ht="15.75" customHeight="1">
      <c r="A2037" s="239">
        <v>46176.0</v>
      </c>
      <c r="B2037" s="240" t="s">
        <v>21</v>
      </c>
      <c r="C2037" s="240" t="s">
        <v>679</v>
      </c>
      <c r="D2037" s="240" t="s">
        <v>2564</v>
      </c>
      <c r="E2037" s="241">
        <v>-40742.33</v>
      </c>
      <c r="F2037" s="261"/>
      <c r="G2037" s="38"/>
    </row>
    <row r="2038" ht="15.75" customHeight="1">
      <c r="A2038" s="239">
        <v>46176.0</v>
      </c>
      <c r="B2038" s="240" t="s">
        <v>21</v>
      </c>
      <c r="C2038" s="240" t="s">
        <v>679</v>
      </c>
      <c r="D2038" s="240" t="s">
        <v>2567</v>
      </c>
      <c r="E2038" s="241">
        <v>-32241.07</v>
      </c>
      <c r="F2038" s="261"/>
      <c r="G2038" s="38"/>
    </row>
    <row r="2039" ht="15.75" customHeight="1">
      <c r="A2039" s="162">
        <v>46176.0</v>
      </c>
      <c r="B2039" s="10" t="s">
        <v>21</v>
      </c>
      <c r="C2039" s="10" t="s">
        <v>7</v>
      </c>
      <c r="D2039" s="101" t="s">
        <v>2569</v>
      </c>
      <c r="E2039" s="104">
        <v>37661.36</v>
      </c>
      <c r="F2039" s="261"/>
      <c r="G2039" s="38"/>
    </row>
    <row r="2040" ht="15.75" customHeight="1">
      <c r="A2040" s="162">
        <v>46176.0</v>
      </c>
      <c r="B2040" s="10" t="s">
        <v>21</v>
      </c>
      <c r="C2040" s="10" t="s">
        <v>7</v>
      </c>
      <c r="D2040" s="101" t="s">
        <v>2571</v>
      </c>
      <c r="E2040" s="104">
        <v>0.01</v>
      </c>
      <c r="F2040" s="275" t="s">
        <v>2573</v>
      </c>
      <c r="G2040" s="38"/>
    </row>
    <row r="2041" ht="15.75" customHeight="1">
      <c r="A2041" s="162">
        <v>46176.0</v>
      </c>
      <c r="B2041" s="10" t="s">
        <v>21</v>
      </c>
      <c r="C2041" s="10" t="s">
        <v>7</v>
      </c>
      <c r="D2041" s="101" t="s">
        <v>2576</v>
      </c>
      <c r="E2041" s="104">
        <v>1130425.99</v>
      </c>
      <c r="F2041" s="261"/>
      <c r="G2041" s="38"/>
    </row>
    <row r="2042" ht="15.75" customHeight="1">
      <c r="A2042" s="162">
        <v>46176.0</v>
      </c>
      <c r="B2042" s="10" t="s">
        <v>21</v>
      </c>
      <c r="C2042" s="10" t="s">
        <v>7</v>
      </c>
      <c r="D2042" s="101" t="s">
        <v>2577</v>
      </c>
      <c r="E2042" s="104">
        <v>1281086.02</v>
      </c>
      <c r="F2042" s="261"/>
      <c r="G2042" s="38"/>
    </row>
    <row r="2043" ht="15.75" customHeight="1">
      <c r="A2043" s="162">
        <v>46085.0</v>
      </c>
      <c r="B2043" s="10" t="s">
        <v>21</v>
      </c>
      <c r="C2043" s="10" t="s">
        <v>7</v>
      </c>
      <c r="D2043" s="101" t="s">
        <v>2580</v>
      </c>
      <c r="E2043" s="104">
        <v>841989.47</v>
      </c>
      <c r="F2043" s="261"/>
      <c r="G2043" s="38"/>
    </row>
    <row r="2044" ht="15.75" customHeight="1">
      <c r="A2044" s="162">
        <v>46085.0</v>
      </c>
      <c r="B2044" s="10" t="s">
        <v>21</v>
      </c>
      <c r="C2044" s="10" t="s">
        <v>7</v>
      </c>
      <c r="D2044" s="101" t="s">
        <v>2581</v>
      </c>
      <c r="E2044" s="104">
        <v>6985.7</v>
      </c>
      <c r="F2044" s="261"/>
      <c r="G2044" s="38"/>
    </row>
    <row r="2045" ht="15.75" customHeight="1">
      <c r="A2045" s="162">
        <v>46177.0</v>
      </c>
      <c r="B2045" s="10" t="s">
        <v>21</v>
      </c>
      <c r="C2045" s="10" t="s">
        <v>7</v>
      </c>
      <c r="D2045" s="101" t="s">
        <v>2583</v>
      </c>
      <c r="E2045" s="104">
        <v>1658758.57</v>
      </c>
      <c r="F2045" s="261"/>
      <c r="G2045" s="38"/>
    </row>
    <row r="2046" ht="15.75" customHeight="1">
      <c r="A2046" s="162">
        <v>46177.0</v>
      </c>
      <c r="B2046" s="10" t="s">
        <v>21</v>
      </c>
      <c r="C2046" s="10" t="s">
        <v>7</v>
      </c>
      <c r="D2046" s="101" t="s">
        <v>2580</v>
      </c>
      <c r="E2046" s="104">
        <v>841989.47</v>
      </c>
      <c r="F2046" s="261"/>
      <c r="G2046" s="38"/>
    </row>
    <row r="2047" ht="15.75" customHeight="1">
      <c r="A2047" s="162">
        <v>46178.0</v>
      </c>
      <c r="B2047" s="10" t="s">
        <v>21</v>
      </c>
      <c r="C2047" s="10" t="s">
        <v>7</v>
      </c>
      <c r="D2047" s="101" t="s">
        <v>2584</v>
      </c>
      <c r="E2047" s="104">
        <v>1432145.4</v>
      </c>
      <c r="F2047" s="261"/>
      <c r="G2047" s="38"/>
    </row>
    <row r="2048" ht="15.75" customHeight="1">
      <c r="A2048" s="162">
        <v>46178.0</v>
      </c>
      <c r="B2048" s="10" t="s">
        <v>21</v>
      </c>
      <c r="C2048" s="10" t="s">
        <v>7</v>
      </c>
      <c r="D2048" s="101" t="s">
        <v>2586</v>
      </c>
      <c r="E2048" s="104">
        <v>787917.47</v>
      </c>
      <c r="F2048" s="261"/>
      <c r="G2048" s="38"/>
    </row>
    <row r="2049" ht="15.75" customHeight="1">
      <c r="A2049" s="162">
        <v>46178.0</v>
      </c>
      <c r="B2049" s="10" t="s">
        <v>21</v>
      </c>
      <c r="C2049" s="10" t="s">
        <v>7</v>
      </c>
      <c r="D2049" s="101" t="s">
        <v>2588</v>
      </c>
      <c r="E2049" s="104">
        <v>711260.56</v>
      </c>
      <c r="F2049" s="261"/>
      <c r="G2049" s="38"/>
    </row>
    <row r="2050" ht="15.75" customHeight="1">
      <c r="A2050" s="162">
        <v>46178.0</v>
      </c>
      <c r="B2050" s="10" t="s">
        <v>21</v>
      </c>
      <c r="C2050" s="10" t="s">
        <v>7</v>
      </c>
      <c r="D2050" s="101" t="s">
        <v>2590</v>
      </c>
      <c r="E2050" s="104">
        <v>68193.09</v>
      </c>
      <c r="F2050" s="261"/>
      <c r="G2050" s="38"/>
    </row>
    <row r="2051" ht="15.75" customHeight="1">
      <c r="A2051" s="162">
        <v>46178.0</v>
      </c>
      <c r="B2051" s="10" t="s">
        <v>21</v>
      </c>
      <c r="C2051" s="10" t="s">
        <v>7</v>
      </c>
      <c r="D2051" s="101" t="s">
        <v>2591</v>
      </c>
      <c r="E2051" s="104">
        <v>235142.9</v>
      </c>
      <c r="F2051" s="261"/>
      <c r="G2051" s="38"/>
    </row>
    <row r="2052" ht="15.75" customHeight="1">
      <c r="A2052" s="162">
        <v>46178.0</v>
      </c>
      <c r="B2052" s="10" t="s">
        <v>21</v>
      </c>
      <c r="C2052" s="10" t="s">
        <v>7</v>
      </c>
      <c r="D2052" s="101" t="s">
        <v>2593</v>
      </c>
      <c r="E2052" s="104">
        <v>174014.25</v>
      </c>
      <c r="F2052" s="261"/>
      <c r="G2052" s="38"/>
      <c r="N2052" s="46" t="s">
        <v>2594</v>
      </c>
    </row>
    <row r="2053" ht="15.75" customHeight="1">
      <c r="A2053" s="162">
        <v>46178.0</v>
      </c>
      <c r="B2053" s="10" t="s">
        <v>21</v>
      </c>
      <c r="C2053" s="10" t="s">
        <v>7</v>
      </c>
      <c r="D2053" s="101" t="s">
        <v>2597</v>
      </c>
      <c r="E2053" s="104">
        <v>378331.0</v>
      </c>
      <c r="F2053" s="261"/>
      <c r="G2053" s="38"/>
    </row>
    <row r="2054" ht="15.75" customHeight="1">
      <c r="A2054" s="162">
        <v>46178.0</v>
      </c>
      <c r="B2054" s="10" t="s">
        <v>21</v>
      </c>
      <c r="C2054" s="10" t="s">
        <v>7</v>
      </c>
      <c r="D2054" s="101" t="s">
        <v>2598</v>
      </c>
      <c r="E2054" s="104">
        <v>2108068.0</v>
      </c>
      <c r="F2054" s="261"/>
      <c r="G2054" s="38"/>
    </row>
    <row r="2055" ht="15.75" customHeight="1">
      <c r="A2055" s="71">
        <v>46178.0</v>
      </c>
      <c r="B2055" s="72" t="s">
        <v>2539</v>
      </c>
      <c r="C2055" s="72" t="s">
        <v>679</v>
      </c>
      <c r="D2055" s="72" t="s">
        <v>2600</v>
      </c>
      <c r="E2055" s="73">
        <v>-25692.0</v>
      </c>
      <c r="F2055" s="261"/>
      <c r="G2055" s="38"/>
    </row>
    <row r="2056" ht="15.75" customHeight="1">
      <c r="A2056" s="162">
        <v>46179.0</v>
      </c>
      <c r="B2056" s="10" t="s">
        <v>21</v>
      </c>
      <c r="C2056" s="10" t="s">
        <v>7</v>
      </c>
      <c r="D2056" s="101" t="s">
        <v>2602</v>
      </c>
      <c r="E2056" s="104">
        <v>758833.0</v>
      </c>
      <c r="F2056" s="276"/>
      <c r="G2056" s="38"/>
    </row>
    <row r="2057" ht="15.75" customHeight="1">
      <c r="A2057" s="162">
        <v>46179.0</v>
      </c>
      <c r="B2057" s="10" t="s">
        <v>21</v>
      </c>
      <c r="C2057" s="10" t="s">
        <v>7</v>
      </c>
      <c r="D2057" s="101" t="s">
        <v>2605</v>
      </c>
      <c r="E2057" s="104">
        <v>445947.37</v>
      </c>
      <c r="F2057" s="43"/>
      <c r="G2057" s="38"/>
    </row>
    <row r="2058" ht="15.75" customHeight="1">
      <c r="A2058" s="162">
        <v>46181.0</v>
      </c>
      <c r="B2058" s="10" t="s">
        <v>21</v>
      </c>
      <c r="C2058" s="10" t="s">
        <v>7</v>
      </c>
      <c r="D2058" s="101" t="s">
        <v>2606</v>
      </c>
      <c r="E2058" s="104">
        <v>348028.5</v>
      </c>
      <c r="F2058" s="43"/>
      <c r="G2058" s="38"/>
    </row>
    <row r="2059" ht="15.75" customHeight="1">
      <c r="A2059" s="162">
        <v>46181.0</v>
      </c>
      <c r="B2059" s="10" t="s">
        <v>21</v>
      </c>
      <c r="C2059" s="10" t="s">
        <v>7</v>
      </c>
      <c r="D2059" s="101" t="s">
        <v>2608</v>
      </c>
      <c r="E2059" s="104">
        <v>2929157.12</v>
      </c>
      <c r="F2059" s="43"/>
      <c r="G2059" s="38"/>
    </row>
    <row r="2060" ht="15.75" customHeight="1">
      <c r="A2060" s="162">
        <v>46181.0</v>
      </c>
      <c r="B2060" s="10" t="s">
        <v>21</v>
      </c>
      <c r="C2060" s="10" t="s">
        <v>7</v>
      </c>
      <c r="D2060" s="101" t="s">
        <v>2610</v>
      </c>
      <c r="E2060" s="73">
        <v>635187.45</v>
      </c>
      <c r="F2060" s="43"/>
      <c r="G2060" s="38"/>
    </row>
    <row r="2061" ht="15.75" customHeight="1">
      <c r="A2061" s="162">
        <v>46182.0</v>
      </c>
      <c r="B2061" s="10" t="s">
        <v>21</v>
      </c>
      <c r="C2061" s="10" t="s">
        <v>7</v>
      </c>
      <c r="D2061" s="101" t="s">
        <v>2612</v>
      </c>
      <c r="E2061" s="104">
        <v>1522247.5</v>
      </c>
      <c r="F2061" s="43"/>
      <c r="G2061" s="38"/>
    </row>
    <row r="2062" ht="15.75" customHeight="1">
      <c r="A2062" s="162">
        <v>46182.0</v>
      </c>
      <c r="B2062" s="10" t="s">
        <v>21</v>
      </c>
      <c r="C2062" s="10" t="s">
        <v>7</v>
      </c>
      <c r="D2062" s="101" t="s">
        <v>2613</v>
      </c>
      <c r="E2062" s="104">
        <v>115037.87</v>
      </c>
      <c r="F2062" s="43"/>
      <c r="G2062" s="38"/>
    </row>
    <row r="2063" ht="15.75" customHeight="1">
      <c r="A2063" s="162">
        <v>46182.0</v>
      </c>
      <c r="B2063" s="10" t="s">
        <v>21</v>
      </c>
      <c r="C2063" s="10" t="s">
        <v>7</v>
      </c>
      <c r="D2063" s="101" t="s">
        <v>2614</v>
      </c>
      <c r="E2063" s="104">
        <v>229723.4</v>
      </c>
      <c r="F2063" s="43"/>
      <c r="G2063" s="38"/>
    </row>
    <row r="2064" ht="15.75" customHeight="1">
      <c r="A2064" s="162">
        <v>46182.0</v>
      </c>
      <c r="B2064" s="10" t="s">
        <v>2615</v>
      </c>
      <c r="C2064" s="10" t="s">
        <v>7</v>
      </c>
      <c r="D2064" s="101" t="s">
        <v>2616</v>
      </c>
      <c r="E2064" s="104">
        <v>1300572.76</v>
      </c>
      <c r="F2064" s="43"/>
      <c r="G2064" s="38"/>
    </row>
    <row r="2065" ht="15.75" customHeight="1">
      <c r="A2065" s="162">
        <v>46183.0</v>
      </c>
      <c r="B2065" s="10" t="s">
        <v>21</v>
      </c>
      <c r="C2065" s="10" t="s">
        <v>7</v>
      </c>
      <c r="D2065" s="101" t="s">
        <v>2618</v>
      </c>
      <c r="E2065" s="104">
        <v>706418.19</v>
      </c>
      <c r="F2065" s="43"/>
      <c r="G2065" s="38"/>
    </row>
    <row r="2066" ht="15.75" customHeight="1">
      <c r="A2066" s="162">
        <v>46183.0</v>
      </c>
      <c r="B2066" s="10" t="s">
        <v>21</v>
      </c>
      <c r="C2066" s="10" t="s">
        <v>7</v>
      </c>
      <c r="D2066" s="101" t="s">
        <v>2620</v>
      </c>
      <c r="E2066" s="104">
        <v>22855.5</v>
      </c>
      <c r="F2066" s="43"/>
      <c r="G2066" s="38"/>
    </row>
    <row r="2067" ht="15.75" customHeight="1">
      <c r="A2067" s="162">
        <v>46183.0</v>
      </c>
      <c r="B2067" s="10" t="s">
        <v>21</v>
      </c>
      <c r="C2067" s="10" t="s">
        <v>7</v>
      </c>
      <c r="D2067" s="101" t="s">
        <v>2622</v>
      </c>
      <c r="E2067" s="104">
        <v>2212617.23</v>
      </c>
      <c r="F2067" s="43"/>
      <c r="G2067" s="38"/>
    </row>
    <row r="2068" ht="15.75" customHeight="1">
      <c r="A2068" s="162">
        <v>46184.0</v>
      </c>
      <c r="B2068" s="10" t="s">
        <v>21</v>
      </c>
      <c r="C2068" s="10" t="s">
        <v>7</v>
      </c>
      <c r="D2068" s="101" t="s">
        <v>2623</v>
      </c>
      <c r="E2068" s="104">
        <v>1413442.73</v>
      </c>
      <c r="F2068" s="43"/>
      <c r="G2068" s="38"/>
    </row>
    <row r="2069" ht="15.75" customHeight="1">
      <c r="A2069" s="162">
        <v>46184.0</v>
      </c>
      <c r="B2069" s="10" t="s">
        <v>21</v>
      </c>
      <c r="C2069" s="10" t="s">
        <v>7</v>
      </c>
      <c r="D2069" s="101" t="s">
        <v>2624</v>
      </c>
      <c r="E2069" s="104">
        <v>85847.24</v>
      </c>
      <c r="F2069" s="43"/>
      <c r="G2069" s="38"/>
    </row>
    <row r="2070" ht="15.75" customHeight="1">
      <c r="A2070" s="162">
        <v>46184.0</v>
      </c>
      <c r="B2070" s="10" t="s">
        <v>21</v>
      </c>
      <c r="C2070" s="10" t="s">
        <v>7</v>
      </c>
      <c r="D2070" s="101" t="s">
        <v>2627</v>
      </c>
      <c r="E2070" s="104">
        <v>825000.6</v>
      </c>
      <c r="F2070" s="43"/>
      <c r="G2070" s="38"/>
    </row>
    <row r="2071" ht="15.75" customHeight="1">
      <c r="A2071" s="162">
        <v>46185.0</v>
      </c>
      <c r="B2071" s="10" t="s">
        <v>21</v>
      </c>
      <c r="C2071" s="10" t="s">
        <v>7</v>
      </c>
      <c r="D2071" s="101" t="s">
        <v>2628</v>
      </c>
      <c r="E2071" s="104">
        <v>1410201.21</v>
      </c>
      <c r="F2071" s="43"/>
      <c r="G2071" s="38"/>
    </row>
    <row r="2072" ht="15.75" customHeight="1">
      <c r="A2072" s="162">
        <v>46185.0</v>
      </c>
      <c r="B2072" s="10" t="s">
        <v>21</v>
      </c>
      <c r="C2072" s="10" t="s">
        <v>7</v>
      </c>
      <c r="D2072" s="101" t="s">
        <v>2630</v>
      </c>
      <c r="E2072" s="104">
        <v>2331030.17</v>
      </c>
      <c r="F2072" s="43"/>
      <c r="G2072" s="38"/>
    </row>
    <row r="2073" ht="15.75" customHeight="1">
      <c r="A2073" s="162">
        <v>46185.0</v>
      </c>
      <c r="B2073" s="10" t="s">
        <v>21</v>
      </c>
      <c r="C2073" s="10" t="s">
        <v>7</v>
      </c>
      <c r="D2073" s="101" t="s">
        <v>2632</v>
      </c>
      <c r="E2073" s="104">
        <v>62521.7</v>
      </c>
      <c r="F2073" s="43"/>
      <c r="G2073" s="38"/>
    </row>
    <row r="2074" ht="15.75" customHeight="1">
      <c r="A2074" s="162">
        <v>46185.0</v>
      </c>
      <c r="B2074" s="10" t="s">
        <v>21</v>
      </c>
      <c r="C2074" s="10" t="s">
        <v>7</v>
      </c>
      <c r="D2074" s="101" t="s">
        <v>2634</v>
      </c>
      <c r="E2074" s="104">
        <v>1223988.27</v>
      </c>
      <c r="F2074" s="43"/>
      <c r="G2074" s="38"/>
    </row>
    <row r="2075" ht="15.75" customHeight="1">
      <c r="A2075" s="162">
        <v>46185.0</v>
      </c>
      <c r="B2075" s="10" t="s">
        <v>21</v>
      </c>
      <c r="C2075" s="10" t="s">
        <v>7</v>
      </c>
      <c r="D2075" s="101" t="s">
        <v>2635</v>
      </c>
      <c r="E2075" s="104">
        <v>1133961.88</v>
      </c>
      <c r="F2075" s="43"/>
      <c r="G2075" s="38"/>
    </row>
    <row r="2076" ht="15.75" customHeight="1">
      <c r="A2076" s="253">
        <v>46185.0</v>
      </c>
      <c r="B2076" s="254" t="s">
        <v>2539</v>
      </c>
      <c r="C2076" s="254" t="s">
        <v>7</v>
      </c>
      <c r="D2076" s="254" t="s">
        <v>2638</v>
      </c>
      <c r="E2076" s="255">
        <v>90221.0</v>
      </c>
      <c r="F2076" s="43"/>
      <c r="G2076" s="38"/>
    </row>
    <row r="2077" ht="15.75" customHeight="1">
      <c r="A2077" s="253">
        <v>46186.0</v>
      </c>
      <c r="B2077" s="254" t="s">
        <v>21</v>
      </c>
      <c r="C2077" s="254" t="s">
        <v>7</v>
      </c>
      <c r="D2077" s="254" t="s">
        <v>2639</v>
      </c>
      <c r="E2077" s="255">
        <v>22946.0</v>
      </c>
      <c r="F2077" s="43"/>
      <c r="G2077" s="38"/>
    </row>
    <row r="2078" ht="15.75" customHeight="1">
      <c r="A2078" s="162">
        <v>46186.0</v>
      </c>
      <c r="B2078" s="10" t="s">
        <v>21</v>
      </c>
      <c r="C2078" s="10" t="s">
        <v>7</v>
      </c>
      <c r="D2078" s="101" t="s">
        <v>2641</v>
      </c>
      <c r="E2078" s="104">
        <v>1004086.65</v>
      </c>
      <c r="F2078" s="33"/>
      <c r="G2078" s="38"/>
    </row>
    <row r="2079" ht="15.75" customHeight="1">
      <c r="A2079" s="162">
        <v>46186.0</v>
      </c>
      <c r="B2079" s="10" t="s">
        <v>21</v>
      </c>
      <c r="C2079" s="10" t="s">
        <v>7</v>
      </c>
      <c r="D2079" s="101" t="s">
        <v>2638</v>
      </c>
      <c r="E2079" s="104">
        <v>90211.38</v>
      </c>
      <c r="F2079" s="261"/>
      <c r="G2079" s="38"/>
    </row>
    <row r="2080" ht="15.75" customHeight="1">
      <c r="A2080" s="162">
        <v>46186.0</v>
      </c>
      <c r="B2080" s="10" t="s">
        <v>21</v>
      </c>
      <c r="C2080" s="10" t="s">
        <v>7</v>
      </c>
      <c r="D2080" s="101" t="s">
        <v>2644</v>
      </c>
      <c r="E2080" s="73">
        <v>268709.24</v>
      </c>
      <c r="F2080" s="204" t="s">
        <v>2645</v>
      </c>
      <c r="G2080" s="38"/>
    </row>
    <row r="2081" ht="15.75" customHeight="1">
      <c r="A2081" s="162">
        <v>46186.0</v>
      </c>
      <c r="B2081" s="10" t="s">
        <v>21</v>
      </c>
      <c r="C2081" s="10" t="s">
        <v>7</v>
      </c>
      <c r="D2081" s="101" t="s">
        <v>2649</v>
      </c>
      <c r="E2081" s="73">
        <v>195904.69</v>
      </c>
      <c r="F2081" s="43"/>
      <c r="G2081" s="38"/>
    </row>
    <row r="2082" ht="15.75" customHeight="1">
      <c r="A2082" s="253">
        <v>46186.0</v>
      </c>
      <c r="B2082" s="254" t="s">
        <v>21</v>
      </c>
      <c r="C2082" s="254" t="s">
        <v>7</v>
      </c>
      <c r="D2082" s="254" t="s">
        <v>2650</v>
      </c>
      <c r="E2082" s="255">
        <v>124024.48</v>
      </c>
      <c r="F2082" s="43"/>
      <c r="G2082" s="38"/>
    </row>
    <row r="2083" ht="15.75" customHeight="1">
      <c r="A2083" s="162">
        <v>46186.0</v>
      </c>
      <c r="B2083" s="10" t="s">
        <v>21</v>
      </c>
      <c r="C2083" s="10" t="s">
        <v>7</v>
      </c>
      <c r="D2083" s="101" t="s">
        <v>2653</v>
      </c>
      <c r="E2083" s="73">
        <v>1855683.08</v>
      </c>
      <c r="F2083" s="43"/>
      <c r="G2083" s="38"/>
    </row>
    <row r="2084" ht="15.75" customHeight="1">
      <c r="A2084" s="162">
        <v>46186.0</v>
      </c>
      <c r="B2084" s="10" t="s">
        <v>21</v>
      </c>
      <c r="C2084" s="10" t="s">
        <v>7</v>
      </c>
      <c r="D2084" s="101" t="s">
        <v>2654</v>
      </c>
      <c r="E2084" s="73">
        <v>28863.77</v>
      </c>
      <c r="F2084" s="43"/>
      <c r="G2084" s="38"/>
    </row>
    <row r="2085" ht="15.75" customHeight="1">
      <c r="A2085" s="71">
        <v>46188.0</v>
      </c>
      <c r="B2085" s="72" t="s">
        <v>21</v>
      </c>
      <c r="C2085" s="72" t="s">
        <v>2656</v>
      </c>
      <c r="D2085" s="72" t="s">
        <v>2657</v>
      </c>
      <c r="E2085" s="73">
        <v>-41058.62</v>
      </c>
      <c r="F2085" s="43"/>
      <c r="G2085" s="38"/>
    </row>
    <row r="2086" ht="15.75" customHeight="1">
      <c r="A2086" s="162">
        <v>46189.0</v>
      </c>
      <c r="B2086" s="10" t="s">
        <v>21</v>
      </c>
      <c r="C2086" s="10" t="s">
        <v>7</v>
      </c>
      <c r="D2086" s="101" t="s">
        <v>2658</v>
      </c>
      <c r="E2086" s="73">
        <v>36217.57</v>
      </c>
      <c r="F2086" s="43"/>
      <c r="G2086" s="38"/>
    </row>
    <row r="2087" ht="15.75" customHeight="1">
      <c r="A2087" s="162">
        <v>46189.0</v>
      </c>
      <c r="B2087" s="10" t="s">
        <v>21</v>
      </c>
      <c r="C2087" s="10" t="s">
        <v>7</v>
      </c>
      <c r="D2087" s="101" t="s">
        <v>2660</v>
      </c>
      <c r="E2087" s="73">
        <v>353811.94</v>
      </c>
      <c r="F2087" s="43"/>
      <c r="G2087" s="38"/>
    </row>
    <row r="2088" ht="15.75" customHeight="1">
      <c r="A2088" s="162">
        <v>46189.0</v>
      </c>
      <c r="B2088" s="10" t="s">
        <v>21</v>
      </c>
      <c r="C2088" s="10" t="s">
        <v>7</v>
      </c>
      <c r="D2088" s="101" t="s">
        <v>2662</v>
      </c>
      <c r="E2088" s="73">
        <v>17405.32</v>
      </c>
      <c r="F2088" s="43"/>
      <c r="G2088" s="38"/>
    </row>
    <row r="2089" ht="15.75" customHeight="1">
      <c r="A2089" s="162">
        <v>46189.0</v>
      </c>
      <c r="B2089" s="10" t="s">
        <v>21</v>
      </c>
      <c r="C2089" s="10" t="s">
        <v>7</v>
      </c>
      <c r="D2089" s="101" t="s">
        <v>2663</v>
      </c>
      <c r="E2089" s="73">
        <v>193566.92</v>
      </c>
      <c r="F2089" s="43"/>
      <c r="G2089" s="38"/>
    </row>
    <row r="2090" ht="15.75" customHeight="1">
      <c r="A2090" s="162">
        <v>46189.0</v>
      </c>
      <c r="B2090" s="10" t="s">
        <v>21</v>
      </c>
      <c r="C2090" s="10" t="s">
        <v>7</v>
      </c>
      <c r="D2090" s="101" t="s">
        <v>2665</v>
      </c>
      <c r="E2090" s="73">
        <v>1634219.57</v>
      </c>
      <c r="F2090" s="43"/>
      <c r="G2090" s="38"/>
    </row>
    <row r="2091" ht="15.75" customHeight="1">
      <c r="A2091" s="162">
        <v>46189.0</v>
      </c>
      <c r="B2091" s="10" t="s">
        <v>21</v>
      </c>
      <c r="C2091" s="10" t="s">
        <v>7</v>
      </c>
      <c r="D2091" s="101" t="s">
        <v>2666</v>
      </c>
      <c r="E2091" s="73">
        <v>177053.12</v>
      </c>
      <c r="F2091" s="43"/>
      <c r="G2091" s="38"/>
    </row>
    <row r="2092" ht="15.75" customHeight="1">
      <c r="A2092" s="162">
        <v>46189.0</v>
      </c>
      <c r="B2092" s="10" t="s">
        <v>21</v>
      </c>
      <c r="C2092" s="10" t="s">
        <v>7</v>
      </c>
      <c r="D2092" s="101" t="s">
        <v>2669</v>
      </c>
      <c r="E2092" s="73">
        <v>2746316.68</v>
      </c>
      <c r="F2092" s="43"/>
      <c r="G2092" s="38"/>
    </row>
    <row r="2093" ht="15.75" customHeight="1">
      <c r="A2093" s="162">
        <v>46189.0</v>
      </c>
      <c r="B2093" s="10" t="s">
        <v>21</v>
      </c>
      <c r="C2093" s="10" t="s">
        <v>7</v>
      </c>
      <c r="D2093" s="101" t="s">
        <v>2670</v>
      </c>
      <c r="E2093" s="73">
        <v>42378.0</v>
      </c>
      <c r="F2093" s="43"/>
      <c r="G2093" s="38"/>
    </row>
    <row r="2094" ht="15.75" customHeight="1">
      <c r="A2094" s="162">
        <v>46189.0</v>
      </c>
      <c r="B2094" s="10" t="s">
        <v>21</v>
      </c>
      <c r="C2094" s="10" t="s">
        <v>7</v>
      </c>
      <c r="D2094" s="101" t="s">
        <v>2672</v>
      </c>
      <c r="E2094" s="73">
        <v>408010.0</v>
      </c>
      <c r="F2094" s="43"/>
      <c r="G2094" s="38"/>
    </row>
    <row r="2095" ht="15.75" customHeight="1">
      <c r="A2095" s="162">
        <v>46189.0</v>
      </c>
      <c r="B2095" s="10" t="s">
        <v>21</v>
      </c>
      <c r="C2095" s="10" t="s">
        <v>7</v>
      </c>
      <c r="D2095" s="101" t="s">
        <v>2673</v>
      </c>
      <c r="E2095" s="73">
        <v>31266.94</v>
      </c>
      <c r="F2095" s="43"/>
      <c r="G2095" s="38"/>
    </row>
    <row r="2096" ht="15.75" customHeight="1">
      <c r="A2096" s="162">
        <v>46191.0</v>
      </c>
      <c r="B2096" s="10" t="s">
        <v>21</v>
      </c>
      <c r="C2096" s="10" t="s">
        <v>7</v>
      </c>
      <c r="D2096" s="101" t="s">
        <v>2676</v>
      </c>
      <c r="E2096" s="73">
        <v>40.03</v>
      </c>
      <c r="F2096" s="43"/>
      <c r="G2096" s="38"/>
    </row>
    <row r="2097" ht="15.75" customHeight="1">
      <c r="A2097" s="162">
        <v>46191.0</v>
      </c>
      <c r="B2097" s="10" t="s">
        <v>21</v>
      </c>
      <c r="C2097" s="10" t="s">
        <v>7</v>
      </c>
      <c r="D2097" s="101" t="s">
        <v>2677</v>
      </c>
      <c r="E2097" s="73">
        <v>72797.51</v>
      </c>
      <c r="F2097" s="43"/>
      <c r="G2097" s="38"/>
    </row>
    <row r="2098" ht="15.75" customHeight="1">
      <c r="A2098" s="162">
        <v>46191.0</v>
      </c>
      <c r="B2098" s="10" t="s">
        <v>21</v>
      </c>
      <c r="C2098" s="10" t="s">
        <v>7</v>
      </c>
      <c r="D2098" s="101" t="s">
        <v>2679</v>
      </c>
      <c r="E2098" s="73">
        <v>230584.45</v>
      </c>
      <c r="F2098" s="43"/>
      <c r="G2098" s="38"/>
    </row>
    <row r="2099" ht="15.75" customHeight="1">
      <c r="A2099" s="162">
        <v>46191.0</v>
      </c>
      <c r="B2099" s="10" t="s">
        <v>21</v>
      </c>
      <c r="C2099" s="10" t="s">
        <v>7</v>
      </c>
      <c r="D2099" s="101" t="s">
        <v>2680</v>
      </c>
      <c r="E2099" s="73">
        <v>66591.89</v>
      </c>
      <c r="F2099" s="43"/>
      <c r="G2099" s="38"/>
    </row>
    <row r="2100" ht="15.75" customHeight="1">
      <c r="A2100" s="162">
        <v>46191.0</v>
      </c>
      <c r="B2100" s="10" t="s">
        <v>21</v>
      </c>
      <c r="C2100" s="10" t="s">
        <v>7</v>
      </c>
      <c r="D2100" s="101" t="s">
        <v>2682</v>
      </c>
      <c r="E2100" s="73">
        <v>253990.64</v>
      </c>
      <c r="F2100" s="43"/>
      <c r="G2100" s="38"/>
    </row>
    <row r="2101" ht="15.75" customHeight="1">
      <c r="A2101" s="162">
        <v>46191.0</v>
      </c>
      <c r="B2101" s="10" t="s">
        <v>21</v>
      </c>
      <c r="C2101" s="10" t="s">
        <v>7</v>
      </c>
      <c r="D2101" s="101" t="s">
        <v>2684</v>
      </c>
      <c r="E2101" s="73">
        <v>324352.43</v>
      </c>
      <c r="F2101" s="43"/>
      <c r="G2101" s="38"/>
    </row>
    <row r="2102" ht="15.75" customHeight="1">
      <c r="A2102" s="162">
        <v>46191.0</v>
      </c>
      <c r="B2102" s="10" t="s">
        <v>21</v>
      </c>
      <c r="C2102" s="10" t="s">
        <v>7</v>
      </c>
      <c r="D2102" s="101" t="s">
        <v>2685</v>
      </c>
      <c r="E2102" s="73">
        <v>1285622.47</v>
      </c>
      <c r="F2102" s="43"/>
      <c r="G2102" s="38"/>
    </row>
    <row r="2103" ht="15.75" customHeight="1">
      <c r="A2103" s="162">
        <v>46192.0</v>
      </c>
      <c r="B2103" s="10" t="s">
        <v>21</v>
      </c>
      <c r="C2103" s="10" t="s">
        <v>7</v>
      </c>
      <c r="D2103" s="101" t="s">
        <v>2687</v>
      </c>
      <c r="E2103" s="73">
        <v>1204187.08</v>
      </c>
      <c r="F2103" s="43"/>
      <c r="G2103" s="38"/>
    </row>
    <row r="2104" ht="15.75" customHeight="1">
      <c r="A2104" s="253">
        <v>46192.0</v>
      </c>
      <c r="B2104" s="254" t="s">
        <v>21</v>
      </c>
      <c r="C2104" s="254" t="s">
        <v>7</v>
      </c>
      <c r="D2104" s="254" t="s">
        <v>2688</v>
      </c>
      <c r="E2104" s="255">
        <v>28238.46</v>
      </c>
      <c r="F2104" s="43"/>
      <c r="G2104" s="38"/>
    </row>
    <row r="2105" ht="15.75" customHeight="1">
      <c r="A2105" s="162">
        <v>46192.0</v>
      </c>
      <c r="B2105" s="10" t="s">
        <v>21</v>
      </c>
      <c r="C2105" s="10" t="s">
        <v>7</v>
      </c>
      <c r="D2105" s="101" t="s">
        <v>2691</v>
      </c>
      <c r="E2105" s="73">
        <v>85109.81</v>
      </c>
      <c r="F2105" s="43"/>
      <c r="G2105" s="38"/>
    </row>
    <row r="2106" ht="15.75" customHeight="1">
      <c r="A2106" s="162">
        <v>46192.0</v>
      </c>
      <c r="B2106" s="10" t="s">
        <v>21</v>
      </c>
      <c r="C2106" s="10" t="s">
        <v>7</v>
      </c>
      <c r="D2106" s="101" t="s">
        <v>2692</v>
      </c>
      <c r="E2106" s="73">
        <v>16363.91</v>
      </c>
      <c r="F2106" s="43"/>
      <c r="G2106" s="38"/>
    </row>
    <row r="2107" ht="15.75" customHeight="1">
      <c r="A2107" s="162">
        <v>46192.0</v>
      </c>
      <c r="B2107" s="10" t="s">
        <v>21</v>
      </c>
      <c r="C2107" s="10" t="s">
        <v>7</v>
      </c>
      <c r="D2107" s="101" t="s">
        <v>2693</v>
      </c>
      <c r="E2107" s="73">
        <v>9648.75</v>
      </c>
      <c r="F2107" s="43"/>
      <c r="G2107" s="38"/>
    </row>
    <row r="2108" ht="15.75" customHeight="1">
      <c r="A2108" s="162">
        <v>46192.0</v>
      </c>
      <c r="B2108" s="10" t="s">
        <v>21</v>
      </c>
      <c r="C2108" s="10" t="s">
        <v>7</v>
      </c>
      <c r="D2108" s="101" t="s">
        <v>2694</v>
      </c>
      <c r="E2108" s="73">
        <v>961388.66</v>
      </c>
      <c r="F2108" s="43"/>
      <c r="G2108" s="38"/>
    </row>
    <row r="2109" ht="15.75" customHeight="1">
      <c r="A2109" s="162">
        <v>46192.0</v>
      </c>
      <c r="B2109" s="10" t="s">
        <v>21</v>
      </c>
      <c r="C2109" s="10" t="s">
        <v>7</v>
      </c>
      <c r="D2109" s="101" t="s">
        <v>2696</v>
      </c>
      <c r="E2109" s="73">
        <v>725362.64</v>
      </c>
      <c r="F2109" s="43"/>
      <c r="G2109" s="38"/>
    </row>
    <row r="2110" ht="15.75" customHeight="1">
      <c r="A2110" s="253">
        <v>46192.0</v>
      </c>
      <c r="B2110" s="254" t="s">
        <v>21</v>
      </c>
      <c r="C2110" s="254" t="s">
        <v>7</v>
      </c>
      <c r="D2110" s="254" t="s">
        <v>2697</v>
      </c>
      <c r="E2110" s="255">
        <v>439257.59</v>
      </c>
      <c r="F2110" s="43"/>
      <c r="G2110" s="38"/>
    </row>
    <row r="2111" ht="15.75" customHeight="1">
      <c r="A2111" s="162">
        <v>46192.0</v>
      </c>
      <c r="B2111" s="10" t="s">
        <v>21</v>
      </c>
      <c r="C2111" s="10" t="s">
        <v>7</v>
      </c>
      <c r="D2111" s="101" t="s">
        <v>2698</v>
      </c>
      <c r="E2111" s="73">
        <v>285596.45</v>
      </c>
      <c r="F2111" s="43"/>
      <c r="G2111" s="38"/>
    </row>
    <row r="2112" ht="15.75" customHeight="1">
      <c r="A2112" s="253">
        <v>46192.0</v>
      </c>
      <c r="B2112" s="254" t="s">
        <v>21</v>
      </c>
      <c r="C2112" s="254" t="s">
        <v>7</v>
      </c>
      <c r="D2112" s="254" t="s">
        <v>2699</v>
      </c>
      <c r="E2112" s="255">
        <v>42963.66</v>
      </c>
      <c r="F2112" s="43"/>
      <c r="G2112" s="38"/>
    </row>
    <row r="2113" ht="15.75" customHeight="1">
      <c r="A2113" s="162">
        <v>46192.0</v>
      </c>
      <c r="B2113" s="10" t="s">
        <v>21</v>
      </c>
      <c r="C2113" s="10" t="s">
        <v>7</v>
      </c>
      <c r="D2113" s="101" t="s">
        <v>2700</v>
      </c>
      <c r="E2113" s="73">
        <v>150120.39</v>
      </c>
      <c r="F2113" s="43"/>
      <c r="G2113" s="38"/>
    </row>
    <row r="2114" ht="15.75" customHeight="1">
      <c r="A2114" s="162">
        <v>46192.0</v>
      </c>
      <c r="B2114" s="10" t="s">
        <v>21</v>
      </c>
      <c r="C2114" s="10" t="s">
        <v>7</v>
      </c>
      <c r="D2114" s="101" t="s">
        <v>2701</v>
      </c>
      <c r="E2114" s="73">
        <v>105902.16</v>
      </c>
      <c r="F2114" s="33"/>
      <c r="G2114" s="38"/>
    </row>
    <row r="2115" ht="15.75" customHeight="1">
      <c r="A2115" s="162">
        <v>46195.0</v>
      </c>
      <c r="B2115" s="10" t="s">
        <v>21</v>
      </c>
      <c r="C2115" s="10" t="s">
        <v>7</v>
      </c>
      <c r="D2115" s="101" t="s">
        <v>2702</v>
      </c>
      <c r="E2115" s="73">
        <v>2210974.75</v>
      </c>
      <c r="F2115" s="204" t="s">
        <v>2703</v>
      </c>
      <c r="G2115" s="38"/>
    </row>
    <row r="2116" ht="15.75" customHeight="1">
      <c r="A2116" s="162">
        <v>46195.0</v>
      </c>
      <c r="B2116" s="10" t="s">
        <v>21</v>
      </c>
      <c r="C2116" s="10" t="s">
        <v>7</v>
      </c>
      <c r="D2116" s="101" t="s">
        <v>2704</v>
      </c>
      <c r="E2116" s="73">
        <v>116101.44</v>
      </c>
      <c r="F2116" s="43"/>
      <c r="G2116" s="38"/>
    </row>
    <row r="2117" ht="15.75" customHeight="1">
      <c r="A2117" s="162">
        <v>46195.0</v>
      </c>
      <c r="B2117" s="10" t="s">
        <v>21</v>
      </c>
      <c r="C2117" s="10" t="s">
        <v>7</v>
      </c>
      <c r="D2117" s="101" t="s">
        <v>2705</v>
      </c>
      <c r="E2117" s="73">
        <v>504545.31</v>
      </c>
      <c r="F2117" s="43"/>
      <c r="G2117" s="38"/>
    </row>
    <row r="2118" ht="15.75" customHeight="1">
      <c r="A2118" s="162">
        <v>46195.0</v>
      </c>
      <c r="B2118" s="10" t="s">
        <v>21</v>
      </c>
      <c r="C2118" s="10" t="s">
        <v>7</v>
      </c>
      <c r="D2118" s="101" t="s">
        <v>2706</v>
      </c>
      <c r="E2118" s="73">
        <v>1241363.98</v>
      </c>
      <c r="F2118" s="43"/>
      <c r="G2118" s="38"/>
    </row>
    <row r="2119" ht="15.75" customHeight="1">
      <c r="A2119" s="162">
        <v>46195.0</v>
      </c>
      <c r="B2119" s="10" t="s">
        <v>21</v>
      </c>
      <c r="C2119" s="10" t="s">
        <v>7</v>
      </c>
      <c r="D2119" s="101" t="s">
        <v>2708</v>
      </c>
      <c r="E2119" s="73">
        <v>110596.61</v>
      </c>
      <c r="F2119" s="43"/>
      <c r="G2119" s="38"/>
    </row>
    <row r="2120" ht="15.75" customHeight="1">
      <c r="A2120" s="162">
        <v>46195.0</v>
      </c>
      <c r="B2120" s="10" t="s">
        <v>21</v>
      </c>
      <c r="C2120" s="10" t="s">
        <v>7</v>
      </c>
      <c r="D2120" s="101" t="s">
        <v>2710</v>
      </c>
      <c r="E2120" s="73">
        <v>22964.78</v>
      </c>
      <c r="F2120" s="43"/>
      <c r="G2120" s="38"/>
    </row>
    <row r="2121" ht="15.75" customHeight="1">
      <c r="A2121" s="162">
        <v>46196.0</v>
      </c>
      <c r="B2121" s="10" t="s">
        <v>21</v>
      </c>
      <c r="C2121" s="10" t="s">
        <v>7</v>
      </c>
      <c r="D2121" s="101" t="s">
        <v>2711</v>
      </c>
      <c r="E2121" s="73">
        <v>2610799.01</v>
      </c>
      <c r="F2121" s="43"/>
      <c r="G2121" s="38"/>
    </row>
    <row r="2122" ht="15.75" customHeight="1">
      <c r="A2122" s="162">
        <v>46196.0</v>
      </c>
      <c r="B2122" s="10" t="s">
        <v>21</v>
      </c>
      <c r="C2122" s="10" t="s">
        <v>7</v>
      </c>
      <c r="D2122" s="101" t="s">
        <v>2712</v>
      </c>
      <c r="E2122" s="73">
        <v>52632.36</v>
      </c>
      <c r="F2122" s="43"/>
      <c r="G2122" s="38"/>
    </row>
    <row r="2123" ht="15.75" customHeight="1">
      <c r="A2123" s="162">
        <v>46196.0</v>
      </c>
      <c r="B2123" s="10" t="s">
        <v>21</v>
      </c>
      <c r="C2123" s="10" t="s">
        <v>7</v>
      </c>
      <c r="D2123" s="101" t="s">
        <v>2713</v>
      </c>
      <c r="E2123" s="73">
        <v>45936.02</v>
      </c>
      <c r="F2123" s="43"/>
      <c r="G2123" s="38"/>
    </row>
    <row r="2124" ht="15.75" customHeight="1">
      <c r="A2124" s="162">
        <v>46197.0</v>
      </c>
      <c r="B2124" s="10" t="s">
        <v>21</v>
      </c>
      <c r="C2124" s="10" t="s">
        <v>7</v>
      </c>
      <c r="D2124" s="101" t="s">
        <v>2715</v>
      </c>
      <c r="E2124" s="73">
        <v>16757.13</v>
      </c>
      <c r="F2124" s="43"/>
      <c r="G2124" s="38"/>
    </row>
    <row r="2125" ht="15.75" customHeight="1">
      <c r="A2125" s="162">
        <v>46197.0</v>
      </c>
      <c r="B2125" s="10" t="s">
        <v>21</v>
      </c>
      <c r="C2125" s="10" t="s">
        <v>7</v>
      </c>
      <c r="D2125" s="101" t="s">
        <v>2716</v>
      </c>
      <c r="E2125" s="73">
        <v>3304404.0</v>
      </c>
      <c r="F2125" s="43"/>
      <c r="G2125" s="38"/>
    </row>
    <row r="2126" ht="15.75" customHeight="1">
      <c r="A2126" s="162">
        <v>46197.0</v>
      </c>
      <c r="B2126" s="10" t="s">
        <v>21</v>
      </c>
      <c r="C2126" s="10" t="s">
        <v>7</v>
      </c>
      <c r="D2126" s="101" t="s">
        <v>2717</v>
      </c>
      <c r="E2126" s="73">
        <v>379555.24</v>
      </c>
      <c r="F2126" s="43"/>
      <c r="G2126" s="38"/>
    </row>
    <row r="2127" ht="15.75" customHeight="1">
      <c r="A2127" s="162">
        <v>46197.0</v>
      </c>
      <c r="B2127" s="10" t="s">
        <v>21</v>
      </c>
      <c r="C2127" s="10" t="s">
        <v>7</v>
      </c>
      <c r="D2127" s="101" t="s">
        <v>2718</v>
      </c>
      <c r="E2127" s="73">
        <v>299675.0</v>
      </c>
      <c r="F2127" s="43"/>
      <c r="G2127" s="38"/>
    </row>
    <row r="2128" ht="15.75" customHeight="1">
      <c r="A2128" s="162">
        <v>46197.0</v>
      </c>
      <c r="B2128" s="10" t="s">
        <v>21</v>
      </c>
      <c r="C2128" s="10" t="s">
        <v>7</v>
      </c>
      <c r="D2128" s="101" t="s">
        <v>2719</v>
      </c>
      <c r="E2128" s="73">
        <v>348028.5</v>
      </c>
      <c r="F2128" s="43"/>
      <c r="G2128" s="38"/>
    </row>
    <row r="2129" ht="15.75" customHeight="1">
      <c r="A2129" s="162">
        <v>46197.0</v>
      </c>
      <c r="B2129" s="10" t="s">
        <v>21</v>
      </c>
      <c r="C2129" s="10" t="s">
        <v>7</v>
      </c>
      <c r="D2129" s="101" t="s">
        <v>2720</v>
      </c>
      <c r="E2129" s="73">
        <v>248570.67</v>
      </c>
      <c r="F2129" s="43"/>
      <c r="G2129" s="38"/>
    </row>
    <row r="2130" ht="15.75" customHeight="1">
      <c r="A2130" s="162">
        <v>46198.0</v>
      </c>
      <c r="B2130" s="10" t="s">
        <v>21</v>
      </c>
      <c r="C2130" s="10" t="s">
        <v>7</v>
      </c>
      <c r="D2130" s="101" t="s">
        <v>2721</v>
      </c>
      <c r="E2130" s="73">
        <v>1345030.0</v>
      </c>
      <c r="F2130" s="43"/>
      <c r="G2130" s="38"/>
    </row>
    <row r="2131" ht="15.75" customHeight="1">
      <c r="A2131" s="162">
        <v>46198.0</v>
      </c>
      <c r="B2131" s="10" t="s">
        <v>21</v>
      </c>
      <c r="C2131" s="10" t="s">
        <v>7</v>
      </c>
      <c r="D2131" s="101" t="s">
        <v>2722</v>
      </c>
      <c r="E2131" s="73">
        <v>901316.0</v>
      </c>
      <c r="F2131" s="43"/>
      <c r="G2131" s="38"/>
    </row>
    <row r="2132" ht="15.75" customHeight="1">
      <c r="A2132" s="162">
        <v>46198.0</v>
      </c>
      <c r="B2132" s="10" t="s">
        <v>21</v>
      </c>
      <c r="C2132" s="10" t="s">
        <v>7</v>
      </c>
      <c r="D2132" s="101" t="s">
        <v>2723</v>
      </c>
      <c r="E2132" s="73">
        <v>404670.0</v>
      </c>
      <c r="F2132" s="43"/>
      <c r="G2132" s="38"/>
    </row>
    <row r="2133" ht="15.75" customHeight="1">
      <c r="A2133" s="162">
        <v>46198.0</v>
      </c>
      <c r="B2133" s="10" t="s">
        <v>21</v>
      </c>
      <c r="C2133" s="10" t="s">
        <v>7</v>
      </c>
      <c r="D2133" s="101" t="s">
        <v>2724</v>
      </c>
      <c r="E2133" s="73">
        <v>21388.0</v>
      </c>
      <c r="F2133" s="43"/>
      <c r="G2133" s="38"/>
    </row>
    <row r="2134" ht="15.75" customHeight="1">
      <c r="A2134" s="162">
        <v>46198.0</v>
      </c>
      <c r="B2134" s="10" t="s">
        <v>21</v>
      </c>
      <c r="C2134" s="10" t="s">
        <v>7</v>
      </c>
      <c r="D2134" s="101" t="s">
        <v>2725</v>
      </c>
      <c r="E2134" s="73">
        <v>348028.5</v>
      </c>
      <c r="F2134" s="43"/>
      <c r="G2134" s="38"/>
    </row>
    <row r="2135" ht="15.75" customHeight="1">
      <c r="A2135" s="162">
        <v>46198.0</v>
      </c>
      <c r="B2135" s="10" t="s">
        <v>21</v>
      </c>
      <c r="C2135" s="10" t="s">
        <v>7</v>
      </c>
      <c r="D2135" s="101" t="s">
        <v>2726</v>
      </c>
      <c r="E2135" s="73">
        <v>635555.57</v>
      </c>
      <c r="F2135" s="43"/>
      <c r="G2135" s="38"/>
    </row>
    <row r="2136" ht="15.75" customHeight="1">
      <c r="A2136" s="162">
        <v>46198.0</v>
      </c>
      <c r="B2136" s="10" t="s">
        <v>21</v>
      </c>
      <c r="C2136" s="10" t="s">
        <v>7</v>
      </c>
      <c r="D2136" s="101" t="s">
        <v>2727</v>
      </c>
      <c r="E2136" s="73">
        <v>10954.46</v>
      </c>
      <c r="F2136" s="43"/>
      <c r="G2136" s="38"/>
    </row>
    <row r="2137" ht="15.75" customHeight="1">
      <c r="A2137" s="162">
        <v>46198.0</v>
      </c>
      <c r="B2137" s="10" t="s">
        <v>21</v>
      </c>
      <c r="C2137" s="10" t="s">
        <v>7</v>
      </c>
      <c r="D2137" s="101" t="s">
        <v>2728</v>
      </c>
      <c r="E2137" s="73">
        <v>394217.69</v>
      </c>
      <c r="F2137" s="43"/>
      <c r="G2137" s="38"/>
    </row>
    <row r="2138" ht="15.75" customHeight="1">
      <c r="A2138" s="162">
        <v>46199.0</v>
      </c>
      <c r="B2138" s="10" t="s">
        <v>21</v>
      </c>
      <c r="C2138" s="10" t="s">
        <v>7</v>
      </c>
      <c r="D2138" s="101" t="s">
        <v>2729</v>
      </c>
      <c r="E2138" s="73">
        <v>587412.68</v>
      </c>
      <c r="F2138" s="43"/>
      <c r="G2138" s="38"/>
    </row>
    <row r="2139" ht="15.75" customHeight="1">
      <c r="A2139" s="253">
        <v>46199.0</v>
      </c>
      <c r="B2139" s="254" t="s">
        <v>21</v>
      </c>
      <c r="C2139" s="254" t="s">
        <v>7</v>
      </c>
      <c r="D2139" s="254" t="s">
        <v>2730</v>
      </c>
      <c r="E2139" s="255">
        <v>116840.0</v>
      </c>
      <c r="F2139" s="43"/>
      <c r="G2139" s="38"/>
    </row>
    <row r="2140" ht="15.75" customHeight="1">
      <c r="A2140" s="162">
        <v>46199.0</v>
      </c>
      <c r="B2140" s="10" t="s">
        <v>21</v>
      </c>
      <c r="C2140" s="10" t="s">
        <v>7</v>
      </c>
      <c r="D2140" s="101" t="s">
        <v>2731</v>
      </c>
      <c r="E2140" s="73">
        <v>1011693.42</v>
      </c>
      <c r="F2140" s="43"/>
      <c r="G2140" s="38"/>
    </row>
    <row r="2141" ht="15.75" customHeight="1">
      <c r="A2141" s="162">
        <v>46199.0</v>
      </c>
      <c r="B2141" s="10" t="s">
        <v>21</v>
      </c>
      <c r="C2141" s="10" t="s">
        <v>7</v>
      </c>
      <c r="D2141" s="101" t="s">
        <v>2734</v>
      </c>
      <c r="E2141" s="73">
        <v>2854185.6</v>
      </c>
      <c r="F2141" s="43"/>
      <c r="G2141" s="38"/>
    </row>
    <row r="2142" ht="15.75" customHeight="1">
      <c r="A2142" s="162">
        <v>46200.0</v>
      </c>
      <c r="B2142" s="10" t="s">
        <v>21</v>
      </c>
      <c r="C2142" s="10" t="s">
        <v>7</v>
      </c>
      <c r="D2142" s="101" t="s">
        <v>2735</v>
      </c>
      <c r="E2142" s="73">
        <v>156028.23</v>
      </c>
      <c r="F2142" s="43"/>
      <c r="G2142" s="38"/>
    </row>
    <row r="2143" ht="15.75" customHeight="1">
      <c r="A2143" s="213">
        <v>46200.0</v>
      </c>
      <c r="B2143" s="215" t="s">
        <v>21</v>
      </c>
      <c r="C2143" s="215" t="s">
        <v>7</v>
      </c>
      <c r="D2143" s="215" t="s">
        <v>2737</v>
      </c>
      <c r="E2143" s="73">
        <v>454402.88</v>
      </c>
      <c r="F2143" s="43"/>
      <c r="G2143" s="38"/>
    </row>
    <row r="2144" ht="15.75" customHeight="1">
      <c r="A2144" s="213">
        <v>46200.0</v>
      </c>
      <c r="B2144" s="215" t="s">
        <v>21</v>
      </c>
      <c r="C2144" s="215" t="s">
        <v>7</v>
      </c>
      <c r="D2144" s="215" t="s">
        <v>2738</v>
      </c>
      <c r="E2144" s="73">
        <v>1536155.17</v>
      </c>
      <c r="F2144" s="43"/>
      <c r="G2144" s="38"/>
    </row>
    <row r="2145" ht="15.75" customHeight="1">
      <c r="A2145" s="253">
        <v>46200.0</v>
      </c>
      <c r="B2145" s="254" t="s">
        <v>21</v>
      </c>
      <c r="C2145" s="254" t="s">
        <v>7</v>
      </c>
      <c r="D2145" s="254" t="s">
        <v>2739</v>
      </c>
      <c r="E2145" s="255">
        <v>15229.84</v>
      </c>
      <c r="F2145" s="43"/>
      <c r="G2145" s="38"/>
    </row>
    <row r="2146" ht="15.75" customHeight="1">
      <c r="A2146" s="162">
        <v>46200.0</v>
      </c>
      <c r="B2146" s="10" t="s">
        <v>21</v>
      </c>
      <c r="C2146" s="10" t="s">
        <v>7</v>
      </c>
      <c r="D2146" s="101" t="s">
        <v>2740</v>
      </c>
      <c r="E2146" s="73">
        <v>1627564.81</v>
      </c>
      <c r="F2146" s="43"/>
      <c r="G2146" s="38"/>
    </row>
    <row r="2147" ht="15.75" customHeight="1">
      <c r="A2147" s="162">
        <v>46200.0</v>
      </c>
      <c r="B2147" s="10" t="s">
        <v>21</v>
      </c>
      <c r="C2147" s="10" t="s">
        <v>7</v>
      </c>
      <c r="D2147" s="101" t="s">
        <v>2742</v>
      </c>
      <c r="E2147" s="73">
        <v>250080.54</v>
      </c>
      <c r="F2147" s="33"/>
      <c r="G2147" s="38"/>
    </row>
    <row r="2148" ht="15.75" customHeight="1">
      <c r="A2148" s="162">
        <v>46202.0</v>
      </c>
      <c r="B2148" s="10" t="s">
        <v>21</v>
      </c>
      <c r="C2148" s="10" t="s">
        <v>7</v>
      </c>
      <c r="D2148" s="101" t="s">
        <v>2743</v>
      </c>
      <c r="E2148" s="73">
        <v>2739514.02</v>
      </c>
      <c r="F2148" s="204" t="s">
        <v>2744</v>
      </c>
      <c r="G2148" s="38"/>
    </row>
    <row r="2149" ht="15.75" customHeight="1">
      <c r="A2149" s="253">
        <v>46202.0</v>
      </c>
      <c r="B2149" s="254" t="s">
        <v>21</v>
      </c>
      <c r="C2149" s="254" t="s">
        <v>7</v>
      </c>
      <c r="D2149" s="254" t="s">
        <v>2745</v>
      </c>
      <c r="E2149" s="255">
        <v>58420.14</v>
      </c>
      <c r="F2149" s="43"/>
      <c r="G2149" s="38"/>
    </row>
    <row r="2150" ht="15.75" customHeight="1">
      <c r="A2150" s="162">
        <v>46202.0</v>
      </c>
      <c r="B2150" s="10" t="s">
        <v>21</v>
      </c>
      <c r="C2150" s="10" t="s">
        <v>7</v>
      </c>
      <c r="D2150" s="101" t="s">
        <v>2746</v>
      </c>
      <c r="E2150" s="73">
        <v>49742.72</v>
      </c>
      <c r="F2150" s="43"/>
      <c r="G2150" s="38"/>
    </row>
    <row r="2151" ht="15.75" customHeight="1">
      <c r="A2151" s="162">
        <v>46203.0</v>
      </c>
      <c r="B2151" s="10" t="s">
        <v>21</v>
      </c>
      <c r="C2151" s="10" t="s">
        <v>7</v>
      </c>
      <c r="D2151" s="101" t="s">
        <v>2747</v>
      </c>
      <c r="E2151" s="73">
        <v>178364.0</v>
      </c>
      <c r="F2151" s="43"/>
      <c r="G2151" s="38"/>
    </row>
    <row r="2152" ht="15.75" customHeight="1">
      <c r="A2152" s="162">
        <v>46203.0</v>
      </c>
      <c r="B2152" s="10" t="s">
        <v>21</v>
      </c>
      <c r="C2152" s="10" t="s">
        <v>7</v>
      </c>
      <c r="D2152" s="101" t="s">
        <v>2748</v>
      </c>
      <c r="E2152" s="73">
        <v>483186.62</v>
      </c>
      <c r="F2152" s="43"/>
      <c r="G2152" s="38"/>
    </row>
    <row r="2153" ht="15.75" customHeight="1">
      <c r="A2153" s="162">
        <v>46203.0</v>
      </c>
      <c r="B2153" s="10" t="s">
        <v>21</v>
      </c>
      <c r="C2153" s="10" t="s">
        <v>7</v>
      </c>
      <c r="D2153" s="101" t="s">
        <v>2749</v>
      </c>
      <c r="E2153" s="73">
        <v>1680339.25</v>
      </c>
      <c r="F2153" s="43"/>
      <c r="G2153" s="38"/>
    </row>
    <row r="2154" ht="15.75" customHeight="1">
      <c r="A2154" s="162">
        <v>46203.0</v>
      </c>
      <c r="B2154" s="10" t="s">
        <v>21</v>
      </c>
      <c r="C2154" s="10" t="s">
        <v>7</v>
      </c>
      <c r="D2154" s="101" t="s">
        <v>2750</v>
      </c>
      <c r="E2154" s="73">
        <v>517236.08</v>
      </c>
      <c r="F2154" s="43"/>
      <c r="G2154" s="38"/>
    </row>
    <row r="2155" ht="15.75" customHeight="1">
      <c r="A2155" s="162">
        <v>46203.0</v>
      </c>
      <c r="B2155" s="10" t="s">
        <v>21</v>
      </c>
      <c r="C2155" s="10" t="s">
        <v>7</v>
      </c>
      <c r="D2155" s="101" t="s">
        <v>2751</v>
      </c>
      <c r="E2155" s="73">
        <v>931383.43</v>
      </c>
      <c r="F2155" s="43"/>
      <c r="G2155" s="38"/>
    </row>
    <row r="2156" ht="15.75" customHeight="1">
      <c r="A2156" s="162">
        <v>46203.0</v>
      </c>
      <c r="B2156" s="10" t="s">
        <v>21</v>
      </c>
      <c r="C2156" s="10" t="s">
        <v>7</v>
      </c>
      <c r="D2156" s="101" t="s">
        <v>2752</v>
      </c>
      <c r="E2156" s="73">
        <v>30432.65</v>
      </c>
      <c r="F2156" s="43"/>
      <c r="G2156" s="38"/>
    </row>
    <row r="2157" ht="15.75" customHeight="1">
      <c r="A2157" s="162">
        <v>46203.0</v>
      </c>
      <c r="B2157" s="10" t="s">
        <v>21</v>
      </c>
      <c r="C2157" s="10" t="s">
        <v>7</v>
      </c>
      <c r="D2157" s="101" t="s">
        <v>2753</v>
      </c>
      <c r="E2157" s="73">
        <v>21917.44</v>
      </c>
      <c r="F2157" s="43"/>
      <c r="G2157" s="38"/>
    </row>
    <row r="2158" ht="15.75" customHeight="1">
      <c r="A2158" s="162">
        <v>46203.0</v>
      </c>
      <c r="B2158" s="10" t="s">
        <v>21</v>
      </c>
      <c r="C2158" s="10" t="s">
        <v>7</v>
      </c>
      <c r="D2158" s="101" t="s">
        <v>2755</v>
      </c>
      <c r="E2158" s="73">
        <v>354797.36</v>
      </c>
      <c r="F2158" s="43"/>
      <c r="G2158" s="38"/>
    </row>
    <row r="2159" ht="15.75" customHeight="1">
      <c r="A2159" s="162">
        <v>46203.0</v>
      </c>
      <c r="B2159" s="10" t="s">
        <v>21</v>
      </c>
      <c r="C2159" s="10" t="s">
        <v>7</v>
      </c>
      <c r="D2159" s="101" t="s">
        <v>2756</v>
      </c>
      <c r="E2159" s="73">
        <v>2227528.0</v>
      </c>
      <c r="F2159" s="43"/>
      <c r="G2159" s="38"/>
    </row>
    <row r="2160" ht="15.75" customHeight="1">
      <c r="A2160" s="162">
        <v>46203.0</v>
      </c>
      <c r="B2160" s="10" t="s">
        <v>21</v>
      </c>
      <c r="C2160" s="10" t="s">
        <v>7</v>
      </c>
      <c r="D2160" s="101" t="s">
        <v>2757</v>
      </c>
      <c r="E2160" s="73">
        <v>28079.71</v>
      </c>
      <c r="F2160" s="43"/>
      <c r="G2160" s="38"/>
    </row>
    <row r="2161" ht="15.75" customHeight="1">
      <c r="A2161" s="162">
        <v>46203.0</v>
      </c>
      <c r="B2161" s="10" t="s">
        <v>21</v>
      </c>
      <c r="C2161" s="10" t="s">
        <v>7</v>
      </c>
      <c r="D2161" s="101" t="s">
        <v>2758</v>
      </c>
      <c r="E2161" s="73">
        <v>223115.22</v>
      </c>
      <c r="F2161" s="43"/>
      <c r="G2161" s="38"/>
    </row>
    <row r="2162" ht="15.75" customHeight="1">
      <c r="A2162" s="162">
        <v>46204.0</v>
      </c>
      <c r="B2162" s="10" t="s">
        <v>21</v>
      </c>
      <c r="C2162" s="10" t="s">
        <v>7</v>
      </c>
      <c r="D2162" s="101" t="s">
        <v>2759</v>
      </c>
      <c r="E2162" s="73">
        <v>561166.85</v>
      </c>
      <c r="F2162" s="43"/>
      <c r="G2162" s="38"/>
    </row>
    <row r="2163" ht="15.75" customHeight="1">
      <c r="A2163" s="162">
        <v>46204.0</v>
      </c>
      <c r="B2163" s="10" t="s">
        <v>21</v>
      </c>
      <c r="C2163" s="10" t="s">
        <v>7</v>
      </c>
      <c r="D2163" s="101" t="s">
        <v>2760</v>
      </c>
      <c r="E2163" s="73">
        <v>2081980.1</v>
      </c>
      <c r="F2163" s="43"/>
      <c r="G2163" s="38"/>
    </row>
    <row r="2164" ht="15.75" customHeight="1">
      <c r="A2164" s="162">
        <v>46204.0</v>
      </c>
      <c r="B2164" s="10" t="s">
        <v>21</v>
      </c>
      <c r="C2164" s="10" t="s">
        <v>7</v>
      </c>
      <c r="D2164" s="101" t="s">
        <v>2762</v>
      </c>
      <c r="E2164" s="73">
        <v>16231.9</v>
      </c>
      <c r="F2164" s="43"/>
      <c r="G2164" s="38"/>
    </row>
    <row r="2165" ht="15.75" customHeight="1">
      <c r="A2165" s="162">
        <v>46204.0</v>
      </c>
      <c r="B2165" s="10" t="s">
        <v>21</v>
      </c>
      <c r="C2165" s="10" t="s">
        <v>7</v>
      </c>
      <c r="D2165" s="101" t="s">
        <v>2763</v>
      </c>
      <c r="E2165" s="73">
        <v>120531.79</v>
      </c>
      <c r="F2165" s="43"/>
      <c r="G2165" s="38"/>
    </row>
    <row r="2166" ht="15.75" customHeight="1">
      <c r="A2166" s="162">
        <v>46204.0</v>
      </c>
      <c r="B2166" s="10" t="s">
        <v>21</v>
      </c>
      <c r="C2166" s="10" t="s">
        <v>7</v>
      </c>
      <c r="D2166" s="101" t="s">
        <v>2765</v>
      </c>
      <c r="E2166" s="73">
        <v>100269.13</v>
      </c>
      <c r="F2166" s="43"/>
      <c r="G2166" s="38"/>
    </row>
    <row r="2167" ht="15.75" customHeight="1">
      <c r="A2167" s="162">
        <v>46204.0</v>
      </c>
      <c r="B2167" s="10" t="s">
        <v>21</v>
      </c>
      <c r="C2167" s="10" t="s">
        <v>7</v>
      </c>
      <c r="D2167" s="101" t="s">
        <v>2767</v>
      </c>
      <c r="E2167" s="73">
        <v>1377588.0</v>
      </c>
      <c r="F2167" s="43"/>
      <c r="G2167" s="38"/>
    </row>
    <row r="2168" ht="15.75" customHeight="1">
      <c r="A2168" s="162">
        <v>46205.0</v>
      </c>
      <c r="B2168" s="10" t="s">
        <v>21</v>
      </c>
      <c r="C2168" s="10" t="s">
        <v>7</v>
      </c>
      <c r="D2168" s="101" t="s">
        <v>2768</v>
      </c>
      <c r="E2168" s="73">
        <v>1790699.22</v>
      </c>
      <c r="F2168" s="43"/>
      <c r="G2168" s="38"/>
    </row>
    <row r="2169" ht="15.75" customHeight="1">
      <c r="A2169" s="162">
        <v>46205.0</v>
      </c>
      <c r="B2169" s="10" t="s">
        <v>21</v>
      </c>
      <c r="C2169" s="10" t="s">
        <v>7</v>
      </c>
      <c r="D2169" s="101" t="s">
        <v>2770</v>
      </c>
      <c r="E2169" s="73">
        <v>742592.86</v>
      </c>
      <c r="F2169" s="43"/>
      <c r="G2169" s="38"/>
    </row>
    <row r="2170" ht="15.75" customHeight="1">
      <c r="A2170" s="162">
        <v>46205.0</v>
      </c>
      <c r="B2170" s="10" t="s">
        <v>21</v>
      </c>
      <c r="C2170" s="10" t="s">
        <v>7</v>
      </c>
      <c r="D2170" s="101" t="s">
        <v>2771</v>
      </c>
      <c r="E2170" s="73">
        <v>585763.22</v>
      </c>
      <c r="F2170" s="43"/>
      <c r="G2170" s="38"/>
    </row>
    <row r="2171" ht="15.75" customHeight="1">
      <c r="A2171" s="162">
        <v>46205.0</v>
      </c>
      <c r="B2171" s="10" t="s">
        <v>21</v>
      </c>
      <c r="C2171" s="10" t="s">
        <v>7</v>
      </c>
      <c r="D2171" s="101" t="s">
        <v>2772</v>
      </c>
      <c r="E2171" s="73">
        <v>561166.85</v>
      </c>
      <c r="F2171" s="43"/>
      <c r="G2171" s="38"/>
    </row>
    <row r="2172" ht="15.75" customHeight="1">
      <c r="A2172" s="162">
        <v>46205.0</v>
      </c>
      <c r="B2172" s="10" t="s">
        <v>21</v>
      </c>
      <c r="C2172" s="10" t="s">
        <v>7</v>
      </c>
      <c r="D2172" s="101" t="s">
        <v>2773</v>
      </c>
      <c r="E2172" s="73">
        <v>52992.95</v>
      </c>
      <c r="F2172" s="43"/>
      <c r="G2172" s="38"/>
    </row>
    <row r="2173" ht="15.75" customHeight="1">
      <c r="A2173" s="162">
        <v>46205.0</v>
      </c>
      <c r="B2173" s="10" t="s">
        <v>21</v>
      </c>
      <c r="C2173" s="10" t="s">
        <v>7</v>
      </c>
      <c r="D2173" s="101" t="s">
        <v>2774</v>
      </c>
      <c r="E2173" s="73">
        <v>17029.6</v>
      </c>
      <c r="F2173" s="43"/>
      <c r="G2173" s="38"/>
    </row>
    <row r="2174" ht="15.75" customHeight="1">
      <c r="A2174" s="162">
        <v>46205.0</v>
      </c>
      <c r="B2174" s="10" t="s">
        <v>21</v>
      </c>
      <c r="C2174" s="10" t="s">
        <v>7</v>
      </c>
      <c r="D2174" s="101" t="s">
        <v>2775</v>
      </c>
      <c r="E2174" s="73">
        <v>701828.87</v>
      </c>
      <c r="F2174" s="43"/>
      <c r="G2174" s="38"/>
    </row>
    <row r="2175" ht="15.75" customHeight="1">
      <c r="A2175" s="162">
        <v>46206.0</v>
      </c>
      <c r="B2175" s="10" t="s">
        <v>21</v>
      </c>
      <c r="C2175" s="10" t="s">
        <v>7</v>
      </c>
      <c r="D2175" s="101" t="s">
        <v>2777</v>
      </c>
      <c r="E2175" s="73">
        <v>1404295.33</v>
      </c>
      <c r="F2175" s="43"/>
      <c r="G2175" s="38"/>
    </row>
    <row r="2176" ht="15.75" customHeight="1">
      <c r="A2176" s="71">
        <v>46206.0</v>
      </c>
      <c r="B2176" s="72" t="s">
        <v>21</v>
      </c>
      <c r="C2176" s="72" t="s">
        <v>679</v>
      </c>
      <c r="D2176" s="72" t="s">
        <v>2778</v>
      </c>
      <c r="E2176" s="73">
        <v>-182658.02</v>
      </c>
      <c r="F2176" s="43"/>
      <c r="G2176" s="38"/>
    </row>
    <row r="2177" ht="15.75" customHeight="1">
      <c r="A2177" s="162">
        <v>46206.0</v>
      </c>
      <c r="B2177" s="10" t="s">
        <v>21</v>
      </c>
      <c r="C2177" s="10" t="s">
        <v>7</v>
      </c>
      <c r="D2177" s="101" t="s">
        <v>2780</v>
      </c>
      <c r="E2177" s="73">
        <v>132304.76</v>
      </c>
      <c r="F2177" s="43"/>
      <c r="G2177" s="38"/>
    </row>
    <row r="2178" ht="15.75" customHeight="1">
      <c r="A2178" s="162">
        <v>46206.0</v>
      </c>
      <c r="B2178" s="10" t="s">
        <v>21</v>
      </c>
      <c r="C2178" s="10" t="s">
        <v>7</v>
      </c>
      <c r="D2178" s="101" t="s">
        <v>2781</v>
      </c>
      <c r="E2178" s="73">
        <v>7362.0</v>
      </c>
      <c r="F2178" s="43"/>
      <c r="G2178" s="38"/>
    </row>
    <row r="2179" ht="15.75" customHeight="1">
      <c r="A2179" s="162">
        <v>46206.0</v>
      </c>
      <c r="B2179" s="10" t="s">
        <v>21</v>
      </c>
      <c r="C2179" s="10" t="s">
        <v>7</v>
      </c>
      <c r="D2179" s="101" t="s">
        <v>2782</v>
      </c>
      <c r="E2179" s="73">
        <v>21709.0</v>
      </c>
      <c r="F2179" s="43"/>
      <c r="G2179" s="38"/>
    </row>
    <row r="2180" ht="15.75" customHeight="1">
      <c r="A2180" s="162">
        <v>46206.0</v>
      </c>
      <c r="B2180" s="10" t="s">
        <v>21</v>
      </c>
      <c r="C2180" s="10" t="s">
        <v>7</v>
      </c>
      <c r="D2180" s="101" t="s">
        <v>2784</v>
      </c>
      <c r="E2180" s="73">
        <v>176135.76</v>
      </c>
      <c r="F2180" s="43"/>
      <c r="G2180" s="38"/>
    </row>
    <row r="2181" ht="15.75" customHeight="1">
      <c r="A2181" s="162">
        <v>46207.0</v>
      </c>
      <c r="B2181" s="10" t="s">
        <v>21</v>
      </c>
      <c r="C2181" s="10" t="s">
        <v>7</v>
      </c>
      <c r="D2181" s="101" t="s">
        <v>2786</v>
      </c>
      <c r="E2181" s="73">
        <v>1593550.0</v>
      </c>
      <c r="F2181" s="43"/>
      <c r="G2181" s="38"/>
    </row>
    <row r="2182" ht="15.75" customHeight="1">
      <c r="A2182" s="162">
        <v>46207.0</v>
      </c>
      <c r="B2182" s="10" t="s">
        <v>21</v>
      </c>
      <c r="C2182" s="10" t="s">
        <v>7</v>
      </c>
      <c r="D2182" s="101" t="s">
        <v>2787</v>
      </c>
      <c r="E2182" s="73">
        <v>190110.48</v>
      </c>
      <c r="F2182" s="43"/>
      <c r="G2182" s="38"/>
    </row>
    <row r="2183" ht="15.75" customHeight="1">
      <c r="A2183" s="253">
        <v>46206.0</v>
      </c>
      <c r="B2183" s="254" t="s">
        <v>21</v>
      </c>
      <c r="C2183" s="254" t="s">
        <v>7</v>
      </c>
      <c r="D2183" s="254" t="s">
        <v>2788</v>
      </c>
      <c r="E2183" s="255">
        <v>508196.53</v>
      </c>
      <c r="F2183" s="33"/>
      <c r="G2183" s="38"/>
    </row>
    <row r="2184" ht="15.75" customHeight="1">
      <c r="A2184" s="253">
        <v>46207.0</v>
      </c>
      <c r="B2184" s="254" t="s">
        <v>21</v>
      </c>
      <c r="C2184" s="254" t="s">
        <v>7</v>
      </c>
      <c r="D2184" s="254" t="s">
        <v>2789</v>
      </c>
      <c r="E2184" s="255">
        <v>205883.23</v>
      </c>
      <c r="F2184" s="280" t="s">
        <v>2790</v>
      </c>
      <c r="G2184" s="38"/>
    </row>
    <row r="2185" ht="15.75" customHeight="1">
      <c r="A2185" s="162">
        <v>46207.0</v>
      </c>
      <c r="B2185" s="10" t="s">
        <v>21</v>
      </c>
      <c r="C2185" s="10" t="s">
        <v>7</v>
      </c>
      <c r="D2185" s="101" t="s">
        <v>2794</v>
      </c>
      <c r="E2185" s="73">
        <v>24014.53</v>
      </c>
      <c r="F2185" s="43"/>
      <c r="G2185" s="38"/>
    </row>
    <row r="2186" ht="15.75" customHeight="1">
      <c r="A2186" s="162">
        <v>46207.0</v>
      </c>
      <c r="B2186" s="10" t="s">
        <v>21</v>
      </c>
      <c r="C2186" s="10" t="s">
        <v>7</v>
      </c>
      <c r="D2186" s="101" t="s">
        <v>2795</v>
      </c>
      <c r="E2186" s="73">
        <v>356548.21</v>
      </c>
      <c r="F2186" s="43"/>
      <c r="G2186" s="38"/>
    </row>
    <row r="2187" ht="15.75" customHeight="1">
      <c r="A2187" s="162">
        <v>46207.0</v>
      </c>
      <c r="B2187" s="10" t="s">
        <v>21</v>
      </c>
      <c r="C2187" s="10" t="s">
        <v>7</v>
      </c>
      <c r="D2187" s="101" t="s">
        <v>2796</v>
      </c>
      <c r="E2187" s="73">
        <v>2483294.05</v>
      </c>
      <c r="F2187" s="43"/>
      <c r="G2187" s="38"/>
    </row>
    <row r="2188" ht="15.75" customHeight="1">
      <c r="A2188" s="162">
        <v>46207.0</v>
      </c>
      <c r="B2188" s="10" t="s">
        <v>21</v>
      </c>
      <c r="C2188" s="10" t="s">
        <v>7</v>
      </c>
      <c r="D2188" s="101" t="s">
        <v>2797</v>
      </c>
      <c r="E2188" s="73">
        <v>108058.55</v>
      </c>
      <c r="F2188" s="43"/>
      <c r="G2188" s="38"/>
    </row>
    <row r="2189" ht="15.75" customHeight="1">
      <c r="A2189" s="162">
        <v>46209.0</v>
      </c>
      <c r="B2189" s="10" t="s">
        <v>21</v>
      </c>
      <c r="C2189" s="10" t="s">
        <v>7</v>
      </c>
      <c r="D2189" s="101" t="s">
        <v>2798</v>
      </c>
      <c r="E2189" s="73">
        <v>2291929.82</v>
      </c>
      <c r="F2189" s="43"/>
      <c r="G2189" s="38"/>
    </row>
    <row r="2190" ht="15.75" customHeight="1">
      <c r="A2190" s="162">
        <v>46209.0</v>
      </c>
      <c r="B2190" s="10" t="s">
        <v>21</v>
      </c>
      <c r="C2190" s="10" t="s">
        <v>7</v>
      </c>
      <c r="D2190" s="101" t="s">
        <v>2799</v>
      </c>
      <c r="E2190" s="73">
        <v>77503.63</v>
      </c>
      <c r="F2190" s="43"/>
      <c r="G2190" s="38"/>
    </row>
    <row r="2191" ht="15.75" customHeight="1">
      <c r="A2191" s="162">
        <v>46209.0</v>
      </c>
      <c r="B2191" s="10" t="s">
        <v>21</v>
      </c>
      <c r="C2191" s="10" t="s">
        <v>7</v>
      </c>
      <c r="D2191" s="101" t="s">
        <v>2800</v>
      </c>
      <c r="E2191" s="73">
        <v>977865.83</v>
      </c>
      <c r="F2191" s="43"/>
      <c r="G2191" s="38"/>
    </row>
    <row r="2192" ht="15.75" customHeight="1">
      <c r="A2192" s="253">
        <v>46209.0</v>
      </c>
      <c r="B2192" s="254" t="s">
        <v>21</v>
      </c>
      <c r="C2192" s="254" t="s">
        <v>7</v>
      </c>
      <c r="D2192" s="254" t="s">
        <v>2801</v>
      </c>
      <c r="E2192" s="255">
        <v>9435.07</v>
      </c>
      <c r="F2192" s="43"/>
      <c r="G2192" s="38"/>
    </row>
    <row r="2193" ht="15.75" customHeight="1">
      <c r="A2193" s="162">
        <v>46209.0</v>
      </c>
      <c r="B2193" s="10" t="s">
        <v>21</v>
      </c>
      <c r="C2193" s="10" t="s">
        <v>7</v>
      </c>
      <c r="D2193" s="101" t="s">
        <v>2802</v>
      </c>
      <c r="E2193" s="73">
        <v>272791.552</v>
      </c>
      <c r="F2193" s="43"/>
      <c r="G2193" s="38"/>
    </row>
    <row r="2194" ht="15.75" customHeight="1">
      <c r="A2194" s="162">
        <v>46209.0</v>
      </c>
      <c r="B2194" s="10" t="s">
        <v>21</v>
      </c>
      <c r="C2194" s="10" t="s">
        <v>7</v>
      </c>
      <c r="D2194" s="101" t="s">
        <v>2803</v>
      </c>
      <c r="E2194" s="73">
        <v>1277787.38</v>
      </c>
      <c r="F2194" s="43"/>
      <c r="G2194" s="38"/>
    </row>
    <row r="2195" ht="15.75" customHeight="1">
      <c r="A2195" s="162">
        <v>46210.0</v>
      </c>
      <c r="B2195" s="10" t="s">
        <v>21</v>
      </c>
      <c r="C2195" s="10" t="s">
        <v>7</v>
      </c>
      <c r="D2195" s="101" t="s">
        <v>2804</v>
      </c>
      <c r="E2195" s="73">
        <v>7019.77</v>
      </c>
      <c r="F2195" s="43"/>
      <c r="G2195" s="38"/>
    </row>
    <row r="2196" ht="15.75" customHeight="1">
      <c r="A2196" s="162">
        <v>46210.0</v>
      </c>
      <c r="B2196" s="10" t="s">
        <v>21</v>
      </c>
      <c r="C2196" s="10" t="s">
        <v>7</v>
      </c>
      <c r="D2196" s="101" t="s">
        <v>2805</v>
      </c>
      <c r="E2196" s="73">
        <v>18328.15</v>
      </c>
      <c r="F2196" s="43"/>
      <c r="G2196" s="38"/>
    </row>
    <row r="2197" ht="15.75" customHeight="1">
      <c r="A2197" s="281">
        <v>46210.0</v>
      </c>
      <c r="B2197" s="254" t="s">
        <v>21</v>
      </c>
      <c r="C2197" s="254" t="s">
        <v>7</v>
      </c>
      <c r="D2197" s="254" t="s">
        <v>2806</v>
      </c>
      <c r="E2197" s="255">
        <v>35387.97</v>
      </c>
      <c r="F2197" s="43"/>
      <c r="G2197" s="38"/>
    </row>
    <row r="2198" ht="15.75" customHeight="1">
      <c r="A2198" s="162">
        <v>46210.0</v>
      </c>
      <c r="B2198" s="10" t="s">
        <v>21</v>
      </c>
      <c r="C2198" s="10" t="s">
        <v>7</v>
      </c>
      <c r="D2198" s="101" t="s">
        <v>2807</v>
      </c>
      <c r="E2198" s="73">
        <v>24841.21</v>
      </c>
      <c r="F2198" s="43"/>
      <c r="G2198" s="38"/>
    </row>
    <row r="2199" ht="15.75" customHeight="1">
      <c r="A2199" s="162">
        <v>46210.0</v>
      </c>
      <c r="B2199" s="10" t="s">
        <v>21</v>
      </c>
      <c r="C2199" s="10" t="s">
        <v>7</v>
      </c>
      <c r="D2199" s="101" t="s">
        <v>2808</v>
      </c>
      <c r="E2199" s="73">
        <v>32081.79</v>
      </c>
      <c r="F2199" s="43"/>
      <c r="G2199" s="38"/>
    </row>
    <row r="2200" ht="15.75" customHeight="1">
      <c r="A2200" s="162">
        <v>46210.0</v>
      </c>
      <c r="B2200" s="10" t="s">
        <v>21</v>
      </c>
      <c r="C2200" s="10" t="s">
        <v>7</v>
      </c>
      <c r="D2200" s="101" t="s">
        <v>2809</v>
      </c>
      <c r="E2200" s="73">
        <v>113252.68</v>
      </c>
      <c r="F2200" s="43"/>
      <c r="G2200" s="38"/>
    </row>
    <row r="2201" ht="15.75" customHeight="1">
      <c r="A2201" s="162">
        <v>46210.0</v>
      </c>
      <c r="B2201" s="10" t="s">
        <v>21</v>
      </c>
      <c r="C2201" s="10" t="s">
        <v>7</v>
      </c>
      <c r="D2201" s="101" t="s">
        <v>2810</v>
      </c>
      <c r="E2201" s="73">
        <v>279214.96</v>
      </c>
      <c r="F2201" s="43"/>
      <c r="G2201" s="38"/>
    </row>
    <row r="2202" ht="15.75" customHeight="1">
      <c r="A2202" s="162">
        <v>46210.0</v>
      </c>
      <c r="B2202" s="10" t="s">
        <v>21</v>
      </c>
      <c r="C2202" s="10" t="s">
        <v>7</v>
      </c>
      <c r="D2202" s="101" t="s">
        <v>2811</v>
      </c>
      <c r="E2202" s="73">
        <v>3655947.96</v>
      </c>
      <c r="F2202" s="43"/>
      <c r="G2202" s="38"/>
    </row>
    <row r="2203" ht="15.75" customHeight="1">
      <c r="A2203" s="162">
        <v>46211.0</v>
      </c>
      <c r="B2203" s="10" t="s">
        <v>21</v>
      </c>
      <c r="C2203" s="10" t="s">
        <v>7</v>
      </c>
      <c r="D2203" s="101" t="s">
        <v>2813</v>
      </c>
      <c r="E2203" s="73">
        <v>7785.36</v>
      </c>
      <c r="F2203" s="43"/>
      <c r="G2203" s="38"/>
    </row>
    <row r="2204" ht="15.75" customHeight="1">
      <c r="A2204" s="162">
        <v>46211.0</v>
      </c>
      <c r="B2204" s="10" t="s">
        <v>21</v>
      </c>
      <c r="C2204" s="10" t="s">
        <v>7</v>
      </c>
      <c r="D2204" s="101" t="s">
        <v>2814</v>
      </c>
      <c r="E2204" s="73">
        <v>66200.0</v>
      </c>
      <c r="F2204" s="43"/>
      <c r="G2204" s="38"/>
    </row>
    <row r="2205" ht="15.75" customHeight="1">
      <c r="A2205" s="162">
        <v>46211.0</v>
      </c>
      <c r="B2205" s="10" t="s">
        <v>21</v>
      </c>
      <c r="C2205" s="10" t="s">
        <v>7</v>
      </c>
      <c r="D2205" s="101" t="s">
        <v>2815</v>
      </c>
      <c r="E2205" s="73">
        <v>2573233.09</v>
      </c>
      <c r="F2205" s="43"/>
      <c r="G2205" s="38"/>
    </row>
    <row r="2206" ht="15.75" customHeight="1">
      <c r="A2206" s="253">
        <v>46211.0</v>
      </c>
      <c r="B2206" s="254" t="s">
        <v>21</v>
      </c>
      <c r="C2206" s="254" t="s">
        <v>7</v>
      </c>
      <c r="D2206" s="254" t="s">
        <v>2816</v>
      </c>
      <c r="E2206" s="255">
        <v>34974.06</v>
      </c>
      <c r="F2206" s="43"/>
      <c r="G2206" s="38"/>
    </row>
    <row r="2207" ht="15.75" customHeight="1">
      <c r="A2207" s="162">
        <v>46211.0</v>
      </c>
      <c r="B2207" s="10" t="s">
        <v>21</v>
      </c>
      <c r="C2207" s="10" t="s">
        <v>7</v>
      </c>
      <c r="D2207" s="101" t="s">
        <v>2817</v>
      </c>
      <c r="E2207" s="73">
        <v>330954.07</v>
      </c>
      <c r="F2207" s="43"/>
      <c r="G2207" s="38"/>
    </row>
    <row r="2208" ht="15.75" customHeight="1">
      <c r="A2208" s="162">
        <v>46211.0</v>
      </c>
      <c r="B2208" s="10" t="s">
        <v>21</v>
      </c>
      <c r="C2208" s="10" t="s">
        <v>7</v>
      </c>
      <c r="D2208" s="101" t="s">
        <v>2818</v>
      </c>
      <c r="E2208" s="73">
        <v>1024026.7</v>
      </c>
      <c r="F2208" s="43"/>
      <c r="G2208" s="38"/>
    </row>
    <row r="2209" ht="15.75" customHeight="1">
      <c r="A2209" s="162">
        <v>46213.0</v>
      </c>
      <c r="B2209" s="10" t="s">
        <v>21</v>
      </c>
      <c r="C2209" s="10" t="s">
        <v>7</v>
      </c>
      <c r="D2209" s="101" t="s">
        <v>2819</v>
      </c>
      <c r="E2209" s="73">
        <v>50281.71</v>
      </c>
      <c r="F2209" s="43"/>
      <c r="G2209" s="38"/>
    </row>
    <row r="2210" ht="15.75" customHeight="1">
      <c r="A2210" s="253">
        <v>46213.0</v>
      </c>
      <c r="B2210" s="254" t="s">
        <v>21</v>
      </c>
      <c r="C2210" s="254" t="s">
        <v>7</v>
      </c>
      <c r="D2210" s="254" t="s">
        <v>2820</v>
      </c>
      <c r="E2210" s="255">
        <v>27291.1</v>
      </c>
      <c r="F2210" s="43"/>
      <c r="G2210" s="38"/>
    </row>
    <row r="2211" ht="15.75" customHeight="1">
      <c r="A2211" s="162">
        <v>46213.0</v>
      </c>
      <c r="B2211" s="10" t="s">
        <v>21</v>
      </c>
      <c r="C2211" s="10" t="s">
        <v>7</v>
      </c>
      <c r="D2211" s="101" t="s">
        <v>2821</v>
      </c>
      <c r="E2211" s="73">
        <v>5128625.67</v>
      </c>
      <c r="F2211" s="43"/>
      <c r="G2211" s="38"/>
    </row>
    <row r="2212" ht="15.75" customHeight="1">
      <c r="A2212" s="162">
        <v>46213.0</v>
      </c>
      <c r="B2212" s="10" t="s">
        <v>21</v>
      </c>
      <c r="C2212" s="10" t="s">
        <v>7</v>
      </c>
      <c r="D2212" s="101" t="s">
        <v>2822</v>
      </c>
      <c r="E2212" s="73">
        <v>158156.54</v>
      </c>
      <c r="F2212" s="43"/>
      <c r="G2212" s="38"/>
    </row>
    <row r="2213" ht="15.75" customHeight="1">
      <c r="A2213" s="162">
        <v>46213.0</v>
      </c>
      <c r="B2213" s="10" t="s">
        <v>21</v>
      </c>
      <c r="C2213" s="10" t="s">
        <v>7</v>
      </c>
      <c r="D2213" s="101" t="s">
        <v>2823</v>
      </c>
      <c r="E2213" s="73">
        <v>332554.34</v>
      </c>
      <c r="F2213" s="43"/>
      <c r="G2213" s="38"/>
    </row>
    <row r="2214" ht="15.75" customHeight="1">
      <c r="A2214" s="162">
        <v>46213.0</v>
      </c>
      <c r="B2214" s="10" t="s">
        <v>21</v>
      </c>
      <c r="C2214" s="10" t="s">
        <v>7</v>
      </c>
      <c r="D2214" s="101" t="s">
        <v>2824</v>
      </c>
      <c r="E2214" s="73">
        <v>52458.74</v>
      </c>
      <c r="F2214" s="43"/>
      <c r="G2214" s="38"/>
    </row>
    <row r="2215" ht="15.75" customHeight="1">
      <c r="A2215" s="162">
        <v>46213.0</v>
      </c>
      <c r="B2215" s="10" t="s">
        <v>21</v>
      </c>
      <c r="C2215" s="10" t="s">
        <v>7</v>
      </c>
      <c r="D2215" s="101" t="s">
        <v>2825</v>
      </c>
      <c r="E2215" s="73">
        <v>96084.96</v>
      </c>
      <c r="F2215" s="43"/>
      <c r="G2215" s="38"/>
    </row>
    <row r="2216" ht="15.75" customHeight="1">
      <c r="A2216" s="162">
        <v>46213.0</v>
      </c>
      <c r="B2216" s="10" t="s">
        <v>21</v>
      </c>
      <c r="C2216" s="10" t="s">
        <v>7</v>
      </c>
      <c r="D2216" s="101" t="s">
        <v>2826</v>
      </c>
      <c r="E2216" s="73">
        <v>300498.84</v>
      </c>
      <c r="F2216" s="33"/>
      <c r="G2216" s="38"/>
    </row>
    <row r="2217" ht="15.75" customHeight="1">
      <c r="A2217" s="162">
        <v>46214.0</v>
      </c>
      <c r="B2217" s="10" t="s">
        <v>21</v>
      </c>
      <c r="C2217" s="10" t="s">
        <v>7</v>
      </c>
      <c r="D2217" s="101" t="s">
        <v>2827</v>
      </c>
      <c r="E2217" s="73">
        <v>19392.43</v>
      </c>
      <c r="F2217" s="204" t="s">
        <v>2828</v>
      </c>
      <c r="G2217" s="38"/>
    </row>
    <row r="2218" ht="15.75" customHeight="1">
      <c r="A2218" s="162">
        <v>46217.0</v>
      </c>
      <c r="B2218" s="10" t="s">
        <v>21</v>
      </c>
      <c r="C2218" s="10" t="s">
        <v>7</v>
      </c>
      <c r="D2218" s="101" t="s">
        <v>2829</v>
      </c>
      <c r="E2218" s="73">
        <v>111330.0</v>
      </c>
      <c r="F2218" s="43"/>
      <c r="G2218" s="38"/>
    </row>
    <row r="2219" ht="15.75" customHeight="1">
      <c r="A2219" s="162">
        <v>46217.0</v>
      </c>
      <c r="B2219" s="10" t="s">
        <v>21</v>
      </c>
      <c r="C2219" s="10" t="s">
        <v>7</v>
      </c>
      <c r="D2219" s="101" t="s">
        <v>2830</v>
      </c>
      <c r="E2219" s="73">
        <v>91631.83</v>
      </c>
      <c r="F2219" s="43"/>
      <c r="G2219" s="38"/>
    </row>
    <row r="2220" ht="15.75" customHeight="1">
      <c r="A2220" s="162">
        <v>46217.0</v>
      </c>
      <c r="B2220" s="10" t="s">
        <v>21</v>
      </c>
      <c r="C2220" s="10" t="s">
        <v>7</v>
      </c>
      <c r="D2220" s="101" t="s">
        <v>2831</v>
      </c>
      <c r="E2220" s="73">
        <v>621136.74</v>
      </c>
      <c r="F2220" s="43"/>
      <c r="G2220" s="38"/>
    </row>
    <row r="2221" ht="15.75" customHeight="1">
      <c r="A2221" s="162">
        <v>46217.0</v>
      </c>
      <c r="B2221" s="10" t="s">
        <v>21</v>
      </c>
      <c r="C2221" s="10" t="s">
        <v>7</v>
      </c>
      <c r="D2221" s="101" t="s">
        <v>2832</v>
      </c>
      <c r="E2221" s="73">
        <v>13789.86</v>
      </c>
      <c r="F2221" s="43"/>
      <c r="G2221" s="38"/>
    </row>
    <row r="2222" ht="15.75" customHeight="1">
      <c r="A2222" s="162">
        <v>46217.0</v>
      </c>
      <c r="B2222" s="10" t="s">
        <v>21</v>
      </c>
      <c r="C2222" s="10" t="s">
        <v>7</v>
      </c>
      <c r="D2222" s="101" t="s">
        <v>2833</v>
      </c>
      <c r="E2222" s="73">
        <v>2489473.9</v>
      </c>
      <c r="F2222" s="43"/>
      <c r="G2222" s="283"/>
    </row>
    <row r="2223" ht="15.75" customHeight="1">
      <c r="A2223" s="162">
        <v>46217.0</v>
      </c>
      <c r="B2223" s="10" t="s">
        <v>21</v>
      </c>
      <c r="C2223" s="10" t="s">
        <v>7</v>
      </c>
      <c r="D2223" s="101" t="s">
        <v>2835</v>
      </c>
      <c r="E2223" s="73">
        <v>262584.02</v>
      </c>
      <c r="F2223" s="43"/>
      <c r="G2223" s="283"/>
    </row>
    <row r="2224" ht="15.75" customHeight="1">
      <c r="A2224" s="162">
        <v>46218.0</v>
      </c>
      <c r="B2224" s="10" t="s">
        <v>21</v>
      </c>
      <c r="C2224" s="10" t="s">
        <v>7</v>
      </c>
      <c r="D2224" s="101" t="s">
        <v>2836</v>
      </c>
      <c r="E2224" s="73">
        <v>2642844.36</v>
      </c>
      <c r="F2224" s="43"/>
      <c r="G2224" s="283"/>
    </row>
    <row r="2225" ht="15.75" customHeight="1">
      <c r="A2225" s="162">
        <v>46218.0</v>
      </c>
      <c r="B2225" s="10" t="s">
        <v>21</v>
      </c>
      <c r="C2225" s="10" t="s">
        <v>7</v>
      </c>
      <c r="D2225" s="101" t="s">
        <v>2838</v>
      </c>
      <c r="E2225" s="73">
        <v>159085.12</v>
      </c>
      <c r="F2225" s="43"/>
      <c r="G2225" s="283"/>
    </row>
    <row r="2226" ht="15.75" customHeight="1">
      <c r="A2226" s="162">
        <v>46218.0</v>
      </c>
      <c r="B2226" s="10" t="s">
        <v>21</v>
      </c>
      <c r="C2226" s="10" t="s">
        <v>7</v>
      </c>
      <c r="D2226" s="101" t="s">
        <v>2839</v>
      </c>
      <c r="E2226" s="73">
        <v>1205203.52</v>
      </c>
      <c r="F2226" s="43"/>
      <c r="G2226" s="283"/>
    </row>
    <row r="2227" ht="15.75" customHeight="1">
      <c r="A2227" s="71">
        <v>46218.0</v>
      </c>
      <c r="B2227" s="72" t="s">
        <v>21</v>
      </c>
      <c r="C2227" s="72" t="s">
        <v>679</v>
      </c>
      <c r="D2227" s="72" t="s">
        <v>2841</v>
      </c>
      <c r="E2227" s="73">
        <v>-21297.1</v>
      </c>
      <c r="F2227" s="43"/>
      <c r="G2227" s="283"/>
    </row>
    <row r="2228" ht="15.75" customHeight="1">
      <c r="A2228" s="253">
        <v>46218.0</v>
      </c>
      <c r="B2228" s="254" t="s">
        <v>21</v>
      </c>
      <c r="C2228" s="254" t="s">
        <v>7</v>
      </c>
      <c r="D2228" s="254" t="s">
        <v>2842</v>
      </c>
      <c r="E2228" s="255">
        <v>119180.31</v>
      </c>
      <c r="F2228" s="43"/>
      <c r="G2228" s="283"/>
    </row>
    <row r="2229" ht="15.75" customHeight="1">
      <c r="A2229" s="162">
        <v>46218.0</v>
      </c>
      <c r="B2229" s="10" t="s">
        <v>21</v>
      </c>
      <c r="C2229" s="10" t="s">
        <v>7</v>
      </c>
      <c r="D2229" s="101" t="s">
        <v>2844</v>
      </c>
      <c r="E2229" s="73">
        <v>1057026.71</v>
      </c>
      <c r="F2229" s="43"/>
      <c r="G2229" s="283"/>
    </row>
    <row r="2230" ht="15.75" customHeight="1">
      <c r="A2230" s="162">
        <v>46218.0</v>
      </c>
      <c r="B2230" s="10" t="s">
        <v>21</v>
      </c>
      <c r="C2230" s="10" t="s">
        <v>7</v>
      </c>
      <c r="D2230" s="101" t="s">
        <v>2845</v>
      </c>
      <c r="E2230" s="73">
        <v>1757459.01</v>
      </c>
      <c r="F2230" s="43"/>
      <c r="G2230" s="283"/>
    </row>
    <row r="2231" ht="15.75" customHeight="1">
      <c r="A2231" s="162">
        <v>46219.0</v>
      </c>
      <c r="B2231" s="10" t="s">
        <v>21</v>
      </c>
      <c r="C2231" s="10" t="s">
        <v>7</v>
      </c>
      <c r="D2231" s="101" t="s">
        <v>2846</v>
      </c>
      <c r="E2231" s="73">
        <v>13971.39</v>
      </c>
      <c r="F2231" s="43"/>
      <c r="G2231" s="283"/>
    </row>
    <row r="2232" ht="15.75" customHeight="1">
      <c r="A2232" s="162">
        <v>46219.0</v>
      </c>
      <c r="B2232" s="10" t="s">
        <v>21</v>
      </c>
      <c r="C2232" s="10" t="s">
        <v>7</v>
      </c>
      <c r="D2232" s="101" t="s">
        <v>2847</v>
      </c>
      <c r="E2232" s="73">
        <v>2407586.68</v>
      </c>
      <c r="F2232" s="43"/>
      <c r="G2232" s="283"/>
    </row>
    <row r="2233" ht="15.75" customHeight="1">
      <c r="A2233" s="162">
        <v>46219.0</v>
      </c>
      <c r="B2233" s="10" t="s">
        <v>21</v>
      </c>
      <c r="C2233" s="10" t="s">
        <v>7</v>
      </c>
      <c r="D2233" s="101" t="s">
        <v>2848</v>
      </c>
      <c r="E2233" s="73">
        <v>46825.94</v>
      </c>
      <c r="F2233" s="43"/>
      <c r="G2233" s="283"/>
    </row>
    <row r="2234" ht="15.75" customHeight="1">
      <c r="A2234" s="162">
        <v>46219.0</v>
      </c>
      <c r="B2234" s="10" t="s">
        <v>21</v>
      </c>
      <c r="C2234" s="10" t="s">
        <v>7</v>
      </c>
      <c r="D2234" s="101" t="s">
        <v>2849</v>
      </c>
      <c r="E2234" s="73">
        <v>51696.09</v>
      </c>
      <c r="F2234" s="43"/>
      <c r="G2234" s="283"/>
    </row>
    <row r="2235" ht="15.75" customHeight="1">
      <c r="A2235" s="162">
        <v>46219.0</v>
      </c>
      <c r="B2235" s="10" t="s">
        <v>21</v>
      </c>
      <c r="C2235" s="10" t="s">
        <v>7</v>
      </c>
      <c r="D2235" s="101" t="s">
        <v>2850</v>
      </c>
      <c r="E2235" s="73">
        <v>496046.99</v>
      </c>
      <c r="F2235" s="43"/>
      <c r="G2235" s="283"/>
    </row>
    <row r="2236" ht="15.75" customHeight="1">
      <c r="A2236" s="162">
        <v>46219.0</v>
      </c>
      <c r="B2236" s="10" t="s">
        <v>21</v>
      </c>
      <c r="C2236" s="10" t="s">
        <v>7</v>
      </c>
      <c r="D2236" s="101" t="s">
        <v>2851</v>
      </c>
      <c r="E2236" s="73">
        <v>748101.57</v>
      </c>
      <c r="F2236" s="43"/>
      <c r="G2236" s="283"/>
    </row>
    <row r="2237" ht="15.75" customHeight="1">
      <c r="A2237" s="162">
        <v>46219.0</v>
      </c>
      <c r="B2237" s="10" t="s">
        <v>21</v>
      </c>
      <c r="C2237" s="10" t="s">
        <v>7</v>
      </c>
      <c r="D2237" s="101" t="s">
        <v>2852</v>
      </c>
      <c r="E2237" s="73">
        <v>76047.78</v>
      </c>
      <c r="F2237" s="43"/>
      <c r="G2237" s="283"/>
    </row>
    <row r="2238" ht="15.75" customHeight="1">
      <c r="A2238" s="162">
        <v>46219.0</v>
      </c>
      <c r="B2238" s="10" t="s">
        <v>21</v>
      </c>
      <c r="C2238" s="10" t="s">
        <v>7</v>
      </c>
      <c r="D2238" s="101" t="s">
        <v>2853</v>
      </c>
      <c r="E2238" s="73">
        <v>40355.36</v>
      </c>
      <c r="F2238" s="43"/>
      <c r="G2238" s="283"/>
    </row>
    <row r="2239" ht="15.75" customHeight="1">
      <c r="A2239" s="162">
        <v>46219.0</v>
      </c>
      <c r="B2239" s="10" t="s">
        <v>21</v>
      </c>
      <c r="C2239" s="10" t="s">
        <v>7</v>
      </c>
      <c r="D2239" s="101" t="s">
        <v>2854</v>
      </c>
      <c r="E2239" s="73">
        <v>108404.82</v>
      </c>
      <c r="F2239" s="43"/>
      <c r="G2239" s="283"/>
    </row>
    <row r="2240" ht="15.75" customHeight="1">
      <c r="A2240" s="253">
        <v>46219.0</v>
      </c>
      <c r="B2240" s="254" t="s">
        <v>21</v>
      </c>
      <c r="C2240" s="254" t="s">
        <v>7</v>
      </c>
      <c r="D2240" s="254" t="s">
        <v>2855</v>
      </c>
      <c r="E2240" s="255">
        <v>126514.38</v>
      </c>
      <c r="F2240" s="43"/>
      <c r="G2240" s="283"/>
    </row>
    <row r="2241" ht="15.75" customHeight="1">
      <c r="A2241" s="162">
        <v>46219.0</v>
      </c>
      <c r="B2241" s="10" t="s">
        <v>21</v>
      </c>
      <c r="C2241" s="10" t="s">
        <v>7</v>
      </c>
      <c r="D2241" s="101" t="s">
        <v>2856</v>
      </c>
      <c r="E2241" s="73">
        <v>356729.19</v>
      </c>
      <c r="F2241" s="43"/>
      <c r="G2241" s="283"/>
    </row>
    <row r="2242" ht="15.75" customHeight="1">
      <c r="A2242" s="162">
        <v>46220.0</v>
      </c>
      <c r="B2242" s="10" t="s">
        <v>21</v>
      </c>
      <c r="C2242" s="10" t="s">
        <v>7</v>
      </c>
      <c r="D2242" s="101" t="s">
        <v>2857</v>
      </c>
      <c r="E2242" s="73">
        <v>143871.5</v>
      </c>
      <c r="F2242" s="43"/>
      <c r="G2242" s="283"/>
    </row>
    <row r="2243" ht="15.75" customHeight="1">
      <c r="A2243" s="152">
        <v>46220.0</v>
      </c>
      <c r="B2243" s="153" t="s">
        <v>21</v>
      </c>
      <c r="C2243" s="153" t="s">
        <v>7</v>
      </c>
      <c r="D2243" s="153" t="s">
        <v>2858</v>
      </c>
      <c r="E2243" s="154">
        <v>4716.0</v>
      </c>
      <c r="F2243" s="43"/>
      <c r="G2243" s="283"/>
    </row>
    <row r="2244" ht="15.75" customHeight="1">
      <c r="A2244" s="162">
        <v>46220.0</v>
      </c>
      <c r="B2244" s="10" t="s">
        <v>21</v>
      </c>
      <c r="C2244" s="10" t="s">
        <v>7</v>
      </c>
      <c r="D2244" s="101" t="s">
        <v>2860</v>
      </c>
      <c r="E2244" s="73">
        <v>211545.66</v>
      </c>
      <c r="F2244" s="43"/>
      <c r="G2244" s="283"/>
    </row>
    <row r="2245" ht="15.75" customHeight="1">
      <c r="A2245" s="162">
        <v>46220.0</v>
      </c>
      <c r="B2245" s="10" t="s">
        <v>21</v>
      </c>
      <c r="C2245" s="10" t="s">
        <v>7</v>
      </c>
      <c r="D2245" s="101" t="s">
        <v>2861</v>
      </c>
      <c r="E2245" s="73">
        <v>557334.47</v>
      </c>
      <c r="F2245" s="43"/>
      <c r="G2245" s="283"/>
    </row>
    <row r="2246" ht="15.75" customHeight="1">
      <c r="A2246" s="162">
        <v>46220.0</v>
      </c>
      <c r="B2246" s="10" t="s">
        <v>21</v>
      </c>
      <c r="C2246" s="10" t="s">
        <v>7</v>
      </c>
      <c r="D2246" s="101" t="s">
        <v>2863</v>
      </c>
      <c r="E2246" s="73">
        <v>2623825.26</v>
      </c>
      <c r="F2246" s="43"/>
      <c r="G2246" s="283"/>
    </row>
    <row r="2247" ht="15.75" customHeight="1">
      <c r="A2247" s="162">
        <v>46220.0</v>
      </c>
      <c r="B2247" s="10" t="s">
        <v>21</v>
      </c>
      <c r="C2247" s="10" t="s">
        <v>7</v>
      </c>
      <c r="D2247" s="101" t="s">
        <v>2864</v>
      </c>
      <c r="E2247" s="73">
        <v>913336.09</v>
      </c>
      <c r="F2247" s="43"/>
      <c r="G2247" s="283"/>
    </row>
    <row r="2248" ht="15.75" customHeight="1">
      <c r="A2248" s="253">
        <v>46220.0</v>
      </c>
      <c r="B2248" s="254" t="s">
        <v>21</v>
      </c>
      <c r="C2248" s="254" t="s">
        <v>7</v>
      </c>
      <c r="D2248" s="254" t="s">
        <v>2865</v>
      </c>
      <c r="E2248" s="255">
        <v>794450.85</v>
      </c>
      <c r="F2248" s="43"/>
      <c r="G2248" s="283"/>
    </row>
    <row r="2249" ht="15.75" customHeight="1">
      <c r="A2249" s="162">
        <v>46220.0</v>
      </c>
      <c r="B2249" s="10" t="s">
        <v>21</v>
      </c>
      <c r="C2249" s="10" t="s">
        <v>7</v>
      </c>
      <c r="D2249" s="101" t="s">
        <v>2867</v>
      </c>
      <c r="E2249" s="73">
        <v>30313.02</v>
      </c>
      <c r="F2249" s="43"/>
      <c r="G2249" s="283"/>
    </row>
    <row r="2250" ht="15.75" customHeight="1">
      <c r="A2250" s="162">
        <v>46220.0</v>
      </c>
      <c r="B2250" s="10" t="s">
        <v>21</v>
      </c>
      <c r="C2250" s="10" t="s">
        <v>7</v>
      </c>
      <c r="D2250" s="101" t="s">
        <v>2868</v>
      </c>
      <c r="E2250" s="73">
        <v>46877.15</v>
      </c>
      <c r="F2250" s="33"/>
      <c r="G2250" s="283"/>
    </row>
    <row r="2251" ht="15.75" customHeight="1">
      <c r="A2251" s="162">
        <v>46221.0</v>
      </c>
      <c r="B2251" s="10" t="s">
        <v>21</v>
      </c>
      <c r="C2251" s="10" t="s">
        <v>7</v>
      </c>
      <c r="D2251" s="101" t="s">
        <v>2870</v>
      </c>
      <c r="E2251" s="73">
        <v>329747.25</v>
      </c>
      <c r="F2251" s="204" t="s">
        <v>2871</v>
      </c>
      <c r="G2251" s="283"/>
    </row>
    <row r="2252" ht="15.75" customHeight="1">
      <c r="A2252" s="162">
        <v>46223.0</v>
      </c>
      <c r="B2252" s="10" t="s">
        <v>21</v>
      </c>
      <c r="C2252" s="10" t="s">
        <v>7</v>
      </c>
      <c r="D2252" s="101" t="s">
        <v>2872</v>
      </c>
      <c r="E2252" s="73">
        <v>430723.12</v>
      </c>
      <c r="F2252" s="43"/>
      <c r="G2252" s="283"/>
    </row>
    <row r="2253" ht="15.75" customHeight="1">
      <c r="A2253" s="162">
        <v>46223.0</v>
      </c>
      <c r="B2253" s="10" t="s">
        <v>21</v>
      </c>
      <c r="C2253" s="10" t="s">
        <v>7</v>
      </c>
      <c r="D2253" s="101" t="s">
        <v>2873</v>
      </c>
      <c r="E2253" s="73">
        <v>73343.51</v>
      </c>
      <c r="F2253" s="43"/>
      <c r="G2253" s="283"/>
    </row>
    <row r="2254" ht="15.75" customHeight="1">
      <c r="A2254" s="162">
        <v>46223.0</v>
      </c>
      <c r="B2254" s="10" t="s">
        <v>21</v>
      </c>
      <c r="C2254" s="10" t="s">
        <v>7</v>
      </c>
      <c r="D2254" s="101" t="s">
        <v>2874</v>
      </c>
      <c r="E2254" s="73">
        <v>22734.31</v>
      </c>
      <c r="F2254" s="43"/>
      <c r="G2254" s="283"/>
    </row>
    <row r="2255" ht="15.75" customHeight="1">
      <c r="A2255" s="162">
        <v>46224.0</v>
      </c>
      <c r="B2255" s="10" t="s">
        <v>21</v>
      </c>
      <c r="C2255" s="10" t="s">
        <v>7</v>
      </c>
      <c r="D2255" s="101" t="s">
        <v>2875</v>
      </c>
      <c r="E2255" s="73">
        <v>1225350.87</v>
      </c>
      <c r="F2255" s="43"/>
      <c r="G2255" s="283"/>
    </row>
    <row r="2256" ht="15.75" customHeight="1">
      <c r="A2256" s="162">
        <v>46224.0</v>
      </c>
      <c r="B2256" s="10" t="s">
        <v>21</v>
      </c>
      <c r="C2256" s="10" t="s">
        <v>7</v>
      </c>
      <c r="D2256" s="101" t="s">
        <v>2876</v>
      </c>
      <c r="E2256" s="73">
        <v>73974.11</v>
      </c>
      <c r="F2256" s="43"/>
      <c r="G2256" s="283"/>
    </row>
    <row r="2257" ht="15.75" customHeight="1">
      <c r="A2257" s="253">
        <v>46224.0</v>
      </c>
      <c r="B2257" s="254" t="s">
        <v>21</v>
      </c>
      <c r="C2257" s="254" t="s">
        <v>7</v>
      </c>
      <c r="D2257" s="254" t="s">
        <v>2877</v>
      </c>
      <c r="E2257" s="255">
        <v>50360.93</v>
      </c>
      <c r="F2257" s="43"/>
      <c r="G2257" s="283"/>
    </row>
    <row r="2258" ht="15.75" customHeight="1">
      <c r="A2258" s="162">
        <v>46224.0</v>
      </c>
      <c r="B2258" s="10" t="s">
        <v>21</v>
      </c>
      <c r="C2258" s="10" t="s">
        <v>7</v>
      </c>
      <c r="D2258" s="101" t="s">
        <v>2879</v>
      </c>
      <c r="E2258" s="73">
        <v>428276.0</v>
      </c>
      <c r="F2258" s="43"/>
      <c r="G2258" s="283"/>
    </row>
    <row r="2259" ht="15.75" customHeight="1">
      <c r="A2259" s="162">
        <v>46224.0</v>
      </c>
      <c r="B2259" s="10" t="s">
        <v>21</v>
      </c>
      <c r="C2259" s="10" t="s">
        <v>7</v>
      </c>
      <c r="D2259" s="101" t="s">
        <v>2880</v>
      </c>
      <c r="E2259" s="73">
        <v>47216.28</v>
      </c>
      <c r="F2259" s="43"/>
      <c r="G2259" s="283"/>
    </row>
    <row r="2260" ht="15.75" customHeight="1">
      <c r="A2260" s="213">
        <v>46224.0</v>
      </c>
      <c r="B2260" s="215" t="s">
        <v>21</v>
      </c>
      <c r="C2260" s="215" t="s">
        <v>7</v>
      </c>
      <c r="D2260" s="215" t="s">
        <v>2881</v>
      </c>
      <c r="E2260" s="73">
        <v>65377.11</v>
      </c>
      <c r="F2260" s="43"/>
      <c r="G2260" s="283"/>
    </row>
    <row r="2261" ht="15.75" customHeight="1">
      <c r="A2261" s="162">
        <v>46225.0</v>
      </c>
      <c r="B2261" s="10" t="s">
        <v>21</v>
      </c>
      <c r="C2261" s="10" t="s">
        <v>7</v>
      </c>
      <c r="D2261" s="101" t="s">
        <v>2882</v>
      </c>
      <c r="E2261" s="73">
        <v>1134699.21</v>
      </c>
      <c r="F2261" s="43"/>
      <c r="G2261" s="283"/>
    </row>
    <row r="2262" ht="15.75" customHeight="1">
      <c r="A2262" s="162">
        <v>46225.0</v>
      </c>
      <c r="B2262" s="10" t="s">
        <v>21</v>
      </c>
      <c r="C2262" s="10" t="s">
        <v>7</v>
      </c>
      <c r="D2262" s="101" t="s">
        <v>2883</v>
      </c>
      <c r="E2262" s="73">
        <v>2611750.58</v>
      </c>
      <c r="F2262" s="43"/>
      <c r="G2262" s="283"/>
    </row>
    <row r="2263" ht="15.75" customHeight="1">
      <c r="A2263" s="162">
        <v>46225.0</v>
      </c>
      <c r="B2263" s="10" t="s">
        <v>21</v>
      </c>
      <c r="C2263" s="10" t="s">
        <v>7</v>
      </c>
      <c r="D2263" s="101" t="s">
        <v>2884</v>
      </c>
      <c r="E2263" s="73">
        <v>135771.74</v>
      </c>
      <c r="F2263" s="43"/>
      <c r="G2263" s="283"/>
    </row>
    <row r="2264" ht="15.75" customHeight="1">
      <c r="A2264" s="162">
        <v>46225.0</v>
      </c>
      <c r="B2264" s="10" t="s">
        <v>21</v>
      </c>
      <c r="C2264" s="10" t="s">
        <v>7</v>
      </c>
      <c r="D2264" s="101" t="s">
        <v>2885</v>
      </c>
      <c r="E2264" s="73">
        <v>382072.71</v>
      </c>
      <c r="F2264" s="43"/>
      <c r="G2264" s="283"/>
    </row>
    <row r="2265" ht="15.75" customHeight="1">
      <c r="A2265" s="253">
        <v>46225.0</v>
      </c>
      <c r="B2265" s="254" t="s">
        <v>21</v>
      </c>
      <c r="C2265" s="254" t="s">
        <v>7</v>
      </c>
      <c r="D2265" s="254" t="s">
        <v>2886</v>
      </c>
      <c r="E2265" s="255">
        <v>28262.047</v>
      </c>
      <c r="F2265" s="43"/>
      <c r="G2265" s="283"/>
    </row>
    <row r="2266" ht="15.75" customHeight="1">
      <c r="A2266" s="162">
        <v>46225.0</v>
      </c>
      <c r="B2266" s="10" t="s">
        <v>21</v>
      </c>
      <c r="C2266" s="10" t="s">
        <v>7</v>
      </c>
      <c r="D2266" s="101" t="s">
        <v>2887</v>
      </c>
      <c r="E2266" s="73">
        <v>547391.88</v>
      </c>
      <c r="F2266" s="43"/>
      <c r="G2266" s="283"/>
    </row>
    <row r="2267" ht="15.75" customHeight="1">
      <c r="A2267" s="253">
        <v>46225.0</v>
      </c>
      <c r="B2267" s="254" t="s">
        <v>21</v>
      </c>
      <c r="C2267" s="254" t="s">
        <v>7</v>
      </c>
      <c r="D2267" s="254" t="s">
        <v>2888</v>
      </c>
      <c r="E2267" s="255">
        <v>119180.31</v>
      </c>
      <c r="F2267" s="43"/>
      <c r="G2267" s="283"/>
    </row>
    <row r="2268" ht="15.75" customHeight="1">
      <c r="A2268" s="162">
        <v>46225.0</v>
      </c>
      <c r="B2268" s="10" t="s">
        <v>21</v>
      </c>
      <c r="C2268" s="10" t="s">
        <v>7</v>
      </c>
      <c r="D2268" s="101" t="s">
        <v>2889</v>
      </c>
      <c r="E2268" s="73">
        <v>104509.27</v>
      </c>
      <c r="F2268" s="43"/>
      <c r="G2268" s="283"/>
    </row>
    <row r="2269" ht="15.75" customHeight="1">
      <c r="A2269" s="253">
        <v>46225.0</v>
      </c>
      <c r="B2269" s="254" t="s">
        <v>21</v>
      </c>
      <c r="C2269" s="254" t="s">
        <v>7</v>
      </c>
      <c r="D2269" s="254" t="s">
        <v>2890</v>
      </c>
      <c r="E2269" s="255">
        <v>35387.97</v>
      </c>
      <c r="F2269" s="43"/>
      <c r="G2269" s="283"/>
    </row>
    <row r="2270" ht="15.75" customHeight="1">
      <c r="A2270" s="162">
        <v>46226.0</v>
      </c>
      <c r="B2270" s="10" t="s">
        <v>21</v>
      </c>
      <c r="C2270" s="10" t="s">
        <v>7</v>
      </c>
      <c r="D2270" s="101"/>
      <c r="E2270" s="73">
        <v>796642.27</v>
      </c>
      <c r="F2270" s="43"/>
      <c r="G2270" s="283"/>
    </row>
    <row r="2271" ht="15.75" customHeight="1">
      <c r="A2271" s="253">
        <v>46226.0</v>
      </c>
      <c r="B2271" s="254" t="s">
        <v>21</v>
      </c>
      <c r="C2271" s="254" t="s">
        <v>7</v>
      </c>
      <c r="D2271" s="254" t="s">
        <v>2892</v>
      </c>
      <c r="E2271" s="255">
        <v>28262.07</v>
      </c>
      <c r="F2271" s="43"/>
      <c r="G2271" s="283"/>
    </row>
    <row r="2272" ht="15.75" customHeight="1">
      <c r="A2272" s="213">
        <v>46226.0</v>
      </c>
      <c r="B2272" s="10" t="s">
        <v>21</v>
      </c>
      <c r="C2272" s="10" t="s">
        <v>7</v>
      </c>
      <c r="D2272" s="215" t="s">
        <v>2893</v>
      </c>
      <c r="E2272" s="73">
        <v>1252587.29</v>
      </c>
      <c r="F2272" s="43"/>
      <c r="G2272" s="283"/>
    </row>
    <row r="2273" ht="15.75" customHeight="1">
      <c r="A2273" s="213">
        <v>46226.0</v>
      </c>
      <c r="B2273" s="10" t="s">
        <v>21</v>
      </c>
      <c r="C2273" s="10" t="s">
        <v>7</v>
      </c>
      <c r="D2273" s="215" t="s">
        <v>2895</v>
      </c>
      <c r="E2273" s="73">
        <v>356729.19</v>
      </c>
      <c r="F2273" s="43"/>
      <c r="G2273" s="283"/>
    </row>
    <row r="2274" ht="15.75" customHeight="1">
      <c r="A2274" s="213">
        <v>46226.0</v>
      </c>
      <c r="B2274" s="10" t="s">
        <v>21</v>
      </c>
      <c r="C2274" s="10" t="s">
        <v>7</v>
      </c>
      <c r="D2274" s="215" t="s">
        <v>2896</v>
      </c>
      <c r="E2274" s="73">
        <v>1505292.31</v>
      </c>
      <c r="F2274" s="43"/>
      <c r="G2274" s="283"/>
    </row>
    <row r="2275" ht="15.75" customHeight="1">
      <c r="A2275" s="213">
        <v>46226.0</v>
      </c>
      <c r="B2275" s="10" t="s">
        <v>21</v>
      </c>
      <c r="C2275" s="10" t="s">
        <v>7</v>
      </c>
      <c r="D2275" s="215" t="s">
        <v>2897</v>
      </c>
      <c r="E2275" s="73">
        <v>44435.66</v>
      </c>
      <c r="F2275" s="43"/>
      <c r="G2275" s="283"/>
    </row>
    <row r="2276" ht="15.75" customHeight="1">
      <c r="A2276" s="253">
        <v>46227.0</v>
      </c>
      <c r="B2276" s="254" t="s">
        <v>21</v>
      </c>
      <c r="C2276" s="254" t="s">
        <v>7</v>
      </c>
      <c r="D2276" s="254" t="s">
        <v>2899</v>
      </c>
      <c r="E2276" s="255">
        <v>64496.04</v>
      </c>
      <c r="F2276" s="43"/>
      <c r="G2276" s="283"/>
    </row>
    <row r="2277" ht="15.75" customHeight="1">
      <c r="A2277" s="213">
        <v>46227.0</v>
      </c>
      <c r="B2277" s="10" t="s">
        <v>21</v>
      </c>
      <c r="C2277" s="10" t="s">
        <v>7</v>
      </c>
      <c r="D2277" s="215" t="s">
        <v>2900</v>
      </c>
      <c r="E2277" s="73">
        <v>121455.21</v>
      </c>
      <c r="F2277" s="43"/>
      <c r="G2277" s="283"/>
    </row>
    <row r="2278" ht="15.75" customHeight="1">
      <c r="A2278" s="213">
        <v>46227.0</v>
      </c>
      <c r="B2278" s="10" t="s">
        <v>21</v>
      </c>
      <c r="C2278" s="10" t="s">
        <v>7</v>
      </c>
      <c r="D2278" s="215" t="s">
        <v>2901</v>
      </c>
      <c r="E2278" s="73">
        <v>106863.91</v>
      </c>
      <c r="F2278" s="43"/>
      <c r="G2278" s="283"/>
    </row>
    <row r="2279" ht="15.75" customHeight="1">
      <c r="A2279" s="213">
        <v>46227.0</v>
      </c>
      <c r="B2279" s="10" t="s">
        <v>21</v>
      </c>
      <c r="C2279" s="10" t="s">
        <v>7</v>
      </c>
      <c r="D2279" s="215" t="s">
        <v>2902</v>
      </c>
      <c r="E2279" s="73">
        <v>431723.77</v>
      </c>
      <c r="F2279" s="43"/>
      <c r="G2279" s="283"/>
    </row>
    <row r="2280" ht="15.75" customHeight="1">
      <c r="A2280" s="213">
        <v>46227.0</v>
      </c>
      <c r="B2280" s="10" t="s">
        <v>21</v>
      </c>
      <c r="C2280" s="10" t="s">
        <v>7</v>
      </c>
      <c r="D2280" s="215" t="s">
        <v>2903</v>
      </c>
      <c r="E2280" s="73">
        <v>209050.35</v>
      </c>
      <c r="F2280" s="43"/>
      <c r="G2280" s="283"/>
    </row>
    <row r="2281" ht="15.75" customHeight="1">
      <c r="A2281" s="213">
        <v>46227.0</v>
      </c>
      <c r="B2281" s="10" t="s">
        <v>21</v>
      </c>
      <c r="C2281" s="10" t="s">
        <v>7</v>
      </c>
      <c r="D2281" s="215" t="s">
        <v>2904</v>
      </c>
      <c r="E2281" s="73">
        <v>168469.29</v>
      </c>
      <c r="F2281" s="43"/>
      <c r="G2281" s="283"/>
    </row>
    <row r="2282" ht="15.75" customHeight="1">
      <c r="A2282" s="213">
        <v>46227.0</v>
      </c>
      <c r="B2282" s="10" t="s">
        <v>21</v>
      </c>
      <c r="C2282" s="10" t="s">
        <v>7</v>
      </c>
      <c r="D2282" s="215" t="s">
        <v>2905</v>
      </c>
      <c r="E2282" s="73">
        <v>1267686.05</v>
      </c>
      <c r="F2282" s="43"/>
      <c r="G2282" s="283"/>
    </row>
    <row r="2283" ht="15.75" customHeight="1">
      <c r="A2283" s="162">
        <v>46228.0</v>
      </c>
      <c r="B2283" s="10" t="s">
        <v>21</v>
      </c>
      <c r="C2283" s="10" t="s">
        <v>7</v>
      </c>
      <c r="D2283" s="101" t="s">
        <v>2906</v>
      </c>
      <c r="E2283" s="73">
        <v>102224.61</v>
      </c>
      <c r="F2283" s="43"/>
      <c r="G2283" s="283"/>
    </row>
    <row r="2284" ht="15.75" customHeight="1">
      <c r="A2284" s="162">
        <v>46228.0</v>
      </c>
      <c r="B2284" s="10" t="s">
        <v>21</v>
      </c>
      <c r="C2284" s="10" t="s">
        <v>7</v>
      </c>
      <c r="D2284" s="101" t="s">
        <v>2907</v>
      </c>
      <c r="E2284" s="73">
        <v>89079.49</v>
      </c>
      <c r="F2284" s="43"/>
      <c r="G2284" s="283"/>
    </row>
    <row r="2285" ht="15.75" customHeight="1">
      <c r="A2285" s="162">
        <v>46228.0</v>
      </c>
      <c r="B2285" s="10" t="s">
        <v>21</v>
      </c>
      <c r="C2285" s="10" t="s">
        <v>7</v>
      </c>
      <c r="D2285" s="101" t="s">
        <v>2908</v>
      </c>
      <c r="E2285" s="73">
        <v>192492.0</v>
      </c>
      <c r="F2285" s="43"/>
      <c r="G2285" s="283"/>
    </row>
    <row r="2286" ht="15.75" customHeight="1">
      <c r="A2286" s="162">
        <v>46228.0</v>
      </c>
      <c r="B2286" s="10" t="s">
        <v>21</v>
      </c>
      <c r="C2286" s="10" t="s">
        <v>7</v>
      </c>
      <c r="D2286" s="101" t="s">
        <v>2909</v>
      </c>
      <c r="E2286" s="73">
        <v>7130.14</v>
      </c>
      <c r="F2286" s="43"/>
      <c r="G2286" s="283"/>
    </row>
    <row r="2287" ht="15.75" customHeight="1">
      <c r="A2287" s="162">
        <v>46228.0</v>
      </c>
      <c r="B2287" s="10" t="s">
        <v>21</v>
      </c>
      <c r="C2287" s="10" t="s">
        <v>7</v>
      </c>
      <c r="D2287" s="101" t="s">
        <v>2910</v>
      </c>
      <c r="E2287" s="73">
        <v>2879973.0</v>
      </c>
      <c r="F2287" s="33"/>
      <c r="G2287" s="283"/>
    </row>
    <row r="2288" ht="15.75" customHeight="1">
      <c r="A2288" s="71">
        <v>46228.0</v>
      </c>
      <c r="B2288" s="72" t="s">
        <v>21</v>
      </c>
      <c r="C2288" s="72" t="s">
        <v>7</v>
      </c>
      <c r="D2288" s="72" t="s">
        <v>2911</v>
      </c>
      <c r="E2288" s="73">
        <v>-19315.76</v>
      </c>
      <c r="F2288" s="204" t="s">
        <v>2912</v>
      </c>
      <c r="G2288" s="283"/>
    </row>
    <row r="2289" ht="15.75" customHeight="1">
      <c r="A2289" s="162">
        <v>46228.0</v>
      </c>
      <c r="B2289" s="10" t="s">
        <v>21</v>
      </c>
      <c r="C2289" s="10" t="s">
        <v>7</v>
      </c>
      <c r="D2289" s="101" t="s">
        <v>2914</v>
      </c>
      <c r="E2289" s="73">
        <v>3645902.95</v>
      </c>
      <c r="F2289" s="43"/>
      <c r="G2289" s="283"/>
    </row>
    <row r="2290" ht="15.75" customHeight="1">
      <c r="A2290" s="162">
        <v>46228.0</v>
      </c>
      <c r="B2290" s="10" t="s">
        <v>21</v>
      </c>
      <c r="C2290" s="10" t="s">
        <v>7</v>
      </c>
      <c r="D2290" s="101" t="s">
        <v>2915</v>
      </c>
      <c r="E2290" s="73">
        <v>93317.31</v>
      </c>
      <c r="F2290" s="43"/>
      <c r="G2290" s="283"/>
    </row>
    <row r="2291" ht="15.75" customHeight="1">
      <c r="A2291" s="162">
        <v>46230.0</v>
      </c>
      <c r="B2291" s="10" t="s">
        <v>21</v>
      </c>
      <c r="C2291" s="10" t="s">
        <v>7</v>
      </c>
      <c r="D2291" s="101" t="s">
        <v>2916</v>
      </c>
      <c r="E2291" s="73">
        <v>457313.06</v>
      </c>
      <c r="F2291" s="43"/>
      <c r="G2291" s="283"/>
    </row>
    <row r="2292" ht="15.75" customHeight="1">
      <c r="A2292" s="162">
        <v>46230.0</v>
      </c>
      <c r="B2292" s="10" t="s">
        <v>21</v>
      </c>
      <c r="C2292" s="10" t="s">
        <v>7</v>
      </c>
      <c r="D2292" s="101" t="s">
        <v>2917</v>
      </c>
      <c r="E2292" s="73">
        <v>2713470.0</v>
      </c>
      <c r="F2292" s="43"/>
      <c r="G2292" s="283"/>
    </row>
    <row r="2293" ht="15.75" customHeight="1">
      <c r="A2293" s="162">
        <v>46230.0</v>
      </c>
      <c r="B2293" s="10" t="s">
        <v>21</v>
      </c>
      <c r="C2293" s="10" t="s">
        <v>7</v>
      </c>
      <c r="D2293" s="101" t="s">
        <v>2918</v>
      </c>
      <c r="E2293" s="73">
        <v>66670.32</v>
      </c>
      <c r="F2293" s="43"/>
      <c r="G2293" s="283"/>
    </row>
    <row r="2294" ht="15.75" customHeight="1">
      <c r="A2294" s="162">
        <v>46230.0</v>
      </c>
      <c r="B2294" s="10" t="s">
        <v>21</v>
      </c>
      <c r="C2294" s="10" t="s">
        <v>7</v>
      </c>
      <c r="D2294" s="101" t="s">
        <v>2919</v>
      </c>
      <c r="E2294" s="73">
        <v>156618.74</v>
      </c>
      <c r="F2294" s="43"/>
      <c r="G2294" s="283"/>
    </row>
    <row r="2295" ht="15.75" customHeight="1">
      <c r="A2295" s="162">
        <v>46230.0</v>
      </c>
      <c r="B2295" s="10" t="s">
        <v>21</v>
      </c>
      <c r="C2295" s="10" t="s">
        <v>7</v>
      </c>
      <c r="D2295" s="101" t="s">
        <v>2920</v>
      </c>
      <c r="E2295" s="73">
        <v>1236339.42</v>
      </c>
      <c r="F2295" s="43"/>
      <c r="G2295" s="283"/>
    </row>
    <row r="2296" ht="15.75" customHeight="1">
      <c r="A2296" s="253">
        <v>46231.0</v>
      </c>
      <c r="B2296" s="254" t="s">
        <v>21</v>
      </c>
      <c r="C2296" s="254" t="s">
        <v>7</v>
      </c>
      <c r="D2296" s="254" t="s">
        <v>2921</v>
      </c>
      <c r="E2296" s="255">
        <v>50360.93</v>
      </c>
      <c r="F2296" s="43"/>
      <c r="G2296" s="283"/>
    </row>
    <row r="2297" ht="15.75" customHeight="1">
      <c r="A2297" s="162">
        <v>46231.0</v>
      </c>
      <c r="B2297" s="10" t="s">
        <v>21</v>
      </c>
      <c r="C2297" s="10" t="s">
        <v>7</v>
      </c>
      <c r="D2297" s="101" t="s">
        <v>2922</v>
      </c>
      <c r="E2297" s="73">
        <v>116549.79</v>
      </c>
      <c r="F2297" s="43"/>
      <c r="G2297" s="283"/>
    </row>
    <row r="2298" ht="15.75" customHeight="1">
      <c r="A2298" s="162">
        <v>46231.0</v>
      </c>
      <c r="B2298" s="10" t="s">
        <v>21</v>
      </c>
      <c r="C2298" s="10" t="s">
        <v>7</v>
      </c>
      <c r="D2298" s="101" t="s">
        <v>2923</v>
      </c>
      <c r="E2298" s="73">
        <v>55922.75</v>
      </c>
      <c r="F2298" s="43"/>
      <c r="G2298" s="283"/>
    </row>
    <row r="2299" ht="15.75" customHeight="1">
      <c r="A2299" s="162">
        <v>46231.0</v>
      </c>
      <c r="B2299" s="10" t="s">
        <v>21</v>
      </c>
      <c r="C2299" s="10" t="s">
        <v>7</v>
      </c>
      <c r="D2299" s="101" t="s">
        <v>2924</v>
      </c>
      <c r="E2299" s="73">
        <v>740498.69</v>
      </c>
      <c r="F2299" s="43"/>
      <c r="G2299" s="283"/>
    </row>
    <row r="2300" ht="15.75" customHeight="1">
      <c r="A2300" s="162">
        <v>46231.0</v>
      </c>
      <c r="B2300" s="10" t="s">
        <v>21</v>
      </c>
      <c r="C2300" s="10" t="s">
        <v>7</v>
      </c>
      <c r="D2300" s="101" t="s">
        <v>2925</v>
      </c>
      <c r="E2300" s="73">
        <v>172186.65</v>
      </c>
      <c r="F2300" s="43"/>
      <c r="G2300" s="283"/>
    </row>
    <row r="2301" ht="15.75" customHeight="1">
      <c r="A2301" s="162">
        <v>46231.0</v>
      </c>
      <c r="B2301" s="10" t="s">
        <v>21</v>
      </c>
      <c r="C2301" s="10" t="s">
        <v>7</v>
      </c>
      <c r="D2301" s="101" t="s">
        <v>2926</v>
      </c>
      <c r="E2301" s="73">
        <v>3110.07</v>
      </c>
      <c r="F2301" s="43"/>
      <c r="G2301" s="283"/>
    </row>
    <row r="2302" ht="15.75" customHeight="1">
      <c r="A2302" s="162">
        <v>46231.0</v>
      </c>
      <c r="B2302" s="10" t="s">
        <v>21</v>
      </c>
      <c r="C2302" s="10" t="s">
        <v>7</v>
      </c>
      <c r="D2302" s="101" t="s">
        <v>2927</v>
      </c>
      <c r="E2302" s="73">
        <v>24888.27</v>
      </c>
      <c r="F2302" s="43"/>
      <c r="G2302" s="283"/>
    </row>
    <row r="2303" ht="15.75" customHeight="1">
      <c r="A2303" s="162">
        <v>46231.0</v>
      </c>
      <c r="B2303" s="10" t="s">
        <v>21</v>
      </c>
      <c r="C2303" s="10" t="s">
        <v>7</v>
      </c>
      <c r="D2303" s="101" t="s">
        <v>2928</v>
      </c>
      <c r="E2303" s="73">
        <v>2284045.96</v>
      </c>
      <c r="F2303" s="43"/>
      <c r="G2303" s="283"/>
    </row>
    <row r="2304" ht="15.75" customHeight="1">
      <c r="A2304" s="162">
        <v>46231.0</v>
      </c>
      <c r="B2304" s="10" t="s">
        <v>21</v>
      </c>
      <c r="C2304" s="10" t="s">
        <v>7</v>
      </c>
      <c r="D2304" s="101" t="s">
        <v>2929</v>
      </c>
      <c r="E2304" s="73">
        <v>507682.12</v>
      </c>
      <c r="F2304" s="43"/>
      <c r="G2304" s="283"/>
    </row>
    <row r="2305" ht="15.75" customHeight="1">
      <c r="A2305" s="162">
        <v>46232.0</v>
      </c>
      <c r="B2305" s="10" t="s">
        <v>21</v>
      </c>
      <c r="C2305" s="10" t="s">
        <v>7</v>
      </c>
      <c r="D2305" s="101" t="s">
        <v>2930</v>
      </c>
      <c r="E2305" s="73">
        <v>554894.37</v>
      </c>
      <c r="F2305" s="43"/>
      <c r="G2305" s="283"/>
    </row>
    <row r="2306" ht="15.75" customHeight="1">
      <c r="A2306" s="162">
        <v>46232.0</v>
      </c>
      <c r="B2306" s="10" t="s">
        <v>21</v>
      </c>
      <c r="C2306" s="10" t="s">
        <v>7</v>
      </c>
      <c r="D2306" s="101" t="s">
        <v>2931</v>
      </c>
      <c r="E2306" s="73">
        <v>1142444.32</v>
      </c>
      <c r="F2306" s="43"/>
      <c r="G2306" s="283"/>
    </row>
    <row r="2307" ht="15.75" customHeight="1">
      <c r="A2307" s="162">
        <v>46232.0</v>
      </c>
      <c r="B2307" s="10" t="s">
        <v>21</v>
      </c>
      <c r="C2307" s="10" t="s">
        <v>7</v>
      </c>
      <c r="D2307" s="101" t="s">
        <v>2932</v>
      </c>
      <c r="E2307" s="73">
        <v>1316155.85</v>
      </c>
      <c r="F2307" s="43"/>
      <c r="G2307" s="283"/>
    </row>
    <row r="2308" ht="15.75" customHeight="1">
      <c r="A2308" s="162">
        <v>46232.0</v>
      </c>
      <c r="B2308" s="10" t="s">
        <v>21</v>
      </c>
      <c r="C2308" s="10" t="s">
        <v>7</v>
      </c>
      <c r="D2308" s="101" t="s">
        <v>2933</v>
      </c>
      <c r="E2308" s="73">
        <v>566117.84</v>
      </c>
      <c r="F2308" s="43"/>
      <c r="G2308" s="283"/>
    </row>
    <row r="2309" ht="15.75" customHeight="1">
      <c r="A2309" s="162">
        <v>46232.0</v>
      </c>
      <c r="B2309" s="10" t="s">
        <v>21</v>
      </c>
      <c r="C2309" s="10" t="s">
        <v>7</v>
      </c>
      <c r="D2309" s="101" t="s">
        <v>2934</v>
      </c>
      <c r="E2309" s="73">
        <v>110364.66</v>
      </c>
      <c r="F2309" s="43"/>
      <c r="G2309" s="283"/>
    </row>
    <row r="2310" ht="15.75" customHeight="1">
      <c r="A2310" s="162">
        <v>46232.0</v>
      </c>
      <c r="B2310" s="10" t="s">
        <v>21</v>
      </c>
      <c r="C2310" s="10" t="s">
        <v>7</v>
      </c>
      <c r="D2310" s="101" t="s">
        <v>2936</v>
      </c>
      <c r="E2310" s="73">
        <v>356729.19</v>
      </c>
      <c r="F2310" s="43"/>
      <c r="G2310" s="283"/>
    </row>
    <row r="2311" ht="15.75" customHeight="1">
      <c r="A2311" s="162">
        <v>46232.0</v>
      </c>
      <c r="B2311" s="10" t="s">
        <v>21</v>
      </c>
      <c r="C2311" s="10" t="s">
        <v>7</v>
      </c>
      <c r="D2311" s="101" t="s">
        <v>2937</v>
      </c>
      <c r="E2311" s="73">
        <v>87576.12</v>
      </c>
      <c r="F2311" s="43"/>
      <c r="G2311" s="283"/>
    </row>
    <row r="2312" ht="15.75" customHeight="1">
      <c r="A2312" s="162">
        <v>46232.0</v>
      </c>
      <c r="B2312" s="10" t="s">
        <v>21</v>
      </c>
      <c r="C2312" s="10" t="s">
        <v>7</v>
      </c>
      <c r="D2312" s="101" t="s">
        <v>2938</v>
      </c>
      <c r="E2312" s="73">
        <v>916009.82</v>
      </c>
      <c r="F2312" s="43"/>
      <c r="G2312" s="283"/>
    </row>
    <row r="2313" ht="15.75" customHeight="1">
      <c r="A2313" s="162">
        <v>46232.0</v>
      </c>
      <c r="B2313" s="10" t="s">
        <v>21</v>
      </c>
      <c r="C2313" s="10" t="s">
        <v>7</v>
      </c>
      <c r="D2313" s="101" t="s">
        <v>2939</v>
      </c>
      <c r="E2313" s="73">
        <v>1976458.8</v>
      </c>
      <c r="F2313" s="43"/>
      <c r="G2313" s="283"/>
    </row>
    <row r="2314" ht="15.75" customHeight="1">
      <c r="A2314" s="162">
        <v>46232.0</v>
      </c>
      <c r="B2314" s="10" t="s">
        <v>21</v>
      </c>
      <c r="C2314" s="10" t="s">
        <v>7</v>
      </c>
      <c r="D2314" s="101" t="s">
        <v>2940</v>
      </c>
      <c r="E2314" s="73">
        <v>120184.26</v>
      </c>
      <c r="F2314" s="43"/>
      <c r="G2314" s="283"/>
    </row>
    <row r="2315" ht="15.75" customHeight="1">
      <c r="A2315" s="162">
        <v>46233.0</v>
      </c>
      <c r="B2315" s="10" t="s">
        <v>21</v>
      </c>
      <c r="C2315" s="10" t="s">
        <v>7</v>
      </c>
      <c r="D2315" s="101" t="s">
        <v>2941</v>
      </c>
      <c r="E2315" s="73">
        <v>987603.44</v>
      </c>
      <c r="F2315" s="43"/>
      <c r="G2315" s="283"/>
    </row>
    <row r="2316" ht="15.75" customHeight="1">
      <c r="A2316" s="162">
        <v>46233.0</v>
      </c>
      <c r="B2316" s="10" t="s">
        <v>21</v>
      </c>
      <c r="C2316" s="10" t="s">
        <v>679</v>
      </c>
      <c r="D2316" s="101" t="s">
        <v>2942</v>
      </c>
      <c r="E2316" s="73">
        <v>-19834.42</v>
      </c>
      <c r="F2316" s="43"/>
      <c r="G2316" s="283"/>
    </row>
    <row r="2317" ht="15.75" customHeight="1">
      <c r="A2317" s="162">
        <v>46233.0</v>
      </c>
      <c r="B2317" s="10" t="s">
        <v>21</v>
      </c>
      <c r="C2317" s="10" t="s">
        <v>7</v>
      </c>
      <c r="D2317" s="101" t="s">
        <v>2943</v>
      </c>
      <c r="E2317" s="73">
        <v>270032.21</v>
      </c>
      <c r="F2317" s="43"/>
      <c r="G2317" s="283"/>
    </row>
    <row r="2318" ht="15.75" customHeight="1">
      <c r="A2318" s="162">
        <v>46234.0</v>
      </c>
      <c r="B2318" s="10" t="s">
        <v>21</v>
      </c>
      <c r="C2318" s="10" t="s">
        <v>7</v>
      </c>
      <c r="D2318" s="101" t="s">
        <v>2944</v>
      </c>
      <c r="E2318" s="73">
        <v>53023.17</v>
      </c>
      <c r="F2318" s="43"/>
      <c r="G2318" s="283"/>
    </row>
    <row r="2319" ht="15.75" customHeight="1">
      <c r="A2319" s="162">
        <v>46234.0</v>
      </c>
      <c r="B2319" s="10" t="s">
        <v>21</v>
      </c>
      <c r="C2319" s="10" t="s">
        <v>7</v>
      </c>
      <c r="D2319" s="101" t="s">
        <v>2945</v>
      </c>
      <c r="E2319" s="73">
        <v>1605673.15</v>
      </c>
      <c r="F2319" s="43"/>
      <c r="G2319" s="283"/>
    </row>
    <row r="2320" ht="15.75" customHeight="1">
      <c r="A2320" s="162">
        <v>46234.0</v>
      </c>
      <c r="B2320" s="10" t="s">
        <v>21</v>
      </c>
      <c r="C2320" s="10" t="s">
        <v>7</v>
      </c>
      <c r="D2320" s="101" t="s">
        <v>2947</v>
      </c>
      <c r="E2320" s="73">
        <v>288504.13</v>
      </c>
      <c r="F2320" s="43"/>
      <c r="G2320" s="283"/>
    </row>
    <row r="2321" ht="15.75" customHeight="1">
      <c r="A2321" s="162">
        <v>46234.0</v>
      </c>
      <c r="B2321" s="10" t="s">
        <v>21</v>
      </c>
      <c r="C2321" s="10" t="s">
        <v>7</v>
      </c>
      <c r="D2321" s="101" t="s">
        <v>2948</v>
      </c>
      <c r="E2321" s="73">
        <v>1208237.95</v>
      </c>
      <c r="F2321" s="43"/>
      <c r="G2321" s="283"/>
    </row>
    <row r="2322" ht="15.75" customHeight="1">
      <c r="A2322" s="162">
        <v>46234.0</v>
      </c>
      <c r="B2322" s="10" t="s">
        <v>21</v>
      </c>
      <c r="C2322" s="10" t="s">
        <v>7</v>
      </c>
      <c r="D2322" s="101" t="s">
        <v>2949</v>
      </c>
      <c r="E2322" s="73">
        <v>162269.28</v>
      </c>
      <c r="F2322" s="43"/>
      <c r="G2322" s="283"/>
    </row>
    <row r="2323" ht="15.75" customHeight="1">
      <c r="A2323" s="162">
        <v>46235.0</v>
      </c>
      <c r="B2323" s="10" t="s">
        <v>21</v>
      </c>
      <c r="C2323" s="10" t="s">
        <v>7</v>
      </c>
      <c r="D2323" s="101" t="s">
        <v>2950</v>
      </c>
      <c r="E2323" s="73">
        <v>1004779.59</v>
      </c>
      <c r="F2323" s="33"/>
      <c r="G2323" s="283"/>
    </row>
    <row r="2324" ht="15.75" customHeight="1">
      <c r="A2324" s="162">
        <v>46235.0</v>
      </c>
      <c r="B2324" s="10" t="s">
        <v>21</v>
      </c>
      <c r="C2324" s="10" t="s">
        <v>7</v>
      </c>
      <c r="D2324" s="101" t="s">
        <v>2951</v>
      </c>
      <c r="E2324" s="134">
        <v>780470.25</v>
      </c>
      <c r="F2324" s="204" t="s">
        <v>2952</v>
      </c>
      <c r="G2324" s="283"/>
    </row>
    <row r="2325" ht="15.75" customHeight="1">
      <c r="A2325" s="162">
        <v>46235.0</v>
      </c>
      <c r="B2325" s="10" t="s">
        <v>21</v>
      </c>
      <c r="C2325" s="10" t="s">
        <v>7</v>
      </c>
      <c r="D2325" s="101" t="s">
        <v>2955</v>
      </c>
      <c r="E2325" s="134">
        <v>819840.0</v>
      </c>
      <c r="F2325" s="43"/>
      <c r="G2325" s="283"/>
    </row>
    <row r="2326" ht="15.75" customHeight="1">
      <c r="A2326" s="162">
        <v>46237.0</v>
      </c>
      <c r="B2326" s="10" t="s">
        <v>21</v>
      </c>
      <c r="C2326" s="10" t="s">
        <v>7</v>
      </c>
      <c r="D2326" s="101" t="s">
        <v>2956</v>
      </c>
      <c r="E2326" s="134">
        <v>54401.86</v>
      </c>
      <c r="F2326" s="43"/>
      <c r="G2326" s="283"/>
    </row>
    <row r="2327" ht="15.75" customHeight="1">
      <c r="A2327" s="162">
        <v>46237.0</v>
      </c>
      <c r="B2327" s="10" t="s">
        <v>21</v>
      </c>
      <c r="C2327" s="10" t="s">
        <v>7</v>
      </c>
      <c r="D2327" s="101" t="s">
        <v>2957</v>
      </c>
      <c r="E2327" s="134">
        <v>3873944.41</v>
      </c>
      <c r="F2327" s="43"/>
      <c r="G2327" s="283"/>
    </row>
    <row r="2328" ht="15.75" customHeight="1">
      <c r="A2328" s="162">
        <v>46237.0</v>
      </c>
      <c r="B2328" s="10" t="s">
        <v>21</v>
      </c>
      <c r="C2328" s="10" t="s">
        <v>7</v>
      </c>
      <c r="D2328" s="101" t="s">
        <v>2958</v>
      </c>
      <c r="E2328" s="134">
        <v>181931.89</v>
      </c>
      <c r="F2328" s="43"/>
      <c r="G2328" s="283"/>
    </row>
    <row r="2329" ht="15.75" customHeight="1">
      <c r="A2329" s="71">
        <v>46237.0</v>
      </c>
      <c r="B2329" s="72" t="s">
        <v>21</v>
      </c>
      <c r="C2329" s="72" t="s">
        <v>2656</v>
      </c>
      <c r="D2329" s="72" t="s">
        <v>2959</v>
      </c>
      <c r="E2329" s="73">
        <v>-35495.18</v>
      </c>
      <c r="F2329" s="43"/>
      <c r="G2329" s="283"/>
    </row>
    <row r="2330" ht="15.75" customHeight="1">
      <c r="A2330" s="71">
        <v>46237.0</v>
      </c>
      <c r="B2330" s="72" t="s">
        <v>21</v>
      </c>
      <c r="C2330" s="72" t="s">
        <v>2656</v>
      </c>
      <c r="D2330" s="72" t="s">
        <v>2961</v>
      </c>
      <c r="E2330" s="73">
        <v>-11538.68</v>
      </c>
      <c r="F2330" s="43"/>
      <c r="G2330" s="283"/>
    </row>
    <row r="2331" ht="15.75" customHeight="1">
      <c r="A2331" s="162">
        <v>46238.0</v>
      </c>
      <c r="B2331" s="10" t="s">
        <v>21</v>
      </c>
      <c r="C2331" s="10" t="s">
        <v>7</v>
      </c>
      <c r="D2331" s="101" t="s">
        <v>2962</v>
      </c>
      <c r="E2331" s="134">
        <v>1541393.32</v>
      </c>
      <c r="F2331" s="43"/>
      <c r="G2331" s="283"/>
    </row>
    <row r="2332" ht="15.75" customHeight="1">
      <c r="A2332" s="162">
        <v>46238.0</v>
      </c>
      <c r="B2332" s="10" t="s">
        <v>21</v>
      </c>
      <c r="C2332" s="10" t="s">
        <v>7</v>
      </c>
      <c r="D2332" s="101" t="s">
        <v>2963</v>
      </c>
      <c r="E2332" s="134">
        <v>363863.76</v>
      </c>
      <c r="F2332" s="43"/>
      <c r="G2332" s="283"/>
    </row>
    <row r="2333" ht="15.75" customHeight="1">
      <c r="A2333" s="162">
        <v>46238.0</v>
      </c>
      <c r="B2333" s="10" t="s">
        <v>21</v>
      </c>
      <c r="C2333" s="10" t="s">
        <v>7</v>
      </c>
      <c r="D2333" s="101" t="s">
        <v>2965</v>
      </c>
      <c r="E2333" s="134">
        <v>49472.36</v>
      </c>
      <c r="F2333" s="43"/>
      <c r="G2333" s="283"/>
    </row>
    <row r="2334" ht="15.75" customHeight="1">
      <c r="A2334" s="162">
        <v>46238.0</v>
      </c>
      <c r="B2334" s="10" t="s">
        <v>21</v>
      </c>
      <c r="C2334" s="10" t="s">
        <v>7</v>
      </c>
      <c r="D2334" s="101" t="s">
        <v>2966</v>
      </c>
      <c r="E2334" s="134">
        <v>1276560.88</v>
      </c>
      <c r="F2334" s="43"/>
      <c r="G2334" s="283"/>
    </row>
    <row r="2335" ht="15.75" customHeight="1">
      <c r="A2335" s="162">
        <v>46238.0</v>
      </c>
      <c r="B2335" s="10" t="s">
        <v>21</v>
      </c>
      <c r="C2335" s="10" t="s">
        <v>7</v>
      </c>
      <c r="D2335" s="101" t="s">
        <v>2968</v>
      </c>
      <c r="E2335" s="134">
        <v>94219.16</v>
      </c>
      <c r="F2335" s="43"/>
      <c r="G2335" s="283"/>
    </row>
    <row r="2336" ht="15.75" customHeight="1">
      <c r="A2336" s="162">
        <v>46238.0</v>
      </c>
      <c r="B2336" s="10" t="s">
        <v>21</v>
      </c>
      <c r="C2336" s="10" t="s">
        <v>7</v>
      </c>
      <c r="D2336" s="101" t="s">
        <v>2969</v>
      </c>
      <c r="E2336" s="134">
        <v>47912.54</v>
      </c>
      <c r="F2336" s="43"/>
      <c r="G2336" s="283"/>
    </row>
    <row r="2337" ht="15.75" customHeight="1">
      <c r="A2337" s="162">
        <v>46238.0</v>
      </c>
      <c r="B2337" s="10" t="s">
        <v>21</v>
      </c>
      <c r="C2337" s="10" t="s">
        <v>7</v>
      </c>
      <c r="D2337" s="101" t="s">
        <v>2970</v>
      </c>
      <c r="E2337" s="134">
        <v>101211.42</v>
      </c>
      <c r="F2337" s="43"/>
      <c r="G2337" s="283"/>
    </row>
    <row r="2338" ht="15.75" customHeight="1">
      <c r="A2338" s="162">
        <v>46238.0</v>
      </c>
      <c r="B2338" s="10" t="s">
        <v>21</v>
      </c>
      <c r="C2338" s="10" t="s">
        <v>7</v>
      </c>
      <c r="D2338" s="101" t="s">
        <v>2972</v>
      </c>
      <c r="E2338" s="134">
        <v>26896.11</v>
      </c>
      <c r="F2338" s="43"/>
      <c r="G2338" s="283"/>
    </row>
    <row r="2339" ht="15.75" customHeight="1">
      <c r="A2339" s="162">
        <v>46239.0</v>
      </c>
      <c r="B2339" s="10" t="s">
        <v>21</v>
      </c>
      <c r="C2339" s="10" t="s">
        <v>7</v>
      </c>
      <c r="D2339" s="101" t="s">
        <v>2973</v>
      </c>
      <c r="E2339" s="134">
        <v>1116763.58</v>
      </c>
      <c r="F2339" s="43"/>
      <c r="G2339" s="283"/>
    </row>
    <row r="2340" ht="15.75" customHeight="1">
      <c r="A2340" s="162">
        <v>46239.0</v>
      </c>
      <c r="B2340" s="10" t="s">
        <v>21</v>
      </c>
      <c r="C2340" s="10" t="s">
        <v>7</v>
      </c>
      <c r="D2340" s="101" t="s">
        <v>2974</v>
      </c>
      <c r="E2340" s="134">
        <v>1696725.51</v>
      </c>
      <c r="F2340" s="43"/>
      <c r="G2340" s="283"/>
    </row>
    <row r="2341" ht="15.75" customHeight="1">
      <c r="A2341" s="162">
        <v>46239.0</v>
      </c>
      <c r="B2341" s="10" t="s">
        <v>21</v>
      </c>
      <c r="C2341" s="10" t="s">
        <v>7</v>
      </c>
      <c r="D2341" s="101" t="s">
        <v>2975</v>
      </c>
      <c r="E2341" s="134">
        <v>8845.67</v>
      </c>
      <c r="F2341" s="43"/>
      <c r="G2341" s="283"/>
    </row>
    <row r="2342" ht="15.75" customHeight="1">
      <c r="A2342" s="162">
        <v>46239.0</v>
      </c>
      <c r="B2342" s="10" t="s">
        <v>21</v>
      </c>
      <c r="C2342" s="10" t="s">
        <v>7</v>
      </c>
      <c r="D2342" s="101" t="s">
        <v>2976</v>
      </c>
      <c r="E2342" s="134">
        <v>268018.9</v>
      </c>
      <c r="F2342" s="43"/>
      <c r="G2342" s="283"/>
    </row>
    <row r="2343" ht="15.75" customHeight="1">
      <c r="A2343" s="162">
        <v>46239.0</v>
      </c>
      <c r="B2343" s="10" t="s">
        <v>21</v>
      </c>
      <c r="C2343" s="10" t="s">
        <v>7</v>
      </c>
      <c r="D2343" s="101" t="s">
        <v>2977</v>
      </c>
      <c r="E2343" s="134">
        <v>181589.93</v>
      </c>
      <c r="F2343" s="43"/>
      <c r="G2343" s="283"/>
    </row>
    <row r="2344" ht="15.75" customHeight="1">
      <c r="A2344" s="253">
        <v>46239.0</v>
      </c>
      <c r="B2344" s="254" t="s">
        <v>21</v>
      </c>
      <c r="C2344" s="254" t="s">
        <v>7</v>
      </c>
      <c r="D2344" s="254" t="s">
        <v>2978</v>
      </c>
      <c r="E2344" s="255">
        <v>106272.11</v>
      </c>
      <c r="F2344" s="43"/>
      <c r="G2344" s="283"/>
    </row>
    <row r="2345" ht="15.75" customHeight="1">
      <c r="A2345" s="253">
        <v>46239.0</v>
      </c>
      <c r="B2345" s="254" t="s">
        <v>21</v>
      </c>
      <c r="C2345" s="254" t="s">
        <v>7</v>
      </c>
      <c r="D2345" s="254" t="s">
        <v>2979</v>
      </c>
      <c r="E2345" s="255">
        <v>40936.53</v>
      </c>
      <c r="F2345" s="43"/>
      <c r="G2345" s="283"/>
    </row>
    <row r="2346" ht="15.75" customHeight="1">
      <c r="A2346" s="162">
        <v>46239.0</v>
      </c>
      <c r="B2346" s="10" t="s">
        <v>21</v>
      </c>
      <c r="C2346" s="10" t="s">
        <v>7</v>
      </c>
      <c r="D2346" s="101" t="s">
        <v>2980</v>
      </c>
      <c r="E2346" s="134">
        <v>122250.12</v>
      </c>
      <c r="F2346" s="43"/>
      <c r="G2346" s="283"/>
    </row>
    <row r="2347" ht="15.75" customHeight="1">
      <c r="A2347" s="162">
        <v>46239.0</v>
      </c>
      <c r="B2347" s="10" t="s">
        <v>21</v>
      </c>
      <c r="C2347" s="10" t="s">
        <v>7</v>
      </c>
      <c r="D2347" s="101" t="s">
        <v>2981</v>
      </c>
      <c r="E2347" s="134">
        <v>2212250.31</v>
      </c>
      <c r="F2347" s="43"/>
      <c r="G2347" s="283"/>
    </row>
    <row r="2348" ht="15.75" customHeight="1">
      <c r="A2348" s="286">
        <v>46239.0</v>
      </c>
      <c r="B2348" s="10" t="s">
        <v>21</v>
      </c>
      <c r="C2348" s="10" t="s">
        <v>7</v>
      </c>
      <c r="D2348" s="101" t="s">
        <v>2982</v>
      </c>
      <c r="E2348" s="134">
        <v>611663.54</v>
      </c>
      <c r="F2348" s="43"/>
      <c r="G2348" s="283"/>
    </row>
    <row r="2349" ht="15.75" customHeight="1">
      <c r="A2349" s="162">
        <v>46239.0</v>
      </c>
      <c r="B2349" s="10" t="s">
        <v>21</v>
      </c>
      <c r="C2349" s="10" t="s">
        <v>7</v>
      </c>
      <c r="D2349" s="101" t="s">
        <v>2983</v>
      </c>
      <c r="E2349" s="134">
        <v>112977.31</v>
      </c>
      <c r="F2349" s="43"/>
      <c r="G2349" s="283"/>
    </row>
    <row r="2350" ht="15.75" customHeight="1">
      <c r="A2350" s="162">
        <v>46240.0</v>
      </c>
      <c r="B2350" s="10" t="s">
        <v>21</v>
      </c>
      <c r="C2350" s="10" t="s">
        <v>7</v>
      </c>
      <c r="D2350" s="101" t="s">
        <v>2984</v>
      </c>
      <c r="E2350" s="134">
        <v>966811.42</v>
      </c>
      <c r="F2350" s="43"/>
      <c r="G2350" s="283"/>
    </row>
    <row r="2351" ht="15.75" customHeight="1">
      <c r="A2351" s="162">
        <v>46240.0</v>
      </c>
      <c r="B2351" s="10" t="s">
        <v>21</v>
      </c>
      <c r="C2351" s="10" t="s">
        <v>7</v>
      </c>
      <c r="D2351" s="101" t="s">
        <v>2985</v>
      </c>
      <c r="E2351" s="134">
        <v>42244.84</v>
      </c>
      <c r="F2351" s="43"/>
      <c r="G2351" s="283"/>
    </row>
    <row r="2352" ht="15.75" customHeight="1">
      <c r="A2352" s="162">
        <v>46209.0</v>
      </c>
      <c r="B2352" s="10" t="s">
        <v>21</v>
      </c>
      <c r="C2352" s="10" t="s">
        <v>7</v>
      </c>
      <c r="D2352" s="101" t="s">
        <v>2987</v>
      </c>
      <c r="E2352" s="134">
        <v>1143143.44</v>
      </c>
      <c r="F2352" s="43"/>
      <c r="G2352" s="283"/>
    </row>
    <row r="2353" ht="15.75" customHeight="1">
      <c r="A2353" s="162">
        <v>46209.0</v>
      </c>
      <c r="B2353" s="10" t="s">
        <v>21</v>
      </c>
      <c r="C2353" s="10" t="s">
        <v>7</v>
      </c>
      <c r="D2353" s="101" t="s">
        <v>2988</v>
      </c>
      <c r="E2353" s="134">
        <v>22119.64</v>
      </c>
      <c r="F2353" s="43"/>
      <c r="G2353" s="283"/>
    </row>
    <row r="2354" ht="15.75" customHeight="1">
      <c r="A2354" s="162">
        <v>46240.0</v>
      </c>
      <c r="B2354" s="10" t="s">
        <v>21</v>
      </c>
      <c r="C2354" s="10" t="s">
        <v>7</v>
      </c>
      <c r="D2354" s="101" t="s">
        <v>2989</v>
      </c>
      <c r="E2354" s="134">
        <v>24888.27</v>
      </c>
      <c r="F2354" s="43"/>
      <c r="G2354" s="283"/>
    </row>
    <row r="2355" ht="15.75" customHeight="1">
      <c r="A2355" s="162">
        <v>46241.0</v>
      </c>
      <c r="B2355" s="10" t="s">
        <v>21</v>
      </c>
      <c r="C2355" s="10" t="s">
        <v>7</v>
      </c>
      <c r="D2355" s="101" t="s">
        <v>2990</v>
      </c>
      <c r="E2355" s="134">
        <v>1025364.1</v>
      </c>
      <c r="F2355" s="43"/>
      <c r="G2355" s="283"/>
    </row>
    <row r="2356" ht="15.75" customHeight="1">
      <c r="A2356" s="162">
        <v>46241.0</v>
      </c>
      <c r="B2356" s="10" t="s">
        <v>21</v>
      </c>
      <c r="C2356" s="10" t="s">
        <v>7</v>
      </c>
      <c r="D2356" s="101" t="s">
        <v>2991</v>
      </c>
      <c r="E2356" s="134">
        <v>1271191.35</v>
      </c>
      <c r="F2356" s="43"/>
      <c r="G2356" s="283"/>
    </row>
    <row r="2357" ht="15.75" customHeight="1">
      <c r="A2357" s="71">
        <v>46241.0</v>
      </c>
      <c r="B2357" s="72" t="s">
        <v>21</v>
      </c>
      <c r="C2357" s="72" t="s">
        <v>2656</v>
      </c>
      <c r="D2357" s="72" t="s">
        <v>2992</v>
      </c>
      <c r="E2357" s="73">
        <v>-8621.08</v>
      </c>
      <c r="F2357" s="43"/>
      <c r="G2357" s="283"/>
    </row>
    <row r="2358" ht="15.75" customHeight="1">
      <c r="A2358" s="71">
        <v>46241.0</v>
      </c>
      <c r="B2358" s="72" t="s">
        <v>2993</v>
      </c>
      <c r="C2358" s="72" t="s">
        <v>2656</v>
      </c>
      <c r="D2358" s="72" t="s">
        <v>2994</v>
      </c>
      <c r="E2358" s="73">
        <v>-93519.62</v>
      </c>
      <c r="F2358" s="43"/>
      <c r="G2358" s="283"/>
    </row>
    <row r="2359" ht="15.75" customHeight="1">
      <c r="A2359" s="162">
        <v>46241.0</v>
      </c>
      <c r="B2359" s="10" t="s">
        <v>21</v>
      </c>
      <c r="C2359" s="10" t="s">
        <v>7</v>
      </c>
      <c r="D2359" s="101" t="s">
        <v>2995</v>
      </c>
      <c r="E2359" s="134">
        <v>59278.97</v>
      </c>
      <c r="F2359" s="43"/>
      <c r="G2359" s="283"/>
    </row>
    <row r="2360" ht="15.75" customHeight="1">
      <c r="A2360" s="253">
        <v>46241.0</v>
      </c>
      <c r="B2360" s="254" t="s">
        <v>21</v>
      </c>
      <c r="C2360" s="254" t="s">
        <v>7</v>
      </c>
      <c r="D2360" s="254" t="s">
        <v>2996</v>
      </c>
      <c r="E2360" s="255">
        <v>4807.16</v>
      </c>
      <c r="F2360" s="43"/>
      <c r="G2360" s="283"/>
    </row>
    <row r="2361" ht="15.75" customHeight="1">
      <c r="A2361" s="253">
        <v>46241.0</v>
      </c>
      <c r="B2361" s="254" t="s">
        <v>21</v>
      </c>
      <c r="C2361" s="254" t="s">
        <v>7</v>
      </c>
      <c r="D2361" s="254" t="s">
        <v>2997</v>
      </c>
      <c r="E2361" s="255">
        <v>116888.28</v>
      </c>
      <c r="F2361" s="43"/>
      <c r="G2361" s="283"/>
    </row>
    <row r="2362" ht="15.75" customHeight="1">
      <c r="A2362" s="162">
        <v>46241.0</v>
      </c>
      <c r="B2362" s="10" t="s">
        <v>21</v>
      </c>
      <c r="C2362" s="10" t="s">
        <v>7</v>
      </c>
      <c r="D2362" s="101" t="s">
        <v>2998</v>
      </c>
      <c r="E2362" s="134">
        <v>49007.48</v>
      </c>
      <c r="F2362" s="43"/>
      <c r="G2362" s="283"/>
    </row>
    <row r="2363" ht="15.75" customHeight="1">
      <c r="A2363" s="253">
        <v>46241.0</v>
      </c>
      <c r="B2363" s="254" t="s">
        <v>21</v>
      </c>
      <c r="C2363" s="254" t="s">
        <v>7</v>
      </c>
      <c r="D2363" s="254" t="s">
        <v>2999</v>
      </c>
      <c r="E2363" s="255">
        <v>31047.78</v>
      </c>
      <c r="F2363" s="43"/>
      <c r="G2363" s="283"/>
    </row>
    <row r="2364" ht="15.75" customHeight="1">
      <c r="A2364" s="162">
        <v>46241.0</v>
      </c>
      <c r="B2364" s="10" t="s">
        <v>21</v>
      </c>
      <c r="C2364" s="10" t="s">
        <v>7</v>
      </c>
      <c r="D2364" s="101" t="s">
        <v>3000</v>
      </c>
      <c r="E2364" s="134">
        <v>231927.43</v>
      </c>
      <c r="F2364" s="43"/>
      <c r="G2364" s="283"/>
    </row>
    <row r="2365" ht="15.75" customHeight="1">
      <c r="A2365" s="162">
        <v>46241.0</v>
      </c>
      <c r="B2365" s="10" t="s">
        <v>21</v>
      </c>
      <c r="C2365" s="10" t="s">
        <v>7</v>
      </c>
      <c r="D2365" s="101" t="s">
        <v>3001</v>
      </c>
      <c r="E2365" s="134">
        <v>1376643.62</v>
      </c>
      <c r="F2365" s="43"/>
      <c r="G2365" s="283"/>
    </row>
    <row r="2366" ht="15.75" customHeight="1">
      <c r="A2366" s="162">
        <v>46241.0</v>
      </c>
      <c r="B2366" s="10" t="s">
        <v>21</v>
      </c>
      <c r="C2366" s="10" t="s">
        <v>7</v>
      </c>
      <c r="D2366" s="101" t="s">
        <v>3002</v>
      </c>
      <c r="E2366" s="134">
        <v>53270.6</v>
      </c>
      <c r="F2366" s="43"/>
      <c r="G2366" s="283"/>
    </row>
    <row r="2367" ht="15.75" customHeight="1">
      <c r="A2367" s="162">
        <v>46241.0</v>
      </c>
      <c r="B2367" s="10" t="s">
        <v>21</v>
      </c>
      <c r="C2367" s="10" t="s">
        <v>7</v>
      </c>
      <c r="D2367" s="101" t="s">
        <v>3003</v>
      </c>
      <c r="E2367" s="134">
        <v>22969.86</v>
      </c>
      <c r="F2367" s="43"/>
      <c r="G2367" s="283"/>
    </row>
    <row r="2368" ht="15.75" customHeight="1">
      <c r="A2368" s="253">
        <v>46241.0</v>
      </c>
      <c r="B2368" s="254" t="s">
        <v>21</v>
      </c>
      <c r="C2368" s="254" t="s">
        <v>7</v>
      </c>
      <c r="D2368" s="254" t="s">
        <v>3004</v>
      </c>
      <c r="E2368" s="255">
        <v>65925.69</v>
      </c>
      <c r="F2368" s="43"/>
      <c r="G2368" s="283"/>
    </row>
    <row r="2369" ht="15.75" customHeight="1">
      <c r="A2369" s="162">
        <v>46242.0</v>
      </c>
      <c r="B2369" s="10" t="s">
        <v>21</v>
      </c>
      <c r="C2369" s="10" t="s">
        <v>7</v>
      </c>
      <c r="D2369" s="101" t="s">
        <v>3005</v>
      </c>
      <c r="E2369" s="134">
        <v>380800.84</v>
      </c>
      <c r="F2369" s="43"/>
      <c r="G2369" s="283"/>
    </row>
    <row r="2370" ht="15.75" customHeight="1">
      <c r="A2370" s="162">
        <v>46242.0</v>
      </c>
      <c r="B2370" s="10" t="s">
        <v>21</v>
      </c>
      <c r="C2370" s="10" t="s">
        <v>7</v>
      </c>
      <c r="D2370" s="101" t="s">
        <v>3006</v>
      </c>
      <c r="E2370" s="134">
        <v>1340158.25</v>
      </c>
      <c r="F2370" s="33"/>
      <c r="G2370" s="283"/>
    </row>
    <row r="2371" ht="15.75" customHeight="1">
      <c r="A2371" s="162">
        <v>46242.0</v>
      </c>
      <c r="B2371" s="10" t="s">
        <v>21</v>
      </c>
      <c r="C2371" s="10" t="s">
        <v>7</v>
      </c>
      <c r="D2371" s="101" t="s">
        <v>3007</v>
      </c>
      <c r="E2371" s="134">
        <v>2195283.13</v>
      </c>
      <c r="F2371" s="204" t="s">
        <v>3008</v>
      </c>
      <c r="G2371" s="283"/>
    </row>
    <row r="2372" ht="15.75" customHeight="1">
      <c r="A2372" s="162">
        <v>46242.0</v>
      </c>
      <c r="B2372" s="10" t="s">
        <v>21</v>
      </c>
      <c r="C2372" s="10" t="s">
        <v>7</v>
      </c>
      <c r="D2372" s="101" t="s">
        <v>3009</v>
      </c>
      <c r="E2372" s="134">
        <v>155556.35</v>
      </c>
      <c r="F2372" s="43"/>
      <c r="G2372" s="283"/>
    </row>
    <row r="2373" ht="15.75" customHeight="1">
      <c r="A2373" s="162">
        <v>46244.0</v>
      </c>
      <c r="B2373" s="10" t="s">
        <v>21</v>
      </c>
      <c r="C2373" s="10" t="s">
        <v>7</v>
      </c>
      <c r="D2373" s="101" t="s">
        <v>3010</v>
      </c>
      <c r="E2373" s="134">
        <v>40253.15</v>
      </c>
      <c r="F2373" s="43"/>
      <c r="G2373" s="283"/>
    </row>
    <row r="2374" ht="15.75" customHeight="1">
      <c r="A2374" s="162">
        <v>46244.0</v>
      </c>
      <c r="B2374" s="10" t="s">
        <v>21</v>
      </c>
      <c r="C2374" s="10" t="s">
        <v>7</v>
      </c>
      <c r="D2374" s="101" t="s">
        <v>3011</v>
      </c>
      <c r="E2374" s="134">
        <v>863575.51</v>
      </c>
      <c r="F2374" s="43"/>
      <c r="G2374" s="283"/>
    </row>
    <row r="2375" ht="15.75" customHeight="1">
      <c r="A2375" s="162">
        <v>46244.0</v>
      </c>
      <c r="B2375" s="10" t="s">
        <v>21</v>
      </c>
      <c r="C2375" s="10" t="s">
        <v>7</v>
      </c>
      <c r="D2375" s="101" t="s">
        <v>3012</v>
      </c>
      <c r="E2375" s="134">
        <v>316779.68</v>
      </c>
      <c r="F2375" s="43"/>
      <c r="G2375" s="283"/>
    </row>
    <row r="2376" ht="15.75" customHeight="1">
      <c r="A2376" s="162">
        <v>46244.0</v>
      </c>
      <c r="B2376" s="10" t="s">
        <v>21</v>
      </c>
      <c r="C2376" s="10" t="s">
        <v>7</v>
      </c>
      <c r="D2376" s="101" t="s">
        <v>3013</v>
      </c>
      <c r="E2376" s="134">
        <v>29204.18</v>
      </c>
      <c r="F2376" s="43"/>
      <c r="G2376" s="283"/>
    </row>
    <row r="2377" ht="15.75" customHeight="1">
      <c r="A2377" s="162">
        <v>46245.0</v>
      </c>
      <c r="B2377" s="10" t="s">
        <v>21</v>
      </c>
      <c r="C2377" s="10" t="s">
        <v>7</v>
      </c>
      <c r="D2377" s="101" t="s">
        <v>3014</v>
      </c>
      <c r="E2377" s="134">
        <v>867220.79</v>
      </c>
      <c r="F2377" s="43"/>
      <c r="G2377" s="283"/>
    </row>
    <row r="2378" ht="15.75" customHeight="1">
      <c r="A2378" s="162">
        <v>46245.0</v>
      </c>
      <c r="B2378" s="10" t="s">
        <v>21</v>
      </c>
      <c r="C2378" s="10" t="s">
        <v>7</v>
      </c>
      <c r="D2378" s="101" t="s">
        <v>3015</v>
      </c>
      <c r="E2378" s="134">
        <v>158299.06</v>
      </c>
      <c r="F2378" s="43"/>
      <c r="G2378" s="283"/>
    </row>
    <row r="2379" ht="15.75" customHeight="1">
      <c r="A2379" s="162">
        <v>46245.0</v>
      </c>
      <c r="B2379" s="10" t="s">
        <v>21</v>
      </c>
      <c r="C2379" s="10" t="s">
        <v>7</v>
      </c>
      <c r="D2379" s="101" t="s">
        <v>3017</v>
      </c>
      <c r="E2379" s="134">
        <v>1879580.79</v>
      </c>
      <c r="F2379" s="43"/>
      <c r="G2379" s="283"/>
    </row>
    <row r="2380" ht="15.75" customHeight="1">
      <c r="A2380" s="162">
        <v>46246.0</v>
      </c>
      <c r="B2380" s="10" t="s">
        <v>21</v>
      </c>
      <c r="C2380" s="10" t="s">
        <v>7</v>
      </c>
      <c r="D2380" s="101" t="s">
        <v>3018</v>
      </c>
      <c r="E2380" s="134">
        <v>861433.1</v>
      </c>
      <c r="F2380" s="43"/>
      <c r="G2380" s="283"/>
    </row>
    <row r="2381" ht="15.75" customHeight="1">
      <c r="A2381" s="162">
        <v>46246.0</v>
      </c>
      <c r="B2381" s="10" t="s">
        <v>21</v>
      </c>
      <c r="C2381" s="10" t="s">
        <v>7</v>
      </c>
      <c r="D2381" s="101" t="s">
        <v>3019</v>
      </c>
      <c r="E2381" s="134">
        <v>52767.72</v>
      </c>
      <c r="F2381" s="43"/>
      <c r="G2381" s="283"/>
    </row>
    <row r="2382" ht="15.75" customHeight="1">
      <c r="A2382" s="162">
        <v>46246.0</v>
      </c>
      <c r="B2382" s="10" t="s">
        <v>21</v>
      </c>
      <c r="C2382" s="10" t="s">
        <v>7</v>
      </c>
      <c r="D2382" s="101" t="s">
        <v>3020</v>
      </c>
      <c r="E2382" s="134">
        <v>49755.65</v>
      </c>
      <c r="F2382" s="43"/>
      <c r="G2382" s="283"/>
    </row>
    <row r="2383" ht="15.75" customHeight="1">
      <c r="A2383" s="162">
        <v>46246.0</v>
      </c>
      <c r="B2383" s="10" t="s">
        <v>21</v>
      </c>
      <c r="C2383" s="10" t="s">
        <v>7</v>
      </c>
      <c r="D2383" s="101" t="s">
        <v>3021</v>
      </c>
      <c r="E2383" s="134">
        <v>18368.63</v>
      </c>
      <c r="F2383" s="43"/>
      <c r="G2383" s="283"/>
    </row>
    <row r="2384" ht="15.75" customHeight="1">
      <c r="A2384" s="162">
        <v>46246.0</v>
      </c>
      <c r="B2384" s="10" t="s">
        <v>21</v>
      </c>
      <c r="C2384" s="10" t="s">
        <v>7</v>
      </c>
      <c r="D2384" s="101" t="s">
        <v>3022</v>
      </c>
      <c r="E2384" s="134">
        <v>977225.84</v>
      </c>
      <c r="F2384" s="43"/>
      <c r="G2384" s="283"/>
    </row>
    <row r="2385" ht="15.75" customHeight="1">
      <c r="A2385" s="162">
        <v>46246.0</v>
      </c>
      <c r="B2385" s="10" t="s">
        <v>21</v>
      </c>
      <c r="C2385" s="10" t="s">
        <v>7</v>
      </c>
      <c r="D2385" s="101" t="s">
        <v>3023</v>
      </c>
      <c r="E2385" s="134">
        <v>146673.27</v>
      </c>
      <c r="F2385" s="43"/>
      <c r="G2385" s="283"/>
    </row>
    <row r="2386" ht="15.75" customHeight="1">
      <c r="A2386" s="162">
        <v>46246.0</v>
      </c>
      <c r="B2386" s="10" t="s">
        <v>21</v>
      </c>
      <c r="C2386" s="10" t="s">
        <v>7</v>
      </c>
      <c r="D2386" s="101" t="s">
        <v>3024</v>
      </c>
      <c r="E2386" s="134">
        <v>2940165.45</v>
      </c>
      <c r="F2386" s="43"/>
      <c r="G2386" s="283"/>
    </row>
    <row r="2387" ht="15.75" customHeight="1">
      <c r="A2387" s="162">
        <v>46247.0</v>
      </c>
      <c r="B2387" s="10" t="s">
        <v>21</v>
      </c>
      <c r="C2387" s="10" t="s">
        <v>7</v>
      </c>
      <c r="D2387" s="101" t="s">
        <v>3025</v>
      </c>
      <c r="E2387" s="134">
        <v>545795.65</v>
      </c>
      <c r="F2387" s="43"/>
      <c r="G2387" s="283"/>
    </row>
    <row r="2388" ht="15.75" customHeight="1">
      <c r="A2388" s="162">
        <v>46247.0</v>
      </c>
      <c r="B2388" s="10" t="s">
        <v>21</v>
      </c>
      <c r="C2388" s="10" t="s">
        <v>7</v>
      </c>
      <c r="D2388" s="101" t="s">
        <v>3026</v>
      </c>
      <c r="E2388" s="134">
        <v>85429.08</v>
      </c>
      <c r="F2388" s="43"/>
      <c r="G2388" s="283"/>
    </row>
    <row r="2389" ht="15.75" customHeight="1">
      <c r="A2389" s="162">
        <v>46247.0</v>
      </c>
      <c r="B2389" s="10" t="s">
        <v>21</v>
      </c>
      <c r="C2389" s="10" t="s">
        <v>7</v>
      </c>
      <c r="D2389" s="101" t="s">
        <v>3027</v>
      </c>
      <c r="E2389" s="134">
        <v>972494.29</v>
      </c>
      <c r="F2389" s="43"/>
      <c r="G2389" s="283"/>
    </row>
    <row r="2390" ht="15.75" customHeight="1">
      <c r="A2390" s="162">
        <v>46247.0</v>
      </c>
      <c r="B2390" s="10" t="s">
        <v>21</v>
      </c>
      <c r="C2390" s="10" t="s">
        <v>7</v>
      </c>
      <c r="D2390" s="101" t="s">
        <v>3028</v>
      </c>
      <c r="E2390" s="134">
        <v>633559.37</v>
      </c>
      <c r="F2390" s="43"/>
      <c r="G2390" s="283"/>
    </row>
    <row r="2391" ht="15.75" customHeight="1">
      <c r="A2391" s="162">
        <v>46247.0</v>
      </c>
      <c r="B2391" s="10" t="s">
        <v>21</v>
      </c>
      <c r="C2391" s="10" t="s">
        <v>7</v>
      </c>
      <c r="D2391" s="101" t="s">
        <v>3029</v>
      </c>
      <c r="E2391" s="134">
        <v>194600.19</v>
      </c>
      <c r="F2391" s="43"/>
      <c r="G2391" s="283"/>
    </row>
    <row r="2392" ht="15.75" customHeight="1">
      <c r="A2392" s="162">
        <v>46247.0</v>
      </c>
      <c r="B2392" s="10" t="s">
        <v>21</v>
      </c>
      <c r="C2392" s="10" t="s">
        <v>7</v>
      </c>
      <c r="D2392" s="101" t="s">
        <v>3031</v>
      </c>
      <c r="E2392" s="134">
        <v>1062149.93</v>
      </c>
      <c r="F2392" s="43"/>
      <c r="G2392" s="283"/>
    </row>
    <row r="2393" ht="15.75" customHeight="1">
      <c r="A2393" s="162">
        <v>46248.0</v>
      </c>
      <c r="B2393" s="10" t="s">
        <v>21</v>
      </c>
      <c r="C2393" s="10" t="s">
        <v>7</v>
      </c>
      <c r="D2393" s="101" t="s">
        <v>3032</v>
      </c>
      <c r="E2393" s="134">
        <v>627610.0</v>
      </c>
      <c r="F2393" s="43"/>
      <c r="G2393" s="283"/>
    </row>
    <row r="2394" ht="15.75" customHeight="1">
      <c r="A2394" s="162">
        <v>46248.0</v>
      </c>
      <c r="B2394" s="10" t="s">
        <v>21</v>
      </c>
      <c r="C2394" s="10" t="s">
        <v>7</v>
      </c>
      <c r="D2394" s="101" t="s">
        <v>3033</v>
      </c>
      <c r="E2394" s="134">
        <v>175037.04</v>
      </c>
      <c r="F2394" s="43"/>
      <c r="G2394" s="283"/>
    </row>
    <row r="2395" ht="15.75" customHeight="1">
      <c r="A2395" s="162">
        <v>46248.0</v>
      </c>
      <c r="B2395" s="10" t="s">
        <v>21</v>
      </c>
      <c r="C2395" s="10" t="s">
        <v>7</v>
      </c>
      <c r="D2395" s="101" t="s">
        <v>3035</v>
      </c>
      <c r="E2395" s="134">
        <v>72228.12</v>
      </c>
      <c r="F2395" s="43"/>
      <c r="G2395" s="283"/>
    </row>
    <row r="2396" ht="15.75" customHeight="1">
      <c r="A2396" s="162">
        <v>46248.0</v>
      </c>
      <c r="B2396" s="10" t="s">
        <v>21</v>
      </c>
      <c r="C2396" s="10" t="s">
        <v>7</v>
      </c>
      <c r="D2396" s="101" t="s">
        <v>3036</v>
      </c>
      <c r="E2396" s="134">
        <v>2081746.63</v>
      </c>
      <c r="F2396" s="43"/>
      <c r="G2396" s="283"/>
    </row>
    <row r="2397" ht="15.75" customHeight="1">
      <c r="A2397" s="71">
        <v>46248.0</v>
      </c>
      <c r="B2397" s="72" t="s">
        <v>21</v>
      </c>
      <c r="C2397" s="72" t="s">
        <v>679</v>
      </c>
      <c r="D2397" s="72"/>
      <c r="E2397" s="73">
        <v>-3072.54</v>
      </c>
      <c r="F2397" s="43"/>
      <c r="G2397" s="283"/>
    </row>
    <row r="2398" ht="15.75" customHeight="1">
      <c r="A2398" s="162">
        <v>46248.0</v>
      </c>
      <c r="B2398" s="10" t="s">
        <v>21</v>
      </c>
      <c r="C2398" s="10" t="s">
        <v>7</v>
      </c>
      <c r="D2398" s="101" t="s">
        <v>3037</v>
      </c>
      <c r="E2398" s="134">
        <v>1772544.79</v>
      </c>
      <c r="F2398" s="43"/>
      <c r="G2398" s="283"/>
    </row>
    <row r="2399" ht="15.75" customHeight="1">
      <c r="A2399" s="162">
        <v>46249.0</v>
      </c>
      <c r="B2399" s="10" t="s">
        <v>21</v>
      </c>
      <c r="C2399" s="10" t="s">
        <v>7</v>
      </c>
      <c r="D2399" s="101" t="s">
        <v>3039</v>
      </c>
      <c r="E2399" s="134">
        <v>92452.65</v>
      </c>
      <c r="F2399" s="43"/>
      <c r="G2399" s="283"/>
    </row>
    <row r="2400" ht="15.75" customHeight="1">
      <c r="A2400" s="162">
        <v>46249.0</v>
      </c>
      <c r="B2400" s="10" t="s">
        <v>21</v>
      </c>
      <c r="C2400" s="10" t="s">
        <v>7</v>
      </c>
      <c r="D2400" s="101" t="s">
        <v>3040</v>
      </c>
      <c r="E2400" s="134">
        <v>363863.76</v>
      </c>
      <c r="F2400" s="43"/>
      <c r="G2400" s="283"/>
    </row>
    <row r="2401" ht="15.75" customHeight="1">
      <c r="A2401" s="162">
        <v>46249.0</v>
      </c>
      <c r="B2401" s="10" t="s">
        <v>21</v>
      </c>
      <c r="C2401" s="10" t="s">
        <v>7</v>
      </c>
      <c r="D2401" s="101" t="s">
        <v>3041</v>
      </c>
      <c r="E2401" s="134">
        <v>54035.44</v>
      </c>
      <c r="F2401" s="43"/>
      <c r="G2401" s="283"/>
    </row>
    <row r="2402" ht="15.75" customHeight="1">
      <c r="A2402" s="162">
        <v>46249.0</v>
      </c>
      <c r="B2402" s="10" t="s">
        <v>21</v>
      </c>
      <c r="C2402" s="10" t="s">
        <v>7</v>
      </c>
      <c r="D2402" s="101" t="s">
        <v>3042</v>
      </c>
      <c r="E2402" s="134">
        <v>1410768.49</v>
      </c>
      <c r="F2402" s="33"/>
      <c r="G2402" s="283"/>
    </row>
    <row r="2403" ht="15.75" customHeight="1">
      <c r="A2403" s="162">
        <v>46249.0</v>
      </c>
      <c r="B2403" s="10" t="s">
        <v>21</v>
      </c>
      <c r="C2403" s="10" t="s">
        <v>7</v>
      </c>
      <c r="D2403" s="101" t="s">
        <v>3043</v>
      </c>
      <c r="E2403" s="134">
        <v>57794.94</v>
      </c>
      <c r="F2403" s="204" t="s">
        <v>3044</v>
      </c>
      <c r="G2403" s="283"/>
    </row>
    <row r="2404" ht="15.75" customHeight="1">
      <c r="A2404" s="162">
        <v>46249.0</v>
      </c>
      <c r="B2404" s="10" t="s">
        <v>21</v>
      </c>
      <c r="C2404" s="10" t="s">
        <v>7</v>
      </c>
      <c r="D2404" s="101" t="s">
        <v>3045</v>
      </c>
      <c r="E2404" s="134">
        <v>50692.23</v>
      </c>
      <c r="F2404" s="43"/>
      <c r="G2404" s="283"/>
    </row>
    <row r="2405" ht="15.75" customHeight="1">
      <c r="A2405" s="162">
        <v>46249.0</v>
      </c>
      <c r="B2405" s="10" t="s">
        <v>21</v>
      </c>
      <c r="C2405" s="10" t="s">
        <v>7</v>
      </c>
      <c r="D2405" s="101" t="s">
        <v>3046</v>
      </c>
      <c r="E2405" s="134">
        <v>181931.89</v>
      </c>
      <c r="F2405" s="43"/>
      <c r="G2405" s="283"/>
    </row>
    <row r="2406" ht="15.75" customHeight="1">
      <c r="A2406" s="162">
        <v>46249.0</v>
      </c>
      <c r="B2406" s="10" t="s">
        <v>21</v>
      </c>
      <c r="C2406" s="10" t="s">
        <v>7</v>
      </c>
      <c r="D2406" s="101" t="s">
        <v>3047</v>
      </c>
      <c r="E2406" s="134">
        <v>1313434.32</v>
      </c>
      <c r="F2406" s="43"/>
      <c r="G2406" s="283"/>
    </row>
    <row r="2407" ht="15.75" customHeight="1">
      <c r="A2407" s="162">
        <v>46251.0</v>
      </c>
      <c r="B2407" s="10" t="s">
        <v>21</v>
      </c>
      <c r="C2407" s="10" t="s">
        <v>7</v>
      </c>
      <c r="D2407" s="101" t="s">
        <v>3048</v>
      </c>
      <c r="E2407" s="134">
        <v>6245979.29</v>
      </c>
      <c r="F2407" s="43"/>
      <c r="G2407" s="283"/>
    </row>
    <row r="2408" ht="15.75" customHeight="1">
      <c r="A2408" s="162">
        <v>46251.0</v>
      </c>
      <c r="B2408" s="10" t="s">
        <v>21</v>
      </c>
      <c r="C2408" s="10" t="s">
        <v>7</v>
      </c>
      <c r="D2408" s="101" t="s">
        <v>3049</v>
      </c>
      <c r="E2408" s="134">
        <v>25294.17</v>
      </c>
      <c r="F2408" s="43"/>
      <c r="G2408" s="283"/>
    </row>
    <row r="2409" ht="15.75" customHeight="1">
      <c r="A2409" s="162">
        <v>46252.0</v>
      </c>
      <c r="B2409" s="10" t="s">
        <v>21</v>
      </c>
      <c r="C2409" s="10" t="s">
        <v>7</v>
      </c>
      <c r="D2409" s="101" t="s">
        <v>3050</v>
      </c>
      <c r="E2409" s="134">
        <v>165870.0</v>
      </c>
      <c r="F2409" s="43"/>
      <c r="G2409" s="283"/>
    </row>
    <row r="2410" ht="15.75" customHeight="1">
      <c r="A2410" s="162">
        <v>46252.0</v>
      </c>
      <c r="B2410" s="10" t="s">
        <v>21</v>
      </c>
      <c r="C2410" s="10" t="s">
        <v>7</v>
      </c>
      <c r="D2410" s="101" t="s">
        <v>3051</v>
      </c>
      <c r="E2410" s="134">
        <v>56535.61</v>
      </c>
      <c r="F2410" s="43"/>
      <c r="G2410" s="283"/>
    </row>
    <row r="2411" ht="15.75" customHeight="1">
      <c r="A2411" s="162">
        <v>46252.0</v>
      </c>
      <c r="B2411" s="10" t="s">
        <v>21</v>
      </c>
      <c r="C2411" s="10" t="s">
        <v>7</v>
      </c>
      <c r="D2411" s="101" t="s">
        <v>3052</v>
      </c>
      <c r="E2411" s="134">
        <v>2087440.8</v>
      </c>
      <c r="F2411" s="43"/>
      <c r="G2411" s="283"/>
    </row>
    <row r="2412" ht="15.75" customHeight="1">
      <c r="A2412" s="253">
        <v>46253.0</v>
      </c>
      <c r="B2412" s="254" t="s">
        <v>21</v>
      </c>
      <c r="C2412" s="254" t="s">
        <v>7</v>
      </c>
      <c r="D2412" s="254" t="s">
        <v>3053</v>
      </c>
      <c r="E2412" s="255">
        <v>157553.8</v>
      </c>
      <c r="F2412" s="43"/>
      <c r="G2412" s="283"/>
    </row>
    <row r="2413" ht="15.75" customHeight="1">
      <c r="A2413" s="162">
        <v>46253.0</v>
      </c>
      <c r="B2413" s="10" t="s">
        <v>21</v>
      </c>
      <c r="C2413" s="10" t="s">
        <v>7</v>
      </c>
      <c r="D2413" s="101" t="s">
        <v>3055</v>
      </c>
      <c r="E2413" s="134">
        <v>1179355.1</v>
      </c>
      <c r="F2413" s="43"/>
      <c r="G2413" s="283"/>
    </row>
    <row r="2414" ht="15.75" customHeight="1">
      <c r="A2414" s="162">
        <v>46253.0</v>
      </c>
      <c r="B2414" s="10" t="s">
        <v>21</v>
      </c>
      <c r="C2414" s="10" t="s">
        <v>7</v>
      </c>
      <c r="D2414" s="101" t="s">
        <v>3056</v>
      </c>
      <c r="E2414" s="134">
        <v>1335246.64</v>
      </c>
      <c r="F2414" s="43"/>
      <c r="G2414" s="283"/>
    </row>
    <row r="2415" ht="15.75" customHeight="1">
      <c r="A2415" s="162">
        <v>46253.0</v>
      </c>
      <c r="B2415" s="10" t="s">
        <v>21</v>
      </c>
      <c r="C2415" s="10" t="s">
        <v>7</v>
      </c>
      <c r="D2415" s="101" t="s">
        <v>3057</v>
      </c>
      <c r="E2415" s="134">
        <v>488095.1</v>
      </c>
      <c r="F2415" s="43"/>
      <c r="G2415" s="283"/>
    </row>
    <row r="2416" ht="15.75" customHeight="1">
      <c r="A2416" s="162">
        <v>46253.0</v>
      </c>
      <c r="B2416" s="10" t="s">
        <v>21</v>
      </c>
      <c r="C2416" s="10" t="s">
        <v>7</v>
      </c>
      <c r="D2416" s="101" t="s">
        <v>3058</v>
      </c>
      <c r="E2416" s="134">
        <v>2448034.43</v>
      </c>
      <c r="F2416" s="43"/>
      <c r="G2416" s="283"/>
    </row>
    <row r="2417" ht="15.75" customHeight="1">
      <c r="A2417" s="162">
        <v>46253.0</v>
      </c>
      <c r="B2417" s="10" t="s">
        <v>21</v>
      </c>
      <c r="C2417" s="10" t="s">
        <v>7</v>
      </c>
      <c r="D2417" s="101" t="s">
        <v>3059</v>
      </c>
      <c r="E2417" s="134">
        <v>92165.0</v>
      </c>
      <c r="F2417" s="43"/>
      <c r="G2417" s="283"/>
    </row>
    <row r="2418" ht="15.75" customHeight="1">
      <c r="A2418" s="162">
        <v>46253.0</v>
      </c>
      <c r="B2418" s="10" t="s">
        <v>21</v>
      </c>
      <c r="C2418" s="10" t="s">
        <v>7</v>
      </c>
      <c r="D2418" s="101" t="s">
        <v>3060</v>
      </c>
      <c r="E2418" s="134">
        <v>68966.44</v>
      </c>
      <c r="F2418" s="43"/>
      <c r="G2418" s="283"/>
    </row>
    <row r="2419" ht="15.75" customHeight="1">
      <c r="A2419" s="253">
        <v>46253.0</v>
      </c>
      <c r="B2419" s="254" t="s">
        <v>21</v>
      </c>
      <c r="C2419" s="254" t="s">
        <v>7</v>
      </c>
      <c r="D2419" s="254" t="s">
        <v>3061</v>
      </c>
      <c r="E2419" s="255">
        <v>318105.11</v>
      </c>
      <c r="F2419" s="43"/>
      <c r="G2419" s="283"/>
    </row>
    <row r="2420" ht="15.75" customHeight="1">
      <c r="A2420" s="253">
        <v>46253.0</v>
      </c>
      <c r="B2420" s="254" t="s">
        <v>21</v>
      </c>
      <c r="C2420" s="254" t="s">
        <v>7</v>
      </c>
      <c r="D2420" s="254" t="s">
        <v>3062</v>
      </c>
      <c r="E2420" s="255">
        <v>36093.79</v>
      </c>
      <c r="F2420" s="43"/>
      <c r="G2420" s="283"/>
    </row>
    <row r="2421" ht="15.75" customHeight="1">
      <c r="A2421" s="162">
        <v>46253.0</v>
      </c>
      <c r="B2421" s="10" t="s">
        <v>21</v>
      </c>
      <c r="C2421" s="10" t="s">
        <v>7</v>
      </c>
      <c r="D2421" s="101" t="s">
        <v>3063</v>
      </c>
      <c r="E2421" s="134">
        <v>277196.09</v>
      </c>
      <c r="F2421" s="43"/>
      <c r="G2421" s="283"/>
    </row>
    <row r="2422" ht="15.75" customHeight="1">
      <c r="A2422" s="162">
        <v>46253.0</v>
      </c>
      <c r="B2422" s="10" t="s">
        <v>21</v>
      </c>
      <c r="C2422" s="10" t="s">
        <v>7</v>
      </c>
      <c r="D2422" s="101" t="s">
        <v>3064</v>
      </c>
      <c r="E2422" s="134">
        <v>307465.66</v>
      </c>
      <c r="F2422" s="43"/>
      <c r="G2422" s="283"/>
    </row>
    <row r="2423" ht="15.75" customHeight="1">
      <c r="A2423" s="162">
        <v>46253.0</v>
      </c>
      <c r="B2423" s="10" t="s">
        <v>21</v>
      </c>
      <c r="C2423" s="10" t="s">
        <v>7</v>
      </c>
      <c r="D2423" s="101" t="s">
        <v>3065</v>
      </c>
      <c r="E2423" s="134">
        <v>201922.75</v>
      </c>
      <c r="F2423" s="43"/>
      <c r="G2423" s="283"/>
    </row>
    <row r="2424" ht="15.75" customHeight="1">
      <c r="A2424" s="162">
        <v>46254.0</v>
      </c>
      <c r="B2424" s="10" t="s">
        <v>21</v>
      </c>
      <c r="C2424" s="10" t="s">
        <v>7</v>
      </c>
      <c r="D2424" s="101" t="s">
        <v>3066</v>
      </c>
      <c r="E2424" s="134">
        <v>363171.23</v>
      </c>
      <c r="F2424" s="43"/>
      <c r="G2424" s="283"/>
    </row>
    <row r="2425" ht="15.75" customHeight="1">
      <c r="A2425" s="162">
        <v>46254.0</v>
      </c>
      <c r="B2425" s="10" t="s">
        <v>21</v>
      </c>
      <c r="C2425" s="10" t="s">
        <v>7</v>
      </c>
      <c r="D2425" s="101" t="s">
        <v>3067</v>
      </c>
      <c r="E2425" s="134">
        <v>1573348.88</v>
      </c>
      <c r="F2425" s="43"/>
      <c r="G2425" s="283"/>
    </row>
    <row r="2426" ht="15.75" customHeight="1">
      <c r="A2426" s="253">
        <v>46254.0</v>
      </c>
      <c r="B2426" s="254" t="s">
        <v>21</v>
      </c>
      <c r="C2426" s="254" t="s">
        <v>7</v>
      </c>
      <c r="D2426" s="254" t="s">
        <v>3069</v>
      </c>
      <c r="E2426" s="255">
        <v>522305.74</v>
      </c>
      <c r="F2426" s="43"/>
      <c r="G2426" s="283"/>
    </row>
    <row r="2427" ht="15.75" customHeight="1">
      <c r="A2427" s="162">
        <v>46254.0</v>
      </c>
      <c r="B2427" s="10" t="s">
        <v>21</v>
      </c>
      <c r="C2427" s="10" t="s">
        <v>7</v>
      </c>
      <c r="D2427" s="101" t="s">
        <v>3070</v>
      </c>
      <c r="E2427" s="134">
        <v>11359.99</v>
      </c>
      <c r="F2427" s="43"/>
      <c r="G2427" s="283"/>
    </row>
    <row r="2428" ht="15.75" customHeight="1">
      <c r="A2428" s="162">
        <v>46254.0</v>
      </c>
      <c r="B2428" s="10" t="s">
        <v>21</v>
      </c>
      <c r="C2428" s="10" t="s">
        <v>7</v>
      </c>
      <c r="D2428" s="101" t="s">
        <v>3071</v>
      </c>
      <c r="E2428" s="134">
        <v>17697.33</v>
      </c>
      <c r="F2428" s="43"/>
      <c r="G2428" s="283"/>
    </row>
    <row r="2429" ht="15.75" customHeight="1">
      <c r="A2429" s="162">
        <v>46254.0</v>
      </c>
      <c r="B2429" s="10" t="s">
        <v>2993</v>
      </c>
      <c r="C2429" s="10" t="s">
        <v>7</v>
      </c>
      <c r="D2429" s="101" t="s">
        <v>3074</v>
      </c>
      <c r="E2429" s="134">
        <v>52784.25</v>
      </c>
      <c r="F2429" s="43"/>
      <c r="G2429" s="283"/>
    </row>
    <row r="2430" ht="15.75" customHeight="1">
      <c r="A2430" s="253">
        <v>46254.0</v>
      </c>
      <c r="B2430" s="254" t="s">
        <v>21</v>
      </c>
      <c r="C2430" s="254" t="s">
        <v>7</v>
      </c>
      <c r="D2430" s="254" t="s">
        <v>3076</v>
      </c>
      <c r="E2430" s="255">
        <v>1243874.44</v>
      </c>
      <c r="F2430" s="43"/>
      <c r="G2430" s="283"/>
    </row>
    <row r="2431" ht="15.75" customHeight="1">
      <c r="A2431" s="162">
        <v>46254.0</v>
      </c>
      <c r="B2431" s="10" t="s">
        <v>21</v>
      </c>
      <c r="C2431" s="10" t="s">
        <v>7</v>
      </c>
      <c r="D2431" s="101" t="s">
        <v>3077</v>
      </c>
      <c r="E2431" s="134">
        <v>699657.02</v>
      </c>
      <c r="F2431" s="43"/>
      <c r="G2431" s="283"/>
    </row>
    <row r="2432" ht="15.75" customHeight="1">
      <c r="A2432" s="253">
        <v>46254.0</v>
      </c>
      <c r="B2432" s="254" t="s">
        <v>21</v>
      </c>
      <c r="C2432" s="254" t="s">
        <v>7</v>
      </c>
      <c r="D2432" s="254" t="s">
        <v>3078</v>
      </c>
      <c r="E2432" s="255">
        <v>1169228.99</v>
      </c>
      <c r="F2432" s="43"/>
      <c r="G2432" s="283"/>
    </row>
    <row r="2433" ht="15.75" customHeight="1">
      <c r="A2433" s="253">
        <v>46254.0</v>
      </c>
      <c r="B2433" s="254" t="s">
        <v>21</v>
      </c>
      <c r="C2433" s="254" t="s">
        <v>7</v>
      </c>
      <c r="D2433" s="254" t="s">
        <v>3079</v>
      </c>
      <c r="E2433" s="255">
        <v>201443.72</v>
      </c>
      <c r="F2433" s="43"/>
      <c r="G2433" s="283"/>
    </row>
    <row r="2434" ht="15.75" customHeight="1">
      <c r="A2434" s="162">
        <v>46254.0</v>
      </c>
      <c r="B2434" s="10" t="s">
        <v>21</v>
      </c>
      <c r="C2434" s="10" t="s">
        <v>7</v>
      </c>
      <c r="D2434" s="101" t="s">
        <v>3080</v>
      </c>
      <c r="E2434" s="134">
        <v>218929.23</v>
      </c>
      <c r="F2434" s="43"/>
      <c r="G2434" s="283"/>
    </row>
    <row r="2435" ht="15.75" customHeight="1">
      <c r="A2435" s="162">
        <v>46254.0</v>
      </c>
      <c r="B2435" s="10" t="s">
        <v>21</v>
      </c>
      <c r="C2435" s="10" t="s">
        <v>7</v>
      </c>
      <c r="D2435" s="101" t="s">
        <v>3081</v>
      </c>
      <c r="E2435" s="134">
        <v>79522.86</v>
      </c>
      <c r="F2435" s="43"/>
      <c r="G2435" s="283"/>
    </row>
    <row r="2436" ht="15.75" customHeight="1">
      <c r="A2436" s="162">
        <v>46255.0</v>
      </c>
      <c r="B2436" s="10" t="s">
        <v>21</v>
      </c>
      <c r="C2436" s="10" t="s">
        <v>7</v>
      </c>
      <c r="D2436" s="101" t="s">
        <v>3082</v>
      </c>
      <c r="E2436" s="134">
        <v>451156.37</v>
      </c>
      <c r="F2436" s="43"/>
      <c r="G2436" s="283"/>
    </row>
    <row r="2437" ht="15.75" customHeight="1">
      <c r="A2437" s="162">
        <v>46255.0</v>
      </c>
      <c r="B2437" s="10" t="s">
        <v>21</v>
      </c>
      <c r="C2437" s="10" t="s">
        <v>7</v>
      </c>
      <c r="D2437" s="101" t="s">
        <v>3083</v>
      </c>
      <c r="E2437" s="134">
        <v>6968.94</v>
      </c>
      <c r="F2437" s="43"/>
      <c r="G2437" s="283"/>
    </row>
    <row r="2438" ht="15.75" customHeight="1">
      <c r="A2438" s="162">
        <v>46255.0</v>
      </c>
      <c r="B2438" s="10" t="s">
        <v>21</v>
      </c>
      <c r="C2438" s="10" t="s">
        <v>7</v>
      </c>
      <c r="D2438" s="101" t="s">
        <v>3084</v>
      </c>
      <c r="E2438" s="134">
        <v>39498.46</v>
      </c>
      <c r="F2438" s="43"/>
      <c r="G2438" s="283"/>
    </row>
    <row r="2439" ht="15.75" customHeight="1">
      <c r="A2439" s="162">
        <v>46255.0</v>
      </c>
      <c r="B2439" s="10" t="s">
        <v>21</v>
      </c>
      <c r="C2439" s="10" t="s">
        <v>7</v>
      </c>
      <c r="D2439" s="101" t="s">
        <v>3085</v>
      </c>
      <c r="E2439" s="134">
        <v>357250.84</v>
      </c>
      <c r="F2439" s="43"/>
      <c r="G2439" s="283"/>
    </row>
    <row r="2440" ht="15.75" customHeight="1">
      <c r="A2440" s="253">
        <v>46255.0</v>
      </c>
      <c r="B2440" s="254" t="s">
        <v>21</v>
      </c>
      <c r="C2440" s="254" t="s">
        <v>7</v>
      </c>
      <c r="D2440" s="254" t="s">
        <v>3086</v>
      </c>
      <c r="E2440" s="255">
        <v>367928.96</v>
      </c>
      <c r="F2440" s="43"/>
      <c r="G2440" s="283"/>
    </row>
    <row r="2441" ht="15.75" customHeight="1">
      <c r="A2441" s="253">
        <v>46256.0</v>
      </c>
      <c r="B2441" s="254" t="s">
        <v>21</v>
      </c>
      <c r="C2441" s="254" t="s">
        <v>7</v>
      </c>
      <c r="D2441" s="254" t="s">
        <v>3087</v>
      </c>
      <c r="E2441" s="255">
        <v>155342.29</v>
      </c>
      <c r="F2441" s="43"/>
      <c r="G2441" s="283"/>
    </row>
    <row r="2442" ht="15.75" customHeight="1">
      <c r="A2442" s="162">
        <v>46256.0</v>
      </c>
      <c r="B2442" s="10" t="s">
        <v>21</v>
      </c>
      <c r="C2442" s="10" t="s">
        <v>7</v>
      </c>
      <c r="D2442" s="101" t="s">
        <v>3088</v>
      </c>
      <c r="E2442" s="134">
        <v>53171.41</v>
      </c>
      <c r="F2442" s="43"/>
      <c r="G2442" s="283"/>
    </row>
    <row r="2443" ht="15.75" customHeight="1">
      <c r="A2443" s="253">
        <v>46256.0</v>
      </c>
      <c r="B2443" s="254" t="s">
        <v>21</v>
      </c>
      <c r="C2443" s="254" t="s">
        <v>7</v>
      </c>
      <c r="D2443" s="254" t="s">
        <v>3089</v>
      </c>
      <c r="E2443" s="255">
        <v>41555.81</v>
      </c>
      <c r="F2443" s="43"/>
      <c r="G2443" s="283"/>
    </row>
    <row r="2444" ht="15.75" customHeight="1">
      <c r="A2444" s="162">
        <v>46256.0</v>
      </c>
      <c r="B2444" s="10" t="s">
        <v>21</v>
      </c>
      <c r="C2444" s="10" t="s">
        <v>7</v>
      </c>
      <c r="D2444" s="101" t="s">
        <v>3090</v>
      </c>
      <c r="E2444" s="134">
        <v>343693.12</v>
      </c>
      <c r="F2444" s="33"/>
      <c r="G2444" s="283"/>
    </row>
    <row r="2445" ht="15.75" customHeight="1">
      <c r="A2445" s="162">
        <v>46256.0</v>
      </c>
      <c r="B2445" s="10" t="s">
        <v>21</v>
      </c>
      <c r="C2445" s="10" t="s">
        <v>7</v>
      </c>
      <c r="D2445" s="101" t="s">
        <v>3093</v>
      </c>
      <c r="E2445" s="134">
        <v>3705621.48</v>
      </c>
      <c r="F2445" s="204" t="s">
        <v>3095</v>
      </c>
      <c r="G2445" s="283"/>
    </row>
    <row r="2446" ht="15.75" customHeight="1">
      <c r="A2446" s="253">
        <v>46256.0</v>
      </c>
      <c r="B2446" s="254" t="s">
        <v>21</v>
      </c>
      <c r="C2446" s="254" t="s">
        <v>7</v>
      </c>
      <c r="D2446" s="254" t="s">
        <v>3098</v>
      </c>
      <c r="E2446" s="255">
        <v>28770.78</v>
      </c>
      <c r="F2446" s="43"/>
      <c r="G2446" s="283"/>
    </row>
    <row r="2447" ht="15.75" customHeight="1">
      <c r="A2447" s="162">
        <v>46256.0</v>
      </c>
      <c r="B2447" s="10" t="s">
        <v>21</v>
      </c>
      <c r="C2447" s="10" t="s">
        <v>7</v>
      </c>
      <c r="D2447" s="101" t="s">
        <v>3099</v>
      </c>
      <c r="E2447" s="134">
        <v>105554.79</v>
      </c>
      <c r="F2447" s="43"/>
      <c r="G2447" s="283"/>
    </row>
    <row r="2448" ht="15.75" customHeight="1">
      <c r="A2448" s="162">
        <v>46256.0</v>
      </c>
      <c r="B2448" s="10" t="s">
        <v>21</v>
      </c>
      <c r="C2448" s="10" t="s">
        <v>7</v>
      </c>
      <c r="D2448" s="101" t="s">
        <v>3101</v>
      </c>
      <c r="E2448" s="134">
        <v>162577.11</v>
      </c>
      <c r="F2448" s="43"/>
      <c r="G2448" s="283"/>
    </row>
    <row r="2449" ht="15.75" customHeight="1">
      <c r="A2449" s="162">
        <v>46256.0</v>
      </c>
      <c r="B2449" s="10" t="s">
        <v>21</v>
      </c>
      <c r="C2449" s="10" t="s">
        <v>7</v>
      </c>
      <c r="D2449" s="101" t="s">
        <v>3102</v>
      </c>
      <c r="E2449" s="237">
        <v>65.18</v>
      </c>
      <c r="F2449" s="43"/>
      <c r="G2449" s="283"/>
    </row>
    <row r="2450" ht="15.75" customHeight="1">
      <c r="A2450" s="162">
        <v>46258.0</v>
      </c>
      <c r="B2450" s="10" t="s">
        <v>21</v>
      </c>
      <c r="C2450" s="10" t="s">
        <v>7</v>
      </c>
      <c r="D2450" s="101" t="s">
        <v>3103</v>
      </c>
      <c r="E2450" s="134">
        <v>235690.05</v>
      </c>
      <c r="F2450" s="43"/>
      <c r="G2450" s="283"/>
    </row>
    <row r="2451" ht="15.75" customHeight="1">
      <c r="A2451" s="162">
        <v>46258.0</v>
      </c>
      <c r="B2451" s="10" t="s">
        <v>21</v>
      </c>
      <c r="C2451" s="10" t="s">
        <v>7</v>
      </c>
      <c r="D2451" s="101" t="s">
        <v>3105</v>
      </c>
      <c r="E2451" s="134">
        <v>1134178.88</v>
      </c>
      <c r="F2451" s="43"/>
      <c r="G2451" s="283"/>
    </row>
    <row r="2452" ht="15.75" customHeight="1">
      <c r="A2452" s="162">
        <v>46258.0</v>
      </c>
      <c r="B2452" s="10" t="s">
        <v>21</v>
      </c>
      <c r="C2452" s="10" t="s">
        <v>7</v>
      </c>
      <c r="D2452" s="101" t="s">
        <v>3106</v>
      </c>
      <c r="E2452" s="134">
        <v>18855.76</v>
      </c>
      <c r="F2452" s="43"/>
      <c r="G2452" s="283"/>
    </row>
    <row r="2453" ht="15.75" customHeight="1">
      <c r="A2453" s="71">
        <v>46258.0</v>
      </c>
      <c r="B2453" s="72" t="s">
        <v>21</v>
      </c>
      <c r="C2453" s="72" t="s">
        <v>679</v>
      </c>
      <c r="D2453" s="73"/>
      <c r="E2453" s="293">
        <v>-12887.0</v>
      </c>
      <c r="F2453" s="43"/>
      <c r="G2453" s="283"/>
    </row>
    <row r="2454" ht="15.75" customHeight="1">
      <c r="A2454" s="162">
        <v>46258.0</v>
      </c>
      <c r="B2454" s="10" t="s">
        <v>21</v>
      </c>
      <c r="C2454" s="10" t="s">
        <v>7</v>
      </c>
      <c r="D2454" s="104" t="s">
        <v>3107</v>
      </c>
      <c r="E2454" s="294">
        <v>145201.68</v>
      </c>
      <c r="F2454" s="43"/>
      <c r="G2454" s="283"/>
    </row>
    <row r="2455" ht="15.75" customHeight="1">
      <c r="A2455" s="71">
        <v>46258.0</v>
      </c>
      <c r="B2455" s="72" t="s">
        <v>21</v>
      </c>
      <c r="C2455" s="72" t="s">
        <v>679</v>
      </c>
      <c r="D2455" s="73"/>
      <c r="E2455" s="293">
        <v>-22388.0</v>
      </c>
      <c r="F2455" s="43"/>
      <c r="G2455" s="283"/>
    </row>
    <row r="2456" ht="15.75" customHeight="1">
      <c r="A2456" s="162">
        <v>46259.0</v>
      </c>
      <c r="B2456" s="10" t="s">
        <v>21</v>
      </c>
      <c r="C2456" s="10" t="s">
        <v>7</v>
      </c>
      <c r="D2456" s="104" t="s">
        <v>3108</v>
      </c>
      <c r="E2456" s="294">
        <v>331287.37</v>
      </c>
      <c r="F2456" s="43"/>
      <c r="G2456" s="283"/>
    </row>
    <row r="2457" ht="15.75" customHeight="1">
      <c r="A2457" s="162">
        <v>46259.0</v>
      </c>
      <c r="B2457" s="10" t="s">
        <v>21</v>
      </c>
      <c r="C2457" s="10" t="s">
        <v>7</v>
      </c>
      <c r="D2457" s="101" t="s">
        <v>3109</v>
      </c>
      <c r="E2457" s="134">
        <v>67688.52</v>
      </c>
      <c r="F2457" s="43"/>
      <c r="G2457" s="283"/>
    </row>
    <row r="2458" ht="15.75" customHeight="1">
      <c r="A2458" s="296">
        <v>46260.0</v>
      </c>
      <c r="B2458" s="10" t="s">
        <v>21</v>
      </c>
      <c r="C2458" s="10" t="s">
        <v>7</v>
      </c>
      <c r="D2458" s="101" t="s">
        <v>3110</v>
      </c>
      <c r="E2458" s="134">
        <v>650167.28</v>
      </c>
      <c r="F2458" s="43"/>
      <c r="G2458" s="283"/>
    </row>
    <row r="2459" ht="15.75" customHeight="1">
      <c r="A2459" s="253">
        <v>46260.0</v>
      </c>
      <c r="B2459" s="254" t="s">
        <v>21</v>
      </c>
      <c r="C2459" s="254" t="s">
        <v>7</v>
      </c>
      <c r="D2459" s="254" t="s">
        <v>3111</v>
      </c>
      <c r="E2459" s="255">
        <v>109290.15</v>
      </c>
      <c r="F2459" s="43"/>
      <c r="G2459" s="283"/>
    </row>
    <row r="2460" ht="15.75" customHeight="1">
      <c r="A2460" s="162">
        <v>46260.0</v>
      </c>
      <c r="B2460" s="10" t="s">
        <v>21</v>
      </c>
      <c r="C2460" s="10" t="s">
        <v>7</v>
      </c>
      <c r="D2460" s="101" t="s">
        <v>3112</v>
      </c>
      <c r="E2460" s="134">
        <v>18504.45</v>
      </c>
      <c r="F2460" s="43"/>
      <c r="G2460" s="283"/>
    </row>
    <row r="2461" ht="15.75" customHeight="1">
      <c r="A2461" s="162">
        <v>46260.0</v>
      </c>
      <c r="B2461" s="10" t="s">
        <v>21</v>
      </c>
      <c r="C2461" s="10" t="s">
        <v>7</v>
      </c>
      <c r="D2461" s="101" t="s">
        <v>3113</v>
      </c>
      <c r="E2461" s="134">
        <v>32294.33</v>
      </c>
      <c r="F2461" s="43"/>
      <c r="G2461" s="283"/>
    </row>
    <row r="2462" ht="15.75" customHeight="1">
      <c r="A2462" s="162">
        <v>46261.0</v>
      </c>
      <c r="B2462" s="10" t="s">
        <v>21</v>
      </c>
      <c r="C2462" s="10" t="s">
        <v>7</v>
      </c>
      <c r="D2462" s="101" t="s">
        <v>3115</v>
      </c>
      <c r="E2462" s="134">
        <v>1938355.93</v>
      </c>
      <c r="F2462" s="43"/>
      <c r="G2462" s="283"/>
    </row>
    <row r="2463" ht="15.75" customHeight="1">
      <c r="A2463" s="297">
        <v>46261.0</v>
      </c>
      <c r="B2463" s="10" t="s">
        <v>21</v>
      </c>
      <c r="C2463" s="10" t="s">
        <v>7</v>
      </c>
      <c r="D2463" s="101" t="s">
        <v>3117</v>
      </c>
      <c r="E2463" s="134">
        <v>538556.58</v>
      </c>
      <c r="F2463" s="43"/>
      <c r="G2463" s="283"/>
    </row>
    <row r="2464" ht="15.75" customHeight="1">
      <c r="A2464" s="162">
        <v>46261.0</v>
      </c>
      <c r="B2464" s="10" t="s">
        <v>21</v>
      </c>
      <c r="C2464" s="10" t="s">
        <v>7</v>
      </c>
      <c r="D2464" s="101" t="s">
        <v>3118</v>
      </c>
      <c r="E2464" s="134">
        <v>150444.07</v>
      </c>
      <c r="F2464" s="43"/>
      <c r="G2464" s="283"/>
    </row>
    <row r="2465" ht="15.75" customHeight="1">
      <c r="A2465" s="162">
        <v>46261.0</v>
      </c>
      <c r="B2465" s="10" t="s">
        <v>21</v>
      </c>
      <c r="C2465" s="10" t="s">
        <v>7</v>
      </c>
      <c r="D2465" s="101" t="s">
        <v>3119</v>
      </c>
      <c r="E2465" s="134">
        <v>117845.03</v>
      </c>
      <c r="F2465" s="43"/>
      <c r="G2465" s="283"/>
    </row>
    <row r="2466" ht="15.75" customHeight="1">
      <c r="A2466" s="162">
        <v>46261.0</v>
      </c>
      <c r="B2466" s="10" t="s">
        <v>21</v>
      </c>
      <c r="C2466" s="10" t="s">
        <v>7</v>
      </c>
      <c r="D2466" s="101" t="s">
        <v>3120</v>
      </c>
      <c r="E2466" s="134">
        <v>504385.44</v>
      </c>
      <c r="F2466" s="43"/>
      <c r="G2466" s="283"/>
    </row>
    <row r="2467" ht="15.75" customHeight="1">
      <c r="A2467" s="71">
        <v>46261.0</v>
      </c>
      <c r="B2467" s="72" t="s">
        <v>21</v>
      </c>
      <c r="C2467" s="72" t="s">
        <v>679</v>
      </c>
      <c r="D2467" s="72" t="s">
        <v>66</v>
      </c>
      <c r="E2467" s="73">
        <v>-53170.0</v>
      </c>
      <c r="F2467" s="43"/>
      <c r="G2467" s="283"/>
    </row>
    <row r="2468" ht="15.75" customHeight="1">
      <c r="A2468" s="162">
        <v>46261.0</v>
      </c>
      <c r="B2468" s="10" t="s">
        <v>21</v>
      </c>
      <c r="C2468" s="10" t="s">
        <v>7</v>
      </c>
      <c r="D2468" s="101" t="s">
        <v>3122</v>
      </c>
      <c r="E2468" s="134">
        <v>254432.54</v>
      </c>
      <c r="F2468" s="43"/>
      <c r="G2468" s="283"/>
    </row>
    <row r="2469" ht="15.75" customHeight="1">
      <c r="A2469" s="253">
        <v>46261.0</v>
      </c>
      <c r="B2469" s="254" t="s">
        <v>21</v>
      </c>
      <c r="C2469" s="254" t="s">
        <v>7</v>
      </c>
      <c r="D2469" s="254" t="s">
        <v>3123</v>
      </c>
      <c r="E2469" s="255">
        <v>252698.0</v>
      </c>
      <c r="F2469" s="43"/>
      <c r="G2469" s="283"/>
    </row>
    <row r="2470" ht="15.75" customHeight="1">
      <c r="A2470" s="162">
        <v>46262.0</v>
      </c>
      <c r="B2470" s="10" t="s">
        <v>21</v>
      </c>
      <c r="C2470" s="10" t="s">
        <v>7</v>
      </c>
      <c r="D2470" s="101" t="s">
        <v>3125</v>
      </c>
      <c r="E2470" s="134">
        <v>1649477.0</v>
      </c>
      <c r="F2470" s="43"/>
      <c r="G2470" s="283"/>
    </row>
    <row r="2471" ht="15.75" customHeight="1">
      <c r="A2471" s="162">
        <v>46262.0</v>
      </c>
      <c r="B2471" s="10" t="s">
        <v>21</v>
      </c>
      <c r="C2471" s="10" t="s">
        <v>7</v>
      </c>
      <c r="D2471" s="101" t="s">
        <v>3126</v>
      </c>
      <c r="E2471" s="134">
        <v>207415.43</v>
      </c>
      <c r="F2471" s="43"/>
      <c r="G2471" s="283"/>
    </row>
    <row r="2472" ht="15.75" customHeight="1">
      <c r="A2472" s="71">
        <v>46262.0</v>
      </c>
      <c r="B2472" s="72" t="s">
        <v>21</v>
      </c>
      <c r="C2472" s="72" t="s">
        <v>679</v>
      </c>
      <c r="D2472" s="72"/>
      <c r="E2472" s="73">
        <v>-14285.0</v>
      </c>
      <c r="F2472" s="43"/>
      <c r="G2472" s="283"/>
    </row>
    <row r="2473" ht="15.75" customHeight="1">
      <c r="A2473" s="162">
        <v>46263.0</v>
      </c>
      <c r="B2473" s="10" t="s">
        <v>21</v>
      </c>
      <c r="C2473" s="10" t="s">
        <v>7</v>
      </c>
      <c r="D2473" s="101" t="s">
        <v>3128</v>
      </c>
      <c r="E2473" s="134">
        <v>149839.0</v>
      </c>
      <c r="F2473" s="43"/>
      <c r="G2473" s="283"/>
    </row>
    <row r="2474" ht="15.75" customHeight="1">
      <c r="A2474" s="162">
        <v>46263.0</v>
      </c>
      <c r="B2474" s="10" t="s">
        <v>21</v>
      </c>
      <c r="C2474" s="10" t="s">
        <v>7</v>
      </c>
      <c r="D2474" s="101" t="s">
        <v>3129</v>
      </c>
      <c r="E2474" s="134">
        <v>633559.37</v>
      </c>
      <c r="F2474" s="43"/>
      <c r="G2474" s="283"/>
    </row>
    <row r="2475" ht="15.75" customHeight="1">
      <c r="A2475" s="162">
        <v>46263.0</v>
      </c>
      <c r="B2475" s="10" t="s">
        <v>21</v>
      </c>
      <c r="C2475" s="10" t="s">
        <v>7</v>
      </c>
      <c r="D2475" s="101" t="s">
        <v>3130</v>
      </c>
      <c r="E2475" s="134">
        <v>1367079.0</v>
      </c>
      <c r="F2475" s="43"/>
      <c r="G2475" s="283"/>
    </row>
    <row r="2476" ht="15.75" customHeight="1">
      <c r="A2476" s="253">
        <v>46263.0</v>
      </c>
      <c r="B2476" s="254" t="s">
        <v>21</v>
      </c>
      <c r="C2476" s="254" t="s">
        <v>7</v>
      </c>
      <c r="D2476" s="254" t="s">
        <v>3131</v>
      </c>
      <c r="E2476" s="255">
        <v>1031398.79</v>
      </c>
      <c r="F2476" s="43"/>
      <c r="G2476" s="283"/>
    </row>
    <row r="2477" ht="15.75" customHeight="1">
      <c r="A2477" s="162">
        <v>46263.0</v>
      </c>
      <c r="B2477" s="10" t="s">
        <v>21</v>
      </c>
      <c r="C2477" s="10" t="s">
        <v>7</v>
      </c>
      <c r="D2477" s="101" t="s">
        <v>3132</v>
      </c>
      <c r="E2477" s="134">
        <v>19424.01</v>
      </c>
      <c r="F2477" s="43"/>
      <c r="G2477" s="283"/>
    </row>
    <row r="2478" ht="15.75" customHeight="1">
      <c r="A2478" s="253">
        <v>46263.0</v>
      </c>
      <c r="B2478" s="254" t="s">
        <v>21</v>
      </c>
      <c r="C2478" s="254" t="s">
        <v>7</v>
      </c>
      <c r="D2478" s="254" t="s">
        <v>3133</v>
      </c>
      <c r="E2478" s="255">
        <v>95276.16</v>
      </c>
      <c r="F2478" s="43"/>
      <c r="G2478" s="283"/>
    </row>
    <row r="2479" ht="15.75" customHeight="1">
      <c r="A2479" s="162">
        <v>46263.0</v>
      </c>
      <c r="B2479" s="10" t="s">
        <v>21</v>
      </c>
      <c r="C2479" s="10" t="s">
        <v>7</v>
      </c>
      <c r="D2479" s="101" t="s">
        <v>3134</v>
      </c>
      <c r="E2479" s="134">
        <v>172545.67</v>
      </c>
      <c r="F2479" s="43"/>
      <c r="G2479" s="283"/>
    </row>
    <row r="2480" ht="15.75" customHeight="1">
      <c r="A2480" s="162">
        <v>46263.0</v>
      </c>
      <c r="B2480" s="10" t="s">
        <v>21</v>
      </c>
      <c r="C2480" s="10" t="s">
        <v>7</v>
      </c>
      <c r="D2480" s="101" t="s">
        <v>3135</v>
      </c>
      <c r="E2480" s="134">
        <v>22448.4</v>
      </c>
      <c r="F2480" s="43"/>
      <c r="G2480" s="283"/>
    </row>
    <row r="2481" ht="15.75" customHeight="1">
      <c r="A2481" s="162">
        <v>46263.0</v>
      </c>
      <c r="B2481" s="10" t="s">
        <v>21</v>
      </c>
      <c r="C2481" s="10" t="s">
        <v>7</v>
      </c>
      <c r="D2481" s="101" t="s">
        <v>3136</v>
      </c>
      <c r="E2481" s="134">
        <v>792381.15</v>
      </c>
      <c r="F2481" s="33"/>
      <c r="G2481" s="283"/>
    </row>
    <row r="2482" ht="15.75" customHeight="1">
      <c r="A2482" s="162">
        <v>46263.0</v>
      </c>
      <c r="B2482" s="10" t="s">
        <v>21</v>
      </c>
      <c r="C2482" s="10" t="s">
        <v>7</v>
      </c>
      <c r="D2482" s="101" t="s">
        <v>3137</v>
      </c>
      <c r="E2482" s="134">
        <v>1574206.47</v>
      </c>
      <c r="F2482" s="204" t="s">
        <v>3138</v>
      </c>
      <c r="G2482" s="283"/>
    </row>
    <row r="2483" ht="15.75" customHeight="1">
      <c r="A2483" s="253">
        <v>46263.0</v>
      </c>
      <c r="B2483" s="254" t="s">
        <v>21</v>
      </c>
      <c r="C2483" s="254" t="s">
        <v>7</v>
      </c>
      <c r="D2483" s="254" t="s">
        <v>3140</v>
      </c>
      <c r="E2483" s="255">
        <v>27864.15</v>
      </c>
      <c r="F2483" s="43"/>
      <c r="G2483" s="283"/>
    </row>
    <row r="2484" ht="15.75" customHeight="1">
      <c r="A2484" s="162">
        <v>46263.0</v>
      </c>
      <c r="B2484" s="10" t="s">
        <v>21</v>
      </c>
      <c r="C2484" s="10" t="s">
        <v>7</v>
      </c>
      <c r="D2484" s="101" t="s">
        <v>3142</v>
      </c>
      <c r="E2484" s="134">
        <v>363863.76</v>
      </c>
      <c r="F2484" s="43"/>
      <c r="G2484" s="283"/>
    </row>
    <row r="2485" ht="15.75" customHeight="1">
      <c r="A2485" s="162">
        <v>46263.0</v>
      </c>
      <c r="B2485" s="10" t="s">
        <v>21</v>
      </c>
      <c r="C2485" s="10" t="s">
        <v>7</v>
      </c>
      <c r="D2485" s="101" t="s">
        <v>3143</v>
      </c>
      <c r="E2485" s="134">
        <v>309933.81</v>
      </c>
      <c r="F2485" s="43"/>
      <c r="G2485" s="283"/>
    </row>
    <row r="2486" ht="15.75" customHeight="1">
      <c r="A2486" s="162">
        <v>46265.0</v>
      </c>
      <c r="B2486" s="10" t="s">
        <v>21</v>
      </c>
      <c r="C2486" s="10" t="s">
        <v>7</v>
      </c>
      <c r="D2486" s="101" t="s">
        <v>3144</v>
      </c>
      <c r="E2486" s="134">
        <v>935926.39</v>
      </c>
      <c r="F2486" s="43"/>
      <c r="G2486" s="283"/>
    </row>
    <row r="2487" ht="15.75" customHeight="1">
      <c r="A2487" s="162">
        <v>46265.0</v>
      </c>
      <c r="B2487" s="10" t="s">
        <v>21</v>
      </c>
      <c r="C2487" s="10" t="s">
        <v>7</v>
      </c>
      <c r="D2487" s="101" t="s">
        <v>3145</v>
      </c>
      <c r="E2487" s="134">
        <v>19808.1</v>
      </c>
      <c r="F2487" s="43"/>
      <c r="G2487" s="283"/>
    </row>
    <row r="2488" ht="15.75" customHeight="1">
      <c r="A2488" s="162">
        <v>46265.0</v>
      </c>
      <c r="B2488" s="10" t="s">
        <v>21</v>
      </c>
      <c r="C2488" s="10" t="s">
        <v>7</v>
      </c>
      <c r="D2488" s="101" t="s">
        <v>3146</v>
      </c>
      <c r="E2488" s="134">
        <v>5984938.22</v>
      </c>
      <c r="F2488" s="43"/>
      <c r="G2488" s="283"/>
    </row>
    <row r="2489" ht="15.75" customHeight="1">
      <c r="A2489" s="162">
        <v>46265.0</v>
      </c>
      <c r="B2489" s="10" t="s">
        <v>21</v>
      </c>
      <c r="C2489" s="10" t="s">
        <v>7</v>
      </c>
      <c r="D2489" s="101" t="s">
        <v>3147</v>
      </c>
      <c r="E2489" s="134">
        <v>345855.14</v>
      </c>
      <c r="F2489" s="43"/>
      <c r="G2489" s="283"/>
    </row>
    <row r="2490" ht="15.75" customHeight="1">
      <c r="A2490" s="162">
        <v>46265.0</v>
      </c>
      <c r="B2490" s="10" t="s">
        <v>21</v>
      </c>
      <c r="C2490" s="10" t="s">
        <v>7</v>
      </c>
      <c r="D2490" s="101" t="s">
        <v>3148</v>
      </c>
      <c r="E2490" s="134">
        <v>11357.25</v>
      </c>
      <c r="F2490" s="43"/>
      <c r="G2490" s="283"/>
    </row>
    <row r="2491" ht="15.75" customHeight="1">
      <c r="A2491" s="271">
        <v>46266.0</v>
      </c>
      <c r="B2491" s="10" t="s">
        <v>21</v>
      </c>
      <c r="C2491" s="272" t="s">
        <v>7</v>
      </c>
      <c r="D2491" s="272" t="s">
        <v>3149</v>
      </c>
      <c r="E2491" s="301">
        <v>41979.0</v>
      </c>
      <c r="F2491" s="43"/>
      <c r="G2491" s="283"/>
    </row>
    <row r="2492" ht="15.75" customHeight="1">
      <c r="A2492" s="271">
        <v>46266.0</v>
      </c>
      <c r="B2492" s="10" t="s">
        <v>21</v>
      </c>
      <c r="C2492" s="272" t="s">
        <v>7</v>
      </c>
      <c r="D2492" s="272" t="s">
        <v>3151</v>
      </c>
      <c r="E2492" s="301">
        <v>238231.56</v>
      </c>
      <c r="F2492" s="43"/>
      <c r="G2492" s="283"/>
    </row>
    <row r="2493" ht="15.75" customHeight="1">
      <c r="A2493" s="306">
        <v>46266.0</v>
      </c>
      <c r="B2493" s="10" t="s">
        <v>21</v>
      </c>
      <c r="C2493" s="110" t="s">
        <v>7</v>
      </c>
      <c r="D2493" s="110" t="s">
        <v>3153</v>
      </c>
      <c r="E2493" s="307">
        <v>83.29</v>
      </c>
      <c r="F2493" s="43"/>
      <c r="G2493" s="283"/>
    </row>
    <row r="2494" ht="15.75" customHeight="1">
      <c r="A2494" s="306">
        <v>46266.0</v>
      </c>
      <c r="B2494" s="10" t="s">
        <v>21</v>
      </c>
      <c r="C2494" s="110" t="s">
        <v>7</v>
      </c>
      <c r="D2494" s="110" t="s">
        <v>3154</v>
      </c>
      <c r="E2494" s="307">
        <v>200504.8</v>
      </c>
      <c r="F2494" s="43"/>
      <c r="G2494" s="283"/>
    </row>
    <row r="2495" ht="15.75" customHeight="1">
      <c r="A2495" s="271">
        <v>46266.0</v>
      </c>
      <c r="B2495" s="10" t="s">
        <v>21</v>
      </c>
      <c r="C2495" s="272" t="s">
        <v>7</v>
      </c>
      <c r="D2495" s="272" t="s">
        <v>3155</v>
      </c>
      <c r="E2495" s="301">
        <v>312117.76</v>
      </c>
      <c r="F2495" s="43"/>
      <c r="G2495" s="283"/>
    </row>
    <row r="2496" ht="15.75" customHeight="1">
      <c r="A2496" s="271">
        <v>46266.0</v>
      </c>
      <c r="B2496" s="10" t="s">
        <v>21</v>
      </c>
      <c r="C2496" s="272" t="s">
        <v>7</v>
      </c>
      <c r="D2496" s="272" t="s">
        <v>3156</v>
      </c>
      <c r="E2496" s="301">
        <v>185752.46</v>
      </c>
      <c r="F2496" s="43"/>
      <c r="G2496" s="283"/>
    </row>
    <row r="2497" ht="15.75" customHeight="1">
      <c r="A2497" s="162">
        <v>46266.0</v>
      </c>
      <c r="B2497" s="10" t="s">
        <v>21</v>
      </c>
      <c r="C2497" s="309" t="s">
        <v>7</v>
      </c>
      <c r="D2497" s="101" t="s">
        <v>3158</v>
      </c>
      <c r="E2497" s="134">
        <v>598033.27</v>
      </c>
      <c r="F2497" s="43"/>
      <c r="G2497" s="283"/>
    </row>
    <row r="2498" ht="15.75" customHeight="1">
      <c r="A2498" s="162">
        <v>46266.0</v>
      </c>
      <c r="B2498" s="10" t="s">
        <v>21</v>
      </c>
      <c r="C2498" s="272" t="s">
        <v>7</v>
      </c>
      <c r="D2498" s="101" t="s">
        <v>3159</v>
      </c>
      <c r="E2498" s="134">
        <v>3033606.37</v>
      </c>
      <c r="F2498" s="43"/>
      <c r="G2498" s="283"/>
    </row>
    <row r="2499" ht="15.75" customHeight="1">
      <c r="A2499" s="271">
        <v>46267.0</v>
      </c>
      <c r="B2499" s="10" t="s">
        <v>21</v>
      </c>
      <c r="C2499" s="272" t="s">
        <v>7</v>
      </c>
      <c r="D2499" s="272" t="s">
        <v>3160</v>
      </c>
      <c r="E2499" s="301">
        <v>670600.31</v>
      </c>
      <c r="F2499" s="43"/>
      <c r="G2499" s="283"/>
    </row>
    <row r="2500" ht="15.75" customHeight="1">
      <c r="A2500" s="310">
        <v>46267.0</v>
      </c>
      <c r="B2500" s="72" t="s">
        <v>21</v>
      </c>
      <c r="C2500" s="311" t="s">
        <v>679</v>
      </c>
      <c r="D2500" s="311" t="s">
        <v>3162</v>
      </c>
      <c r="E2500" s="312">
        <v>-200340.44</v>
      </c>
      <c r="F2500" s="43"/>
      <c r="G2500" s="283"/>
    </row>
    <row r="2501" ht="15.75" customHeight="1">
      <c r="A2501" s="162">
        <v>46267.0</v>
      </c>
      <c r="B2501" s="10" t="s">
        <v>21</v>
      </c>
      <c r="C2501" s="309" t="s">
        <v>7</v>
      </c>
      <c r="D2501" s="101" t="s">
        <v>3164</v>
      </c>
      <c r="E2501" s="134">
        <v>192827.89</v>
      </c>
      <c r="F2501" s="43"/>
      <c r="G2501" s="283"/>
    </row>
    <row r="2502" ht="15.75" customHeight="1">
      <c r="A2502" s="162">
        <v>46267.0</v>
      </c>
      <c r="B2502" s="10" t="s">
        <v>21</v>
      </c>
      <c r="C2502" s="309" t="s">
        <v>7</v>
      </c>
      <c r="D2502" s="101" t="s">
        <v>3166</v>
      </c>
      <c r="E2502" s="134">
        <v>1915613.88</v>
      </c>
      <c r="F2502" s="43"/>
      <c r="G2502" s="283"/>
    </row>
    <row r="2503" ht="15.75" customHeight="1">
      <c r="A2503" s="162">
        <v>46267.0</v>
      </c>
      <c r="B2503" s="10" t="s">
        <v>21</v>
      </c>
      <c r="C2503" s="309" t="s">
        <v>7</v>
      </c>
      <c r="D2503" s="101" t="s">
        <v>3167</v>
      </c>
      <c r="E2503" s="134">
        <v>83303.34</v>
      </c>
      <c r="F2503" s="43"/>
      <c r="G2503" s="283"/>
    </row>
    <row r="2504" ht="15.75" customHeight="1">
      <c r="A2504" s="162">
        <v>46267.0</v>
      </c>
      <c r="B2504" s="10" t="s">
        <v>21</v>
      </c>
      <c r="C2504" s="309" t="s">
        <v>7</v>
      </c>
      <c r="D2504" s="101" t="s">
        <v>3169</v>
      </c>
      <c r="E2504" s="134">
        <v>83303.34</v>
      </c>
      <c r="F2504" s="43"/>
      <c r="G2504" s="283"/>
    </row>
    <row r="2505" ht="15.75" customHeight="1">
      <c r="A2505" s="162">
        <v>46267.0</v>
      </c>
      <c r="B2505" s="10" t="s">
        <v>21</v>
      </c>
      <c r="C2505" s="309" t="s">
        <v>7</v>
      </c>
      <c r="D2505" s="101" t="s">
        <v>3170</v>
      </c>
      <c r="E2505" s="134">
        <v>177845.0</v>
      </c>
      <c r="F2505" s="43"/>
      <c r="G2505" s="283"/>
    </row>
    <row r="2506" ht="15.75" customHeight="1">
      <c r="A2506" s="162">
        <v>46267.0</v>
      </c>
      <c r="B2506" s="10" t="s">
        <v>21</v>
      </c>
      <c r="C2506" s="309" t="s">
        <v>7</v>
      </c>
      <c r="D2506" s="101" t="s">
        <v>3171</v>
      </c>
      <c r="E2506" s="134">
        <v>117845.0</v>
      </c>
      <c r="F2506" s="43"/>
      <c r="G2506" s="283"/>
    </row>
    <row r="2507" ht="15.75" customHeight="1">
      <c r="A2507" s="162">
        <v>46268.0</v>
      </c>
      <c r="B2507" s="10" t="s">
        <v>21</v>
      </c>
      <c r="C2507" s="272" t="s">
        <v>7</v>
      </c>
      <c r="D2507" s="101" t="s">
        <v>3172</v>
      </c>
      <c r="E2507" s="134">
        <v>956027.39</v>
      </c>
      <c r="F2507" s="43"/>
      <c r="G2507" s="283"/>
    </row>
    <row r="2508" ht="15.75" customHeight="1">
      <c r="A2508" s="162">
        <v>46268.0</v>
      </c>
      <c r="B2508" s="10" t="s">
        <v>21</v>
      </c>
      <c r="C2508" s="272" t="s">
        <v>7</v>
      </c>
      <c r="D2508" s="101" t="s">
        <v>3173</v>
      </c>
      <c r="E2508" s="134">
        <v>143303.78</v>
      </c>
      <c r="F2508" s="43"/>
      <c r="G2508" s="283"/>
    </row>
    <row r="2509" ht="15.75" customHeight="1">
      <c r="A2509" s="253">
        <v>46268.0</v>
      </c>
      <c r="B2509" s="254" t="s">
        <v>21</v>
      </c>
      <c r="C2509" s="317" t="s">
        <v>7</v>
      </c>
      <c r="D2509" s="254" t="s">
        <v>3175</v>
      </c>
      <c r="E2509" s="255">
        <v>15712.94</v>
      </c>
      <c r="F2509" s="43"/>
      <c r="G2509" s="283"/>
    </row>
    <row r="2510" ht="15.75" customHeight="1">
      <c r="A2510" s="162">
        <v>46268.0</v>
      </c>
      <c r="B2510" s="10" t="s">
        <v>21</v>
      </c>
      <c r="C2510" s="272" t="s">
        <v>7</v>
      </c>
      <c r="D2510" s="101" t="s">
        <v>3176</v>
      </c>
      <c r="E2510" s="134">
        <v>23976.92</v>
      </c>
      <c r="F2510" s="43"/>
      <c r="G2510" s="283"/>
    </row>
    <row r="2511" ht="15.75" customHeight="1">
      <c r="A2511" s="253">
        <v>46268.0</v>
      </c>
      <c r="B2511" s="254" t="s">
        <v>21</v>
      </c>
      <c r="C2511" s="317" t="s">
        <v>7</v>
      </c>
      <c r="D2511" s="254" t="s">
        <v>3177</v>
      </c>
      <c r="E2511" s="255">
        <v>171768.14</v>
      </c>
      <c r="F2511" s="43"/>
      <c r="G2511" s="283"/>
    </row>
    <row r="2512" ht="15.75" customHeight="1">
      <c r="A2512" s="162">
        <v>46268.0</v>
      </c>
      <c r="B2512" s="10" t="s">
        <v>21</v>
      </c>
      <c r="C2512" s="272" t="s">
        <v>7</v>
      </c>
      <c r="D2512" s="101" t="s">
        <v>3178</v>
      </c>
      <c r="E2512" s="134">
        <v>2038453.15</v>
      </c>
      <c r="F2512" s="43"/>
      <c r="G2512" s="283"/>
    </row>
    <row r="2513" ht="15.75" customHeight="1">
      <c r="A2513" s="162">
        <v>46268.0</v>
      </c>
      <c r="B2513" s="10" t="s">
        <v>21</v>
      </c>
      <c r="C2513" s="272" t="s">
        <v>7</v>
      </c>
      <c r="D2513" s="101" t="s">
        <v>3180</v>
      </c>
      <c r="E2513" s="134">
        <v>266116.97</v>
      </c>
      <c r="F2513" s="43"/>
      <c r="G2513" s="283"/>
    </row>
    <row r="2514" ht="15.75" customHeight="1">
      <c r="A2514" s="162">
        <v>46269.0</v>
      </c>
      <c r="B2514" s="10" t="s">
        <v>21</v>
      </c>
      <c r="C2514" s="272" t="s">
        <v>7</v>
      </c>
      <c r="D2514" s="101" t="s">
        <v>3181</v>
      </c>
      <c r="E2514" s="134">
        <v>430007.79</v>
      </c>
      <c r="F2514" s="43"/>
      <c r="G2514" s="283"/>
    </row>
    <row r="2515" ht="15.75" customHeight="1">
      <c r="A2515" s="162">
        <v>46269.0</v>
      </c>
      <c r="B2515" s="10" t="s">
        <v>21</v>
      </c>
      <c r="C2515" s="272" t="s">
        <v>7</v>
      </c>
      <c r="D2515" s="101" t="s">
        <v>3183</v>
      </c>
      <c r="E2515" s="134">
        <v>426955.46</v>
      </c>
      <c r="F2515" s="43"/>
      <c r="G2515" s="283"/>
    </row>
    <row r="2516" ht="15.75" customHeight="1">
      <c r="A2516" s="162">
        <v>46269.0</v>
      </c>
      <c r="B2516" s="10" t="s">
        <v>21</v>
      </c>
      <c r="C2516" s="272" t="s">
        <v>7</v>
      </c>
      <c r="D2516" s="101" t="s">
        <v>3184</v>
      </c>
      <c r="E2516" s="134">
        <v>975432.23</v>
      </c>
      <c r="F2516" s="43"/>
      <c r="G2516" s="283"/>
    </row>
    <row r="2517" ht="15.75" customHeight="1">
      <c r="A2517" s="162">
        <v>46269.0</v>
      </c>
      <c r="B2517" s="10" t="s">
        <v>21</v>
      </c>
      <c r="C2517" s="272" t="s">
        <v>7</v>
      </c>
      <c r="D2517" s="101" t="s">
        <v>3186</v>
      </c>
      <c r="E2517" s="134">
        <v>23492.07</v>
      </c>
      <c r="F2517" s="43"/>
      <c r="G2517" s="283"/>
    </row>
    <row r="2518" ht="15.75" customHeight="1">
      <c r="A2518" s="162">
        <v>46269.0</v>
      </c>
      <c r="B2518" s="10" t="s">
        <v>21</v>
      </c>
      <c r="C2518" s="272" t="s">
        <v>7</v>
      </c>
      <c r="D2518" s="101" t="s">
        <v>3187</v>
      </c>
      <c r="E2518" s="134">
        <v>37203.06</v>
      </c>
      <c r="F2518" s="43"/>
      <c r="G2518" s="283"/>
    </row>
    <row r="2519" ht="15.75" customHeight="1">
      <c r="A2519" s="162">
        <v>46269.0</v>
      </c>
      <c r="B2519" s="10" t="s">
        <v>21</v>
      </c>
      <c r="C2519" s="272" t="s">
        <v>7</v>
      </c>
      <c r="D2519" s="101" t="s">
        <v>3189</v>
      </c>
      <c r="E2519" s="134">
        <v>235690.0</v>
      </c>
      <c r="F2519" s="43"/>
      <c r="G2519" s="283"/>
    </row>
    <row r="2520" ht="15.75" customHeight="1">
      <c r="A2520" s="162">
        <v>46269.0</v>
      </c>
      <c r="B2520" s="10" t="s">
        <v>21</v>
      </c>
      <c r="C2520" s="272" t="s">
        <v>7</v>
      </c>
      <c r="D2520" s="101" t="s">
        <v>3190</v>
      </c>
      <c r="E2520" s="134">
        <v>471380.14</v>
      </c>
      <c r="F2520" s="43"/>
      <c r="G2520" s="283"/>
    </row>
    <row r="2521" ht="15.75" customHeight="1">
      <c r="A2521" s="253">
        <v>46270.0</v>
      </c>
      <c r="B2521" s="254" t="s">
        <v>21</v>
      </c>
      <c r="C2521" s="317" t="s">
        <v>7</v>
      </c>
      <c r="D2521" s="254" t="s">
        <v>3192</v>
      </c>
      <c r="E2521" s="255">
        <v>34488.99</v>
      </c>
      <c r="F2521" s="33"/>
      <c r="G2521" s="283"/>
    </row>
    <row r="2522" ht="15.75" customHeight="1">
      <c r="A2522" s="162">
        <v>46270.0</v>
      </c>
      <c r="B2522" s="10" t="s">
        <v>21</v>
      </c>
      <c r="C2522" s="272" t="s">
        <v>7</v>
      </c>
      <c r="D2522" s="101" t="s">
        <v>3193</v>
      </c>
      <c r="E2522" s="104">
        <v>951836.69</v>
      </c>
      <c r="F2522" s="261"/>
      <c r="G2522" s="283"/>
    </row>
    <row r="2523" ht="15.75" customHeight="1">
      <c r="A2523" s="162">
        <v>46270.0</v>
      </c>
      <c r="B2523" s="10" t="s">
        <v>21</v>
      </c>
      <c r="C2523" s="272" t="s">
        <v>7</v>
      </c>
      <c r="D2523" s="101" t="s">
        <v>3194</v>
      </c>
      <c r="E2523" s="104">
        <v>161043.08</v>
      </c>
      <c r="F2523" s="261"/>
      <c r="G2523" s="283"/>
    </row>
    <row r="2524" ht="15.75" customHeight="1">
      <c r="A2524" s="162">
        <v>46270.0</v>
      </c>
      <c r="B2524" s="10" t="s">
        <v>21</v>
      </c>
      <c r="C2524" s="272" t="s">
        <v>7</v>
      </c>
      <c r="D2524" s="101" t="s">
        <v>3192</v>
      </c>
      <c r="E2524" s="104">
        <v>34488.99</v>
      </c>
      <c r="F2524" s="261"/>
      <c r="G2524" s="283"/>
    </row>
    <row r="2525" ht="15.75" customHeight="1">
      <c r="A2525" s="162">
        <v>46269.0</v>
      </c>
      <c r="B2525" s="10" t="s">
        <v>21</v>
      </c>
      <c r="C2525" s="309" t="s">
        <v>7</v>
      </c>
      <c r="D2525" s="101" t="s">
        <v>3186</v>
      </c>
      <c r="E2525" s="104">
        <v>23492.07</v>
      </c>
      <c r="F2525" s="261"/>
      <c r="G2525" s="283"/>
    </row>
    <row r="2526" ht="15.75" customHeight="1">
      <c r="A2526" s="162">
        <v>46269.0</v>
      </c>
      <c r="B2526" s="10" t="s">
        <v>21</v>
      </c>
      <c r="C2526" s="272" t="s">
        <v>7</v>
      </c>
      <c r="D2526" s="101" t="s">
        <v>3187</v>
      </c>
      <c r="E2526" s="104">
        <v>37203.06</v>
      </c>
      <c r="F2526" s="261"/>
      <c r="G2526" s="283"/>
    </row>
    <row r="2527" ht="15.75" customHeight="1">
      <c r="A2527" s="162">
        <v>46269.0</v>
      </c>
      <c r="B2527" s="10" t="s">
        <v>21</v>
      </c>
      <c r="C2527" s="309" t="s">
        <v>7</v>
      </c>
      <c r="D2527" s="101" t="s">
        <v>3181</v>
      </c>
      <c r="E2527" s="104">
        <v>430007.0</v>
      </c>
      <c r="F2527" s="261"/>
      <c r="G2527" s="283"/>
    </row>
    <row r="2528" ht="15.75" customHeight="1">
      <c r="A2528" s="162">
        <v>46269.0</v>
      </c>
      <c r="B2528" s="10" t="s">
        <v>21</v>
      </c>
      <c r="C2528" s="272" t="s">
        <v>7</v>
      </c>
      <c r="D2528" s="101" t="s">
        <v>3189</v>
      </c>
      <c r="E2528" s="104">
        <v>235690.05</v>
      </c>
      <c r="F2528" s="261"/>
      <c r="G2528" s="283"/>
    </row>
    <row r="2529" ht="15.75" customHeight="1">
      <c r="A2529" s="162">
        <v>46269.0</v>
      </c>
      <c r="B2529" s="10" t="s">
        <v>21</v>
      </c>
      <c r="C2529" s="10" t="s">
        <v>7</v>
      </c>
      <c r="D2529" s="101" t="s">
        <v>3200</v>
      </c>
      <c r="E2529" s="104">
        <v>471380.14</v>
      </c>
      <c r="F2529" s="261"/>
      <c r="G2529" s="283"/>
    </row>
    <row r="2530" ht="15.75" customHeight="1">
      <c r="A2530" s="162">
        <v>46272.0</v>
      </c>
      <c r="B2530" s="10" t="s">
        <v>21</v>
      </c>
      <c r="C2530" s="10" t="s">
        <v>7</v>
      </c>
      <c r="D2530" s="101" t="s">
        <v>3201</v>
      </c>
      <c r="E2530" s="104">
        <v>3540034.08</v>
      </c>
      <c r="F2530" s="261"/>
      <c r="G2530" s="283"/>
    </row>
    <row r="2531" ht="15.75" customHeight="1">
      <c r="A2531" s="162">
        <v>46272.0</v>
      </c>
      <c r="B2531" s="10" t="s">
        <v>21</v>
      </c>
      <c r="C2531" s="10" t="s">
        <v>7</v>
      </c>
      <c r="D2531" s="101" t="s">
        <v>3202</v>
      </c>
      <c r="E2531" s="104">
        <v>95200.52</v>
      </c>
      <c r="F2531" s="261"/>
      <c r="G2531" s="283"/>
    </row>
    <row r="2532" ht="15.75" customHeight="1">
      <c r="A2532" s="195">
        <v>46272.0</v>
      </c>
      <c r="B2532" s="196" t="s">
        <v>21</v>
      </c>
      <c r="C2532" s="196" t="s">
        <v>7</v>
      </c>
      <c r="D2532" s="196" t="s">
        <v>3203</v>
      </c>
      <c r="E2532" s="197">
        <v>292664.39</v>
      </c>
      <c r="F2532" s="261"/>
      <c r="G2532" s="283"/>
    </row>
    <row r="2533" ht="15.75" customHeight="1">
      <c r="A2533" s="162">
        <v>46272.0</v>
      </c>
      <c r="B2533" s="10" t="s">
        <v>21</v>
      </c>
      <c r="C2533" s="10" t="s">
        <v>7</v>
      </c>
      <c r="D2533" s="101" t="s">
        <v>3204</v>
      </c>
      <c r="E2533" s="104">
        <v>441040.92</v>
      </c>
      <c r="F2533" s="261"/>
      <c r="G2533" s="283"/>
    </row>
    <row r="2534" ht="15.75" customHeight="1">
      <c r="A2534" s="162">
        <v>46211.0</v>
      </c>
      <c r="B2534" s="10" t="s">
        <v>21</v>
      </c>
      <c r="C2534" s="10" t="s">
        <v>7</v>
      </c>
      <c r="D2534" s="101" t="s">
        <v>3205</v>
      </c>
      <c r="E2534" s="104">
        <v>534480.13</v>
      </c>
      <c r="F2534" s="261"/>
      <c r="G2534" s="283"/>
    </row>
    <row r="2535" ht="15.75" customHeight="1">
      <c r="A2535" s="162">
        <v>46211.0</v>
      </c>
      <c r="B2535" s="10" t="s">
        <v>21</v>
      </c>
      <c r="C2535" s="10" t="s">
        <v>7</v>
      </c>
      <c r="D2535" s="101" t="s">
        <v>3207</v>
      </c>
      <c r="E2535" s="104">
        <v>1348251.48</v>
      </c>
      <c r="F2535" s="261"/>
      <c r="G2535" s="283"/>
    </row>
    <row r="2536" ht="15.75" customHeight="1">
      <c r="A2536" s="162">
        <v>46211.0</v>
      </c>
      <c r="B2536" s="10" t="s">
        <v>21</v>
      </c>
      <c r="C2536" s="10" t="s">
        <v>7</v>
      </c>
      <c r="D2536" s="101" t="s">
        <v>3208</v>
      </c>
      <c r="E2536" s="104">
        <v>112078.24</v>
      </c>
      <c r="F2536" s="261"/>
      <c r="G2536" s="283"/>
    </row>
    <row r="2537" ht="15.75" customHeight="1">
      <c r="A2537" s="162">
        <v>46211.0</v>
      </c>
      <c r="B2537" s="10" t="s">
        <v>21</v>
      </c>
      <c r="C2537" s="10" t="s">
        <v>7</v>
      </c>
      <c r="D2537" s="101" t="s">
        <v>3210</v>
      </c>
      <c r="E2537" s="104">
        <v>99342.54</v>
      </c>
      <c r="F2537" s="261"/>
      <c r="G2537" s="283"/>
    </row>
    <row r="2538" ht="15.75" customHeight="1">
      <c r="A2538" s="162">
        <v>46211.0</v>
      </c>
      <c r="B2538" s="10" t="s">
        <v>21</v>
      </c>
      <c r="C2538" s="10" t="s">
        <v>7</v>
      </c>
      <c r="D2538" s="101" t="s">
        <v>3211</v>
      </c>
      <c r="E2538" s="104">
        <v>255212.37</v>
      </c>
      <c r="F2538" s="261"/>
      <c r="G2538" s="283"/>
    </row>
    <row r="2539" ht="15.75" customHeight="1">
      <c r="A2539" s="162">
        <v>46273.0</v>
      </c>
      <c r="B2539" s="10" t="s">
        <v>21</v>
      </c>
      <c r="C2539" s="10" t="s">
        <v>7</v>
      </c>
      <c r="D2539" s="101" t="s">
        <v>3213</v>
      </c>
      <c r="E2539" s="104">
        <v>25565.05</v>
      </c>
      <c r="F2539" s="261"/>
      <c r="G2539" s="283"/>
    </row>
    <row r="2540" ht="15.75" customHeight="1">
      <c r="A2540" s="162">
        <v>46273.0</v>
      </c>
      <c r="B2540" s="10" t="s">
        <v>21</v>
      </c>
      <c r="C2540" s="10" t="s">
        <v>7</v>
      </c>
      <c r="D2540" s="101" t="s">
        <v>3214</v>
      </c>
      <c r="E2540" s="104">
        <v>56393.38</v>
      </c>
      <c r="F2540" s="261"/>
      <c r="G2540" s="283"/>
    </row>
    <row r="2541" ht="15.75" customHeight="1">
      <c r="A2541" s="162">
        <v>46273.0</v>
      </c>
      <c r="B2541" s="10" t="s">
        <v>21</v>
      </c>
      <c r="C2541" s="10" t="s">
        <v>7</v>
      </c>
      <c r="D2541" s="101" t="s">
        <v>3216</v>
      </c>
      <c r="E2541" s="104">
        <v>87898.3</v>
      </c>
      <c r="F2541" s="261"/>
      <c r="G2541" s="283"/>
    </row>
    <row r="2542" ht="15.75" customHeight="1">
      <c r="A2542" s="162">
        <v>46273.0</v>
      </c>
      <c r="B2542" s="10" t="s">
        <v>21</v>
      </c>
      <c r="C2542" s="10" t="s">
        <v>7</v>
      </c>
      <c r="D2542" s="101" t="s">
        <v>3218</v>
      </c>
      <c r="E2542" s="104">
        <v>1210095.21</v>
      </c>
      <c r="F2542" s="261"/>
      <c r="G2542" s="283"/>
    </row>
    <row r="2543" ht="15.75" customHeight="1">
      <c r="A2543" s="162">
        <v>46273.0</v>
      </c>
      <c r="B2543" s="10" t="s">
        <v>21</v>
      </c>
      <c r="C2543" s="10" t="s">
        <v>7</v>
      </c>
      <c r="D2543" s="101" t="s">
        <v>3220</v>
      </c>
      <c r="E2543" s="104">
        <v>879705.0</v>
      </c>
      <c r="F2543" s="261"/>
      <c r="G2543" s="283"/>
    </row>
    <row r="2544" ht="15.75" customHeight="1">
      <c r="A2544" s="162">
        <v>46275.0</v>
      </c>
      <c r="B2544" s="10" t="s">
        <v>21</v>
      </c>
      <c r="C2544" s="10" t="s">
        <v>7</v>
      </c>
      <c r="D2544" s="101" t="s">
        <v>3222</v>
      </c>
      <c r="E2544" s="104" t="s">
        <v>3223</v>
      </c>
      <c r="F2544" s="261"/>
      <c r="G2544" s="283"/>
    </row>
    <row r="2545" ht="15.75" customHeight="1">
      <c r="A2545" s="162">
        <v>46276.0</v>
      </c>
      <c r="B2545" s="10" t="s">
        <v>21</v>
      </c>
      <c r="C2545" s="10" t="s">
        <v>7</v>
      </c>
      <c r="D2545" s="101" t="s">
        <v>3225</v>
      </c>
      <c r="E2545" s="104" t="s">
        <v>3226</v>
      </c>
      <c r="F2545" s="261"/>
      <c r="G2545" s="283"/>
    </row>
    <row r="2546" ht="15.75" customHeight="1">
      <c r="A2546" s="162">
        <v>46275.0</v>
      </c>
      <c r="B2546" s="10" t="s">
        <v>21</v>
      </c>
      <c r="C2546" s="10" t="s">
        <v>7</v>
      </c>
      <c r="D2546" s="101" t="s">
        <v>3227</v>
      </c>
      <c r="E2546" s="104" t="s">
        <v>3228</v>
      </c>
      <c r="F2546" s="261"/>
      <c r="G2546" s="283"/>
    </row>
    <row r="2547" ht="15.75" customHeight="1">
      <c r="A2547" s="162">
        <v>46274.0</v>
      </c>
      <c r="B2547" s="10" t="s">
        <v>21</v>
      </c>
      <c r="C2547" s="10" t="s">
        <v>69</v>
      </c>
      <c r="D2547" s="101" t="s">
        <v>3229</v>
      </c>
      <c r="E2547" s="104" t="s">
        <v>3230</v>
      </c>
      <c r="F2547" s="261"/>
      <c r="G2547" s="283"/>
    </row>
    <row r="2548" ht="15.75" customHeight="1">
      <c r="A2548" s="162">
        <v>46274.0</v>
      </c>
      <c r="B2548" s="10" t="s">
        <v>21</v>
      </c>
      <c r="C2548" s="10" t="s">
        <v>69</v>
      </c>
      <c r="D2548" s="101" t="s">
        <v>3231</v>
      </c>
      <c r="E2548" s="104" t="s">
        <v>3232</v>
      </c>
      <c r="F2548" s="261"/>
      <c r="G2548" s="283"/>
    </row>
    <row r="2549" ht="15.75" customHeight="1">
      <c r="A2549" s="162">
        <v>46275.0</v>
      </c>
      <c r="B2549" s="10" t="s">
        <v>21</v>
      </c>
      <c r="C2549" s="10" t="s">
        <v>69</v>
      </c>
      <c r="D2549" s="101" t="s">
        <v>3233</v>
      </c>
      <c r="E2549" s="104" t="s">
        <v>3234</v>
      </c>
      <c r="F2549" s="261"/>
      <c r="G2549" s="283"/>
    </row>
    <row r="2550" ht="15.75" customHeight="1">
      <c r="A2550" s="162">
        <v>46275.0</v>
      </c>
      <c r="B2550" s="10" t="s">
        <v>21</v>
      </c>
      <c r="C2550" s="10" t="s">
        <v>69</v>
      </c>
      <c r="D2550" s="101" t="s">
        <v>3235</v>
      </c>
      <c r="E2550" s="104" t="s">
        <v>3236</v>
      </c>
      <c r="F2550" s="261"/>
      <c r="G2550" s="283"/>
    </row>
    <row r="2551" ht="15.75" customHeight="1">
      <c r="A2551" s="162">
        <v>46275.0</v>
      </c>
      <c r="B2551" s="10" t="s">
        <v>21</v>
      </c>
      <c r="C2551" s="10" t="s">
        <v>69</v>
      </c>
      <c r="D2551" s="101" t="s">
        <v>3238</v>
      </c>
      <c r="E2551" s="104" t="s">
        <v>3239</v>
      </c>
      <c r="F2551" s="261"/>
      <c r="G2551" s="283"/>
    </row>
    <row r="2552" ht="15.75" customHeight="1">
      <c r="A2552" s="162">
        <v>46276.0</v>
      </c>
      <c r="B2552" s="10" t="s">
        <v>21</v>
      </c>
      <c r="C2552" s="10" t="s">
        <v>69</v>
      </c>
      <c r="D2552" s="101" t="s">
        <v>3240</v>
      </c>
      <c r="E2552" s="104" t="s">
        <v>3242</v>
      </c>
      <c r="F2552" s="261"/>
      <c r="G2552" s="283"/>
    </row>
    <row r="2553" ht="15.75" customHeight="1">
      <c r="A2553" s="162"/>
      <c r="B2553" s="10"/>
      <c r="C2553" s="10"/>
      <c r="D2553" s="101"/>
      <c r="E2553" s="104"/>
      <c r="F2553" s="261"/>
      <c r="G2553" s="283"/>
    </row>
    <row r="2554" ht="15.75" customHeight="1">
      <c r="A2554" s="162"/>
      <c r="B2554" s="10"/>
      <c r="C2554" s="10"/>
      <c r="D2554" s="101"/>
      <c r="E2554" s="104"/>
      <c r="F2554" s="261"/>
      <c r="G2554" s="283"/>
    </row>
    <row r="2555" ht="15.75" customHeight="1">
      <c r="A2555" s="318"/>
      <c r="B2555" s="319"/>
      <c r="C2555" s="319"/>
      <c r="D2555" s="320"/>
      <c r="E2555" s="321"/>
      <c r="F2555" s="322"/>
      <c r="G2555" s="283"/>
    </row>
    <row r="2556" ht="15.75" customHeight="1">
      <c r="A2556" s="318"/>
      <c r="B2556" s="319"/>
      <c r="C2556" s="319"/>
      <c r="D2556" s="320"/>
      <c r="E2556" s="321"/>
      <c r="F2556" s="322"/>
      <c r="G2556" s="283"/>
    </row>
    <row r="2557" ht="15.75" customHeight="1">
      <c r="A2557" s="318"/>
      <c r="B2557" s="319"/>
      <c r="C2557" s="319"/>
      <c r="D2557" s="320"/>
      <c r="E2557" s="321"/>
      <c r="F2557" s="322"/>
      <c r="G2557" s="283"/>
    </row>
    <row r="2558" ht="15.75" customHeight="1">
      <c r="A2558" s="318"/>
      <c r="B2558" s="319"/>
      <c r="C2558" s="319"/>
      <c r="D2558" s="320"/>
      <c r="E2558" s="321"/>
      <c r="F2558" s="322"/>
      <c r="G2558" s="283"/>
    </row>
    <row r="2559" ht="15.75" customHeight="1">
      <c r="A2559" s="318"/>
      <c r="B2559" s="319"/>
      <c r="C2559" s="319"/>
      <c r="D2559" s="320"/>
      <c r="E2559" s="321"/>
      <c r="F2559" s="322"/>
      <c r="G2559" s="283"/>
    </row>
    <row r="2560" ht="15.75" customHeight="1">
      <c r="A2560" s="318"/>
      <c r="B2560" s="319"/>
      <c r="C2560" s="319"/>
      <c r="D2560" s="320"/>
      <c r="E2560" s="321"/>
      <c r="F2560" s="322"/>
      <c r="G2560" s="283"/>
    </row>
    <row r="2561" ht="15.75" customHeight="1">
      <c r="A2561" s="318"/>
      <c r="B2561" s="319"/>
      <c r="C2561" s="319"/>
      <c r="D2561" s="320"/>
      <c r="E2561" s="321"/>
      <c r="F2561" s="322"/>
      <c r="G2561" s="283"/>
    </row>
    <row r="2562" ht="15.75" customHeight="1">
      <c r="A2562" s="318"/>
      <c r="B2562" s="319"/>
      <c r="C2562" s="319"/>
      <c r="D2562" s="320"/>
      <c r="E2562" s="321"/>
      <c r="F2562" s="322"/>
      <c r="G2562" s="283"/>
    </row>
    <row r="2563" ht="15.75" customHeight="1">
      <c r="A2563" s="318"/>
      <c r="B2563" s="319"/>
      <c r="C2563" s="319"/>
      <c r="D2563" s="320"/>
      <c r="E2563" s="321"/>
      <c r="F2563" s="322"/>
      <c r="G2563" s="283"/>
    </row>
    <row r="2564" ht="15.75" customHeight="1">
      <c r="A2564" s="318"/>
      <c r="B2564" s="319"/>
      <c r="C2564" s="319"/>
      <c r="D2564" s="320"/>
      <c r="E2564" s="321"/>
      <c r="F2564" s="322"/>
      <c r="G2564" s="283"/>
    </row>
    <row r="2565" ht="15.75" customHeight="1">
      <c r="A2565" s="318"/>
      <c r="B2565" s="319"/>
      <c r="C2565" s="319"/>
      <c r="D2565" s="320"/>
      <c r="E2565" s="321"/>
      <c r="F2565" s="322"/>
      <c r="G2565" s="283"/>
    </row>
    <row r="2566" ht="15.75" customHeight="1">
      <c r="A2566" s="318"/>
      <c r="B2566" s="319"/>
      <c r="C2566" s="319"/>
      <c r="D2566" s="320"/>
      <c r="E2566" s="321"/>
      <c r="F2566" s="322"/>
      <c r="G2566" s="283"/>
    </row>
    <row r="2567" ht="15.75" customHeight="1">
      <c r="A2567" s="318"/>
      <c r="B2567" s="319"/>
      <c r="C2567" s="319"/>
      <c r="D2567" s="320"/>
      <c r="E2567" s="321"/>
      <c r="F2567" s="322"/>
      <c r="G2567" s="283"/>
    </row>
    <row r="2568" ht="15.75" customHeight="1">
      <c r="A2568" s="318"/>
      <c r="B2568" s="319"/>
      <c r="C2568" s="319"/>
      <c r="D2568" s="320"/>
      <c r="E2568" s="321"/>
      <c r="F2568" s="322"/>
      <c r="G2568" s="283"/>
    </row>
    <row r="2569" ht="15.75" customHeight="1">
      <c r="A2569" s="318"/>
      <c r="B2569" s="319"/>
      <c r="C2569" s="319"/>
      <c r="D2569" s="320"/>
      <c r="E2569" s="321"/>
      <c r="F2569" s="322"/>
      <c r="G2569" s="283"/>
    </row>
    <row r="2570" ht="15.75" customHeight="1">
      <c r="A2570" s="318"/>
      <c r="B2570" s="319"/>
      <c r="C2570" s="319"/>
      <c r="D2570" s="320"/>
      <c r="E2570" s="321"/>
      <c r="F2570" s="322"/>
      <c r="G2570" s="283"/>
    </row>
    <row r="2571" ht="15.75" customHeight="1">
      <c r="A2571" s="318"/>
      <c r="B2571" s="319"/>
      <c r="C2571" s="319"/>
      <c r="D2571" s="320"/>
      <c r="E2571" s="321"/>
      <c r="F2571" s="322"/>
      <c r="G2571" s="283"/>
    </row>
    <row r="2572" ht="15.75" customHeight="1">
      <c r="A2572" s="318"/>
      <c r="B2572" s="319"/>
      <c r="C2572" s="319"/>
      <c r="D2572" s="320"/>
      <c r="E2572" s="321"/>
      <c r="F2572" s="322"/>
      <c r="G2572" s="283"/>
    </row>
    <row r="2573" ht="15.75" customHeight="1">
      <c r="A2573" s="318"/>
      <c r="B2573" s="319"/>
      <c r="C2573" s="319"/>
      <c r="D2573" s="320"/>
      <c r="E2573" s="321"/>
      <c r="F2573" s="322"/>
      <c r="G2573" s="283"/>
    </row>
    <row r="2574" ht="15.75" customHeight="1">
      <c r="A2574" s="318"/>
      <c r="B2574" s="319"/>
      <c r="C2574" s="319"/>
      <c r="D2574" s="320"/>
      <c r="E2574" s="321"/>
      <c r="F2574" s="322"/>
      <c r="G2574" s="283"/>
    </row>
    <row r="2575" ht="15.75" customHeight="1">
      <c r="A2575" s="318"/>
      <c r="B2575" s="319"/>
      <c r="C2575" s="319"/>
      <c r="D2575" s="320"/>
      <c r="E2575" s="321"/>
      <c r="F2575" s="322"/>
      <c r="G2575" s="283"/>
    </row>
    <row r="2576" ht="15.75" customHeight="1">
      <c r="A2576" s="318"/>
      <c r="B2576" s="319"/>
      <c r="C2576" s="319"/>
      <c r="D2576" s="320"/>
      <c r="E2576" s="321"/>
      <c r="F2576" s="322"/>
      <c r="G2576" s="283"/>
    </row>
    <row r="2577" ht="15.75" customHeight="1">
      <c r="A2577" s="318"/>
      <c r="B2577" s="319"/>
      <c r="C2577" s="319"/>
      <c r="D2577" s="320"/>
      <c r="E2577" s="321"/>
      <c r="F2577" s="322"/>
      <c r="G2577" s="283"/>
    </row>
    <row r="2578" ht="15.75" customHeight="1">
      <c r="A2578" s="318"/>
      <c r="B2578" s="319"/>
      <c r="C2578" s="319"/>
      <c r="D2578" s="320"/>
      <c r="E2578" s="321"/>
      <c r="F2578" s="322"/>
      <c r="G2578" s="283"/>
    </row>
    <row r="2579" ht="15.75" customHeight="1">
      <c r="A2579" s="318"/>
      <c r="B2579" s="319"/>
      <c r="C2579" s="319"/>
      <c r="D2579" s="320"/>
      <c r="E2579" s="321"/>
      <c r="F2579" s="322"/>
      <c r="G2579" s="283"/>
    </row>
    <row r="2580" ht="15.75" customHeight="1">
      <c r="A2580" s="318"/>
      <c r="B2580" s="319"/>
      <c r="C2580" s="319"/>
      <c r="D2580" s="320"/>
      <c r="E2580" s="321"/>
      <c r="F2580" s="322"/>
      <c r="G2580" s="283"/>
    </row>
    <row r="2581" ht="15.75" customHeight="1">
      <c r="A2581" s="318"/>
      <c r="B2581" s="319"/>
      <c r="C2581" s="319"/>
      <c r="D2581" s="320"/>
      <c r="E2581" s="321"/>
      <c r="F2581" s="322"/>
      <c r="G2581" s="283"/>
    </row>
    <row r="2582" ht="15.75" customHeight="1">
      <c r="A2582" s="318"/>
      <c r="B2582" s="319"/>
      <c r="C2582" s="319"/>
      <c r="D2582" s="320"/>
      <c r="E2582" s="321"/>
      <c r="F2582" s="322"/>
      <c r="G2582" s="283"/>
    </row>
    <row r="2583" ht="15.75" customHeight="1">
      <c r="A2583" s="318"/>
      <c r="B2583" s="319"/>
      <c r="C2583" s="319"/>
      <c r="D2583" s="320"/>
      <c r="E2583" s="321"/>
      <c r="F2583" s="322"/>
      <c r="G2583" s="283"/>
    </row>
    <row r="2584" ht="15.75" customHeight="1">
      <c r="A2584" s="318"/>
      <c r="B2584" s="319"/>
      <c r="C2584" s="319"/>
      <c r="D2584" s="320"/>
      <c r="E2584" s="321"/>
      <c r="F2584" s="322"/>
      <c r="G2584" s="283"/>
    </row>
    <row r="2585" ht="15.75" customHeight="1">
      <c r="A2585" s="318"/>
      <c r="B2585" s="319"/>
      <c r="C2585" s="319"/>
      <c r="D2585" s="320"/>
      <c r="E2585" s="321"/>
      <c r="F2585" s="322"/>
      <c r="G2585" s="283"/>
    </row>
    <row r="2586" ht="15.75" customHeight="1">
      <c r="A2586" s="318"/>
      <c r="B2586" s="319"/>
      <c r="C2586" s="319"/>
      <c r="D2586" s="320"/>
      <c r="E2586" s="321"/>
      <c r="F2586" s="322"/>
      <c r="G2586" s="283"/>
    </row>
    <row r="2587" ht="15.75" customHeight="1">
      <c r="A2587" s="318"/>
      <c r="B2587" s="319"/>
      <c r="C2587" s="319"/>
      <c r="D2587" s="320"/>
      <c r="E2587" s="321"/>
      <c r="F2587" s="322"/>
      <c r="G2587" s="283"/>
    </row>
    <row r="2588" ht="15.75" customHeight="1">
      <c r="A2588" s="318"/>
      <c r="B2588" s="319"/>
      <c r="C2588" s="319"/>
      <c r="D2588" s="320"/>
      <c r="E2588" s="321"/>
      <c r="F2588" s="322"/>
      <c r="G2588" s="283"/>
    </row>
    <row r="2589" ht="15.75" customHeight="1">
      <c r="A2589" s="318"/>
      <c r="B2589" s="319"/>
      <c r="C2589" s="319"/>
      <c r="D2589" s="320"/>
      <c r="E2589" s="321"/>
      <c r="F2589" s="322"/>
      <c r="G2589" s="283"/>
    </row>
    <row r="2590" ht="15.75" customHeight="1">
      <c r="A2590" s="318"/>
      <c r="B2590" s="319"/>
      <c r="C2590" s="319"/>
      <c r="D2590" s="320"/>
      <c r="E2590" s="321"/>
      <c r="F2590" s="322"/>
      <c r="G2590" s="283"/>
    </row>
    <row r="2591" ht="15.75" customHeight="1">
      <c r="A2591" s="318"/>
      <c r="B2591" s="319"/>
      <c r="C2591" s="319"/>
      <c r="D2591" s="320"/>
      <c r="E2591" s="321"/>
      <c r="F2591" s="322"/>
      <c r="G2591" s="283"/>
    </row>
    <row r="2592" ht="15.75" customHeight="1">
      <c r="A2592" s="318"/>
      <c r="B2592" s="319"/>
      <c r="C2592" s="319"/>
      <c r="D2592" s="320"/>
      <c r="E2592" s="321"/>
      <c r="F2592" s="322"/>
      <c r="G2592" s="283"/>
    </row>
    <row r="2593" ht="15.75" customHeight="1">
      <c r="A2593" s="318"/>
      <c r="B2593" s="319"/>
      <c r="C2593" s="319"/>
      <c r="D2593" s="320"/>
      <c r="E2593" s="321"/>
      <c r="F2593" s="322"/>
      <c r="G2593" s="283"/>
    </row>
    <row r="2594" ht="15.75" customHeight="1">
      <c r="A2594" s="318"/>
      <c r="B2594" s="319"/>
      <c r="C2594" s="319"/>
      <c r="D2594" s="320"/>
      <c r="E2594" s="321"/>
      <c r="F2594" s="322"/>
      <c r="G2594" s="283"/>
    </row>
    <row r="2595" ht="15.75" customHeight="1">
      <c r="A2595" s="318"/>
      <c r="B2595" s="319"/>
      <c r="C2595" s="319"/>
      <c r="D2595" s="320"/>
      <c r="E2595" s="321"/>
      <c r="F2595" s="322"/>
      <c r="G2595" s="283"/>
    </row>
    <row r="2596" ht="15.75" customHeight="1">
      <c r="A2596" s="318"/>
      <c r="B2596" s="319"/>
      <c r="C2596" s="319"/>
      <c r="D2596" s="320"/>
      <c r="E2596" s="321"/>
      <c r="F2596" s="322"/>
      <c r="G2596" s="283"/>
    </row>
    <row r="2597" ht="15.75" customHeight="1">
      <c r="A2597" s="318"/>
      <c r="B2597" s="319"/>
      <c r="C2597" s="319"/>
      <c r="D2597" s="320"/>
      <c r="E2597" s="321"/>
      <c r="F2597" s="322"/>
      <c r="G2597" s="283"/>
    </row>
    <row r="2598" ht="15.75" customHeight="1">
      <c r="A2598" s="318"/>
      <c r="B2598" s="319"/>
      <c r="C2598" s="319"/>
      <c r="D2598" s="320"/>
      <c r="E2598" s="321"/>
      <c r="F2598" s="322"/>
      <c r="G2598" s="283"/>
    </row>
    <row r="2599" ht="15.75" customHeight="1">
      <c r="A2599" s="318"/>
      <c r="B2599" s="319"/>
      <c r="C2599" s="319"/>
      <c r="D2599" s="320"/>
      <c r="E2599" s="321"/>
      <c r="F2599" s="322"/>
      <c r="G2599" s="283"/>
    </row>
    <row r="2600" ht="15.75" customHeight="1">
      <c r="A2600" s="318"/>
      <c r="B2600" s="319"/>
      <c r="C2600" s="319"/>
      <c r="D2600" s="320"/>
      <c r="E2600" s="321"/>
      <c r="F2600" s="322"/>
      <c r="G2600" s="283"/>
    </row>
    <row r="2601" ht="15.75" customHeight="1">
      <c r="A2601" s="318"/>
      <c r="B2601" s="319"/>
      <c r="C2601" s="319"/>
      <c r="D2601" s="320"/>
      <c r="E2601" s="321"/>
      <c r="F2601" s="322"/>
      <c r="G2601" s="283"/>
    </row>
    <row r="2602" ht="15.75" customHeight="1">
      <c r="A2602" s="318"/>
      <c r="B2602" s="319"/>
      <c r="C2602" s="319"/>
      <c r="D2602" s="320"/>
      <c r="E2602" s="321"/>
      <c r="F2602" s="322"/>
      <c r="G2602" s="283"/>
    </row>
    <row r="2603" ht="15.75" customHeight="1">
      <c r="A2603" s="318"/>
      <c r="B2603" s="319"/>
      <c r="C2603" s="319"/>
      <c r="D2603" s="320"/>
      <c r="E2603" s="321"/>
      <c r="F2603" s="322"/>
      <c r="G2603" s="283"/>
    </row>
    <row r="2604" ht="15.75" customHeight="1">
      <c r="A2604" s="318"/>
      <c r="B2604" s="319"/>
      <c r="C2604" s="319"/>
      <c r="D2604" s="320"/>
      <c r="E2604" s="321"/>
      <c r="F2604" s="322"/>
      <c r="G2604" s="283"/>
    </row>
    <row r="2605" ht="15.75" customHeight="1">
      <c r="A2605" s="318"/>
      <c r="B2605" s="319"/>
      <c r="C2605" s="319"/>
      <c r="D2605" s="320"/>
      <c r="E2605" s="321"/>
      <c r="F2605" s="322"/>
      <c r="G2605" s="283"/>
    </row>
    <row r="2606" ht="15.75" customHeight="1">
      <c r="A2606" s="318"/>
      <c r="B2606" s="319"/>
      <c r="C2606" s="319"/>
      <c r="D2606" s="320"/>
      <c r="E2606" s="321"/>
      <c r="F2606" s="322"/>
      <c r="G2606" s="283"/>
    </row>
    <row r="2607" ht="15.75" customHeight="1">
      <c r="A2607" s="318"/>
      <c r="B2607" s="319"/>
      <c r="C2607" s="319"/>
      <c r="D2607" s="320"/>
      <c r="E2607" s="321"/>
      <c r="F2607" s="322"/>
      <c r="G2607" s="283"/>
    </row>
    <row r="2608" ht="15.75" customHeight="1">
      <c r="A2608" s="318"/>
      <c r="B2608" s="319"/>
      <c r="C2608" s="319"/>
      <c r="D2608" s="320"/>
      <c r="E2608" s="321"/>
      <c r="F2608" s="322"/>
      <c r="G2608" s="283"/>
    </row>
    <row r="2609" ht="15.75" customHeight="1">
      <c r="A2609" s="318"/>
      <c r="B2609" s="319"/>
      <c r="C2609" s="319"/>
      <c r="D2609" s="320"/>
      <c r="E2609" s="321"/>
      <c r="F2609" s="322"/>
      <c r="G2609" s="283"/>
    </row>
    <row r="2610" ht="15.75" customHeight="1">
      <c r="A2610" s="318"/>
      <c r="B2610" s="319"/>
      <c r="C2610" s="319"/>
      <c r="D2610" s="320"/>
      <c r="E2610" s="321"/>
      <c r="F2610" s="322"/>
      <c r="G2610" s="283"/>
    </row>
    <row r="2611" ht="15.75" customHeight="1">
      <c r="A2611" s="318"/>
      <c r="B2611" s="319"/>
      <c r="C2611" s="319"/>
      <c r="D2611" s="320"/>
      <c r="E2611" s="321"/>
      <c r="F2611" s="322"/>
      <c r="G2611" s="283"/>
    </row>
    <row r="2612" ht="15.75" customHeight="1">
      <c r="A2612" s="318"/>
      <c r="B2612" s="319"/>
      <c r="C2612" s="319"/>
      <c r="D2612" s="320"/>
      <c r="E2612" s="321"/>
      <c r="F2612" s="322"/>
      <c r="G2612" s="283"/>
    </row>
    <row r="2613" ht="15.75" customHeight="1">
      <c r="A2613" s="318"/>
      <c r="B2613" s="319"/>
      <c r="C2613" s="319"/>
      <c r="D2613" s="320"/>
      <c r="E2613" s="321"/>
      <c r="F2613" s="322"/>
      <c r="G2613" s="283"/>
    </row>
    <row r="2614" ht="15.75" customHeight="1">
      <c r="A2614" s="318"/>
      <c r="B2614" s="319"/>
      <c r="C2614" s="319"/>
      <c r="D2614" s="320"/>
      <c r="E2614" s="321"/>
      <c r="F2614" s="322"/>
      <c r="G2614" s="283"/>
    </row>
    <row r="2615" ht="15.75" customHeight="1">
      <c r="A2615" s="318"/>
      <c r="B2615" s="319"/>
      <c r="C2615" s="319"/>
      <c r="D2615" s="320"/>
      <c r="E2615" s="321"/>
      <c r="F2615" s="322"/>
      <c r="G2615" s="283"/>
    </row>
    <row r="2616" ht="15.75" customHeight="1">
      <c r="A2616" s="318"/>
      <c r="B2616" s="319"/>
      <c r="C2616" s="319"/>
      <c r="D2616" s="320"/>
      <c r="E2616" s="321"/>
      <c r="F2616" s="322"/>
      <c r="G2616" s="283"/>
    </row>
    <row r="2617" ht="15.75" customHeight="1">
      <c r="A2617" s="318"/>
      <c r="B2617" s="319"/>
      <c r="C2617" s="319"/>
      <c r="D2617" s="320"/>
      <c r="E2617" s="321"/>
      <c r="F2617" s="322"/>
      <c r="G2617" s="283"/>
    </row>
    <row r="2618" ht="15.75" customHeight="1">
      <c r="A2618" s="318"/>
      <c r="B2618" s="319"/>
      <c r="C2618" s="319"/>
      <c r="D2618" s="320"/>
      <c r="E2618" s="321"/>
      <c r="F2618" s="322"/>
      <c r="G2618" s="283"/>
    </row>
    <row r="2619" ht="15.75" customHeight="1">
      <c r="A2619" s="318"/>
      <c r="B2619" s="319"/>
      <c r="C2619" s="319"/>
      <c r="D2619" s="320"/>
      <c r="E2619" s="321"/>
      <c r="F2619" s="322"/>
      <c r="G2619" s="283"/>
    </row>
    <row r="2620" ht="15.75" customHeight="1">
      <c r="A2620" s="318"/>
      <c r="B2620" s="319"/>
      <c r="C2620" s="319"/>
      <c r="D2620" s="320"/>
      <c r="E2620" s="321"/>
      <c r="F2620" s="322"/>
      <c r="G2620" s="283"/>
    </row>
    <row r="2621" ht="15.75" customHeight="1">
      <c r="A2621" s="318"/>
      <c r="B2621" s="319"/>
      <c r="C2621" s="319"/>
      <c r="D2621" s="320"/>
      <c r="E2621" s="321"/>
      <c r="F2621" s="322"/>
      <c r="G2621" s="283"/>
    </row>
    <row r="2622" ht="15.75" customHeight="1">
      <c r="A2622" s="318"/>
      <c r="B2622" s="319"/>
      <c r="C2622" s="319"/>
      <c r="D2622" s="320"/>
      <c r="E2622" s="321"/>
      <c r="F2622" s="322"/>
      <c r="G2622" s="283"/>
    </row>
    <row r="2623" ht="15.75" customHeight="1">
      <c r="A2623" s="318"/>
      <c r="B2623" s="319"/>
      <c r="C2623" s="319"/>
      <c r="D2623" s="320"/>
      <c r="E2623" s="321"/>
      <c r="F2623" s="322"/>
      <c r="G2623" s="283"/>
    </row>
    <row r="2624" ht="15.75" customHeight="1">
      <c r="A2624" s="318"/>
      <c r="B2624" s="319"/>
      <c r="C2624" s="319"/>
      <c r="D2624" s="320"/>
      <c r="E2624" s="321"/>
      <c r="F2624" s="322"/>
      <c r="G2624" s="283"/>
    </row>
    <row r="2625" ht="15.75" customHeight="1">
      <c r="A2625" s="318"/>
      <c r="B2625" s="319"/>
      <c r="C2625" s="319"/>
      <c r="D2625" s="320"/>
      <c r="E2625" s="321"/>
      <c r="F2625" s="322"/>
      <c r="G2625" s="283"/>
    </row>
    <row r="2626" ht="15.75" customHeight="1">
      <c r="A2626" s="318"/>
      <c r="B2626" s="319"/>
      <c r="C2626" s="319"/>
      <c r="D2626" s="320"/>
      <c r="E2626" s="321"/>
      <c r="F2626" s="322"/>
      <c r="G2626" s="283"/>
    </row>
    <row r="2627" ht="15.75" customHeight="1">
      <c r="A2627" s="318"/>
      <c r="B2627" s="319"/>
      <c r="C2627" s="319"/>
      <c r="D2627" s="320"/>
      <c r="E2627" s="321"/>
      <c r="F2627" s="322"/>
      <c r="G2627" s="283"/>
    </row>
    <row r="2628" ht="15.75" customHeight="1">
      <c r="A2628" s="318"/>
      <c r="B2628" s="319"/>
      <c r="C2628" s="319"/>
      <c r="D2628" s="320"/>
      <c r="E2628" s="321"/>
      <c r="F2628" s="322"/>
      <c r="G2628" s="283"/>
    </row>
    <row r="2629" ht="15.75" customHeight="1">
      <c r="A2629" s="318"/>
      <c r="B2629" s="319"/>
      <c r="C2629" s="319"/>
      <c r="D2629" s="320"/>
      <c r="E2629" s="321"/>
      <c r="F2629" s="322"/>
      <c r="G2629" s="283"/>
    </row>
    <row r="2630" ht="15.75" customHeight="1">
      <c r="A2630" s="318"/>
      <c r="B2630" s="319"/>
      <c r="C2630" s="319"/>
      <c r="D2630" s="320"/>
      <c r="E2630" s="321"/>
      <c r="F2630" s="322"/>
      <c r="G2630" s="283"/>
    </row>
    <row r="2631" ht="15.75" customHeight="1">
      <c r="A2631" s="318"/>
      <c r="B2631" s="319"/>
      <c r="C2631" s="319"/>
      <c r="D2631" s="320"/>
      <c r="E2631" s="321"/>
      <c r="F2631" s="322"/>
      <c r="G2631" s="283"/>
    </row>
    <row r="2632" ht="15.75" customHeight="1">
      <c r="A2632" s="318"/>
      <c r="B2632" s="319"/>
      <c r="C2632" s="319"/>
      <c r="D2632" s="320"/>
      <c r="E2632" s="321"/>
      <c r="F2632" s="322"/>
      <c r="G2632" s="283"/>
    </row>
    <row r="2633" ht="15.75" customHeight="1">
      <c r="A2633" s="318"/>
      <c r="B2633" s="319"/>
      <c r="C2633" s="319"/>
      <c r="D2633" s="320"/>
      <c r="E2633" s="321"/>
      <c r="F2633" s="322"/>
      <c r="G2633" s="283"/>
    </row>
    <row r="2634" ht="15.75" customHeight="1">
      <c r="A2634" s="318"/>
      <c r="B2634" s="319"/>
      <c r="C2634" s="319"/>
      <c r="D2634" s="320"/>
      <c r="E2634" s="321"/>
      <c r="F2634" s="322"/>
      <c r="G2634" s="283"/>
    </row>
    <row r="2635" ht="15.75" customHeight="1">
      <c r="A2635" s="318"/>
      <c r="B2635" s="319"/>
      <c r="C2635" s="319"/>
      <c r="D2635" s="320"/>
      <c r="E2635" s="321"/>
      <c r="F2635" s="322"/>
      <c r="G2635" s="283"/>
    </row>
    <row r="2636" ht="15.75" customHeight="1">
      <c r="A2636" s="318"/>
      <c r="B2636" s="319"/>
      <c r="C2636" s="319"/>
      <c r="D2636" s="320"/>
      <c r="E2636" s="321"/>
      <c r="F2636" s="322"/>
      <c r="G2636" s="283"/>
    </row>
    <row r="2637" ht="15.75" customHeight="1">
      <c r="A2637" s="318"/>
      <c r="B2637" s="319"/>
      <c r="C2637" s="319"/>
      <c r="D2637" s="320"/>
      <c r="E2637" s="321"/>
      <c r="F2637" s="322"/>
      <c r="G2637" s="283"/>
    </row>
    <row r="2638" ht="15.75" customHeight="1">
      <c r="A2638" s="318"/>
      <c r="B2638" s="319"/>
      <c r="C2638" s="319"/>
      <c r="D2638" s="320"/>
      <c r="E2638" s="321"/>
      <c r="F2638" s="322"/>
      <c r="G2638" s="283"/>
    </row>
    <row r="2639" ht="15.75" customHeight="1">
      <c r="A2639" s="318"/>
      <c r="B2639" s="319"/>
      <c r="C2639" s="319"/>
      <c r="D2639" s="320"/>
      <c r="E2639" s="321"/>
      <c r="F2639" s="322"/>
      <c r="G2639" s="283"/>
    </row>
    <row r="2640" ht="15.75" customHeight="1">
      <c r="A2640" s="318"/>
      <c r="B2640" s="319"/>
      <c r="C2640" s="319"/>
      <c r="D2640" s="320"/>
      <c r="E2640" s="321"/>
      <c r="F2640" s="322"/>
      <c r="G2640" s="283"/>
    </row>
    <row r="2641" ht="15.75" customHeight="1">
      <c r="A2641" s="318"/>
      <c r="B2641" s="319"/>
      <c r="C2641" s="319"/>
      <c r="D2641" s="320"/>
      <c r="E2641" s="321"/>
      <c r="F2641" s="322"/>
      <c r="G2641" s="283"/>
    </row>
    <row r="2642" ht="15.75" customHeight="1">
      <c r="A2642" s="318"/>
      <c r="B2642" s="319"/>
      <c r="C2642" s="319"/>
      <c r="D2642" s="320"/>
      <c r="E2642" s="321"/>
      <c r="F2642" s="322"/>
      <c r="G2642" s="283"/>
    </row>
    <row r="2643" ht="15.75" customHeight="1">
      <c r="A2643" s="318"/>
      <c r="B2643" s="319"/>
      <c r="C2643" s="319"/>
      <c r="D2643" s="320"/>
      <c r="E2643" s="321"/>
      <c r="F2643" s="322"/>
      <c r="G2643" s="283"/>
    </row>
    <row r="2644" ht="15.75" customHeight="1">
      <c r="A2644" s="318"/>
      <c r="B2644" s="319"/>
      <c r="C2644" s="319"/>
      <c r="D2644" s="320"/>
      <c r="E2644" s="321"/>
      <c r="F2644" s="322"/>
      <c r="G2644" s="283"/>
    </row>
    <row r="2645" ht="15.75" customHeight="1">
      <c r="A2645" s="318"/>
      <c r="B2645" s="319"/>
      <c r="C2645" s="319"/>
      <c r="D2645" s="320"/>
      <c r="E2645" s="321"/>
      <c r="F2645" s="322"/>
      <c r="G2645" s="283"/>
    </row>
    <row r="2646" ht="15.75" customHeight="1">
      <c r="A2646" s="318"/>
      <c r="B2646" s="319"/>
      <c r="C2646" s="319"/>
      <c r="D2646" s="320"/>
      <c r="E2646" s="321"/>
      <c r="F2646" s="322"/>
      <c r="G2646" s="283"/>
    </row>
    <row r="2647" ht="15.75" customHeight="1">
      <c r="A2647" s="318"/>
      <c r="B2647" s="319"/>
      <c r="C2647" s="319"/>
      <c r="D2647" s="320"/>
      <c r="E2647" s="321"/>
      <c r="F2647" s="322"/>
      <c r="G2647" s="283"/>
    </row>
    <row r="2648" ht="15.75" customHeight="1">
      <c r="A2648" s="318"/>
      <c r="B2648" s="319"/>
      <c r="C2648" s="319"/>
      <c r="D2648" s="320"/>
      <c r="E2648" s="321"/>
      <c r="F2648" s="322"/>
      <c r="G2648" s="283"/>
    </row>
    <row r="2649" ht="15.75" customHeight="1">
      <c r="A2649" s="318"/>
      <c r="B2649" s="319"/>
      <c r="C2649" s="319"/>
      <c r="D2649" s="320"/>
      <c r="E2649" s="321"/>
      <c r="F2649" s="322"/>
      <c r="G2649" s="283"/>
    </row>
    <row r="2650" ht="15.75" customHeight="1">
      <c r="A2650" s="318"/>
      <c r="B2650" s="319"/>
      <c r="C2650" s="319"/>
      <c r="D2650" s="320"/>
      <c r="E2650" s="321"/>
      <c r="F2650" s="322"/>
      <c r="G2650" s="283"/>
    </row>
    <row r="2651" ht="15.75" customHeight="1">
      <c r="A2651" s="318"/>
      <c r="B2651" s="319"/>
      <c r="C2651" s="319"/>
      <c r="D2651" s="320"/>
      <c r="E2651" s="321"/>
      <c r="F2651" s="322"/>
      <c r="G2651" s="283"/>
    </row>
    <row r="2652" ht="15.75" customHeight="1">
      <c r="A2652" s="318"/>
      <c r="B2652" s="319"/>
      <c r="C2652" s="319"/>
      <c r="D2652" s="320"/>
      <c r="E2652" s="321"/>
      <c r="F2652" s="322"/>
      <c r="G2652" s="283"/>
    </row>
    <row r="2653" ht="15.75" customHeight="1">
      <c r="A2653" s="318"/>
      <c r="B2653" s="319"/>
      <c r="C2653" s="319"/>
      <c r="D2653" s="320"/>
      <c r="E2653" s="321"/>
      <c r="F2653" s="322"/>
      <c r="G2653" s="283"/>
    </row>
    <row r="2654" ht="15.75" customHeight="1">
      <c r="A2654" s="318"/>
      <c r="B2654" s="319"/>
      <c r="C2654" s="319"/>
      <c r="D2654" s="320"/>
      <c r="E2654" s="321"/>
      <c r="F2654" s="322"/>
      <c r="G2654" s="283"/>
    </row>
    <row r="2655" ht="15.75" customHeight="1">
      <c r="A2655" s="318"/>
      <c r="B2655" s="319"/>
      <c r="C2655" s="319"/>
      <c r="D2655" s="320"/>
      <c r="E2655" s="321"/>
      <c r="F2655" s="322"/>
      <c r="G2655" s="283"/>
    </row>
    <row r="2656" ht="15.75" customHeight="1">
      <c r="A2656" s="318"/>
      <c r="B2656" s="319"/>
      <c r="C2656" s="319"/>
      <c r="D2656" s="320"/>
      <c r="E2656" s="321"/>
      <c r="F2656" s="322"/>
      <c r="G2656" s="283"/>
    </row>
    <row r="2657" ht="15.75" customHeight="1">
      <c r="A2657" s="318"/>
      <c r="B2657" s="319"/>
      <c r="C2657" s="319"/>
      <c r="D2657" s="320"/>
      <c r="E2657" s="321"/>
      <c r="F2657" s="322"/>
      <c r="G2657" s="283"/>
    </row>
    <row r="2658" ht="15.75" customHeight="1">
      <c r="A2658" s="318"/>
      <c r="B2658" s="319"/>
      <c r="C2658" s="319"/>
      <c r="D2658" s="320"/>
      <c r="E2658" s="321"/>
      <c r="F2658" s="322"/>
      <c r="G2658" s="283"/>
    </row>
    <row r="2659" ht="15.75" customHeight="1">
      <c r="A2659" s="318"/>
      <c r="B2659" s="319"/>
      <c r="C2659" s="319"/>
      <c r="D2659" s="320"/>
      <c r="E2659" s="321"/>
      <c r="F2659" s="322"/>
      <c r="G2659" s="283"/>
    </row>
    <row r="2660" ht="15.75" customHeight="1">
      <c r="A2660" s="318"/>
      <c r="B2660" s="319"/>
      <c r="C2660" s="319"/>
      <c r="D2660" s="320"/>
      <c r="E2660" s="321"/>
      <c r="F2660" s="322"/>
      <c r="G2660" s="283"/>
    </row>
    <row r="2661" ht="15.75" customHeight="1">
      <c r="A2661" s="318"/>
      <c r="B2661" s="319"/>
      <c r="C2661" s="319"/>
      <c r="D2661" s="320"/>
      <c r="E2661" s="321"/>
      <c r="F2661" s="322"/>
      <c r="G2661" s="283"/>
    </row>
    <row r="2662" ht="15.75" customHeight="1">
      <c r="A2662" s="318"/>
      <c r="B2662" s="319"/>
      <c r="C2662" s="319"/>
      <c r="D2662" s="320"/>
      <c r="E2662" s="321"/>
      <c r="F2662" s="322"/>
      <c r="G2662" s="283"/>
    </row>
    <row r="2663" ht="15.75" customHeight="1">
      <c r="A2663" s="318"/>
      <c r="B2663" s="319"/>
      <c r="C2663" s="319"/>
      <c r="D2663" s="320"/>
      <c r="E2663" s="321"/>
      <c r="F2663" s="322"/>
      <c r="G2663" s="283"/>
    </row>
    <row r="2664" ht="15.75" customHeight="1">
      <c r="A2664" s="318"/>
      <c r="B2664" s="319"/>
      <c r="C2664" s="319"/>
      <c r="D2664" s="320"/>
      <c r="E2664" s="321"/>
      <c r="F2664" s="322"/>
      <c r="G2664" s="283"/>
    </row>
    <row r="2665" ht="15.75" customHeight="1">
      <c r="A2665" s="318"/>
      <c r="B2665" s="319"/>
      <c r="C2665" s="319"/>
      <c r="D2665" s="320"/>
      <c r="E2665" s="321"/>
      <c r="F2665" s="322"/>
      <c r="G2665" s="283"/>
    </row>
    <row r="2666" ht="15.75" customHeight="1">
      <c r="A2666" s="318"/>
      <c r="B2666" s="319"/>
      <c r="C2666" s="319"/>
      <c r="D2666" s="320"/>
      <c r="E2666" s="321"/>
      <c r="F2666" s="322"/>
      <c r="G2666" s="283"/>
    </row>
    <row r="2667" ht="15.75" customHeight="1">
      <c r="A2667" s="318"/>
      <c r="B2667" s="319"/>
      <c r="C2667" s="319"/>
      <c r="D2667" s="320"/>
      <c r="E2667" s="321"/>
      <c r="F2667" s="322"/>
      <c r="G2667" s="283"/>
    </row>
    <row r="2668" ht="15.75" customHeight="1">
      <c r="A2668" s="318"/>
      <c r="B2668" s="319"/>
      <c r="C2668" s="319"/>
      <c r="D2668" s="320"/>
      <c r="E2668" s="321"/>
      <c r="F2668" s="322"/>
      <c r="G2668" s="283"/>
    </row>
    <row r="2669" ht="15.75" customHeight="1">
      <c r="A2669" s="318"/>
      <c r="B2669" s="319"/>
      <c r="C2669" s="319"/>
      <c r="D2669" s="320"/>
      <c r="E2669" s="321"/>
      <c r="F2669" s="322"/>
      <c r="G2669" s="283"/>
    </row>
    <row r="2670" ht="15.75" customHeight="1">
      <c r="A2670" s="318"/>
      <c r="B2670" s="319"/>
      <c r="C2670" s="319"/>
      <c r="D2670" s="320"/>
      <c r="E2670" s="321"/>
      <c r="F2670" s="322"/>
      <c r="G2670" s="283"/>
    </row>
    <row r="2671" ht="15.75" customHeight="1">
      <c r="A2671" s="318"/>
      <c r="B2671" s="319"/>
      <c r="C2671" s="319"/>
      <c r="D2671" s="320"/>
      <c r="E2671" s="321"/>
      <c r="F2671" s="322"/>
      <c r="G2671" s="283"/>
    </row>
    <row r="2672" ht="15.75" customHeight="1">
      <c r="A2672" s="318"/>
      <c r="B2672" s="319"/>
      <c r="C2672" s="319"/>
      <c r="D2672" s="320"/>
      <c r="E2672" s="321"/>
      <c r="F2672" s="322"/>
      <c r="G2672" s="283"/>
    </row>
    <row r="2673" ht="15.75" customHeight="1">
      <c r="A2673" s="318"/>
      <c r="B2673" s="319"/>
      <c r="C2673" s="319"/>
      <c r="D2673" s="320"/>
      <c r="E2673" s="321"/>
      <c r="F2673" s="322"/>
      <c r="G2673" s="283"/>
    </row>
    <row r="2674" ht="15.75" customHeight="1">
      <c r="A2674" s="318"/>
      <c r="B2674" s="319"/>
      <c r="C2674" s="319"/>
      <c r="D2674" s="320"/>
      <c r="E2674" s="321"/>
      <c r="F2674" s="322"/>
      <c r="G2674" s="283"/>
    </row>
    <row r="2675" ht="15.75" customHeight="1">
      <c r="A2675" s="318"/>
      <c r="B2675" s="319"/>
      <c r="C2675" s="319"/>
      <c r="D2675" s="320"/>
      <c r="E2675" s="321"/>
      <c r="F2675" s="322"/>
      <c r="G2675" s="283"/>
    </row>
    <row r="2676" ht="15.75" customHeight="1">
      <c r="A2676" s="318"/>
      <c r="B2676" s="319"/>
      <c r="C2676" s="319"/>
      <c r="D2676" s="320"/>
      <c r="E2676" s="321"/>
      <c r="F2676" s="322"/>
      <c r="G2676" s="283"/>
    </row>
    <row r="2677" ht="15.75" customHeight="1">
      <c r="A2677" s="318"/>
      <c r="B2677" s="319"/>
      <c r="C2677" s="319"/>
      <c r="D2677" s="320"/>
      <c r="E2677" s="321"/>
      <c r="F2677" s="322"/>
      <c r="G2677" s="283"/>
    </row>
    <row r="2678" ht="15.75" customHeight="1">
      <c r="A2678" s="318"/>
      <c r="B2678" s="319"/>
      <c r="C2678" s="319"/>
      <c r="D2678" s="320"/>
      <c r="E2678" s="321"/>
      <c r="F2678" s="322"/>
      <c r="G2678" s="283"/>
    </row>
    <row r="2679" ht="15.75" customHeight="1">
      <c r="A2679" s="318"/>
      <c r="B2679" s="319"/>
      <c r="C2679" s="319"/>
      <c r="D2679" s="320"/>
      <c r="E2679" s="321"/>
      <c r="F2679" s="322"/>
      <c r="G2679" s="283"/>
    </row>
    <row r="2680" ht="15.75" customHeight="1">
      <c r="A2680" s="318"/>
      <c r="B2680" s="319"/>
      <c r="C2680" s="319"/>
      <c r="D2680" s="320"/>
      <c r="E2680" s="321"/>
      <c r="F2680" s="322"/>
      <c r="G2680" s="283"/>
    </row>
    <row r="2681" ht="15.75" customHeight="1">
      <c r="A2681" s="318"/>
      <c r="B2681" s="319"/>
      <c r="C2681" s="319"/>
      <c r="D2681" s="320"/>
      <c r="E2681" s="321"/>
      <c r="F2681" s="322"/>
      <c r="G2681" s="283"/>
    </row>
    <row r="2682" ht="15.75" customHeight="1">
      <c r="A2682" s="318"/>
      <c r="B2682" s="319"/>
      <c r="C2682" s="319"/>
      <c r="D2682" s="320"/>
      <c r="E2682" s="321"/>
      <c r="F2682" s="322"/>
      <c r="G2682" s="283"/>
    </row>
    <row r="2683" ht="15.75" customHeight="1">
      <c r="A2683" s="318"/>
      <c r="B2683" s="319"/>
      <c r="C2683" s="319"/>
      <c r="D2683" s="320"/>
      <c r="E2683" s="321"/>
      <c r="F2683" s="322"/>
      <c r="G2683" s="283"/>
    </row>
    <row r="2684" ht="15.75" customHeight="1">
      <c r="A2684" s="318"/>
      <c r="B2684" s="319"/>
      <c r="C2684" s="319"/>
      <c r="D2684" s="320"/>
      <c r="E2684" s="321"/>
      <c r="F2684" s="322"/>
      <c r="G2684" s="283"/>
    </row>
    <row r="2685" ht="15.75" customHeight="1">
      <c r="A2685" s="318"/>
      <c r="B2685" s="319"/>
      <c r="C2685" s="319"/>
      <c r="D2685" s="320"/>
      <c r="E2685" s="321"/>
      <c r="F2685" s="322"/>
      <c r="G2685" s="283"/>
    </row>
    <row r="2686" ht="15.75" customHeight="1">
      <c r="A2686" s="318"/>
      <c r="B2686" s="319"/>
      <c r="C2686" s="319"/>
      <c r="D2686" s="320"/>
      <c r="E2686" s="321"/>
      <c r="F2686" s="322"/>
      <c r="G2686" s="283"/>
    </row>
    <row r="2687" ht="15.75" customHeight="1">
      <c r="A2687" s="318"/>
      <c r="B2687" s="319"/>
      <c r="C2687" s="319"/>
      <c r="D2687" s="320"/>
      <c r="E2687" s="321"/>
      <c r="F2687" s="322"/>
      <c r="G2687" s="283"/>
    </row>
    <row r="2688" ht="15.75" customHeight="1">
      <c r="A2688" s="318"/>
      <c r="B2688" s="319"/>
      <c r="C2688" s="319"/>
      <c r="D2688" s="320"/>
      <c r="E2688" s="321"/>
      <c r="F2688" s="322"/>
      <c r="G2688" s="283"/>
    </row>
    <row r="2689" ht="15.75" customHeight="1">
      <c r="A2689" s="318"/>
      <c r="B2689" s="319"/>
      <c r="C2689" s="319"/>
      <c r="D2689" s="320"/>
      <c r="E2689" s="321"/>
      <c r="F2689" s="322"/>
      <c r="G2689" s="283"/>
    </row>
    <row r="2690" ht="15.75" customHeight="1">
      <c r="A2690" s="318"/>
      <c r="B2690" s="319"/>
      <c r="C2690" s="319"/>
      <c r="D2690" s="320"/>
      <c r="E2690" s="321"/>
      <c r="F2690" s="322"/>
      <c r="G2690" s="283"/>
    </row>
    <row r="2691" ht="15.75" customHeight="1">
      <c r="A2691" s="318"/>
      <c r="B2691" s="319"/>
      <c r="C2691" s="319"/>
      <c r="D2691" s="320"/>
      <c r="E2691" s="321"/>
      <c r="F2691" s="322"/>
      <c r="G2691" s="283"/>
    </row>
    <row r="2692" ht="15.75" customHeight="1">
      <c r="A2692" s="318"/>
      <c r="B2692" s="319"/>
      <c r="C2692" s="319"/>
      <c r="D2692" s="320"/>
      <c r="E2692" s="321"/>
      <c r="F2692" s="322"/>
      <c r="G2692" s="283"/>
    </row>
    <row r="2693" ht="15.75" customHeight="1">
      <c r="A2693" s="318"/>
      <c r="B2693" s="319"/>
      <c r="C2693" s="319"/>
      <c r="D2693" s="320"/>
      <c r="E2693" s="321"/>
      <c r="F2693" s="322"/>
      <c r="G2693" s="283"/>
    </row>
    <row r="2694" ht="15.75" customHeight="1">
      <c r="A2694" s="318"/>
      <c r="B2694" s="319"/>
      <c r="C2694" s="319"/>
      <c r="D2694" s="320"/>
      <c r="E2694" s="321"/>
      <c r="F2694" s="322"/>
      <c r="G2694" s="283"/>
    </row>
    <row r="2695" ht="15.75" customHeight="1">
      <c r="A2695" s="318"/>
      <c r="B2695" s="319"/>
      <c r="C2695" s="319"/>
      <c r="D2695" s="320"/>
      <c r="E2695" s="321"/>
      <c r="F2695" s="322"/>
      <c r="G2695" s="283"/>
    </row>
    <row r="2696" ht="15.75" customHeight="1">
      <c r="A2696" s="318"/>
      <c r="B2696" s="319"/>
      <c r="C2696" s="319"/>
      <c r="D2696" s="320"/>
      <c r="E2696" s="321"/>
      <c r="F2696" s="322"/>
      <c r="G2696" s="283"/>
    </row>
    <row r="2697" ht="15.75" customHeight="1">
      <c r="A2697" s="318"/>
      <c r="B2697" s="319"/>
      <c r="C2697" s="319"/>
      <c r="D2697" s="320"/>
      <c r="E2697" s="321"/>
      <c r="F2697" s="322"/>
      <c r="G2697" s="283"/>
    </row>
    <row r="2698" ht="15.75" customHeight="1">
      <c r="A2698" s="318"/>
      <c r="B2698" s="319"/>
      <c r="C2698" s="319"/>
      <c r="D2698" s="320"/>
      <c r="E2698" s="321"/>
      <c r="F2698" s="322"/>
      <c r="G2698" s="283"/>
    </row>
    <row r="2699" ht="15.75" customHeight="1">
      <c r="A2699" s="318"/>
      <c r="B2699" s="319"/>
      <c r="C2699" s="319"/>
      <c r="D2699" s="320"/>
      <c r="E2699" s="321"/>
      <c r="F2699" s="322"/>
      <c r="G2699" s="283"/>
    </row>
    <row r="2700" ht="15.75" customHeight="1">
      <c r="A2700" s="318"/>
      <c r="B2700" s="319"/>
      <c r="C2700" s="319"/>
      <c r="D2700" s="320"/>
      <c r="E2700" s="321"/>
      <c r="F2700" s="322"/>
      <c r="G2700" s="283"/>
    </row>
    <row r="2701" ht="15.75" customHeight="1">
      <c r="A2701" s="318"/>
      <c r="B2701" s="319"/>
      <c r="C2701" s="319"/>
      <c r="D2701" s="320"/>
      <c r="E2701" s="321"/>
      <c r="F2701" s="322"/>
      <c r="G2701" s="283"/>
    </row>
    <row r="2702" ht="15.75" customHeight="1">
      <c r="A2702" s="318"/>
      <c r="B2702" s="319"/>
      <c r="C2702" s="319"/>
      <c r="D2702" s="320"/>
      <c r="E2702" s="321"/>
      <c r="F2702" s="322"/>
      <c r="G2702" s="283"/>
    </row>
    <row r="2703" ht="15.75" customHeight="1">
      <c r="A2703" s="318"/>
      <c r="B2703" s="319"/>
      <c r="C2703" s="319"/>
      <c r="D2703" s="320"/>
      <c r="E2703" s="321"/>
      <c r="F2703" s="322"/>
      <c r="G2703" s="283"/>
    </row>
    <row r="2704" ht="15.75" customHeight="1">
      <c r="A2704" s="318"/>
      <c r="B2704" s="319"/>
      <c r="C2704" s="319"/>
      <c r="D2704" s="320"/>
      <c r="E2704" s="321"/>
      <c r="F2704" s="322"/>
      <c r="G2704" s="283"/>
    </row>
    <row r="2705" ht="15.75" customHeight="1">
      <c r="A2705" s="318"/>
      <c r="B2705" s="319"/>
      <c r="C2705" s="319"/>
      <c r="D2705" s="320"/>
      <c r="E2705" s="321"/>
      <c r="F2705" s="322"/>
      <c r="G2705" s="283"/>
    </row>
    <row r="2706" ht="15.75" customHeight="1">
      <c r="A2706" s="318"/>
      <c r="B2706" s="319"/>
      <c r="C2706" s="319"/>
      <c r="D2706" s="320"/>
      <c r="E2706" s="321"/>
      <c r="F2706" s="322"/>
      <c r="G2706" s="283"/>
    </row>
    <row r="2707" ht="15.75" customHeight="1">
      <c r="A2707" s="318"/>
      <c r="B2707" s="319"/>
      <c r="C2707" s="319"/>
      <c r="D2707" s="320"/>
      <c r="E2707" s="321"/>
      <c r="F2707" s="322"/>
      <c r="G2707" s="283"/>
    </row>
    <row r="2708" ht="15.75" customHeight="1">
      <c r="A2708" s="318"/>
      <c r="B2708" s="319"/>
      <c r="C2708" s="319"/>
      <c r="D2708" s="320"/>
      <c r="E2708" s="321"/>
      <c r="F2708" s="322"/>
      <c r="G2708" s="283"/>
    </row>
    <row r="2709" ht="15.75" customHeight="1">
      <c r="A2709" s="318"/>
      <c r="B2709" s="319"/>
      <c r="C2709" s="319"/>
      <c r="D2709" s="320"/>
      <c r="E2709" s="321"/>
      <c r="F2709" s="322"/>
      <c r="G2709" s="283"/>
    </row>
    <row r="2710" ht="15.75" customHeight="1">
      <c r="A2710" s="318"/>
      <c r="B2710" s="319"/>
      <c r="C2710" s="319"/>
      <c r="D2710" s="320"/>
      <c r="E2710" s="321"/>
      <c r="F2710" s="322"/>
      <c r="G2710" s="283"/>
    </row>
    <row r="2711" ht="15.75" customHeight="1">
      <c r="A2711" s="318"/>
      <c r="B2711" s="319"/>
      <c r="C2711" s="319"/>
      <c r="D2711" s="320"/>
      <c r="E2711" s="321"/>
      <c r="F2711" s="322"/>
      <c r="G2711" s="283"/>
    </row>
    <row r="2712" ht="15.75" customHeight="1">
      <c r="A2712" s="318"/>
      <c r="B2712" s="319"/>
      <c r="C2712" s="319"/>
      <c r="D2712" s="320"/>
      <c r="E2712" s="321"/>
      <c r="F2712" s="322"/>
      <c r="G2712" s="283"/>
    </row>
    <row r="2713" ht="15.75" customHeight="1">
      <c r="A2713" s="318"/>
      <c r="B2713" s="319"/>
      <c r="C2713" s="319"/>
      <c r="D2713" s="320"/>
      <c r="E2713" s="321"/>
      <c r="F2713" s="322"/>
      <c r="G2713" s="283"/>
    </row>
    <row r="2714" ht="15.75" customHeight="1">
      <c r="A2714" s="318"/>
      <c r="B2714" s="319"/>
      <c r="C2714" s="319"/>
      <c r="D2714" s="320"/>
      <c r="E2714" s="321"/>
      <c r="F2714" s="322"/>
      <c r="G2714" s="283"/>
    </row>
    <row r="2715" ht="15.75" customHeight="1">
      <c r="A2715" s="318"/>
      <c r="B2715" s="319"/>
      <c r="C2715" s="319"/>
      <c r="D2715" s="320"/>
      <c r="E2715" s="321"/>
      <c r="F2715" s="322"/>
      <c r="G2715" s="283"/>
    </row>
    <row r="2716" ht="15.75" customHeight="1">
      <c r="A2716" s="318"/>
      <c r="B2716" s="319"/>
      <c r="C2716" s="319"/>
      <c r="D2716" s="320"/>
      <c r="E2716" s="321"/>
      <c r="F2716" s="322"/>
      <c r="G2716" s="283"/>
    </row>
    <row r="2717" ht="15.75" customHeight="1">
      <c r="A2717" s="318"/>
      <c r="B2717" s="319"/>
      <c r="C2717" s="319"/>
      <c r="D2717" s="320"/>
      <c r="E2717" s="321"/>
      <c r="F2717" s="322"/>
      <c r="G2717" s="283"/>
    </row>
    <row r="2718" ht="15.75" customHeight="1">
      <c r="A2718" s="318"/>
      <c r="B2718" s="319"/>
      <c r="C2718" s="319"/>
      <c r="D2718" s="320"/>
      <c r="E2718" s="321"/>
      <c r="F2718" s="322"/>
      <c r="G2718" s="283"/>
    </row>
    <row r="2719" ht="15.75" customHeight="1">
      <c r="A2719" s="318"/>
      <c r="B2719" s="319"/>
      <c r="C2719" s="319"/>
      <c r="D2719" s="320"/>
      <c r="E2719" s="321"/>
      <c r="F2719" s="322"/>
      <c r="G2719" s="283"/>
    </row>
    <row r="2720" ht="15.75" customHeight="1">
      <c r="A2720" s="318"/>
      <c r="B2720" s="319"/>
      <c r="C2720" s="319"/>
      <c r="D2720" s="320"/>
      <c r="E2720" s="321"/>
      <c r="F2720" s="322"/>
      <c r="G2720" s="283"/>
    </row>
    <row r="2721" ht="15.75" customHeight="1">
      <c r="A2721" s="318"/>
      <c r="B2721" s="319"/>
      <c r="C2721" s="319"/>
      <c r="D2721" s="320"/>
      <c r="E2721" s="321"/>
      <c r="F2721" s="322"/>
      <c r="G2721" s="283"/>
    </row>
    <row r="2722" ht="15.75" customHeight="1">
      <c r="A2722" s="318"/>
      <c r="B2722" s="319"/>
      <c r="C2722" s="319"/>
      <c r="D2722" s="320"/>
      <c r="E2722" s="321"/>
      <c r="F2722" s="322"/>
      <c r="G2722" s="283"/>
    </row>
    <row r="2723" ht="15.75" customHeight="1">
      <c r="A2723" s="318"/>
      <c r="B2723" s="319"/>
      <c r="C2723" s="319"/>
      <c r="D2723" s="320"/>
      <c r="E2723" s="321"/>
      <c r="F2723" s="322"/>
      <c r="G2723" s="283"/>
    </row>
    <row r="2724" ht="15.75" customHeight="1">
      <c r="A2724" s="318"/>
      <c r="B2724" s="319"/>
      <c r="C2724" s="319"/>
      <c r="D2724" s="320"/>
      <c r="E2724" s="321"/>
      <c r="F2724" s="322"/>
      <c r="G2724" s="283"/>
    </row>
    <row r="2725" ht="15.75" customHeight="1">
      <c r="A2725" s="318"/>
      <c r="B2725" s="319"/>
      <c r="C2725" s="319"/>
      <c r="D2725" s="320"/>
      <c r="E2725" s="321"/>
      <c r="F2725" s="322"/>
      <c r="G2725" s="283"/>
    </row>
    <row r="2726" ht="15.75" customHeight="1">
      <c r="A2726" s="318"/>
      <c r="B2726" s="319"/>
      <c r="C2726" s="319"/>
      <c r="D2726" s="320"/>
      <c r="E2726" s="321"/>
      <c r="F2726" s="322"/>
      <c r="G2726" s="283"/>
    </row>
    <row r="2727" ht="15.75" customHeight="1">
      <c r="A2727" s="318"/>
      <c r="B2727" s="319"/>
      <c r="C2727" s="319"/>
      <c r="D2727" s="320"/>
      <c r="E2727" s="321"/>
      <c r="F2727" s="322"/>
      <c r="G2727" s="283"/>
    </row>
    <row r="2728" ht="15.75" customHeight="1">
      <c r="A2728" s="318"/>
      <c r="B2728" s="319"/>
      <c r="C2728" s="319"/>
      <c r="D2728" s="320"/>
      <c r="E2728" s="321"/>
      <c r="F2728" s="322"/>
      <c r="G2728" s="283"/>
    </row>
    <row r="2729" ht="15.75" customHeight="1">
      <c r="A2729" s="318"/>
      <c r="B2729" s="319"/>
      <c r="C2729" s="319"/>
      <c r="D2729" s="320"/>
      <c r="E2729" s="321"/>
      <c r="F2729" s="322"/>
      <c r="G2729" s="283"/>
    </row>
    <row r="2730" ht="15.75" customHeight="1">
      <c r="A2730" s="318"/>
      <c r="B2730" s="319"/>
      <c r="C2730" s="319"/>
      <c r="D2730" s="320"/>
      <c r="E2730" s="321"/>
      <c r="F2730" s="322"/>
      <c r="G2730" s="283"/>
    </row>
    <row r="2731" ht="15.75" customHeight="1">
      <c r="A2731" s="318"/>
      <c r="B2731" s="319"/>
      <c r="C2731" s="319"/>
      <c r="D2731" s="320"/>
      <c r="E2731" s="321"/>
      <c r="F2731" s="322"/>
      <c r="G2731" s="283"/>
    </row>
    <row r="2732" ht="15.75" customHeight="1">
      <c r="A2732" s="318"/>
      <c r="B2732" s="319"/>
      <c r="C2732" s="319"/>
      <c r="D2732" s="320"/>
      <c r="E2732" s="321"/>
      <c r="F2732" s="322"/>
      <c r="G2732" s="283"/>
    </row>
    <row r="2733" ht="15.75" customHeight="1">
      <c r="A2733" s="318"/>
      <c r="B2733" s="319"/>
      <c r="C2733" s="319"/>
      <c r="D2733" s="320"/>
      <c r="E2733" s="321"/>
      <c r="F2733" s="322"/>
      <c r="G2733" s="283"/>
    </row>
    <row r="2734" ht="15.75" customHeight="1">
      <c r="A2734" s="318"/>
      <c r="B2734" s="319"/>
      <c r="C2734" s="319"/>
      <c r="D2734" s="320"/>
      <c r="E2734" s="321"/>
      <c r="F2734" s="322"/>
      <c r="G2734" s="283"/>
    </row>
    <row r="2735" ht="15.75" customHeight="1">
      <c r="A2735" s="318"/>
      <c r="B2735" s="319"/>
      <c r="C2735" s="319"/>
      <c r="D2735" s="320"/>
      <c r="E2735" s="321"/>
      <c r="F2735" s="322"/>
      <c r="G2735" s="283"/>
    </row>
    <row r="2736" ht="15.75" customHeight="1">
      <c r="A2736" s="318"/>
      <c r="B2736" s="319"/>
      <c r="C2736" s="319"/>
      <c r="D2736" s="320"/>
      <c r="E2736" s="321"/>
      <c r="F2736" s="322"/>
      <c r="G2736" s="283"/>
    </row>
    <row r="2737" ht="15.75" customHeight="1">
      <c r="A2737" s="318"/>
      <c r="B2737" s="319"/>
      <c r="C2737" s="319"/>
      <c r="D2737" s="320"/>
      <c r="E2737" s="321"/>
      <c r="F2737" s="322"/>
      <c r="G2737" s="283"/>
    </row>
    <row r="2738" ht="15.75" customHeight="1">
      <c r="A2738" s="318"/>
      <c r="B2738" s="319"/>
      <c r="C2738" s="319"/>
      <c r="D2738" s="320"/>
      <c r="E2738" s="321"/>
      <c r="F2738" s="322"/>
      <c r="G2738" s="283"/>
    </row>
    <row r="2739" ht="15.75" customHeight="1">
      <c r="A2739" s="318"/>
      <c r="B2739" s="319"/>
      <c r="C2739" s="319"/>
      <c r="D2739" s="320"/>
      <c r="E2739" s="321"/>
      <c r="F2739" s="322"/>
      <c r="G2739" s="283"/>
    </row>
    <row r="2740" ht="15.75" customHeight="1">
      <c r="A2740" s="318"/>
      <c r="B2740" s="319"/>
      <c r="C2740" s="319"/>
      <c r="D2740" s="320"/>
      <c r="E2740" s="321"/>
      <c r="F2740" s="322"/>
      <c r="G2740" s="283"/>
    </row>
    <row r="2741" ht="15.75" customHeight="1">
      <c r="A2741" s="318"/>
      <c r="B2741" s="319"/>
      <c r="C2741" s="319"/>
      <c r="D2741" s="320"/>
      <c r="E2741" s="321"/>
      <c r="F2741" s="322"/>
      <c r="G2741" s="283"/>
    </row>
    <row r="2742" ht="15.75" customHeight="1">
      <c r="A2742" s="318"/>
      <c r="B2742" s="319"/>
      <c r="C2742" s="319"/>
      <c r="D2742" s="320"/>
      <c r="E2742" s="321"/>
      <c r="F2742" s="322"/>
      <c r="G2742" s="283"/>
    </row>
    <row r="2743" ht="15.75" customHeight="1">
      <c r="A2743" s="318"/>
      <c r="B2743" s="319"/>
      <c r="C2743" s="319"/>
      <c r="D2743" s="320"/>
      <c r="E2743" s="321"/>
      <c r="F2743" s="322"/>
      <c r="G2743" s="283"/>
    </row>
    <row r="2744" ht="15.75" customHeight="1">
      <c r="A2744" s="318"/>
      <c r="B2744" s="319"/>
      <c r="C2744" s="319"/>
      <c r="D2744" s="320"/>
      <c r="E2744" s="321"/>
      <c r="F2744" s="322"/>
      <c r="G2744" s="283"/>
    </row>
    <row r="2745" ht="15.75" customHeight="1">
      <c r="A2745" s="318"/>
      <c r="B2745" s="319"/>
      <c r="C2745" s="319"/>
      <c r="D2745" s="320"/>
      <c r="E2745" s="321"/>
      <c r="F2745" s="322"/>
      <c r="G2745" s="283"/>
    </row>
    <row r="2746" ht="15.75" customHeight="1">
      <c r="A2746" s="318"/>
      <c r="B2746" s="319"/>
      <c r="C2746" s="319"/>
      <c r="D2746" s="320"/>
      <c r="E2746" s="321"/>
      <c r="F2746" s="322"/>
      <c r="G2746" s="283"/>
    </row>
    <row r="2747" ht="15.75" customHeight="1">
      <c r="A2747" s="318"/>
      <c r="B2747" s="319"/>
      <c r="C2747" s="319"/>
      <c r="D2747" s="320"/>
      <c r="E2747" s="321"/>
      <c r="F2747" s="322"/>
      <c r="G2747" s="283"/>
    </row>
    <row r="2748" ht="15.75" customHeight="1">
      <c r="A2748" s="318"/>
      <c r="B2748" s="319"/>
      <c r="C2748" s="319"/>
      <c r="D2748" s="320"/>
      <c r="E2748" s="321"/>
      <c r="F2748" s="322"/>
      <c r="G2748" s="283"/>
    </row>
    <row r="2749" ht="15.75" customHeight="1">
      <c r="A2749" s="318"/>
      <c r="B2749" s="319"/>
      <c r="C2749" s="319"/>
      <c r="D2749" s="320"/>
      <c r="E2749" s="321"/>
      <c r="F2749" s="322"/>
      <c r="G2749" s="283"/>
    </row>
    <row r="2750" ht="15.75" customHeight="1">
      <c r="A2750" s="318"/>
      <c r="B2750" s="319"/>
      <c r="C2750" s="319"/>
      <c r="D2750" s="320"/>
      <c r="E2750" s="321"/>
      <c r="F2750" s="322"/>
      <c r="G2750" s="283"/>
    </row>
    <row r="2751" ht="15.75" customHeight="1">
      <c r="A2751" s="318"/>
      <c r="B2751" s="319"/>
      <c r="C2751" s="319"/>
      <c r="D2751" s="320"/>
      <c r="E2751" s="321"/>
      <c r="F2751" s="322"/>
      <c r="G2751" s="283"/>
    </row>
    <row r="2752" ht="15.75" customHeight="1">
      <c r="A2752" s="318"/>
      <c r="B2752" s="319"/>
      <c r="C2752" s="319"/>
      <c r="D2752" s="320"/>
      <c r="E2752" s="321"/>
      <c r="F2752" s="322"/>
      <c r="G2752" s="283"/>
    </row>
    <row r="2753" ht="15.75" customHeight="1">
      <c r="A2753" s="318"/>
      <c r="B2753" s="319"/>
      <c r="C2753" s="319"/>
      <c r="D2753" s="320"/>
      <c r="E2753" s="321"/>
      <c r="F2753" s="322"/>
      <c r="G2753" s="283"/>
    </row>
    <row r="2754" ht="15.75" customHeight="1">
      <c r="A2754" s="318"/>
      <c r="B2754" s="319"/>
      <c r="C2754" s="319"/>
      <c r="D2754" s="320"/>
      <c r="E2754" s="321"/>
      <c r="F2754" s="322"/>
      <c r="G2754" s="283"/>
    </row>
    <row r="2755" ht="15.75" customHeight="1">
      <c r="A2755" s="318"/>
      <c r="B2755" s="319"/>
      <c r="C2755" s="319"/>
      <c r="D2755" s="320"/>
      <c r="E2755" s="321"/>
      <c r="F2755" s="322"/>
      <c r="G2755" s="283"/>
    </row>
    <row r="2756" ht="15.75" customHeight="1">
      <c r="A2756" s="318"/>
      <c r="B2756" s="319"/>
      <c r="C2756" s="319"/>
      <c r="D2756" s="320"/>
      <c r="E2756" s="321"/>
      <c r="F2756" s="322"/>
      <c r="G2756" s="283"/>
    </row>
    <row r="2757" ht="15.75" customHeight="1">
      <c r="A2757" s="318"/>
      <c r="B2757" s="319"/>
      <c r="C2757" s="319"/>
      <c r="D2757" s="320"/>
      <c r="E2757" s="321"/>
      <c r="F2757" s="322"/>
      <c r="G2757" s="283"/>
    </row>
    <row r="2758" ht="15.75" customHeight="1">
      <c r="A2758" s="318"/>
      <c r="B2758" s="319"/>
      <c r="C2758" s="319"/>
      <c r="D2758" s="320"/>
      <c r="E2758" s="321"/>
      <c r="F2758" s="322"/>
      <c r="G2758" s="283"/>
    </row>
    <row r="2759" ht="15.75" customHeight="1">
      <c r="A2759" s="318"/>
      <c r="B2759" s="319"/>
      <c r="C2759" s="319"/>
      <c r="D2759" s="320"/>
      <c r="E2759" s="321"/>
      <c r="F2759" s="322"/>
      <c r="G2759" s="283"/>
    </row>
    <row r="2760" ht="15.75" customHeight="1">
      <c r="A2760" s="318"/>
      <c r="B2760" s="319"/>
      <c r="C2760" s="319"/>
      <c r="D2760" s="320"/>
      <c r="E2760" s="321"/>
      <c r="F2760" s="322"/>
      <c r="G2760" s="283"/>
    </row>
    <row r="2761" ht="15.75" customHeight="1">
      <c r="A2761" s="318"/>
      <c r="B2761" s="319"/>
      <c r="C2761" s="319"/>
      <c r="D2761" s="320"/>
      <c r="E2761" s="321"/>
      <c r="F2761" s="322"/>
      <c r="G2761" s="283"/>
    </row>
    <row r="2762" ht="15.75" customHeight="1">
      <c r="A2762" s="318"/>
      <c r="B2762" s="319"/>
      <c r="C2762" s="319"/>
      <c r="D2762" s="320"/>
      <c r="E2762" s="321"/>
      <c r="F2762" s="322"/>
      <c r="G2762" s="283"/>
    </row>
    <row r="2763" ht="15.75" customHeight="1">
      <c r="A2763" s="318"/>
      <c r="B2763" s="319"/>
      <c r="C2763" s="319"/>
      <c r="D2763" s="320"/>
      <c r="E2763" s="321"/>
      <c r="F2763" s="322"/>
      <c r="G2763" s="283"/>
    </row>
    <row r="2764" ht="15.75" customHeight="1">
      <c r="A2764" s="318"/>
      <c r="B2764" s="319"/>
      <c r="C2764" s="319"/>
      <c r="D2764" s="320"/>
      <c r="E2764" s="321"/>
      <c r="F2764" s="322"/>
      <c r="G2764" s="283"/>
    </row>
    <row r="2765" ht="15.75" customHeight="1">
      <c r="A2765" s="318"/>
      <c r="B2765" s="319"/>
      <c r="C2765" s="319"/>
      <c r="D2765" s="320"/>
      <c r="E2765" s="321"/>
      <c r="F2765" s="322"/>
      <c r="G2765" s="283"/>
    </row>
    <row r="2766" ht="15.75" customHeight="1">
      <c r="A2766" s="318"/>
      <c r="B2766" s="319"/>
      <c r="C2766" s="319"/>
      <c r="D2766" s="320"/>
      <c r="E2766" s="321"/>
      <c r="F2766" s="322"/>
      <c r="G2766" s="283"/>
    </row>
    <row r="2767" ht="15.75" customHeight="1">
      <c r="A2767" s="318"/>
      <c r="B2767" s="319"/>
      <c r="C2767" s="319"/>
      <c r="D2767" s="320"/>
      <c r="E2767" s="321"/>
      <c r="F2767" s="322"/>
      <c r="G2767" s="283"/>
    </row>
    <row r="2768" ht="15.75" customHeight="1">
      <c r="A2768" s="318"/>
      <c r="B2768" s="319"/>
      <c r="C2768" s="319"/>
      <c r="D2768" s="320"/>
      <c r="E2768" s="321"/>
      <c r="F2768" s="322"/>
      <c r="G2768" s="283"/>
    </row>
    <row r="2769" ht="15.75" customHeight="1">
      <c r="A2769" s="318"/>
      <c r="B2769" s="319"/>
      <c r="C2769" s="319"/>
      <c r="D2769" s="320"/>
      <c r="E2769" s="321"/>
      <c r="F2769" s="322"/>
      <c r="G2769" s="283"/>
    </row>
    <row r="2770" ht="15.75" customHeight="1">
      <c r="A2770" s="318"/>
      <c r="B2770" s="319"/>
      <c r="C2770" s="319"/>
      <c r="D2770" s="320"/>
      <c r="E2770" s="321"/>
      <c r="F2770" s="322"/>
      <c r="G2770" s="283"/>
    </row>
    <row r="2771" ht="15.75" customHeight="1">
      <c r="A2771" s="318"/>
      <c r="B2771" s="319"/>
      <c r="C2771" s="319"/>
      <c r="D2771" s="320"/>
      <c r="E2771" s="321"/>
      <c r="F2771" s="322"/>
      <c r="G2771" s="283"/>
    </row>
    <row r="2772" ht="15.75" customHeight="1">
      <c r="A2772" s="318"/>
      <c r="B2772" s="319"/>
      <c r="C2772" s="319"/>
      <c r="D2772" s="320"/>
      <c r="E2772" s="321"/>
      <c r="F2772" s="322"/>
      <c r="G2772" s="283"/>
    </row>
    <row r="2773" ht="15.75" customHeight="1">
      <c r="A2773" s="318"/>
      <c r="B2773" s="319"/>
      <c r="C2773" s="319"/>
      <c r="D2773" s="320"/>
      <c r="E2773" s="321"/>
      <c r="F2773" s="322"/>
      <c r="G2773" s="283"/>
    </row>
    <row r="2774" ht="15.75" customHeight="1">
      <c r="A2774" s="318"/>
      <c r="B2774" s="319"/>
      <c r="C2774" s="319"/>
      <c r="D2774" s="320"/>
      <c r="E2774" s="321"/>
      <c r="F2774" s="322"/>
      <c r="G2774" s="283"/>
    </row>
    <row r="2775" ht="15.75" customHeight="1">
      <c r="A2775" s="318"/>
      <c r="B2775" s="319"/>
      <c r="C2775" s="319"/>
      <c r="D2775" s="320"/>
      <c r="E2775" s="321"/>
      <c r="F2775" s="322"/>
      <c r="G2775" s="283"/>
    </row>
    <row r="2776" ht="15.75" customHeight="1">
      <c r="A2776" s="318"/>
      <c r="B2776" s="319"/>
      <c r="C2776" s="319"/>
      <c r="D2776" s="320"/>
      <c r="E2776" s="321"/>
      <c r="F2776" s="322"/>
      <c r="G2776" s="283"/>
    </row>
    <row r="2777" ht="15.75" customHeight="1">
      <c r="A2777" s="318"/>
      <c r="B2777" s="319"/>
      <c r="C2777" s="319"/>
      <c r="D2777" s="320"/>
      <c r="E2777" s="321"/>
      <c r="F2777" s="322"/>
      <c r="G2777" s="283"/>
    </row>
    <row r="2778" ht="15.75" customHeight="1">
      <c r="A2778" s="318"/>
      <c r="B2778" s="319"/>
      <c r="C2778" s="319"/>
      <c r="D2778" s="320"/>
      <c r="E2778" s="321"/>
      <c r="F2778" s="322"/>
      <c r="G2778" s="283"/>
    </row>
    <row r="2779" ht="15.75" customHeight="1">
      <c r="A2779" s="318"/>
      <c r="B2779" s="319"/>
      <c r="C2779" s="319"/>
      <c r="D2779" s="320"/>
      <c r="E2779" s="321"/>
      <c r="F2779" s="322"/>
      <c r="G2779" s="283"/>
    </row>
    <row r="2780" ht="15.75" customHeight="1">
      <c r="A2780" s="318"/>
      <c r="B2780" s="319"/>
      <c r="C2780" s="319"/>
      <c r="D2780" s="320"/>
      <c r="E2780" s="321"/>
      <c r="F2780" s="322"/>
      <c r="G2780" s="283"/>
    </row>
    <row r="2781" ht="15.75" customHeight="1">
      <c r="A2781" s="318"/>
      <c r="B2781" s="319"/>
      <c r="C2781" s="319"/>
      <c r="D2781" s="320"/>
      <c r="E2781" s="321"/>
      <c r="F2781" s="322"/>
      <c r="G2781" s="283"/>
    </row>
    <row r="2782" ht="15.75" customHeight="1">
      <c r="A2782" s="318"/>
      <c r="B2782" s="319"/>
      <c r="C2782" s="319"/>
      <c r="D2782" s="320"/>
      <c r="E2782" s="321"/>
      <c r="F2782" s="322"/>
      <c r="G2782" s="283"/>
    </row>
    <row r="2783" ht="15.75" customHeight="1">
      <c r="A2783" s="318"/>
      <c r="B2783" s="319"/>
      <c r="C2783" s="319"/>
      <c r="D2783" s="320"/>
      <c r="E2783" s="321"/>
      <c r="F2783" s="322"/>
      <c r="G2783" s="283"/>
    </row>
    <row r="2784" ht="15.75" customHeight="1">
      <c r="A2784" s="318"/>
      <c r="B2784" s="319"/>
      <c r="C2784" s="319"/>
      <c r="D2784" s="320"/>
      <c r="E2784" s="321"/>
      <c r="F2784" s="322"/>
      <c r="G2784" s="283"/>
    </row>
    <row r="2785" ht="15.75" customHeight="1">
      <c r="A2785" s="318"/>
      <c r="B2785" s="319"/>
      <c r="C2785" s="319"/>
      <c r="D2785" s="320"/>
      <c r="E2785" s="321"/>
      <c r="F2785" s="322"/>
      <c r="G2785" s="283"/>
    </row>
    <row r="2786" ht="15.75" customHeight="1">
      <c r="A2786" s="318"/>
      <c r="B2786" s="319"/>
      <c r="C2786" s="319"/>
      <c r="D2786" s="320"/>
      <c r="E2786" s="321"/>
      <c r="F2786" s="322"/>
      <c r="G2786" s="283"/>
    </row>
    <row r="2787" ht="15.75" customHeight="1">
      <c r="A2787" s="318"/>
      <c r="B2787" s="319"/>
      <c r="C2787" s="319"/>
      <c r="D2787" s="320"/>
      <c r="E2787" s="321"/>
      <c r="F2787" s="322"/>
      <c r="G2787" s="283"/>
    </row>
    <row r="2788" ht="15.75" customHeight="1">
      <c r="A2788" s="318"/>
      <c r="B2788" s="319"/>
      <c r="C2788" s="319"/>
      <c r="D2788" s="320"/>
      <c r="E2788" s="321"/>
      <c r="F2788" s="322"/>
      <c r="G2788" s="283"/>
    </row>
    <row r="2789" ht="15.75" customHeight="1">
      <c r="A2789" s="318"/>
      <c r="B2789" s="319"/>
      <c r="C2789" s="319"/>
      <c r="D2789" s="320"/>
      <c r="E2789" s="321"/>
      <c r="F2789" s="322"/>
      <c r="G2789" s="283"/>
    </row>
    <row r="2790" ht="15.75" customHeight="1">
      <c r="A2790" s="318"/>
      <c r="B2790" s="319"/>
      <c r="C2790" s="319"/>
      <c r="D2790" s="320"/>
      <c r="E2790" s="321"/>
      <c r="F2790" s="322"/>
      <c r="G2790" s="283"/>
    </row>
    <row r="2791" ht="15.75" customHeight="1">
      <c r="A2791" s="318"/>
      <c r="B2791" s="319"/>
      <c r="C2791" s="319"/>
      <c r="D2791" s="320"/>
      <c r="E2791" s="321"/>
      <c r="F2791" s="322"/>
      <c r="G2791" s="283"/>
    </row>
    <row r="2792" ht="15.75" customHeight="1">
      <c r="A2792" s="318"/>
      <c r="B2792" s="319"/>
      <c r="C2792" s="319"/>
      <c r="D2792" s="320"/>
      <c r="E2792" s="321"/>
      <c r="F2792" s="322"/>
      <c r="G2792" s="283"/>
    </row>
    <row r="2793" ht="15.75" customHeight="1">
      <c r="A2793" s="318"/>
      <c r="B2793" s="319"/>
      <c r="C2793" s="319"/>
      <c r="D2793" s="320"/>
      <c r="E2793" s="321"/>
      <c r="F2793" s="322"/>
      <c r="G2793" s="283"/>
    </row>
    <row r="2794" ht="15.75" customHeight="1">
      <c r="A2794" s="318"/>
      <c r="B2794" s="319"/>
      <c r="C2794" s="319"/>
      <c r="D2794" s="320"/>
      <c r="E2794" s="321"/>
      <c r="F2794" s="322"/>
      <c r="G2794" s="283"/>
    </row>
    <row r="2795" ht="15.75" customHeight="1">
      <c r="A2795" s="318"/>
      <c r="B2795" s="319"/>
      <c r="C2795" s="319"/>
      <c r="D2795" s="320"/>
      <c r="E2795" s="321"/>
      <c r="F2795" s="322"/>
      <c r="G2795" s="283"/>
    </row>
    <row r="2796" ht="15.75" customHeight="1">
      <c r="A2796" s="318"/>
      <c r="B2796" s="319"/>
      <c r="C2796" s="319"/>
      <c r="D2796" s="320"/>
      <c r="E2796" s="321"/>
      <c r="F2796" s="322"/>
      <c r="G2796" s="283"/>
    </row>
    <row r="2797" ht="15.75" customHeight="1">
      <c r="A2797" s="318"/>
      <c r="B2797" s="319"/>
      <c r="C2797" s="319"/>
      <c r="D2797" s="320"/>
      <c r="E2797" s="321"/>
      <c r="F2797" s="322"/>
      <c r="G2797" s="283"/>
    </row>
    <row r="2798" ht="15.75" customHeight="1">
      <c r="A2798" s="318"/>
      <c r="B2798" s="319"/>
      <c r="C2798" s="319"/>
      <c r="D2798" s="320"/>
      <c r="E2798" s="321"/>
      <c r="F2798" s="322"/>
      <c r="G2798" s="283"/>
    </row>
    <row r="2799" ht="15.75" customHeight="1">
      <c r="A2799" s="318"/>
      <c r="B2799" s="319"/>
      <c r="C2799" s="319"/>
      <c r="D2799" s="320"/>
      <c r="E2799" s="321"/>
      <c r="F2799" s="322"/>
      <c r="G2799" s="283"/>
    </row>
    <row r="2800" ht="15.75" customHeight="1">
      <c r="A2800" s="318"/>
      <c r="B2800" s="319"/>
      <c r="C2800" s="319"/>
      <c r="D2800" s="320"/>
      <c r="E2800" s="321"/>
      <c r="F2800" s="322"/>
      <c r="G2800" s="283"/>
    </row>
    <row r="2801" ht="15.75" customHeight="1">
      <c r="A2801" s="318"/>
      <c r="B2801" s="319"/>
      <c r="C2801" s="319"/>
      <c r="D2801" s="320"/>
      <c r="E2801" s="321"/>
      <c r="F2801" s="322"/>
      <c r="G2801" s="283"/>
    </row>
    <row r="2802" ht="15.75" customHeight="1">
      <c r="A2802" s="318"/>
      <c r="B2802" s="319"/>
      <c r="C2802" s="319"/>
      <c r="D2802" s="320"/>
      <c r="E2802" s="321"/>
      <c r="F2802" s="322"/>
      <c r="G2802" s="283"/>
    </row>
    <row r="2803" ht="15.75" customHeight="1">
      <c r="A2803" s="318"/>
      <c r="B2803" s="319"/>
      <c r="C2803" s="319"/>
      <c r="D2803" s="320"/>
      <c r="E2803" s="321"/>
      <c r="F2803" s="322"/>
      <c r="G2803" s="283"/>
    </row>
    <row r="2804" ht="15.75" customHeight="1">
      <c r="A2804" s="318"/>
      <c r="B2804" s="319"/>
      <c r="C2804" s="319"/>
      <c r="D2804" s="320"/>
      <c r="E2804" s="321"/>
      <c r="F2804" s="322"/>
      <c r="G2804" s="283"/>
    </row>
    <row r="2805" ht="15.75" customHeight="1">
      <c r="A2805" s="318"/>
      <c r="B2805" s="319"/>
      <c r="C2805" s="319"/>
      <c r="D2805" s="320"/>
      <c r="E2805" s="321"/>
      <c r="F2805" s="322"/>
      <c r="G2805" s="283"/>
    </row>
    <row r="2806" ht="15.75" customHeight="1">
      <c r="A2806" s="318"/>
      <c r="B2806" s="319"/>
      <c r="C2806" s="319"/>
      <c r="D2806" s="320"/>
      <c r="E2806" s="321"/>
      <c r="F2806" s="322"/>
      <c r="G2806" s="283"/>
    </row>
    <row r="2807" ht="15.75" customHeight="1">
      <c r="A2807" s="318"/>
      <c r="B2807" s="319"/>
      <c r="C2807" s="319"/>
      <c r="D2807" s="320"/>
      <c r="E2807" s="321"/>
      <c r="F2807" s="322"/>
      <c r="G2807" s="283"/>
    </row>
    <row r="2808" ht="15.75" customHeight="1">
      <c r="A2808" s="318"/>
      <c r="B2808" s="319"/>
      <c r="C2808" s="319"/>
      <c r="D2808" s="320"/>
      <c r="E2808" s="321"/>
      <c r="F2808" s="322"/>
      <c r="G2808" s="283"/>
    </row>
    <row r="2809" ht="15.75" customHeight="1">
      <c r="A2809" s="318"/>
      <c r="B2809" s="319"/>
      <c r="C2809" s="319"/>
      <c r="D2809" s="320"/>
      <c r="E2809" s="321"/>
      <c r="F2809" s="322"/>
      <c r="G2809" s="283"/>
    </row>
    <row r="2810" ht="15.75" customHeight="1">
      <c r="A2810" s="318"/>
      <c r="B2810" s="319"/>
      <c r="C2810" s="319"/>
      <c r="D2810" s="320"/>
      <c r="E2810" s="321"/>
      <c r="F2810" s="322"/>
      <c r="G2810" s="283"/>
    </row>
    <row r="2811" ht="15.75" customHeight="1">
      <c r="A2811" s="318"/>
      <c r="B2811" s="319"/>
      <c r="C2811" s="319"/>
      <c r="D2811" s="320"/>
      <c r="E2811" s="321"/>
      <c r="F2811" s="322"/>
      <c r="G2811" s="283"/>
    </row>
    <row r="2812" ht="15.75" customHeight="1">
      <c r="A2812" s="318"/>
      <c r="B2812" s="319"/>
      <c r="C2812" s="319"/>
      <c r="D2812" s="320"/>
      <c r="E2812" s="321"/>
      <c r="F2812" s="322"/>
      <c r="G2812" s="283"/>
    </row>
    <row r="2813" ht="15.75" customHeight="1">
      <c r="A2813" s="318"/>
      <c r="B2813" s="319"/>
      <c r="C2813" s="319"/>
      <c r="D2813" s="320"/>
      <c r="E2813" s="321"/>
      <c r="F2813" s="322"/>
      <c r="G2813" s="283"/>
    </row>
    <row r="2814" ht="15.75" customHeight="1">
      <c r="A2814" s="318"/>
      <c r="B2814" s="319"/>
      <c r="C2814" s="319"/>
      <c r="D2814" s="320"/>
      <c r="E2814" s="321"/>
      <c r="F2814" s="322"/>
      <c r="G2814" s="283"/>
    </row>
    <row r="2815" ht="15.75" customHeight="1">
      <c r="A2815" s="318"/>
      <c r="B2815" s="319"/>
      <c r="C2815" s="319"/>
      <c r="D2815" s="320"/>
      <c r="E2815" s="321"/>
      <c r="F2815" s="322"/>
      <c r="G2815" s="283"/>
    </row>
    <row r="2816" ht="15.75" customHeight="1">
      <c r="A2816" s="318"/>
      <c r="B2816" s="319"/>
      <c r="C2816" s="319"/>
      <c r="D2816" s="320"/>
      <c r="E2816" s="321"/>
      <c r="F2816" s="322"/>
      <c r="G2816" s="283"/>
    </row>
    <row r="2817" ht="15.75" customHeight="1">
      <c r="A2817" s="318"/>
      <c r="B2817" s="319"/>
      <c r="C2817" s="319"/>
      <c r="D2817" s="320"/>
      <c r="E2817" s="321"/>
      <c r="F2817" s="322"/>
      <c r="G2817" s="283"/>
    </row>
    <row r="2818" ht="15.75" customHeight="1">
      <c r="A2818" s="318"/>
      <c r="B2818" s="319"/>
      <c r="C2818" s="319"/>
      <c r="D2818" s="320"/>
      <c r="E2818" s="321"/>
      <c r="F2818" s="322"/>
      <c r="G2818" s="283"/>
    </row>
    <row r="2819" ht="15.75" customHeight="1">
      <c r="A2819" s="318"/>
      <c r="B2819" s="319"/>
      <c r="C2819" s="319"/>
      <c r="D2819" s="320"/>
      <c r="E2819" s="321"/>
      <c r="F2819" s="322"/>
      <c r="G2819" s="283"/>
    </row>
    <row r="2820" ht="15.75" customHeight="1">
      <c r="A2820" s="318"/>
      <c r="B2820" s="319"/>
      <c r="C2820" s="319"/>
      <c r="D2820" s="320"/>
      <c r="E2820" s="321"/>
      <c r="F2820" s="322"/>
      <c r="G2820" s="283"/>
    </row>
    <row r="2821" ht="15.75" customHeight="1">
      <c r="A2821" s="318"/>
      <c r="B2821" s="319"/>
      <c r="C2821" s="319"/>
      <c r="D2821" s="320"/>
      <c r="E2821" s="321"/>
      <c r="F2821" s="322"/>
      <c r="G2821" s="283"/>
    </row>
    <row r="2822" ht="15.75" customHeight="1">
      <c r="A2822" s="318"/>
      <c r="B2822" s="319"/>
      <c r="C2822" s="319"/>
      <c r="D2822" s="320"/>
      <c r="E2822" s="321"/>
      <c r="F2822" s="322"/>
      <c r="G2822" s="283"/>
    </row>
    <row r="2823" ht="15.75" customHeight="1">
      <c r="A2823" s="318"/>
      <c r="B2823" s="319"/>
      <c r="C2823" s="319"/>
      <c r="D2823" s="320"/>
      <c r="E2823" s="321"/>
      <c r="F2823" s="322"/>
      <c r="G2823" s="283"/>
    </row>
    <row r="2824" ht="15.75" customHeight="1">
      <c r="A2824" s="318"/>
      <c r="B2824" s="319"/>
      <c r="C2824" s="319"/>
      <c r="D2824" s="320"/>
      <c r="E2824" s="321"/>
      <c r="F2824" s="322"/>
      <c r="G2824" s="283"/>
    </row>
    <row r="2825" ht="15.75" customHeight="1">
      <c r="A2825" s="318"/>
      <c r="B2825" s="319"/>
      <c r="C2825" s="319"/>
      <c r="D2825" s="320"/>
      <c r="E2825" s="321"/>
      <c r="F2825" s="322"/>
      <c r="G2825" s="283"/>
    </row>
    <row r="2826" ht="15.75" customHeight="1">
      <c r="A2826" s="318"/>
      <c r="B2826" s="319"/>
      <c r="C2826" s="319"/>
      <c r="D2826" s="320"/>
      <c r="E2826" s="321"/>
      <c r="F2826" s="322"/>
      <c r="G2826" s="283"/>
    </row>
    <row r="2827" ht="15.75" customHeight="1">
      <c r="A2827" s="318"/>
      <c r="B2827" s="319"/>
      <c r="C2827" s="319"/>
      <c r="D2827" s="320"/>
      <c r="E2827" s="321"/>
      <c r="F2827" s="322"/>
      <c r="G2827" s="283"/>
    </row>
    <row r="2828" ht="15.75" customHeight="1">
      <c r="A2828" s="318"/>
      <c r="B2828" s="319"/>
      <c r="C2828" s="319"/>
      <c r="D2828" s="320"/>
      <c r="E2828" s="321"/>
      <c r="F2828" s="322"/>
      <c r="G2828" s="283"/>
    </row>
    <row r="2829" ht="15.75" customHeight="1">
      <c r="A2829" s="318"/>
      <c r="B2829" s="319"/>
      <c r="C2829" s="319"/>
      <c r="D2829" s="320"/>
      <c r="E2829" s="321"/>
      <c r="F2829" s="322"/>
      <c r="G2829" s="283"/>
    </row>
    <row r="2830" ht="15.75" customHeight="1">
      <c r="A2830" s="318"/>
      <c r="B2830" s="319"/>
      <c r="C2830" s="319"/>
      <c r="D2830" s="320"/>
      <c r="E2830" s="321"/>
      <c r="F2830" s="322"/>
      <c r="G2830" s="283"/>
    </row>
    <row r="2831" ht="15.75" customHeight="1">
      <c r="A2831" s="318"/>
      <c r="B2831" s="319"/>
      <c r="C2831" s="319"/>
      <c r="D2831" s="320"/>
      <c r="E2831" s="321"/>
      <c r="F2831" s="322"/>
      <c r="G2831" s="283"/>
    </row>
    <row r="2832" ht="15.75" customHeight="1">
      <c r="A2832" s="318"/>
      <c r="B2832" s="319"/>
      <c r="C2832" s="319"/>
      <c r="D2832" s="320"/>
      <c r="E2832" s="321"/>
      <c r="F2832" s="322"/>
      <c r="G2832" s="283"/>
    </row>
    <row r="2833" ht="15.75" customHeight="1">
      <c r="A2833" s="318"/>
      <c r="B2833" s="319"/>
      <c r="C2833" s="319"/>
      <c r="D2833" s="320"/>
      <c r="E2833" s="321"/>
      <c r="F2833" s="322"/>
      <c r="G2833" s="283"/>
    </row>
    <row r="2834" ht="15.75" customHeight="1">
      <c r="A2834" s="318"/>
      <c r="B2834" s="319"/>
      <c r="C2834" s="319"/>
      <c r="D2834" s="320"/>
      <c r="E2834" s="321"/>
      <c r="F2834" s="322"/>
      <c r="G2834" s="283"/>
    </row>
    <row r="2835" ht="15.75" customHeight="1">
      <c r="A2835" s="318"/>
      <c r="B2835" s="319"/>
      <c r="C2835" s="319"/>
      <c r="D2835" s="320"/>
      <c r="E2835" s="321"/>
      <c r="F2835" s="322"/>
      <c r="G2835" s="283"/>
    </row>
    <row r="2836" ht="15.75" customHeight="1">
      <c r="A2836" s="318"/>
      <c r="B2836" s="319"/>
      <c r="C2836" s="319"/>
      <c r="D2836" s="320"/>
      <c r="E2836" s="321"/>
      <c r="F2836" s="322"/>
      <c r="G2836" s="283"/>
    </row>
    <row r="2837" ht="15.75" customHeight="1">
      <c r="A2837" s="318"/>
      <c r="B2837" s="319"/>
      <c r="C2837" s="319"/>
      <c r="D2837" s="320"/>
      <c r="E2837" s="321"/>
      <c r="F2837" s="322"/>
      <c r="G2837" s="283"/>
    </row>
    <row r="2838" ht="15.75" customHeight="1">
      <c r="A2838" s="318"/>
      <c r="B2838" s="319"/>
      <c r="C2838" s="319"/>
      <c r="D2838" s="320"/>
      <c r="E2838" s="321"/>
      <c r="F2838" s="322"/>
      <c r="G2838" s="283"/>
    </row>
    <row r="2839" ht="15.75" customHeight="1">
      <c r="A2839" s="318"/>
      <c r="B2839" s="319"/>
      <c r="C2839" s="319"/>
      <c r="D2839" s="320"/>
      <c r="E2839" s="321"/>
      <c r="F2839" s="322"/>
      <c r="G2839" s="283"/>
    </row>
    <row r="2840" ht="15.75" customHeight="1">
      <c r="A2840" s="318"/>
      <c r="B2840" s="319"/>
      <c r="C2840" s="319"/>
      <c r="D2840" s="320"/>
      <c r="E2840" s="321"/>
      <c r="F2840" s="322"/>
      <c r="G2840" s="283"/>
    </row>
    <row r="2841" ht="15.75" customHeight="1">
      <c r="A2841" s="318"/>
      <c r="B2841" s="319"/>
      <c r="C2841" s="319"/>
      <c r="D2841" s="320"/>
      <c r="E2841" s="321"/>
      <c r="F2841" s="322"/>
      <c r="G2841" s="283"/>
    </row>
    <row r="2842" ht="15.75" customHeight="1">
      <c r="A2842" s="318"/>
      <c r="B2842" s="319"/>
      <c r="C2842" s="319"/>
      <c r="D2842" s="320"/>
      <c r="E2842" s="321"/>
      <c r="F2842" s="322"/>
      <c r="G2842" s="283"/>
    </row>
    <row r="2843" ht="15.75" customHeight="1">
      <c r="A2843" s="318"/>
      <c r="B2843" s="319"/>
      <c r="C2843" s="319"/>
      <c r="D2843" s="320"/>
      <c r="E2843" s="321"/>
      <c r="F2843" s="322"/>
      <c r="G2843" s="283"/>
    </row>
    <row r="2844" ht="15.75" customHeight="1">
      <c r="A2844" s="318"/>
      <c r="B2844" s="319"/>
      <c r="C2844" s="319"/>
      <c r="D2844" s="320"/>
      <c r="E2844" s="321"/>
      <c r="F2844" s="322"/>
      <c r="G2844" s="283"/>
    </row>
    <row r="2845" ht="15.75" customHeight="1">
      <c r="A2845" s="318"/>
      <c r="B2845" s="319"/>
      <c r="C2845" s="319"/>
      <c r="D2845" s="320"/>
      <c r="E2845" s="321"/>
      <c r="F2845" s="322"/>
      <c r="G2845" s="283"/>
    </row>
    <row r="2846" ht="15.75" customHeight="1">
      <c r="A2846" s="318"/>
      <c r="B2846" s="319"/>
      <c r="C2846" s="319"/>
      <c r="D2846" s="320"/>
      <c r="E2846" s="321"/>
      <c r="F2846" s="322"/>
      <c r="G2846" s="283"/>
    </row>
    <row r="2847" ht="15.75" customHeight="1">
      <c r="A2847" s="318"/>
      <c r="B2847" s="319"/>
      <c r="C2847" s="319"/>
      <c r="D2847" s="320"/>
      <c r="E2847" s="321"/>
      <c r="F2847" s="322"/>
      <c r="G2847" s="283"/>
    </row>
    <row r="2848" ht="15.75" customHeight="1">
      <c r="A2848" s="318"/>
      <c r="B2848" s="319"/>
      <c r="C2848" s="319"/>
      <c r="D2848" s="320"/>
      <c r="E2848" s="321"/>
      <c r="F2848" s="322"/>
      <c r="G2848" s="283"/>
    </row>
    <row r="2849" ht="15.75" customHeight="1">
      <c r="A2849" s="318"/>
      <c r="B2849" s="319"/>
      <c r="C2849" s="319"/>
      <c r="D2849" s="320"/>
      <c r="E2849" s="321"/>
      <c r="F2849" s="322"/>
      <c r="G2849" s="283"/>
    </row>
    <row r="2850" ht="15.75" customHeight="1">
      <c r="A2850" s="318"/>
      <c r="B2850" s="319"/>
      <c r="C2850" s="319"/>
      <c r="D2850" s="320"/>
      <c r="E2850" s="321"/>
      <c r="F2850" s="322"/>
      <c r="G2850" s="283"/>
    </row>
    <row r="2851" ht="15.75" customHeight="1">
      <c r="A2851" s="318"/>
      <c r="B2851" s="319"/>
      <c r="C2851" s="319"/>
      <c r="D2851" s="320"/>
      <c r="E2851" s="321"/>
      <c r="F2851" s="322"/>
      <c r="G2851" s="283"/>
    </row>
    <row r="2852" ht="15.75" customHeight="1">
      <c r="A2852" s="318"/>
      <c r="B2852" s="319"/>
      <c r="C2852" s="319"/>
      <c r="D2852" s="320"/>
      <c r="E2852" s="321"/>
      <c r="F2852" s="322"/>
      <c r="G2852" s="283"/>
    </row>
    <row r="2853" ht="15.75" customHeight="1">
      <c r="A2853" s="318"/>
      <c r="B2853" s="319"/>
      <c r="C2853" s="319"/>
      <c r="D2853" s="320"/>
      <c r="E2853" s="321"/>
      <c r="F2853" s="322"/>
      <c r="G2853" s="283"/>
    </row>
    <row r="2854" ht="15.75" customHeight="1">
      <c r="A2854" s="318"/>
      <c r="B2854" s="319"/>
      <c r="C2854" s="319"/>
      <c r="D2854" s="320"/>
      <c r="E2854" s="321"/>
      <c r="F2854" s="322"/>
      <c r="G2854" s="283"/>
    </row>
    <row r="2855" ht="15.75" customHeight="1">
      <c r="A2855" s="318"/>
      <c r="B2855" s="319"/>
      <c r="C2855" s="319"/>
      <c r="D2855" s="320"/>
      <c r="E2855" s="321"/>
      <c r="F2855" s="322"/>
      <c r="G2855" s="283"/>
    </row>
    <row r="2856" ht="15.75" customHeight="1">
      <c r="A2856" s="318"/>
      <c r="B2856" s="319"/>
      <c r="C2856" s="319"/>
      <c r="D2856" s="320"/>
      <c r="E2856" s="321"/>
      <c r="F2856" s="322"/>
      <c r="G2856" s="283"/>
    </row>
    <row r="2857" ht="15.75" customHeight="1">
      <c r="A2857" s="318"/>
      <c r="B2857" s="319"/>
      <c r="C2857" s="319"/>
      <c r="D2857" s="320"/>
      <c r="E2857" s="321"/>
      <c r="F2857" s="322"/>
      <c r="G2857" s="283"/>
    </row>
    <row r="2858" ht="15.75" customHeight="1">
      <c r="A2858" s="318"/>
      <c r="B2858" s="319"/>
      <c r="C2858" s="319"/>
      <c r="D2858" s="320"/>
      <c r="E2858" s="321"/>
      <c r="F2858" s="322"/>
      <c r="G2858" s="283"/>
    </row>
    <row r="2859" ht="15.75" customHeight="1">
      <c r="A2859" s="318"/>
      <c r="B2859" s="319"/>
      <c r="C2859" s="319"/>
      <c r="D2859" s="320"/>
      <c r="E2859" s="321"/>
      <c r="F2859" s="322"/>
      <c r="G2859" s="283"/>
    </row>
    <row r="2860" ht="15.75" customHeight="1">
      <c r="A2860" s="318"/>
      <c r="B2860" s="319"/>
      <c r="C2860" s="319"/>
      <c r="D2860" s="320"/>
      <c r="E2860" s="321"/>
      <c r="F2860" s="322"/>
      <c r="G2860" s="283"/>
    </row>
    <row r="2861" ht="15.75" customHeight="1">
      <c r="A2861" s="318"/>
      <c r="B2861" s="319"/>
      <c r="C2861" s="319"/>
      <c r="D2861" s="320"/>
      <c r="E2861" s="321"/>
      <c r="F2861" s="322"/>
      <c r="G2861" s="283"/>
    </row>
    <row r="2862" ht="15.75" customHeight="1">
      <c r="A2862" s="318"/>
      <c r="B2862" s="319"/>
      <c r="C2862" s="319"/>
      <c r="D2862" s="320"/>
      <c r="E2862" s="321"/>
      <c r="F2862" s="322"/>
      <c r="G2862" s="283"/>
    </row>
    <row r="2863" ht="15.75" customHeight="1">
      <c r="A2863" s="318"/>
      <c r="B2863" s="319"/>
      <c r="C2863" s="319"/>
      <c r="D2863" s="320"/>
      <c r="E2863" s="321"/>
      <c r="F2863" s="322"/>
      <c r="G2863" s="283"/>
    </row>
    <row r="2864" ht="15.75" customHeight="1">
      <c r="A2864" s="318"/>
      <c r="B2864" s="319"/>
      <c r="C2864" s="319"/>
      <c r="D2864" s="320"/>
      <c r="E2864" s="321"/>
      <c r="F2864" s="322"/>
      <c r="G2864" s="283"/>
    </row>
    <row r="2865" ht="15.75" customHeight="1">
      <c r="A2865" s="318"/>
      <c r="B2865" s="319"/>
      <c r="C2865" s="319"/>
      <c r="D2865" s="320"/>
      <c r="E2865" s="321"/>
      <c r="F2865" s="322"/>
      <c r="G2865" s="283"/>
    </row>
    <row r="2866" ht="15.75" customHeight="1">
      <c r="A2866" s="318"/>
      <c r="B2866" s="319"/>
      <c r="C2866" s="319"/>
      <c r="D2866" s="320"/>
      <c r="E2866" s="321"/>
      <c r="F2866" s="322"/>
      <c r="G2866" s="283"/>
    </row>
    <row r="2867" ht="15.75" customHeight="1">
      <c r="A2867" s="318"/>
      <c r="B2867" s="319"/>
      <c r="C2867" s="319"/>
      <c r="D2867" s="320"/>
      <c r="E2867" s="321"/>
      <c r="F2867" s="322"/>
      <c r="G2867" s="283"/>
    </row>
    <row r="2868" ht="15.75" customHeight="1">
      <c r="A2868" s="318"/>
      <c r="B2868" s="319"/>
      <c r="C2868" s="319"/>
      <c r="D2868" s="320"/>
      <c r="E2868" s="321"/>
      <c r="F2868" s="322"/>
      <c r="G2868" s="283"/>
    </row>
    <row r="2869" ht="15.75" customHeight="1">
      <c r="A2869" s="318"/>
      <c r="B2869" s="319"/>
      <c r="C2869" s="319"/>
      <c r="D2869" s="320"/>
      <c r="E2869" s="321"/>
      <c r="F2869" s="322"/>
      <c r="G2869" s="283"/>
    </row>
    <row r="2870" ht="15.75" customHeight="1">
      <c r="A2870" s="318"/>
      <c r="B2870" s="319"/>
      <c r="C2870" s="319"/>
      <c r="D2870" s="320"/>
      <c r="E2870" s="321"/>
      <c r="F2870" s="322"/>
      <c r="G2870" s="283"/>
    </row>
    <row r="2871" ht="15.75" customHeight="1">
      <c r="A2871" s="318"/>
      <c r="B2871" s="319"/>
      <c r="C2871" s="319"/>
      <c r="D2871" s="320"/>
      <c r="E2871" s="321"/>
      <c r="F2871" s="322"/>
      <c r="G2871" s="283"/>
    </row>
    <row r="2872" ht="15.75" customHeight="1">
      <c r="A2872" s="318"/>
      <c r="B2872" s="319"/>
      <c r="C2872" s="319"/>
      <c r="D2872" s="320"/>
      <c r="E2872" s="321"/>
      <c r="F2872" s="322"/>
      <c r="G2872" s="283"/>
    </row>
    <row r="2873" ht="15.75" customHeight="1">
      <c r="A2873" s="318"/>
      <c r="B2873" s="319"/>
      <c r="C2873" s="319"/>
      <c r="D2873" s="320"/>
      <c r="E2873" s="321"/>
      <c r="F2873" s="322"/>
      <c r="G2873" s="283"/>
    </row>
    <row r="2874" ht="15.75" customHeight="1">
      <c r="A2874" s="318"/>
      <c r="B2874" s="319"/>
      <c r="C2874" s="319"/>
      <c r="D2874" s="320"/>
      <c r="E2874" s="321"/>
      <c r="F2874" s="322"/>
      <c r="G2874" s="283"/>
    </row>
    <row r="2875" ht="15.75" customHeight="1">
      <c r="A2875" s="318"/>
      <c r="B2875" s="319"/>
      <c r="C2875" s="319"/>
      <c r="D2875" s="320"/>
      <c r="E2875" s="321"/>
      <c r="F2875" s="322"/>
      <c r="G2875" s="283"/>
    </row>
    <row r="2876" ht="15.75" customHeight="1">
      <c r="A2876" s="318"/>
      <c r="B2876" s="319"/>
      <c r="C2876" s="319"/>
      <c r="D2876" s="320"/>
      <c r="E2876" s="321"/>
      <c r="F2876" s="322"/>
      <c r="G2876" s="283"/>
    </row>
    <row r="2877" ht="15.75" customHeight="1">
      <c r="A2877" s="318"/>
      <c r="B2877" s="319"/>
      <c r="C2877" s="319"/>
      <c r="D2877" s="320"/>
      <c r="E2877" s="321"/>
      <c r="F2877" s="322"/>
      <c r="G2877" s="283"/>
    </row>
    <row r="2878" ht="15.75" customHeight="1">
      <c r="A2878" s="318"/>
      <c r="B2878" s="319"/>
      <c r="C2878" s="319"/>
      <c r="D2878" s="320"/>
      <c r="E2878" s="321"/>
      <c r="F2878" s="322"/>
      <c r="G2878" s="283"/>
    </row>
    <row r="2879" ht="15.75" customHeight="1">
      <c r="A2879" s="318"/>
      <c r="B2879" s="319"/>
      <c r="C2879" s="319"/>
      <c r="D2879" s="320"/>
      <c r="E2879" s="321"/>
      <c r="F2879" s="322"/>
      <c r="G2879" s="283"/>
    </row>
    <row r="2880" ht="15.75" customHeight="1">
      <c r="A2880" s="318"/>
      <c r="B2880" s="319"/>
      <c r="C2880" s="319"/>
      <c r="D2880" s="320"/>
      <c r="E2880" s="321"/>
      <c r="F2880" s="322"/>
      <c r="G2880" s="283"/>
    </row>
    <row r="2881" ht="15.75" customHeight="1">
      <c r="A2881" s="318"/>
      <c r="B2881" s="319"/>
      <c r="C2881" s="319"/>
      <c r="D2881" s="320"/>
      <c r="E2881" s="321"/>
      <c r="F2881" s="322"/>
      <c r="G2881" s="283"/>
    </row>
    <row r="2882" ht="15.75" customHeight="1">
      <c r="A2882" s="318"/>
      <c r="B2882" s="319"/>
      <c r="C2882" s="319"/>
      <c r="D2882" s="320"/>
      <c r="E2882" s="321"/>
      <c r="F2882" s="322"/>
      <c r="G2882" s="283"/>
    </row>
    <row r="2883" ht="15.75" customHeight="1">
      <c r="A2883" s="318"/>
      <c r="B2883" s="319"/>
      <c r="C2883" s="319"/>
      <c r="D2883" s="320"/>
      <c r="E2883" s="321"/>
      <c r="F2883" s="322"/>
      <c r="G2883" s="283"/>
    </row>
    <row r="2884" ht="15.75" customHeight="1">
      <c r="A2884" s="318"/>
      <c r="B2884" s="319"/>
      <c r="C2884" s="319"/>
      <c r="D2884" s="320"/>
      <c r="E2884" s="321"/>
      <c r="F2884" s="322"/>
      <c r="G2884" s="283"/>
    </row>
    <row r="2885" ht="15.75" customHeight="1">
      <c r="A2885" s="318"/>
      <c r="B2885" s="319"/>
      <c r="C2885" s="319"/>
      <c r="D2885" s="320"/>
      <c r="E2885" s="321"/>
      <c r="F2885" s="322"/>
      <c r="G2885" s="283"/>
    </row>
    <row r="2886" ht="15.75" customHeight="1">
      <c r="A2886" s="318"/>
      <c r="B2886" s="319"/>
      <c r="C2886" s="319"/>
      <c r="D2886" s="320"/>
      <c r="E2886" s="321"/>
      <c r="F2886" s="322"/>
      <c r="G2886" s="283"/>
    </row>
    <row r="2887" ht="15.75" customHeight="1">
      <c r="A2887" s="318"/>
      <c r="B2887" s="319"/>
      <c r="C2887" s="319"/>
      <c r="D2887" s="320"/>
      <c r="E2887" s="321"/>
      <c r="F2887" s="322"/>
      <c r="G2887" s="283"/>
    </row>
    <row r="2888" ht="15.75" customHeight="1">
      <c r="A2888" s="318"/>
      <c r="B2888" s="319"/>
      <c r="C2888" s="319"/>
      <c r="D2888" s="320"/>
      <c r="E2888" s="321"/>
      <c r="F2888" s="322"/>
      <c r="G2888" s="283"/>
    </row>
    <row r="2889" ht="15.75" customHeight="1">
      <c r="A2889" s="318"/>
      <c r="B2889" s="319"/>
      <c r="C2889" s="319"/>
      <c r="D2889" s="320"/>
      <c r="E2889" s="321"/>
      <c r="F2889" s="322"/>
      <c r="G2889" s="283"/>
    </row>
    <row r="2890" ht="15.75" customHeight="1">
      <c r="A2890" s="318"/>
      <c r="B2890" s="319"/>
      <c r="C2890" s="319"/>
      <c r="D2890" s="320"/>
      <c r="E2890" s="321"/>
      <c r="F2890" s="322"/>
      <c r="G2890" s="283"/>
    </row>
    <row r="2891" ht="15.75" customHeight="1">
      <c r="A2891" s="318"/>
      <c r="B2891" s="319"/>
      <c r="C2891" s="319"/>
      <c r="D2891" s="320"/>
      <c r="E2891" s="321"/>
      <c r="F2891" s="322"/>
      <c r="G2891" s="283"/>
    </row>
    <row r="2892" ht="15.75" customHeight="1">
      <c r="A2892" s="318"/>
      <c r="B2892" s="319"/>
      <c r="C2892" s="319"/>
      <c r="D2892" s="320"/>
      <c r="E2892" s="321"/>
      <c r="F2892" s="322"/>
      <c r="G2892" s="283"/>
    </row>
    <row r="2893" ht="15.75" customHeight="1">
      <c r="A2893" s="318"/>
      <c r="B2893" s="319"/>
      <c r="C2893" s="319"/>
      <c r="D2893" s="320"/>
      <c r="E2893" s="321"/>
      <c r="F2893" s="322"/>
      <c r="G2893" s="283"/>
    </row>
    <row r="2894" ht="15.75" customHeight="1">
      <c r="A2894" s="318"/>
      <c r="B2894" s="319"/>
      <c r="C2894" s="319"/>
      <c r="D2894" s="320"/>
      <c r="E2894" s="321"/>
      <c r="F2894" s="322"/>
      <c r="G2894" s="283"/>
    </row>
    <row r="2895" ht="15.75" customHeight="1">
      <c r="A2895" s="318"/>
      <c r="B2895" s="319"/>
      <c r="C2895" s="319"/>
      <c r="D2895" s="320"/>
      <c r="E2895" s="321"/>
      <c r="F2895" s="322"/>
      <c r="G2895" s="283"/>
    </row>
    <row r="2896" ht="15.75" customHeight="1">
      <c r="A2896" s="318"/>
      <c r="B2896" s="319"/>
      <c r="C2896" s="319"/>
      <c r="D2896" s="320"/>
      <c r="E2896" s="321"/>
      <c r="F2896" s="322"/>
      <c r="G2896" s="283"/>
    </row>
    <row r="2897" ht="15.75" customHeight="1">
      <c r="A2897" s="318"/>
      <c r="B2897" s="319"/>
      <c r="C2897" s="319"/>
      <c r="D2897" s="320"/>
      <c r="E2897" s="321"/>
      <c r="F2897" s="322"/>
      <c r="G2897" s="283"/>
    </row>
    <row r="2898" ht="15.75" customHeight="1">
      <c r="A2898" s="318"/>
      <c r="B2898" s="319"/>
      <c r="C2898" s="319"/>
      <c r="D2898" s="320"/>
      <c r="E2898" s="321"/>
      <c r="F2898" s="322"/>
      <c r="G2898" s="283"/>
    </row>
    <row r="2899" ht="15.75" customHeight="1">
      <c r="A2899" s="318"/>
      <c r="B2899" s="319"/>
      <c r="C2899" s="319"/>
      <c r="D2899" s="320"/>
      <c r="E2899" s="321"/>
      <c r="F2899" s="322"/>
      <c r="G2899" s="283"/>
    </row>
    <row r="2900" ht="15.75" customHeight="1">
      <c r="A2900" s="318"/>
      <c r="B2900" s="319"/>
      <c r="C2900" s="319"/>
      <c r="D2900" s="320"/>
      <c r="E2900" s="321"/>
      <c r="F2900" s="322"/>
      <c r="G2900" s="283"/>
    </row>
    <row r="2901" ht="15.75" customHeight="1">
      <c r="A2901" s="318"/>
      <c r="B2901" s="319"/>
      <c r="C2901" s="319"/>
      <c r="D2901" s="320"/>
      <c r="E2901" s="321"/>
      <c r="F2901" s="322"/>
      <c r="G2901" s="283"/>
    </row>
    <row r="2902" ht="15.75" customHeight="1">
      <c r="A2902" s="318"/>
      <c r="B2902" s="319"/>
      <c r="C2902" s="319"/>
      <c r="D2902" s="320"/>
      <c r="E2902" s="321"/>
      <c r="F2902" s="322"/>
      <c r="G2902" s="283"/>
    </row>
    <row r="2903" ht="15.75" customHeight="1">
      <c r="A2903" s="318"/>
      <c r="B2903" s="319"/>
      <c r="C2903" s="319"/>
      <c r="D2903" s="320"/>
      <c r="E2903" s="321"/>
      <c r="F2903" s="322"/>
      <c r="G2903" s="283"/>
    </row>
    <row r="2904" ht="15.75" customHeight="1">
      <c r="A2904" s="318"/>
      <c r="B2904" s="319"/>
      <c r="C2904" s="319"/>
      <c r="D2904" s="320"/>
      <c r="E2904" s="321"/>
      <c r="F2904" s="322"/>
      <c r="G2904" s="283"/>
    </row>
    <row r="2905" ht="15.75" customHeight="1">
      <c r="A2905" s="318"/>
      <c r="B2905" s="319"/>
      <c r="C2905" s="319"/>
      <c r="D2905" s="320"/>
      <c r="E2905" s="321"/>
      <c r="F2905" s="322"/>
      <c r="G2905" s="283"/>
    </row>
    <row r="2906" ht="15.75" customHeight="1">
      <c r="A2906" s="318"/>
      <c r="B2906" s="319"/>
      <c r="C2906" s="319"/>
      <c r="D2906" s="320"/>
      <c r="E2906" s="321"/>
      <c r="F2906" s="322"/>
      <c r="G2906" s="283"/>
    </row>
    <row r="2907" ht="15.75" customHeight="1">
      <c r="A2907" s="318"/>
      <c r="B2907" s="319"/>
      <c r="C2907" s="319"/>
      <c r="D2907" s="320"/>
      <c r="E2907" s="321"/>
      <c r="F2907" s="322"/>
      <c r="G2907" s="283"/>
    </row>
    <row r="2908" ht="15.75" customHeight="1">
      <c r="A2908" s="318"/>
      <c r="B2908" s="319"/>
      <c r="C2908" s="319"/>
      <c r="D2908" s="320"/>
      <c r="E2908" s="321"/>
      <c r="F2908" s="322"/>
      <c r="G2908" s="283"/>
    </row>
    <row r="2909" ht="15.75" customHeight="1">
      <c r="A2909" s="318"/>
      <c r="B2909" s="319"/>
      <c r="C2909" s="319"/>
      <c r="D2909" s="320"/>
      <c r="E2909" s="321"/>
      <c r="F2909" s="322"/>
      <c r="G2909" s="283"/>
    </row>
    <row r="2910" ht="15.75" customHeight="1">
      <c r="A2910" s="318"/>
      <c r="B2910" s="319"/>
      <c r="C2910" s="319"/>
      <c r="D2910" s="320"/>
      <c r="E2910" s="321"/>
      <c r="F2910" s="322"/>
      <c r="G2910" s="283"/>
    </row>
    <row r="2911" ht="15.75" customHeight="1">
      <c r="A2911" s="318"/>
      <c r="B2911" s="319"/>
      <c r="C2911" s="319"/>
      <c r="D2911" s="320"/>
      <c r="E2911" s="321"/>
      <c r="F2911" s="322"/>
      <c r="G2911" s="283"/>
    </row>
    <row r="2912" ht="15.75" customHeight="1">
      <c r="A2912" s="318"/>
      <c r="B2912" s="319"/>
      <c r="C2912" s="319"/>
      <c r="D2912" s="320"/>
      <c r="E2912" s="321"/>
      <c r="F2912" s="322"/>
      <c r="G2912" s="283"/>
    </row>
    <row r="2913" ht="15.75" customHeight="1">
      <c r="A2913" s="318"/>
      <c r="B2913" s="319"/>
      <c r="C2913" s="319"/>
      <c r="D2913" s="320"/>
      <c r="E2913" s="321"/>
      <c r="F2913" s="322"/>
      <c r="G2913" s="283"/>
    </row>
    <row r="2914" ht="15.75" customHeight="1">
      <c r="A2914" s="318"/>
      <c r="B2914" s="319"/>
      <c r="C2914" s="319"/>
      <c r="D2914" s="320"/>
      <c r="E2914" s="321"/>
      <c r="F2914" s="322"/>
      <c r="G2914" s="283"/>
    </row>
    <row r="2915" ht="15.75" customHeight="1">
      <c r="A2915" s="318"/>
      <c r="B2915" s="319"/>
      <c r="C2915" s="319"/>
      <c r="D2915" s="320"/>
      <c r="E2915" s="321"/>
      <c r="F2915" s="322"/>
      <c r="G2915" s="283"/>
    </row>
    <row r="2916" ht="15.75" customHeight="1">
      <c r="A2916" s="318"/>
      <c r="B2916" s="319"/>
      <c r="C2916" s="319"/>
      <c r="D2916" s="320"/>
      <c r="E2916" s="321"/>
      <c r="F2916" s="322"/>
      <c r="G2916" s="283"/>
    </row>
    <row r="2917" ht="15.75" customHeight="1">
      <c r="A2917" s="318"/>
      <c r="B2917" s="319"/>
      <c r="C2917" s="319"/>
      <c r="D2917" s="320"/>
      <c r="E2917" s="321"/>
      <c r="F2917" s="322"/>
      <c r="G2917" s="283"/>
    </row>
    <row r="2918" ht="15.75" customHeight="1">
      <c r="A2918" s="318"/>
      <c r="B2918" s="319"/>
      <c r="C2918" s="319"/>
      <c r="D2918" s="320"/>
      <c r="E2918" s="321"/>
      <c r="F2918" s="322"/>
      <c r="G2918" s="283"/>
    </row>
    <row r="2919" ht="15.75" customHeight="1">
      <c r="A2919" s="318"/>
      <c r="B2919" s="319"/>
      <c r="C2919" s="319"/>
      <c r="D2919" s="320"/>
      <c r="E2919" s="321"/>
      <c r="F2919" s="322"/>
      <c r="G2919" s="283"/>
    </row>
    <row r="2920" ht="15.75" customHeight="1">
      <c r="A2920" s="318"/>
      <c r="B2920" s="319"/>
      <c r="C2920" s="319"/>
      <c r="D2920" s="320"/>
      <c r="E2920" s="321"/>
      <c r="F2920" s="322"/>
      <c r="G2920" s="283"/>
    </row>
    <row r="2921" ht="15.75" customHeight="1">
      <c r="A2921" s="318"/>
      <c r="B2921" s="319"/>
      <c r="C2921" s="319"/>
      <c r="D2921" s="320"/>
      <c r="E2921" s="321"/>
      <c r="F2921" s="322"/>
      <c r="G2921" s="283"/>
    </row>
    <row r="2922" ht="15.75" customHeight="1">
      <c r="A2922" s="318"/>
      <c r="B2922" s="319"/>
      <c r="C2922" s="319"/>
      <c r="D2922" s="320"/>
      <c r="E2922" s="321"/>
      <c r="F2922" s="322"/>
      <c r="G2922" s="283"/>
    </row>
    <row r="2923" ht="15.75" customHeight="1">
      <c r="A2923" s="318"/>
      <c r="B2923" s="319"/>
      <c r="C2923" s="319"/>
      <c r="D2923" s="320"/>
      <c r="E2923" s="321"/>
      <c r="F2923" s="322"/>
      <c r="G2923" s="283"/>
    </row>
    <row r="2924" ht="15.75" customHeight="1">
      <c r="A2924" s="318"/>
      <c r="B2924" s="319"/>
      <c r="C2924" s="319"/>
      <c r="D2924" s="320"/>
      <c r="E2924" s="321"/>
      <c r="F2924" s="322"/>
      <c r="G2924" s="283"/>
    </row>
    <row r="2925" ht="15.75" customHeight="1">
      <c r="A2925" s="318"/>
      <c r="B2925" s="319"/>
      <c r="C2925" s="319"/>
      <c r="D2925" s="320"/>
      <c r="E2925" s="321"/>
      <c r="F2925" s="322"/>
      <c r="G2925" s="283"/>
    </row>
    <row r="2926" ht="15.75" customHeight="1">
      <c r="A2926" s="318"/>
      <c r="B2926" s="319"/>
      <c r="C2926" s="319"/>
      <c r="D2926" s="320"/>
      <c r="E2926" s="321"/>
      <c r="F2926" s="322"/>
      <c r="G2926" s="283"/>
    </row>
    <row r="2927" ht="15.75" customHeight="1">
      <c r="A2927" s="318"/>
      <c r="B2927" s="319"/>
      <c r="C2927" s="319"/>
      <c r="D2927" s="320"/>
      <c r="E2927" s="321"/>
      <c r="F2927" s="322"/>
      <c r="G2927" s="283"/>
    </row>
    <row r="2928" ht="15.75" customHeight="1">
      <c r="A2928" s="318"/>
      <c r="B2928" s="319"/>
      <c r="C2928" s="319"/>
      <c r="D2928" s="320"/>
      <c r="E2928" s="321"/>
      <c r="F2928" s="322"/>
      <c r="G2928" s="283"/>
    </row>
    <row r="2929" ht="15.75" customHeight="1">
      <c r="A2929" s="318"/>
      <c r="B2929" s="319"/>
      <c r="C2929" s="319"/>
      <c r="D2929" s="320"/>
      <c r="E2929" s="321"/>
      <c r="F2929" s="322"/>
      <c r="G2929" s="283"/>
    </row>
    <row r="2930" ht="15.75" customHeight="1">
      <c r="A2930" s="318"/>
      <c r="B2930" s="319"/>
      <c r="C2930" s="319"/>
      <c r="D2930" s="320"/>
      <c r="E2930" s="321"/>
      <c r="F2930" s="322"/>
      <c r="G2930" s="283"/>
    </row>
    <row r="2931" ht="15.75" customHeight="1">
      <c r="A2931" s="318"/>
      <c r="B2931" s="319"/>
      <c r="C2931" s="319"/>
      <c r="D2931" s="320"/>
      <c r="E2931" s="321"/>
      <c r="F2931" s="322"/>
      <c r="G2931" s="283"/>
    </row>
    <row r="2932" ht="15.75" customHeight="1">
      <c r="A2932" s="318"/>
      <c r="B2932" s="319"/>
      <c r="C2932" s="319"/>
      <c r="D2932" s="320"/>
      <c r="E2932" s="321"/>
      <c r="F2932" s="322"/>
      <c r="G2932" s="283"/>
    </row>
    <row r="2933" ht="15.75" customHeight="1">
      <c r="A2933" s="318"/>
      <c r="B2933" s="319"/>
      <c r="C2933" s="319"/>
      <c r="D2933" s="320"/>
      <c r="E2933" s="321"/>
      <c r="F2933" s="322"/>
      <c r="G2933" s="283"/>
    </row>
    <row r="2934" ht="15.75" customHeight="1">
      <c r="A2934" s="318"/>
      <c r="B2934" s="319"/>
      <c r="C2934" s="319"/>
      <c r="D2934" s="320"/>
      <c r="E2934" s="321"/>
      <c r="F2934" s="322"/>
      <c r="G2934" s="283"/>
    </row>
    <row r="2935" ht="15.75" customHeight="1">
      <c r="A2935" s="318"/>
      <c r="B2935" s="319"/>
      <c r="C2935" s="319"/>
      <c r="D2935" s="320"/>
      <c r="E2935" s="321"/>
      <c r="F2935" s="322"/>
      <c r="G2935" s="283"/>
    </row>
    <row r="2936" ht="15.75" customHeight="1">
      <c r="A2936" s="318"/>
      <c r="B2936" s="319"/>
      <c r="C2936" s="319"/>
      <c r="D2936" s="320"/>
      <c r="E2936" s="321"/>
      <c r="F2936" s="322"/>
      <c r="G2936" s="283"/>
    </row>
    <row r="2937" ht="15.75" customHeight="1">
      <c r="A2937" s="318"/>
      <c r="B2937" s="319"/>
      <c r="C2937" s="319"/>
      <c r="D2937" s="320"/>
      <c r="E2937" s="321"/>
      <c r="F2937" s="322"/>
      <c r="G2937" s="283"/>
    </row>
    <row r="2938" ht="15.75" customHeight="1">
      <c r="A2938" s="318"/>
      <c r="B2938" s="319"/>
      <c r="C2938" s="319"/>
      <c r="D2938" s="320"/>
      <c r="E2938" s="321"/>
      <c r="F2938" s="322"/>
      <c r="G2938" s="283"/>
    </row>
    <row r="2939" ht="15.75" customHeight="1">
      <c r="A2939" s="318"/>
      <c r="B2939" s="319"/>
      <c r="C2939" s="319"/>
      <c r="D2939" s="320"/>
      <c r="E2939" s="321"/>
      <c r="F2939" s="322"/>
      <c r="G2939" s="283"/>
    </row>
    <row r="2940" ht="15.75" customHeight="1">
      <c r="A2940" s="318"/>
      <c r="B2940" s="319"/>
      <c r="C2940" s="319"/>
      <c r="D2940" s="320"/>
      <c r="E2940" s="321"/>
      <c r="F2940" s="322"/>
      <c r="G2940" s="283"/>
    </row>
    <row r="2941" ht="15.75" customHeight="1">
      <c r="A2941" s="318"/>
      <c r="B2941" s="319"/>
      <c r="C2941" s="319"/>
      <c r="D2941" s="320"/>
      <c r="E2941" s="321"/>
      <c r="F2941" s="322"/>
      <c r="G2941" s="283"/>
    </row>
    <row r="2942" ht="15.75" customHeight="1">
      <c r="A2942" s="318"/>
      <c r="B2942" s="319"/>
      <c r="C2942" s="319"/>
      <c r="D2942" s="320"/>
      <c r="E2942" s="321"/>
      <c r="F2942" s="322"/>
      <c r="G2942" s="283"/>
    </row>
    <row r="2943" ht="15.75" customHeight="1">
      <c r="A2943" s="318"/>
      <c r="B2943" s="319"/>
      <c r="C2943" s="319"/>
      <c r="D2943" s="320"/>
      <c r="E2943" s="321"/>
      <c r="F2943" s="322"/>
      <c r="G2943" s="283"/>
    </row>
    <row r="2944" ht="15.75" customHeight="1">
      <c r="A2944" s="318"/>
      <c r="B2944" s="319"/>
      <c r="C2944" s="319"/>
      <c r="D2944" s="320"/>
      <c r="E2944" s="321"/>
      <c r="F2944" s="322"/>
      <c r="G2944" s="283"/>
    </row>
    <row r="2945" ht="15.75" customHeight="1">
      <c r="A2945" s="318"/>
      <c r="B2945" s="319"/>
      <c r="C2945" s="319"/>
      <c r="D2945" s="320"/>
      <c r="E2945" s="321"/>
      <c r="F2945" s="322"/>
      <c r="G2945" s="283"/>
    </row>
    <row r="2946" ht="15.75" customHeight="1">
      <c r="A2946" s="318"/>
      <c r="B2946" s="319"/>
      <c r="C2946" s="319"/>
      <c r="D2946" s="320"/>
      <c r="E2946" s="321"/>
      <c r="F2946" s="322"/>
      <c r="G2946" s="283"/>
    </row>
    <row r="2947" ht="15.75" customHeight="1">
      <c r="A2947" s="318"/>
      <c r="B2947" s="319"/>
      <c r="C2947" s="319"/>
      <c r="D2947" s="320"/>
      <c r="E2947" s="321"/>
      <c r="F2947" s="322"/>
      <c r="G2947" s="283"/>
    </row>
    <row r="2948" ht="15.75" customHeight="1">
      <c r="A2948" s="318"/>
      <c r="B2948" s="319"/>
      <c r="C2948" s="319"/>
      <c r="D2948" s="320"/>
      <c r="E2948" s="321"/>
      <c r="F2948" s="322"/>
      <c r="G2948" s="283"/>
    </row>
    <row r="2949" ht="15.75" customHeight="1">
      <c r="A2949" s="318"/>
      <c r="B2949" s="319"/>
      <c r="C2949" s="319"/>
      <c r="D2949" s="320"/>
      <c r="E2949" s="321"/>
      <c r="F2949" s="322"/>
      <c r="G2949" s="283"/>
    </row>
    <row r="2950" ht="15.75" customHeight="1">
      <c r="A2950" s="318"/>
      <c r="B2950" s="319"/>
      <c r="C2950" s="319"/>
      <c r="D2950" s="320"/>
      <c r="E2950" s="321"/>
      <c r="F2950" s="322"/>
      <c r="G2950" s="283"/>
    </row>
    <row r="2951" ht="15.75" customHeight="1">
      <c r="A2951" s="318"/>
      <c r="B2951" s="319"/>
      <c r="C2951" s="319"/>
      <c r="D2951" s="320"/>
      <c r="E2951" s="321"/>
      <c r="F2951" s="322"/>
      <c r="G2951" s="283"/>
    </row>
    <row r="2952" ht="15.75" customHeight="1">
      <c r="A2952" s="318"/>
      <c r="B2952" s="319"/>
      <c r="C2952" s="319"/>
      <c r="D2952" s="320"/>
      <c r="E2952" s="321"/>
      <c r="F2952" s="322"/>
      <c r="G2952" s="283"/>
    </row>
    <row r="2953" ht="15.75" customHeight="1">
      <c r="A2953" s="318"/>
      <c r="B2953" s="319"/>
      <c r="C2953" s="319"/>
      <c r="D2953" s="320"/>
      <c r="E2953" s="321"/>
      <c r="F2953" s="322"/>
      <c r="G2953" s="283"/>
    </row>
    <row r="2954" ht="15.75" customHeight="1">
      <c r="A2954" s="318"/>
      <c r="B2954" s="319"/>
      <c r="C2954" s="319"/>
      <c r="D2954" s="320"/>
      <c r="E2954" s="321"/>
      <c r="F2954" s="322"/>
      <c r="G2954" s="283"/>
    </row>
    <row r="2955" ht="15.75" customHeight="1">
      <c r="A2955" s="318"/>
      <c r="B2955" s="319"/>
      <c r="C2955" s="319"/>
      <c r="D2955" s="320"/>
      <c r="E2955" s="321"/>
      <c r="F2955" s="322"/>
      <c r="G2955" s="283"/>
    </row>
    <row r="2956" ht="15.75" customHeight="1">
      <c r="A2956" s="318"/>
      <c r="B2956" s="319"/>
      <c r="C2956" s="319"/>
      <c r="D2956" s="320"/>
      <c r="E2956" s="321"/>
      <c r="F2956" s="322"/>
      <c r="G2956" s="283"/>
    </row>
    <row r="2957" ht="15.75" customHeight="1">
      <c r="A2957" s="318"/>
      <c r="B2957" s="319"/>
      <c r="C2957" s="319"/>
      <c r="D2957" s="320"/>
      <c r="E2957" s="321"/>
      <c r="F2957" s="322"/>
      <c r="G2957" s="283"/>
    </row>
    <row r="2958" ht="15.75" customHeight="1">
      <c r="A2958" s="318"/>
      <c r="B2958" s="319"/>
      <c r="C2958" s="319"/>
      <c r="D2958" s="320"/>
      <c r="E2958" s="321"/>
      <c r="F2958" s="322"/>
      <c r="G2958" s="283"/>
    </row>
    <row r="2959" ht="15.75" customHeight="1">
      <c r="A2959" s="318"/>
      <c r="B2959" s="319"/>
      <c r="C2959" s="319"/>
      <c r="D2959" s="320"/>
      <c r="E2959" s="321"/>
      <c r="F2959" s="322"/>
      <c r="G2959" s="283"/>
    </row>
    <row r="2960" ht="15.75" customHeight="1">
      <c r="A2960" s="318"/>
      <c r="B2960" s="319"/>
      <c r="C2960" s="319"/>
      <c r="D2960" s="320"/>
      <c r="E2960" s="321"/>
      <c r="F2960" s="322"/>
      <c r="G2960" s="283"/>
    </row>
    <row r="2961" ht="15.75" customHeight="1">
      <c r="A2961" s="318"/>
      <c r="B2961" s="319"/>
      <c r="C2961" s="319"/>
      <c r="D2961" s="320"/>
      <c r="E2961" s="321"/>
      <c r="F2961" s="322"/>
      <c r="G2961" s="283"/>
    </row>
    <row r="2962" ht="15.75" customHeight="1">
      <c r="A2962" s="318"/>
      <c r="B2962" s="319"/>
      <c r="C2962" s="319"/>
      <c r="D2962" s="320"/>
      <c r="E2962" s="321"/>
      <c r="F2962" s="322"/>
      <c r="G2962" s="283"/>
    </row>
    <row r="2963" ht="15.75" customHeight="1">
      <c r="A2963" s="318"/>
      <c r="B2963" s="319"/>
      <c r="C2963" s="319"/>
      <c r="D2963" s="320"/>
      <c r="E2963" s="321"/>
      <c r="F2963" s="322"/>
      <c r="G2963" s="283"/>
    </row>
    <row r="2964" ht="15.75" customHeight="1">
      <c r="A2964" s="318"/>
      <c r="B2964" s="319"/>
      <c r="C2964" s="319"/>
      <c r="D2964" s="320"/>
      <c r="E2964" s="321"/>
      <c r="F2964" s="322"/>
      <c r="G2964" s="283"/>
    </row>
    <row r="2965" ht="15.75" customHeight="1">
      <c r="A2965" s="318"/>
      <c r="B2965" s="319"/>
      <c r="C2965" s="319"/>
      <c r="D2965" s="320"/>
      <c r="E2965" s="321"/>
      <c r="F2965" s="322"/>
      <c r="G2965" s="283"/>
    </row>
    <row r="2966" ht="15.75" customHeight="1">
      <c r="A2966" s="318"/>
      <c r="B2966" s="319"/>
      <c r="C2966" s="319"/>
      <c r="D2966" s="320"/>
      <c r="E2966" s="321"/>
      <c r="F2966" s="322"/>
      <c r="G2966" s="283"/>
    </row>
    <row r="2967" ht="15.75" customHeight="1">
      <c r="A2967" s="318"/>
      <c r="B2967" s="319"/>
      <c r="C2967" s="319"/>
      <c r="D2967" s="320"/>
      <c r="E2967" s="321"/>
      <c r="F2967" s="322"/>
      <c r="G2967" s="283"/>
    </row>
    <row r="2968" ht="15.75" customHeight="1">
      <c r="A2968" s="318"/>
      <c r="B2968" s="319"/>
      <c r="C2968" s="319"/>
      <c r="D2968" s="320"/>
      <c r="E2968" s="321"/>
      <c r="F2968" s="322"/>
      <c r="G2968" s="283"/>
    </row>
    <row r="2969" ht="15.75" customHeight="1">
      <c r="A2969" s="318"/>
      <c r="B2969" s="319"/>
      <c r="C2969" s="319"/>
      <c r="D2969" s="320"/>
      <c r="E2969" s="321"/>
      <c r="F2969" s="322"/>
      <c r="G2969" s="283"/>
    </row>
    <row r="2970" ht="15.75" customHeight="1">
      <c r="A2970" s="318"/>
      <c r="B2970" s="319"/>
      <c r="C2970" s="319"/>
      <c r="D2970" s="320"/>
      <c r="E2970" s="321"/>
      <c r="F2970" s="322"/>
      <c r="G2970" s="283"/>
    </row>
    <row r="2971" ht="15.75" customHeight="1">
      <c r="A2971" s="318"/>
      <c r="B2971" s="319"/>
      <c r="C2971" s="319"/>
      <c r="D2971" s="320"/>
      <c r="E2971" s="321"/>
      <c r="F2971" s="322"/>
      <c r="G2971" s="283"/>
    </row>
    <row r="2972" ht="15.75" customHeight="1">
      <c r="A2972" s="318"/>
      <c r="B2972" s="319"/>
      <c r="C2972" s="319"/>
      <c r="D2972" s="320"/>
      <c r="E2972" s="321"/>
      <c r="F2972" s="322"/>
      <c r="G2972" s="283"/>
    </row>
    <row r="2973" ht="15.75" customHeight="1">
      <c r="A2973" s="318"/>
      <c r="B2973" s="319"/>
      <c r="C2973" s="319"/>
      <c r="D2973" s="320"/>
      <c r="E2973" s="321"/>
      <c r="F2973" s="322"/>
      <c r="G2973" s="283"/>
    </row>
    <row r="2974" ht="15.75" customHeight="1">
      <c r="A2974" s="318"/>
      <c r="B2974" s="319"/>
      <c r="C2974" s="319"/>
      <c r="D2974" s="320"/>
      <c r="E2974" s="321"/>
      <c r="F2974" s="322"/>
      <c r="G2974" s="283"/>
    </row>
    <row r="2975" ht="15.75" customHeight="1">
      <c r="A2975" s="318"/>
      <c r="B2975" s="319"/>
      <c r="C2975" s="319"/>
      <c r="D2975" s="320"/>
      <c r="E2975" s="321"/>
      <c r="F2975" s="322"/>
      <c r="G2975" s="283"/>
    </row>
    <row r="2976" ht="15.75" customHeight="1">
      <c r="A2976" s="318"/>
      <c r="B2976" s="319"/>
      <c r="C2976" s="319"/>
      <c r="D2976" s="320"/>
      <c r="E2976" s="321"/>
      <c r="F2976" s="322"/>
      <c r="G2976" s="283"/>
    </row>
    <row r="2977" ht="15.75" customHeight="1">
      <c r="A2977" s="318"/>
      <c r="B2977" s="319"/>
      <c r="C2977" s="319"/>
      <c r="D2977" s="320"/>
      <c r="E2977" s="321"/>
      <c r="F2977" s="322"/>
      <c r="G2977" s="283"/>
    </row>
    <row r="2978" ht="15.75" customHeight="1">
      <c r="A2978" s="318"/>
      <c r="B2978" s="319"/>
      <c r="C2978" s="319"/>
      <c r="D2978" s="320"/>
      <c r="E2978" s="321"/>
      <c r="F2978" s="322"/>
      <c r="G2978" s="283"/>
    </row>
    <row r="2979" ht="15.75" customHeight="1">
      <c r="A2979" s="318"/>
      <c r="B2979" s="319"/>
      <c r="C2979" s="319"/>
      <c r="D2979" s="320"/>
      <c r="E2979" s="321"/>
      <c r="F2979" s="322"/>
      <c r="G2979" s="283"/>
    </row>
    <row r="2980" ht="15.75" customHeight="1">
      <c r="A2980" s="318"/>
      <c r="B2980" s="319"/>
      <c r="C2980" s="319"/>
      <c r="D2980" s="320"/>
      <c r="E2980" s="321"/>
      <c r="F2980" s="322"/>
      <c r="G2980" s="283"/>
    </row>
    <row r="2981" ht="15.75" customHeight="1">
      <c r="A2981" s="318"/>
      <c r="B2981" s="319"/>
      <c r="C2981" s="319"/>
      <c r="D2981" s="320"/>
      <c r="E2981" s="321"/>
      <c r="F2981" s="322"/>
      <c r="G2981" s="283"/>
    </row>
    <row r="2982" ht="15.75" customHeight="1">
      <c r="A2982" s="318"/>
      <c r="B2982" s="319"/>
      <c r="C2982" s="319"/>
      <c r="D2982" s="320"/>
      <c r="E2982" s="321"/>
      <c r="F2982" s="322"/>
      <c r="G2982" s="283"/>
    </row>
    <row r="2983" ht="15.75" customHeight="1">
      <c r="A2983" s="318"/>
      <c r="B2983" s="319"/>
      <c r="C2983" s="319"/>
      <c r="D2983" s="320"/>
      <c r="E2983" s="321"/>
      <c r="F2983" s="322"/>
      <c r="G2983" s="283"/>
    </row>
    <row r="2984" ht="15.75" customHeight="1">
      <c r="A2984" s="318"/>
      <c r="B2984" s="319"/>
      <c r="C2984" s="319"/>
      <c r="D2984" s="320"/>
      <c r="E2984" s="321"/>
      <c r="F2984" s="322"/>
      <c r="G2984" s="283"/>
    </row>
    <row r="2985" ht="15.75" customHeight="1">
      <c r="A2985" s="318"/>
      <c r="B2985" s="319"/>
      <c r="C2985" s="319"/>
      <c r="D2985" s="320"/>
      <c r="E2985" s="321"/>
      <c r="F2985" s="322"/>
      <c r="G2985" s="283"/>
    </row>
    <row r="2986" ht="15.75" customHeight="1">
      <c r="A2986" s="318"/>
      <c r="B2986" s="319"/>
      <c r="C2986" s="319"/>
      <c r="D2986" s="320"/>
      <c r="E2986" s="321"/>
      <c r="F2986" s="322"/>
      <c r="G2986" s="283"/>
    </row>
    <row r="2987" ht="15.75" customHeight="1">
      <c r="A2987" s="318"/>
      <c r="B2987" s="319"/>
      <c r="C2987" s="319"/>
      <c r="D2987" s="320"/>
      <c r="E2987" s="321"/>
      <c r="F2987" s="322"/>
      <c r="G2987" s="283"/>
    </row>
    <row r="2988" ht="15.75" customHeight="1">
      <c r="A2988" s="318"/>
      <c r="B2988" s="319"/>
      <c r="C2988" s="319"/>
      <c r="D2988" s="320"/>
      <c r="E2988" s="321"/>
      <c r="F2988" s="322"/>
      <c r="G2988" s="283"/>
    </row>
    <row r="2989" ht="15.75" customHeight="1">
      <c r="A2989" s="318"/>
      <c r="B2989" s="319"/>
      <c r="C2989" s="319"/>
      <c r="D2989" s="320"/>
      <c r="E2989" s="321"/>
      <c r="F2989" s="322"/>
      <c r="G2989" s="283"/>
    </row>
    <row r="2990" ht="15.75" customHeight="1">
      <c r="A2990" s="318"/>
      <c r="B2990" s="319"/>
      <c r="C2990" s="319"/>
      <c r="D2990" s="320"/>
      <c r="E2990" s="321"/>
      <c r="F2990" s="322"/>
      <c r="G2990" s="283"/>
    </row>
    <row r="2991" ht="15.75" customHeight="1">
      <c r="A2991" s="318"/>
      <c r="B2991" s="319"/>
      <c r="C2991" s="319"/>
      <c r="D2991" s="320"/>
      <c r="E2991" s="321"/>
      <c r="F2991" s="322"/>
      <c r="G2991" s="283"/>
    </row>
    <row r="2992" ht="15.75" customHeight="1">
      <c r="A2992" s="318"/>
      <c r="B2992" s="319"/>
      <c r="C2992" s="319"/>
      <c r="D2992" s="320"/>
      <c r="E2992" s="321"/>
      <c r="F2992" s="322"/>
      <c r="G2992" s="283"/>
    </row>
    <row r="2993" ht="15.75" customHeight="1">
      <c r="A2993" s="318"/>
      <c r="B2993" s="319"/>
      <c r="C2993" s="319"/>
      <c r="D2993" s="320"/>
      <c r="E2993" s="321"/>
      <c r="F2993" s="322"/>
      <c r="G2993" s="283"/>
    </row>
    <row r="2994" ht="15.75" customHeight="1">
      <c r="A2994" s="318"/>
      <c r="B2994" s="319"/>
      <c r="C2994" s="319"/>
      <c r="D2994" s="320"/>
      <c r="E2994" s="321"/>
      <c r="F2994" s="322"/>
      <c r="G2994" s="283"/>
    </row>
    <row r="2995" ht="15.75" customHeight="1">
      <c r="A2995" s="318"/>
      <c r="B2995" s="319"/>
      <c r="C2995" s="319"/>
      <c r="D2995" s="320"/>
      <c r="E2995" s="321"/>
      <c r="F2995" s="322"/>
      <c r="G2995" s="283"/>
    </row>
    <row r="2996" ht="15.75" customHeight="1">
      <c r="A2996" s="318"/>
      <c r="B2996" s="319"/>
      <c r="C2996" s="319"/>
      <c r="D2996" s="320"/>
      <c r="E2996" s="321"/>
      <c r="F2996" s="322"/>
      <c r="G2996" s="283"/>
    </row>
    <row r="2997" ht="15.75" customHeight="1">
      <c r="A2997" s="318"/>
      <c r="B2997" s="319"/>
      <c r="C2997" s="319"/>
      <c r="D2997" s="320"/>
      <c r="E2997" s="321"/>
      <c r="F2997" s="322"/>
      <c r="G2997" s="283"/>
    </row>
    <row r="2998" ht="15.75" customHeight="1">
      <c r="A2998" s="318"/>
      <c r="B2998" s="319"/>
      <c r="C2998" s="319"/>
      <c r="D2998" s="320"/>
      <c r="E2998" s="321"/>
      <c r="F2998" s="322"/>
      <c r="G2998" s="283"/>
    </row>
    <row r="2999" ht="15.75" customHeight="1">
      <c r="A2999" s="318"/>
      <c r="B2999" s="319"/>
      <c r="C2999" s="319"/>
      <c r="D2999" s="320"/>
      <c r="E2999" s="321"/>
      <c r="F2999" s="322"/>
      <c r="G2999" s="283"/>
    </row>
    <row r="3000" ht="15.75" customHeight="1">
      <c r="A3000" s="318"/>
      <c r="B3000" s="319"/>
      <c r="C3000" s="319"/>
      <c r="D3000" s="320"/>
      <c r="E3000" s="321"/>
      <c r="F3000" s="322"/>
      <c r="G3000" s="283"/>
    </row>
    <row r="3001" ht="15.75" customHeight="1">
      <c r="A3001" s="318"/>
      <c r="B3001" s="319"/>
      <c r="C3001" s="319"/>
      <c r="D3001" s="320"/>
      <c r="E3001" s="321"/>
      <c r="F3001" s="322"/>
      <c r="G3001" s="283"/>
    </row>
    <row r="3002" ht="15.75" customHeight="1">
      <c r="A3002" s="318"/>
      <c r="B3002" s="319"/>
      <c r="C3002" s="319"/>
      <c r="D3002" s="320"/>
      <c r="E3002" s="321"/>
      <c r="F3002" s="322"/>
      <c r="G3002" s="283"/>
    </row>
    <row r="3003" ht="15.75" customHeight="1">
      <c r="A3003" s="318"/>
      <c r="B3003" s="319"/>
      <c r="C3003" s="319"/>
      <c r="D3003" s="320"/>
      <c r="E3003" s="321"/>
      <c r="F3003" s="322"/>
      <c r="G3003" s="283"/>
    </row>
    <row r="3004" ht="15.75" customHeight="1">
      <c r="A3004" s="318"/>
      <c r="B3004" s="319"/>
      <c r="C3004" s="319"/>
      <c r="D3004" s="320"/>
      <c r="E3004" s="321"/>
      <c r="F3004" s="322"/>
      <c r="G3004" s="283"/>
    </row>
    <row r="3005" ht="15.75" customHeight="1">
      <c r="A3005" s="318"/>
      <c r="B3005" s="319"/>
      <c r="C3005" s="319"/>
      <c r="D3005" s="320"/>
      <c r="E3005" s="321"/>
      <c r="F3005" s="322"/>
      <c r="G3005" s="283"/>
    </row>
    <row r="3006" ht="15.75" customHeight="1">
      <c r="A3006" s="318"/>
      <c r="B3006" s="319"/>
      <c r="C3006" s="319"/>
      <c r="D3006" s="320"/>
      <c r="E3006" s="321"/>
      <c r="F3006" s="322"/>
      <c r="G3006" s="283"/>
    </row>
    <row r="3007" ht="15.75" customHeight="1">
      <c r="A3007" s="318"/>
      <c r="B3007" s="319"/>
      <c r="C3007" s="319"/>
      <c r="D3007" s="320"/>
      <c r="E3007" s="321"/>
      <c r="F3007" s="322"/>
      <c r="G3007" s="283"/>
    </row>
    <row r="3008" ht="15.75" customHeight="1">
      <c r="A3008" s="318"/>
      <c r="B3008" s="319"/>
      <c r="C3008" s="319"/>
      <c r="D3008" s="320"/>
      <c r="E3008" s="321"/>
      <c r="F3008" s="322"/>
      <c r="G3008" s="283"/>
    </row>
    <row r="3009" ht="15.75" customHeight="1">
      <c r="A3009" s="318"/>
      <c r="B3009" s="319"/>
      <c r="C3009" s="319"/>
      <c r="D3009" s="320"/>
      <c r="E3009" s="321"/>
      <c r="F3009" s="322"/>
      <c r="G3009" s="283"/>
    </row>
    <row r="3010" ht="15.75" customHeight="1">
      <c r="A3010" s="318"/>
      <c r="B3010" s="319"/>
      <c r="C3010" s="319"/>
      <c r="D3010" s="320"/>
      <c r="E3010" s="321"/>
      <c r="F3010" s="322"/>
      <c r="G3010" s="283"/>
    </row>
    <row r="3011" ht="15.75" customHeight="1">
      <c r="A3011" s="318"/>
      <c r="B3011" s="319"/>
      <c r="C3011" s="319"/>
      <c r="D3011" s="320"/>
      <c r="E3011" s="321"/>
      <c r="F3011" s="322"/>
      <c r="G3011" s="283"/>
    </row>
    <row r="3012" ht="15.75" customHeight="1">
      <c r="A3012" s="318"/>
      <c r="B3012" s="319"/>
      <c r="C3012" s="319"/>
      <c r="D3012" s="320"/>
      <c r="E3012" s="321"/>
      <c r="F3012" s="322"/>
      <c r="G3012" s="283"/>
    </row>
    <row r="3013" ht="15.75" customHeight="1">
      <c r="A3013" s="318"/>
      <c r="B3013" s="319"/>
      <c r="C3013" s="319"/>
      <c r="D3013" s="320"/>
      <c r="E3013" s="321"/>
      <c r="F3013" s="322"/>
      <c r="G3013" s="283"/>
    </row>
    <row r="3014" ht="15.75" customHeight="1">
      <c r="A3014" s="318"/>
      <c r="B3014" s="319"/>
      <c r="C3014" s="319"/>
      <c r="D3014" s="320"/>
      <c r="E3014" s="321"/>
      <c r="F3014" s="322"/>
      <c r="G3014" s="283"/>
    </row>
    <row r="3015" ht="15.75" customHeight="1">
      <c r="A3015" s="318"/>
      <c r="B3015" s="319"/>
      <c r="C3015" s="319"/>
      <c r="D3015" s="320"/>
      <c r="E3015" s="321"/>
      <c r="F3015" s="322"/>
      <c r="G3015" s="283"/>
    </row>
    <row r="3016" ht="15.75" customHeight="1">
      <c r="A3016" s="318"/>
      <c r="B3016" s="319"/>
      <c r="C3016" s="319"/>
      <c r="D3016" s="320"/>
      <c r="E3016" s="321"/>
      <c r="F3016" s="322"/>
      <c r="G3016" s="283"/>
    </row>
    <row r="3017" ht="15.75" customHeight="1">
      <c r="A3017" s="318"/>
      <c r="B3017" s="319"/>
      <c r="C3017" s="319"/>
      <c r="D3017" s="320"/>
      <c r="E3017" s="321"/>
      <c r="F3017" s="322"/>
      <c r="G3017" s="283"/>
    </row>
    <row r="3018" ht="15.75" customHeight="1">
      <c r="A3018" s="318"/>
      <c r="B3018" s="319"/>
      <c r="C3018" s="319"/>
      <c r="D3018" s="320"/>
      <c r="E3018" s="321"/>
      <c r="F3018" s="322"/>
      <c r="G3018" s="283"/>
    </row>
    <row r="3019" ht="15.75" customHeight="1">
      <c r="A3019" s="318"/>
      <c r="B3019" s="319"/>
      <c r="C3019" s="319"/>
      <c r="D3019" s="320"/>
      <c r="E3019" s="321"/>
      <c r="F3019" s="322"/>
      <c r="G3019" s="283"/>
    </row>
    <row r="3020" ht="15.75" customHeight="1">
      <c r="A3020" s="318"/>
      <c r="B3020" s="319"/>
      <c r="C3020" s="319"/>
      <c r="D3020" s="320"/>
      <c r="E3020" s="321"/>
      <c r="F3020" s="322"/>
      <c r="G3020" s="283"/>
    </row>
    <row r="3021" ht="15.75" customHeight="1">
      <c r="A3021" s="318"/>
      <c r="B3021" s="319"/>
      <c r="C3021" s="319"/>
      <c r="D3021" s="320"/>
      <c r="E3021" s="321"/>
      <c r="F3021" s="322"/>
      <c r="G3021" s="283"/>
    </row>
    <row r="3022" ht="15.75" customHeight="1">
      <c r="A3022" s="318"/>
      <c r="B3022" s="319"/>
      <c r="C3022" s="319"/>
      <c r="D3022" s="320"/>
      <c r="E3022" s="321"/>
      <c r="F3022" s="322"/>
      <c r="G3022" s="283"/>
    </row>
    <row r="3023" ht="15.75" customHeight="1">
      <c r="A3023" s="318"/>
      <c r="B3023" s="319"/>
      <c r="C3023" s="319"/>
      <c r="D3023" s="320"/>
      <c r="E3023" s="321"/>
      <c r="F3023" s="322"/>
      <c r="G3023" s="283"/>
    </row>
    <row r="3024" ht="15.75" customHeight="1">
      <c r="A3024" s="318"/>
      <c r="B3024" s="319"/>
      <c r="C3024" s="319"/>
      <c r="D3024" s="320"/>
      <c r="E3024" s="321"/>
      <c r="F3024" s="322"/>
      <c r="G3024" s="283"/>
    </row>
    <row r="3025" ht="15.75" customHeight="1">
      <c r="A3025" s="318"/>
      <c r="B3025" s="319"/>
      <c r="C3025" s="319"/>
      <c r="D3025" s="320"/>
      <c r="E3025" s="321"/>
      <c r="F3025" s="322"/>
      <c r="G3025" s="283"/>
    </row>
    <row r="3026" ht="15.75" customHeight="1">
      <c r="A3026" s="318"/>
      <c r="B3026" s="319"/>
      <c r="C3026" s="319"/>
      <c r="D3026" s="320"/>
      <c r="E3026" s="321"/>
      <c r="F3026" s="322"/>
      <c r="G3026" s="283"/>
    </row>
    <row r="3027" ht="15.75" customHeight="1">
      <c r="A3027" s="318"/>
      <c r="B3027" s="319"/>
      <c r="C3027" s="319"/>
      <c r="D3027" s="320"/>
      <c r="E3027" s="321"/>
      <c r="F3027" s="322"/>
      <c r="G3027" s="283"/>
    </row>
    <row r="3028" ht="15.75" customHeight="1">
      <c r="A3028" s="318"/>
      <c r="B3028" s="319"/>
      <c r="C3028" s="319"/>
      <c r="D3028" s="320"/>
      <c r="E3028" s="321"/>
      <c r="F3028" s="322"/>
      <c r="G3028" s="283"/>
    </row>
    <row r="3029" ht="15.75" customHeight="1">
      <c r="A3029" s="318"/>
      <c r="B3029" s="319"/>
      <c r="C3029" s="319"/>
      <c r="D3029" s="320"/>
      <c r="E3029" s="321"/>
      <c r="F3029" s="322"/>
      <c r="G3029" s="283"/>
    </row>
    <row r="3030" ht="15.75" customHeight="1">
      <c r="A3030" s="318"/>
      <c r="B3030" s="319"/>
      <c r="C3030" s="319"/>
      <c r="D3030" s="320"/>
      <c r="E3030" s="321"/>
      <c r="F3030" s="322"/>
      <c r="G3030" s="283"/>
    </row>
    <row r="3031" ht="15.75" customHeight="1">
      <c r="A3031" s="318"/>
      <c r="B3031" s="319"/>
      <c r="C3031" s="319"/>
      <c r="D3031" s="320"/>
      <c r="E3031" s="321"/>
      <c r="F3031" s="322"/>
      <c r="G3031" s="283"/>
    </row>
    <row r="3032" ht="15.75" customHeight="1">
      <c r="A3032" s="318"/>
      <c r="B3032" s="319"/>
      <c r="C3032" s="319"/>
      <c r="D3032" s="320"/>
      <c r="E3032" s="321"/>
      <c r="F3032" s="322"/>
      <c r="G3032" s="283"/>
    </row>
    <row r="3033" ht="15.75" customHeight="1">
      <c r="A3033" s="318"/>
      <c r="B3033" s="319"/>
      <c r="C3033" s="319"/>
      <c r="D3033" s="320"/>
      <c r="E3033" s="321"/>
      <c r="F3033" s="322"/>
      <c r="G3033" s="283"/>
    </row>
    <row r="3034" ht="15.75" customHeight="1">
      <c r="A3034" s="318"/>
      <c r="B3034" s="319"/>
      <c r="C3034" s="319"/>
      <c r="D3034" s="320"/>
      <c r="E3034" s="321"/>
      <c r="F3034" s="322"/>
      <c r="G3034" s="283"/>
    </row>
    <row r="3035" ht="15.75" customHeight="1">
      <c r="A3035" s="318"/>
      <c r="B3035" s="319"/>
      <c r="C3035" s="319"/>
      <c r="D3035" s="320"/>
      <c r="E3035" s="321"/>
      <c r="F3035" s="322"/>
      <c r="G3035" s="283"/>
    </row>
    <row r="3036" ht="15.75" customHeight="1">
      <c r="A3036" s="318"/>
      <c r="B3036" s="319"/>
      <c r="C3036" s="319"/>
      <c r="D3036" s="320"/>
      <c r="E3036" s="321"/>
      <c r="F3036" s="322"/>
      <c r="G3036" s="283"/>
    </row>
    <row r="3037" ht="15.75" customHeight="1">
      <c r="A3037" s="318"/>
      <c r="B3037" s="319"/>
      <c r="C3037" s="319"/>
      <c r="D3037" s="320"/>
      <c r="E3037" s="321"/>
      <c r="F3037" s="322"/>
      <c r="G3037" s="283"/>
    </row>
    <row r="3038" ht="15.75" customHeight="1">
      <c r="A3038" s="318"/>
      <c r="B3038" s="319"/>
      <c r="C3038" s="319"/>
      <c r="D3038" s="320"/>
      <c r="E3038" s="321"/>
      <c r="F3038" s="322"/>
      <c r="G3038" s="283"/>
    </row>
    <row r="3039" ht="15.75" customHeight="1">
      <c r="A3039" s="318"/>
      <c r="B3039" s="319"/>
      <c r="C3039" s="319"/>
      <c r="D3039" s="320"/>
      <c r="E3039" s="321"/>
      <c r="F3039" s="322"/>
      <c r="G3039" s="283"/>
    </row>
    <row r="3040" ht="15.75" customHeight="1">
      <c r="A3040" s="318"/>
      <c r="B3040" s="319"/>
      <c r="C3040" s="319"/>
      <c r="D3040" s="320"/>
      <c r="E3040" s="321"/>
      <c r="F3040" s="322"/>
      <c r="G3040" s="283"/>
    </row>
    <row r="3041" ht="15.75" customHeight="1">
      <c r="A3041" s="318"/>
      <c r="B3041" s="319"/>
      <c r="C3041" s="319"/>
      <c r="D3041" s="320"/>
      <c r="E3041" s="321"/>
      <c r="F3041" s="322"/>
      <c r="G3041" s="283"/>
    </row>
    <row r="3042" ht="15.75" customHeight="1">
      <c r="A3042" s="318"/>
      <c r="B3042" s="319"/>
      <c r="C3042" s="319"/>
      <c r="D3042" s="320"/>
      <c r="E3042" s="321"/>
      <c r="F3042" s="322"/>
      <c r="G3042" s="283"/>
    </row>
    <row r="3043" ht="15.75" customHeight="1">
      <c r="A3043" s="318"/>
      <c r="B3043" s="319"/>
      <c r="C3043" s="319"/>
      <c r="D3043" s="320"/>
      <c r="E3043" s="321"/>
      <c r="F3043" s="322"/>
      <c r="G3043" s="283"/>
    </row>
    <row r="3044" ht="15.75" customHeight="1">
      <c r="A3044" s="318"/>
      <c r="B3044" s="319"/>
      <c r="C3044" s="319"/>
      <c r="D3044" s="320"/>
      <c r="E3044" s="321"/>
      <c r="F3044" s="322"/>
      <c r="G3044" s="283"/>
    </row>
    <row r="3045" ht="15.75" customHeight="1">
      <c r="A3045" s="318"/>
      <c r="B3045" s="319"/>
      <c r="C3045" s="319"/>
      <c r="D3045" s="320"/>
      <c r="E3045" s="321"/>
      <c r="F3045" s="322"/>
      <c r="G3045" s="283"/>
    </row>
    <row r="3046" ht="15.75" customHeight="1">
      <c r="A3046" s="318"/>
      <c r="B3046" s="319"/>
      <c r="C3046" s="319"/>
      <c r="D3046" s="320"/>
      <c r="E3046" s="321"/>
      <c r="F3046" s="322"/>
      <c r="G3046" s="283"/>
    </row>
    <row r="3047" ht="15.75" customHeight="1">
      <c r="A3047" s="318"/>
      <c r="B3047" s="319"/>
      <c r="C3047" s="319"/>
      <c r="D3047" s="320"/>
      <c r="E3047" s="321"/>
      <c r="F3047" s="322"/>
      <c r="G3047" s="283"/>
    </row>
    <row r="3048" ht="15.75" customHeight="1">
      <c r="A3048" s="318"/>
      <c r="B3048" s="319"/>
      <c r="C3048" s="319"/>
      <c r="D3048" s="320"/>
      <c r="E3048" s="321"/>
      <c r="F3048" s="322"/>
      <c r="G3048" s="283"/>
    </row>
    <row r="3049" ht="15.75" customHeight="1">
      <c r="A3049" s="318"/>
      <c r="B3049" s="319"/>
      <c r="C3049" s="319"/>
      <c r="D3049" s="320"/>
      <c r="E3049" s="321"/>
      <c r="F3049" s="322"/>
      <c r="G3049" s="283"/>
    </row>
    <row r="3050" ht="15.75" customHeight="1">
      <c r="A3050" s="318"/>
      <c r="B3050" s="319"/>
      <c r="C3050" s="319"/>
      <c r="D3050" s="320"/>
      <c r="E3050" s="321"/>
      <c r="F3050" s="322"/>
      <c r="G3050" s="283"/>
    </row>
    <row r="3051" ht="15.75" customHeight="1">
      <c r="A3051" s="318"/>
      <c r="B3051" s="319"/>
      <c r="C3051" s="319"/>
      <c r="D3051" s="320"/>
      <c r="E3051" s="321"/>
      <c r="F3051" s="322"/>
      <c r="G3051" s="283"/>
    </row>
    <row r="3052" ht="15.75" customHeight="1">
      <c r="A3052" s="318"/>
      <c r="B3052" s="319"/>
      <c r="C3052" s="319"/>
      <c r="D3052" s="320"/>
      <c r="E3052" s="321"/>
      <c r="F3052" s="322"/>
      <c r="G3052" s="283"/>
    </row>
    <row r="3053" ht="15.75" customHeight="1">
      <c r="A3053" s="318"/>
      <c r="B3053" s="319"/>
      <c r="C3053" s="319"/>
      <c r="D3053" s="320"/>
      <c r="E3053" s="321"/>
      <c r="F3053" s="322"/>
      <c r="G3053" s="283"/>
    </row>
    <row r="3054" ht="15.75" customHeight="1">
      <c r="A3054" s="318"/>
      <c r="B3054" s="319"/>
      <c r="C3054" s="319"/>
      <c r="D3054" s="320"/>
      <c r="E3054" s="321"/>
      <c r="F3054" s="322"/>
      <c r="G3054" s="283"/>
    </row>
    <row r="3055" ht="15.75" customHeight="1">
      <c r="A3055" s="318"/>
      <c r="B3055" s="319"/>
      <c r="C3055" s="319"/>
      <c r="D3055" s="320"/>
      <c r="E3055" s="321"/>
      <c r="F3055" s="322"/>
      <c r="G3055" s="283"/>
    </row>
    <row r="3056" ht="15.75" customHeight="1">
      <c r="A3056" s="318"/>
      <c r="B3056" s="319"/>
      <c r="C3056" s="319"/>
      <c r="D3056" s="320"/>
      <c r="E3056" s="321"/>
      <c r="F3056" s="322"/>
      <c r="G3056" s="283"/>
    </row>
    <row r="3057" ht="15.75" customHeight="1">
      <c r="A3057" s="318"/>
      <c r="B3057" s="319"/>
      <c r="C3057" s="319"/>
      <c r="D3057" s="320"/>
      <c r="E3057" s="321"/>
      <c r="F3057" s="322"/>
      <c r="G3057" s="283"/>
    </row>
    <row r="3058" ht="15.75" customHeight="1">
      <c r="A3058" s="318"/>
      <c r="B3058" s="319"/>
      <c r="C3058" s="319"/>
      <c r="D3058" s="320"/>
      <c r="E3058" s="321"/>
      <c r="F3058" s="322"/>
      <c r="G3058" s="283"/>
    </row>
    <row r="3059" ht="15.75" customHeight="1">
      <c r="A3059" s="318"/>
      <c r="B3059" s="319"/>
      <c r="C3059" s="319"/>
      <c r="D3059" s="320"/>
      <c r="E3059" s="321"/>
      <c r="F3059" s="322"/>
      <c r="G3059" s="283"/>
    </row>
    <row r="3060" ht="15.75" customHeight="1">
      <c r="A3060" s="318"/>
      <c r="B3060" s="319"/>
      <c r="C3060" s="319"/>
      <c r="D3060" s="320"/>
      <c r="E3060" s="321"/>
      <c r="F3060" s="322"/>
      <c r="G3060" s="283"/>
    </row>
    <row r="3061" ht="15.75" customHeight="1">
      <c r="A3061" s="318"/>
      <c r="B3061" s="319"/>
      <c r="C3061" s="319"/>
      <c r="D3061" s="320"/>
      <c r="E3061" s="321"/>
      <c r="F3061" s="322"/>
      <c r="G3061" s="283"/>
    </row>
    <row r="3062" ht="15.75" customHeight="1">
      <c r="A3062" s="318"/>
      <c r="B3062" s="319"/>
      <c r="C3062" s="319"/>
      <c r="D3062" s="320"/>
      <c r="E3062" s="321"/>
      <c r="F3062" s="322"/>
      <c r="G3062" s="283"/>
    </row>
    <row r="3063" ht="15.75" customHeight="1">
      <c r="A3063" s="318"/>
      <c r="B3063" s="319"/>
      <c r="C3063" s="319"/>
      <c r="D3063" s="320"/>
      <c r="E3063" s="321"/>
      <c r="F3063" s="322"/>
      <c r="G3063" s="283"/>
    </row>
    <row r="3064" ht="15.75" customHeight="1">
      <c r="A3064" s="318"/>
      <c r="B3064" s="319"/>
      <c r="C3064" s="319"/>
      <c r="D3064" s="320"/>
      <c r="E3064" s="321"/>
      <c r="F3064" s="322"/>
      <c r="G3064" s="283"/>
    </row>
    <row r="3065" ht="15.75" customHeight="1">
      <c r="A3065" s="318"/>
      <c r="B3065" s="319"/>
      <c r="C3065" s="319"/>
      <c r="D3065" s="320"/>
      <c r="E3065" s="321"/>
      <c r="F3065" s="322"/>
      <c r="G3065" s="283"/>
    </row>
    <row r="3066" ht="15.75" customHeight="1">
      <c r="A3066" s="318"/>
      <c r="B3066" s="319"/>
      <c r="C3066" s="319"/>
      <c r="D3066" s="320"/>
      <c r="E3066" s="321"/>
      <c r="F3066" s="322"/>
      <c r="G3066" s="283"/>
    </row>
    <row r="3067" ht="15.75" customHeight="1">
      <c r="A3067" s="318"/>
      <c r="B3067" s="319"/>
      <c r="C3067" s="319"/>
      <c r="D3067" s="320"/>
      <c r="E3067" s="321"/>
      <c r="F3067" s="322"/>
      <c r="G3067" s="283"/>
    </row>
    <row r="3068" ht="15.75" customHeight="1">
      <c r="A3068" s="318"/>
      <c r="B3068" s="319"/>
      <c r="C3068" s="319"/>
      <c r="D3068" s="320"/>
      <c r="E3068" s="321"/>
      <c r="F3068" s="322"/>
      <c r="G3068" s="283"/>
    </row>
    <row r="3069" ht="15.75" customHeight="1">
      <c r="A3069" s="318"/>
      <c r="B3069" s="319"/>
      <c r="C3069" s="319"/>
      <c r="D3069" s="320"/>
      <c r="E3069" s="321"/>
      <c r="F3069" s="322"/>
      <c r="G3069" s="283"/>
    </row>
    <row r="3070" ht="15.75" customHeight="1">
      <c r="A3070" s="318"/>
      <c r="B3070" s="319"/>
      <c r="C3070" s="319"/>
      <c r="D3070" s="320"/>
      <c r="E3070" s="321"/>
      <c r="F3070" s="322"/>
      <c r="G3070" s="283"/>
    </row>
    <row r="3071" ht="15.75" customHeight="1">
      <c r="A3071" s="318"/>
      <c r="B3071" s="319"/>
      <c r="C3071" s="319"/>
      <c r="D3071" s="320"/>
      <c r="E3071" s="321"/>
      <c r="F3071" s="322"/>
      <c r="G3071" s="283"/>
    </row>
    <row r="3072" ht="15.75" customHeight="1">
      <c r="A3072" s="318"/>
      <c r="B3072" s="319"/>
      <c r="C3072" s="319"/>
      <c r="D3072" s="320"/>
      <c r="E3072" s="321"/>
      <c r="F3072" s="322"/>
      <c r="G3072" s="283"/>
    </row>
    <row r="3073" ht="15.75" customHeight="1">
      <c r="A3073" s="318"/>
      <c r="B3073" s="319"/>
      <c r="C3073" s="319"/>
      <c r="D3073" s="320"/>
      <c r="E3073" s="321"/>
      <c r="F3073" s="322"/>
      <c r="G3073" s="283"/>
    </row>
    <row r="3074" ht="15.75" customHeight="1">
      <c r="A3074" s="318"/>
      <c r="B3074" s="319"/>
      <c r="C3074" s="319"/>
      <c r="D3074" s="320"/>
      <c r="E3074" s="321"/>
      <c r="F3074" s="322"/>
      <c r="G3074" s="283"/>
    </row>
    <row r="3075" ht="15.75" customHeight="1">
      <c r="A3075" s="318"/>
      <c r="B3075" s="319"/>
      <c r="C3075" s="319"/>
      <c r="D3075" s="320"/>
      <c r="E3075" s="321"/>
      <c r="F3075" s="322"/>
      <c r="G3075" s="283"/>
    </row>
    <row r="3076" ht="15.75" customHeight="1">
      <c r="A3076" s="318"/>
      <c r="B3076" s="319"/>
      <c r="C3076" s="319"/>
      <c r="D3076" s="320"/>
      <c r="E3076" s="321"/>
      <c r="F3076" s="322"/>
      <c r="G3076" s="283"/>
    </row>
    <row r="3077" ht="15.75" customHeight="1">
      <c r="A3077" s="318"/>
      <c r="B3077" s="319"/>
      <c r="C3077" s="319"/>
      <c r="D3077" s="320"/>
      <c r="E3077" s="321"/>
      <c r="F3077" s="322"/>
      <c r="G3077" s="283"/>
    </row>
    <row r="3078" ht="15.75" customHeight="1">
      <c r="A3078" s="318"/>
      <c r="B3078" s="319"/>
      <c r="C3078" s="319"/>
      <c r="D3078" s="320"/>
      <c r="E3078" s="321"/>
      <c r="F3078" s="322"/>
      <c r="G3078" s="283"/>
    </row>
    <row r="3079" ht="15.75" customHeight="1">
      <c r="A3079" s="318"/>
      <c r="B3079" s="319"/>
      <c r="C3079" s="319"/>
      <c r="D3079" s="320"/>
      <c r="E3079" s="321"/>
      <c r="F3079" s="322"/>
      <c r="G3079" s="283"/>
    </row>
    <row r="3080" ht="15.75" customHeight="1">
      <c r="A3080" s="318"/>
      <c r="B3080" s="319"/>
      <c r="C3080" s="319"/>
      <c r="D3080" s="320"/>
      <c r="E3080" s="321"/>
      <c r="F3080" s="322"/>
      <c r="G3080" s="283"/>
    </row>
    <row r="3081" ht="15.75" customHeight="1">
      <c r="A3081" s="318"/>
      <c r="B3081" s="319"/>
      <c r="C3081" s="319"/>
      <c r="D3081" s="320"/>
      <c r="E3081" s="321"/>
      <c r="F3081" s="322"/>
      <c r="G3081" s="283"/>
    </row>
    <row r="3082" ht="15.75" customHeight="1">
      <c r="A3082" s="318"/>
      <c r="B3082" s="319"/>
      <c r="C3082" s="319"/>
      <c r="D3082" s="320"/>
      <c r="E3082" s="321"/>
      <c r="F3082" s="322"/>
      <c r="G3082" s="283"/>
    </row>
    <row r="3083" ht="15.75" customHeight="1">
      <c r="A3083" s="318"/>
      <c r="B3083" s="319"/>
      <c r="C3083" s="319"/>
      <c r="D3083" s="320"/>
      <c r="E3083" s="321"/>
      <c r="F3083" s="322"/>
      <c r="G3083" s="283"/>
    </row>
    <row r="3084" ht="15.75" customHeight="1">
      <c r="A3084" s="318"/>
      <c r="B3084" s="319"/>
      <c r="C3084" s="319"/>
      <c r="D3084" s="320"/>
      <c r="E3084" s="321"/>
      <c r="F3084" s="322"/>
      <c r="G3084" s="283"/>
    </row>
    <row r="3085" ht="15.75" customHeight="1">
      <c r="A3085" s="318"/>
      <c r="B3085" s="319"/>
      <c r="C3085" s="319"/>
      <c r="D3085" s="320"/>
      <c r="E3085" s="321"/>
      <c r="F3085" s="322"/>
      <c r="G3085" s="283"/>
    </row>
    <row r="3086" ht="15.75" customHeight="1">
      <c r="A3086" s="318"/>
      <c r="B3086" s="319"/>
      <c r="C3086" s="319"/>
      <c r="D3086" s="320"/>
      <c r="E3086" s="321"/>
      <c r="F3086" s="322"/>
      <c r="G3086" s="283"/>
    </row>
    <row r="3087" ht="15.75" customHeight="1">
      <c r="A3087" s="318"/>
      <c r="B3087" s="319"/>
      <c r="C3087" s="319"/>
      <c r="D3087" s="320"/>
      <c r="E3087" s="321"/>
      <c r="F3087" s="322"/>
      <c r="G3087" s="283"/>
    </row>
    <row r="3088" ht="15.75" customHeight="1">
      <c r="A3088" s="318"/>
      <c r="B3088" s="319"/>
      <c r="C3088" s="319"/>
      <c r="D3088" s="320"/>
      <c r="E3088" s="321"/>
      <c r="F3088" s="322"/>
      <c r="G3088" s="283"/>
    </row>
    <row r="3089" ht="15.75" customHeight="1">
      <c r="A3089" s="318"/>
      <c r="B3089" s="319"/>
      <c r="C3089" s="319"/>
      <c r="D3089" s="320"/>
      <c r="E3089" s="321"/>
      <c r="F3089" s="322"/>
      <c r="G3089" s="283"/>
    </row>
    <row r="3090" ht="15.75" customHeight="1">
      <c r="A3090" s="318"/>
      <c r="B3090" s="319"/>
      <c r="C3090" s="319"/>
      <c r="D3090" s="320"/>
      <c r="E3090" s="321"/>
      <c r="F3090" s="322"/>
      <c r="G3090" s="283"/>
    </row>
    <row r="3091" ht="15.75" customHeight="1">
      <c r="A3091" s="318"/>
      <c r="B3091" s="319"/>
      <c r="C3091" s="319"/>
      <c r="D3091" s="320"/>
      <c r="E3091" s="321"/>
      <c r="F3091" s="322"/>
      <c r="G3091" s="283"/>
    </row>
    <row r="3092" ht="15.75" customHeight="1">
      <c r="A3092" s="318"/>
      <c r="B3092" s="319"/>
      <c r="C3092" s="319"/>
      <c r="D3092" s="320"/>
      <c r="E3092" s="321"/>
      <c r="F3092" s="322"/>
      <c r="G3092" s="283"/>
    </row>
    <row r="3093" ht="15.75" customHeight="1">
      <c r="A3093" s="318"/>
      <c r="B3093" s="319"/>
      <c r="C3093" s="319"/>
      <c r="D3093" s="320"/>
      <c r="E3093" s="321"/>
      <c r="F3093" s="322"/>
      <c r="G3093" s="283"/>
    </row>
    <row r="3094" ht="15.75" customHeight="1">
      <c r="A3094" s="318"/>
      <c r="B3094" s="319"/>
      <c r="C3094" s="319"/>
      <c r="D3094" s="320"/>
      <c r="E3094" s="321"/>
      <c r="F3094" s="322"/>
      <c r="G3094" s="283"/>
    </row>
    <row r="3095" ht="15.75" customHeight="1">
      <c r="A3095" s="318"/>
      <c r="B3095" s="319"/>
      <c r="C3095" s="319"/>
      <c r="D3095" s="320"/>
      <c r="E3095" s="321"/>
      <c r="F3095" s="322"/>
      <c r="G3095" s="283"/>
    </row>
    <row r="3096" ht="15.75" customHeight="1">
      <c r="A3096" s="318"/>
      <c r="B3096" s="319"/>
      <c r="C3096" s="319"/>
      <c r="D3096" s="320"/>
      <c r="E3096" s="321"/>
      <c r="F3096" s="322"/>
      <c r="G3096" s="283"/>
    </row>
    <row r="3097" ht="15.75" customHeight="1">
      <c r="A3097" s="318"/>
      <c r="B3097" s="319"/>
      <c r="C3097" s="319"/>
      <c r="D3097" s="320"/>
      <c r="E3097" s="321"/>
      <c r="F3097" s="322"/>
      <c r="G3097" s="283"/>
    </row>
    <row r="3098" ht="15.75" customHeight="1">
      <c r="A3098" s="318"/>
      <c r="B3098" s="319"/>
      <c r="C3098" s="319"/>
      <c r="D3098" s="320"/>
      <c r="E3098" s="321"/>
      <c r="F3098" s="322"/>
      <c r="G3098" s="283"/>
    </row>
    <row r="3099" ht="15.75" customHeight="1">
      <c r="A3099" s="318"/>
      <c r="B3099" s="319"/>
      <c r="C3099" s="319"/>
      <c r="D3099" s="320"/>
      <c r="E3099" s="321"/>
      <c r="F3099" s="322"/>
      <c r="G3099" s="283"/>
    </row>
    <row r="3100" ht="15.75" customHeight="1">
      <c r="A3100" s="318"/>
      <c r="B3100" s="319"/>
      <c r="C3100" s="319"/>
      <c r="D3100" s="320"/>
      <c r="E3100" s="321"/>
      <c r="F3100" s="322"/>
      <c r="G3100" s="283"/>
    </row>
    <row r="3101" ht="15.75" customHeight="1">
      <c r="A3101" s="318"/>
      <c r="B3101" s="319"/>
      <c r="C3101" s="319"/>
      <c r="D3101" s="320"/>
      <c r="E3101" s="321"/>
      <c r="F3101" s="322"/>
      <c r="G3101" s="283"/>
    </row>
    <row r="3102" ht="15.75" customHeight="1">
      <c r="A3102" s="318"/>
      <c r="B3102" s="319"/>
      <c r="C3102" s="319"/>
      <c r="D3102" s="320"/>
      <c r="E3102" s="321"/>
      <c r="F3102" s="322"/>
      <c r="G3102" s="283"/>
    </row>
    <row r="3103" ht="15.75" customHeight="1">
      <c r="A3103" s="318"/>
      <c r="B3103" s="319"/>
      <c r="C3103" s="319"/>
      <c r="D3103" s="320"/>
      <c r="E3103" s="321"/>
      <c r="F3103" s="322"/>
      <c r="G3103" s="283"/>
    </row>
    <row r="3104" ht="15.75" customHeight="1">
      <c r="A3104" s="318"/>
      <c r="B3104" s="319"/>
      <c r="C3104" s="319"/>
      <c r="D3104" s="320"/>
      <c r="E3104" s="321"/>
      <c r="F3104" s="322"/>
      <c r="G3104" s="283"/>
    </row>
    <row r="3105" ht="15.75" customHeight="1">
      <c r="A3105" s="318"/>
      <c r="B3105" s="319"/>
      <c r="C3105" s="319"/>
      <c r="D3105" s="320"/>
      <c r="E3105" s="321"/>
      <c r="F3105" s="322"/>
      <c r="G3105" s="283"/>
    </row>
    <row r="3106" ht="15.75" customHeight="1">
      <c r="A3106" s="318"/>
      <c r="B3106" s="319"/>
      <c r="C3106" s="319"/>
      <c r="D3106" s="320"/>
      <c r="E3106" s="321"/>
      <c r="F3106" s="322"/>
      <c r="G3106" s="283"/>
    </row>
    <row r="3107" ht="15.75" customHeight="1">
      <c r="A3107" s="318"/>
      <c r="B3107" s="319"/>
      <c r="C3107" s="319"/>
      <c r="D3107" s="320"/>
      <c r="E3107" s="321"/>
      <c r="F3107" s="322"/>
      <c r="G3107" s="283"/>
    </row>
    <row r="3108" ht="15.75" customHeight="1">
      <c r="A3108" s="318"/>
      <c r="B3108" s="319"/>
      <c r="C3108" s="319"/>
      <c r="D3108" s="320"/>
      <c r="E3108" s="321"/>
      <c r="F3108" s="322"/>
      <c r="G3108" s="283"/>
    </row>
    <row r="3109" ht="15.75" customHeight="1">
      <c r="A3109" s="318"/>
      <c r="B3109" s="319"/>
      <c r="C3109" s="319"/>
      <c r="D3109" s="320"/>
      <c r="E3109" s="321"/>
      <c r="F3109" s="322"/>
      <c r="G3109" s="283"/>
    </row>
    <row r="3110" ht="15.75" customHeight="1">
      <c r="A3110" s="318"/>
      <c r="B3110" s="319"/>
      <c r="C3110" s="319"/>
      <c r="D3110" s="320"/>
      <c r="E3110" s="321"/>
      <c r="F3110" s="322"/>
      <c r="G3110" s="283"/>
    </row>
    <row r="3111" ht="15.75" customHeight="1">
      <c r="A3111" s="318"/>
      <c r="B3111" s="319"/>
      <c r="C3111" s="319"/>
      <c r="D3111" s="320"/>
      <c r="E3111" s="321"/>
      <c r="F3111" s="322"/>
      <c r="G3111" s="283"/>
    </row>
    <row r="3112" ht="15.75" customHeight="1">
      <c r="A3112" s="318"/>
      <c r="B3112" s="319"/>
      <c r="C3112" s="319"/>
      <c r="D3112" s="320"/>
      <c r="E3112" s="321"/>
      <c r="F3112" s="322"/>
      <c r="G3112" s="283"/>
    </row>
    <row r="3113" ht="15.75" customHeight="1">
      <c r="A3113" s="318"/>
      <c r="B3113" s="319"/>
      <c r="C3113" s="319"/>
      <c r="D3113" s="320"/>
      <c r="E3113" s="321"/>
      <c r="F3113" s="322"/>
      <c r="G3113" s="283"/>
    </row>
    <row r="3114" ht="15.75" customHeight="1">
      <c r="A3114" s="318"/>
      <c r="B3114" s="319"/>
      <c r="C3114" s="319"/>
      <c r="D3114" s="320"/>
      <c r="E3114" s="321"/>
      <c r="F3114" s="322"/>
      <c r="G3114" s="283"/>
    </row>
    <row r="3115" ht="15.75" customHeight="1">
      <c r="A3115" s="318"/>
      <c r="B3115" s="319"/>
      <c r="C3115" s="319"/>
      <c r="D3115" s="320"/>
      <c r="E3115" s="321"/>
      <c r="F3115" s="322"/>
      <c r="G3115" s="283"/>
    </row>
    <row r="3116" ht="15.75" customHeight="1">
      <c r="A3116" s="318"/>
      <c r="B3116" s="319"/>
      <c r="C3116" s="319"/>
      <c r="D3116" s="320"/>
      <c r="E3116" s="321"/>
      <c r="F3116" s="322"/>
      <c r="G3116" s="283"/>
    </row>
    <row r="3117" ht="15.75" customHeight="1">
      <c r="A3117" s="318"/>
      <c r="B3117" s="319"/>
      <c r="C3117" s="319"/>
      <c r="D3117" s="320"/>
      <c r="E3117" s="321"/>
      <c r="F3117" s="322"/>
      <c r="G3117" s="283"/>
    </row>
    <row r="3118" ht="15.75" customHeight="1">
      <c r="A3118" s="318"/>
      <c r="B3118" s="319"/>
      <c r="C3118" s="319"/>
      <c r="D3118" s="320"/>
      <c r="E3118" s="321"/>
      <c r="F3118" s="322"/>
      <c r="G3118" s="283"/>
    </row>
    <row r="3119" ht="15.75" customHeight="1">
      <c r="A3119" s="318"/>
      <c r="B3119" s="319"/>
      <c r="C3119" s="319"/>
      <c r="D3119" s="320"/>
      <c r="E3119" s="321"/>
      <c r="F3119" s="322"/>
      <c r="G3119" s="283"/>
    </row>
    <row r="3120" ht="15.75" customHeight="1">
      <c r="A3120" s="318"/>
      <c r="B3120" s="319"/>
      <c r="C3120" s="319"/>
      <c r="D3120" s="320"/>
      <c r="E3120" s="321"/>
      <c r="F3120" s="322"/>
      <c r="G3120" s="283"/>
    </row>
    <row r="3121" ht="15.75" customHeight="1">
      <c r="A3121" s="318"/>
      <c r="B3121" s="319"/>
      <c r="C3121" s="319"/>
      <c r="D3121" s="320"/>
      <c r="E3121" s="321"/>
      <c r="F3121" s="322"/>
      <c r="G3121" s="283"/>
    </row>
    <row r="3122" ht="15.75" customHeight="1">
      <c r="A3122" s="318"/>
      <c r="B3122" s="319"/>
      <c r="C3122" s="319"/>
      <c r="D3122" s="320"/>
      <c r="E3122" s="321"/>
      <c r="F3122" s="322"/>
      <c r="G3122" s="283"/>
    </row>
    <row r="3123" ht="15.75" customHeight="1">
      <c r="A3123" s="318"/>
      <c r="B3123" s="319"/>
      <c r="C3123" s="319"/>
      <c r="D3123" s="320"/>
      <c r="E3123" s="321"/>
      <c r="F3123" s="322"/>
      <c r="G3123" s="283"/>
    </row>
    <row r="3124" ht="15.75" customHeight="1">
      <c r="A3124" s="318"/>
      <c r="B3124" s="319"/>
      <c r="C3124" s="319"/>
      <c r="D3124" s="320"/>
      <c r="E3124" s="321"/>
      <c r="F3124" s="322"/>
      <c r="G3124" s="283"/>
    </row>
    <row r="3125" ht="15.75" customHeight="1">
      <c r="A3125" s="318"/>
      <c r="B3125" s="319"/>
      <c r="C3125" s="319"/>
      <c r="D3125" s="320"/>
      <c r="E3125" s="321"/>
      <c r="F3125" s="322"/>
      <c r="G3125" s="283"/>
    </row>
    <row r="3126" ht="15.75" customHeight="1">
      <c r="A3126" s="318"/>
      <c r="B3126" s="319"/>
      <c r="C3126" s="319"/>
      <c r="D3126" s="320"/>
      <c r="E3126" s="321"/>
      <c r="F3126" s="322"/>
      <c r="G3126" s="283"/>
    </row>
    <row r="3127" ht="15.75" customHeight="1">
      <c r="A3127" s="318"/>
      <c r="B3127" s="319"/>
      <c r="C3127" s="319"/>
      <c r="D3127" s="320"/>
      <c r="E3127" s="321"/>
      <c r="F3127" s="322"/>
      <c r="G3127" s="283"/>
    </row>
    <row r="3128" ht="15.75" customHeight="1">
      <c r="A3128" s="318"/>
      <c r="B3128" s="319"/>
      <c r="C3128" s="319"/>
      <c r="D3128" s="320"/>
      <c r="E3128" s="321"/>
      <c r="F3128" s="322"/>
      <c r="G3128" s="283"/>
    </row>
    <row r="3129" ht="15.75" customHeight="1">
      <c r="A3129" s="318"/>
      <c r="B3129" s="319"/>
      <c r="C3129" s="319"/>
      <c r="D3129" s="320"/>
      <c r="E3129" s="321"/>
      <c r="F3129" s="322"/>
      <c r="G3129" s="283"/>
    </row>
    <row r="3130" ht="15.75" customHeight="1">
      <c r="A3130" s="318"/>
      <c r="B3130" s="319"/>
      <c r="C3130" s="319"/>
      <c r="D3130" s="320"/>
      <c r="E3130" s="321"/>
      <c r="F3130" s="322"/>
      <c r="G3130" s="283"/>
    </row>
    <row r="3131" ht="15.75" customHeight="1">
      <c r="A3131" s="318"/>
      <c r="B3131" s="319"/>
      <c r="C3131" s="319"/>
      <c r="D3131" s="320"/>
      <c r="E3131" s="321"/>
      <c r="F3131" s="322"/>
      <c r="G3131" s="283"/>
    </row>
    <row r="3132" ht="15.75" customHeight="1">
      <c r="A3132" s="318"/>
      <c r="B3132" s="319"/>
      <c r="C3132" s="319"/>
      <c r="D3132" s="320"/>
      <c r="E3132" s="321"/>
      <c r="F3132" s="322"/>
      <c r="G3132" s="283"/>
    </row>
    <row r="3133" ht="15.75" customHeight="1">
      <c r="A3133" s="318"/>
      <c r="B3133" s="319"/>
      <c r="C3133" s="319"/>
      <c r="D3133" s="320"/>
      <c r="E3133" s="321"/>
      <c r="F3133" s="322"/>
      <c r="G3133" s="283"/>
    </row>
    <row r="3134" ht="15.75" customHeight="1">
      <c r="A3134" s="318"/>
      <c r="B3134" s="319"/>
      <c r="C3134" s="319"/>
      <c r="D3134" s="320"/>
      <c r="E3134" s="321"/>
      <c r="F3134" s="322"/>
      <c r="G3134" s="283"/>
    </row>
    <row r="3135" ht="15.75" customHeight="1">
      <c r="A3135" s="318"/>
      <c r="B3135" s="319"/>
      <c r="C3135" s="319"/>
      <c r="D3135" s="320"/>
      <c r="E3135" s="321"/>
      <c r="F3135" s="322"/>
      <c r="G3135" s="283"/>
    </row>
    <row r="3136" ht="15.75" customHeight="1">
      <c r="A3136" s="318"/>
      <c r="B3136" s="319"/>
      <c r="C3136" s="319"/>
      <c r="D3136" s="320"/>
      <c r="E3136" s="321"/>
      <c r="F3136" s="322"/>
      <c r="G3136" s="283"/>
    </row>
    <row r="3137" ht="15.75" customHeight="1">
      <c r="A3137" s="318"/>
      <c r="B3137" s="319"/>
      <c r="C3137" s="319"/>
      <c r="D3137" s="320"/>
      <c r="E3137" s="321"/>
      <c r="F3137" s="322"/>
      <c r="G3137" s="283"/>
    </row>
    <row r="3138" ht="15.75" customHeight="1">
      <c r="A3138" s="318"/>
      <c r="B3138" s="319"/>
      <c r="C3138" s="319"/>
      <c r="D3138" s="320"/>
      <c r="E3138" s="321"/>
      <c r="F3138" s="322"/>
      <c r="G3138" s="283"/>
    </row>
    <row r="3139" ht="15.75" customHeight="1">
      <c r="A3139" s="318"/>
      <c r="B3139" s="319"/>
      <c r="C3139" s="319"/>
      <c r="D3139" s="320"/>
      <c r="E3139" s="321"/>
      <c r="F3139" s="322"/>
      <c r="G3139" s="283"/>
    </row>
    <row r="3140" ht="15.75" customHeight="1">
      <c r="A3140" s="318"/>
      <c r="B3140" s="319"/>
      <c r="C3140" s="319"/>
      <c r="D3140" s="320"/>
      <c r="E3140" s="321"/>
      <c r="F3140" s="322"/>
      <c r="G3140" s="283"/>
    </row>
    <row r="3141" ht="15.75" customHeight="1">
      <c r="A3141" s="318"/>
      <c r="B3141" s="319"/>
      <c r="C3141" s="319"/>
      <c r="D3141" s="320"/>
      <c r="E3141" s="321"/>
      <c r="F3141" s="322"/>
      <c r="G3141" s="283"/>
    </row>
    <row r="3142" ht="15.75" customHeight="1">
      <c r="A3142" s="318"/>
      <c r="B3142" s="319"/>
      <c r="C3142" s="319"/>
      <c r="D3142" s="320"/>
      <c r="E3142" s="321"/>
      <c r="F3142" s="322"/>
      <c r="G3142" s="283"/>
    </row>
    <row r="3143" ht="15.75" customHeight="1">
      <c r="A3143" s="318"/>
      <c r="B3143" s="319"/>
      <c r="C3143" s="319"/>
      <c r="D3143" s="320"/>
      <c r="E3143" s="321"/>
      <c r="F3143" s="322"/>
      <c r="G3143" s="283"/>
    </row>
    <row r="3144" ht="15.75" customHeight="1">
      <c r="A3144" s="318"/>
      <c r="B3144" s="319"/>
      <c r="C3144" s="319"/>
      <c r="D3144" s="320"/>
      <c r="E3144" s="321"/>
      <c r="F3144" s="322"/>
      <c r="G3144" s="283"/>
    </row>
    <row r="3145" ht="15.75" customHeight="1">
      <c r="A3145" s="318"/>
      <c r="B3145" s="319"/>
      <c r="C3145" s="319"/>
      <c r="D3145" s="320"/>
      <c r="E3145" s="321"/>
      <c r="F3145" s="322"/>
      <c r="G3145" s="283"/>
    </row>
    <row r="3146" ht="15.75" customHeight="1">
      <c r="A3146" s="318"/>
      <c r="B3146" s="319"/>
      <c r="C3146" s="319"/>
      <c r="D3146" s="320"/>
      <c r="E3146" s="321"/>
      <c r="F3146" s="322"/>
      <c r="G3146" s="283"/>
    </row>
    <row r="3147" ht="15.75" customHeight="1">
      <c r="A3147" s="318"/>
      <c r="B3147" s="319"/>
      <c r="C3147" s="319"/>
      <c r="D3147" s="320"/>
      <c r="E3147" s="321"/>
      <c r="F3147" s="322"/>
      <c r="G3147" s="283"/>
    </row>
    <row r="3148" ht="15.75" customHeight="1">
      <c r="A3148" s="318"/>
      <c r="B3148" s="319"/>
      <c r="C3148" s="319"/>
      <c r="D3148" s="320"/>
      <c r="E3148" s="321"/>
      <c r="F3148" s="322"/>
      <c r="G3148" s="283"/>
    </row>
    <row r="3149" ht="15.75" customHeight="1">
      <c r="A3149" s="318"/>
      <c r="B3149" s="319"/>
      <c r="C3149" s="319"/>
      <c r="D3149" s="320"/>
      <c r="E3149" s="321"/>
      <c r="F3149" s="322"/>
      <c r="G3149" s="283"/>
    </row>
    <row r="3150" ht="15.75" customHeight="1">
      <c r="A3150" s="318"/>
      <c r="B3150" s="319"/>
      <c r="C3150" s="319"/>
      <c r="D3150" s="320"/>
      <c r="E3150" s="321"/>
      <c r="F3150" s="322"/>
      <c r="G3150" s="283"/>
    </row>
    <row r="3151" ht="15.75" customHeight="1">
      <c r="A3151" s="318"/>
      <c r="B3151" s="319"/>
      <c r="C3151" s="319"/>
      <c r="D3151" s="320"/>
      <c r="E3151" s="321"/>
      <c r="F3151" s="322"/>
      <c r="G3151" s="283"/>
    </row>
    <row r="3152" ht="15.75" customHeight="1">
      <c r="A3152" s="318"/>
      <c r="B3152" s="319"/>
      <c r="C3152" s="319"/>
      <c r="D3152" s="320"/>
      <c r="E3152" s="321"/>
      <c r="F3152" s="322"/>
      <c r="G3152" s="283"/>
    </row>
    <row r="3153" ht="15.75" customHeight="1">
      <c r="A3153" s="318"/>
      <c r="B3153" s="319"/>
      <c r="C3153" s="319"/>
      <c r="D3153" s="320"/>
      <c r="E3153" s="321"/>
      <c r="F3153" s="322"/>
      <c r="G3153" s="283"/>
    </row>
    <row r="3154" ht="15.75" customHeight="1">
      <c r="A3154" s="318"/>
      <c r="B3154" s="319"/>
      <c r="C3154" s="319"/>
      <c r="D3154" s="320"/>
      <c r="E3154" s="321"/>
      <c r="F3154" s="322"/>
      <c r="G3154" s="283"/>
    </row>
    <row r="3155" ht="15.75" customHeight="1">
      <c r="A3155" s="318"/>
      <c r="B3155" s="319"/>
      <c r="C3155" s="319"/>
      <c r="D3155" s="320"/>
      <c r="E3155" s="321"/>
      <c r="F3155" s="322"/>
      <c r="G3155" s="283"/>
    </row>
    <row r="3156" ht="15.75" customHeight="1">
      <c r="A3156" s="318"/>
      <c r="B3156" s="319"/>
      <c r="C3156" s="319"/>
      <c r="D3156" s="320"/>
      <c r="E3156" s="321"/>
      <c r="F3156" s="322"/>
      <c r="G3156" s="283"/>
    </row>
    <row r="3157" ht="15.75" customHeight="1">
      <c r="A3157" s="318"/>
      <c r="B3157" s="319"/>
      <c r="C3157" s="319"/>
      <c r="D3157" s="320"/>
      <c r="E3157" s="321"/>
      <c r="F3157" s="322"/>
      <c r="G3157" s="283"/>
    </row>
    <row r="3158" ht="15.75" customHeight="1">
      <c r="A3158" s="318"/>
      <c r="B3158" s="319"/>
      <c r="C3158" s="319"/>
      <c r="D3158" s="320"/>
      <c r="E3158" s="321"/>
      <c r="F3158" s="322"/>
      <c r="G3158" s="283"/>
    </row>
    <row r="3159" ht="15.75" customHeight="1">
      <c r="A3159" s="318"/>
      <c r="B3159" s="319"/>
      <c r="C3159" s="319"/>
      <c r="D3159" s="320"/>
      <c r="E3159" s="321"/>
      <c r="F3159" s="322"/>
      <c r="G3159" s="283"/>
    </row>
    <row r="3160" ht="15.75" customHeight="1">
      <c r="A3160" s="318"/>
      <c r="B3160" s="319"/>
      <c r="C3160" s="319"/>
      <c r="D3160" s="320"/>
      <c r="E3160" s="321"/>
      <c r="F3160" s="322"/>
      <c r="G3160" s="283"/>
    </row>
    <row r="3161" ht="15.75" customHeight="1">
      <c r="A3161" s="318"/>
      <c r="B3161" s="319"/>
      <c r="C3161" s="319"/>
      <c r="D3161" s="320"/>
      <c r="E3161" s="321"/>
      <c r="F3161" s="322"/>
      <c r="G3161" s="283"/>
    </row>
    <row r="3162" ht="15.75" customHeight="1">
      <c r="A3162" s="318"/>
      <c r="B3162" s="319"/>
      <c r="C3162" s="319"/>
      <c r="D3162" s="320"/>
      <c r="E3162" s="321"/>
      <c r="F3162" s="322"/>
      <c r="G3162" s="283"/>
    </row>
    <row r="3163" ht="15.75" customHeight="1">
      <c r="A3163" s="318"/>
      <c r="B3163" s="319"/>
      <c r="C3163" s="319"/>
      <c r="D3163" s="320"/>
      <c r="E3163" s="321"/>
      <c r="F3163" s="322"/>
      <c r="G3163" s="283"/>
    </row>
    <row r="3164" ht="15.75" customHeight="1">
      <c r="A3164" s="318"/>
      <c r="B3164" s="319"/>
      <c r="C3164" s="319"/>
      <c r="D3164" s="320"/>
      <c r="E3164" s="321"/>
      <c r="F3164" s="322"/>
      <c r="G3164" s="283"/>
    </row>
    <row r="3165" ht="15.75" customHeight="1">
      <c r="A3165" s="318"/>
      <c r="B3165" s="319"/>
      <c r="C3165" s="319"/>
      <c r="D3165" s="320"/>
      <c r="E3165" s="321"/>
      <c r="F3165" s="322"/>
      <c r="G3165" s="283"/>
    </row>
    <row r="3166" ht="15.75" customHeight="1">
      <c r="A3166" s="318"/>
      <c r="B3166" s="319"/>
      <c r="C3166" s="319"/>
      <c r="D3166" s="320"/>
      <c r="E3166" s="321"/>
      <c r="F3166" s="322"/>
      <c r="G3166" s="283"/>
    </row>
    <row r="3167" ht="15.75" customHeight="1">
      <c r="A3167" s="318"/>
      <c r="B3167" s="319"/>
      <c r="C3167" s="319"/>
      <c r="D3167" s="320"/>
      <c r="E3167" s="321"/>
      <c r="F3167" s="322"/>
      <c r="G3167" s="283"/>
    </row>
    <row r="3168" ht="15.75" customHeight="1">
      <c r="A3168" s="318"/>
      <c r="B3168" s="319"/>
      <c r="C3168" s="319"/>
      <c r="D3168" s="320"/>
      <c r="E3168" s="321"/>
      <c r="F3168" s="322"/>
      <c r="G3168" s="283"/>
    </row>
    <row r="3169" ht="15.75" customHeight="1">
      <c r="A3169" s="318"/>
      <c r="B3169" s="319"/>
      <c r="C3169" s="319"/>
      <c r="D3169" s="320"/>
      <c r="E3169" s="321"/>
      <c r="F3169" s="322"/>
      <c r="G3169" s="283"/>
    </row>
    <row r="3170" ht="15.75" customHeight="1">
      <c r="A3170" s="318"/>
      <c r="B3170" s="319"/>
      <c r="C3170" s="319"/>
      <c r="D3170" s="320"/>
      <c r="E3170" s="321"/>
      <c r="F3170" s="322"/>
      <c r="G3170" s="283"/>
    </row>
    <row r="3171" ht="15.75" customHeight="1">
      <c r="A3171" s="318"/>
      <c r="B3171" s="319"/>
      <c r="C3171" s="319"/>
      <c r="D3171" s="320"/>
      <c r="E3171" s="321"/>
      <c r="F3171" s="322"/>
      <c r="G3171" s="283"/>
    </row>
    <row r="3172" ht="15.75" customHeight="1">
      <c r="A3172" s="318"/>
      <c r="B3172" s="319"/>
      <c r="C3172" s="319"/>
      <c r="D3172" s="320"/>
      <c r="E3172" s="321"/>
      <c r="F3172" s="322"/>
      <c r="G3172" s="283"/>
    </row>
    <row r="3173" ht="15.75" customHeight="1">
      <c r="A3173" s="318"/>
      <c r="B3173" s="319"/>
      <c r="C3173" s="319"/>
      <c r="D3173" s="320"/>
      <c r="E3173" s="321"/>
      <c r="F3173" s="322"/>
      <c r="G3173" s="283"/>
    </row>
    <row r="3174" ht="15.75" customHeight="1">
      <c r="A3174" s="318"/>
      <c r="B3174" s="319"/>
      <c r="C3174" s="319"/>
      <c r="D3174" s="320"/>
      <c r="E3174" s="321"/>
      <c r="F3174" s="322"/>
      <c r="G3174" s="283"/>
    </row>
    <row r="3175" ht="15.75" customHeight="1">
      <c r="A3175" s="318"/>
      <c r="B3175" s="319"/>
      <c r="C3175" s="319"/>
      <c r="D3175" s="320"/>
      <c r="E3175" s="321"/>
      <c r="F3175" s="322"/>
      <c r="G3175" s="283"/>
    </row>
    <row r="3176" ht="15.75" customHeight="1">
      <c r="A3176" s="318"/>
      <c r="B3176" s="319"/>
      <c r="C3176" s="319"/>
      <c r="D3176" s="320"/>
      <c r="E3176" s="321"/>
      <c r="F3176" s="322"/>
      <c r="G3176" s="283"/>
    </row>
    <row r="3177" ht="15.75" customHeight="1">
      <c r="A3177" s="318"/>
      <c r="B3177" s="319"/>
      <c r="C3177" s="319"/>
      <c r="D3177" s="320"/>
      <c r="E3177" s="321"/>
      <c r="F3177" s="322"/>
      <c r="G3177" s="283"/>
    </row>
    <row r="3178" ht="15.75" customHeight="1">
      <c r="A3178" s="318"/>
      <c r="B3178" s="319"/>
      <c r="C3178" s="319"/>
      <c r="D3178" s="320"/>
      <c r="E3178" s="321"/>
      <c r="F3178" s="322"/>
      <c r="G3178" s="283"/>
    </row>
    <row r="3179" ht="15.75" customHeight="1">
      <c r="A3179" s="318"/>
      <c r="B3179" s="319"/>
      <c r="C3179" s="319"/>
      <c r="D3179" s="320"/>
      <c r="E3179" s="321"/>
      <c r="F3179" s="322"/>
      <c r="G3179" s="283"/>
    </row>
    <row r="3180" ht="15.75" customHeight="1">
      <c r="A3180" s="318"/>
      <c r="B3180" s="319"/>
      <c r="C3180" s="319"/>
      <c r="D3180" s="320"/>
      <c r="E3180" s="321"/>
      <c r="F3180" s="322"/>
      <c r="G3180" s="283"/>
    </row>
    <row r="3181" ht="15.75" customHeight="1">
      <c r="A3181" s="318"/>
      <c r="B3181" s="319"/>
      <c r="C3181" s="319"/>
      <c r="D3181" s="320"/>
      <c r="E3181" s="321"/>
      <c r="F3181" s="322"/>
      <c r="G3181" s="283"/>
    </row>
    <row r="3182" ht="15.75" customHeight="1">
      <c r="A3182" s="318"/>
      <c r="B3182" s="319"/>
      <c r="C3182" s="319"/>
      <c r="D3182" s="320"/>
      <c r="E3182" s="321"/>
      <c r="F3182" s="322"/>
      <c r="G3182" s="283"/>
    </row>
    <row r="3183" ht="15.75" customHeight="1">
      <c r="A3183" s="318"/>
      <c r="B3183" s="319"/>
      <c r="C3183" s="319"/>
      <c r="D3183" s="320"/>
      <c r="E3183" s="321"/>
      <c r="F3183" s="322"/>
      <c r="G3183" s="283"/>
    </row>
    <row r="3184" ht="15.75" customHeight="1">
      <c r="A3184" s="318"/>
      <c r="B3184" s="319"/>
      <c r="C3184" s="319"/>
      <c r="D3184" s="320"/>
      <c r="E3184" s="321"/>
      <c r="F3184" s="322"/>
      <c r="G3184" s="283"/>
    </row>
    <row r="3185" ht="15.75" customHeight="1">
      <c r="A3185" s="318"/>
      <c r="B3185" s="319"/>
      <c r="C3185" s="319"/>
      <c r="D3185" s="320"/>
      <c r="E3185" s="321"/>
      <c r="F3185" s="322"/>
      <c r="G3185" s="283"/>
    </row>
    <row r="3186" ht="15.75" customHeight="1">
      <c r="A3186" s="318"/>
      <c r="B3186" s="319"/>
      <c r="C3186" s="319"/>
      <c r="D3186" s="320"/>
      <c r="E3186" s="321"/>
      <c r="F3186" s="322"/>
      <c r="G3186" s="283"/>
    </row>
    <row r="3187" ht="15.75" customHeight="1">
      <c r="A3187" s="318"/>
      <c r="B3187" s="319"/>
      <c r="C3187" s="319"/>
      <c r="D3187" s="320"/>
      <c r="E3187" s="321"/>
      <c r="F3187" s="322"/>
      <c r="G3187" s="283"/>
    </row>
    <row r="3188" ht="15.75" customHeight="1">
      <c r="A3188" s="318"/>
      <c r="B3188" s="319"/>
      <c r="C3188" s="319"/>
      <c r="D3188" s="320"/>
      <c r="E3188" s="321"/>
      <c r="F3188" s="322"/>
      <c r="G3188" s="283"/>
    </row>
    <row r="3189" ht="15.75" customHeight="1">
      <c r="A3189" s="318"/>
      <c r="B3189" s="319"/>
      <c r="C3189" s="319"/>
      <c r="D3189" s="320"/>
      <c r="E3189" s="321"/>
      <c r="F3189" s="322"/>
      <c r="G3189" s="283"/>
    </row>
    <row r="3190" ht="15.75" customHeight="1">
      <c r="A3190" s="318"/>
      <c r="B3190" s="319"/>
      <c r="C3190" s="319"/>
      <c r="D3190" s="320"/>
      <c r="E3190" s="321"/>
      <c r="F3190" s="322"/>
      <c r="G3190" s="283"/>
    </row>
    <row r="3191" ht="15.75" customHeight="1">
      <c r="A3191" s="318"/>
      <c r="B3191" s="319"/>
      <c r="C3191" s="319"/>
      <c r="D3191" s="320"/>
      <c r="E3191" s="321"/>
      <c r="F3191" s="322"/>
      <c r="G3191" s="283"/>
    </row>
    <row r="3192" ht="15.75" customHeight="1">
      <c r="A3192" s="318"/>
      <c r="B3192" s="319"/>
      <c r="C3192" s="319"/>
      <c r="D3192" s="320"/>
      <c r="E3192" s="321"/>
      <c r="F3192" s="322"/>
      <c r="G3192" s="283"/>
    </row>
    <row r="3193" ht="15.75" customHeight="1">
      <c r="A3193" s="318"/>
      <c r="B3193" s="319"/>
      <c r="C3193" s="319"/>
      <c r="D3193" s="320"/>
      <c r="E3193" s="321"/>
      <c r="F3193" s="322"/>
      <c r="G3193" s="283"/>
    </row>
    <row r="3194" ht="15.75" customHeight="1">
      <c r="A3194" s="318"/>
      <c r="B3194" s="319"/>
      <c r="C3194" s="319"/>
      <c r="D3194" s="320"/>
      <c r="E3194" s="321"/>
      <c r="F3194" s="322"/>
      <c r="G3194" s="283"/>
    </row>
    <row r="3195" ht="15.75" customHeight="1">
      <c r="A3195" s="318"/>
      <c r="B3195" s="319"/>
      <c r="C3195" s="319"/>
      <c r="D3195" s="320"/>
      <c r="E3195" s="321"/>
      <c r="F3195" s="322"/>
      <c r="G3195" s="283"/>
    </row>
    <row r="3196" ht="15.75" customHeight="1">
      <c r="A3196" s="318"/>
      <c r="B3196" s="319"/>
      <c r="C3196" s="319"/>
      <c r="D3196" s="320"/>
      <c r="E3196" s="321"/>
      <c r="F3196" s="322"/>
      <c r="G3196" s="283"/>
    </row>
    <row r="3197" ht="15.75" customHeight="1">
      <c r="A3197" s="318"/>
      <c r="B3197" s="319"/>
      <c r="C3197" s="319"/>
      <c r="D3197" s="320"/>
      <c r="E3197" s="321"/>
      <c r="F3197" s="322"/>
      <c r="G3197" s="283"/>
    </row>
    <row r="3198" ht="15.75" customHeight="1">
      <c r="A3198" s="318"/>
      <c r="B3198" s="319"/>
      <c r="C3198" s="319"/>
      <c r="D3198" s="320"/>
      <c r="E3198" s="321"/>
      <c r="F3198" s="322"/>
      <c r="G3198" s="283"/>
    </row>
    <row r="3199" ht="15.75" customHeight="1">
      <c r="A3199" s="318"/>
      <c r="B3199" s="319"/>
      <c r="C3199" s="319"/>
      <c r="D3199" s="320"/>
      <c r="E3199" s="321"/>
      <c r="F3199" s="322"/>
      <c r="G3199" s="283"/>
    </row>
    <row r="3200" ht="15.75" customHeight="1">
      <c r="A3200" s="318"/>
      <c r="B3200" s="319"/>
      <c r="C3200" s="319"/>
      <c r="D3200" s="320"/>
      <c r="E3200" s="321"/>
      <c r="F3200" s="322"/>
      <c r="G3200" s="283"/>
    </row>
    <row r="3201" ht="15.75" customHeight="1">
      <c r="A3201" s="318"/>
      <c r="B3201" s="319"/>
      <c r="C3201" s="319"/>
      <c r="D3201" s="320"/>
      <c r="E3201" s="321"/>
      <c r="F3201" s="322"/>
      <c r="G3201" s="283"/>
    </row>
    <row r="3202" ht="15.75" customHeight="1">
      <c r="A3202" s="318"/>
      <c r="B3202" s="319"/>
      <c r="C3202" s="319"/>
      <c r="D3202" s="320"/>
      <c r="E3202" s="321"/>
      <c r="F3202" s="322"/>
      <c r="G3202" s="283"/>
    </row>
    <row r="3203" ht="15.75" customHeight="1">
      <c r="A3203" s="318"/>
      <c r="B3203" s="319"/>
      <c r="C3203" s="319"/>
      <c r="D3203" s="320"/>
      <c r="E3203" s="321"/>
      <c r="F3203" s="322"/>
      <c r="G3203" s="283"/>
    </row>
    <row r="3204" ht="15.75" customHeight="1">
      <c r="A3204" s="318"/>
      <c r="B3204" s="319"/>
      <c r="C3204" s="319"/>
      <c r="D3204" s="320"/>
      <c r="E3204" s="321"/>
      <c r="F3204" s="322"/>
      <c r="G3204" s="283"/>
    </row>
    <row r="3205" ht="15.75" customHeight="1">
      <c r="A3205" s="318"/>
      <c r="B3205" s="319"/>
      <c r="C3205" s="319"/>
      <c r="D3205" s="320"/>
      <c r="E3205" s="321"/>
      <c r="F3205" s="322"/>
      <c r="G3205" s="283"/>
    </row>
    <row r="3206" ht="15.75" customHeight="1">
      <c r="A3206" s="318"/>
      <c r="B3206" s="319"/>
      <c r="C3206" s="319"/>
      <c r="D3206" s="320"/>
      <c r="E3206" s="321"/>
      <c r="F3206" s="322"/>
      <c r="G3206" s="283"/>
    </row>
    <row r="3207" ht="15.75" customHeight="1">
      <c r="A3207" s="318"/>
      <c r="B3207" s="319"/>
      <c r="C3207" s="319"/>
      <c r="D3207" s="320"/>
      <c r="E3207" s="321"/>
      <c r="F3207" s="322"/>
      <c r="G3207" s="283"/>
    </row>
    <row r="3208" ht="15.75" customHeight="1">
      <c r="A3208" s="318"/>
      <c r="B3208" s="319"/>
      <c r="C3208" s="319"/>
      <c r="D3208" s="320"/>
      <c r="E3208" s="321"/>
      <c r="F3208" s="322"/>
      <c r="G3208" s="283"/>
    </row>
    <row r="3209" ht="15.75" customHeight="1">
      <c r="A3209" s="318"/>
      <c r="B3209" s="319"/>
      <c r="C3209" s="319"/>
      <c r="D3209" s="320"/>
      <c r="E3209" s="321"/>
      <c r="F3209" s="322"/>
      <c r="G3209" s="283"/>
    </row>
    <row r="3210" ht="15.75" customHeight="1">
      <c r="A3210" s="318"/>
      <c r="B3210" s="319"/>
      <c r="C3210" s="319"/>
      <c r="D3210" s="320"/>
      <c r="E3210" s="321"/>
      <c r="F3210" s="322"/>
      <c r="G3210" s="283"/>
    </row>
    <row r="3211" ht="15.75" customHeight="1">
      <c r="A3211" s="318"/>
      <c r="B3211" s="319"/>
      <c r="C3211" s="319"/>
      <c r="D3211" s="320"/>
      <c r="E3211" s="321"/>
      <c r="F3211" s="322"/>
      <c r="G3211" s="283"/>
    </row>
    <row r="3212" ht="15.75" customHeight="1">
      <c r="A3212" s="318"/>
      <c r="B3212" s="319"/>
      <c r="C3212" s="319"/>
      <c r="D3212" s="320"/>
      <c r="E3212" s="321"/>
      <c r="F3212" s="322"/>
      <c r="G3212" s="283"/>
    </row>
    <row r="3213" ht="15.75" customHeight="1">
      <c r="A3213" s="318"/>
      <c r="B3213" s="319"/>
      <c r="C3213" s="319"/>
      <c r="D3213" s="320"/>
      <c r="E3213" s="321"/>
      <c r="F3213" s="322"/>
      <c r="G3213" s="283"/>
    </row>
    <row r="3214" ht="15.75" customHeight="1">
      <c r="A3214" s="318"/>
      <c r="B3214" s="319"/>
      <c r="C3214" s="319"/>
      <c r="D3214" s="320"/>
      <c r="E3214" s="321"/>
      <c r="F3214" s="322"/>
      <c r="G3214" s="283"/>
    </row>
    <row r="3215" ht="15.75" customHeight="1">
      <c r="A3215" s="318"/>
      <c r="B3215" s="319"/>
      <c r="C3215" s="319"/>
      <c r="D3215" s="320"/>
      <c r="E3215" s="321"/>
      <c r="F3215" s="322"/>
      <c r="G3215" s="283"/>
    </row>
    <row r="3216" ht="15.75" customHeight="1">
      <c r="A3216" s="318"/>
      <c r="B3216" s="319"/>
      <c r="C3216" s="319"/>
      <c r="D3216" s="320"/>
      <c r="E3216" s="321"/>
      <c r="F3216" s="322"/>
      <c r="G3216" s="283"/>
    </row>
    <row r="3217" ht="15.75" customHeight="1">
      <c r="A3217" s="318"/>
      <c r="B3217" s="319"/>
      <c r="C3217" s="319"/>
      <c r="D3217" s="320"/>
      <c r="E3217" s="321"/>
      <c r="F3217" s="322"/>
      <c r="G3217" s="283"/>
    </row>
    <row r="3218" ht="15.75" customHeight="1">
      <c r="A3218" s="318"/>
      <c r="B3218" s="319"/>
      <c r="C3218" s="319"/>
      <c r="D3218" s="320"/>
      <c r="E3218" s="321"/>
      <c r="F3218" s="322"/>
      <c r="G3218" s="283"/>
    </row>
    <row r="3219" ht="15.75" customHeight="1">
      <c r="A3219" s="318"/>
      <c r="B3219" s="319"/>
      <c r="C3219" s="319"/>
      <c r="D3219" s="320"/>
      <c r="E3219" s="321"/>
      <c r="F3219" s="322"/>
      <c r="G3219" s="283"/>
    </row>
    <row r="3220" ht="15.75" customHeight="1">
      <c r="A3220" s="318"/>
      <c r="B3220" s="319"/>
      <c r="C3220" s="319"/>
      <c r="D3220" s="320"/>
      <c r="E3220" s="321"/>
      <c r="F3220" s="322"/>
      <c r="G3220" s="283"/>
    </row>
    <row r="3221" ht="15.75" customHeight="1">
      <c r="A3221" s="318"/>
      <c r="B3221" s="319"/>
      <c r="C3221" s="319"/>
      <c r="D3221" s="320"/>
      <c r="E3221" s="321"/>
      <c r="F3221" s="322"/>
      <c r="G3221" s="283"/>
    </row>
    <row r="3222" ht="15.75" customHeight="1">
      <c r="A3222" s="318"/>
      <c r="B3222" s="319"/>
      <c r="C3222" s="319"/>
      <c r="D3222" s="320"/>
      <c r="E3222" s="321"/>
      <c r="F3222" s="322"/>
      <c r="G3222" s="283"/>
    </row>
    <row r="3223" ht="15.75" customHeight="1">
      <c r="A3223" s="318"/>
      <c r="B3223" s="319"/>
      <c r="C3223" s="319"/>
      <c r="D3223" s="320"/>
      <c r="E3223" s="321"/>
      <c r="F3223" s="322"/>
      <c r="G3223" s="283"/>
    </row>
    <row r="3224" ht="15.75" customHeight="1">
      <c r="A3224" s="318"/>
      <c r="B3224" s="319"/>
      <c r="C3224" s="319"/>
      <c r="D3224" s="320"/>
      <c r="E3224" s="321"/>
      <c r="F3224" s="322"/>
      <c r="G3224" s="283"/>
    </row>
    <row r="3225" ht="15.75" customHeight="1">
      <c r="A3225" s="318"/>
      <c r="B3225" s="319"/>
      <c r="C3225" s="319"/>
      <c r="D3225" s="320"/>
      <c r="E3225" s="321"/>
      <c r="F3225" s="322"/>
      <c r="G3225" s="283"/>
    </row>
    <row r="3226" ht="15.75" customHeight="1">
      <c r="A3226" s="318"/>
      <c r="B3226" s="319"/>
      <c r="C3226" s="319"/>
      <c r="D3226" s="320"/>
      <c r="E3226" s="321"/>
      <c r="F3226" s="322"/>
      <c r="G3226" s="283"/>
    </row>
    <row r="3227" ht="15.75" customHeight="1">
      <c r="A3227" s="318"/>
      <c r="B3227" s="319"/>
      <c r="C3227" s="319"/>
      <c r="D3227" s="320"/>
      <c r="E3227" s="321"/>
      <c r="F3227" s="322"/>
      <c r="G3227" s="283"/>
    </row>
    <row r="3228" ht="15.75" customHeight="1">
      <c r="A3228" s="318"/>
      <c r="B3228" s="319"/>
      <c r="C3228" s="319"/>
      <c r="D3228" s="320"/>
      <c r="E3228" s="321"/>
      <c r="F3228" s="322"/>
      <c r="G3228" s="283"/>
    </row>
    <row r="3229" ht="15.75" customHeight="1">
      <c r="A3229" s="318"/>
      <c r="B3229" s="319"/>
      <c r="C3229" s="319"/>
      <c r="D3229" s="320"/>
      <c r="E3229" s="321"/>
      <c r="F3229" s="322"/>
      <c r="G3229" s="283"/>
    </row>
    <row r="3230" ht="15.75" customHeight="1">
      <c r="A3230" s="318"/>
      <c r="B3230" s="319"/>
      <c r="C3230" s="319"/>
      <c r="D3230" s="320"/>
      <c r="E3230" s="321"/>
      <c r="F3230" s="322"/>
      <c r="G3230" s="283"/>
    </row>
    <row r="3231" ht="15.75" customHeight="1">
      <c r="A3231" s="318"/>
      <c r="B3231" s="319"/>
      <c r="C3231" s="319"/>
      <c r="D3231" s="320"/>
      <c r="E3231" s="321"/>
      <c r="F3231" s="322"/>
      <c r="G3231" s="283"/>
    </row>
    <row r="3232" ht="15.75" customHeight="1">
      <c r="A3232" s="318"/>
      <c r="B3232" s="319"/>
      <c r="C3232" s="319"/>
      <c r="D3232" s="320"/>
      <c r="E3232" s="321"/>
      <c r="F3232" s="322"/>
      <c r="G3232" s="283"/>
    </row>
    <row r="3233" ht="15.75" customHeight="1">
      <c r="A3233" s="318"/>
      <c r="B3233" s="319"/>
      <c r="C3233" s="319"/>
      <c r="D3233" s="320"/>
      <c r="E3233" s="321"/>
      <c r="F3233" s="322"/>
      <c r="G3233" s="283"/>
    </row>
    <row r="3234" ht="15.75" customHeight="1">
      <c r="A3234" s="318"/>
      <c r="B3234" s="319"/>
      <c r="C3234" s="319"/>
      <c r="D3234" s="320"/>
      <c r="E3234" s="321"/>
      <c r="F3234" s="322"/>
      <c r="G3234" s="283"/>
    </row>
    <row r="3235" ht="15.75" customHeight="1">
      <c r="A3235" s="318"/>
      <c r="B3235" s="319"/>
      <c r="C3235" s="319"/>
      <c r="D3235" s="320"/>
      <c r="E3235" s="321"/>
      <c r="F3235" s="322"/>
      <c r="G3235" s="283"/>
    </row>
    <row r="3236" ht="15.75" customHeight="1">
      <c r="A3236" s="318"/>
      <c r="B3236" s="319"/>
      <c r="C3236" s="319"/>
      <c r="D3236" s="320"/>
      <c r="E3236" s="321"/>
      <c r="F3236" s="322"/>
      <c r="G3236" s="283"/>
    </row>
    <row r="3237" ht="15.75" customHeight="1">
      <c r="A3237" s="318"/>
      <c r="B3237" s="319"/>
      <c r="C3237" s="319"/>
      <c r="D3237" s="320"/>
      <c r="E3237" s="321"/>
      <c r="F3237" s="322"/>
      <c r="G3237" s="283"/>
    </row>
    <row r="3238" ht="15.75" customHeight="1">
      <c r="A3238" s="318"/>
      <c r="B3238" s="319"/>
      <c r="C3238" s="319"/>
      <c r="D3238" s="320"/>
      <c r="E3238" s="321"/>
      <c r="F3238" s="322"/>
      <c r="G3238" s="283"/>
    </row>
    <row r="3239" ht="15.75" customHeight="1">
      <c r="A3239" s="318"/>
      <c r="B3239" s="319"/>
      <c r="C3239" s="319"/>
      <c r="D3239" s="320"/>
      <c r="E3239" s="321"/>
      <c r="F3239" s="322"/>
      <c r="G3239" s="283"/>
    </row>
    <row r="3240" ht="15.75" customHeight="1">
      <c r="A3240" s="318"/>
      <c r="B3240" s="319"/>
      <c r="C3240" s="319"/>
      <c r="D3240" s="320"/>
      <c r="E3240" s="321"/>
      <c r="F3240" s="322"/>
      <c r="G3240" s="283"/>
    </row>
    <row r="3241" ht="15.75" customHeight="1">
      <c r="A3241" s="318"/>
      <c r="B3241" s="319"/>
      <c r="C3241" s="319"/>
      <c r="D3241" s="320"/>
      <c r="E3241" s="321"/>
      <c r="F3241" s="322"/>
      <c r="G3241" s="283"/>
    </row>
    <row r="3242" ht="15.75" customHeight="1">
      <c r="A3242" s="318"/>
      <c r="B3242" s="319"/>
      <c r="C3242" s="319"/>
      <c r="D3242" s="320"/>
      <c r="E3242" s="321"/>
      <c r="F3242" s="322"/>
      <c r="G3242" s="283"/>
    </row>
    <row r="3243" ht="15.75" customHeight="1">
      <c r="A3243" s="318"/>
      <c r="B3243" s="319"/>
      <c r="C3243" s="319"/>
      <c r="D3243" s="320"/>
      <c r="E3243" s="321"/>
      <c r="F3243" s="322"/>
      <c r="G3243" s="283"/>
    </row>
    <row r="3244" ht="15.75" customHeight="1">
      <c r="A3244" s="318"/>
      <c r="B3244" s="319"/>
      <c r="C3244" s="319"/>
      <c r="D3244" s="320"/>
      <c r="E3244" s="321"/>
      <c r="F3244" s="322"/>
      <c r="G3244" s="283"/>
    </row>
    <row r="3245" ht="15.75" customHeight="1">
      <c r="A3245" s="318"/>
      <c r="B3245" s="319"/>
      <c r="C3245" s="319"/>
      <c r="D3245" s="320"/>
      <c r="E3245" s="321"/>
      <c r="F3245" s="322"/>
      <c r="G3245" s="283"/>
    </row>
    <row r="3246" ht="15.75" customHeight="1">
      <c r="A3246" s="318"/>
      <c r="B3246" s="319"/>
      <c r="C3246" s="319"/>
      <c r="D3246" s="320"/>
      <c r="E3246" s="321"/>
      <c r="F3246" s="322"/>
      <c r="G3246" s="283"/>
    </row>
    <row r="3247" ht="15.75" customHeight="1">
      <c r="A3247" s="318"/>
      <c r="B3247" s="319"/>
      <c r="C3247" s="319"/>
      <c r="D3247" s="320"/>
      <c r="E3247" s="321"/>
      <c r="F3247" s="322"/>
      <c r="G3247" s="283"/>
    </row>
    <row r="3248" ht="15.75" customHeight="1">
      <c r="A3248" s="318"/>
      <c r="B3248" s="319"/>
      <c r="C3248" s="319"/>
      <c r="D3248" s="320"/>
      <c r="E3248" s="321"/>
      <c r="F3248" s="322"/>
      <c r="G3248" s="283"/>
    </row>
    <row r="3249" ht="15.75" customHeight="1">
      <c r="A3249" s="318"/>
      <c r="B3249" s="319"/>
      <c r="C3249" s="319"/>
      <c r="D3249" s="320"/>
      <c r="E3249" s="321"/>
      <c r="F3249" s="322"/>
      <c r="G3249" s="283"/>
    </row>
    <row r="3250" ht="15.75" customHeight="1">
      <c r="A3250" s="318"/>
      <c r="B3250" s="319"/>
      <c r="C3250" s="319"/>
      <c r="D3250" s="320"/>
      <c r="E3250" s="321"/>
      <c r="F3250" s="322"/>
      <c r="G3250" s="283"/>
    </row>
    <row r="3251" ht="15.75" customHeight="1">
      <c r="A3251" s="318"/>
      <c r="B3251" s="319"/>
      <c r="C3251" s="319"/>
      <c r="D3251" s="320"/>
      <c r="E3251" s="321"/>
      <c r="F3251" s="322"/>
      <c r="G3251" s="283"/>
    </row>
    <row r="3252" ht="15.75" customHeight="1">
      <c r="A3252" s="318"/>
      <c r="B3252" s="319"/>
      <c r="C3252" s="319"/>
      <c r="D3252" s="320"/>
      <c r="E3252" s="321"/>
      <c r="F3252" s="322"/>
      <c r="G3252" s="283"/>
    </row>
    <row r="3253" ht="15.75" customHeight="1">
      <c r="A3253" s="318"/>
      <c r="B3253" s="319"/>
      <c r="C3253" s="319"/>
      <c r="D3253" s="320"/>
      <c r="E3253" s="321"/>
      <c r="F3253" s="322"/>
      <c r="G3253" s="283"/>
    </row>
    <row r="3254" ht="15.75" customHeight="1">
      <c r="A3254" s="318"/>
      <c r="B3254" s="319"/>
      <c r="C3254" s="319"/>
      <c r="D3254" s="320"/>
      <c r="E3254" s="321"/>
      <c r="F3254" s="322"/>
      <c r="G3254" s="283"/>
    </row>
    <row r="3255" ht="15.75" customHeight="1">
      <c r="A3255" s="318"/>
      <c r="B3255" s="319"/>
      <c r="C3255" s="319"/>
      <c r="D3255" s="320"/>
      <c r="E3255" s="321"/>
      <c r="F3255" s="322"/>
      <c r="G3255" s="283"/>
    </row>
    <row r="3256" ht="15.75" customHeight="1">
      <c r="A3256" s="318"/>
      <c r="B3256" s="319"/>
      <c r="C3256" s="319"/>
      <c r="D3256" s="320"/>
      <c r="E3256" s="321"/>
      <c r="F3256" s="322"/>
      <c r="G3256" s="283"/>
    </row>
    <row r="3257" ht="15.75" customHeight="1">
      <c r="A3257" s="318"/>
      <c r="B3257" s="319"/>
      <c r="C3257" s="319"/>
      <c r="D3257" s="320"/>
      <c r="E3257" s="321"/>
      <c r="F3257" s="322"/>
      <c r="G3257" s="283"/>
    </row>
    <row r="3258" ht="15.75" customHeight="1">
      <c r="A3258" s="318"/>
      <c r="B3258" s="319"/>
      <c r="C3258" s="319"/>
      <c r="D3258" s="320"/>
      <c r="E3258" s="321"/>
      <c r="F3258" s="322"/>
      <c r="G3258" s="283"/>
    </row>
    <row r="3259" ht="15.75" customHeight="1">
      <c r="A3259" s="318"/>
      <c r="B3259" s="319"/>
      <c r="C3259" s="319"/>
      <c r="D3259" s="320"/>
      <c r="E3259" s="321"/>
      <c r="F3259" s="322"/>
      <c r="G3259" s="283"/>
    </row>
    <row r="3260" ht="15.75" customHeight="1">
      <c r="A3260" s="318"/>
      <c r="B3260" s="319"/>
      <c r="C3260" s="319"/>
      <c r="D3260" s="320"/>
      <c r="E3260" s="321"/>
      <c r="F3260" s="322"/>
      <c r="G3260" s="283"/>
    </row>
    <row r="3261" ht="15.75" customHeight="1">
      <c r="A3261" s="318"/>
      <c r="B3261" s="319"/>
      <c r="C3261" s="319"/>
      <c r="D3261" s="320"/>
      <c r="E3261" s="321"/>
      <c r="F3261" s="322"/>
      <c r="G3261" s="283"/>
    </row>
    <row r="3262" ht="15.75" customHeight="1">
      <c r="A3262" s="318"/>
      <c r="B3262" s="319"/>
      <c r="C3262" s="319"/>
      <c r="D3262" s="320"/>
      <c r="E3262" s="321"/>
      <c r="F3262" s="322"/>
      <c r="G3262" s="283"/>
    </row>
    <row r="3263" ht="15.75" customHeight="1">
      <c r="A3263" s="318"/>
      <c r="B3263" s="319"/>
      <c r="C3263" s="319"/>
      <c r="D3263" s="320"/>
      <c r="E3263" s="321"/>
      <c r="F3263" s="322"/>
      <c r="G3263" s="283"/>
    </row>
  </sheetData>
  <mergeCells count="69">
    <mergeCell ref="F1451:F1470"/>
    <mergeCell ref="F1471:F1511"/>
    <mergeCell ref="F1512:F1553"/>
    <mergeCell ref="F1554:F1588"/>
    <mergeCell ref="F1589:F1646"/>
    <mergeCell ref="F1647:F1690"/>
    <mergeCell ref="F1691:F1720"/>
    <mergeCell ref="F1721:F1762"/>
    <mergeCell ref="F1763:F1813"/>
    <mergeCell ref="F1814:F1857"/>
    <mergeCell ref="F1858:F1887"/>
    <mergeCell ref="F1888:F1930"/>
    <mergeCell ref="F1931:F1962"/>
    <mergeCell ref="F1963:F1990"/>
    <mergeCell ref="F2:F10"/>
    <mergeCell ref="F11:F42"/>
    <mergeCell ref="F43:F66"/>
    <mergeCell ref="F67:F94"/>
    <mergeCell ref="F95:F124"/>
    <mergeCell ref="F125:F156"/>
    <mergeCell ref="F157:F184"/>
    <mergeCell ref="F185:F207"/>
    <mergeCell ref="F208:F250"/>
    <mergeCell ref="F251:F282"/>
    <mergeCell ref="F283:F307"/>
    <mergeCell ref="F308:F352"/>
    <mergeCell ref="F353:F403"/>
    <mergeCell ref="F404:F461"/>
    <mergeCell ref="F462:F518"/>
    <mergeCell ref="F519:F592"/>
    <mergeCell ref="F593:F654"/>
    <mergeCell ref="F655:F714"/>
    <mergeCell ref="F715:F752"/>
    <mergeCell ref="F753:F787"/>
    <mergeCell ref="F788:F816"/>
    <mergeCell ref="F817:F840"/>
    <mergeCell ref="F841:F881"/>
    <mergeCell ref="F882:F906"/>
    <mergeCell ref="F907:F937"/>
    <mergeCell ref="F938:F966"/>
    <mergeCell ref="F967:F998"/>
    <mergeCell ref="F999:F1023"/>
    <mergeCell ref="F1024:F1052"/>
    <mergeCell ref="F1053:F1088"/>
    <mergeCell ref="F1089:F1111"/>
    <mergeCell ref="F1112:F1143"/>
    <mergeCell ref="F1144:F1166"/>
    <mergeCell ref="F1167:F1197"/>
    <mergeCell ref="F1198:F1220"/>
    <mergeCell ref="F1221:F1249"/>
    <mergeCell ref="F1250:F1275"/>
    <mergeCell ref="F1276:F1303"/>
    <mergeCell ref="F1304:F1336"/>
    <mergeCell ref="F1337:F1376"/>
    <mergeCell ref="F1377:F1406"/>
    <mergeCell ref="F1407:F1450"/>
    <mergeCell ref="F2288:F2323"/>
    <mergeCell ref="F2324:F2370"/>
    <mergeCell ref="F2371:F2402"/>
    <mergeCell ref="F2403:F2444"/>
    <mergeCell ref="F2445:F2481"/>
    <mergeCell ref="F2482:F2521"/>
    <mergeCell ref="F2056:F2078"/>
    <mergeCell ref="F2080:F2114"/>
    <mergeCell ref="F2115:F2147"/>
    <mergeCell ref="F2148:F2183"/>
    <mergeCell ref="F2184:F2216"/>
    <mergeCell ref="F2217:F2250"/>
    <mergeCell ref="F2251:F2287"/>
  </mergeCells>
  <hyperlinks>
    <hyperlink r:id="rId2" ref="G1264"/>
  </hyperlinks>
  <printOptions/>
  <pageMargins bottom="0.75" footer="0.0" header="0.0" left="0.7" right="0.7" top="0.75"/>
  <pageSetup orientation="portrait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6.86"/>
    <col customWidth="1" min="7" max="7" width="58.14"/>
    <col customWidth="1" min="8" max="8" width="14.43"/>
    <col customWidth="1" min="9" max="9" width="10.71"/>
    <col customWidth="1" min="10" max="10" width="36.86"/>
    <col customWidth="1" min="11" max="18" width="10.71"/>
  </cols>
  <sheetData>
    <row r="1">
      <c r="A1" s="5">
        <v>3.0</v>
      </c>
      <c r="B1" s="3" t="s">
        <v>2</v>
      </c>
      <c r="C1" s="3" t="s">
        <v>3</v>
      </c>
      <c r="D1" s="3" t="s">
        <v>4</v>
      </c>
      <c r="E1" s="14" t="s">
        <v>5</v>
      </c>
      <c r="F1" s="18" t="s">
        <v>6</v>
      </c>
      <c r="G1" s="9" t="s">
        <v>8</v>
      </c>
      <c r="H1" s="179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hidden="1">
      <c r="A2" s="25">
        <v>45506.0</v>
      </c>
      <c r="B2" s="28" t="s">
        <v>635</v>
      </c>
      <c r="C2" s="28" t="s">
        <v>25</v>
      </c>
      <c r="D2" s="28">
        <v>1.9717606E7</v>
      </c>
      <c r="E2" s="32">
        <v>13507.93</v>
      </c>
      <c r="F2" s="31" t="s">
        <v>638</v>
      </c>
      <c r="G2" s="38"/>
      <c r="H2" s="125"/>
    </row>
    <row r="3" hidden="1">
      <c r="A3" s="25">
        <v>45506.0</v>
      </c>
      <c r="B3" s="28" t="s">
        <v>635</v>
      </c>
      <c r="C3" s="28" t="s">
        <v>25</v>
      </c>
      <c r="D3" s="28">
        <v>1.9720296E7</v>
      </c>
      <c r="E3" s="32">
        <v>32772.48</v>
      </c>
      <c r="F3" s="43"/>
      <c r="G3" s="85" t="s">
        <v>645</v>
      </c>
      <c r="H3" s="125"/>
    </row>
    <row r="4" hidden="1">
      <c r="A4" s="25">
        <v>45506.0</v>
      </c>
      <c r="B4" s="28" t="s">
        <v>635</v>
      </c>
      <c r="C4" s="28" t="s">
        <v>25</v>
      </c>
      <c r="D4" s="28">
        <v>1.9724664E7</v>
      </c>
      <c r="E4" s="32">
        <v>80198.7</v>
      </c>
      <c r="F4" s="43"/>
      <c r="G4" s="38"/>
      <c r="H4" s="125"/>
    </row>
    <row r="5" hidden="1">
      <c r="A5" s="25">
        <v>45506.0</v>
      </c>
      <c r="B5" s="28" t="s">
        <v>635</v>
      </c>
      <c r="C5" s="28" t="s">
        <v>25</v>
      </c>
      <c r="D5" s="28">
        <v>1.9724235E7</v>
      </c>
      <c r="E5" s="32">
        <v>6776.35</v>
      </c>
      <c r="F5" s="43"/>
      <c r="G5" s="38"/>
      <c r="H5" s="125"/>
    </row>
    <row r="6" hidden="1">
      <c r="A6" s="25">
        <v>45506.0</v>
      </c>
      <c r="B6" s="28" t="s">
        <v>635</v>
      </c>
      <c r="C6" s="28" t="s">
        <v>25</v>
      </c>
      <c r="D6" s="28">
        <v>1.9724234E7</v>
      </c>
      <c r="E6" s="32">
        <v>20810.38</v>
      </c>
      <c r="F6" s="43"/>
      <c r="G6" s="38"/>
      <c r="H6" s="125"/>
    </row>
    <row r="7" hidden="1">
      <c r="A7" s="25">
        <v>45506.0</v>
      </c>
      <c r="B7" s="28" t="s">
        <v>635</v>
      </c>
      <c r="C7" s="28" t="s">
        <v>25</v>
      </c>
      <c r="D7" s="28">
        <v>1.9717606E7</v>
      </c>
      <c r="E7" s="32" t="s">
        <v>651</v>
      </c>
      <c r="F7" s="43"/>
      <c r="G7" s="38"/>
      <c r="H7" s="125"/>
    </row>
    <row r="8" hidden="1">
      <c r="A8" s="25">
        <v>45507.0</v>
      </c>
      <c r="B8" s="28" t="s">
        <v>635</v>
      </c>
      <c r="C8" s="28" t="s">
        <v>25</v>
      </c>
      <c r="D8" s="28">
        <v>1.9729624E7</v>
      </c>
      <c r="E8" s="32">
        <v>8565.32</v>
      </c>
      <c r="F8" s="43"/>
      <c r="G8" s="38"/>
      <c r="H8" s="125"/>
    </row>
    <row r="9" hidden="1">
      <c r="A9" s="25">
        <v>45507.0</v>
      </c>
      <c r="B9" s="28" t="s">
        <v>635</v>
      </c>
      <c r="C9" s="28" t="s">
        <v>25</v>
      </c>
      <c r="D9" s="28">
        <v>1.9732514E7</v>
      </c>
      <c r="E9" s="32">
        <v>28869.78</v>
      </c>
      <c r="F9" s="43"/>
      <c r="G9" s="38"/>
      <c r="H9" s="125"/>
    </row>
    <row r="10" hidden="1">
      <c r="A10" s="25">
        <v>45507.0</v>
      </c>
      <c r="B10" s="28" t="s">
        <v>635</v>
      </c>
      <c r="C10" s="28" t="s">
        <v>25</v>
      </c>
      <c r="D10" s="28">
        <v>1.9734463E7</v>
      </c>
      <c r="E10" s="32">
        <v>6720.49</v>
      </c>
      <c r="F10" s="43"/>
      <c r="G10" s="38"/>
      <c r="H10" s="125"/>
    </row>
    <row r="11" hidden="1">
      <c r="A11" s="25">
        <v>45507.0</v>
      </c>
      <c r="B11" s="28" t="s">
        <v>635</v>
      </c>
      <c r="C11" s="28" t="s">
        <v>25</v>
      </c>
      <c r="D11" s="28">
        <v>1.9729623E7</v>
      </c>
      <c r="E11" s="32">
        <v>57278.06</v>
      </c>
      <c r="F11" s="43"/>
      <c r="G11" s="38"/>
      <c r="H11" s="125"/>
    </row>
    <row r="12" hidden="1">
      <c r="A12" s="25">
        <v>45509.0</v>
      </c>
      <c r="B12" s="28" t="s">
        <v>635</v>
      </c>
      <c r="C12" s="28" t="s">
        <v>25</v>
      </c>
      <c r="D12" s="28">
        <v>1.9741473E7</v>
      </c>
      <c r="E12" s="32">
        <v>137540.53</v>
      </c>
      <c r="F12" s="43"/>
      <c r="G12" s="38"/>
      <c r="H12" s="125"/>
    </row>
    <row r="13" hidden="1">
      <c r="A13" s="25">
        <v>45509.0</v>
      </c>
      <c r="B13" s="28" t="s">
        <v>635</v>
      </c>
      <c r="C13" s="28" t="s">
        <v>25</v>
      </c>
      <c r="D13" s="28">
        <v>1.9743378E7</v>
      </c>
      <c r="E13" s="32">
        <v>29869.24</v>
      </c>
      <c r="F13" s="43"/>
      <c r="G13" s="38"/>
      <c r="H13" s="125"/>
    </row>
    <row r="14" hidden="1">
      <c r="A14" s="25">
        <v>45509.0</v>
      </c>
      <c r="B14" s="28" t="s">
        <v>635</v>
      </c>
      <c r="C14" s="28" t="s">
        <v>25</v>
      </c>
      <c r="D14" s="28">
        <v>1.9747248E7</v>
      </c>
      <c r="E14" s="32">
        <v>6890.56</v>
      </c>
      <c r="F14" s="43"/>
      <c r="G14" s="38"/>
      <c r="H14" s="125"/>
    </row>
    <row r="15" hidden="1">
      <c r="A15" s="25">
        <v>45509.0</v>
      </c>
      <c r="B15" s="28" t="s">
        <v>635</v>
      </c>
      <c r="C15" s="28" t="s">
        <v>25</v>
      </c>
      <c r="D15" s="28">
        <v>1.9747249E7</v>
      </c>
      <c r="E15" s="32">
        <v>22322.8</v>
      </c>
      <c r="F15" s="43"/>
      <c r="G15" s="38"/>
      <c r="H15" s="125"/>
    </row>
    <row r="16" hidden="1">
      <c r="A16" s="25">
        <v>45509.0</v>
      </c>
      <c r="B16" s="28" t="s">
        <v>635</v>
      </c>
      <c r="C16" s="28" t="s">
        <v>25</v>
      </c>
      <c r="D16" s="28">
        <v>1.974725E7</v>
      </c>
      <c r="E16" s="32">
        <v>406953.8</v>
      </c>
      <c r="F16" s="43"/>
      <c r="G16" s="85" t="s">
        <v>662</v>
      </c>
      <c r="H16" s="125"/>
    </row>
    <row r="17" hidden="1">
      <c r="A17" s="25">
        <v>45509.0</v>
      </c>
      <c r="B17" s="28" t="s">
        <v>635</v>
      </c>
      <c r="C17" s="28" t="s">
        <v>25</v>
      </c>
      <c r="D17" s="28">
        <v>1.5372792E7</v>
      </c>
      <c r="E17" s="32">
        <v>47092.28</v>
      </c>
      <c r="F17" s="43"/>
      <c r="G17" s="38"/>
      <c r="H17" s="125"/>
    </row>
    <row r="18" hidden="1">
      <c r="A18" s="25">
        <v>45510.0</v>
      </c>
      <c r="B18" s="28" t="s">
        <v>635</v>
      </c>
      <c r="C18" s="28" t="s">
        <v>25</v>
      </c>
      <c r="D18" s="28">
        <v>1.9758795E7</v>
      </c>
      <c r="E18" s="32">
        <v>20250.84</v>
      </c>
      <c r="F18" s="43"/>
      <c r="G18" s="38"/>
      <c r="H18" s="125"/>
    </row>
    <row r="19" hidden="1">
      <c r="A19" s="25">
        <v>45510.0</v>
      </c>
      <c r="B19" s="28" t="s">
        <v>635</v>
      </c>
      <c r="C19" s="28" t="s">
        <v>25</v>
      </c>
      <c r="D19" s="28">
        <v>1.975883E7</v>
      </c>
      <c r="E19" s="32">
        <v>303000.25</v>
      </c>
      <c r="F19" s="43"/>
      <c r="G19" s="38"/>
      <c r="H19" s="125"/>
    </row>
    <row r="20" hidden="1">
      <c r="A20" s="25">
        <v>45510.0</v>
      </c>
      <c r="B20" s="28" t="s">
        <v>635</v>
      </c>
      <c r="C20" s="28" t="s">
        <v>25</v>
      </c>
      <c r="D20" s="28">
        <v>1.5377035E7</v>
      </c>
      <c r="E20" s="32">
        <v>0.0</v>
      </c>
      <c r="F20" s="43"/>
      <c r="G20" s="38"/>
      <c r="H20" s="125"/>
    </row>
    <row r="21" ht="15.75" hidden="1" customHeight="1">
      <c r="A21" s="25">
        <v>45510.0</v>
      </c>
      <c r="B21" s="28" t="s">
        <v>635</v>
      </c>
      <c r="C21" s="28" t="s">
        <v>25</v>
      </c>
      <c r="D21" s="28">
        <v>1.7779312E7</v>
      </c>
      <c r="E21" s="32">
        <v>49229.58</v>
      </c>
      <c r="F21" s="43"/>
      <c r="G21" s="38"/>
      <c r="H21" s="125"/>
    </row>
    <row r="22" ht="15.75" hidden="1" customHeight="1">
      <c r="A22" s="25">
        <v>45510.0</v>
      </c>
      <c r="B22" s="28" t="s">
        <v>635</v>
      </c>
      <c r="C22" s="28" t="s">
        <v>25</v>
      </c>
      <c r="D22" s="28">
        <v>1.7778055E7</v>
      </c>
      <c r="E22" s="32">
        <v>69498.12</v>
      </c>
      <c r="F22" s="43"/>
      <c r="G22" s="38"/>
      <c r="H22" s="125"/>
    </row>
    <row r="23" ht="15.75" hidden="1" customHeight="1">
      <c r="A23" s="25">
        <v>45511.0</v>
      </c>
      <c r="B23" s="28" t="s">
        <v>635</v>
      </c>
      <c r="C23" s="28" t="s">
        <v>25</v>
      </c>
      <c r="D23" s="28">
        <v>1.9765958E7</v>
      </c>
      <c r="E23" s="32">
        <v>269772.81</v>
      </c>
      <c r="F23" s="43"/>
      <c r="G23" s="38"/>
      <c r="H23" s="125"/>
    </row>
    <row r="24" ht="15.75" hidden="1" customHeight="1">
      <c r="A24" s="25">
        <v>45511.0</v>
      </c>
      <c r="B24" s="28" t="s">
        <v>635</v>
      </c>
      <c r="C24" s="28" t="s">
        <v>25</v>
      </c>
      <c r="D24" s="28">
        <v>1.9765959E7</v>
      </c>
      <c r="E24" s="32">
        <v>12309.22</v>
      </c>
      <c r="F24" s="43"/>
      <c r="G24" s="38"/>
      <c r="H24" s="125"/>
    </row>
    <row r="25" ht="15.75" hidden="1" customHeight="1">
      <c r="A25" s="25">
        <v>45511.0</v>
      </c>
      <c r="B25" s="28" t="s">
        <v>635</v>
      </c>
      <c r="C25" s="28" t="s">
        <v>25</v>
      </c>
      <c r="D25" s="28">
        <v>1.976196E7</v>
      </c>
      <c r="E25" s="32">
        <v>36390.88</v>
      </c>
      <c r="F25" s="43"/>
      <c r="G25" s="38"/>
      <c r="H25" s="125"/>
    </row>
    <row r="26" ht="15.75" hidden="1" customHeight="1">
      <c r="A26" s="25">
        <v>45511.0</v>
      </c>
      <c r="B26" s="28" t="s">
        <v>635</v>
      </c>
      <c r="C26" s="28" t="s">
        <v>25</v>
      </c>
      <c r="D26" s="28">
        <v>1.9761961E7</v>
      </c>
      <c r="E26" s="32">
        <v>38164.35</v>
      </c>
      <c r="F26" s="43"/>
      <c r="G26" s="38"/>
      <c r="H26" s="125"/>
    </row>
    <row r="27" ht="15.75" hidden="1" customHeight="1">
      <c r="A27" s="25">
        <v>45511.0</v>
      </c>
      <c r="B27" s="28" t="s">
        <v>635</v>
      </c>
      <c r="C27" s="28" t="s">
        <v>25</v>
      </c>
      <c r="D27" s="28">
        <v>1.9761962E7</v>
      </c>
      <c r="E27" s="32">
        <v>39059.89</v>
      </c>
      <c r="F27" s="43"/>
      <c r="G27" s="38"/>
      <c r="H27" s="125"/>
    </row>
    <row r="28" ht="15.75" hidden="1" customHeight="1">
      <c r="A28" s="25">
        <v>45511.0</v>
      </c>
      <c r="B28" s="28" t="s">
        <v>635</v>
      </c>
      <c r="C28" s="28" t="s">
        <v>25</v>
      </c>
      <c r="D28" s="28">
        <v>1.976277E7</v>
      </c>
      <c r="E28" s="32">
        <v>8009.28</v>
      </c>
      <c r="F28" s="43"/>
      <c r="G28" s="38"/>
      <c r="H28" s="125"/>
    </row>
    <row r="29" ht="15.75" hidden="1" customHeight="1">
      <c r="A29" s="25">
        <v>45511.0</v>
      </c>
      <c r="B29" s="28" t="s">
        <v>635</v>
      </c>
      <c r="C29" s="28" t="s">
        <v>25</v>
      </c>
      <c r="D29" s="28">
        <v>1.9770772E7</v>
      </c>
      <c r="E29" s="32">
        <v>72220.75</v>
      </c>
      <c r="F29" s="43"/>
      <c r="G29" s="38"/>
      <c r="H29" s="125"/>
    </row>
    <row r="30" ht="15.75" hidden="1" customHeight="1">
      <c r="A30" s="25">
        <v>45511.0</v>
      </c>
      <c r="B30" s="28" t="s">
        <v>635</v>
      </c>
      <c r="C30" s="28" t="s">
        <v>25</v>
      </c>
      <c r="D30" s="28">
        <v>1.9767764E7</v>
      </c>
      <c r="E30" s="32">
        <v>14823.29</v>
      </c>
      <c r="F30" s="43"/>
      <c r="G30" s="38"/>
      <c r="H30" s="125"/>
    </row>
    <row r="31" ht="15.75" hidden="1" customHeight="1">
      <c r="A31" s="25">
        <v>45512.0</v>
      </c>
      <c r="B31" s="28" t="s">
        <v>635</v>
      </c>
      <c r="C31" s="28" t="s">
        <v>679</v>
      </c>
      <c r="D31" s="28">
        <v>594996.0</v>
      </c>
      <c r="E31" s="32">
        <v>-154035.18</v>
      </c>
      <c r="F31" s="43"/>
      <c r="G31" s="38"/>
      <c r="H31" s="125"/>
    </row>
    <row r="32" ht="15.75" hidden="1" customHeight="1">
      <c r="A32" s="25">
        <v>45512.0</v>
      </c>
      <c r="B32" s="28" t="s">
        <v>635</v>
      </c>
      <c r="C32" s="28" t="s">
        <v>25</v>
      </c>
      <c r="D32" s="28">
        <v>1.9773408E7</v>
      </c>
      <c r="E32" s="32">
        <v>77289.66</v>
      </c>
      <c r="F32" s="43"/>
      <c r="G32" s="38"/>
      <c r="H32" s="125"/>
    </row>
    <row r="33" ht="15.75" hidden="1" customHeight="1">
      <c r="A33" s="25">
        <v>45512.0</v>
      </c>
      <c r="B33" s="28" t="s">
        <v>635</v>
      </c>
      <c r="C33" s="28" t="s">
        <v>25</v>
      </c>
      <c r="D33" s="28">
        <v>1.9778042E7</v>
      </c>
      <c r="E33" s="32">
        <v>45653.31</v>
      </c>
      <c r="F33" s="43"/>
      <c r="G33" s="38"/>
      <c r="H33" s="125"/>
    </row>
    <row r="34" ht="15.75" hidden="1" customHeight="1">
      <c r="A34" s="25">
        <v>45512.0</v>
      </c>
      <c r="B34" s="28" t="s">
        <v>635</v>
      </c>
      <c r="C34" s="28" t="s">
        <v>25</v>
      </c>
      <c r="D34" s="28">
        <v>1.9775441E7</v>
      </c>
      <c r="E34" s="32">
        <v>21839.3</v>
      </c>
      <c r="F34" s="43"/>
      <c r="G34" s="38"/>
      <c r="H34" s="125"/>
    </row>
    <row r="35" ht="15.75" hidden="1" customHeight="1">
      <c r="A35" s="25">
        <v>45512.0</v>
      </c>
      <c r="B35" s="28" t="s">
        <v>635</v>
      </c>
      <c r="C35" s="28" t="s">
        <v>25</v>
      </c>
      <c r="D35" s="28">
        <v>1.9774482E7</v>
      </c>
      <c r="E35" s="32">
        <v>49591.26</v>
      </c>
      <c r="F35" s="43"/>
      <c r="G35" s="38"/>
      <c r="H35" s="125"/>
    </row>
    <row r="36" ht="15.75" hidden="1" customHeight="1">
      <c r="A36" s="25">
        <v>45512.0</v>
      </c>
      <c r="B36" s="28" t="s">
        <v>635</v>
      </c>
      <c r="C36" s="28" t="s">
        <v>25</v>
      </c>
      <c r="D36" s="28">
        <v>1.9784339E7</v>
      </c>
      <c r="E36" s="32">
        <v>137615.0</v>
      </c>
      <c r="F36" s="33"/>
      <c r="G36" s="38"/>
      <c r="H36" s="125"/>
    </row>
    <row r="37" ht="15.75" hidden="1" customHeight="1">
      <c r="A37" s="25">
        <v>45513.0</v>
      </c>
      <c r="B37" s="28" t="s">
        <v>635</v>
      </c>
      <c r="C37" s="28" t="s">
        <v>25</v>
      </c>
      <c r="D37" s="28">
        <v>1.9787917E7</v>
      </c>
      <c r="E37" s="32">
        <v>34606.45</v>
      </c>
      <c r="F37" s="31" t="s">
        <v>689</v>
      </c>
      <c r="G37" s="186" t="s">
        <v>692</v>
      </c>
      <c r="H37" s="125"/>
    </row>
    <row r="38" ht="15.75" hidden="1" customHeight="1">
      <c r="A38" s="25">
        <v>45513.0</v>
      </c>
      <c r="B38" s="28" t="s">
        <v>635</v>
      </c>
      <c r="C38" s="28" t="s">
        <v>25</v>
      </c>
      <c r="D38" s="28">
        <v>1.9789024E7</v>
      </c>
      <c r="E38" s="32">
        <v>91895.84</v>
      </c>
      <c r="F38" s="43"/>
      <c r="G38" s="186" t="s">
        <v>696</v>
      </c>
      <c r="H38" s="125"/>
    </row>
    <row r="39" ht="15.75" hidden="1" customHeight="1">
      <c r="A39" s="25">
        <v>45513.0</v>
      </c>
      <c r="B39" s="28" t="s">
        <v>635</v>
      </c>
      <c r="C39" s="28" t="s">
        <v>25</v>
      </c>
      <c r="D39" s="28">
        <v>1.9791645E7</v>
      </c>
      <c r="E39" s="32">
        <v>49434.02</v>
      </c>
      <c r="F39" s="43"/>
      <c r="G39" s="38"/>
      <c r="H39" s="125"/>
    </row>
    <row r="40" ht="15.75" hidden="1" customHeight="1">
      <c r="A40" s="25">
        <v>45514.0</v>
      </c>
      <c r="B40" s="28" t="s">
        <v>635</v>
      </c>
      <c r="C40" s="28" t="s">
        <v>25</v>
      </c>
      <c r="D40" s="28">
        <v>1.9800339E7</v>
      </c>
      <c r="E40" s="32">
        <v>68828.37</v>
      </c>
      <c r="F40" s="43"/>
      <c r="G40" s="187"/>
      <c r="H40" s="125"/>
    </row>
    <row r="41" ht="15.75" hidden="1" customHeight="1">
      <c r="A41" s="25">
        <v>45516.0</v>
      </c>
      <c r="B41" s="28" t="s">
        <v>635</v>
      </c>
      <c r="C41" s="28" t="s">
        <v>25</v>
      </c>
      <c r="D41" s="28">
        <v>1.9808555E7</v>
      </c>
      <c r="E41" s="32">
        <v>107951.71</v>
      </c>
      <c r="F41" s="43"/>
      <c r="G41" s="38"/>
      <c r="H41" s="125"/>
    </row>
    <row r="42" ht="15.75" hidden="1" customHeight="1">
      <c r="A42" s="25">
        <v>45516.0</v>
      </c>
      <c r="B42" s="28" t="s">
        <v>635</v>
      </c>
      <c r="C42" s="28" t="s">
        <v>25</v>
      </c>
      <c r="D42" s="28">
        <v>1.9808556E7</v>
      </c>
      <c r="E42" s="32">
        <v>20154.02</v>
      </c>
      <c r="F42" s="43"/>
      <c r="G42" s="38"/>
      <c r="H42" s="125"/>
    </row>
    <row r="43" ht="15.75" hidden="1" customHeight="1">
      <c r="A43" s="25">
        <v>45516.0</v>
      </c>
      <c r="B43" s="28" t="s">
        <v>635</v>
      </c>
      <c r="C43" s="28" t="s">
        <v>25</v>
      </c>
      <c r="D43" s="28">
        <v>1.9813567E7</v>
      </c>
      <c r="E43" s="32">
        <v>29350.98</v>
      </c>
      <c r="F43" s="43"/>
      <c r="G43" s="38"/>
      <c r="H43" s="125"/>
    </row>
    <row r="44" ht="15.75" hidden="1" customHeight="1">
      <c r="A44" s="25">
        <v>45517.0</v>
      </c>
      <c r="B44" s="28" t="s">
        <v>635</v>
      </c>
      <c r="C44" s="28" t="s">
        <v>25</v>
      </c>
      <c r="D44" s="28">
        <v>1.9815568E7</v>
      </c>
      <c r="E44" s="32">
        <v>11140.88</v>
      </c>
      <c r="F44" s="43"/>
      <c r="G44" s="188"/>
      <c r="H44" s="125"/>
    </row>
    <row r="45" ht="15.75" hidden="1" customHeight="1">
      <c r="A45" s="25">
        <v>45517.0</v>
      </c>
      <c r="B45" s="28" t="s">
        <v>635</v>
      </c>
      <c r="C45" s="28" t="s">
        <v>25</v>
      </c>
      <c r="D45" s="28">
        <v>1.9816306E7</v>
      </c>
      <c r="E45" s="32">
        <v>32372.1</v>
      </c>
      <c r="F45" s="43"/>
      <c r="G45" s="188"/>
      <c r="H45" s="125"/>
    </row>
    <row r="46" ht="15.75" hidden="1" customHeight="1">
      <c r="A46" s="25">
        <v>45517.0</v>
      </c>
      <c r="B46" s="28" t="s">
        <v>635</v>
      </c>
      <c r="C46" s="28" t="s">
        <v>25</v>
      </c>
      <c r="D46" s="28">
        <v>1.9816917E7</v>
      </c>
      <c r="E46" s="32">
        <v>69997.03</v>
      </c>
      <c r="F46" s="43"/>
      <c r="G46" s="188"/>
      <c r="H46" s="125"/>
    </row>
    <row r="47" ht="15.75" hidden="1" customHeight="1">
      <c r="A47" s="25">
        <v>45517.0</v>
      </c>
      <c r="B47" s="28" t="s">
        <v>635</v>
      </c>
      <c r="C47" s="28" t="s">
        <v>25</v>
      </c>
      <c r="D47" s="28">
        <v>1.9818806E7</v>
      </c>
      <c r="E47" s="32">
        <v>16358.31</v>
      </c>
      <c r="F47" s="43"/>
      <c r="G47" s="189"/>
      <c r="H47" s="125"/>
    </row>
    <row r="48" ht="15.75" hidden="1" customHeight="1">
      <c r="A48" s="25">
        <v>45517.0</v>
      </c>
      <c r="B48" s="28" t="s">
        <v>635</v>
      </c>
      <c r="C48" s="28" t="s">
        <v>25</v>
      </c>
      <c r="D48" s="28">
        <v>1.981941E7</v>
      </c>
      <c r="E48" s="32">
        <v>3262.34</v>
      </c>
      <c r="F48" s="43"/>
      <c r="G48" s="38"/>
      <c r="H48" s="125"/>
    </row>
    <row r="49" ht="15.75" hidden="1" customHeight="1">
      <c r="A49" s="25">
        <v>45517.0</v>
      </c>
      <c r="B49" s="28" t="s">
        <v>635</v>
      </c>
      <c r="C49" s="28" t="s">
        <v>25</v>
      </c>
      <c r="D49" s="28">
        <v>1.9819411E7</v>
      </c>
      <c r="E49" s="32">
        <v>198686.54</v>
      </c>
      <c r="F49" s="43"/>
      <c r="G49" s="38"/>
      <c r="H49" s="125"/>
    </row>
    <row r="50" ht="15.75" hidden="1" customHeight="1">
      <c r="A50" s="25">
        <v>45517.0</v>
      </c>
      <c r="B50" s="28" t="s">
        <v>635</v>
      </c>
      <c r="C50" s="28" t="s">
        <v>25</v>
      </c>
      <c r="D50" s="28">
        <v>1.9819409E7</v>
      </c>
      <c r="E50" s="32">
        <v>365076.94</v>
      </c>
      <c r="F50" s="43"/>
      <c r="G50" s="38"/>
      <c r="H50" s="125"/>
    </row>
    <row r="51" ht="15.75" hidden="1" customHeight="1">
      <c r="A51" s="25">
        <v>45517.0</v>
      </c>
      <c r="B51" s="28" t="s">
        <v>635</v>
      </c>
      <c r="C51" s="28" t="s">
        <v>25</v>
      </c>
      <c r="D51" s="28">
        <v>1.9825289E7</v>
      </c>
      <c r="E51" s="32">
        <v>29585.63</v>
      </c>
      <c r="F51" s="43"/>
      <c r="G51" s="38"/>
      <c r="H51" s="125"/>
    </row>
    <row r="52" ht="15.75" hidden="1" customHeight="1">
      <c r="A52" s="25">
        <v>45517.0</v>
      </c>
      <c r="B52" s="28" t="s">
        <v>635</v>
      </c>
      <c r="C52" s="28" t="s">
        <v>25</v>
      </c>
      <c r="D52" s="28">
        <v>1.982529E7</v>
      </c>
      <c r="E52" s="32">
        <v>7765.36</v>
      </c>
      <c r="F52" s="43"/>
      <c r="G52" s="38"/>
      <c r="H52" s="125"/>
    </row>
    <row r="53" ht="15.75" hidden="1" customHeight="1">
      <c r="A53" s="25">
        <v>45517.0</v>
      </c>
      <c r="B53" s="28" t="s">
        <v>635</v>
      </c>
      <c r="C53" s="28" t="s">
        <v>25</v>
      </c>
      <c r="D53" s="28">
        <v>1.9824787E7</v>
      </c>
      <c r="E53" s="32">
        <v>207565.18</v>
      </c>
      <c r="F53" s="43"/>
      <c r="G53" s="193">
        <f>SUM(E37:E70)</f>
        <v>4618726.88</v>
      </c>
      <c r="H53" s="125"/>
    </row>
    <row r="54" ht="15.75" hidden="1" customHeight="1">
      <c r="A54" s="25">
        <v>45517.0</v>
      </c>
      <c r="B54" s="28" t="s">
        <v>635</v>
      </c>
      <c r="C54" s="28" t="s">
        <v>25</v>
      </c>
      <c r="D54" s="28">
        <v>1.9824788E7</v>
      </c>
      <c r="E54" s="32">
        <v>55081.21</v>
      </c>
      <c r="F54" s="43"/>
      <c r="G54" s="38"/>
      <c r="H54" s="125"/>
    </row>
    <row r="55" ht="15.75" hidden="1" customHeight="1">
      <c r="A55" s="25">
        <v>45517.0</v>
      </c>
      <c r="B55" s="28" t="s">
        <v>635</v>
      </c>
      <c r="C55" s="28" t="s">
        <v>25</v>
      </c>
      <c r="D55" s="28">
        <v>1.9824789E7</v>
      </c>
      <c r="E55" s="32">
        <v>21662.63</v>
      </c>
      <c r="F55" s="43"/>
      <c r="G55" s="194"/>
      <c r="H55" s="125"/>
    </row>
    <row r="56" ht="15.75" hidden="1" customHeight="1">
      <c r="A56" s="25">
        <v>45517.0</v>
      </c>
      <c r="B56" s="28" t="s">
        <v>635</v>
      </c>
      <c r="C56" s="28" t="s">
        <v>25</v>
      </c>
      <c r="D56" s="28">
        <v>1.9821058E7</v>
      </c>
      <c r="E56" s="32">
        <v>28240.26</v>
      </c>
      <c r="F56" s="43"/>
      <c r="G56" s="38"/>
      <c r="H56" s="125"/>
    </row>
    <row r="57" ht="15.75" hidden="1" customHeight="1">
      <c r="A57" s="25">
        <v>45518.0</v>
      </c>
      <c r="B57" s="28" t="s">
        <v>635</v>
      </c>
      <c r="C57" s="28" t="s">
        <v>679</v>
      </c>
      <c r="D57" s="28">
        <v>596072.0</v>
      </c>
      <c r="E57" s="32">
        <v>-13504.96</v>
      </c>
      <c r="F57" s="43"/>
      <c r="G57" s="38"/>
      <c r="H57" s="125"/>
    </row>
    <row r="58" ht="15.75" hidden="1" customHeight="1">
      <c r="A58" s="25">
        <v>45518.0</v>
      </c>
      <c r="B58" s="28" t="s">
        <v>635</v>
      </c>
      <c r="C58" s="28" t="s">
        <v>679</v>
      </c>
      <c r="D58" s="28">
        <v>596071.0</v>
      </c>
      <c r="E58" s="32">
        <v>-13504.96</v>
      </c>
      <c r="F58" s="43"/>
      <c r="G58" s="38"/>
      <c r="H58" s="125"/>
    </row>
    <row r="59" ht="15.75" hidden="1" customHeight="1">
      <c r="A59" s="25">
        <v>45518.0</v>
      </c>
      <c r="B59" s="28" t="s">
        <v>635</v>
      </c>
      <c r="C59" s="28" t="s">
        <v>25</v>
      </c>
      <c r="D59" s="28" t="s">
        <v>714</v>
      </c>
      <c r="E59" s="32">
        <v>44328.78</v>
      </c>
      <c r="F59" s="43"/>
      <c r="G59" s="38"/>
      <c r="H59" s="125"/>
    </row>
    <row r="60" ht="15.75" hidden="1" customHeight="1">
      <c r="A60" s="25">
        <v>45518.0</v>
      </c>
      <c r="B60" s="28" t="s">
        <v>635</v>
      </c>
      <c r="C60" s="28" t="s">
        <v>25</v>
      </c>
      <c r="D60" s="28">
        <v>1.982106E7</v>
      </c>
      <c r="E60" s="32">
        <v>559928.74</v>
      </c>
      <c r="F60" s="43"/>
      <c r="G60" s="85" t="s">
        <v>715</v>
      </c>
      <c r="H60" s="125"/>
    </row>
    <row r="61" ht="15.75" hidden="1" customHeight="1">
      <c r="A61" s="25">
        <v>45518.0</v>
      </c>
      <c r="B61" s="28" t="s">
        <v>635</v>
      </c>
      <c r="C61" s="28" t="s">
        <v>25</v>
      </c>
      <c r="D61" s="28">
        <v>1.9821059E7</v>
      </c>
      <c r="E61" s="32">
        <v>33035.35</v>
      </c>
      <c r="F61" s="43"/>
      <c r="G61" s="194"/>
      <c r="H61" s="125"/>
    </row>
    <row r="62" ht="15.75" hidden="1" customHeight="1">
      <c r="A62" s="25">
        <v>45518.0</v>
      </c>
      <c r="B62" s="28" t="s">
        <v>635</v>
      </c>
      <c r="C62" s="28" t="s">
        <v>25</v>
      </c>
      <c r="D62" s="28">
        <v>1.9830521E7</v>
      </c>
      <c r="E62" s="32">
        <v>53346.54</v>
      </c>
      <c r="F62" s="43"/>
      <c r="G62" s="38"/>
      <c r="H62" s="125"/>
    </row>
    <row r="63" ht="15.75" hidden="1" customHeight="1">
      <c r="A63" s="25">
        <v>45518.0</v>
      </c>
      <c r="B63" s="28" t="s">
        <v>635</v>
      </c>
      <c r="C63" s="28" t="s">
        <v>25</v>
      </c>
      <c r="D63" s="28">
        <v>1.9830522E7</v>
      </c>
      <c r="E63" s="32">
        <v>7765.36</v>
      </c>
      <c r="F63" s="43"/>
      <c r="G63" s="38"/>
      <c r="H63" s="125"/>
    </row>
    <row r="64" ht="15.75" hidden="1" customHeight="1">
      <c r="A64" s="25">
        <v>45518.0</v>
      </c>
      <c r="B64" s="28" t="s">
        <v>635</v>
      </c>
      <c r="C64" s="28" t="s">
        <v>25</v>
      </c>
      <c r="D64" s="28">
        <v>1.9830523E7</v>
      </c>
      <c r="E64" s="32">
        <v>5557.66</v>
      </c>
      <c r="F64" s="43"/>
      <c r="G64" s="194"/>
      <c r="H64" s="125"/>
    </row>
    <row r="65" ht="15.75" hidden="1" customHeight="1">
      <c r="A65" s="25">
        <v>45518.0</v>
      </c>
      <c r="B65" s="28" t="s">
        <v>635</v>
      </c>
      <c r="C65" s="28" t="s">
        <v>25</v>
      </c>
      <c r="D65" s="28">
        <v>1.983558E7</v>
      </c>
      <c r="E65" s="32">
        <v>88380.46</v>
      </c>
      <c r="F65" s="43"/>
      <c r="G65" s="38"/>
      <c r="H65" s="125"/>
    </row>
    <row r="66" ht="15.75" hidden="1" customHeight="1">
      <c r="A66" s="25">
        <v>45518.0</v>
      </c>
      <c r="B66" s="28" t="s">
        <v>635</v>
      </c>
      <c r="C66" s="28" t="s">
        <v>25</v>
      </c>
      <c r="D66" s="28">
        <v>1.983615E7</v>
      </c>
      <c r="E66" s="32">
        <v>4337.58</v>
      </c>
      <c r="F66" s="43"/>
      <c r="G66" s="38"/>
      <c r="H66" s="125"/>
    </row>
    <row r="67" ht="15.75" hidden="1" customHeight="1">
      <c r="A67" s="25">
        <v>45518.0</v>
      </c>
      <c r="B67" s="28" t="s">
        <v>635</v>
      </c>
      <c r="C67" s="28" t="s">
        <v>679</v>
      </c>
      <c r="D67" s="28" t="s">
        <v>725</v>
      </c>
      <c r="E67" s="32">
        <v>-2003.05</v>
      </c>
      <c r="F67" s="43"/>
      <c r="G67" s="194"/>
      <c r="H67" s="125"/>
    </row>
    <row r="68" ht="15.75" hidden="1" customHeight="1">
      <c r="A68" s="25">
        <v>45519.0</v>
      </c>
      <c r="B68" s="28" t="s">
        <v>635</v>
      </c>
      <c r="C68" s="28" t="s">
        <v>25</v>
      </c>
      <c r="D68" s="28">
        <v>1.984748E7</v>
      </c>
      <c r="E68" s="32">
        <v>2354110.84</v>
      </c>
      <c r="F68" s="43"/>
      <c r="G68" s="194"/>
      <c r="H68" s="125"/>
    </row>
    <row r="69" ht="15.75" hidden="1" customHeight="1">
      <c r="A69" s="25">
        <v>45519.0</v>
      </c>
      <c r="B69" s="28" t="s">
        <v>635</v>
      </c>
      <c r="C69" s="28" t="s">
        <v>679</v>
      </c>
      <c r="D69" s="28" t="s">
        <v>729</v>
      </c>
      <c r="E69" s="32">
        <v>-5693.62</v>
      </c>
      <c r="F69" s="43"/>
      <c r="G69" s="188"/>
      <c r="H69" s="125"/>
    </row>
    <row r="70" ht="15.75" hidden="1" customHeight="1">
      <c r="A70" s="25">
        <v>45519.0</v>
      </c>
      <c r="B70" s="28" t="s">
        <v>635</v>
      </c>
      <c r="C70" s="28" t="s">
        <v>25</v>
      </c>
      <c r="D70" s="28">
        <v>1.9846841E7</v>
      </c>
      <c r="E70" s="32">
        <v>53626.36</v>
      </c>
      <c r="F70" s="33"/>
      <c r="G70" s="194"/>
      <c r="H70" s="125"/>
    </row>
    <row r="71" ht="15.75" hidden="1" customHeight="1">
      <c r="A71" s="25">
        <v>45520.0</v>
      </c>
      <c r="B71" s="28" t="s">
        <v>635</v>
      </c>
      <c r="C71" s="28" t="s">
        <v>25</v>
      </c>
      <c r="D71" s="28">
        <v>1.9848687E7</v>
      </c>
      <c r="E71" s="32">
        <v>56056.19</v>
      </c>
      <c r="F71" s="31" t="s">
        <v>733</v>
      </c>
      <c r="G71" s="38"/>
      <c r="H71" s="125"/>
    </row>
    <row r="72" ht="15.75" hidden="1" customHeight="1">
      <c r="A72" s="25">
        <v>45520.0</v>
      </c>
      <c r="B72" s="28" t="s">
        <v>635</v>
      </c>
      <c r="C72" s="28" t="s">
        <v>25</v>
      </c>
      <c r="D72" s="28">
        <v>1.9849726E7</v>
      </c>
      <c r="E72" s="32">
        <v>24841.94</v>
      </c>
      <c r="F72" s="43"/>
      <c r="G72" s="85" t="s">
        <v>738</v>
      </c>
      <c r="H72" s="125"/>
    </row>
    <row r="73" ht="15.75" hidden="1" customHeight="1">
      <c r="A73" s="25">
        <v>45520.0</v>
      </c>
      <c r="B73" s="28" t="s">
        <v>635</v>
      </c>
      <c r="C73" s="28" t="s">
        <v>25</v>
      </c>
      <c r="D73" s="28">
        <v>1.98515E7</v>
      </c>
      <c r="E73" s="32">
        <v>21038.27</v>
      </c>
      <c r="F73" s="43"/>
      <c r="G73" s="38"/>
      <c r="H73" s="125"/>
    </row>
    <row r="74" ht="15.75" hidden="1" customHeight="1">
      <c r="A74" s="25">
        <v>45520.0</v>
      </c>
      <c r="B74" s="28" t="s">
        <v>635</v>
      </c>
      <c r="C74" s="28" t="s">
        <v>25</v>
      </c>
      <c r="D74" s="28">
        <v>1.9847603E7</v>
      </c>
      <c r="E74" s="32">
        <v>25103.72</v>
      </c>
      <c r="F74" s="43"/>
      <c r="G74" s="38"/>
      <c r="H74" s="125"/>
    </row>
    <row r="75" ht="15.75" hidden="1" customHeight="1">
      <c r="A75" s="25">
        <v>45520.0</v>
      </c>
      <c r="B75" s="28" t="s">
        <v>635</v>
      </c>
      <c r="C75" s="28" t="s">
        <v>25</v>
      </c>
      <c r="D75" s="28">
        <v>1.9858868E7</v>
      </c>
      <c r="E75" s="32">
        <v>15461.25</v>
      </c>
      <c r="F75" s="43"/>
      <c r="G75" s="38"/>
      <c r="H75" s="125"/>
    </row>
    <row r="76" ht="15.75" hidden="1" customHeight="1">
      <c r="A76" s="25">
        <v>45520.0</v>
      </c>
      <c r="B76" s="28" t="s">
        <v>635</v>
      </c>
      <c r="C76" s="28" t="s">
        <v>25</v>
      </c>
      <c r="D76" s="28">
        <v>1.9855323E7</v>
      </c>
      <c r="E76" s="32">
        <v>29353.25</v>
      </c>
      <c r="F76" s="43"/>
      <c r="G76" s="194"/>
      <c r="H76" s="125"/>
    </row>
    <row r="77" ht="15.75" hidden="1" customHeight="1">
      <c r="A77" s="25">
        <v>45520.0</v>
      </c>
      <c r="B77" s="28" t="s">
        <v>635</v>
      </c>
      <c r="C77" s="28" t="s">
        <v>25</v>
      </c>
      <c r="D77" s="28">
        <v>1.9854614E7</v>
      </c>
      <c r="E77" s="32">
        <v>3264.77</v>
      </c>
      <c r="F77" s="43"/>
      <c r="G77" s="194"/>
      <c r="H77" s="125"/>
    </row>
    <row r="78" ht="15.75" hidden="1" customHeight="1">
      <c r="A78" s="25">
        <v>45523.0</v>
      </c>
      <c r="B78" s="28" t="s">
        <v>635</v>
      </c>
      <c r="C78" s="28" t="s">
        <v>25</v>
      </c>
      <c r="D78" s="28">
        <v>1.9868E7</v>
      </c>
      <c r="E78" s="32">
        <v>20093.39</v>
      </c>
      <c r="F78" s="43"/>
      <c r="G78" s="194"/>
      <c r="H78" s="125"/>
    </row>
    <row r="79" ht="15.75" hidden="1" customHeight="1">
      <c r="A79" s="25">
        <v>45523.0</v>
      </c>
      <c r="B79" s="28" t="s">
        <v>635</v>
      </c>
      <c r="C79" s="28" t="s">
        <v>25</v>
      </c>
      <c r="D79" s="28">
        <v>1.9862486E7</v>
      </c>
      <c r="E79" s="32">
        <v>10278.38</v>
      </c>
      <c r="F79" s="43"/>
      <c r="G79" s="38"/>
      <c r="H79" s="125"/>
    </row>
    <row r="80" ht="15.75" hidden="1" customHeight="1">
      <c r="A80" s="25">
        <v>45523.0</v>
      </c>
      <c r="B80" s="28" t="s">
        <v>635</v>
      </c>
      <c r="C80" s="28" t="s">
        <v>25</v>
      </c>
      <c r="D80" s="28">
        <v>1.986718E7</v>
      </c>
      <c r="E80" s="32">
        <v>143343.4</v>
      </c>
      <c r="F80" s="43"/>
      <c r="G80" s="38"/>
      <c r="H80" s="125"/>
    </row>
    <row r="81" ht="15.75" hidden="1" customHeight="1">
      <c r="A81" s="25">
        <v>45523.0</v>
      </c>
      <c r="B81" s="28" t="s">
        <v>635</v>
      </c>
      <c r="C81" s="28" t="s">
        <v>25</v>
      </c>
      <c r="D81" s="28">
        <v>1.9867182E7</v>
      </c>
      <c r="E81" s="32">
        <v>151520.89</v>
      </c>
      <c r="F81" s="43"/>
      <c r="G81" s="38"/>
      <c r="H81" s="125"/>
    </row>
    <row r="82" ht="15.75" hidden="1" customHeight="1">
      <c r="A82" s="25">
        <v>45523.0</v>
      </c>
      <c r="B82" s="28" t="s">
        <v>635</v>
      </c>
      <c r="C82" s="28" t="s">
        <v>25</v>
      </c>
      <c r="D82" s="28">
        <v>1.9862649E7</v>
      </c>
      <c r="E82" s="32">
        <v>24304.32</v>
      </c>
      <c r="F82" s="43"/>
      <c r="G82" s="38"/>
      <c r="H82" s="125"/>
    </row>
    <row r="83" ht="15.75" hidden="1" customHeight="1">
      <c r="A83" s="25">
        <v>45523.0</v>
      </c>
      <c r="B83" s="28" t="s">
        <v>635</v>
      </c>
      <c r="C83" s="28" t="s">
        <v>25</v>
      </c>
      <c r="D83" s="28">
        <v>1.9867183E7</v>
      </c>
      <c r="E83" s="32">
        <v>12551.86</v>
      </c>
      <c r="F83" s="43"/>
      <c r="G83" s="38"/>
      <c r="H83" s="125"/>
    </row>
    <row r="84" ht="15.75" hidden="1" customHeight="1">
      <c r="A84" s="25">
        <v>45523.0</v>
      </c>
      <c r="B84" s="28" t="s">
        <v>635</v>
      </c>
      <c r="C84" s="28" t="s">
        <v>25</v>
      </c>
      <c r="D84" s="28">
        <v>1.9867181E7</v>
      </c>
      <c r="E84" s="32">
        <v>46574.22</v>
      </c>
      <c r="F84" s="43"/>
      <c r="G84" s="38"/>
      <c r="H84" s="125"/>
    </row>
    <row r="85" ht="15.75" hidden="1" customHeight="1">
      <c r="A85" s="25">
        <v>45524.0</v>
      </c>
      <c r="B85" s="28" t="s">
        <v>635</v>
      </c>
      <c r="C85" s="28" t="s">
        <v>25</v>
      </c>
      <c r="D85" s="28" t="s">
        <v>754</v>
      </c>
      <c r="E85" s="32">
        <v>39379.04</v>
      </c>
      <c r="F85" s="43"/>
      <c r="G85" s="38"/>
      <c r="H85" s="125"/>
    </row>
    <row r="86" ht="15.75" hidden="1" customHeight="1">
      <c r="A86" s="25">
        <v>45524.0</v>
      </c>
      <c r="B86" s="28" t="s">
        <v>635</v>
      </c>
      <c r="C86" s="28" t="s">
        <v>25</v>
      </c>
      <c r="D86" s="28" t="s">
        <v>755</v>
      </c>
      <c r="E86" s="32">
        <v>24319.04</v>
      </c>
      <c r="F86" s="43"/>
      <c r="G86" s="85" t="s">
        <v>757</v>
      </c>
      <c r="H86" s="125"/>
    </row>
    <row r="87" ht="15.75" hidden="1" customHeight="1">
      <c r="A87" s="25">
        <v>45524.0</v>
      </c>
      <c r="B87" s="28" t="s">
        <v>635</v>
      </c>
      <c r="C87" s="28" t="s">
        <v>25</v>
      </c>
      <c r="D87" s="28">
        <v>1.9884274E7</v>
      </c>
      <c r="E87" s="32">
        <v>54192.52</v>
      </c>
      <c r="F87" s="43"/>
      <c r="G87" s="38"/>
      <c r="H87" s="125"/>
    </row>
    <row r="88" ht="15.75" hidden="1" customHeight="1">
      <c r="A88" s="25">
        <v>45524.0</v>
      </c>
      <c r="B88" s="28" t="s">
        <v>635</v>
      </c>
      <c r="C88" s="28" t="s">
        <v>25</v>
      </c>
      <c r="D88" s="28">
        <v>1.988109E7</v>
      </c>
      <c r="E88" s="32">
        <v>95195.48</v>
      </c>
      <c r="F88" s="43"/>
      <c r="G88" s="38"/>
      <c r="H88" s="125"/>
    </row>
    <row r="89" ht="15.75" hidden="1" customHeight="1">
      <c r="A89" s="25">
        <v>45525.0</v>
      </c>
      <c r="B89" s="28" t="s">
        <v>635</v>
      </c>
      <c r="C89" s="28" t="s">
        <v>25</v>
      </c>
      <c r="D89" s="28">
        <v>1.9888524E7</v>
      </c>
      <c r="E89" s="32">
        <v>945360.78</v>
      </c>
      <c r="F89" s="43"/>
      <c r="G89" s="38"/>
      <c r="H89" s="125"/>
    </row>
    <row r="90" ht="15.75" hidden="1" customHeight="1">
      <c r="A90" s="25">
        <v>45525.0</v>
      </c>
      <c r="B90" s="28" t="s">
        <v>635</v>
      </c>
      <c r="C90" s="28" t="s">
        <v>25</v>
      </c>
      <c r="D90" s="28">
        <v>1.9886836E7</v>
      </c>
      <c r="E90" s="32">
        <v>45655.37</v>
      </c>
      <c r="F90" s="43"/>
      <c r="G90" s="38"/>
      <c r="H90" s="125"/>
    </row>
    <row r="91" ht="15.75" hidden="1" customHeight="1">
      <c r="A91" s="25">
        <v>45525.0</v>
      </c>
      <c r="B91" s="28" t="s">
        <v>635</v>
      </c>
      <c r="C91" s="28" t="s">
        <v>25</v>
      </c>
      <c r="D91" s="28">
        <v>1.9885262E7</v>
      </c>
      <c r="E91" s="32">
        <v>49076.08</v>
      </c>
      <c r="F91" s="43"/>
      <c r="G91" s="188"/>
      <c r="H91" s="125"/>
    </row>
    <row r="92" ht="15.75" hidden="1" customHeight="1">
      <c r="A92" s="25">
        <v>45525.0</v>
      </c>
      <c r="B92" s="28" t="s">
        <v>635</v>
      </c>
      <c r="C92" s="28" t="s">
        <v>25</v>
      </c>
      <c r="D92" s="28">
        <v>1.9885261E7</v>
      </c>
      <c r="E92" s="32">
        <v>57073.9</v>
      </c>
      <c r="F92" s="43"/>
      <c r="G92" s="38"/>
      <c r="H92" s="125"/>
    </row>
    <row r="93" ht="15.75" hidden="1" customHeight="1">
      <c r="A93" s="25">
        <v>45525.0</v>
      </c>
      <c r="B93" s="28" t="s">
        <v>635</v>
      </c>
      <c r="C93" s="28" t="s">
        <v>25</v>
      </c>
      <c r="D93" s="28">
        <v>1.988526E7</v>
      </c>
      <c r="E93" s="32">
        <v>6094.89</v>
      </c>
      <c r="F93" s="43"/>
      <c r="G93" s="38"/>
      <c r="H93" s="125"/>
    </row>
    <row r="94" ht="15.75" hidden="1" customHeight="1">
      <c r="A94" s="25">
        <v>45525.0</v>
      </c>
      <c r="B94" s="28" t="s">
        <v>635</v>
      </c>
      <c r="C94" s="28" t="s">
        <v>25</v>
      </c>
      <c r="D94" s="28">
        <v>1.989125E7</v>
      </c>
      <c r="E94" s="32">
        <v>104344.97</v>
      </c>
      <c r="F94" s="43"/>
      <c r="G94" s="194"/>
      <c r="H94" s="125"/>
    </row>
    <row r="95" ht="15.75" hidden="1" customHeight="1">
      <c r="A95" s="25">
        <v>45526.0</v>
      </c>
      <c r="B95" s="28" t="s">
        <v>635</v>
      </c>
      <c r="C95" s="28" t="s">
        <v>25</v>
      </c>
      <c r="D95" s="28">
        <v>1.9895153E7</v>
      </c>
      <c r="E95" s="32">
        <v>89401.29</v>
      </c>
      <c r="F95" s="43"/>
      <c r="G95" s="38"/>
      <c r="H95" s="125"/>
    </row>
    <row r="96" ht="15.75" hidden="1" customHeight="1">
      <c r="A96" s="25">
        <v>45526.0</v>
      </c>
      <c r="B96" s="28" t="s">
        <v>635</v>
      </c>
      <c r="C96" s="28" t="s">
        <v>25</v>
      </c>
      <c r="D96" s="28">
        <v>1.9897917E7</v>
      </c>
      <c r="E96" s="32">
        <v>48742.49</v>
      </c>
      <c r="F96" s="43"/>
      <c r="G96" s="38"/>
      <c r="H96" s="125"/>
    </row>
    <row r="97" ht="15.75" hidden="1" customHeight="1">
      <c r="A97" s="25">
        <v>45526.0</v>
      </c>
      <c r="B97" s="28" t="s">
        <v>635</v>
      </c>
      <c r="C97" s="28" t="s">
        <v>25</v>
      </c>
      <c r="D97" s="28">
        <v>1.9904102E7</v>
      </c>
      <c r="E97" s="32">
        <v>21143.4</v>
      </c>
      <c r="F97" s="43"/>
      <c r="G97" s="38"/>
      <c r="H97" s="125"/>
    </row>
    <row r="98" ht="15.75" hidden="1" customHeight="1">
      <c r="A98" s="25">
        <v>45526.0</v>
      </c>
      <c r="B98" s="28" t="s">
        <v>635</v>
      </c>
      <c r="C98" s="28" t="s">
        <v>25</v>
      </c>
      <c r="D98" s="28">
        <v>1.9904101E7</v>
      </c>
      <c r="E98" s="32">
        <v>120723.14</v>
      </c>
      <c r="F98" s="43"/>
      <c r="G98" s="38"/>
      <c r="H98" s="125"/>
    </row>
    <row r="99" ht="15.75" hidden="1" customHeight="1">
      <c r="A99" s="25">
        <v>45526.0</v>
      </c>
      <c r="B99" s="28" t="s">
        <v>635</v>
      </c>
      <c r="C99" s="28" t="s">
        <v>25</v>
      </c>
      <c r="D99" s="28">
        <v>1.9903512E7</v>
      </c>
      <c r="E99" s="32">
        <v>199427.5</v>
      </c>
      <c r="F99" s="43"/>
      <c r="G99" s="38"/>
      <c r="H99" s="125"/>
    </row>
    <row r="100" ht="15.75" hidden="1" customHeight="1">
      <c r="A100" s="25">
        <v>45526.0</v>
      </c>
      <c r="B100" s="28" t="s">
        <v>635</v>
      </c>
      <c r="C100" s="28" t="s">
        <v>25</v>
      </c>
      <c r="D100" s="28">
        <v>1.9903351E7</v>
      </c>
      <c r="E100" s="32">
        <v>36976.66</v>
      </c>
      <c r="F100" s="33"/>
      <c r="G100" s="38"/>
      <c r="H100" s="125"/>
    </row>
    <row r="101" ht="15.75" hidden="1" customHeight="1">
      <c r="A101" s="25">
        <v>45527.0</v>
      </c>
      <c r="B101" s="28" t="s">
        <v>635</v>
      </c>
      <c r="C101" s="28" t="s">
        <v>25</v>
      </c>
      <c r="D101" s="28">
        <v>1.9905256E7</v>
      </c>
      <c r="E101" s="32">
        <v>11607.72</v>
      </c>
      <c r="F101" s="31" t="s">
        <v>777</v>
      </c>
      <c r="G101" s="38"/>
      <c r="H101" s="125"/>
    </row>
    <row r="102" ht="15.75" hidden="1" customHeight="1">
      <c r="A102" s="25">
        <v>45527.0</v>
      </c>
      <c r="B102" s="28" t="s">
        <v>635</v>
      </c>
      <c r="C102" s="28" t="s">
        <v>25</v>
      </c>
      <c r="D102" s="28">
        <v>1.9905255E7</v>
      </c>
      <c r="E102" s="32">
        <v>75586.78</v>
      </c>
      <c r="F102" s="43"/>
      <c r="G102" s="38"/>
      <c r="H102" s="125"/>
    </row>
    <row r="103" ht="15.75" hidden="1" customHeight="1">
      <c r="A103" s="25">
        <v>45527.0</v>
      </c>
      <c r="B103" s="28" t="s">
        <v>635</v>
      </c>
      <c r="C103" s="28" t="s">
        <v>25</v>
      </c>
      <c r="D103" s="28">
        <v>1.990561E7</v>
      </c>
      <c r="E103" s="32">
        <v>8224.81</v>
      </c>
      <c r="F103" s="43"/>
      <c r="G103" s="38"/>
      <c r="H103" s="125"/>
    </row>
    <row r="104" ht="15.75" hidden="1" customHeight="1">
      <c r="A104" s="25">
        <v>45527.0</v>
      </c>
      <c r="B104" s="28" t="s">
        <v>635</v>
      </c>
      <c r="C104" s="28" t="s">
        <v>25</v>
      </c>
      <c r="D104" s="28">
        <v>1.9907714E7</v>
      </c>
      <c r="E104" s="32">
        <v>22303.23</v>
      </c>
      <c r="F104" s="43"/>
      <c r="G104" s="38"/>
      <c r="H104" s="125"/>
    </row>
    <row r="105" ht="15.75" hidden="1" customHeight="1">
      <c r="A105" s="25">
        <v>45527.0</v>
      </c>
      <c r="B105" s="28" t="s">
        <v>635</v>
      </c>
      <c r="C105" s="28" t="s">
        <v>25</v>
      </c>
      <c r="D105" s="28">
        <v>1.990812E7</v>
      </c>
      <c r="E105" s="32">
        <v>33866.05</v>
      </c>
      <c r="F105" s="43"/>
      <c r="G105" s="38"/>
      <c r="H105" s="125"/>
    </row>
    <row r="106" ht="15.75" hidden="1" customHeight="1">
      <c r="A106" s="25">
        <v>45528.0</v>
      </c>
      <c r="B106" s="28" t="s">
        <v>635</v>
      </c>
      <c r="C106" s="28" t="s">
        <v>25</v>
      </c>
      <c r="D106" s="28">
        <v>1.9917819E7</v>
      </c>
      <c r="E106" s="32">
        <v>19364.91</v>
      </c>
      <c r="F106" s="43"/>
      <c r="G106" s="38"/>
      <c r="H106" s="125"/>
    </row>
    <row r="107" ht="15.75" hidden="1" customHeight="1">
      <c r="A107" s="25">
        <v>45528.0</v>
      </c>
      <c r="B107" s="28" t="s">
        <v>635</v>
      </c>
      <c r="C107" s="28" t="s">
        <v>25</v>
      </c>
      <c r="D107" s="28">
        <v>1.9923368E7</v>
      </c>
      <c r="E107" s="32" t="s">
        <v>792</v>
      </c>
      <c r="F107" s="43"/>
      <c r="G107" s="38"/>
      <c r="H107" s="125"/>
    </row>
    <row r="108" ht="15.75" hidden="1" customHeight="1">
      <c r="A108" s="25">
        <v>45528.0</v>
      </c>
      <c r="B108" s="28" t="s">
        <v>635</v>
      </c>
      <c r="C108" s="28" t="s">
        <v>25</v>
      </c>
      <c r="D108" s="28">
        <v>1.9923522E7</v>
      </c>
      <c r="E108" s="32" t="s">
        <v>794</v>
      </c>
      <c r="F108" s="43"/>
      <c r="G108" s="38"/>
      <c r="H108" s="125"/>
    </row>
    <row r="109" ht="15.75" hidden="1" customHeight="1">
      <c r="A109" s="25">
        <v>45528.0</v>
      </c>
      <c r="B109" s="28" t="s">
        <v>635</v>
      </c>
      <c r="C109" s="28" t="s">
        <v>25</v>
      </c>
      <c r="D109" s="28">
        <v>1.9923524E7</v>
      </c>
      <c r="E109" s="32" t="s">
        <v>797</v>
      </c>
      <c r="F109" s="43"/>
      <c r="G109" s="194"/>
      <c r="H109" s="125"/>
    </row>
    <row r="110" ht="15.75" hidden="1" customHeight="1">
      <c r="A110" s="25">
        <v>45528.0</v>
      </c>
      <c r="B110" s="28" t="s">
        <v>635</v>
      </c>
      <c r="C110" s="28" t="s">
        <v>25</v>
      </c>
      <c r="D110" s="28">
        <v>1.9923523E7</v>
      </c>
      <c r="E110" s="32" t="s">
        <v>799</v>
      </c>
      <c r="F110" s="43"/>
      <c r="G110" s="38"/>
      <c r="H110" s="125"/>
    </row>
    <row r="111" ht="15.75" hidden="1" customHeight="1">
      <c r="A111" s="25">
        <v>45528.0</v>
      </c>
      <c r="B111" s="28" t="s">
        <v>635</v>
      </c>
      <c r="C111" s="28" t="s">
        <v>25</v>
      </c>
      <c r="D111" s="28">
        <v>1.9923526E7</v>
      </c>
      <c r="E111" s="32" t="s">
        <v>802</v>
      </c>
      <c r="F111" s="43"/>
      <c r="G111" s="38"/>
      <c r="H111" s="125"/>
    </row>
    <row r="112" ht="15.75" hidden="1" customHeight="1">
      <c r="A112" s="25">
        <v>45528.0</v>
      </c>
      <c r="B112" s="28" t="s">
        <v>635</v>
      </c>
      <c r="C112" s="28" t="s">
        <v>25</v>
      </c>
      <c r="D112" s="28">
        <v>1.9923525E7</v>
      </c>
      <c r="E112" s="32" t="s">
        <v>804</v>
      </c>
      <c r="F112" s="43"/>
      <c r="G112" s="38"/>
      <c r="H112" s="125"/>
    </row>
    <row r="113" ht="15.75" hidden="1" customHeight="1">
      <c r="A113" s="25">
        <v>45530.0</v>
      </c>
      <c r="B113" s="28" t="s">
        <v>635</v>
      </c>
      <c r="C113" s="28" t="s">
        <v>25</v>
      </c>
      <c r="D113" s="28">
        <v>1.9926446E7</v>
      </c>
      <c r="E113" s="32">
        <v>183468.15</v>
      </c>
      <c r="F113" s="43"/>
      <c r="G113" s="38"/>
      <c r="H113" s="125"/>
    </row>
    <row r="114" ht="15.75" hidden="1" customHeight="1">
      <c r="A114" s="25">
        <v>45530.0</v>
      </c>
      <c r="B114" s="28" t="s">
        <v>635</v>
      </c>
      <c r="C114" s="28" t="s">
        <v>25</v>
      </c>
      <c r="D114" s="28">
        <v>1.9926447E7</v>
      </c>
      <c r="E114" s="32">
        <v>19529.94</v>
      </c>
      <c r="F114" s="43"/>
      <c r="G114" s="38"/>
      <c r="H114" s="125"/>
    </row>
    <row r="115" ht="15.75" hidden="1" customHeight="1">
      <c r="A115" s="25">
        <v>45530.0</v>
      </c>
      <c r="B115" s="28" t="s">
        <v>635</v>
      </c>
      <c r="C115" s="28" t="s">
        <v>25</v>
      </c>
      <c r="D115" s="28">
        <v>1.9926759E7</v>
      </c>
      <c r="E115" s="32">
        <v>28324.92</v>
      </c>
      <c r="F115" s="43"/>
      <c r="G115" s="38"/>
      <c r="H115" s="125"/>
    </row>
    <row r="116" ht="15.75" hidden="1" customHeight="1">
      <c r="A116" s="25">
        <v>45530.0</v>
      </c>
      <c r="B116" s="28" t="s">
        <v>635</v>
      </c>
      <c r="C116" s="28" t="s">
        <v>25</v>
      </c>
      <c r="D116" s="28">
        <v>1.992676E7</v>
      </c>
      <c r="E116" s="32">
        <v>20154.02</v>
      </c>
      <c r="F116" s="43"/>
      <c r="G116" s="38"/>
      <c r="H116" s="125"/>
    </row>
    <row r="117" ht="15.75" hidden="1" customHeight="1">
      <c r="A117" s="25">
        <v>45530.0</v>
      </c>
      <c r="B117" s="28" t="s">
        <v>635</v>
      </c>
      <c r="C117" s="28" t="s">
        <v>25</v>
      </c>
      <c r="D117" s="28">
        <v>1.9931964E7</v>
      </c>
      <c r="E117" s="32">
        <v>17024.31</v>
      </c>
      <c r="F117" s="43"/>
      <c r="G117" s="38"/>
      <c r="H117" s="125"/>
    </row>
    <row r="118" ht="15.75" hidden="1" customHeight="1">
      <c r="A118" s="25">
        <v>45531.0</v>
      </c>
      <c r="B118" s="28" t="s">
        <v>635</v>
      </c>
      <c r="C118" s="28" t="s">
        <v>25</v>
      </c>
      <c r="D118" s="28">
        <v>1.9933869E7</v>
      </c>
      <c r="E118" s="32">
        <v>62341.79</v>
      </c>
      <c r="F118" s="43"/>
      <c r="G118" s="38"/>
      <c r="H118" s="125"/>
    </row>
    <row r="119" ht="15.75" hidden="1" customHeight="1">
      <c r="A119" s="25">
        <v>45531.0</v>
      </c>
      <c r="B119" s="28" t="s">
        <v>635</v>
      </c>
      <c r="C119" s="28" t="s">
        <v>25</v>
      </c>
      <c r="D119" s="28">
        <v>1.993756E7</v>
      </c>
      <c r="E119" s="32">
        <v>101664.1</v>
      </c>
      <c r="F119" s="43"/>
      <c r="G119" s="38"/>
      <c r="H119" s="125"/>
    </row>
    <row r="120" ht="15.75" hidden="1" customHeight="1">
      <c r="A120" s="25">
        <v>45531.0</v>
      </c>
      <c r="B120" s="28" t="s">
        <v>635</v>
      </c>
      <c r="C120" s="28" t="s">
        <v>25</v>
      </c>
      <c r="D120" s="28">
        <v>1.9937559E7</v>
      </c>
      <c r="E120" s="32">
        <v>53194.82</v>
      </c>
      <c r="F120" s="43"/>
      <c r="G120" s="38"/>
      <c r="H120" s="125"/>
    </row>
    <row r="121" ht="15.75" hidden="1" customHeight="1">
      <c r="A121" s="25">
        <v>45531.0</v>
      </c>
      <c r="B121" s="28" t="s">
        <v>635</v>
      </c>
      <c r="C121" s="28" t="s">
        <v>25</v>
      </c>
      <c r="D121" s="28">
        <v>1.994018E7</v>
      </c>
      <c r="E121" s="32">
        <v>16656.76</v>
      </c>
      <c r="F121" s="43"/>
      <c r="G121" s="38"/>
      <c r="H121" s="125"/>
    </row>
    <row r="122" ht="15.75" hidden="1" customHeight="1">
      <c r="A122" s="25">
        <v>45531.0</v>
      </c>
      <c r="B122" s="28" t="s">
        <v>635</v>
      </c>
      <c r="C122" s="28" t="s">
        <v>25</v>
      </c>
      <c r="D122" s="28">
        <v>1.9943944E7</v>
      </c>
      <c r="E122" s="32">
        <v>23291.64</v>
      </c>
      <c r="F122" s="43"/>
      <c r="G122" s="38"/>
      <c r="H122" s="125"/>
    </row>
    <row r="123" ht="15.75" hidden="1" customHeight="1">
      <c r="A123" s="25">
        <v>45532.0</v>
      </c>
      <c r="B123" s="28" t="s">
        <v>635</v>
      </c>
      <c r="C123" s="28" t="s">
        <v>25</v>
      </c>
      <c r="D123" s="28">
        <v>1.9944415E7</v>
      </c>
      <c r="E123" s="32">
        <v>33011.74</v>
      </c>
      <c r="F123" s="43"/>
      <c r="G123" s="38"/>
      <c r="H123" s="125"/>
    </row>
    <row r="124" ht="15.75" hidden="1" customHeight="1">
      <c r="A124" s="25">
        <v>45532.0</v>
      </c>
      <c r="B124" s="28" t="s">
        <v>635</v>
      </c>
      <c r="C124" s="28" t="s">
        <v>25</v>
      </c>
      <c r="D124" s="28">
        <v>1.9944414E7</v>
      </c>
      <c r="E124" s="32">
        <v>177364.1</v>
      </c>
      <c r="F124" s="43"/>
      <c r="G124" s="38"/>
      <c r="H124" s="125"/>
    </row>
    <row r="125" ht="15.75" hidden="1" customHeight="1">
      <c r="A125" s="25">
        <v>45532.0</v>
      </c>
      <c r="B125" s="28" t="s">
        <v>635</v>
      </c>
      <c r="C125" s="28" t="s">
        <v>25</v>
      </c>
      <c r="D125" s="28">
        <v>1.994545E7</v>
      </c>
      <c r="E125" s="32">
        <v>6668.78</v>
      </c>
      <c r="F125" s="43"/>
      <c r="G125" s="38"/>
      <c r="H125" s="125"/>
    </row>
    <row r="126" ht="15.75" hidden="1" customHeight="1">
      <c r="A126" s="25">
        <v>45532.0</v>
      </c>
      <c r="B126" s="28" t="s">
        <v>635</v>
      </c>
      <c r="C126" s="28" t="s">
        <v>25</v>
      </c>
      <c r="D126" s="28">
        <v>1.9945106E7</v>
      </c>
      <c r="E126" s="32">
        <v>17117.47</v>
      </c>
      <c r="F126" s="43"/>
      <c r="G126" s="38"/>
      <c r="H126" s="125"/>
    </row>
    <row r="127" ht="15.75" hidden="1" customHeight="1">
      <c r="A127" s="25">
        <v>45532.0</v>
      </c>
      <c r="B127" s="28" t="s">
        <v>635</v>
      </c>
      <c r="C127" s="28" t="s">
        <v>25</v>
      </c>
      <c r="D127" s="28">
        <v>1.9947993E7</v>
      </c>
      <c r="E127" s="32">
        <v>150375.63</v>
      </c>
      <c r="F127" s="43"/>
      <c r="G127" s="38"/>
      <c r="H127" s="125"/>
    </row>
    <row r="128" ht="15.75" hidden="1" customHeight="1">
      <c r="A128" s="25">
        <v>45532.0</v>
      </c>
      <c r="B128" s="28" t="s">
        <v>635</v>
      </c>
      <c r="C128" s="28" t="s">
        <v>25</v>
      </c>
      <c r="D128" s="28">
        <v>1.994545E7</v>
      </c>
      <c r="E128" s="32">
        <v>6668.78</v>
      </c>
      <c r="F128" s="43"/>
      <c r="G128" s="38"/>
      <c r="H128" s="125"/>
    </row>
    <row r="129" ht="15.75" hidden="1" customHeight="1">
      <c r="A129" s="25">
        <v>45532.0</v>
      </c>
      <c r="B129" s="28" t="s">
        <v>635</v>
      </c>
      <c r="C129" s="28" t="s">
        <v>679</v>
      </c>
      <c r="D129" s="28">
        <v>598959.0</v>
      </c>
      <c r="E129" s="32">
        <v>-6616.17</v>
      </c>
      <c r="F129" s="43"/>
      <c r="G129" s="38"/>
      <c r="H129" s="125"/>
    </row>
    <row r="130" ht="15.75" hidden="1" customHeight="1">
      <c r="A130" s="25">
        <v>45533.0</v>
      </c>
      <c r="B130" s="28" t="s">
        <v>635</v>
      </c>
      <c r="C130" s="28" t="s">
        <v>25</v>
      </c>
      <c r="D130" s="28">
        <v>1.9958409E7</v>
      </c>
      <c r="E130" s="32">
        <v>140720.8</v>
      </c>
      <c r="F130" s="43"/>
      <c r="G130" s="38"/>
      <c r="H130" s="125"/>
    </row>
    <row r="131" ht="15.75" hidden="1" customHeight="1">
      <c r="A131" s="25">
        <v>45533.0</v>
      </c>
      <c r="B131" s="28" t="s">
        <v>635</v>
      </c>
      <c r="C131" s="28" t="s">
        <v>679</v>
      </c>
      <c r="D131" s="28">
        <v>1271137.0</v>
      </c>
      <c r="E131" s="32">
        <v>-2460.75</v>
      </c>
      <c r="F131" s="43"/>
      <c r="G131" s="38"/>
      <c r="H131" s="125"/>
    </row>
    <row r="132" ht="15.75" hidden="1" customHeight="1">
      <c r="A132" s="25">
        <v>45533.0</v>
      </c>
      <c r="B132" s="28" t="s">
        <v>635</v>
      </c>
      <c r="C132" s="28" t="s">
        <v>25</v>
      </c>
      <c r="D132" s="28">
        <v>1.9960831E7</v>
      </c>
      <c r="E132" s="32">
        <v>50831.14</v>
      </c>
      <c r="F132" s="43"/>
      <c r="G132" s="38"/>
      <c r="H132" s="125"/>
    </row>
    <row r="133" ht="15.75" hidden="1" customHeight="1">
      <c r="A133" s="25">
        <v>45533.0</v>
      </c>
      <c r="B133" s="28" t="s">
        <v>635</v>
      </c>
      <c r="C133" s="28" t="s">
        <v>25</v>
      </c>
      <c r="D133" s="28">
        <v>1.9964429E7</v>
      </c>
      <c r="E133" s="32">
        <v>11933.91</v>
      </c>
      <c r="F133" s="33"/>
      <c r="G133" s="38"/>
      <c r="H133" s="125"/>
    </row>
    <row r="134" ht="15.75" hidden="1" customHeight="1">
      <c r="A134" s="25">
        <v>45534.0</v>
      </c>
      <c r="B134" s="28" t="s">
        <v>635</v>
      </c>
      <c r="C134" s="28" t="s">
        <v>25</v>
      </c>
      <c r="D134" s="28">
        <v>1.9968699E7</v>
      </c>
      <c r="E134" s="32">
        <v>39909.1</v>
      </c>
      <c r="F134" s="31" t="s">
        <v>828</v>
      </c>
      <c r="G134" s="38"/>
      <c r="H134" s="125"/>
    </row>
    <row r="135" ht="15.75" hidden="1" customHeight="1">
      <c r="A135" s="25">
        <v>45534.0</v>
      </c>
      <c r="B135" s="28" t="s">
        <v>635</v>
      </c>
      <c r="C135" s="28" t="s">
        <v>25</v>
      </c>
      <c r="D135" s="28" t="s">
        <v>832</v>
      </c>
      <c r="E135" s="32">
        <v>19872.1</v>
      </c>
      <c r="F135" s="43"/>
      <c r="G135" s="38"/>
      <c r="H135" s="125"/>
    </row>
    <row r="136" ht="15.75" hidden="1" customHeight="1">
      <c r="A136" s="25">
        <v>45535.0</v>
      </c>
      <c r="B136" s="28" t="s">
        <v>635</v>
      </c>
      <c r="C136" s="28" t="s">
        <v>25</v>
      </c>
      <c r="D136" s="28">
        <v>1.997499E7</v>
      </c>
      <c r="E136" s="199">
        <v>120321.26</v>
      </c>
      <c r="F136" s="43"/>
      <c r="G136" s="38"/>
      <c r="H136" s="125"/>
    </row>
    <row r="137" ht="15.75" hidden="1" customHeight="1">
      <c r="A137" s="25">
        <v>45535.0</v>
      </c>
      <c r="B137" s="28" t="s">
        <v>635</v>
      </c>
      <c r="C137" s="28" t="s">
        <v>25</v>
      </c>
      <c r="D137" s="28">
        <v>1.9974989E7</v>
      </c>
      <c r="E137" s="32">
        <v>26612.97</v>
      </c>
      <c r="F137" s="43"/>
      <c r="G137" s="38"/>
      <c r="H137" s="125"/>
    </row>
    <row r="138" ht="15.75" hidden="1" customHeight="1">
      <c r="A138" s="25">
        <v>45535.0</v>
      </c>
      <c r="B138" s="28" t="s">
        <v>635</v>
      </c>
      <c r="C138" s="28" t="s">
        <v>25</v>
      </c>
      <c r="D138" s="28">
        <v>1.9974991E7</v>
      </c>
      <c r="E138" s="32">
        <v>1183347.49</v>
      </c>
      <c r="F138" s="43"/>
      <c r="G138" s="38"/>
      <c r="H138" s="125"/>
    </row>
    <row r="139" ht="15.75" hidden="1" customHeight="1">
      <c r="A139" s="25">
        <v>45537.0</v>
      </c>
      <c r="B139" s="28" t="s">
        <v>635</v>
      </c>
      <c r="C139" s="28" t="s">
        <v>25</v>
      </c>
      <c r="D139" s="28" t="s">
        <v>840</v>
      </c>
      <c r="E139" s="32">
        <v>179473.09</v>
      </c>
      <c r="F139" s="43"/>
      <c r="G139" s="85" t="s">
        <v>842</v>
      </c>
      <c r="H139" s="125"/>
    </row>
    <row r="140" ht="15.75" hidden="1" customHeight="1">
      <c r="A140" s="25">
        <v>45537.0</v>
      </c>
      <c r="B140" s="28" t="s">
        <v>635</v>
      </c>
      <c r="C140" s="28" t="s">
        <v>25</v>
      </c>
      <c r="D140" s="28" t="s">
        <v>844</v>
      </c>
      <c r="E140" s="32">
        <v>617952.05</v>
      </c>
      <c r="F140" s="43"/>
      <c r="G140" s="85" t="s">
        <v>845</v>
      </c>
      <c r="H140" s="125"/>
    </row>
    <row r="141" ht="15.75" hidden="1" customHeight="1">
      <c r="A141" s="25">
        <v>45537.0</v>
      </c>
      <c r="B141" s="28" t="s">
        <v>635</v>
      </c>
      <c r="C141" s="28" t="s">
        <v>25</v>
      </c>
      <c r="D141" s="28">
        <v>1.9988222E7</v>
      </c>
      <c r="E141" s="32">
        <v>5285.62</v>
      </c>
      <c r="F141" s="43"/>
      <c r="G141" s="38"/>
      <c r="H141" s="125"/>
    </row>
    <row r="142" ht="15.75" hidden="1" customHeight="1">
      <c r="A142" s="25">
        <v>45537.0</v>
      </c>
      <c r="B142" s="28" t="s">
        <v>635</v>
      </c>
      <c r="C142" s="28" t="s">
        <v>25</v>
      </c>
      <c r="D142" s="28">
        <v>1.9987629E7</v>
      </c>
      <c r="E142" s="32">
        <v>151091.34</v>
      </c>
      <c r="F142" s="43"/>
      <c r="G142" s="38"/>
      <c r="H142" s="125"/>
    </row>
    <row r="143" ht="15.75" hidden="1" customHeight="1">
      <c r="A143" s="25">
        <v>45537.0</v>
      </c>
      <c r="B143" s="28" t="s">
        <v>635</v>
      </c>
      <c r="C143" s="28" t="s">
        <v>25</v>
      </c>
      <c r="D143" s="28">
        <v>1.9984613E7</v>
      </c>
      <c r="E143" s="32">
        <v>28032.59</v>
      </c>
      <c r="F143" s="43"/>
      <c r="G143" s="38"/>
      <c r="H143" s="125"/>
    </row>
    <row r="144" ht="15.75" hidden="1" customHeight="1">
      <c r="A144" s="25">
        <v>45537.0</v>
      </c>
      <c r="B144" s="28" t="s">
        <v>635</v>
      </c>
      <c r="C144" s="28" t="s">
        <v>25</v>
      </c>
      <c r="D144" s="28">
        <v>1.9984612E7</v>
      </c>
      <c r="E144" s="32">
        <v>114779.88</v>
      </c>
      <c r="F144" s="43"/>
      <c r="G144" s="38"/>
      <c r="H144" s="125"/>
    </row>
    <row r="145" ht="15.75" hidden="1" customHeight="1">
      <c r="A145" s="25">
        <v>45537.0</v>
      </c>
      <c r="B145" s="28" t="s">
        <v>635</v>
      </c>
      <c r="C145" s="28" t="s">
        <v>25</v>
      </c>
      <c r="D145" s="28">
        <v>1.9985276E7</v>
      </c>
      <c r="E145" s="32">
        <v>622927.99</v>
      </c>
      <c r="F145" s="43"/>
      <c r="G145" s="38"/>
      <c r="H145" s="125"/>
    </row>
    <row r="146" ht="15.75" hidden="1" customHeight="1">
      <c r="A146" s="25">
        <v>45538.0</v>
      </c>
      <c r="B146" s="28" t="s">
        <v>635</v>
      </c>
      <c r="C146" s="28" t="s">
        <v>679</v>
      </c>
      <c r="D146" s="28">
        <v>600536.0</v>
      </c>
      <c r="E146" s="32">
        <v>-14178.9</v>
      </c>
      <c r="F146" s="43"/>
      <c r="G146" s="38"/>
      <c r="H146" s="125"/>
    </row>
    <row r="147" ht="15.75" hidden="1" customHeight="1">
      <c r="A147" s="25">
        <v>45538.0</v>
      </c>
      <c r="B147" s="28" t="s">
        <v>635</v>
      </c>
      <c r="C147" s="28" t="s">
        <v>25</v>
      </c>
      <c r="D147" s="28">
        <v>1.9990122E7</v>
      </c>
      <c r="E147" s="32">
        <v>36184.78</v>
      </c>
      <c r="F147" s="43"/>
      <c r="G147" s="38"/>
      <c r="H147" s="125"/>
    </row>
    <row r="148" ht="15.75" hidden="1" customHeight="1">
      <c r="A148" s="25">
        <v>45538.0</v>
      </c>
      <c r="B148" s="28" t="s">
        <v>635</v>
      </c>
      <c r="C148" s="28" t="s">
        <v>25</v>
      </c>
      <c r="D148" s="28">
        <v>1.9990582E7</v>
      </c>
      <c r="E148" s="32">
        <v>29924.18</v>
      </c>
      <c r="F148" s="43"/>
      <c r="G148" s="38"/>
      <c r="H148" s="125"/>
    </row>
    <row r="149" ht="15.75" hidden="1" customHeight="1">
      <c r="A149" s="25">
        <v>45538.0</v>
      </c>
      <c r="B149" s="28" t="s">
        <v>635</v>
      </c>
      <c r="C149" s="28" t="s">
        <v>25</v>
      </c>
      <c r="D149" s="28">
        <v>1.9990711E7</v>
      </c>
      <c r="E149" s="32">
        <v>10014.74</v>
      </c>
      <c r="F149" s="43"/>
      <c r="G149" s="38"/>
      <c r="H149" s="125"/>
    </row>
    <row r="150" ht="15.75" hidden="1" customHeight="1">
      <c r="A150" s="25">
        <v>45538.0</v>
      </c>
      <c r="B150" s="28" t="s">
        <v>635</v>
      </c>
      <c r="C150" s="28" t="s">
        <v>25</v>
      </c>
      <c r="D150" s="28">
        <v>1.9990993E7</v>
      </c>
      <c r="E150" s="32">
        <v>410837.99</v>
      </c>
      <c r="F150" s="43"/>
      <c r="G150" s="38"/>
      <c r="H150" s="125"/>
    </row>
    <row r="151" ht="15.75" hidden="1" customHeight="1">
      <c r="A151" s="25">
        <v>45538.0</v>
      </c>
      <c r="B151" s="28" t="s">
        <v>635</v>
      </c>
      <c r="C151" s="28" t="s">
        <v>25</v>
      </c>
      <c r="D151" s="28">
        <v>1.9990994E7</v>
      </c>
      <c r="E151" s="32">
        <v>11753.46</v>
      </c>
      <c r="F151" s="43"/>
      <c r="G151" s="38"/>
      <c r="H151" s="125"/>
    </row>
    <row r="152" ht="15.75" hidden="1" customHeight="1">
      <c r="A152" s="25">
        <v>45538.0</v>
      </c>
      <c r="B152" s="28" t="s">
        <v>635</v>
      </c>
      <c r="C152" s="28" t="s">
        <v>25</v>
      </c>
      <c r="D152" s="28">
        <v>1.999228E7</v>
      </c>
      <c r="E152" s="32">
        <v>3389.58</v>
      </c>
      <c r="F152" s="43"/>
      <c r="G152" s="38"/>
      <c r="H152" s="125"/>
    </row>
    <row r="153" ht="15.75" hidden="1" customHeight="1">
      <c r="A153" s="25">
        <v>45538.0</v>
      </c>
      <c r="B153" s="28" t="s">
        <v>635</v>
      </c>
      <c r="C153" s="28" t="s">
        <v>25</v>
      </c>
      <c r="D153" s="28">
        <v>1.9991992E7</v>
      </c>
      <c r="E153" s="32">
        <v>24944.84</v>
      </c>
      <c r="F153" s="43"/>
      <c r="G153" s="38"/>
      <c r="H153" s="125"/>
    </row>
    <row r="154" ht="15.75" hidden="1" customHeight="1">
      <c r="A154" s="25">
        <v>45538.0</v>
      </c>
      <c r="B154" s="28" t="s">
        <v>635</v>
      </c>
      <c r="C154" s="28" t="s">
        <v>25</v>
      </c>
      <c r="D154" s="28">
        <v>1.9992279E7</v>
      </c>
      <c r="E154" s="32">
        <v>13348.1</v>
      </c>
      <c r="F154" s="43"/>
      <c r="G154" s="38"/>
      <c r="H154" s="125"/>
    </row>
    <row r="155" ht="15.75" hidden="1" customHeight="1">
      <c r="A155" s="25">
        <v>45538.0</v>
      </c>
      <c r="B155" s="28" t="s">
        <v>635</v>
      </c>
      <c r="C155" s="28" t="s">
        <v>25</v>
      </c>
      <c r="D155" s="28">
        <v>1.9990995E7</v>
      </c>
      <c r="E155" s="32">
        <v>161771.64</v>
      </c>
      <c r="F155" s="43"/>
      <c r="G155" s="38"/>
      <c r="H155" s="125"/>
    </row>
    <row r="156" ht="15.75" hidden="1" customHeight="1">
      <c r="A156" s="25">
        <v>45538.0</v>
      </c>
      <c r="B156" s="28" t="s">
        <v>635</v>
      </c>
      <c r="C156" s="28" t="s">
        <v>25</v>
      </c>
      <c r="D156" s="28">
        <v>1.9992704E7</v>
      </c>
      <c r="E156" s="32">
        <v>5162.38</v>
      </c>
      <c r="F156" s="43"/>
      <c r="G156" s="38"/>
      <c r="H156" s="125"/>
    </row>
    <row r="157" ht="15.75" hidden="1" customHeight="1">
      <c r="A157" s="25">
        <v>45538.0</v>
      </c>
      <c r="B157" s="28" t="s">
        <v>635</v>
      </c>
      <c r="C157" s="28" t="s">
        <v>25</v>
      </c>
      <c r="D157" s="28">
        <v>1.999348E7</v>
      </c>
      <c r="E157" s="32">
        <v>56547.56</v>
      </c>
      <c r="F157" s="43"/>
      <c r="G157" s="38"/>
      <c r="H157" s="125"/>
    </row>
    <row r="158" ht="15.75" hidden="1" customHeight="1">
      <c r="A158" s="25">
        <v>45538.0</v>
      </c>
      <c r="B158" s="28" t="s">
        <v>635</v>
      </c>
      <c r="C158" s="28" t="s">
        <v>25</v>
      </c>
      <c r="D158" s="28">
        <v>1.9996391E7</v>
      </c>
      <c r="E158" s="32">
        <v>51629.81</v>
      </c>
      <c r="F158" s="43"/>
      <c r="G158" s="38"/>
      <c r="H158" s="125"/>
    </row>
    <row r="159" ht="15.75" hidden="1" customHeight="1">
      <c r="A159" s="25">
        <v>45538.0</v>
      </c>
      <c r="B159" s="28" t="s">
        <v>635</v>
      </c>
      <c r="C159" s="28" t="s">
        <v>25</v>
      </c>
      <c r="D159" s="28">
        <v>1.9999775E7</v>
      </c>
      <c r="E159" s="32">
        <v>8222.33</v>
      </c>
      <c r="F159" s="43"/>
      <c r="G159" s="38"/>
      <c r="H159" s="125"/>
    </row>
    <row r="160" ht="15.75" hidden="1" customHeight="1">
      <c r="A160" s="25">
        <v>45538.0</v>
      </c>
      <c r="B160" s="28" t="s">
        <v>635</v>
      </c>
      <c r="C160" s="28" t="s">
        <v>25</v>
      </c>
      <c r="D160" s="28">
        <v>1.9999971E7</v>
      </c>
      <c r="E160" s="32">
        <v>19375.83</v>
      </c>
      <c r="F160" s="43"/>
      <c r="G160" s="38"/>
      <c r="H160" s="125"/>
    </row>
    <row r="161" ht="15.75" hidden="1" customHeight="1">
      <c r="A161" s="25">
        <v>45538.0</v>
      </c>
      <c r="B161" s="28" t="s">
        <v>635</v>
      </c>
      <c r="C161" s="28" t="s">
        <v>25</v>
      </c>
      <c r="D161" s="28">
        <v>1.9997513E7</v>
      </c>
      <c r="E161" s="32">
        <v>90269.69</v>
      </c>
      <c r="F161" s="43"/>
      <c r="G161" s="38"/>
      <c r="H161" s="125"/>
    </row>
    <row r="162" ht="15.75" hidden="1" customHeight="1">
      <c r="A162" s="25">
        <v>45539.0</v>
      </c>
      <c r="B162" s="28" t="s">
        <v>635</v>
      </c>
      <c r="C162" s="28" t="s">
        <v>679</v>
      </c>
      <c r="D162" s="28">
        <v>1274519.0</v>
      </c>
      <c r="E162" s="32">
        <v>-4539.56</v>
      </c>
      <c r="F162" s="43"/>
      <c r="G162" s="38"/>
      <c r="H162" s="125"/>
    </row>
    <row r="163" ht="15.75" hidden="1" customHeight="1">
      <c r="A163" s="25">
        <v>45539.0</v>
      </c>
      <c r="B163" s="28" t="s">
        <v>635</v>
      </c>
      <c r="C163" s="28" t="s">
        <v>25</v>
      </c>
      <c r="D163" s="28" t="s">
        <v>870</v>
      </c>
      <c r="E163" s="32">
        <v>55978.54</v>
      </c>
      <c r="F163" s="43"/>
      <c r="G163" s="38"/>
      <c r="H163" s="125"/>
    </row>
    <row r="164" ht="15.75" hidden="1" customHeight="1">
      <c r="A164" s="25">
        <v>45539.0</v>
      </c>
      <c r="B164" s="28" t="s">
        <v>635</v>
      </c>
      <c r="C164" s="28" t="s">
        <v>25</v>
      </c>
      <c r="D164" s="28">
        <v>2.001165E7</v>
      </c>
      <c r="E164" s="32">
        <v>25956.1</v>
      </c>
      <c r="F164" s="43"/>
      <c r="G164" s="85" t="s">
        <v>873</v>
      </c>
      <c r="H164" s="125"/>
    </row>
    <row r="165" ht="15.75" hidden="1" customHeight="1">
      <c r="A165" s="25">
        <v>45539.0</v>
      </c>
      <c r="B165" s="28" t="s">
        <v>635</v>
      </c>
      <c r="C165" s="28" t="s">
        <v>25</v>
      </c>
      <c r="D165" s="28">
        <v>2.0011722E7</v>
      </c>
      <c r="E165" s="32">
        <v>104686.69</v>
      </c>
      <c r="F165" s="43"/>
      <c r="G165" s="85" t="s">
        <v>875</v>
      </c>
      <c r="H165" s="125"/>
    </row>
    <row r="166" ht="15.75" hidden="1" customHeight="1">
      <c r="A166" s="25">
        <v>45540.0</v>
      </c>
      <c r="B166" s="28" t="s">
        <v>635</v>
      </c>
      <c r="C166" s="28" t="s">
        <v>25</v>
      </c>
      <c r="D166" s="28">
        <v>2.0016363E7</v>
      </c>
      <c r="E166" s="32">
        <v>9691.8</v>
      </c>
      <c r="F166" s="43"/>
      <c r="G166" s="38"/>
      <c r="H166" s="125"/>
    </row>
    <row r="167" ht="15.75" hidden="1" customHeight="1">
      <c r="A167" s="25">
        <v>45540.0</v>
      </c>
      <c r="B167" s="28" t="s">
        <v>635</v>
      </c>
      <c r="C167" s="28" t="s">
        <v>25</v>
      </c>
      <c r="D167" s="28">
        <v>2.0015595E7</v>
      </c>
      <c r="E167" s="32">
        <v>20140.57</v>
      </c>
      <c r="F167" s="43"/>
      <c r="G167" s="38"/>
      <c r="H167" s="125"/>
    </row>
    <row r="168" ht="15.75" hidden="1" customHeight="1">
      <c r="A168" s="25">
        <v>45540.0</v>
      </c>
      <c r="B168" s="28" t="s">
        <v>635</v>
      </c>
      <c r="C168" s="28" t="s">
        <v>25</v>
      </c>
      <c r="D168" s="28">
        <v>2.0015887E7</v>
      </c>
      <c r="E168" s="32">
        <v>35111.02</v>
      </c>
      <c r="F168" s="43"/>
      <c r="G168" s="38"/>
      <c r="H168" s="125"/>
    </row>
    <row r="169" ht="15.75" hidden="1" customHeight="1">
      <c r="A169" s="25">
        <v>45540.0</v>
      </c>
      <c r="B169" s="28" t="s">
        <v>635</v>
      </c>
      <c r="C169" s="28" t="s">
        <v>25</v>
      </c>
      <c r="D169" s="28">
        <v>2.0012969E7</v>
      </c>
      <c r="E169" s="32">
        <v>56500.28</v>
      </c>
      <c r="F169" s="43"/>
      <c r="G169" s="38"/>
      <c r="H169" s="125"/>
    </row>
    <row r="170" ht="15.75" hidden="1" customHeight="1">
      <c r="A170" s="25">
        <v>45540.0</v>
      </c>
      <c r="B170" s="28" t="s">
        <v>635</v>
      </c>
      <c r="C170" s="28" t="s">
        <v>25</v>
      </c>
      <c r="D170" s="28">
        <v>2.0018663E7</v>
      </c>
      <c r="E170" s="32">
        <v>12966.09</v>
      </c>
      <c r="F170" s="43"/>
      <c r="G170" s="38"/>
      <c r="H170" s="125"/>
    </row>
    <row r="171" ht="15.75" hidden="1" customHeight="1">
      <c r="A171" s="25">
        <v>45540.0</v>
      </c>
      <c r="B171" s="28" t="s">
        <v>635</v>
      </c>
      <c r="C171" s="28" t="s">
        <v>25</v>
      </c>
      <c r="D171" s="28">
        <v>2.0018662E7</v>
      </c>
      <c r="E171" s="32">
        <v>10174.63</v>
      </c>
      <c r="F171" s="43"/>
      <c r="G171" s="38"/>
      <c r="H171" s="125"/>
    </row>
    <row r="172" ht="15.75" hidden="1" customHeight="1">
      <c r="A172" s="25">
        <v>45540.0</v>
      </c>
      <c r="B172" s="28" t="s">
        <v>635</v>
      </c>
      <c r="C172" s="28" t="s">
        <v>25</v>
      </c>
      <c r="D172" s="28">
        <v>2.0019094E7</v>
      </c>
      <c r="E172" s="32">
        <v>27455.04</v>
      </c>
      <c r="F172" s="33"/>
      <c r="G172" s="92"/>
      <c r="H172" s="125"/>
    </row>
    <row r="173" ht="15.75" hidden="1" customHeight="1">
      <c r="A173" s="25">
        <v>45541.0</v>
      </c>
      <c r="B173" s="28" t="s">
        <v>635</v>
      </c>
      <c r="C173" s="28" t="s">
        <v>25</v>
      </c>
      <c r="D173" s="28">
        <v>2.0023675E7</v>
      </c>
      <c r="E173" s="32">
        <v>216557.88</v>
      </c>
      <c r="F173" s="31" t="s">
        <v>889</v>
      </c>
      <c r="G173" s="38"/>
      <c r="H173" s="125"/>
    </row>
    <row r="174" ht="15.75" hidden="1" customHeight="1">
      <c r="A174" s="25">
        <v>45541.0</v>
      </c>
      <c r="B174" s="28" t="s">
        <v>635</v>
      </c>
      <c r="C174" s="28" t="s">
        <v>25</v>
      </c>
      <c r="D174" s="28">
        <v>2.0023678E7</v>
      </c>
      <c r="E174" s="32">
        <v>6776.35</v>
      </c>
      <c r="F174" s="43"/>
      <c r="G174" s="38"/>
      <c r="H174" s="125"/>
    </row>
    <row r="175" ht="15.75" hidden="1" customHeight="1">
      <c r="A175" s="25">
        <v>45541.0</v>
      </c>
      <c r="B175" s="28" t="s">
        <v>635</v>
      </c>
      <c r="C175" s="28" t="s">
        <v>25</v>
      </c>
      <c r="D175" s="28">
        <v>2.0023677E7</v>
      </c>
      <c r="E175" s="32">
        <v>47887.67</v>
      </c>
      <c r="F175" s="43"/>
      <c r="G175" s="38"/>
      <c r="H175" s="125"/>
    </row>
    <row r="176" ht="15.75" hidden="1" customHeight="1">
      <c r="A176" s="25">
        <v>45541.0</v>
      </c>
      <c r="B176" s="28" t="s">
        <v>635</v>
      </c>
      <c r="C176" s="28" t="s">
        <v>25</v>
      </c>
      <c r="D176" s="28">
        <v>2.0024791E7</v>
      </c>
      <c r="E176" s="32">
        <v>24719.0</v>
      </c>
      <c r="F176" s="43"/>
      <c r="G176" s="38"/>
      <c r="H176" s="125"/>
    </row>
    <row r="177" ht="15.75" hidden="1" customHeight="1">
      <c r="A177" s="25">
        <v>45541.0</v>
      </c>
      <c r="B177" s="28" t="s">
        <v>635</v>
      </c>
      <c r="C177" s="28" t="s">
        <v>25</v>
      </c>
      <c r="D177" s="28">
        <v>2.0023676E7</v>
      </c>
      <c r="E177" s="32">
        <v>630240.52</v>
      </c>
      <c r="F177" s="43"/>
      <c r="G177" s="38"/>
      <c r="H177" s="125"/>
    </row>
    <row r="178" ht="15.75" hidden="1" customHeight="1">
      <c r="A178" s="25">
        <v>45541.0</v>
      </c>
      <c r="B178" s="28" t="s">
        <v>635</v>
      </c>
      <c r="C178" s="28" t="s">
        <v>25</v>
      </c>
      <c r="D178" s="28">
        <v>2.0027379E7</v>
      </c>
      <c r="E178" s="32">
        <v>12837.6</v>
      </c>
      <c r="F178" s="43"/>
      <c r="G178" s="38"/>
      <c r="H178" s="125"/>
    </row>
    <row r="179" ht="15.75" hidden="1" customHeight="1">
      <c r="A179" s="25">
        <v>45541.0</v>
      </c>
      <c r="B179" s="28" t="s">
        <v>635</v>
      </c>
      <c r="C179" s="28" t="s">
        <v>25</v>
      </c>
      <c r="D179" s="28">
        <v>2.002684E7</v>
      </c>
      <c r="E179" s="32">
        <v>277725.46</v>
      </c>
      <c r="F179" s="43"/>
      <c r="G179" s="38"/>
      <c r="H179" s="125"/>
    </row>
    <row r="180" ht="15.75" hidden="1" customHeight="1">
      <c r="A180" s="25">
        <v>45541.0</v>
      </c>
      <c r="B180" s="28" t="s">
        <v>635</v>
      </c>
      <c r="C180" s="28" t="s">
        <v>25</v>
      </c>
      <c r="D180" s="28">
        <v>2.002738E7</v>
      </c>
      <c r="E180" s="32">
        <v>30568.2</v>
      </c>
      <c r="F180" s="43"/>
      <c r="G180" s="38"/>
      <c r="H180" s="125"/>
    </row>
    <row r="181" ht="15.75" hidden="1" customHeight="1">
      <c r="A181" s="25">
        <v>45541.0</v>
      </c>
      <c r="B181" s="28" t="s">
        <v>635</v>
      </c>
      <c r="C181" s="28" t="s">
        <v>25</v>
      </c>
      <c r="D181" s="28">
        <v>2.0026841E7</v>
      </c>
      <c r="E181" s="32">
        <v>6181.58</v>
      </c>
      <c r="F181" s="43"/>
      <c r="G181" s="38"/>
      <c r="H181" s="125"/>
    </row>
    <row r="182" ht="15.75" hidden="1" customHeight="1">
      <c r="A182" s="25">
        <v>45541.0</v>
      </c>
      <c r="B182" s="28" t="s">
        <v>635</v>
      </c>
      <c r="C182" s="28" t="s">
        <v>25</v>
      </c>
      <c r="D182" s="28">
        <v>2.0026842E7</v>
      </c>
      <c r="E182" s="32">
        <v>51473.47</v>
      </c>
      <c r="F182" s="43"/>
      <c r="G182" s="38"/>
      <c r="H182" s="125"/>
    </row>
    <row r="183" ht="15.75" hidden="1" customHeight="1">
      <c r="A183" s="25">
        <v>45541.0</v>
      </c>
      <c r="B183" s="28" t="s">
        <v>635</v>
      </c>
      <c r="C183" s="28" t="s">
        <v>25</v>
      </c>
      <c r="D183" s="28">
        <v>2.0032471E7</v>
      </c>
      <c r="E183" s="32">
        <v>195404.5</v>
      </c>
      <c r="F183" s="43"/>
      <c r="G183" s="38"/>
      <c r="H183" s="125"/>
    </row>
    <row r="184" ht="15.75" hidden="1" customHeight="1">
      <c r="A184" s="25">
        <v>45541.0</v>
      </c>
      <c r="B184" s="28" t="s">
        <v>635</v>
      </c>
      <c r="C184" s="28" t="s">
        <v>25</v>
      </c>
      <c r="D184" s="28">
        <v>2.0032473E7</v>
      </c>
      <c r="E184" s="32">
        <v>47379.54</v>
      </c>
      <c r="F184" s="43"/>
      <c r="G184" s="38"/>
      <c r="H184" s="125"/>
    </row>
    <row r="185" ht="15.75" hidden="1" customHeight="1">
      <c r="A185" s="25">
        <v>45541.0</v>
      </c>
      <c r="B185" s="28" t="s">
        <v>635</v>
      </c>
      <c r="C185" s="28" t="s">
        <v>25</v>
      </c>
      <c r="D185" s="28">
        <v>2.0032472E7</v>
      </c>
      <c r="E185" s="32">
        <v>62318.98</v>
      </c>
      <c r="F185" s="43"/>
      <c r="G185" s="38"/>
      <c r="H185" s="125"/>
    </row>
    <row r="186" ht="15.75" hidden="1" customHeight="1">
      <c r="A186" s="25">
        <v>45541.0</v>
      </c>
      <c r="B186" s="28" t="s">
        <v>635</v>
      </c>
      <c r="C186" s="28" t="s">
        <v>679</v>
      </c>
      <c r="D186" s="28">
        <v>601577.0</v>
      </c>
      <c r="E186" s="32">
        <v>-25956.1</v>
      </c>
      <c r="F186" s="43"/>
      <c r="G186" s="38"/>
      <c r="H186" s="125"/>
    </row>
    <row r="187" ht="15.75" hidden="1" customHeight="1">
      <c r="A187" s="25">
        <v>45541.0</v>
      </c>
      <c r="B187" s="28" t="s">
        <v>635</v>
      </c>
      <c r="C187" s="28" t="s">
        <v>679</v>
      </c>
      <c r="D187" s="28">
        <v>601510.0</v>
      </c>
      <c r="E187" s="32">
        <v>-59262.85</v>
      </c>
      <c r="F187" s="43"/>
      <c r="G187" s="38"/>
      <c r="H187" s="125"/>
    </row>
    <row r="188" ht="15.75" hidden="1" customHeight="1">
      <c r="A188" s="25">
        <v>45541.0</v>
      </c>
      <c r="B188" s="28" t="s">
        <v>635</v>
      </c>
      <c r="C188" s="28" t="s">
        <v>679</v>
      </c>
      <c r="D188" s="28">
        <v>601400.0</v>
      </c>
      <c r="E188" s="32">
        <v>-92112.68</v>
      </c>
      <c r="F188" s="43"/>
      <c r="G188" s="38"/>
      <c r="H188" s="125"/>
    </row>
    <row r="189" ht="15.75" hidden="1" customHeight="1">
      <c r="A189" s="25">
        <v>45541.0</v>
      </c>
      <c r="B189" s="28" t="s">
        <v>635</v>
      </c>
      <c r="C189" s="28" t="s">
        <v>679</v>
      </c>
      <c r="D189" s="28">
        <v>601390.0</v>
      </c>
      <c r="E189" s="32">
        <v>-577975.91</v>
      </c>
      <c r="F189" s="43"/>
      <c r="G189" s="38"/>
      <c r="H189" s="125"/>
    </row>
    <row r="190" ht="15.75" hidden="1" customHeight="1">
      <c r="A190" s="25">
        <v>45542.0</v>
      </c>
      <c r="B190" s="28" t="s">
        <v>635</v>
      </c>
      <c r="C190" s="28" t="s">
        <v>25</v>
      </c>
      <c r="D190" s="28">
        <v>2.0038534E7</v>
      </c>
      <c r="E190" s="32">
        <v>13311.03</v>
      </c>
      <c r="F190" s="43"/>
      <c r="G190" s="38"/>
      <c r="H190" s="125"/>
    </row>
    <row r="191" ht="15.75" hidden="1" customHeight="1">
      <c r="A191" s="25">
        <v>45542.0</v>
      </c>
      <c r="B191" s="28" t="s">
        <v>635</v>
      </c>
      <c r="C191" s="28" t="s">
        <v>25</v>
      </c>
      <c r="D191" s="28">
        <v>2.0034918E7</v>
      </c>
      <c r="E191" s="32">
        <v>188721.06</v>
      </c>
      <c r="F191" s="43"/>
      <c r="G191" s="38"/>
      <c r="H191" s="125"/>
    </row>
    <row r="192" ht="15.75" hidden="1" customHeight="1">
      <c r="A192" s="25">
        <v>45542.0</v>
      </c>
      <c r="B192" s="28" t="s">
        <v>635</v>
      </c>
      <c r="C192" s="28" t="s">
        <v>25</v>
      </c>
      <c r="D192" s="28">
        <v>2.0034917E7</v>
      </c>
      <c r="E192" s="32">
        <v>130911.22</v>
      </c>
      <c r="F192" s="43"/>
      <c r="G192" s="38"/>
      <c r="H192" s="125"/>
    </row>
    <row r="193" ht="15.75" hidden="1" customHeight="1">
      <c r="A193" s="25">
        <v>45542.0</v>
      </c>
      <c r="B193" s="28" t="s">
        <v>635</v>
      </c>
      <c r="C193" s="28" t="s">
        <v>25</v>
      </c>
      <c r="D193" s="28">
        <v>2.0036003E7</v>
      </c>
      <c r="E193" s="32">
        <v>15340.06</v>
      </c>
      <c r="F193" s="43"/>
      <c r="G193" s="38"/>
      <c r="H193" s="125"/>
    </row>
    <row r="194" ht="15.75" hidden="1" customHeight="1">
      <c r="A194" s="25">
        <v>45542.0</v>
      </c>
      <c r="B194" s="28" t="s">
        <v>635</v>
      </c>
      <c r="C194" s="28" t="s">
        <v>25</v>
      </c>
      <c r="D194" s="28">
        <v>2.0040514E7</v>
      </c>
      <c r="E194" s="32">
        <v>19686.67</v>
      </c>
      <c r="F194" s="43"/>
      <c r="G194" s="38"/>
      <c r="H194" s="125"/>
    </row>
    <row r="195" ht="15.75" hidden="1" customHeight="1">
      <c r="A195" s="25">
        <v>45542.0</v>
      </c>
      <c r="B195" s="28" t="s">
        <v>635</v>
      </c>
      <c r="C195" s="28" t="s">
        <v>25</v>
      </c>
      <c r="D195" s="28">
        <v>2.0040515E7</v>
      </c>
      <c r="E195" s="32">
        <v>17179.84</v>
      </c>
      <c r="F195" s="43"/>
      <c r="G195" s="38"/>
      <c r="H195" s="125"/>
    </row>
    <row r="196" ht="15.75" hidden="1" customHeight="1">
      <c r="A196" s="25">
        <v>45544.0</v>
      </c>
      <c r="B196" s="28" t="s">
        <v>635</v>
      </c>
      <c r="C196" s="28" t="s">
        <v>25</v>
      </c>
      <c r="D196" s="28" t="s">
        <v>921</v>
      </c>
      <c r="E196" s="32">
        <v>155114.73</v>
      </c>
      <c r="F196" s="43"/>
      <c r="G196" s="38"/>
      <c r="H196" s="125"/>
    </row>
    <row r="197" ht="15.75" hidden="1" customHeight="1">
      <c r="A197" s="25">
        <v>45545.0</v>
      </c>
      <c r="B197" s="28" t="s">
        <v>635</v>
      </c>
      <c r="C197" s="28" t="s">
        <v>25</v>
      </c>
      <c r="D197" s="28">
        <v>2.0056618E7</v>
      </c>
      <c r="E197" s="32">
        <v>8975.46</v>
      </c>
      <c r="F197" s="43"/>
      <c r="G197" s="38"/>
      <c r="H197" s="125"/>
    </row>
    <row r="198" ht="15.75" hidden="1" customHeight="1">
      <c r="A198" s="25">
        <v>45545.0</v>
      </c>
      <c r="B198" s="28" t="s">
        <v>635</v>
      </c>
      <c r="C198" s="28" t="s">
        <v>25</v>
      </c>
      <c r="D198" s="206">
        <v>2.0056617E7</v>
      </c>
      <c r="E198" s="32">
        <v>323765.42</v>
      </c>
      <c r="F198" s="43"/>
      <c r="G198" s="38"/>
      <c r="H198" s="125"/>
    </row>
    <row r="199" ht="15.75" hidden="1" customHeight="1">
      <c r="A199" s="25">
        <v>45545.0</v>
      </c>
      <c r="B199" s="28" t="s">
        <v>635</v>
      </c>
      <c r="C199" s="28" t="s">
        <v>25</v>
      </c>
      <c r="D199" s="28">
        <v>2.0057587E7</v>
      </c>
      <c r="E199" s="32">
        <v>7959.47</v>
      </c>
      <c r="F199" s="43"/>
      <c r="G199" s="38"/>
      <c r="H199" s="125"/>
    </row>
    <row r="200" ht="15.75" hidden="1" customHeight="1">
      <c r="A200" s="25">
        <v>45545.0</v>
      </c>
      <c r="B200" s="28" t="s">
        <v>635</v>
      </c>
      <c r="C200" s="28" t="s">
        <v>25</v>
      </c>
      <c r="D200" s="28">
        <v>2.0057586E7</v>
      </c>
      <c r="E200" s="32">
        <v>241898.27</v>
      </c>
      <c r="F200" s="43"/>
      <c r="G200" s="38"/>
      <c r="H200" s="125"/>
    </row>
    <row r="201" ht="15.75" hidden="1" customHeight="1">
      <c r="A201" s="25">
        <v>45545.0</v>
      </c>
      <c r="B201" s="28" t="s">
        <v>635</v>
      </c>
      <c r="C201" s="28" t="s">
        <v>25</v>
      </c>
      <c r="D201" s="28">
        <v>2.0057588E7</v>
      </c>
      <c r="E201" s="32">
        <v>66238.72</v>
      </c>
      <c r="F201" s="43"/>
      <c r="G201" s="38"/>
      <c r="H201" s="125"/>
    </row>
    <row r="202" ht="15.75" hidden="1" customHeight="1">
      <c r="A202" s="25">
        <v>45545.0</v>
      </c>
      <c r="B202" s="28" t="s">
        <v>635</v>
      </c>
      <c r="C202" s="28" t="s">
        <v>25</v>
      </c>
      <c r="D202" s="28">
        <v>2.0064009E7</v>
      </c>
      <c r="E202" s="32">
        <v>137306.56</v>
      </c>
      <c r="F202" s="43"/>
      <c r="G202" s="38"/>
      <c r="H202" s="125"/>
    </row>
    <row r="203" ht="15.75" hidden="1" customHeight="1">
      <c r="A203" s="25">
        <v>45545.0</v>
      </c>
      <c r="B203" s="28" t="s">
        <v>635</v>
      </c>
      <c r="C203" s="28" t="s">
        <v>25</v>
      </c>
      <c r="D203" s="28">
        <v>2.006401E7</v>
      </c>
      <c r="E203" s="32">
        <v>14628.96</v>
      </c>
      <c r="F203" s="43"/>
      <c r="G203" s="38"/>
      <c r="H203" s="125"/>
    </row>
    <row r="204" ht="15.75" hidden="1" customHeight="1">
      <c r="A204" s="25">
        <v>45546.0</v>
      </c>
      <c r="B204" s="28" t="s">
        <v>635</v>
      </c>
      <c r="C204" s="28" t="s">
        <v>25</v>
      </c>
      <c r="D204" s="28">
        <v>2.0068408E7</v>
      </c>
      <c r="E204" s="32">
        <v>27608.38</v>
      </c>
      <c r="F204" s="43"/>
      <c r="G204" s="38"/>
      <c r="H204" s="125"/>
    </row>
    <row r="205" ht="15.75" hidden="1" customHeight="1">
      <c r="A205" s="25">
        <v>45546.0</v>
      </c>
      <c r="B205" s="28" t="s">
        <v>635</v>
      </c>
      <c r="C205" s="28" t="s">
        <v>25</v>
      </c>
      <c r="D205" s="28">
        <v>2.0068564E7</v>
      </c>
      <c r="E205" s="32">
        <v>7858.78</v>
      </c>
      <c r="F205" s="43"/>
      <c r="G205" s="38"/>
      <c r="H205" s="125"/>
    </row>
    <row r="206" ht="15.75" hidden="1" customHeight="1">
      <c r="A206" s="25">
        <v>45546.0</v>
      </c>
      <c r="B206" s="28" t="s">
        <v>635</v>
      </c>
      <c r="C206" s="28" t="s">
        <v>25</v>
      </c>
      <c r="D206" s="28">
        <v>2.0069775E7</v>
      </c>
      <c r="E206" s="32">
        <v>161588.09</v>
      </c>
      <c r="F206" s="43"/>
      <c r="G206" s="38"/>
      <c r="H206" s="125"/>
    </row>
    <row r="207" ht="15.75" hidden="1" customHeight="1">
      <c r="A207" s="25">
        <v>45546.0</v>
      </c>
      <c r="B207" s="28" t="s">
        <v>635</v>
      </c>
      <c r="C207" s="28" t="s">
        <v>25</v>
      </c>
      <c r="D207" s="28">
        <v>2.0069776E7</v>
      </c>
      <c r="E207" s="32">
        <v>199778.08</v>
      </c>
      <c r="F207" s="43"/>
      <c r="G207" s="38"/>
      <c r="H207" s="125"/>
    </row>
    <row r="208" ht="15.75" hidden="1" customHeight="1">
      <c r="A208" s="25">
        <v>45546.0</v>
      </c>
      <c r="B208" s="28" t="s">
        <v>635</v>
      </c>
      <c r="C208" s="28" t="s">
        <v>25</v>
      </c>
      <c r="D208" s="28">
        <v>2.007396E7</v>
      </c>
      <c r="E208" s="32">
        <v>22505.47</v>
      </c>
      <c r="F208" s="43"/>
      <c r="G208" s="38"/>
      <c r="H208" s="125"/>
    </row>
    <row r="209" ht="15.75" hidden="1" customHeight="1">
      <c r="A209" s="25">
        <v>45547.0</v>
      </c>
      <c r="B209" s="28" t="s">
        <v>635</v>
      </c>
      <c r="C209" s="28" t="s">
        <v>25</v>
      </c>
      <c r="D209" s="28">
        <v>2.0080356E7</v>
      </c>
      <c r="E209" s="32">
        <v>316812.0</v>
      </c>
      <c r="F209" s="33"/>
      <c r="G209" s="38"/>
      <c r="H209" s="125"/>
    </row>
    <row r="210" ht="15.75" hidden="1" customHeight="1">
      <c r="A210" s="25">
        <v>45547.0</v>
      </c>
      <c r="B210" s="28" t="s">
        <v>635</v>
      </c>
      <c r="C210" s="28" t="s">
        <v>25</v>
      </c>
      <c r="D210" s="28">
        <v>2.0085606E7</v>
      </c>
      <c r="E210" s="32">
        <v>29257.93</v>
      </c>
      <c r="F210" s="31" t="s">
        <v>937</v>
      </c>
      <c r="G210" s="38"/>
      <c r="H210" s="125"/>
    </row>
    <row r="211" ht="15.75" hidden="1" customHeight="1">
      <c r="A211" s="25">
        <v>45547.0</v>
      </c>
      <c r="B211" s="28" t="s">
        <v>635</v>
      </c>
      <c r="C211" s="28" t="s">
        <v>25</v>
      </c>
      <c r="D211" s="28">
        <v>2.0085605E7</v>
      </c>
      <c r="E211" s="32">
        <v>4051.51</v>
      </c>
      <c r="F211" s="43"/>
      <c r="G211" s="38"/>
      <c r="H211" s="125"/>
    </row>
    <row r="212" ht="15.75" hidden="1" customHeight="1">
      <c r="A212" s="25">
        <v>45548.0</v>
      </c>
      <c r="B212" s="28" t="s">
        <v>635</v>
      </c>
      <c r="C212" s="28" t="s">
        <v>25</v>
      </c>
      <c r="D212" s="28">
        <v>2.0087304E7</v>
      </c>
      <c r="E212" s="32">
        <v>32713.8</v>
      </c>
      <c r="F212" s="43"/>
      <c r="G212" s="38"/>
      <c r="H212" s="125"/>
    </row>
    <row r="213" ht="15.75" hidden="1" customHeight="1">
      <c r="A213" s="25">
        <v>45548.0</v>
      </c>
      <c r="B213" s="28" t="s">
        <v>635</v>
      </c>
      <c r="C213" s="28" t="s">
        <v>25</v>
      </c>
      <c r="D213" s="28">
        <v>2.0095031E7</v>
      </c>
      <c r="E213" s="32">
        <v>24127.17</v>
      </c>
      <c r="F213" s="43"/>
      <c r="G213" s="38"/>
      <c r="H213" s="125"/>
    </row>
    <row r="214" ht="15.75" hidden="1" customHeight="1">
      <c r="A214" s="25">
        <v>45549.0</v>
      </c>
      <c r="B214" s="28" t="s">
        <v>635</v>
      </c>
      <c r="C214" s="28" t="s">
        <v>25</v>
      </c>
      <c r="D214" s="28">
        <v>2.0097135E7</v>
      </c>
      <c r="E214" s="32">
        <v>17770.59</v>
      </c>
      <c r="F214" s="43"/>
      <c r="G214" s="38"/>
      <c r="H214" s="125"/>
    </row>
    <row r="215" ht="15.75" hidden="1" customHeight="1">
      <c r="A215" s="25">
        <v>45549.0</v>
      </c>
      <c r="B215" s="28" t="s">
        <v>635</v>
      </c>
      <c r="C215" s="28" t="s">
        <v>25</v>
      </c>
      <c r="D215" s="28">
        <v>2.0097798E7</v>
      </c>
      <c r="E215" s="32">
        <v>29287.1</v>
      </c>
      <c r="F215" s="43"/>
      <c r="G215" s="38"/>
      <c r="H215" s="125"/>
    </row>
    <row r="216" ht="15.75" hidden="1" customHeight="1">
      <c r="A216" s="25">
        <v>45549.0</v>
      </c>
      <c r="B216" s="28" t="s">
        <v>635</v>
      </c>
      <c r="C216" s="28" t="s">
        <v>25</v>
      </c>
      <c r="D216" s="28">
        <v>2.0099623E7</v>
      </c>
      <c r="E216" s="32">
        <v>23455.22</v>
      </c>
      <c r="F216" s="43"/>
      <c r="G216" s="38"/>
      <c r="H216" s="125"/>
    </row>
    <row r="217" ht="15.75" hidden="1" customHeight="1">
      <c r="A217" s="25">
        <v>45549.0</v>
      </c>
      <c r="B217" s="28" t="s">
        <v>635</v>
      </c>
      <c r="C217" s="28" t="s">
        <v>25</v>
      </c>
      <c r="D217" s="28">
        <v>2.0097134E7</v>
      </c>
      <c r="E217" s="32">
        <v>47014.41</v>
      </c>
      <c r="F217" s="43"/>
      <c r="G217" s="38"/>
      <c r="H217" s="125"/>
    </row>
    <row r="218" ht="15.75" hidden="1" customHeight="1">
      <c r="A218" s="25">
        <v>45549.0</v>
      </c>
      <c r="B218" s="28" t="s">
        <v>635</v>
      </c>
      <c r="C218" s="28" t="s">
        <v>25</v>
      </c>
      <c r="D218" s="28">
        <v>2.0103067E7</v>
      </c>
      <c r="E218" s="32">
        <v>11896.65</v>
      </c>
      <c r="F218" s="43"/>
      <c r="G218" s="38"/>
      <c r="H218" s="125"/>
    </row>
    <row r="219" ht="15.75" hidden="1" customHeight="1">
      <c r="A219" s="25">
        <v>45549.0</v>
      </c>
      <c r="B219" s="28" t="s">
        <v>635</v>
      </c>
      <c r="C219" s="28" t="s">
        <v>25</v>
      </c>
      <c r="D219" s="28">
        <v>2.0103068E7</v>
      </c>
      <c r="E219" s="32">
        <v>40012.42</v>
      </c>
      <c r="F219" s="43"/>
      <c r="G219" s="38"/>
      <c r="H219" s="125"/>
    </row>
    <row r="220" ht="15.75" hidden="1" customHeight="1">
      <c r="A220" s="25">
        <v>45551.0</v>
      </c>
      <c r="B220" s="28" t="s">
        <v>635</v>
      </c>
      <c r="C220" s="28" t="s">
        <v>25</v>
      </c>
      <c r="D220" s="28">
        <v>2.0109113E7</v>
      </c>
      <c r="E220" s="32">
        <v>62692.83</v>
      </c>
      <c r="F220" s="43"/>
      <c r="G220" s="38"/>
      <c r="H220" s="125"/>
    </row>
    <row r="221" ht="15.75" hidden="1" customHeight="1">
      <c r="A221" s="25">
        <v>45551.0</v>
      </c>
      <c r="B221" s="28" t="s">
        <v>635</v>
      </c>
      <c r="C221" s="28" t="s">
        <v>25</v>
      </c>
      <c r="D221" s="28">
        <v>2.0109115E7</v>
      </c>
      <c r="E221" s="32">
        <v>28154.22</v>
      </c>
      <c r="F221" s="43"/>
      <c r="G221" s="38"/>
      <c r="H221" s="125"/>
    </row>
    <row r="222" ht="15.75" hidden="1" customHeight="1">
      <c r="A222" s="25">
        <v>45551.0</v>
      </c>
      <c r="B222" s="28" t="s">
        <v>635</v>
      </c>
      <c r="C222" s="28" t="s">
        <v>25</v>
      </c>
      <c r="D222" s="28">
        <v>2.0109114E7</v>
      </c>
      <c r="E222" s="32">
        <v>40012.42</v>
      </c>
      <c r="F222" s="43"/>
      <c r="G222" s="38"/>
      <c r="H222" s="125"/>
    </row>
    <row r="223" ht="15.75" hidden="1" customHeight="1">
      <c r="A223" s="25">
        <v>45551.0</v>
      </c>
      <c r="B223" s="28" t="s">
        <v>635</v>
      </c>
      <c r="C223" s="28" t="s">
        <v>25</v>
      </c>
      <c r="D223" s="28" t="s">
        <v>962</v>
      </c>
      <c r="E223" s="32">
        <v>122917.6</v>
      </c>
      <c r="F223" s="43"/>
      <c r="G223" s="38"/>
      <c r="H223" s="125"/>
    </row>
    <row r="224" ht="15.75" hidden="1" customHeight="1">
      <c r="A224" s="25">
        <v>45552.0</v>
      </c>
      <c r="B224" s="28" t="s">
        <v>635</v>
      </c>
      <c r="C224" s="28" t="s">
        <v>25</v>
      </c>
      <c r="D224" s="28">
        <v>2.0119472E7</v>
      </c>
      <c r="E224" s="32">
        <v>22356.15</v>
      </c>
      <c r="F224" s="43"/>
      <c r="G224" s="38"/>
      <c r="H224" s="125"/>
    </row>
    <row r="225" ht="15.75" hidden="1" customHeight="1">
      <c r="A225" s="25">
        <v>45552.0</v>
      </c>
      <c r="B225" s="28" t="s">
        <v>635</v>
      </c>
      <c r="C225" s="28" t="s">
        <v>25</v>
      </c>
      <c r="D225" s="28">
        <v>2.0119471E7</v>
      </c>
      <c r="E225" s="32">
        <v>8589.91</v>
      </c>
      <c r="F225" s="43"/>
      <c r="G225" s="38"/>
      <c r="H225" s="125"/>
    </row>
    <row r="226" ht="15.75" hidden="1" customHeight="1">
      <c r="A226" s="25">
        <v>45552.0</v>
      </c>
      <c r="B226" s="28" t="s">
        <v>635</v>
      </c>
      <c r="C226" s="28" t="s">
        <v>25</v>
      </c>
      <c r="D226" s="28">
        <v>2.0117868E7</v>
      </c>
      <c r="E226" s="32">
        <v>16048.77</v>
      </c>
      <c r="F226" s="43"/>
      <c r="G226" s="38"/>
      <c r="H226" s="125"/>
    </row>
    <row r="227" ht="15.75" hidden="1" customHeight="1">
      <c r="A227" s="25">
        <v>45552.0</v>
      </c>
      <c r="B227" s="28" t="s">
        <v>635</v>
      </c>
      <c r="C227" s="28" t="s">
        <v>25</v>
      </c>
      <c r="D227" s="28">
        <v>2.0117869E7</v>
      </c>
      <c r="E227" s="32">
        <v>19613.16</v>
      </c>
      <c r="F227" s="43"/>
      <c r="G227" s="38"/>
      <c r="H227" s="125"/>
    </row>
    <row r="228" ht="15.75" hidden="1" customHeight="1">
      <c r="A228" s="25">
        <v>45552.0</v>
      </c>
      <c r="B228" s="28" t="s">
        <v>635</v>
      </c>
      <c r="C228" s="28" t="s">
        <v>25</v>
      </c>
      <c r="D228" s="28">
        <v>2.011947E7</v>
      </c>
      <c r="E228" s="32">
        <v>250232.8</v>
      </c>
      <c r="F228" s="43"/>
      <c r="G228" s="38"/>
      <c r="H228" s="125"/>
    </row>
    <row r="229" ht="15.75" hidden="1" customHeight="1">
      <c r="A229" s="25">
        <v>45552.0</v>
      </c>
      <c r="B229" s="28" t="s">
        <v>635</v>
      </c>
      <c r="C229" s="28" t="s">
        <v>25</v>
      </c>
      <c r="D229" s="28">
        <v>2.0125787E7</v>
      </c>
      <c r="E229" s="32">
        <v>29141.23</v>
      </c>
      <c r="F229" s="43"/>
      <c r="G229" s="38"/>
      <c r="H229" s="125"/>
    </row>
    <row r="230" ht="15.75" hidden="1" customHeight="1">
      <c r="A230" s="25">
        <v>45553.0</v>
      </c>
      <c r="B230" s="28" t="s">
        <v>635</v>
      </c>
      <c r="C230" s="28" t="s">
        <v>25</v>
      </c>
      <c r="D230" s="28">
        <v>2.0128739E7</v>
      </c>
      <c r="E230" s="32">
        <v>84769.78</v>
      </c>
      <c r="F230" s="43"/>
      <c r="G230" s="38"/>
      <c r="H230" s="125"/>
    </row>
    <row r="231" ht="15.75" hidden="1" customHeight="1">
      <c r="A231" s="25">
        <v>45553.0</v>
      </c>
      <c r="B231" s="28" t="s">
        <v>635</v>
      </c>
      <c r="C231" s="28" t="s">
        <v>25</v>
      </c>
      <c r="D231" s="28">
        <v>2.0131594E7</v>
      </c>
      <c r="E231" s="32">
        <v>31279.77</v>
      </c>
      <c r="F231" s="43"/>
      <c r="G231" s="38"/>
      <c r="H231" s="125"/>
    </row>
    <row r="232" ht="15.75" hidden="1" customHeight="1">
      <c r="A232" s="25">
        <v>45553.0</v>
      </c>
      <c r="B232" s="28" t="s">
        <v>635</v>
      </c>
      <c r="C232" s="28" t="s">
        <v>25</v>
      </c>
      <c r="D232" s="28">
        <v>2.0134513E7</v>
      </c>
      <c r="E232" s="32">
        <v>28806.32</v>
      </c>
      <c r="F232" s="43"/>
      <c r="G232" s="38"/>
      <c r="H232" s="125"/>
    </row>
    <row r="233" ht="15.75" hidden="1" customHeight="1">
      <c r="A233" s="25">
        <v>45553.0</v>
      </c>
      <c r="B233" s="28" t="s">
        <v>635</v>
      </c>
      <c r="C233" s="28" t="s">
        <v>25</v>
      </c>
      <c r="D233" s="28">
        <v>2.013813E7</v>
      </c>
      <c r="E233" s="32">
        <v>17414.37</v>
      </c>
      <c r="F233" s="43"/>
      <c r="G233" s="38"/>
      <c r="H233" s="125"/>
    </row>
    <row r="234" ht="15.75" hidden="1" customHeight="1">
      <c r="A234" s="25">
        <v>45554.0</v>
      </c>
      <c r="B234" s="28" t="s">
        <v>635</v>
      </c>
      <c r="C234" s="28" t="s">
        <v>25</v>
      </c>
      <c r="D234" s="28">
        <v>2.0143347E7</v>
      </c>
      <c r="E234" s="32">
        <v>109966.68</v>
      </c>
      <c r="F234" s="33"/>
      <c r="G234" s="38"/>
      <c r="H234" s="125"/>
    </row>
    <row r="235" ht="15.75" hidden="1" customHeight="1">
      <c r="A235" s="25">
        <v>45555.0</v>
      </c>
      <c r="B235" s="28" t="s">
        <v>635</v>
      </c>
      <c r="C235" s="28" t="s">
        <v>25</v>
      </c>
      <c r="D235" s="28">
        <v>2.0153755E7</v>
      </c>
      <c r="E235" s="32">
        <v>90512.35</v>
      </c>
      <c r="F235" s="31" t="s">
        <v>976</v>
      </c>
      <c r="G235" s="38"/>
      <c r="H235" s="125"/>
    </row>
    <row r="236" ht="15.75" hidden="1" customHeight="1">
      <c r="A236" s="25">
        <v>45555.0</v>
      </c>
      <c r="B236" s="28" t="s">
        <v>635</v>
      </c>
      <c r="C236" s="28" t="s">
        <v>25</v>
      </c>
      <c r="D236" s="28">
        <v>2.0158728E7</v>
      </c>
      <c r="E236" s="32">
        <v>9087.36</v>
      </c>
      <c r="F236" s="43"/>
      <c r="G236" s="38"/>
      <c r="H236" s="125"/>
    </row>
    <row r="237" ht="15.75" hidden="1" customHeight="1">
      <c r="A237" s="25">
        <v>45556.0</v>
      </c>
      <c r="B237" s="28" t="s">
        <v>635</v>
      </c>
      <c r="C237" s="28" t="s">
        <v>25</v>
      </c>
      <c r="D237" s="28">
        <v>2.0161544E7</v>
      </c>
      <c r="E237" s="32">
        <v>16859.35</v>
      </c>
      <c r="F237" s="43"/>
      <c r="G237" s="38"/>
      <c r="H237" s="125"/>
    </row>
    <row r="238" ht="15.75" hidden="1" customHeight="1">
      <c r="A238" s="25">
        <v>45556.0</v>
      </c>
      <c r="B238" s="28" t="s">
        <v>635</v>
      </c>
      <c r="C238" s="28" t="s">
        <v>25</v>
      </c>
      <c r="D238" s="28">
        <v>2.0164878E7</v>
      </c>
      <c r="E238" s="32">
        <v>25931.47</v>
      </c>
      <c r="F238" s="43"/>
      <c r="G238" s="38"/>
      <c r="H238" s="125"/>
    </row>
    <row r="239" ht="15.75" hidden="1" customHeight="1">
      <c r="A239" s="25">
        <v>45558.0</v>
      </c>
      <c r="B239" s="28" t="s">
        <v>635</v>
      </c>
      <c r="C239" s="28" t="s">
        <v>25</v>
      </c>
      <c r="D239" s="28">
        <v>2.0169193E7</v>
      </c>
      <c r="E239" s="32">
        <v>230582.27</v>
      </c>
      <c r="F239" s="43"/>
      <c r="G239" s="38"/>
      <c r="H239" s="125"/>
    </row>
    <row r="240" ht="15.75" hidden="1" customHeight="1">
      <c r="A240" s="25">
        <v>45558.0</v>
      </c>
      <c r="B240" s="28" t="s">
        <v>635</v>
      </c>
      <c r="C240" s="28" t="s">
        <v>25</v>
      </c>
      <c r="D240" s="28">
        <v>2.0171207E7</v>
      </c>
      <c r="E240" s="32">
        <v>235412.86</v>
      </c>
      <c r="F240" s="43"/>
      <c r="G240" s="38"/>
      <c r="H240" s="125"/>
    </row>
    <row r="241" ht="15.75" hidden="1" customHeight="1">
      <c r="A241" s="25">
        <v>45558.0</v>
      </c>
      <c r="B241" s="28" t="s">
        <v>635</v>
      </c>
      <c r="C241" s="28" t="s">
        <v>25</v>
      </c>
      <c r="D241" s="28">
        <v>2.0171208E7</v>
      </c>
      <c r="E241" s="32">
        <v>49361.45</v>
      </c>
      <c r="F241" s="43"/>
      <c r="G241" s="38"/>
      <c r="H241" s="125"/>
    </row>
    <row r="242" ht="15.75" hidden="1" customHeight="1">
      <c r="A242" s="25">
        <v>45558.0</v>
      </c>
      <c r="B242" s="28" t="s">
        <v>635</v>
      </c>
      <c r="C242" s="28" t="s">
        <v>25</v>
      </c>
      <c r="D242" s="28">
        <v>2.017121E7</v>
      </c>
      <c r="E242" s="32">
        <v>15919.88</v>
      </c>
      <c r="F242" s="43"/>
      <c r="G242" s="38"/>
      <c r="H242" s="125"/>
    </row>
    <row r="243" ht="15.75" hidden="1" customHeight="1">
      <c r="A243" s="25">
        <v>45558.0</v>
      </c>
      <c r="B243" s="28" t="s">
        <v>635</v>
      </c>
      <c r="C243" s="28" t="s">
        <v>25</v>
      </c>
      <c r="D243" s="28">
        <v>2.0171209E7</v>
      </c>
      <c r="E243" s="32">
        <v>392470.67</v>
      </c>
      <c r="F243" s="43"/>
      <c r="G243" s="38"/>
      <c r="H243" s="125"/>
    </row>
    <row r="244" ht="15.75" hidden="1" customHeight="1">
      <c r="A244" s="25">
        <v>45558.0</v>
      </c>
      <c r="B244" s="28" t="s">
        <v>635</v>
      </c>
      <c r="C244" s="28" t="s">
        <v>25</v>
      </c>
      <c r="D244" s="28">
        <v>2.0171211E7</v>
      </c>
      <c r="E244" s="32">
        <v>256101.84</v>
      </c>
      <c r="F244" s="43"/>
      <c r="G244" s="38"/>
      <c r="H244" s="125"/>
    </row>
    <row r="245" ht="15.75" hidden="1" customHeight="1">
      <c r="A245" s="25">
        <v>45558.0</v>
      </c>
      <c r="B245" s="28" t="s">
        <v>635</v>
      </c>
      <c r="C245" s="28" t="s">
        <v>25</v>
      </c>
      <c r="D245" s="28">
        <v>2.0171212E7</v>
      </c>
      <c r="E245" s="32">
        <v>52127.31</v>
      </c>
      <c r="F245" s="43"/>
      <c r="G245" s="38"/>
      <c r="H245" s="125"/>
    </row>
    <row r="246" ht="15.75" hidden="1" customHeight="1">
      <c r="A246" s="25">
        <v>45558.0</v>
      </c>
      <c r="B246" s="28" t="s">
        <v>635</v>
      </c>
      <c r="C246" s="28" t="s">
        <v>25</v>
      </c>
      <c r="D246" s="28">
        <v>2.0175416E7</v>
      </c>
      <c r="E246" s="32">
        <v>56195.42</v>
      </c>
      <c r="F246" s="43"/>
      <c r="G246" s="38"/>
      <c r="H246" s="125"/>
    </row>
    <row r="247" ht="15.75" hidden="1" customHeight="1">
      <c r="A247" s="25">
        <v>45558.0</v>
      </c>
      <c r="B247" s="28" t="s">
        <v>635</v>
      </c>
      <c r="C247" s="28" t="s">
        <v>25</v>
      </c>
      <c r="D247" s="28">
        <v>2.0173248E7</v>
      </c>
      <c r="E247" s="32">
        <v>39459.63</v>
      </c>
      <c r="F247" s="43"/>
      <c r="G247" s="38"/>
      <c r="H247" s="125"/>
    </row>
    <row r="248" ht="15.75" hidden="1" customHeight="1">
      <c r="A248" s="25">
        <v>45558.0</v>
      </c>
      <c r="B248" s="28" t="s">
        <v>635</v>
      </c>
      <c r="C248" s="28" t="s">
        <v>25</v>
      </c>
      <c r="D248" s="28">
        <v>2.0172981E7</v>
      </c>
      <c r="E248" s="32">
        <v>56072.14</v>
      </c>
      <c r="F248" s="43"/>
      <c r="G248" s="38"/>
      <c r="H248" s="125"/>
    </row>
    <row r="249" ht="15.75" hidden="1" customHeight="1">
      <c r="A249" s="25">
        <v>45558.0</v>
      </c>
      <c r="B249" s="28" t="s">
        <v>635</v>
      </c>
      <c r="C249" s="28" t="s">
        <v>25</v>
      </c>
      <c r="D249" s="28">
        <v>2.017298E7</v>
      </c>
      <c r="E249" s="32">
        <v>227808.19</v>
      </c>
      <c r="F249" s="43"/>
      <c r="G249" s="38"/>
      <c r="H249" s="125"/>
    </row>
    <row r="250" ht="15.75" hidden="1" customHeight="1">
      <c r="A250" s="25">
        <v>45558.0</v>
      </c>
      <c r="B250" s="28" t="s">
        <v>635</v>
      </c>
      <c r="C250" s="28" t="s">
        <v>25</v>
      </c>
      <c r="D250" s="28">
        <v>2.0176751E7</v>
      </c>
      <c r="E250" s="32">
        <v>28229.11</v>
      </c>
      <c r="F250" s="43"/>
      <c r="G250" s="193">
        <f>E238+E241+E242+E250+E251+E258+E262+E265+E279</f>
        <v>256863.05</v>
      </c>
      <c r="H250" s="125"/>
    </row>
    <row r="251" ht="15.75" hidden="1" customHeight="1">
      <c r="A251" s="25">
        <v>45558.0</v>
      </c>
      <c r="B251" s="28" t="s">
        <v>635</v>
      </c>
      <c r="C251" s="28" t="s">
        <v>25</v>
      </c>
      <c r="D251" s="28">
        <v>2.0176752E7</v>
      </c>
      <c r="E251" s="32">
        <v>24917.68</v>
      </c>
      <c r="F251" s="43"/>
      <c r="G251" s="38"/>
      <c r="H251" s="125"/>
    </row>
    <row r="252" ht="15.75" hidden="1" customHeight="1">
      <c r="A252" s="25">
        <v>45558.0</v>
      </c>
      <c r="B252" s="28" t="s">
        <v>635</v>
      </c>
      <c r="C252" s="28" t="s">
        <v>25</v>
      </c>
      <c r="D252" s="28">
        <v>2.017675E7</v>
      </c>
      <c r="E252" s="32">
        <v>67891.6</v>
      </c>
      <c r="F252" s="43"/>
      <c r="G252" s="38"/>
      <c r="H252" s="125"/>
    </row>
    <row r="253" ht="15.75" hidden="1" customHeight="1">
      <c r="A253" s="25">
        <v>45559.0</v>
      </c>
      <c r="B253" s="28" t="s">
        <v>635</v>
      </c>
      <c r="C253" s="28" t="s">
        <v>25</v>
      </c>
      <c r="D253" s="28">
        <v>2.0181473E7</v>
      </c>
      <c r="E253" s="32">
        <v>380129.3</v>
      </c>
      <c r="F253" s="43"/>
      <c r="G253" s="38"/>
      <c r="H253" s="125"/>
    </row>
    <row r="254" ht="15.75" hidden="1" customHeight="1">
      <c r="A254" s="25">
        <v>45559.0</v>
      </c>
      <c r="B254" s="28" t="s">
        <v>635</v>
      </c>
      <c r="C254" s="28" t="s">
        <v>25</v>
      </c>
      <c r="D254" s="28">
        <v>2.0181474E7</v>
      </c>
      <c r="E254" s="32">
        <v>87565.45</v>
      </c>
      <c r="F254" s="43"/>
      <c r="G254" s="38"/>
      <c r="H254" s="125"/>
    </row>
    <row r="255" ht="15.75" hidden="1" customHeight="1">
      <c r="A255" s="25">
        <v>45559.0</v>
      </c>
      <c r="B255" s="28" t="s">
        <v>635</v>
      </c>
      <c r="C255" s="28" t="s">
        <v>25</v>
      </c>
      <c r="D255" s="28">
        <v>2.0181295E7</v>
      </c>
      <c r="E255" s="32">
        <v>40514.74</v>
      </c>
      <c r="F255" s="43"/>
      <c r="G255" s="38"/>
      <c r="H255" s="125"/>
    </row>
    <row r="256" ht="15.75" hidden="1" customHeight="1">
      <c r="A256" s="25">
        <v>45559.0</v>
      </c>
      <c r="B256" s="28" t="s">
        <v>635</v>
      </c>
      <c r="C256" s="28" t="s">
        <v>25</v>
      </c>
      <c r="D256" s="28">
        <v>2.0178131E7</v>
      </c>
      <c r="E256" s="32">
        <v>25944.84</v>
      </c>
      <c r="F256" s="43"/>
      <c r="G256" s="38"/>
      <c r="H256" s="125"/>
    </row>
    <row r="257" ht="15.75" hidden="1" customHeight="1">
      <c r="A257" s="25">
        <v>45559.0</v>
      </c>
      <c r="B257" s="28" t="s">
        <v>635</v>
      </c>
      <c r="C257" s="28" t="s">
        <v>25</v>
      </c>
      <c r="D257" s="28">
        <v>2.0177795E7</v>
      </c>
      <c r="E257" s="32">
        <v>67586.63</v>
      </c>
      <c r="F257" s="43"/>
      <c r="G257" s="38"/>
      <c r="H257" s="125"/>
    </row>
    <row r="258" ht="15.75" hidden="1" customHeight="1">
      <c r="A258" s="25">
        <v>45559.0</v>
      </c>
      <c r="B258" s="28" t="s">
        <v>635</v>
      </c>
      <c r="C258" s="28" t="s">
        <v>25</v>
      </c>
      <c r="D258" s="28">
        <v>2.0183906E7</v>
      </c>
      <c r="E258" s="32">
        <v>59299.78</v>
      </c>
      <c r="F258" s="43"/>
      <c r="G258" s="38"/>
      <c r="H258" s="125"/>
    </row>
    <row r="259" ht="15.75" hidden="1" customHeight="1">
      <c r="A259" s="25">
        <v>45559.0</v>
      </c>
      <c r="B259" s="28" t="s">
        <v>635</v>
      </c>
      <c r="C259" s="28" t="s">
        <v>25</v>
      </c>
      <c r="D259" s="28">
        <v>2.0186828E7</v>
      </c>
      <c r="E259" s="32">
        <v>173975.18</v>
      </c>
      <c r="F259" s="43"/>
      <c r="G259" s="38"/>
      <c r="H259" s="125"/>
    </row>
    <row r="260" ht="15.75" hidden="1" customHeight="1">
      <c r="A260" s="25">
        <v>45559.0</v>
      </c>
      <c r="B260" s="28" t="s">
        <v>635</v>
      </c>
      <c r="C260" s="28" t="s">
        <v>25</v>
      </c>
      <c r="D260" s="28">
        <v>2.0183905E7</v>
      </c>
      <c r="E260" s="32">
        <v>12107.65</v>
      </c>
      <c r="F260" s="43"/>
      <c r="G260" s="38"/>
      <c r="H260" s="125"/>
    </row>
    <row r="261" ht="15.75" hidden="1" customHeight="1">
      <c r="A261" s="25">
        <v>45559.0</v>
      </c>
      <c r="B261" s="28" t="s">
        <v>635</v>
      </c>
      <c r="C261" s="28" t="s">
        <v>25</v>
      </c>
      <c r="D261" s="28">
        <v>2.01881E7</v>
      </c>
      <c r="E261" s="32">
        <v>17149.7</v>
      </c>
      <c r="F261" s="43"/>
      <c r="G261" s="38"/>
      <c r="H261" s="125"/>
    </row>
    <row r="262" ht="15.75" hidden="1" customHeight="1">
      <c r="A262" s="25">
        <v>45559.0</v>
      </c>
      <c r="B262" s="28" t="s">
        <v>635</v>
      </c>
      <c r="C262" s="28" t="s">
        <v>25</v>
      </c>
      <c r="D262" s="28">
        <v>2.0188101E7</v>
      </c>
      <c r="E262" s="32">
        <v>8369.92</v>
      </c>
      <c r="F262" s="43"/>
      <c r="G262" s="38"/>
      <c r="H262" s="125"/>
    </row>
    <row r="263" ht="15.75" hidden="1" customHeight="1">
      <c r="A263" s="25">
        <v>45559.0</v>
      </c>
      <c r="B263" s="28" t="s">
        <v>635</v>
      </c>
      <c r="C263" s="28" t="s">
        <v>25</v>
      </c>
      <c r="D263" s="28">
        <v>2.0188102E7</v>
      </c>
      <c r="E263" s="32">
        <v>53108.75</v>
      </c>
      <c r="F263" s="43"/>
      <c r="G263" s="38"/>
      <c r="H263" s="125"/>
    </row>
    <row r="264" ht="15.75" hidden="1" customHeight="1">
      <c r="A264" s="25">
        <v>45560.0</v>
      </c>
      <c r="B264" s="28" t="s">
        <v>635</v>
      </c>
      <c r="C264" s="28" t="s">
        <v>25</v>
      </c>
      <c r="D264" s="28">
        <v>2.0190586E7</v>
      </c>
      <c r="E264" s="32">
        <v>147381.27</v>
      </c>
      <c r="F264" s="43"/>
      <c r="G264" s="38"/>
      <c r="H264" s="125"/>
    </row>
    <row r="265" ht="15.75" hidden="1" customHeight="1">
      <c r="A265" s="25">
        <v>45560.0</v>
      </c>
      <c r="B265" s="28" t="s">
        <v>635</v>
      </c>
      <c r="C265" s="28" t="s">
        <v>25</v>
      </c>
      <c r="D265" s="28">
        <v>2.0190587E7</v>
      </c>
      <c r="E265" s="32">
        <v>18751.01</v>
      </c>
      <c r="F265" s="43"/>
      <c r="G265" s="38"/>
      <c r="H265" s="125"/>
    </row>
    <row r="266" ht="15.75" hidden="1" customHeight="1">
      <c r="A266" s="25">
        <v>45560.0</v>
      </c>
      <c r="B266" s="28" t="s">
        <v>635</v>
      </c>
      <c r="C266" s="28" t="s">
        <v>25</v>
      </c>
      <c r="D266" s="28">
        <v>2.0189408E7</v>
      </c>
      <c r="E266" s="32">
        <v>9502.55</v>
      </c>
      <c r="F266" s="43"/>
      <c r="G266" s="38"/>
      <c r="H266" s="125"/>
    </row>
    <row r="267" ht="15.75" hidden="1" customHeight="1">
      <c r="A267" s="25">
        <v>45560.0</v>
      </c>
      <c r="B267" s="28" t="s">
        <v>635</v>
      </c>
      <c r="C267" s="28" t="s">
        <v>25</v>
      </c>
      <c r="D267" s="28">
        <v>2.0190588E7</v>
      </c>
      <c r="E267" s="32">
        <v>28804.07</v>
      </c>
      <c r="F267" s="43"/>
      <c r="G267" s="38"/>
      <c r="H267" s="125"/>
    </row>
    <row r="268" ht="15.75" hidden="1" customHeight="1">
      <c r="A268" s="25">
        <v>45560.0</v>
      </c>
      <c r="B268" s="28" t="s">
        <v>635</v>
      </c>
      <c r="C268" s="28" t="s">
        <v>25</v>
      </c>
      <c r="D268" s="28">
        <v>2.0189055E7</v>
      </c>
      <c r="E268" s="32">
        <v>39089.06</v>
      </c>
      <c r="F268" s="43"/>
      <c r="G268" s="38"/>
      <c r="H268" s="125"/>
    </row>
    <row r="269" ht="15.75" hidden="1" customHeight="1">
      <c r="A269" s="25">
        <v>45560.0</v>
      </c>
      <c r="B269" s="28" t="s">
        <v>635</v>
      </c>
      <c r="C269" s="28" t="s">
        <v>25</v>
      </c>
      <c r="D269" s="28">
        <v>2.0194723E7</v>
      </c>
      <c r="E269" s="32">
        <v>48475.56</v>
      </c>
      <c r="F269" s="43"/>
      <c r="G269" s="38"/>
      <c r="H269" s="125"/>
    </row>
    <row r="270" ht="15.75" hidden="1" customHeight="1">
      <c r="A270" s="25">
        <v>45560.0</v>
      </c>
      <c r="B270" s="28" t="s">
        <v>635</v>
      </c>
      <c r="C270" s="28" t="s">
        <v>25</v>
      </c>
      <c r="D270" s="28">
        <v>2.0198138E7</v>
      </c>
      <c r="E270" s="32">
        <v>70477.96</v>
      </c>
      <c r="F270" s="43"/>
      <c r="G270" s="38"/>
      <c r="H270" s="125"/>
    </row>
    <row r="271" ht="15.75" hidden="1" customHeight="1">
      <c r="A271" s="25">
        <v>45560.0</v>
      </c>
      <c r="B271" s="28" t="s">
        <v>635</v>
      </c>
      <c r="C271" s="28" t="s">
        <v>25</v>
      </c>
      <c r="D271" s="28">
        <v>2.0194347E7</v>
      </c>
      <c r="E271" s="32">
        <v>44188.69</v>
      </c>
      <c r="F271" s="43"/>
      <c r="G271" s="38"/>
      <c r="H271" s="125"/>
    </row>
    <row r="272" ht="15.75" hidden="1" customHeight="1">
      <c r="A272" s="25">
        <v>45560.0</v>
      </c>
      <c r="B272" s="28" t="s">
        <v>635</v>
      </c>
      <c r="C272" s="28" t="s">
        <v>25</v>
      </c>
      <c r="D272" s="28">
        <v>2.0196977E7</v>
      </c>
      <c r="E272" s="32">
        <v>16239.5</v>
      </c>
      <c r="F272" s="43"/>
      <c r="G272" s="38"/>
      <c r="H272" s="125"/>
    </row>
    <row r="273" ht="15.75" hidden="1" customHeight="1">
      <c r="A273" s="25">
        <v>45560.0</v>
      </c>
      <c r="B273" s="28" t="s">
        <v>635</v>
      </c>
      <c r="C273" s="28" t="s">
        <v>25</v>
      </c>
      <c r="D273" s="28">
        <v>2.0198251E7</v>
      </c>
      <c r="E273" s="32">
        <v>87929.82</v>
      </c>
      <c r="F273" s="43"/>
      <c r="G273" s="38"/>
      <c r="H273" s="125"/>
    </row>
    <row r="274" ht="15.75" hidden="1" customHeight="1">
      <c r="A274" s="25">
        <v>45560.0</v>
      </c>
      <c r="B274" s="28" t="s">
        <v>635</v>
      </c>
      <c r="C274" s="28" t="s">
        <v>25</v>
      </c>
      <c r="D274" s="28">
        <v>2.0194722E7</v>
      </c>
      <c r="E274" s="32">
        <v>115200.97</v>
      </c>
      <c r="F274" s="43"/>
      <c r="G274" s="38"/>
      <c r="H274" s="125"/>
    </row>
    <row r="275" ht="15.75" hidden="1" customHeight="1">
      <c r="A275" s="25">
        <v>45560.0</v>
      </c>
      <c r="B275" s="28" t="s">
        <v>635</v>
      </c>
      <c r="C275" s="28" t="s">
        <v>679</v>
      </c>
      <c r="D275" s="28">
        <v>605180.0</v>
      </c>
      <c r="E275" s="32">
        <v>-54953.12</v>
      </c>
      <c r="F275" s="43"/>
      <c r="G275" s="38"/>
      <c r="H275" s="125"/>
    </row>
    <row r="276" ht="15.75" hidden="1" customHeight="1">
      <c r="A276" s="25">
        <v>45561.0</v>
      </c>
      <c r="B276" s="28" t="s">
        <v>635</v>
      </c>
      <c r="C276" s="28" t="s">
        <v>25</v>
      </c>
      <c r="D276" s="28">
        <v>2.0201336E7</v>
      </c>
      <c r="E276" s="32">
        <v>4393.65</v>
      </c>
      <c r="F276" s="43"/>
      <c r="G276" s="38"/>
      <c r="H276" s="125"/>
    </row>
    <row r="277" ht="15.75" hidden="1" customHeight="1">
      <c r="A277" s="25">
        <v>45561.0</v>
      </c>
      <c r="B277" s="28" t="s">
        <v>635</v>
      </c>
      <c r="C277" s="28" t="s">
        <v>25</v>
      </c>
      <c r="D277" s="28">
        <v>2.0202243E7</v>
      </c>
      <c r="E277" s="32">
        <v>32828.78</v>
      </c>
      <c r="F277" s="43"/>
      <c r="G277" s="38"/>
      <c r="H277" s="125"/>
    </row>
    <row r="278" ht="15.75" hidden="1" customHeight="1">
      <c r="A278" s="25">
        <v>45561.0</v>
      </c>
      <c r="B278" s="28" t="s">
        <v>635</v>
      </c>
      <c r="C278" s="28" t="s">
        <v>25</v>
      </c>
      <c r="D278" s="28">
        <v>2.020224E7</v>
      </c>
      <c r="E278" s="32">
        <v>150475.64</v>
      </c>
      <c r="F278" s="43"/>
      <c r="G278" s="38"/>
      <c r="H278" s="125"/>
    </row>
    <row r="279" ht="15.75" hidden="1" customHeight="1">
      <c r="A279" s="25">
        <v>45561.0</v>
      </c>
      <c r="B279" s="28" t="s">
        <v>635</v>
      </c>
      <c r="C279" s="28" t="s">
        <v>25</v>
      </c>
      <c r="D279" s="28">
        <v>2.0202242E7</v>
      </c>
      <c r="E279" s="32">
        <v>26082.75</v>
      </c>
      <c r="F279" s="43"/>
      <c r="G279" s="38"/>
      <c r="H279" s="125"/>
    </row>
    <row r="280" ht="15.75" hidden="1" customHeight="1">
      <c r="A280" s="25">
        <v>45561.0</v>
      </c>
      <c r="B280" s="28" t="s">
        <v>635</v>
      </c>
      <c r="C280" s="28" t="s">
        <v>25</v>
      </c>
      <c r="D280" s="28">
        <v>2.0202241E7</v>
      </c>
      <c r="E280" s="32">
        <v>128289.71</v>
      </c>
      <c r="F280" s="43"/>
      <c r="G280" s="38"/>
      <c r="H280" s="125"/>
    </row>
    <row r="281" ht="15.75" hidden="1" customHeight="1">
      <c r="A281" s="25">
        <v>45561.0</v>
      </c>
      <c r="B281" s="28" t="s">
        <v>635</v>
      </c>
      <c r="C281" s="28" t="s">
        <v>25</v>
      </c>
      <c r="D281" s="28">
        <v>2.0207883E7</v>
      </c>
      <c r="E281" s="32">
        <v>62467.47</v>
      </c>
      <c r="F281" s="33"/>
      <c r="G281" s="38"/>
      <c r="H281" s="125"/>
    </row>
    <row r="282" ht="15.75" hidden="1" customHeight="1">
      <c r="A282" s="25">
        <v>45562.0</v>
      </c>
      <c r="B282" s="28" t="s">
        <v>635</v>
      </c>
      <c r="C282" s="28" t="s">
        <v>25</v>
      </c>
      <c r="D282" s="28">
        <v>2.0212739E7</v>
      </c>
      <c r="E282" s="32">
        <v>12913.17</v>
      </c>
      <c r="F282" s="31" t="s">
        <v>1038</v>
      </c>
      <c r="G282" s="38"/>
      <c r="H282" s="125"/>
    </row>
    <row r="283" ht="15.75" hidden="1" customHeight="1">
      <c r="A283" s="25">
        <v>45562.0</v>
      </c>
      <c r="B283" s="28" t="s">
        <v>635</v>
      </c>
      <c r="C283" s="28" t="s">
        <v>25</v>
      </c>
      <c r="D283" s="28">
        <v>2.0213042E7</v>
      </c>
      <c r="E283" s="32">
        <v>13962.33</v>
      </c>
      <c r="F283" s="43"/>
      <c r="G283" s="38"/>
      <c r="H283" s="125"/>
    </row>
    <row r="284" ht="15.75" hidden="1" customHeight="1">
      <c r="A284" s="25">
        <v>45562.0</v>
      </c>
      <c r="B284" s="28" t="s">
        <v>635</v>
      </c>
      <c r="C284" s="28" t="s">
        <v>25</v>
      </c>
      <c r="D284" s="28">
        <v>2.0218604E7</v>
      </c>
      <c r="E284" s="32">
        <v>25141.65</v>
      </c>
      <c r="F284" s="43"/>
      <c r="G284" s="38"/>
      <c r="H284" s="125"/>
    </row>
    <row r="285" ht="15.75" hidden="1" customHeight="1">
      <c r="A285" s="25">
        <v>45562.0</v>
      </c>
      <c r="B285" s="28" t="s">
        <v>635</v>
      </c>
      <c r="C285" s="28" t="s">
        <v>25</v>
      </c>
      <c r="D285" s="28">
        <v>2.0218603E7</v>
      </c>
      <c r="E285" s="32">
        <v>60973.84</v>
      </c>
      <c r="F285" s="43"/>
      <c r="G285" s="85" t="s">
        <v>1041</v>
      </c>
      <c r="H285" s="125"/>
    </row>
    <row r="286" ht="15.75" hidden="1" customHeight="1">
      <c r="A286" s="25">
        <v>45563.0</v>
      </c>
      <c r="B286" s="28" t="s">
        <v>635</v>
      </c>
      <c r="C286" s="28" t="s">
        <v>25</v>
      </c>
      <c r="D286" s="28">
        <v>2.0220258E7</v>
      </c>
      <c r="E286" s="32">
        <v>31296.86</v>
      </c>
      <c r="F286" s="43"/>
      <c r="G286" s="85" t="s">
        <v>1043</v>
      </c>
      <c r="H286" s="125"/>
    </row>
    <row r="287" ht="15.75" hidden="1" customHeight="1">
      <c r="A287" s="25">
        <v>45563.0</v>
      </c>
      <c r="B287" s="28" t="s">
        <v>635</v>
      </c>
      <c r="C287" s="28" t="s">
        <v>25</v>
      </c>
      <c r="D287" s="28">
        <v>2.0221345E7</v>
      </c>
      <c r="E287" s="32">
        <v>7786.8</v>
      </c>
      <c r="F287" s="43"/>
      <c r="G287" s="119"/>
      <c r="H287" s="125"/>
    </row>
    <row r="288" ht="15.75" hidden="1" customHeight="1">
      <c r="A288" s="25">
        <v>45565.0</v>
      </c>
      <c r="B288" s="28" t="s">
        <v>635</v>
      </c>
      <c r="C288" s="28" t="s">
        <v>25</v>
      </c>
      <c r="D288" s="28">
        <v>2.0231708E7</v>
      </c>
      <c r="E288" s="32">
        <v>71238.14</v>
      </c>
      <c r="F288" s="43"/>
      <c r="G288" s="38"/>
      <c r="H288" s="125"/>
    </row>
    <row r="289" ht="15.75" hidden="1" customHeight="1">
      <c r="A289" s="25">
        <v>45565.0</v>
      </c>
      <c r="B289" s="28" t="s">
        <v>635</v>
      </c>
      <c r="C289" s="28" t="s">
        <v>25</v>
      </c>
      <c r="D289" s="28">
        <v>2.023671E7</v>
      </c>
      <c r="E289" s="32">
        <v>45675.36</v>
      </c>
      <c r="F289" s="43"/>
      <c r="G289" s="38"/>
      <c r="H289" s="125"/>
    </row>
    <row r="290" ht="15.75" hidden="1" customHeight="1">
      <c r="A290" s="25">
        <v>45565.0</v>
      </c>
      <c r="B290" s="28" t="s">
        <v>635</v>
      </c>
      <c r="C290" s="28" t="s">
        <v>25</v>
      </c>
      <c r="D290" s="28">
        <v>2.0235938E7</v>
      </c>
      <c r="E290" s="32">
        <v>22057.21</v>
      </c>
      <c r="F290" s="43"/>
      <c r="G290" s="38"/>
      <c r="H290" s="125"/>
    </row>
    <row r="291" ht="15.75" hidden="1" customHeight="1">
      <c r="A291" s="25">
        <v>45565.0</v>
      </c>
      <c r="B291" s="28" t="s">
        <v>635</v>
      </c>
      <c r="C291" s="28" t="s">
        <v>25</v>
      </c>
      <c r="D291" s="28">
        <v>2.0233124E7</v>
      </c>
      <c r="E291" s="32">
        <v>42111.3</v>
      </c>
      <c r="F291" s="43"/>
      <c r="G291" s="38"/>
      <c r="H291" s="125"/>
    </row>
    <row r="292" ht="15.75" hidden="1" customHeight="1">
      <c r="A292" s="25">
        <v>45565.0</v>
      </c>
      <c r="B292" s="28" t="s">
        <v>635</v>
      </c>
      <c r="C292" s="28" t="s">
        <v>25</v>
      </c>
      <c r="D292" s="28">
        <v>2.0233765E7</v>
      </c>
      <c r="E292" s="32">
        <v>10686.05</v>
      </c>
      <c r="F292" s="43"/>
      <c r="G292" s="38"/>
      <c r="H292" s="125"/>
    </row>
    <row r="293" ht="15.75" hidden="1" customHeight="1">
      <c r="A293" s="25">
        <v>45566.0</v>
      </c>
      <c r="B293" s="28" t="s">
        <v>635</v>
      </c>
      <c r="C293" s="28" t="s">
        <v>25</v>
      </c>
      <c r="D293" s="28">
        <v>2.0239718E7</v>
      </c>
      <c r="E293" s="32">
        <v>5485.52</v>
      </c>
      <c r="F293" s="43"/>
      <c r="G293" s="38"/>
      <c r="H293" s="125"/>
    </row>
    <row r="294" ht="15.75" hidden="1" customHeight="1">
      <c r="A294" s="25">
        <v>45566.0</v>
      </c>
      <c r="B294" s="28" t="s">
        <v>635</v>
      </c>
      <c r="C294" s="28" t="s">
        <v>25</v>
      </c>
      <c r="D294" s="28">
        <v>2.0245558E7</v>
      </c>
      <c r="E294" s="32">
        <v>305339.17</v>
      </c>
      <c r="F294" s="43"/>
      <c r="G294" s="38"/>
      <c r="H294" s="125"/>
    </row>
    <row r="295" ht="15.75" hidden="1" customHeight="1">
      <c r="A295" s="25">
        <v>45566.0</v>
      </c>
      <c r="B295" s="28" t="s">
        <v>635</v>
      </c>
      <c r="C295" s="28" t="s">
        <v>25</v>
      </c>
      <c r="D295" s="28">
        <v>2.0245559E7</v>
      </c>
      <c r="E295" s="32">
        <v>50830.52</v>
      </c>
      <c r="F295" s="43"/>
      <c r="G295" s="38"/>
      <c r="H295" s="125"/>
    </row>
    <row r="296" ht="15.75" hidden="1" customHeight="1">
      <c r="A296" s="25">
        <v>45566.0</v>
      </c>
      <c r="B296" s="28" t="s">
        <v>635</v>
      </c>
      <c r="C296" s="28" t="s">
        <v>25</v>
      </c>
      <c r="D296" s="28">
        <v>2.0246617E7</v>
      </c>
      <c r="E296" s="32">
        <v>127691.95</v>
      </c>
      <c r="F296" s="43"/>
      <c r="G296" s="38"/>
      <c r="H296" s="125"/>
    </row>
    <row r="297" ht="15.75" hidden="1" customHeight="1">
      <c r="A297" s="25">
        <v>45567.0</v>
      </c>
      <c r="B297" s="28" t="s">
        <v>635</v>
      </c>
      <c r="C297" s="28" t="s">
        <v>25</v>
      </c>
      <c r="D297" s="28">
        <v>2.0247852E7</v>
      </c>
      <c r="E297" s="32">
        <v>48149.82</v>
      </c>
      <c r="F297" s="43"/>
      <c r="G297" s="38"/>
      <c r="H297" s="125"/>
    </row>
    <row r="298" ht="15.75" hidden="1" customHeight="1">
      <c r="A298" s="25">
        <v>45567.0</v>
      </c>
      <c r="B298" s="28" t="s">
        <v>635</v>
      </c>
      <c r="C298" s="28" t="s">
        <v>25</v>
      </c>
      <c r="D298" s="28">
        <v>2.0248655E7</v>
      </c>
      <c r="E298" s="32">
        <v>8532.39</v>
      </c>
      <c r="F298" s="43"/>
      <c r="G298" s="38"/>
      <c r="H298" s="125"/>
    </row>
    <row r="299" ht="15.75" hidden="1" customHeight="1">
      <c r="A299" s="25">
        <v>45567.0</v>
      </c>
      <c r="B299" s="28" t="s">
        <v>635</v>
      </c>
      <c r="C299" s="28" t="s">
        <v>25</v>
      </c>
      <c r="D299" s="28">
        <v>2.0249168E7</v>
      </c>
      <c r="E299" s="32">
        <v>27542.24</v>
      </c>
      <c r="F299" s="43"/>
      <c r="G299" s="38"/>
      <c r="H299" s="125"/>
    </row>
    <row r="300" ht="15.75" hidden="1" customHeight="1">
      <c r="A300" s="25">
        <v>45567.0</v>
      </c>
      <c r="B300" s="28" t="s">
        <v>635</v>
      </c>
      <c r="C300" s="28" t="s">
        <v>25</v>
      </c>
      <c r="D300" s="28">
        <v>2.0250604E7</v>
      </c>
      <c r="E300" s="32">
        <v>171642.0</v>
      </c>
      <c r="F300" s="43"/>
      <c r="G300" s="38"/>
      <c r="H300" s="125"/>
    </row>
    <row r="301" ht="15.75" hidden="1" customHeight="1">
      <c r="A301" s="25">
        <v>45567.0</v>
      </c>
      <c r="B301" s="28" t="s">
        <v>635</v>
      </c>
      <c r="C301" s="28" t="s">
        <v>25</v>
      </c>
      <c r="D301" s="28">
        <v>2.0250605E7</v>
      </c>
      <c r="E301" s="32">
        <v>28154.22</v>
      </c>
      <c r="F301" s="43"/>
      <c r="G301" s="38"/>
      <c r="H301" s="125"/>
    </row>
    <row r="302" ht="15.75" hidden="1" customHeight="1">
      <c r="A302" s="25">
        <v>45567.0</v>
      </c>
      <c r="B302" s="28" t="s">
        <v>635</v>
      </c>
      <c r="C302" s="28" t="s">
        <v>25</v>
      </c>
      <c r="D302" s="28">
        <v>2.0248189E7</v>
      </c>
      <c r="E302" s="32">
        <v>257703.38</v>
      </c>
      <c r="F302" s="43"/>
      <c r="G302" s="38"/>
      <c r="H302" s="125"/>
    </row>
    <row r="303" ht="15.75" hidden="1" customHeight="1">
      <c r="A303" s="25">
        <v>45567.0</v>
      </c>
      <c r="B303" s="28" t="s">
        <v>635</v>
      </c>
      <c r="C303" s="28" t="s">
        <v>25</v>
      </c>
      <c r="D303" s="28">
        <v>2.0256119E7</v>
      </c>
      <c r="E303" s="32">
        <v>276638.95</v>
      </c>
      <c r="F303" s="43"/>
      <c r="G303" s="38"/>
      <c r="H303" s="125"/>
    </row>
    <row r="304" ht="15.75" hidden="1" customHeight="1">
      <c r="A304" s="25">
        <v>45567.0</v>
      </c>
      <c r="B304" s="28" t="s">
        <v>635</v>
      </c>
      <c r="C304" s="28" t="s">
        <v>25</v>
      </c>
      <c r="D304" s="28">
        <v>2.0256714E7</v>
      </c>
      <c r="E304" s="32">
        <v>52202.57</v>
      </c>
      <c r="F304" s="43"/>
      <c r="G304" s="38"/>
      <c r="H304" s="125"/>
    </row>
    <row r="305" ht="15.75" hidden="1" customHeight="1">
      <c r="A305" s="25">
        <v>45568.0</v>
      </c>
      <c r="B305" s="28" t="s">
        <v>635</v>
      </c>
      <c r="C305" s="28" t="s">
        <v>25</v>
      </c>
      <c r="D305" s="28">
        <v>2.0258347E7</v>
      </c>
      <c r="E305" s="32">
        <v>124787.18</v>
      </c>
      <c r="F305" s="43"/>
      <c r="G305" s="38"/>
      <c r="H305" s="125"/>
    </row>
    <row r="306" ht="15.75" hidden="1" customHeight="1">
      <c r="A306" s="25">
        <v>45568.0</v>
      </c>
      <c r="B306" s="28" t="s">
        <v>635</v>
      </c>
      <c r="C306" s="28" t="s">
        <v>25</v>
      </c>
      <c r="D306" s="28">
        <v>2.0258348E7</v>
      </c>
      <c r="E306" s="32">
        <v>49880.97</v>
      </c>
      <c r="F306" s="43"/>
      <c r="G306" s="38"/>
      <c r="H306" s="125"/>
    </row>
    <row r="307" ht="15.75" hidden="1" customHeight="1">
      <c r="A307" s="25">
        <v>45568.0</v>
      </c>
      <c r="B307" s="28" t="s">
        <v>635</v>
      </c>
      <c r="C307" s="28" t="s">
        <v>25</v>
      </c>
      <c r="D307" s="28">
        <v>2.0259881E7</v>
      </c>
      <c r="E307" s="32">
        <v>51711.65</v>
      </c>
      <c r="F307" s="33"/>
      <c r="G307" s="38"/>
      <c r="H307" s="125"/>
    </row>
    <row r="308" ht="15.75" hidden="1" customHeight="1">
      <c r="A308" s="25">
        <v>45569.0</v>
      </c>
      <c r="B308" s="28" t="s">
        <v>635</v>
      </c>
      <c r="C308" s="28" t="s">
        <v>25</v>
      </c>
      <c r="D308" s="28">
        <v>2.0269208E7</v>
      </c>
      <c r="E308" s="32">
        <v>2183.33</v>
      </c>
      <c r="F308" s="31" t="s">
        <v>1069</v>
      </c>
      <c r="G308" s="38"/>
      <c r="H308" s="125"/>
    </row>
    <row r="309" ht="15.75" hidden="1" customHeight="1">
      <c r="A309" s="25">
        <v>45569.0</v>
      </c>
      <c r="B309" s="28" t="s">
        <v>635</v>
      </c>
      <c r="C309" s="28" t="s">
        <v>25</v>
      </c>
      <c r="D309" s="28">
        <v>2.0272667E7</v>
      </c>
      <c r="E309" s="32">
        <v>90788.19</v>
      </c>
      <c r="F309" s="43"/>
      <c r="G309" s="38"/>
      <c r="H309" s="125"/>
    </row>
    <row r="310" ht="15.75" hidden="1" customHeight="1">
      <c r="A310" s="25">
        <v>45569.0</v>
      </c>
      <c r="B310" s="28" t="s">
        <v>635</v>
      </c>
      <c r="C310" s="28" t="s">
        <v>25</v>
      </c>
      <c r="D310" s="28">
        <v>2.0272668E7</v>
      </c>
      <c r="E310" s="32">
        <v>83039.56</v>
      </c>
      <c r="F310" s="43"/>
      <c r="G310" s="38"/>
      <c r="H310" s="125"/>
    </row>
    <row r="311" ht="15.75" hidden="1" customHeight="1">
      <c r="A311" s="25">
        <v>45569.0</v>
      </c>
      <c r="B311" s="28" t="s">
        <v>635</v>
      </c>
      <c r="C311" s="28" t="s">
        <v>25</v>
      </c>
      <c r="D311" s="28">
        <v>2.0272669E7</v>
      </c>
      <c r="E311" s="32">
        <v>18704.44</v>
      </c>
      <c r="F311" s="43"/>
      <c r="G311" s="38"/>
      <c r="H311" s="125"/>
    </row>
    <row r="312" ht="15.75" hidden="1" customHeight="1">
      <c r="A312" s="25">
        <v>45570.0</v>
      </c>
      <c r="B312" s="28" t="s">
        <v>635</v>
      </c>
      <c r="C312" s="28" t="s">
        <v>25</v>
      </c>
      <c r="D312" s="28">
        <v>2.0278952E7</v>
      </c>
      <c r="E312" s="32">
        <v>96320.45</v>
      </c>
      <c r="F312" s="43"/>
      <c r="G312" s="38"/>
      <c r="H312" s="125"/>
    </row>
    <row r="313" ht="15.75" hidden="1" customHeight="1">
      <c r="A313" s="25">
        <v>45570.0</v>
      </c>
      <c r="B313" s="28" t="s">
        <v>635</v>
      </c>
      <c r="C313" s="28" t="s">
        <v>25</v>
      </c>
      <c r="D313" s="28">
        <v>2.0282157E7</v>
      </c>
      <c r="E313" s="32">
        <v>37017.23</v>
      </c>
      <c r="F313" s="43"/>
      <c r="G313" s="85" t="s">
        <v>1080</v>
      </c>
      <c r="H313" s="125"/>
    </row>
    <row r="314" ht="15.75" hidden="1" customHeight="1">
      <c r="A314" s="25">
        <v>45570.0</v>
      </c>
      <c r="B314" s="28" t="s">
        <v>635</v>
      </c>
      <c r="C314" s="28" t="s">
        <v>25</v>
      </c>
      <c r="D314" s="28">
        <v>2.0283759E7</v>
      </c>
      <c r="E314" s="32">
        <v>14767.11</v>
      </c>
      <c r="F314" s="43"/>
      <c r="G314" s="38"/>
      <c r="H314" s="125"/>
    </row>
    <row r="315" ht="15.75" hidden="1" customHeight="1">
      <c r="A315" s="25">
        <v>45572.0</v>
      </c>
      <c r="B315" s="28" t="s">
        <v>635</v>
      </c>
      <c r="C315" s="28" t="s">
        <v>25</v>
      </c>
      <c r="D315" s="28">
        <v>2.0291998E7</v>
      </c>
      <c r="E315" s="32">
        <v>25277.3</v>
      </c>
      <c r="F315" s="43"/>
      <c r="G315" s="38"/>
      <c r="H315" s="125"/>
    </row>
    <row r="316" ht="15.75" hidden="1" customHeight="1">
      <c r="A316" s="25">
        <v>45572.0</v>
      </c>
      <c r="B316" s="28" t="s">
        <v>635</v>
      </c>
      <c r="C316" s="28" t="s">
        <v>25</v>
      </c>
      <c r="D316" s="28">
        <v>2.0289104E7</v>
      </c>
      <c r="E316" s="32">
        <v>43640.46</v>
      </c>
      <c r="F316" s="43"/>
      <c r="G316" s="38"/>
      <c r="H316" s="125"/>
    </row>
    <row r="317" ht="15.75" hidden="1" customHeight="1">
      <c r="A317" s="25">
        <v>45572.0</v>
      </c>
      <c r="B317" s="28" t="s">
        <v>635</v>
      </c>
      <c r="C317" s="28" t="s">
        <v>25</v>
      </c>
      <c r="D317" s="28">
        <v>2.0291997E7</v>
      </c>
      <c r="E317" s="32">
        <v>334126.46</v>
      </c>
      <c r="F317" s="43"/>
      <c r="G317" s="38"/>
      <c r="H317" s="125"/>
    </row>
    <row r="318" ht="15.75" hidden="1" customHeight="1">
      <c r="A318" s="25">
        <v>45572.0</v>
      </c>
      <c r="B318" s="28" t="s">
        <v>635</v>
      </c>
      <c r="C318" s="28" t="s">
        <v>25</v>
      </c>
      <c r="D318" s="28">
        <v>2.0297154E7</v>
      </c>
      <c r="E318" s="32">
        <v>42615.98</v>
      </c>
      <c r="F318" s="43"/>
      <c r="G318" s="38"/>
      <c r="H318" s="125"/>
    </row>
    <row r="319" ht="15.75" hidden="1" customHeight="1">
      <c r="A319" s="25">
        <v>45572.0</v>
      </c>
      <c r="B319" s="28" t="s">
        <v>635</v>
      </c>
      <c r="C319" s="28" t="s">
        <v>25</v>
      </c>
      <c r="D319" s="28">
        <v>2.0297883E7</v>
      </c>
      <c r="E319" s="32">
        <v>22634.3</v>
      </c>
      <c r="F319" s="43"/>
      <c r="G319" s="38"/>
      <c r="H319" s="125"/>
    </row>
    <row r="320" ht="15.75" hidden="1" customHeight="1">
      <c r="A320" s="25">
        <v>45573.0</v>
      </c>
      <c r="B320" s="28" t="s">
        <v>635</v>
      </c>
      <c r="C320" s="28" t="s">
        <v>679</v>
      </c>
      <c r="D320" s="28">
        <v>1294104.0</v>
      </c>
      <c r="E320" s="32">
        <v>-5909.92</v>
      </c>
      <c r="F320" s="43"/>
      <c r="G320" s="38"/>
      <c r="H320" s="125"/>
    </row>
    <row r="321" ht="15.75" hidden="1" customHeight="1">
      <c r="A321" s="25">
        <v>45573.0</v>
      </c>
      <c r="B321" s="28" t="s">
        <v>635</v>
      </c>
      <c r="C321" s="28" t="s">
        <v>679</v>
      </c>
      <c r="D321" s="28">
        <v>1295355.0</v>
      </c>
      <c r="E321" s="32">
        <v>-7855.93</v>
      </c>
      <c r="F321" s="43"/>
      <c r="G321" s="38"/>
      <c r="H321" s="125"/>
    </row>
    <row r="322" ht="15.75" hidden="1" customHeight="1">
      <c r="A322" s="25">
        <v>45573.0</v>
      </c>
      <c r="B322" s="28" t="s">
        <v>635</v>
      </c>
      <c r="C322" s="28" t="s">
        <v>679</v>
      </c>
      <c r="D322" s="28">
        <v>607290.0</v>
      </c>
      <c r="E322" s="32">
        <v>-4685.46</v>
      </c>
      <c r="F322" s="43"/>
      <c r="G322" s="38"/>
      <c r="H322" s="125"/>
    </row>
    <row r="323" ht="15.75" hidden="1" customHeight="1">
      <c r="A323" s="25">
        <v>45573.0</v>
      </c>
      <c r="B323" s="28" t="s">
        <v>635</v>
      </c>
      <c r="C323" s="28" t="s">
        <v>679</v>
      </c>
      <c r="D323" s="28">
        <v>607256.0</v>
      </c>
      <c r="E323" s="32">
        <v>-4494.92</v>
      </c>
      <c r="F323" s="43"/>
      <c r="G323" s="38"/>
      <c r="H323" s="125"/>
    </row>
    <row r="324" ht="15.75" hidden="1" customHeight="1">
      <c r="A324" s="25">
        <v>45573.0</v>
      </c>
      <c r="B324" s="28" t="s">
        <v>635</v>
      </c>
      <c r="C324" s="28" t="s">
        <v>679</v>
      </c>
      <c r="D324" s="28">
        <v>1299640.0</v>
      </c>
      <c r="E324" s="32">
        <v>-7314.76</v>
      </c>
      <c r="F324" s="43"/>
      <c r="G324" s="38"/>
      <c r="H324" s="125"/>
    </row>
    <row r="325" ht="15.75" hidden="1" customHeight="1">
      <c r="A325" s="25">
        <v>45573.0</v>
      </c>
      <c r="B325" s="28" t="s">
        <v>635</v>
      </c>
      <c r="C325" s="28" t="s">
        <v>679</v>
      </c>
      <c r="D325" s="28">
        <v>607698.0</v>
      </c>
      <c r="E325" s="32">
        <v>-30652.88</v>
      </c>
      <c r="F325" s="43"/>
      <c r="G325" s="38"/>
      <c r="H325" s="125"/>
    </row>
    <row r="326" ht="15.75" hidden="1" customHeight="1">
      <c r="A326" s="25">
        <v>45573.0</v>
      </c>
      <c r="B326" s="28" t="s">
        <v>635</v>
      </c>
      <c r="C326" s="28" t="s">
        <v>679</v>
      </c>
      <c r="D326" s="28">
        <v>1301032.0</v>
      </c>
      <c r="E326" s="32">
        <v>-15038.02</v>
      </c>
      <c r="F326" s="43"/>
      <c r="G326" s="38"/>
      <c r="H326" s="125"/>
    </row>
    <row r="327" ht="15.75" hidden="1" customHeight="1">
      <c r="A327" s="25">
        <v>45573.0</v>
      </c>
      <c r="B327" s="28" t="s">
        <v>635</v>
      </c>
      <c r="C327" s="28" t="s">
        <v>25</v>
      </c>
      <c r="D327" s="28">
        <v>2.0301047E7</v>
      </c>
      <c r="E327" s="32">
        <v>20758.64</v>
      </c>
      <c r="F327" s="43"/>
      <c r="G327" s="38"/>
      <c r="H327" s="125"/>
    </row>
    <row r="328" ht="15.75" hidden="1" customHeight="1">
      <c r="A328" s="25">
        <v>45573.0</v>
      </c>
      <c r="B328" s="28" t="s">
        <v>635</v>
      </c>
      <c r="C328" s="28" t="s">
        <v>25</v>
      </c>
      <c r="D328" s="28">
        <v>2.0302648E7</v>
      </c>
      <c r="E328" s="32">
        <v>11995.65</v>
      </c>
      <c r="F328" s="43"/>
      <c r="G328" s="38"/>
      <c r="H328" s="125"/>
    </row>
    <row r="329" ht="15.75" hidden="1" customHeight="1">
      <c r="A329" s="25">
        <v>45573.0</v>
      </c>
      <c r="B329" s="28" t="s">
        <v>635</v>
      </c>
      <c r="C329" s="28" t="s">
        <v>25</v>
      </c>
      <c r="D329" s="28">
        <v>2.0301046E7</v>
      </c>
      <c r="E329" s="32">
        <v>9721.34</v>
      </c>
      <c r="F329" s="43"/>
      <c r="G329" s="38"/>
      <c r="H329" s="125"/>
    </row>
    <row r="330" ht="15.75" hidden="1" customHeight="1">
      <c r="A330" s="25">
        <v>45573.0</v>
      </c>
      <c r="B330" s="28" t="s">
        <v>635</v>
      </c>
      <c r="C330" s="28" t="s">
        <v>25</v>
      </c>
      <c r="D330" s="28">
        <v>2.0301045E7</v>
      </c>
      <c r="E330" s="32">
        <v>203662.12</v>
      </c>
      <c r="F330" s="43"/>
      <c r="G330" s="38"/>
      <c r="H330" s="125"/>
    </row>
    <row r="331" ht="15.75" hidden="1" customHeight="1">
      <c r="A331" s="25">
        <v>45573.0</v>
      </c>
      <c r="B331" s="28" t="s">
        <v>635</v>
      </c>
      <c r="C331" s="28" t="s">
        <v>25</v>
      </c>
      <c r="D331" s="28">
        <v>2.0298924E7</v>
      </c>
      <c r="E331" s="32">
        <v>64710.03</v>
      </c>
      <c r="F331" s="43"/>
      <c r="G331" s="38"/>
      <c r="H331" s="125"/>
    </row>
    <row r="332" ht="15.75" hidden="1" customHeight="1">
      <c r="A332" s="225">
        <v>45573.0</v>
      </c>
      <c r="B332" s="226" t="s">
        <v>635</v>
      </c>
      <c r="C332" s="226" t="s">
        <v>25</v>
      </c>
      <c r="D332" s="226">
        <v>2.0304092E7</v>
      </c>
      <c r="E332" s="227">
        <v>574155.35</v>
      </c>
      <c r="F332" s="43"/>
      <c r="G332" s="228" t="s">
        <v>1106</v>
      </c>
      <c r="H332" s="125"/>
    </row>
    <row r="333" ht="15.75" hidden="1" customHeight="1">
      <c r="A333" s="25">
        <v>45573.0</v>
      </c>
      <c r="B333" s="28" t="s">
        <v>635</v>
      </c>
      <c r="C333" s="28" t="s">
        <v>25</v>
      </c>
      <c r="D333" s="28">
        <v>2.030409E7</v>
      </c>
      <c r="E333" s="32">
        <v>33862.02</v>
      </c>
      <c r="F333" s="43"/>
      <c r="G333" s="38"/>
      <c r="H333" s="125"/>
    </row>
    <row r="334" ht="15.75" hidden="1" customHeight="1">
      <c r="A334" s="25">
        <v>45573.0</v>
      </c>
      <c r="B334" s="28" t="s">
        <v>635</v>
      </c>
      <c r="C334" s="28" t="s">
        <v>25</v>
      </c>
      <c r="D334" s="28">
        <v>2.0304091E7</v>
      </c>
      <c r="E334" s="32">
        <v>197994.34</v>
      </c>
      <c r="F334" s="43"/>
      <c r="G334" s="38"/>
      <c r="H334" s="125"/>
    </row>
    <row r="335" ht="15.75" hidden="1" customHeight="1">
      <c r="A335" s="25">
        <v>45573.0</v>
      </c>
      <c r="B335" s="28" t="s">
        <v>635</v>
      </c>
      <c r="C335" s="28" t="s">
        <v>25</v>
      </c>
      <c r="D335" s="28">
        <v>2.0304851E7</v>
      </c>
      <c r="E335" s="32">
        <v>9051.72</v>
      </c>
      <c r="F335" s="43"/>
      <c r="G335" s="38"/>
      <c r="H335" s="125"/>
    </row>
    <row r="336" ht="15.75" hidden="1" customHeight="1">
      <c r="A336" s="25">
        <v>45573.0</v>
      </c>
      <c r="B336" s="28" t="s">
        <v>635</v>
      </c>
      <c r="C336" s="28" t="s">
        <v>25</v>
      </c>
      <c r="D336" s="28">
        <v>2.0307933E7</v>
      </c>
      <c r="E336" s="32">
        <v>21307.13</v>
      </c>
      <c r="F336" s="43"/>
      <c r="G336" s="38"/>
      <c r="H336" s="125"/>
    </row>
    <row r="337" ht="15.75" hidden="1" customHeight="1">
      <c r="A337" s="25">
        <v>45573.0</v>
      </c>
      <c r="B337" s="28" t="s">
        <v>635</v>
      </c>
      <c r="C337" s="28" t="s">
        <v>25</v>
      </c>
      <c r="D337" s="28">
        <v>2.0307934E7</v>
      </c>
      <c r="E337" s="32">
        <v>38903.0</v>
      </c>
      <c r="F337" s="43"/>
      <c r="G337" s="38"/>
      <c r="H337" s="125"/>
    </row>
    <row r="338" ht="15.75" hidden="1" customHeight="1">
      <c r="A338" s="25">
        <v>45573.0</v>
      </c>
      <c r="B338" s="28" t="s">
        <v>635</v>
      </c>
      <c r="C338" s="28" t="s">
        <v>25</v>
      </c>
      <c r="D338" s="28">
        <v>2.0309179E7</v>
      </c>
      <c r="E338" s="32">
        <v>28000.43</v>
      </c>
      <c r="F338" s="43"/>
      <c r="G338" s="38"/>
      <c r="H338" s="125"/>
    </row>
    <row r="339" ht="15.75" hidden="1" customHeight="1">
      <c r="A339" s="25">
        <v>45574.0</v>
      </c>
      <c r="B339" s="28" t="s">
        <v>635</v>
      </c>
      <c r="C339" s="28" t="s">
        <v>25</v>
      </c>
      <c r="D339" s="28">
        <v>2.0310404E7</v>
      </c>
      <c r="E339" s="32">
        <v>24384.32</v>
      </c>
      <c r="F339" s="43"/>
      <c r="G339" s="85" t="s">
        <v>1118</v>
      </c>
      <c r="H339" s="125"/>
    </row>
    <row r="340" ht="15.75" hidden="1" customHeight="1">
      <c r="A340" s="25">
        <v>45574.0</v>
      </c>
      <c r="B340" s="28" t="s">
        <v>635</v>
      </c>
      <c r="C340" s="28" t="s">
        <v>25</v>
      </c>
      <c r="D340" s="28">
        <v>2.0320359E7</v>
      </c>
      <c r="E340" s="32">
        <v>191595.55</v>
      </c>
      <c r="F340" s="43"/>
      <c r="G340" s="38"/>
      <c r="H340" s="125"/>
    </row>
    <row r="341" ht="15.75" hidden="1" customHeight="1">
      <c r="A341" s="25">
        <v>45574.0</v>
      </c>
      <c r="B341" s="28" t="s">
        <v>635</v>
      </c>
      <c r="C341" s="28" t="s">
        <v>25</v>
      </c>
      <c r="D341" s="28">
        <v>2.0319632E7</v>
      </c>
      <c r="E341" s="32">
        <v>13063.4</v>
      </c>
      <c r="F341" s="43"/>
      <c r="G341" s="38"/>
      <c r="H341" s="125"/>
    </row>
    <row r="342" ht="15.75" hidden="1" customHeight="1">
      <c r="A342" s="25">
        <v>45574.0</v>
      </c>
      <c r="B342" s="28" t="s">
        <v>635</v>
      </c>
      <c r="C342" s="28" t="s">
        <v>25</v>
      </c>
      <c r="D342" s="28">
        <v>2.0319633E7</v>
      </c>
      <c r="E342" s="32">
        <v>31850.32</v>
      </c>
      <c r="F342" s="43"/>
      <c r="G342" s="38"/>
      <c r="H342" s="125"/>
    </row>
    <row r="343" ht="15.75" hidden="1" customHeight="1">
      <c r="A343" s="25">
        <v>45575.0</v>
      </c>
      <c r="B343" s="28" t="s">
        <v>635</v>
      </c>
      <c r="C343" s="28" t="s">
        <v>25</v>
      </c>
      <c r="D343" s="28">
        <v>2.0325022E7</v>
      </c>
      <c r="E343" s="32">
        <v>248091.44</v>
      </c>
      <c r="F343" s="43"/>
      <c r="G343" s="38"/>
      <c r="H343" s="125"/>
    </row>
    <row r="344" ht="15.75" hidden="1" customHeight="1">
      <c r="A344" s="25">
        <v>45575.0</v>
      </c>
      <c r="B344" s="28" t="s">
        <v>635</v>
      </c>
      <c r="C344" s="28" t="s">
        <v>25</v>
      </c>
      <c r="D344" s="28">
        <v>2.0321501E7</v>
      </c>
      <c r="E344" s="32">
        <v>23897.88</v>
      </c>
      <c r="F344" s="33"/>
      <c r="G344" s="38"/>
      <c r="H344" s="125"/>
    </row>
    <row r="345" ht="15.75" hidden="1" customHeight="1">
      <c r="A345" s="25">
        <v>45576.0</v>
      </c>
      <c r="B345" s="28" t="s">
        <v>635</v>
      </c>
      <c r="C345" s="28" t="s">
        <v>25</v>
      </c>
      <c r="D345" s="28">
        <v>2.033667E7</v>
      </c>
      <c r="E345" s="32">
        <v>554599.42</v>
      </c>
      <c r="F345" s="31" t="s">
        <v>1128</v>
      </c>
      <c r="G345" s="38"/>
      <c r="H345" s="125"/>
    </row>
    <row r="346" ht="15.75" hidden="1" customHeight="1">
      <c r="A346" s="25">
        <v>45576.0</v>
      </c>
      <c r="B346" s="28" t="s">
        <v>635</v>
      </c>
      <c r="C346" s="28" t="s">
        <v>25</v>
      </c>
      <c r="D346" s="28">
        <v>2.0336671E7</v>
      </c>
      <c r="E346" s="32">
        <v>9273.64</v>
      </c>
      <c r="F346" s="43"/>
      <c r="G346" s="38"/>
      <c r="H346" s="125"/>
    </row>
    <row r="347" ht="15.75" hidden="1" customHeight="1">
      <c r="A347" s="25">
        <v>45576.0</v>
      </c>
      <c r="B347" s="28" t="s">
        <v>635</v>
      </c>
      <c r="C347" s="28" t="s">
        <v>25</v>
      </c>
      <c r="D347" s="28">
        <v>2.0336672E7</v>
      </c>
      <c r="E347" s="32">
        <v>121070.0</v>
      </c>
      <c r="F347" s="43"/>
      <c r="G347" s="38"/>
      <c r="H347" s="125"/>
    </row>
    <row r="348" ht="15.75" hidden="1" customHeight="1">
      <c r="A348" s="25">
        <v>45576.0</v>
      </c>
      <c r="B348" s="28" t="s">
        <v>635</v>
      </c>
      <c r="C348" s="28" t="s">
        <v>25</v>
      </c>
      <c r="D348" s="28">
        <v>2.0336673E7</v>
      </c>
      <c r="E348" s="32">
        <v>28618.4</v>
      </c>
      <c r="F348" s="43"/>
      <c r="G348" s="38"/>
      <c r="H348" s="125"/>
    </row>
    <row r="349" ht="15.75" hidden="1" customHeight="1">
      <c r="A349" s="25">
        <v>45579.0</v>
      </c>
      <c r="B349" s="28" t="s">
        <v>635</v>
      </c>
      <c r="C349" s="28" t="s">
        <v>25</v>
      </c>
      <c r="D349" s="28">
        <v>2.0340637E7</v>
      </c>
      <c r="E349" s="32">
        <v>92072.73</v>
      </c>
      <c r="F349" s="43"/>
      <c r="G349" s="38"/>
      <c r="H349" s="125"/>
    </row>
    <row r="350" ht="15.75" hidden="1" customHeight="1">
      <c r="A350" s="25">
        <v>45579.0</v>
      </c>
      <c r="B350" s="28" t="s">
        <v>635</v>
      </c>
      <c r="C350" s="28" t="s">
        <v>25</v>
      </c>
      <c r="D350" s="28">
        <v>2.0340635E7</v>
      </c>
      <c r="E350" s="32">
        <v>239047.84</v>
      </c>
      <c r="F350" s="43"/>
      <c r="G350" s="38"/>
      <c r="H350" s="125"/>
    </row>
    <row r="351" ht="15.75" hidden="1" customHeight="1">
      <c r="A351" s="25">
        <v>45579.0</v>
      </c>
      <c r="B351" s="28" t="s">
        <v>635</v>
      </c>
      <c r="C351" s="28" t="s">
        <v>25</v>
      </c>
      <c r="D351" s="28">
        <v>2.0340636E7</v>
      </c>
      <c r="E351" s="32">
        <v>58851.18</v>
      </c>
      <c r="F351" s="43"/>
      <c r="G351" s="38"/>
      <c r="H351" s="125"/>
    </row>
    <row r="352" ht="15.75" hidden="1" customHeight="1">
      <c r="A352" s="25">
        <v>45579.0</v>
      </c>
      <c r="B352" s="28" t="s">
        <v>635</v>
      </c>
      <c r="C352" s="28" t="s">
        <v>25</v>
      </c>
      <c r="D352" s="28">
        <v>2.0348827E7</v>
      </c>
      <c r="E352" s="32">
        <v>32245.7</v>
      </c>
      <c r="F352" s="43"/>
      <c r="G352" s="38"/>
      <c r="H352" s="125"/>
    </row>
    <row r="353" ht="15.75" hidden="1" customHeight="1">
      <c r="A353" s="25">
        <v>45580.0</v>
      </c>
      <c r="B353" s="28" t="s">
        <v>635</v>
      </c>
      <c r="C353" s="28" t="s">
        <v>25</v>
      </c>
      <c r="D353" s="206">
        <v>2.0353839E7</v>
      </c>
      <c r="E353" s="32">
        <v>114626.69</v>
      </c>
      <c r="F353" s="43"/>
      <c r="G353" s="38"/>
      <c r="H353" s="125"/>
    </row>
    <row r="354" ht="15.75" hidden="1" customHeight="1">
      <c r="A354" s="25">
        <v>45580.0</v>
      </c>
      <c r="B354" s="28" t="s">
        <v>635</v>
      </c>
      <c r="C354" s="28" t="s">
        <v>25</v>
      </c>
      <c r="D354" s="28">
        <v>2.0352052E7</v>
      </c>
      <c r="E354" s="32">
        <v>12082.82</v>
      </c>
      <c r="F354" s="43"/>
      <c r="G354" s="38"/>
      <c r="H354" s="125"/>
    </row>
    <row r="355" ht="15.75" hidden="1" customHeight="1">
      <c r="A355" s="25">
        <v>45580.0</v>
      </c>
      <c r="B355" s="28" t="s">
        <v>635</v>
      </c>
      <c r="C355" s="28" t="s">
        <v>25</v>
      </c>
      <c r="D355" s="28">
        <v>2.0349661E7</v>
      </c>
      <c r="E355" s="32">
        <v>39829.79</v>
      </c>
      <c r="F355" s="43"/>
      <c r="G355" s="38"/>
      <c r="H355" s="125"/>
    </row>
    <row r="356" ht="15.75" hidden="1" customHeight="1">
      <c r="A356" s="25">
        <v>45581.0</v>
      </c>
      <c r="B356" s="28" t="s">
        <v>635</v>
      </c>
      <c r="C356" s="28" t="s">
        <v>25</v>
      </c>
      <c r="D356" s="28">
        <v>2.0361469E7</v>
      </c>
      <c r="E356" s="32">
        <v>31402.59</v>
      </c>
      <c r="F356" s="43"/>
      <c r="G356" s="38"/>
      <c r="H356" s="125"/>
    </row>
    <row r="357" ht="15.75" hidden="1" customHeight="1">
      <c r="A357" s="25">
        <v>45581.0</v>
      </c>
      <c r="B357" s="28" t="s">
        <v>635</v>
      </c>
      <c r="C357" s="28" t="s">
        <v>25</v>
      </c>
      <c r="D357" s="28">
        <v>2.0361825E7</v>
      </c>
      <c r="E357" s="32">
        <v>150680.6</v>
      </c>
      <c r="F357" s="43"/>
      <c r="G357" s="38"/>
      <c r="H357" s="125"/>
    </row>
    <row r="358" ht="15.75" hidden="1" customHeight="1">
      <c r="A358" s="25">
        <v>45581.0</v>
      </c>
      <c r="B358" s="28" t="s">
        <v>635</v>
      </c>
      <c r="C358" s="28" t="s">
        <v>25</v>
      </c>
      <c r="D358" s="28">
        <v>2.0363964E7</v>
      </c>
      <c r="E358" s="32">
        <v>27982.43</v>
      </c>
      <c r="F358" s="43"/>
      <c r="G358" s="38"/>
      <c r="H358" s="125"/>
    </row>
    <row r="359" ht="15.75" hidden="1" customHeight="1">
      <c r="A359" s="25">
        <v>45581.0</v>
      </c>
      <c r="B359" s="28" t="s">
        <v>635</v>
      </c>
      <c r="C359" s="28" t="s">
        <v>25</v>
      </c>
      <c r="D359" s="28">
        <v>2.0365338E7</v>
      </c>
      <c r="E359" s="32">
        <v>252995.33</v>
      </c>
      <c r="F359" s="43"/>
      <c r="G359" s="38"/>
      <c r="H359" s="125"/>
    </row>
    <row r="360" ht="15.75" hidden="1" customHeight="1">
      <c r="A360" s="25">
        <v>45581.0</v>
      </c>
      <c r="B360" s="28" t="s">
        <v>635</v>
      </c>
      <c r="C360" s="28" t="s">
        <v>25</v>
      </c>
      <c r="D360" s="28">
        <v>2.0367811E7</v>
      </c>
      <c r="E360" s="32">
        <v>24614.24</v>
      </c>
      <c r="F360" s="43"/>
      <c r="G360" s="38"/>
      <c r="H360" s="125"/>
    </row>
    <row r="361" ht="15.75" hidden="1" customHeight="1">
      <c r="A361" s="25">
        <v>45582.0</v>
      </c>
      <c r="B361" s="28" t="s">
        <v>635</v>
      </c>
      <c r="C361" s="28" t="s">
        <v>25</v>
      </c>
      <c r="D361" s="28">
        <v>2.0373891E7</v>
      </c>
      <c r="E361" s="32">
        <v>25142.52</v>
      </c>
      <c r="F361" s="43"/>
      <c r="G361" s="38"/>
      <c r="H361" s="125"/>
    </row>
    <row r="362" ht="15.75" hidden="1" customHeight="1">
      <c r="A362" s="25">
        <v>45582.0</v>
      </c>
      <c r="B362" s="28" t="s">
        <v>635</v>
      </c>
      <c r="C362" s="28" t="s">
        <v>25</v>
      </c>
      <c r="D362" s="28">
        <v>2.0372824E7</v>
      </c>
      <c r="E362" s="32">
        <v>15775.55</v>
      </c>
      <c r="F362" s="43"/>
      <c r="G362" s="38"/>
      <c r="H362" s="125"/>
    </row>
    <row r="363" ht="15.75" hidden="1" customHeight="1">
      <c r="A363" s="25">
        <v>45582.0</v>
      </c>
      <c r="B363" s="28" t="s">
        <v>635</v>
      </c>
      <c r="C363" s="28" t="s">
        <v>25</v>
      </c>
      <c r="D363" s="28">
        <v>2.0373179E7</v>
      </c>
      <c r="E363" s="32">
        <v>29707.26</v>
      </c>
      <c r="F363" s="43"/>
      <c r="G363" s="38"/>
      <c r="H363" s="125"/>
    </row>
    <row r="364" ht="15.75" hidden="1" customHeight="1">
      <c r="A364" s="25">
        <v>45582.0</v>
      </c>
      <c r="B364" s="28" t="s">
        <v>635</v>
      </c>
      <c r="C364" s="28" t="s">
        <v>25</v>
      </c>
      <c r="D364" s="28">
        <v>2.0375554E7</v>
      </c>
      <c r="E364" s="32">
        <v>6858.65</v>
      </c>
      <c r="F364" s="43"/>
      <c r="G364" s="38"/>
      <c r="H364" s="125"/>
    </row>
    <row r="365" ht="15.75" hidden="1" customHeight="1">
      <c r="A365" s="25">
        <v>45582.0</v>
      </c>
      <c r="B365" s="28" t="s">
        <v>635</v>
      </c>
      <c r="C365" s="28" t="s">
        <v>25</v>
      </c>
      <c r="D365" s="28">
        <v>2.0376034E7</v>
      </c>
      <c r="E365" s="32">
        <v>285340.11</v>
      </c>
      <c r="F365" s="43"/>
      <c r="G365" s="38"/>
      <c r="H365" s="125"/>
    </row>
    <row r="366" ht="15.75" hidden="1" customHeight="1">
      <c r="A366" s="25">
        <v>45582.0</v>
      </c>
      <c r="B366" s="28" t="s">
        <v>635</v>
      </c>
      <c r="C366" s="28" t="s">
        <v>25</v>
      </c>
      <c r="D366" s="28">
        <v>2.0376035E7</v>
      </c>
      <c r="E366" s="32">
        <v>20610.65</v>
      </c>
      <c r="F366" s="43"/>
      <c r="G366" s="38"/>
      <c r="H366" s="125"/>
    </row>
    <row r="367" ht="15.75" hidden="1" customHeight="1">
      <c r="A367" s="25">
        <v>45582.0</v>
      </c>
      <c r="B367" s="28" t="s">
        <v>635</v>
      </c>
      <c r="C367" s="28" t="s">
        <v>25</v>
      </c>
      <c r="D367" s="28">
        <v>2.0372353E7</v>
      </c>
      <c r="E367" s="32">
        <v>29707.26</v>
      </c>
      <c r="F367" s="43"/>
      <c r="G367" s="85" t="s">
        <v>1155</v>
      </c>
      <c r="H367" s="125"/>
    </row>
    <row r="368" ht="15.75" hidden="1" customHeight="1">
      <c r="A368" s="25">
        <v>45582.0</v>
      </c>
      <c r="B368" s="28" t="s">
        <v>635</v>
      </c>
      <c r="C368" s="28" t="s">
        <v>25</v>
      </c>
      <c r="D368" s="28">
        <v>2.0376036E7</v>
      </c>
      <c r="E368" s="32">
        <v>36132.58</v>
      </c>
      <c r="F368" s="43"/>
      <c r="G368" s="38"/>
      <c r="H368" s="125"/>
    </row>
    <row r="369" ht="15.75" hidden="1" customHeight="1">
      <c r="A369" s="25">
        <v>45582.0</v>
      </c>
      <c r="B369" s="28" t="s">
        <v>635</v>
      </c>
      <c r="C369" s="28" t="s">
        <v>25</v>
      </c>
      <c r="D369" s="28">
        <v>2.0376033E7</v>
      </c>
      <c r="E369" s="32">
        <v>4099.12</v>
      </c>
      <c r="F369" s="43"/>
      <c r="G369" s="38"/>
      <c r="H369" s="125"/>
    </row>
    <row r="370" ht="15.75" hidden="1" customHeight="1">
      <c r="A370" s="25">
        <v>45582.0</v>
      </c>
      <c r="B370" s="28" t="s">
        <v>635</v>
      </c>
      <c r="C370" s="28" t="s">
        <v>25</v>
      </c>
      <c r="D370" s="28">
        <v>2.0376032E7</v>
      </c>
      <c r="E370" s="32">
        <v>200529.76</v>
      </c>
      <c r="F370" s="33"/>
      <c r="G370" s="38"/>
      <c r="H370" s="125"/>
    </row>
    <row r="371" ht="15.75" hidden="1" customHeight="1">
      <c r="A371" s="25">
        <v>45583.0</v>
      </c>
      <c r="B371" s="28" t="s">
        <v>635</v>
      </c>
      <c r="C371" s="28" t="s">
        <v>25</v>
      </c>
      <c r="D371" s="28">
        <v>2.0383047E7</v>
      </c>
      <c r="E371" s="32">
        <v>116847.27</v>
      </c>
      <c r="F371" s="31" t="s">
        <v>1162</v>
      </c>
      <c r="G371" s="38"/>
      <c r="H371" s="125"/>
    </row>
    <row r="372" ht="15.75" hidden="1" customHeight="1">
      <c r="A372" s="25">
        <v>45583.0</v>
      </c>
      <c r="B372" s="28" t="s">
        <v>635</v>
      </c>
      <c r="C372" s="28" t="s">
        <v>25</v>
      </c>
      <c r="D372" s="28">
        <v>2.038386E7</v>
      </c>
      <c r="E372" s="32">
        <v>9759.26</v>
      </c>
      <c r="F372" s="43"/>
      <c r="G372" s="38"/>
      <c r="H372" s="125"/>
    </row>
    <row r="373" ht="15.75" hidden="1" customHeight="1">
      <c r="A373" s="25">
        <v>45583.0</v>
      </c>
      <c r="B373" s="28" t="s">
        <v>635</v>
      </c>
      <c r="C373" s="28" t="s">
        <v>25</v>
      </c>
      <c r="D373" s="28">
        <v>2.0392507E7</v>
      </c>
      <c r="E373" s="32">
        <v>9097.84</v>
      </c>
      <c r="F373" s="43"/>
      <c r="G373" s="38"/>
      <c r="H373" s="125"/>
    </row>
    <row r="374" ht="15.75" hidden="1" customHeight="1">
      <c r="A374" s="25">
        <v>45583.0</v>
      </c>
      <c r="B374" s="28" t="s">
        <v>635</v>
      </c>
      <c r="C374" s="28" t="s">
        <v>25</v>
      </c>
      <c r="D374" s="28">
        <v>2.0392508E7</v>
      </c>
      <c r="E374" s="32">
        <v>31544.65</v>
      </c>
      <c r="F374" s="43"/>
      <c r="G374" s="38"/>
      <c r="H374" s="125"/>
    </row>
    <row r="375" ht="15.75" hidden="1" customHeight="1">
      <c r="A375" s="25">
        <v>45583.0</v>
      </c>
      <c r="B375" s="28" t="s">
        <v>635</v>
      </c>
      <c r="C375" s="28" t="s">
        <v>25</v>
      </c>
      <c r="D375" s="28">
        <v>2.0392509E7</v>
      </c>
      <c r="E375" s="32">
        <v>35229.71</v>
      </c>
      <c r="F375" s="43"/>
      <c r="G375" s="38"/>
      <c r="H375" s="125"/>
    </row>
    <row r="376" ht="15.75" hidden="1" customHeight="1">
      <c r="A376" s="25">
        <v>45584.0</v>
      </c>
      <c r="B376" s="28" t="s">
        <v>635</v>
      </c>
      <c r="C376" s="28" t="s">
        <v>25</v>
      </c>
      <c r="D376" s="28">
        <v>2.0396938E7</v>
      </c>
      <c r="E376" s="32">
        <v>20051.8</v>
      </c>
      <c r="F376" s="43"/>
      <c r="G376" s="38"/>
      <c r="H376" s="125"/>
    </row>
    <row r="377" ht="15.75" hidden="1" customHeight="1">
      <c r="A377" s="25">
        <v>45584.0</v>
      </c>
      <c r="B377" s="28" t="s">
        <v>635</v>
      </c>
      <c r="C377" s="28" t="s">
        <v>25</v>
      </c>
      <c r="D377" s="28">
        <v>2.0396746E7</v>
      </c>
      <c r="E377" s="32">
        <v>32679.63</v>
      </c>
      <c r="F377" s="43"/>
      <c r="G377" s="38"/>
      <c r="H377" s="125"/>
    </row>
    <row r="378" ht="15.75" hidden="1" customHeight="1">
      <c r="A378" s="25">
        <v>45584.0</v>
      </c>
      <c r="B378" s="28" t="s">
        <v>635</v>
      </c>
      <c r="C378" s="28" t="s">
        <v>25</v>
      </c>
      <c r="D378" s="28">
        <v>2.0396745E7</v>
      </c>
      <c r="E378" s="32">
        <v>3752.74</v>
      </c>
      <c r="F378" s="43"/>
      <c r="G378" s="38"/>
      <c r="H378" s="125"/>
    </row>
    <row r="379" ht="15.75" hidden="1" customHeight="1">
      <c r="A379" s="25">
        <v>45584.0</v>
      </c>
      <c r="B379" s="28" t="s">
        <v>635</v>
      </c>
      <c r="C379" s="28" t="s">
        <v>25</v>
      </c>
      <c r="D379" s="28">
        <v>2.0396744E7</v>
      </c>
      <c r="E379" s="32">
        <v>222150.6</v>
      </c>
      <c r="F379" s="43"/>
      <c r="G379" s="38"/>
      <c r="H379" s="125"/>
    </row>
    <row r="380" ht="15.75" hidden="1" customHeight="1">
      <c r="A380" s="25">
        <v>45584.0</v>
      </c>
      <c r="B380" s="28" t="s">
        <v>635</v>
      </c>
      <c r="C380" s="28" t="s">
        <v>25</v>
      </c>
      <c r="D380" s="28">
        <v>2.0396743E7</v>
      </c>
      <c r="E380" s="32">
        <v>30103.76</v>
      </c>
      <c r="F380" s="43"/>
      <c r="G380" s="38"/>
      <c r="H380" s="125"/>
    </row>
    <row r="381" ht="15.75" hidden="1" customHeight="1">
      <c r="A381" s="25">
        <v>45584.0</v>
      </c>
      <c r="B381" s="28" t="s">
        <v>635</v>
      </c>
      <c r="C381" s="28" t="s">
        <v>25</v>
      </c>
      <c r="D381" s="28">
        <v>2.0396742E7</v>
      </c>
      <c r="E381" s="32">
        <v>248199.74</v>
      </c>
      <c r="F381" s="43"/>
      <c r="G381" s="38"/>
      <c r="H381" s="125"/>
    </row>
    <row r="382" ht="15.75" hidden="1" customHeight="1">
      <c r="A382" s="25">
        <v>45584.0</v>
      </c>
      <c r="B382" s="28" t="s">
        <v>635</v>
      </c>
      <c r="C382" s="28" t="s">
        <v>25</v>
      </c>
      <c r="D382" s="28">
        <v>2.0401033E7</v>
      </c>
      <c r="E382" s="230">
        <v>286756.43</v>
      </c>
      <c r="F382" s="43"/>
      <c r="G382" s="38"/>
      <c r="H382" s="125"/>
    </row>
    <row r="383" ht="15.75" hidden="1" customHeight="1">
      <c r="A383" s="25">
        <v>45584.0</v>
      </c>
      <c r="B383" s="28" t="s">
        <v>635</v>
      </c>
      <c r="C383" s="28" t="s">
        <v>25</v>
      </c>
      <c r="D383" s="28">
        <v>2.0401034E7</v>
      </c>
      <c r="E383" s="32">
        <v>28618.4</v>
      </c>
      <c r="F383" s="43"/>
      <c r="G383" s="38"/>
      <c r="H383" s="125"/>
    </row>
    <row r="384" ht="15.75" hidden="1" customHeight="1">
      <c r="A384" s="25">
        <v>45586.0</v>
      </c>
      <c r="B384" s="28" t="s">
        <v>635</v>
      </c>
      <c r="C384" s="28" t="s">
        <v>25</v>
      </c>
      <c r="D384" s="28">
        <v>2.0404554E7</v>
      </c>
      <c r="E384" s="32">
        <v>501637.41</v>
      </c>
      <c r="F384" s="43"/>
      <c r="G384" s="38"/>
      <c r="H384" s="125"/>
    </row>
    <row r="385" ht="15.75" hidden="1" customHeight="1">
      <c r="A385" s="25">
        <v>45586.0</v>
      </c>
      <c r="B385" s="28" t="s">
        <v>635</v>
      </c>
      <c r="C385" s="28" t="s">
        <v>25</v>
      </c>
      <c r="D385" s="28">
        <v>2.0404555E7</v>
      </c>
      <c r="E385" s="32">
        <v>18320.82</v>
      </c>
      <c r="F385" s="43"/>
      <c r="G385" s="38"/>
      <c r="H385" s="125"/>
    </row>
    <row r="386" ht="15.75" hidden="1" customHeight="1">
      <c r="A386" s="25">
        <v>45586.0</v>
      </c>
      <c r="B386" s="28" t="s">
        <v>635</v>
      </c>
      <c r="C386" s="28" t="s">
        <v>25</v>
      </c>
      <c r="D386" s="28">
        <v>2.0404556E7</v>
      </c>
      <c r="E386" s="32">
        <v>367653.56</v>
      </c>
      <c r="F386" s="43"/>
      <c r="G386" s="38"/>
      <c r="H386" s="125"/>
    </row>
    <row r="387" ht="15.75" hidden="1" customHeight="1">
      <c r="A387" s="25">
        <v>45586.0</v>
      </c>
      <c r="B387" s="28" t="s">
        <v>635</v>
      </c>
      <c r="C387" s="28" t="s">
        <v>25</v>
      </c>
      <c r="D387" s="28">
        <v>2.0404557E7</v>
      </c>
      <c r="E387" s="32">
        <v>8495.47</v>
      </c>
      <c r="F387" s="43"/>
      <c r="G387" s="38"/>
      <c r="H387" s="125"/>
    </row>
    <row r="388" ht="15.75" hidden="1" customHeight="1">
      <c r="A388" s="25">
        <v>45586.0</v>
      </c>
      <c r="B388" s="28" t="s">
        <v>635</v>
      </c>
      <c r="C388" s="28" t="s">
        <v>25</v>
      </c>
      <c r="D388" s="28">
        <v>2.0404558E7</v>
      </c>
      <c r="E388" s="32">
        <v>30049.91</v>
      </c>
      <c r="F388" s="43"/>
      <c r="G388" s="38"/>
      <c r="H388" s="125"/>
    </row>
    <row r="389" ht="15.75" hidden="1" customHeight="1">
      <c r="A389" s="25">
        <v>45586.0</v>
      </c>
      <c r="B389" s="28" t="s">
        <v>635</v>
      </c>
      <c r="C389" s="28" t="s">
        <v>25</v>
      </c>
      <c r="D389" s="28">
        <v>2.0404559E7</v>
      </c>
      <c r="E389" s="32">
        <v>24917.97</v>
      </c>
      <c r="F389" s="43"/>
      <c r="G389" s="38"/>
      <c r="H389" s="125"/>
    </row>
    <row r="390" ht="15.75" hidden="1" customHeight="1">
      <c r="A390" s="25">
        <v>45586.0</v>
      </c>
      <c r="B390" s="28" t="s">
        <v>635</v>
      </c>
      <c r="C390" s="28" t="s">
        <v>25</v>
      </c>
      <c r="D390" s="28">
        <v>2.0405874E7</v>
      </c>
      <c r="E390" s="32">
        <v>22408.98</v>
      </c>
      <c r="F390" s="43"/>
      <c r="G390" s="38"/>
      <c r="H390" s="125"/>
    </row>
    <row r="391" ht="15.75" hidden="1" customHeight="1">
      <c r="A391" s="25">
        <v>45586.0</v>
      </c>
      <c r="B391" s="28" t="s">
        <v>635</v>
      </c>
      <c r="C391" s="28" t="s">
        <v>25</v>
      </c>
      <c r="D391" s="28">
        <v>2.0408729E7</v>
      </c>
      <c r="E391" s="32">
        <v>31196.16</v>
      </c>
      <c r="F391" s="43"/>
      <c r="G391" s="38"/>
      <c r="H391" s="125"/>
    </row>
    <row r="392" ht="15.75" hidden="1" customHeight="1">
      <c r="A392" s="25">
        <v>45586.0</v>
      </c>
      <c r="B392" s="28" t="s">
        <v>635</v>
      </c>
      <c r="C392" s="28" t="s">
        <v>25</v>
      </c>
      <c r="D392" s="28">
        <v>2.0406464E7</v>
      </c>
      <c r="E392" s="32">
        <v>152346.88</v>
      </c>
      <c r="F392" s="43"/>
      <c r="G392" s="38"/>
      <c r="H392" s="125"/>
    </row>
    <row r="393" ht="15.75" hidden="1" customHeight="1">
      <c r="A393" s="25">
        <v>45586.0</v>
      </c>
      <c r="B393" s="28" t="s">
        <v>635</v>
      </c>
      <c r="C393" s="28" t="s">
        <v>25</v>
      </c>
      <c r="D393" s="28">
        <v>2.0406465E7</v>
      </c>
      <c r="E393" s="32">
        <v>41221.3</v>
      </c>
      <c r="F393" s="43"/>
      <c r="G393" s="38"/>
      <c r="H393" s="125"/>
    </row>
    <row r="394" ht="15.75" hidden="1" customHeight="1">
      <c r="A394" s="25">
        <v>45586.0</v>
      </c>
      <c r="B394" s="28" t="s">
        <v>635</v>
      </c>
      <c r="C394" s="28" t="s">
        <v>679</v>
      </c>
      <c r="D394" s="28">
        <v>609564.0</v>
      </c>
      <c r="E394" s="32">
        <v>-167191.2</v>
      </c>
      <c r="F394" s="43"/>
      <c r="G394" s="38"/>
      <c r="H394" s="125"/>
    </row>
    <row r="395" ht="15.75" hidden="1" customHeight="1">
      <c r="A395" s="25">
        <v>45587.0</v>
      </c>
      <c r="B395" s="28" t="s">
        <v>635</v>
      </c>
      <c r="C395" s="28" t="s">
        <v>25</v>
      </c>
      <c r="D395" s="28">
        <v>2.0414195E7</v>
      </c>
      <c r="E395" s="32">
        <v>27875.14</v>
      </c>
      <c r="F395" s="43"/>
      <c r="G395" s="38"/>
      <c r="H395" s="125"/>
    </row>
    <row r="396" ht="15.75" hidden="1" customHeight="1">
      <c r="A396" s="25">
        <v>45587.0</v>
      </c>
      <c r="B396" s="28" t="s">
        <v>635</v>
      </c>
      <c r="C396" s="28" t="s">
        <v>25</v>
      </c>
      <c r="D396" s="28">
        <v>2.0414194E7</v>
      </c>
      <c r="E396" s="32">
        <v>41674.52</v>
      </c>
      <c r="F396" s="43"/>
      <c r="G396" s="38"/>
      <c r="H396" s="125"/>
    </row>
    <row r="397" ht="15.75" hidden="1" customHeight="1">
      <c r="A397" s="25">
        <v>45587.0</v>
      </c>
      <c r="B397" s="28" t="s">
        <v>635</v>
      </c>
      <c r="C397" s="28" t="s">
        <v>25</v>
      </c>
      <c r="D397" s="28">
        <v>2.0414193E7</v>
      </c>
      <c r="E397" s="32">
        <v>137653.32</v>
      </c>
      <c r="F397" s="43"/>
      <c r="G397" s="38"/>
      <c r="H397" s="125"/>
    </row>
    <row r="398" ht="15.75" hidden="1" customHeight="1">
      <c r="A398" s="25">
        <v>45587.0</v>
      </c>
      <c r="B398" s="28" t="s">
        <v>635</v>
      </c>
      <c r="C398" s="28" t="s">
        <v>25</v>
      </c>
      <c r="D398" s="28">
        <v>2.0411205E7</v>
      </c>
      <c r="E398" s="32">
        <v>5139.2</v>
      </c>
      <c r="F398" s="43"/>
      <c r="G398" s="38"/>
      <c r="H398" s="125"/>
    </row>
    <row r="399" ht="15.75" hidden="1" customHeight="1">
      <c r="A399" s="25">
        <v>45587.0</v>
      </c>
      <c r="B399" s="28" t="s">
        <v>635</v>
      </c>
      <c r="C399" s="28" t="s">
        <v>25</v>
      </c>
      <c r="D399" s="28">
        <v>2.0410896E7</v>
      </c>
      <c r="E399" s="32">
        <v>33253.02</v>
      </c>
      <c r="F399" s="43"/>
      <c r="G399" s="38"/>
      <c r="H399" s="125"/>
    </row>
    <row r="400" ht="15.75" hidden="1" customHeight="1">
      <c r="A400" s="25">
        <v>45587.0</v>
      </c>
      <c r="B400" s="28" t="s">
        <v>635</v>
      </c>
      <c r="C400" s="28" t="s">
        <v>25</v>
      </c>
      <c r="D400" s="28">
        <v>2.0411203E7</v>
      </c>
      <c r="E400" s="32">
        <v>56419.33</v>
      </c>
      <c r="F400" s="43"/>
      <c r="G400" s="38"/>
      <c r="H400" s="125"/>
    </row>
    <row r="401" ht="15.75" hidden="1" customHeight="1">
      <c r="A401" s="25">
        <v>45587.0</v>
      </c>
      <c r="B401" s="28" t="s">
        <v>635</v>
      </c>
      <c r="C401" s="28" t="s">
        <v>25</v>
      </c>
      <c r="D401" s="28">
        <v>2.0411204E7</v>
      </c>
      <c r="E401" s="32">
        <v>11753.46</v>
      </c>
      <c r="F401" s="43"/>
      <c r="G401" s="38"/>
      <c r="H401" s="125"/>
    </row>
    <row r="402" ht="15.75" hidden="1" customHeight="1">
      <c r="A402" s="25">
        <v>45587.0</v>
      </c>
      <c r="B402" s="28" t="s">
        <v>635</v>
      </c>
      <c r="C402" s="28" t="s">
        <v>25</v>
      </c>
      <c r="D402" s="28">
        <v>2.0420028E7</v>
      </c>
      <c r="E402" s="32">
        <v>66958.21</v>
      </c>
      <c r="F402" s="43"/>
      <c r="G402" s="38"/>
      <c r="H402" s="125"/>
    </row>
    <row r="403" ht="15.75" hidden="1" customHeight="1">
      <c r="A403" s="25">
        <v>45587.0</v>
      </c>
      <c r="B403" s="28" t="s">
        <v>635</v>
      </c>
      <c r="C403" s="28" t="s">
        <v>25</v>
      </c>
      <c r="D403" s="28">
        <v>2.0420029E7</v>
      </c>
      <c r="E403" s="32">
        <v>3531.94</v>
      </c>
      <c r="F403" s="43"/>
      <c r="G403" s="38"/>
      <c r="H403" s="125"/>
    </row>
    <row r="404" ht="15.75" hidden="1" customHeight="1">
      <c r="A404" s="25">
        <v>45587.0</v>
      </c>
      <c r="B404" s="28" t="s">
        <v>635</v>
      </c>
      <c r="C404" s="28" t="s">
        <v>25</v>
      </c>
      <c r="D404" s="28">
        <v>2.042003E7</v>
      </c>
      <c r="E404" s="32">
        <v>9035.13</v>
      </c>
      <c r="F404" s="43"/>
      <c r="G404" s="38"/>
      <c r="H404" s="125"/>
    </row>
    <row r="405" ht="15.75" hidden="1" customHeight="1">
      <c r="A405" s="25">
        <v>45588.0</v>
      </c>
      <c r="B405" s="28" t="s">
        <v>635</v>
      </c>
      <c r="C405" s="28" t="s">
        <v>25</v>
      </c>
      <c r="D405" s="28">
        <v>2.0430031E7</v>
      </c>
      <c r="E405" s="32">
        <v>96501.1</v>
      </c>
      <c r="F405" s="43"/>
      <c r="G405" s="38"/>
      <c r="H405" s="125"/>
    </row>
    <row r="406" ht="15.75" hidden="1" customHeight="1">
      <c r="A406" s="25">
        <v>45588.0</v>
      </c>
      <c r="B406" s="28" t="s">
        <v>635</v>
      </c>
      <c r="C406" s="28" t="s">
        <v>25</v>
      </c>
      <c r="D406" s="28">
        <v>2.0426109E7</v>
      </c>
      <c r="E406" s="32">
        <v>38330.13</v>
      </c>
      <c r="F406" s="43"/>
      <c r="G406" s="38"/>
      <c r="H406" s="125"/>
    </row>
    <row r="407" ht="15.75" hidden="1" customHeight="1">
      <c r="A407" s="25">
        <v>45588.0</v>
      </c>
      <c r="B407" s="28" t="s">
        <v>635</v>
      </c>
      <c r="C407" s="28" t="s">
        <v>25</v>
      </c>
      <c r="D407" s="28">
        <v>2.0426108E7</v>
      </c>
      <c r="E407" s="32">
        <v>38645.23</v>
      </c>
      <c r="F407" s="43"/>
      <c r="G407" s="38"/>
      <c r="H407" s="125"/>
    </row>
    <row r="408" ht="15.75" hidden="1" customHeight="1">
      <c r="A408" s="25">
        <v>45589.0</v>
      </c>
      <c r="B408" s="28" t="s">
        <v>635</v>
      </c>
      <c r="C408" s="28" t="s">
        <v>25</v>
      </c>
      <c r="D408" s="28">
        <v>2.0434717E7</v>
      </c>
      <c r="E408" s="32">
        <v>20274.05</v>
      </c>
      <c r="F408" s="43"/>
      <c r="G408" s="38"/>
      <c r="H408" s="125"/>
    </row>
    <row r="409" ht="15.75" hidden="1" customHeight="1">
      <c r="A409" s="25">
        <v>45589.0</v>
      </c>
      <c r="B409" s="28" t="s">
        <v>635</v>
      </c>
      <c r="C409" s="28" t="s">
        <v>25</v>
      </c>
      <c r="D409" s="28">
        <v>2.04349E7</v>
      </c>
      <c r="E409" s="32">
        <v>17795.85</v>
      </c>
      <c r="F409" s="43"/>
      <c r="G409" s="38"/>
      <c r="H409" s="125"/>
    </row>
    <row r="410" ht="15.75" hidden="1" customHeight="1">
      <c r="A410" s="25">
        <v>45589.0</v>
      </c>
      <c r="B410" s="28" t="s">
        <v>635</v>
      </c>
      <c r="C410" s="28" t="s">
        <v>25</v>
      </c>
      <c r="D410" s="28">
        <v>2.0436048E7</v>
      </c>
      <c r="E410" s="32">
        <v>508527.69</v>
      </c>
      <c r="F410" s="43"/>
      <c r="G410" s="38"/>
      <c r="H410" s="125"/>
    </row>
    <row r="411" ht="15.75" hidden="1" customHeight="1">
      <c r="A411" s="25">
        <v>45589.0</v>
      </c>
      <c r="B411" s="28" t="s">
        <v>635</v>
      </c>
      <c r="C411" s="28" t="s">
        <v>25</v>
      </c>
      <c r="D411" s="28">
        <v>2.0436047E7</v>
      </c>
      <c r="E411" s="32">
        <v>6626.5</v>
      </c>
      <c r="F411" s="43"/>
      <c r="G411" s="38"/>
      <c r="H411" s="125"/>
    </row>
    <row r="412" ht="15.75" hidden="1" customHeight="1">
      <c r="A412" s="25">
        <v>45589.0</v>
      </c>
      <c r="B412" s="28" t="s">
        <v>635</v>
      </c>
      <c r="C412" s="28" t="s">
        <v>25</v>
      </c>
      <c r="D412" s="28">
        <v>2.0439906E7</v>
      </c>
      <c r="E412" s="32">
        <v>40383.04</v>
      </c>
      <c r="F412" s="33"/>
      <c r="G412" s="38"/>
      <c r="H412" s="125"/>
    </row>
    <row r="413" ht="15.75" hidden="1" customHeight="1">
      <c r="A413" s="25">
        <v>45590.0</v>
      </c>
      <c r="B413" s="28" t="s">
        <v>635</v>
      </c>
      <c r="C413" s="28" t="s">
        <v>25</v>
      </c>
      <c r="D413" s="28">
        <v>2.0444672E7</v>
      </c>
      <c r="E413" s="32">
        <v>14683.68</v>
      </c>
      <c r="F413" s="31" t="s">
        <v>1222</v>
      </c>
      <c r="G413" s="38"/>
      <c r="H413" s="125"/>
    </row>
    <row r="414" ht="15.75" hidden="1" customHeight="1">
      <c r="A414" s="25">
        <v>45590.0</v>
      </c>
      <c r="B414" s="28" t="s">
        <v>635</v>
      </c>
      <c r="C414" s="28" t="s">
        <v>25</v>
      </c>
      <c r="D414" s="28">
        <v>2.0441573E7</v>
      </c>
      <c r="E414" s="32">
        <v>21382.3</v>
      </c>
      <c r="F414" s="43"/>
      <c r="G414" s="38"/>
      <c r="H414" s="125"/>
    </row>
    <row r="415" ht="15.75" hidden="1" customHeight="1">
      <c r="A415" s="25">
        <v>45590.0</v>
      </c>
      <c r="B415" s="28" t="s">
        <v>635</v>
      </c>
      <c r="C415" s="28" t="s">
        <v>25</v>
      </c>
      <c r="D415" s="28">
        <v>2.0444809E7</v>
      </c>
      <c r="E415" s="32">
        <v>14482.73</v>
      </c>
      <c r="F415" s="43"/>
      <c r="G415" s="38"/>
      <c r="H415" s="125"/>
    </row>
    <row r="416" ht="15.75" hidden="1" customHeight="1">
      <c r="A416" s="25">
        <v>45591.0</v>
      </c>
      <c r="B416" s="28" t="s">
        <v>635</v>
      </c>
      <c r="C416" s="28" t="s">
        <v>25</v>
      </c>
      <c r="D416" s="206">
        <v>2.0455287E7</v>
      </c>
      <c r="E416" s="32">
        <v>24910.45</v>
      </c>
      <c r="F416" s="43"/>
      <c r="G416" s="38"/>
      <c r="H416" s="125"/>
    </row>
    <row r="417" ht="15.75" hidden="1" customHeight="1">
      <c r="A417" s="25">
        <v>45593.0</v>
      </c>
      <c r="B417" s="28" t="s">
        <v>635</v>
      </c>
      <c r="C417" s="28" t="s">
        <v>25</v>
      </c>
      <c r="D417" s="28">
        <v>2.0463061E7</v>
      </c>
      <c r="E417" s="32">
        <v>158145.0</v>
      </c>
      <c r="F417" s="43"/>
      <c r="G417" s="38"/>
      <c r="H417" s="125"/>
    </row>
    <row r="418" ht="15.75" hidden="1" customHeight="1">
      <c r="A418" s="25">
        <v>45593.0</v>
      </c>
      <c r="B418" s="28" t="s">
        <v>635</v>
      </c>
      <c r="C418" s="28" t="s">
        <v>25</v>
      </c>
      <c r="D418" s="28">
        <v>2.0464506E7</v>
      </c>
      <c r="E418" s="32">
        <v>55967.96</v>
      </c>
      <c r="F418" s="43"/>
      <c r="G418" s="38"/>
      <c r="H418" s="125"/>
    </row>
    <row r="419" ht="15.75" hidden="1" customHeight="1">
      <c r="A419" s="25">
        <v>45594.0</v>
      </c>
      <c r="B419" s="28" t="s">
        <v>635</v>
      </c>
      <c r="C419" s="28" t="s">
        <v>25</v>
      </c>
      <c r="D419" s="28">
        <v>2.0463715E7</v>
      </c>
      <c r="E419" s="32">
        <v>22330.21</v>
      </c>
      <c r="F419" s="43"/>
      <c r="G419" s="38"/>
      <c r="H419" s="125"/>
    </row>
    <row r="420" ht="15.75" hidden="1" customHeight="1">
      <c r="A420" s="25">
        <v>45594.0</v>
      </c>
      <c r="B420" s="28" t="s">
        <v>635</v>
      </c>
      <c r="C420" s="28" t="s">
        <v>25</v>
      </c>
      <c r="D420" s="28">
        <v>2.0468608E7</v>
      </c>
      <c r="E420" s="32">
        <v>168795.38</v>
      </c>
      <c r="F420" s="43"/>
      <c r="G420" s="38"/>
      <c r="H420" s="125"/>
    </row>
    <row r="421" ht="15.75" hidden="1" customHeight="1">
      <c r="A421" s="25">
        <v>45595.0</v>
      </c>
      <c r="B421" s="28" t="s">
        <v>635</v>
      </c>
      <c r="C421" s="28" t="s">
        <v>25</v>
      </c>
      <c r="D421" s="28">
        <v>2.0485743E7</v>
      </c>
      <c r="E421" s="32">
        <v>198405.81</v>
      </c>
      <c r="F421" s="43"/>
      <c r="G421" s="38"/>
      <c r="H421" s="125"/>
    </row>
    <row r="422" ht="15.75" hidden="1" customHeight="1">
      <c r="A422" s="25">
        <v>45597.0</v>
      </c>
      <c r="B422" s="28" t="s">
        <v>635</v>
      </c>
      <c r="C422" s="28" t="s">
        <v>679</v>
      </c>
      <c r="D422" s="28">
        <v>1310836.0</v>
      </c>
      <c r="E422" s="32">
        <v>-41035.93</v>
      </c>
      <c r="F422" s="43"/>
      <c r="G422" s="231" t="s">
        <v>1237</v>
      </c>
      <c r="H422" s="125"/>
    </row>
    <row r="423" ht="15.75" hidden="1" customHeight="1">
      <c r="A423" s="25">
        <v>45597.0</v>
      </c>
      <c r="B423" s="28" t="s">
        <v>635</v>
      </c>
      <c r="C423" s="28" t="s">
        <v>679</v>
      </c>
      <c r="D423" s="28">
        <v>611048.0</v>
      </c>
      <c r="E423" s="32">
        <v>-24384.32</v>
      </c>
      <c r="F423" s="43"/>
      <c r="G423" s="231" t="s">
        <v>1239</v>
      </c>
      <c r="H423" s="125"/>
    </row>
    <row r="424" ht="15.75" hidden="1" customHeight="1">
      <c r="A424" s="25">
        <v>45597.0</v>
      </c>
      <c r="B424" s="28" t="s">
        <v>635</v>
      </c>
      <c r="C424" s="28" t="s">
        <v>679</v>
      </c>
      <c r="D424" s="28">
        <v>1310473.0</v>
      </c>
      <c r="E424" s="32">
        <v>-112480.4</v>
      </c>
      <c r="F424" s="43"/>
      <c r="G424" s="231" t="s">
        <v>1240</v>
      </c>
      <c r="H424" s="125"/>
    </row>
    <row r="425" ht="15.75" hidden="1" customHeight="1">
      <c r="A425" s="25">
        <v>45597.0</v>
      </c>
      <c r="B425" s="28" t="s">
        <v>635</v>
      </c>
      <c r="C425" s="28" t="s">
        <v>679</v>
      </c>
      <c r="D425" s="28">
        <v>611332.0</v>
      </c>
      <c r="E425" s="32">
        <v>-29707.26</v>
      </c>
      <c r="F425" s="43"/>
      <c r="G425" s="231" t="s">
        <v>1243</v>
      </c>
      <c r="H425" s="125"/>
    </row>
    <row r="426" ht="15.75" hidden="1" customHeight="1">
      <c r="A426" s="25">
        <v>45597.0</v>
      </c>
      <c r="B426" s="28" t="s">
        <v>635</v>
      </c>
      <c r="C426" s="28" t="s">
        <v>25</v>
      </c>
      <c r="D426" s="28">
        <v>2.049485E7</v>
      </c>
      <c r="E426" s="32">
        <v>6881.11</v>
      </c>
      <c r="F426" s="33"/>
      <c r="G426" s="38"/>
      <c r="H426" s="125"/>
    </row>
    <row r="427" ht="15.75" hidden="1" customHeight="1">
      <c r="A427" s="25">
        <v>45600.0</v>
      </c>
      <c r="B427" s="28" t="s">
        <v>635</v>
      </c>
      <c r="C427" s="28" t="s">
        <v>25</v>
      </c>
      <c r="D427" s="28">
        <v>2.0522146E7</v>
      </c>
      <c r="E427" s="32">
        <v>219333.02</v>
      </c>
      <c r="F427" s="31" t="s">
        <v>1246</v>
      </c>
      <c r="G427" s="38"/>
      <c r="H427" s="125"/>
    </row>
    <row r="428" ht="15.75" hidden="1" customHeight="1">
      <c r="A428" s="25">
        <v>45600.0</v>
      </c>
      <c r="B428" s="28" t="s">
        <v>635</v>
      </c>
      <c r="C428" s="28" t="s">
        <v>25</v>
      </c>
      <c r="D428" s="28">
        <v>2.0522148E7</v>
      </c>
      <c r="E428" s="32">
        <v>19265.27</v>
      </c>
      <c r="F428" s="43"/>
      <c r="G428" s="38"/>
      <c r="H428" s="125"/>
    </row>
    <row r="429" ht="15.75" hidden="1" customHeight="1">
      <c r="A429" s="25">
        <v>45600.0</v>
      </c>
      <c r="B429" s="28" t="s">
        <v>635</v>
      </c>
      <c r="C429" s="28" t="s">
        <v>25</v>
      </c>
      <c r="D429" s="28">
        <v>2.0522147E7</v>
      </c>
      <c r="E429" s="32">
        <v>233812.7</v>
      </c>
      <c r="F429" s="43"/>
      <c r="G429" s="38"/>
      <c r="H429" s="125"/>
    </row>
    <row r="430" ht="15.75" hidden="1" customHeight="1">
      <c r="A430" s="25">
        <v>45600.0</v>
      </c>
      <c r="B430" s="28" t="s">
        <v>635</v>
      </c>
      <c r="C430" s="28" t="s">
        <v>25</v>
      </c>
      <c r="D430" s="28">
        <v>2.0522143E7</v>
      </c>
      <c r="E430" s="32">
        <v>19205.9</v>
      </c>
      <c r="F430" s="43"/>
      <c r="G430" s="38"/>
      <c r="H430" s="125"/>
    </row>
    <row r="431" ht="15.75" hidden="1" customHeight="1">
      <c r="A431" s="25">
        <v>45600.0</v>
      </c>
      <c r="B431" s="28" t="s">
        <v>635</v>
      </c>
      <c r="C431" s="28" t="s">
        <v>25</v>
      </c>
      <c r="D431" s="28">
        <v>2.0522142E7</v>
      </c>
      <c r="E431" s="32">
        <v>178049.1</v>
      </c>
      <c r="F431" s="43"/>
      <c r="G431" s="38"/>
      <c r="H431" s="125"/>
    </row>
    <row r="432" ht="15.75" hidden="1" customHeight="1">
      <c r="A432" s="25">
        <v>45600.0</v>
      </c>
      <c r="B432" s="28" t="s">
        <v>635</v>
      </c>
      <c r="C432" s="28" t="s">
        <v>25</v>
      </c>
      <c r="D432" s="28">
        <v>2.0523573E7</v>
      </c>
      <c r="E432" s="32">
        <v>32666.11</v>
      </c>
      <c r="F432" s="43"/>
      <c r="G432" s="38"/>
      <c r="H432" s="125"/>
    </row>
    <row r="433" ht="15.75" hidden="1" customHeight="1">
      <c r="A433" s="25">
        <v>45600.0</v>
      </c>
      <c r="B433" s="28" t="s">
        <v>635</v>
      </c>
      <c r="C433" s="28" t="s">
        <v>25</v>
      </c>
      <c r="D433" s="28">
        <v>2.0526395E7</v>
      </c>
      <c r="E433" s="32">
        <v>5921.57</v>
      </c>
      <c r="F433" s="43"/>
      <c r="G433" s="38"/>
      <c r="H433" s="125"/>
    </row>
    <row r="434" ht="15.75" hidden="1" customHeight="1">
      <c r="A434" s="25">
        <v>45601.0</v>
      </c>
      <c r="B434" s="28" t="s">
        <v>635</v>
      </c>
      <c r="C434" s="28" t="s">
        <v>25</v>
      </c>
      <c r="D434" s="28">
        <v>2.0531103E7</v>
      </c>
      <c r="E434" s="32">
        <v>21462.39</v>
      </c>
      <c r="F434" s="43"/>
      <c r="G434" s="38"/>
      <c r="H434" s="125"/>
    </row>
    <row r="435" ht="15.75" hidden="1" customHeight="1">
      <c r="A435" s="25">
        <v>45601.0</v>
      </c>
      <c r="B435" s="28" t="s">
        <v>635</v>
      </c>
      <c r="C435" s="28" t="s">
        <v>25</v>
      </c>
      <c r="D435" s="28">
        <v>2.0531102E7</v>
      </c>
      <c r="E435" s="32">
        <v>40370.74</v>
      </c>
      <c r="F435" s="43"/>
      <c r="G435" s="38"/>
      <c r="H435" s="125"/>
    </row>
    <row r="436" ht="15.75" hidden="1" customHeight="1">
      <c r="A436" s="25">
        <v>45601.0</v>
      </c>
      <c r="B436" s="28" t="s">
        <v>635</v>
      </c>
      <c r="C436" s="28" t="s">
        <v>25</v>
      </c>
      <c r="D436" s="28">
        <v>2.0527478E7</v>
      </c>
      <c r="E436" s="32">
        <v>39719.14</v>
      </c>
      <c r="F436" s="43"/>
      <c r="G436" s="85" t="s">
        <v>1259</v>
      </c>
      <c r="H436" s="125"/>
    </row>
    <row r="437" ht="15.75" hidden="1" customHeight="1">
      <c r="A437" s="25">
        <v>45601.0</v>
      </c>
      <c r="B437" s="28" t="s">
        <v>635</v>
      </c>
      <c r="C437" s="28" t="s">
        <v>25</v>
      </c>
      <c r="D437" s="28">
        <v>2.0530296E7</v>
      </c>
      <c r="E437" s="32">
        <v>36252.12</v>
      </c>
      <c r="F437" s="43"/>
      <c r="G437" s="85" t="s">
        <v>1259</v>
      </c>
      <c r="H437" s="125"/>
    </row>
    <row r="438" ht="15.75" hidden="1" customHeight="1">
      <c r="A438" s="25">
        <v>45601.0</v>
      </c>
      <c r="B438" s="28" t="s">
        <v>635</v>
      </c>
      <c r="C438" s="28" t="s">
        <v>25</v>
      </c>
      <c r="D438" s="28">
        <v>2.0532265E7</v>
      </c>
      <c r="E438" s="32">
        <v>776580.47</v>
      </c>
      <c r="F438" s="43"/>
      <c r="G438" s="85" t="s">
        <v>1263</v>
      </c>
      <c r="H438" s="125"/>
    </row>
    <row r="439" ht="15.75" hidden="1" customHeight="1">
      <c r="A439" s="25">
        <v>45601.0</v>
      </c>
      <c r="B439" s="28" t="s">
        <v>635</v>
      </c>
      <c r="C439" s="28" t="s">
        <v>25</v>
      </c>
      <c r="D439" s="28">
        <v>2.0532585E7</v>
      </c>
      <c r="E439" s="32">
        <v>81210.41</v>
      </c>
      <c r="F439" s="43"/>
      <c r="G439" s="38"/>
      <c r="H439" s="125"/>
    </row>
    <row r="440" ht="15.75" hidden="1" customHeight="1">
      <c r="A440" s="25">
        <v>45602.0</v>
      </c>
      <c r="B440" s="28" t="s">
        <v>635</v>
      </c>
      <c r="C440" s="28" t="s">
        <v>25</v>
      </c>
      <c r="D440" s="28">
        <v>2.0537404E7</v>
      </c>
      <c r="E440" s="32">
        <v>95206.82</v>
      </c>
      <c r="F440" s="43"/>
      <c r="G440" s="38"/>
      <c r="H440" s="125"/>
    </row>
    <row r="441" ht="15.75" hidden="1" customHeight="1">
      <c r="A441" s="25">
        <v>45602.0</v>
      </c>
      <c r="B441" s="28" t="s">
        <v>635</v>
      </c>
      <c r="C441" s="28" t="s">
        <v>25</v>
      </c>
      <c r="D441" s="28">
        <v>2.0537918E7</v>
      </c>
      <c r="E441" s="32">
        <v>17174.06</v>
      </c>
      <c r="F441" s="43"/>
      <c r="G441" s="38"/>
      <c r="H441" s="125"/>
    </row>
    <row r="442" ht="15.75" hidden="1" customHeight="1">
      <c r="A442" s="25">
        <v>45602.0</v>
      </c>
      <c r="B442" s="28" t="s">
        <v>635</v>
      </c>
      <c r="C442" s="28" t="s">
        <v>25</v>
      </c>
      <c r="D442" s="28">
        <v>2.0541388E7</v>
      </c>
      <c r="E442" s="32">
        <v>191389.91</v>
      </c>
      <c r="F442" s="43"/>
      <c r="G442" s="38"/>
      <c r="H442" s="125"/>
    </row>
    <row r="443" ht="15.75" hidden="1" customHeight="1">
      <c r="A443" s="25">
        <v>45602.0</v>
      </c>
      <c r="B443" s="28" t="s">
        <v>635</v>
      </c>
      <c r="C443" s="28" t="s">
        <v>25</v>
      </c>
      <c r="D443" s="28">
        <v>2.0541391E7</v>
      </c>
      <c r="E443" s="32">
        <v>20957.87</v>
      </c>
      <c r="F443" s="43"/>
      <c r="G443" s="38"/>
      <c r="H443" s="125"/>
    </row>
    <row r="444" ht="15.75" hidden="1" customHeight="1">
      <c r="A444" s="25">
        <v>45602.0</v>
      </c>
      <c r="B444" s="28" t="s">
        <v>635</v>
      </c>
      <c r="C444" s="28" t="s">
        <v>25</v>
      </c>
      <c r="D444" s="28">
        <v>2.054139E7</v>
      </c>
      <c r="E444" s="32">
        <v>268570.41</v>
      </c>
      <c r="F444" s="43"/>
      <c r="G444" s="38"/>
      <c r="H444" s="125"/>
    </row>
    <row r="445" ht="15.75" hidden="1" customHeight="1">
      <c r="A445" s="25">
        <v>45602.0</v>
      </c>
      <c r="B445" s="28" t="s">
        <v>635</v>
      </c>
      <c r="C445" s="28" t="s">
        <v>25</v>
      </c>
      <c r="D445" s="28">
        <v>2.0541389E7</v>
      </c>
      <c r="E445" s="32">
        <v>76513.36</v>
      </c>
      <c r="F445" s="43"/>
      <c r="G445" s="85" t="s">
        <v>1274</v>
      </c>
      <c r="H445" s="125"/>
    </row>
    <row r="446" ht="15.75" hidden="1" customHeight="1">
      <c r="A446" s="25">
        <v>45602.0</v>
      </c>
      <c r="B446" s="28" t="s">
        <v>635</v>
      </c>
      <c r="C446" s="28" t="s">
        <v>25</v>
      </c>
      <c r="D446" s="28">
        <v>2.0541392E7</v>
      </c>
      <c r="E446" s="32">
        <v>38084.5</v>
      </c>
      <c r="F446" s="43"/>
      <c r="G446" s="38"/>
      <c r="H446" s="125"/>
    </row>
    <row r="447" ht="15.75" hidden="1" customHeight="1">
      <c r="A447" s="25">
        <v>45602.0</v>
      </c>
      <c r="B447" s="28" t="s">
        <v>635</v>
      </c>
      <c r="C447" s="28" t="s">
        <v>25</v>
      </c>
      <c r="D447" s="28">
        <v>2.0542709E7</v>
      </c>
      <c r="E447" s="32">
        <v>51526.98</v>
      </c>
      <c r="F447" s="43"/>
      <c r="G447" s="38"/>
      <c r="H447" s="125"/>
    </row>
    <row r="448" ht="15.75" hidden="1" customHeight="1">
      <c r="A448" s="25">
        <v>45603.0</v>
      </c>
      <c r="B448" s="28" t="s">
        <v>635</v>
      </c>
      <c r="C448" s="28" t="s">
        <v>25</v>
      </c>
      <c r="D448" s="28">
        <v>2.054271E7</v>
      </c>
      <c r="E448" s="32">
        <v>90737.92</v>
      </c>
      <c r="F448" s="43"/>
      <c r="G448" s="38"/>
      <c r="H448" s="125"/>
    </row>
    <row r="449" ht="15.75" hidden="1" customHeight="1">
      <c r="A449" s="25">
        <v>45603.0</v>
      </c>
      <c r="B449" s="28" t="s">
        <v>635</v>
      </c>
      <c r="C449" s="28" t="s">
        <v>25</v>
      </c>
      <c r="D449" s="28">
        <v>2.0551896E7</v>
      </c>
      <c r="E449" s="32">
        <v>39356.56</v>
      </c>
      <c r="F449" s="43"/>
      <c r="G449" s="38"/>
      <c r="H449" s="125"/>
    </row>
    <row r="450" ht="15.75" hidden="1" customHeight="1">
      <c r="A450" s="25">
        <v>45603.0</v>
      </c>
      <c r="B450" s="28" t="s">
        <v>635</v>
      </c>
      <c r="C450" s="28" t="s">
        <v>25</v>
      </c>
      <c r="D450" s="28">
        <v>2.0547772E7</v>
      </c>
      <c r="E450" s="32">
        <v>46146.37</v>
      </c>
      <c r="F450" s="43"/>
      <c r="G450" s="38"/>
      <c r="H450" s="125"/>
    </row>
    <row r="451" ht="15.75" hidden="1" customHeight="1">
      <c r="A451" s="225">
        <v>45603.0</v>
      </c>
      <c r="B451" s="226" t="s">
        <v>635</v>
      </c>
      <c r="C451" s="226" t="s">
        <v>25</v>
      </c>
      <c r="D451" s="226">
        <v>2.0558031E7</v>
      </c>
      <c r="E451" s="227">
        <v>38339.53</v>
      </c>
      <c r="F451" s="33"/>
      <c r="G451" s="228" t="s">
        <v>1283</v>
      </c>
      <c r="H451" s="125"/>
    </row>
    <row r="452" ht="15.75" hidden="1" customHeight="1">
      <c r="A452" s="25">
        <v>45604.0</v>
      </c>
      <c r="B452" s="28" t="s">
        <v>635</v>
      </c>
      <c r="C452" s="28" t="s">
        <v>25</v>
      </c>
      <c r="D452" s="28">
        <v>2.0558816E7</v>
      </c>
      <c r="E452" s="32">
        <v>56065.21</v>
      </c>
      <c r="F452" s="31" t="s">
        <v>1285</v>
      </c>
      <c r="G452" s="38"/>
      <c r="H452" s="125"/>
    </row>
    <row r="453" ht="15.75" hidden="1" customHeight="1">
      <c r="A453" s="25">
        <v>45604.0</v>
      </c>
      <c r="B453" s="28" t="s">
        <v>635</v>
      </c>
      <c r="C453" s="28" t="s">
        <v>25</v>
      </c>
      <c r="D453" s="28">
        <v>2.0558817E7</v>
      </c>
      <c r="E453" s="32">
        <v>448363.75</v>
      </c>
      <c r="F453" s="43"/>
      <c r="G453" s="38"/>
      <c r="H453" s="125"/>
    </row>
    <row r="454" ht="15.75" hidden="1" customHeight="1">
      <c r="A454" s="25">
        <v>45604.0</v>
      </c>
      <c r="B454" s="28" t="s">
        <v>635</v>
      </c>
      <c r="C454" s="28" t="s">
        <v>25</v>
      </c>
      <c r="D454" s="28">
        <v>2.0558818E7</v>
      </c>
      <c r="E454" s="32">
        <v>50924.43</v>
      </c>
      <c r="F454" s="43"/>
      <c r="G454" s="38"/>
      <c r="H454" s="125"/>
    </row>
    <row r="455" ht="15.75" hidden="1" customHeight="1">
      <c r="A455" s="25">
        <v>45604.0</v>
      </c>
      <c r="B455" s="28" t="s">
        <v>635</v>
      </c>
      <c r="C455" s="28" t="s">
        <v>25</v>
      </c>
      <c r="D455" s="28">
        <v>2.0559714E7</v>
      </c>
      <c r="E455" s="32">
        <v>39898.05</v>
      </c>
      <c r="F455" s="43"/>
      <c r="G455" s="38"/>
      <c r="H455" s="125"/>
    </row>
    <row r="456" ht="15.75" hidden="1" customHeight="1">
      <c r="A456" s="25">
        <v>45604.0</v>
      </c>
      <c r="B456" s="28" t="s">
        <v>635</v>
      </c>
      <c r="C456" s="28" t="s">
        <v>25</v>
      </c>
      <c r="D456" s="28">
        <v>2.0563797E7</v>
      </c>
      <c r="E456" s="32">
        <v>110580.57</v>
      </c>
      <c r="F456" s="43"/>
      <c r="G456" s="38"/>
      <c r="H456" s="125"/>
    </row>
    <row r="457" ht="15.75" hidden="1" customHeight="1">
      <c r="A457" s="25">
        <v>45604.0</v>
      </c>
      <c r="B457" s="28" t="s">
        <v>635</v>
      </c>
      <c r="C457" s="28" t="s">
        <v>25</v>
      </c>
      <c r="D457" s="28">
        <v>2.0563798E7</v>
      </c>
      <c r="E457" s="32">
        <v>19103.68</v>
      </c>
      <c r="F457" s="43"/>
      <c r="G457" s="38"/>
      <c r="H457" s="125"/>
    </row>
    <row r="458" ht="15.75" hidden="1" customHeight="1">
      <c r="A458" s="25">
        <v>45604.0</v>
      </c>
      <c r="B458" s="28" t="s">
        <v>635</v>
      </c>
      <c r="C458" s="28" t="s">
        <v>25</v>
      </c>
      <c r="D458" s="28">
        <v>2.0565889E7</v>
      </c>
      <c r="E458" s="32">
        <v>24723.09</v>
      </c>
      <c r="F458" s="43"/>
      <c r="G458" s="38"/>
      <c r="H458" s="125"/>
    </row>
    <row r="459" ht="15.75" hidden="1" customHeight="1">
      <c r="A459" s="25">
        <v>45604.0</v>
      </c>
      <c r="B459" s="28" t="s">
        <v>635</v>
      </c>
      <c r="C459" s="28" t="s">
        <v>25</v>
      </c>
      <c r="D459" s="28">
        <v>2.056589E7</v>
      </c>
      <c r="E459" s="32">
        <v>10757.46</v>
      </c>
      <c r="F459" s="43"/>
      <c r="G459" s="38"/>
      <c r="H459" s="125"/>
    </row>
    <row r="460" ht="15.75" hidden="1" customHeight="1">
      <c r="A460" s="25">
        <v>45605.0</v>
      </c>
      <c r="B460" s="28" t="s">
        <v>635</v>
      </c>
      <c r="C460" s="28" t="s">
        <v>25</v>
      </c>
      <c r="D460" s="28">
        <v>2.0574997E7</v>
      </c>
      <c r="E460" s="32">
        <v>13873.07</v>
      </c>
      <c r="F460" s="43"/>
      <c r="G460" s="38"/>
      <c r="H460" s="125"/>
    </row>
    <row r="461" ht="15.75" hidden="1" customHeight="1">
      <c r="A461" s="25">
        <v>45605.0</v>
      </c>
      <c r="B461" s="28" t="s">
        <v>635</v>
      </c>
      <c r="C461" s="28" t="s">
        <v>25</v>
      </c>
      <c r="D461" s="28">
        <v>2.0574998E7</v>
      </c>
      <c r="E461" s="32">
        <v>30451.58</v>
      </c>
      <c r="F461" s="43"/>
      <c r="G461" s="38"/>
      <c r="H461" s="125"/>
    </row>
    <row r="462" ht="15.75" hidden="1" customHeight="1">
      <c r="A462" s="25">
        <v>45605.0</v>
      </c>
      <c r="B462" s="28" t="s">
        <v>635</v>
      </c>
      <c r="C462" s="28" t="s">
        <v>25</v>
      </c>
      <c r="D462" s="28">
        <v>2.0571099E7</v>
      </c>
      <c r="E462" s="32">
        <v>51901.42</v>
      </c>
      <c r="F462" s="43"/>
      <c r="G462" s="38"/>
      <c r="H462" s="125"/>
    </row>
    <row r="463" ht="15.75" hidden="1" customHeight="1">
      <c r="A463" s="25">
        <v>45605.0</v>
      </c>
      <c r="B463" s="28" t="s">
        <v>635</v>
      </c>
      <c r="C463" s="28" t="s">
        <v>25</v>
      </c>
      <c r="D463" s="28">
        <v>2.05711E7</v>
      </c>
      <c r="E463" s="32">
        <v>36476.62</v>
      </c>
      <c r="F463" s="43"/>
      <c r="G463" s="38"/>
      <c r="H463" s="125"/>
    </row>
    <row r="464" ht="15.75" hidden="1" customHeight="1">
      <c r="A464" s="25">
        <v>45605.0</v>
      </c>
      <c r="B464" s="28" t="s">
        <v>635</v>
      </c>
      <c r="C464" s="28" t="s">
        <v>25</v>
      </c>
      <c r="D464" s="28">
        <v>2.0574995E7</v>
      </c>
      <c r="E464" s="32">
        <v>214175.22</v>
      </c>
      <c r="F464" s="43"/>
      <c r="G464" s="38"/>
      <c r="H464" s="125"/>
    </row>
    <row r="465" ht="15.75" hidden="1" customHeight="1">
      <c r="A465" s="25">
        <v>45605.0</v>
      </c>
      <c r="B465" s="28" t="s">
        <v>635</v>
      </c>
      <c r="C465" s="28" t="s">
        <v>25</v>
      </c>
      <c r="D465" s="28">
        <v>2.0574996E7</v>
      </c>
      <c r="E465" s="32">
        <v>18053.73</v>
      </c>
      <c r="F465" s="43"/>
      <c r="G465" s="38"/>
      <c r="H465" s="125"/>
    </row>
    <row r="466" ht="15.75" hidden="1" customHeight="1">
      <c r="A466" s="25">
        <v>45605.0</v>
      </c>
      <c r="B466" s="28" t="s">
        <v>635</v>
      </c>
      <c r="C466" s="28" t="s">
        <v>25</v>
      </c>
      <c r="D466" s="28">
        <v>2.0579519E7</v>
      </c>
      <c r="E466" s="32">
        <v>43268.97</v>
      </c>
      <c r="F466" s="43"/>
      <c r="G466" s="38"/>
      <c r="H466" s="125"/>
    </row>
    <row r="467" ht="15.75" hidden="1" customHeight="1">
      <c r="A467" s="25">
        <v>45607.0</v>
      </c>
      <c r="B467" s="28" t="s">
        <v>635</v>
      </c>
      <c r="C467" s="28" t="s">
        <v>25</v>
      </c>
      <c r="D467" s="28">
        <v>2.0582565E7</v>
      </c>
      <c r="E467" s="32">
        <v>140975.35</v>
      </c>
      <c r="F467" s="43"/>
      <c r="G467" s="38"/>
      <c r="H467" s="125"/>
    </row>
    <row r="468" ht="15.75" hidden="1" customHeight="1">
      <c r="A468" s="25">
        <v>45607.0</v>
      </c>
      <c r="B468" s="28" t="s">
        <v>635</v>
      </c>
      <c r="C468" s="28" t="s">
        <v>25</v>
      </c>
      <c r="D468" s="28">
        <v>2.0582586E7</v>
      </c>
      <c r="E468" s="32">
        <v>54808.23</v>
      </c>
      <c r="F468" s="43"/>
      <c r="G468" s="38"/>
      <c r="H468" s="125"/>
    </row>
    <row r="469" ht="15.75" hidden="1" customHeight="1">
      <c r="A469" s="25">
        <v>45607.0</v>
      </c>
      <c r="B469" s="28" t="s">
        <v>635</v>
      </c>
      <c r="C469" s="28" t="s">
        <v>25</v>
      </c>
      <c r="D469" s="28">
        <v>2.0587463E7</v>
      </c>
      <c r="E469" s="32">
        <v>34807.25</v>
      </c>
      <c r="F469" s="43"/>
      <c r="G469" s="38"/>
      <c r="H469" s="125"/>
    </row>
    <row r="470" ht="15.75" hidden="1" customHeight="1">
      <c r="A470" s="25">
        <v>45608.0</v>
      </c>
      <c r="B470" s="28" t="s">
        <v>635</v>
      </c>
      <c r="C470" s="28" t="s">
        <v>25</v>
      </c>
      <c r="D470" s="28">
        <v>2.0593656E7</v>
      </c>
      <c r="E470" s="32">
        <v>18318.6</v>
      </c>
      <c r="F470" s="43"/>
      <c r="G470" s="38"/>
      <c r="H470" s="125"/>
    </row>
    <row r="471" ht="15.75" hidden="1" customHeight="1">
      <c r="A471" s="25">
        <v>45608.0</v>
      </c>
      <c r="B471" s="28" t="s">
        <v>635</v>
      </c>
      <c r="C471" s="28" t="s">
        <v>25</v>
      </c>
      <c r="D471" s="28">
        <v>2.0589851E7</v>
      </c>
      <c r="E471" s="32">
        <v>24672.31</v>
      </c>
      <c r="F471" s="43"/>
      <c r="G471" s="38"/>
      <c r="H471" s="125"/>
    </row>
    <row r="472" ht="15.75" hidden="1" customHeight="1">
      <c r="A472" s="25">
        <v>45608.0</v>
      </c>
      <c r="B472" s="28" t="s">
        <v>635</v>
      </c>
      <c r="C472" s="28" t="s">
        <v>25</v>
      </c>
      <c r="D472" s="28">
        <v>2.0591571E7</v>
      </c>
      <c r="E472" s="32">
        <v>9019.64</v>
      </c>
      <c r="F472" s="43"/>
      <c r="G472" s="38"/>
      <c r="H472" s="125"/>
    </row>
    <row r="473" ht="15.75" hidden="1" customHeight="1">
      <c r="A473" s="25">
        <v>45608.0</v>
      </c>
      <c r="B473" s="28" t="s">
        <v>635</v>
      </c>
      <c r="C473" s="28" t="s">
        <v>25</v>
      </c>
      <c r="D473" s="28">
        <v>2.0589809E7</v>
      </c>
      <c r="E473" s="32">
        <v>26616.54</v>
      </c>
      <c r="F473" s="43"/>
      <c r="G473" s="38"/>
      <c r="H473" s="125"/>
    </row>
    <row r="474" ht="15.75" hidden="1" customHeight="1">
      <c r="A474" s="25">
        <v>45608.0</v>
      </c>
      <c r="B474" s="28" t="s">
        <v>635</v>
      </c>
      <c r="C474" s="28" t="s">
        <v>25</v>
      </c>
      <c r="D474" s="28">
        <v>2.0593655E7</v>
      </c>
      <c r="E474" s="32">
        <v>31126.34</v>
      </c>
      <c r="F474" s="43"/>
      <c r="G474" s="38"/>
      <c r="H474" s="125"/>
    </row>
    <row r="475" ht="15.75" hidden="1" customHeight="1">
      <c r="A475" s="25">
        <v>45608.0</v>
      </c>
      <c r="B475" s="28" t="s">
        <v>635</v>
      </c>
      <c r="C475" s="28" t="s">
        <v>25</v>
      </c>
      <c r="D475" s="28">
        <v>2.0599292E7</v>
      </c>
      <c r="E475" s="32">
        <v>14245.67</v>
      </c>
      <c r="F475" s="43"/>
      <c r="G475" s="38"/>
      <c r="H475" s="125"/>
    </row>
    <row r="476" ht="15.75" hidden="1" customHeight="1">
      <c r="A476" s="25">
        <v>45608.0</v>
      </c>
      <c r="B476" s="28" t="s">
        <v>635</v>
      </c>
      <c r="C476" s="28" t="s">
        <v>25</v>
      </c>
      <c r="D476" s="28">
        <v>2.0596215E7</v>
      </c>
      <c r="E476" s="32">
        <v>16574.99</v>
      </c>
      <c r="F476" s="43"/>
      <c r="G476" s="38"/>
      <c r="H476" s="125"/>
    </row>
    <row r="477" ht="15.75" hidden="1" customHeight="1">
      <c r="A477" s="25">
        <v>45608.0</v>
      </c>
      <c r="B477" s="28" t="s">
        <v>635</v>
      </c>
      <c r="C477" s="28" t="s">
        <v>679</v>
      </c>
      <c r="D477" s="28">
        <v>614193.0</v>
      </c>
      <c r="E477" s="32">
        <v>-10202.46</v>
      </c>
      <c r="F477" s="43"/>
      <c r="G477" s="38"/>
      <c r="H477" s="125"/>
    </row>
    <row r="478" ht="15.75" hidden="1" customHeight="1">
      <c r="A478" s="25">
        <v>45608.0</v>
      </c>
      <c r="B478" s="28" t="s">
        <v>635</v>
      </c>
      <c r="C478" s="28" t="s">
        <v>679</v>
      </c>
      <c r="D478" s="28">
        <v>614192.0</v>
      </c>
      <c r="E478" s="32">
        <v>-10202.46</v>
      </c>
      <c r="F478" s="43"/>
      <c r="G478" s="38"/>
      <c r="H478" s="125"/>
    </row>
    <row r="479" ht="15.75" hidden="1" customHeight="1">
      <c r="A479" s="25">
        <v>45608.0</v>
      </c>
      <c r="B479" s="28" t="s">
        <v>635</v>
      </c>
      <c r="C479" s="28" t="s">
        <v>679</v>
      </c>
      <c r="D479" s="28">
        <v>614011.0</v>
      </c>
      <c r="E479" s="32">
        <v>-131896.68</v>
      </c>
      <c r="F479" s="43"/>
      <c r="G479" s="38"/>
      <c r="H479" s="125"/>
    </row>
    <row r="480" ht="15.75" hidden="1" customHeight="1">
      <c r="A480" s="25">
        <v>45609.0</v>
      </c>
      <c r="B480" s="28" t="s">
        <v>635</v>
      </c>
      <c r="C480" s="28" t="s">
        <v>679</v>
      </c>
      <c r="D480" s="28">
        <v>614243.0</v>
      </c>
      <c r="E480" s="32">
        <v>-4961.25</v>
      </c>
      <c r="F480" s="43"/>
      <c r="G480" s="38"/>
      <c r="H480" s="125"/>
    </row>
    <row r="481" ht="15.75" hidden="1" customHeight="1">
      <c r="A481" s="25">
        <v>45609.0</v>
      </c>
      <c r="B481" s="28" t="s">
        <v>635</v>
      </c>
      <c r="C481" s="28" t="s">
        <v>25</v>
      </c>
      <c r="D481" s="28">
        <v>2.060518E7</v>
      </c>
      <c r="E481" s="32">
        <v>127751.14</v>
      </c>
      <c r="F481" s="43"/>
      <c r="G481" s="38"/>
      <c r="H481" s="125"/>
    </row>
    <row r="482" ht="15.75" hidden="1" customHeight="1">
      <c r="A482" s="25">
        <v>45609.0</v>
      </c>
      <c r="B482" s="28" t="s">
        <v>635</v>
      </c>
      <c r="C482" s="28" t="s">
        <v>25</v>
      </c>
      <c r="D482" s="28">
        <v>2.060167E7</v>
      </c>
      <c r="E482" s="32">
        <v>74055.86</v>
      </c>
      <c r="F482" s="43"/>
      <c r="G482" s="38"/>
      <c r="H482" s="125"/>
    </row>
    <row r="483" ht="15.75" hidden="1" customHeight="1">
      <c r="A483" s="25">
        <v>45609.0</v>
      </c>
      <c r="B483" s="28" t="s">
        <v>635</v>
      </c>
      <c r="C483" s="28" t="s">
        <v>25</v>
      </c>
      <c r="D483" s="28">
        <v>2.0605178E7</v>
      </c>
      <c r="E483" s="32">
        <v>236901.98</v>
      </c>
      <c r="F483" s="43"/>
      <c r="G483" s="38"/>
      <c r="H483" s="125"/>
    </row>
    <row r="484" ht="15.75" hidden="1" customHeight="1">
      <c r="A484" s="25">
        <v>45609.0</v>
      </c>
      <c r="B484" s="28" t="s">
        <v>635</v>
      </c>
      <c r="C484" s="28" t="s">
        <v>25</v>
      </c>
      <c r="D484" s="28">
        <v>2.0605179E7</v>
      </c>
      <c r="E484" s="32">
        <v>29075.98</v>
      </c>
      <c r="F484" s="43"/>
      <c r="G484" s="38"/>
      <c r="H484" s="125"/>
    </row>
    <row r="485" ht="15.75" hidden="1" customHeight="1">
      <c r="A485" s="25">
        <v>45609.0</v>
      </c>
      <c r="B485" s="28" t="s">
        <v>635</v>
      </c>
      <c r="C485" s="28" t="s">
        <v>25</v>
      </c>
      <c r="D485" s="28">
        <v>2.0608259E7</v>
      </c>
      <c r="E485" s="32">
        <v>48918.55</v>
      </c>
      <c r="F485" s="43"/>
      <c r="G485" s="38"/>
      <c r="H485" s="125"/>
    </row>
    <row r="486" ht="15.75" hidden="1" customHeight="1">
      <c r="A486" s="25">
        <v>45609.0</v>
      </c>
      <c r="B486" s="28" t="s">
        <v>635</v>
      </c>
      <c r="C486" s="28" t="s">
        <v>25</v>
      </c>
      <c r="D486" s="28">
        <v>2.0607917E7</v>
      </c>
      <c r="E486" s="32">
        <v>14724.79</v>
      </c>
      <c r="F486" s="43"/>
      <c r="G486" s="38"/>
      <c r="H486" s="125"/>
    </row>
    <row r="487" ht="15.75" hidden="1" customHeight="1">
      <c r="A487" s="25">
        <v>45610.0</v>
      </c>
      <c r="B487" s="28" t="s">
        <v>635</v>
      </c>
      <c r="C487" s="28" t="s">
        <v>25</v>
      </c>
      <c r="D487" s="28">
        <v>2.0613002E7</v>
      </c>
      <c r="E487" s="32">
        <v>57148.53</v>
      </c>
      <c r="F487" s="43"/>
      <c r="G487" s="38"/>
      <c r="H487" s="125"/>
    </row>
    <row r="488" ht="15.75" hidden="1" customHeight="1">
      <c r="A488" s="25">
        <v>45610.0</v>
      </c>
      <c r="B488" s="28" t="s">
        <v>635</v>
      </c>
      <c r="C488" s="28" t="s">
        <v>25</v>
      </c>
      <c r="D488" s="28">
        <v>2061615.0</v>
      </c>
      <c r="E488" s="32">
        <v>35593.65</v>
      </c>
      <c r="F488" s="43"/>
      <c r="G488" s="38"/>
      <c r="H488" s="125"/>
    </row>
    <row r="489" ht="15.75" hidden="1" customHeight="1">
      <c r="A489" s="25">
        <v>45610.0</v>
      </c>
      <c r="B489" s="28" t="s">
        <v>635</v>
      </c>
      <c r="C489" s="28" t="s">
        <v>25</v>
      </c>
      <c r="D489" s="28">
        <v>2.0621863E7</v>
      </c>
      <c r="E489" s="32">
        <v>14309.2</v>
      </c>
      <c r="F489" s="43"/>
      <c r="G489" s="38"/>
      <c r="H489" s="125"/>
    </row>
    <row r="490" ht="15.75" hidden="1" customHeight="1">
      <c r="A490" s="25">
        <v>45610.0</v>
      </c>
      <c r="B490" s="28" t="s">
        <v>635</v>
      </c>
      <c r="C490" s="28" t="s">
        <v>25</v>
      </c>
      <c r="D490" s="28">
        <v>2.0622323E7</v>
      </c>
      <c r="E490" s="32">
        <v>34157.88</v>
      </c>
      <c r="F490" s="43"/>
      <c r="G490" s="38"/>
      <c r="H490" s="125"/>
    </row>
    <row r="491" ht="15.75" hidden="1" customHeight="1">
      <c r="A491" s="25">
        <v>45610.0</v>
      </c>
      <c r="B491" s="28" t="s">
        <v>635</v>
      </c>
      <c r="C491" s="28" t="s">
        <v>25</v>
      </c>
      <c r="D491" s="28">
        <v>2.0618743E7</v>
      </c>
      <c r="E491" s="32">
        <v>10423.29</v>
      </c>
      <c r="F491" s="33"/>
      <c r="G491" s="38"/>
      <c r="H491" s="125"/>
    </row>
    <row r="492" ht="15.75" hidden="1" customHeight="1">
      <c r="A492" s="25">
        <v>45611.0</v>
      </c>
      <c r="B492" s="28" t="s">
        <v>635</v>
      </c>
      <c r="C492" s="28" t="s">
        <v>25</v>
      </c>
      <c r="D492" s="28">
        <v>2.0630447E7</v>
      </c>
      <c r="E492" s="32">
        <v>53425.78</v>
      </c>
      <c r="F492" s="209" t="s">
        <v>1342</v>
      </c>
      <c r="G492" s="231"/>
      <c r="H492" s="125"/>
    </row>
    <row r="493" ht="15.75" hidden="1" customHeight="1">
      <c r="A493" s="25">
        <v>45611.0</v>
      </c>
      <c r="B493" s="28" t="s">
        <v>635</v>
      </c>
      <c r="C493" s="28" t="s">
        <v>25</v>
      </c>
      <c r="D493" s="28">
        <v>2.0630941E7</v>
      </c>
      <c r="E493" s="32">
        <v>80642.49</v>
      </c>
      <c r="F493" s="43"/>
      <c r="G493" s="231"/>
      <c r="H493" s="125"/>
    </row>
    <row r="494" ht="15.75" hidden="1" customHeight="1">
      <c r="A494" s="25">
        <v>45611.0</v>
      </c>
      <c r="B494" s="28" t="s">
        <v>635</v>
      </c>
      <c r="C494" s="28" t="s">
        <v>25</v>
      </c>
      <c r="D494" s="28">
        <v>2.0627976E7</v>
      </c>
      <c r="E494" s="32">
        <v>82642.13</v>
      </c>
      <c r="F494" s="43"/>
      <c r="G494" s="231"/>
      <c r="H494" s="125"/>
    </row>
    <row r="495" ht="15.75" hidden="1" customHeight="1">
      <c r="A495" s="25">
        <v>45611.0</v>
      </c>
      <c r="B495" s="28" t="s">
        <v>635</v>
      </c>
      <c r="C495" s="28" t="s">
        <v>679</v>
      </c>
      <c r="D495" s="28">
        <v>1321077.0</v>
      </c>
      <c r="E495" s="32">
        <v>-19641.13</v>
      </c>
      <c r="F495" s="43"/>
      <c r="G495" s="231"/>
      <c r="H495" s="125"/>
    </row>
    <row r="496" ht="15.75" hidden="1" customHeight="1">
      <c r="A496" s="25">
        <v>45611.0</v>
      </c>
      <c r="B496" s="28" t="s">
        <v>635</v>
      </c>
      <c r="C496" s="28" t="s">
        <v>25</v>
      </c>
      <c r="D496" s="28">
        <v>2.0627975E7</v>
      </c>
      <c r="E496" s="32">
        <v>330425.63</v>
      </c>
      <c r="F496" s="43"/>
      <c r="G496" s="231" t="s">
        <v>1351</v>
      </c>
      <c r="H496" s="125"/>
    </row>
    <row r="497" ht="15.75" hidden="1" customHeight="1">
      <c r="A497" s="25">
        <v>45611.0</v>
      </c>
      <c r="B497" s="28" t="s">
        <v>635</v>
      </c>
      <c r="C497" s="28" t="s">
        <v>25</v>
      </c>
      <c r="D497" s="28">
        <v>2.0628017E7</v>
      </c>
      <c r="E497" s="32">
        <v>8692.15</v>
      </c>
      <c r="F497" s="43"/>
      <c r="G497" s="38"/>
      <c r="H497" s="125"/>
    </row>
    <row r="498" ht="15.75" hidden="1" customHeight="1">
      <c r="A498" s="25">
        <v>45612.0</v>
      </c>
      <c r="B498" s="28" t="s">
        <v>635</v>
      </c>
      <c r="C498" s="28" t="s">
        <v>25</v>
      </c>
      <c r="D498" s="28">
        <v>2.0641174E7</v>
      </c>
      <c r="E498" s="32">
        <v>19966.61</v>
      </c>
      <c r="F498" s="43"/>
      <c r="G498" s="38"/>
      <c r="H498" s="125"/>
    </row>
    <row r="499" ht="15.75" hidden="1" customHeight="1">
      <c r="A499" s="25">
        <v>45612.0</v>
      </c>
      <c r="B499" s="28" t="s">
        <v>635</v>
      </c>
      <c r="C499" s="28" t="s">
        <v>25</v>
      </c>
      <c r="D499" s="28">
        <v>2.0641901E7</v>
      </c>
      <c r="E499" s="32">
        <v>12617.55</v>
      </c>
      <c r="F499" s="43"/>
      <c r="G499" s="38"/>
      <c r="H499" s="125"/>
    </row>
    <row r="500" ht="15.75" hidden="1" customHeight="1">
      <c r="A500" s="25">
        <v>45612.0</v>
      </c>
      <c r="B500" s="28" t="s">
        <v>635</v>
      </c>
      <c r="C500" s="28" t="s">
        <v>25</v>
      </c>
      <c r="D500" s="28">
        <v>2.0639362E7</v>
      </c>
      <c r="E500" s="32">
        <v>28295.36</v>
      </c>
      <c r="F500" s="43"/>
      <c r="G500" s="38"/>
      <c r="H500" s="125"/>
    </row>
    <row r="501" ht="15.75" hidden="1" customHeight="1">
      <c r="A501" s="25">
        <v>45612.0</v>
      </c>
      <c r="B501" s="28" t="s">
        <v>635</v>
      </c>
      <c r="C501" s="28" t="s">
        <v>25</v>
      </c>
      <c r="D501" s="28">
        <v>2.0636314E7</v>
      </c>
      <c r="E501" s="32">
        <v>12617.55</v>
      </c>
      <c r="F501" s="43"/>
      <c r="G501" s="38"/>
      <c r="H501" s="125"/>
    </row>
    <row r="502" ht="15.75" hidden="1" customHeight="1">
      <c r="A502" s="25">
        <v>45612.0</v>
      </c>
      <c r="B502" s="28" t="s">
        <v>635</v>
      </c>
      <c r="C502" s="28" t="s">
        <v>25</v>
      </c>
      <c r="D502" s="28">
        <v>2.064153E7</v>
      </c>
      <c r="E502" s="32">
        <v>20298.35</v>
      </c>
      <c r="F502" s="43"/>
      <c r="G502" s="38"/>
      <c r="H502" s="125"/>
    </row>
    <row r="503" ht="15.75" hidden="1" customHeight="1">
      <c r="A503" s="25">
        <v>45612.0</v>
      </c>
      <c r="B503" s="28" t="s">
        <v>635</v>
      </c>
      <c r="C503" s="28" t="s">
        <v>25</v>
      </c>
      <c r="D503" s="28">
        <v>2.0641531E7</v>
      </c>
      <c r="E503" s="32">
        <v>8200.18</v>
      </c>
      <c r="F503" s="43"/>
      <c r="G503" s="38"/>
      <c r="H503" s="125"/>
    </row>
    <row r="504" ht="15.75" hidden="1" customHeight="1">
      <c r="A504" s="25">
        <v>45612.0</v>
      </c>
      <c r="B504" s="28" t="s">
        <v>635</v>
      </c>
      <c r="C504" s="28" t="s">
        <v>25</v>
      </c>
      <c r="D504" s="28">
        <v>2.0641175E7</v>
      </c>
      <c r="E504" s="32">
        <v>38084.5</v>
      </c>
      <c r="F504" s="43"/>
      <c r="G504" s="38"/>
      <c r="H504" s="125"/>
    </row>
    <row r="505" ht="15.75" hidden="1" customHeight="1">
      <c r="A505" s="25">
        <v>45615.0</v>
      </c>
      <c r="B505" s="28" t="s">
        <v>635</v>
      </c>
      <c r="C505" s="28" t="s">
        <v>25</v>
      </c>
      <c r="D505" s="28">
        <v>2.0646965E7</v>
      </c>
      <c r="E505" s="32">
        <v>111682.54</v>
      </c>
      <c r="F505" s="43"/>
      <c r="G505" s="38"/>
      <c r="H505" s="125"/>
    </row>
    <row r="506" ht="15.75" hidden="1" customHeight="1">
      <c r="A506" s="25">
        <v>45615.0</v>
      </c>
      <c r="B506" s="28" t="s">
        <v>635</v>
      </c>
      <c r="C506" s="28" t="s">
        <v>25</v>
      </c>
      <c r="D506" s="28">
        <v>2.0649081E7</v>
      </c>
      <c r="E506" s="32">
        <v>53124.11</v>
      </c>
      <c r="F506" s="43"/>
      <c r="G506" s="38"/>
      <c r="H506" s="125"/>
    </row>
    <row r="507" ht="15.75" hidden="1" customHeight="1">
      <c r="A507" s="25">
        <v>45615.0</v>
      </c>
      <c r="B507" s="28" t="s">
        <v>635</v>
      </c>
      <c r="C507" s="28" t="s">
        <v>25</v>
      </c>
      <c r="D507" s="28">
        <v>2.0653435E7</v>
      </c>
      <c r="E507" s="32">
        <v>41564.04</v>
      </c>
      <c r="F507" s="43"/>
      <c r="G507" s="38"/>
      <c r="H507" s="125"/>
    </row>
    <row r="508" ht="15.75" hidden="1" customHeight="1">
      <c r="A508" s="25">
        <v>45615.0</v>
      </c>
      <c r="B508" s="28" t="s">
        <v>635</v>
      </c>
      <c r="C508" s="28" t="s">
        <v>25</v>
      </c>
      <c r="D508" s="28">
        <v>2.0654065E7</v>
      </c>
      <c r="E508" s="32">
        <v>24317.74</v>
      </c>
      <c r="F508" s="43"/>
      <c r="G508" s="38"/>
      <c r="H508" s="125"/>
    </row>
    <row r="509" ht="15.75" hidden="1" customHeight="1">
      <c r="A509" s="25">
        <v>45615.0</v>
      </c>
      <c r="B509" s="28" t="s">
        <v>635</v>
      </c>
      <c r="C509" s="28" t="s">
        <v>25</v>
      </c>
      <c r="D509" s="28">
        <v>2.0654785E7</v>
      </c>
      <c r="E509" s="32">
        <v>15683.94</v>
      </c>
      <c r="F509" s="43"/>
      <c r="G509" s="38"/>
      <c r="H509" s="125"/>
    </row>
    <row r="510" ht="15.75" hidden="1" customHeight="1">
      <c r="A510" s="25">
        <v>45615.0</v>
      </c>
      <c r="B510" s="28" t="s">
        <v>635</v>
      </c>
      <c r="C510" s="28" t="s">
        <v>25</v>
      </c>
      <c r="D510" s="28">
        <v>2.0654064E7</v>
      </c>
      <c r="E510" s="32">
        <v>3267.68</v>
      </c>
      <c r="F510" s="43"/>
      <c r="G510" s="38"/>
      <c r="H510" s="125"/>
    </row>
    <row r="511" ht="15.75" hidden="1" customHeight="1">
      <c r="A511" s="25">
        <v>45615.0</v>
      </c>
      <c r="B511" s="28" t="s">
        <v>635</v>
      </c>
      <c r="C511" s="28" t="s">
        <v>25</v>
      </c>
      <c r="D511" s="28">
        <v>2.0654786E7</v>
      </c>
      <c r="E511" s="32">
        <v>20262.16</v>
      </c>
      <c r="F511" s="43"/>
      <c r="G511" s="38"/>
      <c r="H511" s="125"/>
    </row>
    <row r="512" ht="15.75" hidden="1" customHeight="1">
      <c r="A512" s="25">
        <v>45616.0</v>
      </c>
      <c r="B512" s="28" t="s">
        <v>635</v>
      </c>
      <c r="C512" s="28" t="s">
        <v>679</v>
      </c>
      <c r="D512" s="28">
        <v>615886.0</v>
      </c>
      <c r="E512" s="32">
        <v>-19722.49</v>
      </c>
      <c r="F512" s="43"/>
      <c r="G512" s="38"/>
      <c r="H512" s="125"/>
    </row>
    <row r="513" ht="15.75" hidden="1" customHeight="1">
      <c r="A513" s="25">
        <v>45616.0</v>
      </c>
      <c r="B513" s="28" t="s">
        <v>635</v>
      </c>
      <c r="C513" s="28" t="s">
        <v>25</v>
      </c>
      <c r="D513" s="28">
        <v>2.0655975E7</v>
      </c>
      <c r="E513" s="32">
        <v>18853.06</v>
      </c>
      <c r="F513" s="43"/>
      <c r="G513" s="38"/>
      <c r="H513" s="125"/>
    </row>
    <row r="514" ht="15.75" hidden="1" customHeight="1">
      <c r="A514" s="25">
        <v>45616.0</v>
      </c>
      <c r="B514" s="28" t="s">
        <v>635</v>
      </c>
      <c r="C514" s="28" t="s">
        <v>25</v>
      </c>
      <c r="D514" s="28">
        <v>2.0659556E7</v>
      </c>
      <c r="E514" s="32">
        <v>59145.47</v>
      </c>
      <c r="F514" s="43"/>
      <c r="G514" s="38"/>
      <c r="H514" s="125"/>
    </row>
    <row r="515" ht="15.75" hidden="1" customHeight="1">
      <c r="A515" s="25">
        <v>45616.0</v>
      </c>
      <c r="B515" s="28" t="s">
        <v>635</v>
      </c>
      <c r="C515" s="28" t="s">
        <v>25</v>
      </c>
      <c r="D515" s="28">
        <v>2.0665299E7</v>
      </c>
      <c r="E515" s="32">
        <v>45516.44</v>
      </c>
      <c r="F515" s="43"/>
      <c r="G515" s="38"/>
      <c r="H515" s="125"/>
    </row>
    <row r="516" ht="15.75" hidden="1" customHeight="1">
      <c r="A516" s="25">
        <v>45616.0</v>
      </c>
      <c r="B516" s="28" t="s">
        <v>635</v>
      </c>
      <c r="C516" s="28" t="s">
        <v>25</v>
      </c>
      <c r="D516" s="28">
        <v>2.06653E7</v>
      </c>
      <c r="E516" s="32">
        <v>21806.07</v>
      </c>
      <c r="F516" s="43"/>
      <c r="G516" s="38"/>
      <c r="H516" s="125"/>
    </row>
    <row r="517" ht="15.75" hidden="1" customHeight="1">
      <c r="A517" s="25">
        <v>45617.0</v>
      </c>
      <c r="B517" s="28" t="s">
        <v>635</v>
      </c>
      <c r="C517" s="28" t="s">
        <v>25</v>
      </c>
      <c r="D517" s="28">
        <v>2.0667316E7</v>
      </c>
      <c r="E517" s="32">
        <v>47608.33</v>
      </c>
      <c r="F517" s="43"/>
      <c r="G517" s="38"/>
      <c r="H517" s="125"/>
    </row>
    <row r="518" ht="15.75" hidden="1" customHeight="1">
      <c r="A518" s="25">
        <v>45617.0</v>
      </c>
      <c r="B518" s="28" t="s">
        <v>635</v>
      </c>
      <c r="C518" s="28" t="s">
        <v>25</v>
      </c>
      <c r="D518" s="28">
        <v>2.0670642E7</v>
      </c>
      <c r="E518" s="32">
        <v>146313.82</v>
      </c>
      <c r="F518" s="33"/>
      <c r="G518" s="38"/>
      <c r="H518" s="125"/>
    </row>
    <row r="519" ht="15.75" hidden="1" customHeight="1">
      <c r="A519" s="25">
        <v>45618.0</v>
      </c>
      <c r="B519" s="28" t="s">
        <v>635</v>
      </c>
      <c r="C519" s="28" t="s">
        <v>25</v>
      </c>
      <c r="D519" s="28">
        <v>2.0678022E7</v>
      </c>
      <c r="E519" s="32">
        <v>8423.77</v>
      </c>
      <c r="F519" s="31" t="s">
        <v>1378</v>
      </c>
      <c r="G519" s="38"/>
      <c r="H519" s="125"/>
    </row>
    <row r="520" ht="15.75" hidden="1" customHeight="1">
      <c r="A520" s="25">
        <v>45618.0</v>
      </c>
      <c r="B520" s="28" t="s">
        <v>635</v>
      </c>
      <c r="C520" s="28" t="s">
        <v>25</v>
      </c>
      <c r="D520" s="28">
        <v>2.0678466E7</v>
      </c>
      <c r="E520" s="32">
        <v>49570.74</v>
      </c>
      <c r="F520" s="43"/>
      <c r="G520" s="38"/>
      <c r="H520" s="125"/>
    </row>
    <row r="521" ht="15.75" hidden="1" customHeight="1">
      <c r="A521" s="25">
        <v>45618.0</v>
      </c>
      <c r="B521" s="28" t="s">
        <v>635</v>
      </c>
      <c r="C521" s="28" t="s">
        <v>25</v>
      </c>
      <c r="D521" s="28">
        <v>2.0679073E7</v>
      </c>
      <c r="E521" s="32">
        <v>11248.05</v>
      </c>
      <c r="F521" s="43"/>
      <c r="G521" s="38"/>
      <c r="H521" s="125"/>
    </row>
    <row r="522" ht="15.75" hidden="1" customHeight="1">
      <c r="A522" s="25">
        <v>45618.0</v>
      </c>
      <c r="B522" s="28" t="s">
        <v>635</v>
      </c>
      <c r="C522" s="28" t="s">
        <v>25</v>
      </c>
      <c r="D522" s="28">
        <v>2.0681097E7</v>
      </c>
      <c r="E522" s="32">
        <v>29116.19</v>
      </c>
      <c r="F522" s="43"/>
      <c r="G522" s="38"/>
      <c r="H522" s="125"/>
    </row>
    <row r="523" ht="15.75" hidden="1" customHeight="1">
      <c r="A523" s="25">
        <v>45618.0</v>
      </c>
      <c r="B523" s="28" t="s">
        <v>635</v>
      </c>
      <c r="C523" s="28" t="s">
        <v>25</v>
      </c>
      <c r="D523" s="28">
        <v>2.068694E7</v>
      </c>
      <c r="E523" s="32">
        <v>10927.21</v>
      </c>
      <c r="F523" s="43"/>
      <c r="G523" s="38"/>
      <c r="H523" s="125"/>
    </row>
    <row r="524" ht="15.75" hidden="1" customHeight="1">
      <c r="A524" s="25">
        <v>45618.0</v>
      </c>
      <c r="B524" s="28" t="s">
        <v>635</v>
      </c>
      <c r="C524" s="28" t="s">
        <v>25</v>
      </c>
      <c r="D524" s="28">
        <v>2.068345E7</v>
      </c>
      <c r="E524" s="32">
        <v>36096.38</v>
      </c>
      <c r="F524" s="43"/>
      <c r="G524" s="38"/>
      <c r="H524" s="125"/>
    </row>
    <row r="525" ht="15.75" hidden="1" customHeight="1">
      <c r="A525" s="25">
        <v>45619.0</v>
      </c>
      <c r="B525" s="28" t="s">
        <v>635</v>
      </c>
      <c r="C525" s="28" t="s">
        <v>25</v>
      </c>
      <c r="D525" s="28">
        <v>2.0691881E7</v>
      </c>
      <c r="E525" s="32">
        <v>28795.23</v>
      </c>
      <c r="F525" s="43"/>
      <c r="G525" s="38"/>
      <c r="H525" s="125"/>
    </row>
    <row r="526" ht="15.75" hidden="1" customHeight="1">
      <c r="A526" s="25">
        <v>45619.0</v>
      </c>
      <c r="B526" s="28" t="s">
        <v>635</v>
      </c>
      <c r="C526" s="28" t="s">
        <v>25</v>
      </c>
      <c r="D526" s="28">
        <v>2.0691882E7</v>
      </c>
      <c r="E526" s="32">
        <v>6852.25</v>
      </c>
      <c r="F526" s="43"/>
      <c r="G526" s="38"/>
      <c r="H526" s="125"/>
    </row>
    <row r="527" ht="15.75" hidden="1" customHeight="1">
      <c r="A527" s="25">
        <v>45619.0</v>
      </c>
      <c r="B527" s="28" t="s">
        <v>635</v>
      </c>
      <c r="C527" s="28" t="s">
        <v>25</v>
      </c>
      <c r="D527" s="28">
        <v>2.0697482E7</v>
      </c>
      <c r="E527" s="32">
        <v>16115.9</v>
      </c>
      <c r="F527" s="43"/>
      <c r="G527" s="38"/>
      <c r="H527" s="125"/>
    </row>
    <row r="528" ht="15.75" hidden="1" customHeight="1">
      <c r="A528" s="25">
        <v>45621.0</v>
      </c>
      <c r="B528" s="28" t="s">
        <v>635</v>
      </c>
      <c r="C528" s="28" t="s">
        <v>25</v>
      </c>
      <c r="D528" s="28">
        <v>2.0699797E7</v>
      </c>
      <c r="E528" s="32">
        <v>173815.51</v>
      </c>
      <c r="F528" s="43"/>
      <c r="G528" s="38"/>
      <c r="H528" s="125"/>
    </row>
    <row r="529" ht="15.75" hidden="1" customHeight="1">
      <c r="A529" s="25">
        <v>45622.0</v>
      </c>
      <c r="B529" s="28" t="s">
        <v>635</v>
      </c>
      <c r="C529" s="28" t="s">
        <v>25</v>
      </c>
      <c r="D529" s="28">
        <v>2.0709394E7</v>
      </c>
      <c r="E529" s="32">
        <v>42515.74</v>
      </c>
      <c r="F529" s="43"/>
      <c r="G529" s="38"/>
      <c r="H529" s="125"/>
    </row>
    <row r="530" ht="15.75" hidden="1" customHeight="1">
      <c r="A530" s="25">
        <v>45622.0</v>
      </c>
      <c r="B530" s="28" t="s">
        <v>635</v>
      </c>
      <c r="C530" s="28" t="s">
        <v>25</v>
      </c>
      <c r="D530" s="28">
        <v>2.0706406E7</v>
      </c>
      <c r="E530" s="32">
        <v>8296.88</v>
      </c>
      <c r="F530" s="43"/>
      <c r="G530" s="38"/>
      <c r="H530" s="125"/>
    </row>
    <row r="531" ht="15.75" hidden="1" customHeight="1">
      <c r="A531" s="25">
        <v>45622.0</v>
      </c>
      <c r="B531" s="28" t="s">
        <v>635</v>
      </c>
      <c r="C531" s="28" t="s">
        <v>25</v>
      </c>
      <c r="D531" s="28">
        <v>2.0712211E7</v>
      </c>
      <c r="E531" s="32">
        <v>4045.14</v>
      </c>
      <c r="F531" s="43"/>
      <c r="G531" s="38"/>
      <c r="H531" s="125"/>
    </row>
    <row r="532" ht="15.75" hidden="1" customHeight="1">
      <c r="A532" s="25">
        <v>45622.0</v>
      </c>
      <c r="B532" s="28" t="s">
        <v>635</v>
      </c>
      <c r="C532" s="28" t="s">
        <v>25</v>
      </c>
      <c r="D532" s="28">
        <v>2.0712985E7</v>
      </c>
      <c r="E532" s="32">
        <v>36201.33</v>
      </c>
      <c r="F532" s="43"/>
      <c r="G532" s="38"/>
      <c r="H532" s="125"/>
    </row>
    <row r="533" ht="15.75" hidden="1" customHeight="1">
      <c r="A533" s="25">
        <v>45623.0</v>
      </c>
      <c r="B533" s="28" t="s">
        <v>635</v>
      </c>
      <c r="C533" s="28" t="s">
        <v>25</v>
      </c>
      <c r="D533" s="28">
        <v>2.0719737E7</v>
      </c>
      <c r="E533" s="32">
        <v>42924.77</v>
      </c>
      <c r="F533" s="43"/>
      <c r="G533" s="38"/>
      <c r="H533" s="125"/>
    </row>
    <row r="534" ht="15.75" hidden="1" customHeight="1">
      <c r="A534" s="25">
        <v>45623.0</v>
      </c>
      <c r="B534" s="28" t="s">
        <v>635</v>
      </c>
      <c r="C534" s="28" t="s">
        <v>25</v>
      </c>
      <c r="D534" s="206">
        <v>2.0716804E7</v>
      </c>
      <c r="E534" s="32">
        <v>3370.56</v>
      </c>
      <c r="F534" s="43"/>
      <c r="G534" s="38"/>
      <c r="H534" s="125"/>
    </row>
    <row r="535" ht="15.75" hidden="1" customHeight="1">
      <c r="A535" s="25">
        <v>45623.0</v>
      </c>
      <c r="B535" s="28" t="s">
        <v>635</v>
      </c>
      <c r="C535" s="28" t="s">
        <v>25</v>
      </c>
      <c r="D535" s="28">
        <v>2.0725524E7</v>
      </c>
      <c r="E535" s="32">
        <v>20590.05</v>
      </c>
      <c r="F535" s="43"/>
      <c r="G535" s="38"/>
      <c r="H535" s="125"/>
    </row>
    <row r="536" ht="15.75" hidden="1" customHeight="1">
      <c r="A536" s="25">
        <v>45624.0</v>
      </c>
      <c r="B536" s="28" t="s">
        <v>635</v>
      </c>
      <c r="C536" s="28" t="s">
        <v>25</v>
      </c>
      <c r="D536" s="28">
        <v>2.0727392E7</v>
      </c>
      <c r="E536" s="32">
        <v>20606.76</v>
      </c>
      <c r="F536" s="43"/>
      <c r="G536" s="38"/>
      <c r="H536" s="125"/>
    </row>
    <row r="537" ht="15.75" hidden="1" customHeight="1">
      <c r="A537" s="25">
        <v>45624.0</v>
      </c>
      <c r="B537" s="28" t="s">
        <v>635</v>
      </c>
      <c r="C537" s="28" t="s">
        <v>25</v>
      </c>
      <c r="D537" s="28">
        <v>2.0727694E7</v>
      </c>
      <c r="E537" s="32">
        <v>30451.58</v>
      </c>
      <c r="F537" s="43"/>
      <c r="G537" s="38"/>
      <c r="H537" s="125"/>
    </row>
    <row r="538" ht="15.75" hidden="1" customHeight="1">
      <c r="A538" s="25">
        <v>45624.0</v>
      </c>
      <c r="B538" s="28" t="s">
        <v>635</v>
      </c>
      <c r="C538" s="28" t="s">
        <v>25</v>
      </c>
      <c r="D538" s="28">
        <v>2.0727135E7</v>
      </c>
      <c r="E538" s="32">
        <v>8296.88</v>
      </c>
      <c r="F538" s="43"/>
      <c r="G538" s="38"/>
      <c r="H538" s="125"/>
    </row>
    <row r="539" ht="15.75" hidden="1" customHeight="1">
      <c r="A539" s="25">
        <v>45624.0</v>
      </c>
      <c r="B539" s="28" t="s">
        <v>635</v>
      </c>
      <c r="C539" s="28" t="s">
        <v>25</v>
      </c>
      <c r="D539" s="28">
        <v>2.0727693E7</v>
      </c>
      <c r="E539" s="32">
        <v>15691.79</v>
      </c>
      <c r="F539" s="33"/>
      <c r="G539" s="38"/>
      <c r="H539" s="125"/>
    </row>
    <row r="540" ht="15.75" hidden="1" customHeight="1">
      <c r="A540" s="25">
        <v>45625.0</v>
      </c>
      <c r="B540" s="28" t="s">
        <v>635</v>
      </c>
      <c r="C540" s="28" t="s">
        <v>25</v>
      </c>
      <c r="D540" s="28">
        <v>2.0737091E7</v>
      </c>
      <c r="E540" s="32">
        <v>48346.34</v>
      </c>
      <c r="F540" s="31" t="s">
        <v>1408</v>
      </c>
      <c r="G540" s="38"/>
      <c r="H540" s="125"/>
    </row>
    <row r="541" ht="15.75" hidden="1" customHeight="1">
      <c r="A541" s="25">
        <v>45625.0</v>
      </c>
      <c r="B541" s="28" t="s">
        <v>635</v>
      </c>
      <c r="C541" s="28" t="s">
        <v>25</v>
      </c>
      <c r="D541" s="28">
        <v>2.0737092E7</v>
      </c>
      <c r="E541" s="32">
        <v>41654.79</v>
      </c>
      <c r="F541" s="43"/>
      <c r="G541" s="38"/>
      <c r="H541" s="125"/>
    </row>
    <row r="542" ht="15.75" hidden="1" customHeight="1">
      <c r="A542" s="25">
        <v>45625.0</v>
      </c>
      <c r="B542" s="28" t="s">
        <v>635</v>
      </c>
      <c r="C542" s="28" t="s">
        <v>25</v>
      </c>
      <c r="D542" s="28">
        <v>2.0737634E7</v>
      </c>
      <c r="E542" s="32">
        <v>11844.92</v>
      </c>
      <c r="F542" s="43"/>
      <c r="G542" s="38"/>
      <c r="H542" s="125"/>
    </row>
    <row r="543" ht="15.75" hidden="1" customHeight="1">
      <c r="A543" s="25">
        <v>45626.0</v>
      </c>
      <c r="B543" s="28" t="s">
        <v>635</v>
      </c>
      <c r="C543" s="28" t="s">
        <v>25</v>
      </c>
      <c r="D543" s="28">
        <v>2.074732E7</v>
      </c>
      <c r="E543" s="32">
        <v>33586.08</v>
      </c>
      <c r="F543" s="43"/>
      <c r="G543" s="38"/>
      <c r="H543" s="125"/>
    </row>
    <row r="544" ht="15.75" hidden="1" customHeight="1">
      <c r="A544" s="25">
        <v>45626.0</v>
      </c>
      <c r="B544" s="28" t="s">
        <v>635</v>
      </c>
      <c r="C544" s="28" t="s">
        <v>25</v>
      </c>
      <c r="D544" s="206">
        <v>2.0746741E7</v>
      </c>
      <c r="E544" s="32">
        <v>86694.31</v>
      </c>
      <c r="F544" s="43"/>
      <c r="G544" s="38"/>
      <c r="H544" s="125"/>
    </row>
    <row r="545" ht="15.75" hidden="1" customHeight="1">
      <c r="A545" s="25">
        <v>45626.0</v>
      </c>
      <c r="B545" s="28" t="s">
        <v>635</v>
      </c>
      <c r="C545" s="28" t="s">
        <v>25</v>
      </c>
      <c r="D545" s="28">
        <v>2.0752912E7</v>
      </c>
      <c r="E545" s="32">
        <v>15817.74</v>
      </c>
      <c r="F545" s="43"/>
      <c r="G545" s="38"/>
      <c r="H545" s="125"/>
    </row>
    <row r="546" ht="15.75" hidden="1" customHeight="1">
      <c r="A546" s="25">
        <v>45626.0</v>
      </c>
      <c r="B546" s="28" t="s">
        <v>635</v>
      </c>
      <c r="C546" s="28" t="s">
        <v>25</v>
      </c>
      <c r="D546" s="28">
        <v>2.0751669E7</v>
      </c>
      <c r="E546" s="32">
        <v>633004.22</v>
      </c>
      <c r="F546" s="43"/>
      <c r="G546" s="38"/>
      <c r="H546" s="125"/>
    </row>
    <row r="547" ht="15.75" hidden="1" customHeight="1">
      <c r="A547" s="25">
        <v>45628.0</v>
      </c>
      <c r="B547" s="28" t="s">
        <v>635</v>
      </c>
      <c r="C547" s="28" t="s">
        <v>25</v>
      </c>
      <c r="D547" s="28">
        <v>2.0756516E7</v>
      </c>
      <c r="E547" s="32">
        <v>36084.78</v>
      </c>
      <c r="F547" s="43"/>
      <c r="G547" s="38"/>
      <c r="H547" s="125"/>
    </row>
    <row r="548" ht="15.75" hidden="1" customHeight="1">
      <c r="A548" s="25">
        <v>45628.0</v>
      </c>
      <c r="B548" s="28" t="s">
        <v>635</v>
      </c>
      <c r="C548" s="28" t="s">
        <v>25</v>
      </c>
      <c r="D548" s="28">
        <v>2.0756517E7</v>
      </c>
      <c r="E548" s="32">
        <v>4506.28</v>
      </c>
      <c r="F548" s="43"/>
      <c r="G548" s="38"/>
      <c r="H548" s="125"/>
    </row>
    <row r="549" ht="15.75" hidden="1" customHeight="1">
      <c r="A549" s="25">
        <v>45628.0</v>
      </c>
      <c r="B549" s="28" t="s">
        <v>635</v>
      </c>
      <c r="C549" s="28" t="s">
        <v>25</v>
      </c>
      <c r="D549" s="28">
        <v>2.0756513E7</v>
      </c>
      <c r="E549" s="32">
        <v>24565.94</v>
      </c>
      <c r="F549" s="43"/>
      <c r="G549" s="38"/>
      <c r="H549" s="125"/>
    </row>
    <row r="550" ht="15.75" hidden="1" customHeight="1">
      <c r="A550" s="25">
        <v>45628.0</v>
      </c>
      <c r="B550" s="28" t="s">
        <v>635</v>
      </c>
      <c r="C550" s="28" t="s">
        <v>25</v>
      </c>
      <c r="D550" s="28">
        <v>2.0756515E7</v>
      </c>
      <c r="E550" s="32">
        <v>5161.19</v>
      </c>
      <c r="F550" s="43"/>
      <c r="G550" s="38"/>
      <c r="H550" s="125"/>
    </row>
    <row r="551" ht="15.75" hidden="1" customHeight="1">
      <c r="A551" s="25">
        <v>45628.0</v>
      </c>
      <c r="B551" s="28" t="s">
        <v>635</v>
      </c>
      <c r="C551" s="28" t="s">
        <v>25</v>
      </c>
      <c r="D551" s="28">
        <v>2.0756514E7</v>
      </c>
      <c r="E551" s="32">
        <v>106034.54</v>
      </c>
      <c r="F551" s="43"/>
      <c r="G551" s="38"/>
      <c r="H551" s="125"/>
    </row>
    <row r="552" ht="15.75" hidden="1" customHeight="1">
      <c r="A552" s="25">
        <v>45628.0</v>
      </c>
      <c r="B552" s="28" t="s">
        <v>635</v>
      </c>
      <c r="C552" s="28" t="s">
        <v>25</v>
      </c>
      <c r="D552" s="28">
        <v>2.0756512E7</v>
      </c>
      <c r="E552" s="32">
        <v>157455.98</v>
      </c>
      <c r="F552" s="43"/>
      <c r="G552" s="38"/>
      <c r="H552" s="125"/>
    </row>
    <row r="553" ht="15.75" hidden="1" customHeight="1">
      <c r="A553" s="25">
        <v>45628.0</v>
      </c>
      <c r="B553" s="28" t="s">
        <v>635</v>
      </c>
      <c r="C553" s="28" t="s">
        <v>25</v>
      </c>
      <c r="D553" s="28">
        <v>2.0758923E7</v>
      </c>
      <c r="E553" s="32">
        <v>6295.03</v>
      </c>
      <c r="F553" s="43"/>
      <c r="G553" s="38"/>
      <c r="H553" s="125"/>
    </row>
    <row r="554" ht="15.75" hidden="1" customHeight="1">
      <c r="A554" s="25">
        <v>45628.0</v>
      </c>
      <c r="B554" s="28" t="s">
        <v>635</v>
      </c>
      <c r="C554" s="28" t="s">
        <v>25</v>
      </c>
      <c r="D554" s="28">
        <v>2.0758922E7</v>
      </c>
      <c r="E554" s="32">
        <v>113375.97</v>
      </c>
      <c r="F554" s="43"/>
      <c r="G554" s="38"/>
      <c r="H554" s="125"/>
    </row>
    <row r="555" ht="15.75" hidden="1" customHeight="1">
      <c r="A555" s="25">
        <v>45629.0</v>
      </c>
      <c r="B555" s="28" t="s">
        <v>635</v>
      </c>
      <c r="C555" s="28" t="s">
        <v>25</v>
      </c>
      <c r="D555" s="28">
        <v>2.0763244E7</v>
      </c>
      <c r="E555" s="32">
        <v>153569.72</v>
      </c>
      <c r="F555" s="43"/>
      <c r="G555" s="38"/>
      <c r="H555" s="125"/>
    </row>
    <row r="556" ht="15.75" hidden="1" customHeight="1">
      <c r="A556" s="25">
        <v>45629.0</v>
      </c>
      <c r="B556" s="28" t="s">
        <v>635</v>
      </c>
      <c r="C556" s="28" t="s">
        <v>25</v>
      </c>
      <c r="D556" s="28">
        <v>2.0763615E7</v>
      </c>
      <c r="E556" s="32">
        <v>5998.86</v>
      </c>
      <c r="F556" s="43"/>
      <c r="G556" s="38"/>
      <c r="H556" s="125"/>
    </row>
    <row r="557" ht="15.75" hidden="1" customHeight="1">
      <c r="A557" s="25">
        <v>45629.0</v>
      </c>
      <c r="B557" s="28" t="s">
        <v>635</v>
      </c>
      <c r="C557" s="28" t="s">
        <v>25</v>
      </c>
      <c r="D557" s="28">
        <v>2.0763245E7</v>
      </c>
      <c r="E557" s="32">
        <v>90558.45</v>
      </c>
      <c r="F557" s="43"/>
      <c r="G557" s="38"/>
      <c r="H557" s="125"/>
    </row>
    <row r="558" ht="15.75" hidden="1" customHeight="1">
      <c r="A558" s="25">
        <v>45629.0</v>
      </c>
      <c r="B558" s="28" t="s">
        <v>635</v>
      </c>
      <c r="C558" s="28" t="s">
        <v>25</v>
      </c>
      <c r="D558" s="28">
        <v>2.0764141E7</v>
      </c>
      <c r="E558" s="32">
        <v>3118.21</v>
      </c>
      <c r="F558" s="43"/>
      <c r="G558" s="38"/>
      <c r="H558" s="125"/>
    </row>
    <row r="559" ht="15.75" hidden="1" customHeight="1">
      <c r="A559" s="25">
        <v>45629.0</v>
      </c>
      <c r="B559" s="28" t="s">
        <v>635</v>
      </c>
      <c r="C559" s="28" t="s">
        <v>25</v>
      </c>
      <c r="D559" s="28">
        <v>2.0767045E7</v>
      </c>
      <c r="E559" s="32">
        <v>133738.3</v>
      </c>
      <c r="F559" s="43"/>
      <c r="G559" s="38"/>
      <c r="H559" s="125"/>
    </row>
    <row r="560" ht="15.75" hidden="1" customHeight="1">
      <c r="A560" s="25">
        <v>45629.0</v>
      </c>
      <c r="B560" s="28" t="s">
        <v>635</v>
      </c>
      <c r="C560" s="28" t="s">
        <v>25</v>
      </c>
      <c r="D560" s="28">
        <v>2.0773425E7</v>
      </c>
      <c r="E560" s="32">
        <v>5759.84</v>
      </c>
      <c r="F560" s="43"/>
      <c r="G560" s="38"/>
      <c r="H560" s="125"/>
    </row>
    <row r="561" ht="15.75" hidden="1" customHeight="1">
      <c r="A561" s="25">
        <v>45629.0</v>
      </c>
      <c r="B561" s="28" t="s">
        <v>635</v>
      </c>
      <c r="C561" s="28" t="s">
        <v>25</v>
      </c>
      <c r="D561" s="28">
        <v>2.0772613E7</v>
      </c>
      <c r="E561" s="32">
        <v>155796.4</v>
      </c>
      <c r="F561" s="43"/>
      <c r="G561" s="38"/>
      <c r="H561" s="125"/>
    </row>
    <row r="562" ht="15.75" hidden="1" customHeight="1">
      <c r="A562" s="25">
        <v>45630.0</v>
      </c>
      <c r="B562" s="28" t="s">
        <v>635</v>
      </c>
      <c r="C562" s="28" t="s">
        <v>25</v>
      </c>
      <c r="D562" s="28">
        <v>2.0777485E7</v>
      </c>
      <c r="E562" s="32">
        <v>22573.46</v>
      </c>
      <c r="F562" s="43"/>
      <c r="G562" s="38"/>
      <c r="H562" s="125"/>
    </row>
    <row r="563" ht="15.75" hidden="1" customHeight="1">
      <c r="A563" s="25">
        <v>45630.0</v>
      </c>
      <c r="B563" s="28" t="s">
        <v>635</v>
      </c>
      <c r="C563" s="28" t="s">
        <v>25</v>
      </c>
      <c r="D563" s="28">
        <v>2.0776629E7</v>
      </c>
      <c r="E563" s="32">
        <v>16272.14</v>
      </c>
      <c r="F563" s="43"/>
      <c r="G563" s="38"/>
      <c r="H563" s="125"/>
    </row>
    <row r="564" ht="15.75" hidden="1" customHeight="1">
      <c r="A564" s="25">
        <v>45630.0</v>
      </c>
      <c r="B564" s="28" t="s">
        <v>635</v>
      </c>
      <c r="C564" s="28" t="s">
        <v>25</v>
      </c>
      <c r="D564" s="28">
        <v>2.0776628E7</v>
      </c>
      <c r="E564" s="32">
        <v>13469.45</v>
      </c>
      <c r="F564" s="43"/>
      <c r="G564" s="38"/>
      <c r="H564" s="125"/>
    </row>
    <row r="565" ht="15.75" hidden="1" customHeight="1">
      <c r="A565" s="25">
        <v>45630.0</v>
      </c>
      <c r="B565" s="28" t="s">
        <v>635</v>
      </c>
      <c r="C565" s="28" t="s">
        <v>25</v>
      </c>
      <c r="D565" s="28">
        <v>2.077567E7</v>
      </c>
      <c r="E565" s="32">
        <v>6886.68</v>
      </c>
      <c r="F565" s="43"/>
      <c r="G565" s="38"/>
      <c r="H565" s="125"/>
    </row>
    <row r="566" ht="15.75" hidden="1" customHeight="1">
      <c r="A566" s="25">
        <v>45630.0</v>
      </c>
      <c r="B566" s="28" t="s">
        <v>635</v>
      </c>
      <c r="C566" s="28" t="s">
        <v>25</v>
      </c>
      <c r="D566" s="28">
        <v>2.0774834E7</v>
      </c>
      <c r="E566" s="32">
        <v>3265.67</v>
      </c>
      <c r="F566" s="43"/>
      <c r="G566" s="38"/>
      <c r="H566" s="125"/>
    </row>
    <row r="567" ht="15.75" hidden="1" customHeight="1">
      <c r="A567" s="25">
        <v>45630.0</v>
      </c>
      <c r="B567" s="28" t="s">
        <v>635</v>
      </c>
      <c r="C567" s="28" t="s">
        <v>25</v>
      </c>
      <c r="D567" s="28">
        <v>2.0783279E7</v>
      </c>
      <c r="E567" s="32">
        <v>24292.88</v>
      </c>
      <c r="F567" s="43"/>
      <c r="G567" s="38"/>
      <c r="H567" s="125"/>
    </row>
    <row r="568" ht="15.75" hidden="1" customHeight="1">
      <c r="A568" s="25">
        <v>45631.0</v>
      </c>
      <c r="B568" s="28" t="s">
        <v>635</v>
      </c>
      <c r="C568" s="28" t="s">
        <v>25</v>
      </c>
      <c r="D568" s="28">
        <v>2.0785065E7</v>
      </c>
      <c r="E568" s="32">
        <v>25047.86</v>
      </c>
      <c r="F568" s="33"/>
      <c r="G568" s="38"/>
      <c r="H568" s="125"/>
    </row>
    <row r="569" ht="15.75" hidden="1" customHeight="1">
      <c r="A569" s="25">
        <v>45632.0</v>
      </c>
      <c r="B569" s="28" t="s">
        <v>635</v>
      </c>
      <c r="C569" s="28" t="s">
        <v>25</v>
      </c>
      <c r="D569" s="28">
        <v>2.0796065E7</v>
      </c>
      <c r="E569" s="32">
        <v>8102.87</v>
      </c>
      <c r="F569" s="31" t="s">
        <v>1445</v>
      </c>
      <c r="G569" s="38"/>
      <c r="H569" s="125"/>
    </row>
    <row r="570" ht="15.75" hidden="1" customHeight="1">
      <c r="A570" s="25">
        <v>45633.0</v>
      </c>
      <c r="B570" s="28" t="s">
        <v>635</v>
      </c>
      <c r="C570" s="28" t="s">
        <v>679</v>
      </c>
      <c r="D570" s="28">
        <v>619637.0</v>
      </c>
      <c r="E570" s="32">
        <v>-61606.98</v>
      </c>
      <c r="F570" s="43"/>
      <c r="G570" s="38"/>
      <c r="H570" s="125"/>
    </row>
    <row r="571" ht="15.75" hidden="1" customHeight="1">
      <c r="A571" s="25">
        <v>45633.0</v>
      </c>
      <c r="B571" s="28" t="s">
        <v>635</v>
      </c>
      <c r="C571" s="28" t="s">
        <v>25</v>
      </c>
      <c r="D571" s="28">
        <v>2.0806285E7</v>
      </c>
      <c r="E571" s="32">
        <v>12468.51</v>
      </c>
      <c r="F571" s="43"/>
      <c r="G571" s="38"/>
      <c r="H571" s="125"/>
    </row>
    <row r="572" ht="15.75" hidden="1" customHeight="1">
      <c r="A572" s="25">
        <v>45633.0</v>
      </c>
      <c r="B572" s="28" t="s">
        <v>635</v>
      </c>
      <c r="C572" s="28" t="s">
        <v>25</v>
      </c>
      <c r="D572" s="28">
        <v>2.0809415E7</v>
      </c>
      <c r="E572" s="32">
        <v>16249.73</v>
      </c>
      <c r="F572" s="43"/>
      <c r="G572" s="38"/>
      <c r="H572" s="125"/>
    </row>
    <row r="573" ht="15.75" hidden="1" customHeight="1">
      <c r="A573" s="25">
        <v>45633.0</v>
      </c>
      <c r="B573" s="28" t="s">
        <v>635</v>
      </c>
      <c r="C573" s="28" t="s">
        <v>25</v>
      </c>
      <c r="D573" s="28">
        <v>2.0809806E7</v>
      </c>
      <c r="E573" s="32">
        <v>8089.65</v>
      </c>
      <c r="F573" s="43"/>
      <c r="G573" s="38"/>
      <c r="H573" s="125"/>
    </row>
    <row r="574" ht="15.75" hidden="1" customHeight="1">
      <c r="A574" s="25">
        <v>45633.0</v>
      </c>
      <c r="B574" s="28" t="s">
        <v>635</v>
      </c>
      <c r="C574" s="28" t="s">
        <v>25</v>
      </c>
      <c r="D574" s="28">
        <v>2.0814181E7</v>
      </c>
      <c r="E574" s="32">
        <v>281752.2</v>
      </c>
      <c r="F574" s="43"/>
      <c r="G574" s="38"/>
      <c r="H574" s="125"/>
    </row>
    <row r="575" ht="15.75" hidden="1" customHeight="1">
      <c r="A575" s="25">
        <v>45633.0</v>
      </c>
      <c r="B575" s="28" t="s">
        <v>635</v>
      </c>
      <c r="C575" s="28" t="s">
        <v>25</v>
      </c>
      <c r="D575" s="28">
        <v>2.0814182E7</v>
      </c>
      <c r="E575" s="32">
        <v>27611.68</v>
      </c>
      <c r="F575" s="43"/>
      <c r="G575" s="38"/>
      <c r="H575" s="125"/>
    </row>
    <row r="576" ht="15.75" hidden="1" customHeight="1">
      <c r="A576" s="25">
        <v>45633.0</v>
      </c>
      <c r="B576" s="28" t="s">
        <v>635</v>
      </c>
      <c r="C576" s="28" t="s">
        <v>25</v>
      </c>
      <c r="D576" s="28">
        <v>2.0814501E7</v>
      </c>
      <c r="E576" s="32">
        <v>106097.89</v>
      </c>
      <c r="F576" s="43"/>
      <c r="G576" s="38"/>
      <c r="H576" s="125"/>
    </row>
    <row r="577" ht="15.75" hidden="1" customHeight="1">
      <c r="A577" s="25">
        <v>45635.0</v>
      </c>
      <c r="B577" s="28" t="s">
        <v>635</v>
      </c>
      <c r="C577" s="28" t="s">
        <v>25</v>
      </c>
      <c r="D577" s="28">
        <v>2.0817827E7</v>
      </c>
      <c r="E577" s="32">
        <v>543929.28</v>
      </c>
      <c r="F577" s="43"/>
      <c r="G577" s="38"/>
      <c r="H577" s="125"/>
    </row>
    <row r="578" ht="15.75" hidden="1" customHeight="1">
      <c r="A578" s="25">
        <v>45635.0</v>
      </c>
      <c r="B578" s="28" t="s">
        <v>635</v>
      </c>
      <c r="C578" s="28" t="s">
        <v>25</v>
      </c>
      <c r="D578" s="28">
        <v>2.0817825E7</v>
      </c>
      <c r="E578" s="32">
        <v>148061.48</v>
      </c>
      <c r="F578" s="43"/>
      <c r="G578" s="38"/>
      <c r="H578" s="125"/>
    </row>
    <row r="579" ht="15.75" hidden="1" customHeight="1">
      <c r="A579" s="25">
        <v>45635.0</v>
      </c>
      <c r="B579" s="28" t="s">
        <v>635</v>
      </c>
      <c r="C579" s="28" t="s">
        <v>25</v>
      </c>
      <c r="D579" s="28">
        <v>2.0817826E7</v>
      </c>
      <c r="E579" s="32">
        <v>13357.99</v>
      </c>
      <c r="F579" s="43"/>
      <c r="G579" s="38"/>
      <c r="H579" s="125"/>
    </row>
    <row r="580" ht="15.75" hidden="1" customHeight="1">
      <c r="A580" s="25">
        <v>45635.0</v>
      </c>
      <c r="B580" s="28" t="s">
        <v>635</v>
      </c>
      <c r="C580" s="28" t="s">
        <v>25</v>
      </c>
      <c r="D580" s="28">
        <v>2.0817828E7</v>
      </c>
      <c r="E580" s="32">
        <v>2622.48</v>
      </c>
      <c r="F580" s="43"/>
      <c r="G580" s="38"/>
      <c r="H580" s="125"/>
    </row>
    <row r="581" ht="15.75" hidden="1" customHeight="1">
      <c r="A581" s="25">
        <v>45635.0</v>
      </c>
      <c r="B581" s="28" t="s">
        <v>635</v>
      </c>
      <c r="C581" s="28" t="s">
        <v>25</v>
      </c>
      <c r="D581" s="28">
        <v>2.0817829E7</v>
      </c>
      <c r="E581" s="32">
        <v>22494.38</v>
      </c>
      <c r="F581" s="43"/>
      <c r="G581" s="38"/>
      <c r="H581" s="125"/>
    </row>
    <row r="582" ht="15.75" hidden="1" customHeight="1">
      <c r="A582" s="25">
        <v>45636.0</v>
      </c>
      <c r="B582" s="28" t="s">
        <v>635</v>
      </c>
      <c r="C582" s="28" t="s">
        <v>25</v>
      </c>
      <c r="D582" s="28">
        <v>2.0827512E7</v>
      </c>
      <c r="E582" s="32">
        <v>17197.63</v>
      </c>
      <c r="F582" s="43"/>
      <c r="G582" s="38"/>
      <c r="H582" s="125"/>
    </row>
    <row r="583" ht="15.75" hidden="1" customHeight="1">
      <c r="A583" s="25">
        <v>45637.0</v>
      </c>
      <c r="B583" s="28" t="s">
        <v>635</v>
      </c>
      <c r="C583" s="28" t="s">
        <v>25</v>
      </c>
      <c r="D583" s="28">
        <v>2.0839187E7</v>
      </c>
      <c r="E583" s="32">
        <v>12992.61</v>
      </c>
      <c r="F583" s="43"/>
      <c r="G583" s="38"/>
      <c r="H583" s="125"/>
    </row>
    <row r="584" ht="15.75" hidden="1" customHeight="1">
      <c r="A584" s="25">
        <v>45637.0</v>
      </c>
      <c r="B584" s="28" t="s">
        <v>635</v>
      </c>
      <c r="C584" s="28" t="s">
        <v>25</v>
      </c>
      <c r="D584" s="28">
        <v>2.0837296E7</v>
      </c>
      <c r="E584" s="32">
        <v>5902.24</v>
      </c>
      <c r="F584" s="43"/>
      <c r="G584" s="38"/>
      <c r="H584" s="125"/>
    </row>
    <row r="585" ht="15.75" hidden="1" customHeight="1">
      <c r="A585" s="25">
        <v>45637.0</v>
      </c>
      <c r="B585" s="28" t="s">
        <v>635</v>
      </c>
      <c r="C585" s="28" t="s">
        <v>25</v>
      </c>
      <c r="D585" s="28">
        <v>2.0838946E7</v>
      </c>
      <c r="E585" s="32">
        <v>15954.06</v>
      </c>
      <c r="F585" s="43"/>
      <c r="G585" s="38"/>
      <c r="H585" s="125"/>
    </row>
    <row r="586" ht="15.75" hidden="1" customHeight="1">
      <c r="A586" s="25">
        <v>45637.0</v>
      </c>
      <c r="B586" s="28" t="s">
        <v>635</v>
      </c>
      <c r="C586" s="28" t="s">
        <v>25</v>
      </c>
      <c r="D586" s="28">
        <v>2.0835668E7</v>
      </c>
      <c r="E586" s="32">
        <v>472473.56</v>
      </c>
      <c r="F586" s="43"/>
      <c r="G586" s="38"/>
      <c r="H586" s="125"/>
    </row>
    <row r="587" ht="15.75" hidden="1" customHeight="1">
      <c r="A587" s="25">
        <v>45638.0</v>
      </c>
      <c r="B587" s="28" t="s">
        <v>635</v>
      </c>
      <c r="C587" s="28" t="s">
        <v>25</v>
      </c>
      <c r="D587" s="28">
        <v>2.0846172E7</v>
      </c>
      <c r="E587" s="32">
        <v>36152.61</v>
      </c>
      <c r="F587" s="33"/>
      <c r="G587" s="38"/>
      <c r="H587" s="125"/>
    </row>
    <row r="588" ht="15.75" hidden="1" customHeight="1">
      <c r="A588" s="25">
        <v>45639.0</v>
      </c>
      <c r="B588" s="28" t="s">
        <v>635</v>
      </c>
      <c r="C588" s="28" t="s">
        <v>25</v>
      </c>
      <c r="D588" s="28">
        <v>2.0857006E7</v>
      </c>
      <c r="E588" s="32">
        <v>31416.89</v>
      </c>
      <c r="F588" s="31" t="s">
        <v>1468</v>
      </c>
      <c r="G588" s="38"/>
      <c r="H588" s="125"/>
    </row>
    <row r="589" ht="15.75" hidden="1" customHeight="1">
      <c r="A589" s="25">
        <v>45640.0</v>
      </c>
      <c r="B589" s="28" t="s">
        <v>635</v>
      </c>
      <c r="C589" s="28" t="s">
        <v>25</v>
      </c>
      <c r="D589" s="28">
        <v>2.0871376E7</v>
      </c>
      <c r="E589" s="32">
        <v>57236.79</v>
      </c>
      <c r="F589" s="43"/>
      <c r="G589" s="38"/>
      <c r="H589" s="125"/>
    </row>
    <row r="590" ht="15.75" hidden="1" customHeight="1">
      <c r="A590" s="25">
        <v>45640.0</v>
      </c>
      <c r="B590" s="28" t="s">
        <v>635</v>
      </c>
      <c r="C590" s="28" t="s">
        <v>25</v>
      </c>
      <c r="D590" s="28">
        <v>2.0869153E7</v>
      </c>
      <c r="E590" s="32">
        <v>23205.91</v>
      </c>
      <c r="F590" s="43"/>
      <c r="G590" s="38"/>
      <c r="H590" s="125"/>
    </row>
    <row r="591" ht="15.75" hidden="1" customHeight="1">
      <c r="A591" s="25">
        <v>45642.0</v>
      </c>
      <c r="B591" s="28" t="s">
        <v>635</v>
      </c>
      <c r="C591" s="28" t="s">
        <v>25</v>
      </c>
      <c r="D591" s="28">
        <v>2.0879472E7</v>
      </c>
      <c r="E591" s="32">
        <v>33979.44</v>
      </c>
      <c r="F591" s="43"/>
      <c r="G591" s="38"/>
      <c r="H591" s="125"/>
    </row>
    <row r="592" ht="15.75" hidden="1" customHeight="1">
      <c r="A592" s="25">
        <v>45642.0</v>
      </c>
      <c r="B592" s="28" t="s">
        <v>635</v>
      </c>
      <c r="C592" s="28" t="s">
        <v>25</v>
      </c>
      <c r="D592" s="28">
        <v>2.0879471E7</v>
      </c>
      <c r="E592" s="32">
        <v>162304.99</v>
      </c>
      <c r="F592" s="43"/>
      <c r="G592" s="38"/>
      <c r="H592" s="125"/>
    </row>
    <row r="593" ht="15.75" hidden="1" customHeight="1">
      <c r="A593" s="25">
        <v>45642.0</v>
      </c>
      <c r="B593" s="28" t="s">
        <v>635</v>
      </c>
      <c r="C593" s="28" t="s">
        <v>25</v>
      </c>
      <c r="D593" s="28">
        <v>2.0883739E7</v>
      </c>
      <c r="E593" s="32">
        <v>24247.67</v>
      </c>
      <c r="F593" s="43"/>
      <c r="G593" s="38"/>
      <c r="H593" s="125"/>
    </row>
    <row r="594" ht="15.75" hidden="1" customHeight="1">
      <c r="A594" s="25">
        <v>45643.0</v>
      </c>
      <c r="B594" s="28" t="s">
        <v>635</v>
      </c>
      <c r="C594" s="28" t="s">
        <v>25</v>
      </c>
      <c r="D594" s="28">
        <v>2.0886355E7</v>
      </c>
      <c r="E594" s="32">
        <v>45913.0</v>
      </c>
      <c r="F594" s="43"/>
      <c r="G594" s="38"/>
      <c r="H594" s="125"/>
    </row>
    <row r="595" ht="15.75" hidden="1" customHeight="1">
      <c r="A595" s="25">
        <v>45643.0</v>
      </c>
      <c r="B595" s="28" t="s">
        <v>635</v>
      </c>
      <c r="C595" s="28" t="s">
        <v>25</v>
      </c>
      <c r="D595" s="28">
        <v>2.0886356E7</v>
      </c>
      <c r="E595" s="32">
        <v>48918.55</v>
      </c>
      <c r="F595" s="43"/>
      <c r="G595" s="38"/>
      <c r="H595" s="125"/>
    </row>
    <row r="596" ht="15.75" hidden="1" customHeight="1">
      <c r="A596" s="25">
        <v>45643.0</v>
      </c>
      <c r="B596" s="28" t="s">
        <v>635</v>
      </c>
      <c r="C596" s="28" t="s">
        <v>25</v>
      </c>
      <c r="D596" s="28">
        <v>2.0895903E7</v>
      </c>
      <c r="E596" s="32">
        <v>47714.33</v>
      </c>
      <c r="F596" s="43"/>
      <c r="G596" s="38"/>
      <c r="H596" s="125"/>
    </row>
    <row r="597" ht="15.75" hidden="1" customHeight="1">
      <c r="A597" s="25">
        <v>45643.0</v>
      </c>
      <c r="B597" s="28" t="s">
        <v>635</v>
      </c>
      <c r="C597" s="28" t="s">
        <v>25</v>
      </c>
      <c r="D597" s="28">
        <v>2.0895904E7</v>
      </c>
      <c r="E597" s="32">
        <v>48779.4</v>
      </c>
      <c r="F597" s="43"/>
      <c r="G597" s="38"/>
      <c r="H597" s="125"/>
    </row>
    <row r="598" ht="15.75" hidden="1" customHeight="1">
      <c r="A598" s="25">
        <v>45644.0</v>
      </c>
      <c r="B598" s="28" t="s">
        <v>635</v>
      </c>
      <c r="C598" s="28" t="s">
        <v>25</v>
      </c>
      <c r="D598" s="28">
        <v>2.0901047E7</v>
      </c>
      <c r="E598" s="32">
        <v>10927.21</v>
      </c>
      <c r="F598" s="43"/>
      <c r="G598" s="38"/>
      <c r="H598" s="125"/>
    </row>
    <row r="599" ht="15.75" hidden="1" customHeight="1">
      <c r="A599" s="25">
        <v>45644.0</v>
      </c>
      <c r="B599" s="28" t="s">
        <v>635</v>
      </c>
      <c r="C599" s="28" t="s">
        <v>25</v>
      </c>
      <c r="D599" s="28">
        <v>2.0897746E7</v>
      </c>
      <c r="E599" s="32">
        <v>15567.05</v>
      </c>
      <c r="F599" s="43"/>
      <c r="G599" s="38"/>
      <c r="H599" s="125"/>
    </row>
    <row r="600" ht="15.75" hidden="1" customHeight="1">
      <c r="A600" s="25">
        <v>45645.0</v>
      </c>
      <c r="B600" s="28" t="s">
        <v>635</v>
      </c>
      <c r="C600" s="28" t="s">
        <v>25</v>
      </c>
      <c r="D600" s="28">
        <v>2.0912202E7</v>
      </c>
      <c r="E600" s="32">
        <v>53447.04</v>
      </c>
      <c r="F600" s="43"/>
      <c r="G600" s="38"/>
      <c r="H600" s="125"/>
    </row>
    <row r="601" ht="15.75" hidden="1" customHeight="1">
      <c r="A601" s="25">
        <v>45645.0</v>
      </c>
      <c r="B601" s="28" t="s">
        <v>635</v>
      </c>
      <c r="C601" s="28" t="s">
        <v>25</v>
      </c>
      <c r="D601" s="28">
        <v>2.090857E7</v>
      </c>
      <c r="E601" s="32">
        <v>16232.38</v>
      </c>
      <c r="F601" s="43"/>
      <c r="G601" s="38"/>
      <c r="H601" s="125"/>
    </row>
    <row r="602" ht="15.75" hidden="1" customHeight="1">
      <c r="A602" s="25">
        <v>45645.0</v>
      </c>
      <c r="B602" s="28" t="s">
        <v>635</v>
      </c>
      <c r="C602" s="28" t="s">
        <v>25</v>
      </c>
      <c r="D602" s="28">
        <v>2.0908571E7</v>
      </c>
      <c r="E602" s="32">
        <v>48779.4</v>
      </c>
      <c r="F602" s="43"/>
      <c r="G602" s="38"/>
      <c r="H602" s="125"/>
    </row>
    <row r="603" ht="15.75" hidden="1" customHeight="1">
      <c r="A603" s="25">
        <v>45645.0</v>
      </c>
      <c r="B603" s="28" t="s">
        <v>635</v>
      </c>
      <c r="C603" s="28" t="s">
        <v>25</v>
      </c>
      <c r="D603" s="28">
        <v>2.0911989E7</v>
      </c>
      <c r="E603" s="32">
        <v>2920.05</v>
      </c>
      <c r="F603" s="43"/>
      <c r="G603" s="38"/>
      <c r="H603" s="125"/>
    </row>
    <row r="604" ht="15.75" hidden="1" customHeight="1">
      <c r="A604" s="25">
        <v>45645.0</v>
      </c>
      <c r="B604" s="28" t="s">
        <v>635</v>
      </c>
      <c r="C604" s="28" t="s">
        <v>25</v>
      </c>
      <c r="D604" s="28">
        <v>2.0917981E7</v>
      </c>
      <c r="E604" s="32">
        <v>8485.67</v>
      </c>
      <c r="F604" s="33"/>
      <c r="G604" s="38"/>
      <c r="H604" s="125"/>
    </row>
    <row r="605" ht="15.75" hidden="1" customHeight="1">
      <c r="A605" s="25">
        <v>45646.0</v>
      </c>
      <c r="B605" s="28" t="s">
        <v>635</v>
      </c>
      <c r="C605" s="28" t="s">
        <v>25</v>
      </c>
      <c r="D605" s="28">
        <v>2.0919796E7</v>
      </c>
      <c r="E605" s="32">
        <v>84067.1</v>
      </c>
      <c r="F605" s="31" t="s">
        <v>1495</v>
      </c>
      <c r="G605" s="38"/>
      <c r="H605" s="125"/>
    </row>
    <row r="606" ht="15.75" hidden="1" customHeight="1">
      <c r="A606" s="25">
        <v>45646.0</v>
      </c>
      <c r="B606" s="28" t="s">
        <v>635</v>
      </c>
      <c r="C606" s="28" t="s">
        <v>25</v>
      </c>
      <c r="D606" s="28">
        <v>2.0923468E7</v>
      </c>
      <c r="E606" s="32">
        <v>67410.45</v>
      </c>
      <c r="F606" s="43"/>
      <c r="G606" s="38"/>
      <c r="H606" s="125"/>
    </row>
    <row r="607" ht="15.75" hidden="1" customHeight="1">
      <c r="A607" s="25">
        <v>45646.0</v>
      </c>
      <c r="B607" s="28" t="s">
        <v>635</v>
      </c>
      <c r="C607" s="28" t="s">
        <v>25</v>
      </c>
      <c r="D607" s="28">
        <v>2.0929073E7</v>
      </c>
      <c r="E607" s="32">
        <v>67033.8</v>
      </c>
      <c r="F607" s="43"/>
      <c r="G607" s="38"/>
      <c r="H607" s="125"/>
    </row>
    <row r="608" ht="15.75" hidden="1" customHeight="1">
      <c r="A608" s="25">
        <v>45647.0</v>
      </c>
      <c r="B608" s="28" t="s">
        <v>635</v>
      </c>
      <c r="C608" s="28" t="s">
        <v>25</v>
      </c>
      <c r="D608" s="28">
        <v>2.0930982E7</v>
      </c>
      <c r="E608" s="32">
        <v>67144.38</v>
      </c>
      <c r="F608" s="43"/>
      <c r="G608" s="38"/>
      <c r="H608" s="125"/>
    </row>
    <row r="609" ht="15.75" hidden="1" customHeight="1">
      <c r="A609" s="25">
        <v>45647.0</v>
      </c>
      <c r="B609" s="28" t="s">
        <v>635</v>
      </c>
      <c r="C609" s="28" t="s">
        <v>25</v>
      </c>
      <c r="D609" s="28">
        <v>2.0936022E7</v>
      </c>
      <c r="E609" s="32">
        <v>10278.38</v>
      </c>
      <c r="F609" s="43"/>
      <c r="G609" s="38"/>
      <c r="H609" s="125"/>
    </row>
    <row r="610" ht="15.75" hidden="1" customHeight="1">
      <c r="A610" s="25">
        <v>45649.0</v>
      </c>
      <c r="B610" s="28" t="s">
        <v>635</v>
      </c>
      <c r="C610" s="28" t="s">
        <v>679</v>
      </c>
      <c r="D610" s="28">
        <v>1342832.0</v>
      </c>
      <c r="E610" s="32">
        <v>-35201.91</v>
      </c>
      <c r="F610" s="43"/>
      <c r="G610" s="38"/>
      <c r="H610" s="125"/>
    </row>
    <row r="611" ht="15.75" hidden="1" customHeight="1">
      <c r="A611" s="25">
        <v>45649.0</v>
      </c>
      <c r="B611" s="28" t="s">
        <v>635</v>
      </c>
      <c r="C611" s="28" t="s">
        <v>25</v>
      </c>
      <c r="D611" s="28">
        <v>2.0943951E7</v>
      </c>
      <c r="E611" s="32">
        <v>152684.03</v>
      </c>
      <c r="F611" s="43"/>
      <c r="G611" s="38"/>
      <c r="H611" s="125"/>
    </row>
    <row r="612" ht="15.75" hidden="1" customHeight="1">
      <c r="A612" s="25">
        <v>45649.0</v>
      </c>
      <c r="B612" s="28" t="s">
        <v>635</v>
      </c>
      <c r="C612" s="28" t="s">
        <v>25</v>
      </c>
      <c r="D612" s="28">
        <v>2.0943952E7</v>
      </c>
      <c r="E612" s="32">
        <v>467650.06</v>
      </c>
      <c r="F612" s="43"/>
      <c r="G612" s="38"/>
      <c r="H612" s="125"/>
    </row>
    <row r="613" ht="15.75" hidden="1" customHeight="1">
      <c r="A613" s="25">
        <v>45649.0</v>
      </c>
      <c r="B613" s="28" t="s">
        <v>635</v>
      </c>
      <c r="C613" s="28" t="s">
        <v>25</v>
      </c>
      <c r="D613" s="28">
        <v>2.0943953E7</v>
      </c>
      <c r="E613" s="32">
        <v>4099.12</v>
      </c>
      <c r="F613" s="43"/>
      <c r="G613" s="38"/>
      <c r="H613" s="125"/>
    </row>
    <row r="614" ht="15.75" hidden="1" customHeight="1">
      <c r="A614" s="25">
        <v>45649.0</v>
      </c>
      <c r="B614" s="28" t="s">
        <v>635</v>
      </c>
      <c r="C614" s="28" t="s">
        <v>25</v>
      </c>
      <c r="D614" s="28">
        <v>2.0943954E7</v>
      </c>
      <c r="E614" s="32">
        <v>247044.22</v>
      </c>
      <c r="F614" s="43"/>
      <c r="G614" s="38"/>
      <c r="H614" s="125"/>
    </row>
    <row r="615" ht="15.75" hidden="1" customHeight="1">
      <c r="A615" s="25">
        <v>45649.0</v>
      </c>
      <c r="B615" s="28" t="s">
        <v>635</v>
      </c>
      <c r="C615" s="28" t="s">
        <v>25</v>
      </c>
      <c r="D615" s="28">
        <v>2.0943955E7</v>
      </c>
      <c r="E615" s="32">
        <v>31669.65</v>
      </c>
      <c r="F615" s="43"/>
      <c r="G615" s="38"/>
      <c r="H615" s="125"/>
    </row>
    <row r="616" ht="15.75" hidden="1" customHeight="1">
      <c r="A616" s="25">
        <v>45649.0</v>
      </c>
      <c r="B616" s="28" t="s">
        <v>635</v>
      </c>
      <c r="C616" s="28" t="s">
        <v>25</v>
      </c>
      <c r="D616" s="28">
        <v>2.0949735E7</v>
      </c>
      <c r="E616" s="32">
        <v>88775.09</v>
      </c>
      <c r="F616" s="43"/>
      <c r="G616" s="38"/>
      <c r="H616" s="125"/>
    </row>
    <row r="617" ht="15.75" hidden="1" customHeight="1">
      <c r="A617" s="25">
        <v>45650.0</v>
      </c>
      <c r="B617" s="28" t="s">
        <v>635</v>
      </c>
      <c r="C617" s="28" t="s">
        <v>25</v>
      </c>
      <c r="D617" s="28">
        <v>2.0951945E7</v>
      </c>
      <c r="E617" s="32">
        <v>26827.62</v>
      </c>
      <c r="F617" s="43"/>
      <c r="G617" s="38"/>
      <c r="H617" s="125"/>
    </row>
    <row r="618" ht="15.75" hidden="1" customHeight="1">
      <c r="A618" s="25">
        <v>45650.0</v>
      </c>
      <c r="B618" s="28" t="s">
        <v>635</v>
      </c>
      <c r="C618" s="28" t="s">
        <v>25</v>
      </c>
      <c r="D618" s="28">
        <v>2.0953E7</v>
      </c>
      <c r="E618" s="32">
        <v>10504.35</v>
      </c>
      <c r="F618" s="43"/>
      <c r="G618" s="38"/>
      <c r="H618" s="125"/>
    </row>
    <row r="619" ht="15.75" hidden="1" customHeight="1">
      <c r="A619" s="25">
        <v>45650.0</v>
      </c>
      <c r="B619" s="28" t="s">
        <v>635</v>
      </c>
      <c r="C619" s="28" t="s">
        <v>25</v>
      </c>
      <c r="D619" s="28">
        <v>2.0955716E7</v>
      </c>
      <c r="E619" s="32">
        <v>19392.6</v>
      </c>
      <c r="F619" s="43"/>
      <c r="G619" s="38"/>
      <c r="H619" s="125"/>
    </row>
    <row r="620" ht="15.75" hidden="1" customHeight="1">
      <c r="A620" s="25">
        <v>45650.0</v>
      </c>
      <c r="B620" s="28" t="s">
        <v>635</v>
      </c>
      <c r="C620" s="28" t="s">
        <v>25</v>
      </c>
      <c r="D620" s="28">
        <v>2.0955717E7</v>
      </c>
      <c r="E620" s="32">
        <v>29075.98</v>
      </c>
      <c r="F620" s="43"/>
      <c r="G620" s="38"/>
      <c r="H620" s="125"/>
    </row>
    <row r="621" ht="15.75" hidden="1" customHeight="1">
      <c r="A621" s="25">
        <v>45650.0</v>
      </c>
      <c r="B621" s="28" t="s">
        <v>635</v>
      </c>
      <c r="C621" s="28" t="s">
        <v>25</v>
      </c>
      <c r="D621" s="28">
        <v>2.0957606E7</v>
      </c>
      <c r="E621" s="32">
        <v>23760.64</v>
      </c>
      <c r="F621" s="43"/>
      <c r="G621" s="38"/>
      <c r="H621" s="125"/>
    </row>
    <row r="622" ht="15.75" hidden="1" customHeight="1">
      <c r="A622" s="25">
        <v>45652.0</v>
      </c>
      <c r="B622" s="28" t="s">
        <v>635</v>
      </c>
      <c r="C622" s="28" t="s">
        <v>25</v>
      </c>
      <c r="D622" s="28">
        <v>2.0961117E7</v>
      </c>
      <c r="E622" s="32">
        <v>11007.65</v>
      </c>
      <c r="F622" s="43"/>
      <c r="G622" s="38"/>
      <c r="H622" s="125"/>
    </row>
    <row r="623" ht="15.75" hidden="1" customHeight="1">
      <c r="A623" s="25">
        <v>45652.0</v>
      </c>
      <c r="B623" s="28" t="s">
        <v>635</v>
      </c>
      <c r="C623" s="28" t="s">
        <v>25</v>
      </c>
      <c r="D623" s="28">
        <v>2.0961116E7</v>
      </c>
      <c r="E623" s="32">
        <v>294731.11</v>
      </c>
      <c r="F623" s="43"/>
      <c r="G623" s="38"/>
      <c r="H623" s="125"/>
    </row>
    <row r="624" ht="15.75" hidden="1" customHeight="1">
      <c r="A624" s="25">
        <v>45652.0</v>
      </c>
      <c r="B624" s="28" t="s">
        <v>635</v>
      </c>
      <c r="C624" s="28" t="s">
        <v>25</v>
      </c>
      <c r="D624" s="28">
        <v>2.0961118E7</v>
      </c>
      <c r="E624" s="32">
        <v>31669.65</v>
      </c>
      <c r="F624" s="43"/>
      <c r="G624" s="38"/>
      <c r="H624" s="125"/>
    </row>
    <row r="625" ht="15.75" hidden="1" customHeight="1">
      <c r="A625" s="25">
        <v>45652.0</v>
      </c>
      <c r="B625" s="28" t="s">
        <v>635</v>
      </c>
      <c r="C625" s="28" t="s">
        <v>25</v>
      </c>
      <c r="D625" s="28">
        <v>2.0959556E7</v>
      </c>
      <c r="E625" s="32">
        <v>323346.0</v>
      </c>
      <c r="F625" s="43"/>
      <c r="G625" s="38"/>
      <c r="H625" s="125"/>
    </row>
    <row r="626" ht="15.75" hidden="1" customHeight="1">
      <c r="A626" s="25">
        <v>45652.0</v>
      </c>
      <c r="B626" s="28" t="s">
        <v>635</v>
      </c>
      <c r="C626" s="28" t="s">
        <v>25</v>
      </c>
      <c r="D626" s="28">
        <v>2.0962144E7</v>
      </c>
      <c r="E626" s="32">
        <v>22955.63</v>
      </c>
      <c r="F626" s="43"/>
      <c r="G626" s="38"/>
      <c r="H626" s="125"/>
    </row>
    <row r="627" ht="15.75" hidden="1" customHeight="1">
      <c r="A627" s="25">
        <v>45652.0</v>
      </c>
      <c r="B627" s="28" t="s">
        <v>635</v>
      </c>
      <c r="C627" s="28" t="s">
        <v>25</v>
      </c>
      <c r="D627" s="28">
        <v>2.0961119E7</v>
      </c>
      <c r="E627" s="32">
        <v>57236.79</v>
      </c>
      <c r="F627" s="43"/>
      <c r="G627" s="38"/>
      <c r="H627" s="125"/>
    </row>
    <row r="628" ht="15.75" hidden="1" customHeight="1">
      <c r="A628" s="25">
        <v>45652.0</v>
      </c>
      <c r="B628" s="28" t="s">
        <v>635</v>
      </c>
      <c r="C628" s="28" t="s">
        <v>25</v>
      </c>
      <c r="D628" s="28">
        <v>2.0964412E7</v>
      </c>
      <c r="E628" s="32">
        <v>156157.48</v>
      </c>
      <c r="F628" s="43"/>
      <c r="G628" s="38"/>
      <c r="H628" s="125"/>
    </row>
    <row r="629" ht="15.75" hidden="1" customHeight="1">
      <c r="A629" s="25">
        <v>45652.0</v>
      </c>
      <c r="B629" s="28" t="s">
        <v>635</v>
      </c>
      <c r="C629" s="28" t="s">
        <v>25</v>
      </c>
      <c r="D629" s="28">
        <v>2.0964883E7</v>
      </c>
      <c r="E629" s="32">
        <v>79424.19</v>
      </c>
      <c r="F629" s="43"/>
      <c r="G629" s="38"/>
      <c r="H629" s="125"/>
    </row>
    <row r="630" ht="15.75" hidden="1" customHeight="1">
      <c r="A630" s="25">
        <v>45652.0</v>
      </c>
      <c r="B630" s="28" t="s">
        <v>635</v>
      </c>
      <c r="C630" s="28" t="s">
        <v>25</v>
      </c>
      <c r="D630" s="28">
        <v>2.0967581E7</v>
      </c>
      <c r="E630" s="32">
        <v>116362.04</v>
      </c>
      <c r="F630" s="33"/>
      <c r="G630" s="38"/>
      <c r="H630" s="125"/>
    </row>
    <row r="631" ht="15.75" hidden="1" customHeight="1">
      <c r="A631" s="25">
        <v>45653.0</v>
      </c>
      <c r="B631" s="28" t="s">
        <v>635</v>
      </c>
      <c r="C631" s="28" t="s">
        <v>25</v>
      </c>
      <c r="D631" s="28">
        <v>2.0969463E7</v>
      </c>
      <c r="E631" s="32">
        <v>26997.03</v>
      </c>
      <c r="F631" s="31" t="s">
        <v>1527</v>
      </c>
      <c r="G631" s="38"/>
      <c r="H631" s="125"/>
    </row>
    <row r="632" ht="15.75" hidden="1" customHeight="1">
      <c r="A632" s="25">
        <v>45653.0</v>
      </c>
      <c r="B632" s="28" t="s">
        <v>635</v>
      </c>
      <c r="C632" s="28" t="s">
        <v>25</v>
      </c>
      <c r="D632" s="28">
        <v>2.0970894E7</v>
      </c>
      <c r="E632" s="32">
        <v>17036.66</v>
      </c>
      <c r="F632" s="43"/>
      <c r="G632" s="38"/>
      <c r="H632" s="125"/>
    </row>
    <row r="633" ht="15.75" hidden="1" customHeight="1">
      <c r="A633" s="25">
        <v>45653.0</v>
      </c>
      <c r="B633" s="28" t="s">
        <v>635</v>
      </c>
      <c r="C633" s="28" t="s">
        <v>25</v>
      </c>
      <c r="D633" s="28">
        <v>2.0974217E7</v>
      </c>
      <c r="E633" s="32">
        <v>145235.45</v>
      </c>
      <c r="F633" s="43"/>
      <c r="G633" s="38"/>
      <c r="H633" s="125"/>
    </row>
    <row r="634" ht="15.75" hidden="1" customHeight="1">
      <c r="A634" s="25">
        <v>45653.0</v>
      </c>
      <c r="B634" s="28" t="s">
        <v>635</v>
      </c>
      <c r="C634" s="28" t="s">
        <v>25</v>
      </c>
      <c r="D634" s="28">
        <v>2.0980549E7</v>
      </c>
      <c r="E634" s="32">
        <v>44350.21</v>
      </c>
      <c r="F634" s="43"/>
      <c r="G634" s="38"/>
      <c r="H634" s="125"/>
    </row>
    <row r="635" ht="15.75" hidden="1" customHeight="1">
      <c r="A635" s="25">
        <v>45653.0</v>
      </c>
      <c r="B635" s="28" t="s">
        <v>635</v>
      </c>
      <c r="C635" s="28" t="s">
        <v>25</v>
      </c>
      <c r="D635" s="28">
        <v>2.098055E7</v>
      </c>
      <c r="E635" s="32">
        <v>20559.95</v>
      </c>
      <c r="F635" s="43"/>
      <c r="G635" s="38"/>
      <c r="H635" s="125"/>
    </row>
    <row r="636" ht="15.75" hidden="1" customHeight="1">
      <c r="A636" s="25">
        <v>45654.0</v>
      </c>
      <c r="B636" s="28" t="s">
        <v>635</v>
      </c>
      <c r="C636" s="28" t="s">
        <v>25</v>
      </c>
      <c r="D636" s="28">
        <v>2.0982934E7</v>
      </c>
      <c r="E636" s="32">
        <v>7184.71</v>
      </c>
      <c r="F636" s="43"/>
      <c r="G636" s="38"/>
      <c r="H636" s="125"/>
    </row>
    <row r="637" ht="15.75" hidden="1" customHeight="1">
      <c r="A637" s="25">
        <v>45654.0</v>
      </c>
      <c r="B637" s="28" t="s">
        <v>635</v>
      </c>
      <c r="C637" s="28" t="s">
        <v>25</v>
      </c>
      <c r="D637" s="28">
        <v>2.0982124E7</v>
      </c>
      <c r="E637" s="32">
        <v>48609.78</v>
      </c>
      <c r="F637" s="43"/>
      <c r="G637" s="38"/>
      <c r="H637" s="125"/>
    </row>
    <row r="638" ht="15.75" hidden="1" customHeight="1">
      <c r="A638" s="25">
        <v>45654.0</v>
      </c>
      <c r="B638" s="28" t="s">
        <v>635</v>
      </c>
      <c r="C638" s="28" t="s">
        <v>25</v>
      </c>
      <c r="D638" s="28">
        <v>2.0981624E7</v>
      </c>
      <c r="E638" s="32">
        <v>14350.73</v>
      </c>
      <c r="F638" s="43"/>
      <c r="G638" s="38"/>
      <c r="H638" s="125"/>
    </row>
    <row r="639" ht="15.75" hidden="1" customHeight="1">
      <c r="A639" s="25">
        <v>45654.0</v>
      </c>
      <c r="B639" s="28" t="s">
        <v>635</v>
      </c>
      <c r="C639" s="28" t="s">
        <v>25</v>
      </c>
      <c r="D639" s="28">
        <v>2.0988172E7</v>
      </c>
      <c r="E639" s="32">
        <v>60674.06</v>
      </c>
      <c r="F639" s="43"/>
      <c r="G639" s="38"/>
      <c r="H639" s="125"/>
    </row>
    <row r="640" ht="15.75" hidden="1" customHeight="1">
      <c r="A640" s="25">
        <v>45656.0</v>
      </c>
      <c r="B640" s="28" t="s">
        <v>635</v>
      </c>
      <c r="C640" s="28" t="s">
        <v>25</v>
      </c>
      <c r="D640" s="28">
        <v>2.0996013E7</v>
      </c>
      <c r="E640" s="32">
        <v>94501.62</v>
      </c>
      <c r="F640" s="43"/>
      <c r="G640" s="38"/>
      <c r="H640" s="125"/>
    </row>
    <row r="641" ht="15.75" hidden="1" customHeight="1">
      <c r="A641" s="25">
        <v>45656.0</v>
      </c>
      <c r="B641" s="28" t="s">
        <v>635</v>
      </c>
      <c r="C641" s="28" t="s">
        <v>25</v>
      </c>
      <c r="D641" s="28">
        <v>2.0996014E7</v>
      </c>
      <c r="E641" s="32">
        <v>136709.77</v>
      </c>
      <c r="F641" s="43"/>
      <c r="G641" s="38"/>
      <c r="H641" s="125"/>
    </row>
    <row r="642" ht="15.75" hidden="1" customHeight="1">
      <c r="A642" s="25">
        <v>45656.0</v>
      </c>
      <c r="B642" s="28" t="s">
        <v>635</v>
      </c>
      <c r="C642" s="28" t="s">
        <v>25</v>
      </c>
      <c r="D642" s="28">
        <v>2.0996015E7</v>
      </c>
      <c r="E642" s="32">
        <v>139437.42</v>
      </c>
      <c r="F642" s="43"/>
      <c r="G642" s="38"/>
      <c r="H642" s="125"/>
    </row>
    <row r="643" ht="15.75" hidden="1" customHeight="1">
      <c r="A643" s="25">
        <v>45656.0</v>
      </c>
      <c r="B643" s="28" t="s">
        <v>635</v>
      </c>
      <c r="C643" s="28" t="s">
        <v>25</v>
      </c>
      <c r="D643" s="28">
        <v>2.0996016E7</v>
      </c>
      <c r="E643" s="32">
        <v>12106.06</v>
      </c>
      <c r="F643" s="43"/>
      <c r="G643" s="38"/>
      <c r="H643" s="125"/>
    </row>
    <row r="644" ht="15.75" hidden="1" customHeight="1">
      <c r="A644" s="25">
        <v>45656.0</v>
      </c>
      <c r="B644" s="28" t="s">
        <v>635</v>
      </c>
      <c r="C644" s="28" t="s">
        <v>25</v>
      </c>
      <c r="D644" s="28">
        <v>2.1000582E7</v>
      </c>
      <c r="E644" s="32">
        <v>287758.15</v>
      </c>
      <c r="F644" s="43"/>
      <c r="G644" s="38"/>
      <c r="H644" s="125"/>
    </row>
    <row r="645" ht="15.75" hidden="1" customHeight="1">
      <c r="A645" s="25">
        <v>45656.0</v>
      </c>
      <c r="B645" s="28" t="s">
        <v>635</v>
      </c>
      <c r="C645" s="28" t="s">
        <v>25</v>
      </c>
      <c r="D645" s="28">
        <v>2.1000583E7</v>
      </c>
      <c r="E645" s="32">
        <v>14178.92</v>
      </c>
      <c r="F645" s="43"/>
      <c r="G645" s="38"/>
      <c r="H645" s="125"/>
    </row>
    <row r="646" ht="15.75" hidden="1" customHeight="1">
      <c r="A646" s="25">
        <v>45657.0</v>
      </c>
      <c r="B646" s="28" t="s">
        <v>635</v>
      </c>
      <c r="C646" s="28" t="s">
        <v>25</v>
      </c>
      <c r="D646" s="28">
        <v>2.1003141E7</v>
      </c>
      <c r="E646" s="32">
        <v>29075.98</v>
      </c>
      <c r="F646" s="43"/>
      <c r="G646" s="38"/>
      <c r="H646" s="125"/>
    </row>
    <row r="647" ht="15.75" hidden="1" customHeight="1">
      <c r="A647" s="25">
        <v>45657.0</v>
      </c>
      <c r="B647" s="28" t="s">
        <v>635</v>
      </c>
      <c r="C647" s="28" t="s">
        <v>25</v>
      </c>
      <c r="D647" s="28">
        <v>2.100314E7</v>
      </c>
      <c r="E647" s="32">
        <v>51960.3</v>
      </c>
      <c r="F647" s="43"/>
      <c r="G647" s="38"/>
      <c r="H647" s="125"/>
    </row>
    <row r="648" ht="15.75" hidden="1" customHeight="1">
      <c r="A648" s="25">
        <v>45659.0</v>
      </c>
      <c r="B648" s="28" t="s">
        <v>635</v>
      </c>
      <c r="C648" s="28" t="s">
        <v>25</v>
      </c>
      <c r="D648" s="28">
        <v>2.1010751E7</v>
      </c>
      <c r="E648" s="32">
        <v>94564.5</v>
      </c>
      <c r="F648" s="43"/>
      <c r="G648" s="38"/>
      <c r="H648" s="125"/>
    </row>
    <row r="649" ht="15.75" hidden="1" customHeight="1">
      <c r="A649" s="25">
        <v>45659.0</v>
      </c>
      <c r="B649" s="28" t="s">
        <v>635</v>
      </c>
      <c r="C649" s="28" t="s">
        <v>25</v>
      </c>
      <c r="D649" s="28">
        <v>2.1017451E7</v>
      </c>
      <c r="E649" s="32">
        <v>6026.58</v>
      </c>
      <c r="F649" s="43"/>
      <c r="G649" s="38"/>
      <c r="H649" s="125"/>
    </row>
    <row r="650" ht="15.75" hidden="1" customHeight="1">
      <c r="A650" s="25">
        <v>45659.0</v>
      </c>
      <c r="B650" s="28" t="s">
        <v>635</v>
      </c>
      <c r="C650" s="28" t="s">
        <v>25</v>
      </c>
      <c r="D650" s="28">
        <v>2.1017452E7</v>
      </c>
      <c r="E650" s="32">
        <v>26493.25</v>
      </c>
      <c r="F650" s="43"/>
      <c r="G650" s="38"/>
      <c r="H650" s="125"/>
    </row>
    <row r="651" ht="15.75" hidden="1" customHeight="1">
      <c r="A651" s="25">
        <v>45659.0</v>
      </c>
      <c r="B651" s="28" t="s">
        <v>635</v>
      </c>
      <c r="C651" s="28" t="s">
        <v>25</v>
      </c>
      <c r="D651" s="28">
        <v>2.1017453E7</v>
      </c>
      <c r="E651" s="32">
        <v>28824.15</v>
      </c>
      <c r="F651" s="33"/>
      <c r="G651" s="38"/>
      <c r="H651" s="125"/>
    </row>
    <row r="652" ht="15.75" hidden="1" customHeight="1">
      <c r="A652" s="25">
        <v>45660.0</v>
      </c>
      <c r="B652" s="28" t="s">
        <v>635</v>
      </c>
      <c r="C652" s="28" t="s">
        <v>25</v>
      </c>
      <c r="D652" s="28">
        <v>2.1019836E7</v>
      </c>
      <c r="E652" s="32">
        <v>75675.11</v>
      </c>
      <c r="F652" s="31" t="s">
        <v>1544</v>
      </c>
      <c r="G652" s="38"/>
      <c r="H652" s="125"/>
    </row>
    <row r="653" ht="15.75" hidden="1" customHeight="1">
      <c r="A653" s="25">
        <v>45660.0</v>
      </c>
      <c r="B653" s="28" t="s">
        <v>635</v>
      </c>
      <c r="C653" s="28" t="s">
        <v>25</v>
      </c>
      <c r="D653" s="28">
        <v>2.1019837E7</v>
      </c>
      <c r="E653" s="32">
        <v>24442.0</v>
      </c>
      <c r="F653" s="43"/>
      <c r="G653" s="38"/>
      <c r="H653" s="125"/>
    </row>
    <row r="654" ht="15.75" hidden="1" customHeight="1">
      <c r="A654" s="25">
        <v>45660.0</v>
      </c>
      <c r="B654" s="28" t="s">
        <v>635</v>
      </c>
      <c r="C654" s="28" t="s">
        <v>25</v>
      </c>
      <c r="D654" s="28">
        <v>2.1019835E7</v>
      </c>
      <c r="E654" s="32">
        <v>19402.57</v>
      </c>
      <c r="F654" s="43"/>
      <c r="G654" s="38"/>
      <c r="H654" s="125"/>
    </row>
    <row r="655" ht="15.75" hidden="1" customHeight="1">
      <c r="A655" s="25">
        <v>45660.0</v>
      </c>
      <c r="B655" s="28" t="s">
        <v>635</v>
      </c>
      <c r="C655" s="28" t="s">
        <v>25</v>
      </c>
      <c r="D655" s="28">
        <v>2.102346E7</v>
      </c>
      <c r="E655" s="32">
        <v>9855.62</v>
      </c>
      <c r="F655" s="43"/>
      <c r="G655" s="38"/>
      <c r="H655" s="125"/>
    </row>
    <row r="656" ht="15.75" hidden="1" customHeight="1">
      <c r="A656" s="25">
        <v>45660.0</v>
      </c>
      <c r="B656" s="28" t="s">
        <v>635</v>
      </c>
      <c r="C656" s="28" t="s">
        <v>25</v>
      </c>
      <c r="D656" s="28">
        <v>2.1023712E7</v>
      </c>
      <c r="E656" s="32">
        <v>75438.15</v>
      </c>
      <c r="F656" s="43"/>
      <c r="G656" s="38"/>
      <c r="H656" s="125"/>
    </row>
    <row r="657" ht="15.75" hidden="1" customHeight="1">
      <c r="A657" s="25">
        <v>45660.0</v>
      </c>
      <c r="B657" s="28" t="s">
        <v>635</v>
      </c>
      <c r="C657" s="28" t="s">
        <v>25</v>
      </c>
      <c r="D657" s="28">
        <v>2.1025782E7</v>
      </c>
      <c r="E657" s="32">
        <v>47387.58</v>
      </c>
      <c r="F657" s="43"/>
      <c r="G657" s="38"/>
      <c r="H657" s="125"/>
    </row>
    <row r="658" ht="15.75" hidden="1" customHeight="1">
      <c r="A658" s="25">
        <v>45660.0</v>
      </c>
      <c r="B658" s="28" t="s">
        <v>635</v>
      </c>
      <c r="C658" s="28" t="s">
        <v>25</v>
      </c>
      <c r="D658" s="28">
        <v>2.1026225E7</v>
      </c>
      <c r="E658" s="32">
        <v>10013.2</v>
      </c>
      <c r="F658" s="43"/>
      <c r="G658" s="38"/>
      <c r="H658" s="125"/>
    </row>
    <row r="659" ht="15.75" hidden="1" customHeight="1">
      <c r="A659" s="25">
        <v>45660.0</v>
      </c>
      <c r="B659" s="28" t="s">
        <v>635</v>
      </c>
      <c r="C659" s="28" t="s">
        <v>25</v>
      </c>
      <c r="D659" s="28">
        <v>2.1029543E7</v>
      </c>
      <c r="E659" s="32">
        <v>279043.57</v>
      </c>
      <c r="F659" s="43"/>
      <c r="G659" s="38"/>
      <c r="H659" s="125"/>
    </row>
    <row r="660" ht="15.75" hidden="1" customHeight="1">
      <c r="A660" s="25">
        <v>45661.0</v>
      </c>
      <c r="B660" s="28" t="s">
        <v>635</v>
      </c>
      <c r="C660" s="28" t="s">
        <v>25</v>
      </c>
      <c r="D660" s="28">
        <v>2.1031424E7</v>
      </c>
      <c r="E660" s="32">
        <v>47187.95</v>
      </c>
      <c r="F660" s="43"/>
      <c r="G660" s="38"/>
      <c r="H660" s="125"/>
    </row>
    <row r="661" ht="15.75" hidden="1" customHeight="1">
      <c r="A661" s="25">
        <v>45661.0</v>
      </c>
      <c r="B661" s="28" t="s">
        <v>635</v>
      </c>
      <c r="C661" s="28" t="s">
        <v>25</v>
      </c>
      <c r="D661" s="28">
        <v>2.1037528E7</v>
      </c>
      <c r="E661" s="32">
        <v>104807.33</v>
      </c>
      <c r="F661" s="43"/>
      <c r="G661" s="38"/>
      <c r="H661" s="125"/>
    </row>
    <row r="662" ht="15.75" hidden="1" customHeight="1">
      <c r="A662" s="25">
        <v>45661.0</v>
      </c>
      <c r="B662" s="28" t="s">
        <v>635</v>
      </c>
      <c r="C662" s="28" t="s">
        <v>25</v>
      </c>
      <c r="D662" s="28">
        <v>2.1039048E7</v>
      </c>
      <c r="E662" s="32">
        <v>429672.32</v>
      </c>
      <c r="F662" s="43"/>
      <c r="G662" s="38"/>
      <c r="H662" s="125"/>
    </row>
    <row r="663" ht="15.75" hidden="1" customHeight="1">
      <c r="A663" s="25">
        <v>45663.0</v>
      </c>
      <c r="B663" s="28" t="s">
        <v>635</v>
      </c>
      <c r="C663" s="28" t="s">
        <v>25</v>
      </c>
      <c r="D663" s="28">
        <v>2.1043878E7</v>
      </c>
      <c r="E663" s="32">
        <v>54142.15</v>
      </c>
      <c r="F663" s="43"/>
      <c r="G663" s="38"/>
      <c r="H663" s="125"/>
    </row>
    <row r="664" ht="15.75" hidden="1" customHeight="1">
      <c r="A664" s="25">
        <v>45663.0</v>
      </c>
      <c r="B664" s="28" t="s">
        <v>635</v>
      </c>
      <c r="C664" s="28" t="s">
        <v>25</v>
      </c>
      <c r="D664" s="28">
        <v>2.1044574E7</v>
      </c>
      <c r="E664" s="32">
        <v>268804.31</v>
      </c>
      <c r="F664" s="43"/>
      <c r="G664" s="38"/>
      <c r="H664" s="125"/>
    </row>
    <row r="665" ht="15.75" hidden="1" customHeight="1">
      <c r="A665" s="25">
        <v>45663.0</v>
      </c>
      <c r="B665" s="28" t="s">
        <v>635</v>
      </c>
      <c r="C665" s="28" t="s">
        <v>25</v>
      </c>
      <c r="D665" s="28">
        <v>2.1043877E7</v>
      </c>
      <c r="E665" s="32">
        <v>314098.2</v>
      </c>
      <c r="F665" s="43"/>
      <c r="G665" s="38"/>
      <c r="H665" s="125"/>
    </row>
    <row r="666" ht="15.75" hidden="1" customHeight="1">
      <c r="A666" s="25">
        <v>45663.0</v>
      </c>
      <c r="B666" s="28" t="s">
        <v>635</v>
      </c>
      <c r="C666" s="28" t="s">
        <v>25</v>
      </c>
      <c r="D666" s="28">
        <v>2.1043876E7</v>
      </c>
      <c r="E666" s="32">
        <v>26133.36</v>
      </c>
      <c r="F666" s="43"/>
      <c r="G666" s="38"/>
      <c r="H666" s="125"/>
    </row>
    <row r="667" ht="15.75" hidden="1" customHeight="1">
      <c r="A667" s="25">
        <v>45663.0</v>
      </c>
      <c r="B667" s="28" t="s">
        <v>635</v>
      </c>
      <c r="C667" s="28" t="s">
        <v>25</v>
      </c>
      <c r="D667" s="28">
        <v>2.1043875E7</v>
      </c>
      <c r="E667" s="32">
        <v>267157.97</v>
      </c>
      <c r="F667" s="43"/>
      <c r="G667" s="38"/>
      <c r="H667" s="125"/>
    </row>
    <row r="668" ht="15.75" hidden="1" customHeight="1">
      <c r="A668" s="25">
        <v>45664.0</v>
      </c>
      <c r="B668" s="28" t="s">
        <v>635</v>
      </c>
      <c r="C668" s="28" t="s">
        <v>25</v>
      </c>
      <c r="D668" s="28">
        <v>2.1051912E7</v>
      </c>
      <c r="E668" s="32">
        <v>114473.59</v>
      </c>
      <c r="F668" s="43"/>
      <c r="G668" s="38"/>
      <c r="H668" s="125"/>
    </row>
    <row r="669" ht="15.75" hidden="1" customHeight="1">
      <c r="A669" s="25">
        <v>45664.0</v>
      </c>
      <c r="B669" s="28" t="s">
        <v>635</v>
      </c>
      <c r="C669" s="28" t="s">
        <v>25</v>
      </c>
      <c r="D669" s="28">
        <v>2.105284E7</v>
      </c>
      <c r="E669" s="32">
        <v>21883.61</v>
      </c>
      <c r="F669" s="43"/>
      <c r="G669" s="85" t="s">
        <v>1580</v>
      </c>
      <c r="H669" s="125"/>
    </row>
    <row r="670" ht="15.75" hidden="1" customHeight="1">
      <c r="A670" s="25">
        <v>45664.0</v>
      </c>
      <c r="B670" s="28" t="s">
        <v>635</v>
      </c>
      <c r="C670" s="28" t="s">
        <v>25</v>
      </c>
      <c r="D670" s="28">
        <v>2.1052841E7</v>
      </c>
      <c r="E670" s="32">
        <v>8852.37</v>
      </c>
      <c r="F670" s="43"/>
      <c r="G670" s="38"/>
      <c r="H670" s="125"/>
    </row>
    <row r="671" ht="15.75" hidden="1" customHeight="1">
      <c r="A671" s="25">
        <v>45664.0</v>
      </c>
      <c r="B671" s="28" t="s">
        <v>635</v>
      </c>
      <c r="C671" s="28" t="s">
        <v>25</v>
      </c>
      <c r="D671" s="28">
        <v>2.1052842E7</v>
      </c>
      <c r="E671" s="32">
        <v>76006.45</v>
      </c>
      <c r="F671" s="43"/>
      <c r="G671" s="38"/>
      <c r="H671" s="125"/>
    </row>
    <row r="672" ht="15.75" hidden="1" customHeight="1">
      <c r="A672" s="25">
        <v>45664.0</v>
      </c>
      <c r="B672" s="28" t="s">
        <v>635</v>
      </c>
      <c r="C672" s="28" t="s">
        <v>25</v>
      </c>
      <c r="D672" s="28">
        <v>2.1060353E7</v>
      </c>
      <c r="E672" s="32">
        <v>15155.49</v>
      </c>
      <c r="F672" s="43"/>
      <c r="G672" s="38"/>
      <c r="H672" s="125"/>
    </row>
    <row r="673" ht="15.75" hidden="1" customHeight="1">
      <c r="A673" s="25">
        <v>45664.0</v>
      </c>
      <c r="B673" s="28" t="s">
        <v>635</v>
      </c>
      <c r="C673" s="28" t="s">
        <v>25</v>
      </c>
      <c r="D673" s="28">
        <v>2.105759E7</v>
      </c>
      <c r="E673" s="32">
        <v>10457.63</v>
      </c>
      <c r="F673" s="43"/>
      <c r="G673" s="38"/>
      <c r="H673" s="125"/>
    </row>
    <row r="674" ht="15.75" hidden="1" customHeight="1">
      <c r="A674" s="25">
        <v>45665.0</v>
      </c>
      <c r="B674" s="28" t="s">
        <v>635</v>
      </c>
      <c r="C674" s="28" t="s">
        <v>25</v>
      </c>
      <c r="D674" s="28">
        <v>2.1062162E7</v>
      </c>
      <c r="E674" s="32">
        <v>43128.19</v>
      </c>
      <c r="F674" s="43"/>
      <c r="G674" s="38"/>
      <c r="H674" s="125"/>
    </row>
    <row r="675" ht="15.75" hidden="1" customHeight="1">
      <c r="A675" s="25">
        <v>45665.0</v>
      </c>
      <c r="B675" s="28" t="s">
        <v>635</v>
      </c>
      <c r="C675" s="28" t="s">
        <v>25</v>
      </c>
      <c r="D675" s="28">
        <v>2.1063152E7</v>
      </c>
      <c r="E675" s="32">
        <v>32730.36</v>
      </c>
      <c r="F675" s="43"/>
      <c r="G675" s="38"/>
      <c r="H675" s="125"/>
    </row>
    <row r="676" ht="15.75" hidden="1" customHeight="1">
      <c r="A676" s="25">
        <v>45665.0</v>
      </c>
      <c r="B676" s="28" t="s">
        <v>635</v>
      </c>
      <c r="C676" s="28" t="s">
        <v>25</v>
      </c>
      <c r="D676" s="28">
        <v>2.1063153E7</v>
      </c>
      <c r="E676" s="32">
        <v>36119.0</v>
      </c>
      <c r="F676" s="43"/>
      <c r="G676" s="38"/>
      <c r="H676" s="125"/>
    </row>
    <row r="677" ht="15.75" hidden="1" customHeight="1">
      <c r="A677" s="25">
        <v>45665.0</v>
      </c>
      <c r="B677" s="28" t="s">
        <v>635</v>
      </c>
      <c r="C677" s="28" t="s">
        <v>25</v>
      </c>
      <c r="D677" s="28">
        <v>2.1066634E7</v>
      </c>
      <c r="E677" s="32">
        <v>145773.93</v>
      </c>
      <c r="F677" s="43"/>
      <c r="G677" s="38"/>
      <c r="H677" s="125"/>
    </row>
    <row r="678" ht="15.75" hidden="1" customHeight="1">
      <c r="A678" s="25">
        <v>45665.0</v>
      </c>
      <c r="B678" s="28" t="s">
        <v>635</v>
      </c>
      <c r="C678" s="28" t="s">
        <v>25</v>
      </c>
      <c r="D678" s="28">
        <v>2.1072869E7</v>
      </c>
      <c r="E678" s="32">
        <v>89649.52</v>
      </c>
      <c r="F678" s="43"/>
      <c r="G678" s="38"/>
      <c r="H678" s="125"/>
    </row>
    <row r="679" ht="15.75" hidden="1" customHeight="1">
      <c r="A679" s="25">
        <v>45665.0</v>
      </c>
      <c r="B679" s="28" t="s">
        <v>635</v>
      </c>
      <c r="C679" s="28" t="s">
        <v>25</v>
      </c>
      <c r="D679" s="28">
        <v>2.1072868E7</v>
      </c>
      <c r="E679" s="32">
        <v>177410.02</v>
      </c>
      <c r="F679" s="43"/>
      <c r="G679" s="38"/>
      <c r="H679" s="125"/>
    </row>
    <row r="680" ht="15.75" hidden="1" customHeight="1">
      <c r="A680" s="25">
        <v>45665.0</v>
      </c>
      <c r="B680" s="28" t="s">
        <v>635</v>
      </c>
      <c r="C680" s="28" t="s">
        <v>25</v>
      </c>
      <c r="D680" s="28">
        <v>2.1071921E7</v>
      </c>
      <c r="E680" s="32">
        <v>5963.19</v>
      </c>
      <c r="F680" s="43"/>
      <c r="G680" s="38"/>
      <c r="H680" s="125"/>
    </row>
    <row r="681" ht="15.75" hidden="1" customHeight="1">
      <c r="A681" s="25">
        <v>45665.0</v>
      </c>
      <c r="B681" s="28" t="s">
        <v>635</v>
      </c>
      <c r="C681" s="28" t="s">
        <v>25</v>
      </c>
      <c r="D681" s="28">
        <v>2.1071712E7</v>
      </c>
      <c r="E681" s="32">
        <v>18424.02</v>
      </c>
      <c r="F681" s="43"/>
      <c r="G681" s="38"/>
      <c r="H681" s="125"/>
    </row>
    <row r="682" ht="15.75" hidden="1" customHeight="1">
      <c r="A682" s="25">
        <v>45665.0</v>
      </c>
      <c r="B682" s="28" t="s">
        <v>635</v>
      </c>
      <c r="C682" s="28" t="s">
        <v>25</v>
      </c>
      <c r="D682" s="28">
        <v>2.1068829E7</v>
      </c>
      <c r="E682" s="32">
        <v>6138.89</v>
      </c>
      <c r="F682" s="43"/>
      <c r="G682" s="38"/>
      <c r="H682" s="125"/>
    </row>
    <row r="683" ht="15.75" hidden="1" customHeight="1">
      <c r="A683" s="25">
        <v>45666.0</v>
      </c>
      <c r="B683" s="28" t="s">
        <v>635</v>
      </c>
      <c r="C683" s="28" t="s">
        <v>25</v>
      </c>
      <c r="D683" s="28">
        <v>2.107318E7</v>
      </c>
      <c r="E683" s="32">
        <v>11050.03</v>
      </c>
      <c r="F683" s="43"/>
      <c r="G683" s="38"/>
      <c r="H683" s="125"/>
    </row>
    <row r="684" ht="15.75" hidden="1" customHeight="1">
      <c r="A684" s="25">
        <v>45666.0</v>
      </c>
      <c r="B684" s="28" t="s">
        <v>635</v>
      </c>
      <c r="C684" s="28" t="s">
        <v>25</v>
      </c>
      <c r="D684" s="28">
        <v>2.1074099E7</v>
      </c>
      <c r="E684" s="32">
        <v>4648.01</v>
      </c>
      <c r="F684" s="43"/>
      <c r="G684" s="38"/>
      <c r="H684" s="125"/>
    </row>
    <row r="685" ht="15.75" hidden="1" customHeight="1">
      <c r="A685" s="25">
        <v>45666.0</v>
      </c>
      <c r="B685" s="28" t="s">
        <v>635</v>
      </c>
      <c r="C685" s="28" t="s">
        <v>25</v>
      </c>
      <c r="D685" s="28">
        <v>2.1077615E7</v>
      </c>
      <c r="E685" s="32">
        <v>13629.7</v>
      </c>
      <c r="F685" s="43"/>
      <c r="G685" s="38"/>
      <c r="H685" s="125"/>
    </row>
    <row r="686" ht="15.75" hidden="1" customHeight="1">
      <c r="A686" s="25">
        <v>45666.0</v>
      </c>
      <c r="B686" s="28" t="s">
        <v>635</v>
      </c>
      <c r="C686" s="28" t="s">
        <v>25</v>
      </c>
      <c r="D686" s="28">
        <v>2.1080422E7</v>
      </c>
      <c r="E686" s="32">
        <v>101535.42</v>
      </c>
      <c r="F686" s="43"/>
      <c r="G686" s="38"/>
      <c r="H686" s="125"/>
    </row>
    <row r="687" ht="15.75" hidden="1" customHeight="1">
      <c r="A687" s="25">
        <v>45666.0</v>
      </c>
      <c r="B687" s="28" t="s">
        <v>635</v>
      </c>
      <c r="C687" s="28" t="s">
        <v>25</v>
      </c>
      <c r="D687" s="28">
        <v>2.1082963E7</v>
      </c>
      <c r="E687" s="32">
        <v>32277.7</v>
      </c>
      <c r="F687" s="33"/>
      <c r="G687" s="38"/>
      <c r="H687" s="125"/>
    </row>
    <row r="688" ht="15.75" hidden="1" customHeight="1">
      <c r="A688" s="25">
        <v>45667.0</v>
      </c>
      <c r="B688" s="28" t="s">
        <v>635</v>
      </c>
      <c r="C688" s="28" t="s">
        <v>25</v>
      </c>
      <c r="D688" s="28">
        <v>2.1088892E7</v>
      </c>
      <c r="E688" s="32">
        <v>113396.47</v>
      </c>
      <c r="F688" s="31" t="s">
        <v>1614</v>
      </c>
      <c r="G688" s="38"/>
      <c r="H688" s="125"/>
    </row>
    <row r="689" ht="15.75" hidden="1" customHeight="1">
      <c r="A689" s="25">
        <v>45667.0</v>
      </c>
      <c r="B689" s="28" t="s">
        <v>635</v>
      </c>
      <c r="C689" s="28" t="s">
        <v>25</v>
      </c>
      <c r="D689" s="28">
        <v>2.1084459E7</v>
      </c>
      <c r="E689" s="32">
        <v>12586.49</v>
      </c>
      <c r="F689" s="43"/>
      <c r="G689" s="38"/>
      <c r="H689" s="125"/>
    </row>
    <row r="690" ht="15.75" hidden="1" customHeight="1">
      <c r="A690" s="25">
        <v>45667.0</v>
      </c>
      <c r="B690" s="28" t="s">
        <v>635</v>
      </c>
      <c r="C690" s="28" t="s">
        <v>25</v>
      </c>
      <c r="D690" s="28">
        <v>2.1088725E7</v>
      </c>
      <c r="E690" s="32">
        <v>16346.91</v>
      </c>
      <c r="F690" s="43"/>
      <c r="G690" s="38"/>
      <c r="H690" s="125"/>
    </row>
    <row r="691" ht="15.75" hidden="1" customHeight="1">
      <c r="A691" s="25">
        <v>45667.0</v>
      </c>
      <c r="B691" s="28" t="s">
        <v>635</v>
      </c>
      <c r="C691" s="28" t="s">
        <v>25</v>
      </c>
      <c r="D691" s="28">
        <v>2.1084458E7</v>
      </c>
      <c r="E691" s="32">
        <v>40083.63</v>
      </c>
      <c r="F691" s="43"/>
      <c r="G691" s="38"/>
      <c r="H691" s="125"/>
    </row>
    <row r="692" ht="15.75" hidden="1" customHeight="1">
      <c r="A692" s="25">
        <v>45667.0</v>
      </c>
      <c r="B692" s="28" t="s">
        <v>635</v>
      </c>
      <c r="C692" s="28" t="s">
        <v>25</v>
      </c>
      <c r="D692" s="28">
        <v>2.1084457E7</v>
      </c>
      <c r="E692" s="32">
        <v>154360.14</v>
      </c>
      <c r="F692" s="43"/>
      <c r="G692" s="38"/>
      <c r="H692" s="125"/>
    </row>
    <row r="693" ht="15.75" hidden="1" customHeight="1">
      <c r="A693" s="25">
        <v>45667.0</v>
      </c>
      <c r="B693" s="28" t="s">
        <v>635</v>
      </c>
      <c r="C693" s="28" t="s">
        <v>679</v>
      </c>
      <c r="D693" s="28">
        <v>625636.0</v>
      </c>
      <c r="E693" s="32">
        <v>-18082.39</v>
      </c>
      <c r="F693" s="43"/>
      <c r="G693" s="38"/>
      <c r="H693" s="125"/>
    </row>
    <row r="694" ht="15.75" hidden="1" customHeight="1">
      <c r="A694" s="25">
        <v>45667.0</v>
      </c>
      <c r="B694" s="28" t="s">
        <v>635</v>
      </c>
      <c r="C694" s="28" t="s">
        <v>25</v>
      </c>
      <c r="D694" s="28">
        <v>2.1091498E7</v>
      </c>
      <c r="E694" s="32">
        <v>42597.13</v>
      </c>
      <c r="F694" s="43"/>
      <c r="G694" s="38"/>
      <c r="H694" s="125"/>
    </row>
    <row r="695" ht="15.75" hidden="1" customHeight="1">
      <c r="A695" s="25">
        <v>45667.0</v>
      </c>
      <c r="B695" s="28" t="s">
        <v>635</v>
      </c>
      <c r="C695" s="28" t="s">
        <v>25</v>
      </c>
      <c r="D695" s="28">
        <v>2.1094961E7</v>
      </c>
      <c r="E695" s="32">
        <v>7184.71</v>
      </c>
      <c r="F695" s="43"/>
      <c r="G695" s="38"/>
      <c r="H695" s="125"/>
    </row>
    <row r="696" ht="15.75" hidden="1" customHeight="1">
      <c r="A696" s="25">
        <v>45667.0</v>
      </c>
      <c r="B696" s="28" t="s">
        <v>635</v>
      </c>
      <c r="C696" s="28" t="s">
        <v>25</v>
      </c>
      <c r="D696" s="28">
        <v>2.1091298E7</v>
      </c>
      <c r="E696" s="32">
        <v>329820.23</v>
      </c>
      <c r="F696" s="43"/>
      <c r="G696" s="38"/>
      <c r="H696" s="125"/>
    </row>
    <row r="697" ht="15.75" hidden="1" customHeight="1">
      <c r="A697" s="25">
        <v>45668.0</v>
      </c>
      <c r="B697" s="28" t="s">
        <v>635</v>
      </c>
      <c r="C697" s="28" t="s">
        <v>25</v>
      </c>
      <c r="D697" s="28">
        <v>2.1100689E7</v>
      </c>
      <c r="E697" s="32">
        <v>47833.21</v>
      </c>
      <c r="F697" s="43"/>
      <c r="G697" s="38"/>
      <c r="H697" s="125"/>
    </row>
    <row r="698" ht="15.75" hidden="1" customHeight="1">
      <c r="A698" s="25">
        <v>45668.0</v>
      </c>
      <c r="B698" s="28" t="s">
        <v>635</v>
      </c>
      <c r="C698" s="28" t="s">
        <v>25</v>
      </c>
      <c r="D698" s="28">
        <v>2.1100504E7</v>
      </c>
      <c r="E698" s="32">
        <v>14905.79</v>
      </c>
      <c r="F698" s="43"/>
      <c r="G698" s="38"/>
      <c r="H698" s="125"/>
    </row>
    <row r="699" ht="15.75" hidden="1" customHeight="1">
      <c r="A699" s="25">
        <v>45668.0</v>
      </c>
      <c r="B699" s="28" t="s">
        <v>635</v>
      </c>
      <c r="C699" s="28" t="s">
        <v>25</v>
      </c>
      <c r="D699" s="28">
        <v>2.1098631E7</v>
      </c>
      <c r="E699" s="32">
        <v>5860.2</v>
      </c>
      <c r="F699" s="43"/>
      <c r="G699" s="38"/>
      <c r="H699" s="125"/>
    </row>
    <row r="700" ht="15.75" hidden="1" customHeight="1">
      <c r="A700" s="25">
        <v>45670.0</v>
      </c>
      <c r="B700" s="28" t="s">
        <v>635</v>
      </c>
      <c r="C700" s="28" t="s">
        <v>25</v>
      </c>
      <c r="D700" s="28">
        <v>2.1108816E7</v>
      </c>
      <c r="E700" s="32">
        <v>268922.93</v>
      </c>
      <c r="F700" s="43"/>
      <c r="G700" s="38"/>
      <c r="H700" s="125"/>
    </row>
    <row r="701" ht="15.75" hidden="1" customHeight="1">
      <c r="A701" s="25">
        <v>45670.0</v>
      </c>
      <c r="B701" s="28" t="s">
        <v>635</v>
      </c>
      <c r="C701" s="28" t="s">
        <v>25</v>
      </c>
      <c r="D701" s="28">
        <v>2.1108817E7</v>
      </c>
      <c r="E701" s="32">
        <v>44699.75</v>
      </c>
      <c r="F701" s="43"/>
      <c r="G701" s="38"/>
      <c r="H701" s="125"/>
    </row>
    <row r="702" ht="15.75" hidden="1" customHeight="1">
      <c r="A702" s="25">
        <v>45670.0</v>
      </c>
      <c r="B702" s="28" t="s">
        <v>635</v>
      </c>
      <c r="C702" s="28" t="s">
        <v>25</v>
      </c>
      <c r="D702" s="28">
        <v>2.1110643E7</v>
      </c>
      <c r="E702" s="32">
        <v>26493.25</v>
      </c>
      <c r="F702" s="43"/>
      <c r="G702" s="38"/>
      <c r="H702" s="125"/>
    </row>
    <row r="703" ht="15.75" hidden="1" customHeight="1">
      <c r="A703" s="25">
        <v>45670.0</v>
      </c>
      <c r="B703" s="28" t="s">
        <v>635</v>
      </c>
      <c r="C703" s="28" t="s">
        <v>25</v>
      </c>
      <c r="D703" s="28">
        <v>2.1110642E7</v>
      </c>
      <c r="E703" s="32">
        <v>13479.8</v>
      </c>
      <c r="F703" s="43"/>
      <c r="G703" s="38"/>
      <c r="H703" s="125"/>
    </row>
    <row r="704" ht="15.75" hidden="1" customHeight="1">
      <c r="A704" s="25">
        <v>45670.0</v>
      </c>
      <c r="B704" s="28" t="s">
        <v>635</v>
      </c>
      <c r="C704" s="28" t="s">
        <v>25</v>
      </c>
      <c r="D704" s="28">
        <v>2.1113736E7</v>
      </c>
      <c r="E704" s="32">
        <v>22688.0</v>
      </c>
      <c r="F704" s="43"/>
      <c r="G704" s="38"/>
      <c r="H704" s="125"/>
    </row>
    <row r="705" ht="15.75" hidden="1" customHeight="1">
      <c r="A705" s="25">
        <v>45670.0</v>
      </c>
      <c r="B705" s="28" t="s">
        <v>635</v>
      </c>
      <c r="C705" s="28" t="s">
        <v>25</v>
      </c>
      <c r="D705" s="28">
        <v>2.1114726E7</v>
      </c>
      <c r="E705" s="32">
        <v>23365.21</v>
      </c>
      <c r="F705" s="43"/>
      <c r="G705" s="38"/>
      <c r="H705" s="125"/>
    </row>
    <row r="706" ht="15.75" hidden="1" customHeight="1">
      <c r="A706" s="25">
        <v>45670.0</v>
      </c>
      <c r="B706" s="28" t="s">
        <v>635</v>
      </c>
      <c r="C706" s="28" t="s">
        <v>25</v>
      </c>
      <c r="D706" s="28">
        <v>2.1114727E7</v>
      </c>
      <c r="E706" s="32">
        <v>100075.22</v>
      </c>
      <c r="F706" s="43"/>
      <c r="G706" s="38"/>
      <c r="H706" s="125"/>
    </row>
    <row r="707" ht="15.75" hidden="1" customHeight="1">
      <c r="A707" s="25">
        <v>45671.0</v>
      </c>
      <c r="B707" s="28" t="s">
        <v>635</v>
      </c>
      <c r="C707" s="28" t="s">
        <v>25</v>
      </c>
      <c r="D707" s="28">
        <v>2.1115002E7</v>
      </c>
      <c r="E707" s="32">
        <v>879216.67</v>
      </c>
      <c r="F707" s="43"/>
      <c r="G707" s="38"/>
      <c r="H707" s="125"/>
    </row>
    <row r="708" ht="15.75" hidden="1" customHeight="1">
      <c r="A708" s="25">
        <v>45671.0</v>
      </c>
      <c r="B708" s="28" t="s">
        <v>635</v>
      </c>
      <c r="C708" s="28" t="s">
        <v>25</v>
      </c>
      <c r="D708" s="28">
        <v>2.1119219E7</v>
      </c>
      <c r="E708" s="32">
        <v>73380.67</v>
      </c>
      <c r="F708" s="43"/>
      <c r="G708" s="38"/>
      <c r="H708" s="125"/>
    </row>
    <row r="709" ht="15.75" hidden="1" customHeight="1">
      <c r="A709" s="25">
        <v>45672.0</v>
      </c>
      <c r="B709" s="28" t="s">
        <v>635</v>
      </c>
      <c r="C709" s="28" t="s">
        <v>25</v>
      </c>
      <c r="D709" s="28">
        <v>2.1130393E7</v>
      </c>
      <c r="E709" s="32">
        <v>14905.79</v>
      </c>
      <c r="F709" s="43"/>
      <c r="G709" s="38"/>
      <c r="H709" s="125"/>
    </row>
    <row r="710" ht="15.75" hidden="1" customHeight="1">
      <c r="A710" s="25">
        <v>45672.0</v>
      </c>
      <c r="B710" s="28" t="s">
        <v>635</v>
      </c>
      <c r="C710" s="28" t="s">
        <v>25</v>
      </c>
      <c r="D710" s="28">
        <v>2.1127181E7</v>
      </c>
      <c r="E710" s="32">
        <v>70348.65</v>
      </c>
      <c r="F710" s="43"/>
      <c r="G710" s="38"/>
      <c r="H710" s="125"/>
    </row>
    <row r="711" ht="15.75" hidden="1" customHeight="1">
      <c r="A711" s="25">
        <v>45672.0</v>
      </c>
      <c r="B711" s="28" t="s">
        <v>635</v>
      </c>
      <c r="C711" s="28" t="s">
        <v>25</v>
      </c>
      <c r="D711" s="28">
        <v>2.1130665E7</v>
      </c>
      <c r="E711" s="32">
        <v>28622.2</v>
      </c>
      <c r="F711" s="43"/>
      <c r="G711" s="38"/>
      <c r="H711" s="125"/>
    </row>
    <row r="712" ht="15.75" hidden="1" customHeight="1">
      <c r="A712" s="25">
        <v>45672.0</v>
      </c>
      <c r="B712" s="28" t="s">
        <v>635</v>
      </c>
      <c r="C712" s="28" t="s">
        <v>25</v>
      </c>
      <c r="D712" s="28">
        <v>2.1130664E7</v>
      </c>
      <c r="E712" s="32">
        <v>20240.08</v>
      </c>
      <c r="F712" s="43"/>
      <c r="G712" s="38"/>
      <c r="H712" s="125"/>
    </row>
    <row r="713" ht="15.75" hidden="1" customHeight="1">
      <c r="A713" s="25">
        <v>45672.0</v>
      </c>
      <c r="B713" s="28" t="s">
        <v>635</v>
      </c>
      <c r="C713" s="28" t="s">
        <v>25</v>
      </c>
      <c r="D713" s="28">
        <v>2.1130663E7</v>
      </c>
      <c r="E713" s="32">
        <v>8198.24</v>
      </c>
      <c r="F713" s="43"/>
      <c r="G713" s="38"/>
      <c r="H713" s="125"/>
    </row>
    <row r="714" ht="15.75" hidden="1" customHeight="1">
      <c r="A714" s="25">
        <v>45672.0</v>
      </c>
      <c r="B714" s="28" t="s">
        <v>635</v>
      </c>
      <c r="C714" s="28" t="s">
        <v>25</v>
      </c>
      <c r="D714" s="28">
        <v>2.1130662E7</v>
      </c>
      <c r="E714" s="32">
        <v>73052.57</v>
      </c>
      <c r="F714" s="43"/>
      <c r="G714" s="38"/>
      <c r="H714" s="125"/>
    </row>
    <row r="715" ht="15.75" hidden="1" customHeight="1">
      <c r="A715" s="25">
        <v>45672.0</v>
      </c>
      <c r="B715" s="28" t="s">
        <v>635</v>
      </c>
      <c r="C715" s="28" t="s">
        <v>679</v>
      </c>
      <c r="D715" s="28">
        <v>626298.0</v>
      </c>
      <c r="E715" s="32">
        <v>-1605.07</v>
      </c>
      <c r="F715" s="43"/>
      <c r="G715" s="38"/>
      <c r="H715" s="125"/>
    </row>
    <row r="716" ht="15.75" hidden="1" customHeight="1">
      <c r="A716" s="25">
        <v>45673.0</v>
      </c>
      <c r="B716" s="28" t="s">
        <v>635</v>
      </c>
      <c r="C716" s="28" t="s">
        <v>25</v>
      </c>
      <c r="D716" s="28">
        <v>2.1136573E7</v>
      </c>
      <c r="E716" s="32">
        <v>103608.15</v>
      </c>
      <c r="F716" s="43"/>
      <c r="G716" s="38"/>
      <c r="H716" s="125"/>
    </row>
    <row r="717" ht="15.75" hidden="1" customHeight="1">
      <c r="A717" s="25">
        <v>45673.0</v>
      </c>
      <c r="B717" s="28" t="s">
        <v>635</v>
      </c>
      <c r="C717" s="28" t="s">
        <v>25</v>
      </c>
      <c r="D717" s="28">
        <v>2.1138736E7</v>
      </c>
      <c r="E717" s="32">
        <v>25006.25</v>
      </c>
      <c r="F717" s="43"/>
      <c r="G717" s="38"/>
      <c r="H717" s="125"/>
    </row>
    <row r="718" ht="15.75" hidden="1" customHeight="1">
      <c r="A718" s="25">
        <v>45673.0</v>
      </c>
      <c r="B718" s="28" t="s">
        <v>635</v>
      </c>
      <c r="C718" s="28" t="s">
        <v>25</v>
      </c>
      <c r="D718" s="28">
        <v>2.1137636E7</v>
      </c>
      <c r="E718" s="32">
        <v>64386.2</v>
      </c>
      <c r="F718" s="43"/>
      <c r="G718" s="38"/>
      <c r="H718" s="125"/>
    </row>
    <row r="719" ht="15.75" hidden="1" customHeight="1">
      <c r="A719" s="25">
        <v>45673.0</v>
      </c>
      <c r="B719" s="28" t="s">
        <v>635</v>
      </c>
      <c r="C719" s="28" t="s">
        <v>25</v>
      </c>
      <c r="D719" s="28">
        <v>2.1137637E7</v>
      </c>
      <c r="E719" s="32">
        <v>2346.37</v>
      </c>
      <c r="F719" s="43"/>
      <c r="G719" s="38"/>
      <c r="H719" s="125"/>
    </row>
    <row r="720" ht="15.75" hidden="1" customHeight="1">
      <c r="A720" s="25">
        <v>45673.0</v>
      </c>
      <c r="B720" s="28" t="s">
        <v>635</v>
      </c>
      <c r="C720" s="28" t="s">
        <v>25</v>
      </c>
      <c r="D720" s="28">
        <v>2.1140919E7</v>
      </c>
      <c r="E720" s="32">
        <v>158131.59</v>
      </c>
      <c r="F720" s="33"/>
      <c r="G720" s="38"/>
      <c r="H720" s="125"/>
    </row>
    <row r="721" ht="15.75" hidden="1" customHeight="1">
      <c r="A721" s="25">
        <v>45674.0</v>
      </c>
      <c r="B721" s="28" t="s">
        <v>635</v>
      </c>
      <c r="C721" s="28" t="s">
        <v>25</v>
      </c>
      <c r="D721" s="28">
        <v>2.114822E7</v>
      </c>
      <c r="E721" s="32">
        <v>65103.38</v>
      </c>
      <c r="F721" s="31" t="s">
        <v>1684</v>
      </c>
      <c r="G721" s="38"/>
      <c r="H721" s="125"/>
    </row>
    <row r="722" ht="15.75" hidden="1" customHeight="1">
      <c r="A722" s="25">
        <v>45674.0</v>
      </c>
      <c r="B722" s="28" t="s">
        <v>635</v>
      </c>
      <c r="C722" s="28" t="s">
        <v>25</v>
      </c>
      <c r="D722" s="28">
        <v>2.1151449E7</v>
      </c>
      <c r="E722" s="32">
        <v>13588.01</v>
      </c>
      <c r="F722" s="43"/>
      <c r="G722" s="38"/>
      <c r="H722" s="125"/>
    </row>
    <row r="723" ht="15.75" hidden="1" customHeight="1">
      <c r="A723" s="25">
        <v>45675.0</v>
      </c>
      <c r="B723" s="28" t="s">
        <v>635</v>
      </c>
      <c r="C723" s="28" t="s">
        <v>25</v>
      </c>
      <c r="D723" s="28">
        <v>2.1158639E7</v>
      </c>
      <c r="E723" s="32">
        <v>50257.92</v>
      </c>
      <c r="F723" s="43"/>
      <c r="G723" s="38"/>
      <c r="H723" s="125"/>
    </row>
    <row r="724" ht="15.75" hidden="1" customHeight="1">
      <c r="A724" s="25">
        <v>45675.0</v>
      </c>
      <c r="B724" s="28" t="s">
        <v>635</v>
      </c>
      <c r="C724" s="28" t="s">
        <v>25</v>
      </c>
      <c r="D724" s="28">
        <v>2.116153E7</v>
      </c>
      <c r="E724" s="32">
        <v>2627.48</v>
      </c>
      <c r="F724" s="43"/>
      <c r="G724" s="38"/>
      <c r="H724" s="125"/>
    </row>
    <row r="725" ht="15.75" hidden="1" customHeight="1">
      <c r="A725" s="25">
        <v>45675.0</v>
      </c>
      <c r="B725" s="28" t="s">
        <v>635</v>
      </c>
      <c r="C725" s="28" t="s">
        <v>25</v>
      </c>
      <c r="D725" s="28">
        <v>2.1162902E7</v>
      </c>
      <c r="E725" s="32">
        <v>137259.51</v>
      </c>
      <c r="F725" s="43"/>
      <c r="G725" s="38"/>
      <c r="H725" s="125"/>
    </row>
    <row r="726" ht="15.75" hidden="1" customHeight="1">
      <c r="A726" s="25">
        <v>45675.0</v>
      </c>
      <c r="B726" s="28" t="s">
        <v>635</v>
      </c>
      <c r="C726" s="28" t="s">
        <v>25</v>
      </c>
      <c r="D726" s="28">
        <v>2.1163659E7</v>
      </c>
      <c r="E726" s="32">
        <v>12164.22</v>
      </c>
      <c r="F726" s="43"/>
      <c r="G726" s="38"/>
      <c r="H726" s="125"/>
    </row>
    <row r="727" ht="15.75" hidden="1" customHeight="1">
      <c r="A727" s="25">
        <v>45675.0</v>
      </c>
      <c r="B727" s="28" t="s">
        <v>635</v>
      </c>
      <c r="C727" s="28" t="s">
        <v>25</v>
      </c>
      <c r="D727" s="28">
        <v>2.116603E7</v>
      </c>
      <c r="E727" s="32">
        <v>60601.42</v>
      </c>
      <c r="F727" s="43"/>
      <c r="G727" s="38"/>
      <c r="H727" s="125"/>
    </row>
    <row r="728" ht="15.75" hidden="1" customHeight="1">
      <c r="A728" s="25">
        <v>45677.0</v>
      </c>
      <c r="B728" s="28" t="s">
        <v>635</v>
      </c>
      <c r="C728" s="28" t="s">
        <v>25</v>
      </c>
      <c r="D728" s="28">
        <v>2.1169618E7</v>
      </c>
      <c r="E728" s="32">
        <v>47353.74</v>
      </c>
      <c r="F728" s="43"/>
      <c r="G728" s="38"/>
      <c r="H728" s="125"/>
    </row>
    <row r="729" ht="15.75" hidden="1" customHeight="1">
      <c r="A729" s="25">
        <v>45678.0</v>
      </c>
      <c r="B729" s="28" t="s">
        <v>635</v>
      </c>
      <c r="C729" s="28" t="s">
        <v>25</v>
      </c>
      <c r="D729" s="28">
        <v>2.1179962E7</v>
      </c>
      <c r="E729" s="32">
        <v>36686.11</v>
      </c>
      <c r="F729" s="43"/>
      <c r="G729" s="38"/>
      <c r="H729" s="125"/>
    </row>
    <row r="730" ht="15.75" hidden="1" customHeight="1">
      <c r="A730" s="25">
        <v>45678.0</v>
      </c>
      <c r="B730" s="28" t="s">
        <v>635</v>
      </c>
      <c r="C730" s="28" t="s">
        <v>25</v>
      </c>
      <c r="D730" s="28">
        <v>2.1179961E7</v>
      </c>
      <c r="E730" s="32">
        <v>57961.04</v>
      </c>
      <c r="F730" s="43"/>
      <c r="G730" s="38"/>
      <c r="H730" s="125"/>
    </row>
    <row r="731" ht="15.75" hidden="1" customHeight="1">
      <c r="A731" s="25">
        <v>45678.0</v>
      </c>
      <c r="B731" s="28" t="s">
        <v>635</v>
      </c>
      <c r="C731" s="28" t="s">
        <v>25</v>
      </c>
      <c r="D731" s="28">
        <v>2.1179714E7</v>
      </c>
      <c r="E731" s="32">
        <v>32936.43</v>
      </c>
      <c r="F731" s="43"/>
      <c r="G731" s="38"/>
      <c r="H731" s="125"/>
    </row>
    <row r="732" ht="15.75" hidden="1" customHeight="1">
      <c r="A732" s="25">
        <v>45678.0</v>
      </c>
      <c r="B732" s="28" t="s">
        <v>635</v>
      </c>
      <c r="C732" s="28" t="s">
        <v>25</v>
      </c>
      <c r="D732" s="28">
        <v>2.1178444E7</v>
      </c>
      <c r="E732" s="32">
        <v>19494.12</v>
      </c>
      <c r="F732" s="43"/>
      <c r="G732" s="38"/>
      <c r="H732" s="125"/>
    </row>
    <row r="733" ht="15.75" hidden="1" customHeight="1">
      <c r="A733" s="25">
        <v>45678.0</v>
      </c>
      <c r="B733" s="28" t="s">
        <v>635</v>
      </c>
      <c r="C733" s="28" t="s">
        <v>25</v>
      </c>
      <c r="D733" s="28">
        <v>2.1176365E7</v>
      </c>
      <c r="E733" s="32">
        <v>13812.54</v>
      </c>
      <c r="F733" s="43"/>
      <c r="G733" s="38"/>
      <c r="H733" s="125"/>
    </row>
    <row r="734" ht="15.75" hidden="1" customHeight="1">
      <c r="A734" s="25">
        <v>45678.0</v>
      </c>
      <c r="B734" s="28" t="s">
        <v>635</v>
      </c>
      <c r="C734" s="28" t="s">
        <v>25</v>
      </c>
      <c r="D734" s="28">
        <v>2.1176364E7</v>
      </c>
      <c r="E734" s="32">
        <v>109146.77</v>
      </c>
      <c r="F734" s="43"/>
      <c r="G734" s="38"/>
      <c r="H734" s="125"/>
    </row>
    <row r="735" ht="15.75" hidden="1" customHeight="1">
      <c r="A735" s="25">
        <v>45678.0</v>
      </c>
      <c r="B735" s="28" t="s">
        <v>635</v>
      </c>
      <c r="C735" s="28" t="s">
        <v>25</v>
      </c>
      <c r="D735" s="28">
        <v>2.1175252E7</v>
      </c>
      <c r="E735" s="32">
        <v>118804.47</v>
      </c>
      <c r="F735" s="43"/>
      <c r="G735" s="38"/>
      <c r="H735" s="125"/>
    </row>
    <row r="736" ht="15.75" hidden="1" customHeight="1">
      <c r="A736" s="25">
        <v>45678.0</v>
      </c>
      <c r="B736" s="28" t="s">
        <v>635</v>
      </c>
      <c r="C736" s="28" t="s">
        <v>25</v>
      </c>
      <c r="D736" s="28">
        <v>2.1182058E7</v>
      </c>
      <c r="E736" s="32">
        <v>38486.77</v>
      </c>
      <c r="F736" s="43"/>
      <c r="G736" s="38"/>
      <c r="H736" s="125"/>
    </row>
    <row r="737" ht="15.75" hidden="1" customHeight="1">
      <c r="A737" s="25">
        <v>45678.0</v>
      </c>
      <c r="B737" s="28" t="s">
        <v>635</v>
      </c>
      <c r="C737" s="28" t="s">
        <v>25</v>
      </c>
      <c r="D737" s="28">
        <v>2.1182057E7</v>
      </c>
      <c r="E737" s="32">
        <v>143256.15</v>
      </c>
      <c r="F737" s="43"/>
      <c r="G737" s="38"/>
      <c r="H737" s="125"/>
    </row>
    <row r="738" ht="15.75" hidden="1" customHeight="1">
      <c r="A738" s="25">
        <v>45678.0</v>
      </c>
      <c r="B738" s="28" t="s">
        <v>635</v>
      </c>
      <c r="C738" s="28" t="s">
        <v>25</v>
      </c>
      <c r="D738" s="28">
        <v>2.1184907E7</v>
      </c>
      <c r="E738" s="32">
        <v>87438.84</v>
      </c>
      <c r="F738" s="43"/>
      <c r="G738" s="38"/>
      <c r="H738" s="125"/>
    </row>
    <row r="739" ht="15.75" hidden="1" customHeight="1">
      <c r="A739" s="25">
        <v>45679.0</v>
      </c>
      <c r="B739" s="28" t="s">
        <v>635</v>
      </c>
      <c r="C739" s="28" t="s">
        <v>25</v>
      </c>
      <c r="D739" s="28">
        <v>2.1190525E7</v>
      </c>
      <c r="E739" s="32">
        <v>137526.64</v>
      </c>
      <c r="F739" s="43"/>
      <c r="G739" s="38"/>
      <c r="H739" s="125"/>
    </row>
    <row r="740" ht="15.75" hidden="1" customHeight="1">
      <c r="A740" s="25">
        <v>45679.0</v>
      </c>
      <c r="B740" s="28" t="s">
        <v>635</v>
      </c>
      <c r="C740" s="28" t="s">
        <v>25</v>
      </c>
      <c r="D740" s="28">
        <v>2.1190524E7</v>
      </c>
      <c r="E740" s="32">
        <v>52905.49</v>
      </c>
      <c r="F740" s="43"/>
      <c r="G740" s="38"/>
      <c r="H740" s="125"/>
    </row>
    <row r="741" ht="15.75" hidden="1" customHeight="1">
      <c r="A741" s="25">
        <v>45679.0</v>
      </c>
      <c r="B741" s="28" t="s">
        <v>635</v>
      </c>
      <c r="C741" s="28" t="s">
        <v>25</v>
      </c>
      <c r="D741" s="28">
        <v>2.1188435E7</v>
      </c>
      <c r="E741" s="32">
        <v>40261.02</v>
      </c>
      <c r="F741" s="43"/>
      <c r="G741" s="38"/>
      <c r="H741" s="125"/>
    </row>
    <row r="742" ht="15.75" hidden="1" customHeight="1">
      <c r="A742" s="25">
        <v>45679.0</v>
      </c>
      <c r="B742" s="28" t="s">
        <v>635</v>
      </c>
      <c r="C742" s="28" t="s">
        <v>25</v>
      </c>
      <c r="D742" s="28">
        <v>2.1195306E7</v>
      </c>
      <c r="E742" s="32">
        <v>33836.68</v>
      </c>
      <c r="F742" s="43"/>
      <c r="G742" s="38"/>
      <c r="H742" s="125"/>
    </row>
    <row r="743" ht="15.75" hidden="1" customHeight="1">
      <c r="A743" s="25">
        <v>45679.0</v>
      </c>
      <c r="B743" s="28" t="s">
        <v>635</v>
      </c>
      <c r="C743" s="28" t="s">
        <v>25</v>
      </c>
      <c r="D743" s="28">
        <v>2.1195305E7</v>
      </c>
      <c r="E743" s="32">
        <v>6750.4</v>
      </c>
      <c r="F743" s="43"/>
      <c r="G743" s="38"/>
      <c r="H743" s="125"/>
    </row>
    <row r="744" ht="15.75" hidden="1" customHeight="1">
      <c r="A744" s="25">
        <v>45680.0</v>
      </c>
      <c r="B744" s="28" t="s">
        <v>635</v>
      </c>
      <c r="C744" s="28" t="s">
        <v>25</v>
      </c>
      <c r="D744" s="28">
        <v>2.1191656E7</v>
      </c>
      <c r="E744" s="32">
        <v>109126.45</v>
      </c>
      <c r="F744" s="43"/>
      <c r="G744" s="38"/>
      <c r="H744" s="125"/>
    </row>
    <row r="745" ht="15.75" hidden="1" customHeight="1">
      <c r="A745" s="25">
        <v>45680.0</v>
      </c>
      <c r="B745" s="28" t="s">
        <v>635</v>
      </c>
      <c r="C745" s="28" t="s">
        <v>25</v>
      </c>
      <c r="D745" s="28">
        <v>2.119722E7</v>
      </c>
      <c r="E745" s="32">
        <v>6866.27</v>
      </c>
      <c r="F745" s="43"/>
      <c r="G745" s="38"/>
      <c r="H745" s="125"/>
    </row>
    <row r="746" ht="15.75" hidden="1" customHeight="1">
      <c r="A746" s="25">
        <v>45680.0</v>
      </c>
      <c r="B746" s="28" t="s">
        <v>635</v>
      </c>
      <c r="C746" s="28" t="s">
        <v>25</v>
      </c>
      <c r="D746" s="28">
        <v>2.1197221E7</v>
      </c>
      <c r="E746" s="32">
        <v>3717.91</v>
      </c>
      <c r="F746" s="43"/>
      <c r="G746" s="38"/>
      <c r="H746" s="125"/>
    </row>
    <row r="747" ht="15.75" hidden="1" customHeight="1">
      <c r="A747" s="25">
        <v>45680.0</v>
      </c>
      <c r="B747" s="28" t="s">
        <v>635</v>
      </c>
      <c r="C747" s="28" t="s">
        <v>25</v>
      </c>
      <c r="D747" s="28">
        <v>2.1196323E7</v>
      </c>
      <c r="E747" s="32">
        <v>8.43</v>
      </c>
      <c r="F747" s="33"/>
      <c r="G747" s="38"/>
      <c r="H747" s="125"/>
    </row>
    <row r="748" ht="15.75" hidden="1" customHeight="1">
      <c r="A748" s="25">
        <v>45681.0</v>
      </c>
      <c r="B748" s="28" t="s">
        <v>635</v>
      </c>
      <c r="C748" s="28" t="s">
        <v>25</v>
      </c>
      <c r="D748" s="28">
        <v>2.120664E7</v>
      </c>
      <c r="E748" s="32">
        <v>2627.48</v>
      </c>
      <c r="F748" s="31" t="s">
        <v>1732</v>
      </c>
      <c r="G748" s="38"/>
      <c r="H748" s="125"/>
    </row>
    <row r="749" ht="15.75" hidden="1" customHeight="1">
      <c r="A749" s="25">
        <v>45681.0</v>
      </c>
      <c r="B749" s="28" t="s">
        <v>635</v>
      </c>
      <c r="C749" s="28" t="s">
        <v>25</v>
      </c>
      <c r="D749" s="28">
        <v>2.1209708E7</v>
      </c>
      <c r="E749" s="32">
        <v>207445.66</v>
      </c>
      <c r="F749" s="43"/>
      <c r="G749" s="38"/>
      <c r="H749" s="125"/>
    </row>
    <row r="750" ht="15.75" hidden="1" customHeight="1">
      <c r="A750" s="25">
        <v>45682.0</v>
      </c>
      <c r="B750" s="28" t="s">
        <v>635</v>
      </c>
      <c r="C750" s="28" t="s">
        <v>25</v>
      </c>
      <c r="D750" s="28">
        <v>2.1219444E7</v>
      </c>
      <c r="E750" s="32">
        <v>11996.31</v>
      </c>
      <c r="F750" s="43"/>
      <c r="G750" s="38"/>
      <c r="H750" s="125"/>
    </row>
    <row r="751" ht="15.75" hidden="1" customHeight="1">
      <c r="A751" s="25">
        <v>45682.0</v>
      </c>
      <c r="B751" s="28" t="s">
        <v>635</v>
      </c>
      <c r="C751" s="28" t="s">
        <v>25</v>
      </c>
      <c r="D751" s="28">
        <v>2.1219287E7</v>
      </c>
      <c r="E751" s="32">
        <v>37720.89</v>
      </c>
      <c r="F751" s="43"/>
      <c r="G751" s="38"/>
      <c r="H751" s="125"/>
    </row>
    <row r="752" ht="15.75" hidden="1" customHeight="1">
      <c r="A752" s="25">
        <v>45684.0</v>
      </c>
      <c r="B752" s="28" t="s">
        <v>635</v>
      </c>
      <c r="C752" s="28" t="s">
        <v>25</v>
      </c>
      <c r="D752" s="28">
        <v>2.122666E7</v>
      </c>
      <c r="E752" s="32">
        <v>18304.2</v>
      </c>
      <c r="F752" s="43"/>
      <c r="G752" s="38"/>
      <c r="H752" s="125"/>
    </row>
    <row r="753" ht="15.75" hidden="1" customHeight="1">
      <c r="A753" s="25">
        <v>45684.0</v>
      </c>
      <c r="B753" s="28" t="s">
        <v>635</v>
      </c>
      <c r="C753" s="28" t="s">
        <v>25</v>
      </c>
      <c r="D753" s="28">
        <v>2.1226659E7</v>
      </c>
      <c r="E753" s="32">
        <v>366715.77</v>
      </c>
      <c r="F753" s="43"/>
      <c r="G753" s="38"/>
      <c r="H753" s="125"/>
    </row>
    <row r="754" ht="15.75" hidden="1" customHeight="1">
      <c r="A754" s="25">
        <v>45684.0</v>
      </c>
      <c r="B754" s="28" t="s">
        <v>635</v>
      </c>
      <c r="C754" s="28" t="s">
        <v>25</v>
      </c>
      <c r="D754" s="28">
        <v>2.1226658E7</v>
      </c>
      <c r="E754" s="32">
        <v>6521.71</v>
      </c>
      <c r="F754" s="43"/>
      <c r="G754" s="38"/>
      <c r="H754" s="125"/>
    </row>
    <row r="755" ht="15.75" hidden="1" customHeight="1">
      <c r="A755" s="25">
        <v>45684.0</v>
      </c>
      <c r="B755" s="28" t="s">
        <v>635</v>
      </c>
      <c r="C755" s="28" t="s">
        <v>25</v>
      </c>
      <c r="D755" s="28">
        <v>2.1226657E7</v>
      </c>
      <c r="E755" s="32">
        <v>390614.08</v>
      </c>
      <c r="F755" s="43"/>
      <c r="G755" s="38"/>
      <c r="H755" s="125"/>
    </row>
    <row r="756" ht="15.75" hidden="1" customHeight="1">
      <c r="A756" s="25">
        <v>45685.0</v>
      </c>
      <c r="B756" s="28" t="s">
        <v>635</v>
      </c>
      <c r="C756" s="28" t="s">
        <v>25</v>
      </c>
      <c r="D756" s="28">
        <v>2.1232905E7</v>
      </c>
      <c r="E756" s="32">
        <v>6952.5</v>
      </c>
      <c r="F756" s="43"/>
      <c r="G756" s="38"/>
      <c r="H756" s="125"/>
    </row>
    <row r="757" ht="15.75" hidden="1" customHeight="1">
      <c r="A757" s="25">
        <v>45685.0</v>
      </c>
      <c r="B757" s="28" t="s">
        <v>635</v>
      </c>
      <c r="C757" s="28" t="s">
        <v>25</v>
      </c>
      <c r="D757" s="28">
        <v>2.1232906E7</v>
      </c>
      <c r="E757" s="32">
        <v>293640.02</v>
      </c>
      <c r="F757" s="43"/>
      <c r="G757" s="38"/>
      <c r="H757" s="125"/>
    </row>
    <row r="758" ht="15.75" hidden="1" customHeight="1">
      <c r="A758" s="225">
        <v>45686.0</v>
      </c>
      <c r="B758" s="226" t="s">
        <v>635</v>
      </c>
      <c r="C758" s="226" t="s">
        <v>25</v>
      </c>
      <c r="D758" s="226">
        <v>2.1246047E7</v>
      </c>
      <c r="E758" s="227">
        <v>159678.29</v>
      </c>
      <c r="F758" s="43"/>
      <c r="G758" s="119" t="s">
        <v>1760</v>
      </c>
      <c r="H758" s="125"/>
    </row>
    <row r="759" ht="15.75" hidden="1" customHeight="1">
      <c r="A759" s="25">
        <v>45686.0</v>
      </c>
      <c r="B759" s="28" t="s">
        <v>635</v>
      </c>
      <c r="C759" s="28" t="s">
        <v>25</v>
      </c>
      <c r="D759" s="28">
        <v>2.1245859E7</v>
      </c>
      <c r="E759" s="32">
        <v>3194.63</v>
      </c>
      <c r="F759" s="43"/>
      <c r="G759" s="38"/>
      <c r="H759" s="125"/>
    </row>
    <row r="760" ht="15.75" hidden="1" customHeight="1">
      <c r="A760" s="25">
        <v>45686.0</v>
      </c>
      <c r="B760" s="28" t="s">
        <v>635</v>
      </c>
      <c r="C760" s="28" t="s">
        <v>25</v>
      </c>
      <c r="D760" s="28">
        <v>2.1237445E7</v>
      </c>
      <c r="E760" s="32">
        <v>155455.45</v>
      </c>
      <c r="F760" s="43"/>
      <c r="G760" s="38"/>
      <c r="H760" s="125"/>
    </row>
    <row r="761" ht="15.75" hidden="1" customHeight="1">
      <c r="A761" s="25">
        <v>45687.0</v>
      </c>
      <c r="B761" s="28" t="s">
        <v>635</v>
      </c>
      <c r="C761" s="28" t="s">
        <v>25</v>
      </c>
      <c r="D761" s="28">
        <v>2.1252433E7</v>
      </c>
      <c r="E761" s="32">
        <v>12588.95</v>
      </c>
      <c r="F761" s="43"/>
      <c r="G761" s="38"/>
      <c r="H761" s="125"/>
    </row>
    <row r="762" ht="15.75" hidden="1" customHeight="1">
      <c r="A762" s="25">
        <v>45687.0</v>
      </c>
      <c r="B762" s="28" t="s">
        <v>635</v>
      </c>
      <c r="C762" s="28" t="s">
        <v>25</v>
      </c>
      <c r="D762" s="28">
        <v>2.1252432E7</v>
      </c>
      <c r="E762" s="32">
        <v>90703.74</v>
      </c>
      <c r="F762" s="43"/>
      <c r="G762" s="38"/>
      <c r="H762" s="125"/>
    </row>
    <row r="763" ht="15.75" hidden="1" customHeight="1">
      <c r="A763" s="25">
        <v>45687.0</v>
      </c>
      <c r="B763" s="28" t="s">
        <v>635</v>
      </c>
      <c r="C763" s="28" t="s">
        <v>25</v>
      </c>
      <c r="D763" s="28">
        <v>2.1252434E7</v>
      </c>
      <c r="E763" s="199">
        <v>17055.65</v>
      </c>
      <c r="F763" s="43"/>
      <c r="G763" s="38"/>
      <c r="H763" s="125"/>
    </row>
    <row r="764" ht="15.75" hidden="1" customHeight="1">
      <c r="A764" s="25">
        <v>45687.0</v>
      </c>
      <c r="B764" s="28" t="s">
        <v>635</v>
      </c>
      <c r="C764" s="28" t="s">
        <v>25</v>
      </c>
      <c r="D764" s="28">
        <v>2.1254717E7</v>
      </c>
      <c r="E764" s="32">
        <v>48916.15</v>
      </c>
      <c r="F764" s="43"/>
      <c r="G764" s="38"/>
      <c r="H764" s="125"/>
    </row>
    <row r="765" ht="15.75" hidden="1" customHeight="1">
      <c r="A765" s="25">
        <v>45687.0</v>
      </c>
      <c r="B765" s="28" t="s">
        <v>635</v>
      </c>
      <c r="C765" s="28" t="s">
        <v>25</v>
      </c>
      <c r="D765" s="28">
        <v>2.1258681E7</v>
      </c>
      <c r="E765" s="32">
        <v>82191.39</v>
      </c>
      <c r="F765" s="43"/>
      <c r="G765" s="38"/>
      <c r="H765" s="125"/>
    </row>
    <row r="766" ht="15.75" hidden="1" customHeight="1">
      <c r="A766" s="25">
        <v>45687.0</v>
      </c>
      <c r="B766" s="28" t="s">
        <v>635</v>
      </c>
      <c r="C766" s="28" t="s">
        <v>25</v>
      </c>
      <c r="D766" s="28">
        <v>2.125855E7</v>
      </c>
      <c r="E766" s="32">
        <v>38870.66</v>
      </c>
      <c r="F766" s="43"/>
      <c r="G766" s="38"/>
      <c r="H766" s="125"/>
    </row>
    <row r="767" ht="15.75" hidden="1" customHeight="1">
      <c r="A767" s="25">
        <v>45687.0</v>
      </c>
      <c r="B767" s="28" t="s">
        <v>635</v>
      </c>
      <c r="C767" s="28" t="s">
        <v>25</v>
      </c>
      <c r="D767" s="28">
        <v>2.1257114E7</v>
      </c>
      <c r="E767" s="32">
        <v>128553.84</v>
      </c>
      <c r="F767" s="43"/>
      <c r="G767" s="38"/>
      <c r="H767" s="125"/>
    </row>
    <row r="768" ht="15.75" hidden="1" customHeight="1">
      <c r="A768" s="25">
        <v>45687.0</v>
      </c>
      <c r="B768" s="28" t="s">
        <v>635</v>
      </c>
      <c r="C768" s="28" t="s">
        <v>25</v>
      </c>
      <c r="D768" s="28">
        <v>2.1258682E7</v>
      </c>
      <c r="E768" s="32">
        <v>29374.42</v>
      </c>
      <c r="F768" s="43"/>
      <c r="G768" s="38"/>
      <c r="H768" s="125"/>
    </row>
    <row r="769" ht="15.75" hidden="1" customHeight="1">
      <c r="A769" s="25">
        <v>45687.0</v>
      </c>
      <c r="B769" s="28" t="s">
        <v>635</v>
      </c>
      <c r="C769" s="28" t="s">
        <v>25</v>
      </c>
      <c r="D769" s="28">
        <v>2.1256553E7</v>
      </c>
      <c r="E769" s="32">
        <v>20865.01</v>
      </c>
      <c r="F769" s="43"/>
      <c r="G769" s="38"/>
      <c r="H769" s="125"/>
    </row>
    <row r="770" ht="15.75" hidden="1" customHeight="1">
      <c r="A770" s="25">
        <v>45687.0</v>
      </c>
      <c r="B770" s="28" t="s">
        <v>635</v>
      </c>
      <c r="C770" s="28" t="s">
        <v>25</v>
      </c>
      <c r="D770" s="28">
        <v>2.1260206E7</v>
      </c>
      <c r="E770" s="32">
        <v>6559.04</v>
      </c>
      <c r="F770" s="33"/>
      <c r="G770" s="38"/>
      <c r="H770" s="125"/>
    </row>
    <row r="771" ht="15.75" hidden="1" customHeight="1">
      <c r="A771" s="25">
        <v>45689.0</v>
      </c>
      <c r="B771" s="28" t="s">
        <v>635</v>
      </c>
      <c r="C771" s="28" t="s">
        <v>25</v>
      </c>
      <c r="D771" s="28">
        <v>2.1272968E7</v>
      </c>
      <c r="E771" s="32">
        <v>3241.13</v>
      </c>
      <c r="F771" s="31" t="s">
        <v>1781</v>
      </c>
      <c r="G771" s="38"/>
      <c r="H771" s="125"/>
    </row>
    <row r="772" ht="15.75" hidden="1" customHeight="1">
      <c r="A772" s="25">
        <v>45688.0</v>
      </c>
      <c r="B772" s="28" t="s">
        <v>635</v>
      </c>
      <c r="C772" s="28" t="s">
        <v>1786</v>
      </c>
      <c r="D772" s="28">
        <v>2.5011045E7</v>
      </c>
      <c r="E772" s="32">
        <v>3000.0</v>
      </c>
      <c r="F772" s="43"/>
      <c r="G772" s="38"/>
      <c r="H772" s="125"/>
    </row>
    <row r="773" ht="15.75" hidden="1" customHeight="1">
      <c r="A773" s="25">
        <v>45689.0</v>
      </c>
      <c r="B773" s="28" t="s">
        <v>635</v>
      </c>
      <c r="C773" s="28" t="s">
        <v>25</v>
      </c>
      <c r="D773" s="28">
        <v>2.1270443E7</v>
      </c>
      <c r="E773" s="32">
        <v>51606.45</v>
      </c>
      <c r="F773" s="43"/>
      <c r="G773" s="38"/>
      <c r="H773" s="125"/>
    </row>
    <row r="774" ht="15.75" hidden="1" customHeight="1">
      <c r="A774" s="25">
        <v>45689.0</v>
      </c>
      <c r="B774" s="28" t="s">
        <v>635</v>
      </c>
      <c r="C774" s="28" t="s">
        <v>25</v>
      </c>
      <c r="D774" s="28">
        <v>2.1277543E7</v>
      </c>
      <c r="E774" s="32">
        <v>37914.55</v>
      </c>
      <c r="F774" s="43"/>
      <c r="G774" s="38"/>
      <c r="H774" s="125"/>
    </row>
    <row r="775" ht="15.75" hidden="1" customHeight="1">
      <c r="A775" s="25">
        <v>45691.0</v>
      </c>
      <c r="B775" s="28" t="s">
        <v>635</v>
      </c>
      <c r="C775" s="28" t="s">
        <v>25</v>
      </c>
      <c r="D775" s="28">
        <v>2.1280347E7</v>
      </c>
      <c r="E775" s="32">
        <v>32088.5</v>
      </c>
      <c r="F775" s="43"/>
      <c r="G775" s="38"/>
      <c r="H775" s="125"/>
    </row>
    <row r="776" ht="15.75" hidden="1" customHeight="1">
      <c r="A776" s="25">
        <v>45691.0</v>
      </c>
      <c r="B776" s="28" t="s">
        <v>635</v>
      </c>
      <c r="C776" s="28" t="s">
        <v>25</v>
      </c>
      <c r="D776" s="28">
        <v>2.1282405E7</v>
      </c>
      <c r="E776" s="32">
        <v>31149.36</v>
      </c>
      <c r="F776" s="43"/>
      <c r="G776" s="38"/>
      <c r="H776" s="125"/>
    </row>
    <row r="777" ht="15.75" hidden="1" customHeight="1">
      <c r="A777" s="25">
        <v>45691.0</v>
      </c>
      <c r="B777" s="28" t="s">
        <v>635</v>
      </c>
      <c r="C777" s="28" t="s">
        <v>25</v>
      </c>
      <c r="D777" s="28">
        <v>2.1282404E7</v>
      </c>
      <c r="E777" s="32">
        <v>48318.34</v>
      </c>
      <c r="F777" s="43"/>
      <c r="G777" s="38"/>
      <c r="H777" s="125"/>
    </row>
    <row r="778" ht="15.75" hidden="1" customHeight="1">
      <c r="A778" s="25">
        <v>45691.0</v>
      </c>
      <c r="B778" s="28" t="s">
        <v>635</v>
      </c>
      <c r="C778" s="28" t="s">
        <v>25</v>
      </c>
      <c r="D778" s="28">
        <v>2.1285166E7</v>
      </c>
      <c r="E778" s="32">
        <v>16111.58</v>
      </c>
      <c r="F778" s="43"/>
      <c r="G778" s="38"/>
      <c r="H778" s="125"/>
    </row>
    <row r="779" ht="15.75" hidden="1" customHeight="1">
      <c r="A779" s="25">
        <v>45692.0</v>
      </c>
      <c r="B779" s="28" t="s">
        <v>635</v>
      </c>
      <c r="C779" s="28" t="s">
        <v>25</v>
      </c>
      <c r="D779" s="28">
        <v>2.1290312E7</v>
      </c>
      <c r="E779" s="32">
        <v>95263.88</v>
      </c>
      <c r="F779" s="43"/>
      <c r="G779" s="38"/>
      <c r="H779" s="125"/>
    </row>
    <row r="780" ht="15.75" hidden="1" customHeight="1">
      <c r="A780" s="225">
        <v>45692.0</v>
      </c>
      <c r="B780" s="226" t="s">
        <v>635</v>
      </c>
      <c r="C780" s="226" t="s">
        <v>679</v>
      </c>
      <c r="D780" s="226">
        <v>630856.0</v>
      </c>
      <c r="E780" s="227">
        <v>-20403.78</v>
      </c>
      <c r="F780" s="43"/>
      <c r="G780" s="119" t="s">
        <v>1760</v>
      </c>
      <c r="H780" s="244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</row>
    <row r="781" ht="15.75" hidden="1" customHeight="1">
      <c r="A781" s="25">
        <v>45692.0</v>
      </c>
      <c r="B781" s="28" t="s">
        <v>635</v>
      </c>
      <c r="C781" s="28" t="s">
        <v>25</v>
      </c>
      <c r="D781" s="28">
        <v>2.129484E7</v>
      </c>
      <c r="E781" s="32">
        <v>150842.92</v>
      </c>
      <c r="F781" s="43"/>
      <c r="G781" s="38"/>
      <c r="H781" s="125"/>
    </row>
    <row r="782" ht="15.75" hidden="1" customHeight="1">
      <c r="A782" s="25">
        <v>45692.0</v>
      </c>
      <c r="B782" s="28" t="s">
        <v>635</v>
      </c>
      <c r="C782" s="28" t="s">
        <v>25</v>
      </c>
      <c r="D782" s="28">
        <v>2.1294842E7</v>
      </c>
      <c r="E782" s="32">
        <v>71555.49</v>
      </c>
      <c r="F782" s="43"/>
      <c r="G782" s="38"/>
      <c r="H782" s="125"/>
    </row>
    <row r="783" ht="15.75" hidden="1" customHeight="1">
      <c r="A783" s="25">
        <v>45692.0</v>
      </c>
      <c r="B783" s="28" t="s">
        <v>635</v>
      </c>
      <c r="C783" s="28" t="s">
        <v>25</v>
      </c>
      <c r="D783" s="28">
        <v>2.1294841E7</v>
      </c>
      <c r="E783" s="32">
        <v>4723.04</v>
      </c>
      <c r="F783" s="43"/>
      <c r="G783" s="38"/>
      <c r="H783" s="125"/>
    </row>
    <row r="784" ht="15.75" hidden="1" customHeight="1">
      <c r="A784" s="25">
        <v>45693.0</v>
      </c>
      <c r="B784" s="28" t="s">
        <v>635</v>
      </c>
      <c r="C784" s="28" t="s">
        <v>25</v>
      </c>
      <c r="D784" s="28">
        <v>2.1300497E7</v>
      </c>
      <c r="E784" s="32">
        <v>12260.1</v>
      </c>
      <c r="F784" s="43"/>
      <c r="G784" s="38"/>
      <c r="H784" s="125"/>
    </row>
    <row r="785" ht="15.75" hidden="1" customHeight="1">
      <c r="A785" s="25">
        <v>45693.0</v>
      </c>
      <c r="B785" s="28" t="s">
        <v>635</v>
      </c>
      <c r="C785" s="28" t="s">
        <v>25</v>
      </c>
      <c r="D785" s="28">
        <v>2.1297276E7</v>
      </c>
      <c r="E785" s="32">
        <v>73588.65</v>
      </c>
      <c r="F785" s="43"/>
      <c r="G785" s="38"/>
      <c r="H785" s="125"/>
    </row>
    <row r="786" ht="15.75" hidden="1" customHeight="1">
      <c r="A786" s="25">
        <v>45694.0</v>
      </c>
      <c r="B786" s="28" t="s">
        <v>635</v>
      </c>
      <c r="C786" s="28" t="s">
        <v>25</v>
      </c>
      <c r="D786" s="28">
        <v>2.130939E7</v>
      </c>
      <c r="E786" s="32">
        <v>58635.14</v>
      </c>
      <c r="F786" s="43"/>
      <c r="G786" s="38"/>
      <c r="H786" s="125"/>
    </row>
    <row r="787" ht="15.75" hidden="1" customHeight="1">
      <c r="A787" s="25">
        <v>45694.0</v>
      </c>
      <c r="B787" s="28" t="s">
        <v>635</v>
      </c>
      <c r="C787" s="28" t="s">
        <v>25</v>
      </c>
      <c r="D787" s="28">
        <v>2.1309391E7</v>
      </c>
      <c r="E787" s="32">
        <v>28622.2</v>
      </c>
      <c r="F787" s="43"/>
      <c r="G787" s="38"/>
      <c r="H787" s="125"/>
    </row>
    <row r="788" ht="15.75" hidden="1" customHeight="1">
      <c r="A788" s="25">
        <v>45694.0</v>
      </c>
      <c r="B788" s="28" t="s">
        <v>635</v>
      </c>
      <c r="C788" s="28" t="s">
        <v>25</v>
      </c>
      <c r="D788" s="28">
        <v>2.1312037E7</v>
      </c>
      <c r="E788" s="32">
        <v>16791.3</v>
      </c>
      <c r="F788" s="33"/>
      <c r="G788" s="38"/>
      <c r="H788" s="125"/>
    </row>
    <row r="789" ht="15.75" hidden="1" customHeight="1">
      <c r="A789" s="25">
        <v>45695.0</v>
      </c>
      <c r="B789" s="28" t="s">
        <v>635</v>
      </c>
      <c r="C789" s="28" t="s">
        <v>25</v>
      </c>
      <c r="D789" s="28">
        <v>2.1319947E7</v>
      </c>
      <c r="E789" s="32">
        <v>14421.97</v>
      </c>
      <c r="F789" s="31" t="s">
        <v>1808</v>
      </c>
      <c r="G789" s="38"/>
      <c r="H789" s="125"/>
    </row>
    <row r="790" ht="15.75" hidden="1" customHeight="1">
      <c r="A790" s="25">
        <v>45695.0</v>
      </c>
      <c r="B790" s="28" t="s">
        <v>635</v>
      </c>
      <c r="C790" s="28" t="s">
        <v>25</v>
      </c>
      <c r="D790" s="28">
        <v>2.131693E7</v>
      </c>
      <c r="E790" s="32">
        <v>41915.42</v>
      </c>
      <c r="F790" s="43"/>
      <c r="G790" s="38"/>
      <c r="H790" s="125"/>
    </row>
    <row r="791" ht="15.75" hidden="1" customHeight="1">
      <c r="A791" s="25">
        <v>45695.0</v>
      </c>
      <c r="B791" s="28" t="s">
        <v>635</v>
      </c>
      <c r="C791" s="28" t="s">
        <v>25</v>
      </c>
      <c r="D791" s="28">
        <v>2.1316929E7</v>
      </c>
      <c r="E791" s="32">
        <v>133630.32</v>
      </c>
      <c r="F791" s="43"/>
      <c r="G791" s="38"/>
      <c r="H791" s="125"/>
    </row>
    <row r="792" ht="15.75" hidden="1" customHeight="1">
      <c r="A792" s="25">
        <v>45695.0</v>
      </c>
      <c r="B792" s="28" t="s">
        <v>635</v>
      </c>
      <c r="C792" s="28" t="s">
        <v>25</v>
      </c>
      <c r="D792" s="28">
        <v>2.1316573E7</v>
      </c>
      <c r="E792" s="32">
        <v>63279.4</v>
      </c>
      <c r="F792" s="43"/>
      <c r="G792" s="38"/>
      <c r="H792" s="125"/>
    </row>
    <row r="793" ht="15.75" hidden="1" customHeight="1">
      <c r="A793" s="25">
        <v>45696.0</v>
      </c>
      <c r="B793" s="28" t="s">
        <v>635</v>
      </c>
      <c r="C793" s="28" t="s">
        <v>25</v>
      </c>
      <c r="D793" s="28">
        <v>2.1330728E7</v>
      </c>
      <c r="E793" s="32">
        <v>2367.11</v>
      </c>
      <c r="F793" s="43"/>
      <c r="G793" s="38"/>
      <c r="H793" s="125"/>
    </row>
    <row r="794" ht="15.75" hidden="1" customHeight="1">
      <c r="A794" s="25">
        <v>45696.0</v>
      </c>
      <c r="B794" s="28" t="s">
        <v>635</v>
      </c>
      <c r="C794" s="28" t="s">
        <v>25</v>
      </c>
      <c r="D794" s="28">
        <v>2.1326796E7</v>
      </c>
      <c r="E794" s="32">
        <v>46558.15</v>
      </c>
      <c r="F794" s="43"/>
      <c r="G794" s="38"/>
      <c r="H794" s="125"/>
    </row>
    <row r="795" ht="15.75" hidden="1" customHeight="1">
      <c r="A795" s="25">
        <v>45696.0</v>
      </c>
      <c r="B795" s="28" t="s">
        <v>635</v>
      </c>
      <c r="C795" s="28" t="s">
        <v>25</v>
      </c>
      <c r="D795" s="28">
        <v>2.1330908E7</v>
      </c>
      <c r="E795" s="32">
        <v>19435.33</v>
      </c>
      <c r="F795" s="43"/>
      <c r="G795" s="38"/>
      <c r="H795" s="125"/>
    </row>
    <row r="796" ht="15.75" hidden="1" customHeight="1">
      <c r="A796" s="25">
        <v>45696.0</v>
      </c>
      <c r="B796" s="28" t="s">
        <v>635</v>
      </c>
      <c r="C796" s="28" t="s">
        <v>25</v>
      </c>
      <c r="D796" s="28">
        <v>2.1330907E7</v>
      </c>
      <c r="E796" s="32">
        <v>60189.18</v>
      </c>
      <c r="F796" s="43"/>
      <c r="G796" s="85" t="s">
        <v>1823</v>
      </c>
      <c r="H796" s="125"/>
    </row>
    <row r="797" ht="15.75" hidden="1" customHeight="1">
      <c r="A797" s="25">
        <v>45696.0</v>
      </c>
      <c r="B797" s="28" t="s">
        <v>635</v>
      </c>
      <c r="C797" s="28" t="s">
        <v>25</v>
      </c>
      <c r="D797" s="28">
        <v>2.1330905E7</v>
      </c>
      <c r="E797" s="32">
        <v>308049.65</v>
      </c>
      <c r="F797" s="43"/>
      <c r="G797" s="38"/>
      <c r="H797" s="125"/>
    </row>
    <row r="798" ht="15.75" hidden="1" customHeight="1">
      <c r="A798" s="86">
        <v>45696.0</v>
      </c>
      <c r="B798" s="88" t="s">
        <v>635</v>
      </c>
      <c r="C798" s="88" t="s">
        <v>25</v>
      </c>
      <c r="D798" s="88">
        <v>2.1330906E7</v>
      </c>
      <c r="E798" s="89">
        <v>14116.49</v>
      </c>
      <c r="F798" s="43"/>
      <c r="G798" s="38"/>
      <c r="H798" s="125"/>
    </row>
    <row r="799" ht="15.75" hidden="1" customHeight="1">
      <c r="A799" s="25">
        <v>45696.0</v>
      </c>
      <c r="B799" s="28" t="s">
        <v>635</v>
      </c>
      <c r="C799" s="28" t="s">
        <v>25</v>
      </c>
      <c r="D799" s="28">
        <v>2.1334517E7</v>
      </c>
      <c r="E799" s="32">
        <v>49891.05</v>
      </c>
      <c r="F799" s="43"/>
      <c r="G799" s="38"/>
      <c r="H799" s="125"/>
    </row>
    <row r="800" ht="15.75" hidden="1" customHeight="1">
      <c r="A800" s="25">
        <v>45698.0</v>
      </c>
      <c r="B800" s="28" t="s">
        <v>635</v>
      </c>
      <c r="C800" s="28" t="s">
        <v>25</v>
      </c>
      <c r="D800" s="28">
        <v>2.1338457E7</v>
      </c>
      <c r="E800" s="32">
        <v>25842.94</v>
      </c>
      <c r="F800" s="43"/>
      <c r="G800" s="38"/>
      <c r="H800" s="125"/>
    </row>
    <row r="801" ht="15.75" hidden="1" customHeight="1">
      <c r="A801" s="25">
        <v>45698.0</v>
      </c>
      <c r="B801" s="28" t="s">
        <v>635</v>
      </c>
      <c r="C801" s="28" t="s">
        <v>25</v>
      </c>
      <c r="D801" s="28">
        <v>2.1337694E7</v>
      </c>
      <c r="E801" s="32">
        <v>155446.86</v>
      </c>
      <c r="F801" s="43"/>
      <c r="G801" s="38"/>
      <c r="H801" s="125"/>
    </row>
    <row r="802" ht="15.75" hidden="1" customHeight="1">
      <c r="A802" s="25">
        <v>45698.0</v>
      </c>
      <c r="B802" s="28" t="s">
        <v>635</v>
      </c>
      <c r="C802" s="28" t="s">
        <v>25</v>
      </c>
      <c r="D802" s="28">
        <v>2.1343422E7</v>
      </c>
      <c r="E802" s="32">
        <v>22213.9</v>
      </c>
      <c r="F802" s="43"/>
      <c r="G802" s="38"/>
      <c r="H802" s="125"/>
    </row>
    <row r="803" ht="15.75" hidden="1" customHeight="1">
      <c r="A803" s="25">
        <v>45698.0</v>
      </c>
      <c r="B803" s="28" t="s">
        <v>635</v>
      </c>
      <c r="C803" s="28" t="s">
        <v>25</v>
      </c>
      <c r="D803" s="28">
        <v>2.1343423E7</v>
      </c>
      <c r="E803" s="32">
        <v>55500.13</v>
      </c>
      <c r="F803" s="43"/>
      <c r="G803" s="38"/>
      <c r="H803" s="125"/>
    </row>
    <row r="804" ht="15.75" hidden="1" customHeight="1">
      <c r="A804" s="25">
        <v>45698.0</v>
      </c>
      <c r="B804" s="28" t="s">
        <v>635</v>
      </c>
      <c r="C804" s="28" t="s">
        <v>25</v>
      </c>
      <c r="D804" s="28">
        <v>2.134392E7</v>
      </c>
      <c r="E804" s="32">
        <v>14988.25</v>
      </c>
      <c r="F804" s="43"/>
      <c r="G804" s="38"/>
      <c r="H804" s="125"/>
    </row>
    <row r="805" ht="15.75" hidden="1" customHeight="1">
      <c r="A805" s="25">
        <v>45699.0</v>
      </c>
      <c r="B805" s="28" t="s">
        <v>635</v>
      </c>
      <c r="C805" s="28" t="s">
        <v>25</v>
      </c>
      <c r="D805" s="28">
        <v>2.1349058E7</v>
      </c>
      <c r="E805" s="32">
        <v>155596.45</v>
      </c>
      <c r="F805" s="43"/>
      <c r="G805" s="38"/>
      <c r="H805" s="125"/>
    </row>
    <row r="806" ht="15.75" hidden="1" customHeight="1">
      <c r="A806" s="86">
        <v>45699.0</v>
      </c>
      <c r="B806" s="88" t="s">
        <v>635</v>
      </c>
      <c r="C806" s="88" t="s">
        <v>25</v>
      </c>
      <c r="D806" s="88">
        <v>2.1348628E7</v>
      </c>
      <c r="E806" s="89">
        <v>17509.13</v>
      </c>
      <c r="F806" s="43"/>
      <c r="G806" s="38"/>
      <c r="H806" s="125"/>
    </row>
    <row r="807" ht="15.75" hidden="1" customHeight="1">
      <c r="A807" s="25">
        <v>45699.0</v>
      </c>
      <c r="B807" s="28" t="s">
        <v>635</v>
      </c>
      <c r="C807" s="28" t="s">
        <v>25</v>
      </c>
      <c r="D807" s="28">
        <v>2.1348236E7</v>
      </c>
      <c r="E807" s="32">
        <v>21666.57</v>
      </c>
      <c r="F807" s="43"/>
      <c r="G807" s="38"/>
      <c r="H807" s="125"/>
    </row>
    <row r="808" ht="15.75" hidden="1" customHeight="1">
      <c r="A808" s="25">
        <v>45699.0</v>
      </c>
      <c r="B808" s="28" t="s">
        <v>635</v>
      </c>
      <c r="C808" s="28" t="s">
        <v>25</v>
      </c>
      <c r="D808" s="28">
        <v>2.1345621E7</v>
      </c>
      <c r="E808" s="32">
        <v>25842.94</v>
      </c>
      <c r="F808" s="43"/>
      <c r="G808" s="38"/>
      <c r="H808" s="125"/>
    </row>
    <row r="809" ht="15.75" hidden="1" customHeight="1">
      <c r="A809" s="25">
        <v>45699.0</v>
      </c>
      <c r="B809" s="28" t="s">
        <v>635</v>
      </c>
      <c r="C809" s="28" t="s">
        <v>25</v>
      </c>
      <c r="D809" s="28">
        <v>2.1354363E7</v>
      </c>
      <c r="E809" s="32">
        <v>30058.68</v>
      </c>
      <c r="F809" s="43"/>
      <c r="G809" s="38"/>
      <c r="H809" s="125"/>
    </row>
    <row r="810" ht="15.75" hidden="1" customHeight="1">
      <c r="A810" s="86">
        <v>45700.0</v>
      </c>
      <c r="B810" s="88" t="s">
        <v>635</v>
      </c>
      <c r="C810" s="88" t="s">
        <v>25</v>
      </c>
      <c r="D810" s="88">
        <v>2.135451E7</v>
      </c>
      <c r="E810" s="89">
        <v>37376.96</v>
      </c>
      <c r="F810" s="43"/>
      <c r="G810" s="38"/>
      <c r="H810" s="125"/>
    </row>
    <row r="811" ht="15.75" hidden="1" customHeight="1">
      <c r="A811" s="25">
        <v>45700.0</v>
      </c>
      <c r="B811" s="28" t="s">
        <v>635</v>
      </c>
      <c r="C811" s="28" t="s">
        <v>25</v>
      </c>
      <c r="D811" s="19" t="s">
        <v>1851</v>
      </c>
      <c r="E811" s="32">
        <v>4088.96</v>
      </c>
      <c r="F811" s="43"/>
      <c r="G811" s="38"/>
      <c r="H811" s="125"/>
    </row>
    <row r="812" ht="15.75" hidden="1" customHeight="1">
      <c r="A812" s="86">
        <v>45700.0</v>
      </c>
      <c r="B812" s="88" t="s">
        <v>635</v>
      </c>
      <c r="C812" s="88" t="s">
        <v>25</v>
      </c>
      <c r="D812" s="252" t="s">
        <v>1855</v>
      </c>
      <c r="E812" s="89">
        <v>192725.93</v>
      </c>
      <c r="F812" s="43"/>
      <c r="G812" s="38"/>
      <c r="H812" s="125"/>
    </row>
    <row r="813" ht="15.75" hidden="1" customHeight="1">
      <c r="A813" s="25">
        <v>45700.0</v>
      </c>
      <c r="B813" s="28" t="s">
        <v>635</v>
      </c>
      <c r="C813" s="28" t="s">
        <v>25</v>
      </c>
      <c r="D813" s="19" t="s">
        <v>1860</v>
      </c>
      <c r="E813" s="32">
        <v>36746.98</v>
      </c>
      <c r="F813" s="43"/>
      <c r="G813" s="38"/>
      <c r="H813" s="125"/>
    </row>
    <row r="814" ht="15.75" hidden="1" customHeight="1">
      <c r="A814" s="25">
        <v>45700.0</v>
      </c>
      <c r="B814" s="28" t="s">
        <v>635</v>
      </c>
      <c r="C814" s="28" t="s">
        <v>25</v>
      </c>
      <c r="D814" s="19" t="s">
        <v>1863</v>
      </c>
      <c r="E814" s="32">
        <v>44837.97</v>
      </c>
      <c r="F814" s="43"/>
      <c r="G814" s="38"/>
      <c r="H814" s="125"/>
    </row>
    <row r="815" ht="15.75" hidden="1" customHeight="1">
      <c r="A815" s="25">
        <v>45700.0</v>
      </c>
      <c r="B815" s="28" t="s">
        <v>635</v>
      </c>
      <c r="C815" s="28" t="s">
        <v>25</v>
      </c>
      <c r="D815" s="19" t="s">
        <v>1866</v>
      </c>
      <c r="E815" s="32">
        <v>22795.22</v>
      </c>
      <c r="F815" s="43"/>
      <c r="G815" s="38"/>
      <c r="H815" s="125"/>
    </row>
    <row r="816" ht="15.75" hidden="1" customHeight="1">
      <c r="A816" s="25">
        <v>45700.0</v>
      </c>
      <c r="B816" s="28" t="s">
        <v>635</v>
      </c>
      <c r="C816" s="28" t="s">
        <v>25</v>
      </c>
      <c r="D816" s="19" t="s">
        <v>1869</v>
      </c>
      <c r="E816" s="32">
        <v>25136.93</v>
      </c>
      <c r="F816" s="43"/>
      <c r="G816" s="38"/>
      <c r="H816" s="125"/>
    </row>
    <row r="817" ht="15.75" hidden="1" customHeight="1">
      <c r="A817" s="25">
        <v>45700.0</v>
      </c>
      <c r="B817" s="28" t="s">
        <v>635</v>
      </c>
      <c r="C817" s="28" t="s">
        <v>25</v>
      </c>
      <c r="D817" s="28">
        <v>2.1359912E7</v>
      </c>
      <c r="E817" s="32">
        <v>22795.94</v>
      </c>
      <c r="F817" s="43"/>
      <c r="G817" s="38"/>
      <c r="H817" s="125"/>
    </row>
    <row r="818" ht="15.75" hidden="1" customHeight="1">
      <c r="A818" s="86">
        <v>45701.0</v>
      </c>
      <c r="B818" s="88" t="s">
        <v>635</v>
      </c>
      <c r="C818" s="88" t="s">
        <v>25</v>
      </c>
      <c r="D818" s="88">
        <v>2.1368847E7</v>
      </c>
      <c r="E818" s="89">
        <v>10306.12</v>
      </c>
      <c r="F818" s="43"/>
      <c r="G818" s="38"/>
      <c r="H818" s="125"/>
    </row>
    <row r="819" ht="15.75" hidden="1" customHeight="1">
      <c r="A819" s="25">
        <v>45701.0</v>
      </c>
      <c r="B819" s="28" t="s">
        <v>635</v>
      </c>
      <c r="C819" s="28" t="s">
        <v>25</v>
      </c>
      <c r="D819" s="28">
        <v>2.1365419E7</v>
      </c>
      <c r="E819" s="32">
        <v>140277.18</v>
      </c>
      <c r="F819" s="43"/>
      <c r="G819" s="38"/>
      <c r="H819" s="125"/>
    </row>
    <row r="820" ht="15.75" hidden="1" customHeight="1">
      <c r="A820" s="25">
        <v>45701.0</v>
      </c>
      <c r="B820" s="28" t="s">
        <v>635</v>
      </c>
      <c r="C820" s="28" t="s">
        <v>25</v>
      </c>
      <c r="D820" s="28">
        <v>2.1365128E7</v>
      </c>
      <c r="E820" s="32">
        <v>140277.18</v>
      </c>
      <c r="F820" s="43"/>
      <c r="G820" s="38"/>
      <c r="H820" s="125"/>
    </row>
    <row r="821" ht="15.75" hidden="1" customHeight="1">
      <c r="A821" s="25">
        <v>45701.0</v>
      </c>
      <c r="B821" s="28" t="s">
        <v>635</v>
      </c>
      <c r="C821" s="28" t="s">
        <v>25</v>
      </c>
      <c r="D821" s="28">
        <v>2.1364772E7</v>
      </c>
      <c r="E821" s="32">
        <v>19471.98</v>
      </c>
      <c r="F821" s="33"/>
      <c r="G821" s="38"/>
      <c r="H821" s="125"/>
    </row>
    <row r="822" ht="15.75" hidden="1" customHeight="1">
      <c r="A822" s="25">
        <v>45702.0</v>
      </c>
      <c r="B822" s="28" t="s">
        <v>635</v>
      </c>
      <c r="C822" s="28" t="s">
        <v>679</v>
      </c>
      <c r="D822" s="28">
        <v>632547.0</v>
      </c>
      <c r="E822" s="32">
        <v>-6834.44</v>
      </c>
      <c r="F822" s="31" t="s">
        <v>1881</v>
      </c>
      <c r="G822" s="85" t="s">
        <v>1885</v>
      </c>
      <c r="H822" s="125"/>
    </row>
    <row r="823" ht="15.75" hidden="1" customHeight="1">
      <c r="A823" s="25">
        <v>45702.0</v>
      </c>
      <c r="B823" s="28" t="s">
        <v>635</v>
      </c>
      <c r="C823" s="28" t="s">
        <v>25</v>
      </c>
      <c r="D823" s="28">
        <v>2.1375737E7</v>
      </c>
      <c r="E823" s="32">
        <v>49942.05</v>
      </c>
      <c r="F823" s="43"/>
      <c r="G823" s="38"/>
      <c r="H823" s="125"/>
    </row>
    <row r="824" ht="15.75" hidden="1" customHeight="1">
      <c r="A824" s="25">
        <v>45702.0</v>
      </c>
      <c r="B824" s="28" t="s">
        <v>635</v>
      </c>
      <c r="C824" s="28" t="s">
        <v>25</v>
      </c>
      <c r="D824" s="28">
        <v>2.1379341E7</v>
      </c>
      <c r="E824" s="32">
        <v>247026.61</v>
      </c>
      <c r="F824" s="43"/>
      <c r="G824" s="38"/>
      <c r="H824" s="125"/>
    </row>
    <row r="825" ht="15.75" hidden="1" customHeight="1">
      <c r="A825" s="25">
        <v>45702.0</v>
      </c>
      <c r="B825" s="28" t="s">
        <v>635</v>
      </c>
      <c r="C825" s="28" t="s">
        <v>25</v>
      </c>
      <c r="D825" s="28">
        <v>2.1379342E7</v>
      </c>
      <c r="E825" s="32">
        <v>19435.33</v>
      </c>
      <c r="F825" s="43"/>
      <c r="G825" s="38"/>
      <c r="H825" s="125"/>
    </row>
    <row r="826" ht="15.75" hidden="1" customHeight="1">
      <c r="A826" s="25">
        <v>45703.0</v>
      </c>
      <c r="B826" s="28" t="s">
        <v>635</v>
      </c>
      <c r="C826" s="28" t="s">
        <v>25</v>
      </c>
      <c r="D826" s="28">
        <v>2.1388729E7</v>
      </c>
      <c r="E826" s="32">
        <v>7974.68</v>
      </c>
      <c r="F826" s="43"/>
      <c r="G826" s="38"/>
      <c r="H826" s="125"/>
    </row>
    <row r="827" ht="15.75" hidden="1" customHeight="1">
      <c r="A827" s="25">
        <v>45705.0</v>
      </c>
      <c r="B827" s="28" t="s">
        <v>635</v>
      </c>
      <c r="C827" s="28" t="s">
        <v>25</v>
      </c>
      <c r="D827" s="28">
        <v>2.1396821E7</v>
      </c>
      <c r="E827" s="32">
        <v>236255.37</v>
      </c>
      <c r="F827" s="43"/>
      <c r="G827" s="38"/>
      <c r="H827" s="125"/>
    </row>
    <row r="828" ht="15.75" hidden="1" customHeight="1">
      <c r="A828" s="25">
        <v>45705.0</v>
      </c>
      <c r="B828" s="28" t="s">
        <v>635</v>
      </c>
      <c r="C828" s="28" t="s">
        <v>25</v>
      </c>
      <c r="D828" s="28">
        <v>2.1396514E7</v>
      </c>
      <c r="E828" s="32">
        <v>371086.75</v>
      </c>
      <c r="F828" s="43"/>
      <c r="G828" s="38"/>
      <c r="H828" s="125"/>
    </row>
    <row r="829" ht="15.75" hidden="1" customHeight="1">
      <c r="A829" s="25">
        <v>45706.0</v>
      </c>
      <c r="B829" s="28" t="s">
        <v>635</v>
      </c>
      <c r="C829" s="28" t="s">
        <v>25</v>
      </c>
      <c r="D829" s="28">
        <v>2.1406916E7</v>
      </c>
      <c r="E829" s="32">
        <v>16350.04</v>
      </c>
      <c r="F829" s="43"/>
      <c r="G829" s="38"/>
      <c r="H829" s="125"/>
    </row>
    <row r="830" ht="15.75" hidden="1" customHeight="1">
      <c r="A830" s="25">
        <v>45706.0</v>
      </c>
      <c r="B830" s="28" t="s">
        <v>635</v>
      </c>
      <c r="C830" s="28" t="s">
        <v>25</v>
      </c>
      <c r="D830" s="28">
        <v>2.1404976E7</v>
      </c>
      <c r="E830" s="32">
        <v>34261.43</v>
      </c>
      <c r="F830" s="43"/>
      <c r="G830" s="38"/>
      <c r="H830" s="125"/>
    </row>
    <row r="831" ht="15.75" hidden="1" customHeight="1">
      <c r="A831" s="25">
        <v>45706.0</v>
      </c>
      <c r="B831" s="28" t="s">
        <v>635</v>
      </c>
      <c r="C831" s="28" t="s">
        <v>25</v>
      </c>
      <c r="D831" s="28">
        <v>2.1403338E7</v>
      </c>
      <c r="E831" s="32">
        <v>48051.69</v>
      </c>
      <c r="F831" s="43"/>
      <c r="G831" s="38"/>
      <c r="H831" s="125"/>
    </row>
    <row r="832" ht="15.75" hidden="1" customHeight="1">
      <c r="A832" s="25">
        <v>45706.0</v>
      </c>
      <c r="B832" s="28" t="s">
        <v>635</v>
      </c>
      <c r="C832" s="28" t="s">
        <v>25</v>
      </c>
      <c r="D832" s="28">
        <v>2.1411093E7</v>
      </c>
      <c r="E832" s="32">
        <v>37468.02</v>
      </c>
      <c r="F832" s="43"/>
      <c r="G832" s="38"/>
      <c r="H832" s="125"/>
    </row>
    <row r="833" ht="15.75" hidden="1" customHeight="1">
      <c r="A833" s="25">
        <v>45707.0</v>
      </c>
      <c r="B833" s="28" t="s">
        <v>635</v>
      </c>
      <c r="C833" s="28" t="s">
        <v>25</v>
      </c>
      <c r="D833" s="28">
        <v>2.141392E7</v>
      </c>
      <c r="E833" s="32">
        <v>18734.01</v>
      </c>
      <c r="F833" s="43"/>
      <c r="G833" s="38"/>
      <c r="H833" s="125"/>
    </row>
    <row r="834" ht="15.75" hidden="1" customHeight="1">
      <c r="A834" s="25">
        <v>45707.0</v>
      </c>
      <c r="B834" s="28" t="s">
        <v>635</v>
      </c>
      <c r="C834" s="28" t="s">
        <v>25</v>
      </c>
      <c r="D834" s="28">
        <v>2.1413088E7</v>
      </c>
      <c r="E834" s="32">
        <v>37142.04</v>
      </c>
      <c r="F834" s="43"/>
      <c r="G834" s="38"/>
      <c r="H834" s="125"/>
    </row>
    <row r="835" ht="15.75" hidden="1" customHeight="1">
      <c r="A835" s="86">
        <v>45707.0</v>
      </c>
      <c r="B835" s="88" t="s">
        <v>635</v>
      </c>
      <c r="C835" s="88" t="s">
        <v>25</v>
      </c>
      <c r="D835" s="88">
        <v>2.1417046E7</v>
      </c>
      <c r="E835" s="89">
        <v>26493.25</v>
      </c>
      <c r="F835" s="43"/>
      <c r="G835" s="38"/>
      <c r="H835" s="125"/>
    </row>
    <row r="836" ht="15.75" hidden="1" customHeight="1">
      <c r="A836" s="25">
        <v>45707.0</v>
      </c>
      <c r="B836" s="28" t="s">
        <v>635</v>
      </c>
      <c r="C836" s="28" t="s">
        <v>25</v>
      </c>
      <c r="D836" s="28">
        <v>2.1417045E7</v>
      </c>
      <c r="E836" s="32">
        <v>64298.68</v>
      </c>
      <c r="F836" s="43"/>
      <c r="G836" s="38"/>
      <c r="H836" s="125"/>
    </row>
    <row r="837" ht="15.75" hidden="1" customHeight="1">
      <c r="A837" s="25">
        <v>45707.0</v>
      </c>
      <c r="B837" s="28" t="s">
        <v>635</v>
      </c>
      <c r="C837" s="28" t="s">
        <v>25</v>
      </c>
      <c r="D837" s="28">
        <v>2.1421872E7</v>
      </c>
      <c r="E837" s="32">
        <v>34102.02</v>
      </c>
      <c r="F837" s="43"/>
      <c r="G837" s="38"/>
      <c r="H837" s="125"/>
    </row>
    <row r="838" ht="15.75" hidden="1" customHeight="1">
      <c r="A838" s="25">
        <v>45707.0</v>
      </c>
      <c r="B838" s="28" t="s">
        <v>635</v>
      </c>
      <c r="C838" s="28" t="s">
        <v>25</v>
      </c>
      <c r="D838" s="28">
        <v>2.1421496E7</v>
      </c>
      <c r="E838" s="32">
        <v>19414.91</v>
      </c>
      <c r="F838" s="43"/>
      <c r="G838" s="38"/>
      <c r="H838" s="125"/>
    </row>
    <row r="839" ht="15.75" hidden="1" customHeight="1">
      <c r="A839" s="25">
        <v>45708.0</v>
      </c>
      <c r="B839" s="28" t="s">
        <v>635</v>
      </c>
      <c r="C839" s="28" t="s">
        <v>25</v>
      </c>
      <c r="D839" s="28">
        <v>2.1427157E7</v>
      </c>
      <c r="E839" s="32">
        <v>146576.14</v>
      </c>
      <c r="F839" s="33"/>
      <c r="G839" s="38"/>
      <c r="H839" s="125"/>
    </row>
    <row r="840" ht="15.75" hidden="1" customHeight="1">
      <c r="A840" s="25">
        <v>45709.0</v>
      </c>
      <c r="B840" s="28" t="s">
        <v>635</v>
      </c>
      <c r="C840" s="28" t="s">
        <v>25</v>
      </c>
      <c r="D840" s="28">
        <v>2.1437023E7</v>
      </c>
      <c r="E840" s="32">
        <v>134853.49</v>
      </c>
      <c r="F840" s="31" t="s">
        <v>1922</v>
      </c>
      <c r="G840" s="38"/>
      <c r="H840" s="125"/>
    </row>
    <row r="841" ht="15.75" hidden="1" customHeight="1">
      <c r="A841" s="25">
        <v>45709.0</v>
      </c>
      <c r="B841" s="28" t="s">
        <v>635</v>
      </c>
      <c r="C841" s="28" t="s">
        <v>25</v>
      </c>
      <c r="D841" s="28">
        <v>2.143378E7</v>
      </c>
      <c r="E841" s="32">
        <v>35089.71</v>
      </c>
      <c r="F841" s="43"/>
      <c r="G841" s="38"/>
      <c r="H841" s="125"/>
    </row>
    <row r="842" ht="15.75" hidden="1" customHeight="1">
      <c r="A842" s="25">
        <v>45710.0</v>
      </c>
      <c r="B842" s="28" t="s">
        <v>635</v>
      </c>
      <c r="C842" s="28" t="s">
        <v>25</v>
      </c>
      <c r="D842" s="28">
        <v>2.1446813E7</v>
      </c>
      <c r="E842" s="32">
        <v>25402.85</v>
      </c>
      <c r="F842" s="43"/>
      <c r="G842" s="38"/>
      <c r="H842" s="125"/>
    </row>
    <row r="843" ht="15.75" hidden="1" customHeight="1">
      <c r="A843" s="25">
        <v>45710.0</v>
      </c>
      <c r="B843" s="28" t="s">
        <v>635</v>
      </c>
      <c r="C843" s="28" t="s">
        <v>25</v>
      </c>
      <c r="D843" s="28">
        <v>2.1446449E7</v>
      </c>
      <c r="E843" s="32">
        <v>3633.14</v>
      </c>
      <c r="F843" s="43"/>
      <c r="G843" s="38"/>
      <c r="H843" s="125"/>
    </row>
    <row r="844" ht="15.75" hidden="1" customHeight="1">
      <c r="A844" s="25">
        <v>45710.0</v>
      </c>
      <c r="B844" s="28" t="s">
        <v>635</v>
      </c>
      <c r="C844" s="28" t="s">
        <v>25</v>
      </c>
      <c r="D844" s="28">
        <v>2.1444619E7</v>
      </c>
      <c r="E844" s="32">
        <v>11588.65</v>
      </c>
      <c r="F844" s="43"/>
      <c r="G844" s="38"/>
      <c r="H844" s="125"/>
    </row>
    <row r="845" ht="15.75" hidden="1" customHeight="1">
      <c r="A845" s="25">
        <v>45710.0</v>
      </c>
      <c r="B845" s="28" t="s">
        <v>635</v>
      </c>
      <c r="C845" s="28" t="s">
        <v>25</v>
      </c>
      <c r="D845" s="28">
        <v>2.1443976E7</v>
      </c>
      <c r="E845" s="32">
        <v>20321.14</v>
      </c>
      <c r="F845" s="43"/>
      <c r="G845" s="38"/>
      <c r="H845" s="125"/>
    </row>
    <row r="846" ht="15.75" hidden="1" customHeight="1">
      <c r="A846" s="25">
        <v>45710.0</v>
      </c>
      <c r="B846" s="28" t="s">
        <v>635</v>
      </c>
      <c r="C846" s="28" t="s">
        <v>25</v>
      </c>
      <c r="D846" s="28">
        <v>2.1447251E7</v>
      </c>
      <c r="E846" s="32">
        <v>95611.33</v>
      </c>
      <c r="F846" s="43"/>
      <c r="G846" s="38"/>
      <c r="H846" s="125"/>
    </row>
    <row r="847" ht="15.75" hidden="1" customHeight="1">
      <c r="A847" s="25">
        <v>45710.0</v>
      </c>
      <c r="B847" s="28" t="s">
        <v>635</v>
      </c>
      <c r="C847" s="28" t="s">
        <v>25</v>
      </c>
      <c r="D847" s="28">
        <v>2.1450409E7</v>
      </c>
      <c r="E847" s="32">
        <v>11825.53</v>
      </c>
      <c r="F847" s="43"/>
      <c r="G847" s="38"/>
      <c r="H847" s="125"/>
    </row>
    <row r="848" ht="15.75" hidden="1" customHeight="1">
      <c r="A848" s="25">
        <v>45712.0</v>
      </c>
      <c r="B848" s="28" t="s">
        <v>635</v>
      </c>
      <c r="C848" s="28" t="s">
        <v>25</v>
      </c>
      <c r="D848" s="28">
        <v>2.1454493E7</v>
      </c>
      <c r="E848" s="32">
        <v>25589.4</v>
      </c>
      <c r="F848" s="43"/>
      <c r="G848" s="38"/>
      <c r="H848" s="125"/>
    </row>
    <row r="849" ht="15.75" hidden="1" customHeight="1">
      <c r="A849" s="25">
        <v>45712.0</v>
      </c>
      <c r="B849" s="28" t="s">
        <v>635</v>
      </c>
      <c r="C849" s="28" t="s">
        <v>25</v>
      </c>
      <c r="D849" s="28">
        <v>2.1454492E7</v>
      </c>
      <c r="E849" s="32">
        <v>41915.42</v>
      </c>
      <c r="F849" s="43"/>
      <c r="G849" s="38"/>
      <c r="H849" s="125"/>
    </row>
    <row r="850" ht="15.75" hidden="1" customHeight="1">
      <c r="A850" s="25">
        <v>45712.0</v>
      </c>
      <c r="B850" s="28" t="s">
        <v>635</v>
      </c>
      <c r="C850" s="28" t="s">
        <v>25</v>
      </c>
      <c r="D850" s="28">
        <v>2.1454491E7</v>
      </c>
      <c r="E850" s="32">
        <v>11087.95</v>
      </c>
      <c r="F850" s="43"/>
      <c r="G850" s="38"/>
      <c r="H850" s="125"/>
    </row>
    <row r="851" ht="15.75" hidden="1" customHeight="1">
      <c r="A851" s="86">
        <v>45712.0</v>
      </c>
      <c r="B851" s="88" t="s">
        <v>635</v>
      </c>
      <c r="C851" s="88" t="s">
        <v>25</v>
      </c>
      <c r="D851" s="88">
        <v>2.145449E7</v>
      </c>
      <c r="E851" s="89">
        <v>16396.49</v>
      </c>
      <c r="F851" s="43"/>
      <c r="G851" s="38"/>
      <c r="H851" s="125"/>
    </row>
    <row r="852" ht="15.75" hidden="1" customHeight="1">
      <c r="A852" s="25">
        <v>45712.0</v>
      </c>
      <c r="B852" s="28" t="s">
        <v>635</v>
      </c>
      <c r="C852" s="28" t="s">
        <v>25</v>
      </c>
      <c r="D852" s="28">
        <v>2.1454489E7</v>
      </c>
      <c r="E852" s="32">
        <v>466204.47</v>
      </c>
      <c r="F852" s="43"/>
      <c r="G852" s="38"/>
      <c r="H852" s="125"/>
    </row>
    <row r="853" ht="15.75" hidden="1" customHeight="1">
      <c r="A853" s="25">
        <v>45712.0</v>
      </c>
      <c r="B853" s="28" t="s">
        <v>635</v>
      </c>
      <c r="C853" s="28" t="s">
        <v>25</v>
      </c>
      <c r="D853" s="28">
        <v>2.1454488E7</v>
      </c>
      <c r="E853" s="32">
        <v>208619.34</v>
      </c>
      <c r="F853" s="43"/>
      <c r="G853" s="38"/>
      <c r="H853" s="125"/>
    </row>
    <row r="854" ht="15.75" hidden="1" customHeight="1">
      <c r="A854" s="25">
        <v>45712.0</v>
      </c>
      <c r="B854" s="28" t="s">
        <v>635</v>
      </c>
      <c r="C854" s="28" t="s">
        <v>25</v>
      </c>
      <c r="D854" s="28">
        <v>2.1454487E7</v>
      </c>
      <c r="E854" s="32">
        <v>140897.18</v>
      </c>
      <c r="F854" s="43"/>
      <c r="G854" s="38"/>
      <c r="H854" s="125"/>
    </row>
    <row r="855" ht="15.75" hidden="1" customHeight="1">
      <c r="A855" s="25">
        <v>45712.0</v>
      </c>
      <c r="B855" s="28" t="s">
        <v>635</v>
      </c>
      <c r="C855" s="28" t="s">
        <v>25</v>
      </c>
      <c r="D855" s="28">
        <v>2.1458239E7</v>
      </c>
      <c r="E855" s="32">
        <v>15657.19</v>
      </c>
      <c r="F855" s="43"/>
      <c r="G855" s="38"/>
      <c r="H855" s="125"/>
    </row>
    <row r="856" ht="15.75" hidden="1" customHeight="1">
      <c r="A856" s="25">
        <v>45713.0</v>
      </c>
      <c r="B856" s="28" t="s">
        <v>635</v>
      </c>
      <c r="C856" s="28" t="s">
        <v>25</v>
      </c>
      <c r="D856" s="28">
        <v>2.1464067E7</v>
      </c>
      <c r="E856" s="32">
        <v>32373.04</v>
      </c>
      <c r="F856" s="43"/>
      <c r="G856" s="38"/>
      <c r="H856" s="125"/>
    </row>
    <row r="857" ht="15.75" hidden="1" customHeight="1">
      <c r="A857" s="25">
        <v>45713.0</v>
      </c>
      <c r="B857" s="28" t="s">
        <v>635</v>
      </c>
      <c r="C857" s="28" t="s">
        <v>25</v>
      </c>
      <c r="D857" s="28">
        <v>2.1464066E7</v>
      </c>
      <c r="E857" s="32">
        <v>146450.68</v>
      </c>
      <c r="F857" s="43"/>
      <c r="G857" s="85" t="s">
        <v>1953</v>
      </c>
      <c r="H857" s="125"/>
    </row>
    <row r="858" ht="15.75" hidden="1" customHeight="1">
      <c r="A858" s="25">
        <v>45713.0</v>
      </c>
      <c r="B858" s="28" t="s">
        <v>635</v>
      </c>
      <c r="C858" s="28" t="s">
        <v>25</v>
      </c>
      <c r="D858" s="28">
        <v>2.1460785E7</v>
      </c>
      <c r="E858" s="32">
        <v>7075.79</v>
      </c>
      <c r="F858" s="43"/>
      <c r="G858" s="38"/>
      <c r="H858" s="125"/>
    </row>
    <row r="859" ht="15.75" hidden="1" customHeight="1">
      <c r="A859" s="27">
        <v>45714.0</v>
      </c>
      <c r="B859" s="28" t="s">
        <v>635</v>
      </c>
      <c r="C859" s="28" t="s">
        <v>25</v>
      </c>
      <c r="D859" s="19" t="s">
        <v>1957</v>
      </c>
      <c r="E859" s="21">
        <v>60258.12</v>
      </c>
      <c r="F859" s="43"/>
      <c r="G859" s="38"/>
      <c r="H859" s="125"/>
    </row>
    <row r="860" ht="15.75" hidden="1" customHeight="1">
      <c r="A860" s="256">
        <v>45714.0</v>
      </c>
      <c r="B860" s="88" t="s">
        <v>635</v>
      </c>
      <c r="C860" s="88" t="s">
        <v>25</v>
      </c>
      <c r="D860" s="252" t="s">
        <v>1963</v>
      </c>
      <c r="E860" s="257">
        <v>3714.42</v>
      </c>
      <c r="F860" s="43"/>
      <c r="G860" s="38"/>
      <c r="H860" s="125"/>
    </row>
    <row r="861" ht="15.75" hidden="1" customHeight="1">
      <c r="A861" s="27">
        <v>45714.0</v>
      </c>
      <c r="B861" s="28" t="s">
        <v>635</v>
      </c>
      <c r="C861" s="28" t="s">
        <v>25</v>
      </c>
      <c r="D861" s="19" t="s">
        <v>1967</v>
      </c>
      <c r="E861" s="21">
        <v>107198.21</v>
      </c>
      <c r="F861" s="43"/>
      <c r="G861" s="38"/>
      <c r="H861" s="125"/>
    </row>
    <row r="862" ht="15.75" hidden="1" customHeight="1">
      <c r="A862" s="256">
        <v>45714.0</v>
      </c>
      <c r="B862" s="88" t="s">
        <v>635</v>
      </c>
      <c r="C862" s="88" t="s">
        <v>25</v>
      </c>
      <c r="D862" s="252" t="s">
        <v>1969</v>
      </c>
      <c r="E862" s="257">
        <v>35368.45</v>
      </c>
      <c r="F862" s="43"/>
      <c r="G862" s="38"/>
      <c r="H862" s="125"/>
    </row>
    <row r="863" ht="15.75" hidden="1" customHeight="1">
      <c r="A863" s="27">
        <v>45714.0</v>
      </c>
      <c r="B863" s="28" t="s">
        <v>635</v>
      </c>
      <c r="C863" s="28" t="s">
        <v>25</v>
      </c>
      <c r="D863" s="19" t="s">
        <v>1972</v>
      </c>
      <c r="E863" s="21">
        <v>9160.47</v>
      </c>
      <c r="F863" s="43"/>
      <c r="G863" s="38"/>
      <c r="H863" s="125"/>
    </row>
    <row r="864" ht="15.75" hidden="1" customHeight="1">
      <c r="A864" s="25">
        <v>45715.0</v>
      </c>
      <c r="B864" s="28" t="s">
        <v>635</v>
      </c>
      <c r="C864" s="28" t="s">
        <v>25</v>
      </c>
      <c r="D864" s="28" t="s">
        <v>1974</v>
      </c>
      <c r="E864" s="32">
        <v>106748.74</v>
      </c>
      <c r="F864" s="43"/>
      <c r="G864" s="38"/>
      <c r="H864" s="125"/>
    </row>
    <row r="865" ht="15.75" hidden="1" customHeight="1">
      <c r="A865" s="25">
        <v>45715.0</v>
      </c>
      <c r="B865" s="28" t="s">
        <v>635</v>
      </c>
      <c r="C865" s="28" t="s">
        <v>25</v>
      </c>
      <c r="D865" s="28" t="s">
        <v>1977</v>
      </c>
      <c r="E865" s="32">
        <v>253053.62</v>
      </c>
      <c r="F865" s="43"/>
      <c r="G865" s="38"/>
      <c r="H865" s="125"/>
    </row>
    <row r="866" ht="15.75" hidden="1" customHeight="1">
      <c r="A866" s="25">
        <v>45715.0</v>
      </c>
      <c r="B866" s="28" t="s">
        <v>635</v>
      </c>
      <c r="C866" s="28" t="s">
        <v>25</v>
      </c>
      <c r="D866" s="28" t="s">
        <v>1980</v>
      </c>
      <c r="E866" s="32">
        <v>15388.12</v>
      </c>
      <c r="F866" s="43"/>
      <c r="G866" s="38"/>
      <c r="H866" s="125"/>
    </row>
    <row r="867" ht="15.75" hidden="1" customHeight="1">
      <c r="A867" s="25">
        <v>45715.0</v>
      </c>
      <c r="B867" s="28" t="s">
        <v>635</v>
      </c>
      <c r="C867" s="28" t="s">
        <v>25</v>
      </c>
      <c r="D867" s="28" t="s">
        <v>1982</v>
      </c>
      <c r="E867" s="32">
        <v>36848.04</v>
      </c>
      <c r="F867" s="43"/>
      <c r="G867" s="38"/>
      <c r="H867" s="125"/>
    </row>
    <row r="868" ht="15.75" hidden="1" customHeight="1">
      <c r="A868" s="25">
        <v>45715.0</v>
      </c>
      <c r="B868" s="28" t="s">
        <v>635</v>
      </c>
      <c r="C868" s="28" t="s">
        <v>25</v>
      </c>
      <c r="D868" s="28">
        <v>2.1489813E7</v>
      </c>
      <c r="E868" s="32">
        <v>49409.76</v>
      </c>
      <c r="F868" s="33"/>
      <c r="G868" s="38"/>
      <c r="H868" s="125"/>
    </row>
    <row r="869" ht="15.75" hidden="1" customHeight="1">
      <c r="A869" s="25">
        <v>45715.0</v>
      </c>
      <c r="B869" s="28" t="s">
        <v>635</v>
      </c>
      <c r="C869" s="28" t="s">
        <v>1786</v>
      </c>
      <c r="D869" s="28">
        <v>2.5021044E7</v>
      </c>
      <c r="E869" s="32">
        <v>3000.0</v>
      </c>
      <c r="F869" s="31" t="s">
        <v>1987</v>
      </c>
      <c r="G869" s="38"/>
      <c r="H869" s="125"/>
    </row>
    <row r="870" ht="15.75" hidden="1" customHeight="1">
      <c r="A870" s="25">
        <v>45716.0</v>
      </c>
      <c r="B870" s="28" t="s">
        <v>635</v>
      </c>
      <c r="C870" s="28" t="s">
        <v>25</v>
      </c>
      <c r="D870" s="28">
        <v>2.1491548E7</v>
      </c>
      <c r="E870" s="32">
        <v>7410.38</v>
      </c>
      <c r="F870" s="43"/>
      <c r="G870" s="38"/>
      <c r="H870" s="125"/>
    </row>
    <row r="871" ht="15.75" hidden="1" customHeight="1">
      <c r="A871" s="25">
        <v>45716.0</v>
      </c>
      <c r="B871" s="28" t="s">
        <v>635</v>
      </c>
      <c r="C871" s="28" t="s">
        <v>679</v>
      </c>
      <c r="D871" s="28">
        <v>634727.0</v>
      </c>
      <c r="E871" s="32">
        <v>-21666.57</v>
      </c>
      <c r="F871" s="43"/>
      <c r="G871" s="85" t="s">
        <v>1995</v>
      </c>
      <c r="H871" s="125"/>
    </row>
    <row r="872" ht="15.75" hidden="1" customHeight="1">
      <c r="A872" s="25">
        <v>45717.0</v>
      </c>
      <c r="B872" s="28" t="s">
        <v>635</v>
      </c>
      <c r="C872" s="28" t="s">
        <v>25</v>
      </c>
      <c r="D872" s="28" t="s">
        <v>1997</v>
      </c>
      <c r="E872" s="32">
        <v>12209.66</v>
      </c>
      <c r="F872" s="43"/>
      <c r="G872" s="38"/>
      <c r="H872" s="125"/>
    </row>
    <row r="873" ht="15.75" hidden="1" customHeight="1">
      <c r="A873" s="25">
        <v>45717.0</v>
      </c>
      <c r="B873" s="28" t="s">
        <v>635</v>
      </c>
      <c r="C873" s="28" t="s">
        <v>25</v>
      </c>
      <c r="D873" s="28">
        <v>2.150457E7</v>
      </c>
      <c r="E873" s="32">
        <v>172141.18</v>
      </c>
      <c r="F873" s="43"/>
      <c r="G873" s="38"/>
      <c r="H873" s="125"/>
    </row>
    <row r="874" ht="15.75" hidden="1" customHeight="1">
      <c r="A874" s="25">
        <v>45721.0</v>
      </c>
      <c r="B874" s="28" t="s">
        <v>635</v>
      </c>
      <c r="C874" s="28" t="s">
        <v>25</v>
      </c>
      <c r="D874" s="28" t="s">
        <v>2002</v>
      </c>
      <c r="E874" s="32">
        <v>98497.05</v>
      </c>
      <c r="F874" s="43"/>
      <c r="G874" s="38"/>
      <c r="H874" s="125"/>
    </row>
    <row r="875" ht="15.75" hidden="1" customHeight="1">
      <c r="A875" s="86">
        <v>45721.0</v>
      </c>
      <c r="B875" s="88" t="s">
        <v>635</v>
      </c>
      <c r="C875" s="88" t="s">
        <v>25</v>
      </c>
      <c r="D875" s="88" t="s">
        <v>2006</v>
      </c>
      <c r="E875" s="89">
        <v>75658.89</v>
      </c>
      <c r="F875" s="43"/>
      <c r="G875" s="38"/>
      <c r="H875" s="125"/>
    </row>
    <row r="876" ht="15.75" hidden="1" customHeight="1">
      <c r="A876" s="25">
        <v>45721.0</v>
      </c>
      <c r="B876" s="28" t="s">
        <v>635</v>
      </c>
      <c r="C876" s="28" t="s">
        <v>25</v>
      </c>
      <c r="D876" s="28" t="s">
        <v>2009</v>
      </c>
      <c r="E876" s="32">
        <v>41250.74</v>
      </c>
      <c r="F876" s="43"/>
      <c r="G876" s="38"/>
      <c r="H876" s="125"/>
    </row>
    <row r="877" ht="15.75" hidden="1" customHeight="1">
      <c r="A877" s="25">
        <v>45721.0</v>
      </c>
      <c r="B877" s="28" t="s">
        <v>635</v>
      </c>
      <c r="C877" s="28" t="s">
        <v>25</v>
      </c>
      <c r="D877" s="28" t="s">
        <v>2012</v>
      </c>
      <c r="E877" s="32">
        <v>18798.95</v>
      </c>
      <c r="F877" s="43"/>
      <c r="G877" s="38"/>
      <c r="H877" s="125"/>
    </row>
    <row r="878" ht="15.75" hidden="1" customHeight="1">
      <c r="A878" s="25">
        <v>45721.0</v>
      </c>
      <c r="B878" s="28" t="s">
        <v>635</v>
      </c>
      <c r="C878" s="28" t="s">
        <v>25</v>
      </c>
      <c r="D878" s="28" t="s">
        <v>2015</v>
      </c>
      <c r="E878" s="32">
        <v>341353.38</v>
      </c>
      <c r="F878" s="43"/>
      <c r="G878" s="38"/>
      <c r="H878" s="125"/>
    </row>
    <row r="879" ht="15.75" hidden="1" customHeight="1">
      <c r="A879" s="86">
        <v>45721.0</v>
      </c>
      <c r="B879" s="88" t="s">
        <v>635</v>
      </c>
      <c r="C879" s="88" t="s">
        <v>25</v>
      </c>
      <c r="D879" s="88" t="s">
        <v>2017</v>
      </c>
      <c r="E879" s="89">
        <v>15649.24</v>
      </c>
      <c r="F879" s="43"/>
      <c r="G879" s="38"/>
      <c r="H879" s="125"/>
    </row>
    <row r="880" ht="15.75" hidden="1" customHeight="1">
      <c r="A880" s="25">
        <v>45721.0</v>
      </c>
      <c r="B880" s="28" t="s">
        <v>635</v>
      </c>
      <c r="C880" s="28" t="s">
        <v>25</v>
      </c>
      <c r="D880" s="28" t="s">
        <v>2019</v>
      </c>
      <c r="E880" s="32">
        <v>187541.24</v>
      </c>
      <c r="F880" s="43"/>
      <c r="G880" s="38"/>
      <c r="H880" s="125"/>
    </row>
    <row r="881" ht="15.75" hidden="1" customHeight="1">
      <c r="A881" s="86">
        <v>45721.0</v>
      </c>
      <c r="B881" s="88" t="s">
        <v>635</v>
      </c>
      <c r="C881" s="88" t="s">
        <v>25</v>
      </c>
      <c r="D881" s="88" t="s">
        <v>2020</v>
      </c>
      <c r="E881" s="89">
        <v>24917.97</v>
      </c>
      <c r="F881" s="43"/>
      <c r="G881" s="38"/>
      <c r="H881" s="125"/>
    </row>
    <row r="882" ht="15.75" hidden="1" customHeight="1">
      <c r="A882" s="25">
        <v>45721.0</v>
      </c>
      <c r="B882" s="28" t="s">
        <v>635</v>
      </c>
      <c r="C882" s="28" t="s">
        <v>25</v>
      </c>
      <c r="D882" s="28" t="s">
        <v>2022</v>
      </c>
      <c r="E882" s="32">
        <v>58271.49</v>
      </c>
      <c r="F882" s="43"/>
      <c r="G882" s="38"/>
      <c r="H882" s="125"/>
    </row>
    <row r="883" ht="15.75" hidden="1" customHeight="1">
      <c r="A883" s="25">
        <v>45721.0</v>
      </c>
      <c r="B883" s="28" t="s">
        <v>635</v>
      </c>
      <c r="C883" s="28" t="s">
        <v>25</v>
      </c>
      <c r="D883" s="28" t="s">
        <v>2025</v>
      </c>
      <c r="E883" s="32">
        <v>172397.78</v>
      </c>
      <c r="F883" s="43"/>
      <c r="G883" s="38"/>
      <c r="H883" s="125"/>
    </row>
    <row r="884" ht="15.75" hidden="1" customHeight="1">
      <c r="A884" s="25">
        <v>45721.0</v>
      </c>
      <c r="B884" s="28" t="s">
        <v>635</v>
      </c>
      <c r="C884" s="28" t="s">
        <v>25</v>
      </c>
      <c r="D884" s="28">
        <v>2.15206E7</v>
      </c>
      <c r="E884" s="32">
        <v>43957.95</v>
      </c>
      <c r="F884" s="43"/>
      <c r="G884" s="38"/>
      <c r="H884" s="125"/>
    </row>
    <row r="885" ht="15.75" hidden="1" customHeight="1">
      <c r="A885" s="25">
        <v>45721.0</v>
      </c>
      <c r="B885" s="28" t="s">
        <v>635</v>
      </c>
      <c r="C885" s="28" t="s">
        <v>25</v>
      </c>
      <c r="D885" s="28">
        <v>2.1516619E7</v>
      </c>
      <c r="E885" s="32">
        <v>801679.55</v>
      </c>
      <c r="F885" s="43"/>
      <c r="G885" s="38"/>
      <c r="H885" s="125"/>
    </row>
    <row r="886" ht="15.75" hidden="1" customHeight="1">
      <c r="A886" s="86">
        <v>45722.0</v>
      </c>
      <c r="B886" s="88" t="s">
        <v>635</v>
      </c>
      <c r="C886" s="88" t="s">
        <v>25</v>
      </c>
      <c r="D886" s="88">
        <v>2.1526903E7</v>
      </c>
      <c r="E886" s="89">
        <v>21462.39</v>
      </c>
      <c r="F886" s="43"/>
      <c r="G886" s="38"/>
      <c r="H886" s="125"/>
    </row>
    <row r="887" ht="15.75" hidden="1" customHeight="1">
      <c r="A887" s="25">
        <v>45722.0</v>
      </c>
      <c r="B887" s="28" t="s">
        <v>635</v>
      </c>
      <c r="C887" s="28" t="s">
        <v>25</v>
      </c>
      <c r="D887" s="28">
        <v>2.1526902E7</v>
      </c>
      <c r="E887" s="32">
        <v>219168.67</v>
      </c>
      <c r="F887" s="43"/>
      <c r="G887" s="38"/>
      <c r="H887" s="125"/>
    </row>
    <row r="888" ht="15.75" hidden="1" customHeight="1">
      <c r="A888" s="25">
        <v>45722.0</v>
      </c>
      <c r="B888" s="28" t="s">
        <v>635</v>
      </c>
      <c r="C888" s="28" t="s">
        <v>25</v>
      </c>
      <c r="D888" s="28">
        <v>2.1526849E7</v>
      </c>
      <c r="E888" s="32">
        <v>124455.43</v>
      </c>
      <c r="F888" s="33"/>
      <c r="G888" s="38"/>
      <c r="H888" s="125"/>
    </row>
    <row r="889" ht="15.75" hidden="1" customHeight="1">
      <c r="A889" s="25">
        <v>45723.0</v>
      </c>
      <c r="B889" s="28" t="s">
        <v>635</v>
      </c>
      <c r="C889" s="28" t="s">
        <v>25</v>
      </c>
      <c r="D889" s="28">
        <v>2.1538372E7</v>
      </c>
      <c r="E889" s="32">
        <v>29588.16</v>
      </c>
      <c r="F889" s="36" t="s">
        <v>2036</v>
      </c>
      <c r="G889" s="38"/>
      <c r="H889" s="258"/>
    </row>
    <row r="890" ht="15.75" hidden="1" customHeight="1">
      <c r="A890" s="25">
        <v>45723.0</v>
      </c>
      <c r="B890" s="28" t="s">
        <v>635</v>
      </c>
      <c r="C890" s="28" t="s">
        <v>25</v>
      </c>
      <c r="D890" s="28">
        <v>2.1534316E7</v>
      </c>
      <c r="E890" s="32">
        <v>57874.8</v>
      </c>
      <c r="F890" s="43"/>
      <c r="G890" s="38"/>
      <c r="H890" s="258"/>
    </row>
    <row r="891" ht="15.75" hidden="1" customHeight="1">
      <c r="A891" s="86">
        <v>45723.0</v>
      </c>
      <c r="B891" s="88" t="s">
        <v>635</v>
      </c>
      <c r="C891" s="88" t="s">
        <v>25</v>
      </c>
      <c r="D891" s="88">
        <v>1.6093203E7</v>
      </c>
      <c r="E891" s="89">
        <v>0.0</v>
      </c>
      <c r="F891" s="43"/>
      <c r="G891" s="38"/>
      <c r="H891" s="258"/>
    </row>
    <row r="892" ht="15.75" hidden="1" customHeight="1">
      <c r="A892" s="25">
        <v>45723.0</v>
      </c>
      <c r="B892" s="28" t="s">
        <v>635</v>
      </c>
      <c r="C892" s="28" t="s">
        <v>25</v>
      </c>
      <c r="D892" s="28">
        <v>2.1544409E7</v>
      </c>
      <c r="E892" s="32">
        <v>68295.31</v>
      </c>
      <c r="F892" s="43"/>
      <c r="G892" s="38"/>
      <c r="H892" s="258"/>
    </row>
    <row r="893" ht="15.75" hidden="1" customHeight="1">
      <c r="A893" s="25">
        <v>45724.0</v>
      </c>
      <c r="B893" s="28" t="s">
        <v>635</v>
      </c>
      <c r="C893" s="28" t="s">
        <v>25</v>
      </c>
      <c r="D893" s="28" t="s">
        <v>2044</v>
      </c>
      <c r="E893" s="32">
        <v>4309.88</v>
      </c>
      <c r="F893" s="43"/>
      <c r="G893" s="38"/>
      <c r="H893" s="258"/>
    </row>
    <row r="894" ht="15.75" hidden="1" customHeight="1">
      <c r="A894" s="25">
        <v>45724.0</v>
      </c>
      <c r="B894" s="28" t="s">
        <v>635</v>
      </c>
      <c r="C894" s="28" t="s">
        <v>25</v>
      </c>
      <c r="D894" s="28" t="s">
        <v>2046</v>
      </c>
      <c r="E894" s="32">
        <v>99965.6</v>
      </c>
      <c r="F894" s="43"/>
      <c r="G894" s="38"/>
      <c r="H894" s="258"/>
    </row>
    <row r="895" ht="15.75" hidden="1" customHeight="1">
      <c r="A895" s="25">
        <v>45724.0</v>
      </c>
      <c r="B895" s="28" t="s">
        <v>635</v>
      </c>
      <c r="C895" s="28" t="s">
        <v>25</v>
      </c>
      <c r="D895" s="28" t="s">
        <v>2048</v>
      </c>
      <c r="E895" s="32">
        <v>53939.86</v>
      </c>
      <c r="F895" s="43"/>
      <c r="G895" s="38"/>
      <c r="H895" s="258"/>
    </row>
    <row r="896" ht="15.75" hidden="1" customHeight="1">
      <c r="A896" s="25">
        <v>45724.0</v>
      </c>
      <c r="B896" s="28" t="s">
        <v>635</v>
      </c>
      <c r="C896" s="28" t="s">
        <v>25</v>
      </c>
      <c r="D896" s="28" t="s">
        <v>2051</v>
      </c>
      <c r="E896" s="32">
        <v>98577.26</v>
      </c>
      <c r="F896" s="43"/>
      <c r="G896" s="38"/>
      <c r="H896" s="258"/>
    </row>
    <row r="897" ht="15.75" hidden="1" customHeight="1">
      <c r="A897" s="25">
        <v>45724.0</v>
      </c>
      <c r="B897" s="28" t="s">
        <v>635</v>
      </c>
      <c r="C897" s="28" t="s">
        <v>25</v>
      </c>
      <c r="D897" s="28">
        <v>2.1552929E7</v>
      </c>
      <c r="E897" s="32">
        <v>42900.4</v>
      </c>
      <c r="F897" s="43"/>
      <c r="G897" s="38"/>
      <c r="H897" s="258"/>
    </row>
    <row r="898" ht="15.75" hidden="1" customHeight="1">
      <c r="A898" s="25">
        <v>45726.0</v>
      </c>
      <c r="B898" s="28" t="s">
        <v>635</v>
      </c>
      <c r="C898" s="28" t="s">
        <v>25</v>
      </c>
      <c r="D898" s="28">
        <v>2.1564044E7</v>
      </c>
      <c r="E898" s="32">
        <v>118273.58</v>
      </c>
      <c r="F898" s="43"/>
      <c r="G898" s="38"/>
      <c r="H898" s="258"/>
    </row>
    <row r="899" ht="15.75" hidden="1" customHeight="1">
      <c r="A899" s="25">
        <v>45726.0</v>
      </c>
      <c r="B899" s="28" t="s">
        <v>635</v>
      </c>
      <c r="C899" s="28" t="s">
        <v>25</v>
      </c>
      <c r="D899" s="28">
        <v>2.1559715E7</v>
      </c>
      <c r="E899" s="32">
        <v>18413.11</v>
      </c>
      <c r="F899" s="43"/>
      <c r="G899" s="38"/>
      <c r="H899" s="258"/>
    </row>
    <row r="900" ht="15.75" hidden="1" customHeight="1">
      <c r="A900" s="25">
        <v>45727.0</v>
      </c>
      <c r="B900" s="28" t="s">
        <v>635</v>
      </c>
      <c r="C900" s="28" t="s">
        <v>25</v>
      </c>
      <c r="D900" s="28">
        <v>2.1567669E7</v>
      </c>
      <c r="E900" s="32">
        <v>14591.15</v>
      </c>
      <c r="F900" s="43"/>
      <c r="G900" s="38"/>
      <c r="H900" s="258"/>
    </row>
    <row r="901" ht="15.75" hidden="1" customHeight="1">
      <c r="A901" s="25">
        <v>45727.0</v>
      </c>
      <c r="B901" s="28" t="s">
        <v>635</v>
      </c>
      <c r="C901" s="28" t="s">
        <v>25</v>
      </c>
      <c r="D901" s="28">
        <v>2.156767E7</v>
      </c>
      <c r="E901" s="32">
        <v>22454.69</v>
      </c>
      <c r="F901" s="43"/>
      <c r="G901" s="38"/>
      <c r="H901" s="258"/>
    </row>
    <row r="902" ht="15.75" hidden="1" customHeight="1">
      <c r="A902" s="25">
        <v>45727.0</v>
      </c>
      <c r="B902" s="28" t="s">
        <v>635</v>
      </c>
      <c r="C902" s="28" t="s">
        <v>25</v>
      </c>
      <c r="D902" s="28" t="s">
        <v>2058</v>
      </c>
      <c r="E902" s="32">
        <v>12257.85</v>
      </c>
      <c r="F902" s="43"/>
      <c r="G902" s="38"/>
      <c r="H902" s="258"/>
    </row>
    <row r="903" ht="15.75" hidden="1" customHeight="1">
      <c r="A903" s="25">
        <v>45727.0</v>
      </c>
      <c r="B903" s="28" t="s">
        <v>635</v>
      </c>
      <c r="C903" s="28" t="s">
        <v>25</v>
      </c>
      <c r="D903" s="28" t="s">
        <v>2060</v>
      </c>
      <c r="E903" s="32">
        <v>21508.87</v>
      </c>
      <c r="F903" s="43"/>
      <c r="G903" s="38"/>
      <c r="H903" s="258"/>
    </row>
    <row r="904" ht="15.75" hidden="1" customHeight="1">
      <c r="A904" s="25">
        <v>45727.0</v>
      </c>
      <c r="B904" s="28" t="s">
        <v>635</v>
      </c>
      <c r="C904" s="28" t="s">
        <v>25</v>
      </c>
      <c r="D904" s="28" t="s">
        <v>2062</v>
      </c>
      <c r="E904" s="32">
        <v>89899.76</v>
      </c>
      <c r="F904" s="43"/>
      <c r="G904" s="38"/>
      <c r="H904" s="258"/>
    </row>
    <row r="905" ht="15.75" hidden="1" customHeight="1">
      <c r="A905" s="25">
        <v>45728.0</v>
      </c>
      <c r="B905" s="28" t="s">
        <v>635</v>
      </c>
      <c r="C905" s="28" t="s">
        <v>25</v>
      </c>
      <c r="D905" s="28">
        <v>2.1579003E7</v>
      </c>
      <c r="E905" s="32">
        <v>34585.37</v>
      </c>
      <c r="F905" s="43"/>
      <c r="G905" s="38"/>
      <c r="H905" s="258"/>
    </row>
    <row r="906" ht="15.75" hidden="1" customHeight="1">
      <c r="A906" s="86">
        <v>45728.0</v>
      </c>
      <c r="B906" s="88" t="s">
        <v>635</v>
      </c>
      <c r="C906" s="88" t="s">
        <v>25</v>
      </c>
      <c r="D906" s="88">
        <v>2.1582429E7</v>
      </c>
      <c r="E906" s="89">
        <v>37534.81</v>
      </c>
      <c r="F906" s="43"/>
      <c r="G906" s="38"/>
      <c r="H906" s="258"/>
    </row>
    <row r="907" ht="15.75" hidden="1" customHeight="1">
      <c r="A907" s="25">
        <v>45728.0</v>
      </c>
      <c r="B907" s="28" t="s">
        <v>635</v>
      </c>
      <c r="C907" s="28" t="s">
        <v>25</v>
      </c>
      <c r="D907" s="28">
        <v>2.1587822E7</v>
      </c>
      <c r="E907" s="32">
        <v>80928.57</v>
      </c>
      <c r="F907" s="43"/>
      <c r="G907" s="38"/>
      <c r="H907" s="258"/>
    </row>
    <row r="908" ht="15.75" hidden="1" customHeight="1">
      <c r="A908" s="25">
        <v>45729.0</v>
      </c>
      <c r="B908" s="28" t="s">
        <v>635</v>
      </c>
      <c r="C908" s="28" t="s">
        <v>25</v>
      </c>
      <c r="D908" s="28">
        <v>2.1599087E7</v>
      </c>
      <c r="E908" s="32">
        <v>35483.25</v>
      </c>
      <c r="F908" s="33"/>
      <c r="G908" s="38"/>
      <c r="H908" s="125"/>
    </row>
    <row r="909" ht="15.75" hidden="1" customHeight="1">
      <c r="A909" s="25">
        <v>45730.0</v>
      </c>
      <c r="B909" s="28" t="s">
        <v>635</v>
      </c>
      <c r="C909" s="28" t="s">
        <v>25</v>
      </c>
      <c r="D909" s="28">
        <v>2.1605816E7</v>
      </c>
      <c r="E909" s="32">
        <v>13816.91</v>
      </c>
      <c r="F909" s="31" t="s">
        <v>2083</v>
      </c>
      <c r="G909" s="38"/>
      <c r="H909" s="125"/>
    </row>
    <row r="910" ht="15.75" hidden="1" customHeight="1">
      <c r="A910" s="25">
        <v>45730.0</v>
      </c>
      <c r="B910" s="28" t="s">
        <v>635</v>
      </c>
      <c r="C910" s="28" t="s">
        <v>25</v>
      </c>
      <c r="D910" s="28">
        <v>2.1601662E7</v>
      </c>
      <c r="E910" s="32">
        <v>17787.62</v>
      </c>
      <c r="F910" s="43"/>
      <c r="G910" s="38"/>
      <c r="H910" s="125"/>
    </row>
    <row r="911" ht="15.75" hidden="1" customHeight="1">
      <c r="A911" s="25">
        <v>45730.0</v>
      </c>
      <c r="B911" s="28" t="s">
        <v>635</v>
      </c>
      <c r="C911" s="28" t="s">
        <v>25</v>
      </c>
      <c r="D911" s="206">
        <v>2.1611097E7</v>
      </c>
      <c r="E911" s="32">
        <v>66065.35</v>
      </c>
      <c r="F911" s="43"/>
      <c r="G911" s="38"/>
      <c r="H911" s="125"/>
    </row>
    <row r="912" ht="15.75" hidden="1" customHeight="1">
      <c r="A912" s="25">
        <v>45730.0</v>
      </c>
      <c r="B912" s="28" t="s">
        <v>635</v>
      </c>
      <c r="C912" s="28" t="s">
        <v>25</v>
      </c>
      <c r="D912" s="28">
        <v>2.1611098E7</v>
      </c>
      <c r="E912" s="32">
        <v>6236.01</v>
      </c>
      <c r="F912" s="43"/>
      <c r="G912" s="38"/>
      <c r="H912" s="125"/>
    </row>
    <row r="913" ht="15.75" hidden="1" customHeight="1">
      <c r="A913" s="25">
        <v>45731.0</v>
      </c>
      <c r="B913" s="28" t="s">
        <v>635</v>
      </c>
      <c r="C913" s="28" t="s">
        <v>25</v>
      </c>
      <c r="D913" s="28">
        <v>2.1620626E7</v>
      </c>
      <c r="E913" s="32">
        <v>29710.86</v>
      </c>
      <c r="F913" s="43"/>
      <c r="G913" s="38"/>
      <c r="H913" s="125"/>
    </row>
    <row r="914" ht="15.75" hidden="1" customHeight="1">
      <c r="A914" s="25">
        <v>45731.0</v>
      </c>
      <c r="B914" s="28" t="s">
        <v>635</v>
      </c>
      <c r="C914" s="28" t="s">
        <v>25</v>
      </c>
      <c r="D914" s="28">
        <v>2.1620627E7</v>
      </c>
      <c r="E914" s="32">
        <v>56610.14</v>
      </c>
      <c r="F914" s="43"/>
      <c r="G914" s="38"/>
      <c r="H914" s="125"/>
    </row>
    <row r="915" ht="15.75" hidden="1" customHeight="1">
      <c r="A915" s="25">
        <v>45733.0</v>
      </c>
      <c r="B915" s="28" t="s">
        <v>635</v>
      </c>
      <c r="C915" s="28" t="s">
        <v>25</v>
      </c>
      <c r="D915" s="28">
        <v>2.1626803E7</v>
      </c>
      <c r="E915" s="32">
        <v>157277.93</v>
      </c>
      <c r="F915" s="43"/>
      <c r="G915" s="85" t="s">
        <v>2102</v>
      </c>
      <c r="H915" s="125"/>
    </row>
    <row r="916" ht="15.75" hidden="1" customHeight="1">
      <c r="A916" s="25">
        <v>45733.0</v>
      </c>
      <c r="B916" s="28" t="s">
        <v>635</v>
      </c>
      <c r="C916" s="28" t="s">
        <v>82</v>
      </c>
      <c r="D916" s="28">
        <v>1394165.0</v>
      </c>
      <c r="E916" s="32">
        <v>-6606.91</v>
      </c>
      <c r="F916" s="43"/>
      <c r="G916" s="38"/>
      <c r="H916" s="125"/>
    </row>
    <row r="917" ht="15.75" hidden="1" customHeight="1">
      <c r="A917" s="25">
        <v>45734.0</v>
      </c>
      <c r="B917" s="28" t="s">
        <v>635</v>
      </c>
      <c r="C917" s="28" t="s">
        <v>25</v>
      </c>
      <c r="D917" s="28">
        <v>2.1638212E7</v>
      </c>
      <c r="E917" s="32">
        <v>37616.92</v>
      </c>
      <c r="F917" s="43"/>
      <c r="G917" s="38"/>
      <c r="H917" s="125"/>
    </row>
    <row r="918" ht="15.75" hidden="1" customHeight="1">
      <c r="A918" s="25">
        <v>45734.0</v>
      </c>
      <c r="B918" s="28" t="s">
        <v>635</v>
      </c>
      <c r="C918" s="28" t="s">
        <v>25</v>
      </c>
      <c r="D918" s="28">
        <v>2.1634514E7</v>
      </c>
      <c r="E918" s="32">
        <v>10039.41</v>
      </c>
      <c r="F918" s="43"/>
      <c r="G918" s="38"/>
      <c r="H918" s="125"/>
    </row>
    <row r="919" ht="15.75" hidden="1" customHeight="1">
      <c r="A919" s="25">
        <v>45734.0</v>
      </c>
      <c r="B919" s="28" t="s">
        <v>635</v>
      </c>
      <c r="C919" s="28" t="s">
        <v>25</v>
      </c>
      <c r="D919" s="28">
        <v>2.1634079E7</v>
      </c>
      <c r="E919" s="32">
        <v>36624.9</v>
      </c>
      <c r="F919" s="43"/>
      <c r="G919" s="38"/>
      <c r="H919" s="125"/>
    </row>
    <row r="920" ht="15.75" hidden="1" customHeight="1">
      <c r="A920" s="25">
        <v>45734.0</v>
      </c>
      <c r="B920" s="28" t="s">
        <v>635</v>
      </c>
      <c r="C920" s="28" t="s">
        <v>25</v>
      </c>
      <c r="D920" s="28">
        <v>2.1640605E7</v>
      </c>
      <c r="E920" s="32">
        <v>27696.88</v>
      </c>
      <c r="F920" s="43"/>
      <c r="G920" s="38"/>
      <c r="H920" s="125"/>
    </row>
    <row r="921" ht="15.75" hidden="1" customHeight="1">
      <c r="A921" s="25">
        <v>45734.0</v>
      </c>
      <c r="B921" s="28" t="s">
        <v>635</v>
      </c>
      <c r="C921" s="28" t="s">
        <v>25</v>
      </c>
      <c r="D921" s="28">
        <v>2.1644135E7</v>
      </c>
      <c r="E921" s="32">
        <v>16684.88</v>
      </c>
      <c r="F921" s="43"/>
      <c r="G921" s="38"/>
      <c r="H921" s="125"/>
    </row>
    <row r="922" ht="15.75" hidden="1" customHeight="1">
      <c r="A922" s="25">
        <v>45735.0</v>
      </c>
      <c r="B922" s="28" t="s">
        <v>635</v>
      </c>
      <c r="C922" s="28" t="s">
        <v>25</v>
      </c>
      <c r="D922" s="28">
        <v>2.1650058E7</v>
      </c>
      <c r="E922" s="32">
        <v>130996.72</v>
      </c>
      <c r="F922" s="43"/>
      <c r="G922" s="38"/>
      <c r="H922" s="125"/>
    </row>
    <row r="923" ht="15.75" hidden="1" customHeight="1">
      <c r="A923" s="25">
        <v>45735.0</v>
      </c>
      <c r="B923" s="28" t="s">
        <v>635</v>
      </c>
      <c r="C923" s="28" t="s">
        <v>25</v>
      </c>
      <c r="D923" s="28">
        <v>2.1647173E7</v>
      </c>
      <c r="E923" s="32">
        <v>45517.52</v>
      </c>
      <c r="F923" s="43"/>
      <c r="G923" s="38"/>
      <c r="H923" s="125"/>
    </row>
    <row r="924" ht="15.75" hidden="1" customHeight="1">
      <c r="A924" s="25">
        <v>45735.0</v>
      </c>
      <c r="B924" s="28" t="s">
        <v>635</v>
      </c>
      <c r="C924" s="28" t="s">
        <v>25</v>
      </c>
      <c r="D924" s="28">
        <v>2.1646324E7</v>
      </c>
      <c r="E924" s="32">
        <v>14360.69</v>
      </c>
      <c r="F924" s="43"/>
      <c r="G924" s="38"/>
      <c r="H924" s="125"/>
    </row>
    <row r="925" ht="15.75" hidden="1" customHeight="1">
      <c r="A925" s="25">
        <v>45735.0</v>
      </c>
      <c r="B925" s="28" t="s">
        <v>635</v>
      </c>
      <c r="C925" s="28" t="s">
        <v>25</v>
      </c>
      <c r="D925" s="28">
        <v>2.1652835E7</v>
      </c>
      <c r="E925" s="32">
        <v>27225.99</v>
      </c>
      <c r="F925" s="43"/>
      <c r="G925" s="38"/>
      <c r="H925" s="125"/>
    </row>
    <row r="926" ht="15.75" hidden="1" customHeight="1">
      <c r="A926" s="25">
        <v>45736.0</v>
      </c>
      <c r="B926" s="28" t="s">
        <v>635</v>
      </c>
      <c r="C926" s="28" t="s">
        <v>25</v>
      </c>
      <c r="D926" s="28">
        <v>2.1661742E7</v>
      </c>
      <c r="E926" s="32">
        <v>187176.52</v>
      </c>
      <c r="F926" s="43"/>
      <c r="G926" s="38"/>
      <c r="H926" s="125"/>
    </row>
    <row r="927" ht="15.75" hidden="1" customHeight="1">
      <c r="A927" s="25">
        <v>45736.0</v>
      </c>
      <c r="B927" s="28" t="s">
        <v>635</v>
      </c>
      <c r="C927" s="28" t="s">
        <v>25</v>
      </c>
      <c r="D927" s="28">
        <v>2.1657782E7</v>
      </c>
      <c r="E927" s="32">
        <v>59720.15</v>
      </c>
      <c r="F927" s="43"/>
      <c r="G927" s="38"/>
      <c r="H927" s="125"/>
    </row>
    <row r="928" ht="15.75" hidden="1" customHeight="1">
      <c r="A928" s="25">
        <v>45736.0</v>
      </c>
      <c r="B928" s="28" t="s">
        <v>635</v>
      </c>
      <c r="C928" s="28" t="s">
        <v>25</v>
      </c>
      <c r="D928" s="28">
        <v>2.1663143E7</v>
      </c>
      <c r="E928" s="32">
        <v>565958.41</v>
      </c>
      <c r="F928" s="43"/>
      <c r="G928" s="38"/>
      <c r="H928" s="125"/>
    </row>
    <row r="929" ht="15.75" hidden="1" customHeight="1">
      <c r="A929" s="25">
        <v>45736.0</v>
      </c>
      <c r="B929" s="28" t="s">
        <v>635</v>
      </c>
      <c r="C929" s="28" t="s">
        <v>25</v>
      </c>
      <c r="D929" s="28">
        <v>2.1664873E7</v>
      </c>
      <c r="E929" s="32">
        <v>27897.31</v>
      </c>
      <c r="F929" s="33"/>
      <c r="G929" s="38"/>
      <c r="H929" s="125"/>
    </row>
    <row r="930" ht="15.75" hidden="1" customHeight="1">
      <c r="A930" s="25">
        <v>45737.0</v>
      </c>
      <c r="B930" s="28" t="s">
        <v>635</v>
      </c>
      <c r="C930" s="28" t="s">
        <v>25</v>
      </c>
      <c r="D930" s="28">
        <v>2.1669825E7</v>
      </c>
      <c r="E930" s="32">
        <v>7091.55</v>
      </c>
      <c r="F930" s="31" t="s">
        <v>2144</v>
      </c>
      <c r="G930" s="38"/>
      <c r="H930" s="125"/>
    </row>
    <row r="931" ht="15.75" hidden="1" customHeight="1">
      <c r="A931" s="25">
        <v>45737.0</v>
      </c>
      <c r="B931" s="28" t="s">
        <v>635</v>
      </c>
      <c r="C931" s="28" t="s">
        <v>25</v>
      </c>
      <c r="D931" s="28">
        <v>2.1673514E7</v>
      </c>
      <c r="E931" s="32">
        <v>222375.66</v>
      </c>
      <c r="F931" s="43"/>
      <c r="G931" s="38"/>
      <c r="H931" s="125"/>
    </row>
    <row r="932" ht="15.75" hidden="1" customHeight="1">
      <c r="A932" s="25">
        <v>45737.0</v>
      </c>
      <c r="B932" s="28" t="s">
        <v>635</v>
      </c>
      <c r="C932" s="28" t="s">
        <v>82</v>
      </c>
      <c r="D932" s="28">
        <v>638268.0</v>
      </c>
      <c r="E932" s="32">
        <v>-70706.55</v>
      </c>
      <c r="F932" s="43"/>
      <c r="G932" s="38"/>
      <c r="H932" s="125"/>
    </row>
    <row r="933" ht="15.75" hidden="1" customHeight="1">
      <c r="A933" s="25">
        <v>45737.0</v>
      </c>
      <c r="B933" s="28" t="s">
        <v>635</v>
      </c>
      <c r="C933" s="28" t="s">
        <v>25</v>
      </c>
      <c r="D933" s="28">
        <v>2.1675574E7</v>
      </c>
      <c r="E933" s="32">
        <v>9661.45</v>
      </c>
      <c r="F933" s="43"/>
      <c r="G933" s="38"/>
      <c r="H933" s="125"/>
    </row>
    <row r="934" ht="15.75" hidden="1" customHeight="1">
      <c r="A934" s="25">
        <v>45737.0</v>
      </c>
      <c r="B934" s="28" t="s">
        <v>635</v>
      </c>
      <c r="C934" s="28" t="s">
        <v>25</v>
      </c>
      <c r="D934" s="28">
        <v>2.1676572E7</v>
      </c>
      <c r="E934" s="32">
        <v>29257.56</v>
      </c>
      <c r="F934" s="43"/>
      <c r="G934" s="38"/>
      <c r="H934" s="125"/>
    </row>
    <row r="935" ht="15.75" hidden="1" customHeight="1">
      <c r="A935" s="25">
        <v>45738.0</v>
      </c>
      <c r="B935" s="28" t="s">
        <v>635</v>
      </c>
      <c r="C935" s="28" t="s">
        <v>25</v>
      </c>
      <c r="D935" s="28">
        <v>2.1685449E7</v>
      </c>
      <c r="E935" s="32">
        <v>145183.05</v>
      </c>
      <c r="F935" s="43"/>
      <c r="G935" s="38"/>
      <c r="H935" s="125"/>
    </row>
    <row r="936" ht="15.75" hidden="1" customHeight="1">
      <c r="A936" s="25">
        <v>45738.0</v>
      </c>
      <c r="B936" s="28" t="s">
        <v>635</v>
      </c>
      <c r="C936" s="28" t="s">
        <v>25</v>
      </c>
      <c r="D936" s="28">
        <v>2.168545E7</v>
      </c>
      <c r="E936" s="32">
        <v>18422.96</v>
      </c>
      <c r="F936" s="43"/>
      <c r="G936" s="38"/>
      <c r="H936" s="125"/>
    </row>
    <row r="937" ht="15.75" hidden="1" customHeight="1">
      <c r="A937" s="25">
        <v>45738.0</v>
      </c>
      <c r="B937" s="28" t="s">
        <v>635</v>
      </c>
      <c r="C937" s="28" t="s">
        <v>25</v>
      </c>
      <c r="D937" s="28">
        <v>2.168708E7</v>
      </c>
      <c r="E937" s="32">
        <v>67339.9</v>
      </c>
      <c r="F937" s="43"/>
      <c r="G937" s="38"/>
      <c r="H937" s="125"/>
    </row>
    <row r="938" ht="15.75" hidden="1" customHeight="1">
      <c r="A938" s="25">
        <v>45738.0</v>
      </c>
      <c r="B938" s="28" t="s">
        <v>635</v>
      </c>
      <c r="C938" s="28" t="s">
        <v>25</v>
      </c>
      <c r="D938" s="28">
        <v>2.1689613E7</v>
      </c>
      <c r="E938" s="32">
        <v>22160.74</v>
      </c>
      <c r="F938" s="43"/>
      <c r="G938" s="38"/>
      <c r="H938" s="125"/>
    </row>
    <row r="939" ht="15.75" hidden="1" customHeight="1">
      <c r="A939" s="25">
        <v>45741.0</v>
      </c>
      <c r="B939" s="28" t="s">
        <v>635</v>
      </c>
      <c r="C939" s="28" t="s">
        <v>25</v>
      </c>
      <c r="D939" s="28">
        <v>2.1693105E7</v>
      </c>
      <c r="E939" s="32">
        <v>159588.29</v>
      </c>
      <c r="F939" s="43"/>
      <c r="G939" s="38"/>
      <c r="H939" s="125"/>
    </row>
    <row r="940" ht="15.75" hidden="1" customHeight="1">
      <c r="A940" s="25">
        <v>45741.0</v>
      </c>
      <c r="B940" s="28" t="s">
        <v>635</v>
      </c>
      <c r="C940" s="28" t="s">
        <v>25</v>
      </c>
      <c r="D940" s="28">
        <v>2.1695203E7</v>
      </c>
      <c r="E940" s="32">
        <v>126025.52</v>
      </c>
      <c r="F940" s="43"/>
      <c r="G940" s="38"/>
      <c r="H940" s="125"/>
    </row>
    <row r="941" ht="15.75" hidden="1" customHeight="1">
      <c r="A941" s="71">
        <v>45741.0</v>
      </c>
      <c r="B941" s="72" t="s">
        <v>635</v>
      </c>
      <c r="C941" s="72" t="s">
        <v>25</v>
      </c>
      <c r="D941" s="72">
        <v>2.1695204E7</v>
      </c>
      <c r="E941" s="73">
        <v>15649.24</v>
      </c>
      <c r="F941" s="43"/>
      <c r="G941" s="38"/>
      <c r="H941" s="125"/>
    </row>
    <row r="942" ht="15.75" hidden="1" customHeight="1">
      <c r="A942" s="25">
        <v>45741.0</v>
      </c>
      <c r="B942" s="28" t="s">
        <v>635</v>
      </c>
      <c r="C942" s="28" t="s">
        <v>25</v>
      </c>
      <c r="D942" s="28">
        <v>2.1698877E7</v>
      </c>
      <c r="E942" s="32">
        <v>39657.06</v>
      </c>
      <c r="F942" s="43"/>
      <c r="G942" s="38"/>
      <c r="H942" s="125"/>
    </row>
    <row r="943" ht="15.75" hidden="1" customHeight="1">
      <c r="A943" s="25">
        <v>45742.0</v>
      </c>
      <c r="B943" s="28" t="s">
        <v>635</v>
      </c>
      <c r="C943" s="28" t="s">
        <v>25</v>
      </c>
      <c r="D943" s="28">
        <v>2.17043E7</v>
      </c>
      <c r="E943" s="32">
        <v>5921.44</v>
      </c>
      <c r="F943" s="43"/>
      <c r="G943" s="38"/>
      <c r="H943" s="125"/>
    </row>
    <row r="944" ht="15.75" hidden="1" customHeight="1">
      <c r="A944" s="25">
        <v>45742.0</v>
      </c>
      <c r="B944" s="28" t="s">
        <v>635</v>
      </c>
      <c r="C944" s="28" t="s">
        <v>25</v>
      </c>
      <c r="D944" s="28">
        <v>2.1704301E7</v>
      </c>
      <c r="E944" s="32">
        <v>18422.96</v>
      </c>
      <c r="F944" s="43"/>
      <c r="G944" s="38"/>
      <c r="H944" s="125"/>
    </row>
    <row r="945" ht="15.75" hidden="1" customHeight="1">
      <c r="A945" s="25">
        <v>45742.0</v>
      </c>
      <c r="B945" s="28" t="s">
        <v>635</v>
      </c>
      <c r="C945" s="28" t="s">
        <v>25</v>
      </c>
      <c r="D945" s="28">
        <v>2.1708465E7</v>
      </c>
      <c r="E945" s="32">
        <v>155429.44</v>
      </c>
      <c r="F945" s="43"/>
      <c r="G945" s="38"/>
      <c r="H945" s="125"/>
    </row>
    <row r="946" ht="15.75" hidden="1" customHeight="1">
      <c r="A946" s="25">
        <v>45742.0</v>
      </c>
      <c r="B946" s="28" t="s">
        <v>635</v>
      </c>
      <c r="C946" s="28" t="s">
        <v>25</v>
      </c>
      <c r="D946" s="28">
        <v>2.1708466E7</v>
      </c>
      <c r="E946" s="32">
        <v>3922.27</v>
      </c>
      <c r="F946" s="43"/>
      <c r="G946" s="38"/>
      <c r="H946" s="125"/>
    </row>
    <row r="947" ht="15.75" hidden="1" customHeight="1">
      <c r="A947" s="25">
        <v>45743.0</v>
      </c>
      <c r="B947" s="28" t="s">
        <v>635</v>
      </c>
      <c r="C947" s="28" t="s">
        <v>25</v>
      </c>
      <c r="D947" s="28">
        <v>2.1715779E7</v>
      </c>
      <c r="E947" s="32">
        <v>92554.09</v>
      </c>
      <c r="F947" s="43"/>
      <c r="G947" s="38"/>
      <c r="H947" s="125"/>
    </row>
    <row r="948" ht="15.75" hidden="1" customHeight="1">
      <c r="A948" s="25">
        <v>45743.0</v>
      </c>
      <c r="B948" s="28" t="s">
        <v>635</v>
      </c>
      <c r="C948" s="28" t="s">
        <v>25</v>
      </c>
      <c r="D948" s="28">
        <v>2.1720459E7</v>
      </c>
      <c r="E948" s="32">
        <v>189401.96</v>
      </c>
      <c r="F948" s="43"/>
      <c r="G948" s="85" t="s">
        <v>2185</v>
      </c>
      <c r="H948" s="125"/>
    </row>
    <row r="949" ht="15.75" hidden="1" customHeight="1">
      <c r="A949" s="25">
        <v>45743.0</v>
      </c>
      <c r="B949" s="28" t="s">
        <v>635</v>
      </c>
      <c r="C949" s="28" t="s">
        <v>25</v>
      </c>
      <c r="D949" s="28">
        <v>2.1723247E7</v>
      </c>
      <c r="E949" s="32">
        <v>29477.03</v>
      </c>
      <c r="F949" s="43"/>
      <c r="G949" s="38"/>
      <c r="H949" s="125"/>
    </row>
    <row r="950" ht="15.75" hidden="1" customHeight="1">
      <c r="A950" s="25">
        <v>45743.0</v>
      </c>
      <c r="B950" s="28" t="s">
        <v>635</v>
      </c>
      <c r="C950" s="28" t="s">
        <v>25</v>
      </c>
      <c r="D950" s="28">
        <v>2.1723246E7</v>
      </c>
      <c r="E950" s="32">
        <v>51744.79</v>
      </c>
      <c r="F950" s="33"/>
      <c r="G950" s="38"/>
      <c r="H950" s="125"/>
    </row>
    <row r="951" ht="15.75" hidden="1" customHeight="1">
      <c r="A951" s="25">
        <v>45747.0</v>
      </c>
      <c r="B951" s="28" t="s">
        <v>635</v>
      </c>
      <c r="C951" s="28" t="s">
        <v>2191</v>
      </c>
      <c r="D951" s="28">
        <v>2.5031042E7</v>
      </c>
      <c r="E951" s="32">
        <v>3000.0</v>
      </c>
      <c r="F951" s="31" t="s">
        <v>2194</v>
      </c>
      <c r="G951" s="38"/>
      <c r="H951" s="125"/>
    </row>
    <row r="952" ht="15.75" hidden="1" customHeight="1">
      <c r="A952" s="25">
        <v>45744.0</v>
      </c>
      <c r="B952" s="28" t="s">
        <v>635</v>
      </c>
      <c r="C952" s="28" t="s">
        <v>25</v>
      </c>
      <c r="D952" s="28" t="s">
        <v>2200</v>
      </c>
      <c r="E952" s="32">
        <v>2669.51</v>
      </c>
      <c r="F952" s="43"/>
      <c r="G952" s="38"/>
      <c r="H952" s="125"/>
    </row>
    <row r="953" ht="15.75" hidden="1" customHeight="1">
      <c r="A953" s="25">
        <v>45744.0</v>
      </c>
      <c r="B953" s="28" t="s">
        <v>635</v>
      </c>
      <c r="C953" s="28" t="s">
        <v>25</v>
      </c>
      <c r="D953" s="28" t="s">
        <v>2203</v>
      </c>
      <c r="E953" s="32">
        <v>52636.17</v>
      </c>
      <c r="F953" s="43"/>
      <c r="G953" s="38"/>
      <c r="H953" s="125"/>
    </row>
    <row r="954" ht="15.75" hidden="1" customHeight="1">
      <c r="A954" s="25">
        <v>45744.0</v>
      </c>
      <c r="B954" s="28" t="s">
        <v>635</v>
      </c>
      <c r="C954" s="28" t="s">
        <v>25</v>
      </c>
      <c r="D954" s="28" t="s">
        <v>2207</v>
      </c>
      <c r="E954" s="32">
        <v>36773.16</v>
      </c>
      <c r="F954" s="43"/>
      <c r="G954" s="38"/>
      <c r="H954" s="125"/>
    </row>
    <row r="955" ht="15.75" hidden="1" customHeight="1">
      <c r="A955" s="25">
        <v>45744.0</v>
      </c>
      <c r="B955" s="28" t="s">
        <v>635</v>
      </c>
      <c r="C955" s="28" t="s">
        <v>25</v>
      </c>
      <c r="D955" s="28" t="s">
        <v>2211</v>
      </c>
      <c r="E955" s="32">
        <v>22920.05</v>
      </c>
      <c r="F955" s="43"/>
      <c r="G955" s="38"/>
      <c r="H955" s="125"/>
    </row>
    <row r="956" ht="15.75" hidden="1" customHeight="1">
      <c r="A956" s="25">
        <v>45744.0</v>
      </c>
      <c r="B956" s="28" t="s">
        <v>635</v>
      </c>
      <c r="C956" s="28" t="s">
        <v>25</v>
      </c>
      <c r="D956" s="28" t="s">
        <v>2216</v>
      </c>
      <c r="E956" s="32">
        <v>11492.97</v>
      </c>
      <c r="F956" s="43"/>
      <c r="G956" s="38"/>
      <c r="H956" s="125"/>
    </row>
    <row r="957" ht="15.75" hidden="1" customHeight="1">
      <c r="A957" s="25">
        <v>45744.0</v>
      </c>
      <c r="B957" s="28" t="s">
        <v>635</v>
      </c>
      <c r="C957" s="28" t="s">
        <v>82</v>
      </c>
      <c r="D957" s="28">
        <v>639964.0</v>
      </c>
      <c r="E957" s="32">
        <v>-4237.86</v>
      </c>
      <c r="F957" s="43"/>
      <c r="G957" s="85" t="s">
        <v>2185</v>
      </c>
      <c r="H957" s="125"/>
    </row>
    <row r="958" ht="15.75" hidden="1" customHeight="1">
      <c r="A958" s="25">
        <v>45745.0</v>
      </c>
      <c r="B958" s="28" t="s">
        <v>635</v>
      </c>
      <c r="C958" s="28" t="s">
        <v>25</v>
      </c>
      <c r="D958" s="28">
        <v>2.1743208E7</v>
      </c>
      <c r="E958" s="32">
        <v>24502.21</v>
      </c>
      <c r="F958" s="43"/>
      <c r="G958" s="38"/>
      <c r="H958" s="125"/>
    </row>
    <row r="959" ht="15.75" hidden="1" customHeight="1">
      <c r="A959" s="25">
        <v>45745.0</v>
      </c>
      <c r="B959" s="28" t="s">
        <v>635</v>
      </c>
      <c r="C959" s="28" t="s">
        <v>25</v>
      </c>
      <c r="D959" s="28">
        <v>2.1748612E7</v>
      </c>
      <c r="E959" s="32">
        <v>21935.0</v>
      </c>
      <c r="F959" s="43"/>
      <c r="G959" s="38"/>
      <c r="H959" s="125"/>
    </row>
    <row r="960" ht="15.75" hidden="1" customHeight="1">
      <c r="A960" s="25">
        <v>45747.0</v>
      </c>
      <c r="B960" s="28" t="s">
        <v>635</v>
      </c>
      <c r="C960" s="28" t="s">
        <v>25</v>
      </c>
      <c r="D960" s="28">
        <v>2.1753316E7</v>
      </c>
      <c r="E960" s="32">
        <v>201206.11</v>
      </c>
      <c r="F960" s="43"/>
      <c r="G960" s="38"/>
      <c r="H960" s="125"/>
    </row>
    <row r="961" ht="15.75" hidden="1" customHeight="1">
      <c r="A961" s="25">
        <v>45747.0</v>
      </c>
      <c r="B961" s="28" t="s">
        <v>635</v>
      </c>
      <c r="C961" s="28" t="s">
        <v>25</v>
      </c>
      <c r="D961" s="28">
        <v>2.1753317E7</v>
      </c>
      <c r="E961" s="32">
        <v>277571.52</v>
      </c>
      <c r="F961" s="43"/>
      <c r="G961" s="38"/>
      <c r="H961" s="125"/>
    </row>
    <row r="962" ht="15.75" hidden="1" customHeight="1">
      <c r="A962" s="25">
        <v>45747.0</v>
      </c>
      <c r="B962" s="28" t="s">
        <v>635</v>
      </c>
      <c r="C962" s="28" t="s">
        <v>679</v>
      </c>
      <c r="D962" s="28">
        <v>640233.0</v>
      </c>
      <c r="E962" s="32">
        <v>-14432.92</v>
      </c>
      <c r="F962" s="43"/>
      <c r="G962" s="38"/>
      <c r="H962" s="125"/>
    </row>
    <row r="963" ht="15.75" hidden="1" customHeight="1">
      <c r="A963" s="25">
        <v>45747.0</v>
      </c>
      <c r="B963" s="28" t="s">
        <v>635</v>
      </c>
      <c r="C963" s="28" t="s">
        <v>25</v>
      </c>
      <c r="D963" s="28">
        <v>2.1758028E7</v>
      </c>
      <c r="E963" s="32">
        <v>65589.89</v>
      </c>
      <c r="F963" s="43"/>
      <c r="G963" s="38"/>
      <c r="H963" s="125"/>
    </row>
    <row r="964" ht="15.75" hidden="1" customHeight="1">
      <c r="A964" s="25">
        <v>45748.0</v>
      </c>
      <c r="B964" s="28" t="s">
        <v>635</v>
      </c>
      <c r="C964" s="28" t="s">
        <v>25</v>
      </c>
      <c r="D964" s="28">
        <v>2.1759872E7</v>
      </c>
      <c r="E964" s="32">
        <v>83329.89</v>
      </c>
      <c r="F964" s="43"/>
      <c r="G964" s="38"/>
      <c r="H964" s="125"/>
    </row>
    <row r="965" ht="15.75" hidden="1" customHeight="1">
      <c r="A965" s="25">
        <v>45748.0</v>
      </c>
      <c r="B965" s="28" t="s">
        <v>635</v>
      </c>
      <c r="C965" s="28" t="s">
        <v>25</v>
      </c>
      <c r="D965" s="28">
        <v>2.1760809E7</v>
      </c>
      <c r="E965" s="32">
        <v>6135.15</v>
      </c>
      <c r="F965" s="43"/>
      <c r="G965" s="38"/>
      <c r="H965" s="125"/>
    </row>
    <row r="966" ht="15.75" hidden="1" customHeight="1">
      <c r="A966" s="25">
        <v>45748.0</v>
      </c>
      <c r="B966" s="28" t="s">
        <v>635</v>
      </c>
      <c r="C966" s="28" t="s">
        <v>25</v>
      </c>
      <c r="D966" s="28">
        <v>2.176307E7</v>
      </c>
      <c r="E966" s="32">
        <v>179351.13</v>
      </c>
      <c r="F966" s="43"/>
      <c r="G966" s="38"/>
      <c r="H966" s="125"/>
    </row>
    <row r="967" ht="15.75" hidden="1" customHeight="1">
      <c r="A967" s="25">
        <v>45748.0</v>
      </c>
      <c r="B967" s="28" t="s">
        <v>635</v>
      </c>
      <c r="C967" s="28" t="s">
        <v>25</v>
      </c>
      <c r="D967" s="28">
        <v>2.1768073E7</v>
      </c>
      <c r="E967" s="32">
        <v>7833.05</v>
      </c>
      <c r="F967" s="43"/>
      <c r="G967" s="38"/>
      <c r="H967" s="125"/>
    </row>
    <row r="968" ht="15.75" hidden="1" customHeight="1">
      <c r="A968" s="25">
        <v>45748.0</v>
      </c>
      <c r="B968" s="28" t="s">
        <v>635</v>
      </c>
      <c r="C968" s="28" t="s">
        <v>25</v>
      </c>
      <c r="D968" s="28">
        <v>2.1768074E7</v>
      </c>
      <c r="E968" s="32">
        <v>13218.13</v>
      </c>
      <c r="F968" s="43"/>
      <c r="G968" s="38"/>
      <c r="H968" s="125"/>
    </row>
    <row r="969" ht="15.75" hidden="1" customHeight="1">
      <c r="A969" s="25">
        <v>45750.0</v>
      </c>
      <c r="B969" s="28" t="s">
        <v>635</v>
      </c>
      <c r="C969" s="28" t="s">
        <v>25</v>
      </c>
      <c r="D969" s="28">
        <v>2.1776794E7</v>
      </c>
      <c r="E969" s="32">
        <v>598706.01</v>
      </c>
      <c r="F969" s="43"/>
      <c r="G969" s="38"/>
      <c r="H969" s="125"/>
    </row>
    <row r="970" ht="15.75" hidden="1" customHeight="1">
      <c r="A970" s="25">
        <v>45750.0</v>
      </c>
      <c r="B970" s="28" t="s">
        <v>635</v>
      </c>
      <c r="C970" s="28" t="s">
        <v>25</v>
      </c>
      <c r="D970" s="28">
        <v>2.1776795E7</v>
      </c>
      <c r="E970" s="32">
        <v>21464.04</v>
      </c>
      <c r="F970" s="43"/>
      <c r="G970" s="38"/>
      <c r="H970" s="125"/>
    </row>
    <row r="971" ht="15.75" hidden="1" customHeight="1">
      <c r="A971" s="25">
        <v>45750.0</v>
      </c>
      <c r="B971" s="28" t="s">
        <v>635</v>
      </c>
      <c r="C971" s="28" t="s">
        <v>25</v>
      </c>
      <c r="D971" s="28">
        <v>2.1776796E7</v>
      </c>
      <c r="E971" s="32">
        <v>164675.12</v>
      </c>
      <c r="F971" s="43"/>
      <c r="G971" s="38"/>
      <c r="H971" s="125"/>
    </row>
    <row r="972" ht="15.75" hidden="1" customHeight="1">
      <c r="A972" s="25">
        <v>45750.0</v>
      </c>
      <c r="B972" s="28" t="s">
        <v>635</v>
      </c>
      <c r="C972" s="28" t="s">
        <v>25</v>
      </c>
      <c r="D972" s="28">
        <v>2.1776797E7</v>
      </c>
      <c r="E972" s="32">
        <v>35814.18</v>
      </c>
      <c r="F972" s="43"/>
      <c r="G972" s="38"/>
      <c r="H972" s="125"/>
    </row>
    <row r="973" ht="15.75" hidden="1" customHeight="1">
      <c r="A973" s="25">
        <v>45750.0</v>
      </c>
      <c r="B973" s="28" t="s">
        <v>635</v>
      </c>
      <c r="C973" s="28" t="s">
        <v>25</v>
      </c>
      <c r="D973" s="28">
        <v>2.1776798E7</v>
      </c>
      <c r="E973" s="32">
        <v>31556.03</v>
      </c>
      <c r="F973" s="43"/>
      <c r="G973" s="38"/>
      <c r="H973" s="125"/>
    </row>
    <row r="974" ht="15.75" hidden="1" customHeight="1">
      <c r="A974" s="25">
        <v>45750.0</v>
      </c>
      <c r="B974" s="28" t="s">
        <v>635</v>
      </c>
      <c r="C974" s="28" t="s">
        <v>25</v>
      </c>
      <c r="D974" s="28">
        <v>2.177838E7</v>
      </c>
      <c r="E974" s="32">
        <v>94668.09</v>
      </c>
      <c r="F974" s="43"/>
      <c r="G974" s="38"/>
      <c r="H974" s="125"/>
    </row>
    <row r="975" ht="15.75" hidden="1" customHeight="1">
      <c r="A975" s="25">
        <v>45750.0</v>
      </c>
      <c r="B975" s="28" t="s">
        <v>635</v>
      </c>
      <c r="C975" s="28" t="s">
        <v>25</v>
      </c>
      <c r="D975" s="28">
        <v>2.1778927E7</v>
      </c>
      <c r="E975" s="32">
        <v>16528.92</v>
      </c>
      <c r="F975" s="33"/>
      <c r="G975" s="38"/>
      <c r="H975" s="125"/>
    </row>
    <row r="976" ht="15.75" hidden="1" customHeight="1">
      <c r="A976" s="25">
        <v>45751.0</v>
      </c>
      <c r="B976" s="28" t="s">
        <v>635</v>
      </c>
      <c r="C976" s="28" t="s">
        <v>25</v>
      </c>
      <c r="D976" s="28">
        <v>2.1784074E7</v>
      </c>
      <c r="E976" s="32">
        <v>26720.93</v>
      </c>
      <c r="F976" s="31" t="s">
        <v>2269</v>
      </c>
      <c r="G976" s="38"/>
      <c r="H976" s="125"/>
    </row>
    <row r="977" ht="15.75" hidden="1" customHeight="1">
      <c r="A977" s="25">
        <v>45751.0</v>
      </c>
      <c r="B977" s="28" t="s">
        <v>635</v>
      </c>
      <c r="C977" s="28" t="s">
        <v>25</v>
      </c>
      <c r="D977" s="28">
        <v>2.1784075E7</v>
      </c>
      <c r="E977" s="32">
        <v>99142.1</v>
      </c>
      <c r="F977" s="43"/>
      <c r="G977" s="38"/>
      <c r="H977" s="125"/>
    </row>
    <row r="978" ht="15.75" hidden="1" customHeight="1">
      <c r="A978" s="25">
        <v>45751.0</v>
      </c>
      <c r="B978" s="28" t="s">
        <v>635</v>
      </c>
      <c r="C978" s="28" t="s">
        <v>25</v>
      </c>
      <c r="D978" s="28">
        <v>2.1788107E7</v>
      </c>
      <c r="E978" s="32">
        <v>55881.57</v>
      </c>
      <c r="F978" s="43"/>
      <c r="G978" s="38"/>
      <c r="H978" s="125"/>
    </row>
    <row r="979" ht="15.75" hidden="1" customHeight="1">
      <c r="A979" s="25">
        <v>45751.0</v>
      </c>
      <c r="B979" s="28" t="s">
        <v>635</v>
      </c>
      <c r="C979" s="28" t="s">
        <v>25</v>
      </c>
      <c r="D979" s="28">
        <v>2.1794862E7</v>
      </c>
      <c r="E979" s="32">
        <v>42854.3</v>
      </c>
      <c r="F979" s="43"/>
      <c r="G979" s="38"/>
      <c r="H979" s="125"/>
    </row>
    <row r="980" ht="15.75" hidden="1" customHeight="1">
      <c r="A980" s="25">
        <v>45752.0</v>
      </c>
      <c r="B980" s="28" t="s">
        <v>635</v>
      </c>
      <c r="C980" s="28" t="s">
        <v>25</v>
      </c>
      <c r="D980" s="28">
        <v>2.1796037E7</v>
      </c>
      <c r="E980" s="32">
        <v>33246.3</v>
      </c>
      <c r="F980" s="43"/>
      <c r="G980" s="38"/>
      <c r="H980" s="125"/>
    </row>
    <row r="981" ht="15.75" hidden="1" customHeight="1">
      <c r="A981" s="25">
        <v>45752.0</v>
      </c>
      <c r="B981" s="28" t="s">
        <v>635</v>
      </c>
      <c r="C981" s="28" t="s">
        <v>25</v>
      </c>
      <c r="D981" s="28">
        <v>2.1798984E7</v>
      </c>
      <c r="E981" s="32">
        <v>10477.41</v>
      </c>
      <c r="F981" s="43"/>
      <c r="G981" s="38"/>
      <c r="H981" s="125"/>
    </row>
    <row r="982" ht="15.75" hidden="1" customHeight="1">
      <c r="A982" s="25">
        <v>45752.0</v>
      </c>
      <c r="B982" s="28" t="s">
        <v>635</v>
      </c>
      <c r="C982" s="28" t="s">
        <v>25</v>
      </c>
      <c r="D982" s="28">
        <v>2.1800015E7</v>
      </c>
      <c r="E982" s="32">
        <v>16600.47</v>
      </c>
      <c r="F982" s="43"/>
      <c r="G982" s="38"/>
      <c r="H982" s="125"/>
    </row>
    <row r="983" ht="15.75" hidden="1" customHeight="1">
      <c r="A983" s="25">
        <v>45752.0</v>
      </c>
      <c r="B983" s="28" t="s">
        <v>635</v>
      </c>
      <c r="C983" s="28" t="s">
        <v>25</v>
      </c>
      <c r="D983" s="28">
        <v>2.1804877E7</v>
      </c>
      <c r="E983" s="32">
        <v>71037.53</v>
      </c>
      <c r="F983" s="43"/>
      <c r="G983" s="38"/>
      <c r="H983" s="125"/>
    </row>
    <row r="984" ht="15.75" hidden="1" customHeight="1">
      <c r="A984" s="25">
        <v>45752.0</v>
      </c>
      <c r="B984" s="28" t="s">
        <v>635</v>
      </c>
      <c r="C984" s="28" t="s">
        <v>25</v>
      </c>
      <c r="D984" s="28">
        <v>2.180217E7</v>
      </c>
      <c r="E984" s="32">
        <v>21268.7</v>
      </c>
      <c r="F984" s="43"/>
      <c r="G984" s="38"/>
      <c r="H984" s="125"/>
    </row>
    <row r="985" ht="15.75" hidden="1" customHeight="1">
      <c r="A985" s="25">
        <v>45754.0</v>
      </c>
      <c r="B985" s="28" t="s">
        <v>635</v>
      </c>
      <c r="C985" s="28" t="s">
        <v>25</v>
      </c>
      <c r="D985" s="28" t="s">
        <v>2288</v>
      </c>
      <c r="E985" s="32">
        <v>106675.89</v>
      </c>
      <c r="F985" s="43"/>
      <c r="G985" s="38"/>
      <c r="H985" s="125"/>
    </row>
    <row r="986" ht="15.75" hidden="1" customHeight="1">
      <c r="A986" s="25">
        <v>45754.0</v>
      </c>
      <c r="B986" s="28" t="s">
        <v>635</v>
      </c>
      <c r="C986" s="28" t="s">
        <v>25</v>
      </c>
      <c r="D986" s="28" t="s">
        <v>2291</v>
      </c>
      <c r="E986" s="32">
        <v>40125.44</v>
      </c>
      <c r="F986" s="43"/>
      <c r="G986" s="38"/>
      <c r="H986" s="258"/>
    </row>
    <row r="987" ht="15.75" hidden="1" customHeight="1">
      <c r="A987" s="71">
        <v>45754.0</v>
      </c>
      <c r="B987" s="72" t="s">
        <v>635</v>
      </c>
      <c r="C987" s="72" t="s">
        <v>25</v>
      </c>
      <c r="D987" s="72" t="s">
        <v>2294</v>
      </c>
      <c r="E987" s="73">
        <v>48918.55</v>
      </c>
      <c r="F987" s="43"/>
      <c r="G987" s="38"/>
      <c r="H987" s="262" t="s">
        <v>2296</v>
      </c>
    </row>
    <row r="988" ht="15.75" hidden="1" customHeight="1">
      <c r="A988" s="25">
        <v>45754.0</v>
      </c>
      <c r="B988" s="28" t="s">
        <v>635</v>
      </c>
      <c r="C988" s="28" t="s">
        <v>25</v>
      </c>
      <c r="D988" s="28" t="s">
        <v>2298</v>
      </c>
      <c r="E988" s="32">
        <v>146140.68</v>
      </c>
      <c r="F988" s="43"/>
      <c r="G988" s="38"/>
      <c r="H988" s="258"/>
    </row>
    <row r="989" ht="15.75" hidden="1" customHeight="1">
      <c r="A989" s="25">
        <v>45754.0</v>
      </c>
      <c r="B989" s="28" t="s">
        <v>635</v>
      </c>
      <c r="C989" s="28" t="s">
        <v>25</v>
      </c>
      <c r="D989" s="28" t="s">
        <v>2301</v>
      </c>
      <c r="E989" s="32">
        <v>337239.54</v>
      </c>
      <c r="F989" s="43"/>
      <c r="G989" s="38"/>
      <c r="H989" s="258"/>
    </row>
    <row r="990" ht="15.75" hidden="1" customHeight="1">
      <c r="A990" s="25">
        <v>45754.0</v>
      </c>
      <c r="B990" s="28" t="s">
        <v>635</v>
      </c>
      <c r="C990" s="28" t="s">
        <v>25</v>
      </c>
      <c r="D990" s="28" t="s">
        <v>2305</v>
      </c>
      <c r="E990" s="32">
        <v>228149.55</v>
      </c>
      <c r="F990" s="43"/>
      <c r="G990" s="38"/>
      <c r="H990" s="258"/>
    </row>
    <row r="991" ht="15.75" hidden="1" customHeight="1">
      <c r="A991" s="25">
        <v>45754.0</v>
      </c>
      <c r="B991" s="28" t="s">
        <v>635</v>
      </c>
      <c r="C991" s="28" t="s">
        <v>25</v>
      </c>
      <c r="D991" s="28">
        <v>2.1810761E7</v>
      </c>
      <c r="E991" s="32">
        <v>5706.39</v>
      </c>
      <c r="F991" s="43"/>
      <c r="G991" s="38"/>
      <c r="H991" s="258"/>
    </row>
    <row r="992" ht="15.75" hidden="1" customHeight="1">
      <c r="A992" s="25">
        <v>45754.0</v>
      </c>
      <c r="B992" s="28" t="s">
        <v>635</v>
      </c>
      <c r="C992" s="28" t="s">
        <v>25</v>
      </c>
      <c r="D992" s="28">
        <v>2.1811509E7</v>
      </c>
      <c r="E992" s="32">
        <v>67998.2</v>
      </c>
      <c r="F992" s="43"/>
      <c r="G992" s="38"/>
      <c r="H992" s="258"/>
    </row>
    <row r="993" ht="15.75" hidden="1" customHeight="1">
      <c r="A993" s="25">
        <v>45755.0</v>
      </c>
      <c r="B993" s="28" t="s">
        <v>635</v>
      </c>
      <c r="C993" s="28" t="s">
        <v>25</v>
      </c>
      <c r="D993" s="28" t="s">
        <v>2309</v>
      </c>
      <c r="E993" s="32">
        <v>218084.7</v>
      </c>
      <c r="F993" s="43"/>
      <c r="G993" s="38"/>
      <c r="H993" s="258"/>
    </row>
    <row r="994" ht="15.75" hidden="1" customHeight="1">
      <c r="A994" s="25">
        <v>45755.0</v>
      </c>
      <c r="B994" s="28" t="s">
        <v>635</v>
      </c>
      <c r="C994" s="28" t="s">
        <v>25</v>
      </c>
      <c r="D994" s="28" t="s">
        <v>2312</v>
      </c>
      <c r="E994" s="32">
        <v>8387.31</v>
      </c>
      <c r="F994" s="43"/>
      <c r="G994" s="38"/>
      <c r="H994" s="258"/>
    </row>
    <row r="995" ht="15.75" hidden="1" customHeight="1">
      <c r="A995" s="25">
        <v>45755.0</v>
      </c>
      <c r="B995" s="28" t="s">
        <v>635</v>
      </c>
      <c r="C995" s="28" t="s">
        <v>25</v>
      </c>
      <c r="D995" s="28" t="s">
        <v>2315</v>
      </c>
      <c r="E995" s="32">
        <v>94668.09</v>
      </c>
      <c r="F995" s="43"/>
      <c r="G995" s="38"/>
      <c r="H995" s="125"/>
    </row>
    <row r="996" ht="15.75" hidden="1" customHeight="1">
      <c r="A996" s="25">
        <v>45756.0</v>
      </c>
      <c r="B996" s="28" t="s">
        <v>635</v>
      </c>
      <c r="C996" s="28" t="s">
        <v>25</v>
      </c>
      <c r="D996" s="28">
        <v>2.1828508E7</v>
      </c>
      <c r="E996" s="32">
        <v>16417.75</v>
      </c>
      <c r="F996" s="43"/>
      <c r="G996" s="38"/>
      <c r="H996" s="125"/>
    </row>
    <row r="997" ht="15.75" hidden="1" customHeight="1">
      <c r="A997" s="25">
        <v>45756.0</v>
      </c>
      <c r="B997" s="28" t="s">
        <v>635</v>
      </c>
      <c r="C997" s="28" t="s">
        <v>25</v>
      </c>
      <c r="D997" s="28">
        <v>2.183187E7</v>
      </c>
      <c r="E997" s="32">
        <v>10071.67</v>
      </c>
      <c r="F997" s="43"/>
      <c r="G997" s="38"/>
      <c r="H997" s="125"/>
    </row>
    <row r="998" ht="15.75" hidden="1" customHeight="1">
      <c r="A998" s="25">
        <v>45756.0</v>
      </c>
      <c r="B998" s="28" t="s">
        <v>635</v>
      </c>
      <c r="C998" s="28" t="s">
        <v>25</v>
      </c>
      <c r="D998" s="28">
        <v>2.1831871E7</v>
      </c>
      <c r="E998" s="32">
        <v>37063.52</v>
      </c>
      <c r="F998" s="43"/>
      <c r="G998" s="38"/>
      <c r="H998" s="125"/>
    </row>
    <row r="999" ht="15.75" hidden="1" customHeight="1">
      <c r="A999" s="25">
        <v>45757.0</v>
      </c>
      <c r="B999" s="28" t="s">
        <v>635</v>
      </c>
      <c r="C999" s="28" t="s">
        <v>25</v>
      </c>
      <c r="D999" s="28">
        <v>2.1840407E7</v>
      </c>
      <c r="E999" s="32">
        <v>46632.55</v>
      </c>
      <c r="F999" s="43"/>
      <c r="G999" s="38"/>
      <c r="H999" s="125"/>
    </row>
    <row r="1000" ht="15.75" hidden="1" customHeight="1">
      <c r="A1000" s="25">
        <v>45757.0</v>
      </c>
      <c r="B1000" s="28" t="s">
        <v>635</v>
      </c>
      <c r="C1000" s="28" t="s">
        <v>25</v>
      </c>
      <c r="D1000" s="28">
        <v>2.1846809E7</v>
      </c>
      <c r="E1000" s="32">
        <v>234268.19</v>
      </c>
      <c r="F1000" s="43"/>
      <c r="G1000" s="38"/>
      <c r="H1000" s="125"/>
    </row>
    <row r="1001" ht="15.75" hidden="1" customHeight="1">
      <c r="A1001" s="25">
        <v>45757.0</v>
      </c>
      <c r="B1001" s="28" t="s">
        <v>635</v>
      </c>
      <c r="C1001" s="28" t="s">
        <v>25</v>
      </c>
      <c r="D1001" s="28">
        <v>2.1849235E7</v>
      </c>
      <c r="E1001" s="32">
        <v>62430.55</v>
      </c>
      <c r="F1001" s="33"/>
      <c r="G1001" s="38"/>
      <c r="H1001" s="258"/>
    </row>
    <row r="1002" ht="15.75" hidden="1" customHeight="1">
      <c r="A1002" s="25">
        <v>45757.0</v>
      </c>
      <c r="B1002" s="28" t="s">
        <v>635</v>
      </c>
      <c r="C1002" s="28" t="s">
        <v>25</v>
      </c>
      <c r="D1002" s="28">
        <v>2.1850081E7</v>
      </c>
      <c r="E1002" s="32">
        <v>41866.55</v>
      </c>
      <c r="F1002" s="31" t="s">
        <v>2331</v>
      </c>
      <c r="G1002" s="38"/>
      <c r="H1002" s="258"/>
    </row>
    <row r="1003" ht="15.75" hidden="1" customHeight="1">
      <c r="A1003" s="25">
        <v>45758.0</v>
      </c>
      <c r="B1003" s="28" t="s">
        <v>635</v>
      </c>
      <c r="C1003" s="28" t="s">
        <v>25</v>
      </c>
      <c r="D1003" s="28">
        <v>2.1851223E7</v>
      </c>
      <c r="E1003" s="32">
        <v>17866.13</v>
      </c>
      <c r="F1003" s="43"/>
      <c r="G1003" s="38"/>
      <c r="H1003" s="258"/>
    </row>
    <row r="1004" ht="15.75" hidden="1" customHeight="1">
      <c r="A1004" s="25">
        <v>45758.0</v>
      </c>
      <c r="B1004" s="28" t="s">
        <v>635</v>
      </c>
      <c r="C1004" s="28" t="s">
        <v>25</v>
      </c>
      <c r="D1004" s="28">
        <v>2.1851995E7</v>
      </c>
      <c r="E1004" s="32">
        <v>153600.31</v>
      </c>
      <c r="F1004" s="43"/>
      <c r="G1004" s="38"/>
      <c r="H1004" s="258"/>
    </row>
    <row r="1005" ht="15.75" hidden="1" customHeight="1">
      <c r="A1005" s="25">
        <v>45758.0</v>
      </c>
      <c r="B1005" s="28" t="s">
        <v>635</v>
      </c>
      <c r="C1005" s="28" t="s">
        <v>25</v>
      </c>
      <c r="D1005" s="28">
        <v>2.1854737E7</v>
      </c>
      <c r="E1005" s="32">
        <v>14591.72</v>
      </c>
      <c r="F1005" s="43"/>
      <c r="G1005" s="38"/>
      <c r="H1005" s="258"/>
    </row>
    <row r="1006" ht="15.75" hidden="1" customHeight="1">
      <c r="A1006" s="25">
        <v>45759.0</v>
      </c>
      <c r="B1006" s="28" t="s">
        <v>635</v>
      </c>
      <c r="C1006" s="28" t="s">
        <v>25</v>
      </c>
      <c r="D1006" s="19" t="s">
        <v>2342</v>
      </c>
      <c r="E1006" s="32">
        <v>49265.76</v>
      </c>
      <c r="F1006" s="43"/>
      <c r="G1006" s="38"/>
      <c r="H1006" s="258"/>
    </row>
    <row r="1007" ht="15.75" hidden="1" customHeight="1">
      <c r="A1007" s="25">
        <v>45759.0</v>
      </c>
      <c r="B1007" s="28" t="s">
        <v>635</v>
      </c>
      <c r="C1007" s="28" t="s">
        <v>25</v>
      </c>
      <c r="D1007" s="19" t="s">
        <v>2343</v>
      </c>
      <c r="E1007" s="32">
        <v>19732.63</v>
      </c>
      <c r="F1007" s="43"/>
      <c r="G1007" s="38"/>
      <c r="H1007" s="258"/>
    </row>
    <row r="1008" ht="15.75" hidden="1" customHeight="1">
      <c r="A1008" s="25">
        <v>45759.0</v>
      </c>
      <c r="B1008" s="28" t="s">
        <v>635</v>
      </c>
      <c r="C1008" s="28" t="s">
        <v>25</v>
      </c>
      <c r="D1008" s="19" t="s">
        <v>2346</v>
      </c>
      <c r="E1008" s="32">
        <v>92396.03</v>
      </c>
      <c r="F1008" s="43"/>
      <c r="G1008" s="38"/>
      <c r="H1008" s="258"/>
    </row>
    <row r="1009" ht="15.75" hidden="1" customHeight="1">
      <c r="A1009" s="25">
        <v>45759.0</v>
      </c>
      <c r="B1009" s="28" t="s">
        <v>635</v>
      </c>
      <c r="C1009" s="28" t="s">
        <v>25</v>
      </c>
      <c r="D1009" s="28">
        <v>2.1870452E7</v>
      </c>
      <c r="E1009" s="32">
        <v>35043.68</v>
      </c>
      <c r="F1009" s="43"/>
      <c r="G1009" s="38"/>
      <c r="H1009" s="258"/>
    </row>
    <row r="1010" ht="15.75" hidden="1" customHeight="1">
      <c r="A1010" s="25">
        <v>45761.0</v>
      </c>
      <c r="B1010" s="28" t="s">
        <v>635</v>
      </c>
      <c r="C1010" s="28" t="s">
        <v>25</v>
      </c>
      <c r="D1010" s="28" t="s">
        <v>2350</v>
      </c>
      <c r="E1010" s="32">
        <v>118514.78</v>
      </c>
      <c r="F1010" s="43"/>
      <c r="G1010" s="38"/>
      <c r="H1010" s="258"/>
    </row>
    <row r="1011" ht="15.75" hidden="1" customHeight="1">
      <c r="A1011" s="71">
        <v>45761.0</v>
      </c>
      <c r="B1011" s="72" t="s">
        <v>635</v>
      </c>
      <c r="C1011" s="72" t="s">
        <v>25</v>
      </c>
      <c r="D1011" s="72" t="s">
        <v>2353</v>
      </c>
      <c r="E1011" s="73">
        <v>23036.59</v>
      </c>
      <c r="F1011" s="43"/>
      <c r="G1011" s="38"/>
      <c r="H1011" s="258"/>
    </row>
    <row r="1012" ht="15.75" hidden="1" customHeight="1">
      <c r="A1012" s="71">
        <v>45761.0</v>
      </c>
      <c r="B1012" s="72" t="s">
        <v>635</v>
      </c>
      <c r="C1012" s="72" t="s">
        <v>25</v>
      </c>
      <c r="D1012" s="72" t="s">
        <v>2356</v>
      </c>
      <c r="E1012" s="73">
        <v>35611.8</v>
      </c>
      <c r="F1012" s="43"/>
      <c r="G1012" s="38"/>
      <c r="H1012" s="258"/>
    </row>
    <row r="1013" ht="15.75" hidden="1" customHeight="1">
      <c r="A1013" s="25">
        <v>45761.0</v>
      </c>
      <c r="B1013" s="28" t="s">
        <v>635</v>
      </c>
      <c r="C1013" s="28" t="s">
        <v>25</v>
      </c>
      <c r="D1013" s="28" t="s">
        <v>2358</v>
      </c>
      <c r="E1013" s="32">
        <v>535259.21</v>
      </c>
      <c r="F1013" s="43"/>
      <c r="G1013" s="38"/>
      <c r="H1013" s="262" t="s">
        <v>2360</v>
      </c>
    </row>
    <row r="1014" ht="15.75" hidden="1" customHeight="1">
      <c r="A1014" s="25">
        <v>45761.0</v>
      </c>
      <c r="B1014" s="28" t="s">
        <v>635</v>
      </c>
      <c r="C1014" s="28" t="s">
        <v>25</v>
      </c>
      <c r="D1014" s="28" t="s">
        <v>2362</v>
      </c>
      <c r="E1014" s="32">
        <v>207844.51</v>
      </c>
      <c r="F1014" s="43"/>
      <c r="G1014" s="38"/>
      <c r="H1014" s="258"/>
    </row>
    <row r="1015" ht="15.75" hidden="1" customHeight="1">
      <c r="A1015" s="71">
        <v>45761.0</v>
      </c>
      <c r="B1015" s="72" t="s">
        <v>635</v>
      </c>
      <c r="C1015" s="72" t="s">
        <v>25</v>
      </c>
      <c r="D1015" s="72" t="s">
        <v>2364</v>
      </c>
      <c r="E1015" s="73">
        <v>21978.04</v>
      </c>
      <c r="F1015" s="43"/>
      <c r="G1015" s="38"/>
      <c r="H1015" s="258"/>
    </row>
    <row r="1016" ht="15.75" hidden="1" customHeight="1">
      <c r="A1016" s="25">
        <v>45761.0</v>
      </c>
      <c r="B1016" s="28" t="s">
        <v>635</v>
      </c>
      <c r="C1016" s="28" t="s">
        <v>25</v>
      </c>
      <c r="D1016" s="28" t="s">
        <v>2367</v>
      </c>
      <c r="E1016" s="32">
        <v>924774.1</v>
      </c>
      <c r="F1016" s="43"/>
      <c r="G1016" s="38"/>
      <c r="H1016" s="258"/>
    </row>
    <row r="1017" ht="15.75" hidden="1" customHeight="1">
      <c r="A1017" s="25">
        <v>45761.0</v>
      </c>
      <c r="B1017" s="28" t="s">
        <v>635</v>
      </c>
      <c r="C1017" s="28" t="s">
        <v>25</v>
      </c>
      <c r="D1017" s="28">
        <v>2.1877062E7</v>
      </c>
      <c r="E1017" s="32">
        <v>27401.29</v>
      </c>
      <c r="F1017" s="43"/>
      <c r="G1017" s="38"/>
      <c r="H1017" s="258"/>
    </row>
    <row r="1018" ht="15.75" hidden="1" customHeight="1">
      <c r="A1018" s="25">
        <v>45762.0</v>
      </c>
      <c r="B1018" s="28" t="s">
        <v>635</v>
      </c>
      <c r="C1018" s="28" t="s">
        <v>25</v>
      </c>
      <c r="D1018" s="28">
        <v>2.1881681E7</v>
      </c>
      <c r="E1018" s="32">
        <v>253887.13</v>
      </c>
      <c r="F1018" s="43"/>
      <c r="G1018" s="38"/>
      <c r="H1018" s="258"/>
    </row>
    <row r="1019" ht="15.75" hidden="1" customHeight="1">
      <c r="A1019" s="25">
        <v>45762.0</v>
      </c>
      <c r="B1019" s="28" t="s">
        <v>635</v>
      </c>
      <c r="C1019" s="28" t="s">
        <v>25</v>
      </c>
      <c r="D1019" s="28">
        <v>2.1883147E7</v>
      </c>
      <c r="E1019" s="32">
        <v>37027.08</v>
      </c>
      <c r="F1019" s="43"/>
      <c r="G1019" s="38"/>
      <c r="H1019" s="258"/>
    </row>
    <row r="1020" ht="15.75" hidden="1" customHeight="1">
      <c r="A1020" s="25">
        <v>45762.0</v>
      </c>
      <c r="B1020" s="28" t="s">
        <v>635</v>
      </c>
      <c r="C1020" s="28" t="s">
        <v>25</v>
      </c>
      <c r="D1020" s="28">
        <v>2.1883706E7</v>
      </c>
      <c r="E1020" s="32">
        <v>90589.99</v>
      </c>
      <c r="F1020" s="43"/>
      <c r="G1020" s="38"/>
      <c r="H1020" s="258"/>
    </row>
    <row r="1021" ht="15.75" hidden="1" customHeight="1">
      <c r="A1021" s="71">
        <v>45762.0</v>
      </c>
      <c r="B1021" s="72" t="s">
        <v>635</v>
      </c>
      <c r="C1021" s="72" t="s">
        <v>25</v>
      </c>
      <c r="D1021" s="72">
        <v>2.1892275E7</v>
      </c>
      <c r="E1021" s="73">
        <v>33238.41</v>
      </c>
      <c r="F1021" s="43"/>
      <c r="G1021" s="38"/>
      <c r="H1021" s="258"/>
    </row>
    <row r="1022" ht="15.75" hidden="1" customHeight="1">
      <c r="A1022" s="25">
        <v>45762.0</v>
      </c>
      <c r="B1022" s="28" t="s">
        <v>635</v>
      </c>
      <c r="C1022" s="28" t="s">
        <v>25</v>
      </c>
      <c r="D1022" s="28">
        <v>2.1892274E7</v>
      </c>
      <c r="E1022" s="32">
        <v>3615.3</v>
      </c>
      <c r="F1022" s="43"/>
      <c r="G1022" s="38"/>
      <c r="H1022" s="258"/>
    </row>
    <row r="1023" ht="15.75" hidden="1" customHeight="1">
      <c r="A1023" s="25">
        <v>45763.0</v>
      </c>
      <c r="B1023" s="28" t="s">
        <v>635</v>
      </c>
      <c r="C1023" s="28" t="s">
        <v>25</v>
      </c>
      <c r="D1023" s="28" t="s">
        <v>2379</v>
      </c>
      <c r="E1023" s="32">
        <v>7426.34</v>
      </c>
      <c r="F1023" s="43"/>
      <c r="G1023" s="38"/>
      <c r="H1023" s="125"/>
    </row>
    <row r="1024" ht="15.75" hidden="1" customHeight="1">
      <c r="A1024" s="25">
        <v>45763.0</v>
      </c>
      <c r="B1024" s="28" t="s">
        <v>635</v>
      </c>
      <c r="C1024" s="28" t="s">
        <v>25</v>
      </c>
      <c r="D1024" s="28" t="s">
        <v>2382</v>
      </c>
      <c r="E1024" s="32">
        <v>5921.44</v>
      </c>
      <c r="F1024" s="43"/>
      <c r="G1024" s="38"/>
      <c r="H1024" s="125"/>
    </row>
    <row r="1025" ht="15.75" hidden="1" customHeight="1">
      <c r="A1025" s="25">
        <v>45763.0</v>
      </c>
      <c r="B1025" s="28" t="s">
        <v>635</v>
      </c>
      <c r="C1025" s="28" t="s">
        <v>25</v>
      </c>
      <c r="D1025" s="28" t="s">
        <v>2384</v>
      </c>
      <c r="E1025" s="32">
        <v>78478.09</v>
      </c>
      <c r="F1025" s="43"/>
      <c r="G1025" s="38"/>
      <c r="H1025" s="125"/>
    </row>
    <row r="1026" ht="15.75" hidden="1" customHeight="1">
      <c r="A1026" s="25">
        <v>45763.0</v>
      </c>
      <c r="B1026" s="28" t="s">
        <v>635</v>
      </c>
      <c r="C1026" s="28" t="s">
        <v>25</v>
      </c>
      <c r="D1026" s="28">
        <v>2.1903482E7</v>
      </c>
      <c r="E1026" s="32">
        <v>35293.02</v>
      </c>
      <c r="F1026" s="43"/>
      <c r="G1026" s="85" t="s">
        <v>2388</v>
      </c>
      <c r="H1026" s="125"/>
    </row>
    <row r="1027" ht="15.75" hidden="1" customHeight="1">
      <c r="A1027" s="25">
        <v>45763.0</v>
      </c>
      <c r="B1027" s="28" t="s">
        <v>635</v>
      </c>
      <c r="C1027" s="28" t="s">
        <v>25</v>
      </c>
      <c r="D1027" s="28">
        <v>2.1903483E7</v>
      </c>
      <c r="E1027" s="32">
        <v>9383.27</v>
      </c>
      <c r="F1027" s="43"/>
      <c r="G1027" s="38"/>
      <c r="H1027" s="125"/>
    </row>
    <row r="1028" ht="15.75" hidden="1" customHeight="1">
      <c r="A1028" s="25">
        <v>45764.0</v>
      </c>
      <c r="B1028" s="28" t="s">
        <v>635</v>
      </c>
      <c r="C1028" s="28" t="s">
        <v>25</v>
      </c>
      <c r="D1028" s="28">
        <v>2.1913048E7</v>
      </c>
      <c r="E1028" s="32">
        <v>45307.75</v>
      </c>
      <c r="F1028" s="43"/>
      <c r="G1028" s="38"/>
      <c r="H1028" s="125"/>
    </row>
    <row r="1029" ht="15.75" hidden="1" customHeight="1">
      <c r="A1029" s="25">
        <v>45764.0</v>
      </c>
      <c r="B1029" s="28" t="s">
        <v>635</v>
      </c>
      <c r="C1029" s="28" t="s">
        <v>25</v>
      </c>
      <c r="D1029" s="28">
        <v>2.1915756E7</v>
      </c>
      <c r="E1029" s="32">
        <v>16690.35</v>
      </c>
      <c r="F1029" s="33"/>
      <c r="G1029" s="38"/>
      <c r="H1029" s="258"/>
    </row>
    <row r="1030" ht="15.75" hidden="1" customHeight="1">
      <c r="A1030" s="25">
        <v>45766.0</v>
      </c>
      <c r="B1030" s="28" t="s">
        <v>635</v>
      </c>
      <c r="C1030" s="28" t="s">
        <v>25</v>
      </c>
      <c r="D1030" s="28" t="s">
        <v>2396</v>
      </c>
      <c r="E1030" s="32">
        <v>44507.96</v>
      </c>
      <c r="F1030" s="36" t="s">
        <v>2398</v>
      </c>
      <c r="G1030" s="38"/>
      <c r="H1030" s="258"/>
    </row>
    <row r="1031" ht="15.75" hidden="1" customHeight="1">
      <c r="A1031" s="25">
        <v>45766.0</v>
      </c>
      <c r="B1031" s="28" t="s">
        <v>635</v>
      </c>
      <c r="C1031" s="28" t="s">
        <v>25</v>
      </c>
      <c r="D1031" s="28" t="s">
        <v>2405</v>
      </c>
      <c r="E1031" s="32">
        <v>129583.69</v>
      </c>
      <c r="F1031" s="43"/>
      <c r="G1031" s="38"/>
      <c r="H1031" s="258"/>
    </row>
    <row r="1032" ht="15.75" hidden="1" customHeight="1">
      <c r="A1032" s="25">
        <v>45766.0</v>
      </c>
      <c r="B1032" s="28" t="s">
        <v>635</v>
      </c>
      <c r="C1032" s="28" t="s">
        <v>25</v>
      </c>
      <c r="D1032" s="28" t="s">
        <v>2408</v>
      </c>
      <c r="E1032" s="32">
        <v>10470.41</v>
      </c>
      <c r="F1032" s="43"/>
      <c r="G1032" s="38"/>
      <c r="H1032" s="258"/>
    </row>
    <row r="1033" ht="15.75" hidden="1" customHeight="1">
      <c r="A1033" s="25">
        <v>45766.0</v>
      </c>
      <c r="B1033" s="28" t="s">
        <v>635</v>
      </c>
      <c r="C1033" s="28" t="s">
        <v>25</v>
      </c>
      <c r="D1033" s="28" t="s">
        <v>2410</v>
      </c>
      <c r="E1033" s="32">
        <v>42178.7</v>
      </c>
      <c r="F1033" s="43"/>
      <c r="G1033" s="38"/>
      <c r="H1033" s="258"/>
    </row>
    <row r="1034" ht="15.75" hidden="1" customHeight="1">
      <c r="A1034" s="25">
        <v>45766.0</v>
      </c>
      <c r="B1034" s="28" t="s">
        <v>635</v>
      </c>
      <c r="C1034" s="28" t="s">
        <v>25</v>
      </c>
      <c r="D1034" s="28" t="s">
        <v>2412</v>
      </c>
      <c r="E1034" s="32">
        <v>131356.36</v>
      </c>
      <c r="F1034" s="43"/>
      <c r="G1034" s="38"/>
      <c r="H1034" s="258"/>
    </row>
    <row r="1035" ht="15.75" hidden="1" customHeight="1">
      <c r="A1035" s="25">
        <v>45766.0</v>
      </c>
      <c r="B1035" s="28" t="s">
        <v>635</v>
      </c>
      <c r="C1035" s="28" t="s">
        <v>25</v>
      </c>
      <c r="D1035" s="28" t="s">
        <v>2415</v>
      </c>
      <c r="E1035" s="32">
        <v>133358.07</v>
      </c>
      <c r="F1035" s="43"/>
      <c r="G1035" s="38"/>
      <c r="H1035" s="263"/>
    </row>
    <row r="1036" ht="15.75" hidden="1" customHeight="1">
      <c r="A1036" s="25">
        <v>45766.0</v>
      </c>
      <c r="B1036" s="28" t="s">
        <v>635</v>
      </c>
      <c r="C1036" s="28" t="s">
        <v>25</v>
      </c>
      <c r="D1036" s="28">
        <v>2.1924672E7</v>
      </c>
      <c r="E1036" s="32">
        <v>61783.62</v>
      </c>
      <c r="F1036" s="43"/>
      <c r="G1036" s="38"/>
      <c r="H1036" s="263"/>
    </row>
    <row r="1037" ht="15.75" hidden="1" customHeight="1">
      <c r="A1037" s="25">
        <v>45766.0</v>
      </c>
      <c r="B1037" s="28" t="s">
        <v>635</v>
      </c>
      <c r="C1037" s="28" t="s">
        <v>25</v>
      </c>
      <c r="D1037" s="28">
        <v>2.1924673E7</v>
      </c>
      <c r="E1037" s="32">
        <v>55827.48</v>
      </c>
      <c r="F1037" s="43"/>
      <c r="G1037" s="38"/>
      <c r="H1037" s="263"/>
    </row>
    <row r="1038" ht="15.75" hidden="1" customHeight="1">
      <c r="A1038" s="25">
        <v>45768.0</v>
      </c>
      <c r="B1038" s="28" t="s">
        <v>635</v>
      </c>
      <c r="C1038" s="28" t="s">
        <v>25</v>
      </c>
      <c r="D1038" s="28" t="s">
        <v>2420</v>
      </c>
      <c r="E1038" s="32">
        <v>330528.58</v>
      </c>
      <c r="F1038" s="43"/>
      <c r="G1038" s="38"/>
      <c r="H1038" s="263"/>
    </row>
    <row r="1039" ht="15.75" hidden="1" customHeight="1">
      <c r="A1039" s="71">
        <v>45768.0</v>
      </c>
      <c r="B1039" s="72" t="s">
        <v>635</v>
      </c>
      <c r="C1039" s="72" t="s">
        <v>25</v>
      </c>
      <c r="D1039" s="72" t="s">
        <v>2423</v>
      </c>
      <c r="E1039" s="73">
        <v>29719.15</v>
      </c>
      <c r="F1039" s="43"/>
      <c r="G1039" s="38"/>
      <c r="H1039" s="263"/>
    </row>
    <row r="1040" ht="15.75" hidden="1" customHeight="1">
      <c r="A1040" s="25">
        <v>45768.0</v>
      </c>
      <c r="B1040" s="28" t="s">
        <v>635</v>
      </c>
      <c r="C1040" s="28" t="s">
        <v>25</v>
      </c>
      <c r="D1040" s="28" t="s">
        <v>2425</v>
      </c>
      <c r="E1040" s="32">
        <v>441473.06</v>
      </c>
      <c r="F1040" s="43"/>
      <c r="G1040" s="38"/>
      <c r="H1040" s="263"/>
    </row>
    <row r="1041" ht="15.75" hidden="1" customHeight="1">
      <c r="A1041" s="71">
        <v>45768.0</v>
      </c>
      <c r="B1041" s="72" t="s">
        <v>635</v>
      </c>
      <c r="C1041" s="72" t="s">
        <v>25</v>
      </c>
      <c r="D1041" s="72" t="s">
        <v>2428</v>
      </c>
      <c r="E1041" s="73">
        <v>34706.33</v>
      </c>
      <c r="F1041" s="43"/>
      <c r="G1041" s="38"/>
      <c r="H1041" s="263"/>
    </row>
    <row r="1042" ht="15.75" hidden="1" customHeight="1">
      <c r="A1042" s="71">
        <v>45768.0</v>
      </c>
      <c r="B1042" s="72" t="s">
        <v>635</v>
      </c>
      <c r="C1042" s="72" t="s">
        <v>25</v>
      </c>
      <c r="D1042" s="72" t="s">
        <v>2431</v>
      </c>
      <c r="E1042" s="73">
        <v>31556.03</v>
      </c>
      <c r="F1042" s="43"/>
      <c r="G1042" s="38"/>
      <c r="H1042" s="263"/>
    </row>
    <row r="1043" ht="15.75" hidden="1" customHeight="1">
      <c r="A1043" s="71">
        <v>45768.0</v>
      </c>
      <c r="B1043" s="72" t="s">
        <v>635</v>
      </c>
      <c r="C1043" s="72" t="s">
        <v>25</v>
      </c>
      <c r="D1043" s="72">
        <v>2.1930589E7</v>
      </c>
      <c r="E1043" s="73">
        <v>25843.19</v>
      </c>
      <c r="F1043" s="43"/>
      <c r="G1043" s="38"/>
      <c r="H1043" s="263"/>
    </row>
    <row r="1044" ht="15.75" hidden="1" customHeight="1">
      <c r="A1044" s="25">
        <v>45769.0</v>
      </c>
      <c r="B1044" s="28" t="s">
        <v>635</v>
      </c>
      <c r="C1044" s="28" t="s">
        <v>25</v>
      </c>
      <c r="D1044" s="28">
        <v>2.1942686E7</v>
      </c>
      <c r="E1044" s="32">
        <v>8618.45</v>
      </c>
      <c r="F1044" s="43"/>
      <c r="G1044" s="38"/>
      <c r="H1044" s="263"/>
    </row>
    <row r="1045" ht="15.75" hidden="1" customHeight="1">
      <c r="A1045" s="25">
        <v>45769.0</v>
      </c>
      <c r="B1045" s="28" t="s">
        <v>635</v>
      </c>
      <c r="C1045" s="28" t="s">
        <v>25</v>
      </c>
      <c r="D1045" s="28">
        <v>2.1945305E7</v>
      </c>
      <c r="E1045" s="32">
        <v>18815.46</v>
      </c>
      <c r="F1045" s="43"/>
      <c r="G1045" s="38"/>
      <c r="H1045" s="263"/>
    </row>
    <row r="1046" ht="15.75" hidden="1" customHeight="1">
      <c r="A1046" s="25">
        <v>45770.0</v>
      </c>
      <c r="B1046" s="28" t="s">
        <v>635</v>
      </c>
      <c r="C1046" s="28" t="s">
        <v>25</v>
      </c>
      <c r="D1046" s="28">
        <v>2.1951458E7</v>
      </c>
      <c r="E1046" s="32">
        <v>8368.6</v>
      </c>
      <c r="F1046" s="43"/>
      <c r="G1046" s="38"/>
      <c r="H1046" s="125"/>
    </row>
    <row r="1047" ht="15.75" hidden="1" customHeight="1">
      <c r="A1047" s="25">
        <v>45770.0</v>
      </c>
      <c r="B1047" s="28" t="s">
        <v>635</v>
      </c>
      <c r="C1047" s="28" t="s">
        <v>25</v>
      </c>
      <c r="D1047" s="28">
        <v>2.1956712E7</v>
      </c>
      <c r="E1047" s="32">
        <v>19629.68</v>
      </c>
      <c r="F1047" s="43"/>
      <c r="G1047" s="38"/>
      <c r="H1047" s="125"/>
    </row>
    <row r="1048" ht="15.75" hidden="1" customHeight="1">
      <c r="A1048" s="25">
        <v>45771.0</v>
      </c>
      <c r="B1048" s="28" t="s">
        <v>635</v>
      </c>
      <c r="C1048" s="28" t="s">
        <v>25</v>
      </c>
      <c r="D1048" s="28">
        <v>2.1959363E7</v>
      </c>
      <c r="E1048" s="32">
        <v>27024.54</v>
      </c>
      <c r="F1048" s="43"/>
      <c r="G1048" s="38"/>
      <c r="H1048" s="125"/>
    </row>
    <row r="1049" ht="15.75" hidden="1" customHeight="1">
      <c r="A1049" s="25">
        <v>45771.0</v>
      </c>
      <c r="B1049" s="28" t="s">
        <v>635</v>
      </c>
      <c r="C1049" s="28" t="s">
        <v>25</v>
      </c>
      <c r="D1049" s="28">
        <v>2.1962006E7</v>
      </c>
      <c r="E1049" s="32">
        <v>215650.28</v>
      </c>
      <c r="F1049" s="33"/>
      <c r="G1049" s="38"/>
      <c r="H1049" s="125"/>
    </row>
    <row r="1050" ht="15.75" hidden="1" customHeight="1">
      <c r="A1050" s="25">
        <v>45772.0</v>
      </c>
      <c r="B1050" s="28" t="s">
        <v>635</v>
      </c>
      <c r="C1050" s="28" t="s">
        <v>25</v>
      </c>
      <c r="D1050" s="28">
        <v>2.1972349E7</v>
      </c>
      <c r="E1050" s="32">
        <v>19731.2</v>
      </c>
      <c r="F1050" s="36" t="s">
        <v>2445</v>
      </c>
      <c r="G1050" s="38"/>
      <c r="H1050" s="125"/>
    </row>
    <row r="1051" ht="15.75" hidden="1" customHeight="1">
      <c r="A1051" s="25">
        <v>45772.0</v>
      </c>
      <c r="B1051" s="28" t="s">
        <v>635</v>
      </c>
      <c r="C1051" s="28" t="s">
        <v>25</v>
      </c>
      <c r="D1051" s="28">
        <v>2.1972687E7</v>
      </c>
      <c r="E1051" s="32">
        <v>4404.5</v>
      </c>
      <c r="F1051" s="43"/>
      <c r="G1051" s="38"/>
      <c r="H1051" s="125"/>
    </row>
    <row r="1052" ht="15.75" hidden="1" customHeight="1">
      <c r="A1052" s="25">
        <v>45772.0</v>
      </c>
      <c r="B1052" s="28" t="s">
        <v>635</v>
      </c>
      <c r="C1052" s="28" t="s">
        <v>25</v>
      </c>
      <c r="D1052" s="28">
        <v>2.1974019E7</v>
      </c>
      <c r="E1052" s="32">
        <v>19414.91</v>
      </c>
      <c r="F1052" s="43"/>
      <c r="G1052" s="38"/>
      <c r="H1052" s="125"/>
    </row>
    <row r="1053" ht="15.75" hidden="1" customHeight="1">
      <c r="A1053" s="25">
        <v>45773.0</v>
      </c>
      <c r="B1053" s="28" t="s">
        <v>635</v>
      </c>
      <c r="C1053" s="28" t="s">
        <v>25</v>
      </c>
      <c r="D1053" s="28">
        <v>2.1984662E7</v>
      </c>
      <c r="E1053" s="32">
        <v>302099.11</v>
      </c>
      <c r="F1053" s="43"/>
      <c r="G1053" s="38"/>
      <c r="H1053" s="125"/>
    </row>
    <row r="1054" ht="15.75" hidden="1" customHeight="1">
      <c r="A1054" s="25">
        <v>45775.0</v>
      </c>
      <c r="B1054" s="28" t="s">
        <v>635</v>
      </c>
      <c r="C1054" s="28" t="s">
        <v>25</v>
      </c>
      <c r="D1054" s="28" t="s">
        <v>2454</v>
      </c>
      <c r="E1054" s="32">
        <v>435870.12</v>
      </c>
      <c r="F1054" s="43"/>
      <c r="G1054" s="38"/>
      <c r="H1054" s="125"/>
    </row>
    <row r="1055" ht="15.75" hidden="1" customHeight="1">
      <c r="A1055" s="71">
        <v>45775.0</v>
      </c>
      <c r="B1055" s="72" t="s">
        <v>635</v>
      </c>
      <c r="C1055" s="72" t="s">
        <v>25</v>
      </c>
      <c r="D1055" s="72" t="s">
        <v>2457</v>
      </c>
      <c r="E1055" s="73">
        <v>37246.67</v>
      </c>
      <c r="F1055" s="43"/>
      <c r="G1055" s="38"/>
      <c r="H1055" s="125"/>
    </row>
    <row r="1056" ht="15.75" hidden="1" customHeight="1">
      <c r="A1056" s="25">
        <v>45775.0</v>
      </c>
      <c r="B1056" s="28" t="s">
        <v>635</v>
      </c>
      <c r="C1056" s="28" t="s">
        <v>25</v>
      </c>
      <c r="D1056" s="28" t="s">
        <v>2460</v>
      </c>
      <c r="E1056" s="32">
        <v>473038.95</v>
      </c>
      <c r="F1056" s="43"/>
      <c r="G1056" s="38"/>
      <c r="H1056" s="125"/>
    </row>
    <row r="1057" ht="15.75" hidden="1" customHeight="1">
      <c r="A1057" s="71">
        <v>45775.0</v>
      </c>
      <c r="B1057" s="72" t="s">
        <v>635</v>
      </c>
      <c r="C1057" s="72" t="s">
        <v>25</v>
      </c>
      <c r="D1057" s="72" t="s">
        <v>2462</v>
      </c>
      <c r="E1057" s="73">
        <v>33149.72</v>
      </c>
      <c r="F1057" s="43"/>
      <c r="G1057" s="38"/>
      <c r="H1057" s="125"/>
    </row>
    <row r="1058" ht="15.75" hidden="1" customHeight="1">
      <c r="A1058" s="25">
        <v>45775.0</v>
      </c>
      <c r="B1058" s="28" t="s">
        <v>635</v>
      </c>
      <c r="C1058" s="28" t="s">
        <v>25</v>
      </c>
      <c r="D1058" s="28" t="s">
        <v>2465</v>
      </c>
      <c r="E1058" s="32">
        <v>35814.18</v>
      </c>
      <c r="F1058" s="43"/>
      <c r="G1058" s="38"/>
      <c r="H1058" s="258"/>
    </row>
    <row r="1059" ht="15.75" hidden="1" customHeight="1">
      <c r="A1059" s="25">
        <v>45776.0</v>
      </c>
      <c r="B1059" s="28" t="s">
        <v>635</v>
      </c>
      <c r="C1059" s="28" t="s">
        <v>25</v>
      </c>
      <c r="D1059" s="28" t="s">
        <v>2467</v>
      </c>
      <c r="E1059" s="32">
        <v>6711.9</v>
      </c>
      <c r="F1059" s="43"/>
      <c r="G1059" s="38"/>
      <c r="H1059" s="258"/>
    </row>
    <row r="1060" ht="15.75" hidden="1" customHeight="1">
      <c r="A1060" s="25">
        <v>45776.0</v>
      </c>
      <c r="B1060" s="28" t="s">
        <v>635</v>
      </c>
      <c r="C1060" s="28" t="s">
        <v>25</v>
      </c>
      <c r="D1060" s="28" t="s">
        <v>2469</v>
      </c>
      <c r="E1060" s="32">
        <v>27254.58</v>
      </c>
      <c r="F1060" s="43"/>
      <c r="G1060" s="38"/>
      <c r="H1060" s="258"/>
    </row>
    <row r="1061" ht="15.75" hidden="1" customHeight="1">
      <c r="A1061" s="25">
        <v>45776.0</v>
      </c>
      <c r="B1061" s="28" t="s">
        <v>635</v>
      </c>
      <c r="C1061" s="28" t="s">
        <v>25</v>
      </c>
      <c r="D1061" s="28" t="s">
        <v>2472</v>
      </c>
      <c r="E1061" s="32">
        <v>11462.83</v>
      </c>
      <c r="F1061" s="43"/>
      <c r="G1061" s="38"/>
      <c r="H1061" s="258"/>
    </row>
    <row r="1062" ht="15.75" hidden="1" customHeight="1">
      <c r="A1062" s="25">
        <v>45776.0</v>
      </c>
      <c r="B1062" s="28" t="s">
        <v>635</v>
      </c>
      <c r="C1062" s="28" t="s">
        <v>25</v>
      </c>
      <c r="D1062" s="268">
        <v>2.2007983E7</v>
      </c>
      <c r="E1062" s="32">
        <v>30344.27</v>
      </c>
      <c r="F1062" s="43"/>
      <c r="G1062" s="38"/>
      <c r="H1062" s="258"/>
    </row>
    <row r="1063" ht="15.75" hidden="1" customHeight="1">
      <c r="A1063" s="71">
        <v>45776.0</v>
      </c>
      <c r="B1063" s="72" t="s">
        <v>635</v>
      </c>
      <c r="C1063" s="72" t="s">
        <v>25</v>
      </c>
      <c r="D1063" s="269">
        <v>2.2007984E7</v>
      </c>
      <c r="E1063" s="73">
        <v>47302.32</v>
      </c>
      <c r="F1063" s="43"/>
      <c r="G1063" s="38"/>
      <c r="H1063" s="258"/>
    </row>
    <row r="1064" ht="15.75" hidden="1" customHeight="1">
      <c r="A1064" s="25">
        <v>45777.0</v>
      </c>
      <c r="B1064" s="28" t="s">
        <v>635</v>
      </c>
      <c r="C1064" s="28" t="s">
        <v>25</v>
      </c>
      <c r="D1064" s="28">
        <v>2.20134E7</v>
      </c>
      <c r="E1064" s="32">
        <v>10988.64</v>
      </c>
      <c r="F1064" s="43"/>
      <c r="G1064" s="38"/>
      <c r="H1064" s="258"/>
    </row>
    <row r="1065" ht="15.75" hidden="1" customHeight="1">
      <c r="A1065" s="25">
        <v>45777.0</v>
      </c>
      <c r="B1065" s="28" t="s">
        <v>635</v>
      </c>
      <c r="C1065" s="28" t="s">
        <v>25</v>
      </c>
      <c r="D1065" s="28">
        <v>2.2009903E7</v>
      </c>
      <c r="E1065" s="32">
        <v>64040.57</v>
      </c>
      <c r="F1065" s="43"/>
      <c r="G1065" s="38"/>
      <c r="H1065" s="125"/>
    </row>
    <row r="1066" ht="15.75" hidden="1" customHeight="1">
      <c r="A1066" s="25">
        <v>45779.0</v>
      </c>
      <c r="B1066" s="28" t="s">
        <v>635</v>
      </c>
      <c r="C1066" s="28" t="s">
        <v>679</v>
      </c>
      <c r="D1066" s="28">
        <v>647314.0</v>
      </c>
      <c r="E1066" s="32">
        <v>-4325.04</v>
      </c>
      <c r="F1066" s="43"/>
      <c r="G1066" s="38"/>
      <c r="H1066" s="125"/>
    </row>
    <row r="1067" ht="15.75" hidden="1" customHeight="1">
      <c r="A1067" s="71">
        <v>45779.0</v>
      </c>
      <c r="B1067" s="72" t="s">
        <v>635</v>
      </c>
      <c r="C1067" s="72" t="s">
        <v>25</v>
      </c>
      <c r="D1067" s="72">
        <v>2.2025218E7</v>
      </c>
      <c r="E1067" s="73">
        <v>31556.03</v>
      </c>
      <c r="F1067" s="43"/>
      <c r="G1067" s="38"/>
      <c r="H1067" s="125"/>
    </row>
    <row r="1068" ht="15.75" hidden="1" customHeight="1">
      <c r="A1068" s="25">
        <v>45779.0</v>
      </c>
      <c r="B1068" s="28" t="s">
        <v>635</v>
      </c>
      <c r="C1068" s="28" t="s">
        <v>1786</v>
      </c>
      <c r="D1068" s="28">
        <v>2.5041033E7</v>
      </c>
      <c r="E1068" s="32">
        <v>3000.0</v>
      </c>
      <c r="F1068" s="43"/>
      <c r="G1068" s="38"/>
      <c r="H1068" s="125"/>
    </row>
    <row r="1069" ht="15.75" hidden="1" customHeight="1">
      <c r="A1069" s="25">
        <v>45779.0</v>
      </c>
      <c r="B1069" s="28" t="s">
        <v>635</v>
      </c>
      <c r="C1069" s="28" t="s">
        <v>25</v>
      </c>
      <c r="D1069" s="28">
        <v>2.2025217E7</v>
      </c>
      <c r="E1069" s="32">
        <v>42075.62</v>
      </c>
      <c r="F1069" s="43"/>
      <c r="G1069" s="38"/>
      <c r="H1069" s="125"/>
    </row>
    <row r="1070" ht="15.75" hidden="1" customHeight="1">
      <c r="A1070" s="71">
        <v>45779.0</v>
      </c>
      <c r="B1070" s="72" t="s">
        <v>635</v>
      </c>
      <c r="C1070" s="72" t="s">
        <v>25</v>
      </c>
      <c r="D1070" s="72">
        <v>2.2025216E7</v>
      </c>
      <c r="E1070" s="73">
        <v>2676.36</v>
      </c>
      <c r="F1070" s="43"/>
      <c r="G1070" s="38"/>
      <c r="H1070" s="125"/>
    </row>
    <row r="1071" ht="15.75" hidden="1" customHeight="1">
      <c r="A1071" s="25">
        <v>45779.0</v>
      </c>
      <c r="B1071" s="28" t="s">
        <v>635</v>
      </c>
      <c r="C1071" s="28" t="s">
        <v>25</v>
      </c>
      <c r="D1071" s="28">
        <v>2.2025215E7</v>
      </c>
      <c r="E1071" s="32">
        <v>189973.35</v>
      </c>
      <c r="F1071" s="43"/>
      <c r="G1071" s="38"/>
      <c r="H1071" s="125"/>
    </row>
    <row r="1072" ht="15.75" hidden="1" customHeight="1">
      <c r="A1072" s="71">
        <v>45779.0</v>
      </c>
      <c r="B1072" s="72" t="s">
        <v>635</v>
      </c>
      <c r="C1072" s="72" t="s">
        <v>25</v>
      </c>
      <c r="D1072" s="72">
        <v>2.2025214E7</v>
      </c>
      <c r="E1072" s="73">
        <v>27653.39</v>
      </c>
      <c r="F1072" s="43"/>
      <c r="G1072" s="38"/>
      <c r="H1072" s="125"/>
    </row>
    <row r="1073" ht="15.75" hidden="1" customHeight="1">
      <c r="A1073" s="25">
        <v>45779.0</v>
      </c>
      <c r="B1073" s="28" t="s">
        <v>635</v>
      </c>
      <c r="C1073" s="28" t="s">
        <v>25</v>
      </c>
      <c r="D1073" s="28">
        <v>2.2025213E7</v>
      </c>
      <c r="E1073" s="32">
        <v>278773.82</v>
      </c>
      <c r="F1073" s="43"/>
      <c r="G1073" s="38"/>
      <c r="H1073" s="125"/>
    </row>
    <row r="1074" ht="15.75" hidden="1" customHeight="1">
      <c r="A1074" s="71">
        <v>45779.0</v>
      </c>
      <c r="B1074" s="72" t="s">
        <v>635</v>
      </c>
      <c r="C1074" s="72" t="s">
        <v>25</v>
      </c>
      <c r="D1074" s="72">
        <v>2.2025212E7</v>
      </c>
      <c r="E1074" s="73">
        <v>10267.81</v>
      </c>
      <c r="F1074" s="43"/>
      <c r="G1074" s="38"/>
      <c r="H1074" s="125"/>
    </row>
    <row r="1075" ht="15.75" hidden="1" customHeight="1">
      <c r="A1075" s="25">
        <v>45779.0</v>
      </c>
      <c r="B1075" s="28" t="s">
        <v>635</v>
      </c>
      <c r="C1075" s="28" t="s">
        <v>25</v>
      </c>
      <c r="D1075" s="28">
        <v>2.2025211E7</v>
      </c>
      <c r="E1075" s="32">
        <v>328906.12</v>
      </c>
      <c r="F1075" s="43"/>
      <c r="G1075" s="38"/>
      <c r="H1075" s="125"/>
    </row>
    <row r="1076" ht="15.75" hidden="1" customHeight="1">
      <c r="A1076" s="25">
        <v>45779.0</v>
      </c>
      <c r="B1076" s="28" t="s">
        <v>635</v>
      </c>
      <c r="C1076" s="28" t="s">
        <v>25</v>
      </c>
      <c r="D1076" s="28">
        <v>2.2025209E7</v>
      </c>
      <c r="E1076" s="32">
        <v>151321.55</v>
      </c>
      <c r="F1076" s="43"/>
      <c r="G1076" s="38"/>
      <c r="H1076" s="125"/>
    </row>
    <row r="1077" ht="15.75" hidden="1" customHeight="1">
      <c r="A1077" s="25">
        <v>45779.0</v>
      </c>
      <c r="B1077" s="28" t="s">
        <v>635</v>
      </c>
      <c r="C1077" s="28" t="s">
        <v>25</v>
      </c>
      <c r="D1077" s="28">
        <v>2.2021473E7</v>
      </c>
      <c r="E1077" s="32">
        <v>19414.91</v>
      </c>
      <c r="F1077" s="43"/>
      <c r="G1077" s="38"/>
      <c r="H1077" s="125"/>
    </row>
    <row r="1078" ht="15.75" hidden="1" customHeight="1">
      <c r="A1078" s="71">
        <v>45779.0</v>
      </c>
      <c r="B1078" s="72" t="s">
        <v>635</v>
      </c>
      <c r="C1078" s="72" t="s">
        <v>25</v>
      </c>
      <c r="D1078" s="72">
        <v>2.202521E7</v>
      </c>
      <c r="E1078" s="73">
        <v>17914.66</v>
      </c>
      <c r="F1078" s="43"/>
      <c r="G1078" s="38"/>
      <c r="H1078" s="258"/>
    </row>
    <row r="1079" ht="15.75" hidden="1" customHeight="1">
      <c r="A1079" s="25">
        <v>45779.0</v>
      </c>
      <c r="B1079" s="28" t="s">
        <v>635</v>
      </c>
      <c r="C1079" s="28" t="s">
        <v>25</v>
      </c>
      <c r="D1079" s="28">
        <v>2.2021472E7</v>
      </c>
      <c r="E1079" s="32">
        <v>52977.37</v>
      </c>
      <c r="F1079" s="43"/>
      <c r="G1079" s="38"/>
      <c r="H1079" s="258"/>
    </row>
    <row r="1080" ht="15.75" hidden="1" customHeight="1">
      <c r="A1080" s="25">
        <v>45779.0</v>
      </c>
      <c r="B1080" s="28" t="s">
        <v>635</v>
      </c>
      <c r="C1080" s="28" t="s">
        <v>25</v>
      </c>
      <c r="D1080" s="28">
        <v>2.2029314E7</v>
      </c>
      <c r="E1080" s="32">
        <v>37112.84</v>
      </c>
      <c r="F1080" s="43"/>
      <c r="G1080" s="38"/>
      <c r="H1080" s="258"/>
    </row>
    <row r="1081" ht="15.75" hidden="1" customHeight="1">
      <c r="A1081" s="71">
        <v>45779.0</v>
      </c>
      <c r="B1081" s="72" t="s">
        <v>635</v>
      </c>
      <c r="C1081" s="72" t="s">
        <v>25</v>
      </c>
      <c r="D1081" s="72">
        <v>2.2029315E7</v>
      </c>
      <c r="E1081" s="73">
        <v>11097.38</v>
      </c>
      <c r="F1081" s="33"/>
      <c r="G1081" s="38"/>
      <c r="H1081" s="258"/>
    </row>
    <row r="1082" ht="15.75" hidden="1" customHeight="1">
      <c r="A1082" s="25">
        <v>45780.0</v>
      </c>
      <c r="B1082" s="28" t="s">
        <v>635</v>
      </c>
      <c r="C1082" s="28" t="s">
        <v>25</v>
      </c>
      <c r="D1082" s="28" t="s">
        <v>2515</v>
      </c>
      <c r="E1082" s="32">
        <v>91629.63</v>
      </c>
      <c r="F1082" s="36" t="s">
        <v>2516</v>
      </c>
      <c r="G1082" s="38"/>
      <c r="H1082" s="258"/>
    </row>
    <row r="1083" ht="15.75" hidden="1" customHeight="1">
      <c r="A1083" s="71">
        <v>45780.0</v>
      </c>
      <c r="B1083" s="72" t="s">
        <v>635</v>
      </c>
      <c r="C1083" s="72" t="s">
        <v>25</v>
      </c>
      <c r="D1083" s="72" t="s">
        <v>2524</v>
      </c>
      <c r="E1083" s="73">
        <v>33246.3</v>
      </c>
      <c r="F1083" s="43"/>
      <c r="G1083" s="38"/>
      <c r="H1083" s="258"/>
    </row>
    <row r="1084" ht="15.75" hidden="1" customHeight="1">
      <c r="A1084" s="25">
        <v>45780.0</v>
      </c>
      <c r="B1084" s="28" t="s">
        <v>635</v>
      </c>
      <c r="C1084" s="28" t="s">
        <v>25</v>
      </c>
      <c r="D1084" s="28" t="s">
        <v>2527</v>
      </c>
      <c r="E1084" s="32">
        <v>114394.3</v>
      </c>
      <c r="F1084" s="43"/>
      <c r="G1084" s="38"/>
      <c r="H1084" s="258"/>
    </row>
    <row r="1085" ht="15.75" hidden="1" customHeight="1">
      <c r="A1085" s="25">
        <v>45780.0</v>
      </c>
      <c r="B1085" s="28" t="s">
        <v>635</v>
      </c>
      <c r="C1085" s="28" t="s">
        <v>25</v>
      </c>
      <c r="D1085" s="28" t="s">
        <v>2531</v>
      </c>
      <c r="E1085" s="32">
        <v>19677.74</v>
      </c>
      <c r="F1085" s="43"/>
      <c r="G1085" s="38"/>
      <c r="H1085" s="258"/>
    </row>
    <row r="1086" ht="15.75" hidden="1" customHeight="1">
      <c r="A1086" s="25">
        <v>45780.0</v>
      </c>
      <c r="B1086" s="28" t="s">
        <v>635</v>
      </c>
      <c r="C1086" s="28" t="s">
        <v>25</v>
      </c>
      <c r="D1086" s="28" t="s">
        <v>2535</v>
      </c>
      <c r="E1086" s="32">
        <v>17202.65</v>
      </c>
      <c r="F1086" s="43"/>
      <c r="G1086" s="38"/>
      <c r="H1086" s="258"/>
    </row>
    <row r="1087" ht="15.75" hidden="1" customHeight="1">
      <c r="A1087" s="25">
        <v>45780.0</v>
      </c>
      <c r="B1087" s="28" t="s">
        <v>635</v>
      </c>
      <c r="C1087" s="28" t="s">
        <v>25</v>
      </c>
      <c r="D1087" s="28" t="s">
        <v>2538</v>
      </c>
      <c r="E1087" s="32">
        <v>14321.83</v>
      </c>
      <c r="F1087" s="43"/>
      <c r="G1087" s="38"/>
      <c r="H1087" s="258"/>
    </row>
    <row r="1088" ht="15.75" hidden="1" customHeight="1">
      <c r="A1088" s="71">
        <v>45782.0</v>
      </c>
      <c r="B1088" s="72" t="s">
        <v>635</v>
      </c>
      <c r="C1088" s="72" t="s">
        <v>25</v>
      </c>
      <c r="D1088" s="72" t="s">
        <v>2542</v>
      </c>
      <c r="E1088" s="73">
        <v>83183.6</v>
      </c>
      <c r="F1088" s="43"/>
      <c r="G1088" s="38"/>
      <c r="H1088" s="258"/>
    </row>
    <row r="1089" ht="15.75" hidden="1" customHeight="1">
      <c r="A1089" s="25">
        <v>45782.0</v>
      </c>
      <c r="B1089" s="28" t="s">
        <v>635</v>
      </c>
      <c r="C1089" s="28" t="s">
        <v>25</v>
      </c>
      <c r="D1089" s="28" t="s">
        <v>2545</v>
      </c>
      <c r="E1089" s="32">
        <v>43956.07</v>
      </c>
      <c r="F1089" s="43"/>
      <c r="G1089" s="38"/>
      <c r="H1089" s="258"/>
    </row>
    <row r="1090" ht="15.75" hidden="1" customHeight="1">
      <c r="A1090" s="25">
        <v>45782.0</v>
      </c>
      <c r="B1090" s="28" t="s">
        <v>635</v>
      </c>
      <c r="C1090" s="28" t="s">
        <v>25</v>
      </c>
      <c r="D1090" s="28" t="s">
        <v>2549</v>
      </c>
      <c r="E1090" s="32">
        <v>34175.65</v>
      </c>
      <c r="F1090" s="43"/>
      <c r="G1090" s="38"/>
      <c r="H1090" s="258"/>
    </row>
    <row r="1091" ht="15.75" hidden="1" customHeight="1">
      <c r="A1091" s="71">
        <v>45782.0</v>
      </c>
      <c r="B1091" s="72" t="s">
        <v>635</v>
      </c>
      <c r="C1091" s="72" t="s">
        <v>25</v>
      </c>
      <c r="D1091" s="72" t="s">
        <v>2551</v>
      </c>
      <c r="E1091" s="73">
        <v>8471.17</v>
      </c>
      <c r="F1091" s="43"/>
      <c r="G1091" s="38"/>
      <c r="H1091" s="258"/>
    </row>
    <row r="1092" ht="15.75" hidden="1" customHeight="1">
      <c r="A1092" s="25">
        <v>45782.0</v>
      </c>
      <c r="B1092" s="28" t="s">
        <v>635</v>
      </c>
      <c r="C1092" s="28" t="s">
        <v>25</v>
      </c>
      <c r="D1092" s="28" t="s">
        <v>2553</v>
      </c>
      <c r="E1092" s="32">
        <v>22147.44</v>
      </c>
      <c r="F1092" s="43"/>
      <c r="G1092" s="38"/>
      <c r="H1092" s="258"/>
    </row>
    <row r="1093" ht="15.75" hidden="1" customHeight="1">
      <c r="A1093" s="25">
        <v>45783.0</v>
      </c>
      <c r="B1093" s="28" t="s">
        <v>635</v>
      </c>
      <c r="C1093" s="28" t="s">
        <v>25</v>
      </c>
      <c r="D1093" s="28" t="s">
        <v>2555</v>
      </c>
      <c r="E1093" s="32">
        <v>10858.0</v>
      </c>
      <c r="F1093" s="43"/>
      <c r="G1093" s="38"/>
      <c r="H1093" s="258"/>
    </row>
    <row r="1094" ht="15.75" hidden="1" customHeight="1">
      <c r="A1094" s="71">
        <v>45783.0</v>
      </c>
      <c r="B1094" s="72" t="s">
        <v>635</v>
      </c>
      <c r="C1094" s="72" t="s">
        <v>25</v>
      </c>
      <c r="D1094" s="72" t="s">
        <v>2559</v>
      </c>
      <c r="E1094" s="73">
        <v>27653.39</v>
      </c>
      <c r="F1094" s="43"/>
      <c r="G1094" s="38"/>
      <c r="H1094" s="258"/>
    </row>
    <row r="1095" ht="15.75" hidden="1" customHeight="1">
      <c r="A1095" s="25">
        <v>45783.0</v>
      </c>
      <c r="B1095" s="28" t="s">
        <v>635</v>
      </c>
      <c r="C1095" s="28" t="s">
        <v>25</v>
      </c>
      <c r="D1095" s="28" t="s">
        <v>2562</v>
      </c>
      <c r="E1095" s="32">
        <v>579521.47</v>
      </c>
      <c r="F1095" s="43"/>
      <c r="G1095" s="38"/>
      <c r="H1095" s="258"/>
    </row>
    <row r="1096" ht="15.75" hidden="1" customHeight="1">
      <c r="A1096" s="25">
        <v>45783.0</v>
      </c>
      <c r="B1096" s="28" t="s">
        <v>635</v>
      </c>
      <c r="C1096" s="28" t="s">
        <v>82</v>
      </c>
      <c r="D1096" s="28" t="s">
        <v>2565</v>
      </c>
      <c r="E1096" s="32">
        <v>-4219.78</v>
      </c>
      <c r="F1096" s="43"/>
      <c r="G1096" s="85" t="s">
        <v>2568</v>
      </c>
      <c r="H1096" s="258"/>
    </row>
    <row r="1097" ht="15.75" hidden="1" customHeight="1">
      <c r="A1097" s="25">
        <v>45783.0</v>
      </c>
      <c r="B1097" s="28" t="s">
        <v>635</v>
      </c>
      <c r="C1097" s="28" t="s">
        <v>82</v>
      </c>
      <c r="D1097" s="28" t="s">
        <v>2570</v>
      </c>
      <c r="E1097" s="32">
        <v>-17251.72</v>
      </c>
      <c r="F1097" s="43"/>
      <c r="G1097" s="85" t="s">
        <v>2572</v>
      </c>
      <c r="H1097" s="258"/>
    </row>
    <row r="1098" ht="15.75" hidden="1" customHeight="1">
      <c r="A1098" s="25">
        <v>45783.0</v>
      </c>
      <c r="B1098" s="28" t="s">
        <v>635</v>
      </c>
      <c r="C1098" s="28" t="s">
        <v>25</v>
      </c>
      <c r="D1098" s="28" t="s">
        <v>2575</v>
      </c>
      <c r="E1098" s="32">
        <v>10521.54</v>
      </c>
      <c r="F1098" s="43"/>
      <c r="G1098" s="38"/>
      <c r="H1098" s="258"/>
    </row>
    <row r="1099" ht="15.75" hidden="1" customHeight="1">
      <c r="A1099" s="25">
        <v>45783.0</v>
      </c>
      <c r="B1099" s="28" t="s">
        <v>635</v>
      </c>
      <c r="C1099" s="28" t="s">
        <v>25</v>
      </c>
      <c r="D1099" s="28" t="s">
        <v>2578</v>
      </c>
      <c r="E1099" s="32">
        <v>29878.55</v>
      </c>
      <c r="F1099" s="43"/>
      <c r="G1099" s="38"/>
      <c r="H1099" s="258"/>
    </row>
    <row r="1100" ht="15.75" hidden="1" customHeight="1">
      <c r="A1100" s="25">
        <v>45783.0</v>
      </c>
      <c r="B1100" s="28" t="s">
        <v>635</v>
      </c>
      <c r="C1100" s="28" t="s">
        <v>25</v>
      </c>
      <c r="D1100" s="28" t="s">
        <v>2582</v>
      </c>
      <c r="E1100" s="32">
        <v>42776.4</v>
      </c>
      <c r="F1100" s="43"/>
      <c r="G1100" s="38"/>
      <c r="H1100" s="258"/>
    </row>
    <row r="1101" ht="15.75" hidden="1" customHeight="1">
      <c r="A1101" s="25">
        <v>45784.0</v>
      </c>
      <c r="B1101" s="28" t="s">
        <v>635</v>
      </c>
      <c r="C1101" s="28" t="s">
        <v>25</v>
      </c>
      <c r="D1101" s="28" t="s">
        <v>2585</v>
      </c>
      <c r="E1101" s="32">
        <v>103636.68</v>
      </c>
      <c r="F1101" s="43"/>
      <c r="G1101" s="38"/>
      <c r="H1101" s="258"/>
    </row>
    <row r="1102" ht="15.75" hidden="1" customHeight="1">
      <c r="A1102" s="25">
        <v>45784.0</v>
      </c>
      <c r="B1102" s="28" t="s">
        <v>635</v>
      </c>
      <c r="C1102" s="28" t="s">
        <v>25</v>
      </c>
      <c r="D1102" s="28" t="s">
        <v>2587</v>
      </c>
      <c r="E1102" s="32">
        <v>16754.95</v>
      </c>
      <c r="F1102" s="43"/>
      <c r="G1102" s="38"/>
      <c r="H1102" s="258"/>
    </row>
    <row r="1103" ht="15.75" hidden="1" customHeight="1">
      <c r="A1103" s="71">
        <v>45784.0</v>
      </c>
      <c r="B1103" s="72" t="s">
        <v>635</v>
      </c>
      <c r="C1103" s="72" t="s">
        <v>25</v>
      </c>
      <c r="D1103" s="72" t="s">
        <v>2592</v>
      </c>
      <c r="E1103" s="73">
        <v>16942.35</v>
      </c>
      <c r="F1103" s="43"/>
      <c r="G1103" s="38"/>
      <c r="H1103" s="258"/>
    </row>
    <row r="1104" ht="15.75" hidden="1" customHeight="1">
      <c r="A1104" s="25">
        <v>45784.0</v>
      </c>
      <c r="B1104" s="28" t="s">
        <v>635</v>
      </c>
      <c r="C1104" s="28" t="s">
        <v>25</v>
      </c>
      <c r="D1104" s="28" t="s">
        <v>2596</v>
      </c>
      <c r="E1104" s="32">
        <v>12328.73</v>
      </c>
      <c r="F1104" s="43"/>
      <c r="G1104" s="38"/>
      <c r="H1104" s="258"/>
    </row>
    <row r="1105" ht="15.75" hidden="1" customHeight="1">
      <c r="A1105" s="25">
        <v>45785.0</v>
      </c>
      <c r="B1105" s="28" t="s">
        <v>635</v>
      </c>
      <c r="C1105" s="28" t="s">
        <v>25</v>
      </c>
      <c r="D1105" s="28" t="s">
        <v>2599</v>
      </c>
      <c r="E1105" s="32">
        <v>31123.22</v>
      </c>
      <c r="F1105" s="43"/>
      <c r="G1105" s="38"/>
      <c r="H1105" s="258"/>
    </row>
    <row r="1106" ht="15.75" hidden="1" customHeight="1">
      <c r="A1106" s="25">
        <v>45785.0</v>
      </c>
      <c r="B1106" s="28" t="s">
        <v>635</v>
      </c>
      <c r="C1106" s="28" t="s">
        <v>25</v>
      </c>
      <c r="D1106" s="28" t="s">
        <v>2603</v>
      </c>
      <c r="E1106" s="32">
        <v>15335.77</v>
      </c>
      <c r="F1106" s="43"/>
      <c r="G1106" s="38"/>
      <c r="H1106" s="258"/>
    </row>
    <row r="1107" ht="15.75" hidden="1" customHeight="1">
      <c r="A1107" s="25">
        <v>45785.0</v>
      </c>
      <c r="B1107" s="28" t="s">
        <v>635</v>
      </c>
      <c r="C1107" s="28" t="s">
        <v>25</v>
      </c>
      <c r="D1107" s="28" t="s">
        <v>2604</v>
      </c>
      <c r="E1107" s="32">
        <v>75873.07</v>
      </c>
      <c r="F1107" s="43"/>
      <c r="G1107" s="38"/>
      <c r="H1107" s="258"/>
    </row>
    <row r="1108" ht="15.75" hidden="1" customHeight="1">
      <c r="A1108" s="25">
        <v>45785.0</v>
      </c>
      <c r="B1108" s="28" t="s">
        <v>635</v>
      </c>
      <c r="C1108" s="28" t="s">
        <v>25</v>
      </c>
      <c r="D1108" s="28" t="s">
        <v>2607</v>
      </c>
      <c r="E1108" s="32">
        <v>103381.28</v>
      </c>
      <c r="F1108" s="43"/>
      <c r="G1108" s="38"/>
      <c r="H1108" s="258"/>
    </row>
    <row r="1109" ht="15.75" hidden="1" customHeight="1">
      <c r="A1109" s="25">
        <v>45785.0</v>
      </c>
      <c r="B1109" s="28" t="s">
        <v>635</v>
      </c>
      <c r="C1109" s="28" t="s">
        <v>25</v>
      </c>
      <c r="D1109" s="28" t="s">
        <v>2611</v>
      </c>
      <c r="E1109" s="32">
        <v>44866.41</v>
      </c>
      <c r="F1109" s="43"/>
      <c r="G1109" s="38"/>
      <c r="H1109" s="258"/>
    </row>
    <row r="1110" ht="15.75" hidden="1" customHeight="1">
      <c r="A1110" s="25">
        <v>45785.0</v>
      </c>
      <c r="B1110" s="28" t="s">
        <v>635</v>
      </c>
      <c r="C1110" s="28" t="s">
        <v>25</v>
      </c>
      <c r="D1110" s="28">
        <v>2.2078061E7</v>
      </c>
      <c r="E1110" s="32">
        <v>30671.55</v>
      </c>
      <c r="F1110" s="33"/>
      <c r="G1110" s="38"/>
      <c r="H1110" s="258"/>
    </row>
    <row r="1111" ht="15.75" hidden="1" customHeight="1">
      <c r="A1111" s="25">
        <v>45786.0</v>
      </c>
      <c r="B1111" s="28" t="s">
        <v>635</v>
      </c>
      <c r="C1111" s="28" t="s">
        <v>25</v>
      </c>
      <c r="D1111" s="28" t="s">
        <v>2617</v>
      </c>
      <c r="E1111" s="32">
        <v>13122.53</v>
      </c>
      <c r="F1111" s="36" t="s">
        <v>2619</v>
      </c>
      <c r="G1111" s="38"/>
      <c r="H1111" s="258"/>
    </row>
    <row r="1112" ht="15.75" hidden="1" customHeight="1">
      <c r="A1112" s="25">
        <v>45786.0</v>
      </c>
      <c r="B1112" s="28" t="s">
        <v>635</v>
      </c>
      <c r="C1112" s="28" t="s">
        <v>25</v>
      </c>
      <c r="D1112" s="28" t="s">
        <v>2625</v>
      </c>
      <c r="E1112" s="32">
        <v>7160.91</v>
      </c>
      <c r="F1112" s="43"/>
      <c r="G1112" s="38"/>
      <c r="H1112" s="258"/>
    </row>
    <row r="1113" ht="15.75" hidden="1" customHeight="1">
      <c r="A1113" s="25">
        <v>45786.0</v>
      </c>
      <c r="B1113" s="28" t="s">
        <v>635</v>
      </c>
      <c r="C1113" s="28" t="s">
        <v>25</v>
      </c>
      <c r="D1113" s="28" t="s">
        <v>2629</v>
      </c>
      <c r="E1113" s="32">
        <v>19703.31</v>
      </c>
      <c r="F1113" s="43"/>
      <c r="G1113" s="38"/>
      <c r="H1113" s="258"/>
    </row>
    <row r="1114" ht="15.75" hidden="1" customHeight="1">
      <c r="A1114" s="25">
        <v>45786.0</v>
      </c>
      <c r="B1114" s="28" t="s">
        <v>635</v>
      </c>
      <c r="C1114" s="28" t="s">
        <v>25</v>
      </c>
      <c r="D1114" s="28" t="s">
        <v>2633</v>
      </c>
      <c r="E1114" s="32">
        <v>307879.23</v>
      </c>
      <c r="F1114" s="43"/>
      <c r="G1114" s="38"/>
      <c r="H1114" s="258"/>
    </row>
    <row r="1115" ht="15.75" hidden="1" customHeight="1">
      <c r="A1115" s="71">
        <v>45786.0</v>
      </c>
      <c r="B1115" s="72" t="s">
        <v>635</v>
      </c>
      <c r="C1115" s="72" t="s">
        <v>25</v>
      </c>
      <c r="D1115" s="72" t="s">
        <v>2637</v>
      </c>
      <c r="E1115" s="73">
        <v>31235.17</v>
      </c>
      <c r="F1115" s="43"/>
      <c r="G1115" s="38"/>
      <c r="H1115" s="258"/>
    </row>
    <row r="1116" ht="15.75" hidden="1" customHeight="1">
      <c r="A1116" s="71">
        <v>45786.0</v>
      </c>
      <c r="B1116" s="72" t="s">
        <v>635</v>
      </c>
      <c r="C1116" s="72" t="s">
        <v>25</v>
      </c>
      <c r="D1116" s="72" t="s">
        <v>2640</v>
      </c>
      <c r="E1116" s="73">
        <v>126224.13</v>
      </c>
      <c r="F1116" s="43"/>
      <c r="G1116" s="38"/>
      <c r="H1116" s="258"/>
    </row>
    <row r="1117" ht="15.75" hidden="1" customHeight="1">
      <c r="A1117" s="25">
        <v>45786.0</v>
      </c>
      <c r="B1117" s="28" t="s">
        <v>635</v>
      </c>
      <c r="C1117" s="28" t="s">
        <v>25</v>
      </c>
      <c r="D1117" s="28" t="s">
        <v>2643</v>
      </c>
      <c r="E1117" s="32">
        <v>18772.96</v>
      </c>
      <c r="F1117" s="43"/>
      <c r="G1117" s="38"/>
      <c r="H1117" s="258"/>
    </row>
    <row r="1118" ht="15.75" hidden="1" customHeight="1">
      <c r="A1118" s="25">
        <v>45787.0</v>
      </c>
      <c r="B1118" s="28" t="s">
        <v>635</v>
      </c>
      <c r="C1118" s="28" t="s">
        <v>25</v>
      </c>
      <c r="D1118" s="28" t="s">
        <v>2646</v>
      </c>
      <c r="E1118" s="32">
        <v>34519.1</v>
      </c>
      <c r="F1118" s="43"/>
      <c r="G1118" s="38"/>
      <c r="H1118" s="258"/>
    </row>
    <row r="1119" ht="15.75" hidden="1" customHeight="1">
      <c r="A1119" s="25">
        <v>45787.0</v>
      </c>
      <c r="B1119" s="28" t="s">
        <v>635</v>
      </c>
      <c r="C1119" s="28" t="s">
        <v>25</v>
      </c>
      <c r="D1119" s="28" t="s">
        <v>2648</v>
      </c>
      <c r="E1119" s="32">
        <v>17266.98</v>
      </c>
      <c r="F1119" s="43"/>
      <c r="G1119" s="38"/>
      <c r="H1119" s="258"/>
    </row>
    <row r="1120" ht="15.75" hidden="1" customHeight="1">
      <c r="A1120" s="71">
        <v>45787.0</v>
      </c>
      <c r="B1120" s="72" t="s">
        <v>635</v>
      </c>
      <c r="C1120" s="72" t="s">
        <v>25</v>
      </c>
      <c r="D1120" s="72" t="s">
        <v>2652</v>
      </c>
      <c r="E1120" s="73">
        <v>43956.07</v>
      </c>
      <c r="F1120" s="43"/>
      <c r="G1120" s="38"/>
      <c r="H1120" s="258"/>
    </row>
    <row r="1121" ht="15.75" hidden="1" customHeight="1">
      <c r="A1121" s="25">
        <v>45787.0</v>
      </c>
      <c r="B1121" s="28" t="s">
        <v>635</v>
      </c>
      <c r="C1121" s="28" t="s">
        <v>25</v>
      </c>
      <c r="D1121" s="28" t="s">
        <v>2655</v>
      </c>
      <c r="E1121" s="32">
        <v>15836.4</v>
      </c>
      <c r="F1121" s="43"/>
      <c r="G1121" s="38"/>
      <c r="H1121" s="258"/>
    </row>
    <row r="1122" ht="15.75" hidden="1" customHeight="1">
      <c r="A1122" s="25">
        <v>45789.0</v>
      </c>
      <c r="B1122" s="28" t="s">
        <v>635</v>
      </c>
      <c r="C1122" s="28" t="s">
        <v>25</v>
      </c>
      <c r="D1122" s="28" t="s">
        <v>2659</v>
      </c>
      <c r="E1122" s="32">
        <v>276828.48</v>
      </c>
      <c r="F1122" s="43"/>
      <c r="G1122" s="38"/>
      <c r="H1122" s="258"/>
    </row>
    <row r="1123" ht="15.75" hidden="1" customHeight="1">
      <c r="A1123" s="25">
        <v>45789.0</v>
      </c>
      <c r="B1123" s="28" t="s">
        <v>635</v>
      </c>
      <c r="C1123" s="28" t="s">
        <v>25</v>
      </c>
      <c r="D1123" s="28" t="s">
        <v>2664</v>
      </c>
      <c r="E1123" s="32">
        <v>277536.87</v>
      </c>
      <c r="F1123" s="43"/>
      <c r="G1123" s="38"/>
      <c r="H1123" s="258"/>
    </row>
    <row r="1124" ht="15.75" hidden="1" customHeight="1">
      <c r="A1124" s="25">
        <v>45789.0</v>
      </c>
      <c r="B1124" s="28" t="s">
        <v>635</v>
      </c>
      <c r="C1124" s="28" t="s">
        <v>25</v>
      </c>
      <c r="D1124" s="28" t="s">
        <v>2668</v>
      </c>
      <c r="E1124" s="32">
        <v>395304.79</v>
      </c>
      <c r="F1124" s="43"/>
      <c r="G1124" s="38"/>
      <c r="H1124" s="258"/>
    </row>
    <row r="1125" ht="15.75" hidden="1" customHeight="1">
      <c r="A1125" s="25">
        <v>45789.0</v>
      </c>
      <c r="B1125" s="28" t="s">
        <v>635</v>
      </c>
      <c r="C1125" s="28" t="s">
        <v>25</v>
      </c>
      <c r="D1125" s="28" t="s">
        <v>2671</v>
      </c>
      <c r="E1125" s="32">
        <v>52324.62</v>
      </c>
      <c r="F1125" s="43"/>
      <c r="G1125" s="38"/>
      <c r="H1125" s="258"/>
    </row>
    <row r="1126" ht="15.75" hidden="1" customHeight="1">
      <c r="A1126" s="25">
        <v>45789.0</v>
      </c>
      <c r="B1126" s="28" t="s">
        <v>635</v>
      </c>
      <c r="C1126" s="28" t="s">
        <v>25</v>
      </c>
      <c r="D1126" s="28" t="s">
        <v>2675</v>
      </c>
      <c r="E1126" s="32">
        <v>142062.66</v>
      </c>
      <c r="F1126" s="43"/>
      <c r="G1126" s="38"/>
      <c r="H1126" s="258"/>
    </row>
    <row r="1127" ht="15.75" hidden="1" customHeight="1">
      <c r="A1127" s="71">
        <v>45789.0</v>
      </c>
      <c r="B1127" s="72" t="s">
        <v>635</v>
      </c>
      <c r="C1127" s="72" t="s">
        <v>25</v>
      </c>
      <c r="D1127" s="72" t="s">
        <v>2678</v>
      </c>
      <c r="E1127" s="73">
        <v>7942.6</v>
      </c>
      <c r="F1127" s="43"/>
      <c r="G1127" s="38"/>
      <c r="H1127" s="258"/>
    </row>
    <row r="1128" ht="15.75" hidden="1" customHeight="1">
      <c r="A1128" s="25">
        <v>45789.0</v>
      </c>
      <c r="B1128" s="28" t="s">
        <v>635</v>
      </c>
      <c r="C1128" s="28" t="s">
        <v>25</v>
      </c>
      <c r="D1128" s="28" t="s">
        <v>2681</v>
      </c>
      <c r="E1128" s="32">
        <v>16238.08</v>
      </c>
      <c r="F1128" s="43"/>
      <c r="G1128" s="38"/>
      <c r="H1128" s="258"/>
    </row>
    <row r="1129" ht="15.75" hidden="1" customHeight="1">
      <c r="A1129" s="25">
        <v>45790.0</v>
      </c>
      <c r="B1129" s="28" t="s">
        <v>635</v>
      </c>
      <c r="C1129" s="28" t="s">
        <v>25</v>
      </c>
      <c r="D1129" s="28">
        <v>2.2113296E7</v>
      </c>
      <c r="E1129" s="32">
        <v>251619.49</v>
      </c>
      <c r="F1129" s="43"/>
      <c r="G1129" s="38"/>
      <c r="H1129" s="258"/>
    </row>
    <row r="1130" ht="15.75" hidden="1" customHeight="1">
      <c r="A1130" s="25">
        <v>45790.0</v>
      </c>
      <c r="B1130" s="28" t="s">
        <v>635</v>
      </c>
      <c r="C1130" s="28" t="s">
        <v>25</v>
      </c>
      <c r="D1130" s="28">
        <v>2.2117412E7</v>
      </c>
      <c r="E1130" s="32">
        <v>117143.6</v>
      </c>
      <c r="F1130" s="43"/>
      <c r="G1130" s="38"/>
      <c r="H1130" s="258"/>
    </row>
    <row r="1131" ht="15.75" hidden="1" customHeight="1">
      <c r="A1131" s="25">
        <v>45791.0</v>
      </c>
      <c r="B1131" s="28" t="s">
        <v>635</v>
      </c>
      <c r="C1131" s="28" t="s">
        <v>82</v>
      </c>
      <c r="D1131" s="28">
        <v>1431792.0</v>
      </c>
      <c r="E1131" s="32">
        <v>-0.05</v>
      </c>
      <c r="F1131" s="43"/>
      <c r="G1131" s="85" t="s">
        <v>2689</v>
      </c>
      <c r="H1131" s="258"/>
    </row>
    <row r="1132" ht="15.75" hidden="1" customHeight="1">
      <c r="A1132" s="25">
        <v>45791.0</v>
      </c>
      <c r="B1132" s="28" t="s">
        <v>635</v>
      </c>
      <c r="C1132" s="28" t="s">
        <v>25</v>
      </c>
      <c r="D1132" s="28">
        <v>2.2130712E7</v>
      </c>
      <c r="E1132" s="32">
        <v>87883.02</v>
      </c>
      <c r="F1132" s="43"/>
      <c r="G1132" s="38"/>
      <c r="H1132" s="258"/>
    </row>
    <row r="1133" ht="15.75" hidden="1" customHeight="1">
      <c r="A1133" s="25">
        <v>45792.0</v>
      </c>
      <c r="B1133" s="28" t="s">
        <v>635</v>
      </c>
      <c r="C1133" s="28" t="s">
        <v>25</v>
      </c>
      <c r="D1133" s="28">
        <v>2.2139036E7</v>
      </c>
      <c r="E1133" s="32">
        <v>12638.35</v>
      </c>
      <c r="F1133" s="43"/>
      <c r="G1133" s="38"/>
      <c r="H1133" s="258"/>
      <c r="I1133" s="40"/>
      <c r="J1133" s="40"/>
      <c r="K1133" s="40"/>
      <c r="L1133" s="40"/>
      <c r="M1133" s="40"/>
      <c r="N1133" s="40"/>
      <c r="O1133" s="40"/>
      <c r="P1133" s="40"/>
      <c r="Q1133" s="40"/>
      <c r="R1133" s="40"/>
    </row>
    <row r="1134" ht="15.75" hidden="1" customHeight="1">
      <c r="A1134" s="25">
        <v>45792.0</v>
      </c>
      <c r="B1134" s="28" t="s">
        <v>635</v>
      </c>
      <c r="C1134" s="28" t="s">
        <v>25</v>
      </c>
      <c r="D1134" s="28">
        <v>2.2139239E7</v>
      </c>
      <c r="E1134" s="32">
        <v>33514.11</v>
      </c>
      <c r="F1134" s="43"/>
      <c r="G1134" s="38"/>
      <c r="H1134" s="258"/>
      <c r="I1134" s="277"/>
      <c r="J1134" s="277"/>
      <c r="K1134" s="277"/>
      <c r="L1134" s="277"/>
      <c r="M1134" s="277"/>
      <c r="N1134" s="277"/>
      <c r="O1134" s="277"/>
      <c r="P1134" s="277"/>
      <c r="Q1134" s="277"/>
      <c r="R1134" s="277"/>
    </row>
    <row r="1135" ht="15.75" hidden="1" customHeight="1">
      <c r="A1135" s="25">
        <v>45792.0</v>
      </c>
      <c r="B1135" s="28" t="s">
        <v>635</v>
      </c>
      <c r="C1135" s="28" t="s">
        <v>25</v>
      </c>
      <c r="D1135" s="28">
        <v>2.2141123E7</v>
      </c>
      <c r="E1135" s="32">
        <v>4035.68</v>
      </c>
      <c r="F1135" s="33"/>
      <c r="G1135" s="38"/>
      <c r="H1135" s="258"/>
      <c r="I1135" s="277"/>
      <c r="J1135" s="277"/>
      <c r="K1135" s="277"/>
      <c r="L1135" s="277"/>
      <c r="M1135" s="277"/>
      <c r="N1135" s="277"/>
      <c r="O1135" s="277"/>
      <c r="P1135" s="277"/>
      <c r="Q1135" s="277"/>
      <c r="R1135" s="277"/>
    </row>
    <row r="1136" ht="15.75" hidden="1" customHeight="1">
      <c r="A1136" s="25">
        <v>45793.0</v>
      </c>
      <c r="B1136" s="28" t="s">
        <v>635</v>
      </c>
      <c r="C1136" s="28" t="s">
        <v>25</v>
      </c>
      <c r="D1136" s="28" t="s">
        <v>2707</v>
      </c>
      <c r="E1136" s="32">
        <v>21061.3</v>
      </c>
      <c r="F1136" s="31" t="s">
        <v>2709</v>
      </c>
      <c r="G1136" s="38"/>
      <c r="H1136" s="258"/>
      <c r="I1136" s="277"/>
      <c r="J1136" s="277"/>
      <c r="K1136" s="277"/>
      <c r="L1136" s="277"/>
      <c r="M1136" s="277"/>
      <c r="N1136" s="277"/>
      <c r="O1136" s="277"/>
      <c r="P1136" s="277"/>
      <c r="Q1136" s="277"/>
      <c r="R1136" s="277"/>
    </row>
    <row r="1137" ht="15.75" hidden="1" customHeight="1">
      <c r="A1137" s="25">
        <v>45793.0</v>
      </c>
      <c r="B1137" s="28" t="s">
        <v>635</v>
      </c>
      <c r="C1137" s="28" t="s">
        <v>25</v>
      </c>
      <c r="D1137" s="28" t="s">
        <v>2714</v>
      </c>
      <c r="E1137" s="32">
        <v>22473.94</v>
      </c>
      <c r="F1137" s="43"/>
      <c r="G1137" s="38"/>
      <c r="H1137" s="258"/>
      <c r="I1137" s="40"/>
      <c r="J1137" s="40"/>
      <c r="K1137" s="40"/>
      <c r="L1137" s="40"/>
      <c r="M1137" s="40"/>
      <c r="N1137" s="40"/>
      <c r="O1137" s="40"/>
      <c r="P1137" s="40"/>
      <c r="Q1137" s="40"/>
      <c r="R1137" s="40"/>
    </row>
    <row r="1138" ht="15.75" hidden="1" customHeight="1">
      <c r="A1138" s="25">
        <v>45794.0</v>
      </c>
      <c r="B1138" s="28" t="s">
        <v>635</v>
      </c>
      <c r="C1138" s="28" t="s">
        <v>25</v>
      </c>
      <c r="D1138" s="28">
        <v>2.215854E7</v>
      </c>
      <c r="E1138" s="32">
        <v>7545.6</v>
      </c>
      <c r="F1138" s="43"/>
      <c r="G1138" s="38"/>
      <c r="H1138" s="125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</row>
    <row r="1139" ht="15.75" hidden="1" customHeight="1">
      <c r="A1139" s="25">
        <v>45794.0</v>
      </c>
      <c r="B1139" s="28" t="s">
        <v>635</v>
      </c>
      <c r="C1139" s="28" t="s">
        <v>25</v>
      </c>
      <c r="D1139" s="28">
        <v>2.2158541E7</v>
      </c>
      <c r="E1139" s="32">
        <v>41151.62</v>
      </c>
      <c r="F1139" s="43"/>
      <c r="G1139" s="38"/>
      <c r="H1139" s="125"/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</row>
    <row r="1140" ht="15.75" hidden="1" customHeight="1">
      <c r="A1140" s="25">
        <v>45794.0</v>
      </c>
      <c r="B1140" s="28" t="s">
        <v>635</v>
      </c>
      <c r="C1140" s="28" t="s">
        <v>25</v>
      </c>
      <c r="D1140" s="28">
        <v>2.215871E7</v>
      </c>
      <c r="E1140" s="32">
        <v>9050.81</v>
      </c>
      <c r="F1140" s="43"/>
      <c r="G1140" s="38"/>
      <c r="H1140" s="125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</row>
    <row r="1141" ht="15.75" hidden="1" customHeight="1">
      <c r="A1141" s="25">
        <v>45794.0</v>
      </c>
      <c r="B1141" s="28" t="s">
        <v>635</v>
      </c>
      <c r="C1141" s="28" t="s">
        <v>25</v>
      </c>
      <c r="D1141" s="28">
        <v>2.2161153E7</v>
      </c>
      <c r="E1141" s="32">
        <v>20496.25</v>
      </c>
      <c r="F1141" s="43"/>
      <c r="G1141" s="38"/>
      <c r="H1141" s="125"/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</row>
    <row r="1142" ht="15.75" hidden="1" customHeight="1">
      <c r="A1142" s="25">
        <v>45796.0</v>
      </c>
      <c r="B1142" s="28" t="s">
        <v>635</v>
      </c>
      <c r="C1142" s="28" t="s">
        <v>25</v>
      </c>
      <c r="D1142" s="28">
        <v>2.2165046E7</v>
      </c>
      <c r="E1142" s="32">
        <v>289477.06</v>
      </c>
      <c r="F1142" s="43"/>
      <c r="G1142" s="38"/>
      <c r="H1142" s="125"/>
    </row>
    <row r="1143" ht="15.75" hidden="1" customHeight="1">
      <c r="A1143" s="71">
        <v>45796.0</v>
      </c>
      <c r="B1143" s="72" t="s">
        <v>635</v>
      </c>
      <c r="C1143" s="72" t="s">
        <v>25</v>
      </c>
      <c r="D1143" s="72">
        <v>2.2165047E7</v>
      </c>
      <c r="E1143" s="73">
        <v>33246.3</v>
      </c>
      <c r="F1143" s="43"/>
      <c r="G1143" s="38"/>
      <c r="H1143" s="125"/>
    </row>
    <row r="1144" ht="15.75" hidden="1" customHeight="1">
      <c r="A1144" s="25">
        <v>45796.0</v>
      </c>
      <c r="B1144" s="28" t="s">
        <v>635</v>
      </c>
      <c r="C1144" s="28" t="s">
        <v>25</v>
      </c>
      <c r="D1144" s="28">
        <v>2.2165048E7</v>
      </c>
      <c r="E1144" s="32">
        <v>29200.64</v>
      </c>
      <c r="F1144" s="43"/>
      <c r="G1144" s="38"/>
      <c r="H1144" s="125"/>
    </row>
    <row r="1145" ht="15.75" hidden="1" customHeight="1">
      <c r="A1145" s="25">
        <v>45796.0</v>
      </c>
      <c r="B1145" s="28" t="s">
        <v>635</v>
      </c>
      <c r="C1145" s="28" t="s">
        <v>679</v>
      </c>
      <c r="D1145" s="28" t="s">
        <v>2732</v>
      </c>
      <c r="E1145" s="32">
        <v>-23726.73</v>
      </c>
      <c r="F1145" s="43"/>
      <c r="G1145" s="85" t="s">
        <v>2733</v>
      </c>
      <c r="H1145" s="125"/>
      <c r="I1145" s="278"/>
      <c r="J1145" s="278"/>
      <c r="K1145" s="278"/>
      <c r="L1145" s="278"/>
      <c r="M1145" s="278"/>
      <c r="N1145" s="278"/>
      <c r="O1145" s="278"/>
      <c r="P1145" s="278"/>
      <c r="Q1145" s="278"/>
      <c r="R1145" s="278"/>
    </row>
    <row r="1146" ht="15.75" hidden="1" customHeight="1">
      <c r="A1146" s="25">
        <v>45796.0</v>
      </c>
      <c r="B1146" s="28" t="s">
        <v>635</v>
      </c>
      <c r="C1146" s="28" t="s">
        <v>25</v>
      </c>
      <c r="D1146" s="206" t="s">
        <v>2736</v>
      </c>
      <c r="E1146" s="32">
        <v>123900.71</v>
      </c>
      <c r="F1146" s="43"/>
      <c r="G1146" s="38"/>
      <c r="H1146" s="125"/>
      <c r="I1146" s="279"/>
      <c r="J1146" s="279"/>
      <c r="K1146" s="279"/>
      <c r="L1146" s="279"/>
      <c r="M1146" s="279"/>
      <c r="N1146" s="279"/>
      <c r="O1146" s="279"/>
      <c r="P1146" s="279"/>
      <c r="Q1146" s="279"/>
      <c r="R1146" s="279"/>
    </row>
    <row r="1147" ht="15.75" hidden="1" customHeight="1">
      <c r="A1147" s="25">
        <v>45796.0</v>
      </c>
      <c r="B1147" s="28" t="s">
        <v>635</v>
      </c>
      <c r="C1147" s="28" t="s">
        <v>25</v>
      </c>
      <c r="D1147" s="28" t="s">
        <v>2741</v>
      </c>
      <c r="E1147" s="32">
        <v>58619.09</v>
      </c>
      <c r="F1147" s="43"/>
      <c r="G1147" s="38"/>
      <c r="H1147" s="125"/>
      <c r="I1147" s="278"/>
      <c r="J1147" s="278"/>
      <c r="K1147" s="278"/>
      <c r="L1147" s="278"/>
      <c r="M1147" s="278"/>
      <c r="N1147" s="278"/>
      <c r="O1147" s="278"/>
      <c r="P1147" s="278"/>
      <c r="Q1147" s="278"/>
      <c r="R1147" s="278"/>
    </row>
    <row r="1148" ht="15.75" hidden="1" customHeight="1">
      <c r="A1148" s="25">
        <v>45797.0</v>
      </c>
      <c r="B1148" s="28" t="s">
        <v>635</v>
      </c>
      <c r="C1148" s="28" t="s">
        <v>25</v>
      </c>
      <c r="D1148" s="28">
        <v>2.2175538E7</v>
      </c>
      <c r="E1148" s="32">
        <v>16444.27</v>
      </c>
      <c r="F1148" s="43"/>
      <c r="G1148" s="38"/>
      <c r="H1148" s="125"/>
    </row>
    <row r="1149" ht="15.75" hidden="1" customHeight="1">
      <c r="A1149" s="71">
        <v>45797.0</v>
      </c>
      <c r="B1149" s="72" t="s">
        <v>635</v>
      </c>
      <c r="C1149" s="72" t="s">
        <v>25</v>
      </c>
      <c r="D1149" s="72">
        <v>2.2171007E7</v>
      </c>
      <c r="E1149" s="73">
        <v>104699.4</v>
      </c>
      <c r="F1149" s="43"/>
      <c r="G1149" s="38"/>
      <c r="H1149" s="125"/>
    </row>
    <row r="1150" ht="15.75" hidden="1" customHeight="1">
      <c r="A1150" s="25">
        <v>45797.0</v>
      </c>
      <c r="B1150" s="28" t="s">
        <v>635</v>
      </c>
      <c r="C1150" s="28" t="s">
        <v>25</v>
      </c>
      <c r="D1150" s="28">
        <v>2.217201E7</v>
      </c>
      <c r="E1150" s="32">
        <v>87245.82</v>
      </c>
      <c r="F1150" s="43"/>
      <c r="G1150" s="38"/>
      <c r="H1150" s="125"/>
    </row>
    <row r="1151" ht="15.75" hidden="1" customHeight="1">
      <c r="A1151" s="25">
        <v>45797.0</v>
      </c>
      <c r="B1151" s="28" t="s">
        <v>635</v>
      </c>
      <c r="C1151" s="28" t="s">
        <v>25</v>
      </c>
      <c r="D1151" s="28">
        <v>2.2178352E7</v>
      </c>
      <c r="E1151" s="32">
        <v>8724.55</v>
      </c>
      <c r="F1151" s="43"/>
      <c r="G1151" s="38"/>
      <c r="H1151" s="125"/>
    </row>
    <row r="1152" ht="15.75" hidden="1" customHeight="1">
      <c r="A1152" s="25">
        <v>45798.0</v>
      </c>
      <c r="B1152" s="28" t="s">
        <v>635</v>
      </c>
      <c r="C1152" s="28" t="s">
        <v>25</v>
      </c>
      <c r="D1152" s="28">
        <v>2.2186468E7</v>
      </c>
      <c r="E1152" s="32">
        <v>53125.87</v>
      </c>
      <c r="F1152" s="43"/>
      <c r="G1152" s="38"/>
      <c r="H1152" s="125"/>
    </row>
    <row r="1153" ht="15.75" hidden="1" customHeight="1">
      <c r="A1153" s="25">
        <v>45799.0</v>
      </c>
      <c r="B1153" s="28" t="s">
        <v>635</v>
      </c>
      <c r="C1153" s="28" t="s">
        <v>25</v>
      </c>
      <c r="D1153" s="28">
        <v>2.2193507E7</v>
      </c>
      <c r="E1153" s="32">
        <v>30258.74</v>
      </c>
      <c r="F1153" s="43"/>
      <c r="G1153" s="38"/>
      <c r="H1153" s="125"/>
    </row>
    <row r="1154" ht="15.75" hidden="1" customHeight="1">
      <c r="A1154" s="25">
        <v>45799.0</v>
      </c>
      <c r="B1154" s="28" t="s">
        <v>635</v>
      </c>
      <c r="C1154" s="28" t="s">
        <v>25</v>
      </c>
      <c r="D1154" s="28">
        <v>2.2199075E7</v>
      </c>
      <c r="E1154" s="32">
        <v>28580.79</v>
      </c>
      <c r="F1154" s="43"/>
      <c r="G1154" s="38"/>
      <c r="H1154" s="125"/>
    </row>
    <row r="1155" ht="15.75" hidden="1" customHeight="1">
      <c r="A1155" s="25">
        <v>45799.0</v>
      </c>
      <c r="B1155" s="28" t="s">
        <v>635</v>
      </c>
      <c r="C1155" s="28" t="s">
        <v>25</v>
      </c>
      <c r="D1155" s="28">
        <v>2.2199076E7</v>
      </c>
      <c r="E1155" s="32">
        <v>6487.02</v>
      </c>
      <c r="F1155" s="33"/>
      <c r="G1155" s="38"/>
      <c r="H1155" s="258"/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</row>
    <row r="1156" ht="15.75" hidden="1" customHeight="1">
      <c r="A1156" s="25">
        <v>45800.0</v>
      </c>
      <c r="B1156" s="28" t="s">
        <v>635</v>
      </c>
      <c r="C1156" s="28" t="s">
        <v>25</v>
      </c>
      <c r="D1156" s="28">
        <v>2.2207698E7</v>
      </c>
      <c r="E1156" s="32">
        <v>326930.66</v>
      </c>
      <c r="F1156" s="36" t="s">
        <v>2754</v>
      </c>
      <c r="G1156" s="38"/>
      <c r="H1156" s="258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</row>
    <row r="1157" ht="15.75" hidden="1" customHeight="1">
      <c r="A1157" s="25">
        <v>45800.0</v>
      </c>
      <c r="B1157" s="28" t="s">
        <v>635</v>
      </c>
      <c r="C1157" s="28" t="s">
        <v>25</v>
      </c>
      <c r="D1157" s="28">
        <v>2.220965E7</v>
      </c>
      <c r="E1157" s="32">
        <v>31233.6</v>
      </c>
      <c r="F1157" s="43"/>
      <c r="G1157" s="38"/>
      <c r="H1157" s="258"/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</row>
    <row r="1158" ht="15.75" hidden="1" customHeight="1">
      <c r="A1158" s="25">
        <v>45801.0</v>
      </c>
      <c r="B1158" s="28" t="s">
        <v>635</v>
      </c>
      <c r="C1158" s="28" t="s">
        <v>25</v>
      </c>
      <c r="D1158" s="28" t="s">
        <v>2761</v>
      </c>
      <c r="E1158" s="32">
        <v>15620.67</v>
      </c>
      <c r="F1158" s="43"/>
      <c r="G1158" s="38"/>
      <c r="H1158" s="258"/>
      <c r="I1158" s="277"/>
      <c r="J1158" s="277"/>
      <c r="K1158" s="277"/>
      <c r="L1158" s="277"/>
      <c r="M1158" s="277"/>
      <c r="N1158" s="277"/>
      <c r="O1158" s="277"/>
      <c r="P1158" s="277"/>
      <c r="Q1158" s="277"/>
      <c r="R1158" s="277"/>
    </row>
    <row r="1159" ht="15.75" hidden="1" customHeight="1">
      <c r="A1159" s="25">
        <v>45801.0</v>
      </c>
      <c r="B1159" s="28" t="s">
        <v>635</v>
      </c>
      <c r="C1159" s="28" t="s">
        <v>25</v>
      </c>
      <c r="D1159" s="28" t="s">
        <v>2764</v>
      </c>
      <c r="E1159" s="32">
        <v>19677.74</v>
      </c>
      <c r="F1159" s="43"/>
      <c r="G1159" s="38"/>
      <c r="H1159" s="258"/>
      <c r="I1159" s="277"/>
      <c r="J1159" s="277"/>
      <c r="K1159" s="277"/>
      <c r="L1159" s="277"/>
      <c r="M1159" s="277"/>
      <c r="N1159" s="277"/>
      <c r="O1159" s="277"/>
      <c r="P1159" s="277"/>
      <c r="Q1159" s="277"/>
      <c r="R1159" s="277"/>
    </row>
    <row r="1160" ht="15.75" hidden="1" customHeight="1">
      <c r="A1160" s="25">
        <v>45801.0</v>
      </c>
      <c r="B1160" s="28" t="s">
        <v>635</v>
      </c>
      <c r="C1160" s="28" t="s">
        <v>25</v>
      </c>
      <c r="D1160" s="28" t="s">
        <v>2766</v>
      </c>
      <c r="E1160" s="32">
        <v>15250.57</v>
      </c>
      <c r="F1160" s="43"/>
      <c r="G1160" s="38"/>
      <c r="H1160" s="258"/>
      <c r="I1160" s="277"/>
      <c r="J1160" s="277"/>
      <c r="K1160" s="277"/>
      <c r="L1160" s="277"/>
      <c r="M1160" s="277"/>
      <c r="N1160" s="277"/>
      <c r="O1160" s="277"/>
      <c r="P1160" s="277"/>
      <c r="Q1160" s="277"/>
      <c r="R1160" s="277"/>
    </row>
    <row r="1161" ht="15.75" hidden="1" customHeight="1">
      <c r="A1161" s="25">
        <v>45801.0</v>
      </c>
      <c r="B1161" s="28" t="s">
        <v>635</v>
      </c>
      <c r="C1161" s="28" t="s">
        <v>25</v>
      </c>
      <c r="D1161" s="28" t="s">
        <v>2769</v>
      </c>
      <c r="E1161" s="32">
        <v>45088.4</v>
      </c>
      <c r="F1161" s="43"/>
      <c r="G1161" s="38"/>
      <c r="H1161" s="258"/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</row>
    <row r="1162" ht="15.75" hidden="1" customHeight="1">
      <c r="A1162" s="25">
        <v>45801.0</v>
      </c>
      <c r="B1162" s="28" t="s">
        <v>635</v>
      </c>
      <c r="C1162" s="28" t="s">
        <v>25</v>
      </c>
      <c r="D1162" s="28">
        <v>2.2222293E7</v>
      </c>
      <c r="E1162" s="32">
        <v>83824.27</v>
      </c>
      <c r="F1162" s="43"/>
      <c r="G1162" s="38"/>
      <c r="H1162" s="258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</row>
    <row r="1163" ht="15.75" hidden="1" customHeight="1">
      <c r="A1163" s="25">
        <v>45801.0</v>
      </c>
      <c r="B1163" s="28" t="s">
        <v>635</v>
      </c>
      <c r="C1163" s="28" t="s">
        <v>25</v>
      </c>
      <c r="D1163" s="28">
        <v>2.2222292E7</v>
      </c>
      <c r="E1163" s="32">
        <v>63695.43</v>
      </c>
      <c r="F1163" s="43"/>
      <c r="G1163" s="38"/>
      <c r="H1163" s="258"/>
      <c r="I1163" s="40"/>
      <c r="J1163" s="40"/>
      <c r="K1163" s="40"/>
      <c r="L1163" s="40"/>
      <c r="M1163" s="40"/>
      <c r="N1163" s="40"/>
      <c r="O1163" s="40"/>
      <c r="P1163" s="40"/>
      <c r="Q1163" s="40"/>
      <c r="R1163" s="40"/>
    </row>
    <row r="1164" ht="15.75" hidden="1" customHeight="1">
      <c r="A1164" s="25">
        <v>45803.0</v>
      </c>
      <c r="B1164" s="28" t="s">
        <v>635</v>
      </c>
      <c r="C1164" s="28" t="s">
        <v>25</v>
      </c>
      <c r="D1164" s="28" t="s">
        <v>2776</v>
      </c>
      <c r="E1164" s="32">
        <v>295774.15</v>
      </c>
      <c r="F1164" s="43"/>
      <c r="G1164" s="38"/>
      <c r="H1164" s="258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</row>
    <row r="1165" ht="15.75" hidden="1" customHeight="1">
      <c r="A1165" s="25">
        <v>45803.0</v>
      </c>
      <c r="B1165" s="28" t="s">
        <v>635</v>
      </c>
      <c r="C1165" s="28" t="s">
        <v>25</v>
      </c>
      <c r="D1165" s="28" t="s">
        <v>2779</v>
      </c>
      <c r="E1165" s="32">
        <v>533486.68</v>
      </c>
      <c r="F1165" s="43"/>
      <c r="G1165" s="38"/>
      <c r="H1165" s="258"/>
      <c r="I1165" s="277"/>
      <c r="J1165" s="277"/>
      <c r="K1165" s="277"/>
      <c r="L1165" s="277"/>
      <c r="M1165" s="277"/>
      <c r="N1165" s="277"/>
      <c r="O1165" s="277"/>
      <c r="P1165" s="277"/>
      <c r="Q1165" s="277"/>
      <c r="R1165" s="277"/>
    </row>
    <row r="1166" ht="15.75" hidden="1" customHeight="1">
      <c r="A1166" s="71">
        <v>45803.0</v>
      </c>
      <c r="B1166" s="72" t="s">
        <v>635</v>
      </c>
      <c r="C1166" s="72" t="s">
        <v>25</v>
      </c>
      <c r="D1166" s="72" t="s">
        <v>2783</v>
      </c>
      <c r="E1166" s="73">
        <v>13367.34</v>
      </c>
      <c r="F1166" s="43"/>
      <c r="G1166" s="38"/>
      <c r="H1166" s="258"/>
      <c r="I1166" s="277"/>
      <c r="J1166" s="277"/>
      <c r="K1166" s="277"/>
      <c r="L1166" s="277"/>
      <c r="M1166" s="277"/>
      <c r="N1166" s="277"/>
      <c r="O1166" s="277"/>
      <c r="P1166" s="277"/>
      <c r="Q1166" s="277"/>
      <c r="R1166" s="277"/>
    </row>
    <row r="1167" ht="15.75" hidden="1" customHeight="1">
      <c r="A1167" s="25">
        <v>45803.0</v>
      </c>
      <c r="B1167" s="28" t="s">
        <v>635</v>
      </c>
      <c r="C1167" s="28" t="s">
        <v>25</v>
      </c>
      <c r="D1167" s="28" t="s">
        <v>2785</v>
      </c>
      <c r="E1167" s="32">
        <v>11600.44</v>
      </c>
      <c r="F1167" s="43"/>
      <c r="G1167" s="38"/>
      <c r="H1167" s="258"/>
      <c r="I1167" s="277"/>
      <c r="J1167" s="277"/>
      <c r="K1167" s="277"/>
      <c r="L1167" s="277"/>
      <c r="M1167" s="277"/>
      <c r="N1167" s="277"/>
      <c r="O1167" s="277"/>
      <c r="P1167" s="277"/>
      <c r="Q1167" s="277"/>
      <c r="R1167" s="277"/>
    </row>
    <row r="1168" ht="15.75" hidden="1" customHeight="1">
      <c r="A1168" s="25">
        <v>45803.0</v>
      </c>
      <c r="B1168" s="28" t="s">
        <v>635</v>
      </c>
      <c r="C1168" s="28" t="s">
        <v>25</v>
      </c>
      <c r="D1168" s="28">
        <v>2.2231582E7</v>
      </c>
      <c r="E1168" s="32">
        <v>74132.14</v>
      </c>
      <c r="F1168" s="43"/>
      <c r="G1168" s="38"/>
      <c r="H1168" s="258"/>
      <c r="I1168" s="277"/>
      <c r="J1168" s="277"/>
      <c r="K1168" s="277"/>
      <c r="L1168" s="277"/>
      <c r="M1168" s="277"/>
      <c r="N1168" s="277"/>
      <c r="O1168" s="277"/>
      <c r="P1168" s="277"/>
      <c r="Q1168" s="277"/>
      <c r="R1168" s="277"/>
    </row>
    <row r="1169" ht="15.75" hidden="1" customHeight="1">
      <c r="A1169" s="25">
        <v>45804.0</v>
      </c>
      <c r="B1169" s="28" t="s">
        <v>635</v>
      </c>
      <c r="C1169" s="28" t="s">
        <v>25</v>
      </c>
      <c r="D1169" s="28" t="s">
        <v>2791</v>
      </c>
      <c r="E1169" s="32">
        <v>104368.65</v>
      </c>
      <c r="F1169" s="43"/>
      <c r="G1169" s="38"/>
      <c r="H1169" s="258"/>
      <c r="I1169" s="279"/>
      <c r="J1169" s="279"/>
      <c r="K1169" s="279"/>
      <c r="L1169" s="279"/>
      <c r="M1169" s="279"/>
      <c r="N1169" s="279"/>
      <c r="O1169" s="279"/>
      <c r="P1169" s="279"/>
      <c r="Q1169" s="279"/>
      <c r="R1169" s="279"/>
    </row>
    <row r="1170" ht="15.75" hidden="1" customHeight="1">
      <c r="A1170" s="25">
        <v>45804.0</v>
      </c>
      <c r="B1170" s="28" t="s">
        <v>635</v>
      </c>
      <c r="C1170" s="28" t="s">
        <v>25</v>
      </c>
      <c r="D1170" s="28" t="s">
        <v>2792</v>
      </c>
      <c r="E1170" s="32">
        <v>52543.85</v>
      </c>
      <c r="F1170" s="43"/>
      <c r="G1170" s="38"/>
      <c r="H1170" s="258"/>
      <c r="I1170" s="278"/>
      <c r="J1170" s="278"/>
      <c r="K1170" s="278"/>
      <c r="L1170" s="278"/>
      <c r="M1170" s="278"/>
      <c r="N1170" s="278"/>
      <c r="O1170" s="278"/>
      <c r="P1170" s="278"/>
      <c r="Q1170" s="278"/>
      <c r="R1170" s="278"/>
    </row>
    <row r="1171" ht="15.75" hidden="1" customHeight="1">
      <c r="A1171" s="25">
        <v>45804.0</v>
      </c>
      <c r="B1171" s="28" t="s">
        <v>635</v>
      </c>
      <c r="C1171" s="28" t="s">
        <v>25</v>
      </c>
      <c r="D1171" s="28" t="s">
        <v>2793</v>
      </c>
      <c r="E1171" s="32">
        <v>5989.6</v>
      </c>
      <c r="F1171" s="43"/>
      <c r="G1171" s="38"/>
      <c r="H1171" s="125"/>
    </row>
    <row r="1172" ht="15.75" hidden="1" customHeight="1">
      <c r="A1172" s="25">
        <v>45804.0</v>
      </c>
      <c r="B1172" s="28" t="s">
        <v>635</v>
      </c>
      <c r="C1172" s="28" t="s">
        <v>25</v>
      </c>
      <c r="D1172" s="28">
        <v>2.2241865E7</v>
      </c>
      <c r="E1172" s="32">
        <v>50204.95</v>
      </c>
      <c r="F1172" s="43"/>
      <c r="G1172" s="38"/>
      <c r="H1172" s="125"/>
    </row>
    <row r="1173" ht="15.75" hidden="1" customHeight="1">
      <c r="A1173" s="25">
        <v>45804.0</v>
      </c>
      <c r="B1173" s="28" t="s">
        <v>635</v>
      </c>
      <c r="C1173" s="28" t="s">
        <v>25</v>
      </c>
      <c r="D1173" s="28">
        <v>2.224261E7</v>
      </c>
      <c r="E1173" s="32">
        <v>70863.29</v>
      </c>
      <c r="F1173" s="43"/>
      <c r="G1173" s="38"/>
      <c r="H1173" s="125"/>
    </row>
    <row r="1174" ht="15.75" hidden="1" customHeight="1">
      <c r="A1174" s="25">
        <v>45805.0</v>
      </c>
      <c r="B1174" s="28" t="s">
        <v>635</v>
      </c>
      <c r="C1174" s="28" t="s">
        <v>25</v>
      </c>
      <c r="D1174" s="28">
        <v>2.2243191E7</v>
      </c>
      <c r="E1174" s="32">
        <v>80247.08</v>
      </c>
      <c r="F1174" s="43"/>
      <c r="G1174" s="38"/>
      <c r="H1174" s="125"/>
    </row>
    <row r="1175" ht="15.75" hidden="1" customHeight="1">
      <c r="A1175" s="25">
        <v>45805.0</v>
      </c>
      <c r="B1175" s="28" t="s">
        <v>635</v>
      </c>
      <c r="C1175" s="28" t="s">
        <v>25</v>
      </c>
      <c r="D1175" s="28">
        <v>2.224659E7</v>
      </c>
      <c r="E1175" s="32">
        <v>16395.97</v>
      </c>
      <c r="F1175" s="43"/>
      <c r="G1175" s="38"/>
      <c r="H1175" s="125"/>
    </row>
    <row r="1176" ht="15.75" hidden="1" customHeight="1">
      <c r="A1176" s="25">
        <v>45805.0</v>
      </c>
      <c r="B1176" s="28" t="s">
        <v>635</v>
      </c>
      <c r="C1176" s="28" t="s">
        <v>25</v>
      </c>
      <c r="D1176" s="28">
        <v>2.2251468E7</v>
      </c>
      <c r="E1176" s="32">
        <v>6708.3</v>
      </c>
      <c r="F1176" s="43"/>
      <c r="G1176" s="38"/>
      <c r="H1176" s="125"/>
    </row>
    <row r="1177" ht="15.75" hidden="1" customHeight="1">
      <c r="A1177" s="25">
        <v>45805.0</v>
      </c>
      <c r="B1177" s="28" t="s">
        <v>635</v>
      </c>
      <c r="C1177" s="28" t="s">
        <v>25</v>
      </c>
      <c r="D1177" s="28">
        <v>2.2248615E7</v>
      </c>
      <c r="E1177" s="32">
        <v>69909.88</v>
      </c>
      <c r="F1177" s="43"/>
      <c r="G1177" s="38"/>
      <c r="H1177" s="125"/>
    </row>
    <row r="1178" ht="15.75" hidden="1" customHeight="1">
      <c r="A1178" s="25">
        <v>45806.0</v>
      </c>
      <c r="B1178" s="28" t="s">
        <v>635</v>
      </c>
      <c r="C1178" s="28" t="s">
        <v>25</v>
      </c>
      <c r="D1178" s="28">
        <v>2.2256645E7</v>
      </c>
      <c r="E1178" s="32">
        <v>13591.84</v>
      </c>
      <c r="F1178" s="43"/>
      <c r="G1178" s="38"/>
      <c r="H1178" s="125"/>
    </row>
    <row r="1179" ht="15.75" hidden="1" customHeight="1">
      <c r="A1179" s="25">
        <v>45806.0</v>
      </c>
      <c r="B1179" s="28" t="s">
        <v>635</v>
      </c>
      <c r="C1179" s="28" t="s">
        <v>25</v>
      </c>
      <c r="D1179" s="28">
        <v>2.2258425E7</v>
      </c>
      <c r="E1179" s="32">
        <v>32552.06</v>
      </c>
      <c r="F1179" s="43"/>
      <c r="G1179" s="38"/>
      <c r="H1179" s="125"/>
    </row>
    <row r="1180" ht="15.75" hidden="1" customHeight="1">
      <c r="A1180" s="25">
        <v>45806.0</v>
      </c>
      <c r="B1180" s="28" t="s">
        <v>635</v>
      </c>
      <c r="C1180" s="28" t="s">
        <v>25</v>
      </c>
      <c r="D1180" s="28">
        <v>2.2262015E7</v>
      </c>
      <c r="E1180" s="32">
        <v>42460.89</v>
      </c>
      <c r="F1180" s="43"/>
      <c r="G1180" s="38"/>
      <c r="H1180" s="125"/>
    </row>
    <row r="1181" ht="15.75" hidden="1" customHeight="1">
      <c r="A1181" s="71">
        <v>45806.0</v>
      </c>
      <c r="B1181" s="72" t="s">
        <v>635</v>
      </c>
      <c r="C1181" s="72" t="s">
        <v>25</v>
      </c>
      <c r="D1181" s="72">
        <v>2.2262016E7</v>
      </c>
      <c r="E1181" s="73">
        <v>33570.79</v>
      </c>
      <c r="F1181" s="33"/>
      <c r="G1181" s="38"/>
      <c r="H1181" s="125"/>
    </row>
    <row r="1182" ht="15.75" hidden="1" customHeight="1">
      <c r="A1182" s="25">
        <v>45807.0</v>
      </c>
      <c r="B1182" s="28" t="s">
        <v>635</v>
      </c>
      <c r="C1182" s="28" t="s">
        <v>25</v>
      </c>
      <c r="D1182" s="28">
        <v>2.2266982E7</v>
      </c>
      <c r="E1182" s="32">
        <v>22098.92</v>
      </c>
      <c r="F1182" s="36" t="s">
        <v>2812</v>
      </c>
      <c r="G1182" s="38"/>
      <c r="H1182" s="125"/>
    </row>
    <row r="1183" ht="15.75" hidden="1" customHeight="1">
      <c r="A1183" s="25">
        <v>45807.0</v>
      </c>
      <c r="B1183" s="28" t="s">
        <v>635</v>
      </c>
      <c r="C1183" s="28" t="s">
        <v>25</v>
      </c>
      <c r="D1183" s="28">
        <v>2.2265433E7</v>
      </c>
      <c r="E1183" s="32">
        <v>281854.35</v>
      </c>
      <c r="F1183" s="43"/>
      <c r="G1183" s="38"/>
      <c r="H1183" s="125"/>
    </row>
    <row r="1184" ht="15.75" hidden="1" customHeight="1">
      <c r="A1184" s="25">
        <v>45807.0</v>
      </c>
      <c r="B1184" s="28" t="s">
        <v>635</v>
      </c>
      <c r="C1184" s="28" t="s">
        <v>25</v>
      </c>
      <c r="D1184" s="28">
        <v>2.2263572E7</v>
      </c>
      <c r="E1184" s="32">
        <v>19352.4</v>
      </c>
      <c r="F1184" s="43"/>
      <c r="G1184" s="38"/>
      <c r="H1184" s="125"/>
    </row>
    <row r="1185" ht="15.75" hidden="1" customHeight="1">
      <c r="A1185" s="25">
        <v>45807.0</v>
      </c>
      <c r="B1185" s="28" t="s">
        <v>635</v>
      </c>
      <c r="C1185" s="28" t="s">
        <v>25</v>
      </c>
      <c r="D1185" s="28">
        <v>2.2269241E7</v>
      </c>
      <c r="E1185" s="32">
        <v>68567.41</v>
      </c>
      <c r="F1185" s="43"/>
      <c r="G1185" s="38"/>
      <c r="H1185" s="125"/>
    </row>
    <row r="1186" ht="15.75" hidden="1" customHeight="1">
      <c r="A1186" s="71">
        <v>45807.0</v>
      </c>
      <c r="B1186" s="72" t="s">
        <v>635</v>
      </c>
      <c r="C1186" s="72" t="s">
        <v>25</v>
      </c>
      <c r="D1186" s="72">
        <v>2.2272119E7</v>
      </c>
      <c r="E1186" s="73">
        <v>16789.38</v>
      </c>
      <c r="F1186" s="43"/>
      <c r="G1186" s="38"/>
      <c r="H1186" s="125"/>
    </row>
    <row r="1187" ht="15.75" hidden="1" customHeight="1">
      <c r="A1187" s="25">
        <v>45808.0</v>
      </c>
      <c r="B1187" s="28" t="s">
        <v>635</v>
      </c>
      <c r="C1187" s="28" t="s">
        <v>25</v>
      </c>
      <c r="D1187" s="28">
        <v>2.2273642E7</v>
      </c>
      <c r="E1187" s="32">
        <v>58595.3</v>
      </c>
      <c r="F1187" s="43"/>
      <c r="G1187" s="38"/>
      <c r="H1187" s="125"/>
      <c r="I1187" s="126"/>
      <c r="J1187" s="126"/>
      <c r="K1187" s="126"/>
      <c r="L1187" s="126"/>
      <c r="M1187" s="126"/>
      <c r="N1187" s="126"/>
      <c r="O1187" s="126"/>
      <c r="P1187" s="126"/>
      <c r="Q1187" s="126"/>
      <c r="R1187" s="126"/>
    </row>
    <row r="1188" ht="15.75" hidden="1" customHeight="1">
      <c r="A1188" s="25">
        <v>45808.0</v>
      </c>
      <c r="B1188" s="28" t="s">
        <v>635</v>
      </c>
      <c r="C1188" s="28" t="s">
        <v>25</v>
      </c>
      <c r="D1188" s="28">
        <v>2.2277906E7</v>
      </c>
      <c r="E1188" s="32">
        <v>24378.55</v>
      </c>
      <c r="F1188" s="43"/>
      <c r="G1188" s="38"/>
      <c r="H1188" s="125"/>
      <c r="I1188" s="126"/>
      <c r="J1188" s="126"/>
      <c r="K1188" s="126"/>
      <c r="L1188" s="126"/>
      <c r="M1188" s="126"/>
      <c r="N1188" s="126"/>
      <c r="O1188" s="126"/>
      <c r="P1188" s="126"/>
      <c r="Q1188" s="126"/>
      <c r="R1188" s="126"/>
    </row>
    <row r="1189" ht="15.75" hidden="1" customHeight="1">
      <c r="A1189" s="25">
        <v>45808.0</v>
      </c>
      <c r="B1189" s="28" t="s">
        <v>635</v>
      </c>
      <c r="C1189" s="28" t="s">
        <v>2191</v>
      </c>
      <c r="D1189" s="28">
        <v>2.5051027E7</v>
      </c>
      <c r="E1189" s="32">
        <v>5000.0</v>
      </c>
      <c r="F1189" s="43"/>
      <c r="G1189" s="38"/>
      <c r="H1189" s="125"/>
      <c r="I1189" s="282"/>
      <c r="J1189" s="282"/>
      <c r="K1189" s="282"/>
      <c r="L1189" s="282"/>
      <c r="M1189" s="282"/>
      <c r="N1189" s="282"/>
      <c r="O1189" s="282"/>
      <c r="P1189" s="282"/>
      <c r="Q1189" s="282"/>
      <c r="R1189" s="282"/>
    </row>
    <row r="1190" ht="15.75" hidden="1" customHeight="1">
      <c r="A1190" s="25">
        <v>45808.0</v>
      </c>
      <c r="B1190" s="28" t="s">
        <v>635</v>
      </c>
      <c r="C1190" s="28" t="s">
        <v>25</v>
      </c>
      <c r="D1190" s="28">
        <v>2.2277907E7</v>
      </c>
      <c r="E1190" s="32">
        <v>3067.57</v>
      </c>
      <c r="F1190" s="43"/>
      <c r="G1190" s="38"/>
      <c r="H1190" s="125"/>
      <c r="I1190" s="282"/>
      <c r="J1190" s="282"/>
      <c r="K1190" s="282"/>
      <c r="L1190" s="282"/>
      <c r="M1190" s="282"/>
      <c r="N1190" s="282"/>
      <c r="O1190" s="282"/>
      <c r="P1190" s="282"/>
      <c r="Q1190" s="282"/>
      <c r="R1190" s="282"/>
    </row>
    <row r="1191" ht="15.75" hidden="1" customHeight="1">
      <c r="A1191" s="25">
        <v>45810.0</v>
      </c>
      <c r="B1191" s="28" t="s">
        <v>635</v>
      </c>
      <c r="C1191" s="28" t="s">
        <v>25</v>
      </c>
      <c r="D1191" s="28" t="s">
        <v>2834</v>
      </c>
      <c r="E1191" s="32">
        <v>257120.15</v>
      </c>
      <c r="F1191" s="43"/>
      <c r="G1191" s="38"/>
      <c r="H1191" s="125"/>
      <c r="I1191" s="282"/>
      <c r="J1191" s="282"/>
      <c r="K1191" s="282"/>
      <c r="L1191" s="282"/>
      <c r="M1191" s="282"/>
      <c r="N1191" s="282"/>
      <c r="O1191" s="282"/>
      <c r="P1191" s="282"/>
      <c r="Q1191" s="282"/>
      <c r="R1191" s="282"/>
    </row>
    <row r="1192" ht="15.75" hidden="1" customHeight="1">
      <c r="A1192" s="25">
        <v>45810.0</v>
      </c>
      <c r="B1192" s="28" t="s">
        <v>635</v>
      </c>
      <c r="C1192" s="28" t="s">
        <v>25</v>
      </c>
      <c r="D1192" s="28" t="s">
        <v>2837</v>
      </c>
      <c r="E1192" s="32">
        <v>507390.97</v>
      </c>
      <c r="F1192" s="43"/>
      <c r="G1192" s="38"/>
      <c r="H1192" s="125"/>
      <c r="I1192" s="282"/>
      <c r="J1192" s="282"/>
      <c r="K1192" s="282"/>
      <c r="L1192" s="282"/>
      <c r="M1192" s="282"/>
      <c r="N1192" s="282"/>
      <c r="O1192" s="282"/>
      <c r="P1192" s="282"/>
      <c r="Q1192" s="282"/>
      <c r="R1192" s="282"/>
    </row>
    <row r="1193" ht="15.75" hidden="1" customHeight="1">
      <c r="A1193" s="25">
        <v>45810.0</v>
      </c>
      <c r="B1193" s="28" t="s">
        <v>635</v>
      </c>
      <c r="C1193" s="28" t="s">
        <v>25</v>
      </c>
      <c r="D1193" s="28" t="s">
        <v>2840</v>
      </c>
      <c r="E1193" s="32">
        <v>744979.38</v>
      </c>
      <c r="F1193" s="43"/>
      <c r="G1193" s="38"/>
      <c r="H1193" s="258"/>
      <c r="I1193" s="282"/>
      <c r="J1193" s="282"/>
      <c r="K1193" s="282"/>
      <c r="L1193" s="282"/>
      <c r="M1193" s="282"/>
      <c r="N1193" s="282"/>
      <c r="O1193" s="282"/>
      <c r="P1193" s="282"/>
      <c r="Q1193" s="282"/>
      <c r="R1193" s="282"/>
    </row>
    <row r="1194" ht="15.75" hidden="1" customHeight="1">
      <c r="A1194" s="25">
        <v>45810.0</v>
      </c>
      <c r="B1194" s="28" t="s">
        <v>635</v>
      </c>
      <c r="C1194" s="28" t="s">
        <v>25</v>
      </c>
      <c r="D1194" s="28" t="s">
        <v>2843</v>
      </c>
      <c r="E1194" s="32">
        <v>57071.35</v>
      </c>
      <c r="F1194" s="43"/>
      <c r="G1194" s="38"/>
      <c r="H1194" s="258"/>
      <c r="I1194" s="126"/>
      <c r="J1194" s="126"/>
      <c r="K1194" s="126"/>
      <c r="L1194" s="126"/>
      <c r="M1194" s="126"/>
      <c r="N1194" s="126"/>
      <c r="O1194" s="126"/>
      <c r="P1194" s="126"/>
      <c r="Q1194" s="126"/>
      <c r="R1194" s="126"/>
    </row>
    <row r="1195" ht="15.75" hidden="1" customHeight="1">
      <c r="A1195" s="25">
        <v>45810.0</v>
      </c>
      <c r="B1195" s="28" t="s">
        <v>635</v>
      </c>
      <c r="C1195" s="28" t="s">
        <v>25</v>
      </c>
      <c r="D1195" s="28">
        <v>2.2289808E7</v>
      </c>
      <c r="E1195" s="32">
        <v>31727.29</v>
      </c>
      <c r="F1195" s="43"/>
      <c r="G1195" s="38"/>
      <c r="H1195" s="258"/>
      <c r="I1195" s="126"/>
      <c r="J1195" s="126"/>
      <c r="K1195" s="126"/>
      <c r="L1195" s="126"/>
      <c r="M1195" s="126"/>
      <c r="N1195" s="126"/>
      <c r="O1195" s="126"/>
      <c r="P1195" s="126"/>
      <c r="Q1195" s="126"/>
      <c r="R1195" s="126"/>
    </row>
    <row r="1196" ht="15.75" hidden="1" customHeight="1">
      <c r="A1196" s="71">
        <v>45810.0</v>
      </c>
      <c r="B1196" s="72" t="s">
        <v>635</v>
      </c>
      <c r="C1196" s="72" t="s">
        <v>25</v>
      </c>
      <c r="D1196" s="72">
        <v>2.2289809E7</v>
      </c>
      <c r="E1196" s="73">
        <v>12920.44</v>
      </c>
      <c r="F1196" s="43"/>
      <c r="G1196" s="38"/>
      <c r="H1196" s="258"/>
      <c r="I1196" s="282"/>
      <c r="J1196" s="282"/>
      <c r="K1196" s="282"/>
      <c r="L1196" s="282"/>
      <c r="M1196" s="282"/>
      <c r="N1196" s="282"/>
      <c r="O1196" s="282"/>
      <c r="P1196" s="282"/>
      <c r="Q1196" s="282"/>
      <c r="R1196" s="282"/>
    </row>
    <row r="1197" ht="15.75" hidden="1" customHeight="1">
      <c r="A1197" s="71">
        <v>45810.0</v>
      </c>
      <c r="B1197" s="72" t="s">
        <v>635</v>
      </c>
      <c r="C1197" s="72" t="s">
        <v>25</v>
      </c>
      <c r="D1197" s="72">
        <v>2.228981E7</v>
      </c>
      <c r="E1197" s="73">
        <v>126224.13</v>
      </c>
      <c r="F1197" s="43"/>
      <c r="G1197" s="38"/>
      <c r="H1197" s="258"/>
      <c r="I1197" s="277"/>
      <c r="J1197" s="277"/>
      <c r="K1197" s="277"/>
      <c r="L1197" s="277"/>
      <c r="M1197" s="277"/>
      <c r="N1197" s="277"/>
      <c r="O1197" s="277"/>
      <c r="P1197" s="277"/>
      <c r="Q1197" s="277"/>
      <c r="R1197" s="277"/>
    </row>
    <row r="1198" ht="15.75" hidden="1" customHeight="1">
      <c r="A1198" s="25">
        <v>45811.0</v>
      </c>
      <c r="B1198" s="28" t="s">
        <v>635</v>
      </c>
      <c r="C1198" s="28" t="s">
        <v>25</v>
      </c>
      <c r="D1198" s="28">
        <v>2.2293348E7</v>
      </c>
      <c r="E1198" s="32">
        <v>49172.72</v>
      </c>
      <c r="F1198" s="43"/>
      <c r="G1198" s="38"/>
      <c r="H1198" s="258"/>
      <c r="I1198" s="277"/>
      <c r="J1198" s="277"/>
      <c r="K1198" s="277"/>
      <c r="L1198" s="277"/>
      <c r="M1198" s="277"/>
      <c r="N1198" s="277"/>
      <c r="O1198" s="277"/>
      <c r="P1198" s="277"/>
      <c r="Q1198" s="277"/>
      <c r="R1198" s="277"/>
    </row>
    <row r="1199" ht="15.75" hidden="1" customHeight="1">
      <c r="A1199" s="25">
        <v>45811.0</v>
      </c>
      <c r="B1199" s="28" t="s">
        <v>635</v>
      </c>
      <c r="C1199" s="28" t="s">
        <v>25</v>
      </c>
      <c r="D1199" s="28">
        <v>2.2296123E7</v>
      </c>
      <c r="E1199" s="32">
        <v>16325.36</v>
      </c>
      <c r="F1199" s="43"/>
      <c r="G1199" s="38"/>
      <c r="H1199" s="258"/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</row>
    <row r="1200" ht="15.75" hidden="1" customHeight="1">
      <c r="A1200" s="25">
        <v>45811.0</v>
      </c>
      <c r="B1200" s="28" t="s">
        <v>635</v>
      </c>
      <c r="C1200" s="28" t="s">
        <v>25</v>
      </c>
      <c r="D1200" s="28">
        <v>2.2301177E7</v>
      </c>
      <c r="E1200" s="32">
        <v>3874.62</v>
      </c>
      <c r="F1200" s="43"/>
      <c r="G1200" s="38"/>
      <c r="H1200" s="258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</row>
    <row r="1201" ht="15.75" hidden="1" customHeight="1">
      <c r="A1201" s="25">
        <v>45812.0</v>
      </c>
      <c r="B1201" s="28" t="s">
        <v>635</v>
      </c>
      <c r="C1201" s="28" t="s">
        <v>25</v>
      </c>
      <c r="D1201" s="28" t="s">
        <v>2859</v>
      </c>
      <c r="E1201" s="32">
        <v>24361.12</v>
      </c>
      <c r="F1201" s="43"/>
      <c r="G1201" s="38"/>
      <c r="H1201" s="258"/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</row>
    <row r="1202" ht="15.75" hidden="1" customHeight="1">
      <c r="A1202" s="25">
        <v>45812.0</v>
      </c>
      <c r="B1202" s="28" t="s">
        <v>635</v>
      </c>
      <c r="C1202" s="28" t="s">
        <v>25</v>
      </c>
      <c r="D1202" s="28" t="s">
        <v>2862</v>
      </c>
      <c r="E1202" s="32">
        <v>50752.99</v>
      </c>
      <c r="F1202" s="43"/>
      <c r="G1202" s="38"/>
      <c r="H1202" s="258"/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</row>
    <row r="1203" ht="15.75" hidden="1" customHeight="1">
      <c r="A1203" s="25">
        <v>45812.0</v>
      </c>
      <c r="B1203" s="28" t="s">
        <v>635</v>
      </c>
      <c r="C1203" s="28" t="s">
        <v>25</v>
      </c>
      <c r="D1203" s="28" t="s">
        <v>2866</v>
      </c>
      <c r="E1203" s="32">
        <v>7972.27</v>
      </c>
      <c r="F1203" s="43"/>
      <c r="G1203" s="38"/>
      <c r="H1203" s="258"/>
      <c r="I1203" s="40"/>
      <c r="J1203" s="40"/>
      <c r="K1203" s="40"/>
      <c r="L1203" s="40"/>
      <c r="M1203" s="40"/>
      <c r="N1203" s="40"/>
      <c r="O1203" s="40"/>
      <c r="P1203" s="40"/>
      <c r="Q1203" s="40"/>
      <c r="R1203" s="40"/>
    </row>
    <row r="1204" ht="15.75" hidden="1" customHeight="1">
      <c r="A1204" s="25">
        <v>45812.0</v>
      </c>
      <c r="B1204" s="28" t="s">
        <v>635</v>
      </c>
      <c r="C1204" s="28" t="s">
        <v>25</v>
      </c>
      <c r="D1204" s="28" t="s">
        <v>2869</v>
      </c>
      <c r="E1204" s="32">
        <v>16985.96</v>
      </c>
      <c r="F1204" s="43"/>
      <c r="G1204" s="38"/>
      <c r="H1204" s="258"/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</row>
    <row r="1205" ht="15.75" hidden="1" customHeight="1">
      <c r="A1205" s="25">
        <v>45813.0</v>
      </c>
      <c r="B1205" s="28" t="s">
        <v>635</v>
      </c>
      <c r="C1205" s="28" t="s">
        <v>25</v>
      </c>
      <c r="D1205" s="28">
        <v>2.2315382E7</v>
      </c>
      <c r="E1205" s="32">
        <v>18756.92</v>
      </c>
      <c r="F1205" s="43"/>
      <c r="G1205" s="38"/>
      <c r="H1205" s="258"/>
      <c r="I1205" s="40"/>
      <c r="J1205" s="40"/>
      <c r="K1205" s="40"/>
      <c r="L1205" s="40"/>
      <c r="M1205" s="40"/>
      <c r="N1205" s="40"/>
      <c r="O1205" s="40"/>
      <c r="P1205" s="40"/>
      <c r="Q1205" s="40"/>
      <c r="R1205" s="40"/>
    </row>
    <row r="1206" ht="15.75" hidden="1" customHeight="1">
      <c r="A1206" s="25">
        <v>45813.0</v>
      </c>
      <c r="B1206" s="28" t="s">
        <v>635</v>
      </c>
      <c r="C1206" s="28" t="s">
        <v>25</v>
      </c>
      <c r="D1206" s="28">
        <v>2.2315417E7</v>
      </c>
      <c r="E1206" s="32">
        <v>109084.17</v>
      </c>
      <c r="F1206" s="43"/>
      <c r="G1206" s="38"/>
      <c r="H1206" s="125"/>
    </row>
    <row r="1207" ht="15.75" hidden="1" customHeight="1">
      <c r="A1207" s="25">
        <v>45813.0</v>
      </c>
      <c r="B1207" s="28" t="s">
        <v>635</v>
      </c>
      <c r="C1207" s="28" t="s">
        <v>25</v>
      </c>
      <c r="D1207" s="28">
        <v>2.2314436E7</v>
      </c>
      <c r="E1207" s="32">
        <v>24240.95</v>
      </c>
      <c r="F1207" s="33"/>
      <c r="G1207" s="38"/>
      <c r="H1207" s="125"/>
    </row>
    <row r="1208" ht="15.75" hidden="1" customHeight="1">
      <c r="A1208" s="25">
        <v>45814.0</v>
      </c>
      <c r="B1208" s="28" t="s">
        <v>635</v>
      </c>
      <c r="C1208" s="28" t="s">
        <v>25</v>
      </c>
      <c r="D1208" s="28">
        <v>2.2324903E7</v>
      </c>
      <c r="E1208" s="32">
        <v>46089.53</v>
      </c>
      <c r="F1208" s="36" t="s">
        <v>2878</v>
      </c>
      <c r="G1208" s="38"/>
      <c r="H1208" s="125"/>
    </row>
    <row r="1209" ht="15.75" hidden="1" customHeight="1">
      <c r="A1209" s="25">
        <v>45814.0</v>
      </c>
      <c r="B1209" s="28" t="s">
        <v>635</v>
      </c>
      <c r="C1209" s="28" t="s">
        <v>25</v>
      </c>
      <c r="D1209" s="28">
        <v>2.2329052E7</v>
      </c>
      <c r="E1209" s="32">
        <v>17058.27</v>
      </c>
      <c r="F1209" s="43"/>
      <c r="G1209" s="38"/>
      <c r="H1209" s="258"/>
      <c r="I1209" s="40"/>
      <c r="J1209" s="40"/>
      <c r="K1209" s="40"/>
      <c r="L1209" s="40"/>
      <c r="M1209" s="40"/>
      <c r="N1209" s="40"/>
      <c r="O1209" s="40"/>
      <c r="P1209" s="40"/>
      <c r="Q1209" s="40"/>
      <c r="R1209" s="40"/>
    </row>
    <row r="1210" ht="15.75" hidden="1" customHeight="1">
      <c r="A1210" s="25">
        <v>45814.0</v>
      </c>
      <c r="B1210" s="28" t="s">
        <v>635</v>
      </c>
      <c r="C1210" s="28" t="s">
        <v>25</v>
      </c>
      <c r="D1210" s="28">
        <v>2.2334143E7</v>
      </c>
      <c r="E1210" s="32">
        <v>89139.71</v>
      </c>
      <c r="F1210" s="43"/>
      <c r="G1210" s="38"/>
      <c r="H1210" s="258"/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</row>
    <row r="1211" ht="15.75" hidden="1" customHeight="1">
      <c r="A1211" s="25">
        <v>45815.0</v>
      </c>
      <c r="B1211" s="28" t="s">
        <v>635</v>
      </c>
      <c r="C1211" s="28" t="s">
        <v>25</v>
      </c>
      <c r="D1211" s="28" t="s">
        <v>2891</v>
      </c>
      <c r="E1211" s="32">
        <v>27604.0</v>
      </c>
      <c r="F1211" s="43"/>
      <c r="G1211" s="38"/>
      <c r="H1211" s="258"/>
      <c r="I1211" s="277"/>
      <c r="J1211" s="277"/>
      <c r="K1211" s="277"/>
      <c r="L1211" s="277"/>
      <c r="M1211" s="277"/>
      <c r="N1211" s="277"/>
      <c r="O1211" s="277"/>
      <c r="P1211" s="277"/>
      <c r="Q1211" s="277"/>
      <c r="R1211" s="277"/>
    </row>
    <row r="1212" ht="15.75" hidden="1" customHeight="1">
      <c r="A1212" s="25">
        <v>45815.0</v>
      </c>
      <c r="B1212" s="28" t="s">
        <v>635</v>
      </c>
      <c r="C1212" s="28" t="s">
        <v>25</v>
      </c>
      <c r="D1212" s="28" t="s">
        <v>2894</v>
      </c>
      <c r="E1212" s="32">
        <v>98529.79</v>
      </c>
      <c r="F1212" s="43"/>
      <c r="G1212" s="38"/>
      <c r="H1212" s="258"/>
      <c r="I1212" s="277"/>
      <c r="J1212" s="277"/>
      <c r="K1212" s="277"/>
      <c r="L1212" s="277"/>
      <c r="M1212" s="277"/>
      <c r="N1212" s="277"/>
      <c r="O1212" s="277"/>
      <c r="P1212" s="277"/>
      <c r="Q1212" s="277"/>
      <c r="R1212" s="277"/>
    </row>
    <row r="1213" ht="15.75" hidden="1" customHeight="1">
      <c r="A1213" s="71">
        <v>45815.0</v>
      </c>
      <c r="B1213" s="72" t="s">
        <v>635</v>
      </c>
      <c r="C1213" s="72" t="s">
        <v>25</v>
      </c>
      <c r="D1213" s="72" t="s">
        <v>2898</v>
      </c>
      <c r="E1213" s="73">
        <v>10586.62</v>
      </c>
      <c r="F1213" s="43"/>
      <c r="G1213" s="38"/>
      <c r="H1213" s="258">
        <f>E1213+E1220</f>
        <v>71219.63</v>
      </c>
      <c r="I1213" s="100" t="s">
        <v>2913</v>
      </c>
      <c r="J1213" s="40"/>
      <c r="K1213" s="40"/>
      <c r="L1213" s="40"/>
      <c r="M1213" s="40"/>
      <c r="N1213" s="40"/>
      <c r="O1213" s="40"/>
      <c r="P1213" s="40"/>
      <c r="Q1213" s="40"/>
      <c r="R1213" s="40"/>
    </row>
    <row r="1214" ht="15.75" hidden="1" customHeight="1">
      <c r="A1214" s="25">
        <v>45815.0</v>
      </c>
      <c r="B1214" s="28" t="s">
        <v>635</v>
      </c>
      <c r="C1214" s="28" t="s">
        <v>25</v>
      </c>
      <c r="D1214" s="28">
        <v>2.2344269E7</v>
      </c>
      <c r="E1214" s="32">
        <v>60653.59</v>
      </c>
      <c r="F1214" s="43"/>
      <c r="G1214" s="38"/>
      <c r="H1214" s="258"/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</row>
    <row r="1215" ht="15.75" hidden="1" customHeight="1">
      <c r="A1215" s="25">
        <v>45817.0</v>
      </c>
      <c r="B1215" s="28" t="s">
        <v>635</v>
      </c>
      <c r="C1215" s="28" t="s">
        <v>25</v>
      </c>
      <c r="D1215" s="28">
        <v>2.2349584E7</v>
      </c>
      <c r="E1215" s="32">
        <v>27903.46</v>
      </c>
      <c r="F1215" s="43"/>
      <c r="G1215" s="38"/>
      <c r="H1215" s="258"/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</row>
    <row r="1216" ht="15.75" hidden="1" customHeight="1">
      <c r="A1216" s="25">
        <v>45817.0</v>
      </c>
      <c r="B1216" s="28" t="s">
        <v>635</v>
      </c>
      <c r="C1216" s="28" t="s">
        <v>25</v>
      </c>
      <c r="D1216" s="28">
        <v>2.2349585E7</v>
      </c>
      <c r="E1216" s="32">
        <v>60963.65</v>
      </c>
      <c r="F1216" s="43"/>
      <c r="G1216" s="38"/>
      <c r="H1216" s="125"/>
    </row>
    <row r="1217" ht="15.75" hidden="1" customHeight="1">
      <c r="A1217" s="25">
        <v>45817.0</v>
      </c>
      <c r="B1217" s="28" t="s">
        <v>635</v>
      </c>
      <c r="C1217" s="28" t="s">
        <v>25</v>
      </c>
      <c r="D1217" s="28">
        <v>2.2351201E7</v>
      </c>
      <c r="E1217" s="32">
        <v>30536.97</v>
      </c>
      <c r="F1217" s="43"/>
      <c r="G1217" s="38"/>
      <c r="H1217" s="125"/>
    </row>
    <row r="1218" ht="15.75" hidden="1" customHeight="1">
      <c r="A1218" s="25">
        <v>45817.0</v>
      </c>
      <c r="B1218" s="28" t="s">
        <v>635</v>
      </c>
      <c r="C1218" s="28" t="s">
        <v>25</v>
      </c>
      <c r="D1218" s="28">
        <v>2.2354074E7</v>
      </c>
      <c r="E1218" s="32">
        <v>11373.47</v>
      </c>
      <c r="F1218" s="43"/>
      <c r="G1218" s="38"/>
      <c r="H1218" s="125"/>
    </row>
    <row r="1219" ht="15.75" hidden="1" customHeight="1">
      <c r="A1219" s="25">
        <v>45818.0</v>
      </c>
      <c r="B1219" s="28" t="s">
        <v>635</v>
      </c>
      <c r="C1219" s="28" t="s">
        <v>25</v>
      </c>
      <c r="D1219" s="28">
        <v>2.2357585E7</v>
      </c>
      <c r="E1219" s="32">
        <v>84988.55</v>
      </c>
      <c r="F1219" s="43"/>
      <c r="G1219" s="38"/>
      <c r="H1219" s="125"/>
    </row>
    <row r="1220" ht="15.75" hidden="1" customHeight="1">
      <c r="A1220" s="71">
        <v>45819.0</v>
      </c>
      <c r="B1220" s="72" t="s">
        <v>635</v>
      </c>
      <c r="C1220" s="72" t="s">
        <v>25</v>
      </c>
      <c r="D1220" s="72">
        <v>2.2369354E7</v>
      </c>
      <c r="E1220" s="73">
        <v>60633.01</v>
      </c>
      <c r="F1220" s="43"/>
      <c r="G1220" s="38"/>
      <c r="H1220" s="125"/>
    </row>
    <row r="1221" ht="15.75" hidden="1" customHeight="1">
      <c r="A1221" s="25">
        <v>45819.0</v>
      </c>
      <c r="B1221" s="28" t="s">
        <v>635</v>
      </c>
      <c r="C1221" s="28" t="s">
        <v>25</v>
      </c>
      <c r="D1221" s="28">
        <v>2.2369353E7</v>
      </c>
      <c r="E1221" s="32">
        <v>115490.59</v>
      </c>
      <c r="F1221" s="43"/>
      <c r="G1221" s="38"/>
      <c r="H1221" s="125"/>
    </row>
    <row r="1222" ht="15.75" hidden="1" customHeight="1">
      <c r="A1222" s="25">
        <v>45819.0</v>
      </c>
      <c r="B1222" s="28" t="s">
        <v>635</v>
      </c>
      <c r="C1222" s="28" t="s">
        <v>25</v>
      </c>
      <c r="D1222" s="28">
        <v>2.2378204E7</v>
      </c>
      <c r="E1222" s="32">
        <v>50343.27</v>
      </c>
      <c r="F1222" s="43"/>
      <c r="G1222" s="38"/>
      <c r="H1222" s="125"/>
    </row>
    <row r="1223" ht="15.75" hidden="1" customHeight="1">
      <c r="A1223" s="25">
        <v>45820.0</v>
      </c>
      <c r="B1223" s="28" t="s">
        <v>635</v>
      </c>
      <c r="C1223" s="28" t="s">
        <v>25</v>
      </c>
      <c r="D1223" s="28">
        <v>2.2387324E7</v>
      </c>
      <c r="E1223" s="32">
        <v>4365.89</v>
      </c>
      <c r="F1223" s="43"/>
      <c r="G1223" s="38"/>
      <c r="H1223" s="125"/>
    </row>
    <row r="1224" ht="15.75" hidden="1" customHeight="1">
      <c r="A1224" s="25">
        <v>45820.0</v>
      </c>
      <c r="B1224" s="28" t="s">
        <v>635</v>
      </c>
      <c r="C1224" s="28" t="s">
        <v>25</v>
      </c>
      <c r="D1224" s="28">
        <v>2.238435E7</v>
      </c>
      <c r="E1224" s="32">
        <v>28572.52</v>
      </c>
      <c r="F1224" s="33"/>
      <c r="G1224" s="38"/>
      <c r="H1224" s="125"/>
    </row>
    <row r="1225" ht="15.75" hidden="1" customHeight="1">
      <c r="A1225" s="25">
        <v>45821.0</v>
      </c>
      <c r="B1225" s="28" t="s">
        <v>635</v>
      </c>
      <c r="C1225" s="28" t="s">
        <v>25</v>
      </c>
      <c r="D1225" s="28">
        <v>2.2395792E7</v>
      </c>
      <c r="E1225" s="32">
        <v>9513.64</v>
      </c>
      <c r="F1225" s="36" t="s">
        <v>2935</v>
      </c>
      <c r="G1225" s="38"/>
      <c r="H1225" s="125"/>
    </row>
    <row r="1226" ht="15.75" hidden="1" customHeight="1">
      <c r="A1226" s="25">
        <v>45821.0</v>
      </c>
      <c r="B1226" s="28" t="s">
        <v>635</v>
      </c>
      <c r="C1226" s="28" t="s">
        <v>25</v>
      </c>
      <c r="D1226" s="28">
        <v>2.2398351E7</v>
      </c>
      <c r="E1226" s="32">
        <v>11979.49</v>
      </c>
      <c r="F1226" s="43"/>
      <c r="G1226" s="38"/>
      <c r="H1226" s="125"/>
    </row>
    <row r="1227" ht="15.75" hidden="1" customHeight="1">
      <c r="A1227" s="71">
        <v>45822.0</v>
      </c>
      <c r="B1227" s="72" t="s">
        <v>635</v>
      </c>
      <c r="C1227" s="72" t="s">
        <v>25</v>
      </c>
      <c r="D1227" s="72">
        <v>2.2407326E7</v>
      </c>
      <c r="E1227" s="73">
        <v>5459.18</v>
      </c>
      <c r="F1227" s="43"/>
      <c r="G1227" s="38"/>
      <c r="H1227" s="125"/>
    </row>
    <row r="1228" ht="15.75" hidden="1" customHeight="1">
      <c r="A1228" s="25">
        <v>45822.0</v>
      </c>
      <c r="B1228" s="28" t="s">
        <v>635</v>
      </c>
      <c r="C1228" s="28" t="s">
        <v>25</v>
      </c>
      <c r="D1228" s="28">
        <v>2.2407325E7</v>
      </c>
      <c r="E1228" s="32">
        <v>55468.42</v>
      </c>
      <c r="F1228" s="43"/>
      <c r="G1228" s="38"/>
      <c r="H1228" s="125"/>
    </row>
    <row r="1229" ht="15.75" hidden="1" customHeight="1">
      <c r="A1229" s="25">
        <v>45822.0</v>
      </c>
      <c r="B1229" s="28" t="s">
        <v>635</v>
      </c>
      <c r="C1229" s="28" t="s">
        <v>25</v>
      </c>
      <c r="D1229" s="28">
        <v>2.2407582E7</v>
      </c>
      <c r="E1229" s="32">
        <v>41910.59</v>
      </c>
      <c r="F1229" s="43"/>
      <c r="G1229" s="38"/>
      <c r="H1229" s="125"/>
    </row>
    <row r="1230" ht="15.75" hidden="1" customHeight="1">
      <c r="A1230" s="25">
        <v>45822.0</v>
      </c>
      <c r="B1230" s="28" t="s">
        <v>635</v>
      </c>
      <c r="C1230" s="28" t="s">
        <v>25</v>
      </c>
      <c r="D1230" s="28">
        <v>2.2407583E7</v>
      </c>
      <c r="E1230" s="32">
        <v>132144.38</v>
      </c>
      <c r="F1230" s="43"/>
      <c r="G1230" s="38"/>
      <c r="H1230" s="174" t="s">
        <v>2946</v>
      </c>
    </row>
    <row r="1231" ht="15.75" hidden="1" customHeight="1">
      <c r="A1231" s="25">
        <v>45822.0</v>
      </c>
      <c r="B1231" s="28" t="s">
        <v>635</v>
      </c>
      <c r="C1231" s="28" t="s">
        <v>25</v>
      </c>
      <c r="D1231" s="28">
        <v>2.2412239E7</v>
      </c>
      <c r="E1231" s="32">
        <v>6236.01</v>
      </c>
      <c r="F1231" s="43"/>
      <c r="G1231" s="38"/>
      <c r="H1231" s="125">
        <f>E1227</f>
        <v>5459.18</v>
      </c>
      <c r="I1231" s="46" t="s">
        <v>2953</v>
      </c>
      <c r="J1231" s="46" t="s">
        <v>2954</v>
      </c>
    </row>
    <row r="1232" ht="15.75" hidden="1" customHeight="1">
      <c r="A1232" s="25">
        <v>45825.0</v>
      </c>
      <c r="B1232" s="28" t="s">
        <v>635</v>
      </c>
      <c r="C1232" s="28" t="s">
        <v>25</v>
      </c>
      <c r="D1232" s="28">
        <v>2.2416818E7</v>
      </c>
      <c r="E1232" s="32">
        <v>7091.55</v>
      </c>
      <c r="F1232" s="43"/>
      <c r="G1232" s="38"/>
      <c r="H1232" s="125"/>
    </row>
    <row r="1233" ht="15.75" hidden="1" customHeight="1">
      <c r="A1233" s="25">
        <v>45825.0</v>
      </c>
      <c r="B1233" s="28" t="s">
        <v>635</v>
      </c>
      <c r="C1233" s="28" t="s">
        <v>25</v>
      </c>
      <c r="D1233" s="28">
        <v>2.2423838E7</v>
      </c>
      <c r="E1233" s="32">
        <v>34002.6</v>
      </c>
      <c r="F1233" s="43"/>
      <c r="G1233" s="38"/>
      <c r="H1233" s="284"/>
      <c r="I1233" s="282"/>
      <c r="J1233" s="282"/>
      <c r="K1233" s="282"/>
      <c r="L1233" s="282"/>
      <c r="M1233" s="282"/>
      <c r="N1233" s="282"/>
      <c r="O1233" s="282"/>
      <c r="P1233" s="282"/>
      <c r="Q1233" s="282"/>
      <c r="R1233" s="282"/>
    </row>
    <row r="1234" ht="15.75" hidden="1" customHeight="1">
      <c r="A1234" s="25">
        <v>45826.0</v>
      </c>
      <c r="B1234" s="28" t="s">
        <v>635</v>
      </c>
      <c r="C1234" s="28" t="s">
        <v>25</v>
      </c>
      <c r="D1234" s="28" t="s">
        <v>2960</v>
      </c>
      <c r="E1234" s="32">
        <v>7368.65</v>
      </c>
      <c r="F1234" s="43"/>
      <c r="G1234" s="38"/>
      <c r="H1234" s="284"/>
      <c r="I1234" s="282"/>
      <c r="J1234" s="282"/>
      <c r="K1234" s="282"/>
      <c r="L1234" s="282"/>
      <c r="M1234" s="282"/>
      <c r="N1234" s="282"/>
      <c r="O1234" s="282"/>
      <c r="P1234" s="282"/>
      <c r="Q1234" s="282"/>
      <c r="R1234" s="282"/>
    </row>
    <row r="1235" ht="15.75" hidden="1" customHeight="1">
      <c r="A1235" s="25">
        <v>45826.0</v>
      </c>
      <c r="B1235" s="28" t="s">
        <v>635</v>
      </c>
      <c r="C1235" s="28" t="s">
        <v>25</v>
      </c>
      <c r="D1235" s="28" t="s">
        <v>2964</v>
      </c>
      <c r="E1235" s="32">
        <v>24836.58</v>
      </c>
      <c r="F1235" s="43"/>
      <c r="G1235" s="38"/>
      <c r="H1235" s="284"/>
      <c r="I1235" s="282"/>
      <c r="J1235" s="282"/>
      <c r="K1235" s="282"/>
      <c r="L1235" s="282"/>
      <c r="M1235" s="282"/>
      <c r="N1235" s="282"/>
      <c r="O1235" s="282"/>
      <c r="P1235" s="282"/>
      <c r="Q1235" s="282"/>
      <c r="R1235" s="282"/>
    </row>
    <row r="1236" ht="15.75" hidden="1" customHeight="1">
      <c r="A1236" s="25">
        <v>45826.0</v>
      </c>
      <c r="B1236" s="28" t="s">
        <v>635</v>
      </c>
      <c r="C1236" s="28" t="s">
        <v>25</v>
      </c>
      <c r="D1236" s="28" t="s">
        <v>2967</v>
      </c>
      <c r="E1236" s="32">
        <v>28347.99</v>
      </c>
      <c r="F1236" s="43"/>
      <c r="G1236" s="38"/>
      <c r="H1236" s="284"/>
      <c r="I1236" s="282"/>
      <c r="J1236" s="282"/>
      <c r="K1236" s="282"/>
      <c r="L1236" s="282"/>
      <c r="M1236" s="282"/>
      <c r="N1236" s="282"/>
      <c r="O1236" s="282"/>
      <c r="P1236" s="282"/>
      <c r="Q1236" s="282"/>
      <c r="R1236" s="282"/>
    </row>
    <row r="1237" ht="15.75" hidden="1" customHeight="1">
      <c r="A1237" s="71">
        <v>45826.0</v>
      </c>
      <c r="B1237" s="72" t="s">
        <v>635</v>
      </c>
      <c r="C1237" s="72" t="s">
        <v>25</v>
      </c>
      <c r="D1237" s="72" t="s">
        <v>2971</v>
      </c>
      <c r="E1237" s="73">
        <v>21173.24</v>
      </c>
      <c r="F1237" s="43"/>
      <c r="G1237" s="38"/>
      <c r="H1237" s="285"/>
      <c r="I1237" s="126"/>
      <c r="J1237" s="126"/>
      <c r="K1237" s="126"/>
      <c r="L1237" s="126"/>
      <c r="M1237" s="126"/>
      <c r="N1237" s="126"/>
      <c r="O1237" s="126"/>
      <c r="P1237" s="126"/>
      <c r="Q1237" s="126"/>
      <c r="R1237" s="126"/>
    </row>
    <row r="1238" ht="15.75" hidden="1" customHeight="1">
      <c r="A1238" s="25">
        <v>45827.0</v>
      </c>
      <c r="B1238" s="28" t="s">
        <v>635</v>
      </c>
      <c r="C1238" s="28" t="s">
        <v>25</v>
      </c>
      <c r="D1238" s="28">
        <v>2.2442191E7</v>
      </c>
      <c r="E1238" s="32">
        <v>158394.21</v>
      </c>
      <c r="F1238" s="43"/>
      <c r="G1238" s="38"/>
      <c r="H1238" s="125"/>
    </row>
    <row r="1239" ht="15.75" hidden="1" customHeight="1">
      <c r="A1239" s="25">
        <v>45827.0</v>
      </c>
      <c r="B1239" s="28" t="s">
        <v>635</v>
      </c>
      <c r="C1239" s="28" t="s">
        <v>25</v>
      </c>
      <c r="D1239" s="28">
        <v>2.2438161E7</v>
      </c>
      <c r="E1239" s="32">
        <v>31440.99</v>
      </c>
      <c r="F1239" s="43"/>
      <c r="G1239" s="38"/>
      <c r="H1239" s="125"/>
    </row>
    <row r="1240" ht="15.75" hidden="1" customHeight="1">
      <c r="A1240" s="25">
        <v>45827.0</v>
      </c>
      <c r="B1240" s="28" t="s">
        <v>635</v>
      </c>
      <c r="C1240" s="28" t="s">
        <v>25</v>
      </c>
      <c r="D1240" s="28">
        <v>2.2448269E7</v>
      </c>
      <c r="E1240" s="32">
        <v>115427.65</v>
      </c>
      <c r="F1240" s="43"/>
      <c r="G1240" s="38"/>
      <c r="H1240" s="125"/>
    </row>
    <row r="1241" ht="15.75" hidden="1" customHeight="1">
      <c r="A1241" s="25">
        <v>45827.0</v>
      </c>
      <c r="B1241" s="28" t="s">
        <v>635</v>
      </c>
      <c r="C1241" s="28" t="s">
        <v>25</v>
      </c>
      <c r="D1241" s="28">
        <v>2.2447641E7</v>
      </c>
      <c r="E1241" s="32">
        <v>7668.61</v>
      </c>
      <c r="F1241" s="33"/>
      <c r="G1241" s="38"/>
      <c r="H1241" s="125"/>
    </row>
    <row r="1242" ht="15.75" hidden="1" customHeight="1">
      <c r="A1242" s="130">
        <v>45829.0</v>
      </c>
      <c r="B1242" s="76" t="s">
        <v>635</v>
      </c>
      <c r="C1242" s="76" t="s">
        <v>25</v>
      </c>
      <c r="D1242" s="76">
        <v>2.2457509E7</v>
      </c>
      <c r="E1242" s="77">
        <v>383717.06</v>
      </c>
      <c r="F1242" s="141" t="s">
        <v>2986</v>
      </c>
      <c r="G1242" s="38"/>
      <c r="H1242" s="125"/>
    </row>
    <row r="1243" ht="15.75" hidden="1" customHeight="1">
      <c r="A1243" s="130">
        <v>45829.0</v>
      </c>
      <c r="B1243" s="76" t="s">
        <v>635</v>
      </c>
      <c r="C1243" s="76" t="s">
        <v>25</v>
      </c>
      <c r="D1243" s="76">
        <v>2.2457689E7</v>
      </c>
      <c r="E1243" s="77">
        <v>53946.38</v>
      </c>
      <c r="F1243" s="43"/>
      <c r="G1243" s="38"/>
      <c r="H1243" s="125"/>
    </row>
    <row r="1244" ht="15.75" hidden="1" customHeight="1">
      <c r="A1244" s="130">
        <v>45829.0</v>
      </c>
      <c r="B1244" s="76" t="s">
        <v>635</v>
      </c>
      <c r="C1244" s="76" t="s">
        <v>25</v>
      </c>
      <c r="D1244" s="76">
        <v>2.2458189E7</v>
      </c>
      <c r="E1244" s="77">
        <v>44845.62</v>
      </c>
      <c r="F1244" s="43"/>
      <c r="G1244" s="38"/>
      <c r="H1244" s="125"/>
    </row>
    <row r="1245" ht="15.75" hidden="1" customHeight="1">
      <c r="A1245" s="130">
        <v>45829.0</v>
      </c>
      <c r="B1245" s="76" t="s">
        <v>635</v>
      </c>
      <c r="C1245" s="76" t="s">
        <v>25</v>
      </c>
      <c r="D1245" s="76">
        <v>2.245863E7</v>
      </c>
      <c r="E1245" s="77">
        <v>3025.12</v>
      </c>
      <c r="F1245" s="43"/>
      <c r="G1245" s="38"/>
      <c r="H1245" s="125"/>
    </row>
    <row r="1246" ht="15.75" hidden="1" customHeight="1">
      <c r="A1246" s="130">
        <v>45831.0</v>
      </c>
      <c r="B1246" s="76" t="s">
        <v>635</v>
      </c>
      <c r="C1246" s="76" t="s">
        <v>679</v>
      </c>
      <c r="D1246" s="76">
        <v>657497.0</v>
      </c>
      <c r="E1246" s="77">
        <v>-21276.58</v>
      </c>
      <c r="F1246" s="43"/>
      <c r="G1246" s="38"/>
      <c r="H1246" s="125"/>
    </row>
    <row r="1247" ht="15.75" hidden="1" customHeight="1">
      <c r="A1247" s="130">
        <v>45831.0</v>
      </c>
      <c r="B1247" s="76" t="s">
        <v>635</v>
      </c>
      <c r="C1247" s="76" t="s">
        <v>25</v>
      </c>
      <c r="D1247" s="76">
        <v>2.2466044E7</v>
      </c>
      <c r="E1247" s="77">
        <v>231078.28</v>
      </c>
      <c r="F1247" s="43"/>
      <c r="G1247" s="38"/>
      <c r="H1247" s="125"/>
    </row>
    <row r="1248" ht="15.75" hidden="1" customHeight="1">
      <c r="A1248" s="130">
        <v>45832.0</v>
      </c>
      <c r="B1248" s="76" t="s">
        <v>635</v>
      </c>
      <c r="C1248" s="76" t="s">
        <v>25</v>
      </c>
      <c r="D1248" s="76">
        <v>2.2477324E7</v>
      </c>
      <c r="E1248" s="77">
        <v>97558.55</v>
      </c>
      <c r="F1248" s="43"/>
      <c r="G1248" s="38"/>
      <c r="H1248" s="174" t="s">
        <v>2296</v>
      </c>
    </row>
    <row r="1249" ht="15.75" hidden="1" customHeight="1">
      <c r="A1249" s="130">
        <v>45832.0</v>
      </c>
      <c r="B1249" s="76" t="s">
        <v>635</v>
      </c>
      <c r="C1249" s="76" t="s">
        <v>25</v>
      </c>
      <c r="D1249" s="76">
        <v>2.2473303E7</v>
      </c>
      <c r="E1249" s="77">
        <v>64109.31</v>
      </c>
      <c r="F1249" s="43"/>
      <c r="G1249" s="38"/>
      <c r="H1249" s="125"/>
    </row>
    <row r="1250" ht="15.75" hidden="1" customHeight="1">
      <c r="A1250" s="130">
        <v>45833.0</v>
      </c>
      <c r="B1250" s="76" t="s">
        <v>635</v>
      </c>
      <c r="C1250" s="76" t="s">
        <v>25</v>
      </c>
      <c r="D1250" s="76">
        <v>2.248457E7</v>
      </c>
      <c r="E1250" s="77">
        <v>30100.93</v>
      </c>
      <c r="F1250" s="43"/>
      <c r="G1250" s="38"/>
      <c r="H1250" s="125"/>
    </row>
    <row r="1251" ht="15.75" hidden="1" customHeight="1">
      <c r="A1251" s="130">
        <v>45833.0</v>
      </c>
      <c r="B1251" s="76" t="s">
        <v>635</v>
      </c>
      <c r="C1251" s="76" t="s">
        <v>25</v>
      </c>
      <c r="D1251" s="76">
        <v>2.2488048E7</v>
      </c>
      <c r="E1251" s="77">
        <v>13768.24</v>
      </c>
      <c r="F1251" s="43"/>
      <c r="G1251" s="38"/>
      <c r="H1251" s="125"/>
    </row>
    <row r="1252" ht="15.75" hidden="1" customHeight="1">
      <c r="A1252" s="130">
        <v>45833.0</v>
      </c>
      <c r="B1252" s="76" t="s">
        <v>635</v>
      </c>
      <c r="C1252" s="76" t="s">
        <v>25</v>
      </c>
      <c r="D1252" s="76">
        <v>2.2490832E7</v>
      </c>
      <c r="E1252" s="77">
        <v>17285.03</v>
      </c>
      <c r="F1252" s="43"/>
      <c r="G1252" s="38"/>
      <c r="H1252" s="125"/>
    </row>
    <row r="1253" ht="15.75" hidden="1" customHeight="1">
      <c r="A1253" s="130">
        <v>45833.0</v>
      </c>
      <c r="B1253" s="76" t="s">
        <v>635</v>
      </c>
      <c r="C1253" s="76" t="s">
        <v>25</v>
      </c>
      <c r="D1253" s="76">
        <v>2.2493683E7</v>
      </c>
      <c r="E1253" s="77">
        <v>81348.11</v>
      </c>
      <c r="F1253" s="43"/>
      <c r="G1253" s="38"/>
      <c r="H1253" s="125"/>
    </row>
    <row r="1254" ht="15.75" hidden="1" customHeight="1">
      <c r="A1254" s="130">
        <v>45834.0</v>
      </c>
      <c r="B1254" s="76" t="s">
        <v>635</v>
      </c>
      <c r="C1254" s="76" t="s">
        <v>25</v>
      </c>
      <c r="D1254" s="76">
        <v>2.2499584E7</v>
      </c>
      <c r="E1254" s="77">
        <v>95406.05</v>
      </c>
      <c r="F1254" s="43"/>
      <c r="G1254" s="38"/>
      <c r="H1254" s="125"/>
    </row>
    <row r="1255" ht="15.75" hidden="1" customHeight="1">
      <c r="A1255" s="130">
        <v>45834.0</v>
      </c>
      <c r="B1255" s="76" t="s">
        <v>635</v>
      </c>
      <c r="C1255" s="76" t="s">
        <v>25</v>
      </c>
      <c r="D1255" s="76">
        <v>2.2504895E7</v>
      </c>
      <c r="E1255" s="77">
        <v>35461.38</v>
      </c>
      <c r="F1255" s="33"/>
      <c r="G1255" s="38"/>
      <c r="H1255" s="125"/>
    </row>
    <row r="1256" ht="15.75" hidden="1" customHeight="1">
      <c r="A1256" s="130">
        <v>45835.0</v>
      </c>
      <c r="B1256" s="76" t="s">
        <v>635</v>
      </c>
      <c r="C1256" s="76" t="s">
        <v>25</v>
      </c>
      <c r="D1256" s="76">
        <v>2.2511362E7</v>
      </c>
      <c r="E1256" s="77">
        <v>94844.24</v>
      </c>
      <c r="F1256" s="131" t="s">
        <v>3016</v>
      </c>
      <c r="G1256" s="38"/>
      <c r="H1256" s="125"/>
    </row>
    <row r="1257" ht="15.75" hidden="1" customHeight="1">
      <c r="A1257" s="130">
        <v>45836.0</v>
      </c>
      <c r="B1257" s="76" t="s">
        <v>635</v>
      </c>
      <c r="C1257" s="76" t="s">
        <v>25</v>
      </c>
      <c r="D1257" s="76">
        <v>2.2518951E7</v>
      </c>
      <c r="E1257" s="77">
        <v>69022.52</v>
      </c>
      <c r="F1257" s="43"/>
      <c r="G1257" s="38"/>
      <c r="H1257" s="125"/>
    </row>
    <row r="1258" ht="15.75" hidden="1" customHeight="1">
      <c r="A1258" s="130">
        <v>45836.0</v>
      </c>
      <c r="B1258" s="76" t="s">
        <v>635</v>
      </c>
      <c r="C1258" s="76" t="s">
        <v>25</v>
      </c>
      <c r="D1258" s="76">
        <v>2.2519577E7</v>
      </c>
      <c r="E1258" s="77">
        <v>36916.79</v>
      </c>
      <c r="F1258" s="43"/>
      <c r="G1258" s="38"/>
      <c r="H1258" s="125"/>
    </row>
    <row r="1259" ht="15.75" hidden="1" customHeight="1">
      <c r="A1259" s="130">
        <v>45836.0</v>
      </c>
      <c r="B1259" s="76" t="s">
        <v>635</v>
      </c>
      <c r="C1259" s="76" t="s">
        <v>25</v>
      </c>
      <c r="D1259" s="76">
        <v>2.2525069E7</v>
      </c>
      <c r="E1259" s="77">
        <v>16127.45</v>
      </c>
      <c r="F1259" s="43"/>
      <c r="G1259" s="38"/>
      <c r="H1259" s="219"/>
      <c r="I1259" s="122"/>
      <c r="J1259" s="122"/>
      <c r="K1259" s="122"/>
      <c r="L1259" s="122"/>
      <c r="M1259" s="122"/>
      <c r="N1259" s="122"/>
      <c r="O1259" s="122"/>
      <c r="P1259" s="122"/>
      <c r="Q1259" s="122"/>
      <c r="R1259" s="122"/>
    </row>
    <row r="1260" ht="15.75" hidden="1" customHeight="1">
      <c r="A1260" s="130">
        <v>45838.0</v>
      </c>
      <c r="B1260" s="76" t="s">
        <v>635</v>
      </c>
      <c r="C1260" s="76" t="s">
        <v>25</v>
      </c>
      <c r="D1260" s="76" t="s">
        <v>3030</v>
      </c>
      <c r="E1260" s="77">
        <v>327661.8</v>
      </c>
      <c r="F1260" s="43"/>
      <c r="G1260" s="38"/>
      <c r="H1260" s="219"/>
      <c r="I1260" s="122"/>
      <c r="J1260" s="122"/>
      <c r="K1260" s="122"/>
      <c r="L1260" s="122"/>
      <c r="M1260" s="122"/>
      <c r="N1260" s="122"/>
      <c r="O1260" s="122"/>
      <c r="P1260" s="122"/>
      <c r="Q1260" s="122"/>
      <c r="R1260" s="122"/>
    </row>
    <row r="1261" ht="15.75" hidden="1" customHeight="1">
      <c r="A1261" s="71">
        <v>45838.0</v>
      </c>
      <c r="B1261" s="72" t="s">
        <v>635</v>
      </c>
      <c r="C1261" s="72" t="s">
        <v>25</v>
      </c>
      <c r="D1261" s="72" t="s">
        <v>3034</v>
      </c>
      <c r="E1261" s="73">
        <v>20921.62</v>
      </c>
      <c r="F1261" s="43"/>
      <c r="G1261" s="38"/>
      <c r="H1261" s="287"/>
      <c r="I1261" s="278"/>
      <c r="J1261" s="278"/>
      <c r="K1261" s="278"/>
      <c r="L1261" s="278"/>
      <c r="M1261" s="278"/>
      <c r="N1261" s="278"/>
      <c r="O1261" s="278"/>
      <c r="P1261" s="278"/>
      <c r="Q1261" s="278"/>
      <c r="R1261" s="278"/>
    </row>
    <row r="1262" ht="15.75" hidden="1" customHeight="1">
      <c r="A1262" s="130">
        <v>45838.0</v>
      </c>
      <c r="B1262" s="76" t="s">
        <v>635</v>
      </c>
      <c r="C1262" s="76" t="s">
        <v>25</v>
      </c>
      <c r="D1262" s="76" t="s">
        <v>3038</v>
      </c>
      <c r="E1262" s="77">
        <v>92794.42</v>
      </c>
      <c r="F1262" s="43"/>
      <c r="G1262" s="38"/>
      <c r="H1262" s="287"/>
      <c r="I1262" s="278"/>
      <c r="J1262" s="278"/>
      <c r="K1262" s="278"/>
      <c r="L1262" s="278"/>
      <c r="M1262" s="278"/>
      <c r="N1262" s="278"/>
      <c r="O1262" s="278"/>
      <c r="P1262" s="278"/>
      <c r="Q1262" s="278"/>
      <c r="R1262" s="278"/>
    </row>
    <row r="1263" ht="15.75" hidden="1" customHeight="1">
      <c r="A1263" s="130">
        <v>45839.0</v>
      </c>
      <c r="B1263" s="76" t="s">
        <v>635</v>
      </c>
      <c r="C1263" s="76" t="s">
        <v>25</v>
      </c>
      <c r="D1263" s="288">
        <v>2.2541702E7</v>
      </c>
      <c r="E1263" s="77">
        <v>50161.14</v>
      </c>
      <c r="F1263" s="43"/>
      <c r="G1263" s="38"/>
      <c r="H1263" s="287"/>
      <c r="I1263" s="278"/>
      <c r="J1263" s="278"/>
      <c r="K1263" s="278"/>
      <c r="L1263" s="278"/>
      <c r="M1263" s="278"/>
      <c r="N1263" s="278"/>
      <c r="O1263" s="278"/>
      <c r="P1263" s="278"/>
      <c r="Q1263" s="278"/>
      <c r="R1263" s="278"/>
    </row>
    <row r="1264" ht="15.75" hidden="1" customHeight="1">
      <c r="A1264" s="130">
        <v>45839.0</v>
      </c>
      <c r="B1264" s="76" t="s">
        <v>635</v>
      </c>
      <c r="C1264" s="76" t="s">
        <v>1786</v>
      </c>
      <c r="D1264" s="76">
        <v>2.5061026E7</v>
      </c>
      <c r="E1264" s="77">
        <v>5000.0</v>
      </c>
      <c r="F1264" s="43"/>
      <c r="G1264" s="38"/>
      <c r="H1264" s="287" t="s">
        <v>2946</v>
      </c>
      <c r="I1264" s="122"/>
      <c r="J1264" s="122"/>
      <c r="K1264" s="122"/>
      <c r="L1264" s="122"/>
      <c r="M1264" s="122"/>
      <c r="N1264" s="122"/>
      <c r="O1264" s="122"/>
      <c r="P1264" s="122"/>
      <c r="Q1264" s="122"/>
      <c r="R1264" s="122"/>
    </row>
    <row r="1265" ht="15.75" hidden="1" customHeight="1">
      <c r="A1265" s="130">
        <v>45839.0</v>
      </c>
      <c r="B1265" s="76" t="s">
        <v>635</v>
      </c>
      <c r="C1265" s="76" t="s">
        <v>25</v>
      </c>
      <c r="D1265" s="76">
        <v>2.2538493E7</v>
      </c>
      <c r="E1265" s="77">
        <v>167886.05</v>
      </c>
      <c r="F1265" s="43"/>
      <c r="G1265" s="38"/>
      <c r="H1265" s="289">
        <f>E1261+E1272</f>
        <v>48331.11</v>
      </c>
      <c r="I1265" s="221" t="s">
        <v>3054</v>
      </c>
      <c r="J1265" s="122"/>
      <c r="K1265" s="122"/>
      <c r="L1265" s="122"/>
      <c r="M1265" s="122"/>
      <c r="N1265" s="122"/>
      <c r="O1265" s="122"/>
      <c r="P1265" s="122"/>
      <c r="Q1265" s="122"/>
      <c r="R1265" s="122"/>
    </row>
    <row r="1266" ht="15.75" hidden="1" customHeight="1">
      <c r="A1266" s="130">
        <v>45839.0</v>
      </c>
      <c r="B1266" s="76" t="s">
        <v>635</v>
      </c>
      <c r="C1266" s="76" t="s">
        <v>25</v>
      </c>
      <c r="D1266" s="76">
        <v>2.253799E7</v>
      </c>
      <c r="E1266" s="77">
        <v>5482.13</v>
      </c>
      <c r="F1266" s="43"/>
      <c r="G1266" s="38"/>
      <c r="H1266" s="258"/>
      <c r="I1266" s="40"/>
      <c r="J1266" s="40"/>
      <c r="K1266" s="40"/>
      <c r="L1266" s="40"/>
      <c r="M1266" s="40"/>
      <c r="N1266" s="40"/>
      <c r="O1266" s="40"/>
      <c r="P1266" s="40"/>
      <c r="Q1266" s="40"/>
      <c r="R1266" s="40"/>
    </row>
    <row r="1267" ht="15.75" hidden="1" customHeight="1">
      <c r="A1267" s="130">
        <v>45839.0</v>
      </c>
      <c r="B1267" s="76" t="s">
        <v>635</v>
      </c>
      <c r="C1267" s="76" t="s">
        <v>25</v>
      </c>
      <c r="D1267" s="76">
        <v>2.2546657E7</v>
      </c>
      <c r="E1267" s="77">
        <v>41258.79</v>
      </c>
      <c r="F1267" s="43"/>
      <c r="G1267" s="38"/>
      <c r="H1267" s="258"/>
      <c r="I1267" s="40"/>
      <c r="J1267" s="40"/>
      <c r="K1267" s="40"/>
      <c r="L1267" s="40"/>
      <c r="M1267" s="40"/>
      <c r="N1267" s="40"/>
      <c r="O1267" s="40"/>
      <c r="P1267" s="40"/>
      <c r="Q1267" s="40"/>
      <c r="R1267" s="40"/>
    </row>
    <row r="1268" ht="15.75" hidden="1" customHeight="1">
      <c r="A1268" s="130">
        <v>45840.0</v>
      </c>
      <c r="B1268" s="76" t="s">
        <v>635</v>
      </c>
      <c r="C1268" s="76" t="s">
        <v>25</v>
      </c>
      <c r="D1268" s="76">
        <v>2.2552817E7</v>
      </c>
      <c r="E1268" s="77">
        <v>256416.81</v>
      </c>
      <c r="F1268" s="43"/>
      <c r="G1268" s="38"/>
      <c r="H1268" s="258"/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</row>
    <row r="1269" ht="15.75" hidden="1" customHeight="1">
      <c r="A1269" s="130">
        <v>45840.0</v>
      </c>
      <c r="B1269" s="76" t="s">
        <v>635</v>
      </c>
      <c r="C1269" s="76" t="s">
        <v>25</v>
      </c>
      <c r="D1269" s="76">
        <v>2.2552818E7</v>
      </c>
      <c r="E1269" s="77">
        <v>89652.49</v>
      </c>
      <c r="F1269" s="43"/>
      <c r="G1269" s="38"/>
      <c r="H1269" s="290"/>
      <c r="I1269" s="277"/>
      <c r="J1269" s="277"/>
      <c r="K1269" s="277"/>
      <c r="L1269" s="277"/>
      <c r="M1269" s="277"/>
      <c r="N1269" s="277"/>
      <c r="O1269" s="277"/>
      <c r="P1269" s="277"/>
      <c r="Q1269" s="277"/>
      <c r="R1269" s="277"/>
    </row>
    <row r="1270" ht="15.75" hidden="1" customHeight="1">
      <c r="A1270" s="130">
        <v>45840.0</v>
      </c>
      <c r="B1270" s="76" t="s">
        <v>635</v>
      </c>
      <c r="C1270" s="76" t="s">
        <v>25</v>
      </c>
      <c r="D1270" s="76" t="s">
        <v>3068</v>
      </c>
      <c r="E1270" s="77">
        <v>34295.99</v>
      </c>
      <c r="F1270" s="43"/>
      <c r="G1270" s="38"/>
      <c r="H1270" s="290"/>
      <c r="I1270" s="277"/>
      <c r="J1270" s="277"/>
      <c r="K1270" s="277"/>
      <c r="L1270" s="277"/>
      <c r="M1270" s="277"/>
      <c r="N1270" s="277"/>
      <c r="O1270" s="277"/>
      <c r="P1270" s="277"/>
      <c r="Q1270" s="277"/>
      <c r="R1270" s="277"/>
    </row>
    <row r="1271" ht="15.75" hidden="1" customHeight="1">
      <c r="A1271" s="130">
        <v>45840.0</v>
      </c>
      <c r="B1271" s="76" t="s">
        <v>635</v>
      </c>
      <c r="C1271" s="76" t="s">
        <v>25</v>
      </c>
      <c r="D1271" s="76" t="s">
        <v>3072</v>
      </c>
      <c r="E1271" s="77">
        <v>7496.19</v>
      </c>
      <c r="F1271" s="43"/>
      <c r="G1271" s="38"/>
      <c r="H1271" s="290"/>
      <c r="I1271" s="277"/>
      <c r="J1271" s="277"/>
      <c r="K1271" s="277"/>
      <c r="L1271" s="277"/>
      <c r="M1271" s="277"/>
      <c r="N1271" s="277"/>
      <c r="O1271" s="277"/>
      <c r="P1271" s="277"/>
      <c r="Q1271" s="277"/>
      <c r="R1271" s="277"/>
    </row>
    <row r="1272" ht="15.75" hidden="1" customHeight="1">
      <c r="A1272" s="71">
        <v>45840.0</v>
      </c>
      <c r="B1272" s="72" t="s">
        <v>635</v>
      </c>
      <c r="C1272" s="72" t="s">
        <v>25</v>
      </c>
      <c r="D1272" s="72" t="s">
        <v>3073</v>
      </c>
      <c r="E1272" s="73">
        <v>27409.49</v>
      </c>
      <c r="F1272" s="43"/>
      <c r="G1272" s="38"/>
      <c r="H1272" s="291"/>
    </row>
    <row r="1273" ht="15.75" hidden="1" customHeight="1">
      <c r="A1273" s="130">
        <v>45841.0</v>
      </c>
      <c r="B1273" s="76" t="s">
        <v>635</v>
      </c>
      <c r="C1273" s="76" t="s">
        <v>25</v>
      </c>
      <c r="D1273" s="76">
        <v>2.256024E7</v>
      </c>
      <c r="E1273" s="77">
        <v>406587.76</v>
      </c>
      <c r="F1273" s="43"/>
      <c r="G1273" s="38"/>
      <c r="H1273" s="125"/>
    </row>
    <row r="1274" ht="15.75" hidden="1" customHeight="1">
      <c r="A1274" s="130">
        <v>45841.0</v>
      </c>
      <c r="B1274" s="76" t="s">
        <v>635</v>
      </c>
      <c r="C1274" s="76" t="s">
        <v>25</v>
      </c>
      <c r="D1274" s="76">
        <v>2.256413E7</v>
      </c>
      <c r="E1274" s="77">
        <v>143313.12</v>
      </c>
      <c r="F1274" s="43"/>
      <c r="G1274" s="38"/>
      <c r="H1274" s="125"/>
    </row>
    <row r="1275" ht="15.75" hidden="1" customHeight="1">
      <c r="A1275" s="130">
        <v>45841.0</v>
      </c>
      <c r="B1275" s="76" t="s">
        <v>635</v>
      </c>
      <c r="C1275" s="76" t="s">
        <v>25</v>
      </c>
      <c r="D1275" s="76">
        <v>2.2560239E7</v>
      </c>
      <c r="E1275" s="77">
        <v>9874.92</v>
      </c>
      <c r="F1275" s="43"/>
      <c r="G1275" s="38"/>
      <c r="H1275" s="125"/>
    </row>
    <row r="1276" ht="15.75" hidden="1" customHeight="1">
      <c r="A1276" s="130">
        <v>45841.0</v>
      </c>
      <c r="B1276" s="76" t="s">
        <v>635</v>
      </c>
      <c r="C1276" s="76" t="s">
        <v>25</v>
      </c>
      <c r="D1276" s="76">
        <v>2.256951E7</v>
      </c>
      <c r="E1276" s="77">
        <v>77943.64</v>
      </c>
      <c r="F1276" s="33"/>
      <c r="G1276" s="38"/>
      <c r="H1276" s="125"/>
    </row>
    <row r="1277" ht="15.75" hidden="1" customHeight="1">
      <c r="A1277" s="130">
        <v>45842.0</v>
      </c>
      <c r="B1277" s="76" t="s">
        <v>635</v>
      </c>
      <c r="C1277" s="76" t="s">
        <v>25</v>
      </c>
      <c r="D1277" s="76">
        <v>2.2571718E7</v>
      </c>
      <c r="E1277" s="77">
        <v>82253.97</v>
      </c>
      <c r="F1277" s="131" t="s">
        <v>3075</v>
      </c>
      <c r="G1277" s="38"/>
      <c r="H1277" s="125"/>
    </row>
    <row r="1278" ht="15.75" hidden="1" customHeight="1">
      <c r="A1278" s="130">
        <v>45842.0</v>
      </c>
      <c r="B1278" s="76" t="s">
        <v>635</v>
      </c>
      <c r="C1278" s="76" t="s">
        <v>25</v>
      </c>
      <c r="D1278" s="76">
        <v>2.2575433E7</v>
      </c>
      <c r="E1278" s="77">
        <v>36860.67</v>
      </c>
      <c r="F1278" s="43"/>
      <c r="G1278" s="38"/>
      <c r="H1278" s="125"/>
    </row>
    <row r="1279" ht="15.75" hidden="1" customHeight="1">
      <c r="A1279" s="130">
        <v>45842.0</v>
      </c>
      <c r="B1279" s="76" t="s">
        <v>635</v>
      </c>
      <c r="C1279" s="76" t="s">
        <v>25</v>
      </c>
      <c r="D1279" s="76">
        <v>2.2581164E7</v>
      </c>
      <c r="E1279" s="77">
        <v>154880.2</v>
      </c>
      <c r="F1279" s="43"/>
      <c r="G1279" s="38"/>
      <c r="H1279" s="125"/>
    </row>
    <row r="1280" ht="15.75" hidden="1" customHeight="1">
      <c r="A1280" s="71">
        <v>45842.0</v>
      </c>
      <c r="B1280" s="72" t="s">
        <v>635</v>
      </c>
      <c r="C1280" s="72" t="s">
        <v>25</v>
      </c>
      <c r="D1280" s="72">
        <v>2.2580457E7</v>
      </c>
      <c r="E1280" s="73">
        <v>94668.09</v>
      </c>
      <c r="F1280" s="43"/>
      <c r="G1280" s="38"/>
      <c r="H1280" s="125"/>
    </row>
    <row r="1281" ht="15.75" hidden="1" customHeight="1">
      <c r="A1281" s="130">
        <v>45842.0</v>
      </c>
      <c r="B1281" s="76" t="s">
        <v>635</v>
      </c>
      <c r="C1281" s="76" t="s">
        <v>25</v>
      </c>
      <c r="D1281" s="76">
        <v>2.2580456E7</v>
      </c>
      <c r="E1281" s="77">
        <v>83127.37</v>
      </c>
      <c r="F1281" s="43"/>
      <c r="G1281" s="38"/>
      <c r="H1281" s="125"/>
    </row>
    <row r="1282" ht="15.75" hidden="1" customHeight="1">
      <c r="A1282" s="130">
        <v>45843.0</v>
      </c>
      <c r="B1282" s="76" t="s">
        <v>635</v>
      </c>
      <c r="C1282" s="76" t="s">
        <v>25</v>
      </c>
      <c r="D1282" s="76">
        <v>2.2588266E7</v>
      </c>
      <c r="E1282" s="77">
        <v>235742.51</v>
      </c>
      <c r="F1282" s="43"/>
      <c r="G1282" s="38"/>
      <c r="H1282" s="258"/>
      <c r="I1282" s="40"/>
    </row>
    <row r="1283" ht="15.75" hidden="1" customHeight="1">
      <c r="A1283" s="130">
        <v>45843.0</v>
      </c>
      <c r="B1283" s="76" t="s">
        <v>635</v>
      </c>
      <c r="C1283" s="76" t="s">
        <v>25</v>
      </c>
      <c r="D1283" s="76">
        <v>2.2588505E7</v>
      </c>
      <c r="E1283" s="77">
        <v>13293.09</v>
      </c>
      <c r="F1283" s="43"/>
      <c r="G1283" s="38"/>
      <c r="H1283" s="190">
        <f>E1280+E1285+E1294</f>
        <v>190351.75</v>
      </c>
      <c r="I1283" s="192" t="s">
        <v>3091</v>
      </c>
      <c r="J1283" s="192" t="s">
        <v>3092</v>
      </c>
    </row>
    <row r="1284" ht="15.75" hidden="1" customHeight="1">
      <c r="A1284" s="130">
        <v>45843.0</v>
      </c>
      <c r="B1284" s="76" t="s">
        <v>635</v>
      </c>
      <c r="C1284" s="76" t="s">
        <v>25</v>
      </c>
      <c r="D1284" s="76" t="s">
        <v>3094</v>
      </c>
      <c r="E1284" s="77">
        <v>16255.56</v>
      </c>
      <c r="F1284" s="43"/>
      <c r="G1284" s="38"/>
      <c r="H1284" s="290"/>
      <c r="I1284" s="292"/>
      <c r="J1284" s="279"/>
      <c r="K1284" s="279"/>
      <c r="L1284" s="279"/>
      <c r="M1284" s="279"/>
      <c r="N1284" s="279"/>
      <c r="O1284" s="279"/>
      <c r="P1284" s="279"/>
      <c r="Q1284" s="279"/>
      <c r="R1284" s="279"/>
    </row>
    <row r="1285" ht="15.75" hidden="1" customHeight="1">
      <c r="A1285" s="71">
        <v>45843.0</v>
      </c>
      <c r="B1285" s="72" t="s">
        <v>635</v>
      </c>
      <c r="C1285" s="72" t="s">
        <v>25</v>
      </c>
      <c r="D1285" s="72" t="s">
        <v>3096</v>
      </c>
      <c r="E1285" s="73">
        <v>68523.79</v>
      </c>
      <c r="F1285" s="43"/>
      <c r="G1285" s="38"/>
      <c r="H1285" s="290"/>
      <c r="I1285" s="292"/>
      <c r="J1285" s="278"/>
      <c r="K1285" s="278"/>
      <c r="L1285" s="278"/>
      <c r="M1285" s="278"/>
      <c r="N1285" s="278"/>
      <c r="O1285" s="278"/>
      <c r="P1285" s="278"/>
      <c r="Q1285" s="278"/>
      <c r="R1285" s="278"/>
    </row>
    <row r="1286" ht="15.75" hidden="1" customHeight="1">
      <c r="A1286" s="130">
        <v>45843.0</v>
      </c>
      <c r="B1286" s="76" t="s">
        <v>635</v>
      </c>
      <c r="C1286" s="76" t="s">
        <v>25</v>
      </c>
      <c r="D1286" s="76" t="s">
        <v>3097</v>
      </c>
      <c r="E1286" s="77">
        <v>18386.88</v>
      </c>
      <c r="F1286" s="43"/>
      <c r="G1286" s="38"/>
      <c r="H1286" s="290"/>
      <c r="I1286" s="292"/>
      <c r="J1286" s="279"/>
      <c r="K1286" s="279"/>
      <c r="L1286" s="279"/>
      <c r="M1286" s="279"/>
      <c r="N1286" s="279"/>
      <c r="O1286" s="279"/>
      <c r="P1286" s="279"/>
      <c r="Q1286" s="279"/>
      <c r="R1286" s="279"/>
    </row>
    <row r="1287" ht="15.75" hidden="1" customHeight="1">
      <c r="A1287" s="130">
        <v>45843.0</v>
      </c>
      <c r="B1287" s="76" t="s">
        <v>635</v>
      </c>
      <c r="C1287" s="76" t="s">
        <v>25</v>
      </c>
      <c r="D1287" s="76" t="s">
        <v>3100</v>
      </c>
      <c r="E1287" s="77">
        <v>7329.12</v>
      </c>
      <c r="F1287" s="43"/>
      <c r="G1287" s="38"/>
      <c r="H1287" s="290"/>
      <c r="I1287" s="292"/>
      <c r="J1287" s="278"/>
      <c r="K1287" s="278"/>
      <c r="L1287" s="278"/>
      <c r="M1287" s="278"/>
      <c r="N1287" s="278"/>
      <c r="O1287" s="278"/>
      <c r="P1287" s="278"/>
      <c r="Q1287" s="278"/>
      <c r="R1287" s="278"/>
    </row>
    <row r="1288" ht="15.75" hidden="1" customHeight="1">
      <c r="A1288" s="130">
        <v>45843.0</v>
      </c>
      <c r="B1288" s="76" t="s">
        <v>635</v>
      </c>
      <c r="C1288" s="76" t="s">
        <v>25</v>
      </c>
      <c r="D1288" s="76" t="s">
        <v>3104</v>
      </c>
      <c r="E1288" s="77">
        <v>18765.34</v>
      </c>
      <c r="F1288" s="43"/>
      <c r="G1288" s="38"/>
      <c r="H1288" s="290"/>
      <c r="I1288" s="292"/>
    </row>
    <row r="1289" ht="15.75" hidden="1" customHeight="1">
      <c r="A1289" s="130">
        <v>45845.0</v>
      </c>
      <c r="B1289" s="76" t="s">
        <v>635</v>
      </c>
      <c r="C1289" s="76" t="s">
        <v>25</v>
      </c>
      <c r="D1289" s="76">
        <v>2.2596031E7</v>
      </c>
      <c r="E1289" s="77">
        <v>442152.49</v>
      </c>
      <c r="F1289" s="43"/>
      <c r="G1289" s="38"/>
      <c r="H1289" s="258"/>
      <c r="I1289" s="40"/>
    </row>
    <row r="1290" ht="15.75" hidden="1" customHeight="1">
      <c r="A1290" s="130">
        <v>45845.0</v>
      </c>
      <c r="B1290" s="76" t="s">
        <v>635</v>
      </c>
      <c r="C1290" s="76" t="s">
        <v>25</v>
      </c>
      <c r="D1290" s="76">
        <v>2.2596032E7</v>
      </c>
      <c r="E1290" s="77">
        <v>47920.89</v>
      </c>
      <c r="F1290" s="43"/>
      <c r="G1290" s="38"/>
      <c r="H1290" s="258"/>
      <c r="I1290" s="40"/>
    </row>
    <row r="1291" ht="15.75" hidden="1" customHeight="1">
      <c r="A1291" s="130">
        <v>45845.0</v>
      </c>
      <c r="B1291" s="76" t="s">
        <v>635</v>
      </c>
      <c r="C1291" s="76" t="s">
        <v>25</v>
      </c>
      <c r="D1291" s="76">
        <v>2.2598206E7</v>
      </c>
      <c r="E1291" s="77">
        <v>15256.3</v>
      </c>
      <c r="F1291" s="43"/>
      <c r="G1291" s="38"/>
      <c r="H1291" s="258"/>
      <c r="I1291" s="40"/>
    </row>
    <row r="1292" ht="15.75" hidden="1" customHeight="1">
      <c r="A1292" s="130">
        <v>45845.0</v>
      </c>
      <c r="B1292" s="76" t="s">
        <v>635</v>
      </c>
      <c r="C1292" s="76" t="s">
        <v>25</v>
      </c>
      <c r="D1292" s="76">
        <v>2.2600779E7</v>
      </c>
      <c r="E1292" s="77">
        <v>8549.23</v>
      </c>
      <c r="F1292" s="43"/>
      <c r="G1292" s="38"/>
      <c r="H1292" s="125"/>
    </row>
    <row r="1293" ht="15.75" hidden="1" customHeight="1">
      <c r="A1293" s="130">
        <v>45846.0</v>
      </c>
      <c r="B1293" s="76" t="s">
        <v>635</v>
      </c>
      <c r="C1293" s="76" t="s">
        <v>25</v>
      </c>
      <c r="D1293" s="76">
        <v>2.2608341E7</v>
      </c>
      <c r="E1293" s="77">
        <v>248230.24</v>
      </c>
      <c r="F1293" s="43"/>
      <c r="G1293" s="38"/>
      <c r="H1293" s="125"/>
    </row>
    <row r="1294" ht="15.75" hidden="1" customHeight="1">
      <c r="A1294" s="71">
        <v>45846.0</v>
      </c>
      <c r="B1294" s="72" t="s">
        <v>635</v>
      </c>
      <c r="C1294" s="72" t="s">
        <v>25</v>
      </c>
      <c r="D1294" s="72">
        <v>2.2608342E7</v>
      </c>
      <c r="E1294" s="73">
        <v>27159.87</v>
      </c>
      <c r="F1294" s="43"/>
      <c r="G1294" s="38"/>
      <c r="H1294" s="125"/>
    </row>
    <row r="1295" ht="15.75" hidden="1" customHeight="1">
      <c r="A1295" s="130">
        <v>45848.0</v>
      </c>
      <c r="B1295" s="76" t="s">
        <v>635</v>
      </c>
      <c r="C1295" s="76" t="s">
        <v>25</v>
      </c>
      <c r="D1295" s="76">
        <v>2.2621521E7</v>
      </c>
      <c r="E1295" s="77">
        <v>271682.88</v>
      </c>
      <c r="F1295" s="43"/>
      <c r="G1295" s="38"/>
      <c r="H1295" s="125"/>
    </row>
    <row r="1296" ht="15.75" hidden="1" customHeight="1">
      <c r="A1296" s="130">
        <v>45848.0</v>
      </c>
      <c r="B1296" s="76" t="s">
        <v>635</v>
      </c>
      <c r="C1296" s="76" t="s">
        <v>25</v>
      </c>
      <c r="D1296" s="76">
        <v>2.262152E7</v>
      </c>
      <c r="E1296" s="77">
        <v>138045.2</v>
      </c>
      <c r="F1296" s="43"/>
      <c r="G1296" s="38"/>
      <c r="H1296" s="258"/>
      <c r="I1296" s="40"/>
      <c r="J1296" s="40"/>
      <c r="K1296" s="40"/>
      <c r="L1296" s="40"/>
      <c r="M1296" s="40"/>
      <c r="N1296" s="40"/>
      <c r="O1296" s="40"/>
      <c r="P1296" s="40"/>
      <c r="Q1296" s="40"/>
      <c r="R1296" s="40"/>
    </row>
    <row r="1297" ht="15.75" hidden="1" customHeight="1">
      <c r="A1297" s="130">
        <v>45848.0</v>
      </c>
      <c r="B1297" s="76" t="s">
        <v>635</v>
      </c>
      <c r="C1297" s="76" t="s">
        <v>25</v>
      </c>
      <c r="D1297" s="76">
        <v>2.26207E7</v>
      </c>
      <c r="E1297" s="77">
        <v>10959.66</v>
      </c>
      <c r="F1297" s="43"/>
      <c r="G1297" s="38"/>
      <c r="H1297" s="258"/>
      <c r="I1297" s="40"/>
      <c r="J1297" s="40"/>
      <c r="K1297" s="40"/>
      <c r="L1297" s="40"/>
      <c r="M1297" s="40"/>
      <c r="N1297" s="40"/>
      <c r="O1297" s="40"/>
      <c r="P1297" s="40"/>
      <c r="Q1297" s="40"/>
      <c r="R1297" s="40"/>
    </row>
    <row r="1298" ht="15.75" hidden="1" customHeight="1">
      <c r="A1298" s="130">
        <v>45848.0</v>
      </c>
      <c r="B1298" s="76" t="s">
        <v>635</v>
      </c>
      <c r="C1298" s="76" t="s">
        <v>25</v>
      </c>
      <c r="D1298" s="76">
        <v>2.2623961E7</v>
      </c>
      <c r="E1298" s="77">
        <v>21588.3</v>
      </c>
      <c r="F1298" s="43"/>
      <c r="G1298" s="38"/>
      <c r="H1298" s="290"/>
      <c r="I1298" s="295"/>
      <c r="J1298" s="292"/>
      <c r="K1298" s="277"/>
      <c r="L1298" s="277"/>
      <c r="M1298" s="277"/>
      <c r="N1298" s="277"/>
      <c r="O1298" s="277"/>
      <c r="P1298" s="277"/>
      <c r="Q1298" s="277"/>
      <c r="R1298" s="277"/>
    </row>
    <row r="1299" ht="15.75" hidden="1" customHeight="1">
      <c r="A1299" s="130">
        <v>45848.0</v>
      </c>
      <c r="B1299" s="76" t="s">
        <v>635</v>
      </c>
      <c r="C1299" s="76" t="s">
        <v>25</v>
      </c>
      <c r="D1299" s="76">
        <v>2.2627732E7</v>
      </c>
      <c r="E1299" s="77">
        <v>9560.21</v>
      </c>
      <c r="F1299" s="33"/>
      <c r="G1299" s="38"/>
      <c r="H1299" s="290"/>
      <c r="I1299" s="295"/>
      <c r="J1299" s="292"/>
      <c r="K1299" s="277"/>
      <c r="L1299" s="277"/>
      <c r="M1299" s="277"/>
      <c r="N1299" s="277"/>
      <c r="O1299" s="277"/>
      <c r="P1299" s="277"/>
      <c r="Q1299" s="277"/>
      <c r="R1299" s="277"/>
    </row>
    <row r="1300" ht="15.75" hidden="1" customHeight="1">
      <c r="A1300" s="152">
        <v>45849.0</v>
      </c>
      <c r="B1300" s="153" t="s">
        <v>635</v>
      </c>
      <c r="C1300" s="153" t="s">
        <v>25</v>
      </c>
      <c r="D1300" s="153" t="s">
        <v>3114</v>
      </c>
      <c r="E1300" s="154">
        <v>55474.53</v>
      </c>
      <c r="F1300" s="298" t="s">
        <v>3116</v>
      </c>
      <c r="G1300" s="38"/>
      <c r="H1300" s="290"/>
      <c r="I1300" s="295"/>
      <c r="J1300" s="292"/>
      <c r="K1300" s="277"/>
      <c r="L1300" s="277"/>
      <c r="M1300" s="277"/>
      <c r="N1300" s="277"/>
      <c r="O1300" s="277"/>
      <c r="P1300" s="277"/>
      <c r="Q1300" s="277"/>
      <c r="R1300" s="277"/>
    </row>
    <row r="1301" ht="15.75" hidden="1" customHeight="1">
      <c r="A1301" s="152">
        <v>45849.0</v>
      </c>
      <c r="B1301" s="153" t="s">
        <v>635</v>
      </c>
      <c r="C1301" s="153" t="s">
        <v>25</v>
      </c>
      <c r="D1301" s="153" t="s">
        <v>3121</v>
      </c>
      <c r="E1301" s="154">
        <v>301458.95</v>
      </c>
      <c r="F1301" s="43"/>
      <c r="G1301" s="38"/>
      <c r="H1301" s="290"/>
      <c r="I1301" s="295"/>
      <c r="J1301" s="292"/>
      <c r="K1301" s="277"/>
      <c r="L1301" s="277"/>
      <c r="M1301" s="277"/>
      <c r="N1301" s="277"/>
      <c r="O1301" s="277"/>
      <c r="P1301" s="277"/>
      <c r="Q1301" s="277"/>
      <c r="R1301" s="277"/>
    </row>
    <row r="1302" ht="15.75" hidden="1" customHeight="1">
      <c r="A1302" s="152">
        <v>45849.0</v>
      </c>
      <c r="B1302" s="153" t="s">
        <v>635</v>
      </c>
      <c r="C1302" s="153" t="s">
        <v>25</v>
      </c>
      <c r="D1302" s="153" t="s">
        <v>3124</v>
      </c>
      <c r="E1302" s="154">
        <v>14396.01</v>
      </c>
      <c r="F1302" s="43"/>
      <c r="G1302" s="38"/>
      <c r="H1302" s="299"/>
      <c r="I1302" s="40"/>
      <c r="J1302" s="40"/>
      <c r="K1302" s="40"/>
      <c r="L1302" s="40"/>
      <c r="M1302" s="40"/>
      <c r="N1302" s="40"/>
      <c r="O1302" s="40"/>
      <c r="P1302" s="40"/>
      <c r="Q1302" s="40"/>
      <c r="R1302" s="40"/>
    </row>
    <row r="1303" ht="15.75" hidden="1" customHeight="1">
      <c r="A1303" s="152">
        <v>45849.0</v>
      </c>
      <c r="B1303" s="153" t="s">
        <v>635</v>
      </c>
      <c r="C1303" s="153" t="s">
        <v>25</v>
      </c>
      <c r="D1303" s="153" t="s">
        <v>3127</v>
      </c>
      <c r="E1303" s="154">
        <v>691791.57</v>
      </c>
      <c r="F1303" s="43"/>
      <c r="G1303" s="38"/>
      <c r="H1303" s="258"/>
      <c r="I1303" s="40"/>
      <c r="J1303" s="40"/>
      <c r="K1303" s="40"/>
      <c r="L1303" s="40"/>
      <c r="M1303" s="40"/>
      <c r="N1303" s="40"/>
      <c r="O1303" s="40"/>
      <c r="P1303" s="40"/>
      <c r="Q1303" s="40"/>
      <c r="R1303" s="40"/>
    </row>
    <row r="1304" ht="15.75" hidden="1" customHeight="1">
      <c r="A1304" s="152">
        <v>45849.0</v>
      </c>
      <c r="B1304" s="153" t="s">
        <v>635</v>
      </c>
      <c r="C1304" s="153" t="s">
        <v>25</v>
      </c>
      <c r="D1304" s="153">
        <v>2.2639624E7</v>
      </c>
      <c r="E1304" s="154">
        <v>118880.49</v>
      </c>
      <c r="F1304" s="43"/>
      <c r="G1304" s="38"/>
      <c r="H1304" s="258"/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</row>
    <row r="1305" ht="15.75" hidden="1" customHeight="1">
      <c r="A1305" s="152">
        <v>45850.0</v>
      </c>
      <c r="B1305" s="153" t="s">
        <v>635</v>
      </c>
      <c r="C1305" s="153" t="s">
        <v>25</v>
      </c>
      <c r="D1305" s="153">
        <v>2.264638E7</v>
      </c>
      <c r="E1305" s="154">
        <v>18528.36</v>
      </c>
      <c r="F1305" s="43"/>
      <c r="G1305" s="38"/>
      <c r="H1305" s="125"/>
    </row>
    <row r="1306" ht="15.75" hidden="1" customHeight="1">
      <c r="A1306" s="152">
        <v>45850.0</v>
      </c>
      <c r="B1306" s="153" t="s">
        <v>635</v>
      </c>
      <c r="C1306" s="153" t="s">
        <v>25</v>
      </c>
      <c r="D1306" s="153">
        <v>2.2646076E7</v>
      </c>
      <c r="E1306" s="154">
        <v>88802.75</v>
      </c>
      <c r="F1306" s="43"/>
      <c r="G1306" s="38"/>
      <c r="H1306" s="125"/>
    </row>
    <row r="1307" ht="15.75" hidden="1" customHeight="1">
      <c r="A1307" s="152">
        <v>45850.0</v>
      </c>
      <c r="B1307" s="153" t="s">
        <v>635</v>
      </c>
      <c r="C1307" s="153" t="s">
        <v>25</v>
      </c>
      <c r="D1307" s="153">
        <v>2.2645237E7</v>
      </c>
      <c r="E1307" s="154">
        <v>13881.88</v>
      </c>
      <c r="F1307" s="43"/>
      <c r="G1307" s="38"/>
      <c r="H1307" s="125"/>
    </row>
    <row r="1308" ht="15.75" hidden="1" customHeight="1">
      <c r="A1308" s="152">
        <v>45850.0</v>
      </c>
      <c r="B1308" s="153" t="s">
        <v>635</v>
      </c>
      <c r="C1308" s="153" t="s">
        <v>25</v>
      </c>
      <c r="D1308" s="153">
        <v>2.2648096E7</v>
      </c>
      <c r="E1308" s="154">
        <v>31398.65</v>
      </c>
      <c r="F1308" s="43"/>
      <c r="G1308" s="38"/>
      <c r="H1308" s="125"/>
    </row>
    <row r="1309" ht="15.75" hidden="1" customHeight="1">
      <c r="A1309" s="152">
        <v>45850.0</v>
      </c>
      <c r="B1309" s="153" t="s">
        <v>635</v>
      </c>
      <c r="C1309" s="153" t="s">
        <v>25</v>
      </c>
      <c r="D1309" s="153">
        <v>2.2649158E7</v>
      </c>
      <c r="E1309" s="154">
        <v>32445.59</v>
      </c>
      <c r="F1309" s="43"/>
      <c r="G1309" s="38"/>
      <c r="H1309" s="125"/>
    </row>
    <row r="1310" ht="15.75" hidden="1" customHeight="1">
      <c r="A1310" s="152">
        <v>45850.0</v>
      </c>
      <c r="B1310" s="153" t="s">
        <v>635</v>
      </c>
      <c r="C1310" s="153" t="s">
        <v>25</v>
      </c>
      <c r="D1310" s="153">
        <v>2.2650571E7</v>
      </c>
      <c r="E1310" s="154">
        <v>12478.4</v>
      </c>
      <c r="F1310" s="43"/>
      <c r="G1310" s="38"/>
      <c r="H1310" s="125"/>
    </row>
    <row r="1311" ht="15.75" hidden="1" customHeight="1">
      <c r="A1311" s="152">
        <v>45852.0</v>
      </c>
      <c r="B1311" s="153" t="s">
        <v>635</v>
      </c>
      <c r="C1311" s="153" t="s">
        <v>25</v>
      </c>
      <c r="D1311" s="153" t="s">
        <v>3139</v>
      </c>
      <c r="E1311" s="154">
        <v>45986.38</v>
      </c>
      <c r="F1311" s="43"/>
      <c r="G1311" s="38"/>
      <c r="H1311" s="125"/>
    </row>
    <row r="1312" ht="15.75" hidden="1" customHeight="1">
      <c r="A1312" s="152">
        <v>45852.0</v>
      </c>
      <c r="B1312" s="153" t="s">
        <v>635</v>
      </c>
      <c r="C1312" s="153" t="s">
        <v>25</v>
      </c>
      <c r="D1312" s="153" t="s">
        <v>3141</v>
      </c>
      <c r="E1312" s="154">
        <v>69510.23</v>
      </c>
      <c r="F1312" s="43"/>
      <c r="G1312" s="38"/>
      <c r="H1312" s="300">
        <f>SUM(E1300:E1313,E1315:E1316,E1319:E1322,E1324)</f>
        <v>2706309.24</v>
      </c>
      <c r="I1312" s="302" t="s">
        <v>3150</v>
      </c>
      <c r="J1312" s="303"/>
      <c r="K1312" s="303"/>
      <c r="L1312" s="304"/>
      <c r="M1312" s="305"/>
      <c r="N1312" s="305"/>
      <c r="O1312" s="305"/>
      <c r="P1312" s="305"/>
      <c r="Q1312" s="278"/>
      <c r="R1312" s="278"/>
    </row>
    <row r="1313" ht="15.75" hidden="1" customHeight="1">
      <c r="A1313" s="152">
        <v>45852.0</v>
      </c>
      <c r="B1313" s="153" t="s">
        <v>635</v>
      </c>
      <c r="C1313" s="153" t="s">
        <v>25</v>
      </c>
      <c r="D1313" s="153" t="s">
        <v>3152</v>
      </c>
      <c r="E1313" s="154">
        <v>252298.27</v>
      </c>
      <c r="F1313" s="43"/>
      <c r="G1313" s="38"/>
      <c r="H1313" s="300">
        <f>E1314+E1318</f>
        <v>41751.46</v>
      </c>
      <c r="I1313" s="308">
        <v>45885.0</v>
      </c>
      <c r="J1313" s="303" t="s">
        <v>3157</v>
      </c>
      <c r="K1313" s="303"/>
      <c r="L1313" s="304"/>
      <c r="M1313" s="305"/>
      <c r="N1313" s="305"/>
      <c r="O1313" s="305"/>
      <c r="P1313" s="305"/>
      <c r="Q1313" s="278"/>
      <c r="R1313" s="278"/>
    </row>
    <row r="1314" ht="15.75" hidden="1" customHeight="1">
      <c r="A1314" s="149">
        <v>45852.0</v>
      </c>
      <c r="B1314" s="150" t="s">
        <v>635</v>
      </c>
      <c r="C1314" s="150" t="s">
        <v>25</v>
      </c>
      <c r="D1314" s="150" t="s">
        <v>3161</v>
      </c>
      <c r="E1314" s="151">
        <v>8350.29</v>
      </c>
      <c r="F1314" s="43"/>
      <c r="G1314" s="38"/>
      <c r="H1314" s="300">
        <f>E1317</f>
        <v>13147.55</v>
      </c>
      <c r="I1314" s="308">
        <v>45901.0</v>
      </c>
      <c r="J1314" s="192" t="s">
        <v>3163</v>
      </c>
      <c r="K1314" s="303"/>
      <c r="L1314" s="304"/>
      <c r="M1314" s="305"/>
      <c r="N1314" s="305"/>
      <c r="O1314" s="305"/>
      <c r="P1314" s="305"/>
      <c r="Q1314" s="278"/>
      <c r="R1314" s="278"/>
    </row>
    <row r="1315" ht="15.75" hidden="1" customHeight="1">
      <c r="A1315" s="152">
        <v>45852.0</v>
      </c>
      <c r="B1315" s="153" t="s">
        <v>635</v>
      </c>
      <c r="C1315" s="153" t="s">
        <v>25</v>
      </c>
      <c r="D1315" s="153" t="s">
        <v>3165</v>
      </c>
      <c r="E1315" s="154">
        <v>29596.52</v>
      </c>
      <c r="F1315" s="43"/>
      <c r="G1315" s="38"/>
      <c r="H1315" s="287"/>
      <c r="I1315" s="303"/>
      <c r="J1315" s="303"/>
      <c r="K1315" s="303"/>
      <c r="L1315" s="304"/>
      <c r="M1315" s="305"/>
      <c r="N1315" s="305"/>
      <c r="O1315" s="305"/>
      <c r="P1315" s="305"/>
      <c r="Q1315" s="278"/>
      <c r="R1315" s="278"/>
    </row>
    <row r="1316" ht="15.75" hidden="1" customHeight="1">
      <c r="A1316" s="152">
        <v>45853.0</v>
      </c>
      <c r="B1316" s="153" t="s">
        <v>635</v>
      </c>
      <c r="C1316" s="153" t="s">
        <v>25</v>
      </c>
      <c r="D1316" s="153" t="s">
        <v>3168</v>
      </c>
      <c r="E1316" s="154">
        <v>201121.64</v>
      </c>
      <c r="F1316" s="43"/>
      <c r="G1316" s="38"/>
      <c r="H1316" s="313"/>
      <c r="I1316" s="314"/>
      <c r="J1316" s="314"/>
      <c r="K1316" s="314"/>
      <c r="L1316" s="315"/>
      <c r="M1316" s="316"/>
      <c r="N1316" s="315"/>
      <c r="O1316" s="315"/>
      <c r="P1316" s="316"/>
      <c r="Q1316" s="279"/>
      <c r="R1316" s="279"/>
    </row>
    <row r="1317" ht="15.75" hidden="1" customHeight="1">
      <c r="A1317" s="155">
        <v>45853.0</v>
      </c>
      <c r="B1317" s="156" t="s">
        <v>635</v>
      </c>
      <c r="C1317" s="156" t="s">
        <v>25</v>
      </c>
      <c r="D1317" s="156" t="s">
        <v>3174</v>
      </c>
      <c r="E1317" s="157">
        <v>13147.55</v>
      </c>
      <c r="F1317" s="43"/>
      <c r="G1317" s="38"/>
      <c r="H1317" s="287"/>
      <c r="I1317" s="303"/>
      <c r="J1317" s="303"/>
      <c r="K1317" s="303"/>
      <c r="L1317" s="304"/>
      <c r="M1317" s="305"/>
      <c r="N1317" s="305"/>
      <c r="O1317" s="304"/>
      <c r="P1317" s="305"/>
      <c r="Q1317" s="278"/>
      <c r="R1317" s="278"/>
    </row>
    <row r="1318" ht="15.75" hidden="1" customHeight="1">
      <c r="A1318" s="149">
        <v>45853.0</v>
      </c>
      <c r="B1318" s="150" t="s">
        <v>635</v>
      </c>
      <c r="C1318" s="150" t="s">
        <v>25</v>
      </c>
      <c r="D1318" s="150" t="s">
        <v>3179</v>
      </c>
      <c r="E1318" s="151">
        <v>33401.17</v>
      </c>
      <c r="F1318" s="43"/>
      <c r="G1318" s="38"/>
      <c r="H1318" s="125"/>
    </row>
    <row r="1319" ht="15.75" hidden="1" customHeight="1">
      <c r="A1319" s="152">
        <v>45853.0</v>
      </c>
      <c r="B1319" s="153" t="s">
        <v>635</v>
      </c>
      <c r="C1319" s="153" t="s">
        <v>25</v>
      </c>
      <c r="D1319" s="153" t="s">
        <v>3182</v>
      </c>
      <c r="E1319" s="154">
        <v>51265.72</v>
      </c>
      <c r="F1319" s="43"/>
      <c r="G1319" s="38"/>
      <c r="H1319" s="125"/>
    </row>
    <row r="1320" ht="15.75" hidden="1" customHeight="1">
      <c r="A1320" s="152">
        <v>45854.0</v>
      </c>
      <c r="B1320" s="153" t="s">
        <v>635</v>
      </c>
      <c r="C1320" s="153" t="s">
        <v>25</v>
      </c>
      <c r="D1320" s="153" t="s">
        <v>3185</v>
      </c>
      <c r="E1320" s="154">
        <v>380794.1</v>
      </c>
      <c r="F1320" s="43"/>
      <c r="G1320" s="38"/>
      <c r="H1320" s="125"/>
    </row>
    <row r="1321" ht="15.75" hidden="1" customHeight="1">
      <c r="A1321" s="152">
        <v>45854.0</v>
      </c>
      <c r="B1321" s="153" t="s">
        <v>635</v>
      </c>
      <c r="C1321" s="153" t="s">
        <v>25</v>
      </c>
      <c r="D1321" s="153" t="s">
        <v>3188</v>
      </c>
      <c r="E1321" s="154">
        <v>7170.02</v>
      </c>
      <c r="F1321" s="43"/>
      <c r="G1321" s="38"/>
      <c r="H1321" s="125"/>
    </row>
    <row r="1322" ht="15.75" hidden="1" customHeight="1">
      <c r="A1322" s="152">
        <v>45855.0</v>
      </c>
      <c r="B1322" s="153" t="s">
        <v>635</v>
      </c>
      <c r="C1322" s="153" t="s">
        <v>25</v>
      </c>
      <c r="D1322" s="153" t="s">
        <v>3191</v>
      </c>
      <c r="E1322" s="154">
        <v>251764.86</v>
      </c>
      <c r="F1322" s="43"/>
      <c r="G1322" s="38"/>
      <c r="H1322" s="125"/>
    </row>
    <row r="1323" ht="15.75" hidden="1" customHeight="1">
      <c r="A1323" s="144">
        <v>45855.0</v>
      </c>
      <c r="B1323" s="145" t="s">
        <v>635</v>
      </c>
      <c r="C1323" s="145" t="s">
        <v>679</v>
      </c>
      <c r="D1323" s="145" t="s">
        <v>3195</v>
      </c>
      <c r="E1323" s="146">
        <v>-36579.7</v>
      </c>
      <c r="F1323" s="43"/>
      <c r="G1323" s="231" t="s">
        <v>3196</v>
      </c>
      <c r="H1323" s="125"/>
    </row>
    <row r="1324" ht="15.75" hidden="1" customHeight="1">
      <c r="A1324" s="152">
        <v>45855.0</v>
      </c>
      <c r="B1324" s="153" t="s">
        <v>635</v>
      </c>
      <c r="C1324" s="153" t="s">
        <v>25</v>
      </c>
      <c r="D1324" s="153" t="s">
        <v>3197</v>
      </c>
      <c r="E1324" s="154">
        <v>37264.32</v>
      </c>
      <c r="F1324" s="33"/>
      <c r="G1324" s="38"/>
      <c r="H1324" s="125"/>
    </row>
    <row r="1325" ht="15.75" hidden="1" customHeight="1">
      <c r="A1325" s="152">
        <v>45856.0</v>
      </c>
      <c r="B1325" s="153" t="s">
        <v>635</v>
      </c>
      <c r="C1325" s="153" t="s">
        <v>25</v>
      </c>
      <c r="D1325" s="153" t="s">
        <v>3198</v>
      </c>
      <c r="E1325" s="154">
        <v>90094.34</v>
      </c>
      <c r="F1325" s="298" t="s">
        <v>3199</v>
      </c>
      <c r="G1325" s="38"/>
      <c r="H1325" s="125"/>
    </row>
    <row r="1326" ht="15.75" hidden="1" customHeight="1">
      <c r="A1326" s="152">
        <v>45856.0</v>
      </c>
      <c r="B1326" s="153" t="s">
        <v>635</v>
      </c>
      <c r="C1326" s="153" t="s">
        <v>25</v>
      </c>
      <c r="D1326" s="153">
        <v>1.422696139E9</v>
      </c>
      <c r="E1326" s="154">
        <v>66358.57</v>
      </c>
      <c r="F1326" s="43"/>
      <c r="G1326" s="38"/>
      <c r="H1326" s="125"/>
    </row>
    <row r="1327" ht="15.75" hidden="1" customHeight="1">
      <c r="A1327" s="152">
        <v>45856.0</v>
      </c>
      <c r="B1327" s="153" t="s">
        <v>635</v>
      </c>
      <c r="C1327" s="153" t="s">
        <v>25</v>
      </c>
      <c r="D1327" s="153" t="s">
        <v>3206</v>
      </c>
      <c r="E1327" s="154">
        <v>235742.16</v>
      </c>
      <c r="F1327" s="43"/>
      <c r="G1327" s="38"/>
      <c r="H1327" s="125"/>
    </row>
    <row r="1328" ht="15.75" hidden="1" customHeight="1">
      <c r="A1328" s="152">
        <v>45857.0</v>
      </c>
      <c r="B1328" s="153" t="s">
        <v>635</v>
      </c>
      <c r="C1328" s="153" t="s">
        <v>25</v>
      </c>
      <c r="D1328" s="153" t="s">
        <v>3209</v>
      </c>
      <c r="E1328" s="154">
        <v>8986.01</v>
      </c>
      <c r="F1328" s="43"/>
      <c r="G1328" s="38"/>
      <c r="H1328" s="125"/>
    </row>
    <row r="1329" ht="15.75" hidden="1" customHeight="1">
      <c r="A1329" s="149">
        <v>45857.0</v>
      </c>
      <c r="B1329" s="150" t="s">
        <v>635</v>
      </c>
      <c r="C1329" s="150" t="s">
        <v>25</v>
      </c>
      <c r="D1329" s="150" t="s">
        <v>3212</v>
      </c>
      <c r="E1329" s="151">
        <v>33578.76</v>
      </c>
      <c r="F1329" s="43"/>
      <c r="G1329" s="38"/>
      <c r="H1329" s="125"/>
    </row>
    <row r="1330" ht="15.75" hidden="1" customHeight="1">
      <c r="A1330" s="152">
        <v>45857.0</v>
      </c>
      <c r="B1330" s="153" t="s">
        <v>635</v>
      </c>
      <c r="C1330" s="153" t="s">
        <v>25</v>
      </c>
      <c r="D1330" s="153" t="s">
        <v>3215</v>
      </c>
      <c r="E1330" s="154">
        <v>321839.83</v>
      </c>
      <c r="F1330" s="43"/>
      <c r="G1330" s="85" t="s">
        <v>3217</v>
      </c>
      <c r="H1330" s="198">
        <v>1563910.49</v>
      </c>
      <c r="I1330" s="192" t="s">
        <v>3219</v>
      </c>
      <c r="J1330" s="192" t="s">
        <v>3221</v>
      </c>
    </row>
    <row r="1331" ht="15.75" hidden="1" customHeight="1">
      <c r="A1331" s="152">
        <v>45859.0</v>
      </c>
      <c r="B1331" s="153" t="s">
        <v>635</v>
      </c>
      <c r="C1331" s="153" t="s">
        <v>25</v>
      </c>
      <c r="D1331" s="153" t="s">
        <v>3224</v>
      </c>
      <c r="E1331" s="154">
        <v>97568.77</v>
      </c>
      <c r="F1331" s="43"/>
      <c r="G1331" s="38"/>
      <c r="H1331" s="190">
        <f>E1329+E1332+E1340+E1344</f>
        <v>94749.69</v>
      </c>
      <c r="I1331" s="192" t="s">
        <v>3237</v>
      </c>
      <c r="J1331" s="192" t="s">
        <v>2954</v>
      </c>
    </row>
    <row r="1332" ht="15.75" hidden="1" customHeight="1">
      <c r="A1332" s="149">
        <v>45859.0</v>
      </c>
      <c r="B1332" s="150" t="s">
        <v>635</v>
      </c>
      <c r="C1332" s="150" t="s">
        <v>25</v>
      </c>
      <c r="D1332" s="150" t="s">
        <v>3241</v>
      </c>
      <c r="E1332" s="151">
        <v>34261.9</v>
      </c>
      <c r="F1332" s="43"/>
      <c r="G1332" s="38"/>
      <c r="H1332" s="125"/>
    </row>
    <row r="1333" ht="15.75" hidden="1" customHeight="1">
      <c r="A1333" s="152">
        <v>45859.0</v>
      </c>
      <c r="B1333" s="153" t="s">
        <v>635</v>
      </c>
      <c r="C1333" s="153" t="s">
        <v>25</v>
      </c>
      <c r="D1333" s="153" t="s">
        <v>3243</v>
      </c>
      <c r="E1333" s="154">
        <v>2926.32</v>
      </c>
      <c r="F1333" s="43"/>
      <c r="G1333" s="38"/>
      <c r="H1333" s="125"/>
    </row>
    <row r="1334" ht="15.75" hidden="1" customHeight="1">
      <c r="A1334" s="152">
        <v>45859.0</v>
      </c>
      <c r="B1334" s="153" t="s">
        <v>635</v>
      </c>
      <c r="C1334" s="153" t="s">
        <v>25</v>
      </c>
      <c r="D1334" s="153" t="s">
        <v>3244</v>
      </c>
      <c r="E1334" s="154">
        <v>54307.66</v>
      </c>
      <c r="F1334" s="43"/>
      <c r="G1334" s="38"/>
      <c r="H1334" s="125"/>
    </row>
    <row r="1335" ht="15.75" hidden="1" customHeight="1">
      <c r="A1335" s="152">
        <v>45859.0</v>
      </c>
      <c r="B1335" s="153" t="s">
        <v>635</v>
      </c>
      <c r="C1335" s="153" t="s">
        <v>25</v>
      </c>
      <c r="D1335" s="153" t="s">
        <v>3245</v>
      </c>
      <c r="E1335" s="154">
        <v>40673.42</v>
      </c>
      <c r="F1335" s="43"/>
      <c r="G1335" s="38"/>
      <c r="H1335" s="125"/>
    </row>
    <row r="1336" ht="15.75" hidden="1" customHeight="1">
      <c r="A1336" s="152">
        <v>45859.0</v>
      </c>
      <c r="B1336" s="153" t="s">
        <v>635</v>
      </c>
      <c r="C1336" s="153" t="s">
        <v>25</v>
      </c>
      <c r="D1336" s="153" t="s">
        <v>3246</v>
      </c>
      <c r="E1336" s="154">
        <v>4267.2</v>
      </c>
      <c r="F1336" s="43"/>
      <c r="G1336" s="38"/>
      <c r="H1336" s="125"/>
    </row>
    <row r="1337" ht="15.75" hidden="1" customHeight="1">
      <c r="A1337" s="152">
        <v>45860.0</v>
      </c>
      <c r="B1337" s="153" t="s">
        <v>635</v>
      </c>
      <c r="C1337" s="153" t="s">
        <v>25</v>
      </c>
      <c r="D1337" s="153" t="s">
        <v>3247</v>
      </c>
      <c r="E1337" s="154">
        <v>17824.08</v>
      </c>
      <c r="F1337" s="43"/>
      <c r="G1337" s="38"/>
      <c r="H1337" s="125"/>
    </row>
    <row r="1338" ht="15.75" hidden="1" customHeight="1">
      <c r="A1338" s="152">
        <v>45860.0</v>
      </c>
      <c r="B1338" s="153" t="s">
        <v>635</v>
      </c>
      <c r="C1338" s="153" t="s">
        <v>25</v>
      </c>
      <c r="D1338" s="153" t="s">
        <v>3248</v>
      </c>
      <c r="E1338" s="154">
        <v>164509.27</v>
      </c>
      <c r="F1338" s="43"/>
      <c r="G1338" s="38"/>
      <c r="H1338" s="125"/>
    </row>
    <row r="1339" ht="15.75" hidden="1" customHeight="1">
      <c r="A1339" s="152">
        <v>45861.0</v>
      </c>
      <c r="B1339" s="153" t="s">
        <v>635</v>
      </c>
      <c r="C1339" s="153" t="s">
        <v>25</v>
      </c>
      <c r="D1339" s="153" t="s">
        <v>3249</v>
      </c>
      <c r="E1339" s="154">
        <v>78611.77</v>
      </c>
      <c r="F1339" s="43"/>
      <c r="G1339" s="38"/>
      <c r="H1339" s="125"/>
    </row>
    <row r="1340" ht="15.75" hidden="1" customHeight="1">
      <c r="A1340" s="149">
        <v>45861.0</v>
      </c>
      <c r="B1340" s="150" t="s">
        <v>635</v>
      </c>
      <c r="C1340" s="150" t="s">
        <v>25</v>
      </c>
      <c r="D1340" s="150" t="s">
        <v>3250</v>
      </c>
      <c r="E1340" s="151">
        <v>23074.66</v>
      </c>
      <c r="F1340" s="43"/>
      <c r="G1340" s="38"/>
      <c r="H1340" s="125"/>
    </row>
    <row r="1341" ht="15.75" hidden="1" customHeight="1">
      <c r="A1341" s="152">
        <v>45861.0</v>
      </c>
      <c r="B1341" s="153" t="s">
        <v>635</v>
      </c>
      <c r="C1341" s="153" t="s">
        <v>25</v>
      </c>
      <c r="D1341" s="153" t="s">
        <v>3251</v>
      </c>
      <c r="E1341" s="154">
        <v>120780.17</v>
      </c>
      <c r="F1341" s="43"/>
      <c r="G1341" s="38"/>
      <c r="H1341" s="125"/>
    </row>
    <row r="1342" ht="15.75" hidden="1" customHeight="1">
      <c r="A1342" s="152">
        <v>45861.0</v>
      </c>
      <c r="B1342" s="153" t="s">
        <v>635</v>
      </c>
      <c r="C1342" s="153" t="s">
        <v>25</v>
      </c>
      <c r="D1342" s="153" t="s">
        <v>3252</v>
      </c>
      <c r="E1342" s="154">
        <v>9753.76</v>
      </c>
      <c r="F1342" s="43"/>
      <c r="G1342" s="38"/>
      <c r="H1342" s="125"/>
    </row>
    <row r="1343" ht="15.75" hidden="1" customHeight="1">
      <c r="A1343" s="152">
        <v>45862.0</v>
      </c>
      <c r="B1343" s="153" t="s">
        <v>635</v>
      </c>
      <c r="C1343" s="153" t="s">
        <v>25</v>
      </c>
      <c r="D1343" s="153" t="s">
        <v>3253</v>
      </c>
      <c r="E1343" s="154">
        <v>17728.85</v>
      </c>
      <c r="F1343" s="43"/>
      <c r="G1343" s="38"/>
      <c r="H1343" s="125"/>
    </row>
    <row r="1344" ht="15.75" hidden="1" customHeight="1">
      <c r="A1344" s="149">
        <v>45862.0</v>
      </c>
      <c r="B1344" s="150" t="s">
        <v>635</v>
      </c>
      <c r="C1344" s="150" t="s">
        <v>25</v>
      </c>
      <c r="D1344" s="150" t="s">
        <v>3254</v>
      </c>
      <c r="E1344" s="151">
        <v>3834.37</v>
      </c>
      <c r="F1344" s="43"/>
      <c r="G1344" s="38"/>
      <c r="H1344" s="125"/>
    </row>
    <row r="1345" ht="15.75" hidden="1" customHeight="1">
      <c r="A1345" s="152">
        <v>45862.0</v>
      </c>
      <c r="B1345" s="153" t="s">
        <v>635</v>
      </c>
      <c r="C1345" s="153" t="s">
        <v>25</v>
      </c>
      <c r="D1345" s="153" t="s">
        <v>3255</v>
      </c>
      <c r="E1345" s="154">
        <v>104452.96</v>
      </c>
      <c r="F1345" s="33"/>
      <c r="G1345" s="38"/>
      <c r="H1345" s="125"/>
    </row>
    <row r="1346" ht="15.75" hidden="1" customHeight="1">
      <c r="A1346" s="130">
        <v>45863.0</v>
      </c>
      <c r="B1346" s="76" t="s">
        <v>635</v>
      </c>
      <c r="C1346" s="76" t="s">
        <v>25</v>
      </c>
      <c r="D1346" s="76" t="s">
        <v>3256</v>
      </c>
      <c r="E1346" s="77">
        <v>59480.55</v>
      </c>
      <c r="F1346" s="141" t="s">
        <v>3257</v>
      </c>
      <c r="G1346" s="38"/>
      <c r="H1346" s="125"/>
    </row>
    <row r="1347" ht="15.75" hidden="1" customHeight="1">
      <c r="A1347" s="130">
        <v>45863.0</v>
      </c>
      <c r="B1347" s="76" t="s">
        <v>635</v>
      </c>
      <c r="C1347" s="76" t="s">
        <v>25</v>
      </c>
      <c r="D1347" s="76" t="s">
        <v>3258</v>
      </c>
      <c r="E1347" s="77">
        <v>45425.24</v>
      </c>
      <c r="F1347" s="43"/>
      <c r="G1347" s="38"/>
      <c r="H1347" s="125"/>
    </row>
    <row r="1348" ht="15.75" hidden="1" customHeight="1">
      <c r="A1348" s="149">
        <v>45863.0</v>
      </c>
      <c r="B1348" s="150" t="s">
        <v>635</v>
      </c>
      <c r="C1348" s="150" t="s">
        <v>25</v>
      </c>
      <c r="D1348" s="150" t="s">
        <v>3259</v>
      </c>
      <c r="E1348" s="151">
        <v>47334.06</v>
      </c>
      <c r="F1348" s="43"/>
      <c r="G1348" s="38"/>
      <c r="H1348" s="125"/>
    </row>
    <row r="1349" ht="15.75" hidden="1" customHeight="1">
      <c r="A1349" s="149">
        <v>45863.0</v>
      </c>
      <c r="B1349" s="150" t="s">
        <v>635</v>
      </c>
      <c r="C1349" s="150" t="s">
        <v>25</v>
      </c>
      <c r="D1349" s="150" t="s">
        <v>3260</v>
      </c>
      <c r="E1349" s="151">
        <v>23468.74</v>
      </c>
      <c r="F1349" s="43"/>
      <c r="G1349" s="38"/>
      <c r="H1349" s="125"/>
    </row>
    <row r="1350" ht="15.75" hidden="1" customHeight="1">
      <c r="A1350" s="130">
        <v>45863.0</v>
      </c>
      <c r="B1350" s="76" t="s">
        <v>635</v>
      </c>
      <c r="C1350" s="76" t="s">
        <v>25</v>
      </c>
      <c r="D1350" s="76" t="s">
        <v>3261</v>
      </c>
      <c r="E1350" s="77">
        <v>157852.34</v>
      </c>
      <c r="F1350" s="43"/>
      <c r="G1350" s="38"/>
      <c r="H1350" s="125"/>
    </row>
    <row r="1351" ht="15.75" hidden="1" customHeight="1">
      <c r="A1351" s="130">
        <v>45863.0</v>
      </c>
      <c r="B1351" s="76" t="s">
        <v>635</v>
      </c>
      <c r="C1351" s="76" t="s">
        <v>25</v>
      </c>
      <c r="D1351" s="76" t="s">
        <v>3262</v>
      </c>
      <c r="E1351" s="77">
        <v>30973.77</v>
      </c>
      <c r="F1351" s="43"/>
      <c r="G1351" s="38"/>
      <c r="H1351" s="125"/>
    </row>
    <row r="1352" ht="15.75" hidden="1" customHeight="1">
      <c r="A1352" s="130">
        <v>45863.0</v>
      </c>
      <c r="B1352" s="76" t="s">
        <v>635</v>
      </c>
      <c r="C1352" s="76" t="s">
        <v>25</v>
      </c>
      <c r="D1352" s="76" t="s">
        <v>3263</v>
      </c>
      <c r="E1352" s="77">
        <v>18134.31</v>
      </c>
      <c r="F1352" s="43"/>
      <c r="G1352" s="38"/>
      <c r="H1352" s="198">
        <v>1318455.02</v>
      </c>
      <c r="I1352" s="192" t="s">
        <v>3264</v>
      </c>
      <c r="J1352" s="192" t="s">
        <v>3265</v>
      </c>
    </row>
    <row r="1353" ht="15.75" hidden="1" customHeight="1">
      <c r="A1353" s="130">
        <v>45864.0</v>
      </c>
      <c r="B1353" s="76" t="s">
        <v>635</v>
      </c>
      <c r="C1353" s="76" t="s">
        <v>25</v>
      </c>
      <c r="D1353" s="76" t="s">
        <v>3266</v>
      </c>
      <c r="E1353" s="77">
        <v>63828.98</v>
      </c>
      <c r="F1353" s="43"/>
      <c r="G1353" s="38"/>
      <c r="H1353" s="190">
        <f>E1348+E1349+E1361+E1365+E1371+E1358+E1357+E1368</f>
        <v>253118.64</v>
      </c>
      <c r="I1353" s="192" t="s">
        <v>3267</v>
      </c>
      <c r="J1353" s="192" t="s">
        <v>3163</v>
      </c>
    </row>
    <row r="1354" ht="15.75" hidden="1" customHeight="1">
      <c r="A1354" s="130">
        <v>45864.0</v>
      </c>
      <c r="B1354" s="76" t="s">
        <v>635</v>
      </c>
      <c r="C1354" s="76" t="s">
        <v>25</v>
      </c>
      <c r="D1354" s="76" t="s">
        <v>3268</v>
      </c>
      <c r="E1354" s="77">
        <v>45988.16</v>
      </c>
      <c r="F1354" s="43"/>
      <c r="G1354" s="38"/>
      <c r="H1354" s="125"/>
    </row>
    <row r="1355" ht="15.75" hidden="1" customHeight="1">
      <c r="A1355" s="130">
        <v>45864.0</v>
      </c>
      <c r="B1355" s="76" t="s">
        <v>635</v>
      </c>
      <c r="C1355" s="76" t="s">
        <v>25</v>
      </c>
      <c r="D1355" s="76" t="s">
        <v>3269</v>
      </c>
      <c r="E1355" s="77">
        <v>21789.07</v>
      </c>
      <c r="F1355" s="43"/>
      <c r="G1355" s="38"/>
      <c r="H1355" s="125"/>
    </row>
    <row r="1356" ht="15.75" hidden="1" customHeight="1">
      <c r="A1356" s="130">
        <v>45864.0</v>
      </c>
      <c r="B1356" s="76" t="s">
        <v>635</v>
      </c>
      <c r="C1356" s="76" t="s">
        <v>25</v>
      </c>
      <c r="D1356" s="76" t="s">
        <v>3270</v>
      </c>
      <c r="E1356" s="77">
        <v>24191.57</v>
      </c>
      <c r="F1356" s="43"/>
      <c r="G1356" s="85" t="s">
        <v>3271</v>
      </c>
      <c r="H1356" s="125"/>
    </row>
    <row r="1357" ht="15.75" hidden="1" customHeight="1">
      <c r="A1357" s="149">
        <v>45866.0</v>
      </c>
      <c r="B1357" s="150" t="s">
        <v>635</v>
      </c>
      <c r="C1357" s="150" t="s">
        <v>25</v>
      </c>
      <c r="D1357" s="150" t="s">
        <v>3272</v>
      </c>
      <c r="E1357" s="151">
        <v>63112.06</v>
      </c>
      <c r="F1357" s="43"/>
      <c r="G1357" s="38"/>
      <c r="H1357" s="125"/>
    </row>
    <row r="1358" ht="15.75" hidden="1" customHeight="1">
      <c r="A1358" s="149">
        <v>45866.0</v>
      </c>
      <c r="B1358" s="150" t="s">
        <v>635</v>
      </c>
      <c r="C1358" s="150" t="s">
        <v>25</v>
      </c>
      <c r="D1358" s="150" t="s">
        <v>3273</v>
      </c>
      <c r="E1358" s="151">
        <v>5651.9</v>
      </c>
      <c r="F1358" s="43"/>
      <c r="G1358" s="38"/>
      <c r="H1358" s="125"/>
    </row>
    <row r="1359" ht="15.75" hidden="1" customHeight="1">
      <c r="A1359" s="130">
        <v>45866.0</v>
      </c>
      <c r="B1359" s="76" t="s">
        <v>635</v>
      </c>
      <c r="C1359" s="76" t="s">
        <v>25</v>
      </c>
      <c r="D1359" s="76" t="s">
        <v>3274</v>
      </c>
      <c r="E1359" s="77">
        <v>91586.67</v>
      </c>
      <c r="F1359" s="43"/>
      <c r="G1359" s="38"/>
      <c r="H1359" s="125"/>
    </row>
    <row r="1360" ht="15.75" hidden="1" customHeight="1">
      <c r="A1360" s="130">
        <v>45867.0</v>
      </c>
      <c r="B1360" s="76" t="s">
        <v>635</v>
      </c>
      <c r="C1360" s="76" t="s">
        <v>25</v>
      </c>
      <c r="D1360" s="76" t="s">
        <v>3275</v>
      </c>
      <c r="E1360" s="77">
        <v>226286.44</v>
      </c>
      <c r="F1360" s="43"/>
      <c r="G1360" s="38"/>
      <c r="H1360" s="125"/>
    </row>
    <row r="1361" ht="15.75" hidden="1" customHeight="1">
      <c r="A1361" s="149">
        <v>45867.0</v>
      </c>
      <c r="B1361" s="150" t="s">
        <v>635</v>
      </c>
      <c r="C1361" s="150" t="s">
        <v>25</v>
      </c>
      <c r="D1361" s="150" t="s">
        <v>3276</v>
      </c>
      <c r="E1361" s="151">
        <v>31556.03</v>
      </c>
      <c r="F1361" s="43"/>
      <c r="G1361" s="38"/>
      <c r="H1361" s="125"/>
    </row>
    <row r="1362" ht="15.75" hidden="1" customHeight="1">
      <c r="A1362" s="130">
        <v>45867.0</v>
      </c>
      <c r="B1362" s="76" t="s">
        <v>635</v>
      </c>
      <c r="C1362" s="76" t="s">
        <v>25</v>
      </c>
      <c r="D1362" s="76" t="s">
        <v>3277</v>
      </c>
      <c r="E1362" s="77">
        <v>12498.08</v>
      </c>
      <c r="F1362" s="43"/>
      <c r="G1362" s="38"/>
      <c r="H1362" s="125"/>
    </row>
    <row r="1363" ht="15.75" hidden="1" customHeight="1">
      <c r="A1363" s="130">
        <v>45867.0</v>
      </c>
      <c r="B1363" s="76" t="s">
        <v>635</v>
      </c>
      <c r="C1363" s="76" t="s">
        <v>25</v>
      </c>
      <c r="D1363" s="76" t="s">
        <v>3278</v>
      </c>
      <c r="E1363" s="77">
        <v>93093.72</v>
      </c>
      <c r="F1363" s="43"/>
      <c r="G1363" s="38"/>
      <c r="H1363" s="125"/>
    </row>
    <row r="1364" ht="15.75" hidden="1" customHeight="1">
      <c r="A1364" s="130">
        <v>45867.0</v>
      </c>
      <c r="B1364" s="76" t="s">
        <v>635</v>
      </c>
      <c r="C1364" s="76" t="s">
        <v>25</v>
      </c>
      <c r="D1364" s="76" t="s">
        <v>3279</v>
      </c>
      <c r="E1364" s="77">
        <v>15880.87</v>
      </c>
      <c r="F1364" s="43"/>
      <c r="G1364" s="38"/>
      <c r="H1364" s="125"/>
    </row>
    <row r="1365" ht="15.75" hidden="1" customHeight="1">
      <c r="A1365" s="149">
        <v>45867.0</v>
      </c>
      <c r="B1365" s="150" t="s">
        <v>635</v>
      </c>
      <c r="C1365" s="150" t="s">
        <v>25</v>
      </c>
      <c r="D1365" s="150" t="s">
        <v>3280</v>
      </c>
      <c r="E1365" s="151">
        <v>33520.1</v>
      </c>
      <c r="F1365" s="43"/>
      <c r="G1365" s="38"/>
      <c r="H1365" s="125"/>
    </row>
    <row r="1366" ht="15.75" hidden="1" customHeight="1">
      <c r="A1366" s="323">
        <v>45868.0</v>
      </c>
      <c r="B1366" s="324" t="s">
        <v>635</v>
      </c>
      <c r="C1366" s="324" t="s">
        <v>25</v>
      </c>
      <c r="D1366" s="324" t="s">
        <v>3281</v>
      </c>
      <c r="E1366" s="77">
        <v>63813.98</v>
      </c>
      <c r="F1366" s="43"/>
      <c r="G1366" s="38"/>
      <c r="H1366" s="32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</row>
    <row r="1367" ht="15.75" hidden="1" customHeight="1">
      <c r="A1367" s="323">
        <v>45868.0</v>
      </c>
      <c r="B1367" s="76" t="s">
        <v>635</v>
      </c>
      <c r="C1367" s="76" t="s">
        <v>25</v>
      </c>
      <c r="D1367" s="76" t="s">
        <v>3282</v>
      </c>
      <c r="E1367" s="77">
        <v>4822.34</v>
      </c>
      <c r="F1367" s="43"/>
      <c r="G1367" s="38"/>
      <c r="H1367" s="125"/>
    </row>
    <row r="1368" ht="15.75" hidden="1" customHeight="1">
      <c r="A1368" s="326">
        <v>45868.0</v>
      </c>
      <c r="B1368" s="150" t="s">
        <v>635</v>
      </c>
      <c r="C1368" s="150" t="s">
        <v>25</v>
      </c>
      <c r="D1368" s="150" t="s">
        <v>3283</v>
      </c>
      <c r="E1368" s="151">
        <v>31556.03</v>
      </c>
      <c r="F1368" s="43"/>
      <c r="G1368" s="38"/>
      <c r="H1368" s="125"/>
    </row>
    <row r="1369" ht="15.75" hidden="1" customHeight="1">
      <c r="A1369" s="323">
        <v>45868.0</v>
      </c>
      <c r="B1369" s="76" t="s">
        <v>635</v>
      </c>
      <c r="C1369" s="76" t="s">
        <v>25</v>
      </c>
      <c r="D1369" s="76" t="s">
        <v>3284</v>
      </c>
      <c r="E1369" s="77">
        <v>9199.84</v>
      </c>
      <c r="F1369" s="43"/>
      <c r="G1369" s="38"/>
      <c r="H1369" s="125"/>
    </row>
    <row r="1370" ht="15.75" hidden="1" customHeight="1">
      <c r="A1370" s="130">
        <v>45869.0</v>
      </c>
      <c r="B1370" s="76" t="s">
        <v>635</v>
      </c>
      <c r="C1370" s="76" t="s">
        <v>25</v>
      </c>
      <c r="D1370" s="76" t="s">
        <v>3285</v>
      </c>
      <c r="E1370" s="77">
        <v>51718.47</v>
      </c>
      <c r="F1370" s="43"/>
      <c r="G1370" s="38"/>
      <c r="H1370" s="125"/>
    </row>
    <row r="1371" ht="15.75" hidden="1" customHeight="1">
      <c r="A1371" s="149">
        <v>45869.0</v>
      </c>
      <c r="B1371" s="150" t="s">
        <v>635</v>
      </c>
      <c r="C1371" s="150" t="s">
        <v>25</v>
      </c>
      <c r="D1371" s="150" t="s">
        <v>3286</v>
      </c>
      <c r="E1371" s="151">
        <v>16919.72</v>
      </c>
      <c r="F1371" s="43"/>
      <c r="G1371" s="38"/>
      <c r="H1371" s="125"/>
    </row>
    <row r="1372" ht="15.75" hidden="1" customHeight="1">
      <c r="A1372" s="130">
        <v>45869.0</v>
      </c>
      <c r="B1372" s="76" t="s">
        <v>635</v>
      </c>
      <c r="C1372" s="76" t="s">
        <v>25</v>
      </c>
      <c r="D1372" s="76" t="s">
        <v>3287</v>
      </c>
      <c r="E1372" s="77">
        <v>7205.99</v>
      </c>
      <c r="F1372" s="43"/>
      <c r="G1372" s="38"/>
      <c r="H1372" s="125"/>
    </row>
    <row r="1373" ht="15.75" hidden="1" customHeight="1">
      <c r="A1373" s="130">
        <v>45869.0</v>
      </c>
      <c r="B1373" s="76" t="s">
        <v>635</v>
      </c>
      <c r="C1373" s="76" t="s">
        <v>25</v>
      </c>
      <c r="D1373" s="76" t="s">
        <v>3288</v>
      </c>
      <c r="E1373" s="77">
        <v>21086.54</v>
      </c>
      <c r="F1373" s="43"/>
      <c r="G1373" s="38"/>
      <c r="H1373" s="125"/>
    </row>
    <row r="1374" ht="15.75" hidden="1" customHeight="1">
      <c r="A1374" s="130">
        <v>45869.0</v>
      </c>
      <c r="B1374" s="76" t="s">
        <v>635</v>
      </c>
      <c r="C1374" s="76" t="s">
        <v>25</v>
      </c>
      <c r="D1374" s="76" t="s">
        <v>3289</v>
      </c>
      <c r="E1374" s="77">
        <v>107312.61</v>
      </c>
      <c r="F1374" s="43"/>
      <c r="G1374" s="38"/>
      <c r="H1374" s="125"/>
    </row>
    <row r="1375" ht="15.75" hidden="1" customHeight="1">
      <c r="A1375" s="130">
        <v>45870.0</v>
      </c>
      <c r="B1375" s="76" t="s">
        <v>635</v>
      </c>
      <c r="C1375" s="76" t="s">
        <v>25</v>
      </c>
      <c r="D1375" s="76" t="s">
        <v>3290</v>
      </c>
      <c r="E1375" s="77">
        <v>165477.05</v>
      </c>
      <c r="F1375" s="33"/>
      <c r="G1375" s="38"/>
      <c r="H1375" s="125"/>
    </row>
    <row r="1376" ht="15.75" hidden="1" customHeight="1">
      <c r="A1376" s="162">
        <v>45869.0</v>
      </c>
      <c r="B1376" s="101" t="s">
        <v>635</v>
      </c>
      <c r="C1376" s="101" t="s">
        <v>25</v>
      </c>
      <c r="D1376" s="101" t="s">
        <v>3291</v>
      </c>
      <c r="E1376" s="104">
        <v>143920.29</v>
      </c>
      <c r="F1376" s="204" t="s">
        <v>3292</v>
      </c>
      <c r="G1376" s="38"/>
      <c r="H1376" s="125"/>
    </row>
    <row r="1377" ht="15.75" hidden="1" customHeight="1">
      <c r="A1377" s="162">
        <v>45871.0</v>
      </c>
      <c r="B1377" s="101" t="s">
        <v>635</v>
      </c>
      <c r="C1377" s="101" t="s">
        <v>25</v>
      </c>
      <c r="D1377" s="101" t="s">
        <v>3293</v>
      </c>
      <c r="E1377" s="104">
        <v>24571.11</v>
      </c>
      <c r="F1377" s="43"/>
      <c r="G1377" s="38"/>
      <c r="H1377" s="125"/>
    </row>
    <row r="1378" ht="15.75" hidden="1" customHeight="1">
      <c r="A1378" s="162">
        <v>45871.0</v>
      </c>
      <c r="B1378" s="101" t="s">
        <v>635</v>
      </c>
      <c r="C1378" s="101" t="s">
        <v>25</v>
      </c>
      <c r="D1378" s="101" t="s">
        <v>3294</v>
      </c>
      <c r="E1378" s="104">
        <v>96241.74</v>
      </c>
      <c r="F1378" s="43"/>
      <c r="G1378" s="38"/>
      <c r="H1378" s="125"/>
    </row>
    <row r="1379" ht="15.75" hidden="1" customHeight="1">
      <c r="A1379" s="162">
        <v>45871.0</v>
      </c>
      <c r="B1379" s="101" t="s">
        <v>635</v>
      </c>
      <c r="C1379" s="101" t="s">
        <v>25</v>
      </c>
      <c r="D1379" s="101" t="s">
        <v>3295</v>
      </c>
      <c r="E1379" s="104">
        <v>90393.37</v>
      </c>
      <c r="F1379" s="43"/>
      <c r="G1379" s="38"/>
      <c r="H1379" s="125"/>
    </row>
    <row r="1380" ht="15.75" hidden="1" customHeight="1">
      <c r="A1380" s="162">
        <v>45871.0</v>
      </c>
      <c r="B1380" s="101" t="s">
        <v>635</v>
      </c>
      <c r="C1380" s="101" t="s">
        <v>25</v>
      </c>
      <c r="D1380" s="101" t="s">
        <v>3296</v>
      </c>
      <c r="E1380" s="104">
        <v>228208.01</v>
      </c>
      <c r="F1380" s="43"/>
      <c r="G1380" s="38"/>
      <c r="H1380" s="125"/>
    </row>
    <row r="1381" ht="15.75" hidden="1" customHeight="1">
      <c r="A1381" s="162">
        <v>45871.0</v>
      </c>
      <c r="B1381" s="101" t="s">
        <v>635</v>
      </c>
      <c r="C1381" s="101" t="s">
        <v>25</v>
      </c>
      <c r="D1381" s="101" t="s">
        <v>3297</v>
      </c>
      <c r="E1381" s="104">
        <v>96177.11</v>
      </c>
      <c r="F1381" s="43"/>
      <c r="G1381" s="38"/>
      <c r="H1381" s="125"/>
    </row>
    <row r="1382" ht="15.75" hidden="1" customHeight="1">
      <c r="A1382" s="162">
        <v>45873.0</v>
      </c>
      <c r="B1382" s="101" t="s">
        <v>635</v>
      </c>
      <c r="C1382" s="101" t="s">
        <v>25</v>
      </c>
      <c r="D1382" s="101" t="s">
        <v>3298</v>
      </c>
      <c r="E1382" s="104">
        <v>443518.73</v>
      </c>
      <c r="F1382" s="43"/>
      <c r="G1382" s="38"/>
      <c r="H1382" s="125"/>
    </row>
    <row r="1383" ht="15.75" hidden="1" customHeight="1">
      <c r="A1383" s="149">
        <v>45873.0</v>
      </c>
      <c r="B1383" s="150" t="s">
        <v>635</v>
      </c>
      <c r="C1383" s="150" t="s">
        <v>25</v>
      </c>
      <c r="D1383" s="150" t="s">
        <v>3299</v>
      </c>
      <c r="E1383" s="151">
        <v>4774.2</v>
      </c>
      <c r="F1383" s="43"/>
      <c r="G1383" s="38"/>
      <c r="H1383" s="125"/>
    </row>
    <row r="1384" ht="15.75" hidden="1" customHeight="1">
      <c r="A1384" s="162">
        <v>45873.0</v>
      </c>
      <c r="B1384" s="101" t="s">
        <v>635</v>
      </c>
      <c r="C1384" s="101" t="s">
        <v>25</v>
      </c>
      <c r="D1384" s="101" t="s">
        <v>3300</v>
      </c>
      <c r="E1384" s="104">
        <v>115322.12</v>
      </c>
      <c r="F1384" s="43"/>
      <c r="G1384" s="38"/>
      <c r="H1384" s="198">
        <v>1853637.8</v>
      </c>
      <c r="I1384" s="192" t="s">
        <v>3301</v>
      </c>
      <c r="J1384" s="192" t="s">
        <v>2954</v>
      </c>
      <c r="K1384" s="327"/>
    </row>
    <row r="1385" ht="15.75" hidden="1" customHeight="1">
      <c r="A1385" s="149">
        <v>45873.0</v>
      </c>
      <c r="B1385" s="150" t="s">
        <v>635</v>
      </c>
      <c r="C1385" s="150" t="s">
        <v>25</v>
      </c>
      <c r="D1385" s="150" t="s">
        <v>3302</v>
      </c>
      <c r="E1385" s="151">
        <v>10586.72</v>
      </c>
      <c r="F1385" s="43"/>
      <c r="G1385" s="38"/>
      <c r="H1385" s="190">
        <f>E1383+E1385+E1391</f>
        <v>40463.85</v>
      </c>
      <c r="I1385" s="192" t="s">
        <v>3303</v>
      </c>
      <c r="J1385" s="192" t="s">
        <v>2954</v>
      </c>
      <c r="K1385" s="327"/>
    </row>
    <row r="1386" ht="15.75" hidden="1" customHeight="1">
      <c r="A1386" s="162">
        <v>45873.0</v>
      </c>
      <c r="B1386" s="101" t="s">
        <v>635</v>
      </c>
      <c r="C1386" s="101" t="s">
        <v>25</v>
      </c>
      <c r="D1386" s="101" t="s">
        <v>3304</v>
      </c>
      <c r="E1386" s="104">
        <v>16366.19</v>
      </c>
      <c r="F1386" s="43"/>
      <c r="G1386" s="38"/>
      <c r="H1386" s="125"/>
    </row>
    <row r="1387" ht="15.75" hidden="1" customHeight="1">
      <c r="A1387" s="162">
        <v>45873.0</v>
      </c>
      <c r="B1387" s="101" t="s">
        <v>635</v>
      </c>
      <c r="C1387" s="101" t="s">
        <v>25</v>
      </c>
      <c r="D1387" s="101" t="s">
        <v>3305</v>
      </c>
      <c r="E1387" s="104">
        <v>24180.56</v>
      </c>
      <c r="F1387" s="43"/>
      <c r="G1387" s="38"/>
      <c r="H1387" s="125"/>
    </row>
    <row r="1388" ht="15.75" hidden="1" customHeight="1">
      <c r="A1388" s="162">
        <v>45873.0</v>
      </c>
      <c r="B1388" s="101" t="s">
        <v>635</v>
      </c>
      <c r="C1388" s="101" t="s">
        <v>25</v>
      </c>
      <c r="D1388" s="101" t="s">
        <v>3306</v>
      </c>
      <c r="E1388" s="104">
        <v>49918.4</v>
      </c>
      <c r="F1388" s="43"/>
      <c r="G1388" s="38"/>
      <c r="H1388" s="125"/>
    </row>
    <row r="1389" ht="15.75" hidden="1" customHeight="1">
      <c r="A1389" s="162">
        <v>45874.0</v>
      </c>
      <c r="B1389" s="101" t="s">
        <v>635</v>
      </c>
      <c r="C1389" s="101" t="s">
        <v>25</v>
      </c>
      <c r="D1389" s="101" t="s">
        <v>3307</v>
      </c>
      <c r="E1389" s="104">
        <v>14539.75</v>
      </c>
      <c r="F1389" s="43"/>
      <c r="G1389" s="38"/>
      <c r="H1389" s="125"/>
    </row>
    <row r="1390" ht="15.75" hidden="1" customHeight="1">
      <c r="A1390" s="162">
        <v>45874.0</v>
      </c>
      <c r="B1390" s="101" t="s">
        <v>635</v>
      </c>
      <c r="C1390" s="101" t="s">
        <v>25</v>
      </c>
      <c r="D1390" s="101" t="s">
        <v>3308</v>
      </c>
      <c r="E1390" s="104">
        <v>28652.36</v>
      </c>
      <c r="F1390" s="43"/>
      <c r="G1390" s="38"/>
      <c r="H1390" s="125"/>
    </row>
    <row r="1391" ht="15.75" hidden="1" customHeight="1">
      <c r="A1391" s="149">
        <v>45874.0</v>
      </c>
      <c r="B1391" s="150" t="s">
        <v>635</v>
      </c>
      <c r="C1391" s="150" t="s">
        <v>25</v>
      </c>
      <c r="D1391" s="150" t="s">
        <v>3309</v>
      </c>
      <c r="E1391" s="151">
        <v>25102.93</v>
      </c>
      <c r="F1391" s="43"/>
      <c r="G1391" s="38"/>
      <c r="H1391" s="125"/>
    </row>
    <row r="1392" ht="15.75" hidden="1" customHeight="1">
      <c r="A1392" s="162">
        <v>45874.0</v>
      </c>
      <c r="B1392" s="101" t="s">
        <v>635</v>
      </c>
      <c r="C1392" s="101" t="s">
        <v>25</v>
      </c>
      <c r="D1392" s="101" t="s">
        <v>3310</v>
      </c>
      <c r="E1392" s="104">
        <v>40523.68</v>
      </c>
      <c r="F1392" s="43"/>
      <c r="G1392" s="38"/>
      <c r="H1392" s="125"/>
    </row>
    <row r="1393" ht="15.75" hidden="1" customHeight="1">
      <c r="A1393" s="162">
        <v>45874.0</v>
      </c>
      <c r="B1393" s="101" t="s">
        <v>635</v>
      </c>
      <c r="C1393" s="101" t="s">
        <v>25</v>
      </c>
      <c r="D1393" s="101" t="s">
        <v>3311</v>
      </c>
      <c r="E1393" s="104">
        <v>26185.53</v>
      </c>
      <c r="F1393" s="43"/>
      <c r="G1393" s="38"/>
      <c r="H1393" s="125"/>
    </row>
    <row r="1394" ht="15.75" hidden="1" customHeight="1">
      <c r="A1394" s="162">
        <v>45874.0</v>
      </c>
      <c r="B1394" s="101" t="s">
        <v>635</v>
      </c>
      <c r="C1394" s="101" t="s">
        <v>291</v>
      </c>
      <c r="D1394" s="101" t="s">
        <v>3312</v>
      </c>
      <c r="E1394" s="104">
        <v>-14816.24</v>
      </c>
      <c r="F1394" s="43"/>
      <c r="G1394" s="38"/>
      <c r="H1394" s="125"/>
    </row>
    <row r="1395" ht="15.75" hidden="1" customHeight="1">
      <c r="A1395" s="162">
        <v>45875.0</v>
      </c>
      <c r="B1395" s="101" t="s">
        <v>635</v>
      </c>
      <c r="C1395" s="101" t="s">
        <v>25</v>
      </c>
      <c r="D1395" s="101" t="s">
        <v>3313</v>
      </c>
      <c r="E1395" s="104">
        <v>51330.29</v>
      </c>
      <c r="F1395" s="43"/>
      <c r="G1395" s="38"/>
      <c r="H1395" s="125"/>
    </row>
    <row r="1396" ht="15.75" hidden="1" customHeight="1">
      <c r="A1396" s="162">
        <v>45875.0</v>
      </c>
      <c r="B1396" s="101" t="s">
        <v>635</v>
      </c>
      <c r="C1396" s="101" t="s">
        <v>25</v>
      </c>
      <c r="D1396" s="101" t="s">
        <v>3314</v>
      </c>
      <c r="E1396" s="104">
        <v>81770.28</v>
      </c>
      <c r="F1396" s="43"/>
      <c r="G1396" s="38"/>
      <c r="H1396" s="125"/>
    </row>
    <row r="1397" ht="15.75" hidden="1" customHeight="1">
      <c r="A1397" s="162">
        <v>45876.0</v>
      </c>
      <c r="B1397" s="101" t="s">
        <v>635</v>
      </c>
      <c r="C1397" s="101" t="s">
        <v>25</v>
      </c>
      <c r="D1397" s="101" t="s">
        <v>3315</v>
      </c>
      <c r="E1397" s="104">
        <v>184248.94</v>
      </c>
      <c r="F1397" s="43"/>
      <c r="G1397" s="38"/>
      <c r="H1397" s="125"/>
    </row>
    <row r="1398" ht="15.75" hidden="1" customHeight="1">
      <c r="A1398" s="162">
        <v>45876.0</v>
      </c>
      <c r="B1398" s="101" t="s">
        <v>635</v>
      </c>
      <c r="C1398" s="101" t="s">
        <v>25</v>
      </c>
      <c r="D1398" s="101" t="s">
        <v>3316</v>
      </c>
      <c r="E1398" s="104">
        <v>76989.18</v>
      </c>
      <c r="F1398" s="43"/>
      <c r="G1398" s="38"/>
      <c r="H1398" s="125"/>
    </row>
    <row r="1399" ht="15.75" hidden="1" customHeight="1">
      <c r="A1399" s="162">
        <v>45876.0</v>
      </c>
      <c r="B1399" s="101" t="s">
        <v>635</v>
      </c>
      <c r="C1399" s="101" t="s">
        <v>25</v>
      </c>
      <c r="D1399" s="101" t="s">
        <v>3317</v>
      </c>
      <c r="E1399" s="104">
        <v>35396.4</v>
      </c>
      <c r="F1399" s="33"/>
      <c r="G1399" s="38"/>
      <c r="H1399" s="125"/>
    </row>
    <row r="1400" ht="15.75" hidden="1" customHeight="1">
      <c r="A1400" s="162">
        <v>45877.0</v>
      </c>
      <c r="B1400" s="101" t="s">
        <v>635</v>
      </c>
      <c r="C1400" s="101" t="s">
        <v>25</v>
      </c>
      <c r="D1400" s="101" t="s">
        <v>3318</v>
      </c>
      <c r="E1400" s="104">
        <v>91208.31</v>
      </c>
      <c r="F1400" s="204" t="s">
        <v>3319</v>
      </c>
      <c r="G1400" s="38"/>
      <c r="H1400" s="125"/>
    </row>
    <row r="1401" ht="15.75" hidden="1" customHeight="1">
      <c r="A1401" s="162">
        <v>45877.0</v>
      </c>
      <c r="B1401" s="101" t="s">
        <v>635</v>
      </c>
      <c r="C1401" s="101" t="s">
        <v>25</v>
      </c>
      <c r="D1401" s="101" t="s">
        <v>3320</v>
      </c>
      <c r="E1401" s="104">
        <v>58196.93</v>
      </c>
      <c r="F1401" s="43"/>
      <c r="G1401" s="38"/>
      <c r="H1401" s="125"/>
    </row>
    <row r="1402" ht="15.75" hidden="1" customHeight="1">
      <c r="A1402" s="162">
        <v>45877.0</v>
      </c>
      <c r="B1402" s="101" t="s">
        <v>635</v>
      </c>
      <c r="C1402" s="101" t="s">
        <v>25</v>
      </c>
      <c r="D1402" s="101" t="s">
        <v>3321</v>
      </c>
      <c r="E1402" s="104">
        <v>23823.19</v>
      </c>
      <c r="F1402" s="43"/>
      <c r="G1402" s="38"/>
      <c r="H1402" s="125"/>
    </row>
    <row r="1403" ht="15.75" hidden="1" customHeight="1">
      <c r="A1403" s="162">
        <v>45878.0</v>
      </c>
      <c r="B1403" s="101" t="s">
        <v>635</v>
      </c>
      <c r="C1403" s="101" t="s">
        <v>25</v>
      </c>
      <c r="D1403" s="101" t="s">
        <v>3322</v>
      </c>
      <c r="E1403" s="104">
        <v>66570.92</v>
      </c>
      <c r="F1403" s="43"/>
      <c r="G1403" s="38"/>
      <c r="H1403" s="125"/>
    </row>
    <row r="1404" ht="15.75" hidden="1" customHeight="1">
      <c r="A1404" s="162">
        <v>45878.0</v>
      </c>
      <c r="B1404" s="101" t="s">
        <v>635</v>
      </c>
      <c r="C1404" s="101" t="s">
        <v>25</v>
      </c>
      <c r="D1404" s="101" t="s">
        <v>3323</v>
      </c>
      <c r="E1404" s="104">
        <v>45151.38</v>
      </c>
      <c r="F1404" s="43"/>
      <c r="G1404" s="38"/>
      <c r="H1404" s="190">
        <f>SUM(E1425,E1413:E1422,E1410,E1400:E1408)</f>
        <v>1709161.04</v>
      </c>
      <c r="I1404" s="191">
        <v>45894.0</v>
      </c>
      <c r="J1404" s="192" t="s">
        <v>3163</v>
      </c>
      <c r="K1404" s="327"/>
    </row>
    <row r="1405" ht="15.75" hidden="1" customHeight="1">
      <c r="A1405" s="162">
        <v>45878.0</v>
      </c>
      <c r="B1405" s="101" t="s">
        <v>635</v>
      </c>
      <c r="C1405" s="101" t="s">
        <v>25</v>
      </c>
      <c r="D1405" s="101" t="s">
        <v>3324</v>
      </c>
      <c r="E1405" s="104">
        <v>42928.91</v>
      </c>
      <c r="F1405" s="43"/>
      <c r="G1405" s="38"/>
      <c r="H1405" s="190">
        <f>E1409+E1411+E1412+E1423+E1424</f>
        <v>125065.83</v>
      </c>
      <c r="I1405" s="191">
        <v>45913.0</v>
      </c>
      <c r="J1405" s="192" t="s">
        <v>3325</v>
      </c>
      <c r="K1405" s="327"/>
    </row>
    <row r="1406" ht="15.75" hidden="1" customHeight="1">
      <c r="A1406" s="162">
        <v>45878.0</v>
      </c>
      <c r="B1406" s="101" t="s">
        <v>635</v>
      </c>
      <c r="C1406" s="101" t="s">
        <v>25</v>
      </c>
      <c r="D1406" s="101" t="s">
        <v>3326</v>
      </c>
      <c r="E1406" s="104">
        <v>15988.46</v>
      </c>
      <c r="F1406" s="43"/>
      <c r="G1406" s="38"/>
      <c r="H1406" s="125"/>
    </row>
    <row r="1407" ht="15.75" hidden="1" customHeight="1">
      <c r="A1407" s="162">
        <v>45880.0</v>
      </c>
      <c r="B1407" s="101" t="s">
        <v>635</v>
      </c>
      <c r="C1407" s="101" t="s">
        <v>25</v>
      </c>
      <c r="D1407" s="101" t="s">
        <v>3327</v>
      </c>
      <c r="E1407" s="104">
        <v>565990.11</v>
      </c>
      <c r="F1407" s="43"/>
      <c r="G1407" s="38"/>
      <c r="H1407" s="125"/>
    </row>
    <row r="1408" ht="15.75" hidden="1" customHeight="1">
      <c r="A1408" s="162">
        <v>45880.0</v>
      </c>
      <c r="B1408" s="101" t="s">
        <v>635</v>
      </c>
      <c r="C1408" s="101" t="s">
        <v>25</v>
      </c>
      <c r="D1408" s="101" t="s">
        <v>3328</v>
      </c>
      <c r="E1408" s="104">
        <v>288560.4</v>
      </c>
      <c r="F1408" s="43"/>
      <c r="G1408" s="38"/>
      <c r="H1408" s="125"/>
    </row>
    <row r="1409" ht="15.75" hidden="1" customHeight="1">
      <c r="A1409" s="149">
        <v>45880.0</v>
      </c>
      <c r="B1409" s="150" t="s">
        <v>635</v>
      </c>
      <c r="C1409" s="150" t="s">
        <v>25</v>
      </c>
      <c r="D1409" s="150" t="s">
        <v>3329</v>
      </c>
      <c r="E1409" s="151">
        <v>8486.59</v>
      </c>
      <c r="F1409" s="43"/>
      <c r="G1409" s="38"/>
      <c r="H1409" s="125"/>
    </row>
    <row r="1410" ht="15.75" hidden="1" customHeight="1">
      <c r="A1410" s="162">
        <v>45880.0</v>
      </c>
      <c r="B1410" s="101" t="s">
        <v>635</v>
      </c>
      <c r="C1410" s="101" t="s">
        <v>25</v>
      </c>
      <c r="D1410" s="101" t="s">
        <v>3330</v>
      </c>
      <c r="E1410" s="104">
        <v>17436.33</v>
      </c>
      <c r="F1410" s="43"/>
      <c r="G1410" s="38"/>
      <c r="H1410" s="125"/>
    </row>
    <row r="1411" ht="15.75" hidden="1" customHeight="1">
      <c r="A1411" s="149">
        <v>45880.0</v>
      </c>
      <c r="B1411" s="150" t="s">
        <v>635</v>
      </c>
      <c r="C1411" s="150" t="s">
        <v>25</v>
      </c>
      <c r="D1411" s="150" t="s">
        <v>3331</v>
      </c>
      <c r="E1411" s="151">
        <v>42101.79</v>
      </c>
      <c r="F1411" s="43"/>
      <c r="G1411" s="38"/>
      <c r="H1411" s="125"/>
    </row>
    <row r="1412" ht="15.75" hidden="1" customHeight="1">
      <c r="A1412" s="149">
        <v>45880.0</v>
      </c>
      <c r="B1412" s="150" t="s">
        <v>635</v>
      </c>
      <c r="C1412" s="150" t="s">
        <v>25</v>
      </c>
      <c r="D1412" s="150" t="s">
        <v>3332</v>
      </c>
      <c r="E1412" s="151">
        <v>28667.14</v>
      </c>
      <c r="F1412" s="43"/>
      <c r="G1412" s="38"/>
      <c r="H1412" s="125"/>
    </row>
    <row r="1413" ht="15.75" hidden="1" customHeight="1">
      <c r="A1413" s="162">
        <v>45880.0</v>
      </c>
      <c r="B1413" s="101" t="s">
        <v>635</v>
      </c>
      <c r="C1413" s="101" t="s">
        <v>25</v>
      </c>
      <c r="D1413" s="101" t="s">
        <v>3333</v>
      </c>
      <c r="E1413" s="104">
        <v>57221.07</v>
      </c>
      <c r="F1413" s="43"/>
      <c r="G1413" s="38"/>
      <c r="H1413" s="125"/>
    </row>
    <row r="1414" ht="15.75" hidden="1" customHeight="1">
      <c r="A1414" s="162">
        <v>45881.0</v>
      </c>
      <c r="B1414" s="101" t="s">
        <v>635</v>
      </c>
      <c r="C1414" s="101" t="s">
        <v>25</v>
      </c>
      <c r="D1414" s="101" t="s">
        <v>3334</v>
      </c>
      <c r="E1414" s="104">
        <v>95154.03</v>
      </c>
      <c r="F1414" s="43"/>
      <c r="G1414" s="38"/>
      <c r="H1414" s="125"/>
    </row>
    <row r="1415" ht="15.75" hidden="1" customHeight="1">
      <c r="A1415" s="162">
        <v>45881.0</v>
      </c>
      <c r="B1415" s="101" t="s">
        <v>635</v>
      </c>
      <c r="C1415" s="101" t="s">
        <v>25</v>
      </c>
      <c r="D1415" s="101" t="s">
        <v>3335</v>
      </c>
      <c r="E1415" s="104">
        <v>9949.48</v>
      </c>
      <c r="F1415" s="43"/>
      <c r="G1415" s="38"/>
      <c r="H1415" s="125"/>
    </row>
    <row r="1416" ht="15.75" hidden="1" customHeight="1">
      <c r="A1416" s="162">
        <v>45881.0</v>
      </c>
      <c r="B1416" s="101" t="s">
        <v>635</v>
      </c>
      <c r="C1416" s="101" t="s">
        <v>25</v>
      </c>
      <c r="D1416" s="101" t="s">
        <v>3336</v>
      </c>
      <c r="E1416" s="104">
        <v>26042.98</v>
      </c>
      <c r="F1416" s="43"/>
      <c r="G1416" s="38"/>
      <c r="H1416" s="125"/>
    </row>
    <row r="1417" ht="15.75" hidden="1" customHeight="1">
      <c r="A1417" s="162">
        <v>45881.0</v>
      </c>
      <c r="B1417" s="101" t="s">
        <v>635</v>
      </c>
      <c r="C1417" s="101" t="s">
        <v>25</v>
      </c>
      <c r="D1417" s="101" t="s">
        <v>3337</v>
      </c>
      <c r="E1417" s="104">
        <v>151877.71</v>
      </c>
      <c r="F1417" s="43"/>
      <c r="G1417" s="38"/>
      <c r="H1417" s="125"/>
    </row>
    <row r="1418" ht="15.75" hidden="1" customHeight="1">
      <c r="A1418" s="162">
        <v>45882.0</v>
      </c>
      <c r="B1418" s="101" t="s">
        <v>635</v>
      </c>
      <c r="C1418" s="101" t="s">
        <v>25</v>
      </c>
      <c r="D1418" s="101" t="s">
        <v>3338</v>
      </c>
      <c r="E1418" s="104">
        <v>11583.66</v>
      </c>
      <c r="F1418" s="43"/>
      <c r="G1418" s="38"/>
      <c r="H1418" s="125"/>
    </row>
    <row r="1419" ht="15.75" hidden="1" customHeight="1">
      <c r="A1419" s="162">
        <v>45882.0</v>
      </c>
      <c r="B1419" s="101" t="s">
        <v>635</v>
      </c>
      <c r="C1419" s="101" t="s">
        <v>25</v>
      </c>
      <c r="D1419" s="101" t="s">
        <v>3339</v>
      </c>
      <c r="E1419" s="104">
        <v>14856.42</v>
      </c>
      <c r="F1419" s="43"/>
      <c r="G1419" s="38"/>
      <c r="H1419" s="125"/>
    </row>
    <row r="1420" ht="15.75" hidden="1" customHeight="1">
      <c r="A1420" s="162">
        <v>45882.0</v>
      </c>
      <c r="B1420" s="101" t="s">
        <v>635</v>
      </c>
      <c r="C1420" s="101" t="s">
        <v>25</v>
      </c>
      <c r="D1420" s="101" t="s">
        <v>3340</v>
      </c>
      <c r="E1420" s="104">
        <v>23738.09</v>
      </c>
      <c r="F1420" s="43"/>
      <c r="G1420" s="38"/>
      <c r="H1420" s="125"/>
    </row>
    <row r="1421" ht="15.75" hidden="1" customHeight="1">
      <c r="A1421" s="162">
        <v>45882.0</v>
      </c>
      <c r="B1421" s="101" t="s">
        <v>635</v>
      </c>
      <c r="C1421" s="101" t="s">
        <v>25</v>
      </c>
      <c r="D1421" s="101" t="s">
        <v>3341</v>
      </c>
      <c r="E1421" s="104">
        <v>33942.37</v>
      </c>
      <c r="F1421" s="43"/>
      <c r="G1421" s="38"/>
      <c r="H1421" s="125"/>
    </row>
    <row r="1422" ht="15.75" hidden="1" customHeight="1">
      <c r="A1422" s="162">
        <v>45882.0</v>
      </c>
      <c r="B1422" s="101" t="s">
        <v>635</v>
      </c>
      <c r="C1422" s="101" t="s">
        <v>25</v>
      </c>
      <c r="D1422" s="101" t="s">
        <v>3342</v>
      </c>
      <c r="E1422" s="104">
        <v>45093.37</v>
      </c>
      <c r="F1422" s="43"/>
      <c r="G1422" s="38"/>
      <c r="H1422" s="125"/>
    </row>
    <row r="1423" ht="15.75" hidden="1" customHeight="1">
      <c r="A1423" s="149">
        <v>45883.0</v>
      </c>
      <c r="B1423" s="150" t="s">
        <v>635</v>
      </c>
      <c r="C1423" s="150" t="s">
        <v>25</v>
      </c>
      <c r="D1423" s="150" t="s">
        <v>3343</v>
      </c>
      <c r="E1423" s="151">
        <v>24217.63</v>
      </c>
      <c r="F1423" s="43"/>
      <c r="G1423" s="38"/>
      <c r="H1423" s="125"/>
    </row>
    <row r="1424" ht="15.75" hidden="1" customHeight="1">
      <c r="A1424" s="149">
        <v>45883.0</v>
      </c>
      <c r="B1424" s="150" t="s">
        <v>635</v>
      </c>
      <c r="C1424" s="150" t="s">
        <v>25</v>
      </c>
      <c r="D1424" s="150" t="s">
        <v>3344</v>
      </c>
      <c r="E1424" s="151">
        <v>21592.68</v>
      </c>
      <c r="F1424" s="43"/>
      <c r="G1424" s="38"/>
      <c r="H1424" s="125"/>
    </row>
    <row r="1425" ht="15.75" hidden="1" customHeight="1">
      <c r="A1425" s="162">
        <v>45883.0</v>
      </c>
      <c r="B1425" s="101" t="s">
        <v>635</v>
      </c>
      <c r="C1425" s="101" t="s">
        <v>25</v>
      </c>
      <c r="D1425" s="101" t="s">
        <v>3345</v>
      </c>
      <c r="E1425" s="104">
        <v>23846.92</v>
      </c>
      <c r="F1425" s="33"/>
      <c r="G1425" s="38"/>
      <c r="H1425" s="125"/>
    </row>
    <row r="1426" ht="15.75" hidden="1" customHeight="1">
      <c r="A1426" s="162">
        <v>45884.0</v>
      </c>
      <c r="B1426" s="101" t="s">
        <v>635</v>
      </c>
      <c r="C1426" s="101" t="s">
        <v>25</v>
      </c>
      <c r="D1426" s="101" t="s">
        <v>3346</v>
      </c>
      <c r="E1426" s="104">
        <v>19188.9</v>
      </c>
      <c r="F1426" s="204" t="s">
        <v>3347</v>
      </c>
      <c r="G1426" s="38"/>
      <c r="H1426" s="125"/>
    </row>
    <row r="1427" ht="15.75" hidden="1" customHeight="1">
      <c r="A1427" s="162">
        <v>45884.0</v>
      </c>
      <c r="B1427" s="101" t="s">
        <v>635</v>
      </c>
      <c r="C1427" s="101" t="s">
        <v>25</v>
      </c>
      <c r="D1427" s="101" t="s">
        <v>3348</v>
      </c>
      <c r="E1427" s="104">
        <v>14700.96</v>
      </c>
      <c r="F1427" s="43"/>
      <c r="G1427" s="38"/>
      <c r="H1427" s="125"/>
    </row>
    <row r="1428" ht="15.75" hidden="1" customHeight="1">
      <c r="A1428" s="162">
        <v>45884.0</v>
      </c>
      <c r="B1428" s="101" t="s">
        <v>635</v>
      </c>
      <c r="C1428" s="101" t="s">
        <v>25</v>
      </c>
      <c r="D1428" s="101" t="s">
        <v>3349</v>
      </c>
      <c r="E1428" s="104">
        <v>18158.12</v>
      </c>
      <c r="F1428" s="43"/>
      <c r="G1428" s="38"/>
      <c r="H1428" s="125"/>
    </row>
    <row r="1429" ht="15.75" hidden="1" customHeight="1">
      <c r="A1429" s="162">
        <v>45885.0</v>
      </c>
      <c r="B1429" s="101" t="s">
        <v>635</v>
      </c>
      <c r="C1429" s="101" t="s">
        <v>25</v>
      </c>
      <c r="D1429" s="101" t="s">
        <v>3350</v>
      </c>
      <c r="E1429" s="104">
        <v>91226.51</v>
      </c>
      <c r="F1429" s="43"/>
      <c r="G1429" s="38"/>
      <c r="H1429" s="125"/>
    </row>
    <row r="1430" ht="15.75" hidden="1" customHeight="1">
      <c r="A1430" s="162">
        <v>45885.0</v>
      </c>
      <c r="B1430" s="101" t="s">
        <v>635</v>
      </c>
      <c r="C1430" s="101" t="s">
        <v>25</v>
      </c>
      <c r="D1430" s="101" t="s">
        <v>3351</v>
      </c>
      <c r="E1430" s="104">
        <v>16428.76</v>
      </c>
      <c r="F1430" s="43"/>
      <c r="G1430" s="38"/>
      <c r="H1430" s="125"/>
    </row>
    <row r="1431" ht="15.75" hidden="1" customHeight="1">
      <c r="A1431" s="162">
        <v>45885.0</v>
      </c>
      <c r="B1431" s="101" t="s">
        <v>635</v>
      </c>
      <c r="C1431" s="101" t="s">
        <v>25</v>
      </c>
      <c r="D1431" s="101" t="s">
        <v>3352</v>
      </c>
      <c r="E1431" s="104">
        <v>26407.83</v>
      </c>
      <c r="F1431" s="43"/>
      <c r="G1431" s="38"/>
      <c r="H1431" s="125"/>
    </row>
    <row r="1432" ht="15.75" hidden="1" customHeight="1">
      <c r="A1432" s="162">
        <v>45885.0</v>
      </c>
      <c r="B1432" s="101" t="s">
        <v>635</v>
      </c>
      <c r="C1432" s="101" t="s">
        <v>25</v>
      </c>
      <c r="D1432" s="101" t="s">
        <v>3353</v>
      </c>
      <c r="E1432" s="104">
        <v>16273.67</v>
      </c>
      <c r="F1432" s="43"/>
      <c r="G1432" s="38"/>
      <c r="H1432" s="125"/>
    </row>
    <row r="1433" ht="15.75" hidden="1" customHeight="1">
      <c r="A1433" s="162">
        <v>45887.0</v>
      </c>
      <c r="B1433" s="101" t="s">
        <v>635</v>
      </c>
      <c r="C1433" s="101" t="s">
        <v>25</v>
      </c>
      <c r="D1433" s="101" t="s">
        <v>3354</v>
      </c>
      <c r="E1433" s="104">
        <v>113737.3</v>
      </c>
      <c r="F1433" s="43"/>
      <c r="G1433" s="38"/>
      <c r="H1433" s="190">
        <f>SUM(E1426:E1436,E1438,E1440:E1441)</f>
        <v>556628.35</v>
      </c>
      <c r="I1433" s="192" t="s">
        <v>3355</v>
      </c>
      <c r="J1433" s="192" t="s">
        <v>3356</v>
      </c>
      <c r="K1433" s="327"/>
      <c r="L1433" s="327"/>
      <c r="M1433" s="327"/>
    </row>
    <row r="1434" ht="15.75" hidden="1" customHeight="1">
      <c r="A1434" s="162">
        <v>45887.0</v>
      </c>
      <c r="B1434" s="101" t="s">
        <v>635</v>
      </c>
      <c r="C1434" s="101" t="s">
        <v>25</v>
      </c>
      <c r="D1434" s="101" t="s">
        <v>3357</v>
      </c>
      <c r="E1434" s="104">
        <v>25100.13</v>
      </c>
      <c r="F1434" s="43"/>
      <c r="G1434" s="38"/>
      <c r="H1434" s="190">
        <f>E1437+E1439+E1442</f>
        <v>112724.05</v>
      </c>
      <c r="I1434" s="192" t="s">
        <v>3358</v>
      </c>
      <c r="J1434" s="192" t="s">
        <v>3359</v>
      </c>
      <c r="K1434" s="327"/>
      <c r="L1434" s="327"/>
      <c r="M1434" s="327"/>
    </row>
    <row r="1435" ht="15.75" hidden="1" customHeight="1">
      <c r="A1435" s="162">
        <v>45888.0</v>
      </c>
      <c r="B1435" s="101" t="s">
        <v>635</v>
      </c>
      <c r="C1435" s="101" t="s">
        <v>25</v>
      </c>
      <c r="D1435" s="101" t="s">
        <v>3361</v>
      </c>
      <c r="E1435" s="104">
        <v>144022.9</v>
      </c>
      <c r="F1435" s="43"/>
      <c r="G1435" s="38"/>
      <c r="H1435" s="125"/>
    </row>
    <row r="1436" ht="15.75" hidden="1" customHeight="1">
      <c r="A1436" s="162">
        <v>45888.0</v>
      </c>
      <c r="B1436" s="101" t="s">
        <v>635</v>
      </c>
      <c r="C1436" s="101" t="s">
        <v>25</v>
      </c>
      <c r="D1436" s="101" t="s">
        <v>3363</v>
      </c>
      <c r="E1436" s="104">
        <v>4220.84</v>
      </c>
      <c r="F1436" s="43"/>
      <c r="G1436" s="38"/>
      <c r="H1436" s="125"/>
    </row>
    <row r="1437" ht="15.75" hidden="1" customHeight="1">
      <c r="A1437" s="149">
        <v>45888.0</v>
      </c>
      <c r="B1437" s="150" t="s">
        <v>635</v>
      </c>
      <c r="C1437" s="150" t="s">
        <v>25</v>
      </c>
      <c r="D1437" s="150" t="s">
        <v>3365</v>
      </c>
      <c r="E1437" s="151">
        <v>21592.68</v>
      </c>
      <c r="F1437" s="43"/>
      <c r="G1437" s="38"/>
      <c r="H1437" s="125"/>
    </row>
    <row r="1438" ht="15.75" hidden="1" customHeight="1">
      <c r="A1438" s="162">
        <v>45888.0</v>
      </c>
      <c r="B1438" s="101" t="s">
        <v>635</v>
      </c>
      <c r="C1438" s="101" t="s">
        <v>25</v>
      </c>
      <c r="D1438" s="101" t="s">
        <v>3366</v>
      </c>
      <c r="E1438" s="104">
        <v>29267.27</v>
      </c>
      <c r="F1438" s="43"/>
      <c r="G1438" s="38"/>
      <c r="H1438" s="125"/>
    </row>
    <row r="1439" ht="15.75" hidden="1" customHeight="1">
      <c r="A1439" s="149">
        <v>45889.0</v>
      </c>
      <c r="B1439" s="150" t="s">
        <v>635</v>
      </c>
      <c r="C1439" s="150" t="s">
        <v>25</v>
      </c>
      <c r="D1439" s="150" t="s">
        <v>3367</v>
      </c>
      <c r="E1439" s="151">
        <v>22607.58</v>
      </c>
      <c r="F1439" s="43"/>
      <c r="G1439" s="38"/>
      <c r="H1439" s="125"/>
    </row>
    <row r="1440" ht="15.75" hidden="1" customHeight="1">
      <c r="A1440" s="162">
        <v>45889.0</v>
      </c>
      <c r="B1440" s="101" t="s">
        <v>635</v>
      </c>
      <c r="C1440" s="101" t="s">
        <v>25</v>
      </c>
      <c r="D1440" s="101" t="s">
        <v>3368</v>
      </c>
      <c r="E1440" s="104">
        <v>9425.69</v>
      </c>
      <c r="F1440" s="43"/>
      <c r="G1440" s="38"/>
      <c r="H1440" s="125"/>
    </row>
    <row r="1441" ht="15.75" hidden="1" customHeight="1">
      <c r="A1441" s="162">
        <v>45889.0</v>
      </c>
      <c r="B1441" s="101" t="s">
        <v>635</v>
      </c>
      <c r="C1441" s="101" t="s">
        <v>25</v>
      </c>
      <c r="D1441" s="101" t="s">
        <v>3369</v>
      </c>
      <c r="E1441" s="104">
        <v>28469.47</v>
      </c>
      <c r="F1441" s="43"/>
      <c r="G1441" s="38"/>
      <c r="H1441" s="125"/>
    </row>
    <row r="1442" ht="15.75" hidden="1" customHeight="1">
      <c r="A1442" s="149">
        <v>45890.0</v>
      </c>
      <c r="B1442" s="150" t="s">
        <v>635</v>
      </c>
      <c r="C1442" s="150" t="s">
        <v>25</v>
      </c>
      <c r="D1442" s="150" t="s">
        <v>3371</v>
      </c>
      <c r="E1442" s="151">
        <v>68523.79</v>
      </c>
      <c r="F1442" s="33"/>
      <c r="G1442" s="38"/>
      <c r="H1442" s="125"/>
    </row>
    <row r="1443" ht="15.75" hidden="1" customHeight="1">
      <c r="A1443" s="162">
        <v>45891.0</v>
      </c>
      <c r="B1443" s="101" t="s">
        <v>635</v>
      </c>
      <c r="C1443" s="101" t="s">
        <v>25</v>
      </c>
      <c r="D1443" s="101" t="s">
        <v>3372</v>
      </c>
      <c r="E1443" s="104">
        <v>14735.91</v>
      </c>
      <c r="F1443" s="204" t="s">
        <v>3373</v>
      </c>
      <c r="G1443" s="38"/>
      <c r="H1443" s="125"/>
    </row>
    <row r="1444" ht="15.75" hidden="1" customHeight="1">
      <c r="A1444" s="162">
        <v>45891.0</v>
      </c>
      <c r="B1444" s="101" t="s">
        <v>635</v>
      </c>
      <c r="C1444" s="101" t="s">
        <v>25</v>
      </c>
      <c r="D1444" s="101" t="s">
        <v>3376</v>
      </c>
      <c r="E1444" s="104">
        <v>163540.56</v>
      </c>
      <c r="F1444" s="43"/>
      <c r="G1444" s="38"/>
      <c r="H1444" s="125"/>
    </row>
    <row r="1445" ht="15.75" hidden="1" customHeight="1">
      <c r="A1445" s="162">
        <v>45891.0</v>
      </c>
      <c r="B1445" s="101" t="s">
        <v>635</v>
      </c>
      <c r="C1445" s="101" t="s">
        <v>25</v>
      </c>
      <c r="D1445" s="101" t="s">
        <v>3377</v>
      </c>
      <c r="E1445" s="104">
        <v>57865.07</v>
      </c>
      <c r="F1445" s="43"/>
      <c r="G1445" s="38"/>
      <c r="H1445" s="125"/>
    </row>
    <row r="1446" ht="15.75" hidden="1" customHeight="1">
      <c r="A1446" s="162">
        <v>45894.0</v>
      </c>
      <c r="B1446" s="101" t="s">
        <v>635</v>
      </c>
      <c r="C1446" s="101" t="s">
        <v>25</v>
      </c>
      <c r="D1446" s="101" t="s">
        <v>3379</v>
      </c>
      <c r="E1446" s="104">
        <v>33369.24</v>
      </c>
      <c r="F1446" s="43"/>
      <c r="G1446" s="38"/>
      <c r="H1446" s="125"/>
    </row>
    <row r="1447" ht="15.75" hidden="1" customHeight="1">
      <c r="A1447" s="336">
        <v>45894.0</v>
      </c>
      <c r="B1447" s="338" t="s">
        <v>635</v>
      </c>
      <c r="C1447" s="338" t="s">
        <v>25</v>
      </c>
      <c r="D1447" s="338" t="s">
        <v>3381</v>
      </c>
      <c r="E1447" s="339">
        <v>15170.93</v>
      </c>
      <c r="F1447" s="43"/>
      <c r="G1447" s="38"/>
      <c r="H1447" s="125"/>
    </row>
    <row r="1448" ht="15.75" hidden="1" customHeight="1">
      <c r="A1448" s="162">
        <v>45894.0</v>
      </c>
      <c r="B1448" s="101" t="s">
        <v>635</v>
      </c>
      <c r="C1448" s="101" t="s">
        <v>25</v>
      </c>
      <c r="D1448" s="101" t="s">
        <v>3382</v>
      </c>
      <c r="E1448" s="104">
        <v>133784.18</v>
      </c>
      <c r="F1448" s="43"/>
      <c r="G1448" s="38"/>
      <c r="H1448" s="125"/>
    </row>
    <row r="1449" ht="15.75" hidden="1" customHeight="1">
      <c r="A1449" s="162">
        <v>45894.0</v>
      </c>
      <c r="B1449" s="101" t="s">
        <v>635</v>
      </c>
      <c r="C1449" s="101" t="s">
        <v>25</v>
      </c>
      <c r="D1449" s="101" t="s">
        <v>3383</v>
      </c>
      <c r="E1449" s="104">
        <v>37960.65</v>
      </c>
      <c r="F1449" s="43"/>
      <c r="G1449" s="38"/>
      <c r="H1449" s="125"/>
    </row>
    <row r="1450" ht="15.75" hidden="1" customHeight="1">
      <c r="A1450" s="162">
        <v>45894.0</v>
      </c>
      <c r="B1450" s="101" t="s">
        <v>635</v>
      </c>
      <c r="C1450" s="101" t="s">
        <v>25</v>
      </c>
      <c r="D1450" s="101" t="s">
        <v>3385</v>
      </c>
      <c r="E1450" s="104">
        <v>4719.16</v>
      </c>
      <c r="F1450" s="43"/>
      <c r="G1450" s="38"/>
      <c r="H1450" s="198">
        <v>752006.23</v>
      </c>
      <c r="I1450" s="192" t="s">
        <v>3386</v>
      </c>
      <c r="J1450" s="192" t="s">
        <v>3325</v>
      </c>
      <c r="K1450" s="327"/>
      <c r="L1450" s="327"/>
    </row>
    <row r="1451" ht="15.75" hidden="1" customHeight="1">
      <c r="A1451" s="162">
        <v>45895.0</v>
      </c>
      <c r="B1451" s="101" t="s">
        <v>635</v>
      </c>
      <c r="C1451" s="101" t="s">
        <v>25</v>
      </c>
      <c r="D1451" s="101" t="s">
        <v>3387</v>
      </c>
      <c r="E1451" s="104">
        <v>9393.97</v>
      </c>
      <c r="F1451" s="43"/>
      <c r="G1451" s="38"/>
      <c r="H1451" s="190">
        <f>E1447</f>
        <v>15170.93</v>
      </c>
      <c r="I1451" s="192" t="s">
        <v>3388</v>
      </c>
      <c r="J1451" s="192" t="s">
        <v>3390</v>
      </c>
      <c r="K1451" s="327"/>
      <c r="L1451" s="327"/>
    </row>
    <row r="1452" ht="15.75" hidden="1" customHeight="1">
      <c r="A1452" s="162">
        <v>45895.0</v>
      </c>
      <c r="B1452" s="101" t="s">
        <v>635</v>
      </c>
      <c r="C1452" s="101" t="s">
        <v>25</v>
      </c>
      <c r="D1452" s="101" t="s">
        <v>3391</v>
      </c>
      <c r="E1452" s="104">
        <v>12216.85</v>
      </c>
      <c r="F1452" s="43"/>
      <c r="G1452" s="38"/>
      <c r="H1452" s="190">
        <f>E1453+E1460</f>
        <v>247133.09</v>
      </c>
      <c r="I1452" s="192" t="s">
        <v>3393</v>
      </c>
      <c r="J1452" s="192" t="s">
        <v>3394</v>
      </c>
      <c r="K1452" s="327"/>
      <c r="L1452" s="327"/>
    </row>
    <row r="1453" ht="15.75" hidden="1" customHeight="1">
      <c r="A1453" s="149">
        <v>45895.0</v>
      </c>
      <c r="B1453" s="150" t="s">
        <v>635</v>
      </c>
      <c r="C1453" s="150" t="s">
        <v>25</v>
      </c>
      <c r="D1453" s="150" t="s">
        <v>3395</v>
      </c>
      <c r="E1453" s="151">
        <v>211041.98</v>
      </c>
      <c r="F1453" s="43"/>
      <c r="G1453" s="38"/>
      <c r="H1453" s="125"/>
    </row>
    <row r="1454" ht="15.75" hidden="1" customHeight="1">
      <c r="A1454" s="162">
        <v>45895.0</v>
      </c>
      <c r="B1454" s="101" t="s">
        <v>635</v>
      </c>
      <c r="C1454" s="101" t="s">
        <v>25</v>
      </c>
      <c r="D1454" s="101" t="s">
        <v>3397</v>
      </c>
      <c r="E1454" s="104">
        <v>65620.87</v>
      </c>
      <c r="F1454" s="43"/>
      <c r="G1454" s="38"/>
      <c r="H1454" s="125"/>
    </row>
    <row r="1455" ht="15.75" hidden="1" customHeight="1">
      <c r="A1455" s="162">
        <v>45896.0</v>
      </c>
      <c r="B1455" s="101" t="s">
        <v>635</v>
      </c>
      <c r="C1455" s="101" t="s">
        <v>25</v>
      </c>
      <c r="D1455" s="101" t="s">
        <v>3398</v>
      </c>
      <c r="E1455" s="104">
        <v>14781.65</v>
      </c>
      <c r="F1455" s="43"/>
      <c r="G1455" s="38"/>
      <c r="H1455" s="125"/>
    </row>
    <row r="1456" ht="15.75" hidden="1" customHeight="1">
      <c r="A1456" s="162">
        <v>45897.0</v>
      </c>
      <c r="B1456" s="101" t="s">
        <v>635</v>
      </c>
      <c r="C1456" s="101" t="s">
        <v>25</v>
      </c>
      <c r="D1456" s="101" t="s">
        <v>3399</v>
      </c>
      <c r="E1456" s="104">
        <v>16814.26</v>
      </c>
      <c r="F1456" s="43"/>
      <c r="G1456" s="38"/>
      <c r="H1456" s="125"/>
    </row>
    <row r="1457" ht="15.75" hidden="1" customHeight="1">
      <c r="A1457" s="162">
        <v>45897.0</v>
      </c>
      <c r="B1457" s="101" t="s">
        <v>635</v>
      </c>
      <c r="C1457" s="101" t="s">
        <v>25</v>
      </c>
      <c r="D1457" s="101" t="s">
        <v>3400</v>
      </c>
      <c r="E1457" s="104">
        <v>9893.44</v>
      </c>
      <c r="F1457" s="43"/>
      <c r="G1457" s="38"/>
      <c r="H1457" s="125"/>
    </row>
    <row r="1458" ht="15.75" hidden="1" customHeight="1">
      <c r="A1458" s="162">
        <v>45897.0</v>
      </c>
      <c r="B1458" s="101" t="s">
        <v>635</v>
      </c>
      <c r="C1458" s="101" t="s">
        <v>25</v>
      </c>
      <c r="D1458" s="101" t="s">
        <v>3402</v>
      </c>
      <c r="E1458" s="104">
        <v>12824.07</v>
      </c>
      <c r="F1458" s="43"/>
      <c r="G1458" s="38"/>
      <c r="H1458" s="125"/>
    </row>
    <row r="1459" ht="15.75" hidden="1" customHeight="1">
      <c r="A1459" s="162">
        <v>45897.0</v>
      </c>
      <c r="B1459" s="101" t="s">
        <v>635</v>
      </c>
      <c r="C1459" s="101" t="s">
        <v>25</v>
      </c>
      <c r="D1459" s="101" t="s">
        <v>3405</v>
      </c>
      <c r="E1459" s="104">
        <v>8141.38</v>
      </c>
      <c r="F1459" s="43"/>
      <c r="G1459" s="38"/>
      <c r="H1459" s="125"/>
    </row>
    <row r="1460" ht="15.75" hidden="1" customHeight="1">
      <c r="A1460" s="149">
        <v>45897.0</v>
      </c>
      <c r="B1460" s="150" t="s">
        <v>635</v>
      </c>
      <c r="C1460" s="150" t="s">
        <v>25</v>
      </c>
      <c r="D1460" s="150" t="s">
        <v>3407</v>
      </c>
      <c r="E1460" s="151">
        <v>36091.11</v>
      </c>
      <c r="F1460" s="43"/>
      <c r="G1460" s="38"/>
      <c r="H1460" s="125"/>
    </row>
    <row r="1461" ht="15.75" hidden="1" customHeight="1">
      <c r="A1461" s="162">
        <v>45897.0</v>
      </c>
      <c r="B1461" s="101" t="s">
        <v>635</v>
      </c>
      <c r="C1461" s="101" t="s">
        <v>25</v>
      </c>
      <c r="D1461" s="101" t="s">
        <v>3409</v>
      </c>
      <c r="E1461" s="104">
        <v>172124.19</v>
      </c>
      <c r="F1461" s="33"/>
      <c r="G1461" s="38"/>
      <c r="H1461" s="125"/>
    </row>
    <row r="1462" ht="15.75" hidden="1" customHeight="1">
      <c r="A1462" s="162">
        <v>45897.0</v>
      </c>
      <c r="B1462" s="101" t="s">
        <v>635</v>
      </c>
      <c r="C1462" s="101" t="s">
        <v>291</v>
      </c>
      <c r="D1462" s="101" t="s">
        <v>3411</v>
      </c>
      <c r="E1462" s="104">
        <v>-15779.22</v>
      </c>
      <c r="F1462" s="173" t="s">
        <v>3412</v>
      </c>
      <c r="G1462" s="38"/>
      <c r="H1462" s="125"/>
    </row>
    <row r="1463" ht="15.75" hidden="1" customHeight="1">
      <c r="A1463" s="162">
        <v>45898.0</v>
      </c>
      <c r="B1463" s="101" t="s">
        <v>635</v>
      </c>
      <c r="C1463" s="101" t="s">
        <v>25</v>
      </c>
      <c r="D1463" s="101" t="s">
        <v>3415</v>
      </c>
      <c r="E1463" s="104">
        <v>6769.17</v>
      </c>
      <c r="F1463" s="43"/>
      <c r="G1463" s="38"/>
      <c r="H1463" s="125"/>
    </row>
    <row r="1464" ht="15.75" hidden="1" customHeight="1">
      <c r="A1464" s="162">
        <v>45898.0</v>
      </c>
      <c r="B1464" s="101" t="s">
        <v>635</v>
      </c>
      <c r="C1464" s="101" t="s">
        <v>25</v>
      </c>
      <c r="D1464" s="101" t="s">
        <v>3417</v>
      </c>
      <c r="E1464" s="104">
        <v>645153.66</v>
      </c>
      <c r="F1464" s="43"/>
      <c r="G1464" s="38"/>
      <c r="H1464" s="125"/>
    </row>
    <row r="1465" ht="15.75" hidden="1" customHeight="1">
      <c r="A1465" s="162">
        <v>45898.0</v>
      </c>
      <c r="B1465" s="101" t="s">
        <v>635</v>
      </c>
      <c r="C1465" s="101" t="s">
        <v>25</v>
      </c>
      <c r="D1465" s="101" t="s">
        <v>3418</v>
      </c>
      <c r="E1465" s="104">
        <v>172283.72</v>
      </c>
      <c r="F1465" s="43"/>
      <c r="G1465" s="38"/>
      <c r="H1465" s="198">
        <v>1538278.2</v>
      </c>
      <c r="I1465" s="192" t="s">
        <v>3420</v>
      </c>
      <c r="J1465" s="192" t="s">
        <v>3421</v>
      </c>
      <c r="K1465" s="327"/>
      <c r="L1465" s="327"/>
      <c r="M1465" s="327"/>
    </row>
    <row r="1466" ht="15.75" hidden="1" customHeight="1">
      <c r="A1466" s="162">
        <v>45898.0</v>
      </c>
      <c r="B1466" s="101" t="s">
        <v>635</v>
      </c>
      <c r="C1466" s="101" t="s">
        <v>25</v>
      </c>
      <c r="D1466" s="101" t="s">
        <v>3422</v>
      </c>
      <c r="E1466" s="104">
        <v>19135.67</v>
      </c>
      <c r="F1466" s="43"/>
      <c r="G1466" s="38"/>
      <c r="H1466" s="198">
        <v>142454.41</v>
      </c>
      <c r="I1466" s="192" t="s">
        <v>3423</v>
      </c>
      <c r="J1466" s="192" t="s">
        <v>3424</v>
      </c>
      <c r="K1466" s="327"/>
      <c r="L1466" s="327"/>
      <c r="M1466" s="327"/>
    </row>
    <row r="1467" ht="15.75" hidden="1" customHeight="1">
      <c r="A1467" s="149">
        <v>45898.0</v>
      </c>
      <c r="B1467" s="150" t="s">
        <v>635</v>
      </c>
      <c r="C1467" s="150" t="s">
        <v>25</v>
      </c>
      <c r="D1467" s="150" t="s">
        <v>3425</v>
      </c>
      <c r="E1467" s="151">
        <v>142454.41</v>
      </c>
      <c r="F1467" s="43"/>
      <c r="G1467" s="38"/>
      <c r="H1467" s="125"/>
    </row>
    <row r="1468" ht="15.75" hidden="1" customHeight="1">
      <c r="A1468" s="162">
        <v>45899.0</v>
      </c>
      <c r="B1468" s="101" t="s">
        <v>635</v>
      </c>
      <c r="C1468" s="101" t="s">
        <v>25</v>
      </c>
      <c r="D1468" s="101" t="s">
        <v>3426</v>
      </c>
      <c r="E1468" s="104">
        <v>20422.58</v>
      </c>
      <c r="F1468" s="43"/>
      <c r="G1468" s="38"/>
      <c r="H1468" s="125"/>
    </row>
    <row r="1469" ht="15.75" hidden="1" customHeight="1">
      <c r="A1469" s="162">
        <v>45901.0</v>
      </c>
      <c r="B1469" s="101" t="s">
        <v>635</v>
      </c>
      <c r="C1469" s="101" t="s">
        <v>25</v>
      </c>
      <c r="D1469" s="101" t="s">
        <v>3427</v>
      </c>
      <c r="E1469" s="104">
        <v>130000.35</v>
      </c>
      <c r="F1469" s="43"/>
      <c r="G1469" s="38"/>
      <c r="H1469" s="125"/>
    </row>
    <row r="1470" ht="15.75" hidden="1" customHeight="1">
      <c r="A1470" s="162">
        <v>45901.0</v>
      </c>
      <c r="B1470" s="101" t="s">
        <v>635</v>
      </c>
      <c r="C1470" s="101" t="s">
        <v>25</v>
      </c>
      <c r="D1470" s="101" t="s">
        <v>3428</v>
      </c>
      <c r="E1470" s="104">
        <v>5263.32</v>
      </c>
      <c r="F1470" s="43"/>
      <c r="G1470" s="38"/>
      <c r="H1470" s="125"/>
    </row>
    <row r="1471" ht="15.75" hidden="1" customHeight="1">
      <c r="A1471" s="162">
        <v>45901.0</v>
      </c>
      <c r="B1471" s="101" t="s">
        <v>635</v>
      </c>
      <c r="C1471" s="101" t="s">
        <v>25</v>
      </c>
      <c r="D1471" s="101" t="s">
        <v>3429</v>
      </c>
      <c r="E1471" s="104">
        <v>7098.5</v>
      </c>
      <c r="F1471" s="43"/>
      <c r="G1471" s="38"/>
      <c r="H1471" s="125"/>
    </row>
    <row r="1472" ht="15.75" hidden="1" customHeight="1">
      <c r="A1472" s="162">
        <v>45901.0</v>
      </c>
      <c r="B1472" s="101" t="s">
        <v>635</v>
      </c>
      <c r="C1472" s="101" t="s">
        <v>25</v>
      </c>
      <c r="D1472" s="101" t="s">
        <v>3430</v>
      </c>
      <c r="E1472" s="104">
        <v>64793.47</v>
      </c>
      <c r="F1472" s="43"/>
      <c r="G1472" s="38"/>
      <c r="H1472" s="125"/>
    </row>
    <row r="1473" ht="15.75" hidden="1" customHeight="1">
      <c r="A1473" s="162">
        <v>45901.0</v>
      </c>
      <c r="B1473" s="101" t="s">
        <v>635</v>
      </c>
      <c r="C1473" s="101" t="s">
        <v>25</v>
      </c>
      <c r="D1473" s="101" t="s">
        <v>3431</v>
      </c>
      <c r="E1473" s="104">
        <v>2778.91</v>
      </c>
      <c r="F1473" s="43"/>
      <c r="G1473" s="38"/>
      <c r="H1473" s="125"/>
    </row>
    <row r="1474" ht="15.75" hidden="1" customHeight="1">
      <c r="A1474" s="162">
        <v>45901.0</v>
      </c>
      <c r="B1474" s="101" t="s">
        <v>635</v>
      </c>
      <c r="C1474" s="101" t="s">
        <v>25</v>
      </c>
      <c r="D1474" s="101" t="s">
        <v>3432</v>
      </c>
      <c r="E1474" s="104">
        <v>144186.22</v>
      </c>
      <c r="F1474" s="43"/>
      <c r="G1474" s="38"/>
      <c r="H1474" s="125"/>
    </row>
    <row r="1475" ht="15.75" hidden="1" customHeight="1">
      <c r="A1475" s="162">
        <v>45902.0</v>
      </c>
      <c r="B1475" s="101" t="s">
        <v>635</v>
      </c>
      <c r="C1475" s="101" t="s">
        <v>25</v>
      </c>
      <c r="D1475" s="101" t="s">
        <v>3434</v>
      </c>
      <c r="E1475" s="104">
        <v>4336.18</v>
      </c>
      <c r="F1475" s="43"/>
      <c r="G1475" s="38"/>
      <c r="H1475" s="125"/>
    </row>
    <row r="1476" ht="15.75" hidden="1" customHeight="1">
      <c r="A1476" s="162">
        <v>45902.0</v>
      </c>
      <c r="B1476" s="101" t="s">
        <v>635</v>
      </c>
      <c r="C1476" s="101" t="s">
        <v>25</v>
      </c>
      <c r="D1476" s="101" t="s">
        <v>3435</v>
      </c>
      <c r="E1476" s="104">
        <v>98572.36</v>
      </c>
      <c r="F1476" s="43"/>
      <c r="G1476" s="38"/>
      <c r="H1476" s="125"/>
    </row>
    <row r="1477" ht="15.75" hidden="1" customHeight="1">
      <c r="A1477" s="162">
        <v>45903.0</v>
      </c>
      <c r="B1477" s="101" t="s">
        <v>635</v>
      </c>
      <c r="C1477" s="101" t="s">
        <v>25</v>
      </c>
      <c r="D1477" s="101" t="s">
        <v>3437</v>
      </c>
      <c r="E1477" s="104">
        <v>139469.78</v>
      </c>
      <c r="F1477" s="43"/>
      <c r="G1477" s="38"/>
      <c r="H1477" s="125"/>
    </row>
    <row r="1478" ht="15.75" hidden="1" customHeight="1">
      <c r="A1478" s="162">
        <v>45904.0</v>
      </c>
      <c r="B1478" s="101" t="s">
        <v>635</v>
      </c>
      <c r="C1478" s="101" t="s">
        <v>25</v>
      </c>
      <c r="D1478" s="101" t="s">
        <v>3439</v>
      </c>
      <c r="E1478" s="104">
        <v>21327.06</v>
      </c>
      <c r="F1478" s="43"/>
      <c r="G1478" s="38"/>
      <c r="H1478" s="125"/>
    </row>
    <row r="1479" ht="15.75" hidden="1" customHeight="1">
      <c r="A1479" s="162">
        <v>45904.0</v>
      </c>
      <c r="B1479" s="101" t="s">
        <v>635</v>
      </c>
      <c r="C1479" s="101" t="s">
        <v>25</v>
      </c>
      <c r="D1479" s="101" t="s">
        <v>3440</v>
      </c>
      <c r="E1479" s="104">
        <v>51687.25</v>
      </c>
      <c r="F1479" s="33"/>
      <c r="G1479" s="38"/>
      <c r="H1479" s="125"/>
    </row>
    <row r="1480" ht="15.75" hidden="1" customHeight="1">
      <c r="A1480" s="162">
        <v>45905.0</v>
      </c>
      <c r="B1480" s="101" t="s">
        <v>635</v>
      </c>
      <c r="C1480" s="101" t="s">
        <v>25</v>
      </c>
      <c r="D1480" s="101" t="s">
        <v>3442</v>
      </c>
      <c r="E1480" s="104">
        <v>112026.29</v>
      </c>
      <c r="F1480" s="173" t="s">
        <v>3443</v>
      </c>
      <c r="G1480" s="38"/>
      <c r="H1480" s="125"/>
    </row>
    <row r="1481" ht="15.75" hidden="1" customHeight="1">
      <c r="A1481" s="162">
        <v>45905.0</v>
      </c>
      <c r="B1481" s="101" t="s">
        <v>635</v>
      </c>
      <c r="C1481" s="101" t="s">
        <v>25</v>
      </c>
      <c r="D1481" s="101" t="s">
        <v>3445</v>
      </c>
      <c r="E1481" s="104">
        <v>23083.18</v>
      </c>
      <c r="F1481" s="43"/>
      <c r="G1481" s="38"/>
      <c r="H1481" s="125"/>
    </row>
    <row r="1482" ht="15.75" hidden="1" customHeight="1">
      <c r="A1482" s="162">
        <v>45905.0</v>
      </c>
      <c r="B1482" s="101" t="s">
        <v>635</v>
      </c>
      <c r="C1482" s="101" t="s">
        <v>25</v>
      </c>
      <c r="D1482" s="101" t="s">
        <v>3446</v>
      </c>
      <c r="E1482" s="104">
        <v>20380.92</v>
      </c>
      <c r="F1482" s="43"/>
      <c r="G1482" s="38"/>
      <c r="H1482" s="125"/>
    </row>
    <row r="1483" ht="15.75" hidden="1" customHeight="1">
      <c r="A1483" s="162">
        <v>45905.0</v>
      </c>
      <c r="B1483" s="101" t="s">
        <v>635</v>
      </c>
      <c r="C1483" s="101" t="s">
        <v>25</v>
      </c>
      <c r="D1483" s="101" t="s">
        <v>3447</v>
      </c>
      <c r="E1483" s="104">
        <v>10808.82</v>
      </c>
      <c r="F1483" s="43"/>
      <c r="G1483" s="38"/>
      <c r="H1483" s="125"/>
    </row>
    <row r="1484" ht="15.75" hidden="1" customHeight="1">
      <c r="A1484" s="149">
        <v>45905.0</v>
      </c>
      <c r="B1484" s="150" t="s">
        <v>635</v>
      </c>
      <c r="C1484" s="150" t="s">
        <v>25</v>
      </c>
      <c r="D1484" s="150" t="s">
        <v>3448</v>
      </c>
      <c r="E1484" s="151">
        <v>14085.57</v>
      </c>
      <c r="F1484" s="43"/>
      <c r="G1484" s="38"/>
      <c r="H1484" s="125"/>
    </row>
    <row r="1485" ht="15.75" hidden="1" customHeight="1">
      <c r="A1485" s="162">
        <v>45905.0</v>
      </c>
      <c r="B1485" s="101" t="s">
        <v>635</v>
      </c>
      <c r="C1485" s="101" t="s">
        <v>1036</v>
      </c>
      <c r="D1485" s="101" t="s">
        <v>3450</v>
      </c>
      <c r="E1485" s="104">
        <v>-5159.3</v>
      </c>
      <c r="F1485" s="43"/>
      <c r="G1485" s="38"/>
      <c r="H1485" s="125"/>
    </row>
    <row r="1486" ht="15.75" hidden="1" customHeight="1">
      <c r="A1486" s="162">
        <v>45906.0</v>
      </c>
      <c r="B1486" s="101" t="s">
        <v>635</v>
      </c>
      <c r="C1486" s="101" t="s">
        <v>25</v>
      </c>
      <c r="D1486" s="101" t="s">
        <v>3451</v>
      </c>
      <c r="E1486" s="104">
        <v>11441.03</v>
      </c>
      <c r="F1486" s="43"/>
      <c r="G1486" s="38"/>
      <c r="H1486" s="125"/>
    </row>
    <row r="1487" ht="15.75" hidden="1" customHeight="1">
      <c r="A1487" s="162">
        <v>45906.0</v>
      </c>
      <c r="B1487" s="101" t="s">
        <v>635</v>
      </c>
      <c r="C1487" s="101" t="s">
        <v>25</v>
      </c>
      <c r="D1487" s="101" t="s">
        <v>3453</v>
      </c>
      <c r="E1487" s="104">
        <v>8474.26</v>
      </c>
      <c r="F1487" s="43"/>
      <c r="G1487" s="38"/>
      <c r="H1487" s="125"/>
    </row>
    <row r="1488" ht="15.75" hidden="1" customHeight="1">
      <c r="A1488" s="162">
        <v>45908.0</v>
      </c>
      <c r="B1488" s="101" t="s">
        <v>635</v>
      </c>
      <c r="C1488" s="101" t="s">
        <v>25</v>
      </c>
      <c r="D1488" s="101" t="s">
        <v>3455</v>
      </c>
      <c r="E1488" s="104">
        <v>322368.87</v>
      </c>
      <c r="F1488" s="43"/>
      <c r="G1488" s="38"/>
      <c r="H1488" s="125"/>
    </row>
    <row r="1489" ht="15.75" hidden="1" customHeight="1">
      <c r="A1489" s="162">
        <v>45908.0</v>
      </c>
      <c r="B1489" s="101" t="s">
        <v>635</v>
      </c>
      <c r="C1489" s="101" t="s">
        <v>25</v>
      </c>
      <c r="D1489" s="101" t="s">
        <v>3457</v>
      </c>
      <c r="E1489" s="104">
        <v>40156.95</v>
      </c>
      <c r="F1489" s="43"/>
      <c r="G1489" s="38"/>
      <c r="H1489" s="125"/>
    </row>
    <row r="1490" ht="15.75" hidden="1" customHeight="1">
      <c r="A1490" s="162">
        <v>45906.0</v>
      </c>
      <c r="B1490" s="101" t="s">
        <v>635</v>
      </c>
      <c r="C1490" s="101" t="s">
        <v>25</v>
      </c>
      <c r="D1490" s="101" t="s">
        <v>3458</v>
      </c>
      <c r="E1490" s="104">
        <v>10190.46</v>
      </c>
      <c r="F1490" s="43"/>
      <c r="G1490" s="38"/>
      <c r="H1490" s="198">
        <v>1563336.18</v>
      </c>
      <c r="I1490" s="192" t="s">
        <v>3459</v>
      </c>
      <c r="J1490" s="192" t="s">
        <v>3394</v>
      </c>
      <c r="K1490" s="327"/>
      <c r="L1490" s="327"/>
    </row>
    <row r="1491" ht="15.75" hidden="1" customHeight="1">
      <c r="A1491" s="162">
        <v>45908.0</v>
      </c>
      <c r="B1491" s="101" t="s">
        <v>635</v>
      </c>
      <c r="C1491" s="101" t="s">
        <v>25</v>
      </c>
      <c r="D1491" s="101" t="s">
        <v>3461</v>
      </c>
      <c r="E1491" s="104">
        <v>52978.05</v>
      </c>
      <c r="F1491" s="43"/>
      <c r="G1491" s="38"/>
      <c r="H1491" s="190">
        <f>SUM(E1484,E1493,E1495)</f>
        <v>34699.03</v>
      </c>
      <c r="I1491" s="192" t="s">
        <v>3464</v>
      </c>
      <c r="J1491" s="192" t="s">
        <v>3465</v>
      </c>
      <c r="K1491" s="327"/>
      <c r="L1491" s="327"/>
    </row>
    <row r="1492" ht="15.75" hidden="1" customHeight="1">
      <c r="A1492" s="162">
        <v>45908.0</v>
      </c>
      <c r="B1492" s="101" t="s">
        <v>635</v>
      </c>
      <c r="C1492" s="101" t="s">
        <v>25</v>
      </c>
      <c r="D1492" s="101" t="s">
        <v>3466</v>
      </c>
      <c r="E1492" s="104">
        <v>5720.52</v>
      </c>
      <c r="F1492" s="43"/>
      <c r="G1492" s="38"/>
      <c r="H1492" s="125"/>
    </row>
    <row r="1493" ht="15.75" hidden="1" customHeight="1">
      <c r="A1493" s="149">
        <v>45908.0</v>
      </c>
      <c r="B1493" s="150" t="s">
        <v>635</v>
      </c>
      <c r="C1493" s="150" t="s">
        <v>25</v>
      </c>
      <c r="D1493" s="150" t="s">
        <v>3468</v>
      </c>
      <c r="E1493" s="151">
        <v>12119.69</v>
      </c>
      <c r="F1493" s="43"/>
      <c r="G1493" s="38"/>
      <c r="H1493" s="125"/>
    </row>
    <row r="1494" ht="15.75" hidden="1" customHeight="1">
      <c r="A1494" s="162">
        <v>45908.0</v>
      </c>
      <c r="B1494" s="101" t="s">
        <v>635</v>
      </c>
      <c r="C1494" s="101" t="s">
        <v>25</v>
      </c>
      <c r="D1494" s="101" t="s">
        <v>3470</v>
      </c>
      <c r="E1494" s="104">
        <v>14197.01</v>
      </c>
      <c r="F1494" s="43"/>
      <c r="G1494" s="38"/>
      <c r="H1494" s="125"/>
    </row>
    <row r="1495" ht="15.75" hidden="1" customHeight="1">
      <c r="A1495" s="149">
        <v>45909.0</v>
      </c>
      <c r="B1495" s="150" t="s">
        <v>635</v>
      </c>
      <c r="C1495" s="150" t="s">
        <v>25</v>
      </c>
      <c r="D1495" s="150" t="s">
        <v>3471</v>
      </c>
      <c r="E1495" s="151">
        <v>8493.77</v>
      </c>
      <c r="F1495" s="43"/>
      <c r="G1495" s="38"/>
      <c r="H1495" s="125"/>
    </row>
    <row r="1496" ht="15.75" hidden="1" customHeight="1">
      <c r="A1496" s="162">
        <v>45909.0</v>
      </c>
      <c r="B1496" s="101" t="s">
        <v>635</v>
      </c>
      <c r="C1496" s="101" t="s">
        <v>25</v>
      </c>
      <c r="D1496" s="101" t="s">
        <v>3473</v>
      </c>
      <c r="E1496" s="104">
        <v>59025.14</v>
      </c>
      <c r="F1496" s="43"/>
      <c r="G1496" s="38"/>
      <c r="H1496" s="125"/>
    </row>
    <row r="1497" ht="15.75" hidden="1" customHeight="1">
      <c r="A1497" s="162">
        <v>45909.0</v>
      </c>
      <c r="B1497" s="101" t="s">
        <v>635</v>
      </c>
      <c r="C1497" s="101" t="s">
        <v>25</v>
      </c>
      <c r="D1497" s="101" t="s">
        <v>3474</v>
      </c>
      <c r="E1497" s="104">
        <v>301169.23</v>
      </c>
      <c r="F1497" s="43"/>
      <c r="G1497" s="38"/>
      <c r="H1497" s="125"/>
    </row>
    <row r="1498" ht="15.75" hidden="1" customHeight="1">
      <c r="A1498" s="162">
        <v>45909.0</v>
      </c>
      <c r="B1498" s="101" t="s">
        <v>635</v>
      </c>
      <c r="C1498" s="101" t="s">
        <v>25</v>
      </c>
      <c r="D1498" s="101" t="s">
        <v>3475</v>
      </c>
      <c r="E1498" s="104">
        <v>17939.78</v>
      </c>
      <c r="F1498" s="43"/>
      <c r="G1498" s="38"/>
      <c r="H1498" s="125"/>
    </row>
    <row r="1499" ht="15.75" hidden="1" customHeight="1">
      <c r="A1499" s="162">
        <v>45909.0</v>
      </c>
      <c r="B1499" s="101" t="s">
        <v>635</v>
      </c>
      <c r="C1499" s="101" t="s">
        <v>25</v>
      </c>
      <c r="D1499" s="110" t="s">
        <v>3477</v>
      </c>
      <c r="E1499" s="104">
        <v>6236.01</v>
      </c>
      <c r="F1499" s="43"/>
      <c r="G1499" s="38"/>
      <c r="H1499" s="125"/>
    </row>
    <row r="1500" ht="15.75" hidden="1" customHeight="1">
      <c r="A1500" s="162">
        <v>45910.0</v>
      </c>
      <c r="B1500" s="101" t="s">
        <v>635</v>
      </c>
      <c r="C1500" s="101" t="s">
        <v>25</v>
      </c>
      <c r="D1500" s="101" t="s">
        <v>3478</v>
      </c>
      <c r="E1500" s="104">
        <v>10548.12</v>
      </c>
      <c r="F1500" s="43"/>
      <c r="G1500" s="38"/>
      <c r="H1500" s="125"/>
    </row>
    <row r="1501" ht="15.75" hidden="1" customHeight="1">
      <c r="A1501" s="162">
        <v>45910.0</v>
      </c>
      <c r="B1501" s="101" t="s">
        <v>635</v>
      </c>
      <c r="C1501" s="101" t="s">
        <v>25</v>
      </c>
      <c r="D1501" s="101" t="s">
        <v>3480</v>
      </c>
      <c r="E1501" s="104">
        <v>112091.58</v>
      </c>
      <c r="F1501" s="43"/>
      <c r="G1501" s="38"/>
      <c r="H1501" s="125"/>
    </row>
    <row r="1502" ht="15.75" hidden="1" customHeight="1">
      <c r="A1502" s="162">
        <v>45910.0</v>
      </c>
      <c r="B1502" s="101" t="s">
        <v>635</v>
      </c>
      <c r="C1502" s="101" t="s">
        <v>25</v>
      </c>
      <c r="D1502" s="101" t="s">
        <v>3482</v>
      </c>
      <c r="E1502" s="104">
        <v>158897.29</v>
      </c>
      <c r="F1502" s="43"/>
      <c r="G1502" s="38"/>
      <c r="H1502" s="125"/>
    </row>
    <row r="1503" ht="15.75" hidden="1" customHeight="1">
      <c r="A1503" s="162">
        <v>45910.0</v>
      </c>
      <c r="B1503" s="101" t="s">
        <v>635</v>
      </c>
      <c r="C1503" s="101" t="s">
        <v>25</v>
      </c>
      <c r="D1503" s="101" t="s">
        <v>3485</v>
      </c>
      <c r="E1503" s="104">
        <v>9240.48</v>
      </c>
      <c r="F1503" s="43"/>
      <c r="G1503" s="38"/>
      <c r="H1503" s="125"/>
    </row>
    <row r="1504" ht="15.75" hidden="1" customHeight="1">
      <c r="A1504" s="162">
        <v>45910.0</v>
      </c>
      <c r="B1504" s="101" t="s">
        <v>635</v>
      </c>
      <c r="C1504" s="101" t="s">
        <v>25</v>
      </c>
      <c r="D1504" s="101" t="s">
        <v>3486</v>
      </c>
      <c r="E1504" s="104">
        <v>67591.23</v>
      </c>
      <c r="F1504" s="43"/>
      <c r="G1504" s="38"/>
      <c r="H1504" s="125"/>
    </row>
    <row r="1505" ht="15.75" hidden="1" customHeight="1">
      <c r="A1505" s="162">
        <v>45911.0</v>
      </c>
      <c r="B1505" s="101" t="s">
        <v>635</v>
      </c>
      <c r="C1505" s="101" t="s">
        <v>25</v>
      </c>
      <c r="D1505" s="101" t="s">
        <v>3488</v>
      </c>
      <c r="E1505" s="104">
        <v>52206.36</v>
      </c>
      <c r="F1505" s="43"/>
      <c r="G1505" s="38"/>
      <c r="H1505" s="125"/>
    </row>
    <row r="1506" ht="15.75" hidden="1" customHeight="1">
      <c r="A1506" s="162">
        <v>45911.0</v>
      </c>
      <c r="B1506" s="101" t="s">
        <v>635</v>
      </c>
      <c r="C1506" s="101" t="s">
        <v>25</v>
      </c>
      <c r="D1506" s="101" t="s">
        <v>3490</v>
      </c>
      <c r="E1506" s="104">
        <v>136465.82</v>
      </c>
      <c r="F1506" s="43"/>
      <c r="G1506" s="38"/>
      <c r="H1506" s="125"/>
    </row>
    <row r="1507" ht="15.75" hidden="1" customHeight="1">
      <c r="A1507" s="162">
        <v>45911.0</v>
      </c>
      <c r="B1507" s="101" t="s">
        <v>635</v>
      </c>
      <c r="C1507" s="101" t="s">
        <v>25</v>
      </c>
      <c r="D1507" s="101" t="s">
        <v>3491</v>
      </c>
      <c r="E1507" s="104">
        <v>5258.08</v>
      </c>
      <c r="F1507" s="33"/>
      <c r="G1507" s="38"/>
      <c r="H1507" s="125"/>
    </row>
    <row r="1508" ht="15.75" hidden="1" customHeight="1">
      <c r="A1508" s="162">
        <v>45912.0</v>
      </c>
      <c r="B1508" s="101" t="s">
        <v>635</v>
      </c>
      <c r="C1508" s="101" t="s">
        <v>25</v>
      </c>
      <c r="D1508" s="101" t="s">
        <v>3492</v>
      </c>
      <c r="E1508" s="104">
        <v>43181.25</v>
      </c>
      <c r="F1508" s="173" t="s">
        <v>3493</v>
      </c>
      <c r="G1508" s="38"/>
      <c r="H1508" s="125"/>
    </row>
    <row r="1509" ht="15.75" hidden="1" customHeight="1">
      <c r="A1509" s="149">
        <v>45912.0</v>
      </c>
      <c r="B1509" s="150" t="s">
        <v>635</v>
      </c>
      <c r="C1509" s="150" t="s">
        <v>25</v>
      </c>
      <c r="D1509" s="150" t="s">
        <v>3501</v>
      </c>
      <c r="E1509" s="151">
        <v>22593.42</v>
      </c>
      <c r="F1509" s="43"/>
      <c r="G1509" s="38"/>
      <c r="H1509" s="125"/>
    </row>
    <row r="1510" ht="15.75" hidden="1" customHeight="1">
      <c r="A1510" s="224">
        <v>45912.0</v>
      </c>
      <c r="B1510" s="101" t="s">
        <v>635</v>
      </c>
      <c r="C1510" s="101" t="s">
        <v>25</v>
      </c>
      <c r="D1510" s="101" t="s">
        <v>3502</v>
      </c>
      <c r="E1510" s="104">
        <v>485689.33</v>
      </c>
      <c r="F1510" s="43"/>
      <c r="G1510" s="38"/>
      <c r="H1510" s="125"/>
    </row>
    <row r="1511" ht="15.75" hidden="1" customHeight="1">
      <c r="A1511" s="162">
        <v>45912.0</v>
      </c>
      <c r="B1511" s="101" t="s">
        <v>635</v>
      </c>
      <c r="C1511" s="101" t="s">
        <v>25</v>
      </c>
      <c r="D1511" s="101" t="s">
        <v>3504</v>
      </c>
      <c r="E1511" s="104">
        <v>242844.67</v>
      </c>
      <c r="F1511" s="43"/>
      <c r="G1511" s="38"/>
      <c r="H1511" s="125"/>
    </row>
    <row r="1512" ht="15.75" hidden="1" customHeight="1">
      <c r="A1512" s="162">
        <v>45912.0</v>
      </c>
      <c r="B1512" s="101" t="s">
        <v>635</v>
      </c>
      <c r="C1512" s="101" t="s">
        <v>25</v>
      </c>
      <c r="D1512" s="101" t="s">
        <v>3506</v>
      </c>
      <c r="E1512" s="104">
        <v>320363.35</v>
      </c>
      <c r="F1512" s="43"/>
      <c r="G1512" s="38"/>
      <c r="H1512" s="125"/>
    </row>
    <row r="1513" ht="15.75" hidden="1" customHeight="1">
      <c r="A1513" s="162">
        <v>45912.0</v>
      </c>
      <c r="B1513" s="101" t="s">
        <v>635</v>
      </c>
      <c r="C1513" s="101" t="s">
        <v>25</v>
      </c>
      <c r="D1513" s="101" t="s">
        <v>3508</v>
      </c>
      <c r="E1513" s="104">
        <v>283654.57</v>
      </c>
      <c r="F1513" s="43"/>
      <c r="G1513" s="38"/>
      <c r="H1513" s="125"/>
    </row>
    <row r="1514" ht="15.75" hidden="1" customHeight="1">
      <c r="A1514" s="162">
        <v>45912.0</v>
      </c>
      <c r="B1514" s="101" t="s">
        <v>635</v>
      </c>
      <c r="C1514" s="101" t="s">
        <v>25</v>
      </c>
      <c r="D1514" s="101" t="s">
        <v>3510</v>
      </c>
      <c r="E1514" s="104">
        <v>147399.07</v>
      </c>
      <c r="F1514" s="43"/>
      <c r="G1514" s="38"/>
      <c r="H1514" s="125"/>
    </row>
    <row r="1515" ht="15.75" hidden="1" customHeight="1">
      <c r="A1515" s="162">
        <v>45912.0</v>
      </c>
      <c r="B1515" s="101" t="s">
        <v>635</v>
      </c>
      <c r="C1515" s="101" t="s">
        <v>25</v>
      </c>
      <c r="D1515" s="101" t="s">
        <v>3511</v>
      </c>
      <c r="E1515" s="104">
        <v>14309.63</v>
      </c>
      <c r="F1515" s="43"/>
      <c r="G1515" s="38"/>
      <c r="H1515" s="125"/>
    </row>
    <row r="1516" ht="15.75" hidden="1" customHeight="1">
      <c r="A1516" s="162">
        <v>45912.0</v>
      </c>
      <c r="B1516" s="101" t="s">
        <v>635</v>
      </c>
      <c r="C1516" s="101" t="s">
        <v>25</v>
      </c>
      <c r="D1516" s="101" t="s">
        <v>3514</v>
      </c>
      <c r="E1516" s="104">
        <v>281083.77</v>
      </c>
      <c r="F1516" s="43"/>
      <c r="G1516" s="38"/>
      <c r="H1516" s="125"/>
    </row>
    <row r="1517" ht="15.75" hidden="1" customHeight="1">
      <c r="A1517" s="162">
        <v>45915.0</v>
      </c>
      <c r="B1517" s="101" t="s">
        <v>635</v>
      </c>
      <c r="C1517" s="101" t="s">
        <v>25</v>
      </c>
      <c r="D1517" s="101" t="s">
        <v>3516</v>
      </c>
      <c r="E1517" s="104">
        <v>399282.62</v>
      </c>
      <c r="F1517" s="43"/>
      <c r="G1517" s="38"/>
      <c r="H1517" s="125"/>
    </row>
    <row r="1518" ht="15.75" hidden="1" customHeight="1">
      <c r="A1518" s="162">
        <v>45913.0</v>
      </c>
      <c r="B1518" s="101" t="s">
        <v>635</v>
      </c>
      <c r="C1518" s="101" t="s">
        <v>25</v>
      </c>
      <c r="D1518" s="101" t="s">
        <v>3518</v>
      </c>
      <c r="E1518" s="104">
        <v>76606.59</v>
      </c>
      <c r="F1518" s="43"/>
      <c r="G1518" s="38"/>
      <c r="H1518" s="125"/>
    </row>
    <row r="1519" ht="15.75" hidden="1" customHeight="1">
      <c r="A1519" s="162">
        <v>45913.0</v>
      </c>
      <c r="B1519" s="101" t="s">
        <v>635</v>
      </c>
      <c r="C1519" s="101" t="s">
        <v>25</v>
      </c>
      <c r="D1519" s="101" t="s">
        <v>3520</v>
      </c>
      <c r="E1519" s="104">
        <v>14309.43</v>
      </c>
      <c r="F1519" s="43"/>
      <c r="G1519" s="38"/>
      <c r="H1519" s="125"/>
    </row>
    <row r="1520" ht="15.75" hidden="1" customHeight="1">
      <c r="A1520" s="162">
        <v>45913.0</v>
      </c>
      <c r="B1520" s="101" t="s">
        <v>635</v>
      </c>
      <c r="C1520" s="101" t="s">
        <v>25</v>
      </c>
      <c r="D1520" s="101" t="s">
        <v>3521</v>
      </c>
      <c r="E1520" s="104">
        <v>267290.74</v>
      </c>
      <c r="F1520" s="43"/>
      <c r="G1520" s="38"/>
      <c r="H1520" s="125"/>
    </row>
    <row r="1521" ht="15.75" hidden="1" customHeight="1">
      <c r="A1521" s="149">
        <v>45913.0</v>
      </c>
      <c r="B1521" s="150" t="s">
        <v>635</v>
      </c>
      <c r="C1521" s="150" t="s">
        <v>25</v>
      </c>
      <c r="D1521" s="150" t="s">
        <v>3522</v>
      </c>
      <c r="E1521" s="151">
        <v>25102.93</v>
      </c>
      <c r="F1521" s="43"/>
      <c r="G1521" s="38"/>
      <c r="H1521" s="125"/>
    </row>
    <row r="1522" ht="15.75" hidden="1" customHeight="1">
      <c r="A1522" s="162">
        <v>45915.0</v>
      </c>
      <c r="B1522" s="101" t="s">
        <v>635</v>
      </c>
      <c r="C1522" s="101" t="s">
        <v>25</v>
      </c>
      <c r="D1522" s="101" t="s">
        <v>3523</v>
      </c>
      <c r="E1522" s="104">
        <v>229445.32</v>
      </c>
      <c r="F1522" s="43"/>
      <c r="G1522" s="38"/>
      <c r="H1522" s="125"/>
    </row>
    <row r="1523" ht="15.75" hidden="1" customHeight="1">
      <c r="A1523" s="149">
        <v>45915.0</v>
      </c>
      <c r="B1523" s="150" t="s">
        <v>635</v>
      </c>
      <c r="C1523" s="150" t="s">
        <v>25</v>
      </c>
      <c r="D1523" s="150" t="s">
        <v>3525</v>
      </c>
      <c r="E1523" s="151">
        <v>17907.81</v>
      </c>
      <c r="F1523" s="43"/>
      <c r="G1523" s="38"/>
      <c r="H1523" s="125"/>
    </row>
    <row r="1524" ht="15.75" hidden="1" customHeight="1">
      <c r="A1524" s="162">
        <v>45915.0</v>
      </c>
      <c r="B1524" s="101" t="s">
        <v>635</v>
      </c>
      <c r="C1524" s="101" t="s">
        <v>25</v>
      </c>
      <c r="D1524" s="101" t="s">
        <v>3526</v>
      </c>
      <c r="E1524" s="104">
        <v>622630.27</v>
      </c>
      <c r="F1524" s="43"/>
      <c r="G1524" s="38"/>
      <c r="H1524" s="125"/>
    </row>
    <row r="1525" ht="15.75" hidden="1" customHeight="1">
      <c r="A1525" s="149">
        <v>45915.0</v>
      </c>
      <c r="B1525" s="150" t="s">
        <v>635</v>
      </c>
      <c r="C1525" s="150" t="s">
        <v>25</v>
      </c>
      <c r="D1525" s="150" t="s">
        <v>3527</v>
      </c>
      <c r="E1525" s="151">
        <v>96561.19</v>
      </c>
      <c r="F1525" s="43"/>
      <c r="G1525" s="38"/>
      <c r="H1525" s="125"/>
    </row>
    <row r="1526" ht="15.75" hidden="1" customHeight="1">
      <c r="A1526" s="162">
        <v>45915.0</v>
      </c>
      <c r="B1526" s="101" t="s">
        <v>635</v>
      </c>
      <c r="C1526" s="101" t="s">
        <v>25</v>
      </c>
      <c r="D1526" s="101" t="s">
        <v>3529</v>
      </c>
      <c r="E1526" s="104">
        <v>278939.55</v>
      </c>
      <c r="F1526" s="43"/>
      <c r="G1526" s="38"/>
      <c r="H1526" s="125"/>
    </row>
    <row r="1527" ht="15.75" hidden="1" customHeight="1">
      <c r="A1527" s="162">
        <v>45915.0</v>
      </c>
      <c r="B1527" s="101" t="s">
        <v>635</v>
      </c>
      <c r="C1527" s="101" t="s">
        <v>25</v>
      </c>
      <c r="D1527" s="101" t="s">
        <v>3530</v>
      </c>
      <c r="E1527" s="104">
        <v>54551.18</v>
      </c>
      <c r="F1527" s="43"/>
      <c r="G1527" s="38"/>
      <c r="H1527" s="125"/>
    </row>
    <row r="1528" ht="15.75" hidden="1" customHeight="1">
      <c r="A1528" s="162">
        <v>45915.0</v>
      </c>
      <c r="B1528" s="101" t="s">
        <v>635</v>
      </c>
      <c r="C1528" s="101" t="s">
        <v>25</v>
      </c>
      <c r="D1528" s="101" t="s">
        <v>3532</v>
      </c>
      <c r="E1528" s="104">
        <v>46943.49</v>
      </c>
      <c r="F1528" s="43"/>
      <c r="G1528" s="38"/>
      <c r="H1528" s="125"/>
    </row>
    <row r="1529" ht="15.75" hidden="1" customHeight="1">
      <c r="A1529" s="149">
        <v>45915.0</v>
      </c>
      <c r="B1529" s="150" t="s">
        <v>635</v>
      </c>
      <c r="C1529" s="150" t="s">
        <v>25</v>
      </c>
      <c r="D1529" s="150" t="s">
        <v>3534</v>
      </c>
      <c r="E1529" s="151">
        <v>46265.61</v>
      </c>
      <c r="F1529" s="43"/>
      <c r="G1529" s="38"/>
      <c r="H1529" s="125"/>
    </row>
    <row r="1530" ht="15.75" hidden="1" customHeight="1">
      <c r="A1530" s="149">
        <v>45915.0</v>
      </c>
      <c r="B1530" s="150" t="s">
        <v>635</v>
      </c>
      <c r="C1530" s="150" t="s">
        <v>25</v>
      </c>
      <c r="D1530" s="150" t="s">
        <v>3535</v>
      </c>
      <c r="E1530" s="151">
        <v>33978.56</v>
      </c>
      <c r="F1530" s="43"/>
      <c r="G1530" s="38"/>
      <c r="H1530" s="125"/>
    </row>
    <row r="1531" ht="15.75" hidden="1" customHeight="1">
      <c r="A1531" s="149">
        <v>45915.0</v>
      </c>
      <c r="B1531" s="150" t="s">
        <v>635</v>
      </c>
      <c r="C1531" s="150" t="s">
        <v>25</v>
      </c>
      <c r="D1531" s="150" t="s">
        <v>3537</v>
      </c>
      <c r="E1531" s="151">
        <v>27447.26</v>
      </c>
      <c r="F1531" s="43"/>
      <c r="G1531" s="38"/>
      <c r="H1531" s="125"/>
    </row>
    <row r="1532" ht="15.75" hidden="1" customHeight="1">
      <c r="A1532" s="149">
        <v>45915.0</v>
      </c>
      <c r="B1532" s="150" t="s">
        <v>635</v>
      </c>
      <c r="C1532" s="150" t="s">
        <v>25</v>
      </c>
      <c r="D1532" s="150" t="s">
        <v>3538</v>
      </c>
      <c r="E1532" s="151">
        <v>158140.47</v>
      </c>
      <c r="F1532" s="43"/>
      <c r="G1532" s="38"/>
      <c r="H1532" s="125"/>
    </row>
    <row r="1533" ht="15.75" hidden="1" customHeight="1">
      <c r="A1533" s="162">
        <v>45915.0</v>
      </c>
      <c r="B1533" s="101" t="s">
        <v>635</v>
      </c>
      <c r="C1533" s="101" t="s">
        <v>25</v>
      </c>
      <c r="D1533" s="101" t="s">
        <v>3539</v>
      </c>
      <c r="E1533" s="104">
        <v>7091.55</v>
      </c>
      <c r="F1533" s="43"/>
      <c r="G1533" s="38"/>
      <c r="H1533" s="125"/>
    </row>
    <row r="1534" ht="15.75" hidden="1" customHeight="1">
      <c r="A1534" s="149">
        <v>45915.0</v>
      </c>
      <c r="B1534" s="150" t="s">
        <v>635</v>
      </c>
      <c r="C1534" s="150" t="s">
        <v>25</v>
      </c>
      <c r="D1534" s="150" t="s">
        <v>3540</v>
      </c>
      <c r="E1534" s="151">
        <v>101523.14</v>
      </c>
      <c r="F1534" s="43"/>
      <c r="G1534" s="38"/>
      <c r="H1534" s="125"/>
    </row>
    <row r="1535" ht="15.75" hidden="1" customHeight="1">
      <c r="A1535" s="162">
        <v>45916.0</v>
      </c>
      <c r="B1535" s="101" t="s">
        <v>635</v>
      </c>
      <c r="C1535" s="101" t="s">
        <v>25</v>
      </c>
      <c r="D1535" s="101" t="s">
        <v>3542</v>
      </c>
      <c r="E1535" s="104">
        <v>5245.94</v>
      </c>
      <c r="F1535" s="43"/>
      <c r="G1535" s="38"/>
      <c r="H1535" s="125"/>
    </row>
    <row r="1536" ht="15.75" hidden="1" customHeight="1">
      <c r="A1536" s="162">
        <v>45916.0</v>
      </c>
      <c r="B1536" s="101" t="s">
        <v>635</v>
      </c>
      <c r="C1536" s="101" t="s">
        <v>25</v>
      </c>
      <c r="D1536" s="101" t="s">
        <v>3543</v>
      </c>
      <c r="E1536" s="104">
        <v>31542.96</v>
      </c>
      <c r="F1536" s="43"/>
      <c r="G1536" s="38"/>
      <c r="H1536" s="125"/>
    </row>
    <row r="1537" ht="15.75" hidden="1" customHeight="1">
      <c r="A1537" s="162">
        <v>45916.0</v>
      </c>
      <c r="B1537" s="101" t="s">
        <v>635</v>
      </c>
      <c r="C1537" s="101" t="s">
        <v>25</v>
      </c>
      <c r="D1537" s="101" t="s">
        <v>3544</v>
      </c>
      <c r="E1537" s="104">
        <v>26040.96</v>
      </c>
      <c r="F1537" s="43"/>
      <c r="G1537" s="38"/>
      <c r="H1537" s="125"/>
    </row>
    <row r="1538" ht="15.75" hidden="1" customHeight="1">
      <c r="A1538" s="149">
        <v>45916.0</v>
      </c>
      <c r="B1538" s="150" t="s">
        <v>635</v>
      </c>
      <c r="C1538" s="150" t="s">
        <v>25</v>
      </c>
      <c r="D1538" s="150" t="s">
        <v>3545</v>
      </c>
      <c r="E1538" s="151">
        <v>137047.51</v>
      </c>
      <c r="F1538" s="43"/>
      <c r="G1538" s="38"/>
      <c r="H1538" s="125"/>
    </row>
    <row r="1539" ht="15.75" hidden="1" customHeight="1">
      <c r="A1539" s="162">
        <v>45916.0</v>
      </c>
      <c r="B1539" s="101" t="s">
        <v>635</v>
      </c>
      <c r="C1539" s="101" t="s">
        <v>25</v>
      </c>
      <c r="D1539" s="101" t="s">
        <v>3546</v>
      </c>
      <c r="E1539" s="104">
        <v>299750.76</v>
      </c>
      <c r="F1539" s="43"/>
      <c r="G1539" s="38"/>
      <c r="H1539" s="125"/>
    </row>
    <row r="1540" ht="15.75" hidden="1" customHeight="1">
      <c r="A1540" s="149">
        <v>45916.0</v>
      </c>
      <c r="B1540" s="150" t="s">
        <v>635</v>
      </c>
      <c r="C1540" s="150" t="s">
        <v>25</v>
      </c>
      <c r="D1540" s="150" t="s">
        <v>3548</v>
      </c>
      <c r="E1540" s="151">
        <v>5722.04</v>
      </c>
      <c r="F1540" s="43"/>
      <c r="G1540" s="38"/>
      <c r="H1540" s="125"/>
    </row>
    <row r="1541" ht="15.75" hidden="1" customHeight="1">
      <c r="A1541" s="162">
        <v>45916.0</v>
      </c>
      <c r="B1541" s="101" t="s">
        <v>635</v>
      </c>
      <c r="C1541" s="101" t="s">
        <v>25</v>
      </c>
      <c r="D1541" s="101" t="s">
        <v>3550</v>
      </c>
      <c r="E1541" s="104">
        <v>572015.82</v>
      </c>
      <c r="F1541" s="43"/>
      <c r="G1541" s="38"/>
      <c r="H1541" s="198">
        <v>8400614.45</v>
      </c>
      <c r="I1541" s="192" t="s">
        <v>3551</v>
      </c>
      <c r="J1541" s="192" t="s">
        <v>3424</v>
      </c>
      <c r="K1541" s="327"/>
    </row>
    <row r="1542" ht="15.75" hidden="1" customHeight="1">
      <c r="A1542" s="162">
        <v>45916.0</v>
      </c>
      <c r="B1542" s="101" t="s">
        <v>635</v>
      </c>
      <c r="C1542" s="101" t="s">
        <v>25</v>
      </c>
      <c r="D1542" s="101" t="s">
        <v>3553</v>
      </c>
      <c r="E1542" s="104">
        <v>143463.07</v>
      </c>
      <c r="F1542" s="43"/>
      <c r="G1542" s="38"/>
      <c r="H1542" s="198">
        <v>3246953.72</v>
      </c>
      <c r="I1542" s="192" t="s">
        <v>3554</v>
      </c>
      <c r="J1542" s="192" t="s">
        <v>3555</v>
      </c>
      <c r="K1542" s="327"/>
    </row>
    <row r="1543" ht="15.75" hidden="1" customHeight="1">
      <c r="A1543" s="162">
        <v>45916.0</v>
      </c>
      <c r="B1543" s="101" t="s">
        <v>635</v>
      </c>
      <c r="C1543" s="101" t="s">
        <v>25</v>
      </c>
      <c r="D1543" s="101" t="s">
        <v>3556</v>
      </c>
      <c r="E1543" s="104">
        <v>402492.39</v>
      </c>
      <c r="F1543" s="43"/>
      <c r="G1543" s="38"/>
      <c r="H1543" s="190">
        <f>E1570</f>
        <v>259562.22</v>
      </c>
      <c r="I1543" s="192" t="s">
        <v>3558</v>
      </c>
      <c r="J1543" s="192" t="s">
        <v>3559</v>
      </c>
    </row>
    <row r="1544" ht="15.75" hidden="1" customHeight="1">
      <c r="A1544" s="162">
        <v>45916.0</v>
      </c>
      <c r="B1544" s="101" t="s">
        <v>635</v>
      </c>
      <c r="C1544" s="101" t="s">
        <v>25</v>
      </c>
      <c r="D1544" s="101" t="s">
        <v>3560</v>
      </c>
      <c r="E1544" s="104">
        <v>253023.04</v>
      </c>
      <c r="F1544" s="43"/>
      <c r="G1544" s="38"/>
      <c r="H1544" s="190">
        <f>E1557</f>
        <v>527828.02</v>
      </c>
      <c r="I1544" s="192" t="s">
        <v>3562</v>
      </c>
      <c r="J1544" s="192" t="s">
        <v>3563</v>
      </c>
    </row>
    <row r="1545" ht="15.75" hidden="1" customHeight="1">
      <c r="A1545" s="162">
        <v>45916.0</v>
      </c>
      <c r="B1545" s="101" t="s">
        <v>635</v>
      </c>
      <c r="C1545" s="101" t="s">
        <v>25</v>
      </c>
      <c r="D1545" s="101" t="s">
        <v>3564</v>
      </c>
      <c r="E1545" s="104">
        <v>1661855.5</v>
      </c>
      <c r="F1545" s="43"/>
      <c r="G1545" s="38"/>
      <c r="H1545" s="190">
        <f>E1577</f>
        <v>74908.5</v>
      </c>
      <c r="I1545" s="192" t="s">
        <v>3566</v>
      </c>
      <c r="J1545" s="192" t="s">
        <v>3568</v>
      </c>
    </row>
    <row r="1546" ht="15.75" hidden="1" customHeight="1">
      <c r="A1546" s="149">
        <v>45916.0</v>
      </c>
      <c r="B1546" s="150" t="s">
        <v>635</v>
      </c>
      <c r="C1546" s="150" t="s">
        <v>25</v>
      </c>
      <c r="D1546" s="150" t="s">
        <v>3569</v>
      </c>
      <c r="E1546" s="151">
        <v>56391.07</v>
      </c>
      <c r="F1546" s="43"/>
      <c r="G1546" s="38"/>
      <c r="H1546" s="125">
        <f>E1573</f>
        <v>165990.94</v>
      </c>
      <c r="I1546" s="46" t="s">
        <v>3572</v>
      </c>
    </row>
    <row r="1547" ht="15.75" hidden="1" customHeight="1">
      <c r="A1547" s="149">
        <v>45916.0</v>
      </c>
      <c r="B1547" s="150" t="s">
        <v>635</v>
      </c>
      <c r="C1547" s="150" t="s">
        <v>25</v>
      </c>
      <c r="D1547" s="150" t="s">
        <v>3573</v>
      </c>
      <c r="E1547" s="151">
        <v>84651.67</v>
      </c>
      <c r="F1547" s="43"/>
      <c r="G1547" s="38"/>
      <c r="H1547" s="125"/>
    </row>
    <row r="1548" ht="15.75" hidden="1" customHeight="1">
      <c r="A1548" s="149">
        <v>45916.0</v>
      </c>
      <c r="B1548" s="150" t="s">
        <v>635</v>
      </c>
      <c r="C1548" s="150" t="s">
        <v>25</v>
      </c>
      <c r="D1548" s="150" t="s">
        <v>3574</v>
      </c>
      <c r="E1548" s="151">
        <v>249021.82</v>
      </c>
      <c r="F1548" s="43"/>
      <c r="G1548" s="38"/>
      <c r="H1548" s="125"/>
    </row>
    <row r="1549" ht="15.75" hidden="1" customHeight="1">
      <c r="A1549" s="149">
        <v>45916.0</v>
      </c>
      <c r="B1549" s="150" t="s">
        <v>635</v>
      </c>
      <c r="C1549" s="150" t="s">
        <v>25</v>
      </c>
      <c r="D1549" s="150" t="s">
        <v>3576</v>
      </c>
      <c r="E1549" s="151">
        <v>73400.51</v>
      </c>
      <c r="F1549" s="43"/>
      <c r="G1549" s="38"/>
      <c r="H1549" s="125"/>
    </row>
    <row r="1550" ht="15.75" hidden="1" customHeight="1">
      <c r="A1550" s="162">
        <v>45916.0</v>
      </c>
      <c r="B1550" s="101" t="s">
        <v>635</v>
      </c>
      <c r="C1550" s="101" t="s">
        <v>25</v>
      </c>
      <c r="D1550" s="101" t="s">
        <v>3578</v>
      </c>
      <c r="E1550" s="104">
        <v>48131.06</v>
      </c>
      <c r="F1550" s="43"/>
      <c r="G1550" s="38"/>
      <c r="H1550" s="125"/>
    </row>
    <row r="1551" ht="15.75" hidden="1" customHeight="1">
      <c r="A1551" s="162">
        <v>45916.0</v>
      </c>
      <c r="B1551" s="101" t="s">
        <v>635</v>
      </c>
      <c r="C1551" s="101" t="s">
        <v>25</v>
      </c>
      <c r="D1551" s="101" t="s">
        <v>3579</v>
      </c>
      <c r="E1551" s="104">
        <v>436127.27</v>
      </c>
      <c r="F1551" s="43"/>
      <c r="G1551" s="38"/>
      <c r="H1551" s="125"/>
    </row>
    <row r="1552" ht="15.75" hidden="1" customHeight="1">
      <c r="A1552" s="149">
        <v>45916.0</v>
      </c>
      <c r="B1552" s="150" t="s">
        <v>635</v>
      </c>
      <c r="C1552" s="150" t="s">
        <v>25</v>
      </c>
      <c r="D1552" s="150" t="s">
        <v>3581</v>
      </c>
      <c r="E1552" s="151">
        <v>22786.48</v>
      </c>
      <c r="F1552" s="43"/>
      <c r="G1552" s="38"/>
      <c r="H1552" s="125"/>
    </row>
    <row r="1553" ht="15.75" hidden="1" customHeight="1">
      <c r="A1553" s="162">
        <v>45916.0</v>
      </c>
      <c r="B1553" s="101" t="s">
        <v>635</v>
      </c>
      <c r="C1553" s="101" t="s">
        <v>25</v>
      </c>
      <c r="D1553" s="101" t="s">
        <v>3582</v>
      </c>
      <c r="E1553" s="104">
        <v>460743.47</v>
      </c>
      <c r="F1553" s="43"/>
      <c r="G1553" s="38"/>
      <c r="H1553" s="125"/>
    </row>
    <row r="1554" ht="15.75" hidden="1" customHeight="1">
      <c r="A1554" s="149">
        <v>45916.0</v>
      </c>
      <c r="B1554" s="150" t="s">
        <v>635</v>
      </c>
      <c r="C1554" s="150" t="s">
        <v>25</v>
      </c>
      <c r="D1554" s="150" t="s">
        <v>3583</v>
      </c>
      <c r="E1554" s="151">
        <v>43880.23</v>
      </c>
      <c r="F1554" s="43"/>
      <c r="G1554" s="38"/>
      <c r="H1554" s="125"/>
    </row>
    <row r="1555" ht="15.75" hidden="1" customHeight="1">
      <c r="A1555" s="149">
        <v>45916.0</v>
      </c>
      <c r="B1555" s="150" t="s">
        <v>635</v>
      </c>
      <c r="C1555" s="150" t="s">
        <v>25</v>
      </c>
      <c r="D1555" s="150" t="s">
        <v>3584</v>
      </c>
      <c r="E1555" s="151">
        <v>42824.91</v>
      </c>
      <c r="F1555" s="43"/>
      <c r="G1555" s="38"/>
      <c r="H1555" s="125"/>
    </row>
    <row r="1556" ht="15.75" hidden="1" customHeight="1">
      <c r="A1556" s="149">
        <v>45916.0</v>
      </c>
      <c r="B1556" s="150" t="s">
        <v>635</v>
      </c>
      <c r="C1556" s="150" t="s">
        <v>25</v>
      </c>
      <c r="D1556" s="150" t="s">
        <v>3586</v>
      </c>
      <c r="E1556" s="151">
        <v>29400.75</v>
      </c>
      <c r="F1556" s="43"/>
      <c r="G1556" s="38"/>
      <c r="H1556" s="125"/>
    </row>
    <row r="1557" ht="15.75" hidden="1" customHeight="1">
      <c r="A1557" s="155">
        <v>45916.0</v>
      </c>
      <c r="B1557" s="156" t="s">
        <v>635</v>
      </c>
      <c r="C1557" s="156" t="s">
        <v>25</v>
      </c>
      <c r="D1557" s="156" t="s">
        <v>3587</v>
      </c>
      <c r="E1557" s="157">
        <v>527828.02</v>
      </c>
      <c r="F1557" s="43"/>
      <c r="G1557" s="38"/>
      <c r="H1557" s="125"/>
    </row>
    <row r="1558" ht="15.75" hidden="1" customHeight="1">
      <c r="A1558" s="149">
        <v>45916.0</v>
      </c>
      <c r="B1558" s="150" t="s">
        <v>635</v>
      </c>
      <c r="C1558" s="150" t="s">
        <v>25</v>
      </c>
      <c r="D1558" s="150" t="s">
        <v>3589</v>
      </c>
      <c r="E1558" s="151">
        <v>546934.91</v>
      </c>
      <c r="F1558" s="43"/>
      <c r="G1558" s="38"/>
      <c r="H1558" s="125"/>
    </row>
    <row r="1559" ht="15.75" hidden="1" customHeight="1">
      <c r="A1559" s="162">
        <v>45917.0</v>
      </c>
      <c r="B1559" s="101" t="s">
        <v>635</v>
      </c>
      <c r="C1559" s="101" t="s">
        <v>25</v>
      </c>
      <c r="D1559" s="101" t="s">
        <v>3590</v>
      </c>
      <c r="E1559" s="104">
        <v>3572.3</v>
      </c>
      <c r="F1559" s="43"/>
      <c r="G1559" s="38"/>
      <c r="H1559" s="125"/>
    </row>
    <row r="1560" ht="15.75" hidden="1" customHeight="1">
      <c r="A1560" s="162">
        <v>45917.0</v>
      </c>
      <c r="B1560" s="101" t="s">
        <v>635</v>
      </c>
      <c r="C1560" s="101" t="s">
        <v>25</v>
      </c>
      <c r="D1560" s="101" t="s">
        <v>3592</v>
      </c>
      <c r="E1560" s="104">
        <v>25248.94</v>
      </c>
      <c r="F1560" s="43"/>
      <c r="G1560" s="38"/>
      <c r="H1560" s="125"/>
    </row>
    <row r="1561" ht="15.75" hidden="1" customHeight="1">
      <c r="A1561" s="162">
        <v>45917.0</v>
      </c>
      <c r="B1561" s="101" t="s">
        <v>635</v>
      </c>
      <c r="C1561" s="101" t="s">
        <v>679</v>
      </c>
      <c r="D1561" s="101" t="s">
        <v>3594</v>
      </c>
      <c r="E1561" s="104">
        <v>-136043.26</v>
      </c>
      <c r="F1561" s="43"/>
      <c r="G1561" s="38"/>
      <c r="H1561" s="125"/>
    </row>
    <row r="1562" ht="15.75" hidden="1" customHeight="1">
      <c r="A1562" s="149">
        <v>45917.0</v>
      </c>
      <c r="B1562" s="150" t="s">
        <v>635</v>
      </c>
      <c r="C1562" s="150" t="s">
        <v>25</v>
      </c>
      <c r="D1562" s="150" t="s">
        <v>3595</v>
      </c>
      <c r="E1562" s="151">
        <v>42646.77</v>
      </c>
      <c r="F1562" s="43"/>
      <c r="G1562" s="38"/>
      <c r="H1562" s="125"/>
    </row>
    <row r="1563" ht="15.75" hidden="1" customHeight="1">
      <c r="A1563" s="149">
        <v>45917.0</v>
      </c>
      <c r="B1563" s="150" t="s">
        <v>635</v>
      </c>
      <c r="C1563" s="150" t="s">
        <v>25</v>
      </c>
      <c r="D1563" s="150" t="s">
        <v>3597</v>
      </c>
      <c r="E1563" s="151">
        <v>15897.41</v>
      </c>
      <c r="F1563" s="43"/>
      <c r="G1563" s="38"/>
      <c r="H1563" s="125"/>
    </row>
    <row r="1564" ht="15.75" hidden="1" customHeight="1">
      <c r="A1564" s="149">
        <v>45917.0</v>
      </c>
      <c r="B1564" s="150" t="s">
        <v>635</v>
      </c>
      <c r="C1564" s="150" t="s">
        <v>25</v>
      </c>
      <c r="D1564" s="150" t="s">
        <v>3598</v>
      </c>
      <c r="E1564" s="151">
        <v>145808.55</v>
      </c>
      <c r="F1564" s="43"/>
      <c r="G1564" s="38"/>
      <c r="H1564" s="125"/>
    </row>
    <row r="1565" ht="15.75" hidden="1" customHeight="1">
      <c r="A1565" s="149">
        <v>45917.0</v>
      </c>
      <c r="B1565" s="150" t="s">
        <v>635</v>
      </c>
      <c r="C1565" s="150" t="s">
        <v>25</v>
      </c>
      <c r="D1565" s="150" t="s">
        <v>3600</v>
      </c>
      <c r="E1565" s="151">
        <v>56916.4</v>
      </c>
      <c r="F1565" s="43"/>
      <c r="G1565" s="38"/>
      <c r="H1565" s="125"/>
    </row>
    <row r="1566" ht="15.75" hidden="1" customHeight="1">
      <c r="A1566" s="149">
        <v>45918.0</v>
      </c>
      <c r="B1566" s="150" t="s">
        <v>635</v>
      </c>
      <c r="C1566" s="150" t="s">
        <v>25</v>
      </c>
      <c r="D1566" s="150" t="s">
        <v>3601</v>
      </c>
      <c r="E1566" s="151">
        <v>83051.02</v>
      </c>
      <c r="F1566" s="43"/>
      <c r="G1566" s="38"/>
      <c r="H1566" s="125"/>
    </row>
    <row r="1567" ht="15.75" hidden="1" customHeight="1">
      <c r="A1567" s="162">
        <v>45918.0</v>
      </c>
      <c r="B1567" s="101" t="s">
        <v>635</v>
      </c>
      <c r="C1567" s="101" t="s">
        <v>25</v>
      </c>
      <c r="D1567" s="101" t="s">
        <v>3602</v>
      </c>
      <c r="E1567" s="104">
        <v>91360.44</v>
      </c>
      <c r="F1567" s="43"/>
      <c r="G1567" s="38"/>
      <c r="H1567" s="125"/>
    </row>
    <row r="1568" ht="15.75" hidden="1" customHeight="1">
      <c r="A1568" s="162">
        <v>45918.0</v>
      </c>
      <c r="B1568" s="101" t="s">
        <v>635</v>
      </c>
      <c r="C1568" s="101" t="s">
        <v>679</v>
      </c>
      <c r="D1568" s="101" t="s">
        <v>3604</v>
      </c>
      <c r="E1568" s="104">
        <v>-527828.02</v>
      </c>
      <c r="F1568" s="43"/>
      <c r="G1568" s="38"/>
      <c r="H1568" s="125"/>
    </row>
    <row r="1569" ht="15.75" hidden="1" customHeight="1">
      <c r="A1569" s="149">
        <v>45917.0</v>
      </c>
      <c r="B1569" s="150" t="s">
        <v>635</v>
      </c>
      <c r="C1569" s="150" t="s">
        <v>25</v>
      </c>
      <c r="D1569" s="150" t="s">
        <v>3605</v>
      </c>
      <c r="E1569" s="151">
        <v>955021.18</v>
      </c>
      <c r="F1569" s="43"/>
      <c r="G1569" s="38"/>
      <c r="H1569" s="125"/>
    </row>
    <row r="1570" ht="15.75" hidden="1" customHeight="1">
      <c r="A1570" s="356">
        <v>45917.0</v>
      </c>
      <c r="B1570" s="357" t="s">
        <v>635</v>
      </c>
      <c r="C1570" s="357" t="s">
        <v>25</v>
      </c>
      <c r="D1570" s="357" t="s">
        <v>3608</v>
      </c>
      <c r="E1570" s="358">
        <v>259562.22</v>
      </c>
      <c r="F1570" s="43"/>
      <c r="G1570" s="38"/>
      <c r="H1570" s="125"/>
    </row>
    <row r="1571" ht="15.75" hidden="1" customHeight="1">
      <c r="A1571" s="162">
        <v>45917.0</v>
      </c>
      <c r="B1571" s="101" t="s">
        <v>635</v>
      </c>
      <c r="C1571" s="101" t="s">
        <v>25</v>
      </c>
      <c r="D1571" s="101" t="s">
        <v>3610</v>
      </c>
      <c r="E1571" s="359">
        <v>203509.6</v>
      </c>
      <c r="F1571" s="43"/>
      <c r="G1571" s="38"/>
      <c r="H1571" s="125"/>
    </row>
    <row r="1572" ht="15.75" hidden="1" customHeight="1">
      <c r="A1572" s="149">
        <v>45918.0</v>
      </c>
      <c r="B1572" s="150" t="s">
        <v>635</v>
      </c>
      <c r="C1572" s="150" t="s">
        <v>25</v>
      </c>
      <c r="D1572" s="150" t="s">
        <v>3612</v>
      </c>
      <c r="E1572" s="360">
        <v>15030.68</v>
      </c>
      <c r="F1572" s="43"/>
      <c r="G1572" s="38"/>
      <c r="H1572" s="125"/>
    </row>
    <row r="1573" ht="15.75" hidden="1" customHeight="1">
      <c r="A1573" s="130">
        <v>45918.0</v>
      </c>
      <c r="B1573" s="76" t="s">
        <v>635</v>
      </c>
      <c r="C1573" s="76" t="s">
        <v>25</v>
      </c>
      <c r="D1573" s="76" t="s">
        <v>3613</v>
      </c>
      <c r="E1573" s="361">
        <v>165990.94</v>
      </c>
      <c r="F1573" s="43"/>
      <c r="G1573" s="38"/>
      <c r="H1573" s="125"/>
    </row>
    <row r="1574" ht="15.75" hidden="1" customHeight="1">
      <c r="A1574" s="162">
        <v>45918.0</v>
      </c>
      <c r="B1574" s="101" t="s">
        <v>635</v>
      </c>
      <c r="C1574" s="101" t="s">
        <v>25</v>
      </c>
      <c r="D1574" s="101" t="s">
        <v>3614</v>
      </c>
      <c r="E1574" s="359">
        <v>16547.75</v>
      </c>
      <c r="F1574" s="43"/>
      <c r="G1574" s="38"/>
      <c r="H1574" s="125"/>
    </row>
    <row r="1575" ht="15.75" hidden="1" customHeight="1">
      <c r="A1575" s="162">
        <v>45918.0</v>
      </c>
      <c r="B1575" s="101" t="s">
        <v>635</v>
      </c>
      <c r="C1575" s="101" t="s">
        <v>25</v>
      </c>
      <c r="D1575" s="101" t="s">
        <v>3616</v>
      </c>
      <c r="E1575" s="359">
        <v>34002.6</v>
      </c>
      <c r="F1575" s="43"/>
      <c r="G1575" s="38"/>
      <c r="H1575" s="125"/>
    </row>
    <row r="1576" ht="15.75" hidden="1" customHeight="1">
      <c r="A1576" s="162">
        <v>45918.0</v>
      </c>
      <c r="B1576" s="101" t="s">
        <v>635</v>
      </c>
      <c r="C1576" s="101" t="s">
        <v>25</v>
      </c>
      <c r="D1576" s="101" t="s">
        <v>3617</v>
      </c>
      <c r="E1576" s="359">
        <v>69330.99</v>
      </c>
      <c r="F1576" s="43"/>
      <c r="G1576" s="38"/>
      <c r="H1576" s="125"/>
    </row>
    <row r="1577" ht="15.75" hidden="1" customHeight="1">
      <c r="A1577" s="362">
        <v>45918.0</v>
      </c>
      <c r="B1577" s="363" t="s">
        <v>635</v>
      </c>
      <c r="C1577" s="363" t="s">
        <v>25</v>
      </c>
      <c r="D1577" s="363" t="s">
        <v>3618</v>
      </c>
      <c r="E1577" s="364">
        <v>74908.5</v>
      </c>
      <c r="F1577" s="43"/>
      <c r="G1577" s="38"/>
      <c r="H1577" s="125"/>
    </row>
    <row r="1578" ht="15.75" hidden="1" customHeight="1">
      <c r="A1578" s="86">
        <v>45919.0</v>
      </c>
      <c r="B1578" s="88" t="s">
        <v>635</v>
      </c>
      <c r="C1578" s="88" t="s">
        <v>25</v>
      </c>
      <c r="D1578" s="88" t="s">
        <v>3620</v>
      </c>
      <c r="E1578" s="365">
        <v>3523.12</v>
      </c>
      <c r="F1578" s="43"/>
      <c r="G1578" s="38"/>
      <c r="H1578" s="125"/>
    </row>
    <row r="1579" ht="15.75" hidden="1" customHeight="1">
      <c r="A1579" s="149">
        <v>45919.0</v>
      </c>
      <c r="B1579" s="150" t="s">
        <v>635</v>
      </c>
      <c r="C1579" s="150" t="s">
        <v>25</v>
      </c>
      <c r="D1579" s="150" t="s">
        <v>3622</v>
      </c>
      <c r="E1579" s="151">
        <v>64818.19</v>
      </c>
      <c r="F1579" s="43"/>
      <c r="G1579" s="38"/>
      <c r="H1579" s="125"/>
    </row>
    <row r="1580" ht="15.75" hidden="1" customHeight="1">
      <c r="A1580" s="162">
        <v>45919.0</v>
      </c>
      <c r="B1580" s="101" t="s">
        <v>635</v>
      </c>
      <c r="C1580" s="101" t="s">
        <v>25</v>
      </c>
      <c r="D1580" s="101" t="s">
        <v>3624</v>
      </c>
      <c r="E1580" s="359">
        <v>464864.49</v>
      </c>
      <c r="F1580" s="43"/>
      <c r="G1580" s="38"/>
      <c r="H1580" s="125"/>
    </row>
    <row r="1581" ht="15.75" hidden="1" customHeight="1">
      <c r="A1581" s="149">
        <v>45919.0</v>
      </c>
      <c r="B1581" s="150" t="s">
        <v>635</v>
      </c>
      <c r="C1581" s="150" t="s">
        <v>25</v>
      </c>
      <c r="D1581" s="150" t="s">
        <v>3627</v>
      </c>
      <c r="E1581" s="360">
        <v>46181.23</v>
      </c>
      <c r="F1581" s="33"/>
      <c r="G1581" s="38"/>
      <c r="H1581" s="125"/>
    </row>
    <row r="1582" ht="15.75" hidden="1" customHeight="1">
      <c r="A1582" s="149">
        <v>45919.0</v>
      </c>
      <c r="B1582" s="150" t="s">
        <v>635</v>
      </c>
      <c r="C1582" s="150" t="s">
        <v>25</v>
      </c>
      <c r="D1582" s="150" t="s">
        <v>3628</v>
      </c>
      <c r="E1582" s="360">
        <v>31613.07</v>
      </c>
      <c r="F1582" s="173" t="s">
        <v>3629</v>
      </c>
      <c r="G1582" s="38"/>
      <c r="H1582" s="125"/>
    </row>
    <row r="1583" ht="15.75" hidden="1" customHeight="1">
      <c r="A1583" s="162">
        <v>45919.0</v>
      </c>
      <c r="B1583" s="101" t="s">
        <v>635</v>
      </c>
      <c r="C1583" s="101" t="s">
        <v>25</v>
      </c>
      <c r="D1583" s="101" t="s">
        <v>3630</v>
      </c>
      <c r="E1583" s="104">
        <v>5279.94</v>
      </c>
      <c r="F1583" s="43"/>
      <c r="G1583" s="38"/>
      <c r="H1583" s="125"/>
    </row>
    <row r="1584" ht="15.75" hidden="1" customHeight="1">
      <c r="A1584" s="152">
        <v>45919.0</v>
      </c>
      <c r="B1584" s="153" t="s">
        <v>635</v>
      </c>
      <c r="C1584" s="153" t="s">
        <v>25</v>
      </c>
      <c r="D1584" s="153" t="s">
        <v>3620</v>
      </c>
      <c r="E1584" s="154">
        <v>3523.12</v>
      </c>
      <c r="F1584" s="43"/>
      <c r="G1584" s="38"/>
      <c r="H1584" s="125"/>
    </row>
    <row r="1585" ht="15.75" hidden="1" customHeight="1">
      <c r="A1585" s="162">
        <v>45919.0</v>
      </c>
      <c r="B1585" s="101" t="s">
        <v>635</v>
      </c>
      <c r="C1585" s="101" t="s">
        <v>25</v>
      </c>
      <c r="D1585" s="101" t="s">
        <v>3632</v>
      </c>
      <c r="E1585" s="104">
        <v>759541.88</v>
      </c>
      <c r="F1585" s="43"/>
      <c r="G1585" s="38"/>
      <c r="H1585" s="125"/>
    </row>
    <row r="1586" ht="15.75" hidden="1" customHeight="1">
      <c r="A1586" s="149">
        <v>45919.0</v>
      </c>
      <c r="B1586" s="150" t="s">
        <v>635</v>
      </c>
      <c r="C1586" s="150" t="s">
        <v>25</v>
      </c>
      <c r="D1586" s="150" t="s">
        <v>3633</v>
      </c>
      <c r="E1586" s="151">
        <v>40985.79</v>
      </c>
      <c r="F1586" s="43"/>
      <c r="G1586" s="38"/>
      <c r="H1586" s="125"/>
    </row>
    <row r="1587" ht="15.75" hidden="1" customHeight="1">
      <c r="A1587" s="162">
        <v>45919.0</v>
      </c>
      <c r="B1587" s="101" t="s">
        <v>635</v>
      </c>
      <c r="C1587" s="101" t="s">
        <v>25</v>
      </c>
      <c r="D1587" s="101" t="s">
        <v>3635</v>
      </c>
      <c r="E1587" s="104">
        <v>62974.54</v>
      </c>
      <c r="F1587" s="43"/>
      <c r="G1587" s="38"/>
      <c r="H1587" s="125"/>
    </row>
    <row r="1588" ht="15.75" hidden="1" customHeight="1">
      <c r="A1588" s="162">
        <v>45920.0</v>
      </c>
      <c r="B1588" s="101" t="s">
        <v>635</v>
      </c>
      <c r="C1588" s="101" t="s">
        <v>25</v>
      </c>
      <c r="D1588" s="101" t="s">
        <v>3636</v>
      </c>
      <c r="E1588" s="359">
        <v>3215.34</v>
      </c>
      <c r="F1588" s="43"/>
      <c r="G1588" s="38"/>
      <c r="H1588" s="125"/>
    </row>
    <row r="1589" ht="15.75" hidden="1" customHeight="1">
      <c r="A1589" s="162">
        <v>45920.0</v>
      </c>
      <c r="B1589" s="101" t="s">
        <v>635</v>
      </c>
      <c r="C1589" s="101" t="s">
        <v>25</v>
      </c>
      <c r="D1589" s="101" t="s">
        <v>3638</v>
      </c>
      <c r="E1589" s="359">
        <v>38806.21</v>
      </c>
      <c r="F1589" s="43"/>
      <c r="G1589" s="38"/>
      <c r="H1589" s="125"/>
    </row>
    <row r="1590" ht="15.75" hidden="1" customHeight="1">
      <c r="A1590" s="162">
        <v>45922.0</v>
      </c>
      <c r="B1590" s="101" t="s">
        <v>635</v>
      </c>
      <c r="C1590" s="101" t="s">
        <v>25</v>
      </c>
      <c r="D1590" s="101" t="s">
        <v>3639</v>
      </c>
      <c r="E1590" s="359">
        <v>270928.29</v>
      </c>
      <c r="F1590" s="43"/>
      <c r="G1590" s="38"/>
      <c r="H1590" s="125"/>
    </row>
    <row r="1591" ht="15.75" hidden="1" customHeight="1">
      <c r="A1591" s="149">
        <v>45922.0</v>
      </c>
      <c r="B1591" s="150" t="s">
        <v>635</v>
      </c>
      <c r="C1591" s="150" t="s">
        <v>25</v>
      </c>
      <c r="D1591" s="150" t="s">
        <v>3640</v>
      </c>
      <c r="E1591" s="151">
        <v>21981.44</v>
      </c>
      <c r="F1591" s="43"/>
      <c r="G1591" s="38"/>
      <c r="H1591" s="125"/>
    </row>
    <row r="1592" ht="15.75" hidden="1" customHeight="1">
      <c r="A1592" s="149">
        <v>45922.0</v>
      </c>
      <c r="B1592" s="150" t="s">
        <v>635</v>
      </c>
      <c r="C1592" s="150" t="s">
        <v>25</v>
      </c>
      <c r="D1592" s="150" t="s">
        <v>3642</v>
      </c>
      <c r="E1592" s="151">
        <v>50106.65</v>
      </c>
      <c r="F1592" s="43"/>
      <c r="G1592" s="38"/>
      <c r="H1592" s="198">
        <v>1838627.6</v>
      </c>
      <c r="I1592" s="192" t="s">
        <v>3643</v>
      </c>
      <c r="J1592" s="192" t="s">
        <v>3465</v>
      </c>
      <c r="K1592" s="126"/>
    </row>
    <row r="1593" ht="15.75" hidden="1" customHeight="1">
      <c r="A1593" s="162">
        <v>45922.0</v>
      </c>
      <c r="B1593" s="101" t="s">
        <v>635</v>
      </c>
      <c r="C1593" s="101" t="s">
        <v>25</v>
      </c>
      <c r="D1593" s="101" t="s">
        <v>3644</v>
      </c>
      <c r="E1593" s="104">
        <v>10406.71</v>
      </c>
      <c r="F1593" s="43"/>
      <c r="G1593" s="38"/>
      <c r="H1593" s="198">
        <v>4099653.42</v>
      </c>
      <c r="I1593" s="192" t="s">
        <v>3645</v>
      </c>
      <c r="J1593" s="192" t="s">
        <v>3646</v>
      </c>
      <c r="K1593" s="126"/>
    </row>
    <row r="1594" ht="15.75" hidden="1" customHeight="1">
      <c r="A1594" s="149">
        <v>45922.0</v>
      </c>
      <c r="B1594" s="150" t="s">
        <v>635</v>
      </c>
      <c r="C1594" s="150" t="s">
        <v>25</v>
      </c>
      <c r="D1594" s="150" t="s">
        <v>3647</v>
      </c>
      <c r="E1594" s="360">
        <v>285257.97</v>
      </c>
      <c r="F1594" s="43"/>
      <c r="G1594" s="38"/>
      <c r="H1594" s="125">
        <f>E1584</f>
        <v>3523.12</v>
      </c>
      <c r="I1594" s="46" t="s">
        <v>3649</v>
      </c>
    </row>
    <row r="1595" ht="15.75" hidden="1" customHeight="1">
      <c r="A1595" s="162">
        <v>45923.0</v>
      </c>
      <c r="B1595" s="101" t="s">
        <v>635</v>
      </c>
      <c r="C1595" s="101" t="s">
        <v>25</v>
      </c>
      <c r="D1595" s="101" t="s">
        <v>3650</v>
      </c>
      <c r="E1595" s="359">
        <v>63843.82</v>
      </c>
      <c r="F1595" s="43"/>
      <c r="G1595" s="38"/>
      <c r="H1595" s="125"/>
    </row>
    <row r="1596" ht="15.75" hidden="1" customHeight="1">
      <c r="A1596" s="149">
        <v>45923.0</v>
      </c>
      <c r="B1596" s="150" t="s">
        <v>635</v>
      </c>
      <c r="C1596" s="150" t="s">
        <v>25</v>
      </c>
      <c r="D1596" s="150" t="s">
        <v>3651</v>
      </c>
      <c r="E1596" s="360">
        <v>35550.29</v>
      </c>
      <c r="F1596" s="43"/>
      <c r="G1596" s="38"/>
      <c r="H1596" s="125"/>
    </row>
    <row r="1597" ht="15.75" hidden="1" customHeight="1">
      <c r="A1597" s="149">
        <v>45923.0</v>
      </c>
      <c r="B1597" s="150" t="s">
        <v>635</v>
      </c>
      <c r="C1597" s="150" t="s">
        <v>25</v>
      </c>
      <c r="D1597" s="150" t="s">
        <v>3652</v>
      </c>
      <c r="E1597" s="360">
        <v>78687.7</v>
      </c>
      <c r="F1597" s="43"/>
      <c r="G1597" s="38"/>
      <c r="H1597" s="125"/>
    </row>
    <row r="1598" ht="15.75" hidden="1" customHeight="1">
      <c r="A1598" s="162">
        <v>45923.0</v>
      </c>
      <c r="B1598" s="101" t="s">
        <v>635</v>
      </c>
      <c r="C1598" s="101" t="s">
        <v>25</v>
      </c>
      <c r="D1598" s="101" t="s">
        <v>3653</v>
      </c>
      <c r="E1598" s="359">
        <v>66414.19</v>
      </c>
      <c r="F1598" s="43"/>
      <c r="G1598" s="38"/>
      <c r="H1598" s="125"/>
    </row>
    <row r="1599" ht="15.75" hidden="1" customHeight="1">
      <c r="A1599" s="162">
        <v>45923.0</v>
      </c>
      <c r="B1599" s="101" t="s">
        <v>635</v>
      </c>
      <c r="C1599" s="101" t="s">
        <v>25</v>
      </c>
      <c r="D1599" s="101" t="s">
        <v>3654</v>
      </c>
      <c r="E1599" s="359">
        <v>7455.41</v>
      </c>
      <c r="F1599" s="43"/>
      <c r="G1599" s="38"/>
      <c r="H1599" s="125"/>
    </row>
    <row r="1600" ht="15.75" hidden="1" customHeight="1">
      <c r="A1600" s="162">
        <v>45923.0</v>
      </c>
      <c r="B1600" s="101" t="s">
        <v>635</v>
      </c>
      <c r="C1600" s="101" t="s">
        <v>25</v>
      </c>
      <c r="D1600" s="101" t="s">
        <v>3655</v>
      </c>
      <c r="E1600" s="359">
        <v>15399.17</v>
      </c>
      <c r="F1600" s="43"/>
      <c r="G1600" s="38"/>
      <c r="H1600" s="125"/>
    </row>
    <row r="1601" ht="15.75" hidden="1" customHeight="1">
      <c r="A1601" s="149">
        <v>45923.0</v>
      </c>
      <c r="B1601" s="150" t="s">
        <v>635</v>
      </c>
      <c r="C1601" s="150" t="s">
        <v>25</v>
      </c>
      <c r="D1601" s="150" t="s">
        <v>3657</v>
      </c>
      <c r="E1601" s="151">
        <v>220352.88</v>
      </c>
      <c r="F1601" s="43"/>
      <c r="G1601" s="38"/>
      <c r="H1601" s="125"/>
    </row>
    <row r="1602" ht="15.75" hidden="1" customHeight="1">
      <c r="A1602" s="162">
        <v>45923.0</v>
      </c>
      <c r="B1602" s="101" t="s">
        <v>635</v>
      </c>
      <c r="C1602" s="101" t="s">
        <v>25</v>
      </c>
      <c r="D1602" s="101" t="s">
        <v>3659</v>
      </c>
      <c r="E1602" s="104">
        <v>57772.58</v>
      </c>
      <c r="F1602" s="43"/>
      <c r="G1602" s="38"/>
      <c r="H1602" s="125"/>
    </row>
    <row r="1603" ht="15.75" hidden="1" customHeight="1">
      <c r="A1603" s="162">
        <v>45924.0</v>
      </c>
      <c r="B1603" s="101" t="s">
        <v>635</v>
      </c>
      <c r="C1603" s="101" t="s">
        <v>25</v>
      </c>
      <c r="D1603" s="101" t="s">
        <v>3660</v>
      </c>
      <c r="E1603" s="104">
        <v>257421.68</v>
      </c>
      <c r="F1603" s="43"/>
      <c r="G1603" s="38"/>
      <c r="H1603" s="125"/>
    </row>
    <row r="1604" ht="15.75" hidden="1" customHeight="1">
      <c r="A1604" s="162">
        <v>45924.0</v>
      </c>
      <c r="B1604" s="101" t="s">
        <v>635</v>
      </c>
      <c r="C1604" s="101" t="s">
        <v>25</v>
      </c>
      <c r="D1604" s="101" t="s">
        <v>3661</v>
      </c>
      <c r="E1604" s="359">
        <v>4025.54</v>
      </c>
      <c r="F1604" s="43"/>
      <c r="G1604" s="38"/>
      <c r="H1604" s="125"/>
    </row>
    <row r="1605" ht="15.75" hidden="1" customHeight="1">
      <c r="A1605" s="162">
        <v>45924.0</v>
      </c>
      <c r="B1605" s="101" t="s">
        <v>635</v>
      </c>
      <c r="C1605" s="101" t="s">
        <v>25</v>
      </c>
      <c r="D1605" s="101" t="s">
        <v>3662</v>
      </c>
      <c r="E1605" s="359">
        <v>66659.4</v>
      </c>
      <c r="F1605" s="43"/>
      <c r="G1605" s="38"/>
      <c r="H1605" s="125"/>
    </row>
    <row r="1606" ht="15.75" hidden="1" customHeight="1">
      <c r="A1606" s="162">
        <v>45924.0</v>
      </c>
      <c r="B1606" s="101" t="s">
        <v>635</v>
      </c>
      <c r="C1606" s="101" t="s">
        <v>25</v>
      </c>
      <c r="D1606" s="101" t="s">
        <v>3663</v>
      </c>
      <c r="E1606" s="359">
        <v>12881.5</v>
      </c>
      <c r="F1606" s="43"/>
      <c r="G1606" s="38"/>
      <c r="H1606" s="125"/>
    </row>
    <row r="1607" ht="15.75" hidden="1" customHeight="1">
      <c r="A1607" s="149">
        <v>45924.0</v>
      </c>
      <c r="B1607" s="150" t="s">
        <v>635</v>
      </c>
      <c r="C1607" s="150" t="s">
        <v>25</v>
      </c>
      <c r="D1607" s="150" t="s">
        <v>3664</v>
      </c>
      <c r="E1607" s="360">
        <v>26965.51</v>
      </c>
      <c r="F1607" s="43"/>
      <c r="G1607" s="38"/>
      <c r="H1607" s="125"/>
    </row>
    <row r="1608" ht="15.75" hidden="1" customHeight="1">
      <c r="A1608" s="162">
        <v>45924.0</v>
      </c>
      <c r="B1608" s="101" t="s">
        <v>635</v>
      </c>
      <c r="C1608" s="101" t="s">
        <v>25</v>
      </c>
      <c r="D1608" s="101" t="s">
        <v>3665</v>
      </c>
      <c r="E1608" s="359">
        <v>2903969.73</v>
      </c>
      <c r="F1608" s="43"/>
      <c r="G1608" s="38"/>
      <c r="H1608" s="125"/>
    </row>
    <row r="1609" ht="15.75" hidden="1" customHeight="1">
      <c r="A1609" s="149">
        <v>45924.0</v>
      </c>
      <c r="B1609" s="150" t="s">
        <v>635</v>
      </c>
      <c r="C1609" s="150" t="s">
        <v>25</v>
      </c>
      <c r="D1609" s="150" t="s">
        <v>3666</v>
      </c>
      <c r="E1609" s="360">
        <v>90435.43</v>
      </c>
      <c r="F1609" s="43"/>
      <c r="G1609" s="38"/>
      <c r="H1609" s="125"/>
    </row>
    <row r="1610" ht="15.75" hidden="1" customHeight="1">
      <c r="A1610" s="162">
        <v>45925.0</v>
      </c>
      <c r="B1610" s="101" t="s">
        <v>635</v>
      </c>
      <c r="C1610" s="101" t="s">
        <v>25</v>
      </c>
      <c r="D1610" s="101" t="s">
        <v>3667</v>
      </c>
      <c r="E1610" s="359">
        <v>64166.88</v>
      </c>
      <c r="F1610" s="43"/>
      <c r="G1610" s="38"/>
      <c r="H1610" s="125"/>
    </row>
    <row r="1611" ht="15.75" hidden="1" customHeight="1">
      <c r="A1611" s="162">
        <v>45925.0</v>
      </c>
      <c r="B1611" s="101" t="s">
        <v>635</v>
      </c>
      <c r="C1611" s="101" t="s">
        <v>25</v>
      </c>
      <c r="D1611" s="101" t="s">
        <v>3668</v>
      </c>
      <c r="E1611" s="104">
        <v>10983.53</v>
      </c>
      <c r="F1611" s="43"/>
      <c r="G1611" s="38"/>
      <c r="H1611" s="125"/>
    </row>
    <row r="1612" ht="15.75" hidden="1" customHeight="1">
      <c r="A1612" s="149">
        <v>45925.0</v>
      </c>
      <c r="B1612" s="150" t="s">
        <v>635</v>
      </c>
      <c r="C1612" s="150" t="s">
        <v>25</v>
      </c>
      <c r="D1612" s="150" t="s">
        <v>3669</v>
      </c>
      <c r="E1612" s="151">
        <v>295048.1</v>
      </c>
      <c r="F1612" s="43"/>
      <c r="G1612" s="38"/>
      <c r="H1612" s="125"/>
    </row>
    <row r="1613" ht="15.75" hidden="1" customHeight="1">
      <c r="A1613" s="162">
        <v>45925.0</v>
      </c>
      <c r="B1613" s="101" t="s">
        <v>635</v>
      </c>
      <c r="C1613" s="101" t="s">
        <v>25</v>
      </c>
      <c r="D1613" s="101" t="s">
        <v>3670</v>
      </c>
      <c r="E1613" s="104">
        <v>60450.99</v>
      </c>
      <c r="F1613" s="43"/>
      <c r="G1613" s="38"/>
      <c r="H1613" s="125"/>
    </row>
    <row r="1614" ht="15.75" hidden="1" customHeight="1">
      <c r="A1614" s="162">
        <v>45925.0</v>
      </c>
      <c r="B1614" s="101" t="s">
        <v>635</v>
      </c>
      <c r="C1614" s="101" t="s">
        <v>25</v>
      </c>
      <c r="D1614" s="101" t="s">
        <v>3671</v>
      </c>
      <c r="E1614" s="359">
        <v>18698.86</v>
      </c>
      <c r="F1614" s="33"/>
      <c r="G1614" s="38"/>
      <c r="H1614" s="125"/>
    </row>
    <row r="1615" ht="15.75" hidden="1" customHeight="1">
      <c r="A1615" s="162">
        <v>45926.0</v>
      </c>
      <c r="B1615" s="101" t="s">
        <v>635</v>
      </c>
      <c r="C1615" s="101" t="s">
        <v>25</v>
      </c>
      <c r="D1615" s="101" t="s">
        <v>3672</v>
      </c>
      <c r="E1615" s="359">
        <v>12879.88</v>
      </c>
      <c r="F1615" s="173" t="s">
        <v>3673</v>
      </c>
      <c r="G1615" s="38"/>
      <c r="H1615" s="125"/>
    </row>
    <row r="1616" ht="15.75" hidden="1" customHeight="1">
      <c r="A1616" s="162">
        <v>45926.0</v>
      </c>
      <c r="B1616" s="101" t="s">
        <v>635</v>
      </c>
      <c r="C1616" s="101" t="s">
        <v>25</v>
      </c>
      <c r="D1616" s="101" t="s">
        <v>3674</v>
      </c>
      <c r="E1616" s="359">
        <v>9830.29</v>
      </c>
      <c r="F1616" s="43"/>
      <c r="G1616" s="38"/>
      <c r="H1616" s="125"/>
    </row>
    <row r="1617" ht="15.75" hidden="1" customHeight="1">
      <c r="A1617" s="162">
        <v>45926.0</v>
      </c>
      <c r="B1617" s="101" t="s">
        <v>635</v>
      </c>
      <c r="C1617" s="101" t="s">
        <v>25</v>
      </c>
      <c r="D1617" s="101" t="s">
        <v>3675</v>
      </c>
      <c r="E1617" s="359">
        <v>25631.39</v>
      </c>
      <c r="F1617" s="43"/>
      <c r="G1617" s="38"/>
      <c r="H1617" s="125"/>
    </row>
    <row r="1618" ht="15.75" hidden="1" customHeight="1">
      <c r="A1618" s="149">
        <v>45927.0</v>
      </c>
      <c r="B1618" s="150" t="s">
        <v>635</v>
      </c>
      <c r="C1618" s="150" t="s">
        <v>25</v>
      </c>
      <c r="D1618" s="150" t="s">
        <v>3676</v>
      </c>
      <c r="E1618" s="360">
        <v>102785.69</v>
      </c>
      <c r="F1618" s="43"/>
      <c r="G1618" s="38"/>
      <c r="H1618" s="125"/>
    </row>
    <row r="1619" ht="15.75" hidden="1" customHeight="1">
      <c r="A1619" s="162">
        <v>45927.0</v>
      </c>
      <c r="B1619" s="101" t="s">
        <v>635</v>
      </c>
      <c r="C1619" s="101" t="s">
        <v>25</v>
      </c>
      <c r="D1619" s="101" t="s">
        <v>3677</v>
      </c>
      <c r="E1619" s="359">
        <v>8003.73</v>
      </c>
      <c r="F1619" s="43"/>
      <c r="G1619" s="38"/>
      <c r="H1619" s="125"/>
    </row>
    <row r="1620" ht="15.75" hidden="1" customHeight="1">
      <c r="A1620" s="162">
        <v>45927.0</v>
      </c>
      <c r="B1620" s="101" t="s">
        <v>635</v>
      </c>
      <c r="C1620" s="101" t="s">
        <v>25</v>
      </c>
      <c r="D1620" s="101" t="s">
        <v>3678</v>
      </c>
      <c r="E1620" s="359">
        <v>34655.44</v>
      </c>
      <c r="F1620" s="43"/>
      <c r="G1620" s="38"/>
      <c r="H1620" s="125"/>
    </row>
    <row r="1621" ht="15.75" hidden="1" customHeight="1">
      <c r="A1621" s="162">
        <v>45927.0</v>
      </c>
      <c r="B1621" s="101" t="s">
        <v>635</v>
      </c>
      <c r="C1621" s="101" t="s">
        <v>25</v>
      </c>
      <c r="D1621" s="101" t="s">
        <v>3679</v>
      </c>
      <c r="E1621" s="104">
        <v>5507.0</v>
      </c>
      <c r="F1621" s="43"/>
      <c r="G1621" s="38"/>
      <c r="H1621" s="125"/>
    </row>
    <row r="1622" ht="15.75" hidden="1" customHeight="1">
      <c r="A1622" s="162">
        <v>45927.0</v>
      </c>
      <c r="B1622" s="101" t="s">
        <v>635</v>
      </c>
      <c r="C1622" s="101" t="s">
        <v>25</v>
      </c>
      <c r="D1622" s="101" t="s">
        <v>3680</v>
      </c>
      <c r="E1622" s="104">
        <v>110263.97</v>
      </c>
      <c r="F1622" s="43"/>
      <c r="G1622" s="38"/>
      <c r="H1622" s="125"/>
    </row>
    <row r="1623" ht="15.75" hidden="1" customHeight="1">
      <c r="A1623" s="162">
        <v>45927.0</v>
      </c>
      <c r="B1623" s="101" t="s">
        <v>635</v>
      </c>
      <c r="C1623" s="101" t="s">
        <v>25</v>
      </c>
      <c r="D1623" s="101" t="s">
        <v>3681</v>
      </c>
      <c r="E1623" s="104">
        <v>11039.28</v>
      </c>
      <c r="F1623" s="43"/>
      <c r="G1623" s="38"/>
      <c r="H1623" s="198">
        <v>1521651.53</v>
      </c>
      <c r="I1623" s="192" t="s">
        <v>3388</v>
      </c>
      <c r="J1623" s="192" t="s">
        <v>3555</v>
      </c>
      <c r="K1623" s="327"/>
    </row>
    <row r="1624" ht="15.75" hidden="1" customHeight="1">
      <c r="A1624" s="162">
        <v>45929.0</v>
      </c>
      <c r="B1624" s="101" t="s">
        <v>635</v>
      </c>
      <c r="C1624" s="101" t="s">
        <v>25</v>
      </c>
      <c r="D1624" s="101" t="s">
        <v>3682</v>
      </c>
      <c r="E1624" s="359">
        <v>32083.44</v>
      </c>
      <c r="F1624" s="43"/>
      <c r="G1624" s="38"/>
      <c r="H1624" s="190">
        <f>E1618+E1633+E1634+E1635+E1636</f>
        <v>700208.51</v>
      </c>
      <c r="I1624" s="192" t="s">
        <v>3683</v>
      </c>
      <c r="J1624" s="192" t="s">
        <v>3684</v>
      </c>
    </row>
    <row r="1625" ht="15.75" hidden="1" customHeight="1">
      <c r="A1625" s="162">
        <v>45929.0</v>
      </c>
      <c r="B1625" s="101" t="s">
        <v>635</v>
      </c>
      <c r="C1625" s="101" t="s">
        <v>25</v>
      </c>
      <c r="D1625" s="101" t="s">
        <v>3685</v>
      </c>
      <c r="E1625" s="359">
        <v>12842.25</v>
      </c>
      <c r="F1625" s="43"/>
      <c r="G1625" s="38"/>
      <c r="H1625" s="125">
        <f>E1642</f>
        <v>3593.57</v>
      </c>
      <c r="I1625" s="46" t="s">
        <v>3686</v>
      </c>
    </row>
    <row r="1626" ht="15.75" hidden="1" customHeight="1">
      <c r="A1626" s="162">
        <v>45929.0</v>
      </c>
      <c r="B1626" s="101" t="s">
        <v>635</v>
      </c>
      <c r="C1626" s="101" t="s">
        <v>25</v>
      </c>
      <c r="D1626" s="101" t="s">
        <v>3687</v>
      </c>
      <c r="E1626" s="359">
        <v>88931.23</v>
      </c>
      <c r="F1626" s="43"/>
      <c r="G1626" s="38"/>
      <c r="H1626" s="125"/>
    </row>
    <row r="1627" ht="15.75" hidden="1" customHeight="1">
      <c r="A1627" s="162">
        <v>45929.0</v>
      </c>
      <c r="B1627" s="101" t="s">
        <v>635</v>
      </c>
      <c r="C1627" s="101" t="s">
        <v>25</v>
      </c>
      <c r="D1627" s="101" t="s">
        <v>3688</v>
      </c>
      <c r="E1627" s="359">
        <v>38795.68</v>
      </c>
      <c r="F1627" s="43"/>
      <c r="G1627" s="38"/>
      <c r="H1627" s="125"/>
    </row>
    <row r="1628" ht="15.75" hidden="1" customHeight="1">
      <c r="A1628" s="162">
        <v>45929.0</v>
      </c>
      <c r="B1628" s="101" t="s">
        <v>635</v>
      </c>
      <c r="C1628" s="101" t="s">
        <v>25</v>
      </c>
      <c r="D1628" s="101" t="s">
        <v>3689</v>
      </c>
      <c r="E1628" s="359">
        <v>110421.04</v>
      </c>
      <c r="F1628" s="43"/>
      <c r="G1628" s="38"/>
      <c r="H1628" s="125"/>
    </row>
    <row r="1629" ht="15.75" hidden="1" customHeight="1">
      <c r="A1629" s="162">
        <v>45929.0</v>
      </c>
      <c r="B1629" s="101" t="s">
        <v>635</v>
      </c>
      <c r="C1629" s="101" t="s">
        <v>25</v>
      </c>
      <c r="D1629" s="101" t="s">
        <v>3690</v>
      </c>
      <c r="E1629" s="359">
        <v>34619.43</v>
      </c>
      <c r="F1629" s="43"/>
      <c r="G1629" s="38"/>
      <c r="H1629" s="125"/>
    </row>
    <row r="1630" ht="15.75" hidden="1" customHeight="1">
      <c r="A1630" s="162">
        <v>45930.0</v>
      </c>
      <c r="B1630" s="101" t="s">
        <v>635</v>
      </c>
      <c r="C1630" s="101" t="s">
        <v>25</v>
      </c>
      <c r="D1630" s="101" t="s">
        <v>3691</v>
      </c>
      <c r="E1630" s="359">
        <v>32254.08</v>
      </c>
      <c r="F1630" s="43"/>
      <c r="G1630" s="38"/>
      <c r="H1630" s="125"/>
    </row>
    <row r="1631" ht="15.75" hidden="1" customHeight="1">
      <c r="A1631" s="162">
        <v>45930.0</v>
      </c>
      <c r="B1631" s="101" t="s">
        <v>635</v>
      </c>
      <c r="C1631" s="101" t="s">
        <v>25</v>
      </c>
      <c r="D1631" s="101" t="s">
        <v>3693</v>
      </c>
      <c r="E1631" s="359">
        <v>40874.62</v>
      </c>
      <c r="F1631" s="43"/>
      <c r="G1631" s="38"/>
      <c r="H1631" s="125"/>
    </row>
    <row r="1632" ht="15.75" hidden="1" customHeight="1">
      <c r="A1632" s="162">
        <v>45930.0</v>
      </c>
      <c r="B1632" s="101" t="s">
        <v>635</v>
      </c>
      <c r="C1632" s="101" t="s">
        <v>25</v>
      </c>
      <c r="D1632" s="101" t="s">
        <v>3695</v>
      </c>
      <c r="E1632" s="104">
        <v>20514.33</v>
      </c>
      <c r="F1632" s="43"/>
      <c r="G1632" s="38"/>
      <c r="H1632" s="125"/>
    </row>
    <row r="1633" ht="15.75" hidden="1" customHeight="1">
      <c r="A1633" s="149">
        <v>45930.0</v>
      </c>
      <c r="B1633" s="150" t="s">
        <v>635</v>
      </c>
      <c r="C1633" s="150" t="s">
        <v>25</v>
      </c>
      <c r="D1633" s="150" t="s">
        <v>3696</v>
      </c>
      <c r="E1633" s="151">
        <v>46323.31</v>
      </c>
      <c r="F1633" s="43"/>
      <c r="G1633" s="38"/>
      <c r="H1633" s="125"/>
    </row>
    <row r="1634" ht="15.75" hidden="1" customHeight="1">
      <c r="A1634" s="149">
        <v>45930.0</v>
      </c>
      <c r="B1634" s="150" t="s">
        <v>635</v>
      </c>
      <c r="C1634" s="150" t="s">
        <v>25</v>
      </c>
      <c r="D1634" s="150" t="s">
        <v>3697</v>
      </c>
      <c r="E1634" s="151">
        <v>402492.07</v>
      </c>
      <c r="F1634" s="43"/>
      <c r="G1634" s="38"/>
      <c r="H1634" s="125"/>
    </row>
    <row r="1635" ht="15.75" hidden="1" customHeight="1">
      <c r="A1635" s="149">
        <v>45930.0</v>
      </c>
      <c r="B1635" s="150" t="s">
        <v>635</v>
      </c>
      <c r="C1635" s="150" t="s">
        <v>25</v>
      </c>
      <c r="D1635" s="150" t="s">
        <v>3698</v>
      </c>
      <c r="E1635" s="151">
        <v>132376.22</v>
      </c>
      <c r="F1635" s="43"/>
      <c r="G1635" s="38"/>
      <c r="H1635" s="125"/>
    </row>
    <row r="1636" ht="15.75" hidden="1" customHeight="1">
      <c r="A1636" s="149">
        <v>45930.0</v>
      </c>
      <c r="B1636" s="150" t="s">
        <v>635</v>
      </c>
      <c r="C1636" s="150" t="s">
        <v>25</v>
      </c>
      <c r="D1636" s="150" t="s">
        <v>3700</v>
      </c>
      <c r="E1636" s="151">
        <v>16231.22</v>
      </c>
      <c r="F1636" s="43"/>
      <c r="G1636" s="38"/>
      <c r="H1636" s="125"/>
    </row>
    <row r="1637" ht="15.75" hidden="1" customHeight="1">
      <c r="A1637" s="162">
        <v>45931.0</v>
      </c>
      <c r="B1637" s="101" t="s">
        <v>635</v>
      </c>
      <c r="C1637" s="101" t="s">
        <v>25</v>
      </c>
      <c r="D1637" s="101" t="s">
        <v>3701</v>
      </c>
      <c r="E1637" s="104">
        <v>110406.8</v>
      </c>
      <c r="F1637" s="43"/>
      <c r="G1637" s="38"/>
      <c r="H1637" s="125"/>
    </row>
    <row r="1638" ht="15.75" hidden="1" customHeight="1">
      <c r="A1638" s="162">
        <v>45932.0</v>
      </c>
      <c r="B1638" s="101" t="s">
        <v>635</v>
      </c>
      <c r="C1638" s="101" t="s">
        <v>25</v>
      </c>
      <c r="D1638" s="101" t="s">
        <v>3702</v>
      </c>
      <c r="E1638" s="104">
        <v>140117.44</v>
      </c>
      <c r="F1638" s="43"/>
      <c r="G1638" s="38"/>
      <c r="H1638" s="125"/>
    </row>
    <row r="1639" ht="15.75" hidden="1" customHeight="1">
      <c r="A1639" s="162">
        <v>45932.0</v>
      </c>
      <c r="B1639" s="101" t="s">
        <v>635</v>
      </c>
      <c r="C1639" s="101" t="s">
        <v>25</v>
      </c>
      <c r="D1639" s="101" t="s">
        <v>3703</v>
      </c>
      <c r="E1639" s="104">
        <v>570340.56</v>
      </c>
      <c r="F1639" s="43"/>
      <c r="G1639" s="38"/>
      <c r="H1639" s="125"/>
    </row>
    <row r="1640" ht="15.75" hidden="1" customHeight="1">
      <c r="A1640" s="162">
        <v>45932.0</v>
      </c>
      <c r="B1640" s="101" t="s">
        <v>635</v>
      </c>
      <c r="C1640" s="101" t="s">
        <v>25</v>
      </c>
      <c r="D1640" s="101" t="s">
        <v>3704</v>
      </c>
      <c r="E1640" s="104">
        <v>47472.67</v>
      </c>
      <c r="F1640" s="43"/>
      <c r="G1640" s="38"/>
      <c r="H1640" s="125"/>
    </row>
    <row r="1641" ht="15.75" hidden="1" customHeight="1">
      <c r="A1641" s="162">
        <v>45932.0</v>
      </c>
      <c r="B1641" s="101" t="s">
        <v>635</v>
      </c>
      <c r="C1641" s="101" t="s">
        <v>25</v>
      </c>
      <c r="D1641" s="101" t="s">
        <v>3705</v>
      </c>
      <c r="E1641" s="104">
        <v>26697.06</v>
      </c>
      <c r="F1641" s="43"/>
      <c r="G1641" s="38"/>
      <c r="H1641" s="125"/>
    </row>
    <row r="1642" ht="15.75" hidden="1" customHeight="1">
      <c r="A1642" s="155">
        <v>45932.0</v>
      </c>
      <c r="B1642" s="156" t="s">
        <v>635</v>
      </c>
      <c r="C1642" s="156" t="s">
        <v>25</v>
      </c>
      <c r="D1642" s="156" t="s">
        <v>3706</v>
      </c>
      <c r="E1642" s="157">
        <v>3593.57</v>
      </c>
      <c r="F1642" s="33"/>
      <c r="G1642" s="38"/>
      <c r="H1642" s="125"/>
    </row>
    <row r="1643" ht="15.75" hidden="1" customHeight="1">
      <c r="A1643" s="162">
        <v>45933.0</v>
      </c>
      <c r="B1643" s="101" t="s">
        <v>635</v>
      </c>
      <c r="C1643" s="101" t="s">
        <v>25</v>
      </c>
      <c r="D1643" s="101" t="s">
        <v>3707</v>
      </c>
      <c r="E1643" s="104">
        <v>97496.97</v>
      </c>
      <c r="F1643" s="173" t="s">
        <v>3708</v>
      </c>
      <c r="G1643" s="38"/>
      <c r="H1643" s="125"/>
    </row>
    <row r="1644" ht="15.75" hidden="1" customHeight="1">
      <c r="A1644" s="162">
        <v>45933.0</v>
      </c>
      <c r="B1644" s="101" t="s">
        <v>635</v>
      </c>
      <c r="C1644" s="101" t="s">
        <v>25</v>
      </c>
      <c r="D1644" s="101" t="s">
        <v>3710</v>
      </c>
      <c r="E1644" s="104">
        <v>31710.88</v>
      </c>
      <c r="F1644" s="43"/>
      <c r="G1644" s="38"/>
      <c r="H1644" s="125"/>
    </row>
    <row r="1645" ht="15.75" hidden="1" customHeight="1">
      <c r="A1645" s="162">
        <v>45933.0</v>
      </c>
      <c r="B1645" s="101" t="s">
        <v>635</v>
      </c>
      <c r="C1645" s="101" t="s">
        <v>25</v>
      </c>
      <c r="D1645" s="101" t="s">
        <v>3713</v>
      </c>
      <c r="E1645" s="104">
        <v>6037.96</v>
      </c>
      <c r="F1645" s="43"/>
      <c r="G1645" s="38"/>
      <c r="H1645" s="125"/>
    </row>
    <row r="1646" ht="15.75" hidden="1" customHeight="1">
      <c r="A1646" s="149">
        <v>45934.0</v>
      </c>
      <c r="B1646" s="150" t="s">
        <v>635</v>
      </c>
      <c r="C1646" s="150" t="s">
        <v>25</v>
      </c>
      <c r="D1646" s="150" t="s">
        <v>3714</v>
      </c>
      <c r="E1646" s="151">
        <v>13987.28</v>
      </c>
      <c r="F1646" s="43"/>
      <c r="G1646" s="38"/>
      <c r="H1646" s="125"/>
    </row>
    <row r="1647" ht="15.75" hidden="1" customHeight="1">
      <c r="A1647" s="162">
        <v>45934.0</v>
      </c>
      <c r="B1647" s="101" t="s">
        <v>635</v>
      </c>
      <c r="C1647" s="101" t="s">
        <v>25</v>
      </c>
      <c r="D1647" s="101" t="s">
        <v>3716</v>
      </c>
      <c r="E1647" s="104">
        <v>127289.22</v>
      </c>
      <c r="F1647" s="43"/>
      <c r="G1647" s="38"/>
      <c r="H1647" s="125"/>
    </row>
    <row r="1648" ht="15.75" hidden="1" customHeight="1">
      <c r="A1648" s="162">
        <v>45934.0</v>
      </c>
      <c r="B1648" s="101" t="s">
        <v>635</v>
      </c>
      <c r="C1648" s="101" t="s">
        <v>25</v>
      </c>
      <c r="D1648" s="101" t="s">
        <v>3717</v>
      </c>
      <c r="E1648" s="104">
        <v>463379.96</v>
      </c>
      <c r="F1648" s="43"/>
      <c r="G1648" s="38"/>
      <c r="H1648" s="125"/>
    </row>
    <row r="1649" ht="15.75" hidden="1" customHeight="1">
      <c r="A1649" s="162">
        <v>45929.0</v>
      </c>
      <c r="B1649" s="101" t="s">
        <v>635</v>
      </c>
      <c r="C1649" s="101" t="s">
        <v>679</v>
      </c>
      <c r="D1649" s="101" t="s">
        <v>3718</v>
      </c>
      <c r="E1649" s="104">
        <v>-16530.08</v>
      </c>
      <c r="F1649" s="43"/>
      <c r="G1649" s="38"/>
      <c r="H1649" s="198">
        <v>2270405.11</v>
      </c>
      <c r="I1649" s="192" t="s">
        <v>3719</v>
      </c>
      <c r="J1649" s="192" t="s">
        <v>3646</v>
      </c>
    </row>
    <row r="1650" ht="15.75" hidden="1" customHeight="1">
      <c r="A1650" s="162">
        <v>45936.0</v>
      </c>
      <c r="B1650" s="101" t="s">
        <v>635</v>
      </c>
      <c r="C1650" s="101" t="s">
        <v>25</v>
      </c>
      <c r="D1650" s="101" t="s">
        <v>3720</v>
      </c>
      <c r="E1650" s="104">
        <v>539691.32</v>
      </c>
      <c r="F1650" s="43"/>
      <c r="G1650" s="38"/>
      <c r="H1650" s="190">
        <f>E1646</f>
        <v>13987.28</v>
      </c>
      <c r="I1650" s="192" t="s">
        <v>3722</v>
      </c>
      <c r="J1650" s="192" t="s">
        <v>3723</v>
      </c>
    </row>
    <row r="1651" ht="15.75" hidden="1" customHeight="1">
      <c r="A1651" s="162">
        <v>45936.0</v>
      </c>
      <c r="B1651" s="101" t="s">
        <v>635</v>
      </c>
      <c r="C1651" s="101" t="s">
        <v>25</v>
      </c>
      <c r="D1651" s="101" t="s">
        <v>3724</v>
      </c>
      <c r="E1651" s="104">
        <v>3176.31</v>
      </c>
      <c r="F1651" s="43"/>
      <c r="G1651" s="38"/>
      <c r="H1651" s="125">
        <f>E1656</f>
        <v>149880.21</v>
      </c>
      <c r="I1651" s="46" t="s">
        <v>3725</v>
      </c>
    </row>
    <row r="1652" ht="15.75" hidden="1" customHeight="1">
      <c r="A1652" s="162">
        <v>45936.0</v>
      </c>
      <c r="B1652" s="101" t="s">
        <v>635</v>
      </c>
      <c r="C1652" s="101" t="s">
        <v>25</v>
      </c>
      <c r="D1652" s="101" t="s">
        <v>3726</v>
      </c>
      <c r="E1652" s="104">
        <v>45040.91</v>
      </c>
      <c r="F1652" s="43"/>
      <c r="G1652" s="38"/>
      <c r="H1652" s="125"/>
    </row>
    <row r="1653" ht="15.75" hidden="1" customHeight="1">
      <c r="A1653" s="162">
        <v>45936.0</v>
      </c>
      <c r="B1653" s="101" t="s">
        <v>635</v>
      </c>
      <c r="C1653" s="101" t="s">
        <v>25</v>
      </c>
      <c r="D1653" s="101" t="s">
        <v>3727</v>
      </c>
      <c r="E1653" s="104">
        <v>15123.2</v>
      </c>
      <c r="F1653" s="43"/>
      <c r="G1653" s="38"/>
      <c r="H1653" s="125"/>
    </row>
    <row r="1654" ht="15.75" hidden="1" customHeight="1">
      <c r="A1654" s="162">
        <v>45936.0</v>
      </c>
      <c r="B1654" s="101" t="s">
        <v>635</v>
      </c>
      <c r="C1654" s="101" t="s">
        <v>25</v>
      </c>
      <c r="D1654" s="101" t="s">
        <v>3728</v>
      </c>
      <c r="E1654" s="104">
        <v>24022.77</v>
      </c>
      <c r="F1654" s="43"/>
      <c r="G1654" s="38"/>
      <c r="H1654" s="125"/>
    </row>
    <row r="1655" ht="15.75" hidden="1" customHeight="1">
      <c r="A1655" s="162">
        <v>45936.0</v>
      </c>
      <c r="B1655" s="101" t="s">
        <v>635</v>
      </c>
      <c r="C1655" s="101" t="s">
        <v>25</v>
      </c>
      <c r="D1655" s="101" t="s">
        <v>3729</v>
      </c>
      <c r="E1655" s="104">
        <v>56948.18</v>
      </c>
      <c r="F1655" s="43"/>
      <c r="G1655" s="38"/>
      <c r="H1655" s="125"/>
    </row>
    <row r="1656" ht="15.75" hidden="1" customHeight="1">
      <c r="A1656" s="152">
        <v>45937.0</v>
      </c>
      <c r="B1656" s="153" t="s">
        <v>635</v>
      </c>
      <c r="C1656" s="153" t="s">
        <v>25</v>
      </c>
      <c r="D1656" s="153" t="s">
        <v>3731</v>
      </c>
      <c r="E1656" s="154">
        <v>149880.21</v>
      </c>
      <c r="F1656" s="43"/>
      <c r="G1656" s="38"/>
      <c r="H1656" s="125"/>
    </row>
    <row r="1657" ht="15.75" hidden="1" customHeight="1">
      <c r="A1657" s="162">
        <v>45937.0</v>
      </c>
      <c r="B1657" s="101" t="s">
        <v>635</v>
      </c>
      <c r="C1657" s="101" t="s">
        <v>25</v>
      </c>
      <c r="D1657" s="101" t="s">
        <v>3733</v>
      </c>
      <c r="E1657" s="104">
        <v>45982.75</v>
      </c>
      <c r="F1657" s="43"/>
      <c r="G1657" s="38"/>
      <c r="H1657" s="125"/>
    </row>
    <row r="1658" ht="15.75" hidden="1" customHeight="1">
      <c r="A1658" s="162">
        <v>45937.0</v>
      </c>
      <c r="B1658" s="101" t="s">
        <v>635</v>
      </c>
      <c r="C1658" s="101" t="s">
        <v>25</v>
      </c>
      <c r="D1658" s="101" t="s">
        <v>3734</v>
      </c>
      <c r="E1658" s="104">
        <v>24604.83</v>
      </c>
      <c r="F1658" s="43"/>
      <c r="G1658" s="38"/>
      <c r="H1658" s="125"/>
    </row>
    <row r="1659" ht="15.75" hidden="1" customHeight="1">
      <c r="A1659" s="162">
        <v>45937.0</v>
      </c>
      <c r="B1659" s="101" t="s">
        <v>635</v>
      </c>
      <c r="C1659" s="101" t="s">
        <v>25</v>
      </c>
      <c r="D1659" s="101" t="s">
        <v>3735</v>
      </c>
      <c r="E1659" s="104">
        <v>322704.56</v>
      </c>
      <c r="F1659" s="43"/>
      <c r="G1659" s="38"/>
      <c r="H1659" s="125"/>
    </row>
    <row r="1660" ht="15.75" hidden="1" customHeight="1">
      <c r="A1660" s="162">
        <v>45937.0</v>
      </c>
      <c r="B1660" s="101" t="s">
        <v>635</v>
      </c>
      <c r="C1660" s="101" t="s">
        <v>25</v>
      </c>
      <c r="D1660" s="101" t="s">
        <v>3736</v>
      </c>
      <c r="E1660" s="104">
        <v>72860.76</v>
      </c>
      <c r="F1660" s="43"/>
      <c r="G1660" s="38"/>
      <c r="H1660" s="125"/>
    </row>
    <row r="1661" ht="15.75" hidden="1" customHeight="1">
      <c r="A1661" s="162">
        <v>45937.0</v>
      </c>
      <c r="B1661" s="101" t="s">
        <v>635</v>
      </c>
      <c r="C1661" s="101" t="s">
        <v>25</v>
      </c>
      <c r="D1661" s="101" t="s">
        <v>3737</v>
      </c>
      <c r="E1661" s="104">
        <v>48442.93</v>
      </c>
      <c r="F1661" s="43"/>
      <c r="G1661" s="38"/>
      <c r="H1661" s="125"/>
    </row>
    <row r="1662" ht="15.75" hidden="1" customHeight="1">
      <c r="A1662" s="162">
        <v>45938.0</v>
      </c>
      <c r="B1662" s="101" t="s">
        <v>635</v>
      </c>
      <c r="C1662" s="101" t="s">
        <v>25</v>
      </c>
      <c r="D1662" s="101" t="s">
        <v>3739</v>
      </c>
      <c r="E1662" s="104">
        <v>118237.64</v>
      </c>
      <c r="F1662" s="43"/>
      <c r="G1662" s="38"/>
      <c r="H1662" s="125"/>
    </row>
    <row r="1663" ht="15.75" hidden="1" customHeight="1">
      <c r="A1663" s="162">
        <v>45938.0</v>
      </c>
      <c r="B1663" s="101" t="s">
        <v>635</v>
      </c>
      <c r="C1663" s="101" t="s">
        <v>25</v>
      </c>
      <c r="D1663" s="101" t="s">
        <v>3740</v>
      </c>
      <c r="E1663" s="104">
        <v>50029.98</v>
      </c>
      <c r="F1663" s="43"/>
      <c r="G1663" s="38"/>
      <c r="H1663" s="125"/>
    </row>
    <row r="1664" ht="15.75" hidden="1" customHeight="1">
      <c r="A1664" s="162">
        <v>45939.0</v>
      </c>
      <c r="B1664" s="101" t="s">
        <v>635</v>
      </c>
      <c r="C1664" s="101" t="s">
        <v>25</v>
      </c>
      <c r="D1664" s="101" t="s">
        <v>3741</v>
      </c>
      <c r="E1664" s="104">
        <v>20191.77</v>
      </c>
      <c r="F1664" s="43"/>
      <c r="G1664" s="38"/>
      <c r="H1664" s="125"/>
    </row>
    <row r="1665" ht="15.75" hidden="1" customHeight="1">
      <c r="A1665" s="162">
        <v>45939.0</v>
      </c>
      <c r="B1665" s="101" t="s">
        <v>635</v>
      </c>
      <c r="C1665" s="101" t="s">
        <v>25</v>
      </c>
      <c r="D1665" s="101" t="s">
        <v>3742</v>
      </c>
      <c r="E1665" s="104">
        <v>170571.74</v>
      </c>
      <c r="F1665" s="43"/>
      <c r="G1665" s="38"/>
      <c r="H1665" s="125"/>
    </row>
    <row r="1666" ht="15.75" hidden="1" customHeight="1">
      <c r="A1666" s="162">
        <v>45939.0</v>
      </c>
      <c r="B1666" s="101" t="s">
        <v>635</v>
      </c>
      <c r="C1666" s="101" t="s">
        <v>25</v>
      </c>
      <c r="D1666" s="101" t="s">
        <v>3743</v>
      </c>
      <c r="E1666" s="104">
        <v>4257.99</v>
      </c>
      <c r="F1666" s="33"/>
      <c r="G1666" s="38"/>
      <c r="H1666" s="125"/>
    </row>
    <row r="1667" ht="15.75" hidden="1" customHeight="1">
      <c r="A1667" s="162">
        <v>45941.0</v>
      </c>
      <c r="B1667" s="101" t="s">
        <v>635</v>
      </c>
      <c r="C1667" s="101" t="s">
        <v>25</v>
      </c>
      <c r="D1667" s="101" t="s">
        <v>3744</v>
      </c>
      <c r="E1667" s="104">
        <v>18881.49</v>
      </c>
      <c r="F1667" s="173" t="s">
        <v>3745</v>
      </c>
      <c r="G1667" s="38"/>
      <c r="H1667" s="125"/>
    </row>
    <row r="1668" ht="15.75" hidden="1" customHeight="1">
      <c r="A1668" s="162">
        <v>45941.0</v>
      </c>
      <c r="B1668" s="101" t="s">
        <v>635</v>
      </c>
      <c r="C1668" s="101" t="s">
        <v>25</v>
      </c>
      <c r="D1668" s="101" t="s">
        <v>3747</v>
      </c>
      <c r="E1668" s="104">
        <v>16207.64</v>
      </c>
      <c r="F1668" s="43"/>
      <c r="G1668" s="38"/>
      <c r="H1668" s="125"/>
    </row>
    <row r="1669" ht="15.75" hidden="1" customHeight="1">
      <c r="A1669" s="162">
        <v>45941.0</v>
      </c>
      <c r="B1669" s="101" t="s">
        <v>635</v>
      </c>
      <c r="C1669" s="101" t="s">
        <v>25</v>
      </c>
      <c r="D1669" s="101" t="s">
        <v>3748</v>
      </c>
      <c r="E1669" s="104">
        <v>628134.58</v>
      </c>
      <c r="F1669" s="43"/>
      <c r="G1669" s="38"/>
      <c r="H1669" s="125"/>
    </row>
    <row r="1670" ht="15.75" hidden="1" customHeight="1">
      <c r="A1670" s="162">
        <v>45941.0</v>
      </c>
      <c r="B1670" s="101" t="s">
        <v>635</v>
      </c>
      <c r="C1670" s="101" t="s">
        <v>25</v>
      </c>
      <c r="D1670" s="101" t="s">
        <v>3749</v>
      </c>
      <c r="E1670" s="104">
        <v>34873.5</v>
      </c>
      <c r="F1670" s="43"/>
      <c r="G1670" s="38"/>
      <c r="H1670" s="125"/>
    </row>
    <row r="1671" ht="15.75" hidden="1" customHeight="1">
      <c r="A1671" s="162">
        <v>45943.0</v>
      </c>
      <c r="B1671" s="101" t="s">
        <v>635</v>
      </c>
      <c r="C1671" s="101" t="s">
        <v>25</v>
      </c>
      <c r="D1671" s="101" t="s">
        <v>3751</v>
      </c>
      <c r="E1671" s="104">
        <v>124670.77</v>
      </c>
      <c r="F1671" s="43"/>
      <c r="G1671" s="38"/>
      <c r="H1671" s="125"/>
    </row>
    <row r="1672" ht="15.75" hidden="1" customHeight="1">
      <c r="A1672" s="162">
        <v>45943.0</v>
      </c>
      <c r="B1672" s="101" t="s">
        <v>635</v>
      </c>
      <c r="C1672" s="101" t="s">
        <v>25</v>
      </c>
      <c r="D1672" s="101" t="s">
        <v>3752</v>
      </c>
      <c r="E1672" s="104">
        <v>110689.05</v>
      </c>
      <c r="F1672" s="43"/>
      <c r="G1672" s="38"/>
      <c r="H1672" s="125"/>
    </row>
    <row r="1673" ht="15.75" hidden="1" customHeight="1">
      <c r="A1673" s="162">
        <v>45943.0</v>
      </c>
      <c r="B1673" s="101" t="s">
        <v>635</v>
      </c>
      <c r="C1673" s="101" t="s">
        <v>25</v>
      </c>
      <c r="D1673" s="101" t="s">
        <v>3754</v>
      </c>
      <c r="E1673" s="104">
        <v>160246.55</v>
      </c>
      <c r="F1673" s="43"/>
      <c r="G1673" s="38"/>
      <c r="H1673" s="190">
        <f>SUM(E1667:E1676,E1678:E1681,E1683:E1686)</f>
        <v>2434038.87</v>
      </c>
      <c r="I1673" s="192" t="s">
        <v>3755</v>
      </c>
      <c r="J1673" s="192" t="s">
        <v>3684</v>
      </c>
    </row>
    <row r="1674" ht="15.75" hidden="1" customHeight="1">
      <c r="A1674" s="162">
        <v>45944.0</v>
      </c>
      <c r="B1674" s="101" t="s">
        <v>635</v>
      </c>
      <c r="C1674" s="101" t="s">
        <v>25</v>
      </c>
      <c r="D1674" s="101" t="s">
        <v>3756</v>
      </c>
      <c r="E1674" s="104">
        <v>116649.6</v>
      </c>
      <c r="F1674" s="43"/>
      <c r="G1674" s="38"/>
      <c r="H1674" s="190">
        <f>E1677+E1682</f>
        <v>163945.93</v>
      </c>
      <c r="I1674" s="192" t="s">
        <v>3758</v>
      </c>
      <c r="J1674" s="192" t="s">
        <v>3559</v>
      </c>
    </row>
    <row r="1675" ht="15.75" hidden="1" customHeight="1">
      <c r="A1675" s="162">
        <v>45944.0</v>
      </c>
      <c r="B1675" s="101" t="s">
        <v>635</v>
      </c>
      <c r="C1675" s="101" t="s">
        <v>25</v>
      </c>
      <c r="D1675" s="101" t="s">
        <v>3759</v>
      </c>
      <c r="E1675" s="104">
        <v>424894.7</v>
      </c>
      <c r="F1675" s="43"/>
      <c r="G1675" s="38"/>
      <c r="H1675" s="125"/>
    </row>
    <row r="1676" ht="15.75" hidden="1" customHeight="1">
      <c r="A1676" s="162">
        <v>45944.0</v>
      </c>
      <c r="B1676" s="101" t="s">
        <v>635</v>
      </c>
      <c r="C1676" s="101" t="s">
        <v>25</v>
      </c>
      <c r="D1676" s="101" t="s">
        <v>3760</v>
      </c>
      <c r="E1676" s="104">
        <v>119546.93</v>
      </c>
      <c r="F1676" s="43"/>
      <c r="G1676" s="38"/>
      <c r="H1676" s="125"/>
    </row>
    <row r="1677" ht="15.75" hidden="1" customHeight="1">
      <c r="A1677" s="149">
        <v>45945.0</v>
      </c>
      <c r="B1677" s="150" t="s">
        <v>635</v>
      </c>
      <c r="C1677" s="150" t="s">
        <v>25</v>
      </c>
      <c r="D1677" s="150" t="s">
        <v>3761</v>
      </c>
      <c r="E1677" s="151">
        <v>136843.43</v>
      </c>
      <c r="F1677" s="43"/>
      <c r="G1677" s="38"/>
      <c r="H1677" s="125"/>
    </row>
    <row r="1678" ht="15.75" hidden="1" customHeight="1">
      <c r="A1678" s="162">
        <v>45945.0</v>
      </c>
      <c r="B1678" s="101" t="s">
        <v>635</v>
      </c>
      <c r="C1678" s="101" t="s">
        <v>25</v>
      </c>
      <c r="D1678" s="101" t="s">
        <v>3763</v>
      </c>
      <c r="E1678" s="104">
        <v>203568.03</v>
      </c>
      <c r="F1678" s="43"/>
      <c r="G1678" s="38"/>
      <c r="H1678" s="125"/>
    </row>
    <row r="1679" ht="15.75" hidden="1" customHeight="1">
      <c r="A1679" s="162">
        <v>45945.0</v>
      </c>
      <c r="B1679" s="101" t="s">
        <v>635</v>
      </c>
      <c r="C1679" s="101" t="s">
        <v>25</v>
      </c>
      <c r="D1679" s="101" t="s">
        <v>3764</v>
      </c>
      <c r="E1679" s="104">
        <v>42004.76</v>
      </c>
      <c r="F1679" s="43"/>
      <c r="G1679" s="38"/>
      <c r="H1679" s="125"/>
    </row>
    <row r="1680" ht="15.75" hidden="1" customHeight="1">
      <c r="A1680" s="162">
        <v>45945.0</v>
      </c>
      <c r="B1680" s="101" t="s">
        <v>635</v>
      </c>
      <c r="C1680" s="101" t="s">
        <v>25</v>
      </c>
      <c r="D1680" s="101" t="s">
        <v>3765</v>
      </c>
      <c r="E1680" s="104">
        <v>52488.79</v>
      </c>
      <c r="F1680" s="43"/>
      <c r="G1680" s="38"/>
      <c r="H1680" s="125"/>
    </row>
    <row r="1681" ht="15.75" hidden="1" customHeight="1">
      <c r="A1681" s="162">
        <v>45945.0</v>
      </c>
      <c r="B1681" s="101" t="s">
        <v>635</v>
      </c>
      <c r="C1681" s="101" t="s">
        <v>25</v>
      </c>
      <c r="D1681" s="101" t="s">
        <v>3766</v>
      </c>
      <c r="E1681" s="104">
        <v>63485.84</v>
      </c>
      <c r="F1681" s="43"/>
      <c r="G1681" s="38"/>
      <c r="H1681" s="125"/>
    </row>
    <row r="1682" ht="15.75" hidden="1" customHeight="1">
      <c r="A1682" s="149">
        <v>45945.0</v>
      </c>
      <c r="B1682" s="150" t="s">
        <v>635</v>
      </c>
      <c r="C1682" s="150" t="s">
        <v>25</v>
      </c>
      <c r="D1682" s="150" t="s">
        <v>3767</v>
      </c>
      <c r="E1682" s="151">
        <v>27102.5</v>
      </c>
      <c r="F1682" s="43"/>
      <c r="G1682" s="38"/>
      <c r="H1682" s="125"/>
    </row>
    <row r="1683" ht="15.75" hidden="1" customHeight="1">
      <c r="A1683" s="162">
        <v>45946.0</v>
      </c>
      <c r="B1683" s="101" t="s">
        <v>635</v>
      </c>
      <c r="C1683" s="101" t="s">
        <v>25</v>
      </c>
      <c r="D1683" s="101" t="s">
        <v>3768</v>
      </c>
      <c r="E1683" s="104">
        <v>69989.91</v>
      </c>
      <c r="F1683" s="43"/>
      <c r="G1683" s="38"/>
      <c r="H1683" s="125"/>
    </row>
    <row r="1684" ht="15.75" hidden="1" customHeight="1">
      <c r="A1684" s="162">
        <v>45946.0</v>
      </c>
      <c r="B1684" s="101" t="s">
        <v>635</v>
      </c>
      <c r="C1684" s="101" t="s">
        <v>25</v>
      </c>
      <c r="D1684" s="101" t="s">
        <v>3769</v>
      </c>
      <c r="E1684" s="104">
        <v>58081.51</v>
      </c>
      <c r="F1684" s="43"/>
      <c r="G1684" s="38"/>
      <c r="H1684" s="125"/>
    </row>
    <row r="1685" ht="15.75" hidden="1" customHeight="1">
      <c r="A1685" s="162">
        <v>45946.0</v>
      </c>
      <c r="B1685" s="101" t="s">
        <v>635</v>
      </c>
      <c r="C1685" s="101" t="s">
        <v>25</v>
      </c>
      <c r="D1685" s="101" t="s">
        <v>3770</v>
      </c>
      <c r="E1685" s="104">
        <v>6589.97</v>
      </c>
      <c r="F1685" s="43"/>
      <c r="G1685" s="38"/>
      <c r="H1685" s="125"/>
    </row>
    <row r="1686" ht="15.75" hidden="1" customHeight="1">
      <c r="A1686" s="162">
        <v>45946.0</v>
      </c>
      <c r="B1686" s="101" t="s">
        <v>635</v>
      </c>
      <c r="C1686" s="101" t="s">
        <v>25</v>
      </c>
      <c r="D1686" s="101" t="s">
        <v>3771</v>
      </c>
      <c r="E1686" s="104">
        <v>183035.25</v>
      </c>
      <c r="F1686" s="33"/>
      <c r="G1686" s="38"/>
      <c r="H1686" s="125"/>
    </row>
    <row r="1687" ht="15.75" hidden="1" customHeight="1">
      <c r="A1687" s="162">
        <v>45947.0</v>
      </c>
      <c r="B1687" s="101" t="s">
        <v>635</v>
      </c>
      <c r="C1687" s="101" t="s">
        <v>25</v>
      </c>
      <c r="D1687" s="101" t="s">
        <v>3772</v>
      </c>
      <c r="E1687" s="104">
        <v>28917.0</v>
      </c>
      <c r="F1687" s="204" t="s">
        <v>3773</v>
      </c>
      <c r="G1687" s="38"/>
      <c r="H1687" s="125"/>
    </row>
    <row r="1688" ht="15.75" hidden="1" customHeight="1">
      <c r="A1688" s="162">
        <v>45947.0</v>
      </c>
      <c r="B1688" s="101" t="s">
        <v>635</v>
      </c>
      <c r="C1688" s="101" t="s">
        <v>25</v>
      </c>
      <c r="D1688" s="101" t="s">
        <v>3775</v>
      </c>
      <c r="E1688" s="104">
        <v>66886.71</v>
      </c>
      <c r="F1688" s="43"/>
      <c r="G1688" s="38"/>
      <c r="H1688" s="125"/>
    </row>
    <row r="1689" ht="15.75" hidden="1" customHeight="1">
      <c r="A1689" s="162">
        <v>45947.0</v>
      </c>
      <c r="B1689" s="101" t="s">
        <v>635</v>
      </c>
      <c r="C1689" s="101" t="s">
        <v>25</v>
      </c>
      <c r="D1689" s="101" t="s">
        <v>3776</v>
      </c>
      <c r="E1689" s="104">
        <v>11503.97</v>
      </c>
      <c r="F1689" s="43"/>
      <c r="G1689" s="38"/>
      <c r="H1689" s="125"/>
    </row>
    <row r="1690" ht="15.75" hidden="1" customHeight="1">
      <c r="A1690" s="162">
        <v>45948.0</v>
      </c>
      <c r="B1690" s="101" t="s">
        <v>635</v>
      </c>
      <c r="C1690" s="101" t="s">
        <v>25</v>
      </c>
      <c r="D1690" s="101" t="s">
        <v>3777</v>
      </c>
      <c r="E1690" s="104">
        <v>22873.66</v>
      </c>
      <c r="F1690" s="43"/>
      <c r="G1690" s="38"/>
      <c r="H1690" s="125"/>
    </row>
    <row r="1691" ht="15.75" hidden="1" customHeight="1">
      <c r="A1691" s="162">
        <v>45948.0</v>
      </c>
      <c r="B1691" s="101" t="s">
        <v>635</v>
      </c>
      <c r="C1691" s="101" t="s">
        <v>25</v>
      </c>
      <c r="D1691" s="101" t="s">
        <v>3778</v>
      </c>
      <c r="E1691" s="104">
        <v>120519.17</v>
      </c>
      <c r="F1691" s="43"/>
      <c r="G1691" s="38"/>
      <c r="H1691" s="125"/>
    </row>
    <row r="1692" ht="15.75" hidden="1" customHeight="1">
      <c r="A1692" s="162">
        <v>45948.0</v>
      </c>
      <c r="B1692" s="101" t="s">
        <v>635</v>
      </c>
      <c r="C1692" s="101" t="s">
        <v>25</v>
      </c>
      <c r="D1692" s="101" t="s">
        <v>3780</v>
      </c>
      <c r="E1692" s="104">
        <v>14114.21</v>
      </c>
      <c r="F1692" s="43"/>
      <c r="G1692" s="38"/>
      <c r="H1692" s="125"/>
    </row>
    <row r="1693" ht="15.75" hidden="1" customHeight="1">
      <c r="A1693" s="162">
        <v>45948.0</v>
      </c>
      <c r="B1693" s="101" t="s">
        <v>635</v>
      </c>
      <c r="C1693" s="101" t="s">
        <v>25</v>
      </c>
      <c r="D1693" s="101" t="s">
        <v>3781</v>
      </c>
      <c r="E1693" s="104">
        <v>16157.04</v>
      </c>
      <c r="F1693" s="43"/>
      <c r="G1693" s="38"/>
      <c r="H1693" s="125"/>
    </row>
    <row r="1694" ht="15.75" hidden="1" customHeight="1">
      <c r="A1694" s="162">
        <v>45948.0</v>
      </c>
      <c r="B1694" s="101" t="s">
        <v>635</v>
      </c>
      <c r="C1694" s="101" t="s">
        <v>25</v>
      </c>
      <c r="D1694" s="101" t="s">
        <v>3782</v>
      </c>
      <c r="E1694" s="104">
        <v>59867.08</v>
      </c>
      <c r="F1694" s="43"/>
      <c r="G1694" s="38"/>
      <c r="H1694" s="125"/>
    </row>
    <row r="1695" ht="15.75" hidden="1" customHeight="1">
      <c r="A1695" s="149">
        <v>45948.0</v>
      </c>
      <c r="B1695" s="150" t="s">
        <v>635</v>
      </c>
      <c r="C1695" s="150" t="s">
        <v>25</v>
      </c>
      <c r="D1695" s="150" t="s">
        <v>3783</v>
      </c>
      <c r="E1695" s="151">
        <v>14720.36</v>
      </c>
      <c r="F1695" s="43"/>
      <c r="G1695" s="38"/>
      <c r="H1695" s="190">
        <f>SUM(E1687:E1694,E1696:E1704,E1706:E1707,E1709:E1710)</f>
        <v>1210470.5</v>
      </c>
      <c r="I1695" s="192" t="s">
        <v>3785</v>
      </c>
      <c r="J1695" s="192" t="s">
        <v>3723</v>
      </c>
    </row>
    <row r="1696" ht="15.75" hidden="1" customHeight="1">
      <c r="A1696" s="162">
        <v>45950.0</v>
      </c>
      <c r="B1696" s="101" t="s">
        <v>635</v>
      </c>
      <c r="C1696" s="101" t="s">
        <v>25</v>
      </c>
      <c r="D1696" s="101" t="s">
        <v>3786</v>
      </c>
      <c r="E1696" s="104">
        <v>52933.98</v>
      </c>
      <c r="F1696" s="43"/>
      <c r="G1696" s="38"/>
      <c r="H1696" s="190">
        <f>E1695+E1705+E1708</f>
        <v>180338.96</v>
      </c>
      <c r="I1696" s="192" t="s">
        <v>3788</v>
      </c>
      <c r="J1696" s="192" t="s">
        <v>3563</v>
      </c>
    </row>
    <row r="1697" ht="15.75" hidden="1" customHeight="1">
      <c r="A1697" s="162">
        <v>45950.0</v>
      </c>
      <c r="B1697" s="101" t="s">
        <v>635</v>
      </c>
      <c r="C1697" s="101" t="s">
        <v>25</v>
      </c>
      <c r="D1697" s="101" t="s">
        <v>3789</v>
      </c>
      <c r="E1697" s="104">
        <v>34729.49</v>
      </c>
      <c r="F1697" s="43"/>
      <c r="G1697" s="38"/>
      <c r="H1697" s="125"/>
    </row>
    <row r="1698" ht="15.75" hidden="1" customHeight="1">
      <c r="A1698" s="162">
        <v>45950.0</v>
      </c>
      <c r="B1698" s="101" t="s">
        <v>635</v>
      </c>
      <c r="C1698" s="101" t="s">
        <v>25</v>
      </c>
      <c r="D1698" s="101" t="s">
        <v>3790</v>
      </c>
      <c r="E1698" s="104">
        <v>156648.04</v>
      </c>
      <c r="F1698" s="43"/>
      <c r="G1698" s="38"/>
      <c r="H1698" s="125"/>
    </row>
    <row r="1699" ht="15.75" hidden="1" customHeight="1">
      <c r="A1699" s="162">
        <v>45951.0</v>
      </c>
      <c r="B1699" s="101" t="s">
        <v>635</v>
      </c>
      <c r="C1699" s="101" t="s">
        <v>25</v>
      </c>
      <c r="D1699" s="101" t="s">
        <v>3792</v>
      </c>
      <c r="E1699" s="104">
        <v>48650.08</v>
      </c>
      <c r="F1699" s="43"/>
      <c r="G1699" s="38"/>
      <c r="H1699" s="125"/>
    </row>
    <row r="1700" ht="15.75" hidden="1" customHeight="1">
      <c r="A1700" s="162">
        <v>45951.0</v>
      </c>
      <c r="B1700" s="101" t="s">
        <v>635</v>
      </c>
      <c r="C1700" s="101" t="s">
        <v>25</v>
      </c>
      <c r="D1700" s="101" t="s">
        <v>3793</v>
      </c>
      <c r="E1700" s="104">
        <v>16906.24</v>
      </c>
      <c r="F1700" s="43"/>
      <c r="G1700" s="38"/>
      <c r="H1700" s="125"/>
    </row>
    <row r="1701" ht="15.75" hidden="1" customHeight="1">
      <c r="A1701" s="162">
        <v>45951.0</v>
      </c>
      <c r="B1701" s="101" t="s">
        <v>635</v>
      </c>
      <c r="C1701" s="101" t="s">
        <v>25</v>
      </c>
      <c r="D1701" s="101" t="s">
        <v>3794</v>
      </c>
      <c r="E1701" s="104">
        <v>27210.15</v>
      </c>
      <c r="F1701" s="43"/>
      <c r="G1701" s="38"/>
      <c r="H1701" s="125"/>
    </row>
    <row r="1702" ht="15.75" hidden="1" customHeight="1">
      <c r="A1702" s="162">
        <v>45951.0</v>
      </c>
      <c r="B1702" s="101" t="s">
        <v>635</v>
      </c>
      <c r="C1702" s="101" t="s">
        <v>25</v>
      </c>
      <c r="D1702" s="101" t="s">
        <v>3796</v>
      </c>
      <c r="E1702" s="104">
        <v>129916.17</v>
      </c>
      <c r="F1702" s="43"/>
      <c r="G1702" s="38"/>
      <c r="H1702" s="125"/>
    </row>
    <row r="1703" ht="15.75" hidden="1" customHeight="1">
      <c r="A1703" s="162">
        <v>45951.0</v>
      </c>
      <c r="B1703" s="101" t="s">
        <v>635</v>
      </c>
      <c r="C1703" s="101" t="s">
        <v>25</v>
      </c>
      <c r="D1703" s="101" t="s">
        <v>3797</v>
      </c>
      <c r="E1703" s="104">
        <v>55680.03</v>
      </c>
      <c r="F1703" s="43"/>
      <c r="G1703" s="38"/>
      <c r="H1703" s="125"/>
    </row>
    <row r="1704" ht="15.75" hidden="1" customHeight="1">
      <c r="A1704" s="162">
        <v>45952.0</v>
      </c>
      <c r="B1704" s="101" t="s">
        <v>635</v>
      </c>
      <c r="C1704" s="101" t="s">
        <v>25</v>
      </c>
      <c r="D1704" s="101" t="s">
        <v>3798</v>
      </c>
      <c r="E1704" s="104">
        <v>182944.53</v>
      </c>
      <c r="F1704" s="43"/>
      <c r="G1704" s="38"/>
      <c r="H1704" s="125"/>
    </row>
    <row r="1705" ht="15.75" hidden="1" customHeight="1">
      <c r="A1705" s="71">
        <v>45952.0</v>
      </c>
      <c r="B1705" s="72" t="s">
        <v>635</v>
      </c>
      <c r="C1705" s="72" t="s">
        <v>25</v>
      </c>
      <c r="D1705" s="72" t="s">
        <v>3800</v>
      </c>
      <c r="E1705" s="73">
        <v>22593.42</v>
      </c>
      <c r="F1705" s="43"/>
      <c r="G1705" s="38"/>
      <c r="H1705" s="125"/>
    </row>
    <row r="1706" ht="15.75" hidden="1" customHeight="1">
      <c r="A1706" s="162">
        <v>45952.0</v>
      </c>
      <c r="B1706" s="101" t="s">
        <v>635</v>
      </c>
      <c r="C1706" s="101" t="s">
        <v>25</v>
      </c>
      <c r="D1706" s="101" t="s">
        <v>3801</v>
      </c>
      <c r="E1706" s="104">
        <v>28490.28</v>
      </c>
      <c r="F1706" s="43"/>
      <c r="G1706" s="38"/>
      <c r="H1706" s="125"/>
    </row>
    <row r="1707" ht="15.75" hidden="1" customHeight="1">
      <c r="A1707" s="162">
        <v>45952.0</v>
      </c>
      <c r="B1707" s="101" t="s">
        <v>635</v>
      </c>
      <c r="C1707" s="101" t="s">
        <v>25</v>
      </c>
      <c r="D1707" s="101" t="s">
        <v>3802</v>
      </c>
      <c r="E1707" s="104">
        <v>51912.23</v>
      </c>
      <c r="F1707" s="43"/>
      <c r="G1707" s="38"/>
      <c r="H1707" s="125"/>
    </row>
    <row r="1708" ht="15.75" hidden="1" customHeight="1">
      <c r="A1708" s="149">
        <v>45952.0</v>
      </c>
      <c r="B1708" s="150" t="s">
        <v>635</v>
      </c>
      <c r="C1708" s="150" t="s">
        <v>25</v>
      </c>
      <c r="D1708" s="150" t="s">
        <v>3803</v>
      </c>
      <c r="E1708" s="151">
        <v>143025.18</v>
      </c>
      <c r="F1708" s="43"/>
      <c r="G1708" s="38"/>
      <c r="H1708" s="125"/>
    </row>
    <row r="1709" ht="15.75" hidden="1" customHeight="1">
      <c r="A1709" s="162">
        <v>45953.0</v>
      </c>
      <c r="B1709" s="101" t="s">
        <v>635</v>
      </c>
      <c r="C1709" s="101" t="s">
        <v>25</v>
      </c>
      <c r="D1709" s="101" t="s">
        <v>3805</v>
      </c>
      <c r="E1709" s="104">
        <v>59779.22</v>
      </c>
      <c r="F1709" s="43"/>
      <c r="G1709" s="38"/>
      <c r="H1709" s="125"/>
    </row>
    <row r="1710" ht="15.75" hidden="1" customHeight="1">
      <c r="A1710" s="162">
        <v>45953.0</v>
      </c>
      <c r="B1710" s="101" t="s">
        <v>635</v>
      </c>
      <c r="C1710" s="101" t="s">
        <v>25</v>
      </c>
      <c r="D1710" s="101" t="s">
        <v>3806</v>
      </c>
      <c r="E1710" s="104">
        <v>23831.22</v>
      </c>
      <c r="F1710" s="33"/>
      <c r="G1710" s="38"/>
      <c r="H1710" s="125"/>
    </row>
    <row r="1711" ht="15.75" hidden="1" customHeight="1">
      <c r="A1711" s="162">
        <v>45954.0</v>
      </c>
      <c r="B1711" s="101" t="s">
        <v>635</v>
      </c>
      <c r="C1711" s="101" t="s">
        <v>25</v>
      </c>
      <c r="D1711" s="101" t="s">
        <v>3807</v>
      </c>
      <c r="E1711" s="104">
        <v>10148.15</v>
      </c>
      <c r="F1711" s="173" t="s">
        <v>3808</v>
      </c>
      <c r="G1711" s="38"/>
      <c r="H1711" s="125"/>
    </row>
    <row r="1712" ht="15.75" hidden="1" customHeight="1">
      <c r="A1712" s="162">
        <v>45954.0</v>
      </c>
      <c r="B1712" s="101" t="s">
        <v>635</v>
      </c>
      <c r="C1712" s="101" t="s">
        <v>25</v>
      </c>
      <c r="D1712" s="101" t="s">
        <v>3809</v>
      </c>
      <c r="E1712" s="104">
        <v>5209.17</v>
      </c>
      <c r="F1712" s="43"/>
      <c r="G1712" s="38"/>
      <c r="H1712" s="125"/>
    </row>
    <row r="1713" ht="15.75" hidden="1" customHeight="1">
      <c r="A1713" s="162">
        <v>45954.0</v>
      </c>
      <c r="B1713" s="101" t="s">
        <v>635</v>
      </c>
      <c r="C1713" s="101" t="s">
        <v>25</v>
      </c>
      <c r="D1713" s="101" t="s">
        <v>3810</v>
      </c>
      <c r="E1713" s="104">
        <v>25020.66</v>
      </c>
      <c r="F1713" s="43"/>
      <c r="G1713" s="85" t="s">
        <v>3811</v>
      </c>
      <c r="H1713" s="125"/>
    </row>
    <row r="1714" ht="15.75" hidden="1" customHeight="1">
      <c r="A1714" s="162">
        <v>45955.0</v>
      </c>
      <c r="B1714" s="101" t="s">
        <v>635</v>
      </c>
      <c r="C1714" s="101" t="s">
        <v>25</v>
      </c>
      <c r="D1714" s="101" t="s">
        <v>3812</v>
      </c>
      <c r="E1714" s="104">
        <v>76672.17</v>
      </c>
      <c r="F1714" s="43"/>
      <c r="G1714" s="38"/>
      <c r="H1714" s="125"/>
    </row>
    <row r="1715" ht="15.75" hidden="1" customHeight="1">
      <c r="A1715" s="155">
        <v>45955.0</v>
      </c>
      <c r="B1715" s="156" t="s">
        <v>635</v>
      </c>
      <c r="C1715" s="156" t="s">
        <v>25</v>
      </c>
      <c r="D1715" s="156" t="s">
        <v>3813</v>
      </c>
      <c r="E1715" s="157">
        <v>9344.81</v>
      </c>
      <c r="F1715" s="43"/>
      <c r="G1715" s="38"/>
      <c r="H1715" s="125"/>
    </row>
    <row r="1716" ht="15.75" hidden="1" customHeight="1">
      <c r="A1716" s="162">
        <v>45955.0</v>
      </c>
      <c r="B1716" s="101" t="s">
        <v>635</v>
      </c>
      <c r="C1716" s="101" t="s">
        <v>25</v>
      </c>
      <c r="D1716" s="101" t="s">
        <v>3814</v>
      </c>
      <c r="E1716" s="104">
        <v>44833.04</v>
      </c>
      <c r="F1716" s="43"/>
      <c r="G1716" s="38"/>
      <c r="H1716" s="125"/>
    </row>
    <row r="1717" ht="15.75" hidden="1" customHeight="1">
      <c r="A1717" s="162">
        <v>45955.0</v>
      </c>
      <c r="B1717" s="101" t="s">
        <v>635</v>
      </c>
      <c r="C1717" s="101" t="s">
        <v>25</v>
      </c>
      <c r="D1717" s="101" t="s">
        <v>3815</v>
      </c>
      <c r="E1717" s="104">
        <v>43115.64</v>
      </c>
      <c r="F1717" s="43"/>
      <c r="G1717" s="38"/>
      <c r="H1717" s="125"/>
    </row>
    <row r="1718" ht="15.75" hidden="1" customHeight="1">
      <c r="A1718" s="162">
        <v>45955.0</v>
      </c>
      <c r="B1718" s="101" t="s">
        <v>635</v>
      </c>
      <c r="C1718" s="101" t="s">
        <v>25</v>
      </c>
      <c r="D1718" s="101" t="s">
        <v>3816</v>
      </c>
      <c r="E1718" s="104">
        <v>11517.77</v>
      </c>
      <c r="F1718" s="43"/>
      <c r="G1718" s="38"/>
      <c r="H1718" s="125"/>
    </row>
    <row r="1719" ht="15.75" hidden="1" customHeight="1">
      <c r="A1719" s="162">
        <v>45957.0</v>
      </c>
      <c r="B1719" s="101" t="s">
        <v>635</v>
      </c>
      <c r="C1719" s="101" t="s">
        <v>25</v>
      </c>
      <c r="D1719" s="101" t="s">
        <v>3817</v>
      </c>
      <c r="E1719" s="104">
        <v>42084.29</v>
      </c>
      <c r="F1719" s="43"/>
      <c r="G1719" s="38"/>
      <c r="H1719" s="198">
        <v>1530232.89</v>
      </c>
      <c r="I1719" s="192" t="s">
        <v>3818</v>
      </c>
      <c r="J1719" s="192" t="s">
        <v>3559</v>
      </c>
    </row>
    <row r="1720" ht="15.75" hidden="1" customHeight="1">
      <c r="A1720" s="162">
        <v>45957.0</v>
      </c>
      <c r="B1720" s="101" t="s">
        <v>635</v>
      </c>
      <c r="C1720" s="101" t="s">
        <v>25</v>
      </c>
      <c r="D1720" s="101" t="s">
        <v>3819</v>
      </c>
      <c r="E1720" s="104">
        <v>108387.11</v>
      </c>
      <c r="F1720" s="43"/>
      <c r="G1720" s="38"/>
      <c r="H1720" s="125">
        <f>E1723</f>
        <v>25634.91</v>
      </c>
      <c r="I1720" s="46" t="s">
        <v>3821</v>
      </c>
      <c r="J1720" s="46" t="s">
        <v>3822</v>
      </c>
    </row>
    <row r="1721" ht="15.75" hidden="1" customHeight="1">
      <c r="A1721" s="162">
        <v>45957.0</v>
      </c>
      <c r="B1721" s="101" t="s">
        <v>635</v>
      </c>
      <c r="C1721" s="101" t="s">
        <v>25</v>
      </c>
      <c r="D1721" s="101" t="s">
        <v>3823</v>
      </c>
      <c r="E1721" s="104">
        <v>68850.29</v>
      </c>
      <c r="F1721" s="43"/>
      <c r="G1721" s="38"/>
      <c r="H1721" s="125">
        <f>E1715</f>
        <v>9344.81</v>
      </c>
      <c r="I1721" s="46" t="s">
        <v>3824</v>
      </c>
    </row>
    <row r="1722" ht="15.75" hidden="1" customHeight="1">
      <c r="A1722" s="162">
        <v>45957.0</v>
      </c>
      <c r="B1722" s="101" t="s">
        <v>635</v>
      </c>
      <c r="C1722" s="101" t="s">
        <v>25</v>
      </c>
      <c r="D1722" s="101" t="s">
        <v>3825</v>
      </c>
      <c r="E1722" s="104">
        <v>200919.42</v>
      </c>
      <c r="F1722" s="43"/>
      <c r="G1722" s="38"/>
      <c r="H1722" s="125"/>
    </row>
    <row r="1723" ht="15.75" hidden="1" customHeight="1">
      <c r="A1723" s="149">
        <v>45957.0</v>
      </c>
      <c r="B1723" s="150" t="s">
        <v>635</v>
      </c>
      <c r="C1723" s="150" t="s">
        <v>25</v>
      </c>
      <c r="D1723" s="150" t="s">
        <v>3826</v>
      </c>
      <c r="E1723" s="151">
        <v>25634.91</v>
      </c>
      <c r="F1723" s="43"/>
      <c r="G1723" s="38"/>
      <c r="H1723" s="125"/>
    </row>
    <row r="1724" ht="15.75" hidden="1" customHeight="1">
      <c r="A1724" s="162">
        <v>45958.0</v>
      </c>
      <c r="B1724" s="101" t="s">
        <v>635</v>
      </c>
      <c r="C1724" s="101" t="s">
        <v>25</v>
      </c>
      <c r="D1724" s="101" t="s">
        <v>3827</v>
      </c>
      <c r="E1724" s="104">
        <v>19393.67</v>
      </c>
      <c r="F1724" s="43"/>
      <c r="G1724" s="38"/>
      <c r="H1724" s="125"/>
    </row>
    <row r="1725" ht="15.75" hidden="1" customHeight="1">
      <c r="A1725" s="162">
        <v>45958.0</v>
      </c>
      <c r="B1725" s="101" t="s">
        <v>635</v>
      </c>
      <c r="C1725" s="101" t="s">
        <v>25</v>
      </c>
      <c r="D1725" s="101" t="s">
        <v>3828</v>
      </c>
      <c r="E1725" s="104">
        <v>20914.05</v>
      </c>
      <c r="F1725" s="43"/>
      <c r="G1725" s="38"/>
      <c r="H1725" s="125"/>
    </row>
    <row r="1726" ht="15.75" hidden="1" customHeight="1">
      <c r="A1726" s="162">
        <v>45959.0</v>
      </c>
      <c r="B1726" s="101" t="s">
        <v>635</v>
      </c>
      <c r="C1726" s="101" t="s">
        <v>25</v>
      </c>
      <c r="D1726" s="101" t="s">
        <v>3830</v>
      </c>
      <c r="E1726" s="104">
        <v>37929.56</v>
      </c>
      <c r="F1726" s="43"/>
      <c r="G1726" s="38"/>
      <c r="H1726" s="125"/>
    </row>
    <row r="1727" ht="15.75" hidden="1" customHeight="1">
      <c r="A1727" s="162">
        <v>45959.0</v>
      </c>
      <c r="B1727" s="101" t="s">
        <v>635</v>
      </c>
      <c r="C1727" s="101" t="s">
        <v>25</v>
      </c>
      <c r="D1727" s="101" t="s">
        <v>3831</v>
      </c>
      <c r="E1727" s="104">
        <v>608092.39</v>
      </c>
      <c r="F1727" s="43"/>
      <c r="G1727" s="38"/>
      <c r="H1727" s="125"/>
    </row>
    <row r="1728" ht="15.75" hidden="1" customHeight="1">
      <c r="A1728" s="162">
        <v>45959.0</v>
      </c>
      <c r="B1728" s="101" t="s">
        <v>635</v>
      </c>
      <c r="C1728" s="101" t="s">
        <v>25</v>
      </c>
      <c r="D1728" s="101" t="s">
        <v>3832</v>
      </c>
      <c r="E1728" s="104">
        <v>17261.28</v>
      </c>
      <c r="F1728" s="43"/>
      <c r="G1728" s="38"/>
      <c r="H1728" s="125"/>
    </row>
    <row r="1729" ht="15.75" hidden="1" customHeight="1">
      <c r="A1729" s="162">
        <v>45960.0</v>
      </c>
      <c r="B1729" s="101" t="s">
        <v>635</v>
      </c>
      <c r="C1729" s="101" t="s">
        <v>25</v>
      </c>
      <c r="D1729" s="101" t="s">
        <v>3833</v>
      </c>
      <c r="E1729" s="104">
        <v>33094.43</v>
      </c>
      <c r="F1729" s="43"/>
      <c r="G1729" s="38"/>
      <c r="H1729" s="125"/>
    </row>
    <row r="1730" ht="15.75" hidden="1" customHeight="1">
      <c r="A1730" s="162">
        <v>45960.0</v>
      </c>
      <c r="B1730" s="101" t="s">
        <v>635</v>
      </c>
      <c r="C1730" s="101" t="s">
        <v>25</v>
      </c>
      <c r="D1730" s="101" t="s">
        <v>3834</v>
      </c>
      <c r="E1730" s="104">
        <v>149269.67</v>
      </c>
      <c r="F1730" s="43"/>
      <c r="G1730" s="38"/>
      <c r="H1730" s="125"/>
    </row>
    <row r="1731" ht="15.75" hidden="1" customHeight="1">
      <c r="A1731" s="162">
        <v>45960.0</v>
      </c>
      <c r="B1731" s="101" t="s">
        <v>635</v>
      </c>
      <c r="C1731" s="101" t="s">
        <v>25</v>
      </c>
      <c r="D1731" s="101" t="s">
        <v>3835</v>
      </c>
      <c r="E1731" s="104">
        <v>50151.46</v>
      </c>
      <c r="F1731" s="33"/>
      <c r="G1731" s="38"/>
      <c r="H1731" s="125"/>
    </row>
    <row r="1732" ht="15.75" hidden="1" customHeight="1">
      <c r="A1732" s="162">
        <v>45961.0</v>
      </c>
      <c r="B1732" s="101" t="s">
        <v>635</v>
      </c>
      <c r="C1732" s="101" t="s">
        <v>25</v>
      </c>
      <c r="D1732" s="101" t="s">
        <v>3836</v>
      </c>
      <c r="E1732" s="104">
        <v>7246.75</v>
      </c>
      <c r="F1732" s="173" t="s">
        <v>3837</v>
      </c>
      <c r="G1732" s="38"/>
      <c r="H1732" s="125"/>
    </row>
    <row r="1733" ht="15.75" hidden="1" customHeight="1">
      <c r="A1733" s="162">
        <v>45961.0</v>
      </c>
      <c r="B1733" s="101" t="s">
        <v>635</v>
      </c>
      <c r="C1733" s="101" t="s">
        <v>25</v>
      </c>
      <c r="D1733" s="101" t="s">
        <v>3838</v>
      </c>
      <c r="E1733" s="104">
        <v>18851.72</v>
      </c>
      <c r="F1733" s="43"/>
      <c r="G1733" s="38"/>
      <c r="H1733" s="125"/>
    </row>
    <row r="1734" ht="15.75" hidden="1" customHeight="1">
      <c r="A1734" s="162">
        <v>45961.0</v>
      </c>
      <c r="B1734" s="101" t="s">
        <v>635</v>
      </c>
      <c r="C1734" s="101" t="s">
        <v>25</v>
      </c>
      <c r="D1734" s="101" t="s">
        <v>3839</v>
      </c>
      <c r="E1734" s="104">
        <v>91807.12</v>
      </c>
      <c r="F1734" s="43"/>
      <c r="G1734" s="38"/>
      <c r="H1734" s="125"/>
    </row>
    <row r="1735" ht="15.75" hidden="1" customHeight="1">
      <c r="A1735" s="149">
        <v>45961.0</v>
      </c>
      <c r="B1735" s="150" t="s">
        <v>635</v>
      </c>
      <c r="C1735" s="150" t="s">
        <v>25</v>
      </c>
      <c r="D1735" s="150" t="s">
        <v>3840</v>
      </c>
      <c r="E1735" s="151">
        <v>9844.95</v>
      </c>
      <c r="F1735" s="43"/>
      <c r="G1735" s="38"/>
      <c r="H1735" s="125"/>
    </row>
    <row r="1736" ht="15.75" hidden="1" customHeight="1">
      <c r="A1736" s="162">
        <v>45962.0</v>
      </c>
      <c r="B1736" s="101" t="s">
        <v>635</v>
      </c>
      <c r="C1736" s="101" t="s">
        <v>25</v>
      </c>
      <c r="D1736" s="101" t="s">
        <v>3841</v>
      </c>
      <c r="E1736" s="104">
        <v>42999.72</v>
      </c>
      <c r="F1736" s="43"/>
      <c r="G1736" s="38"/>
      <c r="H1736" s="125"/>
    </row>
    <row r="1737" ht="15.75" hidden="1" customHeight="1">
      <c r="A1737" s="162">
        <v>45962.0</v>
      </c>
      <c r="B1737" s="101" t="s">
        <v>635</v>
      </c>
      <c r="C1737" s="101" t="s">
        <v>25</v>
      </c>
      <c r="D1737" s="101" t="s">
        <v>3842</v>
      </c>
      <c r="E1737" s="104">
        <v>125846.65</v>
      </c>
      <c r="F1737" s="43"/>
      <c r="G1737" s="38"/>
      <c r="H1737" s="198">
        <v>1208573.3</v>
      </c>
      <c r="I1737" s="192" t="s">
        <v>3843</v>
      </c>
      <c r="J1737" s="192" t="s">
        <v>3563</v>
      </c>
    </row>
    <row r="1738" ht="15.75" hidden="1" customHeight="1">
      <c r="A1738" s="162">
        <v>45964.0</v>
      </c>
      <c r="B1738" s="101" t="s">
        <v>635</v>
      </c>
      <c r="C1738" s="101" t="s">
        <v>25</v>
      </c>
      <c r="D1738" s="101" t="s">
        <v>3845</v>
      </c>
      <c r="E1738" s="104">
        <v>140319.21</v>
      </c>
      <c r="F1738" s="43"/>
      <c r="G1738" s="38"/>
      <c r="H1738" s="190">
        <f>E1735+E1739+E1741+E1745+E1744+E1747</f>
        <v>279465.65</v>
      </c>
      <c r="I1738" s="192" t="s">
        <v>3846</v>
      </c>
      <c r="J1738" s="192" t="s">
        <v>3568</v>
      </c>
    </row>
    <row r="1739" ht="15.75" hidden="1" customHeight="1">
      <c r="A1739" s="149">
        <v>45964.0</v>
      </c>
      <c r="B1739" s="150" t="s">
        <v>635</v>
      </c>
      <c r="C1739" s="150" t="s">
        <v>25</v>
      </c>
      <c r="D1739" s="150" t="s">
        <v>3847</v>
      </c>
      <c r="E1739" s="151">
        <v>9536.23</v>
      </c>
      <c r="F1739" s="43"/>
      <c r="G1739" s="38"/>
      <c r="H1739" s="125"/>
    </row>
    <row r="1740" ht="15.75" hidden="1" customHeight="1">
      <c r="A1740" s="162">
        <v>45964.0</v>
      </c>
      <c r="B1740" s="101" t="s">
        <v>635</v>
      </c>
      <c r="C1740" s="101" t="s">
        <v>25</v>
      </c>
      <c r="D1740" s="101" t="s">
        <v>3849</v>
      </c>
      <c r="E1740" s="104">
        <v>144219.22</v>
      </c>
      <c r="F1740" s="43"/>
      <c r="G1740" s="38"/>
      <c r="H1740" s="125"/>
    </row>
    <row r="1741" ht="15.75" hidden="1" customHeight="1">
      <c r="A1741" s="149">
        <v>45964.0</v>
      </c>
      <c r="B1741" s="150" t="s">
        <v>635</v>
      </c>
      <c r="C1741" s="150" t="s">
        <v>25</v>
      </c>
      <c r="D1741" s="150" t="s">
        <v>3850</v>
      </c>
      <c r="E1741" s="151">
        <v>163765.1</v>
      </c>
      <c r="F1741" s="43"/>
      <c r="G1741" s="38"/>
      <c r="H1741" s="125"/>
    </row>
    <row r="1742" ht="15.75" hidden="1" customHeight="1">
      <c r="A1742" s="162">
        <v>45965.0</v>
      </c>
      <c r="B1742" s="101" t="s">
        <v>635</v>
      </c>
      <c r="C1742" s="101" t="s">
        <v>25</v>
      </c>
      <c r="D1742" s="101" t="s">
        <v>3851</v>
      </c>
      <c r="E1742" s="104">
        <v>170788.66</v>
      </c>
      <c r="F1742" s="43"/>
      <c r="G1742" s="38"/>
      <c r="H1742" s="125"/>
    </row>
    <row r="1743" ht="15.75" hidden="1" customHeight="1">
      <c r="A1743" s="162">
        <v>45965.0</v>
      </c>
      <c r="B1743" s="101" t="s">
        <v>635</v>
      </c>
      <c r="C1743" s="101" t="s">
        <v>25</v>
      </c>
      <c r="D1743" s="101" t="s">
        <v>3852</v>
      </c>
      <c r="E1743" s="104">
        <v>322428.62</v>
      </c>
      <c r="F1743" s="43"/>
      <c r="G1743" s="38"/>
      <c r="H1743" s="125"/>
    </row>
    <row r="1744" ht="15.75" hidden="1" customHeight="1">
      <c r="A1744" s="149">
        <v>45965.0</v>
      </c>
      <c r="B1744" s="150" t="s">
        <v>635</v>
      </c>
      <c r="C1744" s="150" t="s">
        <v>25</v>
      </c>
      <c r="D1744" s="150" t="s">
        <v>3853</v>
      </c>
      <c r="E1744" s="151">
        <v>35636.34</v>
      </c>
      <c r="F1744" s="43"/>
      <c r="G1744" s="38"/>
      <c r="H1744" s="125"/>
    </row>
    <row r="1745" ht="15.75" hidden="1" customHeight="1">
      <c r="A1745" s="149">
        <v>45966.0</v>
      </c>
      <c r="B1745" s="150" t="s">
        <v>635</v>
      </c>
      <c r="C1745" s="150" t="s">
        <v>25</v>
      </c>
      <c r="D1745" s="150" t="s">
        <v>3854</v>
      </c>
      <c r="E1745" s="151">
        <v>11654.82</v>
      </c>
      <c r="F1745" s="43"/>
      <c r="G1745" s="38"/>
      <c r="H1745" s="125"/>
    </row>
    <row r="1746" ht="15.75" hidden="1" customHeight="1">
      <c r="A1746" s="162">
        <v>45966.0</v>
      </c>
      <c r="B1746" s="101" t="s">
        <v>635</v>
      </c>
      <c r="C1746" s="101" t="s">
        <v>25</v>
      </c>
      <c r="D1746" s="101" t="s">
        <v>3855</v>
      </c>
      <c r="E1746" s="104">
        <v>153079.04</v>
      </c>
      <c r="F1746" s="43"/>
      <c r="G1746" s="38"/>
      <c r="H1746" s="125"/>
    </row>
    <row r="1747" ht="15.75" hidden="1" customHeight="1">
      <c r="A1747" s="149">
        <v>45967.0</v>
      </c>
      <c r="B1747" s="150" t="s">
        <v>635</v>
      </c>
      <c r="C1747" s="150" t="s">
        <v>25</v>
      </c>
      <c r="D1747" s="150" t="s">
        <v>3856</v>
      </c>
      <c r="E1747" s="151">
        <v>49028.21</v>
      </c>
      <c r="F1747" s="33"/>
      <c r="G1747" s="38"/>
      <c r="H1747" s="125"/>
    </row>
    <row r="1748" ht="15.75" hidden="1" customHeight="1">
      <c r="A1748" s="162">
        <v>45968.0</v>
      </c>
      <c r="B1748" s="101" t="s">
        <v>635</v>
      </c>
      <c r="C1748" s="101" t="s">
        <v>25</v>
      </c>
      <c r="D1748" s="101" t="s">
        <v>3858</v>
      </c>
      <c r="E1748" s="104">
        <v>21051.06</v>
      </c>
      <c r="F1748" s="204" t="s">
        <v>3859</v>
      </c>
      <c r="G1748" s="38"/>
      <c r="H1748" s="125"/>
    </row>
    <row r="1749" ht="15.75" hidden="1" customHeight="1">
      <c r="A1749" s="162">
        <v>45968.0</v>
      </c>
      <c r="B1749" s="101" t="s">
        <v>635</v>
      </c>
      <c r="C1749" s="101" t="s">
        <v>25</v>
      </c>
      <c r="D1749" s="101" t="s">
        <v>3860</v>
      </c>
      <c r="E1749" s="104">
        <v>26448.3</v>
      </c>
      <c r="F1749" s="43"/>
      <c r="G1749" s="38"/>
      <c r="H1749" s="125"/>
    </row>
    <row r="1750" ht="15.75" hidden="1" customHeight="1">
      <c r="A1750" s="162">
        <v>45969.0</v>
      </c>
      <c r="B1750" s="101" t="s">
        <v>635</v>
      </c>
      <c r="C1750" s="101" t="s">
        <v>25</v>
      </c>
      <c r="D1750" s="101" t="s">
        <v>3861</v>
      </c>
      <c r="E1750" s="104">
        <v>17573.62</v>
      </c>
      <c r="F1750" s="43"/>
      <c r="G1750" s="38"/>
      <c r="H1750" s="125"/>
    </row>
    <row r="1751" ht="15.75" hidden="1" customHeight="1">
      <c r="A1751" s="162">
        <v>45971.0</v>
      </c>
      <c r="B1751" s="101" t="s">
        <v>635</v>
      </c>
      <c r="C1751" s="101" t="s">
        <v>25</v>
      </c>
      <c r="D1751" s="101" t="s">
        <v>3862</v>
      </c>
      <c r="E1751" s="104">
        <v>64934.06</v>
      </c>
      <c r="F1751" s="43"/>
      <c r="G1751" s="38"/>
      <c r="H1751" s="125"/>
    </row>
    <row r="1752" ht="15.75" hidden="1" customHeight="1">
      <c r="A1752" s="162">
        <v>45971.0</v>
      </c>
      <c r="B1752" s="101" t="s">
        <v>635</v>
      </c>
      <c r="C1752" s="101" t="s">
        <v>25</v>
      </c>
      <c r="D1752" s="101" t="s">
        <v>3863</v>
      </c>
      <c r="E1752" s="104">
        <v>5924.22</v>
      </c>
      <c r="F1752" s="43"/>
      <c r="G1752" s="38"/>
      <c r="H1752" s="125"/>
    </row>
    <row r="1753" ht="15.75" hidden="1" customHeight="1">
      <c r="A1753" s="162">
        <v>45971.0</v>
      </c>
      <c r="B1753" s="101" t="s">
        <v>635</v>
      </c>
      <c r="C1753" s="101" t="s">
        <v>25</v>
      </c>
      <c r="D1753" s="101" t="s">
        <v>3864</v>
      </c>
      <c r="E1753" s="104">
        <v>18845.7</v>
      </c>
      <c r="F1753" s="43"/>
      <c r="G1753" s="38"/>
      <c r="H1753" s="46" t="s">
        <v>3822</v>
      </c>
    </row>
    <row r="1754" ht="15.75" hidden="1" customHeight="1">
      <c r="A1754" s="162">
        <v>45972.0</v>
      </c>
      <c r="B1754" s="101" t="s">
        <v>635</v>
      </c>
      <c r="C1754" s="101" t="s">
        <v>25</v>
      </c>
      <c r="D1754" s="101" t="s">
        <v>3865</v>
      </c>
      <c r="E1754" s="104">
        <v>9330.15</v>
      </c>
      <c r="F1754" s="43"/>
      <c r="G1754" s="38"/>
      <c r="H1754" s="125"/>
    </row>
    <row r="1755" ht="15.75" hidden="1" customHeight="1">
      <c r="A1755" s="162">
        <v>45972.0</v>
      </c>
      <c r="B1755" s="101" t="s">
        <v>635</v>
      </c>
      <c r="C1755" s="101" t="s">
        <v>25</v>
      </c>
      <c r="D1755" s="101" t="s">
        <v>3866</v>
      </c>
      <c r="E1755" s="104">
        <v>438717.25</v>
      </c>
      <c r="F1755" s="43"/>
      <c r="G1755" s="38"/>
      <c r="H1755" s="125"/>
    </row>
    <row r="1756" ht="15.75" hidden="1" customHeight="1">
      <c r="A1756" s="162">
        <v>45972.0</v>
      </c>
      <c r="B1756" s="101" t="s">
        <v>635</v>
      </c>
      <c r="C1756" s="101" t="s">
        <v>25</v>
      </c>
      <c r="D1756" s="101" t="s">
        <v>3867</v>
      </c>
      <c r="E1756" s="104">
        <v>21034.76</v>
      </c>
      <c r="F1756" s="43"/>
      <c r="G1756" s="38"/>
      <c r="H1756" s="125"/>
    </row>
    <row r="1757" ht="15.75" hidden="1" customHeight="1">
      <c r="A1757" s="162">
        <v>45972.0</v>
      </c>
      <c r="B1757" s="101" t="s">
        <v>635</v>
      </c>
      <c r="C1757" s="101" t="s">
        <v>25</v>
      </c>
      <c r="D1757" s="101" t="s">
        <v>3868</v>
      </c>
      <c r="E1757" s="104">
        <v>81890.22</v>
      </c>
      <c r="F1757" s="43"/>
      <c r="G1757" s="38"/>
      <c r="H1757" s="125"/>
    </row>
    <row r="1758" ht="15.75" hidden="1" customHeight="1">
      <c r="A1758" s="162">
        <v>45973.0</v>
      </c>
      <c r="B1758" s="101" t="s">
        <v>635</v>
      </c>
      <c r="C1758" s="101" t="s">
        <v>25</v>
      </c>
      <c r="D1758" s="101" t="s">
        <v>3870</v>
      </c>
      <c r="E1758" s="104">
        <v>15071.59</v>
      </c>
      <c r="F1758" s="43"/>
      <c r="G1758" s="38"/>
      <c r="H1758" s="125"/>
    </row>
    <row r="1759" ht="15.75" hidden="1" customHeight="1">
      <c r="A1759" s="162">
        <v>45973.0</v>
      </c>
      <c r="B1759" s="101" t="s">
        <v>635</v>
      </c>
      <c r="C1759" s="101" t="s">
        <v>25</v>
      </c>
      <c r="D1759" s="101" t="s">
        <v>3871</v>
      </c>
      <c r="E1759" s="104">
        <v>442943.76</v>
      </c>
      <c r="F1759" s="43"/>
      <c r="G1759" s="38"/>
      <c r="H1759" s="125"/>
    </row>
    <row r="1760" ht="15.75" hidden="1" customHeight="1">
      <c r="A1760" s="162">
        <v>45974.0</v>
      </c>
      <c r="B1760" s="101" t="s">
        <v>635</v>
      </c>
      <c r="C1760" s="101" t="s">
        <v>25</v>
      </c>
      <c r="D1760" s="101" t="s">
        <v>3873</v>
      </c>
      <c r="E1760" s="104">
        <v>943753.18</v>
      </c>
      <c r="F1760" s="43"/>
      <c r="G1760" s="38"/>
      <c r="H1760" s="125"/>
    </row>
    <row r="1761" ht="15.75" hidden="1" customHeight="1">
      <c r="A1761" s="162">
        <v>45974.0</v>
      </c>
      <c r="B1761" s="101" t="s">
        <v>635</v>
      </c>
      <c r="C1761" s="101" t="s">
        <v>25</v>
      </c>
      <c r="D1761" s="101" t="s">
        <v>3874</v>
      </c>
      <c r="E1761" s="104">
        <v>9355.86</v>
      </c>
      <c r="F1761" s="43"/>
      <c r="G1761" s="38"/>
      <c r="H1761" s="125"/>
    </row>
    <row r="1762" ht="15.75" hidden="1" customHeight="1">
      <c r="A1762" s="162">
        <v>45974.0</v>
      </c>
      <c r="B1762" s="101" t="s">
        <v>635</v>
      </c>
      <c r="C1762" s="101" t="s">
        <v>25</v>
      </c>
      <c r="D1762" s="101" t="s">
        <v>3875</v>
      </c>
      <c r="E1762" s="104">
        <v>41397.61</v>
      </c>
      <c r="F1762" s="43"/>
      <c r="G1762" s="38"/>
      <c r="H1762" s="125"/>
    </row>
    <row r="1763" ht="15.75" hidden="1" customHeight="1">
      <c r="A1763" s="162">
        <v>45974.0</v>
      </c>
      <c r="B1763" s="101" t="s">
        <v>635</v>
      </c>
      <c r="C1763" s="101" t="s">
        <v>25</v>
      </c>
      <c r="D1763" s="101" t="s">
        <v>3876</v>
      </c>
      <c r="E1763" s="104">
        <v>33044.93</v>
      </c>
      <c r="F1763" s="43"/>
      <c r="G1763" s="38"/>
      <c r="H1763" s="125"/>
    </row>
    <row r="1764" ht="15.75" hidden="1" customHeight="1">
      <c r="A1764" s="162">
        <v>45974.0</v>
      </c>
      <c r="B1764" s="101" t="s">
        <v>635</v>
      </c>
      <c r="C1764" s="101" t="s">
        <v>25</v>
      </c>
      <c r="D1764" s="101" t="s">
        <v>3877</v>
      </c>
      <c r="E1764" s="104">
        <v>63014.47</v>
      </c>
      <c r="F1764" s="33"/>
      <c r="G1764" s="38"/>
      <c r="H1764" s="125"/>
    </row>
    <row r="1765" ht="15.75" hidden="1" customHeight="1">
      <c r="A1765" s="162">
        <v>45975.0</v>
      </c>
      <c r="B1765" s="101" t="s">
        <v>635</v>
      </c>
      <c r="C1765" s="101" t="s">
        <v>25</v>
      </c>
      <c r="D1765" s="101" t="s">
        <v>3878</v>
      </c>
      <c r="E1765" s="104">
        <v>24741.37</v>
      </c>
      <c r="F1765" s="204" t="s">
        <v>3879</v>
      </c>
      <c r="G1765" s="38"/>
      <c r="H1765" s="125"/>
    </row>
    <row r="1766" ht="15.75" hidden="1" customHeight="1">
      <c r="A1766" s="162">
        <v>45975.0</v>
      </c>
      <c r="B1766" s="101" t="s">
        <v>635</v>
      </c>
      <c r="C1766" s="101" t="s">
        <v>25</v>
      </c>
      <c r="D1766" s="101" t="s">
        <v>3880</v>
      </c>
      <c r="E1766" s="104">
        <v>3419.05</v>
      </c>
      <c r="F1766" s="43"/>
      <c r="G1766" s="38"/>
      <c r="H1766" s="125"/>
    </row>
    <row r="1767" ht="15.75" hidden="1" customHeight="1">
      <c r="A1767" s="149">
        <v>45975.0</v>
      </c>
      <c r="B1767" s="150" t="s">
        <v>635</v>
      </c>
      <c r="C1767" s="150" t="s">
        <v>25</v>
      </c>
      <c r="D1767" s="150" t="s">
        <v>3881</v>
      </c>
      <c r="E1767" s="151">
        <v>32382.63</v>
      </c>
      <c r="F1767" s="43"/>
      <c r="G1767" s="38"/>
      <c r="H1767" s="125"/>
    </row>
    <row r="1768" ht="15.75" hidden="1" customHeight="1">
      <c r="A1768" s="162">
        <v>45975.0</v>
      </c>
      <c r="B1768" s="101" t="s">
        <v>635</v>
      </c>
      <c r="C1768" s="101" t="s">
        <v>25</v>
      </c>
      <c r="D1768" s="101" t="s">
        <v>3883</v>
      </c>
      <c r="E1768" s="104">
        <v>535506.37</v>
      </c>
      <c r="F1768" s="43"/>
      <c r="G1768" s="38"/>
      <c r="H1768" s="125"/>
    </row>
    <row r="1769" ht="15.75" hidden="1" customHeight="1">
      <c r="A1769" s="162">
        <v>45975.0</v>
      </c>
      <c r="B1769" s="101" t="s">
        <v>635</v>
      </c>
      <c r="C1769" s="101" t="s">
        <v>25</v>
      </c>
      <c r="D1769" s="101" t="s">
        <v>3884</v>
      </c>
      <c r="E1769" s="104">
        <v>77385.58</v>
      </c>
      <c r="F1769" s="43"/>
      <c r="G1769" s="38"/>
      <c r="H1769" s="125"/>
    </row>
    <row r="1770" ht="15.75" hidden="1" customHeight="1">
      <c r="A1770" s="162">
        <v>45976.0</v>
      </c>
      <c r="B1770" s="101" t="s">
        <v>635</v>
      </c>
      <c r="C1770" s="101" t="s">
        <v>25</v>
      </c>
      <c r="D1770" s="101" t="s">
        <v>3885</v>
      </c>
      <c r="E1770" s="104">
        <v>34684.51</v>
      </c>
      <c r="F1770" s="43"/>
      <c r="G1770" s="38"/>
      <c r="H1770" s="125"/>
    </row>
    <row r="1771" ht="15.75" hidden="1" customHeight="1">
      <c r="A1771" s="162">
        <v>45976.0</v>
      </c>
      <c r="B1771" s="101" t="s">
        <v>635</v>
      </c>
      <c r="C1771" s="101" t="s">
        <v>25</v>
      </c>
      <c r="D1771" s="101" t="s">
        <v>3886</v>
      </c>
      <c r="E1771" s="104">
        <v>19091.49</v>
      </c>
      <c r="F1771" s="43"/>
      <c r="G1771" s="38"/>
      <c r="H1771" s="125"/>
    </row>
    <row r="1772" ht="15.75" hidden="1" customHeight="1">
      <c r="A1772" s="162">
        <v>45976.0</v>
      </c>
      <c r="B1772" s="101" t="s">
        <v>635</v>
      </c>
      <c r="C1772" s="101" t="s">
        <v>25</v>
      </c>
      <c r="D1772" s="101" t="s">
        <v>3887</v>
      </c>
      <c r="E1772" s="104">
        <v>300821.03</v>
      </c>
      <c r="F1772" s="43"/>
      <c r="G1772" s="38"/>
      <c r="H1772" s="125"/>
    </row>
    <row r="1773" ht="15.75" hidden="1" customHeight="1">
      <c r="A1773" s="162">
        <v>45976.0</v>
      </c>
      <c r="B1773" s="101" t="s">
        <v>635</v>
      </c>
      <c r="C1773" s="101" t="s">
        <v>25</v>
      </c>
      <c r="D1773" s="101" t="s">
        <v>3888</v>
      </c>
      <c r="E1773" s="104">
        <v>2766.47</v>
      </c>
      <c r="F1773" s="43"/>
      <c r="G1773" s="38"/>
      <c r="H1773" s="190">
        <f>SUM(E1765:E1766,E1768:E1779,E1781:E1782,E1784:E1786,E1788)</f>
        <v>2778066.36</v>
      </c>
      <c r="I1773" s="192" t="s">
        <v>3890</v>
      </c>
      <c r="J1773" s="192" t="s">
        <v>3568</v>
      </c>
    </row>
    <row r="1774" ht="15.75" hidden="1" customHeight="1">
      <c r="A1774" s="162">
        <v>45976.0</v>
      </c>
      <c r="B1774" s="101" t="s">
        <v>635</v>
      </c>
      <c r="C1774" s="101" t="s">
        <v>25</v>
      </c>
      <c r="D1774" s="101" t="s">
        <v>3891</v>
      </c>
      <c r="E1774" s="104">
        <v>51374.79</v>
      </c>
      <c r="F1774" s="43"/>
      <c r="G1774" s="38"/>
      <c r="H1774" s="125">
        <f>E1767+E1780+E1783+E1787</f>
        <v>106544.69</v>
      </c>
      <c r="I1774" s="175">
        <v>46011.0</v>
      </c>
    </row>
    <row r="1775" ht="15.75" hidden="1" customHeight="1">
      <c r="A1775" s="162">
        <v>45976.0</v>
      </c>
      <c r="B1775" s="101" t="s">
        <v>635</v>
      </c>
      <c r="C1775" s="101" t="s">
        <v>25</v>
      </c>
      <c r="D1775" s="101" t="s">
        <v>3892</v>
      </c>
      <c r="E1775" s="104">
        <v>14258.89</v>
      </c>
      <c r="F1775" s="43"/>
      <c r="G1775" s="38"/>
      <c r="H1775" s="125"/>
    </row>
    <row r="1776" ht="15.75" hidden="1" customHeight="1">
      <c r="A1776" s="162">
        <v>45978.0</v>
      </c>
      <c r="B1776" s="101" t="s">
        <v>635</v>
      </c>
      <c r="C1776" s="101" t="s">
        <v>25</v>
      </c>
      <c r="D1776" s="101" t="s">
        <v>3893</v>
      </c>
      <c r="E1776" s="104">
        <v>45879.35</v>
      </c>
      <c r="F1776" s="43"/>
      <c r="G1776" s="38"/>
      <c r="H1776" s="125"/>
    </row>
    <row r="1777" ht="15.75" hidden="1" customHeight="1">
      <c r="A1777" s="162">
        <v>45979.0</v>
      </c>
      <c r="B1777" s="101" t="s">
        <v>635</v>
      </c>
      <c r="C1777" s="101" t="s">
        <v>25</v>
      </c>
      <c r="D1777" s="101" t="s">
        <v>3895</v>
      </c>
      <c r="E1777" s="104">
        <v>34729.49</v>
      </c>
      <c r="F1777" s="43"/>
      <c r="G1777" s="38"/>
      <c r="H1777" s="125"/>
    </row>
    <row r="1778" ht="15.75" hidden="1" customHeight="1">
      <c r="A1778" s="162">
        <v>45979.0</v>
      </c>
      <c r="B1778" s="101" t="s">
        <v>635</v>
      </c>
      <c r="C1778" s="101" t="s">
        <v>25</v>
      </c>
      <c r="D1778" s="101" t="s">
        <v>3896</v>
      </c>
      <c r="E1778" s="104">
        <v>81205.33</v>
      </c>
      <c r="F1778" s="43"/>
      <c r="G1778" s="38"/>
      <c r="H1778" s="125"/>
    </row>
    <row r="1779" ht="15.75" hidden="1" customHeight="1">
      <c r="A1779" s="162">
        <v>45979.0</v>
      </c>
      <c r="B1779" s="101" t="s">
        <v>635</v>
      </c>
      <c r="C1779" s="101" t="s">
        <v>25</v>
      </c>
      <c r="D1779" s="101" t="s">
        <v>3897</v>
      </c>
      <c r="E1779" s="104">
        <v>7246.75</v>
      </c>
      <c r="F1779" s="43"/>
      <c r="G1779" s="38"/>
      <c r="H1779" s="125"/>
    </row>
    <row r="1780" ht="15.75" hidden="1" customHeight="1">
      <c r="A1780" s="149">
        <v>45979.0</v>
      </c>
      <c r="B1780" s="150" t="s">
        <v>635</v>
      </c>
      <c r="C1780" s="150" t="s">
        <v>25</v>
      </c>
      <c r="D1780" s="150" t="s">
        <v>3898</v>
      </c>
      <c r="E1780" s="151">
        <v>6016.04</v>
      </c>
      <c r="F1780" s="43"/>
      <c r="G1780" s="38"/>
      <c r="H1780" s="125"/>
    </row>
    <row r="1781" ht="15.75" hidden="1" customHeight="1">
      <c r="A1781" s="162">
        <v>45979.0</v>
      </c>
      <c r="B1781" s="101" t="s">
        <v>635</v>
      </c>
      <c r="C1781" s="101" t="s">
        <v>25</v>
      </c>
      <c r="D1781" s="101" t="s">
        <v>3899</v>
      </c>
      <c r="E1781" s="104">
        <v>465904.18</v>
      </c>
      <c r="F1781" s="43"/>
      <c r="G1781" s="38"/>
      <c r="H1781" s="125"/>
    </row>
    <row r="1782" ht="15.75" hidden="1" customHeight="1">
      <c r="A1782" s="162">
        <v>45980.0</v>
      </c>
      <c r="B1782" s="101" t="s">
        <v>635</v>
      </c>
      <c r="C1782" s="101" t="s">
        <v>25</v>
      </c>
      <c r="D1782" s="101" t="s">
        <v>3900</v>
      </c>
      <c r="E1782" s="104">
        <v>16342.95</v>
      </c>
      <c r="F1782" s="43"/>
      <c r="G1782" s="38"/>
      <c r="H1782" s="125"/>
    </row>
    <row r="1783" ht="15.75" hidden="1" customHeight="1">
      <c r="A1783" s="149">
        <v>45980.0</v>
      </c>
      <c r="B1783" s="150" t="s">
        <v>635</v>
      </c>
      <c r="C1783" s="150" t="s">
        <v>25</v>
      </c>
      <c r="D1783" s="150" t="s">
        <v>3901</v>
      </c>
      <c r="E1783" s="151">
        <v>28728.97</v>
      </c>
      <c r="F1783" s="43"/>
      <c r="G1783" s="38"/>
      <c r="H1783" s="125"/>
    </row>
    <row r="1784" ht="15.75" hidden="1" customHeight="1">
      <c r="A1784" s="162">
        <v>45980.0</v>
      </c>
      <c r="B1784" s="101" t="s">
        <v>635</v>
      </c>
      <c r="C1784" s="101" t="s">
        <v>25</v>
      </c>
      <c r="D1784" s="101" t="s">
        <v>3902</v>
      </c>
      <c r="E1784" s="104">
        <v>129316.05</v>
      </c>
      <c r="F1784" s="43"/>
      <c r="G1784" s="38"/>
      <c r="H1784" s="125"/>
    </row>
    <row r="1785" ht="15.75" hidden="1" customHeight="1">
      <c r="A1785" s="162">
        <v>45981.0</v>
      </c>
      <c r="B1785" s="101" t="s">
        <v>635</v>
      </c>
      <c r="C1785" s="101" t="s">
        <v>25</v>
      </c>
      <c r="D1785" s="101" t="s">
        <v>3903</v>
      </c>
      <c r="E1785" s="104">
        <v>253491.0</v>
      </c>
      <c r="F1785" s="43"/>
      <c r="G1785" s="38"/>
      <c r="H1785" s="125"/>
    </row>
    <row r="1786" ht="15.75" hidden="1" customHeight="1">
      <c r="A1786" s="162">
        <v>45981.0</v>
      </c>
      <c r="B1786" s="101" t="s">
        <v>635</v>
      </c>
      <c r="C1786" s="101" t="s">
        <v>25</v>
      </c>
      <c r="D1786" s="101" t="s">
        <v>3904</v>
      </c>
      <c r="E1786" s="104">
        <v>353289.13</v>
      </c>
      <c r="F1786" s="43"/>
      <c r="G1786" s="38"/>
      <c r="H1786" s="125"/>
    </row>
    <row r="1787" ht="15.75" hidden="1" customHeight="1">
      <c r="A1787" s="149">
        <v>45981.0</v>
      </c>
      <c r="B1787" s="150" t="s">
        <v>635</v>
      </c>
      <c r="C1787" s="150" t="s">
        <v>25</v>
      </c>
      <c r="D1787" s="150" t="s">
        <v>3905</v>
      </c>
      <c r="E1787" s="151">
        <v>39417.05</v>
      </c>
      <c r="F1787" s="43"/>
      <c r="G1787" s="38"/>
      <c r="H1787" s="125"/>
    </row>
    <row r="1788" ht="15.75" hidden="1" customHeight="1">
      <c r="A1788" s="162">
        <v>45981.0</v>
      </c>
      <c r="B1788" s="101" t="s">
        <v>635</v>
      </c>
      <c r="C1788" s="101" t="s">
        <v>25</v>
      </c>
      <c r="D1788" s="101" t="s">
        <v>3906</v>
      </c>
      <c r="E1788" s="104">
        <v>326612.58</v>
      </c>
      <c r="F1788" s="33"/>
      <c r="G1788" s="85" t="s">
        <v>3907</v>
      </c>
      <c r="H1788" s="125"/>
    </row>
    <row r="1789" ht="15.75" hidden="1" customHeight="1">
      <c r="A1789" s="162">
        <v>45982.0</v>
      </c>
      <c r="B1789" s="101" t="s">
        <v>635</v>
      </c>
      <c r="C1789" s="101" t="s">
        <v>25</v>
      </c>
      <c r="D1789" s="101" t="s">
        <v>3908</v>
      </c>
      <c r="E1789" s="104">
        <v>371057.89</v>
      </c>
      <c r="F1789" s="204" t="s">
        <v>3909</v>
      </c>
      <c r="G1789" s="38"/>
      <c r="H1789" s="125"/>
    </row>
    <row r="1790" ht="15.75" hidden="1" customHeight="1">
      <c r="A1790" s="162">
        <v>45982.0</v>
      </c>
      <c r="B1790" s="101" t="s">
        <v>635</v>
      </c>
      <c r="C1790" s="101" t="s">
        <v>25</v>
      </c>
      <c r="D1790" s="101" t="s">
        <v>3910</v>
      </c>
      <c r="E1790" s="104">
        <v>705363.47</v>
      </c>
      <c r="F1790" s="43"/>
      <c r="G1790" s="38"/>
      <c r="H1790" s="125"/>
    </row>
    <row r="1791" ht="15.75" hidden="1" customHeight="1">
      <c r="A1791" s="149">
        <v>45982.0</v>
      </c>
      <c r="B1791" s="150" t="s">
        <v>635</v>
      </c>
      <c r="C1791" s="150" t="s">
        <v>25</v>
      </c>
      <c r="D1791" s="150" t="s">
        <v>3912</v>
      </c>
      <c r="E1791" s="151">
        <v>6130.62</v>
      </c>
      <c r="F1791" s="43"/>
      <c r="G1791" s="38"/>
      <c r="H1791" s="125"/>
    </row>
    <row r="1792" ht="15.75" hidden="1" customHeight="1">
      <c r="A1792" s="162">
        <v>45982.0</v>
      </c>
      <c r="B1792" s="101" t="s">
        <v>635</v>
      </c>
      <c r="C1792" s="101" t="s">
        <v>25</v>
      </c>
      <c r="D1792" s="101" t="s">
        <v>3913</v>
      </c>
      <c r="E1792" s="104">
        <v>7932.44</v>
      </c>
      <c r="F1792" s="43"/>
      <c r="G1792" s="38"/>
      <c r="H1792" s="125"/>
    </row>
    <row r="1793" ht="15.75" hidden="1" customHeight="1">
      <c r="A1793" s="149">
        <v>45982.0</v>
      </c>
      <c r="B1793" s="150" t="s">
        <v>635</v>
      </c>
      <c r="C1793" s="150" t="s">
        <v>25</v>
      </c>
      <c r="D1793" s="150" t="s">
        <v>3914</v>
      </c>
      <c r="E1793" s="151">
        <v>35671.62</v>
      </c>
      <c r="F1793" s="43"/>
      <c r="G1793" s="85"/>
      <c r="H1793" s="125"/>
    </row>
    <row r="1794" ht="15.75" hidden="1" customHeight="1">
      <c r="A1794" s="162">
        <v>45982.0</v>
      </c>
      <c r="B1794" s="101" t="s">
        <v>635</v>
      </c>
      <c r="C1794" s="101" t="s">
        <v>679</v>
      </c>
      <c r="D1794" s="101" t="s">
        <v>3915</v>
      </c>
      <c r="E1794" s="104">
        <v>-326612.58</v>
      </c>
      <c r="F1794" s="43"/>
      <c r="G1794" s="85" t="s">
        <v>3916</v>
      </c>
      <c r="H1794" s="174" t="s">
        <v>3917</v>
      </c>
    </row>
    <row r="1795" ht="15.75" hidden="1" customHeight="1">
      <c r="A1795" s="162">
        <v>45983.0</v>
      </c>
      <c r="B1795" s="101" t="s">
        <v>635</v>
      </c>
      <c r="C1795" s="101" t="s">
        <v>25</v>
      </c>
      <c r="D1795" s="101" t="s">
        <v>3918</v>
      </c>
      <c r="E1795" s="104">
        <v>23992.28</v>
      </c>
      <c r="F1795" s="43"/>
      <c r="G1795" s="38"/>
      <c r="H1795" s="125"/>
    </row>
    <row r="1796" ht="15.75" hidden="1" customHeight="1">
      <c r="A1796" s="162">
        <v>45983.0</v>
      </c>
      <c r="B1796" s="101" t="s">
        <v>635</v>
      </c>
      <c r="C1796" s="101" t="s">
        <v>25</v>
      </c>
      <c r="D1796" s="101" t="s">
        <v>3919</v>
      </c>
      <c r="E1796" s="104">
        <v>878165.73</v>
      </c>
      <c r="F1796" s="43"/>
      <c r="G1796" s="38"/>
      <c r="H1796" s="125"/>
    </row>
    <row r="1797" ht="15.75" hidden="1" customHeight="1">
      <c r="A1797" s="149">
        <v>45983.0</v>
      </c>
      <c r="B1797" s="150" t="s">
        <v>635</v>
      </c>
      <c r="C1797" s="150" t="s">
        <v>25</v>
      </c>
      <c r="D1797" s="150" t="s">
        <v>3920</v>
      </c>
      <c r="E1797" s="151">
        <v>23058.55</v>
      </c>
      <c r="F1797" s="43"/>
      <c r="G1797" s="38"/>
      <c r="H1797" s="125"/>
    </row>
    <row r="1798" ht="15.75" hidden="1" customHeight="1">
      <c r="A1798" s="162">
        <v>45983.0</v>
      </c>
      <c r="B1798" s="101" t="s">
        <v>635</v>
      </c>
      <c r="C1798" s="101" t="s">
        <v>25</v>
      </c>
      <c r="D1798" s="101" t="s">
        <v>3914</v>
      </c>
      <c r="E1798" s="104">
        <v>204483.1</v>
      </c>
      <c r="F1798" s="43"/>
      <c r="G1798" s="38"/>
      <c r="H1798" s="125"/>
    </row>
    <row r="1799" ht="15.75" hidden="1" customHeight="1">
      <c r="A1799" s="162">
        <v>45986.0</v>
      </c>
      <c r="B1799" s="101" t="s">
        <v>635</v>
      </c>
      <c r="C1799" s="101" t="s">
        <v>25</v>
      </c>
      <c r="D1799" s="101" t="s">
        <v>3921</v>
      </c>
      <c r="E1799" s="104">
        <v>247032.88</v>
      </c>
      <c r="F1799" s="43"/>
      <c r="G1799" s="38"/>
      <c r="H1799" s="125"/>
    </row>
    <row r="1800" ht="15.75" hidden="1" customHeight="1">
      <c r="A1800" s="162">
        <v>45986.0</v>
      </c>
      <c r="B1800" s="101" t="s">
        <v>635</v>
      </c>
      <c r="C1800" s="101" t="s">
        <v>25</v>
      </c>
      <c r="D1800" s="101" t="s">
        <v>3922</v>
      </c>
      <c r="E1800" s="104">
        <v>59410.49</v>
      </c>
      <c r="F1800" s="43"/>
      <c r="G1800" s="38"/>
      <c r="H1800" s="125"/>
    </row>
    <row r="1801" ht="15.75" hidden="1" customHeight="1">
      <c r="A1801" s="162">
        <v>45986.0</v>
      </c>
      <c r="B1801" s="101" t="s">
        <v>635</v>
      </c>
      <c r="C1801" s="101" t="s">
        <v>25</v>
      </c>
      <c r="D1801" s="101" t="s">
        <v>3924</v>
      </c>
      <c r="E1801" s="104">
        <v>109594.14</v>
      </c>
      <c r="F1801" s="43"/>
      <c r="G1801" s="38"/>
      <c r="H1801" s="125"/>
    </row>
    <row r="1802" ht="15.75" hidden="1" customHeight="1">
      <c r="A1802" s="162">
        <v>45986.0</v>
      </c>
      <c r="B1802" s="101" t="s">
        <v>635</v>
      </c>
      <c r="C1802" s="101" t="s">
        <v>25</v>
      </c>
      <c r="D1802" s="101" t="s">
        <v>3925</v>
      </c>
      <c r="E1802" s="104">
        <v>35315.32</v>
      </c>
      <c r="F1802" s="43"/>
      <c r="G1802" s="38"/>
      <c r="H1802" s="125"/>
    </row>
    <row r="1803" ht="15.75" hidden="1" customHeight="1">
      <c r="A1803" s="149">
        <v>45986.0</v>
      </c>
      <c r="B1803" s="150" t="s">
        <v>635</v>
      </c>
      <c r="C1803" s="150" t="s">
        <v>25</v>
      </c>
      <c r="D1803" s="150" t="s">
        <v>3926</v>
      </c>
      <c r="E1803" s="151">
        <v>11744.72</v>
      </c>
      <c r="F1803" s="43"/>
      <c r="G1803" s="38"/>
      <c r="H1803" s="125"/>
    </row>
    <row r="1804" ht="15.75" hidden="1" customHeight="1">
      <c r="A1804" s="162">
        <v>45987.0</v>
      </c>
      <c r="B1804" s="101" t="s">
        <v>635</v>
      </c>
      <c r="C1804" s="101" t="s">
        <v>25</v>
      </c>
      <c r="D1804" s="101" t="s">
        <v>3927</v>
      </c>
      <c r="E1804" s="104">
        <v>27150.6</v>
      </c>
      <c r="F1804" s="43"/>
      <c r="G1804" s="38"/>
      <c r="H1804" s="125"/>
    </row>
    <row r="1805" ht="15.75" hidden="1" customHeight="1">
      <c r="A1805" s="162">
        <v>45987.0</v>
      </c>
      <c r="B1805" s="101" t="s">
        <v>635</v>
      </c>
      <c r="C1805" s="101" t="s">
        <v>25</v>
      </c>
      <c r="D1805" s="101" t="s">
        <v>3928</v>
      </c>
      <c r="E1805" s="104">
        <v>74365.92</v>
      </c>
      <c r="F1805" s="43"/>
      <c r="G1805" s="38"/>
      <c r="H1805" s="125"/>
    </row>
    <row r="1806" ht="15.75" hidden="1" customHeight="1">
      <c r="A1806" s="162">
        <v>45988.0</v>
      </c>
      <c r="B1806" s="101" t="s">
        <v>635</v>
      </c>
      <c r="C1806" s="101" t="s">
        <v>25</v>
      </c>
      <c r="D1806" s="101" t="s">
        <v>3929</v>
      </c>
      <c r="E1806" s="104">
        <v>282777.55</v>
      </c>
      <c r="F1806" s="43"/>
      <c r="G1806" s="38"/>
      <c r="H1806" s="125"/>
    </row>
    <row r="1807" ht="15.75" hidden="1" customHeight="1">
      <c r="A1807" s="162">
        <v>45988.0</v>
      </c>
      <c r="B1807" s="101" t="s">
        <v>635</v>
      </c>
      <c r="C1807" s="101" t="s">
        <v>25</v>
      </c>
      <c r="D1807" s="101" t="s">
        <v>3930</v>
      </c>
      <c r="E1807" s="104">
        <v>26326.17</v>
      </c>
      <c r="F1807" s="43"/>
      <c r="G1807" s="38"/>
      <c r="H1807" s="125"/>
    </row>
    <row r="1808" ht="15.75" hidden="1" customHeight="1">
      <c r="A1808" s="162">
        <v>45988.0</v>
      </c>
      <c r="B1808" s="101" t="s">
        <v>635</v>
      </c>
      <c r="C1808" s="101" t="s">
        <v>25</v>
      </c>
      <c r="D1808" s="101" t="s">
        <v>3931</v>
      </c>
      <c r="E1808" s="104">
        <v>10211.49</v>
      </c>
      <c r="F1808" s="33"/>
      <c r="G1808" s="38"/>
      <c r="H1808" s="125"/>
    </row>
    <row r="1809" ht="15.75" hidden="1" customHeight="1">
      <c r="A1809" s="162">
        <v>45989.0</v>
      </c>
      <c r="B1809" s="101" t="s">
        <v>635</v>
      </c>
      <c r="C1809" s="101" t="s">
        <v>25</v>
      </c>
      <c r="D1809" s="101" t="s">
        <v>3933</v>
      </c>
      <c r="E1809" s="104">
        <v>599343.61</v>
      </c>
      <c r="F1809" s="204" t="s">
        <v>3934</v>
      </c>
      <c r="G1809" s="38"/>
      <c r="H1809" s="125"/>
    </row>
    <row r="1810" ht="15.75" hidden="1" customHeight="1">
      <c r="A1810" s="162">
        <v>45989.0</v>
      </c>
      <c r="B1810" s="101" t="s">
        <v>635</v>
      </c>
      <c r="C1810" s="101" t="s">
        <v>25</v>
      </c>
      <c r="D1810" s="101" t="s">
        <v>3935</v>
      </c>
      <c r="E1810" s="104">
        <v>40758.66</v>
      </c>
      <c r="F1810" s="43"/>
      <c r="G1810" s="38"/>
      <c r="H1810" s="125"/>
    </row>
    <row r="1811" ht="15.75" hidden="1" customHeight="1">
      <c r="A1811" s="162">
        <v>45989.0</v>
      </c>
      <c r="B1811" s="101" t="s">
        <v>635</v>
      </c>
      <c r="C1811" s="101" t="s">
        <v>25</v>
      </c>
      <c r="D1811" s="101" t="s">
        <v>3936</v>
      </c>
      <c r="E1811" s="104">
        <v>9745.4</v>
      </c>
      <c r="F1811" s="43"/>
      <c r="G1811" s="38"/>
      <c r="H1811" s="125"/>
    </row>
    <row r="1812" ht="15.75" hidden="1" customHeight="1">
      <c r="A1812" s="162">
        <v>45989.0</v>
      </c>
      <c r="B1812" s="101" t="s">
        <v>635</v>
      </c>
      <c r="C1812" s="101" t="s">
        <v>25</v>
      </c>
      <c r="D1812" s="101" t="s">
        <v>3937</v>
      </c>
      <c r="E1812" s="104">
        <v>9691.04</v>
      </c>
      <c r="F1812" s="43"/>
      <c r="G1812" s="38"/>
      <c r="H1812" s="125"/>
    </row>
    <row r="1813" ht="15.75" hidden="1" customHeight="1">
      <c r="A1813" s="162">
        <v>45990.0</v>
      </c>
      <c r="B1813" s="101" t="s">
        <v>635</v>
      </c>
      <c r="C1813" s="101" t="s">
        <v>25</v>
      </c>
      <c r="D1813" s="101" t="s">
        <v>3939</v>
      </c>
      <c r="E1813" s="104">
        <v>321151.18</v>
      </c>
      <c r="F1813" s="43"/>
      <c r="G1813" s="38"/>
      <c r="H1813" s="125"/>
    </row>
    <row r="1814" ht="15.75" hidden="1" customHeight="1">
      <c r="A1814" s="162">
        <v>45990.0</v>
      </c>
      <c r="B1814" s="101" t="s">
        <v>635</v>
      </c>
      <c r="C1814" s="101" t="s">
        <v>25</v>
      </c>
      <c r="D1814" s="101" t="s">
        <v>3940</v>
      </c>
      <c r="E1814" s="104">
        <v>118820.99</v>
      </c>
      <c r="F1814" s="43"/>
      <c r="G1814" s="38"/>
      <c r="H1814" s="125"/>
    </row>
    <row r="1815" ht="15.75" hidden="1" customHeight="1">
      <c r="A1815" s="162">
        <v>45990.0</v>
      </c>
      <c r="B1815" s="101" t="s">
        <v>635</v>
      </c>
      <c r="C1815" s="101" t="s">
        <v>25</v>
      </c>
      <c r="D1815" s="101" t="s">
        <v>3941</v>
      </c>
      <c r="E1815" s="104">
        <v>51995.59</v>
      </c>
      <c r="F1815" s="43"/>
      <c r="G1815" s="38"/>
      <c r="H1815" s="125"/>
    </row>
    <row r="1816" ht="15.75" hidden="1" customHeight="1">
      <c r="A1816" s="162">
        <v>45992.0</v>
      </c>
      <c r="B1816" s="101" t="s">
        <v>635</v>
      </c>
      <c r="C1816" s="101" t="s">
        <v>25</v>
      </c>
      <c r="D1816" s="101" t="s">
        <v>3942</v>
      </c>
      <c r="E1816" s="104">
        <v>372280.02</v>
      </c>
      <c r="F1816" s="43"/>
      <c r="G1816" s="38"/>
      <c r="H1816" s="125"/>
    </row>
    <row r="1817" ht="15.75" hidden="1" customHeight="1">
      <c r="A1817" s="162">
        <v>45992.0</v>
      </c>
      <c r="B1817" s="101" t="s">
        <v>635</v>
      </c>
      <c r="C1817" s="101" t="s">
        <v>25</v>
      </c>
      <c r="D1817" s="101" t="s">
        <v>3943</v>
      </c>
      <c r="E1817" s="359">
        <v>22139.16</v>
      </c>
      <c r="F1817" s="43"/>
      <c r="G1817" s="38"/>
      <c r="H1817" s="125"/>
    </row>
    <row r="1818" ht="15.75" hidden="1" customHeight="1">
      <c r="A1818" s="162">
        <v>45992.0</v>
      </c>
      <c r="B1818" s="101" t="s">
        <v>635</v>
      </c>
      <c r="C1818" s="101" t="s">
        <v>25</v>
      </c>
      <c r="D1818" s="101" t="s">
        <v>3944</v>
      </c>
      <c r="E1818" s="359">
        <v>249362.49</v>
      </c>
      <c r="F1818" s="43"/>
      <c r="G1818" s="38"/>
      <c r="H1818" s="125"/>
    </row>
    <row r="1819" ht="15.75" hidden="1" customHeight="1">
      <c r="A1819" s="149">
        <v>45992.0</v>
      </c>
      <c r="B1819" s="150" t="s">
        <v>635</v>
      </c>
      <c r="C1819" s="150" t="s">
        <v>25</v>
      </c>
      <c r="D1819" s="150" t="s">
        <v>3945</v>
      </c>
      <c r="E1819" s="360">
        <v>15029.72</v>
      </c>
      <c r="F1819" s="43"/>
      <c r="G1819" s="38"/>
      <c r="H1819" s="125"/>
    </row>
    <row r="1820" ht="15.75" hidden="1" customHeight="1">
      <c r="A1820" s="162">
        <v>45993.0</v>
      </c>
      <c r="B1820" s="101" t="s">
        <v>635</v>
      </c>
      <c r="C1820" s="101" t="s">
        <v>25</v>
      </c>
      <c r="D1820" s="101" t="s">
        <v>3947</v>
      </c>
      <c r="E1820" s="359">
        <v>48684.98</v>
      </c>
      <c r="F1820" s="43"/>
      <c r="G1820" s="38"/>
      <c r="H1820" s="125"/>
    </row>
    <row r="1821" ht="15.75" hidden="1" customHeight="1">
      <c r="A1821" s="162">
        <v>45993.0</v>
      </c>
      <c r="B1821" s="101" t="s">
        <v>635</v>
      </c>
      <c r="C1821" s="101" t="s">
        <v>25</v>
      </c>
      <c r="D1821" s="101" t="s">
        <v>3948</v>
      </c>
      <c r="E1821" s="359">
        <v>123801.98</v>
      </c>
      <c r="F1821" s="43"/>
      <c r="G1821" s="38"/>
      <c r="H1821" s="125"/>
    </row>
    <row r="1822" ht="15.75" hidden="1" customHeight="1">
      <c r="A1822" s="149">
        <v>45993.0</v>
      </c>
      <c r="B1822" s="150" t="s">
        <v>635</v>
      </c>
      <c r="C1822" s="150" t="s">
        <v>25</v>
      </c>
      <c r="D1822" s="150" t="s">
        <v>3949</v>
      </c>
      <c r="E1822" s="360">
        <v>92501.45</v>
      </c>
      <c r="F1822" s="43"/>
      <c r="G1822" s="38"/>
      <c r="H1822" s="125"/>
    </row>
    <row r="1823" ht="15.75" hidden="1" customHeight="1">
      <c r="A1823" s="162">
        <v>45993.0</v>
      </c>
      <c r="B1823" s="101" t="s">
        <v>635</v>
      </c>
      <c r="C1823" s="101" t="s">
        <v>25</v>
      </c>
      <c r="D1823" s="101" t="s">
        <v>3950</v>
      </c>
      <c r="E1823" s="359">
        <v>376020.49</v>
      </c>
      <c r="F1823" s="43"/>
      <c r="G1823" s="38"/>
      <c r="H1823" s="125"/>
    </row>
    <row r="1824" ht="15.75" hidden="1" customHeight="1">
      <c r="A1824" s="162">
        <v>45994.0</v>
      </c>
      <c r="B1824" s="101" t="s">
        <v>635</v>
      </c>
      <c r="C1824" s="101" t="s">
        <v>25</v>
      </c>
      <c r="D1824" s="101" t="s">
        <v>3951</v>
      </c>
      <c r="E1824" s="359">
        <v>13286.5</v>
      </c>
      <c r="F1824" s="43"/>
      <c r="G1824" s="38"/>
      <c r="H1824" s="125"/>
    </row>
    <row r="1825" ht="15.75" hidden="1" customHeight="1">
      <c r="A1825" s="162">
        <v>45994.0</v>
      </c>
      <c r="B1825" s="101" t="s">
        <v>635</v>
      </c>
      <c r="C1825" s="101" t="s">
        <v>25</v>
      </c>
      <c r="D1825" s="101" t="s">
        <v>3952</v>
      </c>
      <c r="E1825" s="359">
        <v>66965.35</v>
      </c>
      <c r="F1825" s="43"/>
      <c r="G1825" s="38"/>
      <c r="H1825" s="125"/>
    </row>
    <row r="1826" ht="15.75" hidden="1" customHeight="1">
      <c r="A1826" s="162">
        <v>45994.0</v>
      </c>
      <c r="B1826" s="101" t="s">
        <v>635</v>
      </c>
      <c r="C1826" s="101" t="s">
        <v>25</v>
      </c>
      <c r="D1826" s="101" t="s">
        <v>3953</v>
      </c>
      <c r="E1826" s="359">
        <v>38546.25</v>
      </c>
      <c r="F1826" s="43"/>
      <c r="G1826" s="38"/>
      <c r="H1826" s="125"/>
    </row>
    <row r="1827" ht="15.75" hidden="1" customHeight="1">
      <c r="A1827" s="162">
        <v>45994.0</v>
      </c>
      <c r="B1827" s="101" t="s">
        <v>635</v>
      </c>
      <c r="C1827" s="101" t="s">
        <v>25</v>
      </c>
      <c r="D1827" s="101" t="s">
        <v>3954</v>
      </c>
      <c r="E1827" s="359">
        <v>26544.51</v>
      </c>
      <c r="F1827" s="43"/>
      <c r="G1827" s="38"/>
      <c r="H1827" s="125"/>
    </row>
    <row r="1828" ht="15.75" hidden="1" customHeight="1">
      <c r="A1828" s="149">
        <v>45995.0</v>
      </c>
      <c r="B1828" s="150" t="s">
        <v>635</v>
      </c>
      <c r="C1828" s="150" t="s">
        <v>25</v>
      </c>
      <c r="D1828" s="150" t="s">
        <v>3955</v>
      </c>
      <c r="E1828" s="360">
        <v>12435.59</v>
      </c>
      <c r="F1828" s="43"/>
      <c r="G1828" s="38"/>
      <c r="H1828" s="125"/>
    </row>
    <row r="1829" ht="15.75" hidden="1" customHeight="1">
      <c r="A1829" s="162">
        <v>45995.0</v>
      </c>
      <c r="B1829" s="101" t="s">
        <v>635</v>
      </c>
      <c r="C1829" s="101" t="s">
        <v>25</v>
      </c>
      <c r="D1829" s="101" t="s">
        <v>3956</v>
      </c>
      <c r="E1829" s="359">
        <v>5479.62</v>
      </c>
      <c r="F1829" s="43"/>
      <c r="G1829" s="38"/>
      <c r="H1829" s="125"/>
    </row>
    <row r="1830" ht="15.75" hidden="1" customHeight="1">
      <c r="A1830" s="162">
        <v>45995.0</v>
      </c>
      <c r="B1830" s="101" t="s">
        <v>635</v>
      </c>
      <c r="C1830" s="101" t="s">
        <v>25</v>
      </c>
      <c r="D1830" s="101" t="s">
        <v>3957</v>
      </c>
      <c r="E1830" s="359">
        <v>13042.89</v>
      </c>
      <c r="F1830" s="43"/>
      <c r="G1830" s="38"/>
      <c r="H1830" s="125"/>
    </row>
    <row r="1831" ht="15.75" hidden="1" customHeight="1">
      <c r="A1831" s="162">
        <v>45995.0</v>
      </c>
      <c r="B1831" s="101" t="s">
        <v>635</v>
      </c>
      <c r="C1831" s="101" t="s">
        <v>25</v>
      </c>
      <c r="D1831" s="101" t="s">
        <v>3960</v>
      </c>
      <c r="E1831" s="359">
        <v>23365.92</v>
      </c>
      <c r="F1831" s="43"/>
      <c r="G1831" s="38"/>
      <c r="H1831" s="125"/>
    </row>
    <row r="1832" ht="15.75" hidden="1" customHeight="1">
      <c r="A1832" s="162">
        <v>45995.0</v>
      </c>
      <c r="B1832" s="101" t="s">
        <v>635</v>
      </c>
      <c r="C1832" s="101" t="s">
        <v>25</v>
      </c>
      <c r="D1832" s="101" t="s">
        <v>3961</v>
      </c>
      <c r="E1832" s="359">
        <v>40442.77</v>
      </c>
      <c r="F1832" s="43"/>
      <c r="G1832" s="38"/>
      <c r="H1832" s="125"/>
    </row>
    <row r="1833" ht="15.75" hidden="1" customHeight="1">
      <c r="A1833" s="149">
        <v>45995.0</v>
      </c>
      <c r="B1833" s="150" t="s">
        <v>635</v>
      </c>
      <c r="C1833" s="150" t="s">
        <v>25</v>
      </c>
      <c r="D1833" s="150" t="s">
        <v>3962</v>
      </c>
      <c r="E1833" s="360">
        <v>70661.38</v>
      </c>
      <c r="F1833" s="33"/>
      <c r="G1833" s="38"/>
      <c r="H1833" s="125"/>
    </row>
    <row r="1834" ht="15.75" hidden="1" customHeight="1">
      <c r="A1834" s="162">
        <v>45996.0</v>
      </c>
      <c r="B1834" s="101" t="s">
        <v>635</v>
      </c>
      <c r="C1834" s="101" t="s">
        <v>25</v>
      </c>
      <c r="D1834" s="101" t="s">
        <v>3963</v>
      </c>
      <c r="E1834" s="359">
        <v>36572.29</v>
      </c>
      <c r="F1834" s="204" t="s">
        <v>3964</v>
      </c>
      <c r="G1834" s="38"/>
      <c r="H1834" s="125"/>
    </row>
    <row r="1835" ht="15.75" hidden="1" customHeight="1">
      <c r="A1835" s="162">
        <v>45996.0</v>
      </c>
      <c r="B1835" s="101" t="s">
        <v>635</v>
      </c>
      <c r="C1835" s="101" t="s">
        <v>25</v>
      </c>
      <c r="D1835" s="101" t="s">
        <v>3965</v>
      </c>
      <c r="E1835" s="359">
        <v>23365.92</v>
      </c>
      <c r="F1835" s="43"/>
      <c r="G1835" s="38"/>
      <c r="H1835" s="125"/>
    </row>
    <row r="1836" ht="15.75" hidden="1" customHeight="1">
      <c r="A1836" s="162">
        <v>45997.0</v>
      </c>
      <c r="B1836" s="101" t="s">
        <v>635</v>
      </c>
      <c r="C1836" s="101" t="s">
        <v>25</v>
      </c>
      <c r="D1836" s="101" t="s">
        <v>3966</v>
      </c>
      <c r="E1836" s="359">
        <v>41255.55</v>
      </c>
      <c r="F1836" s="43"/>
      <c r="G1836" s="38"/>
      <c r="H1836" s="125"/>
    </row>
    <row r="1837" ht="15.75" hidden="1" customHeight="1">
      <c r="A1837" s="162">
        <v>45997.0</v>
      </c>
      <c r="B1837" s="101" t="s">
        <v>635</v>
      </c>
      <c r="C1837" s="101" t="s">
        <v>25</v>
      </c>
      <c r="D1837" s="101" t="s">
        <v>3967</v>
      </c>
      <c r="E1837" s="359">
        <v>25501.26</v>
      </c>
      <c r="F1837" s="43"/>
      <c r="G1837" s="38"/>
      <c r="H1837" s="125"/>
    </row>
    <row r="1838" ht="15.75" hidden="1" customHeight="1">
      <c r="A1838" s="162">
        <v>45997.0</v>
      </c>
      <c r="B1838" s="101" t="s">
        <v>635</v>
      </c>
      <c r="C1838" s="101" t="s">
        <v>25</v>
      </c>
      <c r="D1838" s="101" t="s">
        <v>3969</v>
      </c>
      <c r="E1838" s="359">
        <v>8410.56</v>
      </c>
      <c r="F1838" s="43"/>
      <c r="G1838" s="38"/>
      <c r="H1838" s="125"/>
    </row>
    <row r="1839" ht="15.75" hidden="1" customHeight="1">
      <c r="A1839" s="162">
        <v>45997.0</v>
      </c>
      <c r="B1839" s="101" t="s">
        <v>635</v>
      </c>
      <c r="C1839" s="101" t="s">
        <v>25</v>
      </c>
      <c r="D1839" s="101" t="s">
        <v>3970</v>
      </c>
      <c r="E1839" s="359">
        <v>33843.74</v>
      </c>
      <c r="F1839" s="43"/>
      <c r="G1839" s="38"/>
      <c r="H1839" s="125">
        <f>SUM(E1834:E1844,E1849:E1851,E1853:E1855)</f>
        <v>983896.02</v>
      </c>
      <c r="I1839" s="46" t="s">
        <v>3972</v>
      </c>
    </row>
    <row r="1840" ht="15.75" hidden="1" customHeight="1">
      <c r="A1840" s="162">
        <v>45997.0</v>
      </c>
      <c r="B1840" s="101" t="s">
        <v>635</v>
      </c>
      <c r="C1840" s="101" t="s">
        <v>25</v>
      </c>
      <c r="D1840" s="101" t="s">
        <v>3973</v>
      </c>
      <c r="E1840" s="359">
        <v>7315.25</v>
      </c>
      <c r="F1840" s="43"/>
      <c r="G1840" s="38"/>
      <c r="H1840" s="125">
        <f>SUM(E1845:E1848,E1852)</f>
        <v>821337.54</v>
      </c>
      <c r="I1840" s="46" t="s">
        <v>3974</v>
      </c>
    </row>
    <row r="1841" ht="15.75" hidden="1" customHeight="1">
      <c r="A1841" s="162">
        <v>45997.0</v>
      </c>
      <c r="B1841" s="101" t="s">
        <v>635</v>
      </c>
      <c r="C1841" s="101" t="s">
        <v>25</v>
      </c>
      <c r="D1841" s="101" t="s">
        <v>3975</v>
      </c>
      <c r="E1841" s="359">
        <v>77408.03</v>
      </c>
      <c r="F1841" s="43"/>
      <c r="G1841" s="38"/>
      <c r="H1841" s="125"/>
    </row>
    <row r="1842" ht="15.75" hidden="1" customHeight="1">
      <c r="A1842" s="162">
        <v>46000.0</v>
      </c>
      <c r="B1842" s="101" t="s">
        <v>635</v>
      </c>
      <c r="C1842" s="101" t="s">
        <v>25</v>
      </c>
      <c r="D1842" s="101" t="s">
        <v>3976</v>
      </c>
      <c r="E1842" s="359">
        <v>440727.73</v>
      </c>
      <c r="F1842" s="43"/>
      <c r="G1842" s="38"/>
      <c r="H1842" s="125"/>
    </row>
    <row r="1843" ht="15.75" hidden="1" customHeight="1">
      <c r="A1843" s="162">
        <v>46000.0</v>
      </c>
      <c r="B1843" s="101" t="s">
        <v>635</v>
      </c>
      <c r="C1843" s="101" t="s">
        <v>25</v>
      </c>
      <c r="D1843" s="101" t="s">
        <v>3977</v>
      </c>
      <c r="E1843" s="359">
        <v>25785.64</v>
      </c>
      <c r="F1843" s="43"/>
      <c r="G1843" s="38"/>
      <c r="H1843" s="125"/>
    </row>
    <row r="1844" ht="15.75" hidden="1" customHeight="1">
      <c r="A1844" s="162">
        <v>46000.0</v>
      </c>
      <c r="B1844" s="101" t="s">
        <v>635</v>
      </c>
      <c r="C1844" s="101" t="s">
        <v>25</v>
      </c>
      <c r="D1844" s="101" t="s">
        <v>3979</v>
      </c>
      <c r="E1844" s="359">
        <v>67526.76</v>
      </c>
      <c r="F1844" s="43"/>
      <c r="G1844" s="38"/>
      <c r="H1844" s="125"/>
    </row>
    <row r="1845" ht="15.75" hidden="1" customHeight="1">
      <c r="A1845" s="149">
        <v>46000.0</v>
      </c>
      <c r="B1845" s="150" t="s">
        <v>635</v>
      </c>
      <c r="C1845" s="150" t="s">
        <v>25</v>
      </c>
      <c r="D1845" s="150" t="s">
        <v>3981</v>
      </c>
      <c r="E1845" s="360">
        <v>88272.8</v>
      </c>
      <c r="F1845" s="43"/>
      <c r="G1845" s="38"/>
      <c r="H1845" s="125"/>
    </row>
    <row r="1846" ht="15.75" hidden="1" customHeight="1">
      <c r="A1846" s="149">
        <v>46000.0</v>
      </c>
      <c r="B1846" s="150" t="s">
        <v>635</v>
      </c>
      <c r="C1846" s="150" t="s">
        <v>25</v>
      </c>
      <c r="D1846" s="150" t="s">
        <v>3982</v>
      </c>
      <c r="E1846" s="360">
        <v>569486.63</v>
      </c>
      <c r="F1846" s="43"/>
      <c r="G1846" s="38"/>
      <c r="H1846" s="125"/>
    </row>
    <row r="1847" ht="15.75" hidden="1" customHeight="1">
      <c r="A1847" s="149">
        <v>46000.0</v>
      </c>
      <c r="B1847" s="150" t="s">
        <v>635</v>
      </c>
      <c r="C1847" s="150" t="s">
        <v>25</v>
      </c>
      <c r="D1847" s="150" t="s">
        <v>3983</v>
      </c>
      <c r="E1847" s="360">
        <v>47484.15</v>
      </c>
      <c r="F1847" s="43"/>
      <c r="G1847" s="38"/>
      <c r="H1847" s="125"/>
    </row>
    <row r="1848" ht="15.75" hidden="1" customHeight="1">
      <c r="A1848" s="149">
        <v>46000.0</v>
      </c>
      <c r="B1848" s="150" t="s">
        <v>635</v>
      </c>
      <c r="C1848" s="150" t="s">
        <v>25</v>
      </c>
      <c r="D1848" s="150" t="s">
        <v>3984</v>
      </c>
      <c r="E1848" s="360">
        <v>112458.97</v>
      </c>
      <c r="F1848" s="43"/>
      <c r="G1848" s="38"/>
      <c r="H1848" s="125"/>
    </row>
    <row r="1849" ht="15.75" hidden="1" customHeight="1">
      <c r="A1849" s="162">
        <v>46001.0</v>
      </c>
      <c r="B1849" s="101" t="s">
        <v>635</v>
      </c>
      <c r="C1849" s="101" t="s">
        <v>25</v>
      </c>
      <c r="D1849" s="101" t="s">
        <v>3985</v>
      </c>
      <c r="E1849" s="359">
        <v>7317.7</v>
      </c>
      <c r="F1849" s="43"/>
      <c r="G1849" s="38"/>
      <c r="H1849" s="125"/>
    </row>
    <row r="1850" ht="15.75" hidden="1" customHeight="1">
      <c r="A1850" s="162">
        <v>46001.0</v>
      </c>
      <c r="B1850" s="101" t="s">
        <v>635</v>
      </c>
      <c r="C1850" s="101" t="s">
        <v>25</v>
      </c>
      <c r="D1850" s="101" t="s">
        <v>3987</v>
      </c>
      <c r="E1850" s="359">
        <v>19610.03</v>
      </c>
      <c r="F1850" s="43"/>
      <c r="G1850" s="38"/>
      <c r="H1850" s="125"/>
    </row>
    <row r="1851" ht="15.75" hidden="1" customHeight="1">
      <c r="A1851" s="162">
        <v>46001.0</v>
      </c>
      <c r="B1851" s="101" t="s">
        <v>635</v>
      </c>
      <c r="C1851" s="101" t="s">
        <v>25</v>
      </c>
      <c r="D1851" s="101" t="s">
        <v>3988</v>
      </c>
      <c r="E1851" s="359">
        <v>46880.43</v>
      </c>
      <c r="F1851" s="43"/>
      <c r="G1851" s="38"/>
      <c r="H1851" s="125"/>
    </row>
    <row r="1852" ht="15.75" hidden="1" customHeight="1">
      <c r="A1852" s="71">
        <v>46002.0</v>
      </c>
      <c r="B1852" s="72" t="s">
        <v>635</v>
      </c>
      <c r="C1852" s="72" t="s">
        <v>25</v>
      </c>
      <c r="D1852" s="72" t="s">
        <v>3989</v>
      </c>
      <c r="E1852" s="372">
        <v>3634.99</v>
      </c>
      <c r="F1852" s="43"/>
      <c r="G1852" s="38"/>
      <c r="H1852" s="125"/>
    </row>
    <row r="1853" ht="15.75" hidden="1" customHeight="1">
      <c r="A1853" s="162">
        <v>46002.0</v>
      </c>
      <c r="B1853" s="101" t="s">
        <v>635</v>
      </c>
      <c r="C1853" s="101" t="s">
        <v>25</v>
      </c>
      <c r="D1853" s="101" t="s">
        <v>3990</v>
      </c>
      <c r="E1853" s="359">
        <v>28397.03</v>
      </c>
      <c r="F1853" s="43"/>
      <c r="G1853" s="38"/>
      <c r="H1853" s="125"/>
    </row>
    <row r="1854" ht="15.75" hidden="1" customHeight="1">
      <c r="A1854" s="162">
        <v>46002.0</v>
      </c>
      <c r="B1854" s="101" t="s">
        <v>635</v>
      </c>
      <c r="C1854" s="101" t="s">
        <v>25</v>
      </c>
      <c r="D1854" s="101" t="s">
        <v>3991</v>
      </c>
      <c r="E1854" s="359">
        <v>71454.56</v>
      </c>
      <c r="F1854" s="43"/>
      <c r="G1854" s="38"/>
      <c r="H1854" s="125"/>
    </row>
    <row r="1855" ht="15.75" hidden="1" customHeight="1">
      <c r="A1855" s="162">
        <v>46002.0</v>
      </c>
      <c r="B1855" s="101" t="s">
        <v>635</v>
      </c>
      <c r="C1855" s="101" t="s">
        <v>25</v>
      </c>
      <c r="D1855" s="101" t="s">
        <v>3992</v>
      </c>
      <c r="E1855" s="359">
        <v>22523.54</v>
      </c>
      <c r="F1855" s="33"/>
      <c r="G1855" s="38"/>
      <c r="H1855" s="125"/>
    </row>
    <row r="1856" ht="15.75" hidden="1" customHeight="1">
      <c r="A1856" s="162">
        <v>46003.0</v>
      </c>
      <c r="B1856" s="101" t="s">
        <v>635</v>
      </c>
      <c r="C1856" s="101" t="s">
        <v>25</v>
      </c>
      <c r="D1856" s="101" t="s">
        <v>3993</v>
      </c>
      <c r="E1856" s="359">
        <v>21277.05</v>
      </c>
      <c r="F1856" s="204" t="s">
        <v>3994</v>
      </c>
      <c r="G1856" s="38"/>
      <c r="H1856" s="125"/>
    </row>
    <row r="1857" ht="15.75" hidden="1" customHeight="1">
      <c r="A1857" s="71">
        <v>46003.0</v>
      </c>
      <c r="B1857" s="72" t="s">
        <v>635</v>
      </c>
      <c r="C1857" s="72" t="s">
        <v>25</v>
      </c>
      <c r="D1857" s="72" t="s">
        <v>3995</v>
      </c>
      <c r="E1857" s="372">
        <v>42025.04</v>
      </c>
      <c r="F1857" s="43"/>
      <c r="G1857" s="38"/>
      <c r="H1857" s="125"/>
    </row>
    <row r="1858" ht="15.75" hidden="1" customHeight="1">
      <c r="A1858" s="71">
        <v>46003.0</v>
      </c>
      <c r="B1858" s="72" t="s">
        <v>635</v>
      </c>
      <c r="C1858" s="72" t="s">
        <v>25</v>
      </c>
      <c r="D1858" s="72" t="s">
        <v>3997</v>
      </c>
      <c r="E1858" s="372">
        <v>39570.13</v>
      </c>
      <c r="F1858" s="43"/>
      <c r="G1858" s="38"/>
      <c r="H1858" s="125"/>
    </row>
    <row r="1859" ht="15.75" hidden="1" customHeight="1">
      <c r="A1859" s="71">
        <v>46003.0</v>
      </c>
      <c r="B1859" s="72" t="s">
        <v>635</v>
      </c>
      <c r="C1859" s="72" t="s">
        <v>25</v>
      </c>
      <c r="D1859" s="72" t="s">
        <v>3998</v>
      </c>
      <c r="E1859" s="372">
        <v>6914.32</v>
      </c>
      <c r="F1859" s="43"/>
      <c r="G1859" s="38"/>
      <c r="H1859" s="125"/>
    </row>
    <row r="1860" ht="15.75" hidden="1" customHeight="1">
      <c r="A1860" s="162">
        <v>46003.0</v>
      </c>
      <c r="B1860" s="101" t="s">
        <v>635</v>
      </c>
      <c r="C1860" s="101" t="s">
        <v>25</v>
      </c>
      <c r="D1860" s="101" t="s">
        <v>3999</v>
      </c>
      <c r="E1860" s="359">
        <v>236891.02</v>
      </c>
      <c r="F1860" s="43"/>
      <c r="G1860" s="38"/>
      <c r="H1860" s="125"/>
    </row>
    <row r="1861" ht="15.75" hidden="1" customHeight="1">
      <c r="A1861" s="71">
        <v>46003.0</v>
      </c>
      <c r="B1861" s="72" t="s">
        <v>635</v>
      </c>
      <c r="C1861" s="72" t="s">
        <v>25</v>
      </c>
      <c r="D1861" s="72" t="s">
        <v>4000</v>
      </c>
      <c r="E1861" s="372">
        <v>12435.59</v>
      </c>
      <c r="F1861" s="43"/>
      <c r="G1861" s="38"/>
      <c r="H1861" s="125"/>
    </row>
    <row r="1862" ht="15.75" hidden="1" customHeight="1">
      <c r="A1862" s="162">
        <v>46003.0</v>
      </c>
      <c r="B1862" s="101" t="s">
        <v>635</v>
      </c>
      <c r="C1862" s="101" t="s">
        <v>25</v>
      </c>
      <c r="D1862" s="101" t="s">
        <v>4001</v>
      </c>
      <c r="E1862" s="359">
        <v>125012.33</v>
      </c>
      <c r="F1862" s="43"/>
      <c r="G1862" s="38"/>
      <c r="H1862" s="125"/>
    </row>
    <row r="1863" ht="15.75" hidden="1" customHeight="1">
      <c r="A1863" s="162">
        <v>46004.0</v>
      </c>
      <c r="B1863" s="101" t="s">
        <v>635</v>
      </c>
      <c r="C1863" s="101" t="s">
        <v>25</v>
      </c>
      <c r="D1863" s="101" t="s">
        <v>4003</v>
      </c>
      <c r="E1863" s="359">
        <v>216863.76</v>
      </c>
      <c r="F1863" s="43"/>
      <c r="G1863" s="38"/>
      <c r="H1863" s="125"/>
    </row>
    <row r="1864" ht="15.75" hidden="1" customHeight="1">
      <c r="A1864" s="162">
        <v>46004.0</v>
      </c>
      <c r="B1864" s="101" t="s">
        <v>635</v>
      </c>
      <c r="C1864" s="101" t="s">
        <v>25</v>
      </c>
      <c r="D1864" s="101" t="s">
        <v>4004</v>
      </c>
      <c r="E1864" s="359">
        <v>54700.01</v>
      </c>
      <c r="F1864" s="43"/>
      <c r="G1864" s="38"/>
      <c r="H1864" s="125"/>
    </row>
    <row r="1865" ht="15.75" hidden="1" customHeight="1">
      <c r="A1865" s="162">
        <v>46004.0</v>
      </c>
      <c r="B1865" s="101" t="s">
        <v>635</v>
      </c>
      <c r="C1865" s="101" t="s">
        <v>25</v>
      </c>
      <c r="D1865" s="101" t="s">
        <v>4005</v>
      </c>
      <c r="E1865" s="359">
        <v>8220.28</v>
      </c>
      <c r="F1865" s="43"/>
      <c r="G1865" s="38"/>
      <c r="H1865" s="174">
        <v>3307951.6</v>
      </c>
      <c r="I1865" s="46" t="s">
        <v>3824</v>
      </c>
    </row>
    <row r="1866" ht="15.75" hidden="1" customHeight="1">
      <c r="A1866" s="162">
        <v>46004.0</v>
      </c>
      <c r="B1866" s="101" t="s">
        <v>635</v>
      </c>
      <c r="C1866" s="101" t="s">
        <v>25</v>
      </c>
      <c r="D1866" s="101" t="s">
        <v>4006</v>
      </c>
      <c r="E1866" s="359">
        <v>83441.67</v>
      </c>
      <c r="F1866" s="43"/>
      <c r="G1866" s="38"/>
      <c r="H1866" s="125">
        <f>SUM(E1857:E1859,E1861,E1878,E1880:E1881,E1883,E1886,E1892)</f>
        <v>2645217.93</v>
      </c>
      <c r="I1866" s="46" t="s">
        <v>4007</v>
      </c>
    </row>
    <row r="1867" ht="15.75" hidden="1" customHeight="1">
      <c r="A1867" s="162">
        <v>46004.0</v>
      </c>
      <c r="B1867" s="101" t="s">
        <v>635</v>
      </c>
      <c r="C1867" s="101" t="s">
        <v>25</v>
      </c>
      <c r="D1867" s="101" t="s">
        <v>4008</v>
      </c>
      <c r="E1867" s="359">
        <v>78616.02</v>
      </c>
      <c r="F1867" s="43"/>
      <c r="G1867" s="38"/>
      <c r="H1867" s="125"/>
    </row>
    <row r="1868" ht="15.75" hidden="1" customHeight="1">
      <c r="A1868" s="162">
        <v>46006.0</v>
      </c>
      <c r="B1868" s="101" t="s">
        <v>635</v>
      </c>
      <c r="C1868" s="101" t="s">
        <v>679</v>
      </c>
      <c r="D1868" s="101" t="s">
        <v>4009</v>
      </c>
      <c r="E1868" s="359">
        <v>-25151.42</v>
      </c>
      <c r="F1868" s="43"/>
      <c r="G1868" s="38"/>
      <c r="H1868" s="125"/>
    </row>
    <row r="1869" ht="15.75" hidden="1" customHeight="1">
      <c r="A1869" s="162">
        <v>46004.0</v>
      </c>
      <c r="B1869" s="101" t="s">
        <v>635</v>
      </c>
      <c r="C1869" s="101" t="s">
        <v>25</v>
      </c>
      <c r="D1869" s="101" t="s">
        <v>4011</v>
      </c>
      <c r="E1869" s="359">
        <v>45303.58</v>
      </c>
      <c r="F1869" s="43"/>
      <c r="G1869" s="38"/>
      <c r="H1869" s="125"/>
    </row>
    <row r="1870" ht="15.75" hidden="1" customHeight="1">
      <c r="A1870" s="162">
        <v>46004.0</v>
      </c>
      <c r="B1870" s="101" t="s">
        <v>635</v>
      </c>
      <c r="C1870" s="101" t="s">
        <v>25</v>
      </c>
      <c r="D1870" s="101" t="s">
        <v>4012</v>
      </c>
      <c r="E1870" s="359">
        <v>51893.37</v>
      </c>
      <c r="F1870" s="43"/>
      <c r="G1870" s="38"/>
      <c r="H1870" s="125"/>
    </row>
    <row r="1871" ht="15.75" hidden="1" customHeight="1">
      <c r="A1871" s="162">
        <v>46006.0</v>
      </c>
      <c r="B1871" s="101" t="s">
        <v>635</v>
      </c>
      <c r="C1871" s="101" t="s">
        <v>25</v>
      </c>
      <c r="D1871" s="101" t="s">
        <v>4013</v>
      </c>
      <c r="E1871" s="359">
        <v>75157.18</v>
      </c>
      <c r="F1871" s="43"/>
      <c r="G1871" s="38"/>
      <c r="H1871" s="125"/>
    </row>
    <row r="1872" ht="15.75" hidden="1" customHeight="1">
      <c r="A1872" s="162">
        <v>46006.0</v>
      </c>
      <c r="B1872" s="101" t="s">
        <v>635</v>
      </c>
      <c r="C1872" s="101" t="s">
        <v>25</v>
      </c>
      <c r="D1872" s="101" t="s">
        <v>4014</v>
      </c>
      <c r="E1872" s="359">
        <v>712335.32</v>
      </c>
      <c r="F1872" s="43"/>
      <c r="G1872" s="38"/>
      <c r="H1872" s="125"/>
    </row>
    <row r="1873" ht="15.75" hidden="1" customHeight="1">
      <c r="A1873" s="162">
        <v>46006.0</v>
      </c>
      <c r="B1873" s="101" t="s">
        <v>635</v>
      </c>
      <c r="C1873" s="101" t="s">
        <v>25</v>
      </c>
      <c r="D1873" s="101" t="s">
        <v>4015</v>
      </c>
      <c r="E1873" s="359">
        <v>2398.59</v>
      </c>
      <c r="F1873" s="43"/>
      <c r="G1873" s="38"/>
      <c r="H1873" s="125"/>
    </row>
    <row r="1874" ht="15.75" hidden="1" customHeight="1">
      <c r="A1874" s="162">
        <v>46006.0</v>
      </c>
      <c r="B1874" s="101" t="s">
        <v>635</v>
      </c>
      <c r="C1874" s="101" t="s">
        <v>25</v>
      </c>
      <c r="D1874" s="101" t="s">
        <v>4016</v>
      </c>
      <c r="E1874" s="359">
        <v>19845.83</v>
      </c>
      <c r="F1874" s="43"/>
      <c r="G1874" s="38"/>
      <c r="H1874" s="125"/>
    </row>
    <row r="1875" ht="15.75" hidden="1" customHeight="1">
      <c r="A1875" s="162">
        <v>46006.0</v>
      </c>
      <c r="B1875" s="101" t="s">
        <v>635</v>
      </c>
      <c r="C1875" s="101" t="s">
        <v>25</v>
      </c>
      <c r="D1875" s="101" t="s">
        <v>4017</v>
      </c>
      <c r="E1875" s="359">
        <v>289043.79</v>
      </c>
      <c r="F1875" s="43"/>
      <c r="G1875" s="38"/>
      <c r="H1875" s="125"/>
    </row>
    <row r="1876" ht="15.75" hidden="1" customHeight="1">
      <c r="A1876" s="162">
        <v>46007.0</v>
      </c>
      <c r="B1876" s="101" t="s">
        <v>635</v>
      </c>
      <c r="C1876" s="101" t="s">
        <v>25</v>
      </c>
      <c r="D1876" s="101" t="s">
        <v>4018</v>
      </c>
      <c r="E1876" s="359">
        <v>217139.01</v>
      </c>
      <c r="F1876" s="43"/>
      <c r="G1876" s="38"/>
      <c r="H1876" s="125"/>
    </row>
    <row r="1877" ht="15.75" hidden="1" customHeight="1">
      <c r="A1877" s="162">
        <v>46007.0</v>
      </c>
      <c r="B1877" s="101" t="s">
        <v>635</v>
      </c>
      <c r="C1877" s="101" t="s">
        <v>25</v>
      </c>
      <c r="D1877" s="101" t="s">
        <v>4020</v>
      </c>
      <c r="E1877" s="359">
        <v>904820.16</v>
      </c>
      <c r="F1877" s="43"/>
      <c r="G1877" s="38"/>
      <c r="H1877" s="125"/>
    </row>
    <row r="1878" ht="15.75" hidden="1" customHeight="1">
      <c r="A1878" s="149">
        <v>46007.0</v>
      </c>
      <c r="B1878" s="150" t="s">
        <v>635</v>
      </c>
      <c r="C1878" s="150" t="s">
        <v>25</v>
      </c>
      <c r="D1878" s="150" t="s">
        <v>4021</v>
      </c>
      <c r="E1878" s="360">
        <v>13143.38</v>
      </c>
      <c r="F1878" s="43"/>
      <c r="G1878" s="38"/>
      <c r="H1878" s="125"/>
    </row>
    <row r="1879" ht="15.75" hidden="1" customHeight="1">
      <c r="A1879" s="162">
        <v>46007.0</v>
      </c>
      <c r="B1879" s="101" t="s">
        <v>635</v>
      </c>
      <c r="C1879" s="101" t="s">
        <v>25</v>
      </c>
      <c r="D1879" s="101" t="s">
        <v>4022</v>
      </c>
      <c r="E1879" s="359">
        <v>54020.85</v>
      </c>
      <c r="F1879" s="43"/>
      <c r="G1879" s="38"/>
      <c r="H1879" s="125"/>
    </row>
    <row r="1880" ht="15.75" hidden="1" customHeight="1">
      <c r="A1880" s="71">
        <v>46007.0</v>
      </c>
      <c r="B1880" s="72" t="s">
        <v>635</v>
      </c>
      <c r="C1880" s="72" t="s">
        <v>25</v>
      </c>
      <c r="D1880" s="72" t="s">
        <v>4024</v>
      </c>
      <c r="E1880" s="372">
        <v>1191851.37</v>
      </c>
      <c r="F1880" s="43"/>
      <c r="G1880" s="38"/>
      <c r="H1880" s="125"/>
    </row>
    <row r="1881" ht="15.75" hidden="1" customHeight="1">
      <c r="A1881" s="149">
        <v>46007.0</v>
      </c>
      <c r="B1881" s="150" t="s">
        <v>635</v>
      </c>
      <c r="C1881" s="150" t="s">
        <v>191</v>
      </c>
      <c r="D1881" s="150" t="s">
        <v>4025</v>
      </c>
      <c r="E1881" s="360">
        <v>1161648.46</v>
      </c>
      <c r="F1881" s="43"/>
      <c r="G1881" s="38"/>
      <c r="H1881" s="125"/>
    </row>
    <row r="1882" ht="15.75" hidden="1" customHeight="1">
      <c r="A1882" s="162">
        <v>46008.0</v>
      </c>
      <c r="B1882" s="101" t="s">
        <v>635</v>
      </c>
      <c r="C1882" s="101" t="s">
        <v>25</v>
      </c>
      <c r="D1882" s="101" t="s">
        <v>4026</v>
      </c>
      <c r="E1882" s="359">
        <v>63722.94</v>
      </c>
      <c r="F1882" s="43"/>
      <c r="G1882" s="38"/>
      <c r="H1882" s="125"/>
    </row>
    <row r="1883" ht="15.75" hidden="1" customHeight="1">
      <c r="A1883" s="71">
        <v>46008.0</v>
      </c>
      <c r="B1883" s="72" t="s">
        <v>635</v>
      </c>
      <c r="C1883" s="72" t="s">
        <v>25</v>
      </c>
      <c r="D1883" s="72" t="s">
        <v>4027</v>
      </c>
      <c r="E1883" s="372">
        <v>60609.51</v>
      </c>
      <c r="F1883" s="43"/>
      <c r="G1883" s="38"/>
      <c r="H1883" s="125"/>
    </row>
    <row r="1884" ht="15.75" hidden="1" customHeight="1">
      <c r="A1884" s="162">
        <v>46008.0</v>
      </c>
      <c r="B1884" s="101" t="s">
        <v>635</v>
      </c>
      <c r="C1884" s="101" t="s">
        <v>25</v>
      </c>
      <c r="D1884" s="101" t="s">
        <v>4029</v>
      </c>
      <c r="E1884" s="359">
        <v>169348.61</v>
      </c>
      <c r="F1884" s="43"/>
      <c r="G1884" s="38"/>
      <c r="H1884" s="125"/>
    </row>
    <row r="1885" ht="15.75" hidden="1" customHeight="1">
      <c r="A1885" s="162">
        <v>46008.0</v>
      </c>
      <c r="B1885" s="101" t="s">
        <v>635</v>
      </c>
      <c r="C1885" s="101" t="s">
        <v>25</v>
      </c>
      <c r="D1885" s="101" t="s">
        <v>4031</v>
      </c>
      <c r="E1885" s="359">
        <v>33545.86</v>
      </c>
      <c r="F1885" s="43"/>
      <c r="G1885" s="38"/>
      <c r="H1885" s="125"/>
    </row>
    <row r="1886" ht="15.75" hidden="1" customHeight="1">
      <c r="A1886" s="149">
        <v>46008.0</v>
      </c>
      <c r="B1886" s="150" t="s">
        <v>635</v>
      </c>
      <c r="C1886" s="150" t="s">
        <v>25</v>
      </c>
      <c r="D1886" s="150" t="s">
        <v>4033</v>
      </c>
      <c r="E1886" s="360">
        <v>47999.04</v>
      </c>
      <c r="F1886" s="43"/>
      <c r="G1886" s="38"/>
      <c r="H1886" s="125"/>
    </row>
    <row r="1887" ht="15.75" hidden="1" customHeight="1">
      <c r="A1887" s="162">
        <v>46009.0</v>
      </c>
      <c r="B1887" s="101" t="s">
        <v>635</v>
      </c>
      <c r="C1887" s="101" t="s">
        <v>25</v>
      </c>
      <c r="D1887" s="101" t="s">
        <v>4035</v>
      </c>
      <c r="E1887" s="359">
        <v>25337.76</v>
      </c>
      <c r="F1887" s="43"/>
      <c r="G1887" s="38"/>
      <c r="H1887" s="125"/>
    </row>
    <row r="1888" ht="15.75" hidden="1" customHeight="1">
      <c r="A1888" s="162">
        <v>46009.0</v>
      </c>
      <c r="B1888" s="101" t="s">
        <v>635</v>
      </c>
      <c r="C1888" s="101" t="s">
        <v>25</v>
      </c>
      <c r="D1888" s="101" t="s">
        <v>4037</v>
      </c>
      <c r="E1888" s="359">
        <v>5554.54</v>
      </c>
      <c r="F1888" s="43"/>
      <c r="G1888" s="38"/>
      <c r="H1888" s="125"/>
    </row>
    <row r="1889" ht="15.75" hidden="1" customHeight="1">
      <c r="A1889" s="162">
        <v>46009.0</v>
      </c>
      <c r="B1889" s="101" t="s">
        <v>635</v>
      </c>
      <c r="C1889" s="101" t="s">
        <v>25</v>
      </c>
      <c r="D1889" s="101" t="s">
        <v>4040</v>
      </c>
      <c r="E1889" s="359">
        <v>86203.8</v>
      </c>
      <c r="F1889" s="43"/>
      <c r="G1889" s="38"/>
      <c r="H1889" s="125"/>
    </row>
    <row r="1890" ht="15.75" hidden="1" customHeight="1">
      <c r="A1890" s="162">
        <v>46009.0</v>
      </c>
      <c r="B1890" s="101" t="s">
        <v>635</v>
      </c>
      <c r="C1890" s="101" t="s">
        <v>25</v>
      </c>
      <c r="D1890" s="101" t="s">
        <v>4047</v>
      </c>
      <c r="E1890" s="359">
        <v>28616.9</v>
      </c>
      <c r="F1890" s="43"/>
      <c r="G1890" s="38"/>
      <c r="H1890" s="125"/>
    </row>
    <row r="1891" ht="15.75" hidden="1" customHeight="1">
      <c r="A1891" s="162">
        <v>46009.0</v>
      </c>
      <c r="B1891" s="101" t="s">
        <v>635</v>
      </c>
      <c r="C1891" s="101" t="s">
        <v>25</v>
      </c>
      <c r="D1891" s="101" t="s">
        <v>4050</v>
      </c>
      <c r="E1891" s="359">
        <v>40892.47</v>
      </c>
      <c r="F1891" s="43"/>
      <c r="G1891" s="38"/>
      <c r="H1891" s="125"/>
    </row>
    <row r="1892" ht="15.75" hidden="1" customHeight="1">
      <c r="A1892" s="149">
        <v>46009.0</v>
      </c>
      <c r="B1892" s="150" t="s">
        <v>635</v>
      </c>
      <c r="C1892" s="150" t="s">
        <v>25</v>
      </c>
      <c r="D1892" s="150" t="s">
        <v>4053</v>
      </c>
      <c r="E1892" s="360">
        <v>69021.09</v>
      </c>
      <c r="F1892" s="33"/>
      <c r="G1892" s="38"/>
      <c r="H1892" s="125"/>
    </row>
    <row r="1893" ht="15.75" hidden="1" customHeight="1">
      <c r="A1893" s="162">
        <v>46010.0</v>
      </c>
      <c r="B1893" s="101" t="s">
        <v>635</v>
      </c>
      <c r="C1893" s="101" t="s">
        <v>25</v>
      </c>
      <c r="D1893" s="101" t="s">
        <v>4055</v>
      </c>
      <c r="E1893" s="359">
        <v>85893.04</v>
      </c>
      <c r="F1893" s="204" t="s">
        <v>4056</v>
      </c>
      <c r="G1893" s="38"/>
      <c r="H1893" s="125"/>
    </row>
    <row r="1894" ht="15.75" hidden="1" customHeight="1">
      <c r="A1894" s="162">
        <v>46011.0</v>
      </c>
      <c r="B1894" s="101" t="s">
        <v>635</v>
      </c>
      <c r="C1894" s="101" t="s">
        <v>25</v>
      </c>
      <c r="D1894" s="101" t="s">
        <v>4057</v>
      </c>
      <c r="E1894" s="359">
        <v>18964.81</v>
      </c>
      <c r="F1894" s="43"/>
      <c r="G1894" s="38"/>
      <c r="H1894" s="125"/>
    </row>
    <row r="1895" ht="15.75" hidden="1" customHeight="1">
      <c r="A1895" s="162">
        <v>46011.0</v>
      </c>
      <c r="B1895" s="101" t="s">
        <v>635</v>
      </c>
      <c r="C1895" s="101" t="s">
        <v>25</v>
      </c>
      <c r="D1895" s="101" t="s">
        <v>4058</v>
      </c>
      <c r="E1895" s="359">
        <v>59780.74</v>
      </c>
      <c r="F1895" s="43"/>
      <c r="G1895" s="38"/>
      <c r="H1895" s="125"/>
    </row>
    <row r="1896" ht="15.75" hidden="1" customHeight="1">
      <c r="A1896" s="162">
        <v>46011.0</v>
      </c>
      <c r="B1896" s="101" t="s">
        <v>635</v>
      </c>
      <c r="C1896" s="101" t="s">
        <v>25</v>
      </c>
      <c r="D1896" s="101" t="s">
        <v>4060</v>
      </c>
      <c r="E1896" s="359">
        <v>11041.6</v>
      </c>
      <c r="F1896" s="43"/>
      <c r="G1896" s="38"/>
      <c r="H1896" s="125"/>
    </row>
    <row r="1897" ht="15.75" hidden="1" customHeight="1">
      <c r="A1897" s="162">
        <v>46011.0</v>
      </c>
      <c r="B1897" s="101" t="s">
        <v>635</v>
      </c>
      <c r="C1897" s="101" t="s">
        <v>25</v>
      </c>
      <c r="D1897" s="101" t="s">
        <v>4062</v>
      </c>
      <c r="E1897" s="359">
        <v>14279.16</v>
      </c>
      <c r="F1897" s="43"/>
      <c r="G1897" s="38"/>
      <c r="H1897" s="125"/>
    </row>
    <row r="1898" ht="15.75" hidden="1" customHeight="1">
      <c r="A1898" s="162">
        <v>46011.0</v>
      </c>
      <c r="B1898" s="101" t="s">
        <v>635</v>
      </c>
      <c r="C1898" s="101" t="s">
        <v>25</v>
      </c>
      <c r="D1898" s="101" t="s">
        <v>4063</v>
      </c>
      <c r="E1898" s="359">
        <v>15698.27</v>
      </c>
      <c r="F1898" s="43"/>
      <c r="G1898" s="38"/>
      <c r="H1898" s="125"/>
    </row>
    <row r="1899" ht="15.75" hidden="1" customHeight="1">
      <c r="A1899" s="162">
        <v>46011.0</v>
      </c>
      <c r="B1899" s="101" t="s">
        <v>635</v>
      </c>
      <c r="C1899" s="101" t="s">
        <v>25</v>
      </c>
      <c r="D1899" s="101" t="s">
        <v>4065</v>
      </c>
      <c r="E1899" s="359">
        <v>47720.14</v>
      </c>
      <c r="F1899" s="43"/>
      <c r="G1899" s="38"/>
      <c r="H1899" s="125"/>
    </row>
    <row r="1900" ht="15.75" hidden="1" customHeight="1">
      <c r="A1900" s="149">
        <v>46011.0</v>
      </c>
      <c r="B1900" s="150" t="s">
        <v>635</v>
      </c>
      <c r="C1900" s="150" t="s">
        <v>25</v>
      </c>
      <c r="D1900" s="150" t="s">
        <v>4066</v>
      </c>
      <c r="E1900" s="360">
        <v>15828.05</v>
      </c>
      <c r="F1900" s="43"/>
      <c r="G1900" s="38"/>
      <c r="H1900" s="125"/>
    </row>
    <row r="1901" ht="15.75" hidden="1" customHeight="1">
      <c r="A1901" s="162">
        <v>46013.0</v>
      </c>
      <c r="B1901" s="101" t="s">
        <v>635</v>
      </c>
      <c r="C1901" s="101" t="s">
        <v>25</v>
      </c>
      <c r="D1901" s="101" t="s">
        <v>4068</v>
      </c>
      <c r="E1901" s="359">
        <v>498701.02</v>
      </c>
      <c r="F1901" s="43"/>
      <c r="G1901" s="85" t="s">
        <v>4070</v>
      </c>
      <c r="H1901" s="125"/>
    </row>
    <row r="1902" ht="15.75" hidden="1" customHeight="1">
      <c r="A1902" s="149">
        <v>46013.0</v>
      </c>
      <c r="B1902" s="150" t="s">
        <v>635</v>
      </c>
      <c r="C1902" s="150" t="s">
        <v>25</v>
      </c>
      <c r="D1902" s="150" t="s">
        <v>4072</v>
      </c>
      <c r="E1902" s="360">
        <v>190942.54</v>
      </c>
      <c r="F1902" s="43"/>
      <c r="G1902" s="38"/>
      <c r="H1902" s="125"/>
    </row>
    <row r="1903" ht="15.75" hidden="1" customHeight="1">
      <c r="A1903" s="162">
        <v>46013.0</v>
      </c>
      <c r="B1903" s="101" t="s">
        <v>635</v>
      </c>
      <c r="C1903" s="101" t="s">
        <v>25</v>
      </c>
      <c r="D1903" s="101" t="s">
        <v>4074</v>
      </c>
      <c r="E1903" s="359">
        <v>19719.11</v>
      </c>
      <c r="F1903" s="43"/>
      <c r="G1903" s="85" t="s">
        <v>4076</v>
      </c>
      <c r="H1903" s="125"/>
    </row>
    <row r="1904" ht="15.75" hidden="1" customHeight="1">
      <c r="A1904" s="162">
        <v>46014.0</v>
      </c>
      <c r="B1904" s="101" t="s">
        <v>635</v>
      </c>
      <c r="C1904" s="101" t="s">
        <v>291</v>
      </c>
      <c r="D1904" s="101" t="s">
        <v>4079</v>
      </c>
      <c r="E1904" s="359">
        <v>-10899.45</v>
      </c>
      <c r="F1904" s="43"/>
      <c r="G1904" s="38"/>
      <c r="H1904" s="125"/>
    </row>
    <row r="1905" ht="15.75" hidden="1" customHeight="1">
      <c r="A1905" s="149">
        <v>46014.0</v>
      </c>
      <c r="B1905" s="150" t="s">
        <v>635</v>
      </c>
      <c r="C1905" s="150" t="s">
        <v>25</v>
      </c>
      <c r="D1905" s="150" t="s">
        <v>4083</v>
      </c>
      <c r="E1905" s="360">
        <v>479419.0</v>
      </c>
      <c r="F1905" s="43"/>
      <c r="G1905" s="38"/>
      <c r="H1905" s="125"/>
    </row>
    <row r="1906" ht="15.75" hidden="1" customHeight="1">
      <c r="A1906" s="149">
        <v>46014.0</v>
      </c>
      <c r="B1906" s="150" t="s">
        <v>635</v>
      </c>
      <c r="C1906" s="150" t="s">
        <v>25</v>
      </c>
      <c r="D1906" s="150" t="s">
        <v>4085</v>
      </c>
      <c r="E1906" s="360">
        <v>2358127.16</v>
      </c>
      <c r="F1906" s="43"/>
      <c r="G1906" s="38"/>
      <c r="H1906" s="125"/>
    </row>
    <row r="1907" ht="15.75" hidden="1" customHeight="1">
      <c r="A1907" s="162">
        <v>46014.0</v>
      </c>
      <c r="B1907" s="101" t="s">
        <v>635</v>
      </c>
      <c r="C1907" s="101" t="s">
        <v>25</v>
      </c>
      <c r="D1907" s="101" t="s">
        <v>4087</v>
      </c>
      <c r="E1907" s="359">
        <v>185138.07</v>
      </c>
      <c r="F1907" s="43"/>
      <c r="G1907" s="38"/>
      <c r="H1907" s="125"/>
    </row>
    <row r="1908" ht="15.75" hidden="1" customHeight="1">
      <c r="A1908" s="162">
        <v>46014.0</v>
      </c>
      <c r="B1908" s="101" t="s">
        <v>635</v>
      </c>
      <c r="C1908" s="101" t="s">
        <v>25</v>
      </c>
      <c r="D1908" s="101" t="s">
        <v>4089</v>
      </c>
      <c r="E1908" s="359">
        <v>342357.25</v>
      </c>
      <c r="F1908" s="43"/>
      <c r="G1908" s="38"/>
      <c r="H1908" s="125"/>
    </row>
    <row r="1909" ht="15.75" hidden="1" customHeight="1">
      <c r="A1909" s="162">
        <v>46014.0</v>
      </c>
      <c r="B1909" s="101" t="s">
        <v>635</v>
      </c>
      <c r="C1909" s="101" t="s">
        <v>25</v>
      </c>
      <c r="D1909" s="101" t="s">
        <v>4092</v>
      </c>
      <c r="E1909" s="359">
        <v>45303.57</v>
      </c>
      <c r="F1909" s="43"/>
      <c r="G1909" s="38"/>
      <c r="H1909" s="125"/>
    </row>
    <row r="1910" ht="15.75" hidden="1" customHeight="1">
      <c r="A1910" s="162">
        <v>46014.0</v>
      </c>
      <c r="B1910" s="101" t="s">
        <v>635</v>
      </c>
      <c r="C1910" s="101" t="s">
        <v>25</v>
      </c>
      <c r="D1910" s="101" t="s">
        <v>4094</v>
      </c>
      <c r="E1910" s="359">
        <v>5575.64</v>
      </c>
      <c r="F1910" s="43"/>
      <c r="G1910" s="38"/>
      <c r="H1910" s="125"/>
    </row>
    <row r="1911" ht="15.75" hidden="1" customHeight="1">
      <c r="A1911" s="162">
        <v>46014.0</v>
      </c>
      <c r="B1911" s="101" t="s">
        <v>635</v>
      </c>
      <c r="C1911" s="101" t="s">
        <v>25</v>
      </c>
      <c r="D1911" s="101" t="s">
        <v>4097</v>
      </c>
      <c r="E1911" s="359">
        <v>46288.04</v>
      </c>
      <c r="F1911" s="43"/>
      <c r="G1911" s="38"/>
      <c r="H1911" s="125"/>
    </row>
    <row r="1912" ht="15.75" hidden="1" customHeight="1">
      <c r="A1912" s="149">
        <v>46014.0</v>
      </c>
      <c r="B1912" s="150" t="s">
        <v>635</v>
      </c>
      <c r="C1912" s="150" t="s">
        <v>25</v>
      </c>
      <c r="D1912" s="150" t="s">
        <v>4098</v>
      </c>
      <c r="E1912" s="360">
        <v>6241.26</v>
      </c>
      <c r="F1912" s="43"/>
      <c r="G1912" s="38"/>
      <c r="H1912" s="125"/>
    </row>
    <row r="1913" ht="15.75" hidden="1" customHeight="1">
      <c r="A1913" s="149">
        <v>46014.0</v>
      </c>
      <c r="B1913" s="150" t="s">
        <v>635</v>
      </c>
      <c r="C1913" s="150" t="s">
        <v>25</v>
      </c>
      <c r="D1913" s="150" t="s">
        <v>4099</v>
      </c>
      <c r="E1913" s="360">
        <v>119606.16</v>
      </c>
      <c r="F1913" s="43"/>
      <c r="G1913" s="38"/>
      <c r="H1913" s="125"/>
    </row>
    <row r="1914" ht="15.75" hidden="1" customHeight="1">
      <c r="A1914" s="162">
        <v>46014.0</v>
      </c>
      <c r="B1914" s="101" t="s">
        <v>635</v>
      </c>
      <c r="C1914" s="101" t="s">
        <v>25</v>
      </c>
      <c r="D1914" s="101" t="s">
        <v>4101</v>
      </c>
      <c r="E1914" s="359">
        <v>11793.15</v>
      </c>
      <c r="F1914" s="43"/>
      <c r="G1914" s="38"/>
      <c r="H1914" s="125"/>
    </row>
    <row r="1915" ht="15.75" hidden="1" customHeight="1">
      <c r="A1915" s="162">
        <v>46014.0</v>
      </c>
      <c r="B1915" s="101" t="s">
        <v>635</v>
      </c>
      <c r="C1915" s="101" t="s">
        <v>25</v>
      </c>
      <c r="D1915" s="101" t="s">
        <v>4103</v>
      </c>
      <c r="E1915" s="359">
        <v>29206.75</v>
      </c>
      <c r="F1915" s="43"/>
      <c r="G1915" s="38"/>
      <c r="H1915" s="125"/>
    </row>
    <row r="1916" ht="15.75" hidden="1" customHeight="1">
      <c r="A1916" s="162">
        <v>46014.0</v>
      </c>
      <c r="B1916" s="101" t="s">
        <v>635</v>
      </c>
      <c r="C1916" s="101" t="s">
        <v>25</v>
      </c>
      <c r="D1916" s="101" t="s">
        <v>4105</v>
      </c>
      <c r="E1916" s="359">
        <v>14493.48</v>
      </c>
      <c r="F1916" s="43"/>
      <c r="G1916" s="38"/>
      <c r="H1916" s="125"/>
    </row>
    <row r="1917" ht="15.75" hidden="1" customHeight="1">
      <c r="A1917" s="162">
        <v>46014.0</v>
      </c>
      <c r="B1917" s="101" t="s">
        <v>635</v>
      </c>
      <c r="C1917" s="101" t="s">
        <v>25</v>
      </c>
      <c r="D1917" s="101" t="s">
        <v>4106</v>
      </c>
      <c r="E1917" s="359">
        <v>54437.0</v>
      </c>
      <c r="F1917" s="43"/>
      <c r="G1917" s="38"/>
      <c r="H1917" s="125"/>
    </row>
    <row r="1918" ht="15.75" hidden="1" customHeight="1">
      <c r="A1918" s="162">
        <v>46014.0</v>
      </c>
      <c r="B1918" s="101" t="s">
        <v>635</v>
      </c>
      <c r="C1918" s="101" t="s">
        <v>25</v>
      </c>
      <c r="D1918" s="101" t="s">
        <v>4107</v>
      </c>
      <c r="E1918" s="359">
        <v>7483.44</v>
      </c>
      <c r="F1918" s="43"/>
      <c r="G1918" s="38"/>
      <c r="H1918" s="125"/>
    </row>
    <row r="1919" ht="15.75" hidden="1" customHeight="1">
      <c r="A1919" s="149">
        <v>46014.0</v>
      </c>
      <c r="B1919" s="150" t="s">
        <v>635</v>
      </c>
      <c r="C1919" s="150" t="s">
        <v>25</v>
      </c>
      <c r="D1919" s="150" t="s">
        <v>4109</v>
      </c>
      <c r="E1919" s="360">
        <v>72080.91</v>
      </c>
      <c r="F1919" s="43"/>
      <c r="G1919" s="38"/>
      <c r="H1919" s="125"/>
    </row>
    <row r="1920" ht="15.75" hidden="1" customHeight="1">
      <c r="A1920" s="162">
        <v>46014.0</v>
      </c>
      <c r="B1920" s="101" t="s">
        <v>635</v>
      </c>
      <c r="C1920" s="101" t="s">
        <v>25</v>
      </c>
      <c r="D1920" s="101" t="s">
        <v>4111</v>
      </c>
      <c r="E1920" s="359">
        <v>79049.93</v>
      </c>
      <c r="F1920" s="43"/>
      <c r="G1920" s="38"/>
      <c r="H1920" s="125"/>
    </row>
    <row r="1921" ht="15.75" hidden="1" customHeight="1">
      <c r="A1921" s="162">
        <v>46014.0</v>
      </c>
      <c r="B1921" s="101" t="s">
        <v>635</v>
      </c>
      <c r="C1921" s="101" t="s">
        <v>25</v>
      </c>
      <c r="D1921" s="101" t="s">
        <v>4113</v>
      </c>
      <c r="E1921" s="359">
        <v>191168.24</v>
      </c>
      <c r="F1921" s="43"/>
      <c r="G1921" s="38"/>
      <c r="H1921" s="125"/>
    </row>
    <row r="1922" ht="15.75" hidden="1" customHeight="1">
      <c r="A1922" s="162">
        <v>46015.0</v>
      </c>
      <c r="B1922" s="101" t="s">
        <v>635</v>
      </c>
      <c r="C1922" s="101" t="s">
        <v>25</v>
      </c>
      <c r="D1922" s="101" t="s">
        <v>4114</v>
      </c>
      <c r="E1922" s="359">
        <v>141911.98</v>
      </c>
      <c r="F1922" s="43"/>
      <c r="G1922" s="38"/>
      <c r="H1922" s="125"/>
    </row>
    <row r="1923" ht="15.75" hidden="1" customHeight="1">
      <c r="A1923" s="162">
        <v>46015.0</v>
      </c>
      <c r="B1923" s="101" t="s">
        <v>635</v>
      </c>
      <c r="C1923" s="101" t="s">
        <v>25</v>
      </c>
      <c r="D1923" s="101" t="s">
        <v>4115</v>
      </c>
      <c r="E1923" s="359">
        <v>65518.4</v>
      </c>
      <c r="F1923" s="43"/>
      <c r="G1923" s="38"/>
      <c r="H1923" s="125"/>
    </row>
    <row r="1924" ht="15.75" hidden="1" customHeight="1">
      <c r="A1924" s="162">
        <v>46015.0</v>
      </c>
      <c r="B1924" s="101" t="s">
        <v>635</v>
      </c>
      <c r="C1924" s="101" t="s">
        <v>25</v>
      </c>
      <c r="D1924" s="101" t="s">
        <v>4116</v>
      </c>
      <c r="E1924" s="359">
        <v>88639.05</v>
      </c>
      <c r="F1924" s="43"/>
      <c r="G1924" s="38"/>
      <c r="H1924" s="125"/>
    </row>
    <row r="1925" ht="15.75" hidden="1" customHeight="1">
      <c r="A1925" s="162">
        <v>46015.0</v>
      </c>
      <c r="B1925" s="101" t="s">
        <v>635</v>
      </c>
      <c r="C1925" s="101" t="s">
        <v>25</v>
      </c>
      <c r="D1925" s="101" t="s">
        <v>4119</v>
      </c>
      <c r="E1925" s="359">
        <v>167184.72</v>
      </c>
      <c r="F1925" s="43"/>
      <c r="G1925" s="38"/>
      <c r="H1925" s="125"/>
    </row>
    <row r="1926" ht="15.75" hidden="1" customHeight="1">
      <c r="A1926" s="162">
        <v>46015.0</v>
      </c>
      <c r="B1926" s="101" t="s">
        <v>635</v>
      </c>
      <c r="C1926" s="101" t="s">
        <v>25</v>
      </c>
      <c r="D1926" s="101" t="s">
        <v>4121</v>
      </c>
      <c r="E1926" s="359">
        <v>39489.25</v>
      </c>
      <c r="F1926" s="43"/>
      <c r="G1926" s="38"/>
      <c r="H1926" s="125"/>
    </row>
    <row r="1927" ht="15.75" hidden="1" customHeight="1">
      <c r="A1927" s="162">
        <v>46017.0</v>
      </c>
      <c r="B1927" s="101" t="s">
        <v>635</v>
      </c>
      <c r="C1927" s="101" t="s">
        <v>25</v>
      </c>
      <c r="D1927" s="101" t="s">
        <v>4124</v>
      </c>
      <c r="E1927" s="359">
        <v>193650.55</v>
      </c>
      <c r="F1927" s="43"/>
      <c r="G1927" s="38"/>
      <c r="H1927" s="125"/>
    </row>
    <row r="1928" ht="15.75" hidden="1" customHeight="1">
      <c r="A1928" s="71">
        <v>46017.0</v>
      </c>
      <c r="B1928" s="72" t="s">
        <v>635</v>
      </c>
      <c r="C1928" s="72" t="s">
        <v>25</v>
      </c>
      <c r="D1928" s="72" t="s">
        <v>4126</v>
      </c>
      <c r="E1928" s="372">
        <v>277763.35</v>
      </c>
      <c r="F1928" s="43"/>
      <c r="G1928" s="38"/>
      <c r="H1928" s="125"/>
    </row>
    <row r="1929" ht="15.75" hidden="1" customHeight="1">
      <c r="A1929" s="162">
        <v>46017.0</v>
      </c>
      <c r="B1929" s="101" t="s">
        <v>635</v>
      </c>
      <c r="C1929" s="101" t="s">
        <v>25</v>
      </c>
      <c r="D1929" s="101" t="s">
        <v>4128</v>
      </c>
      <c r="E1929" s="359">
        <v>193650.55</v>
      </c>
      <c r="F1929" s="33"/>
      <c r="G1929" s="38"/>
      <c r="H1929" s="125"/>
    </row>
    <row r="1930" ht="15.75" hidden="1" customHeight="1">
      <c r="A1930" s="162">
        <v>46018.0</v>
      </c>
      <c r="B1930" s="101" t="s">
        <v>635</v>
      </c>
      <c r="C1930" s="101" t="s">
        <v>25</v>
      </c>
      <c r="D1930" s="101" t="s">
        <v>4129</v>
      </c>
      <c r="E1930" s="359">
        <v>34159.95</v>
      </c>
      <c r="F1930" s="204" t="s">
        <v>4130</v>
      </c>
      <c r="G1930" s="38"/>
      <c r="H1930" s="125"/>
    </row>
    <row r="1931" ht="15.75" hidden="1" customHeight="1">
      <c r="A1931" s="162">
        <v>46018.0</v>
      </c>
      <c r="B1931" s="101" t="s">
        <v>635</v>
      </c>
      <c r="C1931" s="101" t="s">
        <v>25</v>
      </c>
      <c r="D1931" s="101" t="s">
        <v>4133</v>
      </c>
      <c r="E1931" s="359">
        <v>19254.28</v>
      </c>
      <c r="F1931" s="43"/>
      <c r="G1931" s="38"/>
      <c r="H1931" s="125"/>
    </row>
    <row r="1932" ht="15.75" hidden="1" customHeight="1">
      <c r="A1932" s="149">
        <v>46018.0</v>
      </c>
      <c r="B1932" s="150" t="s">
        <v>635</v>
      </c>
      <c r="C1932" s="150" t="s">
        <v>25</v>
      </c>
      <c r="D1932" s="150" t="s">
        <v>4135</v>
      </c>
      <c r="E1932" s="360">
        <v>3815.56</v>
      </c>
      <c r="F1932" s="43"/>
      <c r="G1932" s="38"/>
      <c r="H1932" s="125"/>
    </row>
    <row r="1933" ht="15.75" hidden="1" customHeight="1">
      <c r="A1933" s="162">
        <v>46018.0</v>
      </c>
      <c r="B1933" s="101" t="s">
        <v>635</v>
      </c>
      <c r="C1933" s="101" t="s">
        <v>25</v>
      </c>
      <c r="D1933" s="101" t="s">
        <v>4137</v>
      </c>
      <c r="E1933" s="359">
        <v>395910.8</v>
      </c>
      <c r="F1933" s="43"/>
      <c r="G1933" s="38"/>
      <c r="H1933" s="125"/>
    </row>
    <row r="1934" ht="15.75" hidden="1" customHeight="1">
      <c r="A1934" s="149">
        <v>46018.0</v>
      </c>
      <c r="B1934" s="150" t="s">
        <v>635</v>
      </c>
      <c r="C1934" s="150" t="s">
        <v>25</v>
      </c>
      <c r="D1934" s="150" t="s">
        <v>4140</v>
      </c>
      <c r="E1934" s="360">
        <v>33955.7</v>
      </c>
      <c r="F1934" s="43"/>
      <c r="G1934" s="38"/>
      <c r="H1934" s="125"/>
    </row>
    <row r="1935" ht="15.75" hidden="1" customHeight="1">
      <c r="A1935" s="162">
        <v>46018.0</v>
      </c>
      <c r="B1935" s="101" t="s">
        <v>635</v>
      </c>
      <c r="C1935" s="101" t="s">
        <v>25</v>
      </c>
      <c r="D1935" s="101" t="s">
        <v>4142</v>
      </c>
      <c r="E1935" s="359">
        <v>43662.23</v>
      </c>
      <c r="F1935" s="43"/>
      <c r="G1935" s="38"/>
      <c r="H1935" s="125"/>
    </row>
    <row r="1936" ht="15.75" hidden="1" customHeight="1">
      <c r="A1936" s="162">
        <v>46018.0</v>
      </c>
      <c r="B1936" s="101" t="s">
        <v>635</v>
      </c>
      <c r="C1936" s="101" t="s">
        <v>25</v>
      </c>
      <c r="D1936" s="101" t="s">
        <v>4146</v>
      </c>
      <c r="E1936" s="359">
        <v>6838.11</v>
      </c>
      <c r="F1936" s="43"/>
      <c r="G1936" s="38"/>
      <c r="H1936" s="125"/>
    </row>
    <row r="1937" ht="15.75" hidden="1" customHeight="1">
      <c r="A1937" s="162">
        <v>46018.0</v>
      </c>
      <c r="B1937" s="101" t="s">
        <v>635</v>
      </c>
      <c r="C1937" s="101" t="s">
        <v>25</v>
      </c>
      <c r="D1937" s="101" t="s">
        <v>4148</v>
      </c>
      <c r="E1937" s="359">
        <v>78749.93</v>
      </c>
      <c r="F1937" s="43"/>
      <c r="G1937" s="38"/>
      <c r="H1937" s="125"/>
    </row>
    <row r="1938" ht="15.75" hidden="1" customHeight="1">
      <c r="A1938" s="162">
        <v>46020.0</v>
      </c>
      <c r="B1938" s="101" t="s">
        <v>635</v>
      </c>
      <c r="C1938" s="101" t="s">
        <v>25</v>
      </c>
      <c r="D1938" s="101" t="s">
        <v>4151</v>
      </c>
      <c r="E1938" s="359">
        <v>4913.72</v>
      </c>
      <c r="F1938" s="43"/>
      <c r="G1938" s="38"/>
      <c r="H1938" s="125"/>
    </row>
    <row r="1939" ht="15.75" hidden="1" customHeight="1">
      <c r="A1939" s="162">
        <v>46020.0</v>
      </c>
      <c r="B1939" s="101" t="s">
        <v>635</v>
      </c>
      <c r="C1939" s="101" t="s">
        <v>25</v>
      </c>
      <c r="D1939" s="101" t="s">
        <v>4154</v>
      </c>
      <c r="E1939" s="359">
        <v>14203.68</v>
      </c>
      <c r="F1939" s="43"/>
      <c r="G1939" s="38"/>
      <c r="H1939" s="125"/>
    </row>
    <row r="1940" ht="15.75" hidden="1" customHeight="1">
      <c r="A1940" s="162">
        <v>46020.0</v>
      </c>
      <c r="B1940" s="101" t="s">
        <v>635</v>
      </c>
      <c r="C1940" s="101" t="s">
        <v>25</v>
      </c>
      <c r="D1940" s="101" t="s">
        <v>4155</v>
      </c>
      <c r="E1940" s="359">
        <v>382068.71</v>
      </c>
      <c r="F1940" s="43"/>
      <c r="G1940" s="38"/>
      <c r="H1940" s="125"/>
    </row>
    <row r="1941" ht="15.75" hidden="1" customHeight="1">
      <c r="A1941" s="162">
        <v>46021.0</v>
      </c>
      <c r="B1941" s="101" t="s">
        <v>635</v>
      </c>
      <c r="C1941" s="101" t="s">
        <v>25</v>
      </c>
      <c r="D1941" s="101" t="s">
        <v>4159</v>
      </c>
      <c r="E1941" s="359">
        <v>43477.02</v>
      </c>
      <c r="F1941" s="43"/>
      <c r="G1941" s="38"/>
      <c r="H1941" s="125"/>
    </row>
    <row r="1942" ht="15.75" hidden="1" customHeight="1">
      <c r="A1942" s="162">
        <v>46021.0</v>
      </c>
      <c r="B1942" s="101" t="s">
        <v>635</v>
      </c>
      <c r="C1942" s="101" t="s">
        <v>25</v>
      </c>
      <c r="D1942" s="101" t="s">
        <v>4161</v>
      </c>
      <c r="E1942" s="359">
        <v>186090.97</v>
      </c>
      <c r="F1942" s="43"/>
      <c r="G1942" s="38"/>
      <c r="H1942" s="125"/>
    </row>
    <row r="1943" ht="15.75" hidden="1" customHeight="1">
      <c r="A1943" s="162">
        <v>46021.0</v>
      </c>
      <c r="B1943" s="101" t="s">
        <v>635</v>
      </c>
      <c r="C1943" s="101" t="s">
        <v>25</v>
      </c>
      <c r="D1943" s="101" t="s">
        <v>4164</v>
      </c>
      <c r="E1943" s="359">
        <v>200717.88</v>
      </c>
      <c r="F1943" s="43"/>
      <c r="G1943" s="38"/>
      <c r="H1943" s="125"/>
    </row>
    <row r="1944" ht="15.75" hidden="1" customHeight="1">
      <c r="A1944" s="149">
        <v>46021.0</v>
      </c>
      <c r="B1944" s="150" t="s">
        <v>635</v>
      </c>
      <c r="C1944" s="150" t="s">
        <v>25</v>
      </c>
      <c r="D1944" s="150" t="s">
        <v>4166</v>
      </c>
      <c r="E1944" s="360">
        <v>94968.31</v>
      </c>
      <c r="F1944" s="43"/>
      <c r="G1944" s="38"/>
      <c r="H1944" s="125"/>
    </row>
    <row r="1945" ht="15.75" hidden="1" customHeight="1">
      <c r="A1945" s="385">
        <v>46021.0</v>
      </c>
      <c r="B1945" s="150" t="s">
        <v>635</v>
      </c>
      <c r="C1945" s="150" t="s">
        <v>25</v>
      </c>
      <c r="D1945" s="150" t="s">
        <v>4171</v>
      </c>
      <c r="E1945" s="360">
        <v>1657079.06</v>
      </c>
      <c r="F1945" s="43"/>
      <c r="G1945" s="38"/>
      <c r="H1945" s="125"/>
    </row>
    <row r="1946" ht="15.75" hidden="1" customHeight="1">
      <c r="A1946" s="149">
        <v>46021.0</v>
      </c>
      <c r="B1946" s="150" t="s">
        <v>635</v>
      </c>
      <c r="C1946" s="150" t="s">
        <v>25</v>
      </c>
      <c r="D1946" s="150" t="s">
        <v>4175</v>
      </c>
      <c r="E1946" s="360">
        <v>197831.33</v>
      </c>
      <c r="F1946" s="43"/>
      <c r="G1946" s="38"/>
      <c r="H1946" s="125"/>
    </row>
    <row r="1947" ht="15.75" hidden="1" customHeight="1">
      <c r="A1947" s="162">
        <v>46022.0</v>
      </c>
      <c r="B1947" s="101" t="s">
        <v>635</v>
      </c>
      <c r="C1947" s="101" t="s">
        <v>25</v>
      </c>
      <c r="D1947" s="101" t="s">
        <v>4176</v>
      </c>
      <c r="E1947" s="359">
        <v>154404.49</v>
      </c>
      <c r="F1947" s="43"/>
      <c r="G1947" s="38"/>
      <c r="H1947" s="125"/>
    </row>
    <row r="1948" ht="15.75" hidden="1" customHeight="1">
      <c r="A1948" s="162">
        <v>46022.0</v>
      </c>
      <c r="B1948" s="101" t="s">
        <v>635</v>
      </c>
      <c r="C1948" s="101" t="s">
        <v>25</v>
      </c>
      <c r="D1948" s="101" t="s">
        <v>4177</v>
      </c>
      <c r="E1948" s="359">
        <v>27503.08</v>
      </c>
      <c r="F1948" s="43"/>
      <c r="G1948" s="38"/>
      <c r="H1948" s="125"/>
    </row>
    <row r="1949" ht="15.75" hidden="1" customHeight="1">
      <c r="A1949" s="162">
        <v>46022.0</v>
      </c>
      <c r="B1949" s="101" t="s">
        <v>635</v>
      </c>
      <c r="C1949" s="101" t="s">
        <v>25</v>
      </c>
      <c r="D1949" s="101" t="s">
        <v>4178</v>
      </c>
      <c r="E1949" s="359">
        <v>47378.05</v>
      </c>
      <c r="F1949" s="43"/>
      <c r="G1949" s="38"/>
      <c r="H1949" s="125"/>
    </row>
    <row r="1950" ht="15.75" hidden="1" customHeight="1">
      <c r="A1950" s="162">
        <v>46022.0</v>
      </c>
      <c r="B1950" s="101" t="s">
        <v>635</v>
      </c>
      <c r="C1950" s="101" t="s">
        <v>25</v>
      </c>
      <c r="D1950" s="101" t="s">
        <v>4180</v>
      </c>
      <c r="E1950" s="359">
        <v>15625.33</v>
      </c>
      <c r="F1950" s="43"/>
      <c r="G1950" s="38"/>
      <c r="H1950" s="125"/>
    </row>
    <row r="1951" ht="15.75" hidden="1" customHeight="1">
      <c r="A1951" s="162">
        <v>46024.0</v>
      </c>
      <c r="B1951" s="101" t="s">
        <v>635</v>
      </c>
      <c r="C1951" s="101" t="s">
        <v>25</v>
      </c>
      <c r="D1951" s="101" t="s">
        <v>4183</v>
      </c>
      <c r="E1951" s="359">
        <v>113697.37</v>
      </c>
      <c r="F1951" s="43"/>
      <c r="G1951" s="38"/>
      <c r="H1951" s="125"/>
    </row>
    <row r="1952" ht="15.75" hidden="1" customHeight="1">
      <c r="A1952" s="162">
        <v>46024.0</v>
      </c>
      <c r="B1952" s="101" t="s">
        <v>635</v>
      </c>
      <c r="C1952" s="101" t="s">
        <v>25</v>
      </c>
      <c r="D1952" s="101" t="s">
        <v>4185</v>
      </c>
      <c r="E1952" s="359">
        <v>507096.9</v>
      </c>
      <c r="F1952" s="43"/>
      <c r="G1952" s="38"/>
      <c r="H1952" s="125"/>
    </row>
    <row r="1953" ht="15.75" hidden="1" customHeight="1">
      <c r="A1953" s="162">
        <v>46024.0</v>
      </c>
      <c r="B1953" s="101" t="s">
        <v>635</v>
      </c>
      <c r="C1953" s="101" t="s">
        <v>25</v>
      </c>
      <c r="D1953" s="101" t="s">
        <v>4188</v>
      </c>
      <c r="E1953" s="359">
        <v>45338.28</v>
      </c>
      <c r="F1953" s="33"/>
      <c r="G1953" s="38"/>
      <c r="H1953" s="125"/>
    </row>
    <row r="1954" ht="15.75" hidden="1" customHeight="1">
      <c r="A1954" s="162">
        <v>46025.0</v>
      </c>
      <c r="B1954" s="101" t="s">
        <v>635</v>
      </c>
      <c r="C1954" s="101" t="s">
        <v>25</v>
      </c>
      <c r="D1954" s="101" t="s">
        <v>4191</v>
      </c>
      <c r="E1954" s="359">
        <v>233698.18</v>
      </c>
      <c r="F1954" s="204" t="s">
        <v>4192</v>
      </c>
      <c r="G1954" s="38"/>
      <c r="H1954" s="125"/>
    </row>
    <row r="1955" ht="15.75" hidden="1" customHeight="1">
      <c r="A1955" s="162">
        <v>46025.0</v>
      </c>
      <c r="B1955" s="101" t="s">
        <v>635</v>
      </c>
      <c r="C1955" s="101" t="s">
        <v>25</v>
      </c>
      <c r="D1955" s="101" t="s">
        <v>4199</v>
      </c>
      <c r="E1955" s="359">
        <v>22651.79</v>
      </c>
      <c r="F1955" s="43"/>
      <c r="G1955" s="38"/>
      <c r="H1955" s="125"/>
    </row>
    <row r="1956" ht="15.75" hidden="1" customHeight="1">
      <c r="A1956" s="162">
        <v>46025.0</v>
      </c>
      <c r="B1956" s="101" t="s">
        <v>635</v>
      </c>
      <c r="C1956" s="101" t="s">
        <v>25</v>
      </c>
      <c r="D1956" s="101" t="s">
        <v>4202</v>
      </c>
      <c r="E1956" s="359">
        <v>30165.85</v>
      </c>
      <c r="F1956" s="43"/>
      <c r="G1956" s="38"/>
      <c r="H1956" s="125"/>
    </row>
    <row r="1957" ht="15.75" hidden="1" customHeight="1">
      <c r="A1957" s="162">
        <v>46025.0</v>
      </c>
      <c r="B1957" s="101" t="s">
        <v>635</v>
      </c>
      <c r="C1957" s="101" t="s">
        <v>25</v>
      </c>
      <c r="D1957" s="101" t="s">
        <v>4204</v>
      </c>
      <c r="E1957" s="359">
        <v>46452.3</v>
      </c>
      <c r="F1957" s="43"/>
      <c r="G1957" s="38"/>
      <c r="H1957" s="125"/>
    </row>
    <row r="1958" ht="15.75" hidden="1" customHeight="1">
      <c r="A1958" s="162">
        <v>46025.0</v>
      </c>
      <c r="B1958" s="101" t="s">
        <v>635</v>
      </c>
      <c r="C1958" s="101" t="s">
        <v>25</v>
      </c>
      <c r="D1958" s="101" t="s">
        <v>4207</v>
      </c>
      <c r="E1958" s="359">
        <v>126478.96</v>
      </c>
      <c r="F1958" s="43"/>
      <c r="G1958" s="38"/>
      <c r="H1958" s="125"/>
    </row>
    <row r="1959" ht="15.75" hidden="1" customHeight="1">
      <c r="A1959" s="162">
        <v>46025.0</v>
      </c>
      <c r="B1959" s="101" t="s">
        <v>635</v>
      </c>
      <c r="C1959" s="101" t="s">
        <v>25</v>
      </c>
      <c r="D1959" s="101" t="s">
        <v>4209</v>
      </c>
      <c r="E1959" s="359">
        <v>531608.65</v>
      </c>
      <c r="F1959" s="43"/>
      <c r="G1959" s="38"/>
      <c r="H1959" s="125"/>
    </row>
    <row r="1960" ht="15.75" hidden="1" customHeight="1">
      <c r="A1960" s="162">
        <v>46027.0</v>
      </c>
      <c r="B1960" s="101" t="s">
        <v>635</v>
      </c>
      <c r="C1960" s="101" t="s">
        <v>25</v>
      </c>
      <c r="D1960" s="101" t="s">
        <v>4211</v>
      </c>
      <c r="E1960" s="359">
        <v>209822.68</v>
      </c>
      <c r="F1960" s="43"/>
      <c r="G1960" s="38"/>
      <c r="H1960" s="125"/>
    </row>
    <row r="1961" ht="15.75" hidden="1" customHeight="1">
      <c r="A1961" s="162">
        <v>46027.0</v>
      </c>
      <c r="B1961" s="101" t="s">
        <v>635</v>
      </c>
      <c r="C1961" s="101" t="s">
        <v>25</v>
      </c>
      <c r="D1961" s="101" t="s">
        <v>4214</v>
      </c>
      <c r="E1961" s="359">
        <v>347651.52</v>
      </c>
      <c r="F1961" s="43"/>
      <c r="G1961" s="38"/>
      <c r="H1961" s="125"/>
    </row>
    <row r="1962" ht="15.75" hidden="1" customHeight="1">
      <c r="A1962" s="149">
        <v>46027.0</v>
      </c>
      <c r="B1962" s="150" t="s">
        <v>635</v>
      </c>
      <c r="C1962" s="150" t="s">
        <v>25</v>
      </c>
      <c r="D1962" s="150" t="s">
        <v>4218</v>
      </c>
      <c r="E1962" s="360">
        <v>59803.07</v>
      </c>
      <c r="F1962" s="43"/>
      <c r="G1962" s="38"/>
      <c r="H1962" s="125"/>
    </row>
    <row r="1963" ht="15.75" hidden="1" customHeight="1">
      <c r="A1963" s="162">
        <v>46027.0</v>
      </c>
      <c r="B1963" s="101" t="s">
        <v>635</v>
      </c>
      <c r="C1963" s="101" t="s">
        <v>25</v>
      </c>
      <c r="D1963" s="101" t="s">
        <v>4219</v>
      </c>
      <c r="E1963" s="359">
        <v>531608.65</v>
      </c>
      <c r="F1963" s="43"/>
      <c r="G1963" s="38"/>
      <c r="H1963" s="125"/>
    </row>
    <row r="1964" ht="15.75" hidden="1" customHeight="1">
      <c r="A1964" s="149">
        <v>46027.0</v>
      </c>
      <c r="B1964" s="150" t="s">
        <v>635</v>
      </c>
      <c r="C1964" s="150" t="s">
        <v>25</v>
      </c>
      <c r="D1964" s="150" t="s">
        <v>4222</v>
      </c>
      <c r="E1964" s="360">
        <v>16175.92</v>
      </c>
      <c r="F1964" s="43"/>
      <c r="G1964" s="38"/>
      <c r="H1964" s="125"/>
    </row>
    <row r="1965" ht="15.75" hidden="1" customHeight="1">
      <c r="A1965" s="162">
        <v>46027.0</v>
      </c>
      <c r="B1965" s="101" t="s">
        <v>635</v>
      </c>
      <c r="C1965" s="101" t="s">
        <v>25</v>
      </c>
      <c r="D1965" s="101" t="s">
        <v>4226</v>
      </c>
      <c r="E1965" s="359">
        <v>64104.64</v>
      </c>
      <c r="F1965" s="43"/>
      <c r="G1965" s="38"/>
      <c r="H1965" s="125"/>
    </row>
    <row r="1966" ht="15.75" hidden="1" customHeight="1">
      <c r="A1966" s="162">
        <v>46027.0</v>
      </c>
      <c r="B1966" s="101" t="s">
        <v>635</v>
      </c>
      <c r="C1966" s="101" t="s">
        <v>25</v>
      </c>
      <c r="D1966" s="101" t="s">
        <v>4229</v>
      </c>
      <c r="E1966" s="359">
        <v>3692.43</v>
      </c>
      <c r="F1966" s="43"/>
      <c r="G1966" s="38"/>
      <c r="H1966" s="125"/>
    </row>
    <row r="1967" ht="15.75" hidden="1" customHeight="1">
      <c r="A1967" s="162">
        <v>46027.0</v>
      </c>
      <c r="B1967" s="101" t="s">
        <v>635</v>
      </c>
      <c r="C1967" s="101" t="s">
        <v>25</v>
      </c>
      <c r="D1967" s="101" t="s">
        <v>4231</v>
      </c>
      <c r="E1967" s="359">
        <v>167986.14</v>
      </c>
      <c r="F1967" s="43"/>
      <c r="G1967" s="38"/>
      <c r="H1967" s="125"/>
    </row>
    <row r="1968" ht="15.75" hidden="1" customHeight="1">
      <c r="A1968" s="162">
        <v>46028.0</v>
      </c>
      <c r="B1968" s="101" t="s">
        <v>635</v>
      </c>
      <c r="C1968" s="101" t="s">
        <v>25</v>
      </c>
      <c r="D1968" s="101" t="s">
        <v>4234</v>
      </c>
      <c r="E1968" s="359">
        <v>26677.78</v>
      </c>
      <c r="F1968" s="43"/>
      <c r="G1968" s="38"/>
      <c r="H1968" s="125"/>
    </row>
    <row r="1969" ht="15.75" hidden="1" customHeight="1">
      <c r="A1969" s="162">
        <v>46028.0</v>
      </c>
      <c r="B1969" s="101" t="s">
        <v>635</v>
      </c>
      <c r="C1969" s="101" t="s">
        <v>25</v>
      </c>
      <c r="D1969" s="101" t="s">
        <v>4237</v>
      </c>
      <c r="E1969" s="359">
        <v>28823.85</v>
      </c>
      <c r="F1969" s="43"/>
      <c r="G1969" s="38"/>
      <c r="H1969" s="125"/>
    </row>
    <row r="1970" ht="15.75" hidden="1" customHeight="1">
      <c r="A1970" s="162">
        <v>46028.0</v>
      </c>
      <c r="B1970" s="101" t="s">
        <v>635</v>
      </c>
      <c r="C1970" s="101" t="s">
        <v>25</v>
      </c>
      <c r="D1970" s="101" t="s">
        <v>4239</v>
      </c>
      <c r="E1970" s="359">
        <v>161148.52</v>
      </c>
      <c r="F1970" s="43"/>
      <c r="G1970" s="38"/>
      <c r="H1970" s="125"/>
    </row>
    <row r="1971" ht="15.75" hidden="1" customHeight="1">
      <c r="A1971" s="162">
        <v>46028.0</v>
      </c>
      <c r="B1971" s="101" t="s">
        <v>635</v>
      </c>
      <c r="C1971" s="101" t="s">
        <v>25</v>
      </c>
      <c r="D1971" s="101" t="s">
        <v>4242</v>
      </c>
      <c r="E1971" s="359">
        <v>114518.46</v>
      </c>
      <c r="F1971" s="43"/>
      <c r="G1971" s="38"/>
      <c r="H1971" s="125"/>
    </row>
    <row r="1972" ht="15.75" hidden="1" customHeight="1">
      <c r="A1972" s="162">
        <v>46028.0</v>
      </c>
      <c r="B1972" s="101" t="s">
        <v>635</v>
      </c>
      <c r="C1972" s="101" t="s">
        <v>25</v>
      </c>
      <c r="D1972" s="101" t="s">
        <v>4245</v>
      </c>
      <c r="E1972" s="359">
        <v>7283.14</v>
      </c>
      <c r="F1972" s="43"/>
      <c r="G1972" s="38"/>
      <c r="H1972" s="125"/>
    </row>
    <row r="1973" ht="15.75" hidden="1" customHeight="1">
      <c r="A1973" s="162">
        <v>46028.0</v>
      </c>
      <c r="B1973" s="101" t="s">
        <v>635</v>
      </c>
      <c r="C1973" s="101" t="s">
        <v>25</v>
      </c>
      <c r="D1973" s="101" t="s">
        <v>4247</v>
      </c>
      <c r="E1973" s="359">
        <v>21633.57</v>
      </c>
      <c r="F1973" s="43"/>
      <c r="G1973" s="38"/>
      <c r="H1973" s="125"/>
    </row>
    <row r="1974" ht="15.75" hidden="1" customHeight="1">
      <c r="A1974" s="162">
        <v>46029.0</v>
      </c>
      <c r="B1974" s="101" t="s">
        <v>635</v>
      </c>
      <c r="C1974" s="101" t="s">
        <v>25</v>
      </c>
      <c r="D1974" s="101" t="s">
        <v>4251</v>
      </c>
      <c r="E1974" s="359">
        <v>495893.31</v>
      </c>
      <c r="F1974" s="43"/>
      <c r="G1974" s="38"/>
      <c r="H1974" s="125"/>
    </row>
    <row r="1975" ht="15.75" hidden="1" customHeight="1">
      <c r="A1975" s="162">
        <v>46029.0</v>
      </c>
      <c r="B1975" s="101" t="s">
        <v>635</v>
      </c>
      <c r="C1975" s="101" t="s">
        <v>25</v>
      </c>
      <c r="D1975" s="101" t="s">
        <v>4253</v>
      </c>
      <c r="E1975" s="359">
        <v>15758.96</v>
      </c>
      <c r="F1975" s="43"/>
      <c r="G1975" s="38"/>
      <c r="H1975" s="125"/>
    </row>
    <row r="1976" ht="15.75" hidden="1" customHeight="1">
      <c r="A1976" s="162">
        <v>46029.0</v>
      </c>
      <c r="B1976" s="101" t="s">
        <v>635</v>
      </c>
      <c r="C1976" s="101" t="s">
        <v>25</v>
      </c>
      <c r="D1976" s="101" t="s">
        <v>4256</v>
      </c>
      <c r="E1976" s="359">
        <v>7384.88</v>
      </c>
      <c r="F1976" s="43"/>
      <c r="G1976" s="38"/>
      <c r="H1976" s="125"/>
    </row>
    <row r="1977" ht="15.75" hidden="1" customHeight="1">
      <c r="A1977" s="162">
        <v>46029.0</v>
      </c>
      <c r="B1977" s="101" t="s">
        <v>635</v>
      </c>
      <c r="C1977" s="101" t="s">
        <v>25</v>
      </c>
      <c r="D1977" s="101" t="s">
        <v>4258</v>
      </c>
      <c r="E1977" s="359">
        <v>11911.73</v>
      </c>
      <c r="F1977" s="43"/>
      <c r="G1977" s="38"/>
      <c r="H1977" s="125"/>
    </row>
    <row r="1978" ht="15.75" hidden="1" customHeight="1">
      <c r="A1978" s="162">
        <v>46029.0</v>
      </c>
      <c r="B1978" s="101" t="s">
        <v>635</v>
      </c>
      <c r="C1978" s="101" t="s">
        <v>25</v>
      </c>
      <c r="D1978" s="101" t="s">
        <v>4259</v>
      </c>
      <c r="E1978" s="359">
        <v>38040.97</v>
      </c>
      <c r="F1978" s="43"/>
      <c r="G1978" s="38"/>
      <c r="H1978" s="125"/>
    </row>
    <row r="1979" ht="15.75" hidden="1" customHeight="1">
      <c r="A1979" s="162">
        <v>46029.0</v>
      </c>
      <c r="B1979" s="101" t="s">
        <v>635</v>
      </c>
      <c r="C1979" s="101" t="s">
        <v>25</v>
      </c>
      <c r="D1979" s="101" t="s">
        <v>4263</v>
      </c>
      <c r="E1979" s="359">
        <v>100038.69</v>
      </c>
      <c r="F1979" s="43"/>
      <c r="G1979" s="38"/>
      <c r="H1979" s="125"/>
    </row>
    <row r="1980" ht="15.75" hidden="1" customHeight="1">
      <c r="A1980" s="162">
        <v>46029.0</v>
      </c>
      <c r="B1980" s="101" t="s">
        <v>635</v>
      </c>
      <c r="C1980" s="101" t="s">
        <v>25</v>
      </c>
      <c r="D1980" s="101" t="s">
        <v>4265</v>
      </c>
      <c r="E1980" s="359">
        <v>460015.14</v>
      </c>
      <c r="F1980" s="43"/>
      <c r="G1980" s="38"/>
      <c r="H1980" s="125"/>
    </row>
    <row r="1981" ht="15.75" hidden="1" customHeight="1">
      <c r="A1981" s="162">
        <v>46029.0</v>
      </c>
      <c r="B1981" s="101" t="s">
        <v>635</v>
      </c>
      <c r="C1981" s="101" t="s">
        <v>25</v>
      </c>
      <c r="D1981" s="101" t="s">
        <v>4269</v>
      </c>
      <c r="E1981" s="359">
        <v>19028.31</v>
      </c>
      <c r="F1981" s="43"/>
      <c r="G1981" s="38"/>
      <c r="H1981" s="125"/>
    </row>
    <row r="1982" ht="15.75" hidden="1" customHeight="1">
      <c r="A1982" s="162">
        <v>46029.0</v>
      </c>
      <c r="B1982" s="101" t="s">
        <v>635</v>
      </c>
      <c r="C1982" s="101" t="s">
        <v>25</v>
      </c>
      <c r="D1982" s="101" t="s">
        <v>4272</v>
      </c>
      <c r="E1982" s="359">
        <v>130488.88</v>
      </c>
      <c r="F1982" s="43"/>
      <c r="G1982" s="38"/>
      <c r="H1982" s="125"/>
    </row>
    <row r="1983" ht="15.75" hidden="1" customHeight="1">
      <c r="A1983" s="162">
        <v>46030.0</v>
      </c>
      <c r="B1983" s="101" t="s">
        <v>635</v>
      </c>
      <c r="C1983" s="101" t="s">
        <v>25</v>
      </c>
      <c r="D1983" s="101" t="s">
        <v>4274</v>
      </c>
      <c r="E1983" s="359">
        <v>160534.04</v>
      </c>
      <c r="F1983" s="43"/>
      <c r="G1983" s="38"/>
      <c r="H1983" s="125"/>
    </row>
    <row r="1984" ht="15.75" hidden="1" customHeight="1">
      <c r="A1984" s="162">
        <v>46030.0</v>
      </c>
      <c r="B1984" s="101" t="s">
        <v>635</v>
      </c>
      <c r="C1984" s="101" t="s">
        <v>25</v>
      </c>
      <c r="D1984" s="101" t="s">
        <v>4278</v>
      </c>
      <c r="E1984" s="359">
        <v>12609.25</v>
      </c>
      <c r="F1984" s="43"/>
      <c r="G1984" s="38"/>
      <c r="H1984" s="125"/>
    </row>
    <row r="1985" ht="15.75" hidden="1" customHeight="1">
      <c r="A1985" s="162">
        <v>46030.0</v>
      </c>
      <c r="B1985" s="101" t="s">
        <v>635</v>
      </c>
      <c r="C1985" s="101" t="s">
        <v>25</v>
      </c>
      <c r="D1985" s="101" t="s">
        <v>4282</v>
      </c>
      <c r="E1985" s="359">
        <v>19501.6</v>
      </c>
      <c r="F1985" s="43"/>
      <c r="G1985" s="38"/>
      <c r="H1985" s="125"/>
    </row>
    <row r="1986" ht="15.75" hidden="1" customHeight="1">
      <c r="A1986" s="162">
        <v>46030.0</v>
      </c>
      <c r="B1986" s="101" t="s">
        <v>635</v>
      </c>
      <c r="C1986" s="101" t="s">
        <v>25</v>
      </c>
      <c r="D1986" s="101" t="s">
        <v>4285</v>
      </c>
      <c r="E1986" s="359">
        <v>14566.28</v>
      </c>
      <c r="F1986" s="43"/>
      <c r="G1986" s="38"/>
      <c r="H1986" s="125"/>
    </row>
    <row r="1987" ht="15.75" hidden="1" customHeight="1">
      <c r="A1987" s="71">
        <v>46030.0</v>
      </c>
      <c r="B1987" s="72" t="s">
        <v>635</v>
      </c>
      <c r="C1987" s="72" t="s">
        <v>25</v>
      </c>
      <c r="D1987" s="72" t="s">
        <v>4288</v>
      </c>
      <c r="E1987" s="372">
        <v>17301.1</v>
      </c>
      <c r="F1987" s="43"/>
      <c r="G1987" s="38"/>
      <c r="H1987" s="125"/>
    </row>
    <row r="1988" ht="15.75" hidden="1" customHeight="1">
      <c r="A1988" s="162">
        <v>46030.0</v>
      </c>
      <c r="B1988" s="101" t="s">
        <v>635</v>
      </c>
      <c r="C1988" s="101" t="s">
        <v>25</v>
      </c>
      <c r="D1988" s="101" t="s">
        <v>4291</v>
      </c>
      <c r="E1988" s="359">
        <v>15441.13</v>
      </c>
      <c r="F1988" s="43"/>
      <c r="G1988" s="38"/>
      <c r="H1988" s="125"/>
    </row>
    <row r="1989" ht="15.75" hidden="1" customHeight="1">
      <c r="A1989" s="162">
        <v>46030.0</v>
      </c>
      <c r="B1989" s="101" t="s">
        <v>635</v>
      </c>
      <c r="C1989" s="101" t="s">
        <v>25</v>
      </c>
      <c r="D1989" s="101" t="s">
        <v>4294</v>
      </c>
      <c r="E1989" s="359">
        <v>10571.63</v>
      </c>
      <c r="F1989" s="43"/>
      <c r="G1989" s="38"/>
      <c r="H1989" s="125"/>
    </row>
    <row r="1990" ht="15.75" hidden="1" customHeight="1">
      <c r="A1990" s="162">
        <v>46030.0</v>
      </c>
      <c r="B1990" s="101" t="s">
        <v>635</v>
      </c>
      <c r="C1990" s="101" t="s">
        <v>25</v>
      </c>
      <c r="D1990" s="101" t="s">
        <v>4296</v>
      </c>
      <c r="E1990" s="359">
        <v>9744.13</v>
      </c>
      <c r="F1990" s="33"/>
      <c r="G1990" s="38"/>
      <c r="H1990" s="125"/>
    </row>
    <row r="1991" ht="15.75" hidden="1" customHeight="1">
      <c r="A1991" s="71">
        <v>46031.0</v>
      </c>
      <c r="B1991" s="72" t="s">
        <v>635</v>
      </c>
      <c r="C1991" s="72" t="s">
        <v>25</v>
      </c>
      <c r="D1991" s="72" t="s">
        <v>4300</v>
      </c>
      <c r="E1991" s="372">
        <v>59803.07</v>
      </c>
      <c r="F1991" s="204" t="s">
        <v>4301</v>
      </c>
      <c r="G1991" s="38"/>
      <c r="H1991" s="125"/>
    </row>
    <row r="1992" ht="15.75" hidden="1" customHeight="1">
      <c r="A1992" s="162">
        <v>46031.0</v>
      </c>
      <c r="B1992" s="101" t="s">
        <v>635</v>
      </c>
      <c r="C1992" s="101" t="s">
        <v>25</v>
      </c>
      <c r="D1992" s="101" t="s">
        <v>4309</v>
      </c>
      <c r="E1992" s="359">
        <v>67297.56</v>
      </c>
      <c r="F1992" s="43"/>
      <c r="G1992" s="38"/>
      <c r="H1992" s="125"/>
    </row>
    <row r="1993" ht="15.75" hidden="1" customHeight="1">
      <c r="A1993" s="162">
        <v>46031.0</v>
      </c>
      <c r="B1993" s="101" t="s">
        <v>635</v>
      </c>
      <c r="C1993" s="101" t="s">
        <v>25</v>
      </c>
      <c r="D1993" s="101" t="s">
        <v>4311</v>
      </c>
      <c r="E1993" s="359">
        <v>5445.37</v>
      </c>
      <c r="F1993" s="43"/>
      <c r="G1993" s="38"/>
      <c r="H1993" s="125"/>
    </row>
    <row r="1994" ht="15.75" hidden="1" customHeight="1">
      <c r="A1994" s="71">
        <v>46031.0</v>
      </c>
      <c r="B1994" s="72" t="s">
        <v>635</v>
      </c>
      <c r="C1994" s="72" t="s">
        <v>25</v>
      </c>
      <c r="D1994" s="72" t="s">
        <v>4314</v>
      </c>
      <c r="E1994" s="372">
        <v>17301.1</v>
      </c>
      <c r="F1994" s="43"/>
      <c r="G1994" s="38"/>
      <c r="H1994" s="125"/>
    </row>
    <row r="1995" ht="15.75" hidden="1" customHeight="1">
      <c r="A1995" s="162">
        <v>46031.0</v>
      </c>
      <c r="B1995" s="101" t="s">
        <v>635</v>
      </c>
      <c r="C1995" s="101" t="s">
        <v>25</v>
      </c>
      <c r="D1995" s="101" t="s">
        <v>4316</v>
      </c>
      <c r="E1995" s="359">
        <v>73163.93</v>
      </c>
      <c r="F1995" s="43"/>
      <c r="G1995" s="38"/>
      <c r="H1995" s="125"/>
    </row>
    <row r="1996" ht="15.75" hidden="1" customHeight="1">
      <c r="A1996" s="162">
        <v>46031.0</v>
      </c>
      <c r="B1996" s="101" t="s">
        <v>635</v>
      </c>
      <c r="C1996" s="101" t="s">
        <v>25</v>
      </c>
      <c r="D1996" s="101" t="s">
        <v>4318</v>
      </c>
      <c r="E1996" s="359">
        <v>3020.11</v>
      </c>
      <c r="F1996" s="43"/>
      <c r="G1996" s="38"/>
      <c r="H1996" s="125"/>
    </row>
    <row r="1997" ht="15.75" hidden="1" customHeight="1">
      <c r="A1997" s="71">
        <v>46031.0</v>
      </c>
      <c r="B1997" s="72" t="s">
        <v>635</v>
      </c>
      <c r="C1997" s="72" t="s">
        <v>25</v>
      </c>
      <c r="D1997" s="72" t="s">
        <v>4321</v>
      </c>
      <c r="E1997" s="372">
        <v>56714.16</v>
      </c>
      <c r="F1997" s="43"/>
      <c r="G1997" s="38"/>
      <c r="H1997" s="125"/>
    </row>
    <row r="1998" ht="15.75" hidden="1" customHeight="1">
      <c r="A1998" s="162">
        <v>46031.0</v>
      </c>
      <c r="B1998" s="101" t="s">
        <v>635</v>
      </c>
      <c r="C1998" s="101" t="s">
        <v>25</v>
      </c>
      <c r="D1998" s="101" t="s">
        <v>4324</v>
      </c>
      <c r="E1998" s="359">
        <v>39519.57</v>
      </c>
      <c r="F1998" s="43"/>
      <c r="G1998" s="38"/>
      <c r="H1998" s="125"/>
    </row>
    <row r="1999" ht="15.75" hidden="1" customHeight="1">
      <c r="A1999" s="162">
        <v>46031.0</v>
      </c>
      <c r="B1999" s="101" t="s">
        <v>635</v>
      </c>
      <c r="C1999" s="101" t="s">
        <v>25</v>
      </c>
      <c r="D1999" s="101" t="s">
        <v>4327</v>
      </c>
      <c r="E1999" s="359">
        <v>55854.75</v>
      </c>
      <c r="F1999" s="43"/>
      <c r="G1999" s="38"/>
      <c r="H1999" s="125"/>
    </row>
    <row r="2000" ht="15.75" hidden="1" customHeight="1">
      <c r="A2000" s="162">
        <v>46031.0</v>
      </c>
      <c r="B2000" s="101" t="s">
        <v>635</v>
      </c>
      <c r="C2000" s="101" t="s">
        <v>25</v>
      </c>
      <c r="D2000" s="101" t="s">
        <v>4330</v>
      </c>
      <c r="E2000" s="359">
        <v>72071.86</v>
      </c>
      <c r="F2000" s="43"/>
      <c r="G2000" s="38"/>
      <c r="H2000" s="125"/>
    </row>
    <row r="2001" ht="15.75" hidden="1" customHeight="1">
      <c r="A2001" s="162">
        <v>46031.0</v>
      </c>
      <c r="B2001" s="101" t="s">
        <v>635</v>
      </c>
      <c r="C2001" s="101" t="s">
        <v>25</v>
      </c>
      <c r="D2001" s="101" t="s">
        <v>4332</v>
      </c>
      <c r="E2001" s="359">
        <v>44360.29</v>
      </c>
      <c r="F2001" s="43"/>
      <c r="G2001" s="38"/>
      <c r="H2001" s="125"/>
    </row>
    <row r="2002" ht="15.75" hidden="1" customHeight="1">
      <c r="A2002" s="162">
        <v>46031.0</v>
      </c>
      <c r="B2002" s="101" t="s">
        <v>635</v>
      </c>
      <c r="C2002" s="101" t="s">
        <v>25</v>
      </c>
      <c r="D2002" s="101" t="s">
        <v>4336</v>
      </c>
      <c r="E2002" s="359">
        <v>105531.23</v>
      </c>
      <c r="F2002" s="43"/>
      <c r="G2002" s="38"/>
      <c r="H2002" s="125"/>
    </row>
    <row r="2003" ht="15.75" hidden="1" customHeight="1">
      <c r="A2003" s="162">
        <v>46031.0</v>
      </c>
      <c r="B2003" s="101" t="s">
        <v>635</v>
      </c>
      <c r="C2003" s="101" t="s">
        <v>25</v>
      </c>
      <c r="D2003" s="101" t="s">
        <v>4338</v>
      </c>
      <c r="E2003" s="359">
        <v>75142.04</v>
      </c>
      <c r="F2003" s="43"/>
      <c r="G2003" s="38"/>
      <c r="H2003" s="125"/>
    </row>
    <row r="2004" ht="15.75" hidden="1" customHeight="1">
      <c r="A2004" s="162">
        <v>46031.0</v>
      </c>
      <c r="B2004" s="101" t="s">
        <v>635</v>
      </c>
      <c r="C2004" s="101" t="s">
        <v>25</v>
      </c>
      <c r="D2004" s="101" t="s">
        <v>4341</v>
      </c>
      <c r="E2004" s="359">
        <v>18430.14</v>
      </c>
      <c r="F2004" s="43"/>
      <c r="G2004" s="38"/>
      <c r="H2004" s="125"/>
    </row>
    <row r="2005" ht="15.75" hidden="1" customHeight="1">
      <c r="A2005" s="162">
        <v>46032.0</v>
      </c>
      <c r="B2005" s="101" t="s">
        <v>635</v>
      </c>
      <c r="C2005" s="101" t="s">
        <v>25</v>
      </c>
      <c r="D2005" s="101" t="s">
        <v>4344</v>
      </c>
      <c r="E2005" s="359">
        <v>66670.05</v>
      </c>
      <c r="F2005" s="43"/>
      <c r="G2005" s="38"/>
      <c r="H2005" s="125"/>
    </row>
    <row r="2006" ht="15.75" hidden="1" customHeight="1">
      <c r="A2006" s="71">
        <v>46032.0</v>
      </c>
      <c r="B2006" s="72" t="s">
        <v>635</v>
      </c>
      <c r="C2006" s="72" t="s">
        <v>25</v>
      </c>
      <c r="D2006" s="72" t="s">
        <v>4346</v>
      </c>
      <c r="E2006" s="372">
        <v>38179.95</v>
      </c>
      <c r="F2006" s="43"/>
      <c r="G2006" s="38"/>
      <c r="H2006" s="125"/>
    </row>
    <row r="2007" ht="15.75" hidden="1" customHeight="1">
      <c r="A2007" s="162">
        <v>46032.0</v>
      </c>
      <c r="B2007" s="101" t="s">
        <v>635</v>
      </c>
      <c r="C2007" s="101" t="s">
        <v>25</v>
      </c>
      <c r="D2007" s="101" t="s">
        <v>4349</v>
      </c>
      <c r="E2007" s="359">
        <v>317542.38</v>
      </c>
      <c r="F2007" s="43"/>
      <c r="G2007" s="38"/>
      <c r="H2007" s="125"/>
    </row>
    <row r="2008" ht="15.75" hidden="1" customHeight="1">
      <c r="A2008" s="162">
        <v>46032.0</v>
      </c>
      <c r="B2008" s="101" t="s">
        <v>635</v>
      </c>
      <c r="C2008" s="101" t="s">
        <v>25</v>
      </c>
      <c r="D2008" s="101" t="s">
        <v>4352</v>
      </c>
      <c r="E2008" s="359">
        <v>102697.58</v>
      </c>
      <c r="F2008" s="43"/>
      <c r="G2008" s="38"/>
      <c r="H2008" s="125"/>
    </row>
    <row r="2009" ht="15.75" hidden="1" customHeight="1">
      <c r="A2009" s="162">
        <v>46032.0</v>
      </c>
      <c r="B2009" s="101" t="s">
        <v>635</v>
      </c>
      <c r="C2009" s="101" t="s">
        <v>25</v>
      </c>
      <c r="D2009" s="101" t="s">
        <v>4356</v>
      </c>
      <c r="E2009" s="359">
        <v>7264.15</v>
      </c>
      <c r="F2009" s="43"/>
      <c r="G2009" s="38"/>
      <c r="H2009" s="125"/>
    </row>
    <row r="2010" ht="15.75" hidden="1" customHeight="1">
      <c r="A2010" s="162">
        <v>46032.0</v>
      </c>
      <c r="B2010" s="101" t="s">
        <v>635</v>
      </c>
      <c r="C2010" s="101" t="s">
        <v>25</v>
      </c>
      <c r="D2010" s="101" t="s">
        <v>4359</v>
      </c>
      <c r="E2010" s="359">
        <v>37702.92</v>
      </c>
      <c r="F2010" s="43"/>
      <c r="G2010" s="38"/>
      <c r="H2010" s="125"/>
    </row>
    <row r="2011" ht="15.75" hidden="1" customHeight="1">
      <c r="A2011" s="162">
        <v>46032.0</v>
      </c>
      <c r="B2011" s="101" t="s">
        <v>635</v>
      </c>
      <c r="C2011" s="101" t="s">
        <v>25</v>
      </c>
      <c r="D2011" s="101" t="s">
        <v>4362</v>
      </c>
      <c r="E2011" s="359">
        <v>45054.57</v>
      </c>
      <c r="F2011" s="43"/>
      <c r="G2011" s="38"/>
      <c r="H2011" s="125"/>
    </row>
    <row r="2012" ht="15.75" hidden="1" customHeight="1">
      <c r="A2012" s="162">
        <v>46032.0</v>
      </c>
      <c r="B2012" s="101" t="s">
        <v>635</v>
      </c>
      <c r="C2012" s="101" t="s">
        <v>25</v>
      </c>
      <c r="D2012" s="101" t="s">
        <v>4365</v>
      </c>
      <c r="E2012" s="359">
        <v>107887.27</v>
      </c>
      <c r="F2012" s="43"/>
      <c r="G2012" s="38"/>
      <c r="H2012" s="125"/>
    </row>
    <row r="2013" ht="15.75" hidden="1" customHeight="1">
      <c r="A2013" s="162">
        <v>46034.0</v>
      </c>
      <c r="B2013" s="101" t="s">
        <v>635</v>
      </c>
      <c r="C2013" s="101" t="s">
        <v>25</v>
      </c>
      <c r="D2013" s="101" t="s">
        <v>4368</v>
      </c>
      <c r="E2013" s="359">
        <v>312380.4</v>
      </c>
      <c r="F2013" s="43"/>
      <c r="G2013" s="38"/>
      <c r="H2013" s="125"/>
    </row>
    <row r="2014" ht="15.75" hidden="1" customHeight="1">
      <c r="A2014" s="162">
        <v>46034.0</v>
      </c>
      <c r="B2014" s="101" t="s">
        <v>635</v>
      </c>
      <c r="C2014" s="101" t="s">
        <v>25</v>
      </c>
      <c r="D2014" s="101" t="s">
        <v>4372</v>
      </c>
      <c r="E2014" s="359">
        <v>455348.2</v>
      </c>
      <c r="F2014" s="43"/>
      <c r="G2014" s="38"/>
      <c r="H2014" s="125"/>
    </row>
    <row r="2015" ht="15.75" hidden="1" customHeight="1">
      <c r="A2015" s="162">
        <v>46034.0</v>
      </c>
      <c r="B2015" s="101" t="s">
        <v>635</v>
      </c>
      <c r="C2015" s="101" t="s">
        <v>25</v>
      </c>
      <c r="D2015" s="101" t="s">
        <v>4375</v>
      </c>
      <c r="E2015" s="359">
        <v>83076.99</v>
      </c>
      <c r="F2015" s="43"/>
      <c r="G2015" s="38"/>
      <c r="H2015" s="125"/>
    </row>
    <row r="2016" ht="15.75" hidden="1" customHeight="1">
      <c r="A2016" s="71">
        <v>46034.0</v>
      </c>
      <c r="B2016" s="72" t="s">
        <v>635</v>
      </c>
      <c r="C2016" s="72" t="s">
        <v>25</v>
      </c>
      <c r="D2016" s="72" t="s">
        <v>4378</v>
      </c>
      <c r="E2016" s="372">
        <v>59803.07</v>
      </c>
      <c r="F2016" s="43"/>
      <c r="G2016" s="38"/>
      <c r="H2016" s="125"/>
    </row>
    <row r="2017" ht="15.75" hidden="1" customHeight="1">
      <c r="A2017" s="162">
        <v>46034.0</v>
      </c>
      <c r="B2017" s="101" t="s">
        <v>635</v>
      </c>
      <c r="C2017" s="101" t="s">
        <v>25</v>
      </c>
      <c r="D2017" s="101" t="s">
        <v>4380</v>
      </c>
      <c r="E2017" s="359">
        <v>80567.11</v>
      </c>
      <c r="F2017" s="43"/>
      <c r="G2017" s="38"/>
      <c r="H2017" s="125"/>
    </row>
    <row r="2018" ht="15.75" hidden="1" customHeight="1">
      <c r="A2018" s="162">
        <v>46034.0</v>
      </c>
      <c r="B2018" s="101" t="s">
        <v>635</v>
      </c>
      <c r="C2018" s="101" t="s">
        <v>25</v>
      </c>
      <c r="D2018" s="101" t="s">
        <v>4383</v>
      </c>
      <c r="E2018" s="359">
        <v>31523.44</v>
      </c>
      <c r="F2018" s="43"/>
      <c r="G2018" s="38"/>
      <c r="H2018" s="125"/>
    </row>
    <row r="2019" ht="15.75" hidden="1" customHeight="1">
      <c r="A2019" s="71">
        <v>46034.0</v>
      </c>
      <c r="B2019" s="72" t="s">
        <v>635</v>
      </c>
      <c r="C2019" s="72" t="s">
        <v>25</v>
      </c>
      <c r="D2019" s="72" t="s">
        <v>4385</v>
      </c>
      <c r="E2019" s="372">
        <v>7446.32</v>
      </c>
      <c r="F2019" s="43"/>
      <c r="G2019" s="38"/>
      <c r="H2019" s="125"/>
    </row>
    <row r="2020" ht="15.75" hidden="1" customHeight="1">
      <c r="A2020" s="71">
        <v>46034.0</v>
      </c>
      <c r="B2020" s="72" t="s">
        <v>635</v>
      </c>
      <c r="C2020" s="72" t="s">
        <v>25</v>
      </c>
      <c r="D2020" s="72" t="s">
        <v>4389</v>
      </c>
      <c r="E2020" s="372">
        <v>35606.89</v>
      </c>
      <c r="F2020" s="43"/>
      <c r="G2020" s="38"/>
      <c r="H2020" s="125"/>
    </row>
    <row r="2021" ht="15.75" hidden="1" customHeight="1">
      <c r="A2021" s="162">
        <v>46034.0</v>
      </c>
      <c r="B2021" s="101" t="s">
        <v>635</v>
      </c>
      <c r="C2021" s="101" t="s">
        <v>25</v>
      </c>
      <c r="D2021" s="101" t="s">
        <v>4392</v>
      </c>
      <c r="E2021" s="359">
        <v>311880.21</v>
      </c>
      <c r="F2021" s="43"/>
      <c r="G2021" s="38"/>
      <c r="H2021" s="125"/>
    </row>
    <row r="2022" ht="15.75" hidden="1" customHeight="1">
      <c r="A2022" s="162">
        <v>46034.0</v>
      </c>
      <c r="B2022" s="101" t="s">
        <v>635</v>
      </c>
      <c r="C2022" s="101" t="s">
        <v>25</v>
      </c>
      <c r="D2022" s="101" t="s">
        <v>4394</v>
      </c>
      <c r="E2022" s="359">
        <v>46925.41</v>
      </c>
      <c r="F2022" s="43"/>
      <c r="G2022" s="38"/>
      <c r="H2022" s="125"/>
    </row>
    <row r="2023" ht="15.75" hidden="1" customHeight="1">
      <c r="A2023" s="162">
        <v>46035.0</v>
      </c>
      <c r="B2023" s="101" t="s">
        <v>635</v>
      </c>
      <c r="C2023" s="101" t="s">
        <v>25</v>
      </c>
      <c r="D2023" s="101" t="s">
        <v>4396</v>
      </c>
      <c r="E2023" s="359">
        <v>88424.99</v>
      </c>
      <c r="F2023" s="43"/>
      <c r="G2023" s="38"/>
      <c r="H2023" s="125"/>
    </row>
    <row r="2024" ht="15.75" hidden="1" customHeight="1">
      <c r="A2024" s="162">
        <v>46035.0</v>
      </c>
      <c r="B2024" s="101" t="s">
        <v>635</v>
      </c>
      <c r="C2024" s="101" t="s">
        <v>25</v>
      </c>
      <c r="D2024" s="101" t="s">
        <v>4398</v>
      </c>
      <c r="E2024" s="359">
        <v>214372.08</v>
      </c>
      <c r="F2024" s="43"/>
      <c r="G2024" s="38"/>
      <c r="H2024" s="125"/>
    </row>
    <row r="2025" ht="15.75" hidden="1" customHeight="1">
      <c r="A2025" s="162">
        <v>46035.0</v>
      </c>
      <c r="B2025" s="101" t="s">
        <v>635</v>
      </c>
      <c r="C2025" s="101" t="s">
        <v>25</v>
      </c>
      <c r="D2025" s="101" t="s">
        <v>4401</v>
      </c>
      <c r="E2025" s="359">
        <v>20836.16</v>
      </c>
      <c r="F2025" s="43"/>
      <c r="G2025" s="38"/>
      <c r="H2025" s="125"/>
    </row>
    <row r="2026" ht="15.75" hidden="1" customHeight="1">
      <c r="A2026" s="71">
        <v>46035.0</v>
      </c>
      <c r="B2026" s="72" t="s">
        <v>635</v>
      </c>
      <c r="C2026" s="72" t="s">
        <v>25</v>
      </c>
      <c r="D2026" s="72" t="s">
        <v>4405</v>
      </c>
      <c r="E2026" s="372">
        <v>17301.1</v>
      </c>
      <c r="F2026" s="43"/>
      <c r="G2026" s="38"/>
      <c r="H2026" s="125"/>
    </row>
    <row r="2027" ht="15.75" hidden="1" customHeight="1">
      <c r="A2027" s="162">
        <v>46035.0</v>
      </c>
      <c r="B2027" s="101" t="s">
        <v>635</v>
      </c>
      <c r="C2027" s="101" t="s">
        <v>25</v>
      </c>
      <c r="D2027" s="101" t="s">
        <v>4408</v>
      </c>
      <c r="E2027" s="359">
        <v>54369.75</v>
      </c>
      <c r="F2027" s="43"/>
      <c r="G2027" s="38"/>
      <c r="H2027" s="125"/>
    </row>
    <row r="2028" ht="15.75" hidden="1" customHeight="1">
      <c r="A2028" s="162">
        <v>46035.0</v>
      </c>
      <c r="B2028" s="101" t="s">
        <v>635</v>
      </c>
      <c r="C2028" s="101" t="s">
        <v>25</v>
      </c>
      <c r="D2028" s="101" t="s">
        <v>4411</v>
      </c>
      <c r="E2028" s="359">
        <v>223196.88</v>
      </c>
      <c r="F2028" s="43"/>
      <c r="G2028" s="38"/>
      <c r="H2028" s="125"/>
    </row>
    <row r="2029" ht="15.75" hidden="1" customHeight="1">
      <c r="A2029" s="162">
        <v>46035.0</v>
      </c>
      <c r="B2029" s="101" t="s">
        <v>635</v>
      </c>
      <c r="C2029" s="101" t="s">
        <v>25</v>
      </c>
      <c r="D2029" s="101" t="s">
        <v>4414</v>
      </c>
      <c r="E2029" s="359">
        <v>7776.56</v>
      </c>
      <c r="F2029" s="43"/>
      <c r="G2029" s="38"/>
      <c r="H2029" s="125"/>
    </row>
    <row r="2030" ht="15.75" hidden="1" customHeight="1">
      <c r="A2030" s="162">
        <v>46035.0</v>
      </c>
      <c r="B2030" s="101" t="s">
        <v>635</v>
      </c>
      <c r="C2030" s="101" t="s">
        <v>25</v>
      </c>
      <c r="D2030" s="101" t="s">
        <v>4417</v>
      </c>
      <c r="E2030" s="359">
        <v>44401.36</v>
      </c>
      <c r="F2030" s="43"/>
      <c r="G2030" s="38"/>
      <c r="H2030" s="125"/>
    </row>
    <row r="2031" ht="15.75" hidden="1" customHeight="1">
      <c r="A2031" s="162">
        <v>46036.0</v>
      </c>
      <c r="B2031" s="101" t="s">
        <v>635</v>
      </c>
      <c r="C2031" s="101" t="s">
        <v>25</v>
      </c>
      <c r="D2031" s="101" t="s">
        <v>4419</v>
      </c>
      <c r="E2031" s="359">
        <v>19191.6</v>
      </c>
      <c r="F2031" s="43"/>
      <c r="G2031" s="38"/>
      <c r="H2031" s="125"/>
    </row>
    <row r="2032" ht="15.75" hidden="1" customHeight="1">
      <c r="A2032" s="162">
        <v>46036.0</v>
      </c>
      <c r="B2032" s="101" t="s">
        <v>635</v>
      </c>
      <c r="C2032" s="101" t="s">
        <v>25</v>
      </c>
      <c r="D2032" s="101" t="s">
        <v>4422</v>
      </c>
      <c r="E2032" s="359">
        <v>15824.39</v>
      </c>
      <c r="F2032" s="43"/>
      <c r="G2032" s="38"/>
      <c r="H2032" s="125"/>
    </row>
    <row r="2033" ht="15.75" hidden="1" customHeight="1">
      <c r="A2033" s="71">
        <v>46036.0</v>
      </c>
      <c r="B2033" s="72" t="s">
        <v>635</v>
      </c>
      <c r="C2033" s="72" t="s">
        <v>25</v>
      </c>
      <c r="D2033" s="72" t="s">
        <v>4425</v>
      </c>
      <c r="E2033" s="372">
        <v>6217.79</v>
      </c>
      <c r="F2033" s="43"/>
      <c r="G2033" s="38"/>
      <c r="H2033" s="125"/>
    </row>
    <row r="2034" ht="15.75" hidden="1" customHeight="1">
      <c r="A2034" s="162">
        <v>46036.0</v>
      </c>
      <c r="B2034" s="101" t="s">
        <v>635</v>
      </c>
      <c r="C2034" s="101" t="s">
        <v>25</v>
      </c>
      <c r="D2034" s="101" t="s">
        <v>4426</v>
      </c>
      <c r="E2034" s="359">
        <v>112249.86</v>
      </c>
      <c r="F2034" s="43"/>
      <c r="G2034" s="38"/>
      <c r="H2034" s="125"/>
    </row>
    <row r="2035" ht="15.75" hidden="1" customHeight="1">
      <c r="A2035" s="162">
        <v>46036.0</v>
      </c>
      <c r="B2035" s="101" t="s">
        <v>635</v>
      </c>
      <c r="C2035" s="101" t="s">
        <v>25</v>
      </c>
      <c r="D2035" s="101" t="s">
        <v>4429</v>
      </c>
      <c r="E2035" s="359">
        <v>5651.92</v>
      </c>
      <c r="F2035" s="43"/>
      <c r="G2035" s="38"/>
      <c r="H2035" s="125"/>
    </row>
    <row r="2036" ht="15.75" hidden="1" customHeight="1">
      <c r="A2036" s="162">
        <v>46036.0</v>
      </c>
      <c r="B2036" s="101" t="s">
        <v>635</v>
      </c>
      <c r="C2036" s="101" t="s">
        <v>25</v>
      </c>
      <c r="D2036" s="101" t="s">
        <v>4434</v>
      </c>
      <c r="E2036" s="359">
        <v>49666.64</v>
      </c>
      <c r="F2036" s="43"/>
      <c r="G2036" s="38"/>
      <c r="H2036" s="125"/>
    </row>
    <row r="2037" ht="15.75" hidden="1" customHeight="1">
      <c r="A2037" s="162">
        <v>46036.0</v>
      </c>
      <c r="B2037" s="101" t="s">
        <v>635</v>
      </c>
      <c r="C2037" s="101" t="s">
        <v>25</v>
      </c>
      <c r="D2037" s="101" t="s">
        <v>4436</v>
      </c>
      <c r="E2037" s="359">
        <v>34839.17</v>
      </c>
      <c r="F2037" s="43"/>
      <c r="G2037" s="38"/>
      <c r="H2037" s="125"/>
    </row>
    <row r="2038" ht="15.75" hidden="1" customHeight="1">
      <c r="A2038" s="162">
        <v>46037.0</v>
      </c>
      <c r="B2038" s="101" t="s">
        <v>635</v>
      </c>
      <c r="C2038" s="101" t="s">
        <v>25</v>
      </c>
      <c r="D2038" s="101" t="s">
        <v>4439</v>
      </c>
      <c r="E2038" s="359">
        <v>114590.4</v>
      </c>
      <c r="F2038" s="43"/>
      <c r="G2038" s="38"/>
      <c r="H2038" s="125"/>
    </row>
    <row r="2039" ht="15.75" hidden="1" customHeight="1">
      <c r="A2039" s="162">
        <v>46037.0</v>
      </c>
      <c r="B2039" s="101" t="s">
        <v>635</v>
      </c>
      <c r="C2039" s="101" t="s">
        <v>25</v>
      </c>
      <c r="D2039" s="101" t="s">
        <v>4442</v>
      </c>
      <c r="E2039" s="359">
        <v>92390.55</v>
      </c>
      <c r="F2039" s="43"/>
      <c r="G2039" s="38"/>
      <c r="H2039" s="125"/>
    </row>
    <row r="2040" ht="15.75" hidden="1" customHeight="1">
      <c r="A2040" s="162">
        <v>46037.0</v>
      </c>
      <c r="B2040" s="101" t="s">
        <v>635</v>
      </c>
      <c r="C2040" s="101" t="s">
        <v>25</v>
      </c>
      <c r="D2040" s="101" t="s">
        <v>4446</v>
      </c>
      <c r="E2040" s="359">
        <v>51978.3</v>
      </c>
      <c r="F2040" s="43"/>
      <c r="G2040" s="38"/>
      <c r="H2040" s="125"/>
    </row>
    <row r="2041" ht="15.75" hidden="1" customHeight="1">
      <c r="A2041" s="162">
        <v>46037.0</v>
      </c>
      <c r="B2041" s="101" t="s">
        <v>635</v>
      </c>
      <c r="C2041" s="101" t="s">
        <v>25</v>
      </c>
      <c r="D2041" s="101" t="s">
        <v>4450</v>
      </c>
      <c r="E2041" s="359">
        <v>121408.85</v>
      </c>
      <c r="F2041" s="43"/>
      <c r="G2041" s="38"/>
      <c r="H2041" s="125"/>
    </row>
    <row r="2042" ht="15.75" hidden="1" customHeight="1">
      <c r="A2042" s="162">
        <v>46037.0</v>
      </c>
      <c r="B2042" s="101" t="s">
        <v>635</v>
      </c>
      <c r="C2042" s="101" t="s">
        <v>25</v>
      </c>
      <c r="D2042" s="101" t="s">
        <v>4453</v>
      </c>
      <c r="E2042" s="359">
        <v>82505.13</v>
      </c>
      <c r="F2042" s="33"/>
      <c r="G2042" s="38"/>
      <c r="H2042" s="125"/>
    </row>
    <row r="2043" ht="15.75" customHeight="1">
      <c r="A2043" s="162">
        <v>46038.0</v>
      </c>
      <c r="B2043" s="101" t="s">
        <v>635</v>
      </c>
      <c r="C2043" s="101" t="s">
        <v>25</v>
      </c>
      <c r="D2043" s="101" t="s">
        <v>4455</v>
      </c>
      <c r="E2043" s="359">
        <v>230457.23</v>
      </c>
      <c r="F2043" s="204" t="s">
        <v>4457</v>
      </c>
      <c r="G2043" s="38"/>
      <c r="H2043" s="125"/>
    </row>
    <row r="2044" ht="15.75" customHeight="1">
      <c r="A2044" s="162">
        <v>46038.0</v>
      </c>
      <c r="B2044" s="101" t="s">
        <v>635</v>
      </c>
      <c r="C2044" s="101" t="s">
        <v>25</v>
      </c>
      <c r="D2044" s="101" t="s">
        <v>4462</v>
      </c>
      <c r="E2044" s="359">
        <v>79964.83</v>
      </c>
      <c r="F2044" s="43"/>
      <c r="G2044" s="38"/>
      <c r="H2044" s="125"/>
    </row>
    <row r="2045" ht="15.75" customHeight="1">
      <c r="A2045" s="162">
        <v>46038.0</v>
      </c>
      <c r="B2045" s="101" t="s">
        <v>635</v>
      </c>
      <c r="C2045" s="101" t="s">
        <v>25</v>
      </c>
      <c r="D2045" s="101" t="s">
        <v>4466</v>
      </c>
      <c r="E2045" s="359">
        <v>22548.04</v>
      </c>
      <c r="F2045" s="43"/>
      <c r="G2045" s="38"/>
      <c r="H2045" s="125"/>
    </row>
    <row r="2046" ht="15.75" customHeight="1">
      <c r="A2046" s="162">
        <v>46038.0</v>
      </c>
      <c r="B2046" s="101" t="s">
        <v>635</v>
      </c>
      <c r="C2046" s="101" t="s">
        <v>25</v>
      </c>
      <c r="D2046" s="101" t="s">
        <v>4470</v>
      </c>
      <c r="E2046" s="359">
        <v>27234.55</v>
      </c>
      <c r="F2046" s="43"/>
      <c r="G2046" s="38"/>
      <c r="H2046" s="125"/>
    </row>
    <row r="2047" ht="15.75" customHeight="1">
      <c r="A2047" s="162">
        <v>46038.0</v>
      </c>
      <c r="B2047" s="101" t="s">
        <v>635</v>
      </c>
      <c r="C2047" s="101" t="s">
        <v>25</v>
      </c>
      <c r="D2047" s="101" t="s">
        <v>4473</v>
      </c>
      <c r="E2047" s="359">
        <v>40645.69</v>
      </c>
      <c r="F2047" s="43"/>
      <c r="G2047" s="38"/>
      <c r="H2047" s="125"/>
    </row>
    <row r="2048" ht="15.75" customHeight="1">
      <c r="A2048" s="162">
        <v>46038.0</v>
      </c>
      <c r="B2048" s="101" t="s">
        <v>635</v>
      </c>
      <c r="C2048" s="101" t="s">
        <v>25</v>
      </c>
      <c r="D2048" s="101" t="s">
        <v>4476</v>
      </c>
      <c r="E2048" s="359">
        <v>19906.3</v>
      </c>
      <c r="F2048" s="43"/>
      <c r="G2048" s="38"/>
      <c r="H2048" s="125"/>
    </row>
    <row r="2049" ht="15.75" customHeight="1">
      <c r="A2049" s="162">
        <v>46038.0</v>
      </c>
      <c r="B2049" s="101" t="s">
        <v>635</v>
      </c>
      <c r="C2049" s="101" t="s">
        <v>25</v>
      </c>
      <c r="D2049" s="101" t="s">
        <v>4478</v>
      </c>
      <c r="E2049" s="359">
        <v>64281.73</v>
      </c>
      <c r="F2049" s="43"/>
      <c r="G2049" s="38"/>
      <c r="H2049" s="125"/>
    </row>
    <row r="2050" ht="15.75" customHeight="1">
      <c r="A2050" s="162">
        <v>46038.0</v>
      </c>
      <c r="B2050" s="101" t="s">
        <v>635</v>
      </c>
      <c r="C2050" s="101" t="s">
        <v>25</v>
      </c>
      <c r="D2050" s="101" t="s">
        <v>4480</v>
      </c>
      <c r="E2050" s="359">
        <v>31141.92</v>
      </c>
      <c r="F2050" s="43"/>
      <c r="G2050" s="38"/>
      <c r="H2050" s="125"/>
    </row>
    <row r="2051" ht="15.75" customHeight="1">
      <c r="A2051" s="162">
        <v>46039.0</v>
      </c>
      <c r="B2051" s="101" t="s">
        <v>635</v>
      </c>
      <c r="C2051" s="101" t="s">
        <v>25</v>
      </c>
      <c r="D2051" s="101" t="s">
        <v>4483</v>
      </c>
      <c r="E2051" s="359">
        <v>852745.98</v>
      </c>
      <c r="F2051" s="43"/>
      <c r="G2051" s="38"/>
      <c r="H2051" s="125"/>
    </row>
    <row r="2052" ht="15.75" customHeight="1">
      <c r="A2052" s="162">
        <v>46039.0</v>
      </c>
      <c r="B2052" s="101" t="s">
        <v>635</v>
      </c>
      <c r="C2052" s="101" t="s">
        <v>25</v>
      </c>
      <c r="D2052" s="101" t="s">
        <v>4486</v>
      </c>
      <c r="E2052" s="359">
        <v>245548.46</v>
      </c>
      <c r="F2052" s="43"/>
      <c r="G2052" s="38"/>
      <c r="H2052" s="125"/>
    </row>
    <row r="2053" ht="15.75" customHeight="1">
      <c r="A2053" s="162">
        <v>46041.0</v>
      </c>
      <c r="B2053" s="101" t="s">
        <v>635</v>
      </c>
      <c r="C2053" s="101" t="s">
        <v>25</v>
      </c>
      <c r="D2053" s="101" t="s">
        <v>4488</v>
      </c>
      <c r="E2053" s="359">
        <v>177696.06</v>
      </c>
      <c r="F2053" s="43"/>
      <c r="G2053" s="38"/>
      <c r="H2053" s="125"/>
    </row>
    <row r="2054" ht="15.75" customHeight="1">
      <c r="A2054" s="162">
        <v>46041.0</v>
      </c>
      <c r="B2054" s="101" t="s">
        <v>635</v>
      </c>
      <c r="C2054" s="101" t="s">
        <v>25</v>
      </c>
      <c r="D2054" s="101" t="s">
        <v>4492</v>
      </c>
      <c r="E2054" s="359">
        <v>51978.3</v>
      </c>
      <c r="F2054" s="43"/>
      <c r="G2054" s="38"/>
      <c r="H2054" s="125"/>
    </row>
    <row r="2055" ht="15.75" customHeight="1">
      <c r="A2055" s="162">
        <v>46041.0</v>
      </c>
      <c r="B2055" s="101" t="s">
        <v>635</v>
      </c>
      <c r="C2055" s="101" t="s">
        <v>25</v>
      </c>
      <c r="D2055" s="101" t="s">
        <v>4494</v>
      </c>
      <c r="E2055" s="359">
        <v>1511.11</v>
      </c>
      <c r="F2055" s="43"/>
      <c r="G2055" s="38"/>
      <c r="H2055" s="125"/>
    </row>
    <row r="2056" ht="15.75" customHeight="1">
      <c r="A2056" s="162">
        <v>46041.0</v>
      </c>
      <c r="B2056" s="101" t="s">
        <v>635</v>
      </c>
      <c r="C2056" s="101" t="s">
        <v>25</v>
      </c>
      <c r="D2056" s="101" t="s">
        <v>4497</v>
      </c>
      <c r="E2056" s="359">
        <v>16026.16</v>
      </c>
      <c r="F2056" s="43"/>
      <c r="G2056" s="38"/>
      <c r="H2056" s="125"/>
    </row>
    <row r="2057" ht="15.75" customHeight="1">
      <c r="A2057" s="162">
        <v>46041.0</v>
      </c>
      <c r="B2057" s="101" t="s">
        <v>635</v>
      </c>
      <c r="C2057" s="101" t="s">
        <v>25</v>
      </c>
      <c r="D2057" s="101" t="s">
        <v>4502</v>
      </c>
      <c r="E2057" s="359">
        <v>7343.81</v>
      </c>
      <c r="F2057" s="43"/>
      <c r="G2057" s="38"/>
      <c r="H2057" s="125"/>
    </row>
    <row r="2058" ht="15.75" customHeight="1">
      <c r="A2058" s="162">
        <v>46041.0</v>
      </c>
      <c r="B2058" s="101" t="s">
        <v>635</v>
      </c>
      <c r="C2058" s="101" t="s">
        <v>25</v>
      </c>
      <c r="D2058" s="101" t="s">
        <v>4504</v>
      </c>
      <c r="E2058" s="359">
        <v>90929.06</v>
      </c>
      <c r="F2058" s="43"/>
      <c r="G2058" s="38"/>
      <c r="H2058" s="125"/>
    </row>
    <row r="2059" ht="15.75" customHeight="1">
      <c r="A2059" s="162">
        <v>46041.0</v>
      </c>
      <c r="B2059" s="101" t="s">
        <v>635</v>
      </c>
      <c r="C2059" s="101" t="s">
        <v>291</v>
      </c>
      <c r="D2059" s="101" t="s">
        <v>4506</v>
      </c>
      <c r="E2059" s="359">
        <v>-20391.38</v>
      </c>
      <c r="F2059" s="43"/>
      <c r="G2059" s="38"/>
      <c r="H2059" s="125"/>
    </row>
    <row r="2060" ht="15.75" customHeight="1">
      <c r="A2060" s="71">
        <v>46041.0</v>
      </c>
      <c r="B2060" s="72" t="s">
        <v>635</v>
      </c>
      <c r="C2060" s="72" t="s">
        <v>25</v>
      </c>
      <c r="D2060" s="72" t="s">
        <v>4510</v>
      </c>
      <c r="E2060" s="372">
        <v>1073242.98</v>
      </c>
      <c r="F2060" s="43"/>
      <c r="G2060" s="38"/>
      <c r="H2060" s="125"/>
    </row>
    <row r="2061" ht="15.75" customHeight="1">
      <c r="A2061" s="162">
        <v>46042.0</v>
      </c>
      <c r="B2061" s="101" t="s">
        <v>635</v>
      </c>
      <c r="C2061" s="101" t="s">
        <v>25</v>
      </c>
      <c r="D2061" s="101" t="s">
        <v>4512</v>
      </c>
      <c r="E2061" s="359">
        <v>45206.19</v>
      </c>
      <c r="F2061" s="43"/>
      <c r="G2061" s="38"/>
      <c r="H2061" s="125"/>
    </row>
    <row r="2062" ht="15.75" customHeight="1">
      <c r="A2062" s="162">
        <v>46042.0</v>
      </c>
      <c r="B2062" s="101" t="s">
        <v>635</v>
      </c>
      <c r="C2062" s="101" t="s">
        <v>25</v>
      </c>
      <c r="D2062" s="101" t="s">
        <v>4516</v>
      </c>
      <c r="E2062" s="359">
        <v>715065.43</v>
      </c>
      <c r="F2062" s="43"/>
      <c r="G2062" s="38"/>
      <c r="H2062" s="125"/>
    </row>
    <row r="2063" ht="15.75" customHeight="1">
      <c r="A2063" s="162">
        <v>46042.0</v>
      </c>
      <c r="B2063" s="101" t="s">
        <v>635</v>
      </c>
      <c r="C2063" s="101" t="s">
        <v>25</v>
      </c>
      <c r="D2063" s="101" t="s">
        <v>4518</v>
      </c>
      <c r="E2063" s="359">
        <v>5536.03</v>
      </c>
      <c r="F2063" s="43"/>
      <c r="G2063" s="38"/>
      <c r="H2063" s="125"/>
    </row>
    <row r="2064" ht="15.75" customHeight="1">
      <c r="A2064" s="162">
        <v>46042.0</v>
      </c>
      <c r="B2064" s="101" t="s">
        <v>635</v>
      </c>
      <c r="C2064" s="101" t="s">
        <v>291</v>
      </c>
      <c r="D2064" s="101" t="s">
        <v>4519</v>
      </c>
      <c r="E2064" s="359">
        <v>-9263.77</v>
      </c>
      <c r="F2064" s="43"/>
      <c r="G2064" s="38"/>
      <c r="H2064" s="125"/>
    </row>
    <row r="2065" ht="15.75" customHeight="1">
      <c r="A2065" s="162">
        <v>46042.0</v>
      </c>
      <c r="B2065" s="101" t="s">
        <v>635</v>
      </c>
      <c r="C2065" s="101" t="s">
        <v>25</v>
      </c>
      <c r="D2065" s="101" t="s">
        <v>4521</v>
      </c>
      <c r="E2065" s="359">
        <v>28782.01</v>
      </c>
      <c r="F2065" s="43"/>
      <c r="G2065" s="38"/>
      <c r="H2065" s="125"/>
    </row>
    <row r="2066" ht="15.75" customHeight="1">
      <c r="A2066" s="162">
        <v>46042.0</v>
      </c>
      <c r="B2066" s="101" t="s">
        <v>635</v>
      </c>
      <c r="C2066" s="101" t="s">
        <v>25</v>
      </c>
      <c r="D2066" s="101" t="s">
        <v>4525</v>
      </c>
      <c r="E2066" s="359">
        <v>53337.71</v>
      </c>
      <c r="F2066" s="43"/>
      <c r="G2066" s="38"/>
      <c r="H2066" s="125"/>
    </row>
    <row r="2067" ht="15.75" customHeight="1">
      <c r="A2067" s="162">
        <v>46043.0</v>
      </c>
      <c r="B2067" s="101" t="s">
        <v>635</v>
      </c>
      <c r="C2067" s="101" t="s">
        <v>25</v>
      </c>
      <c r="D2067" s="101" t="s">
        <v>4527</v>
      </c>
      <c r="E2067" s="359">
        <v>382046.42</v>
      </c>
      <c r="F2067" s="43"/>
      <c r="G2067" s="38"/>
      <c r="H2067" s="125"/>
    </row>
    <row r="2068" ht="15.75" customHeight="1">
      <c r="A2068" s="162">
        <v>46043.0</v>
      </c>
      <c r="B2068" s="101" t="s">
        <v>635</v>
      </c>
      <c r="C2068" s="101" t="s">
        <v>25</v>
      </c>
      <c r="D2068" s="101" t="s">
        <v>4529</v>
      </c>
      <c r="E2068" s="359">
        <v>40528.0</v>
      </c>
      <c r="F2068" s="43"/>
      <c r="G2068" s="38"/>
      <c r="H2068" s="125"/>
    </row>
    <row r="2069" ht="15.75" customHeight="1">
      <c r="A2069" s="162">
        <v>46043.0</v>
      </c>
      <c r="B2069" s="101" t="s">
        <v>635</v>
      </c>
      <c r="C2069" s="101" t="s">
        <v>25</v>
      </c>
      <c r="D2069" s="101" t="s">
        <v>4532</v>
      </c>
      <c r="E2069" s="359">
        <v>18822.6</v>
      </c>
      <c r="F2069" s="43"/>
      <c r="G2069" s="38"/>
      <c r="H2069" s="125"/>
    </row>
    <row r="2070" ht="15.75" customHeight="1">
      <c r="A2070" s="162">
        <v>46043.0</v>
      </c>
      <c r="B2070" s="101" t="s">
        <v>635</v>
      </c>
      <c r="C2070" s="101" t="s">
        <v>25</v>
      </c>
      <c r="D2070" s="101" t="s">
        <v>4536</v>
      </c>
      <c r="E2070" s="359">
        <v>14819.55</v>
      </c>
      <c r="F2070" s="43"/>
      <c r="G2070" s="38"/>
      <c r="H2070" s="125"/>
    </row>
    <row r="2071" ht="15.75" customHeight="1">
      <c r="A2071" s="162">
        <v>46044.0</v>
      </c>
      <c r="B2071" s="101" t="s">
        <v>635</v>
      </c>
      <c r="C2071" s="101" t="s">
        <v>291</v>
      </c>
      <c r="D2071" s="101" t="s">
        <v>4539</v>
      </c>
      <c r="E2071" s="359">
        <v>-7047.33</v>
      </c>
      <c r="F2071" s="43"/>
      <c r="G2071" s="38"/>
      <c r="H2071" s="125"/>
    </row>
    <row r="2072" ht="15.75" customHeight="1">
      <c r="A2072" s="162">
        <v>46044.0</v>
      </c>
      <c r="B2072" s="101" t="s">
        <v>635</v>
      </c>
      <c r="C2072" s="101" t="s">
        <v>291</v>
      </c>
      <c r="D2072" s="101" t="s">
        <v>4542</v>
      </c>
      <c r="E2072" s="359">
        <v>-35473.09</v>
      </c>
      <c r="F2072" s="43"/>
      <c r="G2072" s="38"/>
      <c r="H2072" s="125"/>
    </row>
    <row r="2073" ht="15.75" customHeight="1">
      <c r="A2073" s="162">
        <v>46044.0</v>
      </c>
      <c r="B2073" s="101" t="s">
        <v>635</v>
      </c>
      <c r="C2073" s="101" t="s">
        <v>25</v>
      </c>
      <c r="D2073" s="101" t="s">
        <v>4545</v>
      </c>
      <c r="E2073" s="359">
        <v>180737.51</v>
      </c>
      <c r="F2073" s="43"/>
      <c r="G2073" s="38"/>
      <c r="H2073" s="125"/>
    </row>
    <row r="2074" ht="15.75" customHeight="1">
      <c r="A2074" s="162">
        <v>46044.0</v>
      </c>
      <c r="B2074" s="101" t="s">
        <v>635</v>
      </c>
      <c r="C2074" s="101" t="s">
        <v>25</v>
      </c>
      <c r="D2074" s="101" t="s">
        <v>4548</v>
      </c>
      <c r="E2074" s="359">
        <v>16403.93</v>
      </c>
      <c r="F2074" s="43"/>
      <c r="G2074" s="38"/>
      <c r="H2074" s="125"/>
    </row>
    <row r="2075" ht="15.75" customHeight="1">
      <c r="A2075" s="162">
        <v>46044.0</v>
      </c>
      <c r="B2075" s="101" t="s">
        <v>635</v>
      </c>
      <c r="C2075" s="101" t="s">
        <v>25</v>
      </c>
      <c r="D2075" s="101" t="s">
        <v>4550</v>
      </c>
      <c r="E2075" s="359">
        <v>33032.72</v>
      </c>
      <c r="F2075" s="33"/>
      <c r="G2075" s="38"/>
      <c r="H2075" s="125"/>
    </row>
    <row r="2076" ht="15.75" customHeight="1">
      <c r="A2076" s="71">
        <v>46045.0</v>
      </c>
      <c r="B2076" s="72" t="s">
        <v>635</v>
      </c>
      <c r="C2076" s="72" t="s">
        <v>25</v>
      </c>
      <c r="D2076" s="72" t="s">
        <v>4554</v>
      </c>
      <c r="E2076" s="372">
        <v>19438.39</v>
      </c>
      <c r="F2076" s="204" t="s">
        <v>4556</v>
      </c>
      <c r="G2076" s="38"/>
      <c r="H2076" s="125"/>
    </row>
    <row r="2077" ht="15.75" customHeight="1">
      <c r="A2077" s="162">
        <v>46045.0</v>
      </c>
      <c r="B2077" s="101" t="s">
        <v>635</v>
      </c>
      <c r="C2077" s="101" t="s">
        <v>25</v>
      </c>
      <c r="D2077" s="101" t="s">
        <v>4564</v>
      </c>
      <c r="E2077" s="359">
        <v>249798.99</v>
      </c>
      <c r="F2077" s="43"/>
      <c r="G2077" s="38"/>
      <c r="H2077" s="125"/>
    </row>
    <row r="2078" ht="15.75" customHeight="1">
      <c r="A2078" s="162">
        <v>46045.0</v>
      </c>
      <c r="B2078" s="101" t="s">
        <v>635</v>
      </c>
      <c r="C2078" s="101" t="s">
        <v>25</v>
      </c>
      <c r="D2078" s="101" t="s">
        <v>4566</v>
      </c>
      <c r="E2078" s="359">
        <v>3095.63</v>
      </c>
      <c r="F2078" s="43"/>
      <c r="G2078" s="38"/>
      <c r="H2078" s="125"/>
    </row>
    <row r="2079" ht="15.75" customHeight="1">
      <c r="A2079" s="162">
        <v>46045.0</v>
      </c>
      <c r="B2079" s="101" t="s">
        <v>635</v>
      </c>
      <c r="C2079" s="101" t="s">
        <v>25</v>
      </c>
      <c r="D2079" s="101" t="s">
        <v>4569</v>
      </c>
      <c r="E2079" s="359">
        <v>23686.42</v>
      </c>
      <c r="F2079" s="43"/>
      <c r="G2079" s="38"/>
      <c r="H2079" s="125"/>
    </row>
    <row r="2080" ht="15.75" customHeight="1">
      <c r="A2080" s="162">
        <v>46045.0</v>
      </c>
      <c r="B2080" s="101" t="s">
        <v>635</v>
      </c>
      <c r="C2080" s="101" t="s">
        <v>25</v>
      </c>
      <c r="D2080" s="101" t="s">
        <v>4573</v>
      </c>
      <c r="E2080" s="359">
        <v>153616.63</v>
      </c>
      <c r="F2080" s="43"/>
      <c r="G2080" s="38"/>
      <c r="H2080" s="125"/>
    </row>
    <row r="2081" ht="15.75" customHeight="1">
      <c r="A2081" s="162">
        <v>46045.0</v>
      </c>
      <c r="B2081" s="101" t="s">
        <v>635</v>
      </c>
      <c r="C2081" s="101" t="s">
        <v>25</v>
      </c>
      <c r="D2081" s="101" t="s">
        <v>4576</v>
      </c>
      <c r="E2081" s="359">
        <v>5268.32</v>
      </c>
      <c r="F2081" s="43"/>
      <c r="G2081" s="38"/>
      <c r="H2081" s="125"/>
    </row>
    <row r="2082" ht="15.75" customHeight="1">
      <c r="A2082" s="162">
        <v>46046.0</v>
      </c>
      <c r="B2082" s="101" t="s">
        <v>635</v>
      </c>
      <c r="C2082" s="101" t="s">
        <v>25</v>
      </c>
      <c r="D2082" s="101" t="s">
        <v>4578</v>
      </c>
      <c r="E2082" s="359">
        <v>28882.65</v>
      </c>
      <c r="F2082" s="43"/>
      <c r="G2082" s="38"/>
      <c r="H2082" s="125"/>
    </row>
    <row r="2083" ht="15.75" customHeight="1">
      <c r="A2083" s="162">
        <v>46046.0</v>
      </c>
      <c r="B2083" s="101" t="s">
        <v>635</v>
      </c>
      <c r="C2083" s="101" t="s">
        <v>25</v>
      </c>
      <c r="D2083" s="101" t="s">
        <v>4579</v>
      </c>
      <c r="E2083" s="359">
        <v>188033.29</v>
      </c>
      <c r="F2083" s="43"/>
      <c r="G2083" s="38"/>
      <c r="H2083" s="125"/>
    </row>
    <row r="2084" ht="15.75" customHeight="1">
      <c r="A2084" s="162">
        <v>46046.0</v>
      </c>
      <c r="B2084" s="101" t="s">
        <v>635</v>
      </c>
      <c r="C2084" s="101" t="s">
        <v>25</v>
      </c>
      <c r="D2084" s="101" t="s">
        <v>4582</v>
      </c>
      <c r="E2084" s="359">
        <v>14830.87</v>
      </c>
      <c r="F2084" s="43"/>
      <c r="G2084" s="38"/>
      <c r="H2084" s="125"/>
    </row>
    <row r="2085" ht="15.75" customHeight="1">
      <c r="A2085" s="162">
        <v>46046.0</v>
      </c>
      <c r="B2085" s="101" t="s">
        <v>635</v>
      </c>
      <c r="C2085" s="101" t="s">
        <v>25</v>
      </c>
      <c r="D2085" s="101" t="s">
        <v>4585</v>
      </c>
      <c r="E2085" s="359">
        <v>87001.21</v>
      </c>
      <c r="F2085" s="43"/>
      <c r="G2085" s="38"/>
      <c r="H2085" s="125"/>
    </row>
    <row r="2086" ht="15.75" customHeight="1">
      <c r="A2086" s="162">
        <v>46046.0</v>
      </c>
      <c r="B2086" s="101" t="s">
        <v>635</v>
      </c>
      <c r="C2086" s="101" t="s">
        <v>25</v>
      </c>
      <c r="D2086" s="101" t="s">
        <v>4587</v>
      </c>
      <c r="E2086" s="359">
        <v>151695.59</v>
      </c>
      <c r="F2086" s="43"/>
      <c r="G2086" s="38"/>
      <c r="H2086" s="125"/>
    </row>
    <row r="2087" ht="15.75" customHeight="1">
      <c r="A2087" s="71">
        <v>46046.0</v>
      </c>
      <c r="B2087" s="72" t="s">
        <v>635</v>
      </c>
      <c r="C2087" s="72" t="s">
        <v>25</v>
      </c>
      <c r="D2087" s="72" t="s">
        <v>4590</v>
      </c>
      <c r="E2087" s="372">
        <v>59803.07</v>
      </c>
      <c r="F2087" s="43"/>
      <c r="G2087" s="38"/>
      <c r="H2087" s="125"/>
    </row>
    <row r="2088" ht="15.75" customHeight="1">
      <c r="A2088" s="162">
        <v>46046.0</v>
      </c>
      <c r="B2088" s="101" t="s">
        <v>635</v>
      </c>
      <c r="C2088" s="101" t="s">
        <v>25</v>
      </c>
      <c r="D2088" s="101" t="s">
        <v>4594</v>
      </c>
      <c r="E2088" s="359">
        <v>16695.07</v>
      </c>
      <c r="F2088" s="43"/>
      <c r="G2088" s="38"/>
      <c r="H2088" s="125"/>
    </row>
    <row r="2089" ht="15.75" customHeight="1">
      <c r="A2089" s="162">
        <v>46048.0</v>
      </c>
      <c r="B2089" s="101" t="s">
        <v>635</v>
      </c>
      <c r="C2089" s="101" t="s">
        <v>25</v>
      </c>
      <c r="D2089" s="101" t="s">
        <v>4597</v>
      </c>
      <c r="E2089" s="359">
        <v>49923.02</v>
      </c>
      <c r="F2089" s="43"/>
      <c r="G2089" s="38"/>
      <c r="H2089" s="125"/>
    </row>
    <row r="2090" ht="15.75" customHeight="1">
      <c r="A2090" s="162">
        <v>46048.0</v>
      </c>
      <c r="B2090" s="101" t="s">
        <v>635</v>
      </c>
      <c r="C2090" s="101" t="s">
        <v>291</v>
      </c>
      <c r="D2090" s="101" t="s">
        <v>4599</v>
      </c>
      <c r="E2090" s="359">
        <v>-3907.94</v>
      </c>
      <c r="F2090" s="43"/>
      <c r="G2090" s="85" t="s">
        <v>4601</v>
      </c>
      <c r="H2090" s="125"/>
    </row>
    <row r="2091" ht="15.75" customHeight="1">
      <c r="A2091" s="162">
        <v>46048.0</v>
      </c>
      <c r="B2091" s="101" t="s">
        <v>635</v>
      </c>
      <c r="C2091" s="101" t="s">
        <v>25</v>
      </c>
      <c r="D2091" s="101" t="s">
        <v>4603</v>
      </c>
      <c r="E2091" s="359">
        <v>15005.39</v>
      </c>
      <c r="F2091" s="43"/>
      <c r="G2091" s="38"/>
      <c r="H2091" s="125"/>
    </row>
    <row r="2092" ht="15.75" customHeight="1">
      <c r="A2092" s="162">
        <v>46049.0</v>
      </c>
      <c r="B2092" s="101" t="s">
        <v>635</v>
      </c>
      <c r="C2092" s="101" t="s">
        <v>25</v>
      </c>
      <c r="D2092" s="101" t="s">
        <v>4605</v>
      </c>
      <c r="E2092" s="359">
        <v>26529.33</v>
      </c>
      <c r="F2092" s="43"/>
      <c r="G2092" s="38"/>
      <c r="H2092" s="125"/>
    </row>
    <row r="2093" ht="15.75" customHeight="1">
      <c r="A2093" s="162">
        <v>46049.0</v>
      </c>
      <c r="B2093" s="101" t="s">
        <v>635</v>
      </c>
      <c r="C2093" s="101" t="s">
        <v>25</v>
      </c>
      <c r="D2093" s="101" t="s">
        <v>4607</v>
      </c>
      <c r="E2093" s="359">
        <v>51978.3</v>
      </c>
      <c r="F2093" s="43"/>
      <c r="G2093" s="38"/>
      <c r="H2093" s="125"/>
    </row>
    <row r="2094" ht="15.75" customHeight="1">
      <c r="A2094" s="71">
        <v>46049.0</v>
      </c>
      <c r="B2094" s="72" t="s">
        <v>635</v>
      </c>
      <c r="C2094" s="72" t="s">
        <v>25</v>
      </c>
      <c r="D2094" s="72" t="s">
        <v>4610</v>
      </c>
      <c r="E2094" s="372">
        <v>10311.24</v>
      </c>
      <c r="F2094" s="43"/>
      <c r="G2094" s="38"/>
      <c r="H2094" s="125"/>
    </row>
    <row r="2095" ht="15.75" customHeight="1">
      <c r="A2095" s="162">
        <v>46049.0</v>
      </c>
      <c r="B2095" s="101" t="s">
        <v>635</v>
      </c>
      <c r="C2095" s="101" t="s">
        <v>25</v>
      </c>
      <c r="D2095" s="101" t="s">
        <v>4612</v>
      </c>
      <c r="E2095" s="359">
        <v>72334.89</v>
      </c>
      <c r="F2095" s="43"/>
      <c r="G2095" s="38"/>
      <c r="H2095" s="125"/>
    </row>
    <row r="2096" ht="15.75" customHeight="1">
      <c r="A2096" s="162">
        <v>46049.0</v>
      </c>
      <c r="B2096" s="101" t="s">
        <v>635</v>
      </c>
      <c r="C2096" s="101" t="s">
        <v>25</v>
      </c>
      <c r="D2096" s="101" t="s">
        <v>4615</v>
      </c>
      <c r="E2096" s="359">
        <v>93707.65</v>
      </c>
      <c r="F2096" s="43"/>
      <c r="G2096" s="38"/>
      <c r="H2096" s="125"/>
    </row>
    <row r="2097" ht="15.75" customHeight="1">
      <c r="A2097" s="162">
        <v>46049.0</v>
      </c>
      <c r="B2097" s="101" t="s">
        <v>635</v>
      </c>
      <c r="C2097" s="101" t="s">
        <v>25</v>
      </c>
      <c r="D2097" s="101" t="s">
        <v>4618</v>
      </c>
      <c r="E2097" s="359">
        <v>66810.41</v>
      </c>
      <c r="F2097" s="43"/>
      <c r="G2097" s="38"/>
      <c r="H2097" s="125"/>
    </row>
    <row r="2098" ht="15.75" customHeight="1">
      <c r="A2098" s="162">
        <v>46050.0</v>
      </c>
      <c r="B2098" s="101" t="s">
        <v>635</v>
      </c>
      <c r="C2098" s="101" t="s">
        <v>25</v>
      </c>
      <c r="D2098" s="101" t="s">
        <v>4621</v>
      </c>
      <c r="E2098" s="359">
        <v>5773.05</v>
      </c>
      <c r="F2098" s="43"/>
      <c r="G2098" s="38"/>
      <c r="H2098" s="125"/>
    </row>
    <row r="2099" ht="15.75" customHeight="1">
      <c r="A2099" s="162">
        <v>46050.0</v>
      </c>
      <c r="B2099" s="101" t="s">
        <v>635</v>
      </c>
      <c r="C2099" s="101" t="s">
        <v>25</v>
      </c>
      <c r="D2099" s="101" t="s">
        <v>4622</v>
      </c>
      <c r="E2099" s="359">
        <v>4043.4</v>
      </c>
      <c r="F2099" s="43"/>
      <c r="G2099" s="38"/>
      <c r="H2099" s="125"/>
    </row>
    <row r="2100" ht="15.75" customHeight="1">
      <c r="A2100" s="162">
        <v>46050.0</v>
      </c>
      <c r="B2100" s="101" t="s">
        <v>635</v>
      </c>
      <c r="C2100" s="101" t="s">
        <v>25</v>
      </c>
      <c r="D2100" s="101" t="s">
        <v>4624</v>
      </c>
      <c r="E2100" s="359">
        <v>66281.37</v>
      </c>
      <c r="F2100" s="43"/>
      <c r="G2100" s="38"/>
      <c r="H2100" s="125"/>
    </row>
    <row r="2101" ht="15.75" customHeight="1">
      <c r="A2101" s="162">
        <v>46050.0</v>
      </c>
      <c r="B2101" s="101" t="s">
        <v>635</v>
      </c>
      <c r="C2101" s="101" t="s">
        <v>25</v>
      </c>
      <c r="D2101" s="101" t="s">
        <v>4626</v>
      </c>
      <c r="E2101" s="359">
        <v>93742.93</v>
      </c>
      <c r="F2101" s="43"/>
      <c r="G2101" s="38"/>
      <c r="H2101" s="125"/>
    </row>
    <row r="2102" ht="15.75" customHeight="1">
      <c r="A2102" s="162">
        <v>46050.0</v>
      </c>
      <c r="B2102" s="101" t="s">
        <v>635</v>
      </c>
      <c r="C2102" s="101" t="s">
        <v>25</v>
      </c>
      <c r="D2102" s="101" t="s">
        <v>4628</v>
      </c>
      <c r="E2102" s="359">
        <v>42417.69</v>
      </c>
      <c r="F2102" s="43"/>
      <c r="G2102" s="38"/>
      <c r="H2102" s="125"/>
    </row>
    <row r="2103" ht="15.75" customHeight="1">
      <c r="A2103" s="162">
        <v>46051.0</v>
      </c>
      <c r="B2103" s="101" t="s">
        <v>635</v>
      </c>
      <c r="C2103" s="101" t="s">
        <v>25</v>
      </c>
      <c r="D2103" s="101" t="s">
        <v>4630</v>
      </c>
      <c r="E2103" s="359">
        <v>444920.88</v>
      </c>
      <c r="F2103" s="43"/>
      <c r="G2103" s="38"/>
      <c r="H2103" s="125"/>
    </row>
    <row r="2104" ht="15.75" customHeight="1">
      <c r="A2104" s="71">
        <v>46051.0</v>
      </c>
      <c r="B2104" s="72" t="s">
        <v>635</v>
      </c>
      <c r="C2104" s="72" t="s">
        <v>25</v>
      </c>
      <c r="D2104" s="72" t="s">
        <v>4632</v>
      </c>
      <c r="E2104" s="372">
        <v>25942.28</v>
      </c>
      <c r="F2104" s="43"/>
      <c r="G2104" s="38"/>
      <c r="H2104" s="125"/>
    </row>
    <row r="2105" ht="15.75" customHeight="1">
      <c r="A2105" s="162">
        <v>46051.0</v>
      </c>
      <c r="B2105" s="101" t="s">
        <v>635</v>
      </c>
      <c r="C2105" s="101" t="s">
        <v>25</v>
      </c>
      <c r="D2105" s="101" t="s">
        <v>4634</v>
      </c>
      <c r="E2105" s="359">
        <v>262471.13</v>
      </c>
      <c r="F2105" s="43"/>
      <c r="G2105" s="38"/>
      <c r="H2105" s="125"/>
    </row>
    <row r="2106" ht="15.75" customHeight="1">
      <c r="A2106" s="71">
        <v>46051.0</v>
      </c>
      <c r="B2106" s="72" t="s">
        <v>635</v>
      </c>
      <c r="C2106" s="72" t="s">
        <v>25</v>
      </c>
      <c r="D2106" s="72" t="s">
        <v>4637</v>
      </c>
      <c r="E2106" s="372">
        <v>150081.02</v>
      </c>
      <c r="F2106" s="43"/>
      <c r="G2106" s="38"/>
      <c r="H2106" s="125"/>
    </row>
    <row r="2107" ht="15.75" customHeight="1">
      <c r="A2107" s="162">
        <v>46051.0</v>
      </c>
      <c r="B2107" s="101" t="s">
        <v>635</v>
      </c>
      <c r="C2107" s="101" t="s">
        <v>25</v>
      </c>
      <c r="D2107" s="101" t="s">
        <v>4639</v>
      </c>
      <c r="E2107" s="359">
        <v>275681.22</v>
      </c>
      <c r="F2107" s="43"/>
      <c r="G2107" s="38"/>
      <c r="H2107" s="125"/>
    </row>
    <row r="2108" ht="15.75" customHeight="1">
      <c r="A2108" s="162">
        <v>46051.0</v>
      </c>
      <c r="B2108" s="101" t="s">
        <v>635</v>
      </c>
      <c r="C2108" s="101" t="s">
        <v>25</v>
      </c>
      <c r="D2108" s="101" t="s">
        <v>4641</v>
      </c>
      <c r="E2108" s="359">
        <v>374223.33</v>
      </c>
      <c r="F2108" s="43"/>
      <c r="G2108" s="38"/>
      <c r="H2108" s="125"/>
    </row>
    <row r="2109" ht="15.75" customHeight="1">
      <c r="A2109" s="162">
        <v>46051.0</v>
      </c>
      <c r="B2109" s="101" t="s">
        <v>635</v>
      </c>
      <c r="C2109" s="101" t="s">
        <v>25</v>
      </c>
      <c r="D2109" s="101" t="s">
        <v>4644</v>
      </c>
      <c r="E2109" s="359">
        <v>72237.37</v>
      </c>
      <c r="F2109" s="43"/>
      <c r="G2109" s="38"/>
      <c r="H2109" s="125"/>
    </row>
    <row r="2110" ht="15.75" customHeight="1">
      <c r="A2110" s="162">
        <v>46051.0</v>
      </c>
      <c r="B2110" s="101" t="s">
        <v>635</v>
      </c>
      <c r="C2110" s="101" t="s">
        <v>25</v>
      </c>
      <c r="D2110" s="101" t="s">
        <v>4648</v>
      </c>
      <c r="E2110" s="359">
        <v>31363.63</v>
      </c>
      <c r="F2110" s="43"/>
      <c r="G2110" s="38"/>
      <c r="H2110" s="125"/>
    </row>
    <row r="2111" ht="15.75" customHeight="1">
      <c r="A2111" s="162">
        <v>46051.0</v>
      </c>
      <c r="B2111" s="101" t="s">
        <v>635</v>
      </c>
      <c r="C2111" s="101" t="s">
        <v>25</v>
      </c>
      <c r="D2111" s="101" t="s">
        <v>4650</v>
      </c>
      <c r="E2111" s="359">
        <v>28416.34</v>
      </c>
      <c r="F2111" s="43"/>
      <c r="G2111" s="38"/>
      <c r="H2111" s="125"/>
    </row>
    <row r="2112" ht="15.75" customHeight="1">
      <c r="A2112" s="162">
        <v>46051.0</v>
      </c>
      <c r="B2112" s="101" t="s">
        <v>635</v>
      </c>
      <c r="C2112" s="101" t="s">
        <v>25</v>
      </c>
      <c r="D2112" s="101" t="s">
        <v>4652</v>
      </c>
      <c r="E2112" s="359">
        <v>104270.06</v>
      </c>
      <c r="F2112" s="43"/>
      <c r="G2112" s="38"/>
      <c r="H2112" s="125"/>
    </row>
    <row r="2113" ht="15.75" customHeight="1">
      <c r="A2113" s="162">
        <v>46051.0</v>
      </c>
      <c r="B2113" s="101" t="s">
        <v>635</v>
      </c>
      <c r="C2113" s="101" t="s">
        <v>25</v>
      </c>
      <c r="D2113" s="101" t="s">
        <v>4655</v>
      </c>
      <c r="E2113" s="359">
        <v>647074.44</v>
      </c>
      <c r="F2113" s="43"/>
      <c r="G2113" s="38"/>
      <c r="H2113" s="125"/>
    </row>
    <row r="2114" ht="15.75" customHeight="1">
      <c r="A2114" s="162">
        <v>46051.0</v>
      </c>
      <c r="B2114" s="101" t="s">
        <v>635</v>
      </c>
      <c r="C2114" s="101" t="s">
        <v>25</v>
      </c>
      <c r="D2114" s="101" t="s">
        <v>4656</v>
      </c>
      <c r="E2114" s="359">
        <v>137679.28</v>
      </c>
      <c r="F2114" s="43"/>
      <c r="G2114" s="38"/>
      <c r="H2114" s="125"/>
    </row>
    <row r="2115" ht="15.75" customHeight="1">
      <c r="A2115" s="71">
        <v>46051.0</v>
      </c>
      <c r="B2115" s="72" t="s">
        <v>635</v>
      </c>
      <c r="C2115" s="72" t="s">
        <v>25</v>
      </c>
      <c r="D2115" s="72" t="s">
        <v>4658</v>
      </c>
      <c r="E2115" s="372">
        <v>22593.42</v>
      </c>
      <c r="F2115" s="33"/>
      <c r="G2115" s="38"/>
      <c r="H2115" s="125"/>
    </row>
    <row r="2116" ht="15.75" customHeight="1">
      <c r="A2116" s="162">
        <v>46052.0</v>
      </c>
      <c r="B2116" s="101" t="s">
        <v>635</v>
      </c>
      <c r="C2116" s="101" t="s">
        <v>25</v>
      </c>
      <c r="D2116" s="101" t="s">
        <v>4660</v>
      </c>
      <c r="E2116" s="359">
        <v>24119.09</v>
      </c>
      <c r="F2116" s="204" t="s">
        <v>4662</v>
      </c>
      <c r="G2116" s="38"/>
      <c r="H2116" s="125"/>
    </row>
    <row r="2117" ht="15.75" customHeight="1">
      <c r="A2117" s="162">
        <v>46052.0</v>
      </c>
      <c r="B2117" s="101" t="s">
        <v>635</v>
      </c>
      <c r="C2117" s="101" t="s">
        <v>25</v>
      </c>
      <c r="D2117" s="101" t="s">
        <v>4664</v>
      </c>
      <c r="E2117" s="359">
        <v>30628.18</v>
      </c>
      <c r="F2117" s="43"/>
      <c r="G2117" s="38"/>
      <c r="H2117" s="125"/>
    </row>
    <row r="2118" ht="15.75" customHeight="1">
      <c r="A2118" s="162">
        <v>46052.0</v>
      </c>
      <c r="B2118" s="101" t="s">
        <v>635</v>
      </c>
      <c r="C2118" s="101" t="s">
        <v>25</v>
      </c>
      <c r="D2118" s="101" t="s">
        <v>4666</v>
      </c>
      <c r="E2118" s="359">
        <v>130501.62</v>
      </c>
      <c r="F2118" s="43"/>
      <c r="G2118" s="38"/>
      <c r="H2118" s="125"/>
    </row>
    <row r="2119" ht="15.75" customHeight="1">
      <c r="A2119" s="162">
        <v>46052.0</v>
      </c>
      <c r="B2119" s="101" t="s">
        <v>635</v>
      </c>
      <c r="C2119" s="101" t="s">
        <v>25</v>
      </c>
      <c r="D2119" s="101" t="s">
        <v>4669</v>
      </c>
      <c r="E2119" s="359">
        <v>147645.02</v>
      </c>
      <c r="F2119" s="43"/>
      <c r="G2119" s="38"/>
      <c r="H2119" s="125"/>
    </row>
    <row r="2120" ht="15.75" customHeight="1">
      <c r="A2120" s="71">
        <v>46052.0</v>
      </c>
      <c r="B2120" s="72" t="s">
        <v>635</v>
      </c>
      <c r="C2120" s="72" t="s">
        <v>25</v>
      </c>
      <c r="D2120" s="72" t="s">
        <v>4671</v>
      </c>
      <c r="E2120" s="372">
        <v>25252.41</v>
      </c>
      <c r="F2120" s="43"/>
      <c r="G2120" s="38"/>
      <c r="H2120" s="125"/>
    </row>
    <row r="2121" ht="15.75" customHeight="1">
      <c r="A2121" s="162">
        <v>46052.0</v>
      </c>
      <c r="B2121" s="101" t="s">
        <v>635</v>
      </c>
      <c r="C2121" s="101" t="s">
        <v>25</v>
      </c>
      <c r="D2121" s="101" t="s">
        <v>4673</v>
      </c>
      <c r="E2121" s="359">
        <v>17267.52</v>
      </c>
      <c r="F2121" s="43"/>
      <c r="G2121" s="38"/>
      <c r="H2121" s="125"/>
    </row>
    <row r="2122" ht="15.75" customHeight="1">
      <c r="A2122" s="162">
        <v>46052.0</v>
      </c>
      <c r="B2122" s="101" t="s">
        <v>635</v>
      </c>
      <c r="C2122" s="101" t="s">
        <v>25</v>
      </c>
      <c r="D2122" s="101" t="s">
        <v>4675</v>
      </c>
      <c r="E2122" s="359">
        <v>342477.78</v>
      </c>
      <c r="F2122" s="43"/>
      <c r="G2122" s="38"/>
      <c r="H2122" s="125"/>
    </row>
    <row r="2123" ht="15.75" customHeight="1">
      <c r="A2123" s="162">
        <v>46053.0</v>
      </c>
      <c r="B2123" s="101" t="s">
        <v>635</v>
      </c>
      <c r="C2123" s="101" t="s">
        <v>25</v>
      </c>
      <c r="D2123" s="101" t="s">
        <v>4677</v>
      </c>
      <c r="E2123" s="359">
        <v>389407.79</v>
      </c>
      <c r="F2123" s="43"/>
      <c r="G2123" s="38"/>
      <c r="H2123" s="125"/>
    </row>
    <row r="2124" ht="15.75" customHeight="1">
      <c r="A2124" s="162">
        <v>46053.0</v>
      </c>
      <c r="B2124" s="101" t="s">
        <v>635</v>
      </c>
      <c r="C2124" s="101" t="s">
        <v>25</v>
      </c>
      <c r="D2124" s="101" t="s">
        <v>4680</v>
      </c>
      <c r="E2124" s="359">
        <v>35364.26</v>
      </c>
      <c r="F2124" s="43"/>
      <c r="G2124" s="38"/>
      <c r="H2124" s="125"/>
    </row>
    <row r="2125" ht="15.75" customHeight="1">
      <c r="A2125" s="162">
        <v>46053.0</v>
      </c>
      <c r="B2125" s="101" t="s">
        <v>635</v>
      </c>
      <c r="C2125" s="101" t="s">
        <v>25</v>
      </c>
      <c r="D2125" s="101" t="s">
        <v>4683</v>
      </c>
      <c r="E2125" s="359">
        <v>39608.37</v>
      </c>
      <c r="F2125" s="43"/>
      <c r="G2125" s="38"/>
      <c r="H2125" s="125"/>
    </row>
    <row r="2126" ht="15.75" customHeight="1">
      <c r="A2126" s="162">
        <v>46053.0</v>
      </c>
      <c r="B2126" s="101" t="s">
        <v>635</v>
      </c>
      <c r="C2126" s="101" t="s">
        <v>25</v>
      </c>
      <c r="D2126" s="101" t="s">
        <v>4685</v>
      </c>
      <c r="E2126" s="359">
        <v>684955.56</v>
      </c>
      <c r="F2126" s="43"/>
      <c r="G2126" s="38"/>
      <c r="H2126" s="125"/>
    </row>
    <row r="2127" ht="15.75" customHeight="1">
      <c r="A2127" s="162">
        <v>46053.0</v>
      </c>
      <c r="B2127" s="101" t="s">
        <v>635</v>
      </c>
      <c r="C2127" s="101" t="s">
        <v>25</v>
      </c>
      <c r="D2127" s="101" t="s">
        <v>4686</v>
      </c>
      <c r="E2127" s="359">
        <v>44928.11</v>
      </c>
      <c r="F2127" s="43"/>
      <c r="G2127" s="38"/>
      <c r="H2127" s="125"/>
    </row>
    <row r="2128" ht="15.75" customHeight="1">
      <c r="A2128" s="71">
        <v>46055.0</v>
      </c>
      <c r="B2128" s="72" t="s">
        <v>635</v>
      </c>
      <c r="C2128" s="72" t="s">
        <v>25</v>
      </c>
      <c r="D2128" s="72" t="s">
        <v>4690</v>
      </c>
      <c r="E2128" s="372">
        <v>20347.65</v>
      </c>
      <c r="F2128" s="43"/>
      <c r="G2128" s="38"/>
      <c r="H2128" s="125"/>
    </row>
    <row r="2129" ht="15.75" customHeight="1">
      <c r="A2129" s="71">
        <v>46055.0</v>
      </c>
      <c r="B2129" s="72" t="s">
        <v>635</v>
      </c>
      <c r="C2129" s="72" t="s">
        <v>25</v>
      </c>
      <c r="D2129" s="72" t="s">
        <v>4692</v>
      </c>
      <c r="E2129" s="372">
        <v>19438.39</v>
      </c>
      <c r="F2129" s="43"/>
      <c r="G2129" s="38"/>
      <c r="H2129" s="125"/>
    </row>
    <row r="2130" ht="15.75" customHeight="1">
      <c r="A2130" s="162">
        <v>46055.0</v>
      </c>
      <c r="B2130" s="101" t="s">
        <v>635</v>
      </c>
      <c r="C2130" s="101" t="s">
        <v>25</v>
      </c>
      <c r="D2130" s="101" t="s">
        <v>4694</v>
      </c>
      <c r="E2130" s="359">
        <v>127454.92</v>
      </c>
      <c r="F2130" s="43"/>
      <c r="G2130" s="38"/>
      <c r="H2130" s="125"/>
    </row>
    <row r="2131" ht="15.75" customHeight="1">
      <c r="A2131" s="162">
        <v>46055.0</v>
      </c>
      <c r="B2131" s="101" t="s">
        <v>635</v>
      </c>
      <c r="C2131" s="101" t="s">
        <v>25</v>
      </c>
      <c r="D2131" s="101" t="s">
        <v>4698</v>
      </c>
      <c r="E2131" s="359">
        <v>178584.68</v>
      </c>
      <c r="F2131" s="43"/>
      <c r="G2131" s="38"/>
      <c r="H2131" s="125"/>
    </row>
    <row r="2132" ht="15.75" customHeight="1">
      <c r="A2132" s="71">
        <v>46055.0</v>
      </c>
      <c r="B2132" s="72" t="s">
        <v>635</v>
      </c>
      <c r="C2132" s="72" t="s">
        <v>25</v>
      </c>
      <c r="D2132" s="72" t="s">
        <v>4700</v>
      </c>
      <c r="E2132" s="372">
        <v>115142.12</v>
      </c>
      <c r="F2132" s="43"/>
      <c r="G2132" s="38"/>
      <c r="H2132" s="125"/>
    </row>
    <row r="2133" ht="15.75" customHeight="1">
      <c r="A2133" s="162">
        <v>46055.0</v>
      </c>
      <c r="B2133" s="101" t="s">
        <v>635</v>
      </c>
      <c r="C2133" s="101" t="s">
        <v>25</v>
      </c>
      <c r="D2133" s="101" t="s">
        <v>4703</v>
      </c>
      <c r="E2133" s="359">
        <v>242164.81</v>
      </c>
      <c r="F2133" s="43"/>
      <c r="G2133" s="38"/>
      <c r="H2133" s="125"/>
    </row>
    <row r="2134" ht="15.75" customHeight="1">
      <c r="A2134" s="180">
        <v>46055.0</v>
      </c>
      <c r="B2134" s="181" t="s">
        <v>635</v>
      </c>
      <c r="C2134" s="181" t="s">
        <v>25</v>
      </c>
      <c r="D2134" s="181" t="s">
        <v>4708</v>
      </c>
      <c r="E2134" s="401">
        <v>8155.46</v>
      </c>
      <c r="F2134" s="43"/>
      <c r="G2134" s="38"/>
      <c r="H2134" s="125"/>
    </row>
    <row r="2135" ht="15.75" customHeight="1">
      <c r="A2135" s="162">
        <v>46055.0</v>
      </c>
      <c r="B2135" s="101" t="s">
        <v>635</v>
      </c>
      <c r="C2135" s="101" t="s">
        <v>25</v>
      </c>
      <c r="D2135" s="101" t="s">
        <v>4712</v>
      </c>
      <c r="E2135" s="359">
        <v>11593.68</v>
      </c>
      <c r="F2135" s="43"/>
      <c r="G2135" s="38"/>
      <c r="H2135" s="125"/>
    </row>
    <row r="2136" ht="15.75" customHeight="1">
      <c r="A2136" s="239">
        <v>46056.0</v>
      </c>
      <c r="B2136" s="240" t="s">
        <v>635</v>
      </c>
      <c r="C2136" s="240" t="s">
        <v>25</v>
      </c>
      <c r="D2136" s="240" t="s">
        <v>4716</v>
      </c>
      <c r="E2136" s="402">
        <v>27992.45</v>
      </c>
      <c r="F2136" s="43"/>
      <c r="G2136" s="38"/>
      <c r="H2136" s="125"/>
    </row>
    <row r="2137" ht="15.75" customHeight="1">
      <c r="A2137" s="162">
        <v>46056.0</v>
      </c>
      <c r="B2137" s="101" t="s">
        <v>635</v>
      </c>
      <c r="C2137" s="101" t="s">
        <v>25</v>
      </c>
      <c r="D2137" s="101" t="s">
        <v>4720</v>
      </c>
      <c r="E2137" s="359">
        <v>1030414.25</v>
      </c>
      <c r="F2137" s="43"/>
      <c r="G2137" s="38"/>
      <c r="H2137" s="125"/>
    </row>
    <row r="2138" ht="15.75" customHeight="1">
      <c r="A2138" s="162">
        <v>46056.0</v>
      </c>
      <c r="B2138" s="101" t="s">
        <v>635</v>
      </c>
      <c r="C2138" s="101" t="s">
        <v>25</v>
      </c>
      <c r="D2138" s="101" t="s">
        <v>4725</v>
      </c>
      <c r="E2138" s="359">
        <v>96108.97</v>
      </c>
      <c r="F2138" s="43"/>
      <c r="G2138" s="38"/>
      <c r="H2138" s="125"/>
    </row>
    <row r="2139" ht="15.75" customHeight="1">
      <c r="A2139" s="162">
        <v>46056.0</v>
      </c>
      <c r="B2139" s="101" t="s">
        <v>635</v>
      </c>
      <c r="C2139" s="101" t="s">
        <v>291</v>
      </c>
      <c r="D2139" s="101" t="s">
        <v>4728</v>
      </c>
      <c r="E2139" s="359">
        <v>-8028.46</v>
      </c>
      <c r="F2139" s="43"/>
      <c r="G2139" s="38"/>
      <c r="H2139" s="125"/>
    </row>
    <row r="2140" ht="15.75" customHeight="1">
      <c r="A2140" s="71">
        <v>46056.0</v>
      </c>
      <c r="B2140" s="72" t="s">
        <v>635</v>
      </c>
      <c r="C2140" s="72" t="s">
        <v>25</v>
      </c>
      <c r="D2140" s="72" t="s">
        <v>4731</v>
      </c>
      <c r="E2140" s="372">
        <v>9988.11</v>
      </c>
      <c r="F2140" s="43"/>
      <c r="G2140" s="38"/>
      <c r="H2140" s="125"/>
    </row>
    <row r="2141" ht="15.75" customHeight="1">
      <c r="A2141" s="162">
        <v>46057.0</v>
      </c>
      <c r="B2141" s="101" t="s">
        <v>635</v>
      </c>
      <c r="C2141" s="101" t="s">
        <v>25</v>
      </c>
      <c r="D2141" s="101" t="s">
        <v>4733</v>
      </c>
      <c r="E2141" s="359">
        <v>28786.17</v>
      </c>
      <c r="F2141" s="43"/>
      <c r="G2141" s="38"/>
      <c r="H2141" s="125"/>
    </row>
    <row r="2142" ht="15.75" customHeight="1">
      <c r="A2142" s="162">
        <v>46057.0</v>
      </c>
      <c r="B2142" s="101" t="s">
        <v>635</v>
      </c>
      <c r="C2142" s="101" t="s">
        <v>25</v>
      </c>
      <c r="D2142" s="101" t="s">
        <v>4735</v>
      </c>
      <c r="E2142" s="359">
        <v>8045.48</v>
      </c>
      <c r="F2142" s="43"/>
      <c r="G2142" s="38"/>
      <c r="H2142" s="125"/>
    </row>
    <row r="2143" ht="15.75" customHeight="1">
      <c r="A2143" s="71">
        <v>46057.0</v>
      </c>
      <c r="B2143" s="72" t="s">
        <v>635</v>
      </c>
      <c r="C2143" s="72" t="s">
        <v>25</v>
      </c>
      <c r="D2143" s="72" t="s">
        <v>4739</v>
      </c>
      <c r="E2143" s="372">
        <v>3709364.97</v>
      </c>
      <c r="F2143" s="43"/>
      <c r="G2143" s="38"/>
      <c r="H2143" s="125"/>
    </row>
    <row r="2144" ht="15.75" customHeight="1">
      <c r="A2144" s="162">
        <v>46057.0</v>
      </c>
      <c r="B2144" s="101" t="s">
        <v>635</v>
      </c>
      <c r="C2144" s="101" t="s">
        <v>25</v>
      </c>
      <c r="D2144" s="101" t="s">
        <v>4741</v>
      </c>
      <c r="E2144" s="359">
        <v>7812.66</v>
      </c>
      <c r="F2144" s="43"/>
      <c r="G2144" s="38"/>
      <c r="H2144" s="125"/>
    </row>
    <row r="2145" ht="15.75" customHeight="1">
      <c r="A2145" s="162">
        <v>46057.0</v>
      </c>
      <c r="B2145" s="101" t="s">
        <v>635</v>
      </c>
      <c r="C2145" s="101" t="s">
        <v>25</v>
      </c>
      <c r="D2145" s="101" t="s">
        <v>4744</v>
      </c>
      <c r="E2145" s="359">
        <v>83276.81</v>
      </c>
      <c r="F2145" s="43"/>
      <c r="G2145" s="38"/>
      <c r="H2145" s="125"/>
    </row>
    <row r="2146" ht="15.75" customHeight="1">
      <c r="A2146" s="162">
        <v>46058.0</v>
      </c>
      <c r="B2146" s="101" t="s">
        <v>635</v>
      </c>
      <c r="C2146" s="101" t="s">
        <v>25</v>
      </c>
      <c r="D2146" s="101" t="s">
        <v>4747</v>
      </c>
      <c r="E2146" s="359">
        <v>7203.17</v>
      </c>
      <c r="F2146" s="43"/>
      <c r="G2146" s="38"/>
      <c r="H2146" s="125"/>
    </row>
    <row r="2147" ht="15.75" customHeight="1">
      <c r="A2147" s="162">
        <v>46058.0</v>
      </c>
      <c r="B2147" s="101" t="s">
        <v>635</v>
      </c>
      <c r="C2147" s="101" t="s">
        <v>25</v>
      </c>
      <c r="D2147" s="101" t="s">
        <v>4751</v>
      </c>
      <c r="E2147" s="359">
        <v>26292.48</v>
      </c>
      <c r="F2147" s="43"/>
      <c r="G2147" s="38"/>
      <c r="H2147" s="125"/>
    </row>
    <row r="2148" ht="15.75" customHeight="1">
      <c r="A2148" s="162">
        <v>46058.0</v>
      </c>
      <c r="B2148" s="101" t="s">
        <v>635</v>
      </c>
      <c r="C2148" s="101" t="s">
        <v>25</v>
      </c>
      <c r="D2148" s="101" t="s">
        <v>4754</v>
      </c>
      <c r="E2148" s="359">
        <v>64420.05</v>
      </c>
      <c r="F2148" s="43"/>
      <c r="G2148" s="38"/>
      <c r="H2148" s="125"/>
    </row>
    <row r="2149" ht="15.75" customHeight="1">
      <c r="A2149" s="162">
        <v>46058.0</v>
      </c>
      <c r="B2149" s="101" t="s">
        <v>635</v>
      </c>
      <c r="C2149" s="101" t="s">
        <v>25</v>
      </c>
      <c r="D2149" s="101" t="s">
        <v>4756</v>
      </c>
      <c r="E2149" s="359">
        <v>4143.23</v>
      </c>
      <c r="F2149" s="43"/>
      <c r="G2149" s="38"/>
      <c r="H2149" s="125"/>
    </row>
    <row r="2150" ht="15.75" customHeight="1">
      <c r="A2150" s="71">
        <v>46058.0</v>
      </c>
      <c r="B2150" s="72" t="s">
        <v>635</v>
      </c>
      <c r="C2150" s="72" t="s">
        <v>25</v>
      </c>
      <c r="D2150" s="72" t="s">
        <v>4758</v>
      </c>
      <c r="E2150" s="372">
        <v>26771.74</v>
      </c>
      <c r="F2150" s="33"/>
      <c r="G2150" s="38"/>
      <c r="H2150" s="125"/>
    </row>
    <row r="2151" ht="15.75" customHeight="1">
      <c r="A2151" s="71">
        <v>46059.0</v>
      </c>
      <c r="B2151" s="72" t="s">
        <v>635</v>
      </c>
      <c r="C2151" s="72" t="s">
        <v>25</v>
      </c>
      <c r="D2151" s="72" t="s">
        <v>4760</v>
      </c>
      <c r="E2151" s="372">
        <v>24783.84</v>
      </c>
      <c r="F2151" s="204" t="s">
        <v>4761</v>
      </c>
      <c r="G2151" s="38"/>
      <c r="H2151" s="125"/>
    </row>
    <row r="2152" ht="15.75" customHeight="1">
      <c r="A2152" s="162">
        <v>46059.0</v>
      </c>
      <c r="B2152" s="101" t="s">
        <v>635</v>
      </c>
      <c r="C2152" s="101" t="s">
        <v>25</v>
      </c>
      <c r="D2152" s="101" t="s">
        <v>4767</v>
      </c>
      <c r="E2152" s="359">
        <v>707187.25</v>
      </c>
      <c r="F2152" s="43"/>
      <c r="G2152" s="38"/>
      <c r="H2152" s="125"/>
    </row>
    <row r="2153" ht="15.75" customHeight="1">
      <c r="A2153" s="162">
        <v>46059.0</v>
      </c>
      <c r="B2153" s="101" t="s">
        <v>635</v>
      </c>
      <c r="C2153" s="101" t="s">
        <v>25</v>
      </c>
      <c r="D2153" s="101" t="s">
        <v>4769</v>
      </c>
      <c r="E2153" s="359">
        <v>16286.74</v>
      </c>
      <c r="F2153" s="43"/>
      <c r="G2153" s="38"/>
      <c r="H2153" s="125"/>
    </row>
    <row r="2154" ht="15.75" customHeight="1">
      <c r="A2154" s="162">
        <v>46059.0</v>
      </c>
      <c r="B2154" s="101" t="s">
        <v>635</v>
      </c>
      <c r="C2154" s="101" t="s">
        <v>25</v>
      </c>
      <c r="D2154" s="101" t="s">
        <v>4773</v>
      </c>
      <c r="E2154" s="359">
        <v>43420.97</v>
      </c>
      <c r="F2154" s="43"/>
      <c r="G2154" s="38"/>
      <c r="H2154" s="125"/>
    </row>
    <row r="2155" ht="15.75" customHeight="1">
      <c r="A2155" s="162">
        <v>46059.0</v>
      </c>
      <c r="B2155" s="101" t="s">
        <v>635</v>
      </c>
      <c r="C2155" s="101" t="s">
        <v>25</v>
      </c>
      <c r="D2155" s="101" t="s">
        <v>4776</v>
      </c>
      <c r="E2155" s="359">
        <v>86923.94</v>
      </c>
      <c r="F2155" s="43"/>
      <c r="G2155" s="38"/>
      <c r="H2155" s="125"/>
    </row>
    <row r="2156" ht="15.75" customHeight="1">
      <c r="A2156" s="162">
        <v>46059.0</v>
      </c>
      <c r="B2156" s="101" t="s">
        <v>635</v>
      </c>
      <c r="C2156" s="101" t="s">
        <v>25</v>
      </c>
      <c r="D2156" s="101" t="s">
        <v>4778</v>
      </c>
      <c r="E2156" s="359">
        <v>9615.73</v>
      </c>
      <c r="F2156" s="43"/>
      <c r="G2156" s="38"/>
      <c r="H2156" s="125"/>
    </row>
    <row r="2157" ht="15.75" customHeight="1">
      <c r="A2157" s="162">
        <v>46060.0</v>
      </c>
      <c r="B2157" s="101" t="s">
        <v>635</v>
      </c>
      <c r="C2157" s="101" t="s">
        <v>25</v>
      </c>
      <c r="D2157" s="101" t="s">
        <v>4783</v>
      </c>
      <c r="E2157" s="359">
        <v>12616.95</v>
      </c>
      <c r="F2157" s="43"/>
      <c r="G2157" s="38"/>
      <c r="H2157" s="125"/>
    </row>
    <row r="2158" ht="15.75" customHeight="1">
      <c r="A2158" s="162">
        <v>46060.0</v>
      </c>
      <c r="B2158" s="101" t="s">
        <v>635</v>
      </c>
      <c r="C2158" s="101" t="s">
        <v>25</v>
      </c>
      <c r="D2158" s="101" t="s">
        <v>4785</v>
      </c>
      <c r="E2158" s="359">
        <v>178865.61</v>
      </c>
      <c r="F2158" s="43"/>
      <c r="G2158" s="38"/>
      <c r="H2158" s="125"/>
    </row>
    <row r="2159" ht="15.75" customHeight="1">
      <c r="A2159" s="162">
        <v>46060.0</v>
      </c>
      <c r="B2159" s="101" t="s">
        <v>635</v>
      </c>
      <c r="C2159" s="101" t="s">
        <v>25</v>
      </c>
      <c r="D2159" s="101" t="s">
        <v>4788</v>
      </c>
      <c r="E2159" s="359">
        <v>55196.38</v>
      </c>
      <c r="F2159" s="43"/>
      <c r="G2159" s="38"/>
      <c r="H2159" s="125"/>
    </row>
    <row r="2160" ht="15.75" customHeight="1">
      <c r="A2160" s="162">
        <v>46062.0</v>
      </c>
      <c r="B2160" s="101" t="s">
        <v>635</v>
      </c>
      <c r="C2160" s="101" t="s">
        <v>25</v>
      </c>
      <c r="D2160" s="101" t="s">
        <v>4792</v>
      </c>
      <c r="E2160" s="359">
        <v>47668.49</v>
      </c>
      <c r="F2160" s="43"/>
      <c r="G2160" s="38"/>
      <c r="H2160" s="125"/>
    </row>
    <row r="2161" ht="15.75" customHeight="1">
      <c r="A2161" s="162">
        <v>46062.0</v>
      </c>
      <c r="B2161" s="101" t="s">
        <v>635</v>
      </c>
      <c r="C2161" s="101" t="s">
        <v>191</v>
      </c>
      <c r="D2161" s="101" t="s">
        <v>4794</v>
      </c>
      <c r="E2161" s="359">
        <v>93334.41</v>
      </c>
      <c r="F2161" s="43"/>
      <c r="G2161" s="38"/>
      <c r="H2161" s="125"/>
    </row>
    <row r="2162" ht="15.75" customHeight="1">
      <c r="A2162" s="71">
        <v>46062.0</v>
      </c>
      <c r="B2162" s="72" t="s">
        <v>635</v>
      </c>
      <c r="C2162" s="72" t="s">
        <v>25</v>
      </c>
      <c r="D2162" s="372" t="s">
        <v>4798</v>
      </c>
      <c r="E2162" s="372">
        <v>22522.16</v>
      </c>
      <c r="F2162" s="43"/>
      <c r="G2162" s="38"/>
      <c r="H2162" s="125"/>
    </row>
    <row r="2163" ht="15.75" customHeight="1">
      <c r="A2163" s="71">
        <v>46062.0</v>
      </c>
      <c r="B2163" s="72" t="s">
        <v>635</v>
      </c>
      <c r="C2163" s="72" t="s">
        <v>25</v>
      </c>
      <c r="D2163" s="72" t="s">
        <v>4800</v>
      </c>
      <c r="E2163" s="372">
        <v>25851.35</v>
      </c>
      <c r="F2163" s="43"/>
      <c r="G2163" s="38"/>
      <c r="H2163" s="125"/>
    </row>
    <row r="2164" ht="15.75" customHeight="1">
      <c r="A2164" s="162">
        <v>46063.0</v>
      </c>
      <c r="B2164" s="101" t="s">
        <v>635</v>
      </c>
      <c r="C2164" s="101" t="s">
        <v>291</v>
      </c>
      <c r="D2164" s="101" t="s">
        <v>4803</v>
      </c>
      <c r="E2164" s="359">
        <v>-4556.55</v>
      </c>
      <c r="F2164" s="43"/>
      <c r="G2164" s="38"/>
      <c r="H2164" s="125"/>
    </row>
    <row r="2165" ht="15.75" customHeight="1">
      <c r="A2165" s="162">
        <v>46063.0</v>
      </c>
      <c r="B2165" s="101" t="s">
        <v>635</v>
      </c>
      <c r="C2165" s="101" t="s">
        <v>25</v>
      </c>
      <c r="D2165" s="101" t="s">
        <v>4805</v>
      </c>
      <c r="E2165" s="359">
        <v>84042.21</v>
      </c>
      <c r="F2165" s="43"/>
      <c r="G2165" s="38"/>
      <c r="H2165" s="125"/>
    </row>
    <row r="2166" ht="15.75" customHeight="1">
      <c r="A2166" s="162">
        <v>46063.0</v>
      </c>
      <c r="B2166" s="101" t="s">
        <v>635</v>
      </c>
      <c r="C2166" s="101" t="s">
        <v>25</v>
      </c>
      <c r="D2166" s="101" t="s">
        <v>4806</v>
      </c>
      <c r="E2166" s="359">
        <v>34975.58</v>
      </c>
      <c r="F2166" s="43"/>
      <c r="G2166" s="38"/>
      <c r="H2166" s="125"/>
    </row>
    <row r="2167" ht="15.75" customHeight="1">
      <c r="A2167" s="162">
        <v>46063.0</v>
      </c>
      <c r="B2167" s="101" t="s">
        <v>635</v>
      </c>
      <c r="C2167" s="101" t="s">
        <v>25</v>
      </c>
      <c r="D2167" s="101" t="s">
        <v>4808</v>
      </c>
      <c r="E2167" s="359">
        <v>36462.74</v>
      </c>
      <c r="F2167" s="43"/>
      <c r="G2167" s="38"/>
      <c r="H2167" s="125"/>
    </row>
    <row r="2168" ht="15.75" customHeight="1">
      <c r="A2168" s="162">
        <v>46063.0</v>
      </c>
      <c r="B2168" s="101" t="s">
        <v>635</v>
      </c>
      <c r="C2168" s="101" t="s">
        <v>25</v>
      </c>
      <c r="D2168" s="101" t="s">
        <v>4810</v>
      </c>
      <c r="E2168" s="359">
        <v>117304.89</v>
      </c>
      <c r="F2168" s="43"/>
      <c r="G2168" s="38"/>
      <c r="H2168" s="125"/>
    </row>
    <row r="2169" ht="15.75" customHeight="1">
      <c r="A2169" s="162">
        <v>46063.0</v>
      </c>
      <c r="B2169" s="101" t="s">
        <v>635</v>
      </c>
      <c r="C2169" s="101" t="s">
        <v>25</v>
      </c>
      <c r="D2169" s="101" t="s">
        <v>4813</v>
      </c>
      <c r="E2169" s="359">
        <v>13357.12</v>
      </c>
      <c r="F2169" s="43"/>
      <c r="G2169" s="38"/>
      <c r="H2169" s="125"/>
    </row>
    <row r="2170" ht="15.75" customHeight="1">
      <c r="A2170" s="71">
        <v>46063.0</v>
      </c>
      <c r="B2170" s="72" t="s">
        <v>635</v>
      </c>
      <c r="C2170" s="72" t="s">
        <v>25</v>
      </c>
      <c r="D2170" s="72" t="s">
        <v>4816</v>
      </c>
      <c r="E2170" s="372">
        <v>22464.42</v>
      </c>
      <c r="F2170" s="43"/>
      <c r="G2170" s="38"/>
      <c r="H2170" s="125"/>
    </row>
    <row r="2171" ht="15.75" customHeight="1">
      <c r="A2171" s="162">
        <v>46064.0</v>
      </c>
      <c r="B2171" s="101" t="s">
        <v>635</v>
      </c>
      <c r="C2171" s="101" t="s">
        <v>25</v>
      </c>
      <c r="D2171" s="101" t="s">
        <v>4818</v>
      </c>
      <c r="E2171" s="359">
        <v>118230.33</v>
      </c>
      <c r="F2171" s="43"/>
      <c r="G2171" s="38"/>
      <c r="H2171" s="125"/>
    </row>
    <row r="2172" ht="15.75" customHeight="1">
      <c r="A2172" s="162">
        <v>46064.0</v>
      </c>
      <c r="B2172" s="101" t="s">
        <v>635</v>
      </c>
      <c r="C2172" s="101" t="s">
        <v>291</v>
      </c>
      <c r="D2172" s="101" t="s">
        <v>4821</v>
      </c>
      <c r="E2172" s="359">
        <v>-12616.95</v>
      </c>
      <c r="F2172" s="43"/>
      <c r="G2172" s="38"/>
      <c r="H2172" s="125"/>
    </row>
    <row r="2173" ht="15.75" customHeight="1">
      <c r="A2173" s="71">
        <v>46064.0</v>
      </c>
      <c r="B2173" s="72" t="s">
        <v>635</v>
      </c>
      <c r="C2173" s="72" t="s">
        <v>25</v>
      </c>
      <c r="D2173" s="72" t="s">
        <v>4822</v>
      </c>
      <c r="E2173" s="372">
        <v>93409.1</v>
      </c>
      <c r="F2173" s="43"/>
      <c r="G2173" s="38"/>
      <c r="H2173" s="125"/>
    </row>
    <row r="2174" ht="15.75" customHeight="1">
      <c r="A2174" s="162">
        <v>46064.0</v>
      </c>
      <c r="B2174" s="101" t="s">
        <v>635</v>
      </c>
      <c r="C2174" s="101" t="s">
        <v>25</v>
      </c>
      <c r="D2174" s="101" t="s">
        <v>4824</v>
      </c>
      <c r="E2174" s="359">
        <v>10224.66</v>
      </c>
      <c r="F2174" s="43"/>
      <c r="G2174" s="38"/>
      <c r="H2174" s="125"/>
    </row>
    <row r="2175" ht="15.75" customHeight="1">
      <c r="A2175" s="162">
        <v>46064.0</v>
      </c>
      <c r="B2175" s="101" t="s">
        <v>635</v>
      </c>
      <c r="C2175" s="101" t="s">
        <v>25</v>
      </c>
      <c r="D2175" s="101" t="s">
        <v>4827</v>
      </c>
      <c r="E2175" s="359">
        <v>21531.12</v>
      </c>
      <c r="F2175" s="43"/>
      <c r="G2175" s="38"/>
      <c r="H2175" s="125"/>
    </row>
    <row r="2176" ht="15.75" customHeight="1">
      <c r="A2176" s="162">
        <v>46065.0</v>
      </c>
      <c r="B2176" s="101" t="s">
        <v>635</v>
      </c>
      <c r="C2176" s="101" t="s">
        <v>25</v>
      </c>
      <c r="D2176" s="101" t="s">
        <v>4831</v>
      </c>
      <c r="E2176" s="359">
        <v>99933.5</v>
      </c>
      <c r="F2176" s="43"/>
      <c r="G2176" s="38"/>
      <c r="H2176" s="125"/>
    </row>
    <row r="2177" ht="15.75" customHeight="1">
      <c r="A2177" s="162">
        <v>46065.0</v>
      </c>
      <c r="B2177" s="101" t="s">
        <v>635</v>
      </c>
      <c r="C2177" s="101" t="s">
        <v>25</v>
      </c>
      <c r="D2177" s="101" t="s">
        <v>4834</v>
      </c>
      <c r="E2177" s="359">
        <v>707383.64</v>
      </c>
      <c r="F2177" s="43"/>
      <c r="G2177" s="38"/>
      <c r="H2177" s="125"/>
    </row>
    <row r="2178" ht="15.75" customHeight="1">
      <c r="A2178" s="71">
        <v>46065.0</v>
      </c>
      <c r="B2178" s="72" t="s">
        <v>635</v>
      </c>
      <c r="C2178" s="72" t="s">
        <v>25</v>
      </c>
      <c r="D2178" s="72" t="s">
        <v>4837</v>
      </c>
      <c r="E2178" s="372">
        <v>3189.84</v>
      </c>
      <c r="F2178" s="43"/>
      <c r="G2178" s="38"/>
      <c r="H2178" s="125"/>
    </row>
    <row r="2179" ht="15.75" customHeight="1">
      <c r="A2179" s="71">
        <v>46065.0</v>
      </c>
      <c r="B2179" s="72" t="s">
        <v>635</v>
      </c>
      <c r="C2179" s="72" t="s">
        <v>25</v>
      </c>
      <c r="D2179" s="72" t="s">
        <v>4840</v>
      </c>
      <c r="E2179" s="372">
        <v>12557.35</v>
      </c>
      <c r="F2179" s="33"/>
      <c r="G2179" s="38"/>
      <c r="H2179" s="125"/>
    </row>
    <row r="2180" ht="15.75" customHeight="1">
      <c r="A2180" s="162">
        <v>46066.0</v>
      </c>
      <c r="B2180" s="101" t="s">
        <v>635</v>
      </c>
      <c r="C2180" s="101" t="s">
        <v>191</v>
      </c>
      <c r="D2180" s="101" t="s">
        <v>4844</v>
      </c>
      <c r="E2180" s="359">
        <v>75042.34</v>
      </c>
      <c r="F2180" s="204" t="s">
        <v>4846</v>
      </c>
      <c r="G2180" s="38"/>
      <c r="H2180" s="125"/>
    </row>
    <row r="2181" ht="15.75" customHeight="1">
      <c r="A2181" s="162">
        <v>46066.0</v>
      </c>
      <c r="B2181" s="101" t="s">
        <v>635</v>
      </c>
      <c r="C2181" s="101" t="s">
        <v>191</v>
      </c>
      <c r="D2181" s="101" t="s">
        <v>4853</v>
      </c>
      <c r="E2181" s="359">
        <v>74484.73</v>
      </c>
      <c r="F2181" s="43"/>
      <c r="G2181" s="38"/>
      <c r="H2181" s="125"/>
    </row>
    <row r="2182" ht="15.75" customHeight="1">
      <c r="A2182" s="180">
        <v>46066.0</v>
      </c>
      <c r="B2182" s="181" t="s">
        <v>635</v>
      </c>
      <c r="C2182" s="181" t="s">
        <v>191</v>
      </c>
      <c r="D2182" s="181" t="s">
        <v>4856</v>
      </c>
      <c r="E2182" s="401">
        <v>920534.18</v>
      </c>
      <c r="F2182" s="43"/>
      <c r="G2182" s="38"/>
      <c r="H2182" s="125"/>
    </row>
    <row r="2183" ht="15.75" customHeight="1">
      <c r="A2183" s="162">
        <v>46067.0</v>
      </c>
      <c r="B2183" s="101" t="s">
        <v>635</v>
      </c>
      <c r="C2183" s="101" t="s">
        <v>25</v>
      </c>
      <c r="D2183" s="101" t="s">
        <v>4859</v>
      </c>
      <c r="E2183" s="359">
        <v>312944.57</v>
      </c>
      <c r="F2183" s="43"/>
      <c r="G2183" s="38"/>
      <c r="H2183" s="125"/>
    </row>
    <row r="2184" ht="15.75" customHeight="1">
      <c r="A2184" s="162">
        <v>46067.0</v>
      </c>
      <c r="B2184" s="101" t="s">
        <v>635</v>
      </c>
      <c r="C2184" s="101" t="s">
        <v>25</v>
      </c>
      <c r="D2184" s="101" t="s">
        <v>4862</v>
      </c>
      <c r="E2184" s="359">
        <v>185575.04</v>
      </c>
      <c r="F2184" s="43"/>
      <c r="G2184" s="38"/>
      <c r="H2184" s="125"/>
    </row>
    <row r="2185" ht="15.75" customHeight="1">
      <c r="A2185" s="162">
        <v>46067.0</v>
      </c>
      <c r="B2185" s="101" t="s">
        <v>635</v>
      </c>
      <c r="C2185" s="101" t="s">
        <v>25</v>
      </c>
      <c r="D2185" s="101" t="s">
        <v>4865</v>
      </c>
      <c r="E2185" s="359">
        <v>614992.87</v>
      </c>
      <c r="F2185" s="43"/>
      <c r="G2185" s="38"/>
      <c r="H2185" s="125"/>
    </row>
    <row r="2186" ht="15.75" customHeight="1">
      <c r="A2186" s="162">
        <v>46067.0</v>
      </c>
      <c r="B2186" s="101" t="s">
        <v>635</v>
      </c>
      <c r="C2186" s="101" t="s">
        <v>25</v>
      </c>
      <c r="D2186" s="101" t="s">
        <v>4867</v>
      </c>
      <c r="E2186" s="359">
        <v>90421.73</v>
      </c>
      <c r="F2186" s="43"/>
      <c r="G2186" s="38"/>
      <c r="H2186" s="125"/>
    </row>
    <row r="2187" ht="15.75" customHeight="1">
      <c r="A2187" s="162">
        <v>46067.0</v>
      </c>
      <c r="B2187" s="101" t="s">
        <v>635</v>
      </c>
      <c r="C2187" s="101" t="s">
        <v>25</v>
      </c>
      <c r="D2187" s="101" t="s">
        <v>4870</v>
      </c>
      <c r="E2187" s="359">
        <v>18412.33</v>
      </c>
      <c r="F2187" s="43"/>
      <c r="G2187" s="38"/>
      <c r="H2187" s="125"/>
    </row>
    <row r="2188" ht="15.75" customHeight="1">
      <c r="A2188" s="162">
        <v>46067.0</v>
      </c>
      <c r="B2188" s="101" t="s">
        <v>635</v>
      </c>
      <c r="C2188" s="101" t="s">
        <v>25</v>
      </c>
      <c r="D2188" s="101" t="s">
        <v>4873</v>
      </c>
      <c r="E2188" s="359">
        <v>52385.03</v>
      </c>
      <c r="F2188" s="43"/>
      <c r="G2188" s="38"/>
      <c r="H2188" s="125"/>
    </row>
    <row r="2189" ht="15.75" customHeight="1">
      <c r="A2189" s="162">
        <v>46067.0</v>
      </c>
      <c r="B2189" s="101" t="s">
        <v>635</v>
      </c>
      <c r="C2189" s="101" t="s">
        <v>25</v>
      </c>
      <c r="D2189" s="101" t="s">
        <v>4876</v>
      </c>
      <c r="E2189" s="359">
        <v>78136.82</v>
      </c>
      <c r="F2189" s="43"/>
      <c r="G2189" s="38"/>
      <c r="H2189" s="125"/>
    </row>
    <row r="2190" ht="15.75" customHeight="1">
      <c r="A2190" s="162">
        <v>46071.0</v>
      </c>
      <c r="B2190" s="101" t="s">
        <v>635</v>
      </c>
      <c r="C2190" s="101" t="s">
        <v>25</v>
      </c>
      <c r="D2190" s="101" t="s">
        <v>4879</v>
      </c>
      <c r="E2190" s="359">
        <v>51233.51</v>
      </c>
      <c r="F2190" s="43"/>
      <c r="G2190" s="38"/>
      <c r="H2190" s="125"/>
    </row>
    <row r="2191" ht="15.75" customHeight="1">
      <c r="A2191" s="162">
        <v>46071.0</v>
      </c>
      <c r="B2191" s="101" t="s">
        <v>635</v>
      </c>
      <c r="C2191" s="101" t="s">
        <v>25</v>
      </c>
      <c r="D2191" s="101" t="s">
        <v>4883</v>
      </c>
      <c r="E2191" s="359">
        <v>214964.83</v>
      </c>
      <c r="F2191" s="43"/>
      <c r="G2191" s="38"/>
      <c r="H2191" s="125"/>
    </row>
    <row r="2192" ht="15.75" customHeight="1">
      <c r="A2192" s="162">
        <v>46071.0</v>
      </c>
      <c r="B2192" s="101" t="s">
        <v>635</v>
      </c>
      <c r="C2192" s="101" t="s">
        <v>25</v>
      </c>
      <c r="D2192" s="101" t="s">
        <v>4884</v>
      </c>
      <c r="E2192" s="359">
        <v>459033.02</v>
      </c>
      <c r="F2192" s="43"/>
      <c r="G2192" s="38"/>
      <c r="H2192" s="125"/>
    </row>
    <row r="2193" ht="15.75" customHeight="1">
      <c r="A2193" s="162"/>
      <c r="B2193" s="101"/>
      <c r="C2193" s="101"/>
      <c r="D2193" s="101" t="s">
        <v>4886</v>
      </c>
      <c r="E2193" s="359">
        <v>166347.75</v>
      </c>
      <c r="F2193" s="43"/>
      <c r="G2193" s="38"/>
      <c r="H2193" s="125"/>
    </row>
    <row r="2194" ht="15.75" customHeight="1">
      <c r="A2194" s="162"/>
      <c r="B2194" s="101"/>
      <c r="C2194" s="101"/>
      <c r="D2194" s="101" t="s">
        <v>4888</v>
      </c>
      <c r="E2194" s="359">
        <v>19116.49</v>
      </c>
      <c r="F2194" s="43"/>
      <c r="G2194" s="38"/>
      <c r="H2194" s="125"/>
    </row>
    <row r="2195" ht="15.75" customHeight="1">
      <c r="A2195" s="162">
        <v>46071.0</v>
      </c>
      <c r="B2195" s="101" t="s">
        <v>635</v>
      </c>
      <c r="C2195" s="101" t="s">
        <v>25</v>
      </c>
      <c r="D2195" s="101" t="s">
        <v>4891</v>
      </c>
      <c r="E2195" s="359">
        <v>47811.49</v>
      </c>
      <c r="F2195" s="43"/>
      <c r="G2195" s="38"/>
      <c r="H2195" s="125"/>
    </row>
    <row r="2196" ht="15.75" customHeight="1">
      <c r="A2196" s="162">
        <v>46072.0</v>
      </c>
      <c r="B2196" s="101" t="s">
        <v>635</v>
      </c>
      <c r="C2196" s="101" t="s">
        <v>25</v>
      </c>
      <c r="D2196" s="101" t="s">
        <v>4893</v>
      </c>
      <c r="E2196" s="359">
        <v>4643.51</v>
      </c>
      <c r="F2196" s="43"/>
      <c r="G2196" s="38"/>
      <c r="H2196" s="125"/>
    </row>
    <row r="2197" ht="15.75" customHeight="1">
      <c r="A2197" s="162">
        <v>46072.0</v>
      </c>
      <c r="B2197" s="101" t="s">
        <v>635</v>
      </c>
      <c r="C2197" s="101" t="s">
        <v>25</v>
      </c>
      <c r="D2197" s="101" t="s">
        <v>4896</v>
      </c>
      <c r="E2197" s="359">
        <v>132170.59</v>
      </c>
      <c r="F2197" s="43"/>
      <c r="G2197" s="38"/>
      <c r="H2197" s="125"/>
    </row>
    <row r="2198" ht="15.75" customHeight="1">
      <c r="A2198" s="162">
        <v>46072.0</v>
      </c>
      <c r="B2198" s="101" t="s">
        <v>635</v>
      </c>
      <c r="C2198" s="101" t="s">
        <v>25</v>
      </c>
      <c r="D2198" s="101" t="s">
        <v>4900</v>
      </c>
      <c r="E2198" s="359">
        <v>96194.71</v>
      </c>
      <c r="F2198" s="43"/>
      <c r="G2198" s="38"/>
      <c r="H2198" s="125"/>
    </row>
    <row r="2199" ht="15.75" customHeight="1">
      <c r="A2199" s="71">
        <v>46072.0</v>
      </c>
      <c r="B2199" s="72" t="s">
        <v>635</v>
      </c>
      <c r="C2199" s="72" t="s">
        <v>25</v>
      </c>
      <c r="D2199" s="72" t="s">
        <v>4903</v>
      </c>
      <c r="E2199" s="372">
        <v>5678.46</v>
      </c>
      <c r="F2199" s="43"/>
      <c r="G2199" s="38"/>
      <c r="H2199" s="125"/>
    </row>
    <row r="2200" ht="15.75" customHeight="1">
      <c r="A2200" s="71">
        <v>46072.0</v>
      </c>
      <c r="B2200" s="72" t="s">
        <v>635</v>
      </c>
      <c r="C2200" s="72" t="s">
        <v>25</v>
      </c>
      <c r="D2200" s="72" t="s">
        <v>4907</v>
      </c>
      <c r="E2200" s="372">
        <v>10610.28</v>
      </c>
      <c r="F2200" s="43"/>
      <c r="G2200" s="38"/>
      <c r="H2200" s="125"/>
    </row>
    <row r="2201" ht="15.75" customHeight="1">
      <c r="A2201" s="162">
        <v>46072.0</v>
      </c>
      <c r="B2201" s="101" t="s">
        <v>635</v>
      </c>
      <c r="C2201" s="101" t="s">
        <v>25</v>
      </c>
      <c r="D2201" s="101" t="s">
        <v>4910</v>
      </c>
      <c r="E2201" s="359">
        <v>105476.42</v>
      </c>
      <c r="F2201" s="43"/>
      <c r="G2201" s="38"/>
      <c r="H2201" s="125"/>
    </row>
    <row r="2202" ht="15.75" customHeight="1">
      <c r="A2202" s="162">
        <v>46072.0</v>
      </c>
      <c r="B2202" s="101" t="s">
        <v>635</v>
      </c>
      <c r="C2202" s="101" t="s">
        <v>25</v>
      </c>
      <c r="D2202" s="101" t="s">
        <v>4912</v>
      </c>
      <c r="E2202" s="359">
        <v>217335.12</v>
      </c>
      <c r="F2202" s="43"/>
      <c r="G2202" s="38"/>
      <c r="H2202" s="125"/>
    </row>
    <row r="2203" ht="15.75" customHeight="1">
      <c r="A2203" s="162">
        <v>46072.0</v>
      </c>
      <c r="B2203" s="101" t="s">
        <v>635</v>
      </c>
      <c r="C2203" s="101" t="s">
        <v>25</v>
      </c>
      <c r="D2203" s="101" t="s">
        <v>4915</v>
      </c>
      <c r="E2203" s="359">
        <v>166753.83</v>
      </c>
      <c r="F2203" s="43"/>
      <c r="G2203" s="38"/>
      <c r="H2203" s="125"/>
    </row>
    <row r="2204" ht="15.75" customHeight="1">
      <c r="A2204" s="162">
        <v>46072.0</v>
      </c>
      <c r="B2204" s="101" t="s">
        <v>635</v>
      </c>
      <c r="C2204" s="101" t="s">
        <v>25</v>
      </c>
      <c r="D2204" s="101" t="s">
        <v>4918</v>
      </c>
      <c r="E2204" s="359">
        <v>24860.04</v>
      </c>
      <c r="F2204" s="33"/>
      <c r="G2204" s="38"/>
      <c r="H2204" s="125"/>
    </row>
    <row r="2205" ht="15.75" customHeight="1">
      <c r="A2205" s="162">
        <v>46073.0</v>
      </c>
      <c r="B2205" s="101" t="s">
        <v>635</v>
      </c>
      <c r="C2205" s="101" t="s">
        <v>25</v>
      </c>
      <c r="D2205" s="101" t="s">
        <v>4922</v>
      </c>
      <c r="E2205" s="359">
        <v>183648.33</v>
      </c>
      <c r="F2205" s="276"/>
      <c r="G2205" s="38"/>
      <c r="H2205" s="125"/>
    </row>
    <row r="2206" ht="15.75" customHeight="1">
      <c r="A2206" s="162">
        <v>46073.0</v>
      </c>
      <c r="B2206" s="101" t="s">
        <v>635</v>
      </c>
      <c r="C2206" s="101" t="s">
        <v>25</v>
      </c>
      <c r="D2206" s="101" t="s">
        <v>4927</v>
      </c>
      <c r="E2206" s="359">
        <v>41809.56</v>
      </c>
      <c r="F2206" s="43"/>
      <c r="G2206" s="38"/>
      <c r="H2206" s="125"/>
    </row>
    <row r="2207" ht="15.75" customHeight="1">
      <c r="A2207" s="162">
        <v>46073.0</v>
      </c>
      <c r="B2207" s="101" t="s">
        <v>635</v>
      </c>
      <c r="C2207" s="101" t="s">
        <v>191</v>
      </c>
      <c r="D2207" s="101" t="s">
        <v>4930</v>
      </c>
      <c r="E2207" s="359">
        <v>71871.35</v>
      </c>
      <c r="F2207" s="43"/>
      <c r="G2207" s="38"/>
      <c r="H2207" s="125"/>
    </row>
    <row r="2208" ht="15.75" customHeight="1">
      <c r="A2208" s="162">
        <v>46074.0</v>
      </c>
      <c r="B2208" s="101" t="s">
        <v>635</v>
      </c>
      <c r="C2208" s="101" t="s">
        <v>191</v>
      </c>
      <c r="D2208" s="101" t="s">
        <v>4933</v>
      </c>
      <c r="E2208" s="359">
        <v>26009.87</v>
      </c>
      <c r="F2208" s="43"/>
      <c r="G2208" s="38"/>
      <c r="H2208" s="125"/>
    </row>
    <row r="2209" ht="15.75" customHeight="1">
      <c r="A2209" s="162">
        <v>46074.0</v>
      </c>
      <c r="B2209" s="101" t="s">
        <v>635</v>
      </c>
      <c r="C2209" s="101" t="s">
        <v>191</v>
      </c>
      <c r="D2209" s="101" t="s">
        <v>4936</v>
      </c>
      <c r="E2209" s="359">
        <v>10637.36</v>
      </c>
      <c r="F2209" s="43"/>
      <c r="G2209" s="38"/>
      <c r="H2209" s="125"/>
    </row>
    <row r="2210" ht="15.75" customHeight="1">
      <c r="A2210" s="162">
        <v>46074.0</v>
      </c>
      <c r="B2210" s="101" t="s">
        <v>635</v>
      </c>
      <c r="C2210" s="101" t="s">
        <v>191</v>
      </c>
      <c r="D2210" s="101" t="s">
        <v>4940</v>
      </c>
      <c r="E2210" s="359">
        <v>471218.93</v>
      </c>
      <c r="F2210" s="43"/>
      <c r="G2210" s="38"/>
      <c r="H2210" s="125"/>
    </row>
    <row r="2211" ht="15.75" customHeight="1">
      <c r="A2211" s="162">
        <v>46074.0</v>
      </c>
      <c r="B2211" s="101" t="s">
        <v>635</v>
      </c>
      <c r="C2211" s="101" t="s">
        <v>191</v>
      </c>
      <c r="D2211" s="101" t="s">
        <v>4943</v>
      </c>
      <c r="E2211" s="359">
        <v>210244.52</v>
      </c>
      <c r="F2211" s="43"/>
      <c r="G2211" s="38"/>
      <c r="H2211" s="125"/>
    </row>
    <row r="2212" ht="15.75" customHeight="1">
      <c r="A2212" s="162">
        <v>46076.0</v>
      </c>
      <c r="B2212" s="101" t="s">
        <v>635</v>
      </c>
      <c r="C2212" s="101" t="s">
        <v>191</v>
      </c>
      <c r="D2212" s="101" t="s">
        <v>4945</v>
      </c>
      <c r="E2212" s="359">
        <v>953017.81</v>
      </c>
      <c r="F2212" s="43"/>
      <c r="G2212" s="38"/>
      <c r="H2212" s="125"/>
    </row>
    <row r="2213" ht="15.75" customHeight="1">
      <c r="A2213" s="162">
        <v>46076.0</v>
      </c>
      <c r="B2213" s="101" t="s">
        <v>635</v>
      </c>
      <c r="C2213" s="101" t="s">
        <v>191</v>
      </c>
      <c r="D2213" s="101" t="s">
        <v>4947</v>
      </c>
      <c r="E2213" s="359">
        <v>400507.56</v>
      </c>
      <c r="F2213" s="43"/>
      <c r="G2213" s="38"/>
      <c r="H2213" s="125"/>
    </row>
    <row r="2214" ht="15.75" customHeight="1">
      <c r="A2214" s="71">
        <v>46076.0</v>
      </c>
      <c r="B2214" s="72" t="s">
        <v>635</v>
      </c>
      <c r="C2214" s="72" t="s">
        <v>191</v>
      </c>
      <c r="D2214" s="72" t="s">
        <v>4949</v>
      </c>
      <c r="E2214" s="372">
        <v>8647.43</v>
      </c>
      <c r="F2214" s="43"/>
      <c r="G2214" s="38"/>
      <c r="H2214" s="125"/>
    </row>
    <row r="2215" ht="15.75" customHeight="1">
      <c r="A2215" s="162">
        <v>46076.0</v>
      </c>
      <c r="B2215" s="101" t="s">
        <v>635</v>
      </c>
      <c r="C2215" s="101" t="s">
        <v>191</v>
      </c>
      <c r="D2215" s="101" t="s">
        <v>4951</v>
      </c>
      <c r="E2215" s="359">
        <v>70888.71</v>
      </c>
      <c r="F2215" s="43"/>
      <c r="G2215" s="38"/>
      <c r="H2215" s="125"/>
    </row>
    <row r="2216" ht="15.75" customHeight="1">
      <c r="A2216" s="162">
        <v>46076.0</v>
      </c>
      <c r="B2216" s="101" t="s">
        <v>635</v>
      </c>
      <c r="C2216" s="101" t="s">
        <v>191</v>
      </c>
      <c r="D2216" s="101" t="s">
        <v>4953</v>
      </c>
      <c r="E2216" s="359">
        <v>53581.41</v>
      </c>
      <c r="F2216" s="43"/>
      <c r="G2216" s="38"/>
      <c r="H2216" s="125"/>
    </row>
    <row r="2217" ht="15.75" customHeight="1">
      <c r="A2217" s="162">
        <v>46076.0</v>
      </c>
      <c r="B2217" s="101" t="s">
        <v>635</v>
      </c>
      <c r="C2217" s="101" t="s">
        <v>25</v>
      </c>
      <c r="D2217" s="101" t="s">
        <v>4955</v>
      </c>
      <c r="E2217" s="359">
        <v>631216.38</v>
      </c>
      <c r="F2217" s="43"/>
      <c r="G2217" s="38"/>
      <c r="H2217" s="125"/>
    </row>
    <row r="2218" ht="15.75" customHeight="1">
      <c r="A2218" s="162">
        <v>46076.0</v>
      </c>
      <c r="B2218" s="101" t="s">
        <v>635</v>
      </c>
      <c r="C2218" s="101" t="s">
        <v>191</v>
      </c>
      <c r="D2218" s="101" t="s">
        <v>4957</v>
      </c>
      <c r="E2218" s="359">
        <v>38451.69</v>
      </c>
      <c r="F2218" s="43"/>
      <c r="G2218" s="38"/>
      <c r="H2218" s="125"/>
    </row>
    <row r="2219" ht="15.75" customHeight="1">
      <c r="A2219" s="162">
        <v>46077.0</v>
      </c>
      <c r="B2219" s="101" t="s">
        <v>635</v>
      </c>
      <c r="C2219" s="101" t="s">
        <v>191</v>
      </c>
      <c r="D2219" s="101" t="s">
        <v>4959</v>
      </c>
      <c r="E2219" s="359">
        <v>14109.04</v>
      </c>
      <c r="F2219" s="43"/>
      <c r="G2219" s="38"/>
      <c r="H2219" s="125"/>
    </row>
    <row r="2220" ht="15.75" customHeight="1">
      <c r="A2220" s="162">
        <v>46077.0</v>
      </c>
      <c r="B2220" s="101" t="s">
        <v>635</v>
      </c>
      <c r="C2220" s="101" t="s">
        <v>25</v>
      </c>
      <c r="D2220" s="101" t="s">
        <v>4962</v>
      </c>
      <c r="E2220" s="359">
        <v>43799.62</v>
      </c>
      <c r="F2220" s="43"/>
      <c r="G2220" s="38"/>
      <c r="H2220" s="125"/>
    </row>
    <row r="2221" ht="15.75" customHeight="1">
      <c r="A2221" s="162">
        <v>46077.0</v>
      </c>
      <c r="B2221" s="101" t="s">
        <v>635</v>
      </c>
      <c r="C2221" s="101" t="s">
        <v>191</v>
      </c>
      <c r="D2221" s="101" t="s">
        <v>4964</v>
      </c>
      <c r="E2221" s="359">
        <v>194775.83</v>
      </c>
      <c r="F2221" s="43"/>
      <c r="G2221" s="38"/>
      <c r="H2221" s="125"/>
    </row>
    <row r="2222" ht="15.75" customHeight="1">
      <c r="A2222" s="162">
        <v>46077.0</v>
      </c>
      <c r="B2222" s="101" t="s">
        <v>635</v>
      </c>
      <c r="C2222" s="101" t="s">
        <v>191</v>
      </c>
      <c r="D2222" s="101" t="s">
        <v>4966</v>
      </c>
      <c r="E2222" s="359">
        <v>38155.78</v>
      </c>
      <c r="F2222" s="43"/>
      <c r="G2222" s="38"/>
      <c r="H2222" s="125"/>
    </row>
    <row r="2223" ht="15.75" customHeight="1">
      <c r="A2223" s="162">
        <v>46077.0</v>
      </c>
      <c r="B2223" s="101" t="s">
        <v>635</v>
      </c>
      <c r="C2223" s="101" t="s">
        <v>191</v>
      </c>
      <c r="D2223" s="101" t="s">
        <v>4969</v>
      </c>
      <c r="E2223" s="359">
        <v>77024.56</v>
      </c>
      <c r="F2223" s="43"/>
      <c r="G2223" s="38"/>
      <c r="H2223" s="125"/>
    </row>
    <row r="2224" ht="15.75" customHeight="1">
      <c r="A2224" s="213">
        <v>46078.0</v>
      </c>
      <c r="B2224" s="215" t="s">
        <v>635</v>
      </c>
      <c r="C2224" s="215" t="s">
        <v>191</v>
      </c>
      <c r="D2224" s="215" t="s">
        <v>4975</v>
      </c>
      <c r="E2224" s="412">
        <v>59373.76</v>
      </c>
      <c r="F2224" s="43"/>
      <c r="G2224" s="38"/>
      <c r="H2224" s="125"/>
    </row>
    <row r="2225" ht="15.75" customHeight="1">
      <c r="A2225" s="162">
        <v>46078.0</v>
      </c>
      <c r="B2225" s="101" t="s">
        <v>635</v>
      </c>
      <c r="C2225" s="101" t="s">
        <v>191</v>
      </c>
      <c r="D2225" s="101" t="s">
        <v>4982</v>
      </c>
      <c r="E2225" s="359">
        <v>60379.51</v>
      </c>
      <c r="F2225" s="43"/>
      <c r="G2225" s="38"/>
      <c r="H2225" s="125"/>
    </row>
    <row r="2226" ht="15.75" customHeight="1">
      <c r="A2226" s="162">
        <v>46079.0</v>
      </c>
      <c r="B2226" s="101"/>
      <c r="C2226" s="101"/>
      <c r="D2226" s="101" t="s">
        <v>4986</v>
      </c>
      <c r="E2226" s="359">
        <v>13298.8</v>
      </c>
      <c r="F2226" s="43"/>
      <c r="G2226" s="38"/>
      <c r="H2226" s="125"/>
    </row>
    <row r="2227" ht="15.75" customHeight="1">
      <c r="A2227" s="162">
        <v>46079.0</v>
      </c>
      <c r="B2227" s="101"/>
      <c r="C2227" s="101"/>
      <c r="D2227" s="101" t="s">
        <v>4989</v>
      </c>
      <c r="E2227" s="359">
        <v>6249.78</v>
      </c>
      <c r="F2227" s="43"/>
      <c r="G2227" s="38"/>
      <c r="H2227" s="125"/>
    </row>
    <row r="2228" ht="15.75" customHeight="1">
      <c r="A2228" s="162">
        <v>46079.0</v>
      </c>
      <c r="B2228" s="101" t="s">
        <v>635</v>
      </c>
      <c r="C2228" s="101" t="s">
        <v>25</v>
      </c>
      <c r="D2228" s="101" t="s">
        <v>4993</v>
      </c>
      <c r="E2228" s="359">
        <v>25294.43</v>
      </c>
      <c r="F2228" s="43"/>
      <c r="G2228" s="38"/>
      <c r="H2228" s="125"/>
    </row>
    <row r="2229" ht="15.75" customHeight="1">
      <c r="A2229" s="71">
        <v>46079.0</v>
      </c>
      <c r="B2229" s="72" t="s">
        <v>635</v>
      </c>
      <c r="C2229" s="72" t="s">
        <v>25</v>
      </c>
      <c r="D2229" s="72" t="s">
        <v>4997</v>
      </c>
      <c r="E2229" s="372">
        <v>67413.79</v>
      </c>
      <c r="F2229" s="43"/>
      <c r="G2229" s="38"/>
      <c r="H2229" s="125"/>
    </row>
    <row r="2230" ht="15.75" customHeight="1">
      <c r="A2230" s="162">
        <v>46079.0</v>
      </c>
      <c r="B2230" s="101" t="s">
        <v>635</v>
      </c>
      <c r="C2230" s="101" t="s">
        <v>291</v>
      </c>
      <c r="D2230" s="101" t="s">
        <v>5001</v>
      </c>
      <c r="E2230" s="359">
        <v>-41523.63</v>
      </c>
      <c r="F2230" s="43"/>
      <c r="G2230" s="38"/>
      <c r="H2230" s="125"/>
    </row>
    <row r="2231" ht="15.75" customHeight="1">
      <c r="A2231" s="162">
        <v>46079.0</v>
      </c>
      <c r="B2231" s="101" t="s">
        <v>635</v>
      </c>
      <c r="C2231" s="101" t="s">
        <v>291</v>
      </c>
      <c r="D2231" s="101" t="s">
        <v>5005</v>
      </c>
      <c r="E2231" s="359">
        <v>-8579.53</v>
      </c>
      <c r="F2231" s="33"/>
      <c r="G2231" s="38"/>
      <c r="H2231" s="125"/>
    </row>
    <row r="2232" ht="15.75" customHeight="1">
      <c r="A2232" s="239">
        <v>46080.0</v>
      </c>
      <c r="B2232" s="240" t="s">
        <v>635</v>
      </c>
      <c r="C2232" s="240" t="s">
        <v>25</v>
      </c>
      <c r="D2232" s="240" t="s">
        <v>5010</v>
      </c>
      <c r="E2232" s="402">
        <v>27530.45</v>
      </c>
      <c r="F2232" s="204" t="s">
        <v>5012</v>
      </c>
      <c r="G2232" s="38"/>
      <c r="H2232" s="125"/>
    </row>
    <row r="2233" ht="15.75" customHeight="1">
      <c r="A2233" s="239">
        <v>46080.0</v>
      </c>
      <c r="B2233" s="240" t="s">
        <v>635</v>
      </c>
      <c r="C2233" s="240" t="s">
        <v>25</v>
      </c>
      <c r="D2233" s="240" t="s">
        <v>5026</v>
      </c>
      <c r="E2233" s="402">
        <v>13816.24</v>
      </c>
      <c r="F2233" s="43"/>
      <c r="G2233" s="38"/>
      <c r="H2233" s="125"/>
    </row>
    <row r="2234" ht="15.75" customHeight="1">
      <c r="A2234" s="239">
        <v>46080.0</v>
      </c>
      <c r="B2234" s="240" t="s">
        <v>635</v>
      </c>
      <c r="C2234" s="240" t="s">
        <v>25</v>
      </c>
      <c r="D2234" s="240" t="s">
        <v>5030</v>
      </c>
      <c r="E2234" s="402">
        <v>51846.66</v>
      </c>
      <c r="F2234" s="43"/>
      <c r="G2234" s="38"/>
      <c r="H2234" s="125"/>
    </row>
    <row r="2235" ht="15.75" customHeight="1">
      <c r="A2235" s="162">
        <v>46080.0</v>
      </c>
      <c r="B2235" s="101" t="s">
        <v>635</v>
      </c>
      <c r="C2235" s="101" t="s">
        <v>191</v>
      </c>
      <c r="D2235" s="101" t="s">
        <v>5035</v>
      </c>
      <c r="E2235" s="359">
        <v>21067.37</v>
      </c>
      <c r="F2235" s="43"/>
      <c r="G2235" s="38"/>
      <c r="H2235" s="125"/>
    </row>
    <row r="2236" ht="15.75" customHeight="1">
      <c r="A2236" s="162">
        <v>46080.0</v>
      </c>
      <c r="B2236" s="101" t="s">
        <v>635</v>
      </c>
      <c r="C2236" s="101" t="s">
        <v>191</v>
      </c>
      <c r="D2236" s="101" t="s">
        <v>5039</v>
      </c>
      <c r="E2236" s="359">
        <v>12499.97</v>
      </c>
      <c r="F2236" s="43"/>
      <c r="G2236" s="38"/>
      <c r="H2236" s="125"/>
    </row>
    <row r="2237" ht="15.75" customHeight="1">
      <c r="A2237" s="162">
        <v>46080.0</v>
      </c>
      <c r="B2237" s="101" t="s">
        <v>635</v>
      </c>
      <c r="C2237" s="101" t="s">
        <v>191</v>
      </c>
      <c r="D2237" s="101" t="s">
        <v>5042</v>
      </c>
      <c r="E2237" s="359">
        <v>22453.63</v>
      </c>
      <c r="F2237" s="43"/>
      <c r="G2237" s="38"/>
      <c r="H2237" s="125"/>
    </row>
    <row r="2238" ht="15.75" customHeight="1">
      <c r="A2238" s="162">
        <v>46080.0</v>
      </c>
      <c r="B2238" s="101" t="s">
        <v>635</v>
      </c>
      <c r="C2238" s="101" t="s">
        <v>291</v>
      </c>
      <c r="D2238" s="101" t="s">
        <v>5047</v>
      </c>
      <c r="E2238" s="359">
        <v>-8552.05</v>
      </c>
      <c r="F2238" s="43"/>
      <c r="G2238" s="38"/>
      <c r="H2238" s="125"/>
    </row>
    <row r="2239" ht="15.75" customHeight="1">
      <c r="A2239" s="162">
        <v>46080.0</v>
      </c>
      <c r="B2239" s="101" t="s">
        <v>635</v>
      </c>
      <c r="C2239" s="101" t="s">
        <v>291</v>
      </c>
      <c r="D2239" s="101" t="s">
        <v>5051</v>
      </c>
      <c r="E2239" s="359">
        <v>-60379.51</v>
      </c>
      <c r="F2239" s="43"/>
      <c r="G2239" s="38"/>
      <c r="H2239" s="125"/>
    </row>
    <row r="2240" ht="15.75" customHeight="1">
      <c r="A2240" s="162">
        <v>46081.0</v>
      </c>
      <c r="B2240" s="101" t="s">
        <v>635</v>
      </c>
      <c r="C2240" s="101" t="s">
        <v>191</v>
      </c>
      <c r="D2240" s="101" t="s">
        <v>5054</v>
      </c>
      <c r="E2240" s="359">
        <v>25954.21</v>
      </c>
      <c r="F2240" s="43"/>
      <c r="G2240" s="38"/>
      <c r="H2240" s="125"/>
    </row>
    <row r="2241" ht="15.75" customHeight="1">
      <c r="A2241" s="162">
        <v>46081.0</v>
      </c>
      <c r="B2241" s="101" t="s">
        <v>635</v>
      </c>
      <c r="C2241" s="101" t="s">
        <v>25</v>
      </c>
      <c r="D2241" s="101" t="s">
        <v>5059</v>
      </c>
      <c r="E2241" s="359">
        <v>83404.74</v>
      </c>
      <c r="F2241" s="43"/>
      <c r="G2241" s="38"/>
      <c r="H2241" s="125"/>
    </row>
    <row r="2242" ht="15.75" customHeight="1">
      <c r="A2242" s="162">
        <v>46083.0</v>
      </c>
      <c r="B2242" s="101" t="s">
        <v>635</v>
      </c>
      <c r="C2242" s="101" t="s">
        <v>291</v>
      </c>
      <c r="D2242" s="101" t="s">
        <v>5063</v>
      </c>
      <c r="E2242" s="359">
        <v>-24557.7</v>
      </c>
      <c r="F2242" s="43"/>
      <c r="G2242" s="38"/>
      <c r="H2242" s="125"/>
    </row>
    <row r="2243" ht="15.75" customHeight="1">
      <c r="A2243" s="162">
        <v>46083.0</v>
      </c>
      <c r="B2243" s="101" t="s">
        <v>635</v>
      </c>
      <c r="C2243" s="101" t="s">
        <v>25</v>
      </c>
      <c r="D2243" s="101" t="s">
        <v>5067</v>
      </c>
      <c r="E2243" s="359">
        <v>543569.78</v>
      </c>
      <c r="F2243" s="43"/>
      <c r="G2243" s="38"/>
      <c r="H2243" s="125"/>
    </row>
    <row r="2244" ht="15.75" customHeight="1">
      <c r="A2244" s="162">
        <v>46083.0</v>
      </c>
      <c r="B2244" s="101" t="s">
        <v>635</v>
      </c>
      <c r="C2244" s="101" t="s">
        <v>25</v>
      </c>
      <c r="D2244" s="101" t="s">
        <v>5069</v>
      </c>
      <c r="E2244" s="359">
        <v>63352.17</v>
      </c>
      <c r="F2244" s="43"/>
      <c r="G2244" s="38"/>
      <c r="H2244" s="125"/>
    </row>
    <row r="2245" ht="15.75" customHeight="1">
      <c r="A2245" s="162">
        <v>46083.0</v>
      </c>
      <c r="B2245" s="101" t="s">
        <v>635</v>
      </c>
      <c r="C2245" s="101" t="s">
        <v>25</v>
      </c>
      <c r="D2245" s="101" t="s">
        <v>5073</v>
      </c>
      <c r="E2245" s="359">
        <v>411815.85</v>
      </c>
      <c r="F2245" s="43"/>
      <c r="G2245" s="38"/>
      <c r="H2245" s="125"/>
    </row>
    <row r="2246" ht="15.75" customHeight="1">
      <c r="A2246" s="162">
        <v>46083.0</v>
      </c>
      <c r="B2246" s="101" t="s">
        <v>635</v>
      </c>
      <c r="C2246" s="101" t="s">
        <v>25</v>
      </c>
      <c r="D2246" s="101" t="s">
        <v>5076</v>
      </c>
      <c r="E2246" s="359">
        <v>28882.64</v>
      </c>
      <c r="F2246" s="43"/>
      <c r="G2246" s="38"/>
      <c r="H2246" s="125"/>
    </row>
    <row r="2247" ht="15.75" customHeight="1">
      <c r="A2247" s="162">
        <v>46083.0</v>
      </c>
      <c r="B2247" s="101" t="s">
        <v>635</v>
      </c>
      <c r="C2247" s="101" t="s">
        <v>25</v>
      </c>
      <c r="D2247" s="101" t="s">
        <v>5077</v>
      </c>
      <c r="E2247" s="359">
        <v>939108.06</v>
      </c>
      <c r="F2247" s="43"/>
      <c r="G2247" s="38"/>
      <c r="H2247" s="125"/>
    </row>
    <row r="2248" ht="15.75" customHeight="1">
      <c r="A2248" s="162">
        <v>46083.0</v>
      </c>
      <c r="B2248" s="101" t="s">
        <v>635</v>
      </c>
      <c r="C2248" s="101" t="s">
        <v>25</v>
      </c>
      <c r="D2248" s="101" t="s">
        <v>5081</v>
      </c>
      <c r="E2248" s="359">
        <v>21317.16</v>
      </c>
      <c r="F2248" s="43"/>
      <c r="G2248" s="38"/>
      <c r="H2248" s="125"/>
    </row>
    <row r="2249" ht="15.75" customHeight="1">
      <c r="A2249" s="162">
        <v>46083.0</v>
      </c>
      <c r="B2249" s="101" t="s">
        <v>635</v>
      </c>
      <c r="C2249" s="101" t="s">
        <v>25</v>
      </c>
      <c r="D2249" s="101" t="s">
        <v>5083</v>
      </c>
      <c r="E2249" s="359">
        <v>79456.3</v>
      </c>
      <c r="F2249" s="43"/>
      <c r="G2249" s="38"/>
      <c r="H2249" s="125"/>
    </row>
    <row r="2250" ht="15.75" customHeight="1">
      <c r="A2250" s="162">
        <v>46083.0</v>
      </c>
      <c r="B2250" s="101" t="s">
        <v>635</v>
      </c>
      <c r="C2250" s="101" t="s">
        <v>25</v>
      </c>
      <c r="D2250" s="101" t="s">
        <v>5087</v>
      </c>
      <c r="E2250" s="359">
        <v>177029.38</v>
      </c>
      <c r="F2250" s="43"/>
      <c r="G2250" s="38"/>
      <c r="H2250" s="125"/>
    </row>
    <row r="2251" ht="15.75" customHeight="1">
      <c r="A2251" s="162">
        <v>46083.0</v>
      </c>
      <c r="B2251" s="101" t="s">
        <v>635</v>
      </c>
      <c r="C2251" s="101" t="s">
        <v>25</v>
      </c>
      <c r="D2251" s="101" t="s">
        <v>5090</v>
      </c>
      <c r="E2251" s="359">
        <v>99107.72</v>
      </c>
      <c r="F2251" s="43"/>
      <c r="G2251" s="38"/>
      <c r="H2251" s="125"/>
    </row>
    <row r="2252" ht="15.75" customHeight="1">
      <c r="A2252" s="162">
        <v>46083.0</v>
      </c>
      <c r="B2252" s="101" t="s">
        <v>635</v>
      </c>
      <c r="C2252" s="101" t="s">
        <v>25</v>
      </c>
      <c r="D2252" s="101" t="s">
        <v>5093</v>
      </c>
      <c r="E2252" s="359">
        <v>11811.18</v>
      </c>
      <c r="F2252" s="43"/>
      <c r="G2252" s="38"/>
      <c r="H2252" s="125"/>
    </row>
    <row r="2253" ht="15.75" customHeight="1">
      <c r="A2253" s="162">
        <v>46083.0</v>
      </c>
      <c r="B2253" s="101" t="s">
        <v>635</v>
      </c>
      <c r="C2253" s="101" t="s">
        <v>25</v>
      </c>
      <c r="D2253" s="101" t="s">
        <v>5096</v>
      </c>
      <c r="E2253" s="359">
        <v>25845.12</v>
      </c>
      <c r="F2253" s="43"/>
      <c r="G2253" s="38"/>
      <c r="H2253" s="125"/>
    </row>
    <row r="2254" ht="15.75" customHeight="1">
      <c r="A2254" s="162">
        <v>46083.0</v>
      </c>
      <c r="B2254" s="101" t="s">
        <v>635</v>
      </c>
      <c r="C2254" s="101" t="s">
        <v>25</v>
      </c>
      <c r="D2254" s="101" t="s">
        <v>5098</v>
      </c>
      <c r="E2254" s="359">
        <v>999.04</v>
      </c>
      <c r="F2254" s="43"/>
      <c r="G2254" s="38"/>
      <c r="H2254" s="125"/>
    </row>
    <row r="2255" ht="15.75" customHeight="1">
      <c r="A2255" s="162">
        <v>46084.0</v>
      </c>
      <c r="B2255" s="101" t="s">
        <v>635</v>
      </c>
      <c r="C2255" s="101" t="s">
        <v>25</v>
      </c>
      <c r="D2255" s="101" t="s">
        <v>5100</v>
      </c>
      <c r="E2255" s="359">
        <v>88629.17</v>
      </c>
      <c r="F2255" s="43"/>
      <c r="G2255" s="38"/>
      <c r="H2255" s="125"/>
    </row>
    <row r="2256" ht="15.75" customHeight="1">
      <c r="A2256" s="162">
        <v>46084.0</v>
      </c>
      <c r="B2256" s="101" t="s">
        <v>635</v>
      </c>
      <c r="C2256" s="101" t="s">
        <v>25</v>
      </c>
      <c r="D2256" s="101" t="s">
        <v>5103</v>
      </c>
      <c r="E2256" s="359">
        <v>83645.75</v>
      </c>
      <c r="F2256" s="43"/>
      <c r="G2256" s="38"/>
      <c r="H2256" s="125"/>
    </row>
    <row r="2257" ht="15.75" customHeight="1">
      <c r="A2257" s="162">
        <v>46084.0</v>
      </c>
      <c r="B2257" s="101" t="s">
        <v>635</v>
      </c>
      <c r="C2257" s="101" t="s">
        <v>25</v>
      </c>
      <c r="D2257" s="101" t="s">
        <v>5106</v>
      </c>
      <c r="E2257" s="359">
        <v>177029.38</v>
      </c>
      <c r="F2257" s="43"/>
      <c r="G2257" s="38"/>
      <c r="H2257" s="125"/>
    </row>
    <row r="2258" ht="15.75" customHeight="1">
      <c r="A2258" s="162">
        <v>46084.0</v>
      </c>
      <c r="B2258" s="101" t="s">
        <v>635</v>
      </c>
      <c r="C2258" s="101" t="s">
        <v>25</v>
      </c>
      <c r="D2258" s="101" t="s">
        <v>5109</v>
      </c>
      <c r="E2258" s="359">
        <v>9122.37</v>
      </c>
      <c r="F2258" s="43"/>
      <c r="G2258" s="38"/>
      <c r="H2258" s="125"/>
    </row>
    <row r="2259" ht="15.75" customHeight="1">
      <c r="A2259" s="162">
        <v>46085.0</v>
      </c>
      <c r="B2259" s="101" t="s">
        <v>635</v>
      </c>
      <c r="C2259" s="101" t="s">
        <v>25</v>
      </c>
      <c r="D2259" s="101" t="s">
        <v>5114</v>
      </c>
      <c r="E2259" s="359">
        <v>49571.2</v>
      </c>
      <c r="F2259" s="43"/>
      <c r="G2259" s="38"/>
      <c r="H2259" s="125"/>
    </row>
    <row r="2260" ht="15.75" customHeight="1">
      <c r="A2260" s="162">
        <v>46085.0</v>
      </c>
      <c r="B2260" s="101" t="s">
        <v>635</v>
      </c>
      <c r="C2260" s="101" t="s">
        <v>25</v>
      </c>
      <c r="D2260" s="101" t="s">
        <v>5118</v>
      </c>
      <c r="E2260" s="359">
        <v>45400.12</v>
      </c>
      <c r="F2260" s="43"/>
      <c r="G2260" s="38"/>
      <c r="H2260" s="125"/>
    </row>
    <row r="2261" ht="15.75" customHeight="1">
      <c r="A2261" s="162">
        <v>46085.0</v>
      </c>
      <c r="B2261" s="101" t="s">
        <v>635</v>
      </c>
      <c r="C2261" s="101" t="s">
        <v>25</v>
      </c>
      <c r="D2261" s="101" t="s">
        <v>5122</v>
      </c>
      <c r="E2261" s="359">
        <v>70131.66</v>
      </c>
      <c r="F2261" s="43"/>
      <c r="G2261" s="38"/>
      <c r="H2261" s="125"/>
    </row>
    <row r="2262" ht="15.75" customHeight="1">
      <c r="A2262" s="162">
        <v>46085.0</v>
      </c>
      <c r="B2262" s="101" t="s">
        <v>635</v>
      </c>
      <c r="C2262" s="101" t="s">
        <v>25</v>
      </c>
      <c r="D2262" s="101" t="s">
        <v>5124</v>
      </c>
      <c r="E2262" s="359">
        <v>146617.05</v>
      </c>
      <c r="F2262" s="43"/>
      <c r="G2262" s="38"/>
      <c r="H2262" s="125"/>
    </row>
    <row r="2263" ht="15.75" customHeight="1">
      <c r="A2263" s="162">
        <v>46085.0</v>
      </c>
      <c r="B2263" s="101" t="s">
        <v>635</v>
      </c>
      <c r="C2263" s="101" t="s">
        <v>25</v>
      </c>
      <c r="D2263" s="101" t="s">
        <v>5128</v>
      </c>
      <c r="E2263" s="359">
        <v>61611.61</v>
      </c>
      <c r="F2263" s="43"/>
      <c r="G2263" s="38"/>
      <c r="H2263" s="125"/>
    </row>
    <row r="2264" ht="15.75" customHeight="1">
      <c r="A2264" s="162">
        <v>46085.0</v>
      </c>
      <c r="B2264" s="101" t="s">
        <v>635</v>
      </c>
      <c r="C2264" s="101" t="s">
        <v>25</v>
      </c>
      <c r="D2264" s="101" t="s">
        <v>5131</v>
      </c>
      <c r="E2264" s="359">
        <v>7230.54</v>
      </c>
      <c r="F2264" s="43"/>
      <c r="G2264" s="38"/>
      <c r="H2264" s="125"/>
    </row>
    <row r="2265" ht="15.75" customHeight="1">
      <c r="A2265" s="162">
        <v>46086.0</v>
      </c>
      <c r="B2265" s="101" t="s">
        <v>635</v>
      </c>
      <c r="C2265" s="101" t="s">
        <v>25</v>
      </c>
      <c r="D2265" s="101" t="s">
        <v>5137</v>
      </c>
      <c r="E2265" s="359">
        <v>23021.36</v>
      </c>
      <c r="F2265" s="43"/>
      <c r="G2265" s="38"/>
      <c r="H2265" s="125"/>
    </row>
    <row r="2266" ht="15.75" customHeight="1">
      <c r="A2266" s="162">
        <v>46086.0</v>
      </c>
      <c r="B2266" s="101" t="s">
        <v>635</v>
      </c>
      <c r="C2266" s="101" t="s">
        <v>25</v>
      </c>
      <c r="D2266" s="101" t="s">
        <v>5140</v>
      </c>
      <c r="E2266" s="359">
        <v>27638.63</v>
      </c>
      <c r="F2266" s="43"/>
      <c r="G2266" s="38"/>
      <c r="H2266" s="125"/>
    </row>
    <row r="2267" ht="15.75" customHeight="1">
      <c r="A2267" s="162">
        <v>46086.0</v>
      </c>
      <c r="B2267" s="101" t="s">
        <v>635</v>
      </c>
      <c r="C2267" s="101" t="s">
        <v>25</v>
      </c>
      <c r="D2267" s="101" t="s">
        <v>5144</v>
      </c>
      <c r="E2267" s="359">
        <v>40387.36</v>
      </c>
      <c r="F2267" s="43"/>
      <c r="G2267" s="38"/>
      <c r="H2267" s="125"/>
    </row>
    <row r="2268" ht="15.75" customHeight="1">
      <c r="A2268" s="162">
        <v>46086.0</v>
      </c>
      <c r="B2268" s="101" t="s">
        <v>635</v>
      </c>
      <c r="C2268" s="101" t="s">
        <v>25</v>
      </c>
      <c r="D2268" s="101" t="s">
        <v>5148</v>
      </c>
      <c r="E2268" s="359">
        <v>30010.79</v>
      </c>
      <c r="F2268" s="43"/>
      <c r="G2268" s="38"/>
      <c r="H2268" s="125"/>
    </row>
    <row r="2269" ht="15.75" customHeight="1">
      <c r="A2269" s="162">
        <v>46086.0</v>
      </c>
      <c r="B2269" s="101" t="s">
        <v>635</v>
      </c>
      <c r="C2269" s="101" t="s">
        <v>25</v>
      </c>
      <c r="D2269" s="101" t="s">
        <v>5152</v>
      </c>
      <c r="E2269" s="359">
        <v>30792.86</v>
      </c>
      <c r="F2269" s="33"/>
      <c r="G2269" s="38"/>
      <c r="H2269" s="125"/>
    </row>
    <row r="2270" ht="15.75" customHeight="1">
      <c r="A2270" s="162">
        <v>46087.0</v>
      </c>
      <c r="B2270" s="101" t="s">
        <v>635</v>
      </c>
      <c r="C2270" s="101" t="s">
        <v>25</v>
      </c>
      <c r="D2270" s="101" t="s">
        <v>5156</v>
      </c>
      <c r="E2270" s="359">
        <v>167259.44</v>
      </c>
      <c r="F2270" s="204" t="s">
        <v>5158</v>
      </c>
      <c r="G2270" s="38"/>
      <c r="H2270" s="125"/>
    </row>
    <row r="2271" ht="15.75" customHeight="1">
      <c r="A2271" s="162">
        <v>46087.0</v>
      </c>
      <c r="B2271" s="101" t="s">
        <v>635</v>
      </c>
      <c r="C2271" s="101" t="s">
        <v>25</v>
      </c>
      <c r="D2271" s="101" t="s">
        <v>5165</v>
      </c>
      <c r="E2271" s="359">
        <v>242668.68</v>
      </c>
      <c r="F2271" s="43"/>
      <c r="G2271" s="38"/>
      <c r="H2271" s="125"/>
    </row>
    <row r="2272" ht="15.75" customHeight="1">
      <c r="A2272" s="162">
        <v>46087.0</v>
      </c>
      <c r="B2272" s="101" t="s">
        <v>635</v>
      </c>
      <c r="C2272" s="101" t="s">
        <v>25</v>
      </c>
      <c r="D2272" s="101" t="s">
        <v>5169</v>
      </c>
      <c r="E2272" s="359">
        <v>21987.27</v>
      </c>
      <c r="F2272" s="43"/>
      <c r="G2272" s="38"/>
      <c r="H2272" s="125"/>
    </row>
    <row r="2273" ht="15.75" customHeight="1">
      <c r="A2273" s="162">
        <v>46087.0</v>
      </c>
      <c r="B2273" s="101" t="s">
        <v>635</v>
      </c>
      <c r="C2273" s="101" t="s">
        <v>25</v>
      </c>
      <c r="D2273" s="101" t="s">
        <v>5174</v>
      </c>
      <c r="E2273" s="359">
        <v>135570.38</v>
      </c>
      <c r="F2273" s="43"/>
      <c r="G2273" s="38"/>
      <c r="H2273" s="125"/>
    </row>
    <row r="2274" ht="15.75" customHeight="1">
      <c r="A2274" s="162">
        <v>46087.0</v>
      </c>
      <c r="B2274" s="101" t="s">
        <v>635</v>
      </c>
      <c r="C2274" s="101" t="s">
        <v>25</v>
      </c>
      <c r="D2274" s="101" t="s">
        <v>5176</v>
      </c>
      <c r="E2274" s="359">
        <v>60797.81</v>
      </c>
      <c r="F2274" s="43"/>
      <c r="G2274" s="38"/>
      <c r="H2274" s="125"/>
    </row>
    <row r="2275" ht="15.75" customHeight="1">
      <c r="A2275" s="162">
        <v>46088.0</v>
      </c>
      <c r="B2275" s="101" t="s">
        <v>635</v>
      </c>
      <c r="C2275" s="101" t="s">
        <v>25</v>
      </c>
      <c r="D2275" s="101" t="s">
        <v>5179</v>
      </c>
      <c r="E2275" s="359">
        <v>35448.58</v>
      </c>
      <c r="F2275" s="43"/>
      <c r="G2275" s="38"/>
      <c r="H2275" s="125"/>
    </row>
    <row r="2276" ht="15.75" customHeight="1">
      <c r="A2276" s="162">
        <v>46088.0</v>
      </c>
      <c r="B2276" s="101" t="s">
        <v>635</v>
      </c>
      <c r="C2276" s="101" t="s">
        <v>25</v>
      </c>
      <c r="D2276" s="101" t="s">
        <v>5181</v>
      </c>
      <c r="E2276" s="359">
        <v>24594.98</v>
      </c>
      <c r="F2276" s="43"/>
      <c r="G2276" s="38"/>
      <c r="H2276" s="125"/>
    </row>
    <row r="2277" ht="15.75" customHeight="1">
      <c r="A2277" s="162">
        <v>46090.0</v>
      </c>
      <c r="B2277" s="101" t="s">
        <v>635</v>
      </c>
      <c r="C2277" s="101" t="s">
        <v>25</v>
      </c>
      <c r="D2277" s="101" t="s">
        <v>5183</v>
      </c>
      <c r="E2277" s="359">
        <v>339422.39</v>
      </c>
      <c r="F2277" s="43"/>
      <c r="G2277" s="38"/>
      <c r="H2277" s="125"/>
    </row>
    <row r="2278" ht="15.75" customHeight="1">
      <c r="A2278" s="162">
        <v>46090.0</v>
      </c>
      <c r="B2278" s="101" t="s">
        <v>635</v>
      </c>
      <c r="C2278" s="101" t="s">
        <v>25</v>
      </c>
      <c r="D2278" s="101" t="s">
        <v>5187</v>
      </c>
      <c r="E2278" s="359">
        <v>746651.88</v>
      </c>
      <c r="F2278" s="43"/>
      <c r="G2278" s="38"/>
      <c r="H2278" s="125"/>
    </row>
    <row r="2279" ht="15.75" customHeight="1">
      <c r="A2279" s="162">
        <v>46090.0</v>
      </c>
      <c r="B2279" s="101" t="s">
        <v>635</v>
      </c>
      <c r="C2279" s="101" t="s">
        <v>25</v>
      </c>
      <c r="D2279" s="101" t="s">
        <v>5189</v>
      </c>
      <c r="E2279" s="359">
        <v>64456.78</v>
      </c>
      <c r="F2279" s="43"/>
      <c r="G2279" s="38"/>
      <c r="H2279" s="125"/>
    </row>
    <row r="2280" ht="15.75" customHeight="1">
      <c r="A2280" s="162">
        <v>46090.0</v>
      </c>
      <c r="B2280" s="101" t="s">
        <v>635</v>
      </c>
      <c r="C2280" s="101" t="s">
        <v>191</v>
      </c>
      <c r="D2280" s="101" t="s">
        <v>5192</v>
      </c>
      <c r="E2280" s="359">
        <v>27002.57</v>
      </c>
      <c r="F2280" s="43"/>
      <c r="G2280" s="38"/>
      <c r="H2280" s="125"/>
    </row>
    <row r="2281" ht="15.75" customHeight="1">
      <c r="A2281" s="162">
        <v>46090.0</v>
      </c>
      <c r="B2281" s="101" t="s">
        <v>635</v>
      </c>
      <c r="C2281" s="101" t="s">
        <v>291</v>
      </c>
      <c r="D2281" s="101" t="s">
        <v>5195</v>
      </c>
      <c r="E2281" s="359">
        <v>-23643.38</v>
      </c>
      <c r="F2281" s="43"/>
      <c r="G2281" s="38"/>
      <c r="H2281" s="125"/>
    </row>
    <row r="2282" ht="15.75" customHeight="1">
      <c r="A2282" s="162">
        <v>46091.0</v>
      </c>
      <c r="B2282" s="101" t="s">
        <v>635</v>
      </c>
      <c r="C2282" s="101" t="s">
        <v>191</v>
      </c>
      <c r="D2282" s="101" t="s">
        <v>5198</v>
      </c>
      <c r="E2282" s="359">
        <v>11227.83</v>
      </c>
      <c r="F2282" s="43"/>
      <c r="G2282" s="38"/>
      <c r="H2282" s="125"/>
    </row>
    <row r="2283" ht="15.75" customHeight="1">
      <c r="A2283" s="162">
        <v>46091.0</v>
      </c>
      <c r="B2283" s="101" t="s">
        <v>635</v>
      </c>
      <c r="C2283" s="101" t="s">
        <v>191</v>
      </c>
      <c r="D2283" s="101" t="s">
        <v>5200</v>
      </c>
      <c r="E2283" s="359">
        <v>53226.78</v>
      </c>
      <c r="F2283" s="43"/>
      <c r="G2283" s="38"/>
      <c r="H2283" s="125"/>
    </row>
    <row r="2284" ht="15.75" customHeight="1">
      <c r="A2284" s="162">
        <v>46091.0</v>
      </c>
      <c r="B2284" s="101" t="s">
        <v>635</v>
      </c>
      <c r="C2284" s="101" t="s">
        <v>191</v>
      </c>
      <c r="D2284" s="101" t="s">
        <v>5202</v>
      </c>
      <c r="E2284" s="359">
        <v>85881.95</v>
      </c>
      <c r="F2284" s="43"/>
      <c r="G2284" s="38"/>
      <c r="H2284" s="125"/>
    </row>
    <row r="2285" ht="15.75" customHeight="1">
      <c r="A2285" s="162">
        <v>46091.0</v>
      </c>
      <c r="B2285" s="101" t="s">
        <v>635</v>
      </c>
      <c r="C2285" s="101" t="s">
        <v>191</v>
      </c>
      <c r="D2285" s="101" t="s">
        <v>5205</v>
      </c>
      <c r="E2285" s="359">
        <v>902014.87</v>
      </c>
      <c r="F2285" s="43"/>
      <c r="G2285" s="38"/>
      <c r="H2285" s="125"/>
    </row>
    <row r="2286" ht="15.75" customHeight="1">
      <c r="A2286" s="162">
        <v>46092.0</v>
      </c>
      <c r="B2286" s="101" t="s">
        <v>635</v>
      </c>
      <c r="C2286" s="101" t="s">
        <v>25</v>
      </c>
      <c r="D2286" s="101" t="s">
        <v>5207</v>
      </c>
      <c r="E2286" s="359">
        <v>68593.15</v>
      </c>
      <c r="F2286" s="43"/>
      <c r="G2286" s="38"/>
      <c r="H2286" s="125"/>
    </row>
    <row r="2287" ht="15.75" customHeight="1">
      <c r="A2287" s="162">
        <v>46092.0</v>
      </c>
      <c r="B2287" s="101" t="s">
        <v>635</v>
      </c>
      <c r="C2287" s="101" t="s">
        <v>25</v>
      </c>
      <c r="D2287" s="101" t="s">
        <v>5209</v>
      </c>
      <c r="E2287" s="359">
        <v>50207.01</v>
      </c>
      <c r="F2287" s="43"/>
      <c r="G2287" s="38"/>
      <c r="H2287" s="125"/>
    </row>
    <row r="2288" ht="15.75" customHeight="1">
      <c r="A2288" s="162">
        <v>46092.0</v>
      </c>
      <c r="B2288" s="101" t="s">
        <v>635</v>
      </c>
      <c r="C2288" s="101" t="s">
        <v>25</v>
      </c>
      <c r="D2288" s="101" t="s">
        <v>5212</v>
      </c>
      <c r="E2288" s="359">
        <v>52491.45</v>
      </c>
      <c r="F2288" s="43"/>
      <c r="G2288" s="38"/>
      <c r="H2288" s="125"/>
    </row>
    <row r="2289" ht="15.75" customHeight="1">
      <c r="A2289" s="162">
        <v>46092.0</v>
      </c>
      <c r="B2289" s="101" t="s">
        <v>635</v>
      </c>
      <c r="C2289" s="101" t="s">
        <v>25</v>
      </c>
      <c r="D2289" s="101" t="s">
        <v>5215</v>
      </c>
      <c r="E2289" s="359">
        <v>8075.61</v>
      </c>
      <c r="F2289" s="43"/>
      <c r="G2289" s="38"/>
      <c r="H2289" s="125"/>
    </row>
    <row r="2290" ht="15.75" customHeight="1">
      <c r="A2290" s="162">
        <v>46092.0</v>
      </c>
      <c r="B2290" s="101" t="s">
        <v>635</v>
      </c>
      <c r="C2290" s="101" t="s">
        <v>25</v>
      </c>
      <c r="D2290" s="101" t="s">
        <v>5218</v>
      </c>
      <c r="E2290" s="359">
        <v>107651.13</v>
      </c>
      <c r="F2290" s="43"/>
      <c r="G2290" s="38"/>
      <c r="H2290" s="125"/>
    </row>
    <row r="2291" ht="15.75" customHeight="1">
      <c r="A2291" s="162">
        <v>46093.0</v>
      </c>
      <c r="B2291" s="101" t="s">
        <v>635</v>
      </c>
      <c r="C2291" s="101" t="s">
        <v>25</v>
      </c>
      <c r="D2291" s="101" t="s">
        <v>5221</v>
      </c>
      <c r="E2291" s="359">
        <v>12273.4</v>
      </c>
      <c r="F2291" s="43"/>
      <c r="G2291" s="38"/>
      <c r="H2291" s="125"/>
    </row>
    <row r="2292" ht="15.75" customHeight="1">
      <c r="A2292" s="162">
        <v>46093.0</v>
      </c>
      <c r="B2292" s="101" t="s">
        <v>635</v>
      </c>
      <c r="C2292" s="101" t="s">
        <v>25</v>
      </c>
      <c r="D2292" s="101" t="s">
        <v>5223</v>
      </c>
      <c r="E2292" s="359">
        <v>65887.54</v>
      </c>
      <c r="F2292" s="43"/>
      <c r="G2292" s="38"/>
      <c r="H2292" s="125"/>
    </row>
    <row r="2293" ht="15.75" customHeight="1">
      <c r="A2293" s="162">
        <v>46093.0</v>
      </c>
      <c r="B2293" s="101" t="s">
        <v>635</v>
      </c>
      <c r="C2293" s="101" t="s">
        <v>25</v>
      </c>
      <c r="D2293" s="101" t="s">
        <v>5224</v>
      </c>
      <c r="E2293" s="359">
        <v>60901.76</v>
      </c>
      <c r="F2293" s="43"/>
      <c r="G2293" s="38"/>
      <c r="H2293" s="125"/>
    </row>
    <row r="2294" ht="15.75" customHeight="1">
      <c r="A2294" s="162">
        <v>46093.0</v>
      </c>
      <c r="B2294" s="101" t="s">
        <v>635</v>
      </c>
      <c r="C2294" s="101" t="s">
        <v>25</v>
      </c>
      <c r="D2294" s="101" t="s">
        <v>5226</v>
      </c>
      <c r="E2294" s="359">
        <v>20732.62</v>
      </c>
      <c r="F2294" s="33"/>
      <c r="G2294" s="38"/>
      <c r="H2294" s="125"/>
    </row>
    <row r="2295" ht="15.75" customHeight="1">
      <c r="A2295" s="162">
        <v>46094.0</v>
      </c>
      <c r="B2295" s="101" t="s">
        <v>635</v>
      </c>
      <c r="C2295" s="101" t="s">
        <v>25</v>
      </c>
      <c r="D2295" s="101" t="s">
        <v>5229</v>
      </c>
      <c r="E2295" s="359">
        <v>102753.25</v>
      </c>
      <c r="F2295" s="173" t="s">
        <v>5230</v>
      </c>
      <c r="G2295" s="38"/>
      <c r="H2295" s="125"/>
    </row>
    <row r="2296" ht="15.75" customHeight="1">
      <c r="A2296" s="162">
        <v>46094.0</v>
      </c>
      <c r="B2296" s="101" t="s">
        <v>635</v>
      </c>
      <c r="C2296" s="101" t="s">
        <v>25</v>
      </c>
      <c r="D2296" s="101" t="s">
        <v>5234</v>
      </c>
      <c r="E2296" s="359">
        <v>80570.44</v>
      </c>
      <c r="F2296" s="43"/>
      <c r="G2296" s="38"/>
      <c r="H2296" s="125"/>
    </row>
    <row r="2297" ht="15.75" customHeight="1">
      <c r="A2297" s="162">
        <v>46094.0</v>
      </c>
      <c r="B2297" s="101" t="s">
        <v>635</v>
      </c>
      <c r="C2297" s="101" t="s">
        <v>25</v>
      </c>
      <c r="D2297" s="101" t="s">
        <v>5236</v>
      </c>
      <c r="E2297" s="359">
        <v>3232.27</v>
      </c>
      <c r="F2297" s="43"/>
      <c r="G2297" s="38"/>
      <c r="H2297" s="125"/>
    </row>
    <row r="2298" ht="15.75" customHeight="1">
      <c r="A2298" s="162">
        <v>46094.0</v>
      </c>
      <c r="B2298" s="101" t="s">
        <v>635</v>
      </c>
      <c r="C2298" s="101" t="s">
        <v>25</v>
      </c>
      <c r="D2298" s="101" t="s">
        <v>5238</v>
      </c>
      <c r="E2298" s="359">
        <v>50763.85</v>
      </c>
      <c r="F2298" s="43"/>
      <c r="G2298" s="38"/>
      <c r="H2298" s="125"/>
    </row>
    <row r="2299" ht="15.75" customHeight="1">
      <c r="A2299" s="162">
        <v>46094.0</v>
      </c>
      <c r="B2299" s="101" t="s">
        <v>635</v>
      </c>
      <c r="C2299" s="101" t="s">
        <v>25</v>
      </c>
      <c r="D2299" s="101" t="s">
        <v>5242</v>
      </c>
      <c r="E2299" s="359">
        <v>22137.31</v>
      </c>
      <c r="F2299" s="43"/>
      <c r="G2299" s="38"/>
      <c r="H2299" s="125"/>
    </row>
    <row r="2300" ht="15.75" customHeight="1">
      <c r="A2300" s="162">
        <v>46094.0</v>
      </c>
      <c r="B2300" s="101" t="s">
        <v>635</v>
      </c>
      <c r="C2300" s="101" t="s">
        <v>25</v>
      </c>
      <c r="D2300" s="101" t="s">
        <v>5245</v>
      </c>
      <c r="E2300" s="359">
        <v>9427.51</v>
      </c>
      <c r="F2300" s="43"/>
      <c r="G2300" s="38"/>
      <c r="H2300" s="125"/>
    </row>
    <row r="2301" ht="15.75" customHeight="1">
      <c r="A2301" s="162">
        <v>46095.0</v>
      </c>
      <c r="B2301" s="101" t="s">
        <v>635</v>
      </c>
      <c r="C2301" s="101" t="s">
        <v>25</v>
      </c>
      <c r="D2301" s="101" t="s">
        <v>5247</v>
      </c>
      <c r="E2301" s="359">
        <v>177029.38</v>
      </c>
      <c r="F2301" s="43"/>
      <c r="G2301" s="38"/>
      <c r="H2301" s="125"/>
    </row>
    <row r="2302" ht="15.75" customHeight="1">
      <c r="A2302" s="162">
        <v>46095.0</v>
      </c>
      <c r="B2302" s="101" t="s">
        <v>635</v>
      </c>
      <c r="C2302" s="101" t="s">
        <v>25</v>
      </c>
      <c r="D2302" s="101" t="s">
        <v>5250</v>
      </c>
      <c r="E2302" s="359">
        <v>344758.98</v>
      </c>
      <c r="F2302" s="43"/>
      <c r="G2302" s="38"/>
      <c r="H2302" s="125"/>
    </row>
    <row r="2303" ht="15.75" customHeight="1">
      <c r="A2303" s="162">
        <v>46095.0</v>
      </c>
      <c r="B2303" s="101" t="s">
        <v>635</v>
      </c>
      <c r="C2303" s="101" t="s">
        <v>25</v>
      </c>
      <c r="D2303" s="101" t="s">
        <v>5253</v>
      </c>
      <c r="E2303" s="359">
        <v>30129.15</v>
      </c>
      <c r="F2303" s="43"/>
      <c r="G2303" s="38"/>
      <c r="H2303" s="125"/>
    </row>
    <row r="2304" ht="15.75" customHeight="1">
      <c r="A2304" s="162">
        <v>46095.0</v>
      </c>
      <c r="B2304" s="101" t="s">
        <v>635</v>
      </c>
      <c r="C2304" s="101" t="s">
        <v>25</v>
      </c>
      <c r="D2304" s="101" t="s">
        <v>5256</v>
      </c>
      <c r="E2304" s="359">
        <v>42490.37</v>
      </c>
      <c r="F2304" s="43"/>
      <c r="G2304" s="38"/>
      <c r="H2304" s="125"/>
    </row>
    <row r="2305" ht="15.75" customHeight="1">
      <c r="A2305" s="162">
        <v>46095.0</v>
      </c>
      <c r="B2305" s="101" t="s">
        <v>635</v>
      </c>
      <c r="C2305" s="101" t="s">
        <v>25</v>
      </c>
      <c r="D2305" s="101" t="s">
        <v>5258</v>
      </c>
      <c r="E2305" s="359">
        <v>10431.83</v>
      </c>
      <c r="F2305" s="43"/>
      <c r="G2305" s="38"/>
      <c r="H2305" s="125"/>
    </row>
    <row r="2306" ht="15.75" customHeight="1">
      <c r="A2306" s="162">
        <v>46095.0</v>
      </c>
      <c r="B2306" s="101" t="s">
        <v>635</v>
      </c>
      <c r="C2306" s="101" t="s">
        <v>25</v>
      </c>
      <c r="D2306" s="101" t="s">
        <v>5262</v>
      </c>
      <c r="E2306" s="359">
        <v>12230.45</v>
      </c>
      <c r="F2306" s="43"/>
      <c r="G2306" s="38"/>
      <c r="H2306" s="125"/>
    </row>
    <row r="2307" ht="15.75" customHeight="1">
      <c r="A2307" s="180">
        <v>46097.0</v>
      </c>
      <c r="B2307" s="181" t="s">
        <v>635</v>
      </c>
      <c r="C2307" s="181" t="s">
        <v>25</v>
      </c>
      <c r="D2307" s="181" t="s">
        <v>5266</v>
      </c>
      <c r="E2307" s="401">
        <v>2407.64</v>
      </c>
      <c r="F2307" s="43"/>
      <c r="G2307" s="38"/>
      <c r="H2307" s="125"/>
    </row>
    <row r="2308" ht="15.75" customHeight="1">
      <c r="A2308" s="162">
        <v>46097.0</v>
      </c>
      <c r="B2308" s="101" t="s">
        <v>635</v>
      </c>
      <c r="C2308" s="101" t="s">
        <v>25</v>
      </c>
      <c r="D2308" s="101" t="s">
        <v>5271</v>
      </c>
      <c r="E2308" s="359">
        <v>196965.24</v>
      </c>
      <c r="F2308" s="43"/>
      <c r="G2308" s="38"/>
      <c r="H2308" s="125"/>
    </row>
    <row r="2309" ht="15.75" customHeight="1">
      <c r="A2309" s="162">
        <v>46097.0</v>
      </c>
      <c r="B2309" s="101" t="s">
        <v>635</v>
      </c>
      <c r="C2309" s="101" t="s">
        <v>25</v>
      </c>
      <c r="D2309" s="101" t="s">
        <v>5273</v>
      </c>
      <c r="E2309" s="359">
        <v>55316.16</v>
      </c>
      <c r="F2309" s="43"/>
      <c r="G2309" s="38"/>
      <c r="H2309" s="125"/>
    </row>
    <row r="2310" ht="15.75" customHeight="1">
      <c r="A2310" s="162">
        <v>46097.0</v>
      </c>
      <c r="B2310" s="101" t="s">
        <v>635</v>
      </c>
      <c r="C2310" s="101" t="s">
        <v>25</v>
      </c>
      <c r="D2310" s="101" t="s">
        <v>5276</v>
      </c>
      <c r="E2310" s="359">
        <v>69179.89</v>
      </c>
      <c r="F2310" s="43"/>
      <c r="G2310" s="38"/>
      <c r="H2310" s="125"/>
    </row>
    <row r="2311" ht="15.75" customHeight="1">
      <c r="A2311" s="162">
        <v>46098.0</v>
      </c>
      <c r="B2311" s="101" t="s">
        <v>635</v>
      </c>
      <c r="C2311" s="101" t="s">
        <v>25</v>
      </c>
      <c r="D2311" s="101" t="s">
        <v>5278</v>
      </c>
      <c r="E2311" s="359">
        <v>53826.44</v>
      </c>
      <c r="F2311" s="43"/>
      <c r="G2311" s="38"/>
      <c r="H2311" s="125"/>
    </row>
    <row r="2312" ht="15.75" customHeight="1">
      <c r="A2312" s="162">
        <v>46098.0</v>
      </c>
      <c r="B2312" s="101" t="s">
        <v>635</v>
      </c>
      <c r="C2312" s="101" t="s">
        <v>291</v>
      </c>
      <c r="D2312" s="101" t="s">
        <v>5280</v>
      </c>
      <c r="E2312" s="359">
        <v>-14063.3</v>
      </c>
      <c r="F2312" s="43"/>
      <c r="G2312" s="38"/>
      <c r="H2312" s="125"/>
    </row>
    <row r="2313" ht="15.75" customHeight="1">
      <c r="A2313" s="162">
        <v>46099.0</v>
      </c>
      <c r="B2313" s="101" t="s">
        <v>635</v>
      </c>
      <c r="C2313" s="101" t="s">
        <v>25</v>
      </c>
      <c r="D2313" s="101" t="s">
        <v>5282</v>
      </c>
      <c r="E2313" s="359">
        <v>53810.13</v>
      </c>
      <c r="F2313" s="43"/>
      <c r="G2313" s="38"/>
      <c r="H2313" s="125"/>
    </row>
    <row r="2314" ht="15.75" customHeight="1">
      <c r="A2314" s="162">
        <v>46100.0</v>
      </c>
      <c r="B2314" s="101" t="s">
        <v>635</v>
      </c>
      <c r="C2314" s="101" t="s">
        <v>25</v>
      </c>
      <c r="D2314" s="101" t="s">
        <v>5285</v>
      </c>
      <c r="E2314" s="359">
        <v>112648.39</v>
      </c>
      <c r="F2314" s="43"/>
      <c r="G2314" s="38"/>
      <c r="H2314" s="125"/>
    </row>
    <row r="2315" ht="15.75" customHeight="1">
      <c r="A2315" s="162">
        <v>46100.0</v>
      </c>
      <c r="B2315" s="101" t="s">
        <v>635</v>
      </c>
      <c r="C2315" s="101" t="s">
        <v>25</v>
      </c>
      <c r="D2315" s="101" t="s">
        <v>5290</v>
      </c>
      <c r="E2315" s="359">
        <v>23270.66</v>
      </c>
      <c r="F2315" s="43"/>
      <c r="G2315" s="38"/>
      <c r="H2315" s="125"/>
    </row>
    <row r="2316" ht="15.75" customHeight="1">
      <c r="A2316" s="195">
        <v>46100.0</v>
      </c>
      <c r="B2316" s="196" t="s">
        <v>635</v>
      </c>
      <c r="C2316" s="196" t="s">
        <v>25</v>
      </c>
      <c r="D2316" s="196" t="s">
        <v>5295</v>
      </c>
      <c r="E2316" s="427">
        <v>1010348.73</v>
      </c>
      <c r="F2316" s="33"/>
      <c r="G2316" s="38"/>
      <c r="H2316" s="125"/>
    </row>
    <row r="2317" ht="15.75" customHeight="1">
      <c r="A2317" s="162">
        <v>46100.0</v>
      </c>
      <c r="B2317" s="101" t="s">
        <v>635</v>
      </c>
      <c r="C2317" s="101" t="s">
        <v>191</v>
      </c>
      <c r="D2317" s="101" t="s">
        <v>5300</v>
      </c>
      <c r="E2317" s="359">
        <v>47370.98</v>
      </c>
      <c r="F2317" s="204" t="s">
        <v>5301</v>
      </c>
      <c r="G2317" s="38"/>
      <c r="H2317" s="125"/>
    </row>
    <row r="2318" ht="15.75" customHeight="1">
      <c r="A2318" s="162">
        <v>46101.0</v>
      </c>
      <c r="B2318" s="101" t="s">
        <v>635</v>
      </c>
      <c r="C2318" s="101" t="s">
        <v>191</v>
      </c>
      <c r="D2318" s="101" t="s">
        <v>5307</v>
      </c>
      <c r="E2318" s="359">
        <v>181986.2</v>
      </c>
      <c r="F2318" s="43"/>
      <c r="G2318" s="38"/>
      <c r="H2318" s="125"/>
    </row>
    <row r="2319" ht="15.75" customHeight="1">
      <c r="A2319" s="162">
        <v>46101.0</v>
      </c>
      <c r="B2319" s="101" t="s">
        <v>635</v>
      </c>
      <c r="C2319" s="101" t="s">
        <v>191</v>
      </c>
      <c r="D2319" s="101" t="s">
        <v>5310</v>
      </c>
      <c r="E2319" s="359">
        <v>36142.79</v>
      </c>
      <c r="F2319" s="43"/>
      <c r="G2319" s="38"/>
      <c r="H2319" s="125"/>
    </row>
    <row r="2320" ht="15.75" customHeight="1">
      <c r="A2320" s="71">
        <v>46102.0</v>
      </c>
      <c r="B2320" s="72" t="s">
        <v>635</v>
      </c>
      <c r="C2320" s="72" t="s">
        <v>191</v>
      </c>
      <c r="D2320" s="72" t="s">
        <v>5313</v>
      </c>
      <c r="E2320" s="372">
        <v>31648.25</v>
      </c>
      <c r="F2320" s="43"/>
      <c r="G2320" s="38"/>
      <c r="H2320" s="125"/>
    </row>
    <row r="2321" ht="15.75" customHeight="1">
      <c r="A2321" s="162">
        <v>46102.0</v>
      </c>
      <c r="B2321" s="101" t="s">
        <v>635</v>
      </c>
      <c r="C2321" s="101" t="s">
        <v>191</v>
      </c>
      <c r="D2321" s="101" t="s">
        <v>5316</v>
      </c>
      <c r="E2321" s="359">
        <v>48760.18</v>
      </c>
      <c r="F2321" s="43"/>
      <c r="G2321" s="38"/>
      <c r="H2321" s="125"/>
    </row>
    <row r="2322" ht="15.75" customHeight="1">
      <c r="A2322" s="162">
        <v>46102.0</v>
      </c>
      <c r="B2322" s="101" t="s">
        <v>635</v>
      </c>
      <c r="C2322" s="101" t="s">
        <v>191</v>
      </c>
      <c r="D2322" s="101" t="s">
        <v>5320</v>
      </c>
      <c r="E2322" s="359">
        <v>66266.22</v>
      </c>
      <c r="F2322" s="43"/>
      <c r="G2322" s="38"/>
      <c r="H2322" s="125"/>
    </row>
    <row r="2323" ht="15.75" customHeight="1">
      <c r="A2323" s="162">
        <v>46102.0</v>
      </c>
      <c r="B2323" s="101" t="s">
        <v>635</v>
      </c>
      <c r="C2323" s="101" t="s">
        <v>191</v>
      </c>
      <c r="D2323" s="101" t="s">
        <v>5323</v>
      </c>
      <c r="E2323" s="359">
        <v>30699.43</v>
      </c>
      <c r="F2323" s="43"/>
      <c r="G2323" s="38"/>
      <c r="H2323" s="125"/>
    </row>
    <row r="2324" ht="15.75" customHeight="1">
      <c r="A2324" s="162">
        <v>46102.0</v>
      </c>
      <c r="B2324" s="101" t="s">
        <v>635</v>
      </c>
      <c r="C2324" s="101" t="s">
        <v>191</v>
      </c>
      <c r="D2324" s="101" t="s">
        <v>5326</v>
      </c>
      <c r="E2324" s="359">
        <v>22044.9</v>
      </c>
      <c r="F2324" s="43"/>
      <c r="G2324" s="38"/>
      <c r="H2324" s="125"/>
    </row>
    <row r="2325" ht="15.75" customHeight="1">
      <c r="A2325" s="162">
        <v>46104.0</v>
      </c>
      <c r="B2325" s="101" t="s">
        <v>635</v>
      </c>
      <c r="C2325" s="101" t="s">
        <v>191</v>
      </c>
      <c r="D2325" s="101" t="s">
        <v>5328</v>
      </c>
      <c r="E2325" s="359">
        <v>83167.37</v>
      </c>
      <c r="F2325" s="43"/>
      <c r="G2325" s="38"/>
      <c r="H2325" s="125"/>
    </row>
    <row r="2326" ht="15.75" customHeight="1">
      <c r="A2326" s="162">
        <v>46104.0</v>
      </c>
      <c r="B2326" s="101" t="s">
        <v>635</v>
      </c>
      <c r="C2326" s="101" t="s">
        <v>191</v>
      </c>
      <c r="D2326" s="101" t="s">
        <v>5331</v>
      </c>
      <c r="E2326" s="359">
        <v>63658.82</v>
      </c>
      <c r="F2326" s="43"/>
      <c r="G2326" s="38"/>
      <c r="H2326" s="125"/>
    </row>
    <row r="2327" ht="15.75" customHeight="1">
      <c r="A2327" s="162">
        <v>46104.0</v>
      </c>
      <c r="B2327" s="101" t="s">
        <v>635</v>
      </c>
      <c r="C2327" s="101" t="s">
        <v>191</v>
      </c>
      <c r="D2327" s="101" t="s">
        <v>5332</v>
      </c>
      <c r="E2327" s="359">
        <v>8574.01</v>
      </c>
      <c r="F2327" s="43"/>
      <c r="G2327" s="38"/>
      <c r="H2327" s="125"/>
    </row>
    <row r="2328" ht="15.75" customHeight="1">
      <c r="A2328" s="162">
        <v>46104.0</v>
      </c>
      <c r="B2328" s="101" t="s">
        <v>635</v>
      </c>
      <c r="C2328" s="101" t="s">
        <v>191</v>
      </c>
      <c r="D2328" s="101" t="s">
        <v>5334</v>
      </c>
      <c r="E2328" s="359">
        <v>34004.34</v>
      </c>
      <c r="F2328" s="43"/>
      <c r="G2328" s="38"/>
      <c r="H2328" s="125"/>
    </row>
    <row r="2329" ht="15.75" customHeight="1">
      <c r="A2329" s="71">
        <v>46104.0</v>
      </c>
      <c r="B2329" s="72" t="s">
        <v>635</v>
      </c>
      <c r="C2329" s="72" t="s">
        <v>191</v>
      </c>
      <c r="D2329" s="72" t="s">
        <v>5338</v>
      </c>
      <c r="E2329" s="372">
        <v>124605.73</v>
      </c>
      <c r="F2329" s="43"/>
      <c r="G2329" s="38"/>
      <c r="H2329" s="125"/>
    </row>
    <row r="2330" ht="15.75" customHeight="1">
      <c r="A2330" s="71">
        <v>46104.0</v>
      </c>
      <c r="B2330" s="72" t="s">
        <v>635</v>
      </c>
      <c r="C2330" s="72" t="s">
        <v>191</v>
      </c>
      <c r="D2330" s="72" t="s">
        <v>5341</v>
      </c>
      <c r="E2330" s="372">
        <v>39566.79</v>
      </c>
      <c r="F2330" s="43"/>
      <c r="G2330" s="38"/>
      <c r="H2330" s="125"/>
    </row>
    <row r="2331" ht="15.75" customHeight="1">
      <c r="A2331" s="162">
        <v>46106.0</v>
      </c>
      <c r="B2331" s="101" t="s">
        <v>635</v>
      </c>
      <c r="C2331" s="101" t="s">
        <v>191</v>
      </c>
      <c r="D2331" s="101" t="s">
        <v>5344</v>
      </c>
      <c r="E2331" s="359">
        <v>16623.27</v>
      </c>
      <c r="F2331" s="43"/>
      <c r="G2331" s="38"/>
      <c r="H2331" s="125"/>
    </row>
    <row r="2332" ht="15.75" customHeight="1">
      <c r="A2332" s="71">
        <v>46106.0</v>
      </c>
      <c r="B2332" s="72" t="s">
        <v>635</v>
      </c>
      <c r="C2332" s="72" t="s">
        <v>191</v>
      </c>
      <c r="D2332" s="72" t="s">
        <v>5347</v>
      </c>
      <c r="E2332" s="372">
        <v>25942.28</v>
      </c>
      <c r="F2332" s="43"/>
      <c r="G2332" s="38"/>
      <c r="H2332" s="125"/>
    </row>
    <row r="2333" ht="15.75" customHeight="1">
      <c r="A2333" s="162">
        <v>46106.0</v>
      </c>
      <c r="B2333" s="101" t="s">
        <v>635</v>
      </c>
      <c r="C2333" s="101" t="s">
        <v>191</v>
      </c>
      <c r="D2333" s="101" t="s">
        <v>5349</v>
      </c>
      <c r="E2333" s="359">
        <v>270920.72</v>
      </c>
      <c r="F2333" s="43"/>
      <c r="G2333" s="38"/>
      <c r="H2333" s="125"/>
    </row>
    <row r="2334" ht="15.75" customHeight="1">
      <c r="A2334" s="162">
        <v>46106.0</v>
      </c>
      <c r="B2334" s="101" t="s">
        <v>635</v>
      </c>
      <c r="C2334" s="101" t="s">
        <v>191</v>
      </c>
      <c r="D2334" s="101" t="s">
        <v>5352</v>
      </c>
      <c r="E2334" s="359">
        <v>16623.27</v>
      </c>
      <c r="F2334" s="43"/>
      <c r="G2334" s="38"/>
      <c r="H2334" s="125"/>
    </row>
    <row r="2335" ht="15.75" customHeight="1">
      <c r="A2335" s="162">
        <v>46106.0</v>
      </c>
      <c r="B2335" s="101" t="s">
        <v>635</v>
      </c>
      <c r="C2335" s="101" t="s">
        <v>191</v>
      </c>
      <c r="D2335" s="101" t="s">
        <v>5355</v>
      </c>
      <c r="E2335" s="359">
        <v>191003.08</v>
      </c>
      <c r="F2335" s="43"/>
      <c r="G2335" s="38"/>
      <c r="H2335" s="125"/>
    </row>
    <row r="2336" ht="15.75" customHeight="1">
      <c r="A2336" s="162">
        <v>46107.0</v>
      </c>
      <c r="B2336" s="101" t="s">
        <v>635</v>
      </c>
      <c r="C2336" s="101" t="s">
        <v>191</v>
      </c>
      <c r="D2336" s="101" t="s">
        <v>5358</v>
      </c>
      <c r="E2336" s="359">
        <v>12764.33</v>
      </c>
      <c r="F2336" s="43"/>
      <c r="G2336" s="38"/>
      <c r="H2336" s="125"/>
    </row>
    <row r="2337" ht="15.75" customHeight="1">
      <c r="A2337" s="162">
        <v>46107.0</v>
      </c>
      <c r="B2337" s="101" t="s">
        <v>635</v>
      </c>
      <c r="C2337" s="101" t="s">
        <v>191</v>
      </c>
      <c r="D2337" s="101" t="s">
        <v>5362</v>
      </c>
      <c r="E2337" s="359">
        <v>211966.99</v>
      </c>
      <c r="F2337" s="43"/>
      <c r="G2337" s="38"/>
      <c r="H2337" s="125"/>
    </row>
    <row r="2338" ht="15.75" customHeight="1">
      <c r="A2338" s="162">
        <v>46107.0</v>
      </c>
      <c r="B2338" s="101" t="s">
        <v>635</v>
      </c>
      <c r="C2338" s="101" t="s">
        <v>191</v>
      </c>
      <c r="D2338" s="101" t="s">
        <v>5366</v>
      </c>
      <c r="E2338" s="359">
        <v>15012.61</v>
      </c>
      <c r="F2338" s="43"/>
      <c r="G2338" s="38"/>
      <c r="H2338" s="125"/>
    </row>
    <row r="2339" ht="15.75" customHeight="1">
      <c r="A2339" s="162">
        <v>46107.0</v>
      </c>
      <c r="B2339" s="101" t="s">
        <v>635</v>
      </c>
      <c r="C2339" s="101" t="s">
        <v>291</v>
      </c>
      <c r="D2339" s="101" t="s">
        <v>5370</v>
      </c>
      <c r="E2339" s="359">
        <v>-40426.0</v>
      </c>
      <c r="F2339" s="43"/>
      <c r="G2339" s="38"/>
      <c r="H2339" s="125"/>
    </row>
    <row r="2340" ht="15.75" customHeight="1">
      <c r="A2340" s="162">
        <v>46107.0</v>
      </c>
      <c r="B2340" s="101" t="s">
        <v>635</v>
      </c>
      <c r="C2340" s="101" t="s">
        <v>191</v>
      </c>
      <c r="D2340" s="101" t="s">
        <v>5374</v>
      </c>
      <c r="E2340" s="359">
        <v>35356.94</v>
      </c>
      <c r="F2340" s="43"/>
      <c r="G2340" s="38"/>
      <c r="H2340" s="125"/>
    </row>
    <row r="2341" ht="15.75" customHeight="1">
      <c r="A2341" s="162">
        <v>46107.0</v>
      </c>
      <c r="B2341" s="101" t="s">
        <v>635</v>
      </c>
      <c r="C2341" s="101" t="s">
        <v>191</v>
      </c>
      <c r="D2341" s="101" t="s">
        <v>5377</v>
      </c>
      <c r="E2341" s="359">
        <v>25531.46</v>
      </c>
      <c r="F2341" s="43"/>
      <c r="G2341" s="38"/>
      <c r="H2341" s="125"/>
    </row>
    <row r="2342" ht="15.75" customHeight="1">
      <c r="A2342" s="162">
        <v>46107.0</v>
      </c>
      <c r="B2342" s="101" t="s">
        <v>635</v>
      </c>
      <c r="C2342" s="101" t="s">
        <v>191</v>
      </c>
      <c r="D2342" s="101" t="s">
        <v>5380</v>
      </c>
      <c r="E2342" s="359">
        <v>20299.91</v>
      </c>
      <c r="F2342" s="33"/>
      <c r="G2342" s="38"/>
      <c r="H2342" s="125"/>
    </row>
    <row r="2343" ht="15.75" customHeight="1">
      <c r="A2343" s="162">
        <v>46107.0</v>
      </c>
      <c r="B2343" s="101" t="s">
        <v>635</v>
      </c>
      <c r="C2343" s="101" t="s">
        <v>191</v>
      </c>
      <c r="D2343" s="101" t="s">
        <v>5382</v>
      </c>
      <c r="E2343" s="309" t="s">
        <v>5385</v>
      </c>
      <c r="F2343" s="173" t="s">
        <v>5387</v>
      </c>
      <c r="G2343" s="38"/>
      <c r="H2343" s="125"/>
    </row>
    <row r="2344" ht="15.75" customHeight="1">
      <c r="A2344" s="162">
        <v>46107.0</v>
      </c>
      <c r="B2344" s="101" t="s">
        <v>635</v>
      </c>
      <c r="C2344" s="101" t="s">
        <v>191</v>
      </c>
      <c r="D2344" s="101" t="s">
        <v>5394</v>
      </c>
      <c r="E2344" s="359" t="s">
        <v>5395</v>
      </c>
      <c r="F2344" s="43"/>
      <c r="G2344" s="38"/>
      <c r="H2344" s="125"/>
    </row>
    <row r="2345" ht="15.75" customHeight="1">
      <c r="A2345" s="162">
        <v>46108.0</v>
      </c>
      <c r="B2345" s="101" t="s">
        <v>635</v>
      </c>
      <c r="C2345" s="101" t="s">
        <v>191</v>
      </c>
      <c r="D2345" s="101" t="s">
        <v>5398</v>
      </c>
      <c r="E2345" s="359" t="s">
        <v>5399</v>
      </c>
      <c r="F2345" s="43"/>
      <c r="G2345" s="38"/>
      <c r="H2345" s="125"/>
    </row>
    <row r="2346" ht="15.75" customHeight="1">
      <c r="A2346" s="162">
        <v>46108.0</v>
      </c>
      <c r="B2346" s="101" t="s">
        <v>635</v>
      </c>
      <c r="C2346" s="101" t="s">
        <v>191</v>
      </c>
      <c r="D2346" s="101" t="s">
        <v>5403</v>
      </c>
      <c r="E2346" s="359">
        <v>86396.58</v>
      </c>
      <c r="F2346" s="43"/>
      <c r="G2346" s="38"/>
      <c r="H2346" s="125"/>
    </row>
    <row r="2347" ht="15.75" customHeight="1">
      <c r="A2347" s="162">
        <v>46108.0</v>
      </c>
      <c r="B2347" s="101" t="s">
        <v>635</v>
      </c>
      <c r="C2347" s="101" t="s">
        <v>191</v>
      </c>
      <c r="D2347" s="101" t="s">
        <v>5408</v>
      </c>
      <c r="E2347" s="359">
        <v>290828.84</v>
      </c>
      <c r="F2347" s="43"/>
      <c r="G2347" s="38"/>
      <c r="H2347" s="125"/>
    </row>
    <row r="2348" ht="15.75" customHeight="1">
      <c r="A2348" s="71">
        <v>46109.0</v>
      </c>
      <c r="B2348" s="72" t="s">
        <v>635</v>
      </c>
      <c r="C2348" s="72" t="s">
        <v>191</v>
      </c>
      <c r="D2348" s="72" t="s">
        <v>5412</v>
      </c>
      <c r="E2348" s="372">
        <v>67462.35</v>
      </c>
      <c r="F2348" s="43"/>
      <c r="G2348" s="38"/>
      <c r="H2348" s="125"/>
    </row>
    <row r="2349" ht="15.75" customHeight="1">
      <c r="A2349" s="162">
        <v>46109.0</v>
      </c>
      <c r="B2349" s="101" t="s">
        <v>635</v>
      </c>
      <c r="C2349" s="101" t="s">
        <v>191</v>
      </c>
      <c r="D2349" s="101" t="s">
        <v>5415</v>
      </c>
      <c r="E2349" s="359">
        <v>40163.31</v>
      </c>
      <c r="F2349" s="43"/>
      <c r="G2349" s="38"/>
      <c r="H2349" s="125"/>
    </row>
    <row r="2350" ht="15.75" customHeight="1">
      <c r="A2350" s="71">
        <v>46109.0</v>
      </c>
      <c r="B2350" s="72" t="s">
        <v>635</v>
      </c>
      <c r="C2350" s="72" t="s">
        <v>191</v>
      </c>
      <c r="D2350" s="72" t="s">
        <v>5417</v>
      </c>
      <c r="E2350" s="372">
        <v>101034.59</v>
      </c>
      <c r="F2350" s="43"/>
      <c r="G2350" s="38"/>
      <c r="H2350" s="125"/>
    </row>
    <row r="2351" ht="15.75" customHeight="1">
      <c r="A2351" s="162">
        <v>46109.0</v>
      </c>
      <c r="B2351" s="101" t="s">
        <v>635</v>
      </c>
      <c r="C2351" s="101" t="s">
        <v>191</v>
      </c>
      <c r="D2351" s="101" t="s">
        <v>5418</v>
      </c>
      <c r="E2351" s="359">
        <v>559643.43</v>
      </c>
      <c r="F2351" s="43"/>
      <c r="G2351" s="38"/>
      <c r="H2351" s="125"/>
    </row>
    <row r="2352" ht="15.75" customHeight="1">
      <c r="A2352" s="162">
        <v>46109.0</v>
      </c>
      <c r="B2352" s="101" t="s">
        <v>635</v>
      </c>
      <c r="C2352" s="101" t="s">
        <v>191</v>
      </c>
      <c r="D2352" s="101" t="s">
        <v>5422</v>
      </c>
      <c r="E2352" s="359">
        <v>117808.97</v>
      </c>
      <c r="F2352" s="43"/>
      <c r="G2352" s="38"/>
      <c r="H2352" s="125"/>
    </row>
    <row r="2353" ht="15.75" customHeight="1">
      <c r="A2353" s="162">
        <v>46109.0</v>
      </c>
      <c r="B2353" s="101" t="s">
        <v>635</v>
      </c>
      <c r="C2353" s="101" t="s">
        <v>191</v>
      </c>
      <c r="D2353" s="101" t="s">
        <v>5423</v>
      </c>
      <c r="E2353" s="359">
        <v>139366.35</v>
      </c>
      <c r="F2353" s="43"/>
      <c r="G2353" s="38"/>
      <c r="H2353" s="125"/>
    </row>
    <row r="2354" ht="15.75" customHeight="1">
      <c r="A2354" s="162">
        <v>46109.0</v>
      </c>
      <c r="B2354" s="101" t="s">
        <v>635</v>
      </c>
      <c r="C2354" s="101" t="s">
        <v>191</v>
      </c>
      <c r="D2354" s="101" t="s">
        <v>5425</v>
      </c>
      <c r="E2354" s="359">
        <v>88388.23</v>
      </c>
      <c r="F2354" s="43"/>
      <c r="G2354" s="38"/>
      <c r="H2354" s="125"/>
    </row>
    <row r="2355" ht="15.75" customHeight="1">
      <c r="A2355" s="162">
        <v>46109.0</v>
      </c>
      <c r="B2355" s="101" t="s">
        <v>635</v>
      </c>
      <c r="C2355" s="101" t="s">
        <v>191</v>
      </c>
      <c r="D2355" s="101" t="s">
        <v>5428</v>
      </c>
      <c r="E2355" s="359">
        <v>139366.35</v>
      </c>
      <c r="F2355" s="43"/>
      <c r="G2355" s="38"/>
      <c r="H2355" s="125"/>
    </row>
    <row r="2356" ht="15.75" customHeight="1">
      <c r="A2356" s="162">
        <v>46109.0</v>
      </c>
      <c r="B2356" s="101" t="s">
        <v>635</v>
      </c>
      <c r="C2356" s="101" t="s">
        <v>191</v>
      </c>
      <c r="D2356" s="101" t="s">
        <v>5431</v>
      </c>
      <c r="E2356" s="359">
        <v>5248.09</v>
      </c>
      <c r="F2356" s="43"/>
      <c r="G2356" s="38"/>
      <c r="H2356" s="125"/>
    </row>
    <row r="2357" ht="15.75" customHeight="1">
      <c r="A2357" s="162">
        <v>46111.0</v>
      </c>
      <c r="B2357" s="101" t="s">
        <v>635</v>
      </c>
      <c r="C2357" s="101" t="s">
        <v>191</v>
      </c>
      <c r="D2357" s="101" t="s">
        <v>5435</v>
      </c>
      <c r="E2357" s="359" t="s">
        <v>5437</v>
      </c>
      <c r="F2357" s="43"/>
      <c r="G2357" s="38"/>
      <c r="H2357" s="125"/>
    </row>
    <row r="2358" ht="15.75" customHeight="1">
      <c r="A2358" s="162">
        <v>46111.0</v>
      </c>
      <c r="B2358" s="101" t="s">
        <v>635</v>
      </c>
      <c r="C2358" s="101" t="s">
        <v>191</v>
      </c>
      <c r="D2358" s="101" t="s">
        <v>5441</v>
      </c>
      <c r="E2358" s="359" t="s">
        <v>5443</v>
      </c>
      <c r="F2358" s="43"/>
      <c r="G2358" s="38"/>
      <c r="H2358" s="125"/>
    </row>
    <row r="2359" ht="15.75" customHeight="1">
      <c r="A2359" s="71">
        <v>46111.0</v>
      </c>
      <c r="B2359" s="72" t="s">
        <v>635</v>
      </c>
      <c r="C2359" s="72" t="s">
        <v>191</v>
      </c>
      <c r="D2359" s="72" t="s">
        <v>5446</v>
      </c>
      <c r="E2359" s="372" t="s">
        <v>5447</v>
      </c>
      <c r="F2359" s="43"/>
      <c r="G2359" s="38"/>
      <c r="H2359" s="125"/>
    </row>
    <row r="2360" ht="15.75" customHeight="1">
      <c r="A2360" s="162">
        <v>46111.0</v>
      </c>
      <c r="B2360" s="101" t="s">
        <v>635</v>
      </c>
      <c r="C2360" s="101" t="s">
        <v>191</v>
      </c>
      <c r="D2360" s="101" t="s">
        <v>5449</v>
      </c>
      <c r="E2360" s="359" t="s">
        <v>5450</v>
      </c>
      <c r="F2360" s="43"/>
      <c r="G2360" s="38"/>
      <c r="H2360" s="125"/>
    </row>
    <row r="2361" ht="15.75" customHeight="1">
      <c r="A2361" s="162">
        <v>46111.0</v>
      </c>
      <c r="B2361" s="101" t="s">
        <v>635</v>
      </c>
      <c r="C2361" s="101" t="s">
        <v>191</v>
      </c>
      <c r="D2361" s="101" t="s">
        <v>5454</v>
      </c>
      <c r="E2361" s="359">
        <v>51918.11</v>
      </c>
      <c r="F2361" s="43"/>
      <c r="G2361" s="38"/>
      <c r="H2361" s="125"/>
    </row>
    <row r="2362" ht="15.75" customHeight="1">
      <c r="A2362" s="162">
        <v>46112.0</v>
      </c>
      <c r="B2362" s="101" t="s">
        <v>635</v>
      </c>
      <c r="C2362" s="101" t="s">
        <v>191</v>
      </c>
      <c r="D2362" s="101" t="s">
        <v>5457</v>
      </c>
      <c r="E2362" s="359">
        <v>78694.64</v>
      </c>
      <c r="F2362" s="43"/>
      <c r="G2362" s="38"/>
      <c r="H2362" s="125"/>
    </row>
    <row r="2363" ht="15.75" customHeight="1">
      <c r="A2363" s="162">
        <v>46112.0</v>
      </c>
      <c r="B2363" s="101" t="s">
        <v>635</v>
      </c>
      <c r="C2363" s="101" t="s">
        <v>191</v>
      </c>
      <c r="D2363" s="101" t="s">
        <v>5460</v>
      </c>
      <c r="E2363" s="359">
        <v>185869.29</v>
      </c>
      <c r="F2363" s="43"/>
      <c r="G2363" s="38"/>
      <c r="H2363" s="125"/>
    </row>
    <row r="2364" ht="15.75" customHeight="1">
      <c r="A2364" s="162">
        <v>46112.0</v>
      </c>
      <c r="B2364" s="101" t="s">
        <v>635</v>
      </c>
      <c r="C2364" s="101" t="s">
        <v>191</v>
      </c>
      <c r="D2364" s="101" t="s">
        <v>5463</v>
      </c>
      <c r="E2364" s="359">
        <v>7927.22</v>
      </c>
      <c r="F2364" s="43"/>
      <c r="G2364" s="38"/>
      <c r="H2364" s="125"/>
    </row>
    <row r="2365" ht="15.75" customHeight="1">
      <c r="A2365" s="162">
        <v>46112.0</v>
      </c>
      <c r="B2365" s="101" t="s">
        <v>635</v>
      </c>
      <c r="C2365" s="101" t="s">
        <v>291</v>
      </c>
      <c r="D2365" s="101" t="s">
        <v>5466</v>
      </c>
      <c r="E2365" s="359">
        <v>-5762.47</v>
      </c>
      <c r="F2365" s="43"/>
      <c r="G2365" s="38"/>
      <c r="H2365" s="125"/>
    </row>
    <row r="2366" ht="15.75" customHeight="1">
      <c r="A2366" s="162">
        <v>46112.0</v>
      </c>
      <c r="B2366" s="101" t="s">
        <v>635</v>
      </c>
      <c r="C2366" s="101" t="s">
        <v>191</v>
      </c>
      <c r="D2366" s="101" t="s">
        <v>5470</v>
      </c>
      <c r="E2366" s="359">
        <v>10719.6</v>
      </c>
      <c r="F2366" s="43"/>
      <c r="G2366" s="38"/>
      <c r="H2366" s="125"/>
    </row>
    <row r="2367" ht="15.75" customHeight="1">
      <c r="A2367" s="162">
        <v>46112.0</v>
      </c>
      <c r="B2367" s="101" t="s">
        <v>635</v>
      </c>
      <c r="C2367" s="101" t="s">
        <v>191</v>
      </c>
      <c r="D2367" s="101" t="s">
        <v>5472</v>
      </c>
      <c r="E2367" s="359">
        <v>11289.58</v>
      </c>
      <c r="F2367" s="43"/>
      <c r="G2367" s="38"/>
      <c r="H2367" s="125"/>
    </row>
    <row r="2368" ht="15.75" customHeight="1">
      <c r="A2368" s="162">
        <v>46112.0</v>
      </c>
      <c r="B2368" s="101" t="s">
        <v>635</v>
      </c>
      <c r="C2368" s="101" t="s">
        <v>191</v>
      </c>
      <c r="D2368" s="101">
        <v>1.424944796E9</v>
      </c>
      <c r="E2368" s="359">
        <v>11286.99</v>
      </c>
      <c r="F2368" s="43"/>
      <c r="G2368" s="38"/>
      <c r="H2368" s="125"/>
    </row>
    <row r="2369" ht="15.75" customHeight="1">
      <c r="A2369" s="162">
        <v>46113.0</v>
      </c>
      <c r="B2369" s="101" t="s">
        <v>635</v>
      </c>
      <c r="C2369" s="101" t="s">
        <v>191</v>
      </c>
      <c r="D2369" s="101" t="s">
        <v>5478</v>
      </c>
      <c r="E2369" s="359" t="s">
        <v>5480</v>
      </c>
      <c r="F2369" s="43"/>
      <c r="G2369" s="38"/>
      <c r="H2369" s="125"/>
    </row>
    <row r="2370" ht="15.75" customHeight="1">
      <c r="A2370" s="162">
        <v>46113.0</v>
      </c>
      <c r="B2370" s="101" t="s">
        <v>635</v>
      </c>
      <c r="C2370" s="101" t="s">
        <v>191</v>
      </c>
      <c r="D2370" s="101" t="s">
        <v>5482</v>
      </c>
      <c r="E2370" s="359" t="s">
        <v>5485</v>
      </c>
      <c r="F2370" s="43"/>
      <c r="G2370" s="38"/>
      <c r="H2370" s="125"/>
    </row>
    <row r="2371" ht="15.75" customHeight="1">
      <c r="A2371" s="162">
        <v>46113.0</v>
      </c>
      <c r="B2371" s="101" t="s">
        <v>635</v>
      </c>
      <c r="C2371" s="101" t="s">
        <v>191</v>
      </c>
      <c r="D2371" s="101" t="s">
        <v>5487</v>
      </c>
      <c r="E2371" s="359" t="s">
        <v>5488</v>
      </c>
      <c r="F2371" s="43"/>
      <c r="G2371" s="38"/>
      <c r="H2371" s="125"/>
    </row>
    <row r="2372" ht="15.75" customHeight="1">
      <c r="A2372" s="162">
        <v>46113.0</v>
      </c>
      <c r="B2372" s="101" t="s">
        <v>635</v>
      </c>
      <c r="C2372" s="101" t="s">
        <v>191</v>
      </c>
      <c r="D2372" s="101" t="s">
        <v>5492</v>
      </c>
      <c r="E2372" s="359" t="s">
        <v>5493</v>
      </c>
      <c r="F2372" s="43"/>
      <c r="G2372" s="38"/>
      <c r="H2372" s="125"/>
    </row>
    <row r="2373" ht="15.75" customHeight="1">
      <c r="A2373" s="162">
        <v>46113.0</v>
      </c>
      <c r="B2373" s="101" t="s">
        <v>635</v>
      </c>
      <c r="C2373" s="101" t="s">
        <v>191</v>
      </c>
      <c r="D2373" s="101" t="s">
        <v>5496</v>
      </c>
      <c r="E2373" s="359" t="s">
        <v>5497</v>
      </c>
      <c r="F2373" s="43"/>
      <c r="G2373" s="38"/>
      <c r="H2373" s="125"/>
    </row>
    <row r="2374" ht="15.75" customHeight="1">
      <c r="A2374" s="162">
        <v>46113.0</v>
      </c>
      <c r="B2374" s="101" t="s">
        <v>635</v>
      </c>
      <c r="C2374" s="101" t="s">
        <v>291</v>
      </c>
      <c r="D2374" s="101" t="s">
        <v>5499</v>
      </c>
      <c r="E2374" s="359">
        <v>-31905.74</v>
      </c>
      <c r="F2374" s="43"/>
      <c r="G2374" s="38"/>
      <c r="H2374" s="125"/>
    </row>
    <row r="2375" ht="15.75" customHeight="1">
      <c r="A2375" s="162">
        <v>46113.0</v>
      </c>
      <c r="B2375" s="101" t="s">
        <v>635</v>
      </c>
      <c r="C2375" s="101" t="s">
        <v>291</v>
      </c>
      <c r="D2375" s="101" t="s">
        <v>5502</v>
      </c>
      <c r="E2375" s="359">
        <v>-21270.15</v>
      </c>
      <c r="F2375" s="43"/>
      <c r="G2375" s="38"/>
      <c r="H2375" s="125"/>
    </row>
    <row r="2376" ht="15.75" customHeight="1">
      <c r="A2376" s="162">
        <v>46113.0</v>
      </c>
      <c r="B2376" s="101" t="s">
        <v>635</v>
      </c>
      <c r="C2376" s="101" t="s">
        <v>191</v>
      </c>
      <c r="D2376" s="101" t="s">
        <v>5505</v>
      </c>
      <c r="E2376" s="359">
        <v>84042.84</v>
      </c>
      <c r="F2376" s="43"/>
      <c r="G2376" s="38"/>
      <c r="H2376" s="125"/>
    </row>
    <row r="2377" ht="15.75" customHeight="1">
      <c r="A2377" s="162">
        <v>46113.0</v>
      </c>
      <c r="B2377" s="101" t="s">
        <v>635</v>
      </c>
      <c r="C2377" s="101" t="s">
        <v>191</v>
      </c>
      <c r="D2377" s="101" t="s">
        <v>5507</v>
      </c>
      <c r="E2377" s="359">
        <v>20618.63</v>
      </c>
      <c r="F2377" s="43"/>
      <c r="G2377" s="38"/>
      <c r="H2377" s="125"/>
    </row>
    <row r="2378" ht="15.75" customHeight="1">
      <c r="A2378" s="162">
        <v>46116.0</v>
      </c>
      <c r="B2378" s="101" t="s">
        <v>635</v>
      </c>
      <c r="C2378" s="101" t="s">
        <v>191</v>
      </c>
      <c r="D2378" s="101" t="s">
        <v>5512</v>
      </c>
      <c r="E2378" s="359">
        <v>179683.22</v>
      </c>
      <c r="F2378" s="43"/>
      <c r="G2378" s="38"/>
      <c r="H2378" s="125"/>
    </row>
    <row r="2379" ht="15.75" customHeight="1">
      <c r="A2379" s="162">
        <v>46116.0</v>
      </c>
      <c r="B2379" s="101" t="s">
        <v>635</v>
      </c>
      <c r="C2379" s="101" t="s">
        <v>191</v>
      </c>
      <c r="D2379" s="101" t="s">
        <v>5515</v>
      </c>
      <c r="E2379" s="359">
        <v>684828.75</v>
      </c>
      <c r="F2379" s="43"/>
      <c r="G2379" s="38"/>
      <c r="H2379" s="125"/>
    </row>
    <row r="2380" ht="15.75" customHeight="1">
      <c r="A2380" s="201">
        <v>46116.0</v>
      </c>
      <c r="B2380" s="202" t="s">
        <v>635</v>
      </c>
      <c r="C2380" s="202" t="s">
        <v>191</v>
      </c>
      <c r="D2380" s="202" t="s">
        <v>5520</v>
      </c>
      <c r="E2380" s="440">
        <v>8684.5</v>
      </c>
      <c r="F2380" s="43"/>
      <c r="G2380" s="38"/>
      <c r="H2380" s="125"/>
    </row>
    <row r="2381" ht="15.75" customHeight="1">
      <c r="A2381" s="162">
        <v>46116.0</v>
      </c>
      <c r="B2381" s="101" t="s">
        <v>635</v>
      </c>
      <c r="C2381" s="101" t="s">
        <v>191</v>
      </c>
      <c r="D2381" s="101" t="s">
        <v>5528</v>
      </c>
      <c r="E2381" s="359">
        <v>76593.92</v>
      </c>
      <c r="F2381" s="43"/>
      <c r="G2381" s="38"/>
      <c r="H2381" s="125"/>
    </row>
    <row r="2382" ht="15.75" customHeight="1">
      <c r="A2382" s="162">
        <v>46116.0</v>
      </c>
      <c r="B2382" s="101" t="s">
        <v>635</v>
      </c>
      <c r="C2382" s="101" t="s">
        <v>191</v>
      </c>
      <c r="D2382" s="101" t="s">
        <v>5531</v>
      </c>
      <c r="E2382" s="359">
        <v>534033.71</v>
      </c>
      <c r="F2382" s="33"/>
      <c r="G2382" s="38"/>
      <c r="H2382" s="125"/>
    </row>
    <row r="2383" ht="15.75" customHeight="1">
      <c r="A2383" s="71">
        <v>46118.0</v>
      </c>
      <c r="B2383" s="72" t="s">
        <v>635</v>
      </c>
      <c r="C2383" s="72" t="s">
        <v>7</v>
      </c>
      <c r="D2383" s="72" t="s">
        <v>5535</v>
      </c>
      <c r="E2383" s="372">
        <v>13430.43</v>
      </c>
      <c r="F2383" s="204" t="s">
        <v>5536</v>
      </c>
      <c r="G2383" s="38"/>
      <c r="H2383" s="125"/>
    </row>
    <row r="2384" ht="15.75" customHeight="1">
      <c r="A2384" s="162">
        <v>46118.0</v>
      </c>
      <c r="B2384" s="101" t="s">
        <v>635</v>
      </c>
      <c r="C2384" s="101" t="s">
        <v>7</v>
      </c>
      <c r="D2384" s="101" t="s">
        <v>5541</v>
      </c>
      <c r="E2384" s="359">
        <v>37190.25</v>
      </c>
      <c r="F2384" s="43"/>
      <c r="G2384" s="38"/>
      <c r="H2384" s="125"/>
    </row>
    <row r="2385" ht="15.75" customHeight="1">
      <c r="A2385" s="162">
        <v>46118.0</v>
      </c>
      <c r="B2385" s="101" t="s">
        <v>635</v>
      </c>
      <c r="C2385" s="101" t="s">
        <v>7</v>
      </c>
      <c r="D2385" s="101" t="s">
        <v>5545</v>
      </c>
      <c r="E2385" s="359">
        <v>221103.48</v>
      </c>
      <c r="F2385" s="43"/>
      <c r="G2385" s="38"/>
      <c r="H2385" s="125"/>
    </row>
    <row r="2386" ht="15.75" customHeight="1">
      <c r="A2386" s="162">
        <v>46118.0</v>
      </c>
      <c r="B2386" s="101" t="s">
        <v>635</v>
      </c>
      <c r="C2386" s="101" t="s">
        <v>7</v>
      </c>
      <c r="D2386" s="101" t="s">
        <v>5549</v>
      </c>
      <c r="E2386" s="359">
        <v>25030.09</v>
      </c>
      <c r="F2386" s="43"/>
      <c r="G2386" s="38"/>
      <c r="H2386" s="125"/>
    </row>
    <row r="2387" ht="15.75" customHeight="1">
      <c r="A2387" s="162">
        <v>46119.0</v>
      </c>
      <c r="B2387" s="101" t="s">
        <v>635</v>
      </c>
      <c r="C2387" s="101" t="s">
        <v>191</v>
      </c>
      <c r="D2387" s="101" t="s">
        <v>5551</v>
      </c>
      <c r="E2387" s="359">
        <v>27735.28</v>
      </c>
      <c r="F2387" s="43"/>
      <c r="G2387" s="38"/>
      <c r="H2387" s="125"/>
    </row>
    <row r="2388" ht="15.75" customHeight="1">
      <c r="A2388" s="162">
        <v>46119.0</v>
      </c>
      <c r="B2388" s="101" t="s">
        <v>635</v>
      </c>
      <c r="C2388" s="101" t="s">
        <v>191</v>
      </c>
      <c r="D2388" s="101" t="s">
        <v>5553</v>
      </c>
      <c r="E2388" s="359">
        <v>269096.65</v>
      </c>
      <c r="F2388" s="43"/>
      <c r="G2388" s="38"/>
      <c r="H2388" s="125"/>
    </row>
    <row r="2389" ht="15.75" customHeight="1">
      <c r="A2389" s="162">
        <v>46119.0</v>
      </c>
      <c r="B2389" s="101" t="s">
        <v>635</v>
      </c>
      <c r="C2389" s="101" t="s">
        <v>191</v>
      </c>
      <c r="D2389" s="101" t="s">
        <v>5557</v>
      </c>
      <c r="E2389" s="359">
        <v>24793.5</v>
      </c>
      <c r="F2389" s="43"/>
      <c r="G2389" s="38"/>
      <c r="H2389" s="125"/>
    </row>
    <row r="2390" ht="15.75" customHeight="1">
      <c r="A2390" s="162">
        <v>46119.0</v>
      </c>
      <c r="B2390" s="101" t="s">
        <v>635</v>
      </c>
      <c r="C2390" s="101" t="s">
        <v>191</v>
      </c>
      <c r="D2390" s="101" t="s">
        <v>5561</v>
      </c>
      <c r="E2390" s="359">
        <v>46367.0</v>
      </c>
      <c r="F2390" s="43"/>
      <c r="G2390" s="38"/>
      <c r="H2390" s="125"/>
    </row>
    <row r="2391" ht="15.75" customHeight="1">
      <c r="A2391" s="162">
        <v>46119.0</v>
      </c>
      <c r="B2391" s="101" t="s">
        <v>635</v>
      </c>
      <c r="C2391" s="101" t="s">
        <v>191</v>
      </c>
      <c r="D2391" s="101" t="s">
        <v>5564</v>
      </c>
      <c r="E2391" s="359">
        <v>13430.51</v>
      </c>
      <c r="F2391" s="43"/>
      <c r="G2391" s="38"/>
      <c r="H2391" s="125"/>
    </row>
    <row r="2392" ht="15.75" customHeight="1">
      <c r="A2392" s="162">
        <v>46119.0</v>
      </c>
      <c r="B2392" s="101" t="s">
        <v>635</v>
      </c>
      <c r="C2392" s="101" t="s">
        <v>191</v>
      </c>
      <c r="D2392" s="101" t="s">
        <v>5566</v>
      </c>
      <c r="E2392" s="359">
        <v>163499.17</v>
      </c>
      <c r="F2392" s="43"/>
      <c r="G2392" s="38"/>
      <c r="H2392" s="125"/>
    </row>
    <row r="2393" ht="15.75" customHeight="1">
      <c r="A2393" s="71">
        <v>46119.0</v>
      </c>
      <c r="B2393" s="72" t="s">
        <v>635</v>
      </c>
      <c r="C2393" s="72" t="s">
        <v>191</v>
      </c>
      <c r="D2393" s="72" t="s">
        <v>5571</v>
      </c>
      <c r="E2393" s="372">
        <v>80778.85</v>
      </c>
      <c r="F2393" s="43"/>
      <c r="G2393" s="38"/>
      <c r="H2393" s="125"/>
    </row>
    <row r="2394" ht="15.75" customHeight="1">
      <c r="A2394" s="71">
        <v>46119.0</v>
      </c>
      <c r="B2394" s="72" t="s">
        <v>635</v>
      </c>
      <c r="C2394" s="72" t="s">
        <v>191</v>
      </c>
      <c r="D2394" s="72" t="s">
        <v>5573</v>
      </c>
      <c r="E2394" s="372">
        <v>145499.37</v>
      </c>
      <c r="F2394" s="43"/>
      <c r="G2394" s="38"/>
      <c r="H2394" s="125"/>
    </row>
    <row r="2395" ht="15.75" customHeight="1">
      <c r="A2395" s="162">
        <v>46119.0</v>
      </c>
      <c r="B2395" s="101" t="s">
        <v>635</v>
      </c>
      <c r="C2395" s="101" t="s">
        <v>191</v>
      </c>
      <c r="D2395" s="101" t="s">
        <v>5576</v>
      </c>
      <c r="E2395" s="359">
        <v>87067.8</v>
      </c>
      <c r="F2395" s="43"/>
      <c r="G2395" s="38"/>
      <c r="H2395" s="125"/>
    </row>
    <row r="2396" ht="15.75" customHeight="1">
      <c r="A2396" s="162">
        <v>46119.0</v>
      </c>
      <c r="B2396" s="101" t="s">
        <v>635</v>
      </c>
      <c r="C2396" s="101" t="s">
        <v>191</v>
      </c>
      <c r="D2396" s="101" t="s">
        <v>5580</v>
      </c>
      <c r="E2396" s="359">
        <v>27610.8</v>
      </c>
      <c r="F2396" s="43"/>
      <c r="G2396" s="38"/>
      <c r="H2396" s="125"/>
    </row>
    <row r="2397" ht="15.75" customHeight="1">
      <c r="A2397" s="71">
        <v>46119.0</v>
      </c>
      <c r="B2397" s="72" t="s">
        <v>635</v>
      </c>
      <c r="C2397" s="72" t="s">
        <v>191</v>
      </c>
      <c r="D2397" s="72" t="s">
        <v>5583</v>
      </c>
      <c r="E2397" s="372">
        <v>40389.42</v>
      </c>
      <c r="F2397" s="43"/>
      <c r="G2397" s="38"/>
      <c r="H2397" s="125"/>
    </row>
    <row r="2398" ht="15.75" customHeight="1">
      <c r="A2398" s="162">
        <v>46119.0</v>
      </c>
      <c r="B2398" s="101" t="s">
        <v>635</v>
      </c>
      <c r="C2398" s="101" t="s">
        <v>191</v>
      </c>
      <c r="D2398" s="101" t="s">
        <v>5586</v>
      </c>
      <c r="E2398" s="359">
        <v>188610.18</v>
      </c>
      <c r="F2398" s="43"/>
      <c r="G2398" s="38"/>
      <c r="H2398" s="125"/>
    </row>
    <row r="2399" ht="15.75" customHeight="1">
      <c r="A2399" s="71">
        <v>46119.0</v>
      </c>
      <c r="B2399" s="72" t="s">
        <v>635</v>
      </c>
      <c r="C2399" s="72" t="s">
        <v>191</v>
      </c>
      <c r="D2399" s="72" t="s">
        <v>5590</v>
      </c>
      <c r="E2399" s="372">
        <v>406320.62</v>
      </c>
      <c r="F2399" s="43"/>
      <c r="G2399" s="38"/>
      <c r="H2399" s="125"/>
    </row>
    <row r="2400" ht="15.75" customHeight="1">
      <c r="A2400" s="162">
        <v>46120.0</v>
      </c>
      <c r="B2400" s="101" t="s">
        <v>635</v>
      </c>
      <c r="C2400" s="101" t="s">
        <v>25</v>
      </c>
      <c r="D2400" s="101" t="s">
        <v>5593</v>
      </c>
      <c r="E2400" s="359">
        <v>25222.43</v>
      </c>
      <c r="F2400" s="43"/>
      <c r="G2400" s="38"/>
      <c r="H2400" s="125"/>
    </row>
    <row r="2401" ht="15.75" customHeight="1">
      <c r="A2401" s="162">
        <v>46120.0</v>
      </c>
      <c r="B2401" s="101" t="s">
        <v>635</v>
      </c>
      <c r="C2401" s="101" t="s">
        <v>25</v>
      </c>
      <c r="D2401" s="101" t="s">
        <v>5597</v>
      </c>
      <c r="E2401" s="359">
        <v>59712.67</v>
      </c>
      <c r="F2401" s="43"/>
      <c r="G2401" s="38"/>
      <c r="H2401" s="125"/>
    </row>
    <row r="2402" ht="15.75" customHeight="1">
      <c r="A2402" s="162">
        <v>46120.0</v>
      </c>
      <c r="B2402" s="101" t="s">
        <v>635</v>
      </c>
      <c r="C2402" s="101" t="s">
        <v>25</v>
      </c>
      <c r="D2402" s="101" t="s">
        <v>5601</v>
      </c>
      <c r="E2402" s="359">
        <v>38489.44</v>
      </c>
      <c r="F2402" s="43"/>
      <c r="G2402" s="38"/>
      <c r="H2402" s="125"/>
    </row>
    <row r="2403" ht="15.75" customHeight="1">
      <c r="A2403" s="162">
        <v>46120.0</v>
      </c>
      <c r="B2403" s="101" t="s">
        <v>635</v>
      </c>
      <c r="C2403" s="101" t="s">
        <v>291</v>
      </c>
      <c r="D2403" s="101" t="s">
        <v>5604</v>
      </c>
      <c r="E2403" s="359">
        <v>-8684.5</v>
      </c>
      <c r="F2403" s="43"/>
      <c r="G2403" s="38"/>
      <c r="H2403" s="125"/>
    </row>
    <row r="2404" ht="15.75" customHeight="1">
      <c r="A2404" s="162">
        <v>46120.0</v>
      </c>
      <c r="B2404" s="101" t="s">
        <v>635</v>
      </c>
      <c r="C2404" s="101" t="s">
        <v>25</v>
      </c>
      <c r="D2404" s="101" t="s">
        <v>5608</v>
      </c>
      <c r="E2404" s="359">
        <v>79989.23</v>
      </c>
      <c r="F2404" s="43"/>
      <c r="G2404" s="38"/>
      <c r="H2404" s="125"/>
    </row>
    <row r="2405" ht="15.75" customHeight="1">
      <c r="A2405" s="162">
        <v>46121.0</v>
      </c>
      <c r="B2405" s="101" t="s">
        <v>635</v>
      </c>
      <c r="C2405" s="101" t="s">
        <v>191</v>
      </c>
      <c r="D2405" s="101" t="s">
        <v>5610</v>
      </c>
      <c r="E2405" s="359">
        <v>138571.92</v>
      </c>
      <c r="F2405" s="43"/>
      <c r="G2405" s="38"/>
      <c r="H2405" s="125"/>
    </row>
    <row r="2406" ht="15.75" customHeight="1">
      <c r="A2406" s="162">
        <v>46121.0</v>
      </c>
      <c r="B2406" s="101" t="s">
        <v>635</v>
      </c>
      <c r="C2406" s="101" t="s">
        <v>191</v>
      </c>
      <c r="D2406" s="101" t="s">
        <v>5613</v>
      </c>
      <c r="E2406" s="359">
        <v>65436.02</v>
      </c>
      <c r="F2406" s="43"/>
      <c r="G2406" s="38"/>
      <c r="H2406" s="125"/>
    </row>
    <row r="2407" ht="15.75" customHeight="1">
      <c r="A2407" s="162">
        <v>46121.0</v>
      </c>
      <c r="B2407" s="101" t="s">
        <v>635</v>
      </c>
      <c r="C2407" s="101" t="s">
        <v>191</v>
      </c>
      <c r="D2407" s="101" t="s">
        <v>5616</v>
      </c>
      <c r="E2407" s="359">
        <v>28310.75</v>
      </c>
      <c r="F2407" s="43"/>
      <c r="G2407" s="38"/>
      <c r="H2407" s="125"/>
    </row>
    <row r="2408" ht="15.75" customHeight="1">
      <c r="A2408" s="162">
        <v>46121.0</v>
      </c>
      <c r="B2408" s="101" t="s">
        <v>635</v>
      </c>
      <c r="C2408" s="101" t="s">
        <v>7</v>
      </c>
      <c r="D2408" s="101" t="s">
        <v>5618</v>
      </c>
      <c r="E2408" s="359">
        <v>44624.8</v>
      </c>
      <c r="F2408" s="43"/>
      <c r="G2408" s="38"/>
      <c r="H2408" s="125"/>
    </row>
    <row r="2409" ht="15.75" customHeight="1">
      <c r="A2409" s="162">
        <v>46121.0</v>
      </c>
      <c r="B2409" s="101" t="s">
        <v>635</v>
      </c>
      <c r="C2409" s="101" t="s">
        <v>5623</v>
      </c>
      <c r="D2409" s="101" t="s">
        <v>5624</v>
      </c>
      <c r="E2409" s="359">
        <v>53182.98</v>
      </c>
      <c r="F2409" s="43"/>
      <c r="G2409" s="38"/>
      <c r="H2409" s="125"/>
    </row>
    <row r="2410" ht="15.75" customHeight="1">
      <c r="A2410" s="162">
        <v>46121.0</v>
      </c>
      <c r="B2410" s="101" t="s">
        <v>635</v>
      </c>
      <c r="C2410" s="101" t="s">
        <v>7</v>
      </c>
      <c r="D2410" s="101" t="s">
        <v>5627</v>
      </c>
      <c r="E2410" s="359">
        <v>139659.88</v>
      </c>
      <c r="F2410" s="33"/>
      <c r="G2410" s="38"/>
      <c r="H2410" s="125"/>
    </row>
    <row r="2411" ht="15.75" customHeight="1">
      <c r="A2411" s="162">
        <v>46122.0</v>
      </c>
      <c r="B2411" s="101" t="s">
        <v>635</v>
      </c>
      <c r="C2411" s="101" t="s">
        <v>7</v>
      </c>
      <c r="D2411" s="101" t="s">
        <v>5632</v>
      </c>
      <c r="E2411" s="359">
        <v>229880.21</v>
      </c>
      <c r="F2411" s="204" t="s">
        <v>5634</v>
      </c>
      <c r="G2411" s="38"/>
      <c r="H2411" s="125"/>
    </row>
    <row r="2412" ht="15.75" customHeight="1">
      <c r="A2412" s="162">
        <v>46122.0</v>
      </c>
      <c r="B2412" s="101" t="s">
        <v>635</v>
      </c>
      <c r="C2412" s="101" t="s">
        <v>7</v>
      </c>
      <c r="D2412" s="101" t="s">
        <v>5640</v>
      </c>
      <c r="E2412" s="359">
        <v>35464.2</v>
      </c>
      <c r="F2412" s="43"/>
      <c r="G2412" s="38"/>
      <c r="H2412" s="125"/>
    </row>
    <row r="2413" ht="15.75" customHeight="1">
      <c r="A2413" s="162">
        <v>46122.0</v>
      </c>
      <c r="B2413" s="101" t="s">
        <v>635</v>
      </c>
      <c r="C2413" s="101" t="s">
        <v>69</v>
      </c>
      <c r="D2413" s="101" t="s">
        <v>5643</v>
      </c>
      <c r="E2413" s="359">
        <v>10311.31</v>
      </c>
      <c r="F2413" s="43"/>
      <c r="G2413" s="38"/>
      <c r="H2413" s="125"/>
    </row>
    <row r="2414" ht="15.75" customHeight="1">
      <c r="A2414" s="162">
        <v>46122.0</v>
      </c>
      <c r="B2414" s="101" t="s">
        <v>635</v>
      </c>
      <c r="C2414" s="101" t="s">
        <v>7</v>
      </c>
      <c r="D2414" s="101" t="s">
        <v>5647</v>
      </c>
      <c r="E2414" s="359">
        <v>121643.69</v>
      </c>
      <c r="F2414" s="43"/>
      <c r="G2414" s="38"/>
      <c r="H2414" s="125"/>
    </row>
    <row r="2415" ht="18.75" customHeight="1">
      <c r="A2415" s="162">
        <v>46122.0</v>
      </c>
      <c r="B2415" s="101" t="s">
        <v>635</v>
      </c>
      <c r="C2415" s="101" t="s">
        <v>7</v>
      </c>
      <c r="D2415" s="101" t="s">
        <v>5651</v>
      </c>
      <c r="E2415" s="359">
        <v>95888.13</v>
      </c>
      <c r="F2415" s="43"/>
      <c r="G2415" s="38"/>
      <c r="H2415" s="125"/>
    </row>
    <row r="2416" ht="15.75" customHeight="1">
      <c r="A2416" s="162">
        <v>46122.0</v>
      </c>
      <c r="B2416" s="101" t="s">
        <v>635</v>
      </c>
      <c r="C2416" s="101" t="s">
        <v>7</v>
      </c>
      <c r="D2416" s="101" t="s">
        <v>5654</v>
      </c>
      <c r="E2416" s="359">
        <v>161596.91</v>
      </c>
      <c r="F2416" s="43"/>
      <c r="G2416" s="38"/>
      <c r="H2416" s="125"/>
    </row>
    <row r="2417" ht="15.75" customHeight="1">
      <c r="A2417" s="162">
        <v>46122.0</v>
      </c>
      <c r="B2417" s="101" t="s">
        <v>635</v>
      </c>
      <c r="C2417" s="101" t="s">
        <v>7</v>
      </c>
      <c r="D2417" s="101" t="s">
        <v>5657</v>
      </c>
      <c r="E2417" s="359">
        <v>20113.27</v>
      </c>
      <c r="F2417" s="43"/>
      <c r="G2417" s="38"/>
      <c r="H2417" s="125"/>
    </row>
    <row r="2418" ht="15.75" customHeight="1">
      <c r="A2418" s="162">
        <v>46122.0</v>
      </c>
      <c r="B2418" s="101" t="s">
        <v>635</v>
      </c>
      <c r="C2418" s="101" t="s">
        <v>7</v>
      </c>
      <c r="D2418" s="101" t="s">
        <v>5660</v>
      </c>
      <c r="E2418" s="359">
        <v>24793.5</v>
      </c>
      <c r="F2418" s="43"/>
      <c r="G2418" s="38"/>
      <c r="H2418" s="125"/>
    </row>
    <row r="2419" ht="15.75" customHeight="1">
      <c r="A2419" s="162">
        <v>46123.0</v>
      </c>
      <c r="B2419" s="101" t="s">
        <v>635</v>
      </c>
      <c r="C2419" s="101" t="s">
        <v>324</v>
      </c>
      <c r="D2419" s="101" t="s">
        <v>5663</v>
      </c>
      <c r="E2419" s="359">
        <v>11039.28</v>
      </c>
      <c r="F2419" s="43"/>
      <c r="G2419" s="38"/>
      <c r="H2419" s="125"/>
    </row>
    <row r="2420" ht="15.75" customHeight="1">
      <c r="A2420" s="162">
        <v>46123.0</v>
      </c>
      <c r="B2420" s="101" t="s">
        <v>635</v>
      </c>
      <c r="C2420" s="101" t="s">
        <v>324</v>
      </c>
      <c r="D2420" s="101" t="s">
        <v>5666</v>
      </c>
      <c r="E2420" s="359">
        <v>8428.08</v>
      </c>
      <c r="F2420" s="43"/>
      <c r="G2420" s="38"/>
      <c r="H2420" s="125"/>
    </row>
    <row r="2421" ht="15.75" customHeight="1">
      <c r="A2421" s="162">
        <v>46123.0</v>
      </c>
      <c r="B2421" s="101" t="s">
        <v>635</v>
      </c>
      <c r="C2421" s="101" t="s">
        <v>324</v>
      </c>
      <c r="D2421" s="101" t="s">
        <v>5669</v>
      </c>
      <c r="E2421" s="359">
        <v>96583.74</v>
      </c>
      <c r="F2421" s="43"/>
      <c r="G2421" s="38"/>
      <c r="H2421" s="125"/>
    </row>
    <row r="2422" ht="15.75" customHeight="1">
      <c r="A2422" s="162">
        <v>46123.0</v>
      </c>
      <c r="B2422" s="101" t="s">
        <v>635</v>
      </c>
      <c r="C2422" s="101" t="s">
        <v>324</v>
      </c>
      <c r="D2422" s="101" t="s">
        <v>5673</v>
      </c>
      <c r="E2422" s="359">
        <v>9424.08</v>
      </c>
      <c r="F2422" s="43"/>
      <c r="G2422" s="38"/>
      <c r="H2422" s="125"/>
    </row>
    <row r="2423" ht="15.75" customHeight="1">
      <c r="A2423" s="162">
        <v>46123.0</v>
      </c>
      <c r="B2423" s="101" t="s">
        <v>635</v>
      </c>
      <c r="C2423" s="101" t="s">
        <v>324</v>
      </c>
      <c r="D2423" s="101" t="s">
        <v>5675</v>
      </c>
      <c r="E2423" s="359">
        <v>49345.49</v>
      </c>
      <c r="F2423" s="43"/>
      <c r="G2423" s="38"/>
      <c r="H2423" s="125"/>
    </row>
    <row r="2424" ht="15.75" customHeight="1">
      <c r="A2424" s="162">
        <v>46123.0</v>
      </c>
      <c r="B2424" s="101" t="s">
        <v>635</v>
      </c>
      <c r="C2424" s="101" t="s">
        <v>324</v>
      </c>
      <c r="D2424" s="101" t="s">
        <v>5679</v>
      </c>
      <c r="E2424" s="359">
        <v>108566.36</v>
      </c>
      <c r="F2424" s="43"/>
      <c r="G2424" s="38"/>
      <c r="H2424" s="125"/>
    </row>
    <row r="2425" ht="15.75" customHeight="1">
      <c r="A2425" s="162">
        <v>46125.0</v>
      </c>
      <c r="B2425" s="101" t="s">
        <v>5682</v>
      </c>
      <c r="C2425" s="101" t="s">
        <v>324</v>
      </c>
      <c r="D2425" s="101" t="s">
        <v>5683</v>
      </c>
      <c r="E2425" s="359">
        <v>35758.93</v>
      </c>
      <c r="F2425" s="43"/>
      <c r="G2425" s="38"/>
      <c r="H2425" s="125"/>
    </row>
    <row r="2426" ht="15.75" customHeight="1">
      <c r="A2426" s="162">
        <v>46125.0</v>
      </c>
      <c r="B2426" s="101" t="s">
        <v>5682</v>
      </c>
      <c r="C2426" s="101" t="s">
        <v>324</v>
      </c>
      <c r="D2426" s="101" t="s">
        <v>5684</v>
      </c>
      <c r="E2426" s="359">
        <v>115383.89</v>
      </c>
      <c r="F2426" s="43"/>
      <c r="G2426" s="38"/>
      <c r="H2426" s="125"/>
    </row>
    <row r="2427" ht="15.75" customHeight="1">
      <c r="A2427" s="162">
        <v>46125.0</v>
      </c>
      <c r="B2427" s="101" t="s">
        <v>5682</v>
      </c>
      <c r="C2427" s="101" t="s">
        <v>324</v>
      </c>
      <c r="D2427" s="101" t="s">
        <v>5685</v>
      </c>
      <c r="E2427" s="359">
        <v>181986.2</v>
      </c>
      <c r="F2427" s="43"/>
      <c r="G2427" s="38"/>
      <c r="H2427" s="125"/>
    </row>
    <row r="2428" ht="15.75" customHeight="1">
      <c r="A2428" s="162">
        <v>46125.0</v>
      </c>
      <c r="B2428" s="101" t="s">
        <v>5682</v>
      </c>
      <c r="C2428" s="101" t="s">
        <v>324</v>
      </c>
      <c r="D2428" s="101" t="s">
        <v>5687</v>
      </c>
      <c r="E2428" s="359">
        <v>49038.77</v>
      </c>
      <c r="F2428" s="43"/>
      <c r="G2428" s="38"/>
      <c r="H2428" s="125"/>
    </row>
    <row r="2429" ht="15.75" customHeight="1">
      <c r="A2429" s="71">
        <v>46125.0</v>
      </c>
      <c r="B2429" s="72" t="s">
        <v>635</v>
      </c>
      <c r="C2429" s="72" t="s">
        <v>7</v>
      </c>
      <c r="D2429" s="72" t="s">
        <v>5689</v>
      </c>
      <c r="E2429" s="372">
        <v>27724.22</v>
      </c>
      <c r="F2429" s="43"/>
      <c r="G2429" s="38"/>
      <c r="H2429" s="125"/>
    </row>
    <row r="2430" ht="15.75" customHeight="1">
      <c r="A2430" s="162">
        <v>46126.0</v>
      </c>
      <c r="B2430" s="101" t="s">
        <v>635</v>
      </c>
      <c r="C2430" s="101" t="s">
        <v>7</v>
      </c>
      <c r="D2430" s="101" t="s">
        <v>5690</v>
      </c>
      <c r="E2430" s="359">
        <v>30331.97</v>
      </c>
      <c r="F2430" s="43"/>
      <c r="G2430" s="38"/>
      <c r="H2430" s="125"/>
    </row>
    <row r="2431" ht="15.75" customHeight="1">
      <c r="A2431" s="162">
        <v>46126.0</v>
      </c>
      <c r="B2431" s="101" t="s">
        <v>635</v>
      </c>
      <c r="C2431" s="101" t="s">
        <v>7</v>
      </c>
      <c r="D2431" s="101" t="s">
        <v>5691</v>
      </c>
      <c r="E2431" s="359">
        <v>46337.64</v>
      </c>
      <c r="F2431" s="43"/>
      <c r="G2431" s="38"/>
      <c r="H2431" s="125"/>
    </row>
    <row r="2432" ht="15.75" customHeight="1">
      <c r="A2432" s="162">
        <v>46126.0</v>
      </c>
      <c r="B2432" s="101" t="s">
        <v>635</v>
      </c>
      <c r="C2432" s="101" t="s">
        <v>5693</v>
      </c>
      <c r="D2432" s="101" t="s">
        <v>5694</v>
      </c>
      <c r="E2432" s="359">
        <v>111305.76</v>
      </c>
      <c r="F2432" s="43"/>
      <c r="G2432" s="38"/>
      <c r="H2432" s="125"/>
    </row>
    <row r="2433" ht="15.75" customHeight="1">
      <c r="A2433" s="162">
        <v>46126.0</v>
      </c>
      <c r="B2433" s="101" t="s">
        <v>5697</v>
      </c>
      <c r="C2433" s="101" t="s">
        <v>7</v>
      </c>
      <c r="D2433" s="101" t="s">
        <v>5698</v>
      </c>
      <c r="E2433" s="359">
        <v>17859.08</v>
      </c>
      <c r="F2433" s="43"/>
      <c r="G2433" s="38"/>
      <c r="H2433" s="125"/>
    </row>
    <row r="2434" ht="15.75" customHeight="1">
      <c r="A2434" s="162">
        <v>46126.0</v>
      </c>
      <c r="B2434" s="101" t="s">
        <v>635</v>
      </c>
      <c r="C2434" s="101" t="s">
        <v>7</v>
      </c>
      <c r="D2434" s="101" t="s">
        <v>5700</v>
      </c>
      <c r="E2434" s="359">
        <v>128185.19</v>
      </c>
      <c r="F2434" s="43"/>
      <c r="G2434" s="38"/>
      <c r="H2434" s="125"/>
    </row>
    <row r="2435" ht="15.75" customHeight="1">
      <c r="A2435" s="162">
        <v>46127.0</v>
      </c>
      <c r="B2435" s="101" t="s">
        <v>635</v>
      </c>
      <c r="C2435" s="101" t="s">
        <v>7</v>
      </c>
      <c r="D2435" s="101" t="s">
        <v>5701</v>
      </c>
      <c r="E2435" s="359">
        <v>119420.33</v>
      </c>
      <c r="F2435" s="43"/>
      <c r="G2435" s="38"/>
      <c r="H2435" s="125"/>
    </row>
    <row r="2436" ht="15.75" customHeight="1">
      <c r="A2436" s="71">
        <v>46127.0</v>
      </c>
      <c r="B2436" s="72" t="s">
        <v>635</v>
      </c>
      <c r="C2436" s="72" t="s">
        <v>7</v>
      </c>
      <c r="D2436" s="72" t="s">
        <v>5704</v>
      </c>
      <c r="E2436" s="372">
        <v>34733.05</v>
      </c>
      <c r="F2436" s="43"/>
      <c r="G2436" s="38"/>
      <c r="H2436" s="125"/>
    </row>
    <row r="2437" ht="15.75" customHeight="1">
      <c r="A2437" s="162">
        <v>46127.0</v>
      </c>
      <c r="B2437" s="101" t="s">
        <v>635</v>
      </c>
      <c r="C2437" s="101" t="s">
        <v>7</v>
      </c>
      <c r="D2437" s="101" t="s">
        <v>5705</v>
      </c>
      <c r="E2437" s="359">
        <v>21863.37</v>
      </c>
      <c r="F2437" s="43"/>
      <c r="G2437" s="38"/>
      <c r="H2437" s="125"/>
    </row>
    <row r="2438" ht="15.75" customHeight="1">
      <c r="A2438" s="162">
        <v>46127.0</v>
      </c>
      <c r="B2438" s="101" t="s">
        <v>635</v>
      </c>
      <c r="C2438" s="101" t="s">
        <v>7</v>
      </c>
      <c r="D2438" s="101" t="s">
        <v>5707</v>
      </c>
      <c r="E2438" s="359">
        <v>23697.34</v>
      </c>
      <c r="F2438" s="43"/>
      <c r="G2438" s="38"/>
      <c r="H2438" s="125"/>
    </row>
    <row r="2439" ht="15.75" customHeight="1">
      <c r="A2439" s="162">
        <v>46127.0</v>
      </c>
      <c r="B2439" s="101" t="s">
        <v>635</v>
      </c>
      <c r="C2439" s="101" t="s">
        <v>7</v>
      </c>
      <c r="D2439" s="101" t="s">
        <v>5708</v>
      </c>
      <c r="E2439" s="359">
        <v>113433.1</v>
      </c>
      <c r="F2439" s="43"/>
      <c r="G2439" s="38"/>
      <c r="H2439" s="125"/>
    </row>
    <row r="2440" ht="15.75" customHeight="1">
      <c r="A2440" s="162">
        <v>46127.0</v>
      </c>
      <c r="B2440" s="101" t="s">
        <v>635</v>
      </c>
      <c r="C2440" s="101" t="s">
        <v>7</v>
      </c>
      <c r="D2440" s="101" t="s">
        <v>5710</v>
      </c>
      <c r="E2440" s="359">
        <v>648890.52</v>
      </c>
      <c r="F2440" s="43"/>
      <c r="G2440" s="38"/>
      <c r="H2440" s="125"/>
    </row>
    <row r="2441" ht="15.75" customHeight="1">
      <c r="A2441" s="162">
        <v>46127.0</v>
      </c>
      <c r="B2441" s="101" t="s">
        <v>635</v>
      </c>
      <c r="C2441" s="101" t="s">
        <v>7</v>
      </c>
      <c r="D2441" s="101" t="s">
        <v>5712</v>
      </c>
      <c r="E2441" s="359">
        <v>2950.24</v>
      </c>
      <c r="F2441" s="43"/>
      <c r="G2441" s="38"/>
      <c r="H2441" s="125"/>
    </row>
    <row r="2442" ht="15.75" customHeight="1">
      <c r="A2442" s="162">
        <v>46127.0</v>
      </c>
      <c r="B2442" s="101" t="s">
        <v>635</v>
      </c>
      <c r="C2442" s="101" t="s">
        <v>7</v>
      </c>
      <c r="D2442" s="101" t="s">
        <v>5714</v>
      </c>
      <c r="E2442" s="359">
        <v>114227.23</v>
      </c>
      <c r="F2442" s="43"/>
      <c r="G2442" s="38"/>
      <c r="H2442" s="125"/>
    </row>
    <row r="2443" ht="15.75" customHeight="1">
      <c r="A2443" s="162">
        <v>46127.0</v>
      </c>
      <c r="B2443" s="101" t="s">
        <v>635</v>
      </c>
      <c r="C2443" s="101" t="s">
        <v>7</v>
      </c>
      <c r="D2443" s="101" t="s">
        <v>5717</v>
      </c>
      <c r="E2443" s="359">
        <v>100953.04</v>
      </c>
      <c r="F2443" s="43"/>
      <c r="G2443" s="38"/>
      <c r="H2443" s="125"/>
    </row>
    <row r="2444" ht="15.75" customHeight="1">
      <c r="A2444" s="162">
        <v>46127.0</v>
      </c>
      <c r="B2444" s="101" t="s">
        <v>635</v>
      </c>
      <c r="C2444" s="101" t="s">
        <v>7</v>
      </c>
      <c r="D2444" s="101" t="s">
        <v>5719</v>
      </c>
      <c r="E2444" s="359">
        <v>278732.71</v>
      </c>
      <c r="F2444" s="43"/>
      <c r="G2444" s="38"/>
      <c r="H2444" s="125"/>
    </row>
    <row r="2445" ht="15.75" customHeight="1">
      <c r="A2445" s="162">
        <v>46128.0</v>
      </c>
      <c r="B2445" s="101" t="s">
        <v>635</v>
      </c>
      <c r="C2445" s="101" t="s">
        <v>7</v>
      </c>
      <c r="D2445" s="101" t="s">
        <v>5721</v>
      </c>
      <c r="E2445" s="359">
        <v>162451.16</v>
      </c>
      <c r="F2445" s="43"/>
      <c r="G2445" s="38"/>
      <c r="H2445" s="125"/>
    </row>
    <row r="2446" ht="15.75" customHeight="1">
      <c r="A2446" s="162">
        <v>46128.0</v>
      </c>
      <c r="B2446" s="101" t="s">
        <v>635</v>
      </c>
      <c r="C2446" s="101" t="s">
        <v>7</v>
      </c>
      <c r="D2446" s="101" t="s">
        <v>5723</v>
      </c>
      <c r="E2446" s="359">
        <v>28921.34</v>
      </c>
      <c r="F2446" s="43"/>
      <c r="G2446" s="38"/>
      <c r="H2446" s="125"/>
    </row>
    <row r="2447" ht="15.75" customHeight="1">
      <c r="A2447" s="162">
        <v>46128.0</v>
      </c>
      <c r="B2447" s="101" t="s">
        <v>635</v>
      </c>
      <c r="C2447" s="101" t="s">
        <v>7</v>
      </c>
      <c r="D2447" s="101" t="s">
        <v>5724</v>
      </c>
      <c r="E2447" s="359">
        <v>34148.13</v>
      </c>
      <c r="F2447" s="43"/>
      <c r="G2447" s="38"/>
      <c r="H2447" s="125"/>
    </row>
    <row r="2448" ht="15.75" customHeight="1">
      <c r="A2448" s="162">
        <v>46128.0</v>
      </c>
      <c r="B2448" s="101" t="s">
        <v>635</v>
      </c>
      <c r="C2448" s="101" t="s">
        <v>7</v>
      </c>
      <c r="D2448" s="101" t="s">
        <v>5727</v>
      </c>
      <c r="E2448" s="359">
        <v>36805.12</v>
      </c>
      <c r="F2448" s="33"/>
      <c r="G2448" s="38"/>
      <c r="H2448" s="125"/>
    </row>
    <row r="2449" ht="15.75" customHeight="1">
      <c r="A2449" s="162">
        <v>46129.0</v>
      </c>
      <c r="B2449" s="101" t="s">
        <v>635</v>
      </c>
      <c r="C2449" s="101" t="s">
        <v>7</v>
      </c>
      <c r="D2449" s="101" t="s">
        <v>5728</v>
      </c>
      <c r="E2449" s="359">
        <v>11039.28</v>
      </c>
      <c r="F2449" s="173" t="s">
        <v>5729</v>
      </c>
      <c r="G2449" s="38"/>
      <c r="H2449" s="125"/>
    </row>
    <row r="2450" ht="15.75" customHeight="1">
      <c r="A2450" s="162">
        <v>46129.0</v>
      </c>
      <c r="B2450" s="101" t="s">
        <v>635</v>
      </c>
      <c r="C2450" s="101" t="s">
        <v>7</v>
      </c>
      <c r="D2450" s="101" t="s">
        <v>5733</v>
      </c>
      <c r="E2450" s="359">
        <v>49603.2</v>
      </c>
      <c r="F2450" s="43"/>
      <c r="G2450" s="38"/>
      <c r="H2450" s="125"/>
    </row>
    <row r="2451" ht="15.75" customHeight="1">
      <c r="A2451" s="162">
        <v>46129.0</v>
      </c>
      <c r="B2451" s="101" t="s">
        <v>635</v>
      </c>
      <c r="C2451" s="101" t="s">
        <v>7</v>
      </c>
      <c r="D2451" s="101" t="s">
        <v>5735</v>
      </c>
      <c r="E2451" s="359">
        <v>20618.63</v>
      </c>
      <c r="F2451" s="43"/>
      <c r="G2451" s="38"/>
      <c r="H2451" s="125"/>
    </row>
    <row r="2452" ht="15.75" customHeight="1">
      <c r="A2452" s="162">
        <v>46129.0</v>
      </c>
      <c r="B2452" s="101" t="s">
        <v>635</v>
      </c>
      <c r="C2452" s="101" t="s">
        <v>7</v>
      </c>
      <c r="D2452" s="101" t="s">
        <v>5736</v>
      </c>
      <c r="E2452" s="359">
        <v>144941.0</v>
      </c>
      <c r="F2452" s="43"/>
      <c r="G2452" s="38"/>
      <c r="H2452" s="125"/>
    </row>
    <row r="2453" ht="15.75" customHeight="1">
      <c r="A2453" s="71">
        <v>46129.0</v>
      </c>
      <c r="B2453" s="72" t="s">
        <v>635</v>
      </c>
      <c r="C2453" s="72" t="s">
        <v>7</v>
      </c>
      <c r="D2453" s="72" t="s">
        <v>5739</v>
      </c>
      <c r="E2453" s="372">
        <v>7205.19</v>
      </c>
      <c r="F2453" s="43"/>
      <c r="G2453" s="38"/>
      <c r="H2453" s="125"/>
    </row>
    <row r="2454" ht="15.75" customHeight="1">
      <c r="A2454" s="162">
        <v>46129.0</v>
      </c>
      <c r="B2454" s="101" t="s">
        <v>635</v>
      </c>
      <c r="C2454" s="101" t="s">
        <v>7</v>
      </c>
      <c r="D2454" s="101" t="s">
        <v>5741</v>
      </c>
      <c r="E2454" s="359">
        <v>10893.77</v>
      </c>
      <c r="F2454" s="43"/>
      <c r="G2454" s="38"/>
      <c r="H2454" s="125"/>
    </row>
    <row r="2455" ht="15.75" customHeight="1">
      <c r="A2455" s="162">
        <v>46129.0</v>
      </c>
      <c r="B2455" s="101" t="s">
        <v>635</v>
      </c>
      <c r="C2455" s="101" t="s">
        <v>7</v>
      </c>
      <c r="D2455" s="101" t="s">
        <v>5743</v>
      </c>
      <c r="E2455" s="359">
        <v>35516.62</v>
      </c>
      <c r="F2455" s="43"/>
      <c r="G2455" s="38"/>
      <c r="H2455" s="125"/>
    </row>
    <row r="2456" ht="15.75" customHeight="1">
      <c r="A2456" s="162">
        <v>46129.0</v>
      </c>
      <c r="B2456" s="101" t="s">
        <v>635</v>
      </c>
      <c r="C2456" s="101" t="s">
        <v>7</v>
      </c>
      <c r="D2456" s="101" t="s">
        <v>5744</v>
      </c>
      <c r="E2456" s="359">
        <v>410205.95</v>
      </c>
      <c r="F2456" s="43"/>
      <c r="G2456" s="38"/>
      <c r="H2456" s="125"/>
    </row>
    <row r="2457" ht="15.75" customHeight="1">
      <c r="A2457" s="162">
        <v>46130.0</v>
      </c>
      <c r="B2457" s="101" t="s">
        <v>635</v>
      </c>
      <c r="C2457" s="101" t="s">
        <v>7</v>
      </c>
      <c r="D2457" s="101" t="s">
        <v>5746</v>
      </c>
      <c r="E2457" s="359">
        <v>901271.71</v>
      </c>
      <c r="F2457" s="43"/>
      <c r="G2457" s="38"/>
      <c r="H2457" s="125"/>
    </row>
    <row r="2458" ht="15.75" customHeight="1">
      <c r="A2458" s="162">
        <v>46130.0</v>
      </c>
      <c r="B2458" s="101" t="s">
        <v>635</v>
      </c>
      <c r="C2458" s="101" t="s">
        <v>7</v>
      </c>
      <c r="D2458" s="101" t="s">
        <v>5749</v>
      </c>
      <c r="E2458" s="359">
        <v>1187513.88</v>
      </c>
      <c r="F2458" s="43"/>
      <c r="G2458" s="38"/>
      <c r="H2458" s="125"/>
    </row>
    <row r="2459" ht="15.75" customHeight="1">
      <c r="A2459" s="162">
        <v>46130.0</v>
      </c>
      <c r="B2459" s="101" t="s">
        <v>635</v>
      </c>
      <c r="C2459" s="101" t="s">
        <v>7</v>
      </c>
      <c r="D2459" s="101" t="s">
        <v>5751</v>
      </c>
      <c r="E2459" s="359">
        <v>62169.21</v>
      </c>
      <c r="F2459" s="43"/>
      <c r="G2459" s="38"/>
      <c r="H2459" s="125"/>
    </row>
    <row r="2460" ht="15.75" customHeight="1">
      <c r="A2460" s="162">
        <v>46130.0</v>
      </c>
      <c r="B2460" s="101" t="s">
        <v>635</v>
      </c>
      <c r="C2460" s="101" t="s">
        <v>7</v>
      </c>
      <c r="D2460" s="101" t="s">
        <v>5753</v>
      </c>
      <c r="E2460" s="359">
        <v>48671.39</v>
      </c>
      <c r="F2460" s="43"/>
      <c r="G2460" s="38"/>
      <c r="H2460" s="125"/>
    </row>
    <row r="2461" ht="15.75" customHeight="1">
      <c r="A2461" s="162">
        <v>46130.0</v>
      </c>
      <c r="B2461" s="101" t="s">
        <v>635</v>
      </c>
      <c r="C2461" s="101" t="s">
        <v>7</v>
      </c>
      <c r="D2461" s="101" t="s">
        <v>5757</v>
      </c>
      <c r="E2461" s="359">
        <v>447828.63</v>
      </c>
      <c r="F2461" s="43"/>
      <c r="G2461" s="38"/>
      <c r="H2461" s="125"/>
    </row>
    <row r="2462" ht="15.75" customHeight="1">
      <c r="A2462" s="162">
        <v>46130.0</v>
      </c>
      <c r="B2462" s="101" t="s">
        <v>635</v>
      </c>
      <c r="C2462" s="101" t="s">
        <v>7</v>
      </c>
      <c r="D2462" s="101" t="s">
        <v>5758</v>
      </c>
      <c r="E2462" s="359">
        <v>53949.17</v>
      </c>
      <c r="F2462" s="43"/>
      <c r="G2462" s="38"/>
      <c r="H2462" s="125"/>
    </row>
    <row r="2463" ht="15.75" customHeight="1">
      <c r="A2463" s="162">
        <v>46130.0</v>
      </c>
      <c r="B2463" s="101" t="s">
        <v>635</v>
      </c>
      <c r="C2463" s="101" t="s">
        <v>7</v>
      </c>
      <c r="D2463" s="101" t="s">
        <v>5760</v>
      </c>
      <c r="E2463" s="359">
        <v>19882.01</v>
      </c>
      <c r="F2463" s="43"/>
      <c r="G2463" s="38"/>
      <c r="H2463" s="125"/>
    </row>
    <row r="2464" ht="15.75" customHeight="1">
      <c r="A2464" s="162">
        <v>46130.0</v>
      </c>
      <c r="B2464" s="101" t="s">
        <v>635</v>
      </c>
      <c r="C2464" s="101" t="s">
        <v>7</v>
      </c>
      <c r="D2464" s="101" t="s">
        <v>5762</v>
      </c>
      <c r="E2464" s="359">
        <v>71541.11</v>
      </c>
      <c r="F2464" s="43"/>
      <c r="G2464" s="38"/>
      <c r="H2464" s="125"/>
    </row>
    <row r="2465" ht="15.75" customHeight="1">
      <c r="A2465" s="71">
        <v>46132.0</v>
      </c>
      <c r="B2465" s="72" t="s">
        <v>635</v>
      </c>
      <c r="C2465" s="72" t="s">
        <v>7</v>
      </c>
      <c r="D2465" s="72" t="s">
        <v>5763</v>
      </c>
      <c r="E2465" s="372">
        <v>23026.4</v>
      </c>
      <c r="F2465" s="43"/>
      <c r="G2465" s="38"/>
      <c r="H2465" s="125"/>
    </row>
    <row r="2466" ht="15.75" customHeight="1">
      <c r="A2466" s="162">
        <v>46132.0</v>
      </c>
      <c r="B2466" s="101" t="s">
        <v>635</v>
      </c>
      <c r="C2466" s="101" t="s">
        <v>7</v>
      </c>
      <c r="D2466" s="101" t="s">
        <v>5765</v>
      </c>
      <c r="E2466" s="359">
        <v>316030.08</v>
      </c>
      <c r="F2466" s="43"/>
      <c r="G2466" s="38"/>
      <c r="H2466" s="125"/>
    </row>
    <row r="2467" ht="15.75" customHeight="1">
      <c r="A2467" s="86">
        <v>46132.0</v>
      </c>
      <c r="B2467" s="88" t="s">
        <v>635</v>
      </c>
      <c r="C2467" s="88" t="s">
        <v>7</v>
      </c>
      <c r="D2467" s="88" t="s">
        <v>5767</v>
      </c>
      <c r="E2467" s="365">
        <v>71976.07</v>
      </c>
      <c r="F2467" s="43"/>
      <c r="G2467" s="38"/>
      <c r="H2467" s="125"/>
    </row>
    <row r="2468" ht="15.75" customHeight="1">
      <c r="A2468" s="71">
        <v>46132.0</v>
      </c>
      <c r="B2468" s="72" t="s">
        <v>635</v>
      </c>
      <c r="C2468" s="72" t="s">
        <v>7</v>
      </c>
      <c r="D2468" s="72" t="s">
        <v>5770</v>
      </c>
      <c r="E2468" s="372">
        <v>25330.63</v>
      </c>
      <c r="F2468" s="43"/>
      <c r="G2468" s="38"/>
      <c r="H2468" s="125"/>
    </row>
    <row r="2469" ht="15.75" customHeight="1">
      <c r="A2469" s="162">
        <v>46132.0</v>
      </c>
      <c r="B2469" s="101" t="s">
        <v>635</v>
      </c>
      <c r="C2469" s="101" t="s">
        <v>7</v>
      </c>
      <c r="D2469" s="101" t="s">
        <v>5772</v>
      </c>
      <c r="E2469" s="359">
        <v>197291.0</v>
      </c>
      <c r="F2469" s="43"/>
      <c r="G2469" s="38"/>
      <c r="H2469" s="125"/>
    </row>
    <row r="2470" ht="15.75" customHeight="1">
      <c r="A2470" s="71">
        <v>46132.0</v>
      </c>
      <c r="B2470" s="72" t="s">
        <v>635</v>
      </c>
      <c r="C2470" s="72" t="s">
        <v>7</v>
      </c>
      <c r="D2470" s="72" t="s">
        <v>5774</v>
      </c>
      <c r="E2470" s="372">
        <v>40553.83</v>
      </c>
      <c r="F2470" s="43"/>
      <c r="G2470" s="38"/>
      <c r="H2470" s="125"/>
    </row>
    <row r="2471" ht="15.75" customHeight="1">
      <c r="A2471" s="162">
        <v>46132.0</v>
      </c>
      <c r="B2471" s="101" t="s">
        <v>635</v>
      </c>
      <c r="C2471" s="101" t="s">
        <v>7</v>
      </c>
      <c r="D2471" s="101" t="s">
        <v>5776</v>
      </c>
      <c r="E2471" s="359">
        <v>79132.59</v>
      </c>
      <c r="F2471" s="43"/>
      <c r="G2471" s="38"/>
      <c r="H2471" s="125"/>
    </row>
    <row r="2472" ht="15.75" customHeight="1">
      <c r="A2472" s="162">
        <v>46133.0</v>
      </c>
      <c r="B2472" s="101" t="s">
        <v>635</v>
      </c>
      <c r="C2472" s="101" t="s">
        <v>7</v>
      </c>
      <c r="D2472" s="101" t="s">
        <v>5778</v>
      </c>
      <c r="E2472" s="359">
        <v>221773.3</v>
      </c>
      <c r="F2472" s="43"/>
      <c r="G2472" s="38"/>
      <c r="H2472" s="125"/>
    </row>
    <row r="2473" ht="15.75" customHeight="1">
      <c r="A2473" s="162">
        <v>46133.0</v>
      </c>
      <c r="B2473" s="101" t="s">
        <v>635</v>
      </c>
      <c r="C2473" s="101" t="s">
        <v>7</v>
      </c>
      <c r="D2473" s="101" t="s">
        <v>5780</v>
      </c>
      <c r="E2473" s="359">
        <v>38855.88</v>
      </c>
      <c r="F2473" s="43"/>
      <c r="G2473" s="38"/>
      <c r="H2473" s="125"/>
    </row>
    <row r="2474" ht="15.75" customHeight="1">
      <c r="A2474" s="162">
        <v>46133.0</v>
      </c>
      <c r="B2474" s="101" t="s">
        <v>635</v>
      </c>
      <c r="C2474" s="101" t="s">
        <v>7</v>
      </c>
      <c r="D2474" s="101" t="s">
        <v>5782</v>
      </c>
      <c r="E2474" s="359">
        <v>65413.14</v>
      </c>
      <c r="F2474" s="43"/>
      <c r="G2474" s="38"/>
      <c r="H2474" s="125"/>
    </row>
    <row r="2475" ht="15.75" customHeight="1">
      <c r="A2475" s="162">
        <v>46133.0</v>
      </c>
      <c r="B2475" s="101" t="s">
        <v>635</v>
      </c>
      <c r="C2475" s="101" t="s">
        <v>7</v>
      </c>
      <c r="D2475" s="101" t="s">
        <v>5783</v>
      </c>
      <c r="E2475" s="359">
        <v>102451.89</v>
      </c>
      <c r="F2475" s="43"/>
      <c r="G2475" s="38"/>
      <c r="H2475" s="125"/>
    </row>
    <row r="2476" ht="15.75" customHeight="1">
      <c r="A2476" s="162">
        <v>46133.0</v>
      </c>
      <c r="B2476" s="101" t="s">
        <v>635</v>
      </c>
      <c r="C2476" s="101" t="s">
        <v>7</v>
      </c>
      <c r="D2476" s="101" t="s">
        <v>5787</v>
      </c>
      <c r="E2476" s="359">
        <v>769029.66</v>
      </c>
      <c r="F2476" s="43"/>
      <c r="G2476" s="38"/>
      <c r="H2476" s="125"/>
    </row>
    <row r="2477" ht="15.75" customHeight="1">
      <c r="A2477" s="162">
        <v>46133.0</v>
      </c>
      <c r="B2477" s="101" t="s">
        <v>635</v>
      </c>
      <c r="C2477" s="101" t="s">
        <v>7</v>
      </c>
      <c r="D2477" s="101" t="s">
        <v>5788</v>
      </c>
      <c r="E2477" s="359">
        <v>9401.48</v>
      </c>
      <c r="F2477" s="43"/>
      <c r="G2477" s="38"/>
      <c r="H2477" s="125"/>
    </row>
    <row r="2478" ht="15.75" customHeight="1">
      <c r="A2478" s="162">
        <v>46134.0</v>
      </c>
      <c r="B2478" s="101" t="s">
        <v>635</v>
      </c>
      <c r="C2478" s="101" t="s">
        <v>7</v>
      </c>
      <c r="D2478" s="101" t="s">
        <v>5790</v>
      </c>
      <c r="E2478" s="359">
        <v>2950.24</v>
      </c>
      <c r="F2478" s="43"/>
      <c r="G2478" s="38"/>
      <c r="H2478" s="125"/>
    </row>
    <row r="2479" ht="15.75" customHeight="1">
      <c r="A2479" s="162">
        <v>46134.0</v>
      </c>
      <c r="B2479" s="101" t="s">
        <v>635</v>
      </c>
      <c r="C2479" s="101" t="s">
        <v>7</v>
      </c>
      <c r="D2479" s="101" t="s">
        <v>5791</v>
      </c>
      <c r="E2479" s="359">
        <v>31108.2</v>
      </c>
      <c r="F2479" s="43"/>
      <c r="G2479" s="38"/>
      <c r="H2479" s="125"/>
    </row>
    <row r="2480" ht="15.75" customHeight="1">
      <c r="A2480" s="71">
        <v>46134.0</v>
      </c>
      <c r="B2480" s="72" t="s">
        <v>635</v>
      </c>
      <c r="C2480" s="72" t="s">
        <v>7</v>
      </c>
      <c r="D2480" s="72" t="s">
        <v>5794</v>
      </c>
      <c r="E2480" s="372">
        <v>20187.37</v>
      </c>
      <c r="F2480" s="43"/>
      <c r="G2480" s="38"/>
      <c r="H2480" s="125"/>
    </row>
    <row r="2481" ht="15.75" customHeight="1">
      <c r="A2481" s="71">
        <v>46134.0</v>
      </c>
      <c r="B2481" s="72" t="s">
        <v>635</v>
      </c>
      <c r="C2481" s="72" t="s">
        <v>7</v>
      </c>
      <c r="D2481" s="72" t="s">
        <v>5796</v>
      </c>
      <c r="E2481" s="372">
        <v>24820.54</v>
      </c>
      <c r="F2481" s="43"/>
      <c r="G2481" s="38"/>
      <c r="H2481" s="125"/>
    </row>
    <row r="2482" ht="15.75" customHeight="1">
      <c r="A2482" s="162">
        <v>46135.0</v>
      </c>
      <c r="B2482" s="101" t="s">
        <v>635</v>
      </c>
      <c r="C2482" s="101" t="s">
        <v>7</v>
      </c>
      <c r="D2482" s="101" t="s">
        <v>5798</v>
      </c>
      <c r="E2482" s="359">
        <v>7160.61</v>
      </c>
      <c r="F2482" s="43"/>
      <c r="G2482" s="38"/>
      <c r="H2482" s="125"/>
    </row>
    <row r="2483" ht="15.75" customHeight="1">
      <c r="A2483" s="162">
        <v>46135.0</v>
      </c>
      <c r="B2483" s="101" t="s">
        <v>635</v>
      </c>
      <c r="C2483" s="101" t="s">
        <v>7</v>
      </c>
      <c r="D2483" s="101" t="s">
        <v>5800</v>
      </c>
      <c r="E2483" s="359">
        <v>78304.08</v>
      </c>
      <c r="F2483" s="43"/>
      <c r="G2483" s="38"/>
      <c r="H2483" s="125"/>
    </row>
    <row r="2484" ht="15.75" customHeight="1">
      <c r="A2484" s="149">
        <v>46135.0</v>
      </c>
      <c r="B2484" s="150" t="s">
        <v>635</v>
      </c>
      <c r="C2484" s="150" t="s">
        <v>7</v>
      </c>
      <c r="D2484" s="150" t="s">
        <v>5804</v>
      </c>
      <c r="E2484" s="360">
        <v>201417.87</v>
      </c>
      <c r="F2484" s="43"/>
      <c r="G2484" s="38"/>
      <c r="H2484" s="125"/>
    </row>
    <row r="2485" ht="15.75" customHeight="1">
      <c r="A2485" s="149">
        <v>46135.0</v>
      </c>
      <c r="B2485" s="150" t="s">
        <v>635</v>
      </c>
      <c r="C2485" s="150" t="s">
        <v>7</v>
      </c>
      <c r="D2485" s="150">
        <v>1.425158985E9</v>
      </c>
      <c r="E2485" s="360">
        <v>182896.17</v>
      </c>
      <c r="F2485" s="43"/>
      <c r="G2485" s="38"/>
      <c r="H2485" s="125"/>
    </row>
    <row r="2486" ht="15.75" customHeight="1">
      <c r="A2486" s="149">
        <v>46135.0</v>
      </c>
      <c r="B2486" s="150" t="s">
        <v>635</v>
      </c>
      <c r="C2486" s="150" t="s">
        <v>7</v>
      </c>
      <c r="D2486" s="150" t="s">
        <v>5807</v>
      </c>
      <c r="E2486" s="360">
        <v>31648.25</v>
      </c>
      <c r="F2486" s="43"/>
      <c r="G2486" s="38"/>
      <c r="H2486" s="125"/>
    </row>
    <row r="2487" ht="15.75" customHeight="1">
      <c r="A2487" s="162">
        <v>46135.0</v>
      </c>
      <c r="B2487" s="101" t="s">
        <v>635</v>
      </c>
      <c r="C2487" s="101" t="s">
        <v>7</v>
      </c>
      <c r="D2487" s="101" t="s">
        <v>5809</v>
      </c>
      <c r="E2487" s="359">
        <v>104555.42</v>
      </c>
      <c r="F2487" s="33"/>
      <c r="G2487" s="38"/>
      <c r="H2487" s="125"/>
    </row>
    <row r="2488" ht="15.75" customHeight="1">
      <c r="A2488" s="162">
        <v>46136.0</v>
      </c>
      <c r="B2488" s="101" t="s">
        <v>635</v>
      </c>
      <c r="C2488" s="101" t="s">
        <v>7</v>
      </c>
      <c r="D2488" s="101" t="s">
        <v>5810</v>
      </c>
      <c r="E2488" s="359">
        <v>9681.63</v>
      </c>
      <c r="F2488" s="204" t="s">
        <v>5811</v>
      </c>
      <c r="G2488" s="38"/>
      <c r="H2488" s="125"/>
    </row>
    <row r="2489" ht="15.75" customHeight="1">
      <c r="A2489" s="162">
        <v>46136.0</v>
      </c>
      <c r="B2489" s="101" t="s">
        <v>635</v>
      </c>
      <c r="C2489" s="101" t="s">
        <v>7</v>
      </c>
      <c r="D2489" s="101" t="s">
        <v>5812</v>
      </c>
      <c r="E2489" s="359">
        <v>107904.71</v>
      </c>
      <c r="F2489" s="43"/>
      <c r="G2489" s="38"/>
      <c r="H2489" s="125"/>
    </row>
    <row r="2490" ht="15.75" customHeight="1">
      <c r="A2490" s="162">
        <v>46136.0</v>
      </c>
      <c r="B2490" s="101" t="s">
        <v>635</v>
      </c>
      <c r="C2490" s="101" t="s">
        <v>7</v>
      </c>
      <c r="D2490" s="101" t="s">
        <v>5814</v>
      </c>
      <c r="E2490" s="359">
        <v>434823.01</v>
      </c>
      <c r="F2490" s="43"/>
      <c r="G2490" s="38"/>
      <c r="H2490" s="125"/>
    </row>
    <row r="2491" ht="15.75" customHeight="1">
      <c r="A2491" s="162">
        <v>46136.0</v>
      </c>
      <c r="B2491" s="101" t="s">
        <v>635</v>
      </c>
      <c r="C2491" s="101" t="s">
        <v>7</v>
      </c>
      <c r="D2491" s="101" t="s">
        <v>5816</v>
      </c>
      <c r="E2491" s="359">
        <v>13218.94</v>
      </c>
      <c r="F2491" s="43"/>
      <c r="G2491" s="38"/>
      <c r="H2491" s="125"/>
    </row>
    <row r="2492" ht="15.75" customHeight="1">
      <c r="A2492" s="224">
        <v>46137.0</v>
      </c>
      <c r="B2492" s="101" t="s">
        <v>635</v>
      </c>
      <c r="C2492" s="101" t="s">
        <v>7</v>
      </c>
      <c r="D2492" s="101" t="s">
        <v>5817</v>
      </c>
      <c r="E2492" s="359">
        <v>33284.16</v>
      </c>
      <c r="F2492" s="43"/>
      <c r="G2492" s="38"/>
      <c r="H2492" s="125"/>
    </row>
    <row r="2493" ht="15.75" customHeight="1">
      <c r="A2493" s="162">
        <v>46137.0</v>
      </c>
      <c r="B2493" s="101" t="s">
        <v>635</v>
      </c>
      <c r="C2493" s="101" t="s">
        <v>7</v>
      </c>
      <c r="D2493" s="101" t="s">
        <v>5820</v>
      </c>
      <c r="E2493" s="359">
        <v>46066.8</v>
      </c>
      <c r="F2493" s="43"/>
      <c r="G2493" s="38"/>
      <c r="H2493" s="125"/>
    </row>
    <row r="2494" ht="15.75" customHeight="1">
      <c r="A2494" s="448">
        <v>46136.0</v>
      </c>
      <c r="B2494" s="72" t="s">
        <v>635</v>
      </c>
      <c r="C2494" s="72" t="s">
        <v>7</v>
      </c>
      <c r="D2494" s="72" t="s">
        <v>5823</v>
      </c>
      <c r="E2494" s="372">
        <v>40714.21</v>
      </c>
      <c r="F2494" s="43"/>
      <c r="G2494" s="38"/>
      <c r="H2494" s="125"/>
    </row>
    <row r="2495" ht="15.75" customHeight="1">
      <c r="A2495" s="162">
        <v>46139.0</v>
      </c>
      <c r="B2495" s="101" t="s">
        <v>635</v>
      </c>
      <c r="C2495" s="101" t="s">
        <v>7</v>
      </c>
      <c r="D2495" s="101" t="s">
        <v>5824</v>
      </c>
      <c r="E2495" s="359">
        <v>289882.01</v>
      </c>
      <c r="F2495" s="43"/>
      <c r="G2495" s="38"/>
      <c r="H2495" s="125"/>
    </row>
    <row r="2496" ht="15.75" customHeight="1">
      <c r="A2496" s="162">
        <v>46139.0</v>
      </c>
      <c r="B2496" s="101" t="s">
        <v>635</v>
      </c>
      <c r="C2496" s="101" t="s">
        <v>7</v>
      </c>
      <c r="D2496" s="101" t="s">
        <v>5826</v>
      </c>
      <c r="E2496" s="359">
        <v>37005.65</v>
      </c>
      <c r="F2496" s="43"/>
      <c r="G2496" s="38"/>
      <c r="H2496" s="125"/>
    </row>
    <row r="2497" ht="15.75" customHeight="1">
      <c r="A2497" s="162">
        <v>46139.0</v>
      </c>
      <c r="B2497" s="101" t="s">
        <v>635</v>
      </c>
      <c r="C2497" s="101" t="s">
        <v>7</v>
      </c>
      <c r="D2497" s="101" t="s">
        <v>5829</v>
      </c>
      <c r="E2497" s="359">
        <v>395177.96</v>
      </c>
      <c r="F2497" s="43"/>
      <c r="G2497" s="38"/>
      <c r="H2497" s="125"/>
    </row>
    <row r="2498" ht="15.75" customHeight="1">
      <c r="A2498" s="162">
        <v>46140.0</v>
      </c>
      <c r="B2498" s="101" t="s">
        <v>635</v>
      </c>
      <c r="C2498" s="101" t="s">
        <v>7</v>
      </c>
      <c r="D2498" s="101" t="s">
        <v>5831</v>
      </c>
      <c r="E2498" s="359">
        <v>54555.62</v>
      </c>
      <c r="F2498" s="43"/>
      <c r="G2498" s="38"/>
      <c r="H2498" s="125"/>
    </row>
    <row r="2499" ht="15.75" customHeight="1">
      <c r="A2499" s="162">
        <v>46140.0</v>
      </c>
      <c r="B2499" s="101" t="s">
        <v>635</v>
      </c>
      <c r="C2499" s="101" t="s">
        <v>7</v>
      </c>
      <c r="D2499" s="101" t="s">
        <v>5833</v>
      </c>
      <c r="E2499" s="359">
        <v>80583.03</v>
      </c>
      <c r="F2499" s="43"/>
      <c r="G2499" s="38"/>
      <c r="H2499" s="125"/>
    </row>
    <row r="2500" ht="15.75" customHeight="1">
      <c r="A2500" s="162">
        <v>46140.0</v>
      </c>
      <c r="B2500" s="101" t="s">
        <v>635</v>
      </c>
      <c r="C2500" s="101" t="s">
        <v>7</v>
      </c>
      <c r="D2500" s="101" t="s">
        <v>5834</v>
      </c>
      <c r="E2500" s="359">
        <v>334206.65</v>
      </c>
      <c r="F2500" s="43"/>
      <c r="G2500" s="38"/>
      <c r="H2500" s="125"/>
    </row>
    <row r="2501" ht="15.75" customHeight="1">
      <c r="A2501" s="162">
        <v>46140.0</v>
      </c>
      <c r="B2501" s="101" t="s">
        <v>635</v>
      </c>
      <c r="C2501" s="101" t="s">
        <v>7</v>
      </c>
      <c r="D2501" s="101" t="s">
        <v>5836</v>
      </c>
      <c r="E2501" s="359">
        <v>43788.64</v>
      </c>
      <c r="F2501" s="43"/>
      <c r="G2501" s="38"/>
      <c r="H2501" s="125"/>
    </row>
    <row r="2502" ht="15.75" customHeight="1">
      <c r="A2502" s="162">
        <v>46140.0</v>
      </c>
      <c r="B2502" s="101" t="s">
        <v>635</v>
      </c>
      <c r="C2502" s="101" t="s">
        <v>7</v>
      </c>
      <c r="D2502" s="101" t="s">
        <v>5839</v>
      </c>
      <c r="E2502" s="359">
        <v>47331.67</v>
      </c>
      <c r="F2502" s="43"/>
      <c r="G2502" s="38"/>
      <c r="H2502" s="125"/>
    </row>
    <row r="2503" ht="15.75" customHeight="1">
      <c r="A2503" s="162">
        <v>46140.0</v>
      </c>
      <c r="B2503" s="101" t="s">
        <v>635</v>
      </c>
      <c r="C2503" s="101" t="s">
        <v>7</v>
      </c>
      <c r="D2503" s="101" t="s">
        <v>5842</v>
      </c>
      <c r="E2503" s="359">
        <v>334206.65</v>
      </c>
      <c r="F2503" s="43"/>
      <c r="G2503" s="38"/>
      <c r="H2503" s="125"/>
    </row>
    <row r="2504" ht="15.75" customHeight="1">
      <c r="A2504" s="162">
        <v>46140.0</v>
      </c>
      <c r="B2504" s="101" t="s">
        <v>635</v>
      </c>
      <c r="C2504" s="101" t="s">
        <v>7</v>
      </c>
      <c r="D2504" s="101" t="s">
        <v>5843</v>
      </c>
      <c r="E2504" s="359">
        <v>93784.71</v>
      </c>
      <c r="F2504" s="43"/>
      <c r="G2504" s="38"/>
      <c r="H2504" s="125"/>
    </row>
    <row r="2505" ht="15.75" customHeight="1">
      <c r="A2505" s="162">
        <v>46140.0</v>
      </c>
      <c r="B2505" s="101" t="s">
        <v>635</v>
      </c>
      <c r="C2505" s="101" t="s">
        <v>7</v>
      </c>
      <c r="D2505" s="101" t="s">
        <v>5844</v>
      </c>
      <c r="E2505" s="359">
        <v>983767.05</v>
      </c>
      <c r="F2505" s="43"/>
      <c r="G2505" s="38"/>
      <c r="H2505" s="125"/>
    </row>
    <row r="2506" ht="15.75" customHeight="1">
      <c r="A2506" s="71">
        <v>46140.0</v>
      </c>
      <c r="B2506" s="72" t="s">
        <v>635</v>
      </c>
      <c r="C2506" s="72" t="s">
        <v>7</v>
      </c>
      <c r="D2506" s="72" t="s">
        <v>5847</v>
      </c>
      <c r="E2506" s="372">
        <v>129747.16</v>
      </c>
      <c r="F2506" s="43"/>
      <c r="G2506" s="38"/>
      <c r="H2506" s="125"/>
    </row>
    <row r="2507" ht="15.75" customHeight="1">
      <c r="A2507" s="162">
        <v>46140.0</v>
      </c>
      <c r="B2507" s="101" t="s">
        <v>635</v>
      </c>
      <c r="C2507" s="101" t="s">
        <v>7</v>
      </c>
      <c r="D2507" s="101" t="s">
        <v>5848</v>
      </c>
      <c r="E2507" s="359">
        <v>123066.35</v>
      </c>
      <c r="F2507" s="43"/>
      <c r="G2507" s="38"/>
      <c r="H2507" s="125"/>
    </row>
    <row r="2508" ht="15.75" customHeight="1">
      <c r="A2508" s="162">
        <v>46141.0</v>
      </c>
      <c r="B2508" s="101" t="s">
        <v>635</v>
      </c>
      <c r="C2508" s="101" t="s">
        <v>7</v>
      </c>
      <c r="D2508" s="101" t="s">
        <v>5850</v>
      </c>
      <c r="E2508" s="359">
        <v>10448.71</v>
      </c>
      <c r="F2508" s="43"/>
      <c r="G2508" s="38"/>
      <c r="H2508" s="125"/>
    </row>
    <row r="2509" ht="15.75" customHeight="1">
      <c r="A2509" s="71">
        <v>46141.0</v>
      </c>
      <c r="B2509" s="72" t="s">
        <v>635</v>
      </c>
      <c r="C2509" s="72" t="s">
        <v>7</v>
      </c>
      <c r="D2509" s="72" t="s">
        <v>5852</v>
      </c>
      <c r="E2509" s="372">
        <v>11786.35</v>
      </c>
      <c r="F2509" s="43"/>
      <c r="G2509" s="38"/>
      <c r="H2509" s="125"/>
    </row>
    <row r="2510" ht="15.75" customHeight="1">
      <c r="A2510" s="162">
        <v>46142.0</v>
      </c>
      <c r="B2510" s="101" t="s">
        <v>635</v>
      </c>
      <c r="C2510" s="101" t="s">
        <v>7</v>
      </c>
      <c r="D2510" s="101" t="s">
        <v>5854</v>
      </c>
      <c r="E2510" s="359">
        <v>10448.71</v>
      </c>
      <c r="F2510" s="43"/>
      <c r="G2510" s="38"/>
      <c r="H2510" s="125"/>
    </row>
    <row r="2511" ht="15.75" customHeight="1">
      <c r="A2511" s="162">
        <v>46142.0</v>
      </c>
      <c r="B2511" s="101" t="s">
        <v>635</v>
      </c>
      <c r="C2511" s="101" t="s">
        <v>7</v>
      </c>
      <c r="D2511" s="101" t="s">
        <v>5857</v>
      </c>
      <c r="E2511" s="359">
        <v>12660.57</v>
      </c>
      <c r="F2511" s="43"/>
      <c r="G2511" s="38"/>
      <c r="H2511" s="125"/>
    </row>
    <row r="2512" ht="15.75" customHeight="1">
      <c r="A2512" s="162">
        <v>46142.0</v>
      </c>
      <c r="B2512" s="101" t="s">
        <v>635</v>
      </c>
      <c r="C2512" s="101" t="s">
        <v>7</v>
      </c>
      <c r="D2512" s="101" t="s">
        <v>5858</v>
      </c>
      <c r="E2512" s="359">
        <v>100612.75</v>
      </c>
      <c r="F2512" s="33"/>
      <c r="G2512" s="38"/>
      <c r="H2512" s="125"/>
    </row>
    <row r="2513" ht="15.75" customHeight="1">
      <c r="A2513" s="71">
        <v>46144.0</v>
      </c>
      <c r="B2513" s="72" t="s">
        <v>635</v>
      </c>
      <c r="C2513" s="72" t="s">
        <v>7</v>
      </c>
      <c r="D2513" s="72" t="s">
        <v>5861</v>
      </c>
      <c r="E2513" s="372">
        <v>67462.35</v>
      </c>
      <c r="F2513" s="173" t="s">
        <v>5862</v>
      </c>
      <c r="G2513" s="38"/>
      <c r="H2513" s="125"/>
    </row>
    <row r="2514" ht="15.75" customHeight="1">
      <c r="A2514" s="162">
        <v>46144.0</v>
      </c>
      <c r="B2514" s="101" t="s">
        <v>635</v>
      </c>
      <c r="C2514" s="101" t="s">
        <v>7</v>
      </c>
      <c r="D2514" s="101" t="s">
        <v>5865</v>
      </c>
      <c r="E2514" s="359">
        <v>131642.19</v>
      </c>
      <c r="F2514" s="43"/>
      <c r="G2514" s="38"/>
      <c r="H2514" s="125"/>
    </row>
    <row r="2515" ht="15.75" customHeight="1">
      <c r="A2515" s="162">
        <v>46144.0</v>
      </c>
      <c r="B2515" s="101" t="s">
        <v>635</v>
      </c>
      <c r="C2515" s="101" t="s">
        <v>7</v>
      </c>
      <c r="D2515" s="101" t="s">
        <v>5866</v>
      </c>
      <c r="E2515" s="359">
        <v>144941.0</v>
      </c>
      <c r="F2515" s="43"/>
      <c r="G2515" s="38"/>
      <c r="H2515" s="125"/>
    </row>
    <row r="2516" ht="15.75" customHeight="1">
      <c r="A2516" s="162">
        <v>46144.0</v>
      </c>
      <c r="B2516" s="101" t="s">
        <v>635</v>
      </c>
      <c r="C2516" s="101" t="s">
        <v>7</v>
      </c>
      <c r="D2516" s="101" t="s">
        <v>5868</v>
      </c>
      <c r="E2516" s="359">
        <v>168725.17</v>
      </c>
      <c r="F2516" s="43"/>
      <c r="G2516" s="38"/>
      <c r="H2516" s="125"/>
    </row>
    <row r="2517" ht="15.75" customHeight="1">
      <c r="A2517" s="162">
        <v>46144.0</v>
      </c>
      <c r="B2517" s="101" t="s">
        <v>635</v>
      </c>
      <c r="C2517" s="101" t="s">
        <v>7</v>
      </c>
      <c r="D2517" s="101" t="s">
        <v>5869</v>
      </c>
      <c r="E2517" s="359">
        <v>750661.32</v>
      </c>
      <c r="F2517" s="43"/>
      <c r="G2517" s="38"/>
      <c r="H2517" s="125"/>
    </row>
    <row r="2518" ht="15.75" customHeight="1">
      <c r="A2518" s="162">
        <v>46146.0</v>
      </c>
      <c r="B2518" s="101" t="s">
        <v>635</v>
      </c>
      <c r="C2518" s="101" t="s">
        <v>7</v>
      </c>
      <c r="D2518" s="101" t="s">
        <v>5871</v>
      </c>
      <c r="E2518" s="359">
        <v>35001.91</v>
      </c>
      <c r="F2518" s="43"/>
      <c r="G2518" s="38"/>
      <c r="H2518" s="125"/>
    </row>
    <row r="2519" ht="15.75" customHeight="1">
      <c r="A2519" s="162">
        <v>46146.0</v>
      </c>
      <c r="B2519" s="101" t="s">
        <v>635</v>
      </c>
      <c r="C2519" s="101" t="s">
        <v>7</v>
      </c>
      <c r="D2519" s="101" t="s">
        <v>5873</v>
      </c>
      <c r="E2519" s="359">
        <v>838758.56</v>
      </c>
      <c r="F2519" s="43"/>
      <c r="G2519" s="38"/>
      <c r="H2519" s="125"/>
    </row>
    <row r="2520" ht="15.75" customHeight="1">
      <c r="A2520" s="162">
        <v>46146.0</v>
      </c>
      <c r="B2520" s="101" t="s">
        <v>635</v>
      </c>
      <c r="C2520" s="101" t="s">
        <v>7</v>
      </c>
      <c r="D2520" s="101" t="s">
        <v>5876</v>
      </c>
      <c r="E2520" s="359">
        <v>358586.42</v>
      </c>
      <c r="F2520" s="43"/>
      <c r="G2520" s="38"/>
      <c r="H2520" s="125"/>
    </row>
    <row r="2521" ht="15.75" customHeight="1">
      <c r="A2521" s="162">
        <v>46146.0</v>
      </c>
      <c r="B2521" s="101" t="s">
        <v>635</v>
      </c>
      <c r="C2521" s="101" t="s">
        <v>7</v>
      </c>
      <c r="D2521" s="101" t="s">
        <v>5879</v>
      </c>
      <c r="E2521" s="359">
        <v>22593.54</v>
      </c>
      <c r="F2521" s="43"/>
      <c r="G2521" s="38"/>
      <c r="H2521" s="125"/>
    </row>
    <row r="2522" ht="15.75" customHeight="1">
      <c r="A2522" s="162">
        <v>46146.0</v>
      </c>
      <c r="B2522" s="101" t="s">
        <v>635</v>
      </c>
      <c r="C2522" s="101" t="s">
        <v>7</v>
      </c>
      <c r="D2522" s="101" t="s">
        <v>5880</v>
      </c>
      <c r="E2522" s="359">
        <v>618998.56</v>
      </c>
      <c r="F2522" s="43"/>
      <c r="G2522" s="38"/>
      <c r="H2522" s="125"/>
    </row>
    <row r="2523" ht="15.75" customHeight="1">
      <c r="A2523" s="71">
        <v>46146.0</v>
      </c>
      <c r="B2523" s="72" t="s">
        <v>635</v>
      </c>
      <c r="C2523" s="72" t="s">
        <v>7</v>
      </c>
      <c r="D2523" s="72" t="s">
        <v>5884</v>
      </c>
      <c r="E2523" s="372">
        <v>17090.05</v>
      </c>
      <c r="F2523" s="43"/>
      <c r="G2523" s="38"/>
      <c r="H2523" s="125"/>
    </row>
    <row r="2524" ht="15.75" customHeight="1">
      <c r="A2524" s="162">
        <v>46146.0</v>
      </c>
      <c r="B2524" s="101" t="s">
        <v>635</v>
      </c>
      <c r="C2524" s="101" t="s">
        <v>7</v>
      </c>
      <c r="D2524" s="101" t="s">
        <v>5887</v>
      </c>
      <c r="E2524" s="359">
        <v>378529.5</v>
      </c>
      <c r="F2524" s="43"/>
      <c r="G2524" s="38"/>
      <c r="H2524" s="125"/>
    </row>
    <row r="2525" ht="15.75" customHeight="1">
      <c r="A2525" s="162">
        <v>46146.0</v>
      </c>
      <c r="B2525" s="101" t="s">
        <v>635</v>
      </c>
      <c r="C2525" s="101" t="s">
        <v>7</v>
      </c>
      <c r="D2525" s="101" t="s">
        <v>5888</v>
      </c>
      <c r="E2525" s="359">
        <v>66699.05</v>
      </c>
      <c r="F2525" s="43"/>
      <c r="G2525" s="38"/>
      <c r="H2525" s="125"/>
    </row>
    <row r="2526" ht="15.75" customHeight="1">
      <c r="A2526" s="162">
        <v>46146.0</v>
      </c>
      <c r="B2526" s="101" t="s">
        <v>635</v>
      </c>
      <c r="C2526" s="101" t="s">
        <v>7</v>
      </c>
      <c r="D2526" s="101" t="s">
        <v>5889</v>
      </c>
      <c r="E2526" s="359">
        <v>1051417.87</v>
      </c>
      <c r="F2526" s="43"/>
      <c r="G2526" s="38"/>
      <c r="H2526" s="125"/>
    </row>
    <row r="2527" ht="15.75" customHeight="1">
      <c r="A2527" s="71">
        <v>46146.0</v>
      </c>
      <c r="B2527" s="72" t="s">
        <v>635</v>
      </c>
      <c r="C2527" s="72" t="s">
        <v>7</v>
      </c>
      <c r="D2527" s="72" t="s">
        <v>5891</v>
      </c>
      <c r="E2527" s="372">
        <v>64460.86</v>
      </c>
      <c r="F2527" s="43"/>
      <c r="G2527" s="38"/>
      <c r="H2527" s="125"/>
    </row>
    <row r="2528" ht="15.75" customHeight="1">
      <c r="A2528" s="162">
        <v>46146.0</v>
      </c>
      <c r="B2528" s="101" t="s">
        <v>635</v>
      </c>
      <c r="C2528" s="101" t="s">
        <v>7</v>
      </c>
      <c r="D2528" s="101" t="s">
        <v>5893</v>
      </c>
      <c r="E2528" s="359">
        <v>60278.77</v>
      </c>
      <c r="F2528" s="43"/>
      <c r="G2528" s="38"/>
      <c r="H2528" s="125"/>
    </row>
    <row r="2529" ht="15.75" customHeight="1">
      <c r="A2529" s="162">
        <v>46146.0</v>
      </c>
      <c r="B2529" s="101" t="s">
        <v>635</v>
      </c>
      <c r="C2529" s="101" t="s">
        <v>7</v>
      </c>
      <c r="D2529" s="101" t="s">
        <v>5895</v>
      </c>
      <c r="E2529" s="359">
        <v>170147.46</v>
      </c>
      <c r="F2529" s="43"/>
      <c r="G2529" s="38"/>
      <c r="H2529" s="125"/>
    </row>
    <row r="2530" ht="15.75" customHeight="1">
      <c r="A2530" s="162">
        <v>46147.0</v>
      </c>
      <c r="B2530" s="101" t="s">
        <v>635</v>
      </c>
      <c r="C2530" s="101" t="s">
        <v>7</v>
      </c>
      <c r="D2530" s="101" t="s">
        <v>5897</v>
      </c>
      <c r="E2530" s="359">
        <v>247602.43</v>
      </c>
      <c r="F2530" s="43"/>
      <c r="G2530" s="38"/>
      <c r="H2530" s="125"/>
    </row>
    <row r="2531" ht="15.75" customHeight="1">
      <c r="A2531" s="457">
        <v>46147.0</v>
      </c>
      <c r="B2531" s="458" t="s">
        <v>635</v>
      </c>
      <c r="C2531" s="458" t="s">
        <v>7</v>
      </c>
      <c r="D2531" s="458" t="s">
        <v>5901</v>
      </c>
      <c r="E2531" s="459">
        <v>71976.07</v>
      </c>
      <c r="F2531" s="43"/>
      <c r="G2531" s="38"/>
      <c r="H2531" s="125"/>
    </row>
    <row r="2532" ht="15.75" customHeight="1">
      <c r="A2532" s="162">
        <v>46147.0</v>
      </c>
      <c r="B2532" s="101" t="s">
        <v>635</v>
      </c>
      <c r="C2532" s="101" t="s">
        <v>7</v>
      </c>
      <c r="D2532" s="101" t="s">
        <v>5903</v>
      </c>
      <c r="E2532" s="359">
        <v>93893.13</v>
      </c>
      <c r="F2532" s="43"/>
      <c r="G2532" s="38"/>
      <c r="H2532" s="125"/>
    </row>
    <row r="2533" ht="15.75" customHeight="1">
      <c r="A2533" s="162">
        <v>46147.0</v>
      </c>
      <c r="B2533" s="101" t="s">
        <v>635</v>
      </c>
      <c r="C2533" s="101" t="s">
        <v>7</v>
      </c>
      <c r="D2533" s="101" t="s">
        <v>5905</v>
      </c>
      <c r="E2533" s="359">
        <v>17565.79</v>
      </c>
      <c r="F2533" s="43"/>
      <c r="G2533" s="38"/>
      <c r="H2533" s="125"/>
    </row>
    <row r="2534" ht="15.75" customHeight="1">
      <c r="A2534" s="162">
        <v>46148.0</v>
      </c>
      <c r="B2534" s="101" t="s">
        <v>635</v>
      </c>
      <c r="C2534" s="101" t="s">
        <v>679</v>
      </c>
      <c r="D2534" s="101" t="s">
        <v>5908</v>
      </c>
      <c r="E2534" s="359">
        <v>-56486.43</v>
      </c>
      <c r="F2534" s="43"/>
      <c r="G2534" s="38"/>
      <c r="H2534" s="125"/>
    </row>
    <row r="2535" ht="15.75" customHeight="1">
      <c r="A2535" s="162">
        <v>46148.0</v>
      </c>
      <c r="B2535" s="101" t="s">
        <v>635</v>
      </c>
      <c r="C2535" s="101" t="s">
        <v>7</v>
      </c>
      <c r="D2535" s="101" t="s">
        <v>5911</v>
      </c>
      <c r="E2535" s="359">
        <v>27037.0</v>
      </c>
      <c r="F2535" s="43"/>
      <c r="G2535" s="38"/>
      <c r="H2535" s="125"/>
    </row>
    <row r="2536" ht="15.75" customHeight="1">
      <c r="A2536" s="162">
        <v>46148.0</v>
      </c>
      <c r="B2536" s="101" t="s">
        <v>635</v>
      </c>
      <c r="C2536" s="101" t="s">
        <v>7</v>
      </c>
      <c r="D2536" s="101" t="s">
        <v>5913</v>
      </c>
      <c r="E2536" s="359">
        <v>609873.321</v>
      </c>
      <c r="F2536" s="43"/>
      <c r="G2536" s="38"/>
      <c r="H2536" s="125"/>
    </row>
    <row r="2537" ht="15.75" customHeight="1">
      <c r="A2537" s="162">
        <v>46148.0</v>
      </c>
      <c r="B2537" s="101" t="s">
        <v>635</v>
      </c>
      <c r="C2537" s="101" t="s">
        <v>7</v>
      </c>
      <c r="D2537" s="101" t="s">
        <v>5916</v>
      </c>
      <c r="E2537" s="359">
        <v>20452.58</v>
      </c>
      <c r="F2537" s="43"/>
      <c r="G2537" s="38"/>
      <c r="H2537" s="125"/>
    </row>
    <row r="2538" ht="15.75" customHeight="1">
      <c r="A2538" s="162">
        <v>46148.0</v>
      </c>
      <c r="B2538" s="101" t="s">
        <v>635</v>
      </c>
      <c r="C2538" s="101" t="s">
        <v>7</v>
      </c>
      <c r="D2538" s="101" t="s">
        <v>5918</v>
      </c>
      <c r="E2538" s="359">
        <v>4107.46</v>
      </c>
      <c r="F2538" s="43"/>
      <c r="G2538" s="38"/>
      <c r="H2538" s="125"/>
    </row>
    <row r="2539" ht="15.75" customHeight="1">
      <c r="A2539" s="162">
        <v>46148.0</v>
      </c>
      <c r="B2539" s="101" t="s">
        <v>635</v>
      </c>
      <c r="C2539" s="101" t="s">
        <v>7</v>
      </c>
      <c r="D2539" s="101" t="s">
        <v>5921</v>
      </c>
      <c r="E2539" s="359">
        <v>277071.84</v>
      </c>
      <c r="F2539" s="43"/>
      <c r="G2539" s="38"/>
      <c r="H2539" s="125"/>
    </row>
    <row r="2540" ht="15.75" customHeight="1">
      <c r="A2540" s="162">
        <v>46149.0</v>
      </c>
      <c r="B2540" s="101" t="s">
        <v>635</v>
      </c>
      <c r="C2540" s="101" t="s">
        <v>7</v>
      </c>
      <c r="D2540" s="101" t="s">
        <v>5925</v>
      </c>
      <c r="E2540" s="359">
        <v>39513.85</v>
      </c>
      <c r="F2540" s="43"/>
      <c r="G2540" s="38"/>
      <c r="H2540" s="125"/>
    </row>
    <row r="2541" ht="15.75" customHeight="1">
      <c r="A2541" s="162">
        <v>46149.0</v>
      </c>
      <c r="B2541" s="101" t="s">
        <v>635</v>
      </c>
      <c r="C2541" s="101" t="s">
        <v>7</v>
      </c>
      <c r="D2541" s="101" t="s">
        <v>5926</v>
      </c>
      <c r="E2541" s="359">
        <v>106166.56</v>
      </c>
      <c r="F2541" s="43"/>
      <c r="G2541" s="38"/>
      <c r="H2541" s="125"/>
    </row>
    <row r="2542" ht="15.75" customHeight="1">
      <c r="A2542" s="162">
        <v>46149.0</v>
      </c>
      <c r="B2542" s="101" t="s">
        <v>635</v>
      </c>
      <c r="C2542" s="101" t="s">
        <v>7</v>
      </c>
      <c r="D2542" s="101" t="s">
        <v>5928</v>
      </c>
      <c r="E2542" s="359">
        <v>8430.15</v>
      </c>
      <c r="F2542" s="33"/>
      <c r="G2542" s="38"/>
      <c r="H2542" s="125"/>
    </row>
    <row r="2543" ht="15.75" customHeight="1">
      <c r="A2543" s="71">
        <v>46150.0</v>
      </c>
      <c r="B2543" s="72" t="s">
        <v>635</v>
      </c>
      <c r="C2543" s="72" t="s">
        <v>7</v>
      </c>
      <c r="D2543" s="72" t="s">
        <v>5930</v>
      </c>
      <c r="E2543" s="372">
        <v>97207.18</v>
      </c>
      <c r="F2543" s="204" t="s">
        <v>5932</v>
      </c>
      <c r="G2543" s="38"/>
      <c r="H2543" s="125"/>
    </row>
    <row r="2544" ht="15.75" customHeight="1">
      <c r="A2544" s="162">
        <v>46150.0</v>
      </c>
      <c r="B2544" s="101" t="s">
        <v>635</v>
      </c>
      <c r="C2544" s="272" t="s">
        <v>7</v>
      </c>
      <c r="D2544" s="101" t="s">
        <v>5935</v>
      </c>
      <c r="E2544" s="359">
        <v>284858.13</v>
      </c>
      <c r="F2544" s="43"/>
      <c r="G2544" s="38"/>
      <c r="H2544" s="125"/>
    </row>
    <row r="2545" ht="15.75" customHeight="1">
      <c r="A2545" s="162">
        <v>46150.0</v>
      </c>
      <c r="B2545" s="101" t="s">
        <v>635</v>
      </c>
      <c r="C2545" s="272" t="s">
        <v>7</v>
      </c>
      <c r="D2545" s="101" t="s">
        <v>5940</v>
      </c>
      <c r="E2545" s="359">
        <v>60079.24</v>
      </c>
      <c r="F2545" s="43"/>
      <c r="G2545" s="85"/>
      <c r="H2545" s="125"/>
    </row>
    <row r="2546" ht="15.75" customHeight="1">
      <c r="A2546" s="162">
        <v>46150.0</v>
      </c>
      <c r="B2546" s="101" t="s">
        <v>635</v>
      </c>
      <c r="C2546" s="272" t="s">
        <v>7</v>
      </c>
      <c r="D2546" s="101" t="s">
        <v>5943</v>
      </c>
      <c r="E2546" s="359">
        <v>41212.95</v>
      </c>
      <c r="F2546" s="43"/>
      <c r="G2546" s="38"/>
      <c r="H2546" s="125"/>
    </row>
    <row r="2547" ht="15.75" customHeight="1">
      <c r="A2547" s="71">
        <v>46150.0</v>
      </c>
      <c r="B2547" s="72" t="s">
        <v>635</v>
      </c>
      <c r="C2547" s="311" t="s">
        <v>7</v>
      </c>
      <c r="D2547" s="72" t="s">
        <v>5945</v>
      </c>
      <c r="E2547" s="372">
        <v>30729.69</v>
      </c>
      <c r="F2547" s="43"/>
      <c r="G2547" s="38"/>
      <c r="H2547" s="125"/>
    </row>
    <row r="2548" ht="15.75" customHeight="1">
      <c r="A2548" s="162">
        <v>46150.0</v>
      </c>
      <c r="B2548" s="101" t="s">
        <v>635</v>
      </c>
      <c r="C2548" s="272" t="s">
        <v>7</v>
      </c>
      <c r="D2548" s="101" t="s">
        <v>5948</v>
      </c>
      <c r="E2548" s="359">
        <v>19417.5</v>
      </c>
      <c r="F2548" s="43"/>
      <c r="G2548" s="38"/>
      <c r="H2548" s="125"/>
    </row>
    <row r="2549" ht="15.75" customHeight="1">
      <c r="A2549" s="162">
        <v>46150.0</v>
      </c>
      <c r="B2549" s="101" t="s">
        <v>635</v>
      </c>
      <c r="C2549" s="272" t="s">
        <v>7</v>
      </c>
      <c r="D2549" s="101" t="s">
        <v>5950</v>
      </c>
      <c r="E2549" s="359">
        <v>228093.47</v>
      </c>
      <c r="F2549" s="43"/>
      <c r="G2549" s="38"/>
      <c r="H2549" s="125"/>
    </row>
    <row r="2550" ht="15.75" customHeight="1">
      <c r="A2550" s="162">
        <v>46150.0</v>
      </c>
      <c r="B2550" s="101" t="s">
        <v>5682</v>
      </c>
      <c r="C2550" s="309" t="s">
        <v>317</v>
      </c>
      <c r="D2550" s="101" t="s">
        <v>5953</v>
      </c>
      <c r="E2550" s="359">
        <v>12272.8</v>
      </c>
      <c r="F2550" s="43"/>
      <c r="G2550" s="38"/>
      <c r="H2550" s="125"/>
    </row>
    <row r="2551" ht="15.75" customHeight="1">
      <c r="A2551" s="162">
        <v>46151.0</v>
      </c>
      <c r="B2551" s="101" t="s">
        <v>635</v>
      </c>
      <c r="C2551" s="272" t="s">
        <v>7</v>
      </c>
      <c r="D2551" s="101" t="s">
        <v>5957</v>
      </c>
      <c r="E2551" s="359">
        <v>40389.42</v>
      </c>
      <c r="F2551" s="43"/>
      <c r="G2551" s="38"/>
      <c r="H2551" s="125"/>
    </row>
    <row r="2552" ht="15.75" customHeight="1">
      <c r="A2552" s="162">
        <v>46151.0</v>
      </c>
      <c r="B2552" s="101" t="s">
        <v>5682</v>
      </c>
      <c r="C2552" s="272" t="s">
        <v>7</v>
      </c>
      <c r="D2552" s="101" t="s">
        <v>5960</v>
      </c>
      <c r="E2552" s="359">
        <v>1056211.11</v>
      </c>
      <c r="F2552" s="43"/>
      <c r="G2552" s="38"/>
      <c r="H2552" s="125"/>
    </row>
    <row r="2553" ht="15.75" customHeight="1">
      <c r="A2553" s="162">
        <v>46151.0</v>
      </c>
      <c r="B2553" s="101" t="s">
        <v>635</v>
      </c>
      <c r="C2553" s="272" t="s">
        <v>7</v>
      </c>
      <c r="D2553" s="101" t="s">
        <v>5965</v>
      </c>
      <c r="E2553" s="359">
        <v>9305.3</v>
      </c>
      <c r="F2553" s="43"/>
      <c r="G2553" s="38"/>
      <c r="H2553" s="125"/>
    </row>
    <row r="2554" ht="15.75" customHeight="1">
      <c r="A2554" s="162">
        <v>46151.0</v>
      </c>
      <c r="B2554" s="101" t="s">
        <v>635</v>
      </c>
      <c r="C2554" s="272" t="s">
        <v>7</v>
      </c>
      <c r="D2554" s="101" t="s">
        <v>5967</v>
      </c>
      <c r="E2554" s="359">
        <v>130180.45</v>
      </c>
      <c r="F2554" s="43"/>
      <c r="G2554" s="38"/>
      <c r="H2554" s="125"/>
    </row>
    <row r="2555" ht="15.75" customHeight="1">
      <c r="A2555" s="162">
        <v>46151.0</v>
      </c>
      <c r="B2555" s="101" t="s">
        <v>635</v>
      </c>
      <c r="C2555" s="272" t="s">
        <v>7</v>
      </c>
      <c r="D2555" s="101" t="s">
        <v>5970</v>
      </c>
      <c r="E2555" s="359">
        <v>86123.88</v>
      </c>
      <c r="F2555" s="43"/>
      <c r="G2555" s="38"/>
      <c r="H2555" s="125"/>
    </row>
    <row r="2556" ht="15.75" customHeight="1">
      <c r="A2556" s="162">
        <v>46153.0</v>
      </c>
      <c r="B2556" s="101" t="s">
        <v>635</v>
      </c>
      <c r="C2556" s="272" t="s">
        <v>7</v>
      </c>
      <c r="D2556" s="101" t="s">
        <v>5972</v>
      </c>
      <c r="E2556" s="359">
        <v>170147.46</v>
      </c>
      <c r="F2556" s="43"/>
      <c r="G2556" s="38"/>
      <c r="H2556" s="125"/>
    </row>
    <row r="2557" ht="15.75" customHeight="1">
      <c r="A2557" s="162">
        <v>46153.0</v>
      </c>
      <c r="B2557" s="101" t="s">
        <v>635</v>
      </c>
      <c r="C2557" s="272" t="s">
        <v>7</v>
      </c>
      <c r="D2557" s="101" t="s">
        <v>5974</v>
      </c>
      <c r="E2557" s="359">
        <v>194701.9</v>
      </c>
      <c r="F2557" s="43"/>
      <c r="G2557" s="38"/>
      <c r="H2557" s="125"/>
    </row>
    <row r="2558" ht="15.75" customHeight="1">
      <c r="A2558" s="162">
        <v>46153.0</v>
      </c>
      <c r="B2558" s="101" t="s">
        <v>635</v>
      </c>
      <c r="C2558" s="272" t="s">
        <v>7</v>
      </c>
      <c r="D2558" s="101" t="s">
        <v>5976</v>
      </c>
      <c r="E2558" s="359">
        <v>140297.73</v>
      </c>
      <c r="F2558" s="43"/>
      <c r="G2558" s="38"/>
      <c r="H2558" s="125"/>
    </row>
    <row r="2559" ht="15.75" customHeight="1">
      <c r="A2559" s="162">
        <v>46153.0</v>
      </c>
      <c r="B2559" s="101" t="s">
        <v>635</v>
      </c>
      <c r="C2559" s="101" t="s">
        <v>7</v>
      </c>
      <c r="D2559" s="101" t="s">
        <v>5979</v>
      </c>
      <c r="E2559" s="359">
        <v>39129.82</v>
      </c>
      <c r="F2559" s="43"/>
      <c r="G2559" s="38"/>
      <c r="H2559" s="125"/>
    </row>
    <row r="2560" ht="15.75" customHeight="1">
      <c r="A2560" s="162">
        <v>46153.0</v>
      </c>
      <c r="B2560" s="101" t="s">
        <v>635</v>
      </c>
      <c r="C2560" s="101" t="s">
        <v>7</v>
      </c>
      <c r="D2560" s="101" t="s">
        <v>5981</v>
      </c>
      <c r="E2560" s="359">
        <v>513651.08</v>
      </c>
      <c r="F2560" s="43"/>
      <c r="G2560" s="38"/>
      <c r="H2560" s="125"/>
    </row>
    <row r="2561" ht="15.75" customHeight="1">
      <c r="A2561" s="162">
        <v>46153.0</v>
      </c>
      <c r="B2561" s="101" t="s">
        <v>635</v>
      </c>
      <c r="C2561" s="101" t="s">
        <v>7</v>
      </c>
      <c r="D2561" s="101" t="s">
        <v>5983</v>
      </c>
      <c r="E2561" s="359">
        <v>23382.02</v>
      </c>
      <c r="F2561" s="43"/>
      <c r="G2561" s="38"/>
      <c r="H2561" s="125"/>
    </row>
    <row r="2562" ht="15.75" customHeight="1">
      <c r="A2562" s="162">
        <v>46153.0</v>
      </c>
      <c r="B2562" s="101" t="s">
        <v>635</v>
      </c>
      <c r="C2562" s="101" t="s">
        <v>7</v>
      </c>
      <c r="D2562" s="101" t="s">
        <v>5987</v>
      </c>
      <c r="E2562" s="359">
        <v>563360.72</v>
      </c>
      <c r="F2562" s="43"/>
      <c r="G2562" s="38"/>
      <c r="H2562" s="125"/>
    </row>
    <row r="2563" ht="15.75" customHeight="1">
      <c r="A2563" s="162">
        <v>46153.0</v>
      </c>
      <c r="B2563" s="101" t="s">
        <v>635</v>
      </c>
      <c r="C2563" s="101" t="s">
        <v>7</v>
      </c>
      <c r="D2563" s="101" t="s">
        <v>5990</v>
      </c>
      <c r="E2563" s="359">
        <v>57911.78</v>
      </c>
      <c r="F2563" s="43"/>
      <c r="G2563" s="38"/>
      <c r="H2563" s="125"/>
    </row>
    <row r="2564" ht="15.75" customHeight="1">
      <c r="A2564" s="162">
        <v>46153.0</v>
      </c>
      <c r="B2564" s="272" t="s">
        <v>635</v>
      </c>
      <c r="C2564" s="101" t="s">
        <v>7</v>
      </c>
      <c r="D2564" s="101" t="s">
        <v>5991</v>
      </c>
      <c r="E2564" s="359">
        <v>57911.78</v>
      </c>
      <c r="F2564" s="43"/>
      <c r="G2564" s="38"/>
      <c r="H2564" s="125"/>
    </row>
    <row r="2565" ht="15.75" customHeight="1">
      <c r="A2565" s="162">
        <v>46153.0</v>
      </c>
      <c r="B2565" s="272" t="s">
        <v>635</v>
      </c>
      <c r="C2565" s="101" t="s">
        <v>7</v>
      </c>
      <c r="D2565" s="101" t="s">
        <v>5995</v>
      </c>
      <c r="E2565" s="359">
        <v>1073595.83</v>
      </c>
      <c r="F2565" s="43"/>
      <c r="G2565" s="38"/>
      <c r="H2565" s="125"/>
    </row>
    <row r="2566" ht="15.75" customHeight="1">
      <c r="A2566" s="162">
        <v>46153.0</v>
      </c>
      <c r="B2566" s="272" t="s">
        <v>635</v>
      </c>
      <c r="C2566" s="272" t="s">
        <v>7</v>
      </c>
      <c r="D2566" s="101" t="s">
        <v>5998</v>
      </c>
      <c r="E2566" s="359">
        <v>713828.72</v>
      </c>
      <c r="F2566" s="43"/>
      <c r="G2566" s="38"/>
      <c r="H2566" s="125"/>
    </row>
    <row r="2567" ht="15.75" customHeight="1">
      <c r="A2567" s="162">
        <v>46154.0</v>
      </c>
      <c r="B2567" s="309" t="s">
        <v>5697</v>
      </c>
      <c r="C2567" s="309" t="s">
        <v>317</v>
      </c>
      <c r="D2567" s="101" t="s">
        <v>6001</v>
      </c>
      <c r="E2567" s="359">
        <v>16636.84</v>
      </c>
      <c r="F2567" s="43"/>
      <c r="G2567" s="38"/>
      <c r="H2567" s="125"/>
    </row>
    <row r="2568" ht="15.75" customHeight="1">
      <c r="A2568" s="162">
        <v>46154.0</v>
      </c>
      <c r="B2568" s="272" t="s">
        <v>635</v>
      </c>
      <c r="C2568" s="272" t="s">
        <v>7</v>
      </c>
      <c r="D2568" s="101" t="s">
        <v>6005</v>
      </c>
      <c r="E2568" s="359">
        <v>565807.69</v>
      </c>
      <c r="F2568" s="43"/>
      <c r="G2568" s="38"/>
      <c r="H2568" s="125"/>
    </row>
    <row r="2569" ht="15.75" customHeight="1">
      <c r="A2569" s="162">
        <v>46154.0</v>
      </c>
      <c r="B2569" s="272" t="s">
        <v>635</v>
      </c>
      <c r="C2569" s="309" t="s">
        <v>1036</v>
      </c>
      <c r="D2569" s="101" t="s">
        <v>6008</v>
      </c>
      <c r="E2569" s="359">
        <v>-27262.75</v>
      </c>
      <c r="F2569" s="43"/>
      <c r="G2569" s="38"/>
      <c r="H2569" s="125"/>
    </row>
    <row r="2570" ht="15.75" customHeight="1">
      <c r="A2570" s="162">
        <v>46154.0</v>
      </c>
      <c r="B2570" s="272" t="s">
        <v>635</v>
      </c>
      <c r="C2570" s="272" t="s">
        <v>7</v>
      </c>
      <c r="D2570" s="101" t="s">
        <v>6013</v>
      </c>
      <c r="E2570" s="359">
        <v>189265.65</v>
      </c>
      <c r="F2570" s="43"/>
      <c r="G2570" s="38"/>
      <c r="H2570" s="125"/>
    </row>
    <row r="2571" ht="15.75" customHeight="1">
      <c r="A2571" s="162">
        <v>46154.0</v>
      </c>
      <c r="B2571" s="272" t="s">
        <v>635</v>
      </c>
      <c r="C2571" s="272" t="s">
        <v>7</v>
      </c>
      <c r="D2571" s="101" t="s">
        <v>6014</v>
      </c>
      <c r="E2571" s="359">
        <v>59590.55</v>
      </c>
      <c r="F2571" s="43"/>
      <c r="G2571" s="38"/>
      <c r="H2571" s="125"/>
    </row>
    <row r="2572" ht="15.75" customHeight="1">
      <c r="A2572" s="162">
        <v>46154.0</v>
      </c>
      <c r="B2572" s="272" t="s">
        <v>635</v>
      </c>
      <c r="C2572" s="272" t="s">
        <v>7</v>
      </c>
      <c r="D2572" s="101" t="s">
        <v>6017</v>
      </c>
      <c r="E2572" s="359">
        <v>14229.17</v>
      </c>
      <c r="F2572" s="43"/>
      <c r="G2572" s="38"/>
      <c r="H2572" s="125"/>
    </row>
    <row r="2573" ht="15.75" customHeight="1">
      <c r="A2573" s="149">
        <v>46154.0</v>
      </c>
      <c r="B2573" s="461" t="s">
        <v>635</v>
      </c>
      <c r="C2573" s="461" t="s">
        <v>7</v>
      </c>
      <c r="D2573" s="150" t="s">
        <v>6027</v>
      </c>
      <c r="E2573" s="360">
        <v>36893.85</v>
      </c>
      <c r="F2573" s="43"/>
      <c r="G2573" s="38"/>
      <c r="H2573" s="125"/>
    </row>
    <row r="2574" ht="15.75" customHeight="1">
      <c r="A2574" s="162">
        <v>46154.0</v>
      </c>
      <c r="B2574" s="272" t="s">
        <v>635</v>
      </c>
      <c r="C2574" s="272" t="s">
        <v>7</v>
      </c>
      <c r="D2574" s="101" t="s">
        <v>6001</v>
      </c>
      <c r="E2574" s="359">
        <v>16636.84</v>
      </c>
      <c r="F2574" s="43"/>
      <c r="G2574" s="38"/>
      <c r="H2574" s="125"/>
    </row>
    <row r="2575" ht="15.75" customHeight="1">
      <c r="A2575" s="149">
        <v>46154.0</v>
      </c>
      <c r="B2575" s="461" t="s">
        <v>635</v>
      </c>
      <c r="C2575" s="150" t="s">
        <v>7</v>
      </c>
      <c r="D2575" s="150" t="s">
        <v>6030</v>
      </c>
      <c r="E2575" s="360">
        <v>202069.17</v>
      </c>
      <c r="F2575" s="43"/>
      <c r="G2575" s="38"/>
      <c r="H2575" s="125"/>
    </row>
    <row r="2576" ht="15.75" customHeight="1">
      <c r="A2576" s="162">
        <v>46154.0</v>
      </c>
      <c r="B2576" s="272" t="s">
        <v>635</v>
      </c>
      <c r="C2576" s="101" t="s">
        <v>7</v>
      </c>
      <c r="D2576" s="101" t="s">
        <v>6032</v>
      </c>
      <c r="E2576" s="359">
        <v>30930.28</v>
      </c>
      <c r="F2576" s="43"/>
      <c r="G2576" s="38"/>
      <c r="H2576" s="125"/>
    </row>
    <row r="2577" ht="15.75" customHeight="1">
      <c r="A2577" s="162">
        <v>46154.0</v>
      </c>
      <c r="B2577" s="272" t="s">
        <v>635</v>
      </c>
      <c r="C2577" s="101" t="s">
        <v>7</v>
      </c>
      <c r="D2577" s="101" t="s">
        <v>6035</v>
      </c>
      <c r="E2577" s="359">
        <v>314657.54</v>
      </c>
      <c r="F2577" s="43"/>
      <c r="G2577" s="38"/>
      <c r="H2577" s="125"/>
    </row>
    <row r="2578" ht="15.75" customHeight="1">
      <c r="A2578" s="162">
        <v>46154.0</v>
      </c>
      <c r="B2578" s="272" t="s">
        <v>635</v>
      </c>
      <c r="C2578" s="101" t="s">
        <v>7</v>
      </c>
      <c r="D2578" s="101" t="s">
        <v>6039</v>
      </c>
      <c r="E2578" s="359">
        <v>135829.74</v>
      </c>
      <c r="F2578" s="43"/>
      <c r="G2578" s="38"/>
      <c r="H2578" s="125"/>
    </row>
    <row r="2579" ht="15.75" customHeight="1">
      <c r="A2579" s="162">
        <v>46154.0</v>
      </c>
      <c r="B2579" s="272" t="s">
        <v>635</v>
      </c>
      <c r="C2579" s="101" t="s">
        <v>7</v>
      </c>
      <c r="D2579" s="101" t="s">
        <v>6041</v>
      </c>
      <c r="E2579" s="359">
        <v>7207.26</v>
      </c>
      <c r="F2579" s="43"/>
      <c r="G2579" s="38"/>
      <c r="H2579" s="125"/>
    </row>
    <row r="2580" ht="15.75" customHeight="1">
      <c r="A2580" s="162">
        <v>46154.0</v>
      </c>
      <c r="B2580" s="272" t="s">
        <v>635</v>
      </c>
      <c r="C2580" s="101" t="s">
        <v>7</v>
      </c>
      <c r="D2580" s="101" t="s">
        <v>6043</v>
      </c>
      <c r="E2580" s="359">
        <v>466408.1</v>
      </c>
      <c r="F2580" s="43"/>
      <c r="G2580" s="38"/>
      <c r="H2580" s="125"/>
    </row>
    <row r="2581" ht="15.75" customHeight="1">
      <c r="A2581" s="162">
        <v>46155.0</v>
      </c>
      <c r="B2581" s="272" t="s">
        <v>635</v>
      </c>
      <c r="C2581" s="101" t="s">
        <v>7</v>
      </c>
      <c r="D2581" s="101" t="s">
        <v>6047</v>
      </c>
      <c r="E2581" s="359">
        <v>574733.76</v>
      </c>
      <c r="F2581" s="43"/>
      <c r="G2581" s="38"/>
      <c r="H2581" s="125"/>
    </row>
    <row r="2582" ht="15.75" customHeight="1">
      <c r="A2582" s="162">
        <v>46155.0</v>
      </c>
      <c r="B2582" s="272" t="s">
        <v>635</v>
      </c>
      <c r="C2582" s="272" t="s">
        <v>7</v>
      </c>
      <c r="D2582" s="101" t="s">
        <v>6048</v>
      </c>
      <c r="E2582" s="359">
        <v>31119.42</v>
      </c>
      <c r="F2582" s="43"/>
      <c r="G2582" s="38"/>
      <c r="H2582" s="125"/>
    </row>
    <row r="2583" ht="15.75" customHeight="1">
      <c r="A2583" s="162">
        <v>46155.0</v>
      </c>
      <c r="B2583" s="272" t="s">
        <v>635</v>
      </c>
      <c r="C2583" s="272" t="s">
        <v>7</v>
      </c>
      <c r="D2583" s="101" t="s">
        <v>6051</v>
      </c>
      <c r="E2583" s="359">
        <v>166097.29</v>
      </c>
      <c r="F2583" s="43"/>
      <c r="G2583" s="38"/>
      <c r="H2583" s="125"/>
    </row>
    <row r="2584" ht="15.75" customHeight="1">
      <c r="A2584" s="162">
        <v>46155.0</v>
      </c>
      <c r="B2584" s="272" t="s">
        <v>635</v>
      </c>
      <c r="C2584" s="272" t="s">
        <v>7</v>
      </c>
      <c r="D2584" s="101" t="s">
        <v>6053</v>
      </c>
      <c r="E2584" s="359">
        <v>378531.3</v>
      </c>
      <c r="F2584" s="43"/>
      <c r="G2584" s="38"/>
      <c r="H2584" s="125"/>
    </row>
    <row r="2585" ht="15.75" customHeight="1">
      <c r="A2585" s="162">
        <v>46155.0</v>
      </c>
      <c r="B2585" s="272" t="s">
        <v>635</v>
      </c>
      <c r="C2585" s="272" t="s">
        <v>7</v>
      </c>
      <c r="D2585" s="101" t="s">
        <v>6055</v>
      </c>
      <c r="E2585" s="359">
        <v>23452.34</v>
      </c>
      <c r="F2585" s="43"/>
      <c r="G2585" s="38"/>
      <c r="H2585" s="125"/>
    </row>
    <row r="2586" ht="15.75" customHeight="1">
      <c r="A2586" s="162">
        <v>46155.0</v>
      </c>
      <c r="B2586" s="272" t="s">
        <v>635</v>
      </c>
      <c r="C2586" s="272" t="s">
        <v>7</v>
      </c>
      <c r="D2586" s="101" t="s">
        <v>6058</v>
      </c>
      <c r="E2586" s="359">
        <v>6082.76</v>
      </c>
      <c r="F2586" s="43"/>
      <c r="G2586" s="38"/>
      <c r="H2586" s="125"/>
    </row>
    <row r="2587" ht="15.75" customHeight="1">
      <c r="A2587" s="162">
        <v>46155.0</v>
      </c>
      <c r="B2587" s="309" t="s">
        <v>635</v>
      </c>
      <c r="C2587" s="309" t="s">
        <v>291</v>
      </c>
      <c r="D2587" s="101" t="s">
        <v>6060</v>
      </c>
      <c r="E2587" s="359">
        <v>-5932.65</v>
      </c>
      <c r="F2587" s="43"/>
      <c r="G2587" s="38"/>
      <c r="H2587" s="125"/>
    </row>
    <row r="2588" ht="15.75" customHeight="1">
      <c r="A2588" s="162">
        <v>46155.0</v>
      </c>
      <c r="B2588" s="272" t="s">
        <v>635</v>
      </c>
      <c r="C2588" s="272" t="s">
        <v>7</v>
      </c>
      <c r="D2588" s="101" t="s">
        <v>6063</v>
      </c>
      <c r="E2588" s="359">
        <v>23473.75</v>
      </c>
      <c r="F2588" s="43"/>
      <c r="G2588" s="38"/>
      <c r="H2588" s="125"/>
    </row>
    <row r="2589" ht="15.75" customHeight="1">
      <c r="A2589" s="162">
        <v>46155.0</v>
      </c>
      <c r="B2589" s="272" t="s">
        <v>635</v>
      </c>
      <c r="C2589" s="272" t="s">
        <v>7</v>
      </c>
      <c r="D2589" s="101" t="s">
        <v>6065</v>
      </c>
      <c r="E2589" s="359">
        <v>27587.75</v>
      </c>
      <c r="F2589" s="43"/>
      <c r="G2589" s="38"/>
      <c r="H2589" s="125"/>
    </row>
    <row r="2590" ht="15.75" customHeight="1">
      <c r="A2590" s="162">
        <v>46156.0</v>
      </c>
      <c r="B2590" s="272" t="s">
        <v>635</v>
      </c>
      <c r="C2590" s="272" t="s">
        <v>7</v>
      </c>
      <c r="D2590" s="101" t="s">
        <v>6067</v>
      </c>
      <c r="E2590" s="359">
        <v>340294.92</v>
      </c>
      <c r="F2590" s="43"/>
      <c r="G2590" s="38"/>
      <c r="H2590" s="125"/>
    </row>
    <row r="2591" ht="15.75" customHeight="1">
      <c r="A2591" s="162">
        <v>46156.0</v>
      </c>
      <c r="B2591" s="272" t="s">
        <v>635</v>
      </c>
      <c r="C2591" s="101" t="s">
        <v>7</v>
      </c>
      <c r="D2591" s="101" t="s">
        <v>6068</v>
      </c>
      <c r="E2591" s="359">
        <v>7469.86</v>
      </c>
      <c r="F2591" s="43"/>
      <c r="G2591" s="38"/>
      <c r="H2591" s="125"/>
    </row>
    <row r="2592" ht="15.75" customHeight="1">
      <c r="A2592" s="162">
        <v>46156.0</v>
      </c>
      <c r="B2592" s="272" t="s">
        <v>635</v>
      </c>
      <c r="C2592" s="101" t="s">
        <v>7</v>
      </c>
      <c r="D2592" s="101" t="s">
        <v>6070</v>
      </c>
      <c r="E2592" s="359">
        <v>210844.68</v>
      </c>
      <c r="F2592" s="43"/>
      <c r="G2592" s="38"/>
      <c r="H2592" s="125"/>
    </row>
    <row r="2593" ht="15.75" customHeight="1">
      <c r="A2593" s="162">
        <v>46156.0</v>
      </c>
      <c r="B2593" s="272" t="s">
        <v>635</v>
      </c>
      <c r="C2593" s="101" t="s">
        <v>7</v>
      </c>
      <c r="D2593" s="101" t="s">
        <v>6072</v>
      </c>
      <c r="E2593" s="463">
        <v>24300.4</v>
      </c>
      <c r="F2593" s="43"/>
      <c r="G2593" s="38"/>
      <c r="H2593" s="125"/>
    </row>
    <row r="2594" ht="15.75" customHeight="1">
      <c r="A2594" s="162">
        <v>46156.0</v>
      </c>
      <c r="B2594" s="272" t="s">
        <v>635</v>
      </c>
      <c r="C2594" s="101" t="s">
        <v>7</v>
      </c>
      <c r="D2594" s="101" t="s">
        <v>6074</v>
      </c>
      <c r="E2594" s="359">
        <v>88067.01</v>
      </c>
      <c r="F2594" s="43"/>
      <c r="G2594" s="38"/>
      <c r="H2594" s="125"/>
    </row>
    <row r="2595" ht="15.75" customHeight="1">
      <c r="A2595" s="224">
        <v>46156.0</v>
      </c>
      <c r="B2595" s="272" t="s">
        <v>635</v>
      </c>
      <c r="C2595" s="101" t="s">
        <v>7</v>
      </c>
      <c r="D2595" s="101" t="s">
        <v>6076</v>
      </c>
      <c r="E2595" s="359">
        <v>24793.5</v>
      </c>
      <c r="F2595" s="43"/>
      <c r="G2595" s="38"/>
      <c r="H2595" s="125"/>
    </row>
    <row r="2596" ht="15.75" customHeight="1">
      <c r="A2596" s="162">
        <v>46156.0</v>
      </c>
      <c r="B2596" s="272" t="s">
        <v>635</v>
      </c>
      <c r="C2596" s="101" t="s">
        <v>7</v>
      </c>
      <c r="D2596" s="101" t="s">
        <v>6078</v>
      </c>
      <c r="E2596" s="359">
        <v>10599.36</v>
      </c>
      <c r="F2596" s="43"/>
      <c r="G2596" s="38"/>
      <c r="H2596" s="125"/>
    </row>
    <row r="2597" ht="15.75" customHeight="1">
      <c r="A2597" s="162">
        <v>46157.0</v>
      </c>
      <c r="B2597" s="272" t="s">
        <v>635</v>
      </c>
      <c r="C2597" s="101" t="s">
        <v>7</v>
      </c>
      <c r="D2597" s="101" t="s">
        <v>6079</v>
      </c>
      <c r="E2597" s="359">
        <v>59851.57</v>
      </c>
      <c r="F2597" s="173" t="s">
        <v>6081</v>
      </c>
      <c r="G2597" s="38"/>
      <c r="H2597" s="125"/>
    </row>
    <row r="2598" ht="15.75" customHeight="1">
      <c r="A2598" s="162">
        <v>46157.0</v>
      </c>
      <c r="B2598" s="309" t="s">
        <v>635</v>
      </c>
      <c r="C2598" s="309" t="s">
        <v>7</v>
      </c>
      <c r="D2598" s="101" t="s">
        <v>6086</v>
      </c>
      <c r="E2598" s="359">
        <v>107879.5</v>
      </c>
      <c r="F2598" s="43"/>
      <c r="G2598" s="38"/>
      <c r="H2598" s="125"/>
    </row>
    <row r="2599" ht="15.75" customHeight="1">
      <c r="A2599" s="162">
        <v>46157.0</v>
      </c>
      <c r="B2599" s="309" t="s">
        <v>635</v>
      </c>
      <c r="C2599" s="309" t="s">
        <v>7</v>
      </c>
      <c r="D2599" s="101" t="s">
        <v>6088</v>
      </c>
      <c r="E2599" s="359">
        <v>189265.65</v>
      </c>
      <c r="F2599" s="43"/>
      <c r="G2599" s="38"/>
      <c r="H2599" s="125"/>
    </row>
    <row r="2600" ht="15.75" customHeight="1">
      <c r="A2600" s="71">
        <v>46157.0</v>
      </c>
      <c r="B2600" s="464" t="s">
        <v>635</v>
      </c>
      <c r="C2600" s="464" t="s">
        <v>7</v>
      </c>
      <c r="D2600" s="72" t="s">
        <v>6091</v>
      </c>
      <c r="E2600" s="372">
        <v>300674.92</v>
      </c>
      <c r="F2600" s="43"/>
      <c r="G2600" s="38"/>
      <c r="H2600" s="125"/>
    </row>
    <row r="2601" ht="15.75" customHeight="1">
      <c r="A2601" s="162">
        <v>46157.0</v>
      </c>
      <c r="B2601" s="309" t="s">
        <v>635</v>
      </c>
      <c r="C2601" s="309" t="s">
        <v>7</v>
      </c>
      <c r="D2601" s="101" t="s">
        <v>6093</v>
      </c>
      <c r="E2601" s="359">
        <v>142285.68</v>
      </c>
      <c r="F2601" s="43"/>
      <c r="G2601" s="38"/>
      <c r="H2601" s="125"/>
    </row>
    <row r="2602" ht="15.75" customHeight="1">
      <c r="A2602" s="162">
        <v>46158.0</v>
      </c>
      <c r="B2602" s="272" t="s">
        <v>635</v>
      </c>
      <c r="C2602" s="272" t="s">
        <v>7</v>
      </c>
      <c r="D2602" s="101" t="s">
        <v>6094</v>
      </c>
      <c r="E2602" s="359">
        <v>8585.32</v>
      </c>
      <c r="F2602" s="43"/>
      <c r="G2602" s="38"/>
      <c r="H2602" s="125"/>
    </row>
    <row r="2603" ht="15.75" customHeight="1">
      <c r="A2603" s="71">
        <v>46158.0</v>
      </c>
      <c r="B2603" s="464" t="s">
        <v>635</v>
      </c>
      <c r="C2603" s="464" t="s">
        <v>7</v>
      </c>
      <c r="D2603" s="72" t="s">
        <v>6096</v>
      </c>
      <c r="E2603" s="372">
        <v>17225.12</v>
      </c>
      <c r="F2603" s="43"/>
      <c r="G2603" s="38"/>
      <c r="H2603" s="125"/>
    </row>
    <row r="2604" ht="15.75" customHeight="1">
      <c r="A2604" s="162">
        <v>46158.0</v>
      </c>
      <c r="B2604" s="272" t="s">
        <v>635</v>
      </c>
      <c r="C2604" s="272" t="s">
        <v>7</v>
      </c>
      <c r="D2604" s="101" t="s">
        <v>6098</v>
      </c>
      <c r="E2604" s="359">
        <v>47851.16</v>
      </c>
      <c r="F2604" s="43"/>
      <c r="G2604" s="38"/>
      <c r="H2604" s="125"/>
    </row>
    <row r="2605" ht="15.75" customHeight="1">
      <c r="A2605" s="162">
        <v>46158.0</v>
      </c>
      <c r="B2605" s="272" t="s">
        <v>635</v>
      </c>
      <c r="C2605" s="272" t="s">
        <v>7</v>
      </c>
      <c r="D2605" s="101" t="s">
        <v>6099</v>
      </c>
      <c r="E2605" s="359">
        <v>47756.77</v>
      </c>
      <c r="F2605" s="43"/>
      <c r="G2605" s="38"/>
      <c r="H2605" s="125"/>
    </row>
    <row r="2606" ht="15.75" customHeight="1">
      <c r="A2606" s="162">
        <v>46160.0</v>
      </c>
      <c r="B2606" s="272" t="s">
        <v>635</v>
      </c>
      <c r="C2606" s="272" t="s">
        <v>7</v>
      </c>
      <c r="D2606" s="101" t="s">
        <v>6101</v>
      </c>
      <c r="E2606" s="359">
        <v>5337.04</v>
      </c>
      <c r="F2606" s="43"/>
      <c r="G2606" s="38"/>
      <c r="H2606" s="125"/>
    </row>
    <row r="2607" ht="15.75" customHeight="1">
      <c r="A2607" s="162">
        <v>46160.0</v>
      </c>
      <c r="B2607" s="272" t="s">
        <v>635</v>
      </c>
      <c r="C2607" s="272" t="s">
        <v>7</v>
      </c>
      <c r="D2607" s="101" t="s">
        <v>6103</v>
      </c>
      <c r="E2607" s="359">
        <v>19177.88</v>
      </c>
      <c r="F2607" s="43"/>
      <c r="G2607" s="38"/>
      <c r="H2607" s="125"/>
    </row>
    <row r="2608" ht="15.75" customHeight="1">
      <c r="A2608" s="71">
        <v>46160.0</v>
      </c>
      <c r="B2608" s="311" t="s">
        <v>635</v>
      </c>
      <c r="C2608" s="311" t="s">
        <v>7</v>
      </c>
      <c r="D2608" s="72" t="s">
        <v>6104</v>
      </c>
      <c r="E2608" s="372">
        <v>10662.42</v>
      </c>
      <c r="F2608" s="43"/>
      <c r="G2608" s="38"/>
      <c r="H2608" s="125"/>
    </row>
    <row r="2609" ht="15.75" customHeight="1">
      <c r="A2609" s="162">
        <v>46160.0</v>
      </c>
      <c r="B2609" s="272" t="s">
        <v>635</v>
      </c>
      <c r="C2609" s="272" t="s">
        <v>7</v>
      </c>
      <c r="D2609" s="101" t="s">
        <v>6106</v>
      </c>
      <c r="E2609" s="359">
        <v>41258.86</v>
      </c>
      <c r="F2609" s="43"/>
      <c r="G2609" s="38"/>
      <c r="H2609" s="125"/>
    </row>
    <row r="2610" ht="15.75" customHeight="1">
      <c r="A2610" s="71">
        <v>46160.0</v>
      </c>
      <c r="B2610" s="311" t="s">
        <v>635</v>
      </c>
      <c r="C2610" s="311" t="s">
        <v>7</v>
      </c>
      <c r="D2610" s="72" t="s">
        <v>6108</v>
      </c>
      <c r="E2610" s="372">
        <v>58062.46</v>
      </c>
      <c r="F2610" s="43"/>
      <c r="G2610" s="38"/>
      <c r="H2610" s="125"/>
    </row>
    <row r="2611" ht="15.75" customHeight="1">
      <c r="A2611" s="162">
        <v>46160.0</v>
      </c>
      <c r="B2611" s="272" t="s">
        <v>635</v>
      </c>
      <c r="C2611" s="272" t="s">
        <v>7</v>
      </c>
      <c r="D2611" s="101" t="s">
        <v>6110</v>
      </c>
      <c r="E2611" s="359">
        <v>166670.11</v>
      </c>
      <c r="F2611" s="43"/>
      <c r="G2611" s="38"/>
      <c r="H2611" s="125"/>
    </row>
    <row r="2612" ht="15.75" customHeight="1">
      <c r="A2612" s="162">
        <v>46161.0</v>
      </c>
      <c r="B2612" s="272" t="s">
        <v>635</v>
      </c>
      <c r="C2612" s="101" t="s">
        <v>7</v>
      </c>
      <c r="D2612" s="101" t="s">
        <v>6112</v>
      </c>
      <c r="E2612" s="359">
        <v>16369.1</v>
      </c>
      <c r="F2612" s="43"/>
      <c r="G2612" s="38"/>
      <c r="H2612" s="125"/>
    </row>
    <row r="2613" ht="15.75" customHeight="1">
      <c r="A2613" s="162">
        <v>46161.0</v>
      </c>
      <c r="B2613" s="272" t="s">
        <v>635</v>
      </c>
      <c r="C2613" s="101" t="s">
        <v>7</v>
      </c>
      <c r="D2613" s="101" t="s">
        <v>6114</v>
      </c>
      <c r="E2613" s="359">
        <v>182572.2</v>
      </c>
      <c r="F2613" s="43"/>
      <c r="G2613" s="38"/>
      <c r="H2613" s="125"/>
    </row>
    <row r="2614" ht="15.75" customHeight="1">
      <c r="A2614" s="162">
        <v>46161.0</v>
      </c>
      <c r="B2614" s="272" t="s">
        <v>635</v>
      </c>
      <c r="C2614" s="101" t="s">
        <v>7</v>
      </c>
      <c r="D2614" s="101" t="s">
        <v>6116</v>
      </c>
      <c r="E2614" s="359">
        <v>32444.68</v>
      </c>
      <c r="F2614" s="43"/>
      <c r="G2614" s="38"/>
      <c r="H2614" s="125"/>
    </row>
    <row r="2615" ht="15.75" customHeight="1">
      <c r="A2615" s="162">
        <v>46161.0</v>
      </c>
      <c r="B2615" s="272" t="s">
        <v>635</v>
      </c>
      <c r="C2615" s="101" t="s">
        <v>7</v>
      </c>
      <c r="D2615" s="101" t="s">
        <v>6119</v>
      </c>
      <c r="E2615" s="359">
        <v>71474.81</v>
      </c>
      <c r="F2615" s="43"/>
      <c r="G2615" s="38"/>
      <c r="H2615" s="125"/>
    </row>
    <row r="2616" ht="15.75" customHeight="1">
      <c r="A2616" s="162">
        <v>46161.0</v>
      </c>
      <c r="B2616" s="272" t="s">
        <v>635</v>
      </c>
      <c r="C2616" s="101" t="s">
        <v>7</v>
      </c>
      <c r="D2616" s="101" t="s">
        <v>6120</v>
      </c>
      <c r="E2616" s="359">
        <v>22823.13</v>
      </c>
      <c r="F2616" s="43"/>
      <c r="G2616" s="38"/>
      <c r="H2616" s="125"/>
    </row>
    <row r="2617" ht="15.75" customHeight="1">
      <c r="A2617" s="162">
        <v>46161.0</v>
      </c>
      <c r="B2617" s="272" t="s">
        <v>635</v>
      </c>
      <c r="C2617" s="101" t="s">
        <v>7</v>
      </c>
      <c r="D2617" s="101" t="s">
        <v>6122</v>
      </c>
      <c r="E2617" s="359">
        <v>41073.37</v>
      </c>
      <c r="F2617" s="43"/>
      <c r="G2617" s="38"/>
      <c r="H2617" s="125"/>
    </row>
    <row r="2618" ht="15.75" customHeight="1">
      <c r="A2618" s="162">
        <v>46161.0</v>
      </c>
      <c r="B2618" s="272" t="s">
        <v>635</v>
      </c>
      <c r="C2618" s="101" t="s">
        <v>7</v>
      </c>
      <c r="D2618" s="101" t="s">
        <v>6124</v>
      </c>
      <c r="E2618" s="359">
        <v>8875.24</v>
      </c>
      <c r="F2618" s="43"/>
      <c r="G2618" s="38"/>
      <c r="H2618" s="125"/>
    </row>
    <row r="2619" ht="15.75" customHeight="1">
      <c r="A2619" s="162">
        <v>46161.0</v>
      </c>
      <c r="B2619" s="272" t="s">
        <v>635</v>
      </c>
      <c r="C2619" s="101" t="s">
        <v>7</v>
      </c>
      <c r="D2619" s="101" t="s">
        <v>6126</v>
      </c>
      <c r="E2619" s="359">
        <v>11182.79</v>
      </c>
      <c r="F2619" s="43"/>
      <c r="G2619" s="38"/>
      <c r="H2619" s="125"/>
    </row>
    <row r="2620" ht="15.75" customHeight="1">
      <c r="A2620" s="162">
        <v>46161.0</v>
      </c>
      <c r="B2620" s="272" t="s">
        <v>635</v>
      </c>
      <c r="C2620" s="101" t="s">
        <v>7</v>
      </c>
      <c r="D2620" s="101" t="s">
        <v>6128</v>
      </c>
      <c r="E2620" s="359">
        <v>170147.46</v>
      </c>
      <c r="F2620" s="43"/>
      <c r="G2620" s="38"/>
      <c r="H2620" s="125"/>
    </row>
    <row r="2621" ht="15.75" customHeight="1">
      <c r="A2621" s="162">
        <v>46161.0</v>
      </c>
      <c r="B2621" s="272" t="s">
        <v>635</v>
      </c>
      <c r="C2621" s="101" t="s">
        <v>7</v>
      </c>
      <c r="D2621" s="101" t="s">
        <v>6130</v>
      </c>
      <c r="E2621" s="359">
        <v>21274.01</v>
      </c>
      <c r="F2621" s="43"/>
      <c r="G2621" s="38"/>
      <c r="H2621" s="125"/>
    </row>
    <row r="2622" ht="15.75" customHeight="1">
      <c r="A2622" s="162">
        <v>46161.0</v>
      </c>
      <c r="B2622" s="272" t="s">
        <v>635</v>
      </c>
      <c r="C2622" s="101" t="s">
        <v>7</v>
      </c>
      <c r="D2622" s="101" t="s">
        <v>6133</v>
      </c>
      <c r="E2622" s="359">
        <v>21448.33</v>
      </c>
      <c r="F2622" s="43"/>
      <c r="G2622" s="38"/>
      <c r="H2622" s="125"/>
    </row>
    <row r="2623" ht="15.75" customHeight="1">
      <c r="A2623" s="162">
        <v>46161.0</v>
      </c>
      <c r="B2623" s="272" t="s">
        <v>635</v>
      </c>
      <c r="C2623" s="272" t="s">
        <v>7</v>
      </c>
      <c r="D2623" s="101" t="s">
        <v>6135</v>
      </c>
      <c r="E2623" s="359">
        <v>31435.08</v>
      </c>
      <c r="F2623" s="43"/>
      <c r="G2623" s="38"/>
      <c r="H2623" s="125"/>
    </row>
    <row r="2624" ht="15.75" customHeight="1">
      <c r="A2624" s="162">
        <v>46161.0</v>
      </c>
      <c r="B2624" s="272" t="s">
        <v>635</v>
      </c>
      <c r="C2624" s="272" t="s">
        <v>7</v>
      </c>
      <c r="D2624" s="101" t="s">
        <v>6137</v>
      </c>
      <c r="E2624" s="359">
        <v>640949.95</v>
      </c>
      <c r="F2624" s="43"/>
      <c r="G2624" s="38"/>
      <c r="H2624" s="125"/>
    </row>
    <row r="2625" ht="15.75" customHeight="1">
      <c r="A2625" s="162">
        <v>46162.0</v>
      </c>
      <c r="B2625" s="272" t="s">
        <v>635</v>
      </c>
      <c r="C2625" s="272" t="s">
        <v>7</v>
      </c>
      <c r="D2625" s="101" t="s">
        <v>6139</v>
      </c>
      <c r="E2625" s="359">
        <v>510579.68</v>
      </c>
      <c r="F2625" s="43"/>
      <c r="G2625" s="38"/>
      <c r="H2625" s="125"/>
    </row>
    <row r="2626" ht="15.75" customHeight="1">
      <c r="A2626" s="162">
        <v>46162.0</v>
      </c>
      <c r="B2626" s="272" t="s">
        <v>635</v>
      </c>
      <c r="C2626" s="272" t="s">
        <v>7</v>
      </c>
      <c r="D2626" s="101" t="s">
        <v>6141</v>
      </c>
      <c r="E2626" s="359">
        <v>436680.29</v>
      </c>
      <c r="F2626" s="43"/>
      <c r="G2626" s="38"/>
      <c r="H2626" s="125"/>
    </row>
    <row r="2627" ht="15.75" customHeight="1">
      <c r="A2627" s="162">
        <v>46162.0</v>
      </c>
      <c r="B2627" s="272" t="s">
        <v>635</v>
      </c>
      <c r="C2627" s="272" t="s">
        <v>7</v>
      </c>
      <c r="D2627" s="101" t="s">
        <v>6143</v>
      </c>
      <c r="E2627" s="359">
        <v>46539.03</v>
      </c>
      <c r="F2627" s="43"/>
      <c r="G2627" s="38"/>
      <c r="H2627" s="125"/>
    </row>
    <row r="2628" ht="15.75" customHeight="1">
      <c r="A2628" s="162">
        <v>46162.0</v>
      </c>
      <c r="B2628" s="272" t="s">
        <v>635</v>
      </c>
      <c r="C2628" s="272" t="s">
        <v>7</v>
      </c>
      <c r="D2628" s="101" t="s">
        <v>6147</v>
      </c>
      <c r="E2628" s="359">
        <v>14757.01</v>
      </c>
      <c r="F2628" s="43"/>
      <c r="G2628" s="38"/>
      <c r="H2628" s="125"/>
    </row>
    <row r="2629" ht="15.75" customHeight="1">
      <c r="A2629" s="162">
        <v>46162.0</v>
      </c>
      <c r="B2629" s="272" t="s">
        <v>635</v>
      </c>
      <c r="C2629" s="272" t="s">
        <v>7</v>
      </c>
      <c r="D2629" s="101" t="s">
        <v>6152</v>
      </c>
      <c r="E2629" s="359">
        <v>938288.97</v>
      </c>
      <c r="F2629" s="43"/>
      <c r="G2629" s="38"/>
      <c r="H2629" s="125"/>
    </row>
    <row r="2630" ht="15.75" customHeight="1">
      <c r="A2630" s="162">
        <v>46162.0</v>
      </c>
      <c r="B2630" s="272" t="s">
        <v>635</v>
      </c>
      <c r="C2630" s="272" t="s">
        <v>7</v>
      </c>
      <c r="D2630" s="101" t="s">
        <v>6154</v>
      </c>
      <c r="E2630" s="359">
        <v>11268.44</v>
      </c>
      <c r="F2630" s="43"/>
      <c r="G2630" s="38"/>
      <c r="H2630" s="125"/>
    </row>
    <row r="2631" ht="15.75" customHeight="1">
      <c r="A2631" s="162">
        <v>46162.0</v>
      </c>
      <c r="B2631" s="272" t="s">
        <v>635</v>
      </c>
      <c r="C2631" s="101" t="s">
        <v>7</v>
      </c>
      <c r="D2631" s="465" t="s">
        <v>6157</v>
      </c>
      <c r="E2631" s="359">
        <v>13299.9</v>
      </c>
      <c r="F2631" s="43"/>
      <c r="G2631" s="38"/>
      <c r="H2631" s="125"/>
    </row>
    <row r="2632" ht="15.75" customHeight="1">
      <c r="A2632" s="162">
        <v>46162.0</v>
      </c>
      <c r="B2632" s="272" t="s">
        <v>635</v>
      </c>
      <c r="C2632" s="101" t="s">
        <v>7</v>
      </c>
      <c r="D2632" s="101" t="s">
        <v>6162</v>
      </c>
      <c r="E2632" s="359">
        <v>1131690.19</v>
      </c>
      <c r="F2632" s="43"/>
      <c r="G2632" s="38"/>
      <c r="H2632" s="125"/>
    </row>
    <row r="2633" ht="15.75" customHeight="1">
      <c r="A2633" s="162">
        <v>46162.0</v>
      </c>
      <c r="B2633" s="272" t="s">
        <v>635</v>
      </c>
      <c r="C2633" s="101" t="s">
        <v>7</v>
      </c>
      <c r="D2633" s="101" t="s">
        <v>6164</v>
      </c>
      <c r="E2633" s="359">
        <v>162585.83</v>
      </c>
      <c r="F2633" s="43"/>
      <c r="G2633" s="38"/>
      <c r="H2633" s="125"/>
    </row>
    <row r="2634" ht="15.75" customHeight="1">
      <c r="A2634" s="162">
        <v>46162.0</v>
      </c>
      <c r="B2634" s="272" t="s">
        <v>635</v>
      </c>
      <c r="C2634" s="101" t="s">
        <v>7</v>
      </c>
      <c r="D2634" s="101" t="s">
        <v>6168</v>
      </c>
      <c r="E2634" s="359">
        <v>7020.52</v>
      </c>
      <c r="F2634" s="43"/>
      <c r="G2634" s="38"/>
      <c r="H2634" s="125"/>
    </row>
    <row r="2635" ht="15.75" customHeight="1">
      <c r="A2635" s="162">
        <v>46162.0</v>
      </c>
      <c r="B2635" s="309" t="s">
        <v>635</v>
      </c>
      <c r="C2635" s="101" t="s">
        <v>7</v>
      </c>
      <c r="D2635" s="101" t="s">
        <v>6170</v>
      </c>
      <c r="E2635" s="359">
        <v>97207.18</v>
      </c>
      <c r="F2635" s="43"/>
      <c r="G2635" s="38"/>
      <c r="H2635" s="125"/>
    </row>
    <row r="2636" ht="15.75" customHeight="1">
      <c r="A2636" s="162">
        <v>46162.0</v>
      </c>
      <c r="B2636" s="272" t="s">
        <v>635</v>
      </c>
      <c r="C2636" s="101" t="s">
        <v>7</v>
      </c>
      <c r="D2636" s="101" t="s">
        <v>6172</v>
      </c>
      <c r="E2636" s="359">
        <v>52389.82</v>
      </c>
      <c r="F2636" s="43"/>
      <c r="G2636" s="38"/>
      <c r="H2636" s="125"/>
    </row>
    <row r="2637" ht="15.75" customHeight="1">
      <c r="A2637" s="162">
        <v>46163.0</v>
      </c>
      <c r="B2637" s="272" t="s">
        <v>635</v>
      </c>
      <c r="C2637" s="101" t="s">
        <v>7</v>
      </c>
      <c r="D2637" s="101" t="s">
        <v>6174</v>
      </c>
      <c r="E2637" s="359">
        <v>15272.93</v>
      </c>
      <c r="F2637" s="43"/>
      <c r="G2637" s="38"/>
      <c r="H2637" s="125"/>
    </row>
    <row r="2638" ht="15.75" customHeight="1">
      <c r="A2638" s="162">
        <v>46163.0</v>
      </c>
      <c r="B2638" s="272" t="s">
        <v>635</v>
      </c>
      <c r="C2638" s="101" t="s">
        <v>7</v>
      </c>
      <c r="D2638" s="101" t="s">
        <v>6177</v>
      </c>
      <c r="E2638" s="359">
        <v>58046.3</v>
      </c>
      <c r="F2638" s="43"/>
      <c r="G2638" s="38"/>
      <c r="H2638" s="125"/>
    </row>
    <row r="2639" ht="15.75" customHeight="1">
      <c r="A2639" s="162">
        <v>46163.0</v>
      </c>
      <c r="B2639" s="272" t="s">
        <v>635</v>
      </c>
      <c r="C2639" s="101" t="s">
        <v>7</v>
      </c>
      <c r="D2639" s="101" t="s">
        <v>6179</v>
      </c>
      <c r="E2639" s="359">
        <v>757062.61</v>
      </c>
      <c r="F2639" s="43"/>
      <c r="G2639" s="38"/>
      <c r="H2639" s="125"/>
    </row>
    <row r="2640" ht="15.75" customHeight="1">
      <c r="A2640" s="466">
        <v>46163.0</v>
      </c>
      <c r="B2640" s="467" t="s">
        <v>635</v>
      </c>
      <c r="C2640" s="468" t="s">
        <v>7</v>
      </c>
      <c r="D2640" s="468" t="s">
        <v>6185</v>
      </c>
      <c r="E2640" s="469">
        <v>102221.44</v>
      </c>
      <c r="F2640" s="43"/>
      <c r="G2640" s="38"/>
      <c r="H2640" s="125"/>
    </row>
    <row r="2641" ht="15.75" customHeight="1">
      <c r="A2641" s="162">
        <v>46163.0</v>
      </c>
      <c r="B2641" s="272" t="s">
        <v>635</v>
      </c>
      <c r="C2641" s="101" t="s">
        <v>7</v>
      </c>
      <c r="D2641" s="101" t="s">
        <v>6188</v>
      </c>
      <c r="E2641" s="359">
        <v>40200.11</v>
      </c>
      <c r="F2641" s="43"/>
      <c r="G2641" s="38"/>
      <c r="H2641" s="125"/>
    </row>
    <row r="2642" ht="15.75" customHeight="1">
      <c r="A2642" s="224">
        <v>46163.0</v>
      </c>
      <c r="B2642" s="272" t="s">
        <v>635</v>
      </c>
      <c r="C2642" s="101" t="s">
        <v>7</v>
      </c>
      <c r="D2642" s="101" t="s">
        <v>6191</v>
      </c>
      <c r="E2642" s="359">
        <v>30366.2</v>
      </c>
      <c r="F2642" s="43"/>
      <c r="G2642" s="38"/>
      <c r="H2642" s="125"/>
    </row>
    <row r="2643" ht="15.75" customHeight="1">
      <c r="A2643" s="162">
        <v>46163.0</v>
      </c>
      <c r="B2643" s="272" t="s">
        <v>635</v>
      </c>
      <c r="C2643" s="101" t="s">
        <v>7</v>
      </c>
      <c r="D2643" s="101" t="s">
        <v>6194</v>
      </c>
      <c r="E2643" s="359">
        <v>683497.95</v>
      </c>
      <c r="F2643" s="43"/>
      <c r="G2643" s="38"/>
      <c r="H2643" s="125"/>
    </row>
    <row r="2644" ht="15.75" customHeight="1">
      <c r="A2644" s="162">
        <v>46163.0</v>
      </c>
      <c r="B2644" s="272" t="s">
        <v>635</v>
      </c>
      <c r="C2644" s="101" t="s">
        <v>7</v>
      </c>
      <c r="D2644" s="101" t="s">
        <v>6196</v>
      </c>
      <c r="E2644" s="359">
        <v>21742.31</v>
      </c>
      <c r="F2644" s="43"/>
      <c r="G2644" s="38"/>
      <c r="H2644" s="125"/>
    </row>
    <row r="2645" ht="15.75" customHeight="1">
      <c r="A2645" s="162">
        <v>46163.0</v>
      </c>
      <c r="B2645" s="272" t="s">
        <v>635</v>
      </c>
      <c r="C2645" s="272" t="s">
        <v>7</v>
      </c>
      <c r="D2645" s="101" t="s">
        <v>6199</v>
      </c>
      <c r="E2645" s="359">
        <v>786457.14</v>
      </c>
      <c r="F2645" s="43"/>
      <c r="G2645" s="38"/>
      <c r="H2645" s="125"/>
    </row>
    <row r="2646" ht="15.75" customHeight="1">
      <c r="A2646" s="162">
        <v>46163.0</v>
      </c>
      <c r="B2646" s="272" t="s">
        <v>635</v>
      </c>
      <c r="C2646" s="272" t="s">
        <v>7</v>
      </c>
      <c r="D2646" s="101" t="s">
        <v>6201</v>
      </c>
      <c r="E2646" s="359">
        <v>6649.95</v>
      </c>
      <c r="F2646" s="43"/>
      <c r="G2646" s="38"/>
      <c r="H2646" s="125"/>
    </row>
    <row r="2647" ht="15.75" customHeight="1">
      <c r="A2647" s="162">
        <v>46163.0</v>
      </c>
      <c r="B2647" s="272" t="s">
        <v>635</v>
      </c>
      <c r="C2647" s="272" t="s">
        <v>7</v>
      </c>
      <c r="D2647" s="101" t="s">
        <v>6204</v>
      </c>
      <c r="E2647" s="359">
        <v>192793.7</v>
      </c>
      <c r="F2647" s="43"/>
      <c r="G2647" s="38"/>
      <c r="H2647" s="125"/>
    </row>
    <row r="2648" ht="15.75" customHeight="1">
      <c r="A2648" s="162">
        <v>46163.0</v>
      </c>
      <c r="B2648" s="272" t="s">
        <v>635</v>
      </c>
      <c r="C2648" s="272" t="s">
        <v>7</v>
      </c>
      <c r="D2648" s="101" t="s">
        <v>6207</v>
      </c>
      <c r="E2648" s="359">
        <v>359413.11</v>
      </c>
      <c r="F2648" s="43"/>
      <c r="G2648" s="38"/>
      <c r="H2648" s="125"/>
    </row>
    <row r="2649" ht="15.75" customHeight="1">
      <c r="A2649" s="71">
        <v>46163.0</v>
      </c>
      <c r="B2649" s="311" t="s">
        <v>635</v>
      </c>
      <c r="C2649" s="311" t="s">
        <v>7</v>
      </c>
      <c r="D2649" s="72" t="s">
        <v>6210</v>
      </c>
      <c r="E2649" s="372">
        <v>83188.83</v>
      </c>
      <c r="F2649" s="43"/>
      <c r="G2649" s="38"/>
      <c r="H2649" s="125"/>
    </row>
    <row r="2650" ht="15.75" customHeight="1">
      <c r="A2650" s="162">
        <v>46163.0</v>
      </c>
      <c r="B2650" s="272" t="s">
        <v>635</v>
      </c>
      <c r="C2650" s="272" t="s">
        <v>7</v>
      </c>
      <c r="D2650" s="101" t="s">
        <v>6212</v>
      </c>
      <c r="E2650" s="359">
        <v>124086.28</v>
      </c>
      <c r="F2650" s="43"/>
      <c r="G2650" s="38"/>
      <c r="H2650" s="125"/>
    </row>
    <row r="2651" ht="15.75" customHeight="1">
      <c r="A2651" s="162">
        <v>46163.0</v>
      </c>
      <c r="B2651" s="272" t="s">
        <v>635</v>
      </c>
      <c r="C2651" s="272" t="s">
        <v>7</v>
      </c>
      <c r="D2651" s="101" t="s">
        <v>6214</v>
      </c>
      <c r="E2651" s="359">
        <v>310621.44</v>
      </c>
      <c r="F2651" s="43"/>
      <c r="G2651" s="38"/>
      <c r="H2651" s="125"/>
    </row>
    <row r="2652" ht="15.75" customHeight="1">
      <c r="A2652" s="162">
        <v>46163.0</v>
      </c>
      <c r="B2652" s="309" t="s">
        <v>635</v>
      </c>
      <c r="C2652" s="101" t="s">
        <v>7</v>
      </c>
      <c r="D2652" s="101" t="s">
        <v>6217</v>
      </c>
      <c r="E2652" s="359">
        <v>1112931.72</v>
      </c>
      <c r="F2652" s="43"/>
      <c r="G2652" s="38"/>
      <c r="H2652" s="125"/>
    </row>
    <row r="2653" ht="15.75" customHeight="1">
      <c r="A2653" s="162">
        <v>46163.0</v>
      </c>
      <c r="B2653" s="309" t="s">
        <v>635</v>
      </c>
      <c r="C2653" s="101" t="s">
        <v>5693</v>
      </c>
      <c r="D2653" s="101" t="s">
        <v>6219</v>
      </c>
      <c r="E2653" s="359">
        <v>23452.34</v>
      </c>
      <c r="F2653" s="33"/>
      <c r="G2653" s="38"/>
      <c r="H2653" s="125"/>
    </row>
    <row r="2654" ht="15.75" customHeight="1">
      <c r="A2654" s="162">
        <v>46164.0</v>
      </c>
      <c r="B2654" s="272" t="s">
        <v>635</v>
      </c>
      <c r="C2654" s="101" t="s">
        <v>291</v>
      </c>
      <c r="D2654" s="101" t="s">
        <v>6221</v>
      </c>
      <c r="E2654" s="359">
        <v>-5333.63</v>
      </c>
      <c r="F2654" s="173" t="s">
        <v>6223</v>
      </c>
      <c r="G2654" s="38"/>
      <c r="H2654" s="125"/>
    </row>
    <row r="2655" ht="15.75" customHeight="1">
      <c r="A2655" s="162">
        <v>46164.0</v>
      </c>
      <c r="B2655" s="272" t="s">
        <v>635</v>
      </c>
      <c r="C2655" s="101" t="s">
        <v>7</v>
      </c>
      <c r="D2655" s="101" t="s">
        <v>6227</v>
      </c>
      <c r="E2655" s="359">
        <v>497634.92</v>
      </c>
      <c r="F2655" s="43"/>
      <c r="G2655" s="38"/>
      <c r="H2655" s="125"/>
    </row>
    <row r="2656" ht="15.75" customHeight="1">
      <c r="A2656" s="162">
        <v>46164.0</v>
      </c>
      <c r="B2656" s="272" t="s">
        <v>635</v>
      </c>
      <c r="C2656" s="101" t="s">
        <v>7</v>
      </c>
      <c r="D2656" s="101" t="s">
        <v>6229</v>
      </c>
      <c r="E2656" s="359">
        <v>151946.24</v>
      </c>
      <c r="F2656" s="43"/>
      <c r="G2656" s="38"/>
      <c r="H2656" s="125"/>
    </row>
    <row r="2657" ht="15.75" customHeight="1">
      <c r="A2657" s="162">
        <v>46164.0</v>
      </c>
      <c r="B2657" s="272" t="s">
        <v>635</v>
      </c>
      <c r="C2657" s="101" t="s">
        <v>7</v>
      </c>
      <c r="D2657" s="101" t="s">
        <v>6231</v>
      </c>
      <c r="E2657" s="359">
        <v>40901.58</v>
      </c>
      <c r="F2657" s="43"/>
      <c r="G2657" s="38"/>
      <c r="H2657" s="125"/>
    </row>
    <row r="2658" ht="15.75" customHeight="1">
      <c r="A2658" s="71">
        <v>46164.0</v>
      </c>
      <c r="B2658" s="311" t="s">
        <v>635</v>
      </c>
      <c r="C2658" s="72" t="s">
        <v>7</v>
      </c>
      <c r="D2658" s="72" t="s">
        <v>6233</v>
      </c>
      <c r="E2658" s="372">
        <v>26943.74</v>
      </c>
      <c r="F2658" s="43"/>
      <c r="G2658" s="38"/>
      <c r="H2658" s="125"/>
    </row>
    <row r="2659" ht="15.75" customHeight="1">
      <c r="A2659" s="162">
        <v>46164.0</v>
      </c>
      <c r="B2659" s="272" t="s">
        <v>635</v>
      </c>
      <c r="C2659" s="101" t="s">
        <v>7</v>
      </c>
      <c r="D2659" s="101" t="s">
        <v>6235</v>
      </c>
      <c r="E2659" s="359">
        <v>65999.84</v>
      </c>
      <c r="F2659" s="43"/>
      <c r="G2659" s="38"/>
      <c r="H2659" s="125"/>
    </row>
    <row r="2660" ht="15.75" customHeight="1">
      <c r="A2660" s="71">
        <v>46164.0</v>
      </c>
      <c r="B2660" s="311" t="s">
        <v>635</v>
      </c>
      <c r="C2660" s="72" t="s">
        <v>7</v>
      </c>
      <c r="D2660" s="72" t="s">
        <v>6237</v>
      </c>
      <c r="E2660" s="372">
        <v>41713.41</v>
      </c>
      <c r="F2660" s="43"/>
      <c r="G2660" s="38"/>
      <c r="H2660" s="125"/>
    </row>
    <row r="2661" ht="15.75" customHeight="1">
      <c r="A2661" s="162">
        <v>46165.0</v>
      </c>
      <c r="B2661" s="272" t="s">
        <v>635</v>
      </c>
      <c r="C2661" s="101" t="s">
        <v>7</v>
      </c>
      <c r="D2661" s="101" t="s">
        <v>6238</v>
      </c>
      <c r="E2661" s="359">
        <v>16152.41</v>
      </c>
      <c r="F2661" s="43"/>
      <c r="G2661" s="38"/>
      <c r="H2661" s="125"/>
    </row>
    <row r="2662" ht="15.75" customHeight="1">
      <c r="A2662" s="162">
        <v>46165.0</v>
      </c>
      <c r="B2662" s="272" t="s">
        <v>635</v>
      </c>
      <c r="C2662" s="101" t="s">
        <v>7</v>
      </c>
      <c r="D2662" s="101" t="s">
        <v>6241</v>
      </c>
      <c r="E2662" s="359">
        <v>257025.57</v>
      </c>
      <c r="F2662" s="43"/>
      <c r="G2662" s="38"/>
      <c r="H2662" s="125"/>
    </row>
    <row r="2663" ht="15.75" customHeight="1">
      <c r="A2663" s="162">
        <v>46165.0</v>
      </c>
      <c r="B2663" s="272" t="s">
        <v>635</v>
      </c>
      <c r="C2663" s="101" t="s">
        <v>7</v>
      </c>
      <c r="D2663" s="101" t="s">
        <v>6242</v>
      </c>
      <c r="E2663" s="359">
        <v>137731.01</v>
      </c>
      <c r="F2663" s="43"/>
      <c r="G2663" s="38"/>
      <c r="H2663" s="125"/>
    </row>
    <row r="2664" ht="15.75" customHeight="1">
      <c r="A2664" s="71">
        <v>46165.0</v>
      </c>
      <c r="B2664" s="311" t="s">
        <v>635</v>
      </c>
      <c r="C2664" s="72" t="s">
        <v>7</v>
      </c>
      <c r="D2664" s="72" t="s">
        <v>6244</v>
      </c>
      <c r="E2664" s="372">
        <v>11574.57</v>
      </c>
      <c r="F2664" s="43"/>
      <c r="G2664" s="38"/>
      <c r="H2664" s="125"/>
    </row>
    <row r="2665" ht="15.75" customHeight="1">
      <c r="A2665" s="162">
        <v>46165.0</v>
      </c>
      <c r="B2665" s="272" t="s">
        <v>635</v>
      </c>
      <c r="C2665" s="101" t="s">
        <v>7</v>
      </c>
      <c r="D2665" s="101" t="s">
        <v>6246</v>
      </c>
      <c r="E2665" s="359">
        <v>22908.14</v>
      </c>
      <c r="F2665" s="43"/>
      <c r="G2665" s="38"/>
      <c r="H2665" s="125"/>
    </row>
    <row r="2666" ht="15.75" customHeight="1">
      <c r="A2666" s="162">
        <v>46168.0</v>
      </c>
      <c r="B2666" s="272" t="s">
        <v>635</v>
      </c>
      <c r="C2666" s="101" t="s">
        <v>7</v>
      </c>
      <c r="D2666" s="101" t="s">
        <v>6247</v>
      </c>
      <c r="E2666" s="359">
        <v>765850.76</v>
      </c>
      <c r="F2666" s="43"/>
      <c r="G2666" s="38"/>
      <c r="H2666" s="125"/>
    </row>
    <row r="2667" ht="15.75" customHeight="1">
      <c r="A2667" s="71">
        <v>46168.0</v>
      </c>
      <c r="B2667" s="311" t="s">
        <v>635</v>
      </c>
      <c r="C2667" s="311" t="s">
        <v>7</v>
      </c>
      <c r="D2667" s="72" t="s">
        <v>6249</v>
      </c>
      <c r="E2667" s="372">
        <v>14498.27</v>
      </c>
      <c r="F2667" s="43"/>
      <c r="G2667" s="38"/>
      <c r="H2667" s="125"/>
    </row>
    <row r="2668" ht="15.75" customHeight="1">
      <c r="A2668" s="162">
        <v>46168.0</v>
      </c>
      <c r="B2668" s="272" t="s">
        <v>635</v>
      </c>
      <c r="C2668" s="272" t="s">
        <v>7</v>
      </c>
      <c r="D2668" s="101" t="s">
        <v>6251</v>
      </c>
      <c r="E2668" s="359">
        <v>1160647.4</v>
      </c>
      <c r="F2668" s="43"/>
      <c r="G2668" s="38"/>
      <c r="H2668" s="125"/>
    </row>
    <row r="2669" ht="15.75" customHeight="1">
      <c r="A2669" s="71">
        <v>46168.0</v>
      </c>
      <c r="B2669" s="311" t="s">
        <v>635</v>
      </c>
      <c r="C2669" s="311" t="s">
        <v>7</v>
      </c>
      <c r="D2669" s="72" t="s">
        <v>6253</v>
      </c>
      <c r="E2669" s="372">
        <v>3888.99</v>
      </c>
      <c r="F2669" s="43"/>
      <c r="G2669" s="38"/>
      <c r="H2669" s="125"/>
    </row>
    <row r="2670" ht="15.75" customHeight="1">
      <c r="A2670" s="162">
        <v>46168.0</v>
      </c>
      <c r="B2670" s="272" t="s">
        <v>635</v>
      </c>
      <c r="C2670" s="272" t="s">
        <v>7</v>
      </c>
      <c r="D2670" s="101" t="s">
        <v>6255</v>
      </c>
      <c r="E2670" s="359">
        <v>762881.07</v>
      </c>
      <c r="F2670" s="43"/>
      <c r="G2670" s="38"/>
      <c r="H2670" s="125"/>
    </row>
    <row r="2671" ht="15.75" customHeight="1">
      <c r="A2671" s="162">
        <v>46168.0</v>
      </c>
      <c r="B2671" s="272" t="s">
        <v>635</v>
      </c>
      <c r="C2671" s="272" t="s">
        <v>7</v>
      </c>
      <c r="D2671" s="101" t="s">
        <v>6257</v>
      </c>
      <c r="E2671" s="359">
        <v>19876.86</v>
      </c>
      <c r="F2671" s="43"/>
      <c r="G2671" s="38"/>
      <c r="H2671" s="125"/>
    </row>
    <row r="2672" ht="15.75" customHeight="1">
      <c r="A2672" s="162">
        <v>46168.0</v>
      </c>
      <c r="B2672" s="272" t="s">
        <v>635</v>
      </c>
      <c r="C2672" s="272" t="s">
        <v>7</v>
      </c>
      <c r="D2672" s="101" t="s">
        <v>6259</v>
      </c>
      <c r="E2672" s="359">
        <v>609630.06</v>
      </c>
      <c r="F2672" s="43"/>
      <c r="G2672" s="38"/>
      <c r="H2672" s="125"/>
    </row>
    <row r="2673" ht="15.75" customHeight="1">
      <c r="A2673" s="71">
        <v>46168.0</v>
      </c>
      <c r="B2673" s="311" t="s">
        <v>635</v>
      </c>
      <c r="C2673" s="311" t="s">
        <v>7</v>
      </c>
      <c r="D2673" s="72" t="s">
        <v>6261</v>
      </c>
      <c r="E2673" s="372">
        <v>15426.73</v>
      </c>
      <c r="F2673" s="43"/>
      <c r="G2673" s="38"/>
      <c r="H2673" s="125"/>
    </row>
    <row r="2674" ht="15.75" customHeight="1">
      <c r="A2674" s="162">
        <v>46168.0</v>
      </c>
      <c r="B2674" s="272" t="s">
        <v>635</v>
      </c>
      <c r="C2674" s="272" t="s">
        <v>7</v>
      </c>
      <c r="D2674" s="101" t="s">
        <v>6263</v>
      </c>
      <c r="E2674" s="359">
        <v>278587.6</v>
      </c>
      <c r="F2674" s="43"/>
      <c r="G2674" s="38"/>
      <c r="H2674" s="125"/>
    </row>
    <row r="2675" ht="15.75" customHeight="1">
      <c r="A2675" s="162">
        <v>46168.0</v>
      </c>
      <c r="B2675" s="272" t="s">
        <v>635</v>
      </c>
      <c r="C2675" s="101" t="s">
        <v>7</v>
      </c>
      <c r="D2675" s="101" t="s">
        <v>6265</v>
      </c>
      <c r="E2675" s="359">
        <v>595560.16</v>
      </c>
      <c r="F2675" s="43"/>
      <c r="G2675" s="38"/>
      <c r="H2675" s="125"/>
    </row>
    <row r="2676" ht="15.75" customHeight="1">
      <c r="A2676" s="162">
        <v>46168.0</v>
      </c>
      <c r="B2676" s="272" t="s">
        <v>635</v>
      </c>
      <c r="C2676" s="101" t="s">
        <v>7</v>
      </c>
      <c r="D2676" s="101" t="s">
        <v>6267</v>
      </c>
      <c r="E2676" s="359">
        <v>105339.8</v>
      </c>
      <c r="F2676" s="43"/>
      <c r="G2676" s="38"/>
      <c r="H2676" s="125"/>
    </row>
    <row r="2677" ht="15.75" customHeight="1">
      <c r="A2677" s="201">
        <v>46168.0</v>
      </c>
      <c r="B2677" s="470" t="s">
        <v>635</v>
      </c>
      <c r="C2677" s="202" t="s">
        <v>7</v>
      </c>
      <c r="D2677" s="202" t="s">
        <v>6269</v>
      </c>
      <c r="E2677" s="440">
        <v>76666.08</v>
      </c>
      <c r="F2677" s="43"/>
      <c r="G2677" s="38"/>
      <c r="H2677" s="125"/>
    </row>
    <row r="2678" ht="15.75" customHeight="1">
      <c r="A2678" s="162">
        <v>46168.0</v>
      </c>
      <c r="B2678" s="272" t="s">
        <v>635</v>
      </c>
      <c r="C2678" s="101" t="s">
        <v>7</v>
      </c>
      <c r="D2678" s="101" t="s">
        <v>6271</v>
      </c>
      <c r="E2678" s="359">
        <v>103690.16</v>
      </c>
      <c r="F2678" s="43"/>
      <c r="G2678" s="38"/>
      <c r="H2678" s="125"/>
    </row>
    <row r="2679" ht="15.75" customHeight="1">
      <c r="A2679" s="71">
        <v>46168.0</v>
      </c>
      <c r="B2679" s="311" t="s">
        <v>635</v>
      </c>
      <c r="C2679" s="72" t="s">
        <v>7</v>
      </c>
      <c r="D2679" s="72" t="s">
        <v>6273</v>
      </c>
      <c r="E2679" s="372">
        <v>30729.69</v>
      </c>
      <c r="F2679" s="43"/>
      <c r="G2679" s="38"/>
      <c r="H2679" s="125"/>
    </row>
    <row r="2680" ht="15.75" customHeight="1">
      <c r="A2680" s="162">
        <v>46168.0</v>
      </c>
      <c r="B2680" s="272" t="s">
        <v>635</v>
      </c>
      <c r="C2680" s="101" t="s">
        <v>7</v>
      </c>
      <c r="D2680" s="101" t="s">
        <v>6275</v>
      </c>
      <c r="E2680" s="359">
        <v>466408.1</v>
      </c>
      <c r="F2680" s="43"/>
      <c r="G2680" s="38"/>
      <c r="H2680" s="125"/>
    </row>
    <row r="2681" ht="15.75" customHeight="1">
      <c r="A2681" s="162">
        <v>46168.0</v>
      </c>
      <c r="B2681" s="272" t="s">
        <v>635</v>
      </c>
      <c r="C2681" s="101" t="s">
        <v>7</v>
      </c>
      <c r="D2681" s="101" t="s">
        <v>6276</v>
      </c>
      <c r="E2681" s="359">
        <v>229192.47</v>
      </c>
      <c r="F2681" s="43"/>
      <c r="G2681" s="38"/>
      <c r="H2681" s="125"/>
    </row>
    <row r="2682" ht="15.75" customHeight="1">
      <c r="A2682" s="162">
        <v>46168.0</v>
      </c>
      <c r="B2682" s="272" t="s">
        <v>635</v>
      </c>
      <c r="C2682" s="101" t="s">
        <v>7</v>
      </c>
      <c r="D2682" s="101" t="s">
        <v>6279</v>
      </c>
      <c r="E2682" s="359">
        <v>86945.56</v>
      </c>
      <c r="F2682" s="43"/>
      <c r="G2682" s="38"/>
      <c r="H2682" s="125"/>
    </row>
    <row r="2683" ht="15.75" customHeight="1">
      <c r="A2683" s="162">
        <v>46169.0</v>
      </c>
      <c r="B2683" s="272" t="s">
        <v>635</v>
      </c>
      <c r="C2683" s="101" t="s">
        <v>7</v>
      </c>
      <c r="D2683" s="101" t="s">
        <v>6280</v>
      </c>
      <c r="E2683" s="359">
        <v>4808.7</v>
      </c>
      <c r="F2683" s="43"/>
      <c r="G2683" s="38"/>
      <c r="H2683" s="125"/>
    </row>
    <row r="2684" ht="15.75" customHeight="1">
      <c r="A2684" s="162">
        <v>46169.0</v>
      </c>
      <c r="B2684" s="272" t="s">
        <v>635</v>
      </c>
      <c r="C2684" s="101" t="s">
        <v>7</v>
      </c>
      <c r="D2684" s="101" t="s">
        <v>6281</v>
      </c>
      <c r="E2684" s="359">
        <v>293295.08</v>
      </c>
      <c r="F2684" s="43"/>
      <c r="G2684" s="38"/>
      <c r="H2684" s="125"/>
    </row>
    <row r="2685" ht="15.75" customHeight="1">
      <c r="A2685" s="162">
        <v>46169.0</v>
      </c>
      <c r="B2685" s="272" t="s">
        <v>635</v>
      </c>
      <c r="C2685" s="101" t="s">
        <v>7</v>
      </c>
      <c r="D2685" s="101" t="s">
        <v>6282</v>
      </c>
      <c r="E2685" s="359">
        <v>95211.99</v>
      </c>
      <c r="F2685" s="43"/>
      <c r="G2685" s="38"/>
      <c r="H2685" s="125"/>
    </row>
    <row r="2686" ht="15.75" customHeight="1">
      <c r="A2686" s="162">
        <v>46169.0</v>
      </c>
      <c r="B2686" s="272" t="s">
        <v>635</v>
      </c>
      <c r="C2686" s="101" t="s">
        <v>7</v>
      </c>
      <c r="D2686" s="101" t="s">
        <v>6283</v>
      </c>
      <c r="E2686" s="359">
        <v>325697.38</v>
      </c>
      <c r="F2686" s="43"/>
      <c r="G2686" s="38"/>
      <c r="H2686" s="125"/>
    </row>
    <row r="2687" ht="15.75" customHeight="1">
      <c r="A2687" s="162">
        <v>46169.0</v>
      </c>
      <c r="B2687" s="272" t="s">
        <v>635</v>
      </c>
      <c r="C2687" s="272" t="s">
        <v>7</v>
      </c>
      <c r="D2687" s="101" t="s">
        <v>6284</v>
      </c>
      <c r="E2687" s="359">
        <v>651741.83</v>
      </c>
      <c r="F2687" s="43"/>
      <c r="G2687" s="38"/>
      <c r="H2687" s="125"/>
    </row>
    <row r="2688" ht="15.75" customHeight="1">
      <c r="A2688" s="162">
        <v>46169.0</v>
      </c>
      <c r="B2688" s="272" t="s">
        <v>635</v>
      </c>
      <c r="C2688" s="272" t="s">
        <v>7</v>
      </c>
      <c r="D2688" s="101" t="s">
        <v>6286</v>
      </c>
      <c r="E2688" s="359">
        <v>119718.87</v>
      </c>
      <c r="F2688" s="43"/>
      <c r="G2688" s="38"/>
      <c r="H2688" s="125"/>
    </row>
    <row r="2689" ht="15.75" customHeight="1">
      <c r="A2689" s="162">
        <v>46169.0</v>
      </c>
      <c r="B2689" s="272" t="s">
        <v>635</v>
      </c>
      <c r="C2689" s="272" t="s">
        <v>7</v>
      </c>
      <c r="D2689" s="101" t="s">
        <v>6288</v>
      </c>
      <c r="E2689" s="359">
        <v>608515.96</v>
      </c>
      <c r="F2689" s="43"/>
      <c r="G2689" s="85" t="s">
        <v>6289</v>
      </c>
      <c r="H2689" s="125"/>
    </row>
    <row r="2690" ht="15.75" customHeight="1">
      <c r="A2690" s="71">
        <v>46169.0</v>
      </c>
      <c r="B2690" s="311" t="s">
        <v>635</v>
      </c>
      <c r="C2690" s="311" t="s">
        <v>7</v>
      </c>
      <c r="D2690" s="72" t="s">
        <v>6291</v>
      </c>
      <c r="E2690" s="372">
        <v>1447693.8</v>
      </c>
      <c r="F2690" s="43"/>
      <c r="G2690" s="38"/>
      <c r="H2690" s="125"/>
    </row>
    <row r="2691" ht="15.75" customHeight="1">
      <c r="A2691" s="68">
        <v>46170.0</v>
      </c>
      <c r="B2691" s="471" t="s">
        <v>635</v>
      </c>
      <c r="C2691" s="69" t="s">
        <v>7</v>
      </c>
      <c r="D2691" s="69" t="s">
        <v>6294</v>
      </c>
      <c r="E2691" s="472">
        <v>100772.21</v>
      </c>
      <c r="F2691" s="43"/>
      <c r="G2691" s="38"/>
      <c r="H2691" s="125"/>
    </row>
    <row r="2692" ht="15.75" customHeight="1">
      <c r="A2692" s="224">
        <v>46170.0</v>
      </c>
      <c r="B2692" s="272" t="s">
        <v>635</v>
      </c>
      <c r="C2692" s="272" t="s">
        <v>7</v>
      </c>
      <c r="D2692" s="101" t="s">
        <v>6296</v>
      </c>
      <c r="E2692" s="359">
        <v>361180.62</v>
      </c>
      <c r="F2692" s="43"/>
      <c r="G2692" s="38"/>
      <c r="H2692" s="125"/>
    </row>
    <row r="2693" ht="15.75" customHeight="1">
      <c r="A2693" s="71">
        <v>46170.0</v>
      </c>
      <c r="B2693" s="311" t="s">
        <v>635</v>
      </c>
      <c r="C2693" s="311" t="s">
        <v>7</v>
      </c>
      <c r="D2693" s="72" t="s">
        <v>6298</v>
      </c>
      <c r="E2693" s="372">
        <v>13226.91</v>
      </c>
      <c r="F2693" s="43"/>
      <c r="G2693" s="38"/>
      <c r="H2693" s="125"/>
    </row>
    <row r="2694" ht="15.75" customHeight="1">
      <c r="A2694" s="162">
        <v>46170.0</v>
      </c>
      <c r="B2694" s="272" t="s">
        <v>635</v>
      </c>
      <c r="C2694" s="272" t="s">
        <v>7</v>
      </c>
      <c r="D2694" s="101" t="s">
        <v>6300</v>
      </c>
      <c r="E2694" s="359">
        <v>85636.53</v>
      </c>
      <c r="F2694" s="43"/>
      <c r="G2694" s="38"/>
      <c r="H2694" s="125"/>
    </row>
    <row r="2695" ht="15.75" customHeight="1">
      <c r="A2695" s="162">
        <v>46170.0</v>
      </c>
      <c r="B2695" s="272" t="s">
        <v>635</v>
      </c>
      <c r="C2695" s="309" t="s">
        <v>1036</v>
      </c>
      <c r="D2695" s="101" t="s">
        <v>6302</v>
      </c>
      <c r="E2695" s="359">
        <v>10555.18</v>
      </c>
      <c r="F2695" s="43"/>
      <c r="G2695" s="85" t="s">
        <v>6303</v>
      </c>
      <c r="H2695" s="125"/>
    </row>
    <row r="2696" ht="15.75" customHeight="1">
      <c r="A2696" s="162">
        <v>46170.0</v>
      </c>
      <c r="B2696" s="272" t="s">
        <v>635</v>
      </c>
      <c r="C2696" s="272" t="s">
        <v>7</v>
      </c>
      <c r="D2696" s="101" t="s">
        <v>6305</v>
      </c>
      <c r="E2696" s="359">
        <v>59708.16</v>
      </c>
      <c r="F2696" s="33"/>
      <c r="G2696" s="38"/>
      <c r="H2696" s="125"/>
    </row>
    <row r="2697" ht="15.75" customHeight="1">
      <c r="A2697" s="162">
        <v>46171.0</v>
      </c>
      <c r="B2697" s="272" t="s">
        <v>635</v>
      </c>
      <c r="C2697" s="272" t="s">
        <v>7</v>
      </c>
      <c r="D2697" s="101" t="s">
        <v>6307</v>
      </c>
      <c r="E2697" s="473">
        <v>109524.63</v>
      </c>
      <c r="F2697" s="261"/>
      <c r="G2697" s="38"/>
      <c r="H2697" s="125"/>
    </row>
    <row r="2698" ht="15.75" customHeight="1">
      <c r="A2698" s="162">
        <v>46171.0</v>
      </c>
      <c r="B2698" s="272" t="s">
        <v>635</v>
      </c>
      <c r="C2698" s="101" t="s">
        <v>7</v>
      </c>
      <c r="D2698" s="101" t="s">
        <v>6309</v>
      </c>
      <c r="E2698" s="473">
        <v>27549.6</v>
      </c>
      <c r="F2698" s="261"/>
      <c r="G2698" s="38"/>
      <c r="H2698" s="125"/>
    </row>
    <row r="2699" ht="15.75" customHeight="1">
      <c r="A2699" s="162">
        <v>46171.0</v>
      </c>
      <c r="B2699" s="272" t="s">
        <v>635</v>
      </c>
      <c r="C2699" s="101" t="s">
        <v>7</v>
      </c>
      <c r="D2699" s="101" t="s">
        <v>6313</v>
      </c>
      <c r="E2699" s="473">
        <v>57043.58</v>
      </c>
      <c r="F2699" s="261"/>
      <c r="G2699" s="38"/>
      <c r="H2699" s="125"/>
    </row>
    <row r="2700" ht="15.75" customHeight="1">
      <c r="A2700" s="162">
        <v>46171.0</v>
      </c>
      <c r="B2700" s="272" t="s">
        <v>635</v>
      </c>
      <c r="C2700" s="101" t="s">
        <v>7</v>
      </c>
      <c r="D2700" s="101" t="s">
        <v>6315</v>
      </c>
      <c r="E2700" s="473">
        <v>96405.82</v>
      </c>
      <c r="F2700" s="261"/>
      <c r="G2700" s="38"/>
      <c r="H2700" s="125"/>
    </row>
    <row r="2701" ht="15.75" customHeight="1">
      <c r="A2701" s="195">
        <v>46171.0</v>
      </c>
      <c r="B2701" s="474" t="s">
        <v>635</v>
      </c>
      <c r="C2701" s="196" t="s">
        <v>69</v>
      </c>
      <c r="D2701" s="196" t="s">
        <v>6321</v>
      </c>
      <c r="E2701" s="473">
        <v>23503.41</v>
      </c>
      <c r="F2701" s="475"/>
      <c r="G2701" s="38"/>
      <c r="H2701" s="125"/>
    </row>
    <row r="2702" ht="15.75" customHeight="1">
      <c r="A2702" s="162">
        <v>46171.0</v>
      </c>
      <c r="B2702" s="272" t="s">
        <v>635</v>
      </c>
      <c r="C2702" s="101" t="s">
        <v>7</v>
      </c>
      <c r="D2702" s="101" t="s">
        <v>6323</v>
      </c>
      <c r="E2702" s="473">
        <v>397282.14</v>
      </c>
      <c r="F2702" s="261"/>
      <c r="G2702" s="38"/>
      <c r="H2702" s="125"/>
    </row>
    <row r="2703" ht="15.75" customHeight="1">
      <c r="A2703" s="162">
        <v>46171.0</v>
      </c>
      <c r="B2703" s="309" t="s">
        <v>635</v>
      </c>
      <c r="C2703" s="101" t="s">
        <v>7</v>
      </c>
      <c r="D2703" s="101" t="s">
        <v>6324</v>
      </c>
      <c r="E2703" s="473">
        <v>7246.05</v>
      </c>
      <c r="F2703" s="261"/>
      <c r="G2703" s="38"/>
      <c r="H2703" s="125"/>
    </row>
    <row r="2704" ht="15.75" customHeight="1">
      <c r="A2704" s="162">
        <v>46171.0</v>
      </c>
      <c r="B2704" s="309" t="s">
        <v>635</v>
      </c>
      <c r="C2704" s="101" t="s">
        <v>69</v>
      </c>
      <c r="D2704" s="101" t="s">
        <v>6326</v>
      </c>
      <c r="E2704" s="473">
        <v>291874.69</v>
      </c>
      <c r="F2704" s="261"/>
      <c r="G2704" s="38"/>
      <c r="H2704" s="125"/>
    </row>
    <row r="2705" ht="15.75" customHeight="1">
      <c r="A2705" s="162">
        <v>46171.0</v>
      </c>
      <c r="B2705" s="309" t="s">
        <v>635</v>
      </c>
      <c r="C2705" s="101" t="s">
        <v>7</v>
      </c>
      <c r="D2705" s="101" t="s">
        <v>6327</v>
      </c>
      <c r="E2705" s="473">
        <v>36053.46</v>
      </c>
      <c r="F2705" s="261"/>
      <c r="G2705" s="38"/>
      <c r="H2705" s="125"/>
    </row>
    <row r="2706" ht="15.75" customHeight="1">
      <c r="A2706" s="162">
        <v>46171.0</v>
      </c>
      <c r="B2706" s="309" t="s">
        <v>635</v>
      </c>
      <c r="C2706" s="101" t="s">
        <v>7</v>
      </c>
      <c r="D2706" s="101" t="s">
        <v>6330</v>
      </c>
      <c r="E2706" s="473">
        <v>13903.67</v>
      </c>
      <c r="F2706" s="261"/>
      <c r="G2706" s="38"/>
      <c r="H2706" s="125"/>
    </row>
    <row r="2707" ht="15.75" customHeight="1">
      <c r="A2707" s="195">
        <v>46172.0</v>
      </c>
      <c r="B2707" s="479" t="s">
        <v>635</v>
      </c>
      <c r="C2707" s="196" t="s">
        <v>7</v>
      </c>
      <c r="D2707" s="196" t="s">
        <v>6334</v>
      </c>
      <c r="E2707" s="473">
        <v>21052.8</v>
      </c>
      <c r="F2707" s="475"/>
      <c r="G2707" s="38"/>
      <c r="H2707" s="125"/>
    </row>
    <row r="2708" ht="15.75" customHeight="1">
      <c r="A2708" s="162">
        <v>46172.0</v>
      </c>
      <c r="B2708" s="272" t="s">
        <v>635</v>
      </c>
      <c r="C2708" s="101" t="s">
        <v>7</v>
      </c>
      <c r="D2708" s="101" t="s">
        <v>6336</v>
      </c>
      <c r="E2708" s="473">
        <v>12818.43</v>
      </c>
      <c r="F2708" s="261"/>
      <c r="G2708" s="38"/>
      <c r="H2708" s="125"/>
    </row>
    <row r="2709" ht="15.75" customHeight="1">
      <c r="A2709" s="162">
        <v>46172.0</v>
      </c>
      <c r="B2709" s="309" t="s">
        <v>635</v>
      </c>
      <c r="C2709" s="101" t="s">
        <v>7</v>
      </c>
      <c r="D2709" s="101" t="s">
        <v>6339</v>
      </c>
      <c r="E2709" s="473">
        <v>71689.03</v>
      </c>
      <c r="F2709" s="261"/>
      <c r="G2709" s="38"/>
      <c r="H2709" s="125"/>
    </row>
    <row r="2710" ht="15.75" customHeight="1">
      <c r="A2710" s="162">
        <v>46172.0</v>
      </c>
      <c r="B2710" s="309" t="s">
        <v>635</v>
      </c>
      <c r="C2710" s="101" t="s">
        <v>7</v>
      </c>
      <c r="D2710" s="101" t="s">
        <v>6341</v>
      </c>
      <c r="E2710" s="473">
        <v>66529.52</v>
      </c>
      <c r="F2710" s="261"/>
      <c r="G2710" s="38"/>
      <c r="H2710" s="125"/>
    </row>
    <row r="2711" ht="15.75" customHeight="1">
      <c r="A2711" s="195">
        <v>46172.0</v>
      </c>
      <c r="B2711" s="474" t="s">
        <v>635</v>
      </c>
      <c r="C2711" s="196" t="s">
        <v>7</v>
      </c>
      <c r="D2711" s="196" t="s">
        <v>6344</v>
      </c>
      <c r="E2711" s="473">
        <v>17627.55</v>
      </c>
      <c r="F2711" s="475"/>
      <c r="G2711" s="38"/>
      <c r="H2711" s="125"/>
    </row>
    <row r="2712" ht="15.75" customHeight="1">
      <c r="A2712" s="162">
        <v>46172.0</v>
      </c>
      <c r="B2712" s="309" t="s">
        <v>635</v>
      </c>
      <c r="C2712" s="101" t="s">
        <v>69</v>
      </c>
      <c r="D2712" s="101" t="s">
        <v>6346</v>
      </c>
      <c r="E2712" s="473">
        <v>94355.51</v>
      </c>
      <c r="F2712" s="261"/>
      <c r="G2712" s="38"/>
      <c r="H2712" s="125"/>
    </row>
    <row r="2713" ht="15.75" customHeight="1">
      <c r="A2713" s="162">
        <v>46174.0</v>
      </c>
      <c r="B2713" s="309" t="s">
        <v>635</v>
      </c>
      <c r="C2713" s="101" t="s">
        <v>7</v>
      </c>
      <c r="D2713" s="101" t="s">
        <v>6349</v>
      </c>
      <c r="E2713" s="473">
        <v>28201.17</v>
      </c>
      <c r="F2713" s="261"/>
      <c r="G2713" s="38"/>
      <c r="H2713" s="125"/>
    </row>
    <row r="2714" ht="15.75" customHeight="1">
      <c r="A2714" s="162">
        <v>46174.0</v>
      </c>
      <c r="B2714" s="309" t="s">
        <v>635</v>
      </c>
      <c r="C2714" s="101" t="s">
        <v>7</v>
      </c>
      <c r="D2714" s="101" t="s">
        <v>6352</v>
      </c>
      <c r="E2714" s="473">
        <v>7367.94</v>
      </c>
      <c r="F2714" s="261"/>
      <c r="G2714" s="38"/>
      <c r="H2714" s="125"/>
    </row>
    <row r="2715" ht="15.75" customHeight="1">
      <c r="A2715" s="162">
        <v>46174.0</v>
      </c>
      <c r="B2715" s="272" t="s">
        <v>635</v>
      </c>
      <c r="C2715" s="101" t="s">
        <v>7</v>
      </c>
      <c r="D2715" s="101" t="s">
        <v>6354</v>
      </c>
      <c r="E2715" s="473">
        <v>69769.27</v>
      </c>
      <c r="F2715" s="261"/>
      <c r="G2715" s="38"/>
      <c r="H2715" s="125"/>
    </row>
    <row r="2716" ht="15.75" customHeight="1">
      <c r="A2716" s="195">
        <v>46174.0</v>
      </c>
      <c r="B2716" s="479" t="s">
        <v>635</v>
      </c>
      <c r="C2716" s="196" t="s">
        <v>7</v>
      </c>
      <c r="D2716" s="196" t="s">
        <v>6356</v>
      </c>
      <c r="E2716" s="473">
        <v>6649.95</v>
      </c>
      <c r="F2716" s="475"/>
      <c r="G2716" s="38"/>
      <c r="H2716" s="125"/>
    </row>
    <row r="2717" ht="15.75" customHeight="1">
      <c r="A2717" s="162">
        <v>46174.0</v>
      </c>
      <c r="B2717" s="272" t="s">
        <v>635</v>
      </c>
      <c r="C2717" s="101" t="s">
        <v>7</v>
      </c>
      <c r="D2717" s="101" t="s">
        <v>6358</v>
      </c>
      <c r="E2717" s="473">
        <v>261072.75</v>
      </c>
      <c r="F2717" s="261"/>
      <c r="G2717" s="38"/>
      <c r="H2717" s="125"/>
    </row>
    <row r="2718" ht="15.75" customHeight="1">
      <c r="A2718" s="162">
        <v>46174.0</v>
      </c>
      <c r="B2718" s="272" t="s">
        <v>635</v>
      </c>
      <c r="C2718" s="101" t="s">
        <v>7</v>
      </c>
      <c r="D2718" s="101" t="s">
        <v>6360</v>
      </c>
      <c r="E2718" s="473">
        <v>598359.45</v>
      </c>
      <c r="F2718" s="261"/>
      <c r="G2718" s="38"/>
      <c r="H2718" s="125"/>
    </row>
    <row r="2719" ht="15.75" customHeight="1">
      <c r="A2719" s="162">
        <v>46174.0</v>
      </c>
      <c r="B2719" s="272" t="s">
        <v>635</v>
      </c>
      <c r="C2719" s="272" t="s">
        <v>7</v>
      </c>
      <c r="D2719" s="101" t="s">
        <v>6363</v>
      </c>
      <c r="E2719" s="473">
        <v>327553.0</v>
      </c>
      <c r="F2719" s="261"/>
      <c r="G2719" s="38"/>
      <c r="H2719" s="125"/>
    </row>
    <row r="2720" ht="15.75" customHeight="1">
      <c r="A2720" s="162">
        <v>46174.0</v>
      </c>
      <c r="B2720" s="272" t="s">
        <v>635</v>
      </c>
      <c r="C2720" s="272" t="s">
        <v>7</v>
      </c>
      <c r="D2720" s="101" t="s">
        <v>6364</v>
      </c>
      <c r="E2720" s="473">
        <v>95406.57</v>
      </c>
      <c r="F2720" s="261"/>
      <c r="G2720" s="38"/>
      <c r="H2720" s="125"/>
    </row>
    <row r="2721" ht="15.75" customHeight="1">
      <c r="A2721" s="162">
        <v>46174.0</v>
      </c>
      <c r="B2721" s="272" t="s">
        <v>635</v>
      </c>
      <c r="C2721" s="272" t="s">
        <v>7</v>
      </c>
      <c r="D2721" s="101" t="s">
        <v>6366</v>
      </c>
      <c r="E2721" s="473">
        <v>700193.29</v>
      </c>
      <c r="F2721" s="261"/>
      <c r="G2721" s="38"/>
      <c r="H2721" s="125"/>
    </row>
    <row r="2722" ht="15.75" customHeight="1">
      <c r="A2722" s="162">
        <v>46174.0</v>
      </c>
      <c r="B2722" s="272" t="s">
        <v>635</v>
      </c>
      <c r="C2722" s="272" t="s">
        <v>7</v>
      </c>
      <c r="D2722" s="101" t="s">
        <v>6369</v>
      </c>
      <c r="E2722" s="473">
        <v>385457.78</v>
      </c>
      <c r="F2722" s="261"/>
      <c r="G2722" s="38"/>
      <c r="H2722" s="125"/>
    </row>
    <row r="2723" ht="15.75" customHeight="1">
      <c r="A2723" s="162">
        <v>46174.0</v>
      </c>
      <c r="B2723" s="309" t="s">
        <v>635</v>
      </c>
      <c r="C2723" s="309" t="s">
        <v>7</v>
      </c>
      <c r="D2723" s="101" t="s">
        <v>6371</v>
      </c>
      <c r="E2723" s="473">
        <v>49471.09</v>
      </c>
      <c r="F2723" s="261"/>
      <c r="G2723" s="38"/>
      <c r="H2723" s="125"/>
    </row>
    <row r="2724" ht="15.75" customHeight="1">
      <c r="A2724" s="162">
        <v>46175.0</v>
      </c>
      <c r="B2724" s="272" t="s">
        <v>635</v>
      </c>
      <c r="C2724" s="272" t="s">
        <v>7</v>
      </c>
      <c r="D2724" s="101" t="s">
        <v>6373</v>
      </c>
      <c r="E2724" s="480">
        <v>211049.0</v>
      </c>
      <c r="F2724" s="261"/>
      <c r="G2724" s="38"/>
      <c r="H2724" s="125"/>
    </row>
    <row r="2725" ht="15.75" customHeight="1">
      <c r="A2725" s="162">
        <v>46175.0</v>
      </c>
      <c r="B2725" s="272" t="s">
        <v>635</v>
      </c>
      <c r="C2725" s="272" t="s">
        <v>7</v>
      </c>
      <c r="D2725" s="101" t="s">
        <v>6375</v>
      </c>
      <c r="E2725" s="480">
        <v>37482.09</v>
      </c>
      <c r="F2725" s="261"/>
      <c r="G2725" s="38"/>
      <c r="H2725" s="125"/>
    </row>
    <row r="2726" ht="15.75" customHeight="1">
      <c r="A2726" s="195">
        <v>46175.0</v>
      </c>
      <c r="B2726" s="479" t="s">
        <v>635</v>
      </c>
      <c r="C2726" s="479" t="s">
        <v>7</v>
      </c>
      <c r="D2726" s="196" t="s">
        <v>6378</v>
      </c>
      <c r="E2726" s="427">
        <v>50386.0</v>
      </c>
      <c r="F2726" s="475"/>
      <c r="G2726" s="38"/>
      <c r="H2726" s="125"/>
    </row>
    <row r="2727" ht="15.75" customHeight="1">
      <c r="A2727" s="162">
        <v>46175.0</v>
      </c>
      <c r="B2727" s="272" t="s">
        <v>635</v>
      </c>
      <c r="C2727" s="272" t="s">
        <v>7</v>
      </c>
      <c r="D2727" s="101" t="s">
        <v>6381</v>
      </c>
      <c r="E2727" s="480">
        <v>26217.98</v>
      </c>
      <c r="F2727" s="261"/>
      <c r="G2727" s="38"/>
      <c r="H2727" s="125"/>
    </row>
    <row r="2728" ht="15.75" customHeight="1">
      <c r="A2728" s="162">
        <v>46175.0</v>
      </c>
      <c r="B2728" s="309" t="s">
        <v>635</v>
      </c>
      <c r="C2728" s="101" t="s">
        <v>69</v>
      </c>
      <c r="D2728" s="101" t="s">
        <v>6378</v>
      </c>
      <c r="E2728" s="480">
        <v>50386.11</v>
      </c>
      <c r="F2728" s="261"/>
      <c r="G2728" s="38"/>
      <c r="H2728" s="125"/>
    </row>
    <row r="2729" ht="15.75" customHeight="1">
      <c r="A2729" s="162">
        <v>46175.0</v>
      </c>
      <c r="B2729" s="272" t="s">
        <v>635</v>
      </c>
      <c r="C2729" s="101" t="s">
        <v>7</v>
      </c>
      <c r="D2729" s="101" t="s">
        <v>6384</v>
      </c>
      <c r="E2729" s="473">
        <v>378172.7</v>
      </c>
      <c r="F2729" s="261"/>
      <c r="G2729" s="38"/>
      <c r="H2729" s="125"/>
    </row>
    <row r="2730" ht="15.75" customHeight="1">
      <c r="A2730" s="195">
        <v>46175.0</v>
      </c>
      <c r="B2730" s="479" t="s">
        <v>635</v>
      </c>
      <c r="C2730" s="196" t="s">
        <v>7</v>
      </c>
      <c r="D2730" s="196" t="s">
        <v>6386</v>
      </c>
      <c r="E2730" s="427">
        <v>4975.39</v>
      </c>
      <c r="F2730" s="475"/>
      <c r="G2730" s="38"/>
      <c r="H2730" s="125"/>
    </row>
    <row r="2731" ht="15.75" customHeight="1">
      <c r="A2731" s="162">
        <v>46176.0</v>
      </c>
      <c r="B2731" s="272" t="s">
        <v>635</v>
      </c>
      <c r="C2731" s="101" t="s">
        <v>7</v>
      </c>
      <c r="D2731" s="101" t="s">
        <v>6388</v>
      </c>
      <c r="E2731" s="480">
        <v>100611.5</v>
      </c>
      <c r="F2731" s="261"/>
      <c r="G2731" s="38"/>
      <c r="H2731" s="125"/>
    </row>
    <row r="2732" ht="15.75" customHeight="1">
      <c r="A2732" s="162">
        <v>46176.0</v>
      </c>
      <c r="B2732" s="272" t="s">
        <v>635</v>
      </c>
      <c r="C2732" s="101" t="s">
        <v>7</v>
      </c>
      <c r="D2732" s="101" t="s">
        <v>6390</v>
      </c>
      <c r="E2732" s="480">
        <v>720529.4</v>
      </c>
      <c r="F2732" s="261"/>
      <c r="G2732" s="38"/>
      <c r="H2732" s="125"/>
    </row>
    <row r="2733" ht="15.75" customHeight="1">
      <c r="A2733" s="162">
        <v>46176.0</v>
      </c>
      <c r="B2733" s="272" t="s">
        <v>635</v>
      </c>
      <c r="C2733" s="101" t="s">
        <v>7</v>
      </c>
      <c r="D2733" s="101" t="s">
        <v>6392</v>
      </c>
      <c r="E2733" s="480">
        <v>51762.32</v>
      </c>
      <c r="F2733" s="261"/>
      <c r="G2733" s="38"/>
      <c r="H2733" s="125"/>
    </row>
    <row r="2734" ht="15.75" customHeight="1">
      <c r="A2734" s="195">
        <v>46176.0</v>
      </c>
      <c r="B2734" s="479" t="s">
        <v>635</v>
      </c>
      <c r="C2734" s="196" t="s">
        <v>7</v>
      </c>
      <c r="D2734" s="196" t="s">
        <v>6394</v>
      </c>
      <c r="E2734" s="427">
        <v>11466.74</v>
      </c>
      <c r="F2734" s="475"/>
      <c r="G2734" s="38"/>
      <c r="H2734" s="125"/>
    </row>
    <row r="2735" ht="15.75" customHeight="1">
      <c r="A2735" s="162">
        <v>46176.0</v>
      </c>
      <c r="B2735" s="272" t="s">
        <v>635</v>
      </c>
      <c r="C2735" s="101" t="s">
        <v>7</v>
      </c>
      <c r="D2735" s="101" t="s">
        <v>6396</v>
      </c>
      <c r="E2735" s="480">
        <v>32782.51</v>
      </c>
      <c r="F2735" s="261"/>
      <c r="G2735" s="38"/>
      <c r="H2735" s="125"/>
    </row>
    <row r="2736" ht="15.75" customHeight="1">
      <c r="A2736" s="195">
        <v>46176.0</v>
      </c>
      <c r="B2736" s="479" t="s">
        <v>635</v>
      </c>
      <c r="C2736" s="196" t="s">
        <v>7</v>
      </c>
      <c r="D2736" s="196" t="s">
        <v>6398</v>
      </c>
      <c r="E2736" s="427">
        <v>69220.8</v>
      </c>
      <c r="F2736" s="475"/>
      <c r="G2736" s="38"/>
      <c r="H2736" s="125"/>
    </row>
    <row r="2737" ht="15.75" customHeight="1">
      <c r="A2737" s="162">
        <v>46176.0</v>
      </c>
      <c r="B2737" s="272" t="s">
        <v>635</v>
      </c>
      <c r="C2737" s="101" t="s">
        <v>7</v>
      </c>
      <c r="D2737" s="101" t="s">
        <v>6400</v>
      </c>
      <c r="E2737" s="480">
        <v>892256.84</v>
      </c>
      <c r="F2737" s="261"/>
      <c r="G2737" s="38"/>
      <c r="H2737" s="125"/>
    </row>
    <row r="2738" ht="15.75" customHeight="1">
      <c r="A2738" s="162">
        <v>46176.0</v>
      </c>
      <c r="B2738" s="272" t="s">
        <v>635</v>
      </c>
      <c r="C2738" s="101" t="s">
        <v>7</v>
      </c>
      <c r="D2738" s="101" t="s">
        <v>6402</v>
      </c>
      <c r="E2738" s="480">
        <v>54524.29</v>
      </c>
      <c r="F2738" s="261"/>
      <c r="G2738" s="38"/>
      <c r="H2738" s="125"/>
    </row>
    <row r="2739" ht="15.75" customHeight="1">
      <c r="A2739" s="162">
        <v>46176.0</v>
      </c>
      <c r="B2739" s="309" t="s">
        <v>635</v>
      </c>
      <c r="C2739" s="101" t="s">
        <v>69</v>
      </c>
      <c r="D2739" s="101" t="s">
        <v>6405</v>
      </c>
      <c r="E2739" s="480">
        <v>41428.23</v>
      </c>
      <c r="F2739" s="261"/>
      <c r="G2739" s="38"/>
      <c r="H2739" s="125"/>
    </row>
    <row r="2740" ht="15.75" customHeight="1">
      <c r="A2740" s="162">
        <v>46177.0</v>
      </c>
      <c r="B2740" s="272" t="s">
        <v>635</v>
      </c>
      <c r="C2740" s="101" t="s">
        <v>7</v>
      </c>
      <c r="D2740" s="101" t="s">
        <v>6406</v>
      </c>
      <c r="E2740" s="480">
        <v>5619.63</v>
      </c>
      <c r="F2740" s="261"/>
      <c r="G2740" s="38"/>
      <c r="H2740" s="125"/>
    </row>
    <row r="2741" ht="15.75" customHeight="1">
      <c r="A2741" s="162">
        <v>46177.0</v>
      </c>
      <c r="B2741" s="272" t="s">
        <v>635</v>
      </c>
      <c r="C2741" s="101" t="s">
        <v>7</v>
      </c>
      <c r="D2741" s="101" t="s">
        <v>6408</v>
      </c>
      <c r="E2741" s="480">
        <v>136644.36</v>
      </c>
      <c r="F2741" s="261"/>
      <c r="G2741" s="38"/>
      <c r="H2741" s="125"/>
    </row>
    <row r="2742" ht="15.75" customHeight="1">
      <c r="A2742" s="162">
        <v>46177.0</v>
      </c>
      <c r="B2742" s="272" t="s">
        <v>635</v>
      </c>
      <c r="C2742" s="101" t="s">
        <v>7</v>
      </c>
      <c r="D2742" s="101" t="s">
        <v>6410</v>
      </c>
      <c r="E2742" s="480">
        <v>1060598.11</v>
      </c>
      <c r="F2742" s="261"/>
      <c r="G2742" s="38"/>
      <c r="H2742" s="125"/>
    </row>
    <row r="2743" ht="15.75" customHeight="1">
      <c r="A2743" s="162">
        <v>46177.0</v>
      </c>
      <c r="B2743" s="272" t="s">
        <v>635</v>
      </c>
      <c r="C2743" s="101" t="s">
        <v>7</v>
      </c>
      <c r="D2743" s="101" t="s">
        <v>6412</v>
      </c>
      <c r="E2743" s="480">
        <v>63915.41</v>
      </c>
      <c r="F2743" s="261"/>
      <c r="G2743" s="38"/>
      <c r="H2743" s="125"/>
    </row>
    <row r="2744" ht="15.75" customHeight="1">
      <c r="A2744" s="162">
        <v>46177.0</v>
      </c>
      <c r="B2744" s="272" t="s">
        <v>635</v>
      </c>
      <c r="C2744" s="101" t="s">
        <v>7</v>
      </c>
      <c r="D2744" s="101" t="s">
        <v>6415</v>
      </c>
      <c r="E2744" s="480">
        <v>510729.98</v>
      </c>
      <c r="F2744" s="261"/>
      <c r="G2744" s="38"/>
      <c r="H2744" s="125"/>
    </row>
    <row r="2745" ht="15.75" customHeight="1">
      <c r="A2745" s="162">
        <v>46177.0</v>
      </c>
      <c r="B2745" s="272" t="s">
        <v>635</v>
      </c>
      <c r="C2745" s="101" t="s">
        <v>7</v>
      </c>
      <c r="D2745" s="101" t="s">
        <v>6417</v>
      </c>
      <c r="E2745" s="480">
        <v>139939.8</v>
      </c>
      <c r="F2745" s="261"/>
      <c r="G2745" s="38"/>
      <c r="H2745" s="125"/>
    </row>
    <row r="2746" ht="15.75" customHeight="1">
      <c r="A2746" s="162">
        <v>46177.0</v>
      </c>
      <c r="B2746" s="272" t="s">
        <v>635</v>
      </c>
      <c r="C2746" s="101" t="s">
        <v>7</v>
      </c>
      <c r="D2746" s="101" t="s">
        <v>6420</v>
      </c>
      <c r="E2746" s="480">
        <v>77186.44</v>
      </c>
      <c r="F2746" s="261"/>
      <c r="G2746" s="38"/>
      <c r="H2746" s="125"/>
    </row>
    <row r="2747" ht="15.75" customHeight="1">
      <c r="A2747" s="162">
        <v>46177.0</v>
      </c>
      <c r="B2747" s="272" t="s">
        <v>635</v>
      </c>
      <c r="C2747" s="101" t="s">
        <v>7</v>
      </c>
      <c r="D2747" s="101" t="s">
        <v>6408</v>
      </c>
      <c r="E2747" s="480">
        <v>136644.36</v>
      </c>
      <c r="F2747" s="261"/>
      <c r="G2747" s="38"/>
      <c r="H2747" s="125"/>
    </row>
    <row r="2748" ht="15.75" customHeight="1">
      <c r="A2748" s="162">
        <v>46177.0</v>
      </c>
      <c r="B2748" s="272" t="s">
        <v>635</v>
      </c>
      <c r="C2748" s="101" t="s">
        <v>7</v>
      </c>
      <c r="D2748" s="101" t="s">
        <v>6423</v>
      </c>
      <c r="E2748" s="480">
        <v>6228.15</v>
      </c>
      <c r="F2748" s="261"/>
      <c r="G2748" s="38"/>
      <c r="H2748" s="125"/>
    </row>
    <row r="2749" ht="15.75" customHeight="1">
      <c r="A2749" s="162">
        <v>46177.0</v>
      </c>
      <c r="B2749" s="272" t="s">
        <v>635</v>
      </c>
      <c r="C2749" s="101" t="s">
        <v>7</v>
      </c>
      <c r="D2749" s="101" t="s">
        <v>6405</v>
      </c>
      <c r="E2749" s="480">
        <v>41428.23</v>
      </c>
      <c r="F2749" s="261"/>
      <c r="G2749" s="38"/>
      <c r="H2749" s="125"/>
    </row>
    <row r="2750" ht="15.75" customHeight="1">
      <c r="A2750" s="195">
        <v>46178.0</v>
      </c>
      <c r="B2750" s="479" t="s">
        <v>635</v>
      </c>
      <c r="C2750" s="196" t="s">
        <v>7</v>
      </c>
      <c r="D2750" s="196" t="s">
        <v>6412</v>
      </c>
      <c r="E2750" s="427">
        <v>63915.41</v>
      </c>
      <c r="F2750" s="475"/>
      <c r="G2750" s="38"/>
      <c r="H2750" s="125"/>
    </row>
    <row r="2751" ht="15.75" customHeight="1">
      <c r="A2751" s="162">
        <v>46178.0</v>
      </c>
      <c r="B2751" s="272" t="s">
        <v>635</v>
      </c>
      <c r="C2751" s="101" t="s">
        <v>7</v>
      </c>
      <c r="D2751" s="101" t="s">
        <v>6426</v>
      </c>
      <c r="E2751" s="412">
        <v>184940.64</v>
      </c>
      <c r="F2751" s="276"/>
      <c r="G2751" s="38"/>
      <c r="H2751" s="125"/>
    </row>
    <row r="2752" ht="15.75" customHeight="1">
      <c r="A2752" s="162">
        <v>46178.0</v>
      </c>
      <c r="B2752" s="272" t="s">
        <v>635</v>
      </c>
      <c r="C2752" s="101" t="s">
        <v>7</v>
      </c>
      <c r="D2752" s="101" t="s">
        <v>6432</v>
      </c>
      <c r="E2752" s="412">
        <v>5469.92</v>
      </c>
      <c r="F2752" s="43"/>
      <c r="G2752" s="38"/>
      <c r="H2752" s="125"/>
    </row>
    <row r="2753" ht="15.75" customHeight="1">
      <c r="A2753" s="162">
        <v>46178.0</v>
      </c>
      <c r="B2753" s="272" t="s">
        <v>635</v>
      </c>
      <c r="C2753" s="101" t="s">
        <v>7</v>
      </c>
      <c r="D2753" s="101" t="s">
        <v>6433</v>
      </c>
      <c r="E2753" s="412">
        <v>43677.93</v>
      </c>
      <c r="F2753" s="43"/>
      <c r="G2753" s="38"/>
      <c r="H2753" s="125"/>
    </row>
    <row r="2754" ht="15.75" customHeight="1">
      <c r="A2754" s="162">
        <v>46178.0</v>
      </c>
      <c r="B2754" s="272" t="s">
        <v>635</v>
      </c>
      <c r="C2754" s="101" t="s">
        <v>7</v>
      </c>
      <c r="D2754" s="101" t="s">
        <v>6435</v>
      </c>
      <c r="E2754" s="412">
        <v>4292.67</v>
      </c>
      <c r="F2754" s="43"/>
      <c r="G2754" s="38"/>
      <c r="H2754" s="125"/>
    </row>
    <row r="2755" ht="15.75" customHeight="1">
      <c r="A2755" s="162">
        <v>46178.0</v>
      </c>
      <c r="B2755" s="272" t="s">
        <v>635</v>
      </c>
      <c r="C2755" s="101" t="s">
        <v>7</v>
      </c>
      <c r="D2755" s="101" t="s">
        <v>6437</v>
      </c>
      <c r="E2755" s="412">
        <v>98342.7</v>
      </c>
      <c r="F2755" s="43"/>
      <c r="G2755" s="38"/>
      <c r="H2755" s="125"/>
    </row>
    <row r="2756">
      <c r="A2756" s="162">
        <v>46179.0</v>
      </c>
      <c r="B2756" s="309" t="s">
        <v>6439</v>
      </c>
      <c r="C2756" s="101" t="s">
        <v>7</v>
      </c>
      <c r="D2756" s="101" t="s">
        <v>6440</v>
      </c>
      <c r="E2756" s="412">
        <v>134160.94</v>
      </c>
      <c r="F2756" s="43"/>
      <c r="G2756" s="38"/>
      <c r="H2756" s="125"/>
    </row>
    <row r="2757">
      <c r="A2757" s="162">
        <v>46179.0</v>
      </c>
      <c r="B2757" s="309" t="s">
        <v>6439</v>
      </c>
      <c r="C2757" s="101" t="s">
        <v>7</v>
      </c>
      <c r="D2757" s="101" t="s">
        <v>6442</v>
      </c>
      <c r="E2757" s="412">
        <v>33759.16</v>
      </c>
      <c r="F2757" s="43"/>
      <c r="G2757" s="38"/>
      <c r="H2757" s="125"/>
    </row>
    <row r="2758">
      <c r="A2758" s="162">
        <v>46179.0</v>
      </c>
      <c r="B2758" s="309" t="s">
        <v>6439</v>
      </c>
      <c r="C2758" s="101" t="s">
        <v>7</v>
      </c>
      <c r="D2758" s="101" t="s">
        <v>6444</v>
      </c>
      <c r="E2758" s="412">
        <v>299371.07</v>
      </c>
      <c r="F2758" s="43"/>
      <c r="G2758" s="38"/>
      <c r="H2758" s="125"/>
    </row>
    <row r="2759" ht="15.75" customHeight="1">
      <c r="A2759" s="162">
        <v>46179.0</v>
      </c>
      <c r="B2759" s="309" t="s">
        <v>6439</v>
      </c>
      <c r="C2759" s="101" t="s">
        <v>7</v>
      </c>
      <c r="D2759" s="101" t="s">
        <v>6446</v>
      </c>
      <c r="E2759" s="412">
        <v>48376.89</v>
      </c>
      <c r="F2759" s="43"/>
      <c r="G2759" s="38"/>
      <c r="H2759" s="125"/>
    </row>
    <row r="2760" ht="15.75" customHeight="1">
      <c r="A2760" s="162">
        <v>46181.0</v>
      </c>
      <c r="B2760" s="272" t="s">
        <v>635</v>
      </c>
      <c r="C2760" s="101" t="s">
        <v>7</v>
      </c>
      <c r="D2760" s="101" t="s">
        <v>6447</v>
      </c>
      <c r="E2760" s="412">
        <v>19487.0</v>
      </c>
      <c r="F2760" s="43"/>
      <c r="G2760" s="38"/>
      <c r="H2760" s="125"/>
    </row>
    <row r="2761" ht="15.75" customHeight="1">
      <c r="A2761" s="162">
        <v>46181.0</v>
      </c>
      <c r="B2761" s="309" t="s">
        <v>6439</v>
      </c>
      <c r="C2761" s="101" t="s">
        <v>7</v>
      </c>
      <c r="D2761" s="101" t="s">
        <v>6449</v>
      </c>
      <c r="E2761" s="412">
        <v>28174.49</v>
      </c>
      <c r="F2761" s="43"/>
      <c r="G2761" s="38"/>
      <c r="H2761" s="125"/>
    </row>
    <row r="2762" ht="15.75" customHeight="1">
      <c r="A2762" s="162">
        <v>46181.0</v>
      </c>
      <c r="B2762" s="272" t="s">
        <v>635</v>
      </c>
      <c r="C2762" s="101" t="s">
        <v>7</v>
      </c>
      <c r="D2762" s="101" t="s">
        <v>6451</v>
      </c>
      <c r="E2762" s="412">
        <v>3122.0</v>
      </c>
      <c r="F2762" s="43"/>
      <c r="G2762" s="38"/>
      <c r="H2762" s="125"/>
    </row>
    <row r="2763" ht="15.75" customHeight="1">
      <c r="A2763" s="162">
        <v>46181.0</v>
      </c>
      <c r="B2763" s="272" t="s">
        <v>635</v>
      </c>
      <c r="C2763" s="101" t="s">
        <v>7</v>
      </c>
      <c r="D2763" s="101" t="s">
        <v>6453</v>
      </c>
      <c r="E2763" s="412">
        <v>31493.42</v>
      </c>
      <c r="F2763" s="43"/>
      <c r="G2763" s="38"/>
      <c r="H2763" s="125"/>
    </row>
    <row r="2764" ht="15.75" customHeight="1">
      <c r="A2764" s="162">
        <v>46182.0</v>
      </c>
      <c r="B2764" s="309" t="s">
        <v>6439</v>
      </c>
      <c r="C2764" s="101" t="s">
        <v>191</v>
      </c>
      <c r="D2764" s="101" t="s">
        <v>6455</v>
      </c>
      <c r="E2764" s="412">
        <v>324204.07</v>
      </c>
      <c r="F2764" s="43"/>
      <c r="G2764" s="38"/>
      <c r="H2764" s="125"/>
    </row>
    <row r="2765" ht="15.75" customHeight="1">
      <c r="A2765" s="162">
        <v>46182.0</v>
      </c>
      <c r="B2765" s="309" t="s">
        <v>6439</v>
      </c>
      <c r="C2765" s="101" t="s">
        <v>7</v>
      </c>
      <c r="D2765" s="101" t="s">
        <v>6457</v>
      </c>
      <c r="E2765" s="412">
        <v>363758.67</v>
      </c>
      <c r="F2765" s="43"/>
      <c r="G2765" s="38"/>
      <c r="H2765" s="125"/>
    </row>
    <row r="2766" ht="15.75" customHeight="1">
      <c r="A2766" s="162">
        <v>46182.0</v>
      </c>
      <c r="B2766" s="309" t="s">
        <v>6439</v>
      </c>
      <c r="C2766" s="101" t="s">
        <v>191</v>
      </c>
      <c r="D2766" s="101" t="s">
        <v>6459</v>
      </c>
      <c r="E2766" s="412">
        <v>202563.48</v>
      </c>
      <c r="F2766" s="43"/>
      <c r="G2766" s="38"/>
      <c r="H2766" s="125"/>
    </row>
    <row r="2767" ht="15.75" customHeight="1">
      <c r="A2767" s="162">
        <v>46182.0</v>
      </c>
      <c r="B2767" s="309" t="s">
        <v>6439</v>
      </c>
      <c r="C2767" s="101" t="s">
        <v>7</v>
      </c>
      <c r="D2767" s="101" t="s">
        <v>6461</v>
      </c>
      <c r="E2767" s="412">
        <v>138489.48</v>
      </c>
      <c r="F2767" s="43"/>
      <c r="G2767" s="38"/>
      <c r="H2767" s="125"/>
    </row>
    <row r="2768" ht="15.75" customHeight="1">
      <c r="A2768" s="162">
        <v>46182.0</v>
      </c>
      <c r="B2768" s="309" t="s">
        <v>6439</v>
      </c>
      <c r="C2768" s="101" t="s">
        <v>7</v>
      </c>
      <c r="D2768" s="101" t="s">
        <v>6463</v>
      </c>
      <c r="E2768" s="412">
        <v>204620.1</v>
      </c>
      <c r="F2768" s="43"/>
      <c r="G2768" s="38"/>
      <c r="H2768" s="125"/>
    </row>
    <row r="2769" ht="15.75" customHeight="1">
      <c r="A2769" s="162">
        <v>46182.0</v>
      </c>
      <c r="B2769" s="309" t="s">
        <v>6439</v>
      </c>
      <c r="C2769" s="101" t="s">
        <v>7</v>
      </c>
      <c r="D2769" s="101" t="s">
        <v>6465</v>
      </c>
      <c r="E2769" s="412">
        <v>870437.19</v>
      </c>
      <c r="F2769" s="43"/>
      <c r="G2769" s="38"/>
      <c r="H2769" s="125"/>
    </row>
    <row r="2770" ht="15.75" customHeight="1">
      <c r="A2770" s="162">
        <v>46182.0</v>
      </c>
      <c r="B2770" s="309" t="s">
        <v>6439</v>
      </c>
      <c r="C2770" s="101" t="s">
        <v>7</v>
      </c>
      <c r="D2770" s="101" t="s">
        <v>6468</v>
      </c>
      <c r="E2770" s="412">
        <v>78294.29</v>
      </c>
      <c r="F2770" s="43"/>
      <c r="G2770" s="38"/>
      <c r="H2770" s="125"/>
    </row>
    <row r="2771" ht="15.75" customHeight="1">
      <c r="A2771" s="162">
        <v>46182.0</v>
      </c>
      <c r="B2771" s="309" t="s">
        <v>6439</v>
      </c>
      <c r="C2771" s="101" t="s">
        <v>191</v>
      </c>
      <c r="D2771" s="101" t="s">
        <v>6470</v>
      </c>
      <c r="E2771" s="412">
        <v>27016.93</v>
      </c>
      <c r="F2771" s="43"/>
      <c r="G2771" s="38"/>
      <c r="H2771" s="125"/>
    </row>
    <row r="2772" ht="15.75" customHeight="1">
      <c r="A2772" s="162">
        <v>46182.0</v>
      </c>
      <c r="B2772" s="309" t="s">
        <v>6439</v>
      </c>
      <c r="C2772" s="101" t="s">
        <v>7</v>
      </c>
      <c r="D2772" s="101" t="s">
        <v>6472</v>
      </c>
      <c r="E2772" s="412">
        <v>5619.63</v>
      </c>
      <c r="F2772" s="43"/>
      <c r="G2772" s="38"/>
      <c r="H2772" s="125"/>
    </row>
    <row r="2773" ht="15.75" customHeight="1">
      <c r="A2773" s="162">
        <v>46182.0</v>
      </c>
      <c r="B2773" s="309" t="s">
        <v>6439</v>
      </c>
      <c r="C2773" s="101" t="s">
        <v>7</v>
      </c>
      <c r="D2773" s="101" t="s">
        <v>6474</v>
      </c>
      <c r="E2773" s="412">
        <v>65471.24</v>
      </c>
      <c r="F2773" s="43"/>
      <c r="G2773" s="38"/>
      <c r="H2773" s="125"/>
    </row>
    <row r="2774" ht="15.75" customHeight="1">
      <c r="A2774" s="162">
        <v>46182.0</v>
      </c>
      <c r="B2774" s="309" t="s">
        <v>6439</v>
      </c>
      <c r="C2774" s="101" t="s">
        <v>7</v>
      </c>
      <c r="D2774" s="101" t="s">
        <v>6476</v>
      </c>
      <c r="E2774" s="412">
        <v>34331.71</v>
      </c>
      <c r="F2774" s="43"/>
      <c r="G2774" s="38"/>
      <c r="H2774" s="125"/>
    </row>
    <row r="2775" ht="15.75" customHeight="1">
      <c r="A2775" s="162">
        <v>46182.0</v>
      </c>
      <c r="B2775" s="309" t="s">
        <v>6439</v>
      </c>
      <c r="C2775" s="101" t="s">
        <v>191</v>
      </c>
      <c r="D2775" s="101" t="s">
        <v>6477</v>
      </c>
      <c r="E2775" s="412">
        <v>38974.91</v>
      </c>
      <c r="F2775" s="43"/>
      <c r="G2775" s="38"/>
      <c r="H2775" s="125"/>
    </row>
    <row r="2776" ht="15.75" customHeight="1">
      <c r="A2776" s="162">
        <v>46182.0</v>
      </c>
      <c r="B2776" s="309" t="s">
        <v>635</v>
      </c>
      <c r="C2776" s="101" t="s">
        <v>6479</v>
      </c>
      <c r="D2776" s="101" t="s">
        <v>6480</v>
      </c>
      <c r="E2776" s="412">
        <v>56937.06</v>
      </c>
      <c r="F2776" s="43"/>
      <c r="G2776" s="38"/>
      <c r="H2776" s="125"/>
    </row>
    <row r="2777" ht="15.75" customHeight="1">
      <c r="A2777" s="162">
        <v>46183.0</v>
      </c>
      <c r="B2777" s="272" t="s">
        <v>635</v>
      </c>
      <c r="C2777" s="101" t="s">
        <v>7</v>
      </c>
      <c r="D2777" s="101" t="s">
        <v>6482</v>
      </c>
      <c r="E2777" s="412">
        <v>76696.83</v>
      </c>
      <c r="F2777" s="43"/>
      <c r="G2777" s="38"/>
      <c r="H2777" s="125"/>
    </row>
    <row r="2778" ht="15.75" customHeight="1">
      <c r="A2778" s="162">
        <v>46183.0</v>
      </c>
      <c r="B2778" s="272" t="s">
        <v>635</v>
      </c>
      <c r="C2778" s="101" t="s">
        <v>7</v>
      </c>
      <c r="D2778" s="101" t="s">
        <v>6484</v>
      </c>
      <c r="E2778" s="412">
        <v>72211.52</v>
      </c>
      <c r="F2778" s="43"/>
      <c r="G2778" s="38"/>
      <c r="H2778" s="125"/>
    </row>
    <row r="2779" ht="15.75" customHeight="1">
      <c r="A2779" s="162">
        <v>46183.0</v>
      </c>
      <c r="B2779" s="272" t="s">
        <v>635</v>
      </c>
      <c r="C2779" s="101" t="s">
        <v>7</v>
      </c>
      <c r="D2779" s="101" t="s">
        <v>6486</v>
      </c>
      <c r="E2779" s="412">
        <v>33314.62</v>
      </c>
      <c r="F2779" s="43"/>
      <c r="G2779" s="38"/>
      <c r="H2779" s="125"/>
    </row>
    <row r="2780" ht="15.75" customHeight="1">
      <c r="A2780" s="71">
        <v>46183.0</v>
      </c>
      <c r="B2780" s="311" t="s">
        <v>635</v>
      </c>
      <c r="C2780" s="72" t="s">
        <v>679</v>
      </c>
      <c r="D2780" s="72" t="s">
        <v>6488</v>
      </c>
      <c r="E2780" s="372">
        <v>-22432.39</v>
      </c>
      <c r="F2780" s="43"/>
      <c r="G2780" s="38"/>
      <c r="H2780" s="125"/>
    </row>
    <row r="2781" ht="15.75" customHeight="1">
      <c r="A2781" s="162">
        <v>46183.0</v>
      </c>
      <c r="B2781" s="272" t="s">
        <v>635</v>
      </c>
      <c r="C2781" s="101" t="s">
        <v>7</v>
      </c>
      <c r="D2781" s="101" t="s">
        <v>6490</v>
      </c>
      <c r="E2781" s="412">
        <v>26799.79</v>
      </c>
      <c r="F2781" s="43"/>
      <c r="G2781" s="38"/>
      <c r="H2781" s="125"/>
    </row>
    <row r="2782" ht="15.75" customHeight="1">
      <c r="A2782" s="162">
        <v>46183.0</v>
      </c>
      <c r="B2782" s="272" t="s">
        <v>635</v>
      </c>
      <c r="C2782" s="101" t="s">
        <v>7</v>
      </c>
      <c r="D2782" s="101" t="s">
        <v>6492</v>
      </c>
      <c r="E2782" s="412">
        <v>83871.75</v>
      </c>
      <c r="F2782" s="43"/>
      <c r="G2782" s="38"/>
      <c r="H2782" s="125"/>
    </row>
    <row r="2783" ht="15.75" customHeight="1">
      <c r="A2783" s="162">
        <v>46183.0</v>
      </c>
      <c r="B2783" s="272" t="s">
        <v>635</v>
      </c>
      <c r="C2783" s="101" t="s">
        <v>7</v>
      </c>
      <c r="D2783" s="101" t="s">
        <v>6494</v>
      </c>
      <c r="E2783" s="412">
        <v>14947.57</v>
      </c>
      <c r="F2783" s="43"/>
      <c r="G2783" s="38"/>
      <c r="H2783" s="125"/>
    </row>
    <row r="2784" ht="15.75" customHeight="1">
      <c r="A2784" s="162">
        <v>46183.0</v>
      </c>
      <c r="B2784" s="272" t="s">
        <v>635</v>
      </c>
      <c r="C2784" s="101" t="s">
        <v>7</v>
      </c>
      <c r="D2784" s="101" t="s">
        <v>6496</v>
      </c>
      <c r="E2784" s="412">
        <v>199882.36</v>
      </c>
      <c r="F2784" s="43"/>
      <c r="G2784" s="38"/>
      <c r="H2784" s="125"/>
    </row>
    <row r="2785" ht="15.75" customHeight="1">
      <c r="A2785" s="162">
        <v>46184.0</v>
      </c>
      <c r="B2785" s="272" t="s">
        <v>635</v>
      </c>
      <c r="C2785" s="101" t="s">
        <v>7</v>
      </c>
      <c r="D2785" s="101" t="s">
        <v>6498</v>
      </c>
      <c r="E2785" s="359">
        <v>94490.04</v>
      </c>
      <c r="F2785" s="43"/>
      <c r="G2785" s="38"/>
      <c r="H2785" s="125"/>
    </row>
    <row r="2786" ht="15.75" customHeight="1">
      <c r="A2786" s="162">
        <v>46184.0</v>
      </c>
      <c r="B2786" s="272" t="s">
        <v>635</v>
      </c>
      <c r="C2786" s="101" t="s">
        <v>7</v>
      </c>
      <c r="D2786" s="101" t="s">
        <v>6500</v>
      </c>
      <c r="E2786" s="359">
        <v>20452.58</v>
      </c>
      <c r="F2786" s="33"/>
      <c r="G2786" s="38"/>
      <c r="H2786" s="125"/>
    </row>
    <row r="2787" ht="15.75" customHeight="1">
      <c r="A2787" s="71">
        <v>46185.0</v>
      </c>
      <c r="B2787" s="464" t="s">
        <v>635</v>
      </c>
      <c r="C2787" s="72" t="s">
        <v>7</v>
      </c>
      <c r="D2787" s="72" t="s">
        <v>6503</v>
      </c>
      <c r="E2787" s="372">
        <v>8657.86</v>
      </c>
      <c r="F2787" s="204"/>
      <c r="G2787" s="38"/>
      <c r="H2787" s="125"/>
    </row>
    <row r="2788" ht="15.75" customHeight="1">
      <c r="A2788" s="162">
        <v>46185.0</v>
      </c>
      <c r="B2788" s="272" t="s">
        <v>635</v>
      </c>
      <c r="C2788" s="101" t="s">
        <v>7</v>
      </c>
      <c r="D2788" s="101" t="s">
        <v>6507</v>
      </c>
      <c r="E2788" s="412">
        <v>105705.97</v>
      </c>
      <c r="F2788" s="43"/>
      <c r="G2788" s="38"/>
      <c r="H2788" s="125"/>
    </row>
    <row r="2789" ht="15.75" customHeight="1">
      <c r="A2789" s="162">
        <v>46185.0</v>
      </c>
      <c r="B2789" s="309" t="s">
        <v>635</v>
      </c>
      <c r="C2789" s="101" t="s">
        <v>7</v>
      </c>
      <c r="D2789" s="101" t="s">
        <v>6509</v>
      </c>
      <c r="E2789" s="412">
        <v>117800.57</v>
      </c>
      <c r="F2789" s="43"/>
      <c r="G2789" s="38"/>
      <c r="H2789" s="125"/>
    </row>
    <row r="2790" ht="15.75" customHeight="1">
      <c r="A2790" s="162">
        <v>46186.0</v>
      </c>
      <c r="B2790" s="272" t="s">
        <v>635</v>
      </c>
      <c r="C2790" s="101" t="s">
        <v>7</v>
      </c>
      <c r="D2790" s="101" t="s">
        <v>6511</v>
      </c>
      <c r="E2790" s="412">
        <v>26217.98</v>
      </c>
      <c r="F2790" s="43"/>
      <c r="G2790" s="38"/>
      <c r="H2790" s="125"/>
    </row>
    <row r="2791" ht="15.75" customHeight="1">
      <c r="A2791" s="162">
        <v>46186.0</v>
      </c>
      <c r="B2791" s="272" t="s">
        <v>635</v>
      </c>
      <c r="C2791" s="101" t="s">
        <v>7</v>
      </c>
      <c r="D2791" s="101" t="s">
        <v>6513</v>
      </c>
      <c r="E2791" s="412">
        <v>22877.23</v>
      </c>
      <c r="F2791" s="43"/>
      <c r="G2791" s="38"/>
      <c r="H2791" s="125"/>
    </row>
    <row r="2792" ht="15.75" customHeight="1">
      <c r="A2792" s="162">
        <v>46186.0</v>
      </c>
      <c r="B2792" s="272" t="s">
        <v>635</v>
      </c>
      <c r="C2792" s="101" t="s">
        <v>7</v>
      </c>
      <c r="D2792" s="101" t="s">
        <v>6515</v>
      </c>
      <c r="E2792" s="412">
        <v>15775.32</v>
      </c>
      <c r="F2792" s="43"/>
      <c r="G2792" s="38"/>
      <c r="H2792" s="125"/>
    </row>
    <row r="2793" ht="15.75" customHeight="1">
      <c r="A2793" s="162">
        <v>46186.0</v>
      </c>
      <c r="B2793" s="272" t="s">
        <v>635</v>
      </c>
      <c r="C2793" s="101" t="s">
        <v>7</v>
      </c>
      <c r="D2793" s="101" t="s">
        <v>6517</v>
      </c>
      <c r="E2793" s="412">
        <v>215438.98</v>
      </c>
      <c r="F2793" s="43"/>
      <c r="G2793" s="38"/>
      <c r="H2793" s="125"/>
    </row>
    <row r="2794" ht="15.75" customHeight="1">
      <c r="A2794" s="162">
        <v>46186.0</v>
      </c>
      <c r="B2794" s="272" t="s">
        <v>635</v>
      </c>
      <c r="C2794" s="101" t="s">
        <v>7</v>
      </c>
      <c r="D2794" s="101" t="s">
        <v>6519</v>
      </c>
      <c r="E2794" s="412">
        <v>96251.55</v>
      </c>
      <c r="F2794" s="43"/>
      <c r="G2794" s="38"/>
      <c r="H2794" s="125"/>
    </row>
    <row r="2795" ht="15.75" customHeight="1">
      <c r="A2795" s="162">
        <v>46186.0</v>
      </c>
      <c r="B2795" s="272" t="s">
        <v>635</v>
      </c>
      <c r="C2795" s="101" t="s">
        <v>7</v>
      </c>
      <c r="D2795" s="101" t="s">
        <v>6521</v>
      </c>
      <c r="E2795" s="412">
        <v>195401.96</v>
      </c>
      <c r="F2795" s="43"/>
      <c r="G2795" s="38"/>
      <c r="H2795" s="125"/>
    </row>
    <row r="2796" ht="15.75" customHeight="1">
      <c r="A2796" s="162">
        <v>46189.0</v>
      </c>
      <c r="B2796" s="272" t="s">
        <v>635</v>
      </c>
      <c r="C2796" s="101" t="s">
        <v>7</v>
      </c>
      <c r="D2796" s="101" t="s">
        <v>6523</v>
      </c>
      <c r="E2796" s="412">
        <v>102190.68</v>
      </c>
      <c r="F2796" s="43"/>
      <c r="G2796" s="38"/>
      <c r="H2796" s="125"/>
    </row>
    <row r="2797" ht="15.75" customHeight="1">
      <c r="A2797" s="71">
        <v>46189.0</v>
      </c>
      <c r="B2797" s="311" t="s">
        <v>635</v>
      </c>
      <c r="C2797" s="72" t="s">
        <v>7</v>
      </c>
      <c r="D2797" s="72" t="s">
        <v>6526</v>
      </c>
      <c r="E2797" s="372">
        <v>30729.69</v>
      </c>
      <c r="F2797" s="43"/>
      <c r="G2797" s="38"/>
      <c r="H2797" s="125"/>
    </row>
    <row r="2798" ht="15.75" customHeight="1">
      <c r="A2798" s="162">
        <v>46189.0</v>
      </c>
      <c r="B2798" s="272" t="s">
        <v>635</v>
      </c>
      <c r="C2798" s="101" t="s">
        <v>7</v>
      </c>
      <c r="D2798" s="101" t="s">
        <v>6528</v>
      </c>
      <c r="E2798" s="412">
        <v>36333.51</v>
      </c>
      <c r="F2798" s="43"/>
      <c r="G2798" s="38"/>
      <c r="H2798" s="125"/>
    </row>
    <row r="2799" ht="15.75" customHeight="1">
      <c r="A2799" s="162">
        <v>46189.0</v>
      </c>
      <c r="B2799" s="272" t="s">
        <v>635</v>
      </c>
      <c r="C2799" s="101" t="s">
        <v>7</v>
      </c>
      <c r="D2799" s="101" t="s">
        <v>6534</v>
      </c>
      <c r="E2799" s="412">
        <v>972011.0</v>
      </c>
      <c r="F2799" s="43"/>
      <c r="G2799" s="38"/>
      <c r="H2799" s="125"/>
    </row>
    <row r="2800" ht="15.75" customHeight="1">
      <c r="A2800" s="162">
        <v>46189.0</v>
      </c>
      <c r="B2800" s="272" t="s">
        <v>635</v>
      </c>
      <c r="C2800" s="101" t="s">
        <v>7</v>
      </c>
      <c r="D2800" s="101" t="s">
        <v>6536</v>
      </c>
      <c r="E2800" s="412">
        <v>10864.15</v>
      </c>
      <c r="F2800" s="43"/>
      <c r="G2800" s="38"/>
      <c r="H2800" s="125"/>
    </row>
    <row r="2801" ht="15.75" customHeight="1">
      <c r="A2801" s="162">
        <v>46189.0</v>
      </c>
      <c r="B2801" s="272" t="s">
        <v>635</v>
      </c>
      <c r="C2801" s="101" t="s">
        <v>7</v>
      </c>
      <c r="D2801" s="101" t="s">
        <v>6539</v>
      </c>
      <c r="E2801" s="412">
        <v>213074.5</v>
      </c>
      <c r="F2801" s="43"/>
      <c r="G2801" s="38"/>
      <c r="H2801" s="125"/>
    </row>
    <row r="2802" ht="15.75" customHeight="1">
      <c r="A2802" s="162">
        <v>46189.0</v>
      </c>
      <c r="B2802" s="272" t="s">
        <v>635</v>
      </c>
      <c r="C2802" s="101" t="s">
        <v>7</v>
      </c>
      <c r="D2802" s="101" t="s">
        <v>6541</v>
      </c>
      <c r="E2802" s="412">
        <v>174571.29</v>
      </c>
      <c r="F2802" s="43"/>
      <c r="G2802" s="38"/>
      <c r="H2802" s="125"/>
    </row>
    <row r="2803" ht="15.75" customHeight="1">
      <c r="A2803" s="71">
        <v>46189.0</v>
      </c>
      <c r="B2803" s="311" t="s">
        <v>635</v>
      </c>
      <c r="C2803" s="72" t="s">
        <v>7</v>
      </c>
      <c r="D2803" s="72" t="s">
        <v>6544</v>
      </c>
      <c r="E2803" s="372">
        <v>482379.54</v>
      </c>
      <c r="F2803" s="43"/>
      <c r="G2803" s="38"/>
      <c r="H2803" s="125"/>
    </row>
    <row r="2804" ht="15.75" customHeight="1">
      <c r="A2804" s="162">
        <v>46190.0</v>
      </c>
      <c r="B2804" s="272" t="s">
        <v>635</v>
      </c>
      <c r="C2804" s="101" t="s">
        <v>7</v>
      </c>
      <c r="D2804" s="101" t="s">
        <v>6547</v>
      </c>
      <c r="E2804" s="412">
        <v>765460.41</v>
      </c>
      <c r="F2804" s="43"/>
      <c r="G2804" s="38"/>
      <c r="H2804" s="125"/>
    </row>
    <row r="2805" ht="15.75" customHeight="1">
      <c r="A2805" s="162">
        <v>46190.0</v>
      </c>
      <c r="B2805" s="272" t="s">
        <v>635</v>
      </c>
      <c r="C2805" s="101" t="s">
        <v>7</v>
      </c>
      <c r="D2805" s="101" t="s">
        <v>6549</v>
      </c>
      <c r="E2805" s="412">
        <v>77635.35</v>
      </c>
      <c r="F2805" s="43"/>
      <c r="G2805" s="38"/>
      <c r="H2805" s="125"/>
    </row>
    <row r="2806" ht="15.75" customHeight="1">
      <c r="A2806" s="162">
        <v>46190.0</v>
      </c>
      <c r="B2806" s="272" t="s">
        <v>635</v>
      </c>
      <c r="C2806" s="101" t="s">
        <v>7</v>
      </c>
      <c r="D2806" s="101" t="s">
        <v>6550</v>
      </c>
      <c r="E2806" s="412">
        <v>167566.09</v>
      </c>
      <c r="F2806" s="43"/>
      <c r="G2806" s="38"/>
      <c r="H2806" s="125"/>
    </row>
    <row r="2807" ht="15.75" customHeight="1">
      <c r="A2807" s="162">
        <v>46190.0</v>
      </c>
      <c r="B2807" s="272" t="s">
        <v>635</v>
      </c>
      <c r="C2807" s="101" t="s">
        <v>7</v>
      </c>
      <c r="D2807" s="101" t="s">
        <v>6551</v>
      </c>
      <c r="E2807" s="412">
        <v>483699.62</v>
      </c>
      <c r="F2807" s="43"/>
      <c r="G2807" s="38"/>
      <c r="H2807" s="125"/>
    </row>
    <row r="2808" ht="15.75" customHeight="1">
      <c r="A2808" s="162">
        <v>46190.0</v>
      </c>
      <c r="B2808" s="272" t="s">
        <v>635</v>
      </c>
      <c r="C2808" s="101" t="s">
        <v>7</v>
      </c>
      <c r="D2808" s="101" t="s">
        <v>6554</v>
      </c>
      <c r="E2808" s="412">
        <v>521518.98</v>
      </c>
      <c r="F2808" s="43"/>
      <c r="G2808" s="38"/>
      <c r="H2808" s="125"/>
    </row>
    <row r="2809" ht="15.75" customHeight="1">
      <c r="A2809" s="162">
        <v>46190.0</v>
      </c>
      <c r="B2809" s="272" t="s">
        <v>635</v>
      </c>
      <c r="C2809" s="101" t="s">
        <v>7</v>
      </c>
      <c r="D2809" s="101" t="s">
        <v>6555</v>
      </c>
      <c r="E2809" s="412">
        <v>349142.58</v>
      </c>
      <c r="F2809" s="43"/>
      <c r="G2809" s="38"/>
      <c r="H2809" s="125"/>
    </row>
    <row r="2810" ht="15.75" customHeight="1">
      <c r="A2810" s="162">
        <v>46190.0</v>
      </c>
      <c r="B2810" s="272" t="s">
        <v>635</v>
      </c>
      <c r="C2810" s="101" t="s">
        <v>7</v>
      </c>
      <c r="D2810" s="101" t="s">
        <v>6557</v>
      </c>
      <c r="E2810" s="412">
        <v>584685.76</v>
      </c>
      <c r="F2810" s="43"/>
      <c r="G2810" s="38"/>
      <c r="H2810" s="125"/>
    </row>
    <row r="2811" ht="15.75" customHeight="1">
      <c r="A2811" s="162">
        <v>46191.0</v>
      </c>
      <c r="B2811" s="272" t="s">
        <v>635</v>
      </c>
      <c r="C2811" s="101" t="s">
        <v>7</v>
      </c>
      <c r="D2811" s="101" t="s">
        <v>6559</v>
      </c>
      <c r="E2811" s="412">
        <v>39723.68</v>
      </c>
      <c r="F2811" s="43"/>
      <c r="G2811" s="38"/>
      <c r="H2811" s="125"/>
    </row>
    <row r="2812" ht="15.75" customHeight="1">
      <c r="A2812" s="162">
        <v>46191.0</v>
      </c>
      <c r="B2812" s="272" t="s">
        <v>635</v>
      </c>
      <c r="C2812" s="101" t="s">
        <v>7</v>
      </c>
      <c r="D2812" s="101" t="s">
        <v>6561</v>
      </c>
      <c r="E2812" s="412">
        <v>16292.32</v>
      </c>
      <c r="F2812" s="43"/>
      <c r="G2812" s="38"/>
      <c r="H2812" s="125"/>
    </row>
    <row r="2813" ht="15.75" customHeight="1">
      <c r="A2813" s="162">
        <v>46191.0</v>
      </c>
      <c r="B2813" s="272" t="s">
        <v>635</v>
      </c>
      <c r="C2813" s="101" t="s">
        <v>7</v>
      </c>
      <c r="D2813" s="101" t="s">
        <v>6563</v>
      </c>
      <c r="E2813" s="412">
        <v>445130.19</v>
      </c>
      <c r="F2813" s="43"/>
      <c r="G2813" s="38"/>
      <c r="H2813" s="125"/>
    </row>
    <row r="2814" ht="15.75" customHeight="1">
      <c r="A2814" s="71">
        <v>46191.0</v>
      </c>
      <c r="B2814" s="311" t="s">
        <v>635</v>
      </c>
      <c r="C2814" s="72" t="s">
        <v>7</v>
      </c>
      <c r="D2814" s="72" t="s">
        <v>6565</v>
      </c>
      <c r="E2814" s="372">
        <v>16140.6</v>
      </c>
      <c r="F2814" s="43"/>
      <c r="G2814" s="38"/>
      <c r="H2814" s="125"/>
    </row>
    <row r="2815" ht="15.75" customHeight="1">
      <c r="A2815" s="71">
        <v>46191.0</v>
      </c>
      <c r="B2815" s="311" t="s">
        <v>635</v>
      </c>
      <c r="C2815" s="72" t="s">
        <v>7</v>
      </c>
      <c r="D2815" s="72" t="s">
        <v>6567</v>
      </c>
      <c r="E2815" s="372">
        <v>50386.11</v>
      </c>
      <c r="F2815" s="43"/>
      <c r="G2815" s="38"/>
      <c r="H2815" s="125"/>
    </row>
    <row r="2816" ht="15.75" customHeight="1">
      <c r="A2816" s="162">
        <v>46191.0</v>
      </c>
      <c r="B2816" s="272" t="s">
        <v>635</v>
      </c>
      <c r="C2816" s="101" t="s">
        <v>7</v>
      </c>
      <c r="D2816" s="101" t="s">
        <v>6569</v>
      </c>
      <c r="E2816" s="412">
        <v>62378.91</v>
      </c>
      <c r="F2816" s="43"/>
      <c r="G2816" s="38"/>
      <c r="H2816" s="125"/>
    </row>
    <row r="2817" ht="15.75" customHeight="1">
      <c r="A2817" s="162">
        <v>46191.0</v>
      </c>
      <c r="B2817" s="272" t="s">
        <v>635</v>
      </c>
      <c r="C2817" s="101" t="s">
        <v>7</v>
      </c>
      <c r="D2817" s="101" t="s">
        <v>6572</v>
      </c>
      <c r="E2817" s="412">
        <v>174571.29</v>
      </c>
      <c r="F2817" s="43"/>
      <c r="G2817" s="38"/>
      <c r="H2817" s="125"/>
    </row>
    <row r="2818" ht="15.75" customHeight="1">
      <c r="A2818" s="162">
        <v>46191.0</v>
      </c>
      <c r="B2818" s="272" t="s">
        <v>635</v>
      </c>
      <c r="C2818" s="101" t="s">
        <v>7</v>
      </c>
      <c r="D2818" s="101" t="s">
        <v>6575</v>
      </c>
      <c r="E2818" s="412">
        <v>85284.0</v>
      </c>
      <c r="F2818" s="43"/>
      <c r="G2818" s="38"/>
      <c r="H2818" s="125"/>
    </row>
    <row r="2819" ht="15.75" customHeight="1">
      <c r="A2819" s="71">
        <v>46191.0</v>
      </c>
      <c r="B2819" s="311" t="s">
        <v>635</v>
      </c>
      <c r="C2819" s="72" t="s">
        <v>7</v>
      </c>
      <c r="D2819" s="72" t="s">
        <v>6578</v>
      </c>
      <c r="E2819" s="372">
        <v>17160.44</v>
      </c>
      <c r="F2819" s="43"/>
      <c r="G2819" s="38"/>
      <c r="H2819" s="125"/>
    </row>
    <row r="2820" ht="15.75" customHeight="1">
      <c r="A2820" s="162">
        <v>46191.0</v>
      </c>
      <c r="B2820" s="272" t="s">
        <v>635</v>
      </c>
      <c r="C2820" s="101" t="s">
        <v>7</v>
      </c>
      <c r="D2820" s="101" t="s">
        <v>6581</v>
      </c>
      <c r="E2820" s="412">
        <v>1201610.17</v>
      </c>
      <c r="F2820" s="43"/>
      <c r="G2820" s="38"/>
      <c r="H2820" s="125"/>
    </row>
    <row r="2821" ht="15.75" customHeight="1">
      <c r="A2821" s="71">
        <v>46191.0</v>
      </c>
      <c r="B2821" s="311" t="s">
        <v>635</v>
      </c>
      <c r="C2821" s="72" t="s">
        <v>7</v>
      </c>
      <c r="D2821" s="72" t="s">
        <v>6584</v>
      </c>
      <c r="E2821" s="372">
        <v>11104.87</v>
      </c>
      <c r="F2821" s="43"/>
      <c r="G2821" s="38"/>
      <c r="H2821" s="125"/>
    </row>
    <row r="2822" ht="15.75" customHeight="1">
      <c r="A2822" s="162">
        <v>46191.0</v>
      </c>
      <c r="B2822" s="272" t="s">
        <v>635</v>
      </c>
      <c r="C2822" s="101" t="s">
        <v>7</v>
      </c>
      <c r="D2822" s="101" t="s">
        <v>6587</v>
      </c>
      <c r="E2822" s="412">
        <v>77891.58</v>
      </c>
      <c r="F2822" s="43"/>
      <c r="G2822" s="38"/>
      <c r="H2822" s="125"/>
    </row>
    <row r="2823" ht="15.75" customHeight="1">
      <c r="A2823" s="162">
        <v>46191.0</v>
      </c>
      <c r="B2823" s="272" t="s">
        <v>635</v>
      </c>
      <c r="C2823" s="101" t="s">
        <v>7</v>
      </c>
      <c r="D2823" s="101" t="s">
        <v>6588</v>
      </c>
      <c r="E2823" s="412">
        <v>65715.29</v>
      </c>
      <c r="F2823" s="43"/>
      <c r="G2823" s="38"/>
      <c r="H2823" s="125"/>
    </row>
    <row r="2824" ht="15.75" customHeight="1">
      <c r="A2824" s="162">
        <v>46191.0</v>
      </c>
      <c r="B2824" s="272" t="s">
        <v>635</v>
      </c>
      <c r="C2824" s="101" t="s">
        <v>7</v>
      </c>
      <c r="D2824" s="101" t="s">
        <v>6589</v>
      </c>
      <c r="E2824" s="412">
        <v>3572.3</v>
      </c>
      <c r="F2824" s="43"/>
      <c r="G2824" s="38"/>
      <c r="H2824" s="125"/>
    </row>
    <row r="2825" ht="15.75" customHeight="1">
      <c r="A2825" s="162">
        <v>46191.0</v>
      </c>
      <c r="B2825" s="272" t="s">
        <v>635</v>
      </c>
      <c r="C2825" s="101" t="s">
        <v>7</v>
      </c>
      <c r="D2825" s="101" t="s">
        <v>6590</v>
      </c>
      <c r="E2825" s="412">
        <v>34020.17</v>
      </c>
      <c r="F2825" s="43"/>
      <c r="G2825" s="38"/>
      <c r="H2825" s="125"/>
    </row>
    <row r="2826" ht="15.75" customHeight="1">
      <c r="A2826" s="71">
        <v>46192.0</v>
      </c>
      <c r="B2826" s="311" t="s">
        <v>635</v>
      </c>
      <c r="C2826" s="72" t="s">
        <v>7</v>
      </c>
      <c r="D2826" s="72" t="s">
        <v>6591</v>
      </c>
      <c r="E2826" s="372">
        <v>423012.99</v>
      </c>
      <c r="F2826" s="33"/>
      <c r="G2826" s="38"/>
      <c r="H2826" s="125"/>
    </row>
    <row r="2827" ht="15.75" customHeight="1">
      <c r="A2827" s="162">
        <v>46192.0</v>
      </c>
      <c r="B2827" s="272" t="s">
        <v>635</v>
      </c>
      <c r="C2827" s="101" t="s">
        <v>7</v>
      </c>
      <c r="D2827" s="101" t="s">
        <v>6592</v>
      </c>
      <c r="E2827" s="372">
        <v>16425.53</v>
      </c>
      <c r="F2827" s="276"/>
      <c r="G2827" s="38"/>
      <c r="H2827" s="125"/>
    </row>
    <row r="2828" ht="15.75" customHeight="1">
      <c r="A2828" s="162">
        <v>46192.0</v>
      </c>
      <c r="B2828" s="272" t="s">
        <v>635</v>
      </c>
      <c r="C2828" s="101" t="s">
        <v>7</v>
      </c>
      <c r="D2828" s="101" t="s">
        <v>6593</v>
      </c>
      <c r="E2828" s="372">
        <v>5619.63</v>
      </c>
      <c r="F2828" s="43"/>
      <c r="G2828" s="38"/>
      <c r="H2828" s="125"/>
    </row>
    <row r="2829" ht="15.75" customHeight="1">
      <c r="A2829" s="162">
        <v>46192.0</v>
      </c>
      <c r="B2829" s="272" t="s">
        <v>635</v>
      </c>
      <c r="C2829" s="101" t="s">
        <v>7</v>
      </c>
      <c r="D2829" s="101" t="s">
        <v>6594</v>
      </c>
      <c r="E2829" s="372">
        <v>129310.55</v>
      </c>
      <c r="F2829" s="43"/>
      <c r="G2829" s="38"/>
      <c r="H2829" s="125"/>
    </row>
    <row r="2830" ht="15.75" customHeight="1">
      <c r="A2830" s="162">
        <v>46192.0</v>
      </c>
      <c r="B2830" s="272" t="s">
        <v>635</v>
      </c>
      <c r="C2830" s="101" t="s">
        <v>7</v>
      </c>
      <c r="D2830" s="101" t="s">
        <v>6595</v>
      </c>
      <c r="E2830" s="372">
        <v>57742.21</v>
      </c>
      <c r="F2830" s="43"/>
      <c r="G2830" s="38"/>
      <c r="H2830" s="125"/>
    </row>
    <row r="2831" ht="15.75" customHeight="1">
      <c r="A2831" s="162">
        <v>46192.0</v>
      </c>
      <c r="B2831" s="272" t="s">
        <v>635</v>
      </c>
      <c r="C2831" s="101" t="s">
        <v>7</v>
      </c>
      <c r="D2831" s="101" t="s">
        <v>6596</v>
      </c>
      <c r="E2831" s="372">
        <v>190778.19</v>
      </c>
      <c r="F2831" s="43"/>
      <c r="G2831" s="38"/>
      <c r="H2831" s="125"/>
    </row>
    <row r="2832" ht="15.75" customHeight="1">
      <c r="A2832" s="162">
        <v>46192.0</v>
      </c>
      <c r="B2832" s="272" t="s">
        <v>635</v>
      </c>
      <c r="C2832" s="101" t="s">
        <v>7</v>
      </c>
      <c r="D2832" s="101" t="s">
        <v>6597</v>
      </c>
      <c r="E2832" s="372">
        <v>165154.88</v>
      </c>
      <c r="F2832" s="43"/>
      <c r="G2832" s="38"/>
      <c r="H2832" s="125"/>
    </row>
    <row r="2833" ht="15.75" customHeight="1">
      <c r="A2833" s="195">
        <v>46192.0</v>
      </c>
      <c r="B2833" s="479" t="s">
        <v>635</v>
      </c>
      <c r="C2833" s="196" t="s">
        <v>7</v>
      </c>
      <c r="D2833" s="196" t="s">
        <v>6598</v>
      </c>
      <c r="E2833" s="427">
        <v>117202.43</v>
      </c>
      <c r="F2833" s="43"/>
      <c r="G2833" s="38"/>
      <c r="H2833" s="125"/>
    </row>
    <row r="2834" ht="15.75" customHeight="1">
      <c r="A2834" s="162">
        <v>46192.0</v>
      </c>
      <c r="B2834" s="272" t="s">
        <v>635</v>
      </c>
      <c r="C2834" s="101" t="s">
        <v>7</v>
      </c>
      <c r="D2834" s="101" t="s">
        <v>6599</v>
      </c>
      <c r="E2834" s="372">
        <v>48496.23</v>
      </c>
      <c r="F2834" s="43"/>
      <c r="G2834" s="38"/>
      <c r="H2834" s="125"/>
    </row>
    <row r="2835" ht="15.75" customHeight="1">
      <c r="A2835" s="162">
        <v>46192.0</v>
      </c>
      <c r="B2835" s="272" t="s">
        <v>635</v>
      </c>
      <c r="C2835" s="101" t="s">
        <v>7</v>
      </c>
      <c r="D2835" s="101" t="s">
        <v>6600</v>
      </c>
      <c r="E2835" s="372">
        <v>2078.04</v>
      </c>
      <c r="F2835" s="43"/>
      <c r="G2835" s="38"/>
      <c r="H2835" s="125"/>
    </row>
    <row r="2836" ht="15.75" customHeight="1">
      <c r="A2836" s="195">
        <v>46195.0</v>
      </c>
      <c r="B2836" s="479" t="s">
        <v>635</v>
      </c>
      <c r="C2836" s="196" t="s">
        <v>7</v>
      </c>
      <c r="D2836" s="196" t="s">
        <v>6601</v>
      </c>
      <c r="E2836" s="427">
        <v>1465818.75</v>
      </c>
      <c r="F2836" s="43"/>
      <c r="G2836" s="38"/>
      <c r="H2836" s="125"/>
    </row>
    <row r="2837" ht="15.75" customHeight="1">
      <c r="A2837" s="162">
        <v>46195.0</v>
      </c>
      <c r="B2837" s="272" t="s">
        <v>635</v>
      </c>
      <c r="C2837" s="101" t="s">
        <v>7</v>
      </c>
      <c r="D2837" s="101" t="s">
        <v>6602</v>
      </c>
      <c r="E2837" s="372">
        <v>28507.62</v>
      </c>
      <c r="F2837" s="43"/>
      <c r="G2837" s="38"/>
      <c r="H2837" s="125"/>
    </row>
    <row r="2838" ht="15.75" customHeight="1">
      <c r="A2838" s="195">
        <v>46195.0</v>
      </c>
      <c r="B2838" s="479" t="s">
        <v>635</v>
      </c>
      <c r="C2838" s="196" t="s">
        <v>7</v>
      </c>
      <c r="D2838" s="488" t="s">
        <v>6603</v>
      </c>
      <c r="E2838" s="489">
        <v>321268.38</v>
      </c>
      <c r="F2838" s="43"/>
      <c r="G2838" s="38"/>
      <c r="H2838" s="125"/>
    </row>
    <row r="2839" ht="15.75" customHeight="1">
      <c r="A2839" s="162">
        <v>46195.0</v>
      </c>
      <c r="B2839" s="272" t="s">
        <v>635</v>
      </c>
      <c r="C2839" s="101" t="s">
        <v>7</v>
      </c>
      <c r="D2839" s="101" t="s">
        <v>6604</v>
      </c>
      <c r="E2839" s="372">
        <v>14751.92</v>
      </c>
      <c r="F2839" s="43"/>
      <c r="G2839" s="38"/>
      <c r="H2839" s="125"/>
    </row>
    <row r="2840" ht="15.75" customHeight="1">
      <c r="A2840" s="162">
        <v>46195.0</v>
      </c>
      <c r="B2840" s="272" t="s">
        <v>635</v>
      </c>
      <c r="C2840" s="101" t="s">
        <v>7</v>
      </c>
      <c r="D2840" s="101" t="s">
        <v>6605</v>
      </c>
      <c r="E2840" s="372">
        <v>66267.36</v>
      </c>
      <c r="F2840" s="43"/>
      <c r="G2840" s="38"/>
      <c r="H2840" s="125"/>
    </row>
    <row r="2841" ht="15.75" customHeight="1">
      <c r="A2841" s="162">
        <v>46195.0</v>
      </c>
      <c r="B2841" s="272" t="s">
        <v>635</v>
      </c>
      <c r="C2841" s="101" t="s">
        <v>7</v>
      </c>
      <c r="D2841" s="101" t="s">
        <v>6606</v>
      </c>
      <c r="E2841" s="372">
        <v>37313.58</v>
      </c>
      <c r="F2841" s="43"/>
      <c r="G2841" s="38"/>
      <c r="H2841" s="125"/>
    </row>
    <row r="2842" ht="15.75" customHeight="1">
      <c r="A2842" s="162">
        <v>46195.0</v>
      </c>
      <c r="B2842" s="272" t="s">
        <v>635</v>
      </c>
      <c r="C2842" s="101" t="s">
        <v>679</v>
      </c>
      <c r="D2842" s="101" t="s">
        <v>6607</v>
      </c>
      <c r="E2842" s="372">
        <v>-13784.32</v>
      </c>
      <c r="F2842" s="43"/>
      <c r="G2842" s="38"/>
      <c r="H2842" s="125"/>
    </row>
    <row r="2843" ht="15.75" customHeight="1">
      <c r="A2843" s="195">
        <v>46196.0</v>
      </c>
      <c r="B2843" s="479" t="s">
        <v>635</v>
      </c>
      <c r="C2843" s="196" t="s">
        <v>7</v>
      </c>
      <c r="D2843" s="196" t="s">
        <v>6608</v>
      </c>
      <c r="E2843" s="427">
        <v>12430.82</v>
      </c>
      <c r="F2843" s="43"/>
      <c r="G2843" s="38"/>
      <c r="H2843" s="125"/>
    </row>
    <row r="2844" ht="15.75" customHeight="1">
      <c r="A2844" s="162">
        <v>46196.0</v>
      </c>
      <c r="B2844" s="272" t="s">
        <v>635</v>
      </c>
      <c r="C2844" s="101" t="s">
        <v>7</v>
      </c>
      <c r="D2844" s="101" t="s">
        <v>6609</v>
      </c>
      <c r="E2844" s="372">
        <v>92399.6</v>
      </c>
      <c r="F2844" s="43"/>
      <c r="G2844" s="38"/>
      <c r="H2844" s="125"/>
    </row>
    <row r="2845" ht="15.75" customHeight="1">
      <c r="A2845" s="162">
        <v>46196.0</v>
      </c>
      <c r="B2845" s="272" t="s">
        <v>635</v>
      </c>
      <c r="C2845" s="101" t="s">
        <v>7</v>
      </c>
      <c r="D2845" s="101" t="s">
        <v>6610</v>
      </c>
      <c r="E2845" s="372">
        <v>422712.19</v>
      </c>
      <c r="F2845" s="43"/>
      <c r="G2845" s="38"/>
      <c r="H2845" s="125"/>
    </row>
    <row r="2846" ht="15.75" customHeight="1">
      <c r="A2846" s="162">
        <v>46196.0</v>
      </c>
      <c r="B2846" s="272" t="s">
        <v>635</v>
      </c>
      <c r="C2846" s="101" t="s">
        <v>7</v>
      </c>
      <c r="D2846" s="101" t="s">
        <v>6611</v>
      </c>
      <c r="E2846" s="372">
        <v>71643.29</v>
      </c>
      <c r="F2846" s="43"/>
      <c r="G2846" s="38"/>
      <c r="H2846" s="125"/>
    </row>
    <row r="2847" ht="15.75" customHeight="1">
      <c r="A2847" s="195">
        <v>46197.0</v>
      </c>
      <c r="B2847" s="474" t="s">
        <v>635</v>
      </c>
      <c r="C2847" s="196" t="s">
        <v>7</v>
      </c>
      <c r="D2847" s="196" t="s">
        <v>6612</v>
      </c>
      <c r="E2847" s="427">
        <v>90413.8</v>
      </c>
      <c r="F2847" s="43"/>
      <c r="G2847" s="38"/>
      <c r="H2847" s="125"/>
    </row>
    <row r="2848" ht="15.75" customHeight="1">
      <c r="A2848" s="162">
        <v>46197.0</v>
      </c>
      <c r="B2848" s="272" t="s">
        <v>635</v>
      </c>
      <c r="C2848" s="101" t="s">
        <v>7</v>
      </c>
      <c r="D2848" s="101" t="s">
        <v>6613</v>
      </c>
      <c r="E2848" s="372">
        <v>58740.0</v>
      </c>
      <c r="F2848" s="43"/>
      <c r="G2848" s="38"/>
      <c r="H2848" s="125"/>
    </row>
    <row r="2849" ht="15.75" customHeight="1">
      <c r="A2849" s="162">
        <v>46197.0</v>
      </c>
      <c r="B2849" s="272" t="s">
        <v>635</v>
      </c>
      <c r="C2849" s="101" t="s">
        <v>7</v>
      </c>
      <c r="D2849" s="101" t="s">
        <v>6614</v>
      </c>
      <c r="E2849" s="372">
        <v>116601.06</v>
      </c>
      <c r="F2849" s="43"/>
      <c r="G2849" s="38"/>
      <c r="H2849" s="125"/>
    </row>
    <row r="2850" ht="15.75" customHeight="1">
      <c r="A2850" s="162">
        <v>46197.0</v>
      </c>
      <c r="B2850" s="272" t="s">
        <v>635</v>
      </c>
      <c r="C2850" s="101" t="s">
        <v>7</v>
      </c>
      <c r="D2850" s="101" t="s">
        <v>6615</v>
      </c>
      <c r="E2850" s="372">
        <v>59913.7</v>
      </c>
      <c r="F2850" s="43"/>
      <c r="G2850" s="38"/>
      <c r="H2850" s="125"/>
    </row>
    <row r="2851" ht="15.75" customHeight="1">
      <c r="A2851" s="162">
        <v>46197.0</v>
      </c>
      <c r="B2851" s="272" t="s">
        <v>635</v>
      </c>
      <c r="C2851" s="101" t="s">
        <v>7</v>
      </c>
      <c r="D2851" s="101" t="s">
        <v>6616</v>
      </c>
      <c r="E2851" s="372">
        <v>212958.38</v>
      </c>
      <c r="F2851" s="43"/>
      <c r="G2851" s="38"/>
      <c r="H2851" s="125"/>
    </row>
    <row r="2852" ht="15.75" customHeight="1">
      <c r="A2852" s="195">
        <v>46198.0</v>
      </c>
      <c r="B2852" s="479" t="s">
        <v>635</v>
      </c>
      <c r="C2852" s="196" t="s">
        <v>7</v>
      </c>
      <c r="D2852" s="196" t="s">
        <v>6617</v>
      </c>
      <c r="E2852" s="427">
        <v>89987.04</v>
      </c>
      <c r="F2852" s="43"/>
      <c r="G2852" s="38"/>
      <c r="H2852" s="125"/>
    </row>
    <row r="2853" ht="15.75" customHeight="1">
      <c r="A2853" s="162">
        <v>46198.0</v>
      </c>
      <c r="B2853" s="272" t="s">
        <v>635</v>
      </c>
      <c r="C2853" s="101" t="s">
        <v>7</v>
      </c>
      <c r="D2853" s="101" t="s">
        <v>6618</v>
      </c>
      <c r="E2853" s="372">
        <v>582559.68</v>
      </c>
      <c r="F2853" s="43"/>
      <c r="G2853" s="38"/>
      <c r="H2853" s="125"/>
    </row>
    <row r="2854" ht="15.75" customHeight="1">
      <c r="A2854" s="162">
        <v>46198.0</v>
      </c>
      <c r="B2854" s="272" t="s">
        <v>635</v>
      </c>
      <c r="C2854" s="101" t="s">
        <v>7</v>
      </c>
      <c r="D2854" s="101" t="s">
        <v>6619</v>
      </c>
      <c r="E2854" s="372">
        <v>39612.52</v>
      </c>
      <c r="F2854" s="43"/>
      <c r="G2854" s="38"/>
      <c r="H2854" s="125"/>
    </row>
    <row r="2855" ht="15.75" customHeight="1">
      <c r="A2855" s="162">
        <v>46198.0</v>
      </c>
      <c r="B2855" s="272" t="s">
        <v>635</v>
      </c>
      <c r="C2855" s="101" t="s">
        <v>7</v>
      </c>
      <c r="D2855" s="101" t="s">
        <v>6620</v>
      </c>
      <c r="E2855" s="372">
        <v>80646.99</v>
      </c>
      <c r="F2855" s="43"/>
      <c r="G2855" s="38"/>
      <c r="H2855" s="125"/>
    </row>
    <row r="2856" ht="15.75" customHeight="1">
      <c r="A2856" s="162">
        <v>46198.0</v>
      </c>
      <c r="B2856" s="272" t="s">
        <v>635</v>
      </c>
      <c r="C2856" s="101" t="s">
        <v>7</v>
      </c>
      <c r="D2856" s="101" t="s">
        <v>6621</v>
      </c>
      <c r="E2856" s="372">
        <v>5619.63</v>
      </c>
      <c r="F2856" s="43"/>
      <c r="G2856" s="38"/>
      <c r="H2856" s="125"/>
    </row>
    <row r="2857" ht="15.75" customHeight="1">
      <c r="A2857" s="195">
        <v>46198.0</v>
      </c>
      <c r="B2857" s="479" t="s">
        <v>635</v>
      </c>
      <c r="C2857" s="196" t="s">
        <v>7</v>
      </c>
      <c r="D2857" s="196" t="s">
        <v>6622</v>
      </c>
      <c r="E2857" s="427">
        <v>393804.98</v>
      </c>
      <c r="F2857" s="33"/>
      <c r="G2857" s="38"/>
      <c r="H2857" s="125"/>
    </row>
    <row r="2858" ht="15.75" customHeight="1">
      <c r="A2858" s="162">
        <v>46199.0</v>
      </c>
      <c r="B2858" s="272" t="s">
        <v>635</v>
      </c>
      <c r="C2858" s="101" t="s">
        <v>7</v>
      </c>
      <c r="D2858" s="101" t="s">
        <v>6623</v>
      </c>
      <c r="E2858" s="372">
        <v>39450.03</v>
      </c>
      <c r="F2858" s="204" t="s">
        <v>6624</v>
      </c>
      <c r="G2858" s="38"/>
      <c r="H2858" s="125"/>
    </row>
    <row r="2859" ht="15.75" customHeight="1">
      <c r="A2859" s="162">
        <v>46199.0</v>
      </c>
      <c r="B2859" s="272" t="s">
        <v>635</v>
      </c>
      <c r="C2859" s="101" t="s">
        <v>7</v>
      </c>
      <c r="D2859" s="101" t="s">
        <v>6625</v>
      </c>
      <c r="E2859" s="372">
        <v>41944.72</v>
      </c>
      <c r="F2859" s="43"/>
      <c r="G2859" s="38"/>
      <c r="H2859" s="125"/>
    </row>
    <row r="2860" ht="15.75" customHeight="1">
      <c r="A2860" s="162">
        <v>46199.0</v>
      </c>
      <c r="B2860" s="309" t="s">
        <v>635</v>
      </c>
      <c r="C2860" s="101" t="s">
        <v>7</v>
      </c>
      <c r="D2860" s="101" t="s">
        <v>6626</v>
      </c>
      <c r="E2860" s="372">
        <v>22176.39</v>
      </c>
      <c r="F2860" s="43"/>
      <c r="G2860" s="38"/>
      <c r="H2860" s="125"/>
    </row>
    <row r="2861" ht="15.75" customHeight="1">
      <c r="A2861" s="162">
        <v>46199.0</v>
      </c>
      <c r="B2861" s="309" t="s">
        <v>635</v>
      </c>
      <c r="C2861" s="101" t="s">
        <v>7</v>
      </c>
      <c r="D2861" s="101" t="s">
        <v>6627</v>
      </c>
      <c r="E2861" s="372">
        <v>59038.06</v>
      </c>
      <c r="F2861" s="43"/>
      <c r="G2861" s="38"/>
      <c r="H2861" s="125"/>
    </row>
    <row r="2862" ht="15.75" customHeight="1">
      <c r="A2862" s="162">
        <v>46199.0</v>
      </c>
      <c r="B2862" s="272" t="s">
        <v>635</v>
      </c>
      <c r="C2862" s="101" t="s">
        <v>7</v>
      </c>
      <c r="D2862" s="101" t="s">
        <v>6628</v>
      </c>
      <c r="E2862" s="372">
        <v>16858.91</v>
      </c>
      <c r="F2862" s="43"/>
      <c r="G2862" s="38"/>
      <c r="H2862" s="125"/>
    </row>
    <row r="2863" ht="15.75" customHeight="1">
      <c r="A2863" s="162">
        <v>46199.0</v>
      </c>
      <c r="B2863" s="309" t="s">
        <v>635</v>
      </c>
      <c r="C2863" s="101" t="s">
        <v>7</v>
      </c>
      <c r="D2863" s="101" t="s">
        <v>6629</v>
      </c>
      <c r="E2863" s="372">
        <v>109048.56</v>
      </c>
      <c r="F2863" s="43"/>
      <c r="G2863" s="38"/>
      <c r="H2863" s="125"/>
    </row>
    <row r="2864" ht="15.75" customHeight="1">
      <c r="A2864" s="162">
        <v>46199.0</v>
      </c>
      <c r="B2864" s="309" t="s">
        <v>6439</v>
      </c>
      <c r="C2864" s="101" t="s">
        <v>7</v>
      </c>
      <c r="D2864" s="101" t="s">
        <v>6630</v>
      </c>
      <c r="E2864" s="372">
        <v>37657.85</v>
      </c>
      <c r="F2864" s="43"/>
      <c r="G2864" s="38"/>
      <c r="H2864" s="125"/>
    </row>
    <row r="2865" ht="15.75" customHeight="1">
      <c r="A2865" s="162">
        <v>46200.0</v>
      </c>
      <c r="B2865" s="272" t="s">
        <v>635</v>
      </c>
      <c r="C2865" s="101" t="s">
        <v>7</v>
      </c>
      <c r="D2865" s="101" t="s">
        <v>6631</v>
      </c>
      <c r="E2865" s="372">
        <v>825555.96</v>
      </c>
      <c r="F2865" s="43"/>
      <c r="G2865" s="38"/>
      <c r="H2865" s="125"/>
    </row>
    <row r="2866" ht="15.75" customHeight="1">
      <c r="A2866" s="162">
        <v>46200.0</v>
      </c>
      <c r="B2866" s="272" t="s">
        <v>635</v>
      </c>
      <c r="C2866" s="101" t="s">
        <v>7</v>
      </c>
      <c r="D2866" s="101" t="s">
        <v>6632</v>
      </c>
      <c r="E2866" s="372">
        <v>349142.58</v>
      </c>
      <c r="F2866" s="43"/>
      <c r="G2866" s="38"/>
      <c r="H2866" s="125"/>
    </row>
    <row r="2867" ht="15.75" customHeight="1">
      <c r="A2867" s="162">
        <v>46200.0</v>
      </c>
      <c r="B2867" s="272" t="s">
        <v>635</v>
      </c>
      <c r="C2867" s="101" t="s">
        <v>7</v>
      </c>
      <c r="D2867" s="101" t="s">
        <v>6633</v>
      </c>
      <c r="E2867" s="372">
        <v>303963.41</v>
      </c>
      <c r="F2867" s="43"/>
      <c r="G2867" s="38"/>
      <c r="H2867" s="125"/>
    </row>
    <row r="2868" ht="15.75" customHeight="1">
      <c r="A2868" s="162">
        <v>46200.0</v>
      </c>
      <c r="B2868" s="309" t="s">
        <v>635</v>
      </c>
      <c r="C2868" s="101" t="s">
        <v>7</v>
      </c>
      <c r="D2868" s="101" t="s">
        <v>6634</v>
      </c>
      <c r="E2868" s="372">
        <v>8585.32</v>
      </c>
      <c r="F2868" s="43"/>
      <c r="G2868" s="38"/>
      <c r="H2868" s="125"/>
    </row>
    <row r="2869" ht="15.75" customHeight="1">
      <c r="A2869" s="162">
        <v>46200.0</v>
      </c>
      <c r="B2869" s="309" t="s">
        <v>635</v>
      </c>
      <c r="C2869" s="101" t="s">
        <v>7</v>
      </c>
      <c r="D2869" s="101" t="s">
        <v>6635</v>
      </c>
      <c r="E2869" s="372">
        <v>190199.44</v>
      </c>
      <c r="F2869" s="43"/>
      <c r="G2869" s="38"/>
      <c r="H2869" s="125"/>
    </row>
    <row r="2870" ht="15.75" customHeight="1">
      <c r="A2870" s="162">
        <v>46200.0</v>
      </c>
      <c r="B2870" s="309" t="s">
        <v>635</v>
      </c>
      <c r="C2870" s="101" t="s">
        <v>7</v>
      </c>
      <c r="D2870" s="101" t="s">
        <v>6636</v>
      </c>
      <c r="E2870" s="372">
        <v>72852.19</v>
      </c>
      <c r="F2870" s="43"/>
      <c r="G2870" s="38"/>
      <c r="H2870" s="125"/>
    </row>
    <row r="2871" ht="15.75" customHeight="1">
      <c r="A2871" s="162">
        <v>46200.0</v>
      </c>
      <c r="B2871" s="309" t="s">
        <v>635</v>
      </c>
      <c r="C2871" s="101" t="s">
        <v>7</v>
      </c>
      <c r="D2871" s="101" t="s">
        <v>6637</v>
      </c>
      <c r="E2871" s="372">
        <v>106362.03</v>
      </c>
      <c r="F2871" s="43"/>
      <c r="G2871" s="38"/>
      <c r="H2871" s="125"/>
    </row>
    <row r="2872" ht="15.75" customHeight="1">
      <c r="A2872" s="162">
        <v>46200.0</v>
      </c>
      <c r="B2872" s="309" t="s">
        <v>635</v>
      </c>
      <c r="C2872" s="101" t="s">
        <v>7</v>
      </c>
      <c r="D2872" s="101" t="s">
        <v>6638</v>
      </c>
      <c r="E2872" s="372">
        <v>273522.82</v>
      </c>
      <c r="F2872" s="43"/>
      <c r="G2872" s="38"/>
      <c r="H2872" s="125"/>
    </row>
    <row r="2873" ht="15.75" customHeight="1">
      <c r="A2873" s="162">
        <v>46200.0</v>
      </c>
      <c r="B2873" s="309" t="s">
        <v>635</v>
      </c>
      <c r="C2873" s="101" t="s">
        <v>7</v>
      </c>
      <c r="D2873" s="101" t="s">
        <v>6639</v>
      </c>
      <c r="E2873" s="372">
        <v>22743.18</v>
      </c>
      <c r="F2873" s="43"/>
      <c r="G2873" s="38"/>
      <c r="H2873" s="125"/>
    </row>
    <row r="2874" ht="15.75" customHeight="1">
      <c r="A2874" s="162">
        <v>46202.0</v>
      </c>
      <c r="B2874" s="309" t="s">
        <v>635</v>
      </c>
      <c r="C2874" s="101" t="s">
        <v>7</v>
      </c>
      <c r="D2874" s="101" t="s">
        <v>6640</v>
      </c>
      <c r="E2874" s="372">
        <v>13472.18</v>
      </c>
      <c r="F2874" s="43"/>
      <c r="G2874" s="38"/>
      <c r="H2874" s="125"/>
    </row>
    <row r="2875" ht="15.75" customHeight="1">
      <c r="A2875" s="162">
        <v>46202.0</v>
      </c>
      <c r="B2875" s="272" t="s">
        <v>635</v>
      </c>
      <c r="C2875" s="101" t="s">
        <v>7</v>
      </c>
      <c r="D2875" s="101" t="s">
        <v>6641</v>
      </c>
      <c r="E2875" s="372">
        <v>37752.41</v>
      </c>
      <c r="F2875" s="43"/>
      <c r="G2875" s="38"/>
      <c r="H2875" s="125"/>
    </row>
    <row r="2876" ht="15.75" customHeight="1">
      <c r="A2876" s="162">
        <v>46202.0</v>
      </c>
      <c r="B2876" s="272" t="s">
        <v>635</v>
      </c>
      <c r="C2876" s="101" t="s">
        <v>7</v>
      </c>
      <c r="D2876" s="101" t="s">
        <v>6642</v>
      </c>
      <c r="E2876" s="372">
        <v>368568.14</v>
      </c>
      <c r="F2876" s="43"/>
      <c r="G2876" s="38"/>
      <c r="H2876" s="125"/>
    </row>
    <row r="2877" ht="15.75" customHeight="1">
      <c r="A2877" s="162">
        <v>46202.0</v>
      </c>
      <c r="B2877" s="309" t="s">
        <v>635</v>
      </c>
      <c r="C2877" s="101" t="s">
        <v>7</v>
      </c>
      <c r="D2877" s="101" t="s">
        <v>6643</v>
      </c>
      <c r="E2877" s="402">
        <v>127963.02</v>
      </c>
      <c r="F2877" s="43"/>
      <c r="G2877" s="38"/>
      <c r="H2877" s="125"/>
    </row>
    <row r="2878" ht="15.75" customHeight="1">
      <c r="A2878" s="253">
        <v>46202.0</v>
      </c>
      <c r="B2878" s="490" t="s">
        <v>635</v>
      </c>
      <c r="C2878" s="254" t="s">
        <v>69</v>
      </c>
      <c r="D2878" s="254" t="s">
        <v>6644</v>
      </c>
      <c r="E2878" s="491">
        <v>12808.5</v>
      </c>
      <c r="F2878" s="43"/>
      <c r="G2878" s="38"/>
      <c r="H2878" s="125"/>
    </row>
    <row r="2879" ht="15.75" customHeight="1">
      <c r="A2879" s="162">
        <v>46202.0</v>
      </c>
      <c r="B2879" s="309" t="s">
        <v>635</v>
      </c>
      <c r="C2879" s="101" t="s">
        <v>7</v>
      </c>
      <c r="D2879" s="101" t="s">
        <v>6645</v>
      </c>
      <c r="E2879" s="402">
        <v>63806.8</v>
      </c>
      <c r="F2879" s="43"/>
      <c r="G2879" s="38"/>
      <c r="H2879" s="125"/>
    </row>
    <row r="2880" ht="15.75" customHeight="1">
      <c r="A2880" s="162">
        <v>46202.0</v>
      </c>
      <c r="B2880" s="309" t="s">
        <v>635</v>
      </c>
      <c r="C2880" s="101" t="s">
        <v>7</v>
      </c>
      <c r="D2880" s="101" t="s">
        <v>6646</v>
      </c>
      <c r="E2880" s="402">
        <v>3149.42</v>
      </c>
      <c r="F2880" s="43"/>
      <c r="G2880" s="38"/>
      <c r="H2880" s="125"/>
    </row>
    <row r="2881" ht="15.75" customHeight="1">
      <c r="A2881" s="71">
        <v>46203.0</v>
      </c>
      <c r="B2881" s="311" t="s">
        <v>635</v>
      </c>
      <c r="C2881" s="72" t="s">
        <v>7</v>
      </c>
      <c r="D2881" s="72" t="s">
        <v>6647</v>
      </c>
      <c r="E2881" s="372">
        <v>-11210.97</v>
      </c>
      <c r="F2881" s="43"/>
      <c r="G2881" s="38"/>
      <c r="H2881" s="125"/>
    </row>
    <row r="2882" ht="15.75" customHeight="1">
      <c r="A2882" s="162">
        <v>46203.0</v>
      </c>
      <c r="B2882" s="272" t="s">
        <v>635</v>
      </c>
      <c r="C2882" s="101" t="s">
        <v>7</v>
      </c>
      <c r="D2882" s="101" t="s">
        <v>6648</v>
      </c>
      <c r="E2882" s="359">
        <v>59913.7</v>
      </c>
      <c r="F2882" s="43"/>
      <c r="G2882" s="38"/>
      <c r="H2882" s="125"/>
    </row>
    <row r="2883" ht="15.75" customHeight="1">
      <c r="A2883" s="162">
        <v>46203.0</v>
      </c>
      <c r="B2883" s="272" t="s">
        <v>635</v>
      </c>
      <c r="C2883" s="101" t="s">
        <v>7</v>
      </c>
      <c r="D2883" s="101" t="s">
        <v>6649</v>
      </c>
      <c r="E2883" s="359">
        <v>157220.35</v>
      </c>
      <c r="F2883" s="43"/>
      <c r="G2883" s="38"/>
      <c r="H2883" s="125"/>
    </row>
    <row r="2884" ht="15.75" customHeight="1">
      <c r="A2884" s="162">
        <v>46203.0</v>
      </c>
      <c r="B2884" s="272" t="s">
        <v>635</v>
      </c>
      <c r="C2884" s="101" t="s">
        <v>7</v>
      </c>
      <c r="D2884" s="101" t="s">
        <v>6650</v>
      </c>
      <c r="E2884" s="359">
        <v>29424.85</v>
      </c>
      <c r="F2884" s="43"/>
      <c r="G2884" s="38"/>
      <c r="H2884" s="125"/>
    </row>
    <row r="2885" ht="15.75" customHeight="1">
      <c r="A2885" s="162">
        <v>46203.0</v>
      </c>
      <c r="B2885" s="272" t="s">
        <v>635</v>
      </c>
      <c r="C2885" s="101" t="s">
        <v>7</v>
      </c>
      <c r="D2885" s="101" t="s">
        <v>6651</v>
      </c>
      <c r="E2885" s="359">
        <v>4774.43</v>
      </c>
      <c r="F2885" s="43"/>
      <c r="G2885" s="38"/>
      <c r="H2885" s="125"/>
    </row>
    <row r="2886" ht="15.75" customHeight="1">
      <c r="A2886" s="162">
        <v>46203.0</v>
      </c>
      <c r="B2886" s="272" t="s">
        <v>635</v>
      </c>
      <c r="C2886" s="101" t="s">
        <v>7</v>
      </c>
      <c r="D2886" s="101" t="s">
        <v>6652</v>
      </c>
      <c r="E2886" s="359">
        <v>17795.59</v>
      </c>
      <c r="F2886" s="43"/>
      <c r="G2886" s="38"/>
      <c r="H2886" s="125"/>
    </row>
    <row r="2887" ht="15.75" customHeight="1">
      <c r="A2887" s="162">
        <v>46203.0</v>
      </c>
      <c r="B2887" s="272" t="s">
        <v>635</v>
      </c>
      <c r="C2887" s="101" t="s">
        <v>7</v>
      </c>
      <c r="D2887" s="101" t="s">
        <v>6653</v>
      </c>
      <c r="E2887" s="359">
        <v>99896.99</v>
      </c>
      <c r="F2887" s="43"/>
      <c r="G2887" s="38"/>
      <c r="H2887" s="125"/>
    </row>
    <row r="2888" ht="15.75" customHeight="1">
      <c r="A2888" s="71">
        <v>46203.0</v>
      </c>
      <c r="B2888" s="311" t="s">
        <v>635</v>
      </c>
      <c r="C2888" s="72" t="s">
        <v>679</v>
      </c>
      <c r="D2888" s="72" t="s">
        <v>6654</v>
      </c>
      <c r="E2888" s="372">
        <v>-2147.74</v>
      </c>
      <c r="F2888" s="43"/>
      <c r="G2888" s="38"/>
      <c r="H2888" s="125"/>
    </row>
    <row r="2889" ht="15.75" customHeight="1">
      <c r="A2889" s="162">
        <v>46204.0</v>
      </c>
      <c r="B2889" s="272" t="s">
        <v>635</v>
      </c>
      <c r="C2889" s="101" t="s">
        <v>7</v>
      </c>
      <c r="D2889" s="101" t="s">
        <v>6655</v>
      </c>
      <c r="E2889" s="359">
        <v>15464.81</v>
      </c>
      <c r="F2889" s="43"/>
      <c r="G2889" s="38"/>
      <c r="H2889" s="125"/>
    </row>
    <row r="2890" ht="15.75" customHeight="1">
      <c r="A2890" s="162">
        <v>46204.0</v>
      </c>
      <c r="B2890" s="272" t="s">
        <v>635</v>
      </c>
      <c r="C2890" s="101" t="s">
        <v>7</v>
      </c>
      <c r="D2890" s="101" t="s">
        <v>6656</v>
      </c>
      <c r="E2890" s="359">
        <v>8425.77</v>
      </c>
      <c r="F2890" s="43"/>
      <c r="G2890" s="38"/>
      <c r="H2890" s="125"/>
    </row>
    <row r="2891" ht="15.75" customHeight="1">
      <c r="A2891" s="162">
        <v>46204.0</v>
      </c>
      <c r="B2891" s="272" t="s">
        <v>635</v>
      </c>
      <c r="C2891" s="101" t="s">
        <v>7</v>
      </c>
      <c r="D2891" s="101" t="s">
        <v>6657</v>
      </c>
      <c r="E2891" s="359">
        <v>149176.19</v>
      </c>
      <c r="F2891" s="43"/>
      <c r="G2891" s="38"/>
      <c r="H2891" s="125"/>
    </row>
    <row r="2892" ht="15.75" customHeight="1">
      <c r="A2892" s="162">
        <v>46204.0</v>
      </c>
      <c r="B2892" s="272" t="s">
        <v>635</v>
      </c>
      <c r="C2892" s="101" t="s">
        <v>7</v>
      </c>
      <c r="D2892" s="101" t="s">
        <v>6658</v>
      </c>
      <c r="E2892" s="359">
        <v>52300.99</v>
      </c>
      <c r="F2892" s="43"/>
      <c r="G2892" s="38"/>
      <c r="H2892" s="125"/>
    </row>
    <row r="2893" ht="15.75" customHeight="1">
      <c r="A2893" s="253">
        <v>46204.0</v>
      </c>
      <c r="B2893" s="317" t="s">
        <v>635</v>
      </c>
      <c r="C2893" s="254" t="s">
        <v>7</v>
      </c>
      <c r="D2893" s="254" t="s">
        <v>6659</v>
      </c>
      <c r="E2893" s="491">
        <v>50386.11</v>
      </c>
      <c r="F2893" s="43"/>
      <c r="G2893" s="38"/>
      <c r="H2893" s="125"/>
    </row>
    <row r="2894" ht="15.75" customHeight="1">
      <c r="A2894" s="71">
        <v>46204.0</v>
      </c>
      <c r="B2894" s="464" t="s">
        <v>635</v>
      </c>
      <c r="C2894" s="72" t="s">
        <v>679</v>
      </c>
      <c r="D2894" s="72" t="s">
        <v>6660</v>
      </c>
      <c r="E2894" s="372">
        <v>-5662.76</v>
      </c>
      <c r="F2894" s="43"/>
      <c r="G2894" s="38"/>
      <c r="H2894" s="125"/>
    </row>
    <row r="2895" ht="15.75" customHeight="1">
      <c r="A2895" s="162">
        <v>46205.0</v>
      </c>
      <c r="B2895" s="272" t="s">
        <v>635</v>
      </c>
      <c r="C2895" s="101" t="s">
        <v>7</v>
      </c>
      <c r="D2895" s="101" t="s">
        <v>6661</v>
      </c>
      <c r="E2895" s="359">
        <v>30191.77</v>
      </c>
      <c r="F2895" s="43"/>
      <c r="G2895" s="38"/>
      <c r="H2895" s="125"/>
    </row>
    <row r="2896" ht="15.75" customHeight="1">
      <c r="A2896" s="162">
        <v>46205.0</v>
      </c>
      <c r="B2896" s="272" t="s">
        <v>635</v>
      </c>
      <c r="C2896" s="101" t="s">
        <v>7</v>
      </c>
      <c r="D2896" s="101" t="s">
        <v>6662</v>
      </c>
      <c r="E2896" s="359">
        <v>108934.21</v>
      </c>
      <c r="F2896" s="43"/>
      <c r="G2896" s="38"/>
      <c r="H2896" s="125"/>
    </row>
    <row r="2897" ht="15.75" customHeight="1">
      <c r="A2897" s="162">
        <v>46205.0</v>
      </c>
      <c r="B2897" s="272" t="s">
        <v>635</v>
      </c>
      <c r="C2897" s="101" t="s">
        <v>7</v>
      </c>
      <c r="D2897" s="101" t="s">
        <v>6663</v>
      </c>
      <c r="E2897" s="359">
        <v>79457.11</v>
      </c>
      <c r="F2897" s="43"/>
      <c r="G2897" s="38"/>
      <c r="H2897" s="125"/>
    </row>
    <row r="2898" ht="15.75" customHeight="1">
      <c r="A2898" s="162">
        <v>46205.0</v>
      </c>
      <c r="B2898" s="272" t="s">
        <v>635</v>
      </c>
      <c r="C2898" s="101" t="s">
        <v>7</v>
      </c>
      <c r="D2898" s="101" t="s">
        <v>6664</v>
      </c>
      <c r="E2898" s="359">
        <v>68352.48</v>
      </c>
      <c r="F2898" s="43"/>
      <c r="G2898" s="38"/>
      <c r="H2898" s="125"/>
    </row>
    <row r="2899" ht="15.75" customHeight="1">
      <c r="A2899" s="253">
        <v>46205.0</v>
      </c>
      <c r="B2899" s="317" t="s">
        <v>635</v>
      </c>
      <c r="C2899" s="254" t="s">
        <v>7</v>
      </c>
      <c r="D2899" s="254" t="s">
        <v>6665</v>
      </c>
      <c r="E2899" s="491">
        <v>654696.84</v>
      </c>
      <c r="F2899" s="43"/>
      <c r="G2899" s="38"/>
      <c r="H2899" s="125"/>
    </row>
    <row r="2900" ht="15.75" customHeight="1">
      <c r="A2900" s="162">
        <v>46205.0</v>
      </c>
      <c r="B2900" s="272" t="s">
        <v>635</v>
      </c>
      <c r="C2900" s="101" t="s">
        <v>7</v>
      </c>
      <c r="D2900" s="101" t="s">
        <v>6666</v>
      </c>
      <c r="E2900" s="359">
        <v>74363.45</v>
      </c>
      <c r="F2900" s="33"/>
      <c r="G2900" s="38"/>
      <c r="H2900" s="125"/>
    </row>
    <row r="2901" ht="15.75" customHeight="1">
      <c r="A2901" s="162">
        <v>46206.0</v>
      </c>
      <c r="B2901" s="272" t="s">
        <v>635</v>
      </c>
      <c r="C2901" s="101" t="s">
        <v>7</v>
      </c>
      <c r="D2901" s="101" t="s">
        <v>6667</v>
      </c>
      <c r="E2901" s="412">
        <v>79937.31</v>
      </c>
      <c r="F2901" s="204" t="s">
        <v>6668</v>
      </c>
      <c r="G2901" s="38"/>
      <c r="H2901" s="125"/>
    </row>
    <row r="2902" ht="15.75" customHeight="1">
      <c r="A2902" s="162">
        <v>46206.0</v>
      </c>
      <c r="B2902" s="272" t="s">
        <v>635</v>
      </c>
      <c r="C2902" s="101" t="s">
        <v>7</v>
      </c>
      <c r="D2902" s="101" t="s">
        <v>6669</v>
      </c>
      <c r="E2902" s="412">
        <v>22652.86</v>
      </c>
      <c r="F2902" s="43"/>
      <c r="G2902" s="38"/>
      <c r="H2902" s="125"/>
    </row>
    <row r="2903" ht="15.75" customHeight="1">
      <c r="A2903" s="253">
        <v>46206.0</v>
      </c>
      <c r="B2903" s="317" t="s">
        <v>635</v>
      </c>
      <c r="C2903" s="254" t="s">
        <v>7</v>
      </c>
      <c r="D2903" s="254" t="s">
        <v>6670</v>
      </c>
      <c r="E2903" s="491">
        <v>119232.91</v>
      </c>
      <c r="F2903" s="43"/>
      <c r="G2903" s="38"/>
      <c r="H2903" s="125"/>
    </row>
    <row r="2904" ht="15.75" customHeight="1">
      <c r="A2904" s="162">
        <v>46207.0</v>
      </c>
      <c r="B2904" s="272" t="s">
        <v>635</v>
      </c>
      <c r="C2904" s="101" t="s">
        <v>7</v>
      </c>
      <c r="D2904" s="101" t="s">
        <v>6671</v>
      </c>
      <c r="E2904" s="412">
        <v>109657.2</v>
      </c>
      <c r="F2904" s="43"/>
      <c r="G2904" s="38"/>
      <c r="H2904" s="125"/>
    </row>
    <row r="2905" ht="15.75" customHeight="1">
      <c r="A2905" s="162">
        <v>46207.0</v>
      </c>
      <c r="B2905" s="272" t="s">
        <v>635</v>
      </c>
      <c r="C2905" s="101" t="s">
        <v>7</v>
      </c>
      <c r="D2905" s="101" t="s">
        <v>6672</v>
      </c>
      <c r="E2905" s="412">
        <v>35212.07</v>
      </c>
      <c r="F2905" s="43"/>
      <c r="G2905" s="38"/>
      <c r="H2905" s="125"/>
    </row>
    <row r="2906" ht="15.75" customHeight="1">
      <c r="A2906" s="162">
        <v>46207.0</v>
      </c>
      <c r="B2906" s="272" t="s">
        <v>635</v>
      </c>
      <c r="C2906" s="101" t="s">
        <v>7</v>
      </c>
      <c r="D2906" s="101" t="s">
        <v>6673</v>
      </c>
      <c r="E2906" s="412">
        <v>26659.09</v>
      </c>
      <c r="F2906" s="43"/>
      <c r="G2906" s="38"/>
      <c r="H2906" s="125"/>
    </row>
    <row r="2907" ht="15.75" customHeight="1">
      <c r="A2907" s="162">
        <v>46207.0</v>
      </c>
      <c r="B2907" s="272" t="s">
        <v>635</v>
      </c>
      <c r="C2907" s="101" t="s">
        <v>7</v>
      </c>
      <c r="D2907" s="101" t="s">
        <v>6674</v>
      </c>
      <c r="E2907" s="412">
        <v>471572.73</v>
      </c>
      <c r="F2907" s="43"/>
      <c r="G2907" s="38"/>
      <c r="H2907" s="125"/>
    </row>
    <row r="2908" ht="15.75" customHeight="1">
      <c r="A2908" s="253">
        <v>46207.0</v>
      </c>
      <c r="B2908" s="317" t="s">
        <v>635</v>
      </c>
      <c r="C2908" s="254" t="s">
        <v>7</v>
      </c>
      <c r="D2908" s="254" t="s">
        <v>6675</v>
      </c>
      <c r="E2908" s="491">
        <v>29637.98</v>
      </c>
      <c r="F2908" s="43"/>
      <c r="G2908" s="38"/>
      <c r="H2908" s="125"/>
    </row>
    <row r="2909" ht="15.75" customHeight="1">
      <c r="A2909" s="162">
        <v>46207.0</v>
      </c>
      <c r="B2909" s="272" t="s">
        <v>635</v>
      </c>
      <c r="C2909" s="101" t="s">
        <v>7</v>
      </c>
      <c r="D2909" s="101" t="s">
        <v>6676</v>
      </c>
      <c r="E2909" s="412">
        <v>5879.77</v>
      </c>
      <c r="F2909" s="43"/>
      <c r="G2909" s="38"/>
      <c r="H2909" s="125"/>
    </row>
    <row r="2910" ht="15.75" customHeight="1">
      <c r="A2910" s="162">
        <v>46209.0</v>
      </c>
      <c r="B2910" s="272" t="s">
        <v>635</v>
      </c>
      <c r="C2910" s="101" t="s">
        <v>7</v>
      </c>
      <c r="D2910" s="101" t="s">
        <v>6677</v>
      </c>
      <c r="E2910" s="412">
        <v>259647.05</v>
      </c>
      <c r="F2910" s="43"/>
      <c r="G2910" s="38"/>
      <c r="H2910" s="125"/>
    </row>
    <row r="2911" ht="15.75" customHeight="1">
      <c r="A2911" s="162">
        <v>46209.0</v>
      </c>
      <c r="B2911" s="272" t="s">
        <v>635</v>
      </c>
      <c r="C2911" s="101" t="s">
        <v>7</v>
      </c>
      <c r="D2911" s="101" t="s">
        <v>6678</v>
      </c>
      <c r="E2911" s="412">
        <v>160387.85</v>
      </c>
      <c r="F2911" s="43"/>
      <c r="G2911" s="38"/>
      <c r="H2911" s="125"/>
    </row>
    <row r="2912" ht="15.75" customHeight="1">
      <c r="A2912" s="162">
        <v>46209.0</v>
      </c>
      <c r="B2912" s="272" t="s">
        <v>635</v>
      </c>
      <c r="C2912" s="101" t="s">
        <v>7</v>
      </c>
      <c r="D2912" s="101" t="s">
        <v>6679</v>
      </c>
      <c r="E2912" s="412">
        <v>22676.73</v>
      </c>
      <c r="F2912" s="43"/>
      <c r="G2912" s="38"/>
      <c r="H2912" s="125"/>
    </row>
    <row r="2913" ht="15.75" customHeight="1">
      <c r="A2913" s="162">
        <v>46210.0</v>
      </c>
      <c r="B2913" s="101" t="s">
        <v>635</v>
      </c>
      <c r="C2913" s="101" t="s">
        <v>7</v>
      </c>
      <c r="D2913" s="101" t="s">
        <v>6680</v>
      </c>
      <c r="E2913" s="412">
        <v>110035.32</v>
      </c>
      <c r="F2913" s="43"/>
      <c r="G2913" s="38"/>
      <c r="H2913" s="125"/>
    </row>
    <row r="2914" ht="15.75" customHeight="1">
      <c r="A2914" s="162">
        <v>46210.0</v>
      </c>
      <c r="B2914" s="101" t="s">
        <v>635</v>
      </c>
      <c r="C2914" s="101" t="s">
        <v>7</v>
      </c>
      <c r="D2914" s="101" t="s">
        <v>6681</v>
      </c>
      <c r="E2914" s="412">
        <v>274220.83</v>
      </c>
      <c r="F2914" s="43"/>
      <c r="G2914" s="38"/>
      <c r="H2914" s="125"/>
    </row>
    <row r="2915" ht="15.75" customHeight="1">
      <c r="A2915" s="71">
        <v>46210.0</v>
      </c>
      <c r="B2915" s="72" t="s">
        <v>635</v>
      </c>
      <c r="C2915" s="72" t="s">
        <v>679</v>
      </c>
      <c r="D2915" s="72" t="s">
        <v>6682</v>
      </c>
      <c r="E2915" s="372">
        <v>-7097.72</v>
      </c>
      <c r="F2915" s="43"/>
      <c r="G2915" s="38"/>
      <c r="H2915" s="125"/>
    </row>
    <row r="2916" ht="15.75" customHeight="1">
      <c r="A2916" s="162">
        <v>46210.0</v>
      </c>
      <c r="B2916" s="101" t="s">
        <v>635</v>
      </c>
      <c r="C2916" s="101" t="s">
        <v>7</v>
      </c>
      <c r="D2916" s="101" t="s">
        <v>6683</v>
      </c>
      <c r="E2916" s="412">
        <v>203531.21</v>
      </c>
      <c r="F2916" s="43"/>
      <c r="G2916" s="38"/>
      <c r="H2916" s="125"/>
    </row>
    <row r="2917" ht="15.75" customHeight="1">
      <c r="A2917" s="71">
        <v>46210.0</v>
      </c>
      <c r="B2917" s="72" t="s">
        <v>635</v>
      </c>
      <c r="C2917" s="72" t="s">
        <v>679</v>
      </c>
      <c r="D2917" s="72" t="s">
        <v>6684</v>
      </c>
      <c r="E2917" s="372">
        <v>-60189.27</v>
      </c>
      <c r="F2917" s="43"/>
      <c r="G2917" s="38"/>
      <c r="H2917" s="125"/>
    </row>
    <row r="2918" ht="15.75" customHeight="1">
      <c r="A2918" s="162">
        <v>46210.0</v>
      </c>
      <c r="B2918" s="101" t="s">
        <v>635</v>
      </c>
      <c r="C2918" s="101" t="s">
        <v>7</v>
      </c>
      <c r="D2918" s="101" t="s">
        <v>6685</v>
      </c>
      <c r="E2918" s="412">
        <v>7518.73</v>
      </c>
      <c r="F2918" s="43"/>
      <c r="G2918" s="38"/>
      <c r="H2918" s="125"/>
    </row>
    <row r="2919" ht="15.75" customHeight="1">
      <c r="A2919" s="162">
        <v>46211.0</v>
      </c>
      <c r="B2919" s="101" t="s">
        <v>635</v>
      </c>
      <c r="C2919" s="101" t="s">
        <v>7</v>
      </c>
      <c r="D2919" s="101" t="s">
        <v>6686</v>
      </c>
      <c r="E2919" s="412">
        <v>17487.56</v>
      </c>
      <c r="F2919" s="43"/>
      <c r="G2919" s="38"/>
      <c r="H2919" s="125"/>
    </row>
    <row r="2920" ht="15.75" customHeight="1">
      <c r="A2920" s="162">
        <v>46211.0</v>
      </c>
      <c r="B2920" s="101" t="s">
        <v>635</v>
      </c>
      <c r="C2920" s="101" t="s">
        <v>7</v>
      </c>
      <c r="D2920" s="101" t="s">
        <v>6687</v>
      </c>
      <c r="E2920" s="412">
        <v>185111.32</v>
      </c>
      <c r="F2920" s="43"/>
      <c r="G2920" s="38"/>
      <c r="H2920" s="125"/>
    </row>
    <row r="2921" ht="15.75" customHeight="1">
      <c r="A2921" s="162">
        <v>46211.0</v>
      </c>
      <c r="B2921" s="101" t="s">
        <v>635</v>
      </c>
      <c r="C2921" s="101" t="s">
        <v>7</v>
      </c>
      <c r="D2921" s="101" t="s">
        <v>6688</v>
      </c>
      <c r="E2921" s="412">
        <v>131125.03</v>
      </c>
      <c r="F2921" s="43"/>
      <c r="G2921" s="38"/>
      <c r="H2921" s="125"/>
    </row>
    <row r="2922" ht="15.75" customHeight="1">
      <c r="A2922" s="253">
        <v>46211.0</v>
      </c>
      <c r="B2922" s="254" t="s">
        <v>635</v>
      </c>
      <c r="C2922" s="254" t="s">
        <v>7</v>
      </c>
      <c r="D2922" s="254" t="s">
        <v>6689</v>
      </c>
      <c r="E2922" s="491">
        <v>50386.11</v>
      </c>
      <c r="F2922" s="43"/>
      <c r="G2922" s="38"/>
      <c r="H2922" s="125"/>
    </row>
    <row r="2923" ht="15.75" customHeight="1">
      <c r="A2923" s="162">
        <v>46211.0</v>
      </c>
      <c r="B2923" s="101" t="s">
        <v>635</v>
      </c>
      <c r="C2923" s="101" t="s">
        <v>7</v>
      </c>
      <c r="D2923" s="101" t="s">
        <v>6690</v>
      </c>
      <c r="E2923" s="412">
        <v>227242.77</v>
      </c>
      <c r="F2923" s="43"/>
      <c r="G2923" s="38"/>
      <c r="H2923" s="125"/>
    </row>
    <row r="2924" ht="15.75" customHeight="1">
      <c r="A2924" s="253">
        <v>46211.0</v>
      </c>
      <c r="B2924" s="254" t="s">
        <v>635</v>
      </c>
      <c r="C2924" s="254" t="s">
        <v>7</v>
      </c>
      <c r="D2924" s="254" t="s">
        <v>6691</v>
      </c>
      <c r="E2924" s="491">
        <v>38177.8</v>
      </c>
      <c r="F2924" s="43"/>
      <c r="G2924" s="38"/>
      <c r="H2924" s="125"/>
    </row>
    <row r="2925" ht="15.75" customHeight="1">
      <c r="A2925" s="162">
        <v>46211.0</v>
      </c>
      <c r="B2925" s="101" t="s">
        <v>635</v>
      </c>
      <c r="C2925" s="101" t="s">
        <v>7</v>
      </c>
      <c r="D2925" s="101" t="s">
        <v>6692</v>
      </c>
      <c r="E2925" s="412">
        <v>64271.38</v>
      </c>
      <c r="F2925" s="43"/>
      <c r="G2925" s="38"/>
      <c r="H2925" s="125"/>
    </row>
    <row r="2926" ht="15.75" customHeight="1">
      <c r="A2926" s="162">
        <v>46211.0</v>
      </c>
      <c r="B2926" s="101" t="s">
        <v>635</v>
      </c>
      <c r="C2926" s="101" t="s">
        <v>7</v>
      </c>
      <c r="D2926" s="101" t="s">
        <v>6693</v>
      </c>
      <c r="E2926" s="412">
        <v>87967.34</v>
      </c>
      <c r="F2926" s="43"/>
      <c r="G2926" s="38"/>
      <c r="H2926" s="125"/>
    </row>
    <row r="2927" ht="15.75" customHeight="1">
      <c r="A2927" s="162">
        <v>46213.0</v>
      </c>
      <c r="B2927" s="101" t="s">
        <v>635</v>
      </c>
      <c r="C2927" s="101" t="s">
        <v>7</v>
      </c>
      <c r="D2927" s="101" t="s">
        <v>6694</v>
      </c>
      <c r="E2927" s="412">
        <v>101532.56</v>
      </c>
      <c r="F2927" s="43"/>
      <c r="G2927" s="38"/>
      <c r="H2927" s="125"/>
    </row>
    <row r="2928" ht="15.75" customHeight="1">
      <c r="A2928" s="162">
        <v>46213.0</v>
      </c>
      <c r="B2928" s="101" t="s">
        <v>635</v>
      </c>
      <c r="C2928" s="101" t="s">
        <v>7</v>
      </c>
      <c r="D2928" s="101" t="s">
        <v>6695</v>
      </c>
      <c r="E2928" s="412">
        <v>357871.15</v>
      </c>
      <c r="F2928" s="43"/>
      <c r="G2928" s="38"/>
      <c r="H2928" s="125"/>
    </row>
    <row r="2929" ht="15.75" customHeight="1">
      <c r="A2929" s="162">
        <v>46213.0</v>
      </c>
      <c r="B2929" s="101" t="s">
        <v>635</v>
      </c>
      <c r="C2929" s="101" t="s">
        <v>7</v>
      </c>
      <c r="D2929" s="101" t="s">
        <v>6696</v>
      </c>
      <c r="E2929" s="412">
        <v>62010.68</v>
      </c>
      <c r="F2929" s="43"/>
      <c r="G2929" s="38"/>
      <c r="H2929" s="125"/>
    </row>
    <row r="2930" ht="15.75" customHeight="1">
      <c r="A2930" s="253">
        <v>46213.0</v>
      </c>
      <c r="B2930" s="254" t="s">
        <v>635</v>
      </c>
      <c r="C2930" s="254" t="s">
        <v>7</v>
      </c>
      <c r="D2930" s="254" t="s">
        <v>6697</v>
      </c>
      <c r="E2930" s="491">
        <v>83188.83</v>
      </c>
      <c r="F2930" s="43"/>
      <c r="G2930" s="38"/>
      <c r="H2930" s="125"/>
    </row>
    <row r="2931" ht="15.75" customHeight="1">
      <c r="A2931" s="162">
        <v>46213.0</v>
      </c>
      <c r="B2931" s="101" t="s">
        <v>635</v>
      </c>
      <c r="C2931" s="101" t="s">
        <v>7</v>
      </c>
      <c r="D2931" s="101" t="s">
        <v>6698</v>
      </c>
      <c r="E2931" s="412">
        <v>541730.59</v>
      </c>
      <c r="F2931" s="43"/>
      <c r="G2931" s="38"/>
      <c r="H2931" s="125"/>
    </row>
    <row r="2932" ht="15.75" customHeight="1">
      <c r="A2932" s="253">
        <v>46213.0</v>
      </c>
      <c r="B2932" s="254" t="s">
        <v>635</v>
      </c>
      <c r="C2932" s="254" t="s">
        <v>7</v>
      </c>
      <c r="D2932" s="254" t="s">
        <v>6699</v>
      </c>
      <c r="E2932" s="491">
        <v>93223.19</v>
      </c>
      <c r="F2932" s="43"/>
      <c r="G2932" s="38"/>
      <c r="H2932" s="125"/>
    </row>
    <row r="2933" ht="15.75" customHeight="1">
      <c r="A2933" s="162">
        <v>46213.0</v>
      </c>
      <c r="B2933" s="101" t="s">
        <v>635</v>
      </c>
      <c r="C2933" s="101" t="s">
        <v>7</v>
      </c>
      <c r="D2933" s="101" t="s">
        <v>6700</v>
      </c>
      <c r="E2933" s="412">
        <v>201715.21</v>
      </c>
      <c r="F2933" s="43"/>
      <c r="G2933" s="38"/>
      <c r="H2933" s="125"/>
    </row>
    <row r="2934" ht="15.75" customHeight="1">
      <c r="A2934" s="253">
        <v>46213.0</v>
      </c>
      <c r="B2934" s="254" t="s">
        <v>635</v>
      </c>
      <c r="C2934" s="254" t="s">
        <v>7</v>
      </c>
      <c r="D2934" s="254" t="s">
        <v>6701</v>
      </c>
      <c r="E2934" s="491">
        <v>119232.91</v>
      </c>
      <c r="F2934" s="43"/>
      <c r="G2934" s="38"/>
      <c r="H2934" s="125"/>
    </row>
    <row r="2935" ht="15.75" customHeight="1">
      <c r="A2935" s="162">
        <v>46213.0</v>
      </c>
      <c r="B2935" s="101" t="s">
        <v>635</v>
      </c>
      <c r="C2935" s="101" t="s">
        <v>7</v>
      </c>
      <c r="D2935" s="101" t="s">
        <v>6702</v>
      </c>
      <c r="E2935" s="412">
        <v>117829.65</v>
      </c>
      <c r="F2935" s="43"/>
      <c r="G2935" s="38"/>
      <c r="H2935" s="125"/>
    </row>
    <row r="2936" ht="15.75" customHeight="1">
      <c r="A2936" s="162">
        <v>46213.0</v>
      </c>
      <c r="B2936" s="101" t="s">
        <v>635</v>
      </c>
      <c r="C2936" s="101" t="s">
        <v>7</v>
      </c>
      <c r="D2936" s="101" t="s">
        <v>6703</v>
      </c>
      <c r="E2936" s="412">
        <v>458520.65</v>
      </c>
      <c r="F2936" s="43"/>
      <c r="G2936" s="38"/>
      <c r="H2936" s="125"/>
    </row>
    <row r="2937" ht="15.75" customHeight="1">
      <c r="A2937" s="162">
        <v>46213.0</v>
      </c>
      <c r="B2937" s="101" t="s">
        <v>635</v>
      </c>
      <c r="C2937" s="101" t="s">
        <v>7</v>
      </c>
      <c r="D2937" s="101" t="s">
        <v>6704</v>
      </c>
      <c r="E2937" s="412">
        <v>24971.61</v>
      </c>
      <c r="F2937" s="43"/>
      <c r="G2937" s="38"/>
      <c r="H2937" s="125"/>
    </row>
    <row r="2938" ht="15.75" customHeight="1">
      <c r="A2938" s="162">
        <v>46213.0</v>
      </c>
      <c r="B2938" s="101" t="s">
        <v>635</v>
      </c>
      <c r="C2938" s="101" t="s">
        <v>7</v>
      </c>
      <c r="D2938" s="101" t="s">
        <v>6705</v>
      </c>
      <c r="E2938" s="359">
        <v>653204.02</v>
      </c>
      <c r="F2938" s="43"/>
      <c r="G2938" s="38"/>
      <c r="H2938" s="125"/>
    </row>
    <row r="2939" ht="15.75" customHeight="1">
      <c r="A2939" s="71">
        <v>46213.0</v>
      </c>
      <c r="B2939" s="72" t="s">
        <v>635</v>
      </c>
      <c r="C2939" s="72" t="s">
        <v>679</v>
      </c>
      <c r="D2939" s="72" t="s">
        <v>6706</v>
      </c>
      <c r="E2939" s="372">
        <v>-17488.77</v>
      </c>
      <c r="F2939" s="33"/>
      <c r="G2939" s="38"/>
      <c r="H2939" s="125"/>
    </row>
    <row r="2940" ht="15.75" customHeight="1">
      <c r="A2940" s="162">
        <v>46213.0</v>
      </c>
      <c r="B2940" s="101" t="s">
        <v>635</v>
      </c>
      <c r="C2940" s="101" t="s">
        <v>7</v>
      </c>
      <c r="D2940" s="101" t="s">
        <v>6707</v>
      </c>
      <c r="E2940" s="372">
        <v>609219.84</v>
      </c>
      <c r="F2940" s="204" t="s">
        <v>6708</v>
      </c>
      <c r="G2940" s="38"/>
      <c r="H2940" s="125"/>
    </row>
    <row r="2941" ht="15.75" customHeight="1">
      <c r="A2941" s="253">
        <v>46214.0</v>
      </c>
      <c r="B2941" s="254" t="s">
        <v>635</v>
      </c>
      <c r="C2941" s="254" t="s">
        <v>7</v>
      </c>
      <c r="D2941" s="254" t="s">
        <v>6709</v>
      </c>
      <c r="E2941" s="491">
        <v>152671.94</v>
      </c>
      <c r="F2941" s="43"/>
      <c r="G2941" s="38"/>
      <c r="H2941" s="125"/>
    </row>
    <row r="2942" ht="15.75" customHeight="1">
      <c r="A2942" s="253">
        <v>46214.0</v>
      </c>
      <c r="B2942" s="254" t="s">
        <v>635</v>
      </c>
      <c r="C2942" s="254" t="s">
        <v>7</v>
      </c>
      <c r="D2942" s="254" t="s">
        <v>6710</v>
      </c>
      <c r="E2942" s="491">
        <v>24676.1</v>
      </c>
      <c r="F2942" s="43"/>
      <c r="G2942" s="38"/>
      <c r="H2942" s="125"/>
    </row>
    <row r="2943" ht="15.75" customHeight="1">
      <c r="A2943" s="162">
        <v>46214.0</v>
      </c>
      <c r="B2943" s="101" t="s">
        <v>635</v>
      </c>
      <c r="C2943" s="101" t="s">
        <v>7</v>
      </c>
      <c r="D2943" s="101" t="s">
        <v>6711</v>
      </c>
      <c r="E2943" s="372">
        <v>73596.59</v>
      </c>
      <c r="F2943" s="43"/>
      <c r="G2943" s="38"/>
      <c r="H2943" s="125"/>
    </row>
    <row r="2944" ht="15.75" customHeight="1">
      <c r="A2944" s="162">
        <v>46214.0</v>
      </c>
      <c r="B2944" s="101" t="s">
        <v>635</v>
      </c>
      <c r="C2944" s="101" t="s">
        <v>7</v>
      </c>
      <c r="D2944" s="101" t="s">
        <v>6712</v>
      </c>
      <c r="E2944" s="372">
        <v>96296.97</v>
      </c>
      <c r="F2944" s="43"/>
      <c r="G2944" s="38"/>
      <c r="H2944" s="125"/>
    </row>
    <row r="2945" ht="15.75" customHeight="1">
      <c r="A2945" s="162">
        <v>46214.0</v>
      </c>
      <c r="B2945" s="101" t="s">
        <v>635</v>
      </c>
      <c r="C2945" s="101" t="s">
        <v>7</v>
      </c>
      <c r="D2945" s="101" t="s">
        <v>6713</v>
      </c>
      <c r="E2945" s="372">
        <v>24409.96</v>
      </c>
      <c r="F2945" s="43"/>
      <c r="G2945" s="38"/>
      <c r="H2945" s="125"/>
    </row>
    <row r="2946" ht="15.75" customHeight="1">
      <c r="A2946" s="162">
        <v>46214.0</v>
      </c>
      <c r="B2946" s="101" t="s">
        <v>635</v>
      </c>
      <c r="C2946" s="101" t="s">
        <v>7</v>
      </c>
      <c r="D2946" s="101" t="s">
        <v>6714</v>
      </c>
      <c r="E2946" s="372">
        <v>490498.07</v>
      </c>
      <c r="F2946" s="43"/>
      <c r="G2946" s="38"/>
      <c r="H2946" s="125"/>
    </row>
    <row r="2947" ht="15.75" customHeight="1">
      <c r="A2947" s="162">
        <v>46214.0</v>
      </c>
      <c r="B2947" s="101" t="s">
        <v>635</v>
      </c>
      <c r="C2947" s="101" t="s">
        <v>7</v>
      </c>
      <c r="D2947" s="101" t="s">
        <v>6715</v>
      </c>
      <c r="E2947" s="372">
        <v>682407.17</v>
      </c>
      <c r="F2947" s="43"/>
      <c r="G2947" s="38"/>
      <c r="H2947" s="125"/>
    </row>
    <row r="2948" ht="15.75" customHeight="1">
      <c r="A2948" s="162">
        <v>46214.0</v>
      </c>
      <c r="B2948" s="101" t="s">
        <v>635</v>
      </c>
      <c r="C2948" s="101" t="s">
        <v>7</v>
      </c>
      <c r="D2948" s="101" t="s">
        <v>6716</v>
      </c>
      <c r="E2948" s="372">
        <v>752293.56</v>
      </c>
      <c r="F2948" s="43"/>
      <c r="G2948" s="38"/>
      <c r="H2948" s="125"/>
    </row>
    <row r="2949" ht="15.75" customHeight="1">
      <c r="A2949" s="253">
        <v>46214.0</v>
      </c>
      <c r="B2949" s="254" t="s">
        <v>635</v>
      </c>
      <c r="C2949" s="254" t="s">
        <v>7</v>
      </c>
      <c r="D2949" s="254" t="s">
        <v>6717</v>
      </c>
      <c r="E2949" s="491">
        <v>93223.19</v>
      </c>
      <c r="F2949" s="43"/>
      <c r="G2949" s="38"/>
      <c r="H2949" s="125"/>
    </row>
    <row r="2950" ht="15.75" customHeight="1">
      <c r="A2950" s="162">
        <v>46214.0</v>
      </c>
      <c r="B2950" s="101" t="s">
        <v>635</v>
      </c>
      <c r="C2950" s="101" t="s">
        <v>7</v>
      </c>
      <c r="D2950" s="101" t="s">
        <v>6718</v>
      </c>
      <c r="E2950" s="372">
        <v>118936.42</v>
      </c>
      <c r="F2950" s="43"/>
      <c r="G2950" s="38"/>
      <c r="H2950" s="125"/>
    </row>
    <row r="2951" ht="15.75" customHeight="1">
      <c r="A2951" s="162">
        <v>46214.0</v>
      </c>
      <c r="B2951" s="101" t="s">
        <v>635</v>
      </c>
      <c r="C2951" s="101" t="s">
        <v>7</v>
      </c>
      <c r="D2951" s="101" t="s">
        <v>6719</v>
      </c>
      <c r="E2951" s="372">
        <v>212912.74</v>
      </c>
      <c r="F2951" s="43"/>
      <c r="G2951" s="38"/>
      <c r="H2951" s="125"/>
    </row>
    <row r="2952" ht="15.75" customHeight="1">
      <c r="A2952" s="162">
        <v>46216.0</v>
      </c>
      <c r="B2952" s="101" t="s">
        <v>635</v>
      </c>
      <c r="C2952" s="101" t="s">
        <v>7</v>
      </c>
      <c r="D2952" s="101" t="s">
        <v>6720</v>
      </c>
      <c r="E2952" s="372">
        <v>795773.76</v>
      </c>
      <c r="F2952" s="43"/>
      <c r="G2952" s="38"/>
      <c r="H2952" s="125"/>
    </row>
    <row r="2953" ht="15.75" customHeight="1">
      <c r="A2953" s="253">
        <v>46216.0</v>
      </c>
      <c r="B2953" s="254" t="s">
        <v>635</v>
      </c>
      <c r="C2953" s="254" t="s">
        <v>7</v>
      </c>
      <c r="D2953" s="254" t="s">
        <v>6721</v>
      </c>
      <c r="E2953" s="491">
        <v>20777.4</v>
      </c>
      <c r="F2953" s="43"/>
      <c r="G2953" s="38"/>
      <c r="H2953" s="125"/>
    </row>
    <row r="2954" ht="15.75" customHeight="1">
      <c r="A2954" s="162">
        <v>46216.0</v>
      </c>
      <c r="B2954" s="101" t="s">
        <v>635</v>
      </c>
      <c r="C2954" s="101" t="s">
        <v>7</v>
      </c>
      <c r="D2954" s="101" t="s">
        <v>6722</v>
      </c>
      <c r="E2954" s="372">
        <v>837185.44</v>
      </c>
      <c r="F2954" s="43"/>
      <c r="G2954" s="38"/>
      <c r="H2954" s="125"/>
    </row>
    <row r="2955" ht="15.75" customHeight="1">
      <c r="A2955" s="496">
        <v>46216.0</v>
      </c>
      <c r="B2955" s="254" t="s">
        <v>635</v>
      </c>
      <c r="C2955" s="254" t="s">
        <v>7</v>
      </c>
      <c r="D2955" s="254" t="s">
        <v>6723</v>
      </c>
      <c r="E2955" s="491">
        <v>11484.06</v>
      </c>
      <c r="F2955" s="43"/>
      <c r="G2955" s="38"/>
      <c r="H2955" s="125"/>
    </row>
    <row r="2956" ht="15.75" customHeight="1">
      <c r="A2956" s="162">
        <v>46216.0</v>
      </c>
      <c r="B2956" s="101" t="s">
        <v>635</v>
      </c>
      <c r="C2956" s="101" t="s">
        <v>7</v>
      </c>
      <c r="D2956" s="101" t="s">
        <v>6724</v>
      </c>
      <c r="E2956" s="372">
        <v>757626.87</v>
      </c>
      <c r="F2956" s="43"/>
      <c r="G2956" s="38"/>
      <c r="H2956" s="125"/>
    </row>
    <row r="2957" ht="15.75" customHeight="1">
      <c r="A2957" s="162">
        <v>46216.0</v>
      </c>
      <c r="B2957" s="101" t="s">
        <v>635</v>
      </c>
      <c r="C2957" s="101" t="s">
        <v>7</v>
      </c>
      <c r="D2957" s="101" t="s">
        <v>6725</v>
      </c>
      <c r="E2957" s="372">
        <v>438930.31</v>
      </c>
      <c r="F2957" s="43"/>
      <c r="G2957" s="38"/>
      <c r="H2957" s="125"/>
    </row>
    <row r="2958" ht="15.75" customHeight="1">
      <c r="A2958" s="253">
        <v>46216.0</v>
      </c>
      <c r="B2958" s="254" t="s">
        <v>635</v>
      </c>
      <c r="C2958" s="254" t="s">
        <v>7</v>
      </c>
      <c r="D2958" s="254" t="s">
        <v>6726</v>
      </c>
      <c r="E2958" s="491">
        <v>4588.13</v>
      </c>
      <c r="F2958" s="43"/>
      <c r="G2958" s="38"/>
      <c r="H2958" s="125"/>
    </row>
    <row r="2959" ht="15.75" customHeight="1">
      <c r="A2959" s="162">
        <v>46216.0</v>
      </c>
      <c r="B2959" s="101" t="s">
        <v>635</v>
      </c>
      <c r="C2959" s="101" t="s">
        <v>7</v>
      </c>
      <c r="D2959" s="101" t="s">
        <v>6727</v>
      </c>
      <c r="E2959" s="372">
        <v>330187.65</v>
      </c>
      <c r="F2959" s="43"/>
      <c r="G2959" s="38"/>
      <c r="H2959" s="125"/>
    </row>
    <row r="2960" ht="15.75" customHeight="1">
      <c r="A2960" s="162">
        <v>46216.0</v>
      </c>
      <c r="B2960" s="101" t="s">
        <v>635</v>
      </c>
      <c r="C2960" s="101" t="s">
        <v>7</v>
      </c>
      <c r="D2960" s="101" t="s">
        <v>6728</v>
      </c>
      <c r="E2960" s="372">
        <v>807772.92</v>
      </c>
      <c r="F2960" s="43"/>
      <c r="G2960" s="38"/>
      <c r="H2960" s="125"/>
    </row>
    <row r="2961" ht="15.75" customHeight="1">
      <c r="A2961" s="162">
        <v>46216.0</v>
      </c>
      <c r="B2961" s="101" t="s">
        <v>635</v>
      </c>
      <c r="C2961" s="101" t="s">
        <v>7</v>
      </c>
      <c r="D2961" s="101" t="s">
        <v>6729</v>
      </c>
      <c r="E2961" s="372">
        <v>333571.0</v>
      </c>
      <c r="F2961" s="43"/>
      <c r="G2961" s="38"/>
      <c r="H2961" s="125"/>
    </row>
    <row r="2962" ht="15.75" customHeight="1">
      <c r="A2962" s="162">
        <v>46216.0</v>
      </c>
      <c r="B2962" s="101" t="s">
        <v>635</v>
      </c>
      <c r="C2962" s="101" t="s">
        <v>7</v>
      </c>
      <c r="D2962" s="101" t="s">
        <v>6730</v>
      </c>
      <c r="E2962" s="372">
        <v>490498.07</v>
      </c>
      <c r="F2962" s="43"/>
      <c r="G2962" s="38"/>
      <c r="H2962" s="125"/>
    </row>
    <row r="2963" ht="15.75" customHeight="1">
      <c r="A2963" s="162">
        <v>46216.0</v>
      </c>
      <c r="B2963" s="101" t="s">
        <v>635</v>
      </c>
      <c r="C2963" s="101" t="s">
        <v>7</v>
      </c>
      <c r="D2963" s="101" t="s">
        <v>6731</v>
      </c>
      <c r="E2963" s="372">
        <v>867554.37</v>
      </c>
      <c r="F2963" s="43"/>
      <c r="G2963" s="38"/>
      <c r="H2963" s="125"/>
    </row>
    <row r="2964" ht="15.75" customHeight="1">
      <c r="A2964" s="253">
        <v>46216.0</v>
      </c>
      <c r="B2964" s="254" t="s">
        <v>635</v>
      </c>
      <c r="C2964" s="254" t="s">
        <v>7</v>
      </c>
      <c r="D2964" s="254" t="s">
        <v>6732</v>
      </c>
      <c r="E2964" s="491">
        <v>35698.89</v>
      </c>
      <c r="F2964" s="43"/>
      <c r="G2964" s="38"/>
      <c r="H2964" s="125"/>
    </row>
    <row r="2965" ht="15.75" customHeight="1">
      <c r="A2965" s="162">
        <v>46216.0</v>
      </c>
      <c r="B2965" s="101" t="s">
        <v>635</v>
      </c>
      <c r="C2965" s="101" t="s">
        <v>7</v>
      </c>
      <c r="D2965" s="101" t="s">
        <v>6733</v>
      </c>
      <c r="E2965" s="372">
        <v>984104.88</v>
      </c>
      <c r="F2965" s="43"/>
      <c r="G2965" s="38"/>
      <c r="H2965" s="125"/>
    </row>
    <row r="2966" ht="15.75" customHeight="1">
      <c r="A2966" s="162">
        <v>46216.0</v>
      </c>
      <c r="B2966" s="101" t="s">
        <v>635</v>
      </c>
      <c r="C2966" s="101" t="s">
        <v>7</v>
      </c>
      <c r="D2966" s="101" t="s">
        <v>6734</v>
      </c>
      <c r="E2966" s="372">
        <v>117502.22</v>
      </c>
      <c r="F2966" s="43"/>
      <c r="G2966" s="38"/>
      <c r="H2966" s="125"/>
    </row>
    <row r="2967" ht="15.75" customHeight="1">
      <c r="A2967" s="162">
        <v>46216.0</v>
      </c>
      <c r="B2967" s="101" t="s">
        <v>635</v>
      </c>
      <c r="C2967" s="101" t="s">
        <v>7</v>
      </c>
      <c r="D2967" s="101" t="s">
        <v>6735</v>
      </c>
      <c r="E2967" s="372">
        <v>239575.9</v>
      </c>
      <c r="F2967" s="43"/>
      <c r="G2967" s="38"/>
      <c r="H2967" s="125"/>
    </row>
    <row r="2968" ht="15.75" customHeight="1">
      <c r="A2968" s="162">
        <v>46216.0</v>
      </c>
      <c r="B2968" s="101" t="s">
        <v>635</v>
      </c>
      <c r="C2968" s="101" t="s">
        <v>7</v>
      </c>
      <c r="D2968" s="101" t="s">
        <v>6736</v>
      </c>
      <c r="E2968" s="372">
        <v>60282.71</v>
      </c>
      <c r="F2968" s="43"/>
      <c r="G2968" s="38"/>
      <c r="H2968" s="125"/>
    </row>
    <row r="2969" ht="15.75" customHeight="1">
      <c r="A2969" s="253">
        <v>46216.0</v>
      </c>
      <c r="B2969" s="254" t="s">
        <v>635</v>
      </c>
      <c r="C2969" s="254" t="s">
        <v>7</v>
      </c>
      <c r="D2969" s="254" t="s">
        <v>6737</v>
      </c>
      <c r="E2969" s="491">
        <v>451094.54</v>
      </c>
      <c r="F2969" s="43"/>
      <c r="G2969" s="38"/>
      <c r="H2969" s="125"/>
    </row>
    <row r="2970" ht="15.75" customHeight="1">
      <c r="A2970" s="162">
        <v>46216.0</v>
      </c>
      <c r="B2970" s="101" t="s">
        <v>635</v>
      </c>
      <c r="C2970" s="101" t="s">
        <v>7</v>
      </c>
      <c r="D2970" s="101" t="s">
        <v>6738</v>
      </c>
      <c r="E2970" s="372">
        <v>26243.85</v>
      </c>
      <c r="F2970" s="43"/>
      <c r="G2970" s="38"/>
      <c r="H2970" s="125"/>
    </row>
    <row r="2971" ht="15.75" customHeight="1">
      <c r="A2971" s="162">
        <v>46217.0</v>
      </c>
      <c r="B2971" s="101" t="s">
        <v>635</v>
      </c>
      <c r="C2971" s="101" t="s">
        <v>7</v>
      </c>
      <c r="D2971" s="101" t="s">
        <v>6739</v>
      </c>
      <c r="E2971" s="372">
        <v>981903.12</v>
      </c>
      <c r="F2971" s="43"/>
      <c r="G2971" s="38"/>
      <c r="H2971" s="125"/>
    </row>
    <row r="2972" ht="15.75" customHeight="1">
      <c r="A2972" s="253">
        <v>46217.0</v>
      </c>
      <c r="B2972" s="254" t="s">
        <v>635</v>
      </c>
      <c r="C2972" s="254" t="s">
        <v>7</v>
      </c>
      <c r="D2972" s="254" t="s">
        <v>6740</v>
      </c>
      <c r="E2972" s="491">
        <v>103559.44</v>
      </c>
      <c r="F2972" s="43"/>
      <c r="G2972" s="38"/>
      <c r="H2972" s="125"/>
    </row>
    <row r="2973" ht="15.75" customHeight="1">
      <c r="A2973" s="162">
        <v>46217.0</v>
      </c>
      <c r="B2973" s="101" t="s">
        <v>635</v>
      </c>
      <c r="C2973" s="101" t="s">
        <v>7</v>
      </c>
      <c r="D2973" s="101" t="s">
        <v>6741</v>
      </c>
      <c r="E2973" s="372">
        <v>837752.31</v>
      </c>
      <c r="F2973" s="43"/>
      <c r="G2973" s="38"/>
      <c r="H2973" s="125"/>
    </row>
    <row r="2974" ht="15.75" customHeight="1">
      <c r="A2974" s="253">
        <v>46217.0</v>
      </c>
      <c r="B2974" s="254" t="s">
        <v>635</v>
      </c>
      <c r="C2974" s="254" t="s">
        <v>7</v>
      </c>
      <c r="D2974" s="254" t="s">
        <v>6742</v>
      </c>
      <c r="E2974" s="491">
        <v>151165.52</v>
      </c>
      <c r="F2974" s="43"/>
      <c r="G2974" s="38"/>
      <c r="H2974" s="125"/>
    </row>
    <row r="2975" ht="15.75" customHeight="1">
      <c r="A2975" s="162">
        <v>46217.0</v>
      </c>
      <c r="B2975" s="101" t="s">
        <v>635</v>
      </c>
      <c r="C2975" s="101" t="s">
        <v>7</v>
      </c>
      <c r="D2975" s="101" t="s">
        <v>6743</v>
      </c>
      <c r="E2975" s="372">
        <v>555147.87</v>
      </c>
      <c r="F2975" s="43"/>
      <c r="G2975" s="38"/>
      <c r="H2975" s="125"/>
    </row>
    <row r="2976" ht="15.75" customHeight="1">
      <c r="A2976" s="162">
        <v>46217.0</v>
      </c>
      <c r="B2976" s="101" t="s">
        <v>635</v>
      </c>
      <c r="C2976" s="101" t="s">
        <v>7</v>
      </c>
      <c r="D2976" s="101" t="s">
        <v>6744</v>
      </c>
      <c r="E2976" s="372">
        <v>70310.88</v>
      </c>
      <c r="F2976" s="43"/>
      <c r="G2976" s="38"/>
      <c r="H2976" s="125"/>
    </row>
    <row r="2977" ht="15.75" customHeight="1">
      <c r="A2977" s="162">
        <v>46217.0</v>
      </c>
      <c r="B2977" s="101" t="s">
        <v>635</v>
      </c>
      <c r="C2977" s="101" t="s">
        <v>7</v>
      </c>
      <c r="D2977" s="101" t="s">
        <v>6745</v>
      </c>
      <c r="E2977" s="372">
        <v>13979.41</v>
      </c>
      <c r="F2977" s="43"/>
      <c r="G2977" s="38"/>
      <c r="H2977" s="125"/>
    </row>
    <row r="2978" ht="15.75" customHeight="1">
      <c r="A2978" s="162">
        <v>46217.0</v>
      </c>
      <c r="B2978" s="101" t="s">
        <v>635</v>
      </c>
      <c r="C2978" s="101" t="s">
        <v>7</v>
      </c>
      <c r="D2978" s="101" t="s">
        <v>6746</v>
      </c>
      <c r="E2978" s="372">
        <v>675555.82</v>
      </c>
      <c r="F2978" s="43"/>
      <c r="G2978" s="38"/>
      <c r="H2978" s="125"/>
    </row>
    <row r="2979" ht="15.75" customHeight="1">
      <c r="A2979" s="162">
        <v>46217.0</v>
      </c>
      <c r="B2979" s="101" t="s">
        <v>635</v>
      </c>
      <c r="C2979" s="101" t="s">
        <v>7</v>
      </c>
      <c r="D2979" s="101" t="s">
        <v>6747</v>
      </c>
      <c r="E2979" s="372">
        <v>231443.68</v>
      </c>
      <c r="F2979" s="43"/>
      <c r="G2979" s="38"/>
      <c r="H2979" s="125"/>
    </row>
    <row r="2980" ht="15.75" customHeight="1">
      <c r="A2980" s="162">
        <v>46217.0</v>
      </c>
      <c r="B2980" s="101" t="s">
        <v>635</v>
      </c>
      <c r="C2980" s="101" t="s">
        <v>7</v>
      </c>
      <c r="D2980" s="101" t="s">
        <v>6748</v>
      </c>
      <c r="E2980" s="372">
        <v>17613.08</v>
      </c>
      <c r="F2980" s="43"/>
      <c r="G2980" s="38"/>
      <c r="H2980" s="125"/>
    </row>
    <row r="2981" ht="15.75" customHeight="1">
      <c r="A2981" s="71">
        <v>46217.0</v>
      </c>
      <c r="B2981" s="72" t="s">
        <v>635</v>
      </c>
      <c r="C2981" s="72" t="s">
        <v>679</v>
      </c>
      <c r="D2981" s="72"/>
      <c r="E2981" s="372">
        <v>-17317.62</v>
      </c>
      <c r="F2981" s="43"/>
      <c r="G2981" s="38"/>
      <c r="H2981" s="125"/>
    </row>
    <row r="2982" ht="15.75" customHeight="1">
      <c r="A2982" s="162">
        <v>46218.0</v>
      </c>
      <c r="B2982" s="101" t="s">
        <v>635</v>
      </c>
      <c r="C2982" s="101" t="s">
        <v>7</v>
      </c>
      <c r="D2982" s="101" t="s">
        <v>6749</v>
      </c>
      <c r="E2982" s="372">
        <v>180504.66</v>
      </c>
      <c r="F2982" s="43"/>
      <c r="G2982" s="38"/>
      <c r="H2982" s="125"/>
    </row>
    <row r="2983" ht="15.75" customHeight="1">
      <c r="A2983" s="162">
        <v>46218.0</v>
      </c>
      <c r="B2983" s="101" t="s">
        <v>635</v>
      </c>
      <c r="C2983" s="101" t="s">
        <v>7</v>
      </c>
      <c r="D2983" s="101" t="s">
        <v>6750</v>
      </c>
      <c r="E2983" s="372">
        <v>146344.6</v>
      </c>
      <c r="F2983" s="43"/>
      <c r="G2983" s="38"/>
      <c r="H2983" s="125"/>
    </row>
    <row r="2984" ht="15.75" customHeight="1">
      <c r="A2984" s="162">
        <v>46218.0</v>
      </c>
      <c r="B2984" s="101" t="s">
        <v>635</v>
      </c>
      <c r="C2984" s="101" t="s">
        <v>7</v>
      </c>
      <c r="D2984" s="101" t="s">
        <v>6751</v>
      </c>
      <c r="E2984" s="372">
        <v>4106.13</v>
      </c>
      <c r="F2984" s="43"/>
      <c r="G2984" s="38"/>
      <c r="H2984" s="125"/>
    </row>
    <row r="2985" ht="15.75" customHeight="1">
      <c r="A2985" s="162">
        <v>46218.0</v>
      </c>
      <c r="B2985" s="101" t="s">
        <v>635</v>
      </c>
      <c r="C2985" s="101" t="s">
        <v>7</v>
      </c>
      <c r="D2985" s="101" t="s">
        <v>6752</v>
      </c>
      <c r="E2985" s="372">
        <v>403784.76</v>
      </c>
      <c r="F2985" s="43"/>
      <c r="G2985" s="38"/>
      <c r="H2985" s="125"/>
    </row>
    <row r="2986" ht="15.75" customHeight="1">
      <c r="A2986" s="162">
        <v>46218.0</v>
      </c>
      <c r="B2986" s="101" t="s">
        <v>635</v>
      </c>
      <c r="C2986" s="101" t="s">
        <v>7</v>
      </c>
      <c r="D2986" s="101" t="s">
        <v>6753</v>
      </c>
      <c r="E2986" s="372">
        <v>17697.56</v>
      </c>
      <c r="F2986" s="43"/>
      <c r="G2986" s="38"/>
      <c r="H2986" s="125"/>
    </row>
    <row r="2987" ht="15.75" customHeight="1">
      <c r="A2987" s="162">
        <v>46218.0</v>
      </c>
      <c r="B2987" s="101" t="s">
        <v>635</v>
      </c>
      <c r="C2987" s="101" t="s">
        <v>7</v>
      </c>
      <c r="D2987" s="101" t="s">
        <v>6754</v>
      </c>
      <c r="E2987" s="372">
        <v>93888.61</v>
      </c>
      <c r="F2987" s="43"/>
      <c r="G2987" s="38"/>
      <c r="H2987" s="125"/>
    </row>
    <row r="2988" ht="15.75" customHeight="1">
      <c r="A2988" s="162">
        <v>46219.0</v>
      </c>
      <c r="B2988" s="101" t="s">
        <v>635</v>
      </c>
      <c r="C2988" s="101" t="s">
        <v>7</v>
      </c>
      <c r="D2988" s="101" t="s">
        <v>6755</v>
      </c>
      <c r="E2988" s="372">
        <v>94895.8</v>
      </c>
      <c r="F2988" s="43"/>
      <c r="G2988" s="38"/>
      <c r="H2988" s="125"/>
    </row>
    <row r="2989" ht="15.75" customHeight="1">
      <c r="A2989" s="162">
        <v>46219.0</v>
      </c>
      <c r="B2989" s="101" t="s">
        <v>635</v>
      </c>
      <c r="C2989" s="101" t="s">
        <v>7</v>
      </c>
      <c r="D2989" s="101" t="s">
        <v>6756</v>
      </c>
      <c r="E2989" s="372">
        <v>43369.74</v>
      </c>
      <c r="F2989" s="43"/>
      <c r="G2989" s="38"/>
      <c r="H2989" s="125"/>
    </row>
    <row r="2990" ht="15.75" customHeight="1">
      <c r="A2990" s="162">
        <v>46219.0</v>
      </c>
      <c r="B2990" s="101" t="s">
        <v>635</v>
      </c>
      <c r="C2990" s="101" t="s">
        <v>7</v>
      </c>
      <c r="D2990" s="101" t="s">
        <v>6757</v>
      </c>
      <c r="E2990" s="372">
        <v>23680.28</v>
      </c>
      <c r="F2990" s="43"/>
      <c r="G2990" s="38"/>
      <c r="H2990" s="125"/>
    </row>
    <row r="2991" ht="15.75" customHeight="1">
      <c r="A2991" s="253">
        <v>46219.0</v>
      </c>
      <c r="B2991" s="254" t="s">
        <v>635</v>
      </c>
      <c r="C2991" s="254" t="s">
        <v>7</v>
      </c>
      <c r="D2991" s="254" t="s">
        <v>6758</v>
      </c>
      <c r="E2991" s="491">
        <v>41594.41</v>
      </c>
      <c r="F2991" s="43"/>
      <c r="G2991" s="38"/>
      <c r="H2991" s="125"/>
    </row>
    <row r="2992" ht="15.75" customHeight="1">
      <c r="A2992" s="162">
        <v>46219.0</v>
      </c>
      <c r="B2992" s="101" t="s">
        <v>635</v>
      </c>
      <c r="C2992" s="101" t="s">
        <v>7</v>
      </c>
      <c r="D2992" s="101" t="s">
        <v>6759</v>
      </c>
      <c r="E2992" s="372">
        <v>9157.87</v>
      </c>
      <c r="F2992" s="33"/>
      <c r="G2992" s="38"/>
      <c r="H2992" s="125"/>
    </row>
    <row r="2993" ht="15.75" customHeight="1">
      <c r="A2993" s="25">
        <v>46220.0</v>
      </c>
      <c r="B2993" s="28" t="s">
        <v>635</v>
      </c>
      <c r="C2993" s="28" t="s">
        <v>7</v>
      </c>
      <c r="D2993" s="28" t="s">
        <v>6760</v>
      </c>
      <c r="E2993" s="497">
        <v>17851.01</v>
      </c>
      <c r="F2993" s="31" t="s">
        <v>6761</v>
      </c>
      <c r="G2993" s="38"/>
      <c r="H2993" s="125"/>
    </row>
    <row r="2994" ht="15.75" customHeight="1">
      <c r="A2994" s="25">
        <v>46220.0</v>
      </c>
      <c r="B2994" s="28" t="s">
        <v>635</v>
      </c>
      <c r="C2994" s="28" t="s">
        <v>7</v>
      </c>
      <c r="D2994" s="28" t="s">
        <v>6762</v>
      </c>
      <c r="E2994" s="497">
        <v>107277.94</v>
      </c>
      <c r="F2994" s="43"/>
      <c r="G2994" s="38"/>
      <c r="H2994" s="125"/>
    </row>
    <row r="2995" ht="15.75" customHeight="1">
      <c r="A2995" s="25">
        <v>46220.0</v>
      </c>
      <c r="B2995" s="28" t="s">
        <v>635</v>
      </c>
      <c r="C2995" s="28" t="s">
        <v>7</v>
      </c>
      <c r="D2995" s="28" t="s">
        <v>6763</v>
      </c>
      <c r="E2995" s="497">
        <v>152489.04</v>
      </c>
      <c r="F2995" s="43"/>
      <c r="G2995" s="38"/>
      <c r="H2995" s="125"/>
    </row>
    <row r="2996" ht="15.75" customHeight="1">
      <c r="A2996" s="25">
        <v>46220.0</v>
      </c>
      <c r="B2996" s="28" t="s">
        <v>635</v>
      </c>
      <c r="C2996" s="28" t="s">
        <v>7</v>
      </c>
      <c r="D2996" s="28" t="s">
        <v>6764</v>
      </c>
      <c r="E2996" s="497">
        <v>24754.21</v>
      </c>
      <c r="F2996" s="43"/>
      <c r="G2996" s="38"/>
      <c r="H2996" s="125"/>
    </row>
    <row r="2997" ht="15.75" customHeight="1">
      <c r="A2997" s="25">
        <v>46220.0</v>
      </c>
      <c r="B2997" s="28" t="s">
        <v>635</v>
      </c>
      <c r="C2997" s="28" t="s">
        <v>7</v>
      </c>
      <c r="D2997" s="28" t="s">
        <v>6765</v>
      </c>
      <c r="E2997" s="497">
        <v>119232.91</v>
      </c>
      <c r="F2997" s="43"/>
      <c r="G2997" s="38"/>
      <c r="H2997" s="125"/>
    </row>
    <row r="2998" ht="15.75" customHeight="1">
      <c r="A2998" s="25">
        <v>46220.0</v>
      </c>
      <c r="B2998" s="28" t="s">
        <v>635</v>
      </c>
      <c r="C2998" s="28" t="s">
        <v>7</v>
      </c>
      <c r="D2998" s="28" t="s">
        <v>6766</v>
      </c>
      <c r="E2998" s="497">
        <v>130356.81</v>
      </c>
      <c r="F2998" s="43"/>
      <c r="G2998" s="38"/>
      <c r="H2998" s="125"/>
    </row>
    <row r="2999" ht="15.75" customHeight="1">
      <c r="A2999" s="25">
        <v>46220.0</v>
      </c>
      <c r="B2999" s="28" t="s">
        <v>635</v>
      </c>
      <c r="C2999" s="28" t="s">
        <v>7</v>
      </c>
      <c r="D2999" s="28" t="s">
        <v>6767</v>
      </c>
      <c r="E2999" s="497">
        <v>25863.02</v>
      </c>
      <c r="F2999" s="43"/>
      <c r="G2999" s="38"/>
      <c r="H2999" s="125"/>
    </row>
    <row r="3000" ht="15.75" customHeight="1">
      <c r="A3000" s="25">
        <v>46220.0</v>
      </c>
      <c r="B3000" s="28" t="s">
        <v>635</v>
      </c>
      <c r="C3000" s="28" t="s">
        <v>7</v>
      </c>
      <c r="D3000" s="28" t="s">
        <v>6768</v>
      </c>
      <c r="E3000" s="497">
        <v>980996.14</v>
      </c>
      <c r="F3000" s="43"/>
      <c r="G3000" s="38"/>
      <c r="H3000" s="125"/>
    </row>
    <row r="3001" ht="15.75" customHeight="1">
      <c r="A3001" s="25">
        <v>46220.0</v>
      </c>
      <c r="B3001" s="28" t="s">
        <v>635</v>
      </c>
      <c r="C3001" s="28" t="s">
        <v>7</v>
      </c>
      <c r="D3001" s="28" t="s">
        <v>6769</v>
      </c>
      <c r="E3001" s="497">
        <v>200523.74</v>
      </c>
      <c r="F3001" s="43"/>
      <c r="G3001" s="38"/>
      <c r="H3001" s="125"/>
    </row>
    <row r="3002" ht="15.75" customHeight="1">
      <c r="A3002" s="25">
        <v>46220.0</v>
      </c>
      <c r="B3002" s="28" t="s">
        <v>635</v>
      </c>
      <c r="C3002" s="28" t="s">
        <v>7</v>
      </c>
      <c r="D3002" s="28" t="s">
        <v>6770</v>
      </c>
      <c r="E3002" s="497">
        <v>20421.35</v>
      </c>
      <c r="F3002" s="43"/>
      <c r="G3002" s="38"/>
      <c r="H3002" s="125"/>
    </row>
    <row r="3003" ht="15.75" customHeight="1">
      <c r="A3003" s="25">
        <v>46221.0</v>
      </c>
      <c r="B3003" s="28" t="s">
        <v>635</v>
      </c>
      <c r="C3003" s="28" t="s">
        <v>7</v>
      </c>
      <c r="D3003" s="28" t="s">
        <v>6771</v>
      </c>
      <c r="E3003" s="497">
        <v>857018.32</v>
      </c>
      <c r="F3003" s="43"/>
      <c r="G3003" s="38"/>
      <c r="H3003" s="125"/>
    </row>
    <row r="3004" ht="15.75" customHeight="1">
      <c r="A3004" s="25">
        <v>46221.0</v>
      </c>
      <c r="B3004" s="28" t="s">
        <v>635</v>
      </c>
      <c r="C3004" s="28" t="s">
        <v>7</v>
      </c>
      <c r="D3004" s="28" t="s">
        <v>6772</v>
      </c>
      <c r="E3004" s="497">
        <v>12206.97</v>
      </c>
      <c r="F3004" s="43"/>
      <c r="G3004" s="38"/>
      <c r="H3004" s="125"/>
    </row>
    <row r="3005" ht="15.75" customHeight="1">
      <c r="A3005" s="25">
        <v>46221.0</v>
      </c>
      <c r="B3005" s="28" t="s">
        <v>635</v>
      </c>
      <c r="C3005" s="28" t="s">
        <v>679</v>
      </c>
      <c r="D3005" s="28"/>
      <c r="E3005" s="497">
        <v>-15703.0</v>
      </c>
      <c r="F3005" s="43"/>
      <c r="G3005" s="38"/>
      <c r="H3005" s="125"/>
    </row>
    <row r="3006" ht="15.75" customHeight="1">
      <c r="A3006" s="25">
        <v>46221.0</v>
      </c>
      <c r="B3006" s="28" t="s">
        <v>635</v>
      </c>
      <c r="C3006" s="28" t="s">
        <v>7</v>
      </c>
      <c r="D3006" s="28" t="s">
        <v>6773</v>
      </c>
      <c r="E3006" s="497">
        <v>16891.55</v>
      </c>
      <c r="F3006" s="43"/>
      <c r="G3006" s="38"/>
      <c r="H3006" s="125"/>
    </row>
    <row r="3007" ht="15.75" customHeight="1">
      <c r="A3007" s="25">
        <v>46221.0</v>
      </c>
      <c r="B3007" s="28" t="s">
        <v>635</v>
      </c>
      <c r="C3007" s="28" t="s">
        <v>7</v>
      </c>
      <c r="D3007" s="28" t="s">
        <v>6774</v>
      </c>
      <c r="E3007" s="497">
        <v>138227.01</v>
      </c>
      <c r="F3007" s="43"/>
      <c r="G3007" s="38"/>
      <c r="H3007" s="125"/>
    </row>
    <row r="3008" ht="15.75" customHeight="1">
      <c r="A3008" s="25">
        <v>46221.0</v>
      </c>
      <c r="B3008" s="28" t="s">
        <v>635</v>
      </c>
      <c r="C3008" s="28" t="s">
        <v>7</v>
      </c>
      <c r="D3008" s="28" t="s">
        <v>6775</v>
      </c>
      <c r="E3008" s="497">
        <v>26659.09</v>
      </c>
      <c r="F3008" s="43"/>
      <c r="G3008" s="38"/>
      <c r="H3008" s="125"/>
    </row>
    <row r="3009" ht="15.75" customHeight="1">
      <c r="A3009" s="25">
        <v>46221.0</v>
      </c>
      <c r="B3009" s="28" t="s">
        <v>635</v>
      </c>
      <c r="C3009" s="28" t="s">
        <v>7</v>
      </c>
      <c r="D3009" s="28" t="s">
        <v>6776</v>
      </c>
      <c r="E3009" s="497">
        <v>40455.01</v>
      </c>
      <c r="F3009" s="43"/>
      <c r="G3009" s="38"/>
      <c r="H3009" s="125"/>
    </row>
    <row r="3010" ht="15.75" customHeight="1">
      <c r="A3010" s="25">
        <v>46221.0</v>
      </c>
      <c r="B3010" s="28" t="s">
        <v>635</v>
      </c>
      <c r="C3010" s="28" t="s">
        <v>7</v>
      </c>
      <c r="D3010" s="28" t="s">
        <v>6777</v>
      </c>
      <c r="E3010" s="497">
        <v>24754.21</v>
      </c>
      <c r="F3010" s="43"/>
      <c r="G3010" s="38"/>
      <c r="H3010" s="125"/>
    </row>
    <row r="3011" ht="15.75" customHeight="1">
      <c r="A3011" s="25">
        <v>46221.0</v>
      </c>
      <c r="B3011" s="28" t="s">
        <v>635</v>
      </c>
      <c r="C3011" s="28" t="s">
        <v>7</v>
      </c>
      <c r="D3011" s="28" t="s">
        <v>6778</v>
      </c>
      <c r="E3011" s="497">
        <v>783854.66</v>
      </c>
      <c r="F3011" s="43"/>
      <c r="G3011" s="38"/>
      <c r="H3011" s="125"/>
    </row>
    <row r="3012" ht="15.75" customHeight="1">
      <c r="A3012" s="25">
        <v>46221.0</v>
      </c>
      <c r="B3012" s="28" t="s">
        <v>635</v>
      </c>
      <c r="C3012" s="28" t="s">
        <v>7</v>
      </c>
      <c r="D3012" s="28" t="s">
        <v>6779</v>
      </c>
      <c r="E3012" s="497">
        <v>494665.05</v>
      </c>
      <c r="F3012" s="43"/>
      <c r="G3012" s="38"/>
      <c r="H3012" s="125"/>
    </row>
    <row r="3013" ht="15.75" customHeight="1">
      <c r="A3013" s="25">
        <v>46221.0</v>
      </c>
      <c r="B3013" s="28" t="s">
        <v>635</v>
      </c>
      <c r="C3013" s="28" t="s">
        <v>7</v>
      </c>
      <c r="D3013" s="28" t="s">
        <v>6780</v>
      </c>
      <c r="E3013" s="497">
        <v>69351.24</v>
      </c>
      <c r="F3013" s="43"/>
      <c r="G3013" s="38"/>
      <c r="H3013" s="125"/>
    </row>
    <row r="3014" ht="15.75" customHeight="1">
      <c r="A3014" s="25">
        <v>46221.0</v>
      </c>
      <c r="B3014" s="28" t="s">
        <v>635</v>
      </c>
      <c r="C3014" s="28" t="s">
        <v>7</v>
      </c>
      <c r="D3014" s="28" t="s">
        <v>6781</v>
      </c>
      <c r="E3014" s="497">
        <v>54130.87</v>
      </c>
      <c r="F3014" s="43"/>
      <c r="G3014" s="38"/>
      <c r="H3014" s="125"/>
    </row>
    <row r="3015" ht="15.75" customHeight="1">
      <c r="A3015" s="25">
        <v>46221.0</v>
      </c>
      <c r="B3015" s="28" t="s">
        <v>635</v>
      </c>
      <c r="C3015" s="28" t="s">
        <v>7</v>
      </c>
      <c r="D3015" s="28" t="s">
        <v>6782</v>
      </c>
      <c r="E3015" s="497">
        <v>40946.53</v>
      </c>
      <c r="F3015" s="43"/>
      <c r="G3015" s="38"/>
      <c r="H3015" s="125"/>
    </row>
    <row r="3016" ht="15.75" customHeight="1">
      <c r="A3016" s="25">
        <v>46223.0</v>
      </c>
      <c r="B3016" s="28" t="s">
        <v>635</v>
      </c>
      <c r="C3016" s="28" t="s">
        <v>7</v>
      </c>
      <c r="D3016" s="28" t="s">
        <v>6783</v>
      </c>
      <c r="E3016" s="497">
        <v>576809.86</v>
      </c>
      <c r="F3016" s="43"/>
      <c r="G3016" s="38"/>
      <c r="H3016" s="125"/>
    </row>
    <row r="3017" ht="15.75" customHeight="1">
      <c r="A3017" s="25">
        <v>46223.0</v>
      </c>
      <c r="B3017" s="28" t="s">
        <v>635</v>
      </c>
      <c r="C3017" s="28" t="s">
        <v>7</v>
      </c>
      <c r="D3017" s="28" t="s">
        <v>6784</v>
      </c>
      <c r="E3017" s="497">
        <v>65482.66</v>
      </c>
      <c r="F3017" s="43"/>
      <c r="G3017" s="38"/>
      <c r="H3017" s="125"/>
    </row>
    <row r="3018" ht="15.75" customHeight="1">
      <c r="A3018" s="25">
        <v>46223.0</v>
      </c>
      <c r="B3018" s="28" t="s">
        <v>635</v>
      </c>
      <c r="C3018" s="28" t="s">
        <v>7</v>
      </c>
      <c r="D3018" s="28" t="s">
        <v>6785</v>
      </c>
      <c r="E3018" s="497">
        <v>113661.55</v>
      </c>
      <c r="F3018" s="43"/>
      <c r="G3018" s="38"/>
      <c r="H3018" s="125"/>
    </row>
    <row r="3019" ht="15.75" customHeight="1">
      <c r="A3019" s="25">
        <v>46223.0</v>
      </c>
      <c r="B3019" s="28" t="s">
        <v>635</v>
      </c>
      <c r="C3019" s="28" t="s">
        <v>7</v>
      </c>
      <c r="D3019" s="28" t="s">
        <v>6786</v>
      </c>
      <c r="E3019" s="497">
        <v>41594.41</v>
      </c>
      <c r="F3019" s="43"/>
      <c r="G3019" s="38"/>
      <c r="H3019" s="125"/>
    </row>
    <row r="3020" ht="15.75" customHeight="1">
      <c r="A3020" s="25">
        <v>46223.0</v>
      </c>
      <c r="B3020" s="28" t="s">
        <v>635</v>
      </c>
      <c r="C3020" s="28" t="s">
        <v>7</v>
      </c>
      <c r="D3020" s="28" t="s">
        <v>6787</v>
      </c>
      <c r="E3020" s="497">
        <v>605721.39</v>
      </c>
      <c r="F3020" s="43"/>
      <c r="G3020" s="38"/>
      <c r="H3020" s="125"/>
    </row>
    <row r="3021" ht="15.75" customHeight="1">
      <c r="A3021" s="25">
        <v>46223.0</v>
      </c>
      <c r="B3021" s="28" t="s">
        <v>635</v>
      </c>
      <c r="C3021" s="28" t="s">
        <v>7</v>
      </c>
      <c r="D3021" s="28" t="s">
        <v>6788</v>
      </c>
      <c r="E3021" s="497">
        <v>816470.2</v>
      </c>
      <c r="F3021" s="43"/>
      <c r="G3021" s="38"/>
      <c r="H3021" s="125"/>
    </row>
    <row r="3022" ht="15.75" customHeight="1">
      <c r="A3022" s="25">
        <v>46223.0</v>
      </c>
      <c r="B3022" s="28" t="s">
        <v>635</v>
      </c>
      <c r="C3022" s="28" t="s">
        <v>7</v>
      </c>
      <c r="D3022" s="28" t="s">
        <v>6789</v>
      </c>
      <c r="E3022" s="497">
        <v>868434.81</v>
      </c>
      <c r="F3022" s="43"/>
      <c r="G3022" s="38"/>
      <c r="H3022" s="125"/>
    </row>
    <row r="3023" ht="15.75" customHeight="1">
      <c r="A3023" s="25">
        <v>46223.0</v>
      </c>
      <c r="B3023" s="28" t="s">
        <v>635</v>
      </c>
      <c r="C3023" s="28" t="s">
        <v>7</v>
      </c>
      <c r="D3023" s="28" t="s">
        <v>6790</v>
      </c>
      <c r="E3023" s="497">
        <v>93382.4</v>
      </c>
      <c r="F3023" s="43"/>
      <c r="G3023" s="38"/>
      <c r="H3023" s="125"/>
    </row>
    <row r="3024" ht="15.75" customHeight="1">
      <c r="A3024" s="25">
        <v>46223.0</v>
      </c>
      <c r="B3024" s="28" t="s">
        <v>635</v>
      </c>
      <c r="C3024" s="28" t="s">
        <v>69</v>
      </c>
      <c r="D3024" s="28" t="s">
        <v>6791</v>
      </c>
      <c r="E3024" s="497">
        <v>315459.0</v>
      </c>
      <c r="F3024" s="43"/>
      <c r="G3024" s="38"/>
      <c r="H3024" s="125"/>
    </row>
    <row r="3025" ht="15.75" customHeight="1">
      <c r="A3025" s="25">
        <v>46223.0</v>
      </c>
      <c r="B3025" s="28" t="s">
        <v>635</v>
      </c>
      <c r="C3025" s="28" t="s">
        <v>7</v>
      </c>
      <c r="D3025" s="28" t="s">
        <v>6792</v>
      </c>
      <c r="E3025" s="497">
        <v>31687.18</v>
      </c>
      <c r="F3025" s="43"/>
      <c r="G3025" s="38"/>
      <c r="H3025" s="125"/>
    </row>
    <row r="3026" ht="15.75" customHeight="1">
      <c r="A3026" s="25">
        <v>46223.0</v>
      </c>
      <c r="B3026" s="28" t="s">
        <v>635</v>
      </c>
      <c r="C3026" s="28" t="s">
        <v>7</v>
      </c>
      <c r="D3026" s="28" t="s">
        <v>6793</v>
      </c>
      <c r="E3026" s="497">
        <v>40650.06</v>
      </c>
      <c r="F3026" s="43"/>
      <c r="G3026" s="38"/>
      <c r="H3026" s="125"/>
    </row>
    <row r="3027" ht="15.75" customHeight="1">
      <c r="A3027" s="25">
        <v>46223.0</v>
      </c>
      <c r="B3027" s="28" t="s">
        <v>635</v>
      </c>
      <c r="C3027" s="28" t="s">
        <v>7</v>
      </c>
      <c r="D3027" s="28" t="s">
        <v>6794</v>
      </c>
      <c r="E3027" s="497">
        <v>504890.97</v>
      </c>
      <c r="F3027" s="43"/>
      <c r="G3027" s="38"/>
      <c r="H3027" s="125"/>
    </row>
    <row r="3028" ht="15.75" customHeight="1">
      <c r="A3028" s="25">
        <v>46223.0</v>
      </c>
      <c r="B3028" s="28" t="s">
        <v>635</v>
      </c>
      <c r="C3028" s="28" t="s">
        <v>7</v>
      </c>
      <c r="D3028" s="28" t="s">
        <v>6795</v>
      </c>
      <c r="E3028" s="497">
        <v>262573.86</v>
      </c>
      <c r="F3028" s="43"/>
      <c r="G3028" s="38"/>
      <c r="H3028" s="125"/>
    </row>
    <row r="3029" ht="15.75" customHeight="1">
      <c r="A3029" s="25">
        <v>46223.0</v>
      </c>
      <c r="B3029" s="28" t="s">
        <v>635</v>
      </c>
      <c r="C3029" s="28" t="s">
        <v>7</v>
      </c>
      <c r="D3029" s="28" t="s">
        <v>6796</v>
      </c>
      <c r="E3029" s="497">
        <v>471791.27</v>
      </c>
      <c r="F3029" s="43"/>
      <c r="G3029" s="38"/>
      <c r="H3029" s="125"/>
    </row>
    <row r="3030" ht="15.75" customHeight="1">
      <c r="A3030" s="25">
        <v>46223.0</v>
      </c>
      <c r="B3030" s="28" t="s">
        <v>635</v>
      </c>
      <c r="C3030" s="28" t="s">
        <v>7</v>
      </c>
      <c r="D3030" s="28" t="s">
        <v>6797</v>
      </c>
      <c r="E3030" s="497">
        <v>1140617.95</v>
      </c>
      <c r="F3030" s="43"/>
      <c r="G3030" s="38"/>
      <c r="H3030" s="125"/>
    </row>
    <row r="3031" ht="15.75" customHeight="1">
      <c r="A3031" s="25">
        <v>46223.0</v>
      </c>
      <c r="B3031" s="28" t="s">
        <v>635</v>
      </c>
      <c r="C3031" s="28" t="s">
        <v>7</v>
      </c>
      <c r="D3031" s="28" t="s">
        <v>6798</v>
      </c>
      <c r="E3031" s="497">
        <v>691968.3</v>
      </c>
      <c r="F3031" s="43"/>
      <c r="G3031" s="38"/>
      <c r="H3031" s="125"/>
    </row>
    <row r="3032" ht="15.75" customHeight="1">
      <c r="A3032" s="25">
        <v>46223.0</v>
      </c>
      <c r="B3032" s="28" t="s">
        <v>635</v>
      </c>
      <c r="C3032" s="28" t="s">
        <v>7</v>
      </c>
      <c r="D3032" s="28" t="s">
        <v>6799</v>
      </c>
      <c r="E3032" s="497">
        <v>4004.31</v>
      </c>
      <c r="F3032" s="43"/>
      <c r="G3032" s="38"/>
      <c r="H3032" s="125"/>
    </row>
    <row r="3033" ht="15.75" customHeight="1">
      <c r="A3033" s="25">
        <v>46224.0</v>
      </c>
      <c r="B3033" s="28" t="s">
        <v>635</v>
      </c>
      <c r="C3033" s="28" t="s">
        <v>7</v>
      </c>
      <c r="D3033" s="28" t="s">
        <v>6800</v>
      </c>
      <c r="E3033" s="497">
        <v>197299.85</v>
      </c>
      <c r="F3033" s="43"/>
      <c r="G3033" s="38"/>
      <c r="H3033" s="125"/>
    </row>
    <row r="3034" ht="15.75" customHeight="1">
      <c r="A3034" s="25">
        <v>46224.0</v>
      </c>
      <c r="B3034" s="28" t="s">
        <v>635</v>
      </c>
      <c r="C3034" s="28" t="s">
        <v>7</v>
      </c>
      <c r="D3034" s="28" t="s">
        <v>6801</v>
      </c>
      <c r="E3034" s="497">
        <v>24754.21</v>
      </c>
      <c r="F3034" s="43"/>
      <c r="G3034" s="38"/>
      <c r="H3034" s="125"/>
    </row>
    <row r="3035" ht="15.75" customHeight="1">
      <c r="A3035" s="25">
        <v>46224.0</v>
      </c>
      <c r="B3035" s="28" t="s">
        <v>635</v>
      </c>
      <c r="C3035" s="28" t="s">
        <v>7</v>
      </c>
      <c r="D3035" s="28" t="s">
        <v>6802</v>
      </c>
      <c r="E3035" s="497">
        <v>597688.4</v>
      </c>
      <c r="F3035" s="43"/>
      <c r="G3035" s="38"/>
      <c r="H3035" s="125"/>
    </row>
    <row r="3036" ht="15.75" customHeight="1">
      <c r="A3036" s="25">
        <v>46224.0</v>
      </c>
      <c r="B3036" s="28" t="s">
        <v>635</v>
      </c>
      <c r="C3036" s="28" t="s">
        <v>679</v>
      </c>
      <c r="D3036" s="28" t="s">
        <v>6803</v>
      </c>
      <c r="E3036" s="497">
        <v>-5323.87</v>
      </c>
      <c r="F3036" s="43"/>
      <c r="G3036" s="38"/>
      <c r="H3036" s="125"/>
    </row>
    <row r="3037" ht="15.75" customHeight="1">
      <c r="A3037" s="25">
        <v>46224.0</v>
      </c>
      <c r="B3037" s="28" t="s">
        <v>635</v>
      </c>
      <c r="C3037" s="28" t="s">
        <v>7</v>
      </c>
      <c r="D3037" s="28" t="s">
        <v>6804</v>
      </c>
      <c r="E3037" s="497">
        <v>134419.0</v>
      </c>
      <c r="F3037" s="43"/>
      <c r="G3037" s="38"/>
      <c r="H3037" s="125"/>
    </row>
    <row r="3038" ht="15.75" customHeight="1">
      <c r="A3038" s="25">
        <v>46224.0</v>
      </c>
      <c r="B3038" s="28" t="s">
        <v>635</v>
      </c>
      <c r="C3038" s="28" t="s">
        <v>7</v>
      </c>
      <c r="D3038" s="28" t="s">
        <v>6805</v>
      </c>
      <c r="E3038" s="497">
        <v>18280.09</v>
      </c>
      <c r="F3038" s="43"/>
      <c r="G3038" s="38"/>
      <c r="H3038" s="125"/>
    </row>
    <row r="3039" ht="15.75" customHeight="1">
      <c r="A3039" s="25">
        <v>46224.0</v>
      </c>
      <c r="B3039" s="28" t="s">
        <v>635</v>
      </c>
      <c r="C3039" s="28" t="s">
        <v>7</v>
      </c>
      <c r="D3039" s="28" t="s">
        <v>6806</v>
      </c>
      <c r="E3039" s="497">
        <v>24918.14</v>
      </c>
      <c r="F3039" s="43"/>
      <c r="G3039" s="38"/>
      <c r="H3039" s="125"/>
    </row>
    <row r="3040" ht="15.75" customHeight="1">
      <c r="A3040" s="25">
        <v>46224.0</v>
      </c>
      <c r="B3040" s="28" t="s">
        <v>635</v>
      </c>
      <c r="C3040" s="28" t="s">
        <v>7</v>
      </c>
      <c r="D3040" s="28" t="s">
        <v>6807</v>
      </c>
      <c r="E3040" s="497">
        <v>72324.1</v>
      </c>
      <c r="F3040" s="43"/>
      <c r="G3040" s="38"/>
      <c r="H3040" s="125"/>
    </row>
    <row r="3041" ht="15.75" customHeight="1">
      <c r="A3041" s="25">
        <v>46224.0</v>
      </c>
      <c r="B3041" s="28" t="s">
        <v>635</v>
      </c>
      <c r="C3041" s="28" t="s">
        <v>7</v>
      </c>
      <c r="D3041" s="28" t="s">
        <v>6808</v>
      </c>
      <c r="E3041" s="497">
        <v>124834.33</v>
      </c>
      <c r="F3041" s="43"/>
      <c r="G3041" s="38"/>
      <c r="H3041" s="125"/>
    </row>
    <row r="3042" ht="15.75" customHeight="1">
      <c r="A3042" s="25">
        <v>46224.0</v>
      </c>
      <c r="B3042" s="28" t="s">
        <v>635</v>
      </c>
      <c r="C3042" s="28" t="s">
        <v>7</v>
      </c>
      <c r="D3042" s="28" t="s">
        <v>6809</v>
      </c>
      <c r="E3042" s="497">
        <v>49508.41</v>
      </c>
      <c r="F3042" s="43"/>
      <c r="G3042" s="38"/>
      <c r="H3042" s="125"/>
    </row>
    <row r="3043" ht="15.75" customHeight="1">
      <c r="A3043" s="25">
        <v>46225.0</v>
      </c>
      <c r="B3043" s="28" t="s">
        <v>635</v>
      </c>
      <c r="C3043" s="28" t="s">
        <v>7</v>
      </c>
      <c r="D3043" s="28" t="s">
        <v>6810</v>
      </c>
      <c r="E3043" s="497">
        <v>102756.69</v>
      </c>
      <c r="F3043" s="43"/>
      <c r="G3043" s="38"/>
      <c r="H3043" s="125"/>
    </row>
    <row r="3044" ht="15.75" customHeight="1">
      <c r="A3044" s="25">
        <v>46225.0</v>
      </c>
      <c r="B3044" s="28" t="s">
        <v>635</v>
      </c>
      <c r="C3044" s="28" t="s">
        <v>7</v>
      </c>
      <c r="D3044" s="28" t="s">
        <v>6811</v>
      </c>
      <c r="E3044" s="497">
        <v>131989.41</v>
      </c>
      <c r="F3044" s="43"/>
      <c r="G3044" s="38"/>
      <c r="H3044" s="125"/>
    </row>
    <row r="3045" ht="15.75" customHeight="1">
      <c r="A3045" s="25">
        <v>46225.0</v>
      </c>
      <c r="B3045" s="28" t="s">
        <v>635</v>
      </c>
      <c r="C3045" s="28" t="s">
        <v>7</v>
      </c>
      <c r="D3045" s="28" t="s">
        <v>6812</v>
      </c>
      <c r="E3045" s="497">
        <v>217198.68</v>
      </c>
      <c r="F3045" s="43"/>
      <c r="G3045" s="38"/>
      <c r="H3045" s="125"/>
    </row>
    <row r="3046" ht="15.75" customHeight="1">
      <c r="A3046" s="25">
        <v>46225.0</v>
      </c>
      <c r="B3046" s="28" t="s">
        <v>635</v>
      </c>
      <c r="C3046" s="28" t="s">
        <v>7</v>
      </c>
      <c r="D3046" s="28" t="s">
        <v>6813</v>
      </c>
      <c r="E3046" s="497">
        <v>52576.57</v>
      </c>
      <c r="F3046" s="43"/>
      <c r="G3046" s="38"/>
      <c r="H3046" s="125"/>
    </row>
    <row r="3047" ht="15.75" customHeight="1">
      <c r="A3047" s="25">
        <v>46225.0</v>
      </c>
      <c r="B3047" s="28" t="s">
        <v>635</v>
      </c>
      <c r="C3047" s="28" t="s">
        <v>7</v>
      </c>
      <c r="D3047" s="28" t="s">
        <v>6814</v>
      </c>
      <c r="E3047" s="497">
        <v>283074.77</v>
      </c>
      <c r="F3047" s="43"/>
      <c r="G3047" s="38"/>
      <c r="H3047" s="125"/>
    </row>
    <row r="3048" ht="15.75" customHeight="1">
      <c r="A3048" s="25">
        <v>46225.0</v>
      </c>
      <c r="B3048" s="28" t="s">
        <v>635</v>
      </c>
      <c r="C3048" s="28" t="s">
        <v>7</v>
      </c>
      <c r="D3048" s="28" t="s">
        <v>6815</v>
      </c>
      <c r="E3048" s="497">
        <v>85021.0</v>
      </c>
      <c r="F3048" s="43"/>
      <c r="G3048" s="38"/>
      <c r="H3048" s="125"/>
    </row>
    <row r="3049" ht="15.75" customHeight="1">
      <c r="A3049" s="25">
        <v>46225.0</v>
      </c>
      <c r="B3049" s="28" t="s">
        <v>635</v>
      </c>
      <c r="C3049" s="28" t="s">
        <v>7</v>
      </c>
      <c r="D3049" s="28" t="s">
        <v>6816</v>
      </c>
      <c r="E3049" s="497">
        <v>34592.88</v>
      </c>
      <c r="F3049" s="43"/>
      <c r="G3049" s="38"/>
      <c r="H3049" s="125"/>
    </row>
    <row r="3050" ht="15.75" customHeight="1">
      <c r="A3050" s="25">
        <v>46226.0</v>
      </c>
      <c r="B3050" s="28" t="s">
        <v>635</v>
      </c>
      <c r="C3050" s="28" t="s">
        <v>7</v>
      </c>
      <c r="D3050" s="28" t="s">
        <v>6817</v>
      </c>
      <c r="E3050" s="497">
        <v>3781.75</v>
      </c>
      <c r="F3050" s="43"/>
      <c r="G3050" s="38"/>
      <c r="H3050" s="125"/>
    </row>
    <row r="3051" ht="15.75" customHeight="1">
      <c r="A3051" s="25">
        <v>46226.0</v>
      </c>
      <c r="B3051" s="28" t="s">
        <v>635</v>
      </c>
      <c r="C3051" s="28" t="s">
        <v>7</v>
      </c>
      <c r="D3051" s="28" t="s">
        <v>6818</v>
      </c>
      <c r="E3051" s="497">
        <v>113918.5</v>
      </c>
      <c r="F3051" s="43"/>
      <c r="G3051" s="38"/>
      <c r="H3051" s="125"/>
    </row>
    <row r="3052" ht="15.75" customHeight="1">
      <c r="A3052" s="25">
        <v>46226.0</v>
      </c>
      <c r="B3052" s="28" t="s">
        <v>635</v>
      </c>
      <c r="C3052" s="28" t="s">
        <v>7</v>
      </c>
      <c r="D3052" s="28" t="s">
        <v>6819</v>
      </c>
      <c r="E3052" s="497">
        <v>42030.64</v>
      </c>
      <c r="F3052" s="43"/>
      <c r="G3052" s="38"/>
      <c r="H3052" s="125"/>
    </row>
    <row r="3053" ht="15.75" customHeight="1">
      <c r="A3053" s="25">
        <v>46226.0</v>
      </c>
      <c r="B3053" s="28" t="s">
        <v>635</v>
      </c>
      <c r="C3053" s="28" t="s">
        <v>7</v>
      </c>
      <c r="D3053" s="28" t="s">
        <v>6820</v>
      </c>
      <c r="E3053" s="497">
        <v>28794.57</v>
      </c>
      <c r="F3053" s="43"/>
      <c r="G3053" s="38"/>
      <c r="H3053" s="125"/>
    </row>
    <row r="3054" ht="15.75" customHeight="1">
      <c r="A3054" s="25">
        <v>46226.0</v>
      </c>
      <c r="B3054" s="28" t="s">
        <v>635</v>
      </c>
      <c r="C3054" s="28" t="s">
        <v>7</v>
      </c>
      <c r="D3054" s="28" t="s">
        <v>6821</v>
      </c>
      <c r="E3054" s="497">
        <v>15051.78</v>
      </c>
      <c r="F3054" s="43"/>
      <c r="G3054" s="38"/>
      <c r="H3054" s="125"/>
    </row>
    <row r="3055" ht="15.75" customHeight="1">
      <c r="A3055" s="25">
        <v>46226.0</v>
      </c>
      <c r="B3055" s="28" t="s">
        <v>635</v>
      </c>
      <c r="C3055" s="28" t="s">
        <v>7</v>
      </c>
      <c r="D3055" s="28" t="s">
        <v>6822</v>
      </c>
      <c r="E3055" s="497">
        <v>138809.91</v>
      </c>
      <c r="F3055" s="43"/>
      <c r="G3055" s="38"/>
      <c r="H3055" s="125"/>
    </row>
    <row r="3056" ht="15.75" customHeight="1">
      <c r="A3056" s="25">
        <v>46226.0</v>
      </c>
      <c r="B3056" s="28" t="s">
        <v>635</v>
      </c>
      <c r="C3056" s="28" t="s">
        <v>7</v>
      </c>
      <c r="D3056" s="28" t="s">
        <v>6823</v>
      </c>
      <c r="E3056" s="497">
        <v>156563.49</v>
      </c>
      <c r="F3056" s="43"/>
      <c r="G3056" s="38"/>
      <c r="H3056" s="125"/>
    </row>
    <row r="3057" ht="15.75" customHeight="1">
      <c r="A3057" s="25">
        <v>46226.0</v>
      </c>
      <c r="B3057" s="28" t="s">
        <v>635</v>
      </c>
      <c r="C3057" s="28" t="s">
        <v>7</v>
      </c>
      <c r="D3057" s="28" t="s">
        <v>6824</v>
      </c>
      <c r="E3057" s="497">
        <v>227082.88</v>
      </c>
      <c r="F3057" s="43"/>
      <c r="G3057" s="38"/>
      <c r="H3057" s="125"/>
    </row>
    <row r="3058" ht="15.75" customHeight="1">
      <c r="A3058" s="25">
        <v>46226.0</v>
      </c>
      <c r="B3058" s="28" t="s">
        <v>635</v>
      </c>
      <c r="C3058" s="28" t="s">
        <v>7</v>
      </c>
      <c r="D3058" s="28" t="s">
        <v>6825</v>
      </c>
      <c r="E3058" s="497">
        <v>174833.35</v>
      </c>
      <c r="F3058" s="33"/>
      <c r="G3058" s="38"/>
      <c r="H3058" s="125"/>
    </row>
    <row r="3059" ht="15.75" customHeight="1">
      <c r="A3059" s="162">
        <v>46227.0</v>
      </c>
      <c r="B3059" s="101" t="s">
        <v>635</v>
      </c>
      <c r="C3059" s="101" t="s">
        <v>7</v>
      </c>
      <c r="D3059" s="101" t="s">
        <v>6826</v>
      </c>
      <c r="E3059" s="372">
        <v>105153.14</v>
      </c>
      <c r="F3059" s="204" t="s">
        <v>6827</v>
      </c>
      <c r="G3059" s="38"/>
      <c r="H3059" s="125"/>
    </row>
    <row r="3060" ht="15.75" customHeight="1">
      <c r="A3060" s="253">
        <v>46227.0</v>
      </c>
      <c r="B3060" s="254" t="s">
        <v>635</v>
      </c>
      <c r="C3060" s="254" t="s">
        <v>7</v>
      </c>
      <c r="D3060" s="254" t="s">
        <v>6828</v>
      </c>
      <c r="E3060" s="491">
        <v>16704.89</v>
      </c>
      <c r="F3060" s="43"/>
      <c r="G3060" s="38"/>
      <c r="H3060" s="125"/>
    </row>
    <row r="3061" ht="15.75" customHeight="1">
      <c r="A3061" s="162">
        <v>46227.0</v>
      </c>
      <c r="B3061" s="101" t="s">
        <v>635</v>
      </c>
      <c r="C3061" s="101" t="s">
        <v>7</v>
      </c>
      <c r="D3061" s="101" t="s">
        <v>6829</v>
      </c>
      <c r="E3061" s="372">
        <v>17449.13</v>
      </c>
      <c r="F3061" s="43"/>
      <c r="G3061" s="38"/>
      <c r="H3061" s="125"/>
    </row>
    <row r="3062" ht="15.75" customHeight="1">
      <c r="A3062" s="253">
        <v>46227.0</v>
      </c>
      <c r="B3062" s="254" t="s">
        <v>635</v>
      </c>
      <c r="C3062" s="254" t="s">
        <v>7</v>
      </c>
      <c r="D3062" s="254" t="s">
        <v>6830</v>
      </c>
      <c r="E3062" s="491">
        <v>6916.59</v>
      </c>
      <c r="F3062" s="43"/>
      <c r="G3062" s="38"/>
      <c r="H3062" s="125"/>
    </row>
    <row r="3063" ht="15.75" customHeight="1">
      <c r="A3063" s="162">
        <v>46227.0</v>
      </c>
      <c r="B3063" s="101" t="s">
        <v>635</v>
      </c>
      <c r="C3063" s="101" t="s">
        <v>7</v>
      </c>
      <c r="D3063" s="101" t="s">
        <v>6831</v>
      </c>
      <c r="E3063" s="372">
        <v>352236.62</v>
      </c>
      <c r="F3063" s="43"/>
      <c r="G3063" s="38"/>
      <c r="H3063" s="125"/>
    </row>
    <row r="3064" ht="15.75" customHeight="1">
      <c r="A3064" s="253">
        <v>46227.0</v>
      </c>
      <c r="B3064" s="254" t="s">
        <v>635</v>
      </c>
      <c r="C3064" s="254" t="s">
        <v>7</v>
      </c>
      <c r="D3064" s="254" t="s">
        <v>6832</v>
      </c>
      <c r="E3064" s="491">
        <v>80141.0</v>
      </c>
      <c r="F3064" s="43"/>
      <c r="G3064" s="38"/>
      <c r="H3064" s="125"/>
    </row>
    <row r="3065" ht="15.75" customHeight="1">
      <c r="A3065" s="162">
        <v>46227.0</v>
      </c>
      <c r="B3065" s="101" t="s">
        <v>635</v>
      </c>
      <c r="C3065" s="101" t="s">
        <v>7</v>
      </c>
      <c r="D3065" s="101" t="s">
        <v>6833</v>
      </c>
      <c r="E3065" s="372">
        <v>428487.76</v>
      </c>
      <c r="F3065" s="43"/>
      <c r="G3065" s="38"/>
      <c r="H3065" s="125"/>
    </row>
    <row r="3066" ht="15.75" customHeight="1">
      <c r="A3066" s="162">
        <v>46227.0</v>
      </c>
      <c r="B3066" s="101" t="s">
        <v>635</v>
      </c>
      <c r="C3066" s="101" t="s">
        <v>7</v>
      </c>
      <c r="D3066" s="101" t="s">
        <v>6834</v>
      </c>
      <c r="E3066" s="372">
        <v>17611.36</v>
      </c>
      <c r="F3066" s="43"/>
      <c r="G3066" s="38"/>
      <c r="H3066" s="125"/>
    </row>
    <row r="3067" ht="15.75" customHeight="1">
      <c r="A3067" s="162">
        <v>46227.0</v>
      </c>
      <c r="B3067" s="101" t="s">
        <v>635</v>
      </c>
      <c r="C3067" s="101" t="s">
        <v>7</v>
      </c>
      <c r="D3067" s="101" t="s">
        <v>6835</v>
      </c>
      <c r="E3067" s="372">
        <v>619910.05</v>
      </c>
      <c r="F3067" s="43"/>
      <c r="G3067" s="38"/>
      <c r="H3067" s="125"/>
    </row>
    <row r="3068" ht="15.75" customHeight="1">
      <c r="A3068" s="162">
        <v>46227.0</v>
      </c>
      <c r="B3068" s="101" t="s">
        <v>635</v>
      </c>
      <c r="C3068" s="101" t="s">
        <v>7</v>
      </c>
      <c r="D3068" s="101" t="s">
        <v>6836</v>
      </c>
      <c r="E3068" s="372">
        <v>340062.99</v>
      </c>
      <c r="F3068" s="43"/>
      <c r="G3068" s="38"/>
      <c r="H3068" s="125"/>
    </row>
    <row r="3069" ht="15.75" customHeight="1">
      <c r="A3069" s="162">
        <v>46227.0</v>
      </c>
      <c r="B3069" s="101" t="s">
        <v>635</v>
      </c>
      <c r="C3069" s="101" t="s">
        <v>7</v>
      </c>
      <c r="D3069" s="101" t="s">
        <v>6837</v>
      </c>
      <c r="E3069" s="372">
        <v>154406.89</v>
      </c>
      <c r="F3069" s="43"/>
      <c r="G3069" s="38"/>
      <c r="H3069" s="125"/>
    </row>
    <row r="3070" ht="15.75" customHeight="1">
      <c r="A3070" s="162">
        <v>46227.0</v>
      </c>
      <c r="B3070" s="101" t="s">
        <v>635</v>
      </c>
      <c r="C3070" s="101" t="s">
        <v>7</v>
      </c>
      <c r="D3070" s="101" t="s">
        <v>6838</v>
      </c>
      <c r="E3070" s="372">
        <v>108398.72</v>
      </c>
      <c r="F3070" s="43"/>
      <c r="G3070" s="38"/>
      <c r="H3070" s="125"/>
    </row>
    <row r="3071" ht="15.75" customHeight="1">
      <c r="A3071" s="162">
        <v>46227.0</v>
      </c>
      <c r="B3071" s="101" t="s">
        <v>635</v>
      </c>
      <c r="C3071" s="101" t="s">
        <v>7</v>
      </c>
      <c r="D3071" s="101" t="s">
        <v>6839</v>
      </c>
      <c r="E3071" s="372">
        <v>149031.68</v>
      </c>
      <c r="F3071" s="43"/>
      <c r="G3071" s="38"/>
      <c r="H3071" s="125"/>
    </row>
    <row r="3072" ht="15.75" customHeight="1">
      <c r="A3072" s="162">
        <v>46227.0</v>
      </c>
      <c r="B3072" s="101" t="s">
        <v>635</v>
      </c>
      <c r="C3072" s="101" t="s">
        <v>7</v>
      </c>
      <c r="D3072" s="101" t="s">
        <v>6840</v>
      </c>
      <c r="E3072" s="372">
        <v>31593.38</v>
      </c>
      <c r="F3072" s="43"/>
      <c r="G3072" s="38"/>
      <c r="H3072" s="125"/>
    </row>
    <row r="3073" ht="15.75" customHeight="1">
      <c r="A3073" s="162">
        <v>46228.0</v>
      </c>
      <c r="B3073" s="101" t="s">
        <v>635</v>
      </c>
      <c r="C3073" s="101" t="s">
        <v>7</v>
      </c>
      <c r="D3073" s="101" t="s">
        <v>6841</v>
      </c>
      <c r="E3073" s="372">
        <v>66891.96</v>
      </c>
      <c r="F3073" s="43"/>
      <c r="G3073" s="38"/>
      <c r="H3073" s="125"/>
    </row>
    <row r="3074" ht="15.75" customHeight="1">
      <c r="A3074" s="162">
        <v>46228.0</v>
      </c>
      <c r="B3074" s="101" t="s">
        <v>635</v>
      </c>
      <c r="C3074" s="101" t="s">
        <v>7</v>
      </c>
      <c r="D3074" s="101" t="s">
        <v>6842</v>
      </c>
      <c r="E3074" s="372">
        <v>117494.16</v>
      </c>
      <c r="F3074" s="43"/>
      <c r="G3074" s="38"/>
      <c r="H3074" s="125"/>
    </row>
    <row r="3075" ht="15.75" customHeight="1">
      <c r="A3075" s="162">
        <v>46228.0</v>
      </c>
      <c r="B3075" s="101" t="s">
        <v>635</v>
      </c>
      <c r="C3075" s="101" t="s">
        <v>7</v>
      </c>
      <c r="D3075" s="101" t="s">
        <v>6843</v>
      </c>
      <c r="E3075" s="372">
        <v>29088.36</v>
      </c>
      <c r="F3075" s="43"/>
      <c r="G3075" s="38"/>
      <c r="H3075" s="125"/>
    </row>
    <row r="3076" ht="15.75" customHeight="1">
      <c r="A3076" s="162">
        <v>46228.0</v>
      </c>
      <c r="B3076" s="101" t="s">
        <v>635</v>
      </c>
      <c r="C3076" s="101" t="s">
        <v>7</v>
      </c>
      <c r="D3076" s="101" t="s">
        <v>6844</v>
      </c>
      <c r="E3076" s="372">
        <v>297744.99</v>
      </c>
      <c r="F3076" s="43"/>
      <c r="G3076" s="38"/>
      <c r="H3076" s="125"/>
    </row>
    <row r="3077" ht="15.75" customHeight="1">
      <c r="A3077" s="162">
        <v>46228.0</v>
      </c>
      <c r="B3077" s="101" t="s">
        <v>635</v>
      </c>
      <c r="C3077" s="101" t="s">
        <v>7</v>
      </c>
      <c r="D3077" s="101" t="s">
        <v>6845</v>
      </c>
      <c r="E3077" s="372">
        <v>178454.53</v>
      </c>
      <c r="F3077" s="43"/>
      <c r="G3077" s="38"/>
      <c r="H3077" s="125"/>
    </row>
    <row r="3078" ht="15.75" customHeight="1">
      <c r="A3078" s="162">
        <v>46230.0</v>
      </c>
      <c r="B3078" s="101" t="s">
        <v>635</v>
      </c>
      <c r="C3078" s="101" t="s">
        <v>7</v>
      </c>
      <c r="D3078" s="101" t="s">
        <v>6846</v>
      </c>
      <c r="E3078" s="372">
        <v>1289990.21</v>
      </c>
      <c r="F3078" s="43"/>
      <c r="G3078" s="38"/>
      <c r="H3078" s="125"/>
    </row>
    <row r="3079" ht="15.75" customHeight="1">
      <c r="A3079" s="253">
        <v>46230.0</v>
      </c>
      <c r="B3079" s="254" t="s">
        <v>635</v>
      </c>
      <c r="C3079" s="254" t="s">
        <v>7</v>
      </c>
      <c r="D3079" s="254" t="s">
        <v>6847</v>
      </c>
      <c r="E3079" s="491">
        <v>37141.6</v>
      </c>
      <c r="F3079" s="43"/>
      <c r="G3079" s="38"/>
      <c r="H3079" s="125"/>
    </row>
    <row r="3080" ht="15.75" customHeight="1">
      <c r="A3080" s="162">
        <v>46230.0</v>
      </c>
      <c r="B3080" s="101" t="s">
        <v>635</v>
      </c>
      <c r="C3080" s="101" t="s">
        <v>7</v>
      </c>
      <c r="D3080" s="101" t="s">
        <v>6849</v>
      </c>
      <c r="E3080" s="372">
        <v>231343.79</v>
      </c>
      <c r="F3080" s="43"/>
      <c r="G3080" s="38"/>
      <c r="H3080" s="125"/>
    </row>
    <row r="3081" ht="15.75" customHeight="1">
      <c r="A3081" s="253">
        <v>46230.0</v>
      </c>
      <c r="B3081" s="254" t="s">
        <v>635</v>
      </c>
      <c r="C3081" s="254" t="s">
        <v>7</v>
      </c>
      <c r="D3081" s="254" t="s">
        <v>6850</v>
      </c>
      <c r="E3081" s="491">
        <v>19594.12</v>
      </c>
      <c r="F3081" s="43"/>
      <c r="G3081" s="38"/>
      <c r="H3081" s="125"/>
    </row>
    <row r="3082" ht="15.75" customHeight="1">
      <c r="A3082" s="162">
        <v>46230.0</v>
      </c>
      <c r="B3082" s="101" t="s">
        <v>635</v>
      </c>
      <c r="C3082" s="101" t="s">
        <v>7</v>
      </c>
      <c r="D3082" s="101" t="s">
        <v>6852</v>
      </c>
      <c r="E3082" s="372">
        <v>679632.94</v>
      </c>
      <c r="F3082" s="43"/>
      <c r="G3082" s="38"/>
      <c r="H3082" s="125"/>
    </row>
    <row r="3083" ht="15.75" customHeight="1">
      <c r="A3083" s="162">
        <v>46230.0</v>
      </c>
      <c r="B3083" s="101" t="s">
        <v>635</v>
      </c>
      <c r="C3083" s="101" t="s">
        <v>7</v>
      </c>
      <c r="D3083" s="101" t="s">
        <v>6853</v>
      </c>
      <c r="E3083" s="372">
        <v>774610.5</v>
      </c>
      <c r="F3083" s="43"/>
      <c r="G3083" s="38"/>
      <c r="H3083" s="125"/>
    </row>
    <row r="3084" ht="15.75" customHeight="1">
      <c r="A3084" s="162">
        <v>46230.0</v>
      </c>
      <c r="B3084" s="101" t="s">
        <v>635</v>
      </c>
      <c r="C3084" s="101" t="s">
        <v>7</v>
      </c>
      <c r="D3084" s="101" t="s">
        <v>6854</v>
      </c>
      <c r="E3084" s="372">
        <v>20461.47</v>
      </c>
      <c r="F3084" s="43"/>
      <c r="G3084" s="38"/>
      <c r="H3084" s="125"/>
    </row>
    <row r="3085" ht="15.75" customHeight="1">
      <c r="A3085" s="253">
        <v>46231.0</v>
      </c>
      <c r="B3085" s="254" t="s">
        <v>635</v>
      </c>
      <c r="C3085" s="254" t="s">
        <v>7</v>
      </c>
      <c r="D3085" s="254" t="s">
        <v>6855</v>
      </c>
      <c r="E3085" s="491">
        <v>54924.15</v>
      </c>
      <c r="F3085" s="43"/>
      <c r="G3085" s="38"/>
      <c r="H3085" s="125"/>
    </row>
    <row r="3086" ht="15.75" customHeight="1">
      <c r="A3086" s="286">
        <v>46231.0</v>
      </c>
      <c r="B3086" s="101" t="s">
        <v>635</v>
      </c>
      <c r="C3086" s="101" t="s">
        <v>7</v>
      </c>
      <c r="D3086" s="101" t="s">
        <v>6858</v>
      </c>
      <c r="E3086" s="372">
        <v>24874.27</v>
      </c>
      <c r="F3086" s="43"/>
      <c r="G3086" s="38"/>
      <c r="H3086" s="125"/>
    </row>
    <row r="3087" ht="15.75" customHeight="1">
      <c r="A3087" s="162">
        <v>46231.0</v>
      </c>
      <c r="B3087" s="101" t="s">
        <v>635</v>
      </c>
      <c r="C3087" s="101" t="s">
        <v>7</v>
      </c>
      <c r="D3087" s="101" t="s">
        <v>6859</v>
      </c>
      <c r="E3087" s="372">
        <v>219513.76</v>
      </c>
      <c r="F3087" s="43"/>
      <c r="G3087" s="38"/>
      <c r="H3087" s="125"/>
    </row>
    <row r="3088" ht="15.75" customHeight="1">
      <c r="A3088" s="162">
        <v>46231.0</v>
      </c>
      <c r="B3088" s="101" t="s">
        <v>635</v>
      </c>
      <c r="C3088" s="101" t="s">
        <v>7</v>
      </c>
      <c r="D3088" s="101" t="s">
        <v>6860</v>
      </c>
      <c r="E3088" s="372">
        <v>16607.63</v>
      </c>
      <c r="F3088" s="43"/>
      <c r="G3088" s="38"/>
      <c r="H3088" s="125"/>
    </row>
    <row r="3089" ht="15.75" customHeight="1">
      <c r="A3089" s="253">
        <v>46231.0</v>
      </c>
      <c r="B3089" s="254" t="s">
        <v>635</v>
      </c>
      <c r="C3089" s="254" t="s">
        <v>7</v>
      </c>
      <c r="D3089" s="254" t="s">
        <v>6861</v>
      </c>
      <c r="E3089" s="491">
        <v>21446.68</v>
      </c>
      <c r="F3089" s="43"/>
      <c r="G3089" s="38"/>
      <c r="H3089" s="125"/>
    </row>
    <row r="3090" ht="15.75" customHeight="1">
      <c r="A3090" s="162">
        <v>46231.0</v>
      </c>
      <c r="B3090" s="101" t="s">
        <v>635</v>
      </c>
      <c r="C3090" s="101" t="s">
        <v>7</v>
      </c>
      <c r="D3090" s="101" t="s">
        <v>6862</v>
      </c>
      <c r="E3090" s="372">
        <v>118107.5</v>
      </c>
      <c r="F3090" s="43"/>
      <c r="G3090" s="38"/>
      <c r="H3090" s="125"/>
    </row>
    <row r="3091" ht="15.75" customHeight="1">
      <c r="A3091" s="253">
        <v>46232.0</v>
      </c>
      <c r="B3091" s="254" t="s">
        <v>635</v>
      </c>
      <c r="C3091" s="254" t="s">
        <v>7</v>
      </c>
      <c r="D3091" s="254" t="s">
        <v>6863</v>
      </c>
      <c r="E3091" s="491">
        <v>83188.83</v>
      </c>
      <c r="F3091" s="43"/>
      <c r="G3091" s="38"/>
      <c r="H3091" s="125"/>
    </row>
    <row r="3092" ht="15.75" customHeight="1">
      <c r="A3092" s="162">
        <v>46232.0</v>
      </c>
      <c r="B3092" s="101" t="s">
        <v>635</v>
      </c>
      <c r="C3092" s="101" t="s">
        <v>7</v>
      </c>
      <c r="D3092" s="101" t="s">
        <v>6864</v>
      </c>
      <c r="E3092" s="372">
        <v>246110.7</v>
      </c>
      <c r="F3092" s="43"/>
      <c r="G3092" s="38"/>
      <c r="H3092" s="125"/>
    </row>
    <row r="3093" ht="15.75" customHeight="1">
      <c r="A3093" s="162">
        <v>46232.0</v>
      </c>
      <c r="B3093" s="101" t="s">
        <v>635</v>
      </c>
      <c r="C3093" s="101" t="s">
        <v>7</v>
      </c>
      <c r="D3093" s="101" t="s">
        <v>6865</v>
      </c>
      <c r="E3093" s="372">
        <v>9419.91</v>
      </c>
      <c r="F3093" s="43"/>
      <c r="G3093" s="38"/>
      <c r="H3093" s="125"/>
    </row>
    <row r="3094" ht="15.75" customHeight="1">
      <c r="A3094" s="162">
        <v>46232.0</v>
      </c>
      <c r="B3094" s="101" t="s">
        <v>635</v>
      </c>
      <c r="C3094" s="101" t="s">
        <v>7</v>
      </c>
      <c r="D3094" s="101" t="s">
        <v>6866</v>
      </c>
      <c r="E3094" s="372">
        <v>2257486.02</v>
      </c>
      <c r="F3094" s="43"/>
      <c r="G3094" s="38"/>
      <c r="H3094" s="125"/>
    </row>
    <row r="3095" ht="15.75" customHeight="1">
      <c r="A3095" s="162">
        <v>46232.0</v>
      </c>
      <c r="B3095" s="101" t="s">
        <v>635</v>
      </c>
      <c r="C3095" s="101" t="s">
        <v>7</v>
      </c>
      <c r="D3095" s="101" t="s">
        <v>6867</v>
      </c>
      <c r="E3095" s="372">
        <v>50928.06</v>
      </c>
      <c r="F3095" s="43"/>
      <c r="G3095" s="38"/>
      <c r="H3095" s="125"/>
    </row>
    <row r="3096" ht="15.75" customHeight="1">
      <c r="A3096" s="162">
        <v>46232.0</v>
      </c>
      <c r="B3096" s="101" t="s">
        <v>635</v>
      </c>
      <c r="C3096" s="101" t="s">
        <v>7</v>
      </c>
      <c r="D3096" s="101" t="s">
        <v>6868</v>
      </c>
      <c r="E3096" s="372">
        <v>26485.01</v>
      </c>
      <c r="F3096" s="43"/>
      <c r="G3096" s="38"/>
      <c r="H3096" s="125"/>
    </row>
    <row r="3097" ht="15.75" customHeight="1">
      <c r="A3097" s="162">
        <v>46232.0</v>
      </c>
      <c r="B3097" s="101" t="s">
        <v>635</v>
      </c>
      <c r="C3097" s="101" t="s">
        <v>7</v>
      </c>
      <c r="D3097" s="101" t="s">
        <v>6869</v>
      </c>
      <c r="E3097" s="372">
        <v>186774.54</v>
      </c>
      <c r="F3097" s="43"/>
      <c r="G3097" s="38"/>
      <c r="H3097" s="125"/>
    </row>
    <row r="3098" ht="15.75" customHeight="1">
      <c r="A3098" s="162">
        <v>46233.0</v>
      </c>
      <c r="B3098" s="101" t="s">
        <v>635</v>
      </c>
      <c r="C3098" s="101" t="s">
        <v>7</v>
      </c>
      <c r="D3098" s="101" t="s">
        <v>6870</v>
      </c>
      <c r="E3098" s="372">
        <v>130566.18</v>
      </c>
      <c r="F3098" s="43"/>
      <c r="G3098" s="38"/>
      <c r="H3098" s="125"/>
    </row>
    <row r="3099" ht="15.75" customHeight="1">
      <c r="A3099" s="162">
        <v>46233.0</v>
      </c>
      <c r="B3099" s="101" t="s">
        <v>635</v>
      </c>
      <c r="C3099" s="101" t="s">
        <v>7</v>
      </c>
      <c r="D3099" s="101" t="s">
        <v>6871</v>
      </c>
      <c r="E3099" s="372">
        <v>104593.64</v>
      </c>
      <c r="F3099" s="43"/>
      <c r="G3099" s="38"/>
      <c r="H3099" s="125"/>
    </row>
    <row r="3100" ht="15.75" customHeight="1">
      <c r="A3100" s="162">
        <v>46233.0</v>
      </c>
      <c r="B3100" s="101" t="s">
        <v>635</v>
      </c>
      <c r="C3100" s="101" t="s">
        <v>7</v>
      </c>
      <c r="D3100" s="101" t="s">
        <v>6872</v>
      </c>
      <c r="E3100" s="372">
        <v>50591.63</v>
      </c>
      <c r="F3100" s="43"/>
      <c r="G3100" s="38"/>
      <c r="H3100" s="125"/>
    </row>
    <row r="3101" ht="15.75" customHeight="1">
      <c r="A3101" s="162">
        <v>46233.0</v>
      </c>
      <c r="B3101" s="101" t="s">
        <v>635</v>
      </c>
      <c r="C3101" s="101" t="s">
        <v>7</v>
      </c>
      <c r="D3101" s="101" t="s">
        <v>6873</v>
      </c>
      <c r="E3101" s="372">
        <v>150959.56</v>
      </c>
      <c r="F3101" s="43"/>
      <c r="G3101" s="38"/>
      <c r="H3101" s="125"/>
    </row>
    <row r="3102" ht="15.75" customHeight="1">
      <c r="A3102" s="162">
        <v>46233.0</v>
      </c>
      <c r="B3102" s="101" t="s">
        <v>635</v>
      </c>
      <c r="C3102" s="101" t="s">
        <v>7</v>
      </c>
      <c r="D3102" s="101" t="s">
        <v>6874</v>
      </c>
      <c r="E3102" s="372">
        <v>76373.93</v>
      </c>
      <c r="F3102" s="33"/>
      <c r="G3102" s="38"/>
      <c r="H3102" s="125"/>
    </row>
    <row r="3103" ht="15.75" customHeight="1">
      <c r="A3103" s="162">
        <v>46234.0</v>
      </c>
      <c r="B3103" s="101" t="s">
        <v>635</v>
      </c>
      <c r="C3103" s="101" t="s">
        <v>7</v>
      </c>
      <c r="D3103" s="101" t="s">
        <v>6875</v>
      </c>
      <c r="E3103" s="473">
        <v>177067.13</v>
      </c>
      <c r="F3103" s="204" t="s">
        <v>6876</v>
      </c>
      <c r="G3103" s="38"/>
      <c r="H3103" s="125"/>
    </row>
    <row r="3104" ht="15.75" customHeight="1">
      <c r="A3104" s="162">
        <v>46234.0</v>
      </c>
      <c r="B3104" s="101" t="s">
        <v>635</v>
      </c>
      <c r="C3104" s="101" t="s">
        <v>7</v>
      </c>
      <c r="D3104" s="101" t="s">
        <v>6878</v>
      </c>
      <c r="E3104" s="473">
        <v>112865.33</v>
      </c>
      <c r="F3104" s="43"/>
      <c r="G3104" s="38"/>
      <c r="H3104" s="125"/>
    </row>
    <row r="3105" ht="15.75" customHeight="1">
      <c r="A3105" s="162">
        <v>46234.0</v>
      </c>
      <c r="B3105" s="101" t="s">
        <v>635</v>
      </c>
      <c r="C3105" s="101" t="s">
        <v>7</v>
      </c>
      <c r="D3105" s="101" t="s">
        <v>6880</v>
      </c>
      <c r="E3105" s="473">
        <v>279231.62</v>
      </c>
      <c r="F3105" s="43"/>
      <c r="G3105" s="38"/>
      <c r="H3105" s="125"/>
    </row>
    <row r="3106" ht="15.75" customHeight="1">
      <c r="A3106" s="162">
        <v>46235.0</v>
      </c>
      <c r="B3106" s="101" t="s">
        <v>635</v>
      </c>
      <c r="C3106" s="101" t="s">
        <v>7</v>
      </c>
      <c r="D3106" s="101" t="s">
        <v>6881</v>
      </c>
      <c r="E3106" s="473">
        <v>38608.91</v>
      </c>
      <c r="F3106" s="43"/>
      <c r="G3106" s="38"/>
      <c r="H3106" s="125"/>
    </row>
    <row r="3107" ht="15.75" customHeight="1">
      <c r="A3107" s="162">
        <v>46235.0</v>
      </c>
      <c r="B3107" s="101" t="s">
        <v>635</v>
      </c>
      <c r="C3107" s="101" t="s">
        <v>7</v>
      </c>
      <c r="D3107" s="101" t="s">
        <v>6882</v>
      </c>
      <c r="E3107" s="473">
        <v>60021.64</v>
      </c>
      <c r="F3107" s="43"/>
      <c r="G3107" s="38"/>
      <c r="H3107" s="125"/>
    </row>
    <row r="3108" ht="15.75" customHeight="1">
      <c r="A3108" s="162">
        <v>46235.0</v>
      </c>
      <c r="B3108" s="101" t="s">
        <v>635</v>
      </c>
      <c r="C3108" s="101" t="s">
        <v>7</v>
      </c>
      <c r="D3108" s="101" t="s">
        <v>6883</v>
      </c>
      <c r="E3108" s="473">
        <v>64727.78</v>
      </c>
      <c r="F3108" s="43"/>
      <c r="G3108" s="38"/>
      <c r="H3108" s="125"/>
    </row>
    <row r="3109" ht="15.75" customHeight="1">
      <c r="A3109" s="162">
        <v>46235.0</v>
      </c>
      <c r="B3109" s="101" t="s">
        <v>635</v>
      </c>
      <c r="C3109" s="101" t="s">
        <v>7</v>
      </c>
      <c r="D3109" s="101" t="s">
        <v>6884</v>
      </c>
      <c r="E3109" s="473">
        <v>162493.92</v>
      </c>
      <c r="F3109" s="43"/>
      <c r="G3109" s="38"/>
      <c r="H3109" s="125"/>
    </row>
    <row r="3110" ht="15.75" customHeight="1">
      <c r="A3110" s="162">
        <v>46235.0</v>
      </c>
      <c r="B3110" s="101" t="s">
        <v>635</v>
      </c>
      <c r="C3110" s="101" t="s">
        <v>7</v>
      </c>
      <c r="D3110" s="101" t="s">
        <v>6885</v>
      </c>
      <c r="E3110" s="473">
        <v>36826.13</v>
      </c>
      <c r="F3110" s="43"/>
      <c r="G3110" s="38"/>
      <c r="H3110" s="125"/>
    </row>
    <row r="3111" ht="15.75" customHeight="1">
      <c r="A3111" s="162">
        <v>46235.0</v>
      </c>
      <c r="B3111" s="101" t="s">
        <v>635</v>
      </c>
      <c r="C3111" s="101" t="s">
        <v>7</v>
      </c>
      <c r="D3111" s="101" t="s">
        <v>6886</v>
      </c>
      <c r="E3111" s="473">
        <v>45305.72</v>
      </c>
      <c r="F3111" s="43"/>
      <c r="G3111" s="38"/>
      <c r="H3111" s="125"/>
    </row>
    <row r="3112" ht="15.75" customHeight="1">
      <c r="A3112" s="162">
        <v>46235.0</v>
      </c>
      <c r="B3112" s="101" t="s">
        <v>635</v>
      </c>
      <c r="C3112" s="101" t="s">
        <v>7</v>
      </c>
      <c r="D3112" s="101" t="s">
        <v>6887</v>
      </c>
      <c r="E3112" s="473">
        <v>745793.04</v>
      </c>
      <c r="F3112" s="43"/>
      <c r="G3112" s="38"/>
      <c r="H3112" s="125"/>
    </row>
    <row r="3113" ht="15.75" customHeight="1">
      <c r="A3113" s="162">
        <v>46235.0</v>
      </c>
      <c r="B3113" s="101" t="s">
        <v>635</v>
      </c>
      <c r="C3113" s="101" t="s">
        <v>7</v>
      </c>
      <c r="D3113" s="101" t="s">
        <v>6888</v>
      </c>
      <c r="E3113" s="473">
        <v>610148.86</v>
      </c>
      <c r="F3113" s="43"/>
      <c r="G3113" s="38"/>
      <c r="H3113" s="125"/>
    </row>
    <row r="3114" ht="15.75" customHeight="1">
      <c r="A3114" s="162">
        <v>46235.0</v>
      </c>
      <c r="B3114" s="101" t="s">
        <v>635</v>
      </c>
      <c r="C3114" s="101" t="s">
        <v>7</v>
      </c>
      <c r="D3114" s="101" t="s">
        <v>6889</v>
      </c>
      <c r="E3114" s="473">
        <v>46102.14</v>
      </c>
      <c r="F3114" s="43"/>
      <c r="G3114" s="38"/>
      <c r="H3114" s="125"/>
    </row>
    <row r="3115" ht="15.75" customHeight="1">
      <c r="A3115" s="162">
        <v>46235.0</v>
      </c>
      <c r="B3115" s="101" t="s">
        <v>635</v>
      </c>
      <c r="C3115" s="101" t="s">
        <v>7</v>
      </c>
      <c r="D3115" s="101" t="s">
        <v>6890</v>
      </c>
      <c r="E3115" s="473">
        <v>2882848.04</v>
      </c>
      <c r="F3115" s="43"/>
      <c r="G3115" s="38"/>
      <c r="H3115" s="125"/>
    </row>
    <row r="3116" ht="15.75" customHeight="1">
      <c r="A3116" s="162">
        <v>46235.0</v>
      </c>
      <c r="B3116" s="101" t="s">
        <v>635</v>
      </c>
      <c r="C3116" s="101" t="s">
        <v>7</v>
      </c>
      <c r="D3116" s="101" t="s">
        <v>6891</v>
      </c>
      <c r="E3116" s="473">
        <v>18205.5</v>
      </c>
      <c r="F3116" s="43"/>
      <c r="G3116" s="38"/>
      <c r="H3116" s="125"/>
    </row>
    <row r="3117" ht="15.75" customHeight="1">
      <c r="A3117" s="162">
        <v>46237.0</v>
      </c>
      <c r="B3117" s="101" t="s">
        <v>635</v>
      </c>
      <c r="C3117" s="101" t="s">
        <v>7</v>
      </c>
      <c r="D3117" s="101" t="s">
        <v>6892</v>
      </c>
      <c r="E3117" s="473">
        <v>132934.97</v>
      </c>
      <c r="F3117" s="43"/>
      <c r="G3117" s="38"/>
      <c r="H3117" s="125"/>
    </row>
    <row r="3118" ht="15.75" customHeight="1">
      <c r="A3118" s="253">
        <v>46115.0</v>
      </c>
      <c r="B3118" s="254" t="s">
        <v>635</v>
      </c>
      <c r="C3118" s="254" t="s">
        <v>7</v>
      </c>
      <c r="D3118" s="254" t="s">
        <v>6893</v>
      </c>
      <c r="E3118" s="491">
        <v>4780.0</v>
      </c>
      <c r="F3118" s="43"/>
      <c r="G3118" s="38"/>
      <c r="H3118" s="125"/>
    </row>
    <row r="3119" ht="15.75" customHeight="1">
      <c r="A3119" s="286">
        <v>46237.0</v>
      </c>
      <c r="B3119" s="101" t="s">
        <v>635</v>
      </c>
      <c r="C3119" s="101" t="s">
        <v>7</v>
      </c>
      <c r="D3119" s="101" t="s">
        <v>6894</v>
      </c>
      <c r="E3119" s="473">
        <v>36050.15</v>
      </c>
      <c r="F3119" s="43"/>
      <c r="G3119" s="38"/>
      <c r="H3119" s="125"/>
    </row>
    <row r="3120" ht="15.75" customHeight="1">
      <c r="A3120" s="162">
        <v>46237.0</v>
      </c>
      <c r="B3120" s="101" t="s">
        <v>635</v>
      </c>
      <c r="C3120" s="101" t="s">
        <v>7</v>
      </c>
      <c r="D3120" s="101" t="s">
        <v>6895</v>
      </c>
      <c r="E3120" s="473">
        <v>418403.56</v>
      </c>
      <c r="F3120" s="43"/>
      <c r="G3120" s="38"/>
      <c r="H3120" s="125"/>
    </row>
    <row r="3121" ht="15.75" customHeight="1">
      <c r="A3121" s="162">
        <v>46237.0</v>
      </c>
      <c r="B3121" s="101" t="s">
        <v>635</v>
      </c>
      <c r="C3121" s="101" t="s">
        <v>7</v>
      </c>
      <c r="D3121" s="101" t="s">
        <v>6896</v>
      </c>
      <c r="E3121" s="473">
        <v>257672.86</v>
      </c>
      <c r="F3121" s="43"/>
      <c r="G3121" s="38"/>
      <c r="H3121" s="125"/>
    </row>
    <row r="3122" ht="15.75" customHeight="1">
      <c r="A3122" s="253">
        <v>46237.0</v>
      </c>
      <c r="B3122" s="254" t="s">
        <v>635</v>
      </c>
      <c r="C3122" s="254" t="s">
        <v>7</v>
      </c>
      <c r="D3122" s="254" t="s">
        <v>6897</v>
      </c>
      <c r="E3122" s="491">
        <v>136455.22</v>
      </c>
      <c r="F3122" s="43"/>
      <c r="G3122" s="38"/>
      <c r="H3122" s="125"/>
    </row>
    <row r="3123" ht="15.75" customHeight="1">
      <c r="A3123" s="162">
        <v>46237.0</v>
      </c>
      <c r="B3123" s="101" t="s">
        <v>635</v>
      </c>
      <c r="C3123" s="101" t="s">
        <v>7</v>
      </c>
      <c r="D3123" s="101" t="s">
        <v>6898</v>
      </c>
      <c r="E3123" s="473">
        <v>425703.66</v>
      </c>
      <c r="F3123" s="43"/>
      <c r="G3123" s="38"/>
      <c r="H3123" s="125"/>
    </row>
    <row r="3124" ht="15.75" customHeight="1">
      <c r="A3124" s="162">
        <v>46237.0</v>
      </c>
      <c r="B3124" s="101" t="s">
        <v>635</v>
      </c>
      <c r="C3124" s="101" t="s">
        <v>7</v>
      </c>
      <c r="D3124" s="101" t="s">
        <v>6899</v>
      </c>
      <c r="E3124" s="473">
        <v>31353.82</v>
      </c>
      <c r="F3124" s="43"/>
      <c r="G3124" s="38"/>
      <c r="H3124" s="125"/>
    </row>
    <row r="3125" ht="15.75" customHeight="1">
      <c r="A3125" s="253">
        <v>46237.0</v>
      </c>
      <c r="B3125" s="254" t="s">
        <v>635</v>
      </c>
      <c r="C3125" s="254" t="s">
        <v>7</v>
      </c>
      <c r="D3125" s="254" t="s">
        <v>6900</v>
      </c>
      <c r="E3125" s="491">
        <v>34741.55</v>
      </c>
      <c r="F3125" s="43"/>
      <c r="G3125" s="38"/>
      <c r="H3125" s="125"/>
    </row>
    <row r="3126" ht="15.75" customHeight="1">
      <c r="A3126" s="253">
        <v>46237.0</v>
      </c>
      <c r="B3126" s="254" t="s">
        <v>635</v>
      </c>
      <c r="C3126" s="254" t="s">
        <v>7</v>
      </c>
      <c r="D3126" s="254" t="s">
        <v>6901</v>
      </c>
      <c r="E3126" s="491">
        <v>16068.0</v>
      </c>
      <c r="F3126" s="43"/>
      <c r="G3126" s="38"/>
      <c r="H3126" s="125"/>
    </row>
    <row r="3127" ht="15.75" customHeight="1">
      <c r="A3127" s="162">
        <v>46238.0</v>
      </c>
      <c r="B3127" s="101" t="s">
        <v>635</v>
      </c>
      <c r="C3127" s="101" t="s">
        <v>7</v>
      </c>
      <c r="D3127" s="101" t="s">
        <v>6902</v>
      </c>
      <c r="E3127" s="473">
        <v>1191231.32</v>
      </c>
      <c r="F3127" s="43"/>
      <c r="G3127" s="38"/>
      <c r="H3127" s="125"/>
    </row>
    <row r="3128" ht="15.75" customHeight="1">
      <c r="A3128" s="253">
        <v>46238.0</v>
      </c>
      <c r="B3128" s="254" t="s">
        <v>635</v>
      </c>
      <c r="C3128" s="254" t="s">
        <v>7</v>
      </c>
      <c r="D3128" s="254" t="s">
        <v>6903</v>
      </c>
      <c r="E3128" s="491">
        <v>13401.07</v>
      </c>
      <c r="F3128" s="43"/>
      <c r="G3128" s="38"/>
      <c r="H3128" s="125"/>
    </row>
    <row r="3129" ht="15.75" customHeight="1">
      <c r="A3129" s="162">
        <v>46238.0</v>
      </c>
      <c r="B3129" s="101" t="s">
        <v>635</v>
      </c>
      <c r="C3129" s="101" t="s">
        <v>7</v>
      </c>
      <c r="D3129" s="101" t="s">
        <v>6904</v>
      </c>
      <c r="E3129" s="473">
        <v>759187.6</v>
      </c>
      <c r="F3129" s="43"/>
      <c r="G3129" s="38"/>
      <c r="H3129" s="125"/>
    </row>
    <row r="3130" ht="15.75" customHeight="1">
      <c r="A3130" s="162">
        <v>46238.0</v>
      </c>
      <c r="B3130" s="101" t="s">
        <v>635</v>
      </c>
      <c r="C3130" s="101" t="s">
        <v>7</v>
      </c>
      <c r="D3130" s="101" t="s">
        <v>6906</v>
      </c>
      <c r="E3130" s="473">
        <v>667650.15</v>
      </c>
      <c r="F3130" s="43"/>
      <c r="G3130" s="38"/>
      <c r="H3130" s="125"/>
    </row>
    <row r="3131" ht="15.75" customHeight="1">
      <c r="A3131" s="253">
        <v>46177.0</v>
      </c>
      <c r="B3131" s="254" t="s">
        <v>635</v>
      </c>
      <c r="C3131" s="254" t="s">
        <v>7</v>
      </c>
      <c r="D3131" s="254" t="s">
        <v>6908</v>
      </c>
      <c r="E3131" s="491">
        <v>36414.68</v>
      </c>
      <c r="F3131" s="43"/>
      <c r="G3131" s="38"/>
      <c r="H3131" s="125"/>
    </row>
    <row r="3132" ht="15.75" customHeight="1">
      <c r="A3132" s="162">
        <v>46177.0</v>
      </c>
      <c r="B3132" s="101" t="s">
        <v>635</v>
      </c>
      <c r="C3132" s="101" t="s">
        <v>7</v>
      </c>
      <c r="D3132" s="101" t="s">
        <v>6911</v>
      </c>
      <c r="E3132" s="473">
        <v>403878.36</v>
      </c>
      <c r="F3132" s="43"/>
      <c r="G3132" s="38"/>
      <c r="H3132" s="125"/>
    </row>
    <row r="3133" ht="15.75" customHeight="1">
      <c r="A3133" s="253">
        <v>46238.0</v>
      </c>
      <c r="B3133" s="254" t="s">
        <v>635</v>
      </c>
      <c r="C3133" s="254" t="s">
        <v>7</v>
      </c>
      <c r="D3133" s="254" t="s">
        <v>6914</v>
      </c>
      <c r="E3133" s="491">
        <v>13148.51</v>
      </c>
      <c r="F3133" s="43"/>
      <c r="G3133" s="38"/>
      <c r="H3133" s="125"/>
    </row>
    <row r="3134" ht="15.75" customHeight="1">
      <c r="A3134" s="162">
        <v>46238.0</v>
      </c>
      <c r="B3134" s="101" t="s">
        <v>635</v>
      </c>
      <c r="C3134" s="101" t="s">
        <v>7</v>
      </c>
      <c r="D3134" s="101" t="s">
        <v>6916</v>
      </c>
      <c r="E3134" s="473">
        <v>226306.13</v>
      </c>
      <c r="F3134" s="43"/>
      <c r="G3134" s="38"/>
      <c r="H3134" s="125"/>
    </row>
    <row r="3135" ht="15.75" customHeight="1">
      <c r="A3135" s="162">
        <v>46238.0</v>
      </c>
      <c r="B3135" s="101" t="s">
        <v>635</v>
      </c>
      <c r="C3135" s="101" t="s">
        <v>7</v>
      </c>
      <c r="D3135" s="101" t="s">
        <v>6917</v>
      </c>
      <c r="E3135" s="473">
        <v>33765.83</v>
      </c>
      <c r="F3135" s="43"/>
      <c r="G3135" s="38"/>
      <c r="H3135" s="125"/>
    </row>
    <row r="3136" ht="15.75" customHeight="1">
      <c r="A3136" s="253">
        <v>46238.0</v>
      </c>
      <c r="B3136" s="254" t="s">
        <v>635</v>
      </c>
      <c r="C3136" s="254" t="s">
        <v>7</v>
      </c>
      <c r="D3136" s="254" t="s">
        <v>6918</v>
      </c>
      <c r="E3136" s="491">
        <v>32265.67</v>
      </c>
      <c r="F3136" s="43"/>
      <c r="G3136" s="38"/>
      <c r="H3136" s="125"/>
    </row>
    <row r="3137" ht="15.75" customHeight="1">
      <c r="A3137" s="162">
        <v>46238.0</v>
      </c>
      <c r="B3137" s="101" t="s">
        <v>635</v>
      </c>
      <c r="C3137" s="101" t="s">
        <v>7</v>
      </c>
      <c r="D3137" s="101" t="s">
        <v>6919</v>
      </c>
      <c r="E3137" s="473">
        <v>23848.31</v>
      </c>
      <c r="F3137" s="43"/>
      <c r="G3137" s="38"/>
      <c r="H3137" s="125"/>
    </row>
    <row r="3138" ht="15.75" customHeight="1">
      <c r="A3138" s="162">
        <v>46238.0</v>
      </c>
      <c r="B3138" s="101" t="s">
        <v>635</v>
      </c>
      <c r="C3138" s="101" t="s">
        <v>7</v>
      </c>
      <c r="D3138" s="101" t="s">
        <v>6920</v>
      </c>
      <c r="E3138" s="473">
        <v>1000616.04</v>
      </c>
      <c r="F3138" s="43"/>
      <c r="G3138" s="38"/>
      <c r="H3138" s="125"/>
    </row>
    <row r="3139" ht="15.75" customHeight="1">
      <c r="A3139" s="162">
        <v>46239.0</v>
      </c>
      <c r="B3139" s="101" t="s">
        <v>635</v>
      </c>
      <c r="C3139" s="101" t="s">
        <v>7</v>
      </c>
      <c r="D3139" s="101" t="s">
        <v>6921</v>
      </c>
      <c r="E3139" s="473">
        <v>151712.95</v>
      </c>
      <c r="F3139" s="43"/>
      <c r="G3139" s="38"/>
      <c r="H3139" s="125"/>
    </row>
    <row r="3140" ht="15.75" customHeight="1">
      <c r="A3140" s="253">
        <v>46239.0</v>
      </c>
      <c r="B3140" s="254" t="s">
        <v>635</v>
      </c>
      <c r="C3140" s="254" t="s">
        <v>7</v>
      </c>
      <c r="D3140" s="254" t="s">
        <v>6922</v>
      </c>
      <c r="E3140" s="491">
        <v>30113.76</v>
      </c>
      <c r="F3140" s="43"/>
      <c r="G3140" s="38"/>
      <c r="H3140" s="125"/>
    </row>
    <row r="3141" ht="15.75" customHeight="1">
      <c r="A3141" s="162">
        <v>46239.0</v>
      </c>
      <c r="B3141" s="101" t="s">
        <v>635</v>
      </c>
      <c r="C3141" s="101" t="s">
        <v>7</v>
      </c>
      <c r="D3141" s="101" t="s">
        <v>6923</v>
      </c>
      <c r="E3141" s="473">
        <v>42113.64</v>
      </c>
      <c r="F3141" s="43"/>
      <c r="G3141" s="38"/>
      <c r="H3141" s="125"/>
    </row>
    <row r="3142" ht="15.75" customHeight="1">
      <c r="A3142" s="162">
        <v>46239.0</v>
      </c>
      <c r="B3142" s="101" t="s">
        <v>635</v>
      </c>
      <c r="C3142" s="101" t="s">
        <v>7</v>
      </c>
      <c r="D3142" s="101" t="s">
        <v>6924</v>
      </c>
      <c r="E3142" s="473">
        <v>128362.34</v>
      </c>
      <c r="F3142" s="43"/>
      <c r="G3142" s="38"/>
      <c r="H3142" s="125"/>
    </row>
    <row r="3143" ht="15.75" customHeight="1">
      <c r="A3143" s="162">
        <v>46239.0</v>
      </c>
      <c r="B3143" s="101" t="s">
        <v>635</v>
      </c>
      <c r="C3143" s="101" t="s">
        <v>7</v>
      </c>
      <c r="D3143" s="101" t="s">
        <v>6925</v>
      </c>
      <c r="E3143" s="473">
        <v>204921.96</v>
      </c>
      <c r="F3143" s="43"/>
      <c r="G3143" s="38"/>
      <c r="H3143" s="125"/>
    </row>
    <row r="3144" ht="15.75" customHeight="1">
      <c r="A3144" s="162">
        <v>46240.0</v>
      </c>
      <c r="B3144" s="101" t="s">
        <v>635</v>
      </c>
      <c r="C3144" s="101" t="s">
        <v>7</v>
      </c>
      <c r="D3144" s="101" t="s">
        <v>6926</v>
      </c>
      <c r="E3144" s="473">
        <v>291351.65</v>
      </c>
      <c r="F3144" s="43"/>
      <c r="G3144" s="38"/>
      <c r="H3144" s="125"/>
    </row>
    <row r="3145" ht="15.75" customHeight="1">
      <c r="A3145" s="162">
        <v>46240.0</v>
      </c>
      <c r="B3145" s="101" t="s">
        <v>635</v>
      </c>
      <c r="C3145" s="101" t="s">
        <v>7</v>
      </c>
      <c r="D3145" s="101" t="s">
        <v>6927</v>
      </c>
      <c r="E3145" s="473">
        <v>320925.04</v>
      </c>
      <c r="F3145" s="43"/>
      <c r="G3145" s="38"/>
      <c r="H3145" s="125"/>
    </row>
    <row r="3146" ht="15.75" customHeight="1">
      <c r="A3146" s="253">
        <v>46240.0</v>
      </c>
      <c r="B3146" s="254" t="s">
        <v>635</v>
      </c>
      <c r="C3146" s="254" t="s">
        <v>7</v>
      </c>
      <c r="D3146" s="254" t="s">
        <v>6928</v>
      </c>
      <c r="E3146" s="491">
        <v>27516.14</v>
      </c>
      <c r="F3146" s="43"/>
      <c r="G3146" s="38"/>
      <c r="H3146" s="125"/>
    </row>
    <row r="3147" ht="15.75" customHeight="1">
      <c r="A3147" s="253">
        <v>46240.0</v>
      </c>
      <c r="B3147" s="254" t="s">
        <v>635</v>
      </c>
      <c r="C3147" s="254" t="s">
        <v>7</v>
      </c>
      <c r="D3147" s="254" t="s">
        <v>6929</v>
      </c>
      <c r="E3147" s="491">
        <v>86565.32</v>
      </c>
      <c r="F3147" s="43"/>
      <c r="G3147" s="38"/>
      <c r="H3147" s="125"/>
    </row>
    <row r="3148" ht="15.75" customHeight="1">
      <c r="A3148" s="162">
        <v>46240.0</v>
      </c>
      <c r="B3148" s="101" t="s">
        <v>635</v>
      </c>
      <c r="C3148" s="101" t="s">
        <v>7</v>
      </c>
      <c r="D3148" s="101" t="s">
        <v>6930</v>
      </c>
      <c r="E3148" s="473">
        <v>664543.33</v>
      </c>
      <c r="F3148" s="43"/>
      <c r="G3148" s="38"/>
      <c r="H3148" s="125"/>
    </row>
    <row r="3149" ht="15.75" customHeight="1">
      <c r="A3149" s="162">
        <v>46240.0</v>
      </c>
      <c r="B3149" s="101" t="s">
        <v>635</v>
      </c>
      <c r="C3149" s="101" t="s">
        <v>7</v>
      </c>
      <c r="D3149" s="101" t="s">
        <v>6931</v>
      </c>
      <c r="E3149" s="473">
        <v>87583.07</v>
      </c>
      <c r="F3149" s="43"/>
      <c r="G3149" s="38"/>
      <c r="H3149" s="125"/>
    </row>
    <row r="3150" ht="15.75" customHeight="1">
      <c r="A3150" s="162">
        <v>46240.0</v>
      </c>
      <c r="B3150" s="101" t="s">
        <v>635</v>
      </c>
      <c r="C3150" s="101" t="s">
        <v>7</v>
      </c>
      <c r="D3150" s="101" t="s">
        <v>6932</v>
      </c>
      <c r="E3150" s="473">
        <v>859690.18</v>
      </c>
      <c r="F3150" s="43"/>
      <c r="G3150" s="38"/>
      <c r="H3150" s="125"/>
    </row>
    <row r="3151" ht="15.75" customHeight="1">
      <c r="A3151" s="162">
        <v>46240.0</v>
      </c>
      <c r="B3151" s="101" t="s">
        <v>635</v>
      </c>
      <c r="C3151" s="101" t="s">
        <v>7</v>
      </c>
      <c r="D3151" s="101" t="s">
        <v>6933</v>
      </c>
      <c r="E3151" s="473">
        <v>22011.0</v>
      </c>
      <c r="F3151" s="43"/>
      <c r="G3151" s="38"/>
      <c r="H3151" s="125"/>
    </row>
    <row r="3152" ht="15.75" customHeight="1">
      <c r="A3152" s="162">
        <v>46240.0</v>
      </c>
      <c r="B3152" s="101" t="s">
        <v>635</v>
      </c>
      <c r="C3152" s="101" t="s">
        <v>7</v>
      </c>
      <c r="D3152" s="101" t="s">
        <v>6934</v>
      </c>
      <c r="E3152" s="473">
        <v>29369.96</v>
      </c>
      <c r="F3152" s="43"/>
      <c r="G3152" s="38"/>
      <c r="H3152" s="125"/>
    </row>
    <row r="3153" ht="15.75" customHeight="1">
      <c r="A3153" s="162">
        <v>46240.0</v>
      </c>
      <c r="B3153" s="101" t="s">
        <v>635</v>
      </c>
      <c r="C3153" s="101" t="s">
        <v>7</v>
      </c>
      <c r="D3153" s="101" t="s">
        <v>6935</v>
      </c>
      <c r="E3153" s="473">
        <v>51611.24</v>
      </c>
      <c r="F3153" s="43"/>
      <c r="G3153" s="38"/>
      <c r="H3153" s="125"/>
    </row>
    <row r="3154" ht="15.75" customHeight="1">
      <c r="A3154" s="162">
        <v>46240.0</v>
      </c>
      <c r="B3154" s="101" t="s">
        <v>635</v>
      </c>
      <c r="C3154" s="101" t="s">
        <v>7</v>
      </c>
      <c r="D3154" s="101" t="s">
        <v>6936</v>
      </c>
      <c r="E3154" s="473">
        <v>41089.23</v>
      </c>
      <c r="F3154" s="33"/>
      <c r="G3154" s="38"/>
      <c r="H3154" s="125"/>
    </row>
    <row r="3155" ht="15.75" customHeight="1">
      <c r="A3155" s="162">
        <v>46241.0</v>
      </c>
      <c r="B3155" s="101" t="s">
        <v>635</v>
      </c>
      <c r="C3155" s="101" t="s">
        <v>7</v>
      </c>
      <c r="D3155" s="101" t="s">
        <v>6937</v>
      </c>
      <c r="E3155" s="473">
        <v>26070.94</v>
      </c>
      <c r="F3155" s="204" t="s">
        <v>6938</v>
      </c>
      <c r="G3155" s="38"/>
      <c r="H3155" s="125"/>
    </row>
    <row r="3156" ht="15.75" customHeight="1">
      <c r="A3156" s="162">
        <v>46241.0</v>
      </c>
      <c r="B3156" s="101" t="s">
        <v>635</v>
      </c>
      <c r="C3156" s="101" t="s">
        <v>7</v>
      </c>
      <c r="D3156" s="101" t="s">
        <v>6939</v>
      </c>
      <c r="E3156" s="473">
        <v>8840.96</v>
      </c>
      <c r="F3156" s="43"/>
      <c r="G3156" s="38"/>
      <c r="H3156" s="125"/>
    </row>
    <row r="3157" ht="15.75" customHeight="1">
      <c r="A3157" s="162">
        <v>46241.0</v>
      </c>
      <c r="B3157" s="101" t="s">
        <v>635</v>
      </c>
      <c r="C3157" s="101" t="s">
        <v>7</v>
      </c>
      <c r="D3157" s="101" t="s">
        <v>6940</v>
      </c>
      <c r="E3157" s="473">
        <v>17186.79</v>
      </c>
      <c r="F3157" s="43"/>
      <c r="G3157" s="38"/>
      <c r="H3157" s="125"/>
    </row>
    <row r="3158" ht="15.75" customHeight="1">
      <c r="A3158" s="162">
        <v>46241.0</v>
      </c>
      <c r="B3158" s="101" t="s">
        <v>635</v>
      </c>
      <c r="C3158" s="101" t="s">
        <v>7</v>
      </c>
      <c r="D3158" s="101" t="s">
        <v>6941</v>
      </c>
      <c r="E3158" s="473">
        <v>36582.44</v>
      </c>
      <c r="F3158" s="43"/>
      <c r="G3158" s="38"/>
      <c r="H3158" s="125"/>
    </row>
    <row r="3159" ht="15.75" customHeight="1">
      <c r="A3159" s="162">
        <v>46241.0</v>
      </c>
      <c r="B3159" s="101" t="s">
        <v>635</v>
      </c>
      <c r="C3159" s="101" t="s">
        <v>7</v>
      </c>
      <c r="D3159" s="101" t="s">
        <v>6942</v>
      </c>
      <c r="E3159" s="473">
        <v>1749219.58</v>
      </c>
      <c r="F3159" s="43"/>
      <c r="G3159" s="38"/>
      <c r="H3159" s="125"/>
    </row>
    <row r="3160" ht="15.75" customHeight="1">
      <c r="A3160" s="162">
        <v>46241.0</v>
      </c>
      <c r="B3160" s="101" t="s">
        <v>635</v>
      </c>
      <c r="C3160" s="101" t="s">
        <v>7</v>
      </c>
      <c r="D3160" s="101" t="s">
        <v>6943</v>
      </c>
      <c r="E3160" s="473">
        <v>12435.07</v>
      </c>
      <c r="F3160" s="43"/>
      <c r="G3160" s="38"/>
      <c r="H3160" s="125"/>
    </row>
    <row r="3161" ht="15.75" customHeight="1">
      <c r="A3161" s="162">
        <v>46242.0</v>
      </c>
      <c r="B3161" s="101" t="s">
        <v>635</v>
      </c>
      <c r="C3161" s="101" t="s">
        <v>7</v>
      </c>
      <c r="D3161" s="101" t="s">
        <v>6944</v>
      </c>
      <c r="E3161" s="473">
        <v>391270.17</v>
      </c>
      <c r="F3161" s="43"/>
      <c r="G3161" s="38"/>
      <c r="H3161" s="125"/>
    </row>
    <row r="3162" ht="15.75" customHeight="1">
      <c r="A3162" s="162">
        <v>46242.0</v>
      </c>
      <c r="B3162" s="101" t="s">
        <v>635</v>
      </c>
      <c r="C3162" s="101" t="s">
        <v>7</v>
      </c>
      <c r="D3162" s="101" t="s">
        <v>6945</v>
      </c>
      <c r="E3162" s="473">
        <v>169897.39</v>
      </c>
      <c r="F3162" s="43"/>
      <c r="G3162" s="38"/>
      <c r="H3162" s="125"/>
    </row>
    <row r="3163" ht="15.75" customHeight="1">
      <c r="A3163" s="253">
        <v>46244.0</v>
      </c>
      <c r="B3163" s="254" t="s">
        <v>635</v>
      </c>
      <c r="C3163" s="254" t="s">
        <v>7</v>
      </c>
      <c r="D3163" s="254" t="s">
        <v>6946</v>
      </c>
      <c r="E3163" s="491">
        <v>24570.08</v>
      </c>
      <c r="F3163" s="43"/>
      <c r="G3163" s="38"/>
      <c r="H3163" s="125"/>
    </row>
    <row r="3164" ht="15.75" customHeight="1">
      <c r="A3164" s="253">
        <v>46244.0</v>
      </c>
      <c r="B3164" s="254" t="s">
        <v>635</v>
      </c>
      <c r="C3164" s="254" t="s">
        <v>7</v>
      </c>
      <c r="D3164" s="254" t="s">
        <v>6947</v>
      </c>
      <c r="E3164" s="491">
        <v>13837.31</v>
      </c>
      <c r="F3164" s="43"/>
      <c r="G3164" s="38"/>
      <c r="H3164" s="125"/>
    </row>
    <row r="3165" ht="15.75" customHeight="1">
      <c r="A3165" s="253">
        <v>46244.0</v>
      </c>
      <c r="B3165" s="254" t="s">
        <v>635</v>
      </c>
      <c r="C3165" s="254" t="s">
        <v>7</v>
      </c>
      <c r="D3165" s="254" t="s">
        <v>6948</v>
      </c>
      <c r="E3165" s="491">
        <v>19916.64</v>
      </c>
      <c r="F3165" s="43"/>
      <c r="G3165" s="38"/>
      <c r="H3165" s="125"/>
    </row>
    <row r="3166" ht="15.75" customHeight="1">
      <c r="A3166" s="253">
        <v>46244.0</v>
      </c>
      <c r="B3166" s="254" t="s">
        <v>635</v>
      </c>
      <c r="C3166" s="254" t="s">
        <v>7</v>
      </c>
      <c r="D3166" s="254" t="s">
        <v>6949</v>
      </c>
      <c r="E3166" s="491">
        <v>50386.11</v>
      </c>
      <c r="F3166" s="43"/>
      <c r="G3166" s="38"/>
      <c r="H3166" s="125"/>
    </row>
    <row r="3167" ht="15.75" customHeight="1">
      <c r="A3167" s="162">
        <v>46244.0</v>
      </c>
      <c r="B3167" s="101" t="s">
        <v>635</v>
      </c>
      <c r="C3167" s="101" t="s">
        <v>7</v>
      </c>
      <c r="D3167" s="101" t="s">
        <v>6950</v>
      </c>
      <c r="E3167" s="473">
        <v>512270.2</v>
      </c>
      <c r="F3167" s="43"/>
      <c r="G3167" s="38"/>
      <c r="H3167" s="125"/>
    </row>
    <row r="3168" ht="15.75" customHeight="1">
      <c r="A3168" s="162">
        <v>46244.0</v>
      </c>
      <c r="B3168" s="101" t="s">
        <v>635</v>
      </c>
      <c r="C3168" s="101" t="s">
        <v>7</v>
      </c>
      <c r="D3168" s="101" t="s">
        <v>6951</v>
      </c>
      <c r="E3168" s="473">
        <v>547542.84</v>
      </c>
      <c r="F3168" s="43"/>
      <c r="G3168" s="38"/>
      <c r="H3168" s="125"/>
    </row>
    <row r="3169" ht="15.75" customHeight="1">
      <c r="A3169" s="162">
        <v>46244.0</v>
      </c>
      <c r="B3169" s="101" t="s">
        <v>635</v>
      </c>
      <c r="C3169" s="101" t="s">
        <v>7</v>
      </c>
      <c r="D3169" s="101" t="s">
        <v>6952</v>
      </c>
      <c r="E3169" s="473">
        <v>308139.73</v>
      </c>
      <c r="F3169" s="43"/>
      <c r="G3169" s="38"/>
      <c r="H3169" s="125"/>
    </row>
    <row r="3170" ht="15.75" customHeight="1">
      <c r="A3170" s="162">
        <v>46244.0</v>
      </c>
      <c r="B3170" s="101" t="s">
        <v>635</v>
      </c>
      <c r="C3170" s="101" t="s">
        <v>7</v>
      </c>
      <c r="D3170" s="101" t="s">
        <v>6953</v>
      </c>
      <c r="E3170" s="473">
        <v>830944.03</v>
      </c>
      <c r="F3170" s="43"/>
      <c r="G3170" s="38"/>
      <c r="H3170" s="125"/>
    </row>
    <row r="3171" ht="15.75" customHeight="1">
      <c r="A3171" s="162">
        <v>46244.0</v>
      </c>
      <c r="B3171" s="101" t="s">
        <v>635</v>
      </c>
      <c r="C3171" s="101" t="s">
        <v>7</v>
      </c>
      <c r="D3171" s="101" t="s">
        <v>6954</v>
      </c>
      <c r="E3171" s="473">
        <v>150805.86</v>
      </c>
      <c r="F3171" s="43"/>
      <c r="G3171" s="38"/>
      <c r="H3171" s="125"/>
    </row>
    <row r="3172" ht="15.75" customHeight="1">
      <c r="A3172" s="162">
        <v>46244.0</v>
      </c>
      <c r="B3172" s="101" t="s">
        <v>635</v>
      </c>
      <c r="C3172" s="101" t="s">
        <v>7</v>
      </c>
      <c r="D3172" s="101" t="s">
        <v>6955</v>
      </c>
      <c r="E3172" s="473">
        <v>577253.39</v>
      </c>
      <c r="F3172" s="43"/>
      <c r="G3172" s="38"/>
      <c r="H3172" s="125"/>
    </row>
    <row r="3173" ht="15.75" customHeight="1">
      <c r="A3173" s="162">
        <v>46244.0</v>
      </c>
      <c r="B3173" s="101" t="s">
        <v>635</v>
      </c>
      <c r="C3173" s="101" t="s">
        <v>7</v>
      </c>
      <c r="D3173" s="101" t="s">
        <v>6956</v>
      </c>
      <c r="E3173" s="473">
        <v>719121.87</v>
      </c>
      <c r="F3173" s="43"/>
      <c r="G3173" s="38"/>
      <c r="H3173" s="125"/>
    </row>
    <row r="3174" ht="15.75" customHeight="1">
      <c r="A3174" s="162">
        <v>46244.0</v>
      </c>
      <c r="B3174" s="101" t="s">
        <v>635</v>
      </c>
      <c r="C3174" s="101" t="s">
        <v>7</v>
      </c>
      <c r="D3174" s="101" t="s">
        <v>6957</v>
      </c>
      <c r="E3174" s="473">
        <v>33790.6</v>
      </c>
      <c r="F3174" s="43"/>
      <c r="G3174" s="38"/>
      <c r="H3174" s="125"/>
    </row>
    <row r="3175" ht="15.75" customHeight="1">
      <c r="A3175" s="253">
        <v>46244.0</v>
      </c>
      <c r="B3175" s="254" t="s">
        <v>635</v>
      </c>
      <c r="C3175" s="254" t="s">
        <v>7</v>
      </c>
      <c r="D3175" s="254" t="s">
        <v>6958</v>
      </c>
      <c r="E3175" s="491">
        <v>69483.11</v>
      </c>
      <c r="F3175" s="43"/>
      <c r="G3175" s="38"/>
      <c r="H3175" s="125"/>
    </row>
    <row r="3176" ht="15.75" customHeight="1">
      <c r="A3176" s="162">
        <v>46244.0</v>
      </c>
      <c r="B3176" s="101" t="s">
        <v>635</v>
      </c>
      <c r="C3176" s="101" t="s">
        <v>7</v>
      </c>
      <c r="D3176" s="101" t="s">
        <v>6959</v>
      </c>
      <c r="E3176" s="473">
        <v>955611.79</v>
      </c>
      <c r="F3176" s="43"/>
      <c r="G3176" s="38"/>
      <c r="H3176" s="125"/>
    </row>
    <row r="3177" ht="15.75" customHeight="1">
      <c r="A3177" s="162">
        <v>46244.0</v>
      </c>
      <c r="B3177" s="101" t="s">
        <v>635</v>
      </c>
      <c r="C3177" s="101" t="s">
        <v>7</v>
      </c>
      <c r="D3177" s="101" t="s">
        <v>6960</v>
      </c>
      <c r="E3177" s="473">
        <v>418276.11</v>
      </c>
      <c r="F3177" s="43"/>
      <c r="G3177" s="38"/>
      <c r="H3177" s="125"/>
    </row>
    <row r="3178" ht="15.75" customHeight="1">
      <c r="A3178" s="162">
        <v>46244.0</v>
      </c>
      <c r="B3178" s="101" t="s">
        <v>635</v>
      </c>
      <c r="C3178" s="101" t="s">
        <v>7</v>
      </c>
      <c r="D3178" s="101" t="s">
        <v>6961</v>
      </c>
      <c r="E3178" s="473">
        <v>60807.7</v>
      </c>
      <c r="F3178" s="43"/>
      <c r="G3178" s="38"/>
      <c r="H3178" s="125"/>
    </row>
    <row r="3179" ht="15.75" customHeight="1">
      <c r="A3179" s="162">
        <v>46244.0</v>
      </c>
      <c r="B3179" s="101" t="s">
        <v>635</v>
      </c>
      <c r="C3179" s="101" t="s">
        <v>7</v>
      </c>
      <c r="D3179" s="101" t="s">
        <v>6962</v>
      </c>
      <c r="E3179" s="473">
        <v>54750.9</v>
      </c>
      <c r="F3179" s="43"/>
      <c r="G3179" s="38"/>
      <c r="H3179" s="125"/>
    </row>
    <row r="3180" ht="15.75" customHeight="1">
      <c r="A3180" s="253">
        <v>46245.0</v>
      </c>
      <c r="B3180" s="254" t="s">
        <v>635</v>
      </c>
      <c r="C3180" s="254" t="s">
        <v>7</v>
      </c>
      <c r="D3180" s="254" t="s">
        <v>6963</v>
      </c>
      <c r="E3180" s="491">
        <v>349946.46</v>
      </c>
      <c r="F3180" s="43"/>
      <c r="G3180" s="38"/>
      <c r="H3180" s="125"/>
    </row>
    <row r="3181" ht="15.75" customHeight="1">
      <c r="A3181" s="162">
        <v>46245.0</v>
      </c>
      <c r="B3181" s="101" t="s">
        <v>635</v>
      </c>
      <c r="C3181" s="101" t="s">
        <v>7</v>
      </c>
      <c r="D3181" s="101" t="s">
        <v>6964</v>
      </c>
      <c r="E3181" s="473">
        <v>198319.56</v>
      </c>
      <c r="F3181" s="43"/>
      <c r="G3181" s="38"/>
      <c r="H3181" s="125"/>
    </row>
    <row r="3182" ht="15.75" customHeight="1">
      <c r="A3182" s="71">
        <v>46245.0</v>
      </c>
      <c r="B3182" s="72" t="s">
        <v>635</v>
      </c>
      <c r="C3182" s="72" t="s">
        <v>679</v>
      </c>
      <c r="D3182" s="72" t="s">
        <v>6965</v>
      </c>
      <c r="E3182" s="372">
        <v>-5070.88</v>
      </c>
      <c r="F3182" s="43"/>
      <c r="G3182" s="38"/>
      <c r="H3182" s="125"/>
    </row>
    <row r="3183" ht="15.75" customHeight="1">
      <c r="A3183" s="253">
        <v>46245.0</v>
      </c>
      <c r="B3183" s="254" t="s">
        <v>635</v>
      </c>
      <c r="C3183" s="254" t="s">
        <v>7</v>
      </c>
      <c r="D3183" s="254" t="s">
        <v>6966</v>
      </c>
      <c r="E3183" s="491">
        <v>153429.47</v>
      </c>
      <c r="F3183" s="43"/>
      <c r="G3183" s="38"/>
      <c r="H3183" s="125"/>
    </row>
    <row r="3184" ht="15.75" customHeight="1">
      <c r="A3184" s="253">
        <v>46245.0</v>
      </c>
      <c r="B3184" s="254" t="s">
        <v>635</v>
      </c>
      <c r="C3184" s="254" t="s">
        <v>7</v>
      </c>
      <c r="D3184" s="254" t="s">
        <v>6967</v>
      </c>
      <c r="E3184" s="491">
        <v>42051.86</v>
      </c>
      <c r="F3184" s="43"/>
      <c r="G3184" s="38"/>
      <c r="H3184" s="125"/>
    </row>
    <row r="3185" ht="15.75" customHeight="1">
      <c r="A3185" s="162">
        <v>46245.0</v>
      </c>
      <c r="B3185" s="101" t="s">
        <v>635</v>
      </c>
      <c r="C3185" s="101" t="s">
        <v>7</v>
      </c>
      <c r="D3185" s="101" t="s">
        <v>6968</v>
      </c>
      <c r="E3185" s="473">
        <v>452734.16</v>
      </c>
      <c r="F3185" s="43"/>
      <c r="G3185" s="38"/>
      <c r="H3185" s="125"/>
    </row>
    <row r="3186" ht="15.75" customHeight="1">
      <c r="A3186" s="162">
        <v>46245.0</v>
      </c>
      <c r="B3186" s="101" t="s">
        <v>635</v>
      </c>
      <c r="C3186" s="101" t="s">
        <v>7</v>
      </c>
      <c r="D3186" s="101" t="s">
        <v>6969</v>
      </c>
      <c r="E3186" s="473">
        <v>42798.46</v>
      </c>
      <c r="F3186" s="43"/>
      <c r="G3186" s="38"/>
      <c r="H3186" s="125"/>
    </row>
    <row r="3187" ht="15.75" customHeight="1">
      <c r="A3187" s="253">
        <v>46245.0</v>
      </c>
      <c r="B3187" s="254" t="s">
        <v>635</v>
      </c>
      <c r="C3187" s="254" t="s">
        <v>7</v>
      </c>
      <c r="D3187" s="254" t="s">
        <v>6970</v>
      </c>
      <c r="E3187" s="491">
        <v>59212.34</v>
      </c>
      <c r="F3187" s="43"/>
      <c r="G3187" s="38"/>
      <c r="H3187" s="125"/>
    </row>
    <row r="3188" ht="15.75" customHeight="1">
      <c r="A3188" s="162">
        <v>46245.0</v>
      </c>
      <c r="B3188" s="101" t="s">
        <v>635</v>
      </c>
      <c r="C3188" s="101" t="s">
        <v>7</v>
      </c>
      <c r="D3188" s="101" t="s">
        <v>6971</v>
      </c>
      <c r="E3188" s="473">
        <v>496772.59</v>
      </c>
      <c r="F3188" s="43"/>
      <c r="G3188" s="38"/>
      <c r="H3188" s="125"/>
    </row>
    <row r="3189" ht="15.75" customHeight="1">
      <c r="A3189" s="253">
        <v>46245.0</v>
      </c>
      <c r="B3189" s="254" t="s">
        <v>635</v>
      </c>
      <c r="C3189" s="254" t="s">
        <v>7</v>
      </c>
      <c r="D3189" s="254" t="s">
        <v>6972</v>
      </c>
      <c r="E3189" s="491">
        <v>88804.3</v>
      </c>
      <c r="F3189" s="43"/>
      <c r="G3189" s="38"/>
      <c r="H3189" s="125"/>
    </row>
    <row r="3190" ht="15.75" customHeight="1">
      <c r="A3190" s="253">
        <v>46245.0</v>
      </c>
      <c r="B3190" s="254" t="s">
        <v>635</v>
      </c>
      <c r="C3190" s="254" t="s">
        <v>7</v>
      </c>
      <c r="D3190" s="254" t="s">
        <v>6973</v>
      </c>
      <c r="E3190" s="491">
        <v>50386.11</v>
      </c>
      <c r="F3190" s="43"/>
      <c r="G3190" s="38"/>
      <c r="H3190" s="125"/>
    </row>
    <row r="3191" ht="15.75" customHeight="1">
      <c r="A3191" s="253">
        <v>46245.0</v>
      </c>
      <c r="B3191" s="254" t="s">
        <v>635</v>
      </c>
      <c r="C3191" s="254" t="s">
        <v>7</v>
      </c>
      <c r="D3191" s="254" t="s">
        <v>6974</v>
      </c>
      <c r="E3191" s="491">
        <v>20755.96</v>
      </c>
      <c r="F3191" s="43"/>
      <c r="G3191" s="38"/>
      <c r="H3191" s="125"/>
    </row>
    <row r="3192" ht="15.75" customHeight="1">
      <c r="A3192" s="162">
        <v>46245.0</v>
      </c>
      <c r="B3192" s="101" t="s">
        <v>635</v>
      </c>
      <c r="C3192" s="101" t="s">
        <v>7</v>
      </c>
      <c r="D3192" s="101" t="s">
        <v>6975</v>
      </c>
      <c r="E3192" s="473">
        <v>114771.85</v>
      </c>
      <c r="F3192" s="43"/>
      <c r="G3192" s="38"/>
      <c r="H3192" s="125"/>
    </row>
    <row r="3193" ht="15.75" customHeight="1">
      <c r="A3193" s="162">
        <v>46246.0</v>
      </c>
      <c r="B3193" s="101" t="s">
        <v>635</v>
      </c>
      <c r="C3193" s="101" t="s">
        <v>7</v>
      </c>
      <c r="D3193" s="101" t="s">
        <v>6976</v>
      </c>
      <c r="E3193" s="473">
        <v>78827.93</v>
      </c>
      <c r="F3193" s="43"/>
      <c r="G3193" s="38"/>
      <c r="H3193" s="125"/>
    </row>
    <row r="3194" ht="15.75" customHeight="1">
      <c r="A3194" s="162">
        <v>46246.0</v>
      </c>
      <c r="B3194" s="101" t="s">
        <v>635</v>
      </c>
      <c r="C3194" s="101" t="s">
        <v>7</v>
      </c>
      <c r="D3194" s="101" t="s">
        <v>6977</v>
      </c>
      <c r="E3194" s="473">
        <v>34622.96</v>
      </c>
      <c r="F3194" s="43"/>
      <c r="G3194" s="38"/>
      <c r="H3194" s="125"/>
    </row>
    <row r="3195" ht="15.75" customHeight="1">
      <c r="A3195" s="162">
        <v>46246.0</v>
      </c>
      <c r="B3195" s="101" t="s">
        <v>635</v>
      </c>
      <c r="C3195" s="101" t="s">
        <v>7</v>
      </c>
      <c r="D3195" s="101" t="s">
        <v>6978</v>
      </c>
      <c r="E3195" s="473">
        <v>15509.01</v>
      </c>
      <c r="F3195" s="43"/>
      <c r="G3195" s="38"/>
      <c r="H3195" s="125"/>
    </row>
    <row r="3196" ht="15.75" customHeight="1">
      <c r="A3196" s="253">
        <v>46247.0</v>
      </c>
      <c r="B3196" s="254" t="s">
        <v>635</v>
      </c>
      <c r="C3196" s="254" t="s">
        <v>7</v>
      </c>
      <c r="D3196" s="254" t="s">
        <v>6979</v>
      </c>
      <c r="E3196" s="491">
        <v>742546.98</v>
      </c>
      <c r="F3196" s="43"/>
      <c r="G3196" s="38"/>
      <c r="H3196" s="125"/>
    </row>
    <row r="3197" ht="15.75" customHeight="1">
      <c r="A3197" s="162">
        <v>46247.0</v>
      </c>
      <c r="B3197" s="101" t="s">
        <v>635</v>
      </c>
      <c r="C3197" s="101" t="s">
        <v>7</v>
      </c>
      <c r="D3197" s="101" t="s">
        <v>6980</v>
      </c>
      <c r="E3197" s="473">
        <v>68476.4</v>
      </c>
      <c r="F3197" s="43"/>
      <c r="G3197" s="38"/>
      <c r="H3197" s="125"/>
    </row>
    <row r="3198" ht="15.75" customHeight="1">
      <c r="A3198" s="253">
        <v>46247.0</v>
      </c>
      <c r="B3198" s="254" t="s">
        <v>635</v>
      </c>
      <c r="C3198" s="254" t="s">
        <v>7</v>
      </c>
      <c r="D3198" s="254" t="s">
        <v>6981</v>
      </c>
      <c r="E3198" s="491">
        <v>24354.86</v>
      </c>
      <c r="F3198" s="43"/>
      <c r="G3198" s="38"/>
      <c r="H3198" s="125"/>
    </row>
    <row r="3199" ht="15.75" customHeight="1">
      <c r="A3199" s="162">
        <v>46247.0</v>
      </c>
      <c r="B3199" s="101" t="s">
        <v>635</v>
      </c>
      <c r="C3199" s="101" t="s">
        <v>7</v>
      </c>
      <c r="D3199" s="101" t="s">
        <v>6982</v>
      </c>
      <c r="E3199" s="473">
        <v>6335.82</v>
      </c>
      <c r="F3199" s="43"/>
      <c r="G3199" s="38"/>
      <c r="H3199" s="125"/>
    </row>
    <row r="3200" ht="15.75" customHeight="1">
      <c r="A3200" s="162">
        <v>46247.0</v>
      </c>
      <c r="B3200" s="101" t="s">
        <v>635</v>
      </c>
      <c r="C3200" s="101" t="s">
        <v>7</v>
      </c>
      <c r="D3200" s="101" t="s">
        <v>6983</v>
      </c>
      <c r="E3200" s="473">
        <v>22820.08</v>
      </c>
      <c r="F3200" s="43"/>
      <c r="G3200" s="38"/>
      <c r="H3200" s="125"/>
    </row>
    <row r="3201" ht="15.75" customHeight="1">
      <c r="A3201" s="162">
        <v>46247.0</v>
      </c>
      <c r="B3201" s="101" t="s">
        <v>635</v>
      </c>
      <c r="C3201" s="101" t="s">
        <v>7</v>
      </c>
      <c r="D3201" s="101" t="s">
        <v>6984</v>
      </c>
      <c r="E3201" s="473">
        <v>119852.26</v>
      </c>
      <c r="F3201" s="43"/>
      <c r="G3201" s="38"/>
      <c r="H3201" s="125"/>
    </row>
    <row r="3202" ht="15.75" customHeight="1">
      <c r="A3202" s="162">
        <v>46247.0</v>
      </c>
      <c r="B3202" s="101" t="s">
        <v>635</v>
      </c>
      <c r="C3202" s="101" t="s">
        <v>7</v>
      </c>
      <c r="D3202" s="101" t="s">
        <v>6985</v>
      </c>
      <c r="E3202" s="473">
        <v>43341.42</v>
      </c>
      <c r="F3202" s="43"/>
      <c r="G3202" s="38"/>
      <c r="H3202" s="125"/>
    </row>
    <row r="3203" ht="15.75" customHeight="1">
      <c r="A3203" s="162">
        <v>46247.0</v>
      </c>
      <c r="B3203" s="101" t="s">
        <v>635</v>
      </c>
      <c r="C3203" s="101" t="s">
        <v>7</v>
      </c>
      <c r="D3203" s="101" t="s">
        <v>6986</v>
      </c>
      <c r="E3203" s="473">
        <v>210287.62</v>
      </c>
      <c r="F3203" s="43"/>
      <c r="G3203" s="38"/>
      <c r="H3203" s="125"/>
    </row>
    <row r="3204" ht="15.75" customHeight="1">
      <c r="A3204" s="162">
        <v>46247.0</v>
      </c>
      <c r="B3204" s="101" t="s">
        <v>635</v>
      </c>
      <c r="C3204" s="101" t="s">
        <v>7</v>
      </c>
      <c r="D3204" s="101" t="s">
        <v>6987</v>
      </c>
      <c r="E3204" s="473">
        <v>104721.36</v>
      </c>
      <c r="F3204" s="33"/>
      <c r="G3204" s="38"/>
      <c r="H3204" s="125"/>
    </row>
    <row r="3205" ht="15.75" customHeight="1">
      <c r="A3205" s="162">
        <v>46248.0</v>
      </c>
      <c r="B3205" s="101" t="s">
        <v>635</v>
      </c>
      <c r="C3205" s="101" t="s">
        <v>7</v>
      </c>
      <c r="D3205" s="101" t="s">
        <v>6988</v>
      </c>
      <c r="E3205" s="473">
        <v>60282.21</v>
      </c>
      <c r="F3205" s="204" t="s">
        <v>6989</v>
      </c>
      <c r="G3205" s="38"/>
      <c r="H3205" s="125"/>
    </row>
    <row r="3206" ht="15.75" customHeight="1">
      <c r="A3206" s="162">
        <v>46248.0</v>
      </c>
      <c r="B3206" s="101" t="s">
        <v>635</v>
      </c>
      <c r="C3206" s="101" t="s">
        <v>7</v>
      </c>
      <c r="D3206" s="101" t="s">
        <v>6990</v>
      </c>
      <c r="E3206" s="473">
        <v>54096.46</v>
      </c>
      <c r="F3206" s="43"/>
      <c r="G3206" s="38"/>
      <c r="H3206" s="125"/>
    </row>
    <row r="3207" ht="15.75" customHeight="1">
      <c r="A3207" s="162">
        <v>46249.0</v>
      </c>
      <c r="B3207" s="101" t="s">
        <v>635</v>
      </c>
      <c r="C3207" s="101" t="s">
        <v>7</v>
      </c>
      <c r="D3207" s="101" t="s">
        <v>6991</v>
      </c>
      <c r="E3207" s="473">
        <v>15704.24</v>
      </c>
      <c r="F3207" s="43"/>
      <c r="G3207" s="38"/>
      <c r="H3207" s="125"/>
    </row>
    <row r="3208" ht="15.75" customHeight="1">
      <c r="A3208" s="162">
        <v>46249.0</v>
      </c>
      <c r="B3208" s="101" t="s">
        <v>635</v>
      </c>
      <c r="C3208" s="101" t="s">
        <v>7</v>
      </c>
      <c r="D3208" s="101" t="s">
        <v>6992</v>
      </c>
      <c r="E3208" s="473">
        <v>1323.72</v>
      </c>
      <c r="F3208" s="43"/>
      <c r="G3208" s="38"/>
      <c r="H3208" s="125"/>
    </row>
    <row r="3209" ht="15.75" customHeight="1">
      <c r="A3209" s="162">
        <v>46249.0</v>
      </c>
      <c r="B3209" s="101" t="s">
        <v>635</v>
      </c>
      <c r="C3209" s="101" t="s">
        <v>7</v>
      </c>
      <c r="D3209" s="101" t="s">
        <v>6993</v>
      </c>
      <c r="E3209" s="473">
        <v>29330.41</v>
      </c>
      <c r="F3209" s="43"/>
      <c r="G3209" s="38"/>
      <c r="H3209" s="125"/>
    </row>
    <row r="3210" ht="15.75" customHeight="1">
      <c r="A3210" s="162">
        <v>46249.0</v>
      </c>
      <c r="B3210" s="101" t="s">
        <v>635</v>
      </c>
      <c r="C3210" s="101" t="s">
        <v>7</v>
      </c>
      <c r="D3210" s="101" t="s">
        <v>6994</v>
      </c>
      <c r="E3210" s="473">
        <v>298275.74</v>
      </c>
      <c r="F3210" s="43"/>
      <c r="G3210" s="38"/>
      <c r="H3210" s="125"/>
    </row>
    <row r="3211" ht="15.75" customHeight="1">
      <c r="A3211" s="253">
        <v>46249.0</v>
      </c>
      <c r="B3211" s="254" t="s">
        <v>635</v>
      </c>
      <c r="C3211" s="254" t="s">
        <v>6995</v>
      </c>
      <c r="D3211" s="254" t="s">
        <v>6996</v>
      </c>
      <c r="E3211" s="491">
        <v>32877.78</v>
      </c>
      <c r="F3211" s="43"/>
      <c r="G3211" s="38"/>
      <c r="H3211" s="125"/>
    </row>
    <row r="3212" ht="15.75" customHeight="1">
      <c r="A3212" s="253">
        <v>46249.0</v>
      </c>
      <c r="B3212" s="254" t="s">
        <v>635</v>
      </c>
      <c r="C3212" s="254" t="s">
        <v>7</v>
      </c>
      <c r="D3212" s="254" t="s">
        <v>6997</v>
      </c>
      <c r="E3212" s="491">
        <v>597798.61</v>
      </c>
      <c r="F3212" s="43"/>
      <c r="G3212" s="38"/>
      <c r="H3212" s="125"/>
    </row>
    <row r="3213" ht="15.75" customHeight="1">
      <c r="A3213" s="162">
        <v>46249.0</v>
      </c>
      <c r="B3213" s="101" t="s">
        <v>635</v>
      </c>
      <c r="C3213" s="101" t="s">
        <v>7</v>
      </c>
      <c r="D3213" s="101" t="s">
        <v>6998</v>
      </c>
      <c r="E3213" s="473">
        <v>101301.48</v>
      </c>
      <c r="F3213" s="43"/>
      <c r="G3213" s="38"/>
      <c r="H3213" s="125"/>
    </row>
    <row r="3214" ht="15.75" customHeight="1">
      <c r="A3214" s="71">
        <v>46249.0</v>
      </c>
      <c r="B3214" s="72" t="s">
        <v>635</v>
      </c>
      <c r="C3214" s="72" t="s">
        <v>679</v>
      </c>
      <c r="D3214" s="72"/>
      <c r="E3214" s="372">
        <v>-398772.63</v>
      </c>
      <c r="F3214" s="43"/>
      <c r="G3214" s="38"/>
      <c r="H3214" s="125"/>
    </row>
    <row r="3215" ht="15.75" customHeight="1">
      <c r="A3215" s="162">
        <v>46252.0</v>
      </c>
      <c r="B3215" s="101" t="s">
        <v>635</v>
      </c>
      <c r="C3215" s="101" t="s">
        <v>7</v>
      </c>
      <c r="D3215" s="101" t="s">
        <v>6999</v>
      </c>
      <c r="E3215" s="473">
        <v>12138.87</v>
      </c>
      <c r="F3215" s="43"/>
      <c r="G3215" s="38"/>
      <c r="H3215" s="125"/>
    </row>
    <row r="3216" ht="15.75" customHeight="1">
      <c r="A3216" s="162">
        <v>46252.0</v>
      </c>
      <c r="B3216" s="101" t="s">
        <v>635</v>
      </c>
      <c r="C3216" s="101" t="s">
        <v>7</v>
      </c>
      <c r="D3216" s="101" t="s">
        <v>7000</v>
      </c>
      <c r="E3216" s="473">
        <v>341560.95</v>
      </c>
      <c r="F3216" s="43"/>
      <c r="G3216" s="38"/>
      <c r="H3216" s="125"/>
    </row>
    <row r="3217" ht="15.75" customHeight="1">
      <c r="A3217" s="162">
        <v>46252.0</v>
      </c>
      <c r="B3217" s="101" t="s">
        <v>635</v>
      </c>
      <c r="C3217" s="101" t="s">
        <v>7</v>
      </c>
      <c r="D3217" s="101" t="s">
        <v>7001</v>
      </c>
      <c r="E3217" s="473">
        <v>25057.93</v>
      </c>
      <c r="F3217" s="43"/>
      <c r="G3217" s="38"/>
      <c r="H3217" s="125"/>
    </row>
    <row r="3218" ht="15.75" customHeight="1">
      <c r="A3218" s="253">
        <v>46252.0</v>
      </c>
      <c r="B3218" s="254" t="s">
        <v>635</v>
      </c>
      <c r="C3218" s="254" t="s">
        <v>7</v>
      </c>
      <c r="D3218" s="254" t="s">
        <v>7002</v>
      </c>
      <c r="E3218" s="491">
        <v>30303.04</v>
      </c>
      <c r="F3218" s="43"/>
      <c r="G3218" s="38"/>
      <c r="H3218" s="125"/>
    </row>
    <row r="3219" ht="15.75" customHeight="1">
      <c r="A3219" s="162">
        <v>46252.0</v>
      </c>
      <c r="B3219" s="101" t="s">
        <v>635</v>
      </c>
      <c r="C3219" s="101" t="s">
        <v>7</v>
      </c>
      <c r="D3219" s="101" t="s">
        <v>7003</v>
      </c>
      <c r="E3219" s="473">
        <v>12906.94</v>
      </c>
      <c r="F3219" s="43"/>
      <c r="G3219" s="38"/>
      <c r="H3219" s="125"/>
    </row>
    <row r="3220" ht="15.75" customHeight="1">
      <c r="A3220" s="162">
        <v>46252.0</v>
      </c>
      <c r="B3220" s="101" t="s">
        <v>635</v>
      </c>
      <c r="C3220" s="101" t="s">
        <v>7</v>
      </c>
      <c r="D3220" s="101" t="s">
        <v>7004</v>
      </c>
      <c r="E3220" s="473">
        <v>126412.83</v>
      </c>
      <c r="F3220" s="43"/>
      <c r="G3220" s="38"/>
      <c r="H3220" s="125"/>
    </row>
    <row r="3221" ht="15.75" customHeight="1">
      <c r="A3221" s="162">
        <v>46252.0</v>
      </c>
      <c r="B3221" s="101" t="s">
        <v>635</v>
      </c>
      <c r="C3221" s="101" t="s">
        <v>7</v>
      </c>
      <c r="D3221" s="101" t="s">
        <v>7005</v>
      </c>
      <c r="E3221" s="473">
        <v>16313.56</v>
      </c>
      <c r="F3221" s="43"/>
      <c r="G3221" s="38"/>
      <c r="H3221" s="125"/>
    </row>
    <row r="3222" ht="15.75" customHeight="1">
      <c r="A3222" s="162">
        <v>46252.0</v>
      </c>
      <c r="B3222" s="101" t="s">
        <v>635</v>
      </c>
      <c r="C3222" s="101" t="s">
        <v>7</v>
      </c>
      <c r="D3222" s="101" t="s">
        <v>7006</v>
      </c>
      <c r="E3222" s="473">
        <v>73174.43</v>
      </c>
      <c r="F3222" s="43"/>
      <c r="G3222" s="38"/>
      <c r="H3222" s="125"/>
    </row>
    <row r="3223" ht="15.75" customHeight="1">
      <c r="A3223" s="162">
        <v>46253.0</v>
      </c>
      <c r="B3223" s="101" t="s">
        <v>635</v>
      </c>
      <c r="C3223" s="101" t="s">
        <v>7</v>
      </c>
      <c r="D3223" s="101" t="s">
        <v>7007</v>
      </c>
      <c r="E3223" s="473">
        <v>125749.36</v>
      </c>
      <c r="F3223" s="43"/>
      <c r="G3223" s="38"/>
      <c r="H3223" s="125"/>
    </row>
    <row r="3224" ht="15.75" customHeight="1">
      <c r="A3224" s="162">
        <v>46253.0</v>
      </c>
      <c r="B3224" s="101" t="s">
        <v>635</v>
      </c>
      <c r="C3224" s="101" t="s">
        <v>7</v>
      </c>
      <c r="D3224" s="101" t="s">
        <v>7008</v>
      </c>
      <c r="E3224" s="473">
        <v>22966.53</v>
      </c>
      <c r="F3224" s="43"/>
      <c r="G3224" s="38"/>
      <c r="H3224" s="125"/>
    </row>
    <row r="3225" ht="15.75" customHeight="1">
      <c r="A3225" s="162">
        <v>46253.0</v>
      </c>
      <c r="B3225" s="101" t="s">
        <v>635</v>
      </c>
      <c r="C3225" s="101" t="s">
        <v>7</v>
      </c>
      <c r="D3225" s="101" t="s">
        <v>7009</v>
      </c>
      <c r="E3225" s="473">
        <v>13614.69</v>
      </c>
      <c r="F3225" s="43"/>
      <c r="G3225" s="38"/>
      <c r="H3225" s="125"/>
    </row>
    <row r="3226" ht="15.75" customHeight="1">
      <c r="A3226" s="253">
        <v>46253.0</v>
      </c>
      <c r="B3226" s="254" t="s">
        <v>635</v>
      </c>
      <c r="C3226" s="254" t="s">
        <v>7</v>
      </c>
      <c r="D3226" s="254" t="s">
        <v>7010</v>
      </c>
      <c r="E3226" s="491">
        <v>69483.11</v>
      </c>
      <c r="F3226" s="43"/>
      <c r="G3226" s="38"/>
      <c r="H3226" s="125"/>
    </row>
    <row r="3227" ht="15.75" customHeight="1">
      <c r="A3227" s="253">
        <v>46253.0</v>
      </c>
      <c r="B3227" s="254" t="s">
        <v>635</v>
      </c>
      <c r="C3227" s="254" t="s">
        <v>7</v>
      </c>
      <c r="D3227" s="254" t="s">
        <v>7011</v>
      </c>
      <c r="E3227" s="491">
        <v>4828.77</v>
      </c>
      <c r="F3227" s="43"/>
      <c r="G3227" s="38"/>
      <c r="H3227" s="125"/>
    </row>
    <row r="3228" ht="15.75" customHeight="1">
      <c r="A3228" s="162">
        <v>46253.0</v>
      </c>
      <c r="B3228" s="101" t="s">
        <v>635</v>
      </c>
      <c r="C3228" s="101" t="s">
        <v>7</v>
      </c>
      <c r="D3228" s="101" t="s">
        <v>7012</v>
      </c>
      <c r="E3228" s="473">
        <v>36587.22</v>
      </c>
      <c r="F3228" s="43"/>
      <c r="G3228" s="38"/>
      <c r="H3228" s="125"/>
    </row>
    <row r="3229" ht="15.75" customHeight="1">
      <c r="A3229" s="162">
        <v>46253.0</v>
      </c>
      <c r="B3229" s="101" t="s">
        <v>635</v>
      </c>
      <c r="C3229" s="101" t="s">
        <v>7</v>
      </c>
      <c r="D3229" s="101" t="s">
        <v>7013</v>
      </c>
      <c r="E3229" s="473">
        <v>401075.55</v>
      </c>
      <c r="F3229" s="43"/>
      <c r="G3229" s="38"/>
      <c r="H3229" s="125"/>
    </row>
    <row r="3230" ht="15.75" customHeight="1">
      <c r="A3230" s="162">
        <v>46253.0</v>
      </c>
      <c r="B3230" s="101" t="s">
        <v>635</v>
      </c>
      <c r="C3230" s="101" t="s">
        <v>7</v>
      </c>
      <c r="D3230" s="101" t="s">
        <v>7014</v>
      </c>
      <c r="E3230" s="473">
        <v>70129.98</v>
      </c>
      <c r="F3230" s="43"/>
      <c r="G3230" s="38"/>
      <c r="H3230" s="125"/>
    </row>
    <row r="3231" ht="15.75" customHeight="1">
      <c r="A3231" s="162">
        <v>46253.0</v>
      </c>
      <c r="B3231" s="101" t="s">
        <v>635</v>
      </c>
      <c r="C3231" s="101" t="s">
        <v>7</v>
      </c>
      <c r="D3231" s="101" t="s">
        <v>7015</v>
      </c>
      <c r="E3231" s="473">
        <v>109761.64</v>
      </c>
      <c r="F3231" s="43"/>
      <c r="G3231" s="38"/>
      <c r="H3231" s="125"/>
    </row>
    <row r="3232" ht="15.75" customHeight="1">
      <c r="A3232" s="71">
        <v>46253.0</v>
      </c>
      <c r="B3232" s="72" t="s">
        <v>635</v>
      </c>
      <c r="C3232" s="72" t="s">
        <v>679</v>
      </c>
      <c r="D3232" s="72"/>
      <c r="E3232" s="372">
        <v>-6335.82</v>
      </c>
      <c r="F3232" s="43"/>
      <c r="G3232" s="38"/>
      <c r="H3232" s="125"/>
    </row>
    <row r="3233" ht="15.75" customHeight="1">
      <c r="A3233" s="162">
        <v>46254.0</v>
      </c>
      <c r="B3233" s="101" t="s">
        <v>635</v>
      </c>
      <c r="C3233" s="101" t="s">
        <v>7</v>
      </c>
      <c r="D3233" s="101" t="s">
        <v>7016</v>
      </c>
      <c r="E3233" s="473">
        <v>22655.49</v>
      </c>
      <c r="F3233" s="43"/>
      <c r="G3233" s="38"/>
      <c r="H3233" s="125"/>
    </row>
    <row r="3234" ht="15.75" customHeight="1">
      <c r="A3234" s="162">
        <v>46254.0</v>
      </c>
      <c r="B3234" s="101" t="s">
        <v>635</v>
      </c>
      <c r="C3234" s="101" t="s">
        <v>7</v>
      </c>
      <c r="D3234" s="101" t="s">
        <v>7017</v>
      </c>
      <c r="E3234" s="473">
        <v>5656.56</v>
      </c>
      <c r="F3234" s="43"/>
      <c r="G3234" s="38"/>
      <c r="H3234" s="125"/>
    </row>
    <row r="3235" ht="15.75" customHeight="1">
      <c r="A3235" s="162">
        <v>46254.0</v>
      </c>
      <c r="B3235" s="101" t="s">
        <v>635</v>
      </c>
      <c r="C3235" s="101" t="s">
        <v>7</v>
      </c>
      <c r="D3235" s="101" t="s">
        <v>7018</v>
      </c>
      <c r="E3235" s="473">
        <v>18009.0</v>
      </c>
      <c r="F3235" s="43"/>
      <c r="G3235" s="38"/>
      <c r="H3235" s="125"/>
    </row>
    <row r="3236" ht="15.75" customHeight="1">
      <c r="A3236" s="162">
        <v>46254.0</v>
      </c>
      <c r="B3236" s="101" t="s">
        <v>635</v>
      </c>
      <c r="C3236" s="101" t="s">
        <v>7</v>
      </c>
      <c r="D3236" s="101" t="s">
        <v>7019</v>
      </c>
      <c r="E3236" s="473">
        <v>42986.48</v>
      </c>
      <c r="F3236" s="43"/>
      <c r="G3236" s="38"/>
      <c r="H3236" s="125"/>
    </row>
    <row r="3237" ht="15.75" customHeight="1">
      <c r="A3237" s="162">
        <v>46254.0</v>
      </c>
      <c r="B3237" s="101" t="s">
        <v>635</v>
      </c>
      <c r="C3237" s="101" t="s">
        <v>7</v>
      </c>
      <c r="D3237" s="101" t="s">
        <v>7020</v>
      </c>
      <c r="E3237" s="473">
        <v>27363.0</v>
      </c>
      <c r="F3237" s="43"/>
      <c r="G3237" s="38"/>
      <c r="H3237" s="125"/>
    </row>
    <row r="3238" ht="15.75" customHeight="1">
      <c r="A3238" s="162">
        <v>46254.0</v>
      </c>
      <c r="B3238" s="101" t="s">
        <v>635</v>
      </c>
      <c r="C3238" s="101" t="s">
        <v>7</v>
      </c>
      <c r="D3238" s="101" t="s">
        <v>7021</v>
      </c>
      <c r="E3238" s="473">
        <v>36809.07</v>
      </c>
      <c r="F3238" s="43"/>
      <c r="G3238" s="38"/>
      <c r="H3238" s="125"/>
    </row>
    <row r="3239" ht="15.75" customHeight="1">
      <c r="A3239" s="162">
        <v>46254.0</v>
      </c>
      <c r="B3239" s="101" t="s">
        <v>635</v>
      </c>
      <c r="C3239" s="101" t="s">
        <v>7</v>
      </c>
      <c r="D3239" s="101" t="s">
        <v>7022</v>
      </c>
      <c r="E3239" s="473">
        <v>56279.38</v>
      </c>
      <c r="F3239" s="33"/>
      <c r="G3239" s="38"/>
      <c r="H3239" s="125"/>
    </row>
    <row r="3240" ht="15.75" customHeight="1">
      <c r="A3240" s="162">
        <v>46255.0</v>
      </c>
      <c r="B3240" s="101" t="s">
        <v>635</v>
      </c>
      <c r="C3240" s="101" t="s">
        <v>7</v>
      </c>
      <c r="D3240" s="101" t="s">
        <v>7023</v>
      </c>
      <c r="E3240" s="473">
        <v>73717.82</v>
      </c>
      <c r="F3240" s="204" t="s">
        <v>7024</v>
      </c>
      <c r="G3240" s="38"/>
      <c r="H3240" s="125"/>
    </row>
    <row r="3241" ht="15.75" customHeight="1">
      <c r="A3241" s="162">
        <v>46255.0</v>
      </c>
      <c r="B3241" s="101" t="s">
        <v>635</v>
      </c>
      <c r="C3241" s="101" t="s">
        <v>7</v>
      </c>
      <c r="D3241" s="101" t="s">
        <v>7025</v>
      </c>
      <c r="E3241" s="473">
        <v>963043.62</v>
      </c>
      <c r="F3241" s="43"/>
      <c r="G3241" s="38"/>
      <c r="H3241" s="125"/>
    </row>
    <row r="3242" ht="15.75" customHeight="1">
      <c r="A3242" s="162">
        <v>46255.0</v>
      </c>
      <c r="B3242" s="101" t="s">
        <v>635</v>
      </c>
      <c r="C3242" s="101" t="s">
        <v>7</v>
      </c>
      <c r="D3242" s="101" t="s">
        <v>7026</v>
      </c>
      <c r="E3242" s="473">
        <v>627425.75</v>
      </c>
      <c r="F3242" s="43"/>
      <c r="G3242" s="38"/>
      <c r="H3242" s="125"/>
    </row>
    <row r="3243" ht="15.75" customHeight="1">
      <c r="A3243" s="162">
        <v>46255.0</v>
      </c>
      <c r="B3243" s="101" t="s">
        <v>635</v>
      </c>
      <c r="C3243" s="101" t="s">
        <v>7</v>
      </c>
      <c r="D3243" s="101" t="s">
        <v>7027</v>
      </c>
      <c r="E3243" s="473">
        <v>66772.77</v>
      </c>
      <c r="F3243" s="43"/>
      <c r="G3243" s="38"/>
      <c r="H3243" s="125"/>
    </row>
    <row r="3244" ht="15.75" customHeight="1">
      <c r="A3244" s="162">
        <v>46255.0</v>
      </c>
      <c r="B3244" s="101" t="s">
        <v>635</v>
      </c>
      <c r="C3244" s="101" t="s">
        <v>7</v>
      </c>
      <c r="D3244" s="101" t="s">
        <v>7028</v>
      </c>
      <c r="E3244" s="473">
        <v>534412.22</v>
      </c>
      <c r="F3244" s="43"/>
      <c r="G3244" s="38"/>
      <c r="H3244" s="125"/>
    </row>
    <row r="3245" ht="15.75" customHeight="1">
      <c r="A3245" s="253">
        <v>46255.0</v>
      </c>
      <c r="B3245" s="254" t="s">
        <v>635</v>
      </c>
      <c r="C3245" s="254" t="s">
        <v>7</v>
      </c>
      <c r="D3245" s="254" t="s">
        <v>7029</v>
      </c>
      <c r="E3245" s="491">
        <v>4770.37</v>
      </c>
      <c r="F3245" s="43"/>
      <c r="G3245" s="38"/>
      <c r="H3245" s="125"/>
    </row>
    <row r="3246" ht="15.75" customHeight="1">
      <c r="A3246" s="162">
        <v>46255.0</v>
      </c>
      <c r="B3246" s="101" t="s">
        <v>635</v>
      </c>
      <c r="C3246" s="101" t="s">
        <v>7</v>
      </c>
      <c r="D3246" s="101" t="s">
        <v>7030</v>
      </c>
      <c r="E3246" s="473">
        <v>85423.24</v>
      </c>
      <c r="F3246" s="43"/>
      <c r="G3246" s="38"/>
      <c r="H3246" s="125"/>
    </row>
    <row r="3247" ht="15.75" customHeight="1">
      <c r="A3247" s="162">
        <v>46255.0</v>
      </c>
      <c r="B3247" s="101" t="s">
        <v>635</v>
      </c>
      <c r="C3247" s="101" t="s">
        <v>7</v>
      </c>
      <c r="D3247" s="101" t="s">
        <v>7031</v>
      </c>
      <c r="E3247" s="473">
        <v>76013.71</v>
      </c>
      <c r="F3247" s="43"/>
      <c r="G3247" s="38"/>
      <c r="H3247" s="125"/>
    </row>
    <row r="3248" ht="15.75" customHeight="1">
      <c r="A3248" s="162">
        <v>46255.0</v>
      </c>
      <c r="B3248" s="101" t="s">
        <v>635</v>
      </c>
      <c r="C3248" s="101" t="s">
        <v>7</v>
      </c>
      <c r="D3248" s="101" t="s">
        <v>7032</v>
      </c>
      <c r="E3248" s="473">
        <v>541081.26</v>
      </c>
      <c r="F3248" s="43"/>
      <c r="G3248" s="38"/>
      <c r="H3248" s="125"/>
    </row>
    <row r="3249" ht="15.75" customHeight="1">
      <c r="A3249" s="162">
        <v>46255.0</v>
      </c>
      <c r="B3249" s="101" t="s">
        <v>635</v>
      </c>
      <c r="C3249" s="101" t="s">
        <v>7</v>
      </c>
      <c r="D3249" s="101" t="s">
        <v>7033</v>
      </c>
      <c r="E3249" s="473">
        <v>17567.18</v>
      </c>
      <c r="F3249" s="43"/>
      <c r="G3249" s="38"/>
      <c r="H3249" s="125"/>
    </row>
    <row r="3250" ht="15.75" customHeight="1">
      <c r="A3250" s="71">
        <v>46255.0</v>
      </c>
      <c r="B3250" s="72" t="s">
        <v>635</v>
      </c>
      <c r="C3250" s="72" t="s">
        <v>679</v>
      </c>
      <c r="D3250" s="72" t="s">
        <v>7034</v>
      </c>
      <c r="E3250" s="372">
        <v>-43341.42</v>
      </c>
      <c r="F3250" s="43"/>
      <c r="G3250" s="38"/>
      <c r="H3250" s="125"/>
    </row>
    <row r="3251" ht="15.75" customHeight="1">
      <c r="A3251" s="162">
        <v>46255.0</v>
      </c>
      <c r="B3251" s="101" t="s">
        <v>635</v>
      </c>
      <c r="C3251" s="101" t="s">
        <v>7</v>
      </c>
      <c r="D3251" s="101" t="s">
        <v>7035</v>
      </c>
      <c r="E3251" s="473">
        <v>5995.61</v>
      </c>
      <c r="F3251" s="43"/>
      <c r="G3251" s="38"/>
      <c r="H3251" s="125"/>
    </row>
    <row r="3252" ht="15.75" customHeight="1">
      <c r="A3252" s="162">
        <v>46255.0</v>
      </c>
      <c r="B3252" s="101" t="s">
        <v>635</v>
      </c>
      <c r="C3252" s="101" t="s">
        <v>7</v>
      </c>
      <c r="D3252" s="101" t="s">
        <v>7036</v>
      </c>
      <c r="E3252" s="473">
        <v>13650.41</v>
      </c>
      <c r="F3252" s="43"/>
      <c r="G3252" s="38"/>
      <c r="H3252" s="125"/>
    </row>
    <row r="3253" ht="15.75" customHeight="1">
      <c r="A3253" s="162">
        <v>46255.0</v>
      </c>
      <c r="B3253" s="101" t="s">
        <v>635</v>
      </c>
      <c r="C3253" s="101" t="s">
        <v>7</v>
      </c>
      <c r="D3253" s="101" t="s">
        <v>7037</v>
      </c>
      <c r="E3253" s="473">
        <v>10119.68</v>
      </c>
      <c r="F3253" s="43"/>
      <c r="G3253" s="38"/>
      <c r="H3253" s="125"/>
    </row>
    <row r="3254" ht="15.75" customHeight="1">
      <c r="A3254" s="162">
        <v>46256.0</v>
      </c>
      <c r="B3254" s="101" t="s">
        <v>635</v>
      </c>
      <c r="C3254" s="101" t="s">
        <v>7</v>
      </c>
      <c r="D3254" s="101" t="s">
        <v>7038</v>
      </c>
      <c r="E3254" s="473">
        <v>37690.2</v>
      </c>
      <c r="F3254" s="43"/>
      <c r="G3254" s="38"/>
      <c r="H3254" s="125"/>
    </row>
    <row r="3255" ht="15.75" customHeight="1">
      <c r="A3255" s="162">
        <v>46256.0</v>
      </c>
      <c r="B3255" s="101" t="s">
        <v>635</v>
      </c>
      <c r="C3255" s="101" t="s">
        <v>7</v>
      </c>
      <c r="D3255" s="101" t="s">
        <v>7039</v>
      </c>
      <c r="E3255" s="473">
        <v>138435.03</v>
      </c>
      <c r="F3255" s="43"/>
      <c r="G3255" s="38"/>
      <c r="H3255" s="125"/>
    </row>
    <row r="3256" ht="15.75" customHeight="1">
      <c r="A3256" s="162">
        <v>46256.0</v>
      </c>
      <c r="B3256" s="101" t="s">
        <v>635</v>
      </c>
      <c r="C3256" s="101" t="s">
        <v>7</v>
      </c>
      <c r="D3256" s="101" t="s">
        <v>7040</v>
      </c>
      <c r="E3256" s="473">
        <v>568472.76</v>
      </c>
      <c r="F3256" s="43"/>
      <c r="G3256" s="38"/>
      <c r="H3256" s="125"/>
    </row>
    <row r="3257" ht="15.75" customHeight="1">
      <c r="A3257" s="253">
        <v>46256.0</v>
      </c>
      <c r="B3257" s="254" t="s">
        <v>635</v>
      </c>
      <c r="C3257" s="254" t="s">
        <v>7</v>
      </c>
      <c r="D3257" s="254" t="s">
        <v>7041</v>
      </c>
      <c r="E3257" s="491">
        <v>69483.11</v>
      </c>
      <c r="F3257" s="43"/>
      <c r="G3257" s="38"/>
      <c r="H3257" s="125"/>
    </row>
    <row r="3258" ht="15.75" customHeight="1">
      <c r="A3258" s="162">
        <v>46256.0</v>
      </c>
      <c r="B3258" s="101" t="s">
        <v>635</v>
      </c>
      <c r="C3258" s="101" t="s">
        <v>7</v>
      </c>
      <c r="D3258" s="101" t="s">
        <v>7042</v>
      </c>
      <c r="E3258" s="473">
        <v>56025.33</v>
      </c>
      <c r="F3258" s="43"/>
      <c r="G3258" s="38"/>
      <c r="H3258" s="125"/>
    </row>
    <row r="3259" ht="15.75" customHeight="1">
      <c r="A3259" s="253">
        <v>46256.0</v>
      </c>
      <c r="B3259" s="254" t="s">
        <v>635</v>
      </c>
      <c r="C3259" s="254" t="s">
        <v>7</v>
      </c>
      <c r="D3259" s="254" t="s">
        <v>7043</v>
      </c>
      <c r="E3259" s="491">
        <v>205014.2</v>
      </c>
      <c r="F3259" s="43"/>
      <c r="G3259" s="38"/>
      <c r="H3259" s="125"/>
    </row>
    <row r="3260" ht="15.75" customHeight="1">
      <c r="A3260" s="162">
        <v>46256.0</v>
      </c>
      <c r="B3260" s="101" t="s">
        <v>635</v>
      </c>
      <c r="C3260" s="101" t="s">
        <v>7</v>
      </c>
      <c r="D3260" s="101" t="s">
        <v>7044</v>
      </c>
      <c r="E3260" s="473">
        <v>45015.54</v>
      </c>
      <c r="F3260" s="43"/>
      <c r="G3260" s="38"/>
      <c r="H3260" s="125"/>
    </row>
    <row r="3261" ht="15.75" customHeight="1">
      <c r="A3261" s="286">
        <v>46258.0</v>
      </c>
      <c r="B3261" s="101" t="s">
        <v>635</v>
      </c>
      <c r="C3261" s="101" t="s">
        <v>7</v>
      </c>
      <c r="D3261" s="101" t="s">
        <v>7045</v>
      </c>
      <c r="E3261" s="473">
        <v>84382.4</v>
      </c>
      <c r="F3261" s="43"/>
      <c r="G3261" s="38"/>
      <c r="H3261" s="125"/>
    </row>
    <row r="3262" ht="15.75" customHeight="1">
      <c r="A3262" s="162">
        <v>46258.0</v>
      </c>
      <c r="B3262" s="101" t="s">
        <v>635</v>
      </c>
      <c r="C3262" s="101" t="s">
        <v>7</v>
      </c>
      <c r="D3262" s="101" t="s">
        <v>7046</v>
      </c>
      <c r="E3262" s="473">
        <v>105745.09</v>
      </c>
      <c r="F3262" s="43"/>
      <c r="G3262" s="38"/>
      <c r="H3262" s="125"/>
    </row>
    <row r="3263" ht="15.75" customHeight="1">
      <c r="A3263" s="162">
        <v>46258.0</v>
      </c>
      <c r="B3263" s="101" t="s">
        <v>635</v>
      </c>
      <c r="C3263" s="101" t="s">
        <v>7</v>
      </c>
      <c r="D3263" s="101" t="s">
        <v>7047</v>
      </c>
      <c r="E3263" s="473">
        <v>23331.77</v>
      </c>
      <c r="F3263" s="43"/>
      <c r="G3263" s="38"/>
      <c r="H3263" s="125"/>
    </row>
    <row r="3264" ht="15.75" customHeight="1">
      <c r="A3264" s="162">
        <v>46258.0</v>
      </c>
      <c r="B3264" s="101" t="s">
        <v>635</v>
      </c>
      <c r="C3264" s="101" t="s">
        <v>7</v>
      </c>
      <c r="D3264" s="101" t="s">
        <v>7048</v>
      </c>
      <c r="E3264" s="473">
        <v>53520.23</v>
      </c>
      <c r="F3264" s="43"/>
      <c r="G3264" s="38"/>
      <c r="H3264" s="125"/>
    </row>
    <row r="3265" ht="15.75" customHeight="1">
      <c r="A3265" s="162">
        <v>46258.0</v>
      </c>
      <c r="B3265" s="101" t="s">
        <v>635</v>
      </c>
      <c r="C3265" s="101" t="s">
        <v>7</v>
      </c>
      <c r="D3265" s="101" t="s">
        <v>7049</v>
      </c>
      <c r="E3265" s="473">
        <v>827835.93</v>
      </c>
      <c r="F3265" s="43"/>
      <c r="G3265" s="38"/>
      <c r="H3265" s="125"/>
    </row>
    <row r="3266" ht="15.75" customHeight="1">
      <c r="A3266" s="253">
        <v>46258.0</v>
      </c>
      <c r="B3266" s="254" t="s">
        <v>635</v>
      </c>
      <c r="C3266" s="254" t="s">
        <v>7</v>
      </c>
      <c r="D3266" s="254" t="s">
        <v>7050</v>
      </c>
      <c r="E3266" s="491">
        <v>15866.61</v>
      </c>
      <c r="F3266" s="43"/>
      <c r="G3266" s="38"/>
      <c r="H3266" s="125"/>
    </row>
    <row r="3267" ht="15.75" customHeight="1">
      <c r="A3267" s="162">
        <v>46258.0</v>
      </c>
      <c r="B3267" s="101" t="s">
        <v>635</v>
      </c>
      <c r="C3267" s="101" t="s">
        <v>7</v>
      </c>
      <c r="D3267" s="101" t="s">
        <v>7051</v>
      </c>
      <c r="E3267" s="473">
        <v>129438.78</v>
      </c>
      <c r="F3267" s="43"/>
      <c r="G3267" s="38"/>
      <c r="H3267" s="125"/>
    </row>
    <row r="3268" ht="15.75" customHeight="1">
      <c r="A3268" s="162">
        <v>46258.0</v>
      </c>
      <c r="B3268" s="101" t="s">
        <v>635</v>
      </c>
      <c r="C3268" s="101" t="s">
        <v>7</v>
      </c>
      <c r="D3268" s="101" t="s">
        <v>7052</v>
      </c>
      <c r="E3268" s="473">
        <v>750547.79</v>
      </c>
      <c r="F3268" s="43"/>
      <c r="G3268" s="38"/>
      <c r="H3268" s="125"/>
    </row>
    <row r="3269" ht="15.75" customHeight="1">
      <c r="A3269" s="253">
        <v>46258.0</v>
      </c>
      <c r="B3269" s="254" t="s">
        <v>635</v>
      </c>
      <c r="C3269" s="254" t="s">
        <v>7</v>
      </c>
      <c r="D3269" s="254" t="s">
        <v>7053</v>
      </c>
      <c r="E3269" s="491">
        <v>22593.54</v>
      </c>
      <c r="F3269" s="43"/>
      <c r="G3269" s="38"/>
      <c r="H3269" s="125"/>
    </row>
    <row r="3270" ht="15.75" customHeight="1">
      <c r="A3270" s="253">
        <v>46258.0</v>
      </c>
      <c r="B3270" s="254" t="s">
        <v>635</v>
      </c>
      <c r="C3270" s="254" t="s">
        <v>7</v>
      </c>
      <c r="D3270" s="254" t="s">
        <v>7054</v>
      </c>
      <c r="E3270" s="491">
        <v>13090.79</v>
      </c>
      <c r="F3270" s="43"/>
      <c r="G3270" s="38"/>
      <c r="H3270" s="125"/>
    </row>
    <row r="3271" ht="15.75" customHeight="1">
      <c r="A3271" s="162">
        <v>46258.0</v>
      </c>
      <c r="B3271" s="101" t="s">
        <v>635</v>
      </c>
      <c r="C3271" s="101" t="s">
        <v>7</v>
      </c>
      <c r="D3271" s="101" t="s">
        <v>7055</v>
      </c>
      <c r="E3271" s="473">
        <v>551762.0</v>
      </c>
      <c r="F3271" s="43"/>
      <c r="G3271" s="38"/>
      <c r="H3271" s="125"/>
    </row>
    <row r="3272" ht="15.75" customHeight="1">
      <c r="A3272" s="162">
        <v>46258.0</v>
      </c>
      <c r="B3272" s="101" t="s">
        <v>635</v>
      </c>
      <c r="C3272" s="101" t="s">
        <v>7</v>
      </c>
      <c r="D3272" s="101" t="s">
        <v>7056</v>
      </c>
      <c r="E3272" s="473">
        <v>671118.41</v>
      </c>
      <c r="F3272" s="43"/>
      <c r="G3272" s="38"/>
      <c r="H3272" s="125"/>
    </row>
    <row r="3273" ht="15.75" customHeight="1">
      <c r="A3273" s="253">
        <v>46258.0</v>
      </c>
      <c r="B3273" s="254" t="s">
        <v>635</v>
      </c>
      <c r="C3273" s="254" t="s">
        <v>7</v>
      </c>
      <c r="D3273" s="254" t="s">
        <v>7057</v>
      </c>
      <c r="E3273" s="491">
        <v>32265.67</v>
      </c>
      <c r="F3273" s="43"/>
      <c r="G3273" s="38"/>
      <c r="H3273" s="125"/>
    </row>
    <row r="3274" ht="15.75" customHeight="1">
      <c r="A3274" s="162">
        <v>46258.0</v>
      </c>
      <c r="B3274" s="101" t="s">
        <v>635</v>
      </c>
      <c r="C3274" s="101" t="s">
        <v>7</v>
      </c>
      <c r="D3274" s="101" t="s">
        <v>7058</v>
      </c>
      <c r="E3274" s="473">
        <v>126925.69</v>
      </c>
      <c r="F3274" s="43"/>
      <c r="G3274" s="38"/>
      <c r="H3274" s="125"/>
    </row>
    <row r="3275" ht="15.75" customHeight="1">
      <c r="A3275" s="162">
        <v>46258.0</v>
      </c>
      <c r="B3275" s="101" t="s">
        <v>635</v>
      </c>
      <c r="C3275" s="101" t="s">
        <v>7</v>
      </c>
      <c r="D3275" s="101" t="s">
        <v>7059</v>
      </c>
      <c r="E3275" s="473">
        <v>1078795.85</v>
      </c>
      <c r="F3275" s="43"/>
      <c r="G3275" s="38"/>
      <c r="H3275" s="125"/>
    </row>
    <row r="3276" ht="15.75" customHeight="1">
      <c r="A3276" s="162">
        <v>46258.0</v>
      </c>
      <c r="B3276" s="101" t="s">
        <v>635</v>
      </c>
      <c r="C3276" s="101" t="s">
        <v>7</v>
      </c>
      <c r="D3276" s="101" t="s">
        <v>7060</v>
      </c>
      <c r="E3276" s="473">
        <v>363963.56</v>
      </c>
      <c r="F3276" s="43"/>
      <c r="G3276" s="38"/>
      <c r="H3276" s="125"/>
    </row>
    <row r="3277" ht="15.75" customHeight="1">
      <c r="A3277" s="162">
        <v>46258.0</v>
      </c>
      <c r="B3277" s="101" t="s">
        <v>635</v>
      </c>
      <c r="C3277" s="101" t="s">
        <v>7</v>
      </c>
      <c r="D3277" s="101" t="s">
        <v>7061</v>
      </c>
      <c r="E3277" s="473">
        <v>44023.94</v>
      </c>
      <c r="F3277" s="43"/>
      <c r="G3277" s="38"/>
      <c r="H3277" s="125"/>
    </row>
    <row r="3278" ht="15.75" customHeight="1">
      <c r="A3278" s="162">
        <v>46258.0</v>
      </c>
      <c r="B3278" s="101" t="s">
        <v>635</v>
      </c>
      <c r="C3278" s="101" t="s">
        <v>7</v>
      </c>
      <c r="D3278" s="101" t="s">
        <v>7062</v>
      </c>
      <c r="E3278" s="473">
        <v>9380.3</v>
      </c>
      <c r="F3278" s="43"/>
      <c r="G3278" s="38"/>
      <c r="H3278" s="125"/>
    </row>
    <row r="3279" ht="15.75" customHeight="1">
      <c r="A3279" s="162">
        <v>46259.0</v>
      </c>
      <c r="B3279" s="101" t="s">
        <v>635</v>
      </c>
      <c r="C3279" s="101" t="s">
        <v>7</v>
      </c>
      <c r="D3279" s="101" t="s">
        <v>7063</v>
      </c>
      <c r="E3279" s="473">
        <v>9272.55</v>
      </c>
      <c r="F3279" s="43"/>
      <c r="G3279" s="38"/>
      <c r="H3279" s="125"/>
    </row>
    <row r="3280" ht="15.75" customHeight="1">
      <c r="A3280" s="162">
        <v>46259.0</v>
      </c>
      <c r="B3280" s="101" t="s">
        <v>635</v>
      </c>
      <c r="C3280" s="101" t="s">
        <v>7</v>
      </c>
      <c r="D3280" s="101" t="s">
        <v>7064</v>
      </c>
      <c r="E3280" s="473">
        <v>411456.94</v>
      </c>
      <c r="F3280" s="43"/>
      <c r="G3280" s="38"/>
      <c r="H3280" s="125"/>
    </row>
    <row r="3281" ht="15.75" customHeight="1">
      <c r="A3281" s="162">
        <v>46259.0</v>
      </c>
      <c r="B3281" s="101" t="s">
        <v>635</v>
      </c>
      <c r="C3281" s="101" t="s">
        <v>7</v>
      </c>
      <c r="D3281" s="101" t="s">
        <v>7065</v>
      </c>
      <c r="E3281" s="473">
        <v>365028.56</v>
      </c>
      <c r="F3281" s="43"/>
      <c r="G3281" s="38"/>
      <c r="H3281" s="125"/>
    </row>
    <row r="3282" ht="15.75" customHeight="1">
      <c r="A3282" s="162">
        <v>46259.0</v>
      </c>
      <c r="B3282" s="101" t="s">
        <v>635</v>
      </c>
      <c r="C3282" s="101" t="s">
        <v>7</v>
      </c>
      <c r="D3282" s="101" t="s">
        <v>7066</v>
      </c>
      <c r="E3282" s="473">
        <v>1280972.41</v>
      </c>
      <c r="F3282" s="43"/>
      <c r="G3282" s="38"/>
      <c r="H3282" s="125"/>
    </row>
    <row r="3283" ht="15.75" customHeight="1">
      <c r="A3283" s="253">
        <v>46259.0</v>
      </c>
      <c r="B3283" s="254" t="s">
        <v>635</v>
      </c>
      <c r="C3283" s="254" t="s">
        <v>7</v>
      </c>
      <c r="D3283" s="254" t="s">
        <v>7067</v>
      </c>
      <c r="E3283" s="491">
        <v>97420.2</v>
      </c>
      <c r="F3283" s="43"/>
      <c r="G3283" s="38"/>
      <c r="H3283" s="125"/>
    </row>
    <row r="3284" ht="15.75" customHeight="1">
      <c r="A3284" s="253">
        <v>46259.0</v>
      </c>
      <c r="B3284" s="254" t="s">
        <v>635</v>
      </c>
      <c r="C3284" s="254" t="s">
        <v>7</v>
      </c>
      <c r="D3284" s="254" t="s">
        <v>7068</v>
      </c>
      <c r="E3284" s="491">
        <v>32911.56</v>
      </c>
      <c r="F3284" s="43"/>
      <c r="G3284" s="38"/>
      <c r="H3284" s="125"/>
    </row>
    <row r="3285" ht="15.75" customHeight="1">
      <c r="A3285" s="162">
        <v>46259.0</v>
      </c>
      <c r="B3285" s="101" t="s">
        <v>635</v>
      </c>
      <c r="C3285" s="101" t="s">
        <v>7</v>
      </c>
      <c r="D3285" s="101" t="s">
        <v>7069</v>
      </c>
      <c r="E3285" s="473">
        <v>99932.15</v>
      </c>
      <c r="F3285" s="43"/>
      <c r="G3285" s="38"/>
      <c r="H3285" s="125"/>
    </row>
    <row r="3286" ht="15.75" customHeight="1">
      <c r="A3286" s="162">
        <v>46259.0</v>
      </c>
      <c r="B3286" s="101" t="s">
        <v>635</v>
      </c>
      <c r="C3286" s="101" t="s">
        <v>7</v>
      </c>
      <c r="D3286" s="101" t="s">
        <v>7070</v>
      </c>
      <c r="E3286" s="473">
        <v>617139.66</v>
      </c>
      <c r="F3286" s="43"/>
      <c r="G3286" s="38"/>
      <c r="H3286" s="125"/>
    </row>
    <row r="3287" ht="15.75" customHeight="1">
      <c r="A3287" s="162">
        <v>46259.0</v>
      </c>
      <c r="B3287" s="101" t="s">
        <v>635</v>
      </c>
      <c r="C3287" s="101" t="s">
        <v>7</v>
      </c>
      <c r="D3287" s="101" t="s">
        <v>7071</v>
      </c>
      <c r="E3287" s="473">
        <v>317793.74</v>
      </c>
      <c r="F3287" s="43"/>
      <c r="G3287" s="38"/>
      <c r="H3287" s="125"/>
    </row>
    <row r="3288" ht="15.75" customHeight="1">
      <c r="A3288" s="162">
        <v>46259.0</v>
      </c>
      <c r="B3288" s="101" t="s">
        <v>635</v>
      </c>
      <c r="C3288" s="101" t="s">
        <v>7</v>
      </c>
      <c r="D3288" s="101" t="s">
        <v>7072</v>
      </c>
      <c r="E3288" s="473">
        <v>190708.87</v>
      </c>
      <c r="F3288" s="43"/>
      <c r="G3288" s="38"/>
      <c r="H3288" s="125"/>
    </row>
    <row r="3289" ht="15.75" customHeight="1">
      <c r="A3289" s="162">
        <v>46259.0</v>
      </c>
      <c r="B3289" s="101" t="s">
        <v>635</v>
      </c>
      <c r="C3289" s="101" t="s">
        <v>7</v>
      </c>
      <c r="D3289" s="101" t="s">
        <v>7073</v>
      </c>
      <c r="E3289" s="473">
        <v>518955.04</v>
      </c>
      <c r="F3289" s="43"/>
      <c r="G3289" s="38"/>
      <c r="H3289" s="125"/>
    </row>
    <row r="3290" ht="15.75" customHeight="1">
      <c r="A3290" s="162">
        <v>46259.0</v>
      </c>
      <c r="B3290" s="101" t="s">
        <v>635</v>
      </c>
      <c r="C3290" s="101" t="s">
        <v>7</v>
      </c>
      <c r="D3290" s="101" t="s">
        <v>7074</v>
      </c>
      <c r="E3290" s="473">
        <v>1030585.77</v>
      </c>
      <c r="F3290" s="43"/>
      <c r="G3290" s="38"/>
      <c r="H3290" s="125"/>
    </row>
    <row r="3291" ht="15.75" customHeight="1">
      <c r="A3291" s="162">
        <v>46260.0</v>
      </c>
      <c r="B3291" s="101" t="s">
        <v>635</v>
      </c>
      <c r="C3291" s="101" t="s">
        <v>7</v>
      </c>
      <c r="D3291" s="101" t="s">
        <v>7075</v>
      </c>
      <c r="E3291" s="473">
        <v>154109.68</v>
      </c>
      <c r="F3291" s="43"/>
      <c r="G3291" s="38"/>
      <c r="H3291" s="125"/>
    </row>
    <row r="3292" ht="15.75" customHeight="1">
      <c r="A3292" s="162">
        <v>46260.0</v>
      </c>
      <c r="B3292" s="101" t="s">
        <v>635</v>
      </c>
      <c r="C3292" s="101" t="s">
        <v>7</v>
      </c>
      <c r="D3292" s="101" t="s">
        <v>7076</v>
      </c>
      <c r="E3292" s="473">
        <v>54776.77</v>
      </c>
      <c r="F3292" s="43"/>
      <c r="G3292" s="38"/>
      <c r="H3292" s="125"/>
    </row>
    <row r="3293" ht="15.75" customHeight="1">
      <c r="A3293" s="162">
        <v>46260.0</v>
      </c>
      <c r="B3293" s="101" t="s">
        <v>635</v>
      </c>
      <c r="C3293" s="101" t="s">
        <v>7</v>
      </c>
      <c r="D3293" s="101" t="s">
        <v>7077</v>
      </c>
      <c r="E3293" s="473">
        <v>56151.46</v>
      </c>
      <c r="F3293" s="43"/>
      <c r="G3293" s="38"/>
      <c r="H3293" s="125"/>
    </row>
    <row r="3294" ht="15.75" customHeight="1">
      <c r="A3294" s="71">
        <v>46260.0</v>
      </c>
      <c r="B3294" s="72" t="s">
        <v>635</v>
      </c>
      <c r="C3294" s="72" t="s">
        <v>2656</v>
      </c>
      <c r="D3294" s="72" t="s">
        <v>7078</v>
      </c>
      <c r="E3294" s="372">
        <v>-33527.07</v>
      </c>
      <c r="F3294" s="43"/>
      <c r="G3294" s="38"/>
      <c r="H3294" s="125"/>
    </row>
    <row r="3295" ht="15.75" customHeight="1">
      <c r="A3295" s="253">
        <v>46260.0</v>
      </c>
      <c r="B3295" s="254" t="s">
        <v>635</v>
      </c>
      <c r="C3295" s="254" t="s">
        <v>7</v>
      </c>
      <c r="D3295" s="254" t="s">
        <v>7079</v>
      </c>
      <c r="E3295" s="491">
        <v>77726.56</v>
      </c>
      <c r="F3295" s="43"/>
      <c r="G3295" s="38"/>
      <c r="H3295" s="125"/>
    </row>
    <row r="3296" ht="15.75" customHeight="1">
      <c r="A3296" s="162">
        <v>46260.0</v>
      </c>
      <c r="B3296" s="101" t="s">
        <v>635</v>
      </c>
      <c r="C3296" s="101" t="s">
        <v>6995</v>
      </c>
      <c r="D3296" s="101" t="s">
        <v>7080</v>
      </c>
      <c r="E3296" s="473">
        <v>6013.56</v>
      </c>
      <c r="F3296" s="43"/>
      <c r="G3296" s="38"/>
      <c r="H3296" s="125"/>
    </row>
    <row r="3297" ht="15.75" customHeight="1">
      <c r="A3297" s="162">
        <v>46260.0</v>
      </c>
      <c r="B3297" s="101" t="s">
        <v>635</v>
      </c>
      <c r="C3297" s="101" t="s">
        <v>6995</v>
      </c>
      <c r="D3297" s="101" t="s">
        <v>7081</v>
      </c>
      <c r="E3297" s="473">
        <v>411456.94</v>
      </c>
      <c r="F3297" s="43"/>
      <c r="G3297" s="38"/>
      <c r="H3297" s="125"/>
    </row>
    <row r="3298" ht="15.75" customHeight="1">
      <c r="A3298" s="253">
        <v>46260.0</v>
      </c>
      <c r="B3298" s="254" t="s">
        <v>635</v>
      </c>
      <c r="C3298" s="254" t="s">
        <v>6995</v>
      </c>
      <c r="D3298" s="254" t="s">
        <v>7082</v>
      </c>
      <c r="E3298" s="491">
        <v>12049.41</v>
      </c>
      <c r="F3298" s="43"/>
      <c r="G3298" s="38"/>
      <c r="H3298" s="125"/>
    </row>
    <row r="3299" ht="15.75" customHeight="1">
      <c r="A3299" s="162">
        <v>46260.0</v>
      </c>
      <c r="B3299" s="101" t="s">
        <v>635</v>
      </c>
      <c r="C3299" s="101" t="s">
        <v>6995</v>
      </c>
      <c r="D3299" s="101" t="s">
        <v>7083</v>
      </c>
      <c r="E3299" s="473">
        <v>713554.31</v>
      </c>
      <c r="F3299" s="43"/>
      <c r="G3299" s="38"/>
      <c r="H3299" s="125"/>
    </row>
    <row r="3300" ht="15.75" customHeight="1">
      <c r="A3300" s="162">
        <v>46260.0</v>
      </c>
      <c r="B3300" s="101" t="s">
        <v>635</v>
      </c>
      <c r="C3300" s="101" t="s">
        <v>6995</v>
      </c>
      <c r="D3300" s="101" t="s">
        <v>7084</v>
      </c>
      <c r="E3300" s="473">
        <v>212729.55</v>
      </c>
      <c r="F3300" s="43"/>
      <c r="G3300" s="38"/>
      <c r="H3300" s="125"/>
    </row>
    <row r="3301" ht="15.75" customHeight="1">
      <c r="A3301" s="162">
        <v>46260.0</v>
      </c>
      <c r="B3301" s="101" t="s">
        <v>635</v>
      </c>
      <c r="C3301" s="101" t="s">
        <v>6995</v>
      </c>
      <c r="D3301" s="101" t="s">
        <v>7085</v>
      </c>
      <c r="E3301" s="473">
        <v>802971.57</v>
      </c>
      <c r="F3301" s="43"/>
      <c r="G3301" s="38"/>
      <c r="H3301" s="125"/>
    </row>
    <row r="3302" ht="15.75" customHeight="1">
      <c r="A3302" s="162">
        <v>46260.0</v>
      </c>
      <c r="B3302" s="101" t="s">
        <v>635</v>
      </c>
      <c r="C3302" s="101" t="s">
        <v>6995</v>
      </c>
      <c r="D3302" s="101" t="s">
        <v>7086</v>
      </c>
      <c r="E3302" s="473">
        <v>595418.58</v>
      </c>
      <c r="F3302" s="43"/>
      <c r="G3302" s="38"/>
      <c r="H3302" s="125"/>
    </row>
    <row r="3303" ht="15.75" customHeight="1">
      <c r="A3303" s="162">
        <v>46261.0</v>
      </c>
      <c r="B3303" s="101" t="s">
        <v>635</v>
      </c>
      <c r="C3303" s="101" t="s">
        <v>6995</v>
      </c>
      <c r="D3303" s="101" t="s">
        <v>7087</v>
      </c>
      <c r="E3303" s="473">
        <v>59637.33</v>
      </c>
      <c r="F3303" s="43"/>
      <c r="G3303" s="38"/>
      <c r="H3303" s="125"/>
    </row>
    <row r="3304" ht="15.75" customHeight="1">
      <c r="A3304" s="162">
        <v>46261.0</v>
      </c>
      <c r="B3304" s="101" t="s">
        <v>635</v>
      </c>
      <c r="C3304" s="101" t="s">
        <v>6995</v>
      </c>
      <c r="D3304" s="101" t="s">
        <v>7088</v>
      </c>
      <c r="E3304" s="473">
        <v>69177.33</v>
      </c>
      <c r="F3304" s="43"/>
      <c r="G3304" s="38"/>
      <c r="H3304" s="125"/>
    </row>
    <row r="3305" ht="15.75" customHeight="1">
      <c r="A3305" s="162">
        <v>46261.0</v>
      </c>
      <c r="B3305" s="101" t="s">
        <v>635</v>
      </c>
      <c r="C3305" s="101" t="s">
        <v>6995</v>
      </c>
      <c r="D3305" s="101" t="s">
        <v>7089</v>
      </c>
      <c r="E3305" s="473">
        <v>33002.51</v>
      </c>
      <c r="F3305" s="43"/>
      <c r="G3305" s="38"/>
      <c r="H3305" s="125"/>
    </row>
    <row r="3306" ht="15.75" customHeight="1">
      <c r="A3306" s="162">
        <v>46261.0</v>
      </c>
      <c r="B3306" s="101" t="s">
        <v>635</v>
      </c>
      <c r="C3306" s="101" t="s">
        <v>6995</v>
      </c>
      <c r="D3306" s="101" t="s">
        <v>7090</v>
      </c>
      <c r="E3306" s="473">
        <v>2181.95</v>
      </c>
      <c r="F3306" s="33"/>
      <c r="G3306" s="38"/>
      <c r="H3306" s="125"/>
    </row>
    <row r="3307" ht="15.75" customHeight="1">
      <c r="A3307" s="162">
        <v>46262.0</v>
      </c>
      <c r="B3307" s="101" t="s">
        <v>635</v>
      </c>
      <c r="C3307" s="101" t="s">
        <v>7</v>
      </c>
      <c r="D3307" s="101" t="s">
        <v>7091</v>
      </c>
      <c r="E3307" s="359">
        <v>360298.87</v>
      </c>
      <c r="F3307" s="261"/>
      <c r="G3307" s="38"/>
      <c r="H3307" s="125"/>
    </row>
    <row r="3308" ht="15.75" customHeight="1">
      <c r="A3308" s="162">
        <v>46263.0</v>
      </c>
      <c r="B3308" s="101" t="s">
        <v>635</v>
      </c>
      <c r="C3308" s="101" t="s">
        <v>6995</v>
      </c>
      <c r="D3308" s="101" t="s">
        <v>7092</v>
      </c>
      <c r="E3308" s="359">
        <v>30326.03</v>
      </c>
      <c r="F3308" s="261"/>
      <c r="G3308" s="38"/>
      <c r="H3308" s="125"/>
    </row>
    <row r="3309" ht="15.75" customHeight="1">
      <c r="A3309" s="162">
        <v>46263.0</v>
      </c>
      <c r="B3309" s="101" t="s">
        <v>635</v>
      </c>
      <c r="C3309" s="101" t="s">
        <v>6995</v>
      </c>
      <c r="D3309" s="101" t="s">
        <v>7093</v>
      </c>
      <c r="E3309" s="359">
        <v>387693.69</v>
      </c>
      <c r="F3309" s="261"/>
      <c r="G3309" s="38"/>
      <c r="H3309" s="125"/>
    </row>
    <row r="3310" ht="15.75" customHeight="1">
      <c r="A3310" s="162">
        <v>46263.0</v>
      </c>
      <c r="B3310" s="101" t="s">
        <v>635</v>
      </c>
      <c r="C3310" s="101" t="s">
        <v>6995</v>
      </c>
      <c r="D3310" s="101" t="s">
        <v>7094</v>
      </c>
      <c r="E3310" s="359">
        <v>22655.5</v>
      </c>
      <c r="F3310" s="261"/>
      <c r="G3310" s="38"/>
      <c r="H3310" s="125"/>
    </row>
    <row r="3311" ht="15.75" customHeight="1">
      <c r="A3311" s="162">
        <v>46263.0</v>
      </c>
      <c r="B3311" s="101" t="s">
        <v>635</v>
      </c>
      <c r="C3311" s="101" t="s">
        <v>6995</v>
      </c>
      <c r="D3311" s="101" t="s">
        <v>7095</v>
      </c>
      <c r="E3311" s="359">
        <v>155362.52</v>
      </c>
      <c r="F3311" s="261"/>
      <c r="G3311" s="38"/>
      <c r="H3311" s="125"/>
    </row>
    <row r="3312" ht="15.75" customHeight="1">
      <c r="A3312" s="162">
        <v>46263.0</v>
      </c>
      <c r="B3312" s="101" t="s">
        <v>635</v>
      </c>
      <c r="C3312" s="101" t="s">
        <v>6995</v>
      </c>
      <c r="D3312" s="101" t="s">
        <v>7096</v>
      </c>
      <c r="E3312" s="359">
        <v>50581.36</v>
      </c>
      <c r="F3312" s="261"/>
      <c r="G3312" s="38"/>
      <c r="H3312" s="125"/>
    </row>
    <row r="3313" ht="15.75" customHeight="1">
      <c r="A3313" s="162">
        <v>46265.0</v>
      </c>
      <c r="B3313" s="101" t="s">
        <v>635</v>
      </c>
      <c r="C3313" s="101" t="s">
        <v>6995</v>
      </c>
      <c r="D3313" s="101" t="s">
        <v>7097</v>
      </c>
      <c r="E3313" s="359">
        <v>6456.56</v>
      </c>
      <c r="F3313" s="261"/>
      <c r="G3313" s="38"/>
      <c r="H3313" s="125"/>
    </row>
    <row r="3314" ht="15.75" customHeight="1">
      <c r="A3314" s="162">
        <v>46265.0</v>
      </c>
      <c r="B3314" s="101" t="s">
        <v>635</v>
      </c>
      <c r="C3314" s="101" t="s">
        <v>7</v>
      </c>
      <c r="D3314" s="101" t="s">
        <v>7098</v>
      </c>
      <c r="E3314" s="359">
        <v>409981.15</v>
      </c>
      <c r="F3314" s="261"/>
      <c r="G3314" s="38"/>
      <c r="H3314" s="125"/>
    </row>
    <row r="3315" ht="15.75" customHeight="1">
      <c r="A3315" s="162">
        <v>46265.0</v>
      </c>
      <c r="B3315" s="101" t="s">
        <v>635</v>
      </c>
      <c r="C3315" s="101" t="s">
        <v>6995</v>
      </c>
      <c r="D3315" s="101" t="s">
        <v>7099</v>
      </c>
      <c r="E3315" s="359">
        <v>109276.18</v>
      </c>
      <c r="F3315" s="261"/>
      <c r="G3315" s="38"/>
      <c r="H3315" s="125"/>
    </row>
    <row r="3316" ht="15.75" customHeight="1">
      <c r="A3316" s="162">
        <v>46265.0</v>
      </c>
      <c r="B3316" s="101" t="s">
        <v>635</v>
      </c>
      <c r="C3316" s="101" t="s">
        <v>7</v>
      </c>
      <c r="D3316" s="101" t="s">
        <v>7100</v>
      </c>
      <c r="E3316" s="359">
        <v>23786.87</v>
      </c>
      <c r="F3316" s="261"/>
      <c r="G3316" s="38"/>
      <c r="H3316" s="125"/>
    </row>
    <row r="3317" ht="15.75" customHeight="1">
      <c r="A3317" s="162">
        <v>46265.0</v>
      </c>
      <c r="B3317" s="101" t="s">
        <v>635</v>
      </c>
      <c r="C3317" s="101" t="s">
        <v>7</v>
      </c>
      <c r="D3317" s="101" t="s">
        <v>7101</v>
      </c>
      <c r="E3317" s="359">
        <v>127282.48</v>
      </c>
      <c r="F3317" s="261"/>
      <c r="G3317" s="38"/>
      <c r="H3317" s="125"/>
    </row>
    <row r="3318" ht="15.75" customHeight="1">
      <c r="A3318" s="162">
        <v>46265.0</v>
      </c>
      <c r="B3318" s="101" t="s">
        <v>635</v>
      </c>
      <c r="C3318" s="101" t="s">
        <v>7</v>
      </c>
      <c r="D3318" s="101" t="s">
        <v>7102</v>
      </c>
      <c r="E3318" s="359">
        <v>234328.34</v>
      </c>
      <c r="F3318" s="261"/>
      <c r="G3318" s="38"/>
      <c r="H3318" s="125"/>
    </row>
    <row r="3319" ht="15.75" customHeight="1">
      <c r="A3319" s="162">
        <v>46265.0</v>
      </c>
      <c r="B3319" s="101" t="s">
        <v>635</v>
      </c>
      <c r="C3319" s="101" t="s">
        <v>7</v>
      </c>
      <c r="D3319" s="101" t="s">
        <v>7103</v>
      </c>
      <c r="E3319" s="359">
        <v>240880.96</v>
      </c>
      <c r="F3319" s="261"/>
      <c r="G3319" s="38"/>
      <c r="H3319" s="125"/>
    </row>
    <row r="3320" ht="15.75" customHeight="1">
      <c r="A3320" s="162">
        <v>46265.0</v>
      </c>
      <c r="B3320" s="101" t="s">
        <v>635</v>
      </c>
      <c r="C3320" s="101" t="s">
        <v>7</v>
      </c>
      <c r="D3320" s="101" t="s">
        <v>7104</v>
      </c>
      <c r="E3320" s="359">
        <v>76384.43</v>
      </c>
      <c r="F3320" s="261"/>
      <c r="G3320" s="38"/>
      <c r="H3320" s="125"/>
    </row>
    <row r="3321" ht="15.75" customHeight="1">
      <c r="A3321" s="483">
        <v>46266.0</v>
      </c>
      <c r="B3321" s="101" t="s">
        <v>635</v>
      </c>
      <c r="C3321" s="272" t="s">
        <v>7</v>
      </c>
      <c r="D3321" s="503" t="s">
        <v>7105</v>
      </c>
      <c r="E3321" s="504">
        <v>54530.41</v>
      </c>
      <c r="F3321" s="261"/>
      <c r="G3321" s="38"/>
      <c r="H3321" s="125"/>
    </row>
    <row r="3322" ht="15.75" customHeight="1">
      <c r="A3322" s="505">
        <v>46266.0</v>
      </c>
      <c r="B3322" s="101" t="s">
        <v>635</v>
      </c>
      <c r="C3322" s="272" t="s">
        <v>7</v>
      </c>
      <c r="D3322" s="506" t="s">
        <v>7106</v>
      </c>
      <c r="E3322" s="507">
        <v>97470.23</v>
      </c>
      <c r="F3322" s="261"/>
      <c r="G3322" s="38"/>
      <c r="H3322" s="125"/>
    </row>
    <row r="3323" ht="15.75" customHeight="1">
      <c r="A3323" s="483">
        <v>46266.0</v>
      </c>
      <c r="B3323" s="101" t="s">
        <v>635</v>
      </c>
      <c r="C3323" s="272" t="s">
        <v>7</v>
      </c>
      <c r="D3323" s="503" t="s">
        <v>7107</v>
      </c>
      <c r="E3323" s="504">
        <v>258119.24</v>
      </c>
      <c r="F3323" s="261"/>
      <c r="G3323" s="38"/>
      <c r="H3323" s="125"/>
    </row>
    <row r="3324" ht="15.75" customHeight="1">
      <c r="A3324" s="483">
        <v>46266.0</v>
      </c>
      <c r="B3324" s="101" t="s">
        <v>635</v>
      </c>
      <c r="C3324" s="272" t="s">
        <v>7</v>
      </c>
      <c r="D3324" s="503" t="s">
        <v>7108</v>
      </c>
      <c r="E3324" s="504">
        <v>33414.73</v>
      </c>
      <c r="F3324" s="261"/>
      <c r="G3324" s="38"/>
      <c r="H3324" s="125"/>
    </row>
    <row r="3325" ht="15.75" customHeight="1">
      <c r="A3325" s="505">
        <v>46266.0</v>
      </c>
      <c r="B3325" s="101" t="s">
        <v>635</v>
      </c>
      <c r="C3325" s="272" t="s">
        <v>7</v>
      </c>
      <c r="D3325" s="506" t="s">
        <v>7109</v>
      </c>
      <c r="E3325" s="507">
        <v>6192.27</v>
      </c>
      <c r="F3325" s="261"/>
      <c r="G3325" s="38"/>
      <c r="H3325" s="125"/>
    </row>
    <row r="3326" ht="15.75" customHeight="1">
      <c r="A3326" s="483">
        <v>46267.0</v>
      </c>
      <c r="B3326" s="101" t="s">
        <v>635</v>
      </c>
      <c r="C3326" s="272" t="s">
        <v>7</v>
      </c>
      <c r="D3326" s="503" t="s">
        <v>7110</v>
      </c>
      <c r="E3326" s="504">
        <v>110220.42</v>
      </c>
      <c r="F3326" s="261"/>
      <c r="G3326" s="38"/>
      <c r="H3326" s="125"/>
    </row>
    <row r="3327" ht="15.75" customHeight="1">
      <c r="A3327" s="483">
        <v>46267.0</v>
      </c>
      <c r="B3327" s="101" t="s">
        <v>635</v>
      </c>
      <c r="C3327" s="272" t="s">
        <v>7</v>
      </c>
      <c r="D3327" s="503" t="s">
        <v>7111</v>
      </c>
      <c r="E3327" s="504">
        <v>15220.16</v>
      </c>
      <c r="F3327" s="261"/>
      <c r="G3327" s="38"/>
      <c r="H3327" s="125"/>
    </row>
    <row r="3328" ht="15.75" customHeight="1">
      <c r="A3328" s="483">
        <v>46267.0</v>
      </c>
      <c r="B3328" s="101" t="s">
        <v>635</v>
      </c>
      <c r="C3328" s="272" t="s">
        <v>7</v>
      </c>
      <c r="D3328" s="503" t="s">
        <v>7112</v>
      </c>
      <c r="E3328" s="504">
        <v>87428.86</v>
      </c>
      <c r="F3328" s="261"/>
      <c r="G3328" s="38"/>
      <c r="H3328" s="125"/>
    </row>
    <row r="3329" ht="15.75" customHeight="1">
      <c r="A3329" s="162">
        <v>46267.0</v>
      </c>
      <c r="B3329" s="101" t="s">
        <v>635</v>
      </c>
      <c r="C3329" s="272" t="s">
        <v>7</v>
      </c>
      <c r="D3329" s="101" t="s">
        <v>7113</v>
      </c>
      <c r="E3329" s="359">
        <v>24233.02</v>
      </c>
      <c r="F3329" s="261"/>
      <c r="G3329" s="38"/>
      <c r="H3329" s="125"/>
    </row>
    <row r="3330" ht="15.75" customHeight="1">
      <c r="A3330" s="162">
        <v>46267.0</v>
      </c>
      <c r="B3330" s="101" t="s">
        <v>635</v>
      </c>
      <c r="C3330" s="309" t="s">
        <v>7</v>
      </c>
      <c r="D3330" s="101" t="s">
        <v>7114</v>
      </c>
      <c r="E3330" s="359">
        <v>654457.9</v>
      </c>
      <c r="F3330" s="261"/>
      <c r="G3330" s="38"/>
      <c r="H3330" s="125"/>
    </row>
    <row r="3331" ht="15.75" customHeight="1">
      <c r="A3331" s="162">
        <v>46267.0</v>
      </c>
      <c r="B3331" s="101" t="s">
        <v>635</v>
      </c>
      <c r="C3331" s="272" t="s">
        <v>7</v>
      </c>
      <c r="D3331" s="101" t="s">
        <v>7115</v>
      </c>
      <c r="E3331" s="359">
        <v>85518.76</v>
      </c>
      <c r="F3331" s="261"/>
      <c r="G3331" s="38"/>
      <c r="H3331" s="125"/>
    </row>
    <row r="3332" ht="15.75" customHeight="1">
      <c r="A3332" s="162">
        <v>46267.0</v>
      </c>
      <c r="B3332" s="101" t="s">
        <v>635</v>
      </c>
      <c r="C3332" s="272" t="s">
        <v>7</v>
      </c>
      <c r="D3332" s="101" t="s">
        <v>7116</v>
      </c>
      <c r="E3332" s="359">
        <v>20135.8</v>
      </c>
      <c r="F3332" s="261"/>
      <c r="G3332" s="38"/>
      <c r="H3332" s="125"/>
    </row>
    <row r="3333" ht="15.75" customHeight="1">
      <c r="A3333" s="162">
        <v>46268.0</v>
      </c>
      <c r="B3333" s="101" t="s">
        <v>635</v>
      </c>
      <c r="C3333" s="272" t="s">
        <v>7</v>
      </c>
      <c r="D3333" s="101" t="s">
        <v>7117</v>
      </c>
      <c r="E3333" s="359">
        <v>14159.02</v>
      </c>
      <c r="F3333" s="261"/>
      <c r="G3333" s="38"/>
      <c r="H3333" s="125"/>
    </row>
    <row r="3334" ht="15.75" customHeight="1">
      <c r="A3334" s="162">
        <v>46268.0</v>
      </c>
      <c r="B3334" s="101" t="s">
        <v>635</v>
      </c>
      <c r="C3334" s="272" t="s">
        <v>7</v>
      </c>
      <c r="D3334" s="101" t="s">
        <v>7118</v>
      </c>
      <c r="E3334" s="359">
        <v>33274.73</v>
      </c>
      <c r="F3334" s="261"/>
      <c r="G3334" s="38"/>
      <c r="H3334" s="125"/>
    </row>
    <row r="3335" ht="15.75" customHeight="1">
      <c r="A3335" s="162">
        <v>46268.0</v>
      </c>
      <c r="B3335" s="101" t="s">
        <v>635</v>
      </c>
      <c r="C3335" s="272" t="s">
        <v>7</v>
      </c>
      <c r="D3335" s="101" t="s">
        <v>7119</v>
      </c>
      <c r="E3335" s="359">
        <v>20955.06</v>
      </c>
      <c r="F3335" s="261"/>
      <c r="G3335" s="38"/>
      <c r="H3335" s="125"/>
    </row>
    <row r="3336" ht="15.75" customHeight="1">
      <c r="A3336" s="483">
        <v>46268.0</v>
      </c>
      <c r="B3336" s="101" t="s">
        <v>635</v>
      </c>
      <c r="C3336" s="272" t="s">
        <v>7</v>
      </c>
      <c r="D3336" s="503" t="s">
        <v>7120</v>
      </c>
      <c r="E3336" s="504">
        <v>126090.68</v>
      </c>
      <c r="F3336" s="508"/>
      <c r="G3336" s="38"/>
      <c r="H3336" s="125"/>
    </row>
    <row r="3337" ht="15.75" customHeight="1">
      <c r="A3337" s="483">
        <v>46268.0</v>
      </c>
      <c r="B3337" s="101" t="s">
        <v>635</v>
      </c>
      <c r="C3337" s="272" t="s">
        <v>7</v>
      </c>
      <c r="D3337" s="503" t="s">
        <v>7121</v>
      </c>
      <c r="E3337" s="504">
        <v>20334.67</v>
      </c>
      <c r="F3337" s="508"/>
      <c r="G3337" s="38"/>
      <c r="H3337" s="125"/>
    </row>
    <row r="3338" ht="15.75" customHeight="1">
      <c r="A3338" s="162">
        <v>46268.0</v>
      </c>
      <c r="B3338" s="101" t="s">
        <v>635</v>
      </c>
      <c r="C3338" s="309" t="s">
        <v>7</v>
      </c>
      <c r="D3338" s="101" t="s">
        <v>7122</v>
      </c>
      <c r="E3338" s="359">
        <v>175523.7</v>
      </c>
      <c r="F3338" s="261"/>
      <c r="G3338" s="38"/>
      <c r="H3338" s="125"/>
    </row>
    <row r="3339" ht="15.75" customHeight="1">
      <c r="A3339" s="162">
        <v>46269.0</v>
      </c>
      <c r="B3339" s="101" t="s">
        <v>635</v>
      </c>
      <c r="C3339" s="272" t="s">
        <v>7</v>
      </c>
      <c r="D3339" s="101" t="s">
        <v>7123</v>
      </c>
      <c r="E3339" s="359">
        <v>25663.29</v>
      </c>
      <c r="F3339" s="261"/>
      <c r="G3339" s="38"/>
      <c r="H3339" s="125"/>
    </row>
    <row r="3340" ht="15.75" customHeight="1">
      <c r="A3340" s="162">
        <v>46269.0</v>
      </c>
      <c r="B3340" s="101" t="s">
        <v>635</v>
      </c>
      <c r="C3340" s="272" t="s">
        <v>7</v>
      </c>
      <c r="D3340" s="101" t="s">
        <v>7124</v>
      </c>
      <c r="E3340" s="359">
        <v>814746.86</v>
      </c>
      <c r="F3340" s="261"/>
      <c r="G3340" s="38"/>
      <c r="H3340" s="125"/>
    </row>
    <row r="3341" ht="15.75" customHeight="1">
      <c r="A3341" s="162">
        <v>46269.0</v>
      </c>
      <c r="B3341" s="101" t="s">
        <v>635</v>
      </c>
      <c r="C3341" s="272" t="s">
        <v>7</v>
      </c>
      <c r="D3341" s="101" t="s">
        <v>7125</v>
      </c>
      <c r="E3341" s="359">
        <v>462684.01</v>
      </c>
      <c r="F3341" s="261"/>
      <c r="G3341" s="38"/>
      <c r="H3341" s="125"/>
    </row>
    <row r="3342" ht="15.75" customHeight="1">
      <c r="A3342" s="162">
        <v>46269.0</v>
      </c>
      <c r="B3342" s="101" t="s">
        <v>635</v>
      </c>
      <c r="C3342" s="272" t="s">
        <v>7</v>
      </c>
      <c r="D3342" s="101" t="s">
        <v>7126</v>
      </c>
      <c r="E3342" s="359">
        <v>1074650.5</v>
      </c>
      <c r="F3342" s="261"/>
      <c r="G3342" s="38"/>
      <c r="H3342" s="125"/>
    </row>
    <row r="3343" ht="15.75" customHeight="1">
      <c r="A3343" s="162">
        <v>46269.0</v>
      </c>
      <c r="B3343" s="101" t="s">
        <v>635</v>
      </c>
      <c r="C3343" s="272" t="s">
        <v>7</v>
      </c>
      <c r="D3343" s="101" t="s">
        <v>7127</v>
      </c>
      <c r="E3343" s="359">
        <v>181520.69</v>
      </c>
      <c r="F3343" s="261"/>
      <c r="G3343" s="38"/>
      <c r="H3343" s="125"/>
    </row>
    <row r="3344" ht="15.75" customHeight="1">
      <c r="A3344" s="162">
        <v>46269.0</v>
      </c>
      <c r="B3344" s="101" t="s">
        <v>635</v>
      </c>
      <c r="C3344" s="272" t="s">
        <v>7</v>
      </c>
      <c r="D3344" s="101" t="s">
        <v>7128</v>
      </c>
      <c r="E3344" s="359">
        <v>936869.65</v>
      </c>
      <c r="F3344" s="261"/>
      <c r="G3344" s="38"/>
      <c r="H3344" s="125"/>
    </row>
    <row r="3345" ht="15.75" customHeight="1">
      <c r="A3345" s="162">
        <v>46269.0</v>
      </c>
      <c r="B3345" s="101" t="s">
        <v>635</v>
      </c>
      <c r="C3345" s="272" t="s">
        <v>7</v>
      </c>
      <c r="D3345" s="101" t="s">
        <v>7129</v>
      </c>
      <c r="E3345" s="359">
        <v>68446.65</v>
      </c>
      <c r="F3345" s="261"/>
      <c r="G3345" s="38"/>
      <c r="H3345" s="125"/>
    </row>
    <row r="3346" ht="15.75" customHeight="1">
      <c r="A3346" s="162">
        <v>46269.0</v>
      </c>
      <c r="B3346" s="101" t="s">
        <v>635</v>
      </c>
      <c r="C3346" s="272" t="s">
        <v>7</v>
      </c>
      <c r="D3346" s="101" t="s">
        <v>7130</v>
      </c>
      <c r="E3346" s="359">
        <v>624579.76</v>
      </c>
      <c r="F3346" s="261"/>
      <c r="G3346" s="38"/>
      <c r="H3346" s="125"/>
    </row>
    <row r="3347" ht="15.75" customHeight="1">
      <c r="A3347" s="162">
        <v>46269.0</v>
      </c>
      <c r="B3347" s="101" t="s">
        <v>635</v>
      </c>
      <c r="C3347" s="272" t="s">
        <v>7</v>
      </c>
      <c r="D3347" s="101" t="s">
        <v>7131</v>
      </c>
      <c r="E3347" s="359">
        <v>97551.44</v>
      </c>
      <c r="F3347" s="261"/>
      <c r="G3347" s="38"/>
      <c r="H3347" s="125"/>
    </row>
    <row r="3348" ht="15.75" customHeight="1">
      <c r="A3348" s="162">
        <v>46269.0</v>
      </c>
      <c r="B3348" s="101" t="s">
        <v>635</v>
      </c>
      <c r="C3348" s="272" t="s">
        <v>7</v>
      </c>
      <c r="D3348" s="101"/>
      <c r="E3348" s="359"/>
      <c r="F3348" s="261"/>
      <c r="G3348" s="38"/>
      <c r="H3348" s="125"/>
    </row>
    <row r="3349" ht="15.75" customHeight="1">
      <c r="A3349" s="162">
        <v>46270.0</v>
      </c>
      <c r="B3349" s="101" t="s">
        <v>635</v>
      </c>
      <c r="C3349" s="272" t="s">
        <v>7</v>
      </c>
      <c r="D3349" s="101" t="s">
        <v>7132</v>
      </c>
      <c r="E3349" s="359">
        <v>7183.62</v>
      </c>
      <c r="F3349" s="261"/>
      <c r="G3349" s="38"/>
      <c r="H3349" s="125"/>
    </row>
    <row r="3350" ht="15.75" customHeight="1">
      <c r="A3350" s="162">
        <v>46270.0</v>
      </c>
      <c r="B3350" s="101" t="s">
        <v>635</v>
      </c>
      <c r="C3350" s="272" t="s">
        <v>7</v>
      </c>
      <c r="D3350" s="101" t="s">
        <v>7133</v>
      </c>
      <c r="E3350" s="359">
        <v>31912.3</v>
      </c>
      <c r="F3350" s="261"/>
      <c r="G3350" s="38"/>
      <c r="H3350" s="125"/>
    </row>
    <row r="3351" ht="15.75" customHeight="1">
      <c r="A3351" s="162">
        <v>46270.0</v>
      </c>
      <c r="B3351" s="101" t="s">
        <v>635</v>
      </c>
      <c r="C3351" s="272" t="s">
        <v>7</v>
      </c>
      <c r="D3351" s="101" t="s">
        <v>7134</v>
      </c>
      <c r="E3351" s="359">
        <v>20251.33</v>
      </c>
      <c r="F3351" s="261"/>
      <c r="G3351" s="38"/>
      <c r="H3351" s="125"/>
    </row>
    <row r="3352" ht="15.75" customHeight="1">
      <c r="A3352" s="162">
        <v>46270.0</v>
      </c>
      <c r="B3352" s="101" t="s">
        <v>635</v>
      </c>
      <c r="C3352" s="272" t="s">
        <v>7</v>
      </c>
      <c r="D3352" s="101" t="s">
        <v>7135</v>
      </c>
      <c r="E3352" s="359">
        <v>826738.97</v>
      </c>
      <c r="F3352" s="261"/>
      <c r="G3352" s="38"/>
      <c r="H3352" s="125"/>
    </row>
    <row r="3353" ht="15.75" customHeight="1">
      <c r="A3353" s="162">
        <v>46270.0</v>
      </c>
      <c r="B3353" s="101" t="s">
        <v>635</v>
      </c>
      <c r="C3353" s="272" t="s">
        <v>7</v>
      </c>
      <c r="D3353" s="101" t="s">
        <v>7136</v>
      </c>
      <c r="E3353" s="359">
        <v>13401.07</v>
      </c>
      <c r="F3353" s="261"/>
      <c r="G3353" s="38"/>
      <c r="H3353" s="125"/>
    </row>
    <row r="3354" ht="15.75" customHeight="1">
      <c r="A3354" s="162">
        <v>46270.0</v>
      </c>
      <c r="B3354" s="101" t="s">
        <v>635</v>
      </c>
      <c r="C3354" s="272" t="s">
        <v>7</v>
      </c>
      <c r="D3354" s="101" t="s">
        <v>7137</v>
      </c>
      <c r="E3354" s="359">
        <v>663793.05</v>
      </c>
      <c r="F3354" s="261"/>
      <c r="G3354" s="38"/>
      <c r="H3354" s="125"/>
    </row>
    <row r="3355" ht="15.75" customHeight="1">
      <c r="A3355" s="162">
        <v>46178.0</v>
      </c>
      <c r="B3355" s="101" t="s">
        <v>635</v>
      </c>
      <c r="C3355" s="272" t="s">
        <v>7</v>
      </c>
      <c r="D3355" s="101" t="s">
        <v>7138</v>
      </c>
      <c r="E3355" s="359">
        <v>4142.4</v>
      </c>
      <c r="F3355" s="261"/>
      <c r="G3355" s="38"/>
      <c r="H3355" s="125"/>
    </row>
    <row r="3356" ht="15.75" customHeight="1">
      <c r="A3356" s="162">
        <v>46270.0</v>
      </c>
      <c r="B3356" s="101" t="s">
        <v>635</v>
      </c>
      <c r="C3356" s="272" t="s">
        <v>7</v>
      </c>
      <c r="D3356" s="101" t="s">
        <v>7139</v>
      </c>
      <c r="E3356" s="359">
        <v>708797.69</v>
      </c>
      <c r="F3356" s="261"/>
      <c r="G3356" s="38"/>
      <c r="H3356" s="125"/>
    </row>
    <row r="3357" ht="15.75" customHeight="1">
      <c r="A3357" s="162">
        <v>46270.0</v>
      </c>
      <c r="B3357" s="101" t="s">
        <v>635</v>
      </c>
      <c r="C3357" s="272" t="s">
        <v>7</v>
      </c>
      <c r="D3357" s="101" t="s">
        <v>7140</v>
      </c>
      <c r="E3357" s="359">
        <v>9491.41</v>
      </c>
      <c r="F3357" s="261"/>
      <c r="G3357" s="38"/>
      <c r="H3357" s="125"/>
    </row>
    <row r="3358" ht="15.75" customHeight="1">
      <c r="A3358" s="162">
        <v>46270.0</v>
      </c>
      <c r="B3358" s="101" t="s">
        <v>635</v>
      </c>
      <c r="C3358" s="272" t="s">
        <v>7</v>
      </c>
      <c r="D3358" s="101" t="s">
        <v>7141</v>
      </c>
      <c r="E3358" s="359">
        <v>59667.99</v>
      </c>
      <c r="F3358" s="261"/>
      <c r="G3358" s="38"/>
      <c r="H3358" s="125"/>
    </row>
    <row r="3359" ht="15.75" customHeight="1">
      <c r="A3359" s="162">
        <v>46270.0</v>
      </c>
      <c r="B3359" s="101" t="s">
        <v>635</v>
      </c>
      <c r="C3359" s="272" t="s">
        <v>7</v>
      </c>
      <c r="D3359" s="101" t="s">
        <v>7142</v>
      </c>
      <c r="E3359" s="359">
        <v>394095.57</v>
      </c>
      <c r="F3359" s="261"/>
      <c r="G3359" s="38"/>
      <c r="H3359" s="125"/>
    </row>
    <row r="3360" ht="15.75" customHeight="1">
      <c r="A3360" s="162">
        <v>46272.0</v>
      </c>
      <c r="B3360" s="101" t="s">
        <v>635</v>
      </c>
      <c r="C3360" s="272" t="s">
        <v>7</v>
      </c>
      <c r="D3360" s="101" t="s">
        <v>7143</v>
      </c>
      <c r="E3360" s="359">
        <v>77726.56</v>
      </c>
      <c r="F3360" s="261"/>
      <c r="G3360" s="38"/>
      <c r="H3360" s="125"/>
    </row>
    <row r="3361" ht="15.75" customHeight="1">
      <c r="A3361" s="162">
        <v>46272.0</v>
      </c>
      <c r="B3361" s="101" t="s">
        <v>635</v>
      </c>
      <c r="C3361" s="272" t="s">
        <v>7</v>
      </c>
      <c r="D3361" s="101" t="s">
        <v>7144</v>
      </c>
      <c r="E3361" s="359">
        <v>110093.57</v>
      </c>
      <c r="F3361" s="261"/>
      <c r="G3361" s="38"/>
      <c r="H3361" s="125"/>
    </row>
    <row r="3362" ht="15.75" customHeight="1">
      <c r="A3362" s="162">
        <v>46272.0</v>
      </c>
      <c r="B3362" s="101" t="s">
        <v>635</v>
      </c>
      <c r="C3362" s="272" t="s">
        <v>7</v>
      </c>
      <c r="D3362" s="101" t="s">
        <v>7145</v>
      </c>
      <c r="E3362" s="359">
        <v>354666.83</v>
      </c>
      <c r="F3362" s="261"/>
      <c r="G3362" s="38"/>
      <c r="H3362" s="125"/>
    </row>
    <row r="3363" ht="15.75" customHeight="1">
      <c r="A3363" s="162">
        <v>46272.0</v>
      </c>
      <c r="B3363" s="101" t="s">
        <v>635</v>
      </c>
      <c r="C3363" s="272" t="s">
        <v>7</v>
      </c>
      <c r="D3363" s="101" t="s">
        <v>7146</v>
      </c>
      <c r="E3363" s="359">
        <v>4106.13</v>
      </c>
      <c r="F3363" s="261"/>
      <c r="G3363" s="38"/>
      <c r="H3363" s="125"/>
    </row>
    <row r="3364" ht="15.75" customHeight="1">
      <c r="A3364" s="162">
        <v>46272.0</v>
      </c>
      <c r="B3364" s="101" t="s">
        <v>635</v>
      </c>
      <c r="C3364" s="272" t="s">
        <v>7</v>
      </c>
      <c r="D3364" s="101" t="s">
        <v>7147</v>
      </c>
      <c r="E3364" s="359">
        <v>2436.21</v>
      </c>
      <c r="F3364" s="261"/>
      <c r="G3364" s="38"/>
      <c r="H3364" s="125"/>
    </row>
    <row r="3365" ht="15.75" customHeight="1">
      <c r="A3365" s="162">
        <v>46272.0</v>
      </c>
      <c r="B3365" s="101" t="s">
        <v>635</v>
      </c>
      <c r="C3365" s="272" t="s">
        <v>7</v>
      </c>
      <c r="D3365" s="101" t="s">
        <v>7148</v>
      </c>
      <c r="E3365" s="359">
        <v>309956.8</v>
      </c>
      <c r="F3365" s="261"/>
      <c r="G3365" s="38"/>
      <c r="H3365" s="125"/>
    </row>
    <row r="3366" ht="15.75" customHeight="1">
      <c r="A3366" s="162">
        <v>46272.0</v>
      </c>
      <c r="B3366" s="101" t="s">
        <v>635</v>
      </c>
      <c r="C3366" s="101" t="s">
        <v>7</v>
      </c>
      <c r="D3366" s="101" t="s">
        <v>7149</v>
      </c>
      <c r="E3366" s="359">
        <v>51190.38</v>
      </c>
      <c r="F3366" s="261"/>
      <c r="G3366" s="38"/>
      <c r="H3366" s="125"/>
    </row>
    <row r="3367" ht="15.75" customHeight="1">
      <c r="A3367" s="195">
        <v>46272.0</v>
      </c>
      <c r="B3367" s="196" t="s">
        <v>635</v>
      </c>
      <c r="C3367" s="196" t="s">
        <v>7</v>
      </c>
      <c r="D3367" s="196" t="s">
        <v>7150</v>
      </c>
      <c r="E3367" s="427">
        <v>17672.31</v>
      </c>
      <c r="F3367" s="261"/>
      <c r="G3367" s="38"/>
      <c r="H3367" s="125"/>
    </row>
    <row r="3368" ht="15.75" customHeight="1">
      <c r="A3368" s="162">
        <v>46272.0</v>
      </c>
      <c r="B3368" s="101" t="s">
        <v>635</v>
      </c>
      <c r="C3368" s="101" t="s">
        <v>7</v>
      </c>
      <c r="D3368" s="101" t="s">
        <v>7151</v>
      </c>
      <c r="E3368" s="359">
        <v>68606.843</v>
      </c>
      <c r="F3368" s="261"/>
      <c r="G3368" s="38"/>
      <c r="H3368" s="125"/>
    </row>
    <row r="3369" ht="15.75" customHeight="1">
      <c r="A3369" s="162">
        <v>46272.0</v>
      </c>
      <c r="B3369" s="101" t="s">
        <v>635</v>
      </c>
      <c r="C3369" s="101" t="s">
        <v>7</v>
      </c>
      <c r="D3369" s="101" t="s">
        <v>7152</v>
      </c>
      <c r="E3369" s="359">
        <v>15818.53</v>
      </c>
      <c r="F3369" s="261"/>
      <c r="G3369" s="38"/>
      <c r="H3369" s="125"/>
    </row>
    <row r="3370" ht="15.75" customHeight="1">
      <c r="A3370" s="162">
        <v>46273.0</v>
      </c>
      <c r="B3370" s="101" t="s">
        <v>635</v>
      </c>
      <c r="C3370" s="101" t="s">
        <v>7</v>
      </c>
      <c r="D3370" s="101" t="s">
        <v>7153</v>
      </c>
      <c r="E3370" s="359">
        <v>630253.22</v>
      </c>
      <c r="F3370" s="261"/>
      <c r="G3370" s="38"/>
      <c r="H3370" s="125"/>
    </row>
    <row r="3371" ht="15.75" customHeight="1">
      <c r="A3371" s="162">
        <v>46273.0</v>
      </c>
      <c r="B3371" s="101" t="s">
        <v>635</v>
      </c>
      <c r="C3371" s="101" t="s">
        <v>7</v>
      </c>
      <c r="D3371" s="101" t="s">
        <v>7154</v>
      </c>
      <c r="E3371" s="359">
        <v>1146942.32</v>
      </c>
      <c r="F3371" s="261"/>
      <c r="G3371" s="38"/>
      <c r="H3371" s="125"/>
    </row>
    <row r="3372" ht="15.75" customHeight="1">
      <c r="A3372" s="162">
        <v>46273.0</v>
      </c>
      <c r="B3372" s="101" t="s">
        <v>635</v>
      </c>
      <c r="C3372" s="101" t="s">
        <v>7</v>
      </c>
      <c r="D3372" s="101" t="s">
        <v>7155</v>
      </c>
      <c r="E3372" s="359">
        <v>153080.68</v>
      </c>
      <c r="F3372" s="261"/>
      <c r="G3372" s="38"/>
      <c r="H3372" s="125"/>
    </row>
    <row r="3373" ht="15.75" customHeight="1">
      <c r="A3373" s="162">
        <v>46273.0</v>
      </c>
      <c r="B3373" s="101" t="s">
        <v>635</v>
      </c>
      <c r="C3373" s="101" t="s">
        <v>7</v>
      </c>
      <c r="D3373" s="101" t="s">
        <v>7156</v>
      </c>
      <c r="E3373" s="359">
        <v>647466.85</v>
      </c>
      <c r="F3373" s="261"/>
      <c r="G3373" s="38"/>
      <c r="H3373" s="125"/>
    </row>
    <row r="3374" ht="15.75" customHeight="1">
      <c r="A3374" s="162">
        <v>46273.0</v>
      </c>
      <c r="B3374" s="101" t="s">
        <v>635</v>
      </c>
      <c r="C3374" s="101" t="s">
        <v>7</v>
      </c>
      <c r="D3374" s="101" t="s">
        <v>7157</v>
      </c>
      <c r="E3374" s="359">
        <v>95868.64</v>
      </c>
      <c r="F3374" s="261"/>
      <c r="G3374" s="38"/>
      <c r="H3374" s="125"/>
    </row>
    <row r="3375" ht="15.75" customHeight="1">
      <c r="A3375" s="162">
        <v>46274.0</v>
      </c>
      <c r="B3375" s="101" t="s">
        <v>635</v>
      </c>
      <c r="C3375" s="101" t="s">
        <v>7</v>
      </c>
      <c r="D3375" s="101" t="s">
        <v>7158</v>
      </c>
      <c r="E3375" s="359">
        <v>4860.12</v>
      </c>
      <c r="F3375" s="261"/>
      <c r="G3375" s="38"/>
      <c r="H3375" s="125"/>
    </row>
    <row r="3376" ht="15.75" customHeight="1">
      <c r="A3376" s="162">
        <v>46274.0</v>
      </c>
      <c r="B3376" s="101" t="s">
        <v>635</v>
      </c>
      <c r="C3376" s="101" t="s">
        <v>7</v>
      </c>
      <c r="D3376" s="101" t="s">
        <v>7159</v>
      </c>
      <c r="E3376" s="359">
        <v>13470.8</v>
      </c>
      <c r="F3376" s="261"/>
      <c r="G3376" s="38"/>
      <c r="H3376" s="125"/>
    </row>
    <row r="3377" ht="15.75" customHeight="1">
      <c r="A3377" s="162">
        <v>46274.0</v>
      </c>
      <c r="B3377" s="101" t="s">
        <v>635</v>
      </c>
      <c r="C3377" s="101" t="s">
        <v>7</v>
      </c>
      <c r="D3377" s="101" t="s">
        <v>7160</v>
      </c>
      <c r="E3377" s="359">
        <v>1289533.83</v>
      </c>
      <c r="F3377" s="261"/>
      <c r="G3377" s="38"/>
      <c r="H3377" s="125"/>
    </row>
    <row r="3378" ht="15.75" customHeight="1">
      <c r="A3378" s="162">
        <v>46274.0</v>
      </c>
      <c r="B3378" s="101" t="s">
        <v>635</v>
      </c>
      <c r="C3378" s="101" t="s">
        <v>7</v>
      </c>
      <c r="D3378" s="101" t="s">
        <v>7161</v>
      </c>
      <c r="E3378" s="359">
        <v>13401.07</v>
      </c>
      <c r="F3378" s="261"/>
      <c r="G3378" s="38"/>
      <c r="H3378" s="125"/>
    </row>
    <row r="3379" ht="15.75" customHeight="1">
      <c r="A3379" s="162">
        <v>46274.0</v>
      </c>
      <c r="B3379" s="101" t="s">
        <v>635</v>
      </c>
      <c r="C3379" s="101" t="s">
        <v>7</v>
      </c>
      <c r="D3379" s="101" t="s">
        <v>7162</v>
      </c>
      <c r="E3379" s="359">
        <v>387300.25</v>
      </c>
      <c r="F3379" s="261"/>
      <c r="G3379" s="38"/>
      <c r="H3379" s="125"/>
    </row>
    <row r="3380" ht="15.75" customHeight="1">
      <c r="A3380" s="162">
        <v>46274.0</v>
      </c>
      <c r="B3380" s="101" t="s">
        <v>635</v>
      </c>
      <c r="C3380" s="101" t="s">
        <v>7</v>
      </c>
      <c r="D3380" s="101" t="s">
        <v>7163</v>
      </c>
      <c r="E3380" s="359">
        <v>257788.75</v>
      </c>
      <c r="F3380" s="261"/>
      <c r="G3380" s="38"/>
      <c r="H3380" s="125"/>
    </row>
    <row r="3381" ht="15.75" customHeight="1">
      <c r="A3381" s="162">
        <v>46274.0</v>
      </c>
      <c r="B3381" s="101" t="s">
        <v>635</v>
      </c>
      <c r="C3381" s="101" t="s">
        <v>7</v>
      </c>
      <c r="D3381" s="101" t="s">
        <v>7164</v>
      </c>
      <c r="E3381" s="359">
        <v>6918.65</v>
      </c>
      <c r="F3381" s="261"/>
      <c r="G3381" s="38"/>
      <c r="H3381" s="125"/>
    </row>
    <row r="3382" ht="15.75" customHeight="1">
      <c r="A3382" s="162">
        <v>46274.0</v>
      </c>
      <c r="B3382" s="101" t="s">
        <v>635</v>
      </c>
      <c r="C3382" s="101" t="s">
        <v>7</v>
      </c>
      <c r="D3382" s="101" t="s">
        <v>7165</v>
      </c>
      <c r="E3382" s="359">
        <v>422791.63</v>
      </c>
      <c r="F3382" s="261"/>
      <c r="G3382" s="38"/>
      <c r="H3382" s="125"/>
    </row>
    <row r="3383" ht="15.75" customHeight="1">
      <c r="A3383" s="162">
        <v>46275.0</v>
      </c>
      <c r="B3383" s="101" t="s">
        <v>635</v>
      </c>
      <c r="C3383" s="101" t="s">
        <v>7</v>
      </c>
      <c r="D3383" s="101" t="s">
        <v>7166</v>
      </c>
      <c r="E3383" s="359">
        <v>0.0</v>
      </c>
      <c r="F3383" s="261"/>
      <c r="G3383" s="38"/>
      <c r="H3383" s="125"/>
    </row>
    <row r="3384" ht="15.75" customHeight="1">
      <c r="A3384" s="162">
        <v>46275.0</v>
      </c>
      <c r="B3384" s="101" t="s">
        <v>635</v>
      </c>
      <c r="C3384" s="101" t="s">
        <v>7</v>
      </c>
      <c r="D3384" s="101" t="s">
        <v>7167</v>
      </c>
      <c r="E3384" s="359" t="s">
        <v>7168</v>
      </c>
      <c r="F3384" s="261"/>
      <c r="G3384" s="38"/>
      <c r="H3384" s="125"/>
    </row>
    <row r="3385" ht="15.75" customHeight="1">
      <c r="A3385" s="162">
        <v>46275.0</v>
      </c>
      <c r="B3385" s="101" t="s">
        <v>635</v>
      </c>
      <c r="C3385" s="101" t="s">
        <v>7</v>
      </c>
      <c r="D3385" s="101" t="s">
        <v>7169</v>
      </c>
      <c r="E3385" s="359" t="s">
        <v>7170</v>
      </c>
      <c r="F3385" s="261"/>
      <c r="G3385" s="38"/>
      <c r="H3385" s="125"/>
    </row>
    <row r="3386" ht="15.75" customHeight="1">
      <c r="A3386" s="101" t="s">
        <v>7171</v>
      </c>
      <c r="B3386" s="101" t="s">
        <v>635</v>
      </c>
      <c r="C3386" s="101" t="s">
        <v>7</v>
      </c>
      <c r="D3386" s="101" t="s">
        <v>7172</v>
      </c>
      <c r="E3386" s="359" t="s">
        <v>7173</v>
      </c>
      <c r="F3386" s="261"/>
      <c r="G3386" s="38"/>
      <c r="H3386" s="125"/>
    </row>
    <row r="3387" ht="15.75" customHeight="1">
      <c r="A3387" s="162">
        <v>46275.0</v>
      </c>
      <c r="B3387" s="101" t="s">
        <v>635</v>
      </c>
      <c r="C3387" s="101" t="s">
        <v>7</v>
      </c>
      <c r="D3387" s="101" t="s">
        <v>7174</v>
      </c>
      <c r="E3387" s="359" t="s">
        <v>7175</v>
      </c>
      <c r="F3387" s="261"/>
      <c r="G3387" s="38"/>
      <c r="H3387" s="125"/>
    </row>
    <row r="3388" ht="15.75" customHeight="1">
      <c r="A3388" s="162">
        <v>46275.0</v>
      </c>
      <c r="B3388" s="101" t="s">
        <v>635</v>
      </c>
      <c r="C3388" s="101" t="s">
        <v>69</v>
      </c>
      <c r="D3388" s="101" t="s">
        <v>7176</v>
      </c>
      <c r="E3388" s="359" t="s">
        <v>7177</v>
      </c>
      <c r="F3388" s="261"/>
      <c r="G3388" s="38"/>
      <c r="H3388" s="125"/>
    </row>
    <row r="3389" ht="15.75" customHeight="1">
      <c r="A3389" s="162">
        <v>46276.0</v>
      </c>
      <c r="B3389" s="101" t="s">
        <v>635</v>
      </c>
      <c r="C3389" s="101" t="s">
        <v>7</v>
      </c>
      <c r="D3389" s="101" t="s">
        <v>7178</v>
      </c>
      <c r="E3389" s="359" t="s">
        <v>7179</v>
      </c>
      <c r="F3389" s="261"/>
      <c r="G3389" s="38"/>
      <c r="H3389" s="125"/>
    </row>
    <row r="3390" ht="15.75" customHeight="1">
      <c r="A3390" s="162">
        <v>46276.0</v>
      </c>
      <c r="B3390" s="101" t="s">
        <v>635</v>
      </c>
      <c r="C3390" s="101" t="s">
        <v>7</v>
      </c>
      <c r="D3390" s="101" t="s">
        <v>7180</v>
      </c>
      <c r="E3390" s="359" t="s">
        <v>7181</v>
      </c>
      <c r="F3390" s="261"/>
      <c r="G3390" s="38"/>
      <c r="H3390" s="125"/>
    </row>
    <row r="3391" ht="15.75" customHeight="1">
      <c r="A3391" s="162">
        <v>46276.0</v>
      </c>
      <c r="B3391" s="101" t="s">
        <v>635</v>
      </c>
      <c r="C3391" s="101" t="s">
        <v>7</v>
      </c>
      <c r="D3391" s="101" t="s">
        <v>7182</v>
      </c>
      <c r="E3391" s="359" t="s">
        <v>7183</v>
      </c>
      <c r="F3391" s="261"/>
      <c r="G3391" s="38"/>
      <c r="H3391" s="125"/>
    </row>
    <row r="3392" ht="15.75" customHeight="1">
      <c r="A3392" s="162">
        <v>46276.0</v>
      </c>
      <c r="B3392" s="101" t="s">
        <v>635</v>
      </c>
      <c r="C3392" s="101" t="s">
        <v>7</v>
      </c>
      <c r="D3392" s="101" t="s">
        <v>7184</v>
      </c>
      <c r="E3392" s="359" t="s">
        <v>7185</v>
      </c>
      <c r="F3392" s="261"/>
      <c r="G3392" s="38"/>
      <c r="H3392" s="125"/>
    </row>
    <row r="3393" ht="15.75" customHeight="1">
      <c r="A3393" s="162">
        <v>46276.0</v>
      </c>
      <c r="B3393" s="101" t="s">
        <v>635</v>
      </c>
      <c r="C3393" s="101" t="s">
        <v>69</v>
      </c>
      <c r="D3393" s="101" t="s">
        <v>7186</v>
      </c>
      <c r="E3393" s="359" t="s">
        <v>7187</v>
      </c>
      <c r="F3393" s="261"/>
      <c r="G3393" s="38"/>
      <c r="H3393" s="125"/>
    </row>
    <row r="3394" ht="15.75" customHeight="1">
      <c r="A3394" s="162">
        <v>46276.0</v>
      </c>
      <c r="B3394" s="101" t="s">
        <v>635</v>
      </c>
      <c r="C3394" s="101" t="s">
        <v>69</v>
      </c>
      <c r="D3394" s="101" t="s">
        <v>7188</v>
      </c>
      <c r="E3394" s="359" t="s">
        <v>7189</v>
      </c>
      <c r="F3394" s="261"/>
      <c r="G3394" s="38"/>
      <c r="H3394" s="125"/>
    </row>
    <row r="3395" ht="15.75" customHeight="1">
      <c r="A3395" s="162">
        <v>46276.0</v>
      </c>
      <c r="B3395" s="101" t="s">
        <v>635</v>
      </c>
      <c r="C3395" s="101" t="s">
        <v>7</v>
      </c>
      <c r="D3395" s="101" t="s">
        <v>7190</v>
      </c>
      <c r="E3395" s="359" t="s">
        <v>7191</v>
      </c>
      <c r="F3395" s="261"/>
      <c r="G3395" s="38"/>
      <c r="H3395" s="125"/>
    </row>
    <row r="3396" ht="15.75" customHeight="1">
      <c r="A3396" s="162">
        <v>46275.0</v>
      </c>
      <c r="B3396" s="101" t="s">
        <v>635</v>
      </c>
      <c r="C3396" s="101" t="s">
        <v>69</v>
      </c>
      <c r="D3396" s="101" t="s">
        <v>7192</v>
      </c>
      <c r="E3396" s="359" t="s">
        <v>7193</v>
      </c>
      <c r="F3396" s="261"/>
      <c r="G3396" s="38"/>
      <c r="H3396" s="125"/>
    </row>
    <row r="3397" ht="15.75" customHeight="1">
      <c r="A3397" s="162">
        <v>46275.0</v>
      </c>
      <c r="B3397" s="101" t="s">
        <v>635</v>
      </c>
      <c r="C3397" s="101" t="s">
        <v>69</v>
      </c>
      <c r="D3397" s="101" t="s">
        <v>7194</v>
      </c>
      <c r="E3397" s="359" t="s">
        <v>7195</v>
      </c>
      <c r="F3397" s="261"/>
      <c r="G3397" s="38"/>
      <c r="H3397" s="125"/>
    </row>
    <row r="3398" ht="15.75" customHeight="1">
      <c r="A3398" s="162">
        <v>46275.0</v>
      </c>
      <c r="B3398" s="101" t="s">
        <v>635</v>
      </c>
      <c r="C3398" s="101" t="s">
        <v>69</v>
      </c>
      <c r="D3398" s="101" t="s">
        <v>7196</v>
      </c>
      <c r="E3398" s="359" t="s">
        <v>7197</v>
      </c>
      <c r="F3398" s="261"/>
      <c r="G3398" s="38"/>
      <c r="H3398" s="125"/>
    </row>
    <row r="3399" ht="15.75" customHeight="1">
      <c r="A3399" s="162">
        <v>46275.0</v>
      </c>
      <c r="B3399" s="101" t="s">
        <v>635</v>
      </c>
      <c r="C3399" s="101" t="s">
        <v>69</v>
      </c>
      <c r="D3399" s="101" t="s">
        <v>7198</v>
      </c>
      <c r="E3399" s="359" t="s">
        <v>7199</v>
      </c>
      <c r="F3399" s="261"/>
      <c r="G3399" s="38"/>
      <c r="H3399" s="125"/>
    </row>
    <row r="3400" ht="15.75" customHeight="1">
      <c r="A3400" s="162">
        <v>46276.0</v>
      </c>
      <c r="B3400" s="101" t="s">
        <v>635</v>
      </c>
      <c r="C3400" s="101" t="s">
        <v>69</v>
      </c>
      <c r="D3400" s="101" t="s">
        <v>7200</v>
      </c>
      <c r="E3400" s="359" t="s">
        <v>7201</v>
      </c>
      <c r="F3400" s="261"/>
      <c r="G3400" s="38"/>
      <c r="H3400" s="125"/>
    </row>
    <row r="3401" ht="15.75" customHeight="1">
      <c r="A3401" s="162">
        <v>46276.0</v>
      </c>
      <c r="B3401" s="101" t="s">
        <v>635</v>
      </c>
      <c r="C3401" s="101" t="s">
        <v>69</v>
      </c>
      <c r="D3401" s="101" t="s">
        <v>7202</v>
      </c>
      <c r="E3401" s="359" t="s">
        <v>7203</v>
      </c>
      <c r="F3401" s="261"/>
      <c r="G3401" s="38"/>
      <c r="H3401" s="125"/>
    </row>
    <row r="3402" ht="15.75" customHeight="1">
      <c r="A3402" s="162"/>
      <c r="B3402" s="101"/>
      <c r="C3402" s="101"/>
      <c r="D3402" s="44"/>
      <c r="E3402" s="359"/>
      <c r="F3402" s="261"/>
      <c r="G3402" s="38"/>
      <c r="H3402" s="125"/>
    </row>
    <row r="3403" ht="15.75" customHeight="1">
      <c r="A3403" s="162"/>
      <c r="B3403" s="101"/>
      <c r="C3403" s="101"/>
      <c r="D3403" s="44"/>
      <c r="E3403" s="359"/>
      <c r="F3403" s="261"/>
      <c r="G3403" s="38"/>
      <c r="H3403" s="125"/>
    </row>
    <row r="3404" ht="15.75" customHeight="1">
      <c r="A3404" s="162"/>
      <c r="B3404" s="101"/>
      <c r="C3404" s="101"/>
      <c r="D3404" s="44"/>
      <c r="E3404" s="359"/>
      <c r="F3404" s="261"/>
      <c r="G3404" s="38"/>
      <c r="H3404" s="125"/>
    </row>
    <row r="3405" ht="15.75" customHeight="1">
      <c r="A3405" s="162"/>
      <c r="B3405" s="101"/>
      <c r="C3405" s="101"/>
      <c r="D3405" s="44"/>
      <c r="E3405" s="359"/>
      <c r="F3405" s="261"/>
      <c r="G3405" s="38"/>
      <c r="H3405" s="125"/>
    </row>
    <row r="3406" ht="15.75" customHeight="1">
      <c r="A3406" s="162"/>
      <c r="B3406" s="101"/>
      <c r="C3406" s="101"/>
      <c r="D3406" s="44"/>
      <c r="E3406" s="359"/>
      <c r="F3406" s="261"/>
      <c r="G3406" s="38"/>
      <c r="H3406" s="125"/>
    </row>
    <row r="3407" ht="15.75" customHeight="1">
      <c r="A3407" s="162"/>
      <c r="B3407" s="101"/>
      <c r="C3407" s="101"/>
      <c r="D3407" s="44"/>
      <c r="E3407" s="359"/>
      <c r="F3407" s="261"/>
      <c r="G3407" s="38"/>
      <c r="H3407" s="125"/>
    </row>
    <row r="3408" ht="15.75" customHeight="1">
      <c r="A3408" s="162"/>
      <c r="B3408" s="101"/>
      <c r="C3408" s="101"/>
      <c r="D3408" s="44"/>
      <c r="E3408" s="359"/>
      <c r="F3408" s="261"/>
      <c r="G3408" s="38"/>
      <c r="H3408" s="125"/>
    </row>
    <row r="3409" ht="15.75" customHeight="1">
      <c r="A3409" s="162"/>
      <c r="B3409" s="101"/>
      <c r="C3409" s="101"/>
      <c r="D3409" s="44"/>
      <c r="E3409" s="359"/>
      <c r="F3409" s="261"/>
      <c r="G3409" s="38"/>
      <c r="H3409" s="125"/>
    </row>
    <row r="3410" ht="15.75" customHeight="1">
      <c r="A3410" s="162"/>
      <c r="B3410" s="101"/>
      <c r="C3410" s="101"/>
      <c r="D3410" s="44"/>
      <c r="E3410" s="359"/>
      <c r="F3410" s="261"/>
      <c r="G3410" s="38"/>
      <c r="H3410" s="125"/>
    </row>
    <row r="3411" ht="15.75" customHeight="1">
      <c r="A3411" s="162"/>
      <c r="B3411" s="101"/>
      <c r="C3411" s="101"/>
      <c r="D3411" s="44"/>
      <c r="E3411" s="359"/>
      <c r="F3411" s="261"/>
      <c r="G3411" s="38"/>
      <c r="H3411" s="125"/>
    </row>
    <row r="3412" ht="15.75" customHeight="1">
      <c r="A3412" s="162"/>
      <c r="B3412" s="101"/>
      <c r="C3412" s="101"/>
      <c r="D3412" s="44"/>
      <c r="E3412" s="359"/>
      <c r="F3412" s="261"/>
      <c r="G3412" s="38"/>
      <c r="H3412" s="125"/>
    </row>
    <row r="3413" ht="15.75" customHeight="1">
      <c r="A3413" s="162"/>
      <c r="B3413" s="101"/>
      <c r="C3413" s="101"/>
      <c r="D3413" s="44"/>
      <c r="E3413" s="359"/>
      <c r="F3413" s="261"/>
      <c r="G3413" s="38"/>
      <c r="H3413" s="125"/>
    </row>
    <row r="3414" ht="15.75" customHeight="1">
      <c r="A3414" s="162"/>
      <c r="B3414" s="101"/>
      <c r="C3414" s="101"/>
      <c r="D3414" s="44"/>
      <c r="E3414" s="359"/>
      <c r="F3414" s="261"/>
      <c r="G3414" s="38"/>
      <c r="H3414" s="125"/>
    </row>
    <row r="3415" ht="15.75" customHeight="1">
      <c r="A3415" s="162"/>
      <c r="B3415" s="101"/>
      <c r="C3415" s="101"/>
      <c r="D3415" s="44"/>
      <c r="E3415" s="359"/>
      <c r="F3415" s="261"/>
      <c r="G3415" s="38"/>
      <c r="H3415" s="125"/>
    </row>
    <row r="3416" ht="15.75" customHeight="1">
      <c r="A3416" s="162"/>
      <c r="B3416" s="101"/>
      <c r="C3416" s="101"/>
      <c r="D3416" s="44"/>
      <c r="E3416" s="359"/>
      <c r="F3416" s="261"/>
      <c r="G3416" s="38"/>
      <c r="H3416" s="125"/>
    </row>
    <row r="3417" ht="15.75" customHeight="1">
      <c r="A3417" s="162"/>
      <c r="B3417" s="101"/>
      <c r="C3417" s="101"/>
      <c r="D3417" s="44"/>
      <c r="E3417" s="359"/>
      <c r="F3417" s="261"/>
      <c r="G3417" s="38"/>
      <c r="H3417" s="125"/>
    </row>
    <row r="3418" ht="15.75" customHeight="1">
      <c r="A3418" s="162"/>
      <c r="B3418" s="101"/>
      <c r="C3418" s="101"/>
      <c r="D3418" s="44"/>
      <c r="E3418" s="359"/>
      <c r="F3418" s="261"/>
      <c r="G3418" s="38"/>
      <c r="H3418" s="125"/>
    </row>
    <row r="3419" ht="15.75" customHeight="1">
      <c r="A3419" s="162"/>
      <c r="B3419" s="101"/>
      <c r="C3419" s="101"/>
      <c r="D3419" s="44"/>
      <c r="E3419" s="359"/>
      <c r="F3419" s="261"/>
      <c r="G3419" s="38"/>
      <c r="H3419" s="125"/>
    </row>
    <row r="3420" ht="15.75" customHeight="1">
      <c r="A3420" s="162"/>
      <c r="B3420" s="101"/>
      <c r="C3420" s="101"/>
      <c r="D3420" s="44"/>
      <c r="E3420" s="359"/>
      <c r="F3420" s="261"/>
      <c r="G3420" s="38"/>
      <c r="H3420" s="125"/>
    </row>
    <row r="3421" ht="15.75" customHeight="1">
      <c r="A3421" s="162"/>
      <c r="B3421" s="101"/>
      <c r="C3421" s="101"/>
      <c r="D3421" s="44"/>
      <c r="E3421" s="359"/>
      <c r="F3421" s="261"/>
      <c r="G3421" s="38"/>
      <c r="H3421" s="125"/>
    </row>
    <row r="3422" ht="15.75" customHeight="1">
      <c r="A3422" s="162"/>
      <c r="B3422" s="101"/>
      <c r="C3422" s="101"/>
      <c r="D3422" s="44"/>
      <c r="E3422" s="359"/>
      <c r="F3422" s="261"/>
      <c r="G3422" s="38"/>
      <c r="H3422" s="125"/>
    </row>
    <row r="3423" ht="15.75" customHeight="1">
      <c r="A3423" s="162"/>
      <c r="B3423" s="101"/>
      <c r="C3423" s="101"/>
      <c r="D3423" s="44"/>
      <c r="E3423" s="359"/>
      <c r="F3423" s="261"/>
      <c r="G3423" s="38"/>
      <c r="H3423" s="125"/>
    </row>
    <row r="3424" ht="15.75" customHeight="1">
      <c r="A3424" s="162"/>
      <c r="B3424" s="101"/>
      <c r="C3424" s="101"/>
      <c r="D3424" s="44"/>
      <c r="E3424" s="359"/>
      <c r="F3424" s="261"/>
      <c r="G3424" s="38"/>
      <c r="H3424" s="125"/>
    </row>
    <row r="3425" ht="15.75" customHeight="1">
      <c r="A3425" s="162"/>
      <c r="B3425" s="101"/>
      <c r="C3425" s="101"/>
      <c r="D3425" s="44"/>
      <c r="E3425" s="359"/>
      <c r="F3425" s="261"/>
      <c r="G3425" s="38"/>
      <c r="H3425" s="125"/>
    </row>
    <row r="3426" ht="15.75" customHeight="1">
      <c r="A3426" s="162"/>
      <c r="B3426" s="101"/>
      <c r="C3426" s="101"/>
      <c r="D3426" s="44"/>
      <c r="E3426" s="359"/>
      <c r="F3426" s="261"/>
      <c r="G3426" s="38"/>
      <c r="H3426" s="125"/>
    </row>
    <row r="3427" ht="15.75" customHeight="1">
      <c r="A3427" s="162"/>
      <c r="B3427" s="101"/>
      <c r="C3427" s="101"/>
      <c r="D3427" s="44"/>
      <c r="E3427" s="359"/>
      <c r="F3427" s="261"/>
      <c r="G3427" s="38"/>
      <c r="H3427" s="125"/>
    </row>
    <row r="3428" ht="15.75" customHeight="1">
      <c r="A3428" s="223"/>
      <c r="B3428" s="101"/>
      <c r="C3428" s="101"/>
      <c r="D3428" s="44"/>
      <c r="E3428" s="359"/>
      <c r="F3428" s="261"/>
      <c r="G3428" s="38"/>
      <c r="H3428" s="125"/>
    </row>
    <row r="3429" ht="15.75" customHeight="1">
      <c r="A3429" s="162"/>
      <c r="B3429" s="101"/>
      <c r="C3429" s="101"/>
      <c r="D3429" s="44"/>
      <c r="E3429" s="359"/>
      <c r="F3429" s="261"/>
      <c r="G3429" s="38"/>
      <c r="H3429" s="125"/>
    </row>
    <row r="3430" ht="15.75" customHeight="1">
      <c r="A3430" s="162"/>
      <c r="B3430" s="101"/>
      <c r="C3430" s="101"/>
      <c r="D3430" s="44"/>
      <c r="E3430" s="359"/>
      <c r="F3430" s="261"/>
      <c r="G3430" s="38"/>
      <c r="H3430" s="125"/>
    </row>
  </sheetData>
  <mergeCells count="107">
    <mergeCell ref="F2:F36"/>
    <mergeCell ref="F37:F70"/>
    <mergeCell ref="F71:F100"/>
    <mergeCell ref="F101:F133"/>
    <mergeCell ref="F134:F172"/>
    <mergeCell ref="F173:F209"/>
    <mergeCell ref="F210:F234"/>
    <mergeCell ref="F235:F281"/>
    <mergeCell ref="F282:F307"/>
    <mergeCell ref="F308:F344"/>
    <mergeCell ref="F345:F370"/>
    <mergeCell ref="F371:F412"/>
    <mergeCell ref="F413:F426"/>
    <mergeCell ref="F427:F451"/>
    <mergeCell ref="F452:F491"/>
    <mergeCell ref="F492:F518"/>
    <mergeCell ref="F519:F539"/>
    <mergeCell ref="F540:F568"/>
    <mergeCell ref="F569:F587"/>
    <mergeCell ref="F588:F604"/>
    <mergeCell ref="F605:F630"/>
    <mergeCell ref="F631:F651"/>
    <mergeCell ref="F652:F687"/>
    <mergeCell ref="F688:F720"/>
    <mergeCell ref="F721:F747"/>
    <mergeCell ref="F748:F770"/>
    <mergeCell ref="F771:F788"/>
    <mergeCell ref="F789:F821"/>
    <mergeCell ref="F822:F839"/>
    <mergeCell ref="F840:F868"/>
    <mergeCell ref="F869:F888"/>
    <mergeCell ref="F889:F908"/>
    <mergeCell ref="F909:F929"/>
    <mergeCell ref="F930:F950"/>
    <mergeCell ref="F951:F975"/>
    <mergeCell ref="F976:F1001"/>
    <mergeCell ref="F1002:F1029"/>
    <mergeCell ref="F1030:F1049"/>
    <mergeCell ref="F1050:F1081"/>
    <mergeCell ref="F1082:F1110"/>
    <mergeCell ref="F1111:F1135"/>
    <mergeCell ref="F1136:F1155"/>
    <mergeCell ref="F1156:F1181"/>
    <mergeCell ref="F1182:F1207"/>
    <mergeCell ref="F1208:F1224"/>
    <mergeCell ref="F1225:F1241"/>
    <mergeCell ref="F1242:F1255"/>
    <mergeCell ref="F1256:F1276"/>
    <mergeCell ref="F1277:F1299"/>
    <mergeCell ref="F3205:F3239"/>
    <mergeCell ref="F3240:F3306"/>
    <mergeCell ref="F2858:F2900"/>
    <mergeCell ref="F2901:F2939"/>
    <mergeCell ref="F2940:F2992"/>
    <mergeCell ref="F2993:F3058"/>
    <mergeCell ref="F3059:F3102"/>
    <mergeCell ref="F3103:F3154"/>
    <mergeCell ref="F3155:F3204"/>
    <mergeCell ref="F1300:F1324"/>
    <mergeCell ref="F1325:F1345"/>
    <mergeCell ref="F1346:F1375"/>
    <mergeCell ref="F1376:F1399"/>
    <mergeCell ref="F1400:F1425"/>
    <mergeCell ref="F1426:F1442"/>
    <mergeCell ref="F1443:F1461"/>
    <mergeCell ref="F1462:F1479"/>
    <mergeCell ref="F1480:F1507"/>
    <mergeCell ref="F1508:F1581"/>
    <mergeCell ref="F1582:F1614"/>
    <mergeCell ref="F1615:F1642"/>
    <mergeCell ref="F1643:F1666"/>
    <mergeCell ref="F1667:F1686"/>
    <mergeCell ref="F1687:F1710"/>
    <mergeCell ref="F1711:F1731"/>
    <mergeCell ref="F1732:F1747"/>
    <mergeCell ref="F1748:F1764"/>
    <mergeCell ref="F1765:F1788"/>
    <mergeCell ref="F1789:F1808"/>
    <mergeCell ref="F1809:F1833"/>
    <mergeCell ref="F1834:F1855"/>
    <mergeCell ref="F1856:F1892"/>
    <mergeCell ref="F1893:F1929"/>
    <mergeCell ref="F1930:F1953"/>
    <mergeCell ref="F1954:F1990"/>
    <mergeCell ref="F1991:F2042"/>
    <mergeCell ref="F2043:F2075"/>
    <mergeCell ref="F2076:F2115"/>
    <mergeCell ref="F2116:F2150"/>
    <mergeCell ref="F2151:F2179"/>
    <mergeCell ref="F2180:F2204"/>
    <mergeCell ref="F2205:F2231"/>
    <mergeCell ref="F2232:F2269"/>
    <mergeCell ref="F2270:F2294"/>
    <mergeCell ref="F2295:F2316"/>
    <mergeCell ref="F2317:F2342"/>
    <mergeCell ref="F2343:F2382"/>
    <mergeCell ref="F2383:F2410"/>
    <mergeCell ref="F2411:F2448"/>
    <mergeCell ref="F2449:F2487"/>
    <mergeCell ref="F2488:F2512"/>
    <mergeCell ref="F2513:F2542"/>
    <mergeCell ref="F2543:F2596"/>
    <mergeCell ref="F2597:F2653"/>
    <mergeCell ref="F2654:F2696"/>
    <mergeCell ref="F2751:F2786"/>
    <mergeCell ref="F2787:F2826"/>
    <mergeCell ref="F2827:F2857"/>
  </mergeCells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8.0"/>
    <col customWidth="1" min="3" max="3" width="31.57"/>
    <col customWidth="1" min="4" max="4" width="40.57"/>
    <col customWidth="1" min="5" max="5" width="39.14"/>
    <col customWidth="1" min="6" max="6" width="61.86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14" t="s">
        <v>5</v>
      </c>
      <c r="F1" s="18" t="s">
        <v>6</v>
      </c>
    </row>
    <row r="2">
      <c r="A2" s="25">
        <v>46113.0</v>
      </c>
      <c r="B2" s="28" t="s">
        <v>929</v>
      </c>
      <c r="C2" s="28" t="s">
        <v>10</v>
      </c>
      <c r="D2" s="28">
        <v>6350.0</v>
      </c>
      <c r="E2" s="32">
        <v>1059462.23</v>
      </c>
      <c r="F2" s="207" t="s">
        <v>930</v>
      </c>
      <c r="G2" s="40"/>
    </row>
    <row r="3">
      <c r="A3" s="25">
        <v>46126.0</v>
      </c>
      <c r="B3" s="28" t="s">
        <v>929</v>
      </c>
      <c r="C3" s="28" t="s">
        <v>10</v>
      </c>
      <c r="D3" s="28">
        <v>6416.0</v>
      </c>
      <c r="E3" s="32">
        <v>590047.29</v>
      </c>
      <c r="F3" s="207" t="s">
        <v>933</v>
      </c>
      <c r="G3" s="40"/>
    </row>
    <row r="4">
      <c r="A4" s="25">
        <v>46133.0</v>
      </c>
      <c r="B4" s="28" t="s">
        <v>929</v>
      </c>
      <c r="C4" s="28" t="s">
        <v>10</v>
      </c>
      <c r="D4" s="28">
        <v>6463.0</v>
      </c>
      <c r="E4" s="32">
        <v>2056217.11</v>
      </c>
      <c r="F4" s="207" t="s">
        <v>936</v>
      </c>
      <c r="G4" s="40"/>
    </row>
    <row r="5">
      <c r="A5" s="25">
        <v>46149.0</v>
      </c>
      <c r="B5" s="28" t="s">
        <v>929</v>
      </c>
      <c r="C5" s="28" t="s">
        <v>10</v>
      </c>
      <c r="D5" s="28">
        <v>6579.0</v>
      </c>
      <c r="E5" s="32">
        <v>755636.1</v>
      </c>
      <c r="F5" s="207" t="s">
        <v>940</v>
      </c>
      <c r="G5" s="40"/>
    </row>
    <row r="6">
      <c r="A6" s="25">
        <v>46169.0</v>
      </c>
      <c r="B6" s="28" t="s">
        <v>929</v>
      </c>
      <c r="C6" s="28" t="s">
        <v>10</v>
      </c>
      <c r="D6" s="28">
        <v>6711.0</v>
      </c>
      <c r="E6" s="32">
        <v>1686322.06</v>
      </c>
      <c r="F6" s="207" t="s">
        <v>943</v>
      </c>
    </row>
    <row r="7">
      <c r="A7" s="25">
        <v>46177.0</v>
      </c>
      <c r="B7" s="28" t="s">
        <v>929</v>
      </c>
      <c r="C7" s="28" t="s">
        <v>10</v>
      </c>
      <c r="D7" s="28">
        <v>6767.0</v>
      </c>
      <c r="E7" s="32">
        <v>1191049.89</v>
      </c>
      <c r="F7" s="208" t="s">
        <v>219</v>
      </c>
    </row>
    <row r="8">
      <c r="A8" s="25">
        <v>46198.0</v>
      </c>
      <c r="B8" s="28" t="s">
        <v>929</v>
      </c>
      <c r="C8" s="28" t="s">
        <v>10</v>
      </c>
      <c r="D8" s="206">
        <v>6898.0</v>
      </c>
      <c r="E8" s="199">
        <v>449179.24</v>
      </c>
      <c r="F8" s="208" t="s">
        <v>951</v>
      </c>
    </row>
    <row r="9">
      <c r="A9" s="25">
        <v>46184.0</v>
      </c>
      <c r="B9" s="28" t="s">
        <v>929</v>
      </c>
      <c r="C9" s="28" t="s">
        <v>10</v>
      </c>
      <c r="D9" s="206">
        <v>6830.0</v>
      </c>
      <c r="E9" s="199">
        <v>304378.53</v>
      </c>
      <c r="F9" s="209" t="s">
        <v>953</v>
      </c>
    </row>
    <row r="10">
      <c r="A10" s="210">
        <v>46204.0</v>
      </c>
      <c r="B10" s="28" t="s">
        <v>929</v>
      </c>
      <c r="C10" s="28" t="s">
        <v>10</v>
      </c>
      <c r="D10" s="206">
        <v>6958.0</v>
      </c>
      <c r="E10" s="199">
        <v>695904.21</v>
      </c>
      <c r="F10" s="33"/>
    </row>
    <row r="11">
      <c r="A11" s="162">
        <v>46191.0</v>
      </c>
      <c r="B11" s="10" t="s">
        <v>929</v>
      </c>
      <c r="C11" s="10" t="s">
        <v>10</v>
      </c>
      <c r="D11" s="110">
        <v>6878.0</v>
      </c>
      <c r="E11" s="111">
        <v>247406.12</v>
      </c>
      <c r="F11" s="211" t="s">
        <v>964</v>
      </c>
    </row>
    <row r="12">
      <c r="A12" s="212">
        <v>46210.0</v>
      </c>
      <c r="B12" s="28" t="s">
        <v>929</v>
      </c>
      <c r="C12" s="28" t="s">
        <v>10</v>
      </c>
      <c r="D12" s="206">
        <v>7006.0</v>
      </c>
      <c r="E12" s="199">
        <v>546593.22</v>
      </c>
      <c r="F12" s="208" t="s">
        <v>965</v>
      </c>
    </row>
    <row r="13">
      <c r="A13" s="210">
        <v>46232.0</v>
      </c>
      <c r="B13" s="28" t="s">
        <v>929</v>
      </c>
      <c r="C13" s="28" t="s">
        <v>10</v>
      </c>
      <c r="D13" s="206">
        <v>7142.0</v>
      </c>
      <c r="E13" s="199">
        <v>1122389.94</v>
      </c>
      <c r="F13" s="209" t="s">
        <v>966</v>
      </c>
      <c r="G13" s="46" t="s">
        <v>967</v>
      </c>
    </row>
    <row r="14">
      <c r="A14" s="210">
        <v>46232.0</v>
      </c>
      <c r="B14" s="28" t="s">
        <v>929</v>
      </c>
      <c r="C14" s="28" t="s">
        <v>968</v>
      </c>
      <c r="D14" s="206" t="s">
        <v>970</v>
      </c>
      <c r="E14" s="199">
        <v>-79692.0</v>
      </c>
      <c r="F14" s="33"/>
    </row>
    <row r="15">
      <c r="A15" s="214">
        <v>46247.0</v>
      </c>
      <c r="B15" s="10" t="s">
        <v>929</v>
      </c>
      <c r="C15" s="10" t="s">
        <v>10</v>
      </c>
      <c r="D15" s="110">
        <v>7239.0</v>
      </c>
      <c r="E15" s="111">
        <v>1241053.76</v>
      </c>
      <c r="F15" s="216"/>
    </row>
    <row r="16">
      <c r="A16" s="109">
        <v>46253.0</v>
      </c>
      <c r="B16" s="10" t="s">
        <v>929</v>
      </c>
      <c r="C16" s="10" t="s">
        <v>10</v>
      </c>
      <c r="D16" s="110">
        <v>7282.0</v>
      </c>
      <c r="E16" s="111">
        <v>1726893.83</v>
      </c>
      <c r="F16" s="216"/>
    </row>
    <row r="17">
      <c r="A17" s="212">
        <v>46276.0</v>
      </c>
      <c r="B17" s="10" t="s">
        <v>929</v>
      </c>
      <c r="C17" s="10" t="s">
        <v>10</v>
      </c>
      <c r="D17" s="110" t="s">
        <v>972</v>
      </c>
      <c r="E17" s="111" t="s">
        <v>973</v>
      </c>
      <c r="F17" s="216"/>
    </row>
    <row r="18">
      <c r="A18" s="220"/>
      <c r="B18" s="10" t="s">
        <v>929</v>
      </c>
      <c r="C18" s="10" t="s">
        <v>10</v>
      </c>
      <c r="D18" s="220"/>
      <c r="E18" s="222"/>
      <c r="F18" s="216"/>
    </row>
    <row r="19">
      <c r="A19" s="220"/>
      <c r="B19" s="10" t="s">
        <v>929</v>
      </c>
      <c r="C19" s="10" t="s">
        <v>10</v>
      </c>
      <c r="D19" s="220"/>
      <c r="E19" s="222"/>
      <c r="F19" s="216"/>
    </row>
    <row r="20">
      <c r="A20" s="220"/>
      <c r="B20" s="10" t="s">
        <v>929</v>
      </c>
      <c r="C20" s="10" t="s">
        <v>10</v>
      </c>
      <c r="D20" s="220"/>
      <c r="E20" s="222"/>
      <c r="F20" s="216"/>
    </row>
    <row r="21">
      <c r="A21" s="220"/>
      <c r="B21" s="10" t="s">
        <v>929</v>
      </c>
      <c r="C21" s="10" t="s">
        <v>10</v>
      </c>
      <c r="D21" s="220"/>
      <c r="E21" s="222"/>
      <c r="F21" s="216"/>
    </row>
    <row r="22">
      <c r="A22" s="220"/>
      <c r="B22" s="10" t="s">
        <v>929</v>
      </c>
      <c r="C22" s="10" t="s">
        <v>10</v>
      </c>
      <c r="D22" s="220"/>
      <c r="E22" s="222"/>
      <c r="F22" s="216"/>
    </row>
    <row r="23">
      <c r="A23" s="220"/>
      <c r="B23" s="10" t="s">
        <v>929</v>
      </c>
      <c r="C23" s="10" t="s">
        <v>10</v>
      </c>
      <c r="D23" s="220"/>
      <c r="E23" s="222"/>
      <c r="F23" s="216"/>
    </row>
    <row r="24">
      <c r="A24" s="220"/>
      <c r="B24" s="10" t="s">
        <v>929</v>
      </c>
      <c r="C24" s="10" t="s">
        <v>10</v>
      </c>
      <c r="D24" s="220"/>
      <c r="E24" s="222"/>
      <c r="F24" s="216"/>
    </row>
    <row r="25">
      <c r="A25" s="220"/>
      <c r="B25" s="10" t="s">
        <v>929</v>
      </c>
      <c r="C25" s="10" t="s">
        <v>10</v>
      </c>
      <c r="D25" s="220"/>
      <c r="E25" s="222"/>
      <c r="F25" s="216"/>
    </row>
    <row r="26">
      <c r="A26" s="223"/>
      <c r="B26" s="10" t="s">
        <v>929</v>
      </c>
      <c r="C26" s="10" t="s">
        <v>10</v>
      </c>
      <c r="D26" s="220"/>
      <c r="E26" s="222"/>
      <c r="F26" s="216"/>
    </row>
    <row r="27">
      <c r="A27" s="223"/>
      <c r="B27" s="10" t="s">
        <v>929</v>
      </c>
      <c r="C27" s="10" t="s">
        <v>10</v>
      </c>
      <c r="D27" s="220"/>
      <c r="E27" s="222"/>
      <c r="F27" s="216"/>
    </row>
    <row r="28">
      <c r="A28" s="223"/>
      <c r="B28" s="10" t="s">
        <v>929</v>
      </c>
      <c r="C28" s="10" t="s">
        <v>10</v>
      </c>
      <c r="D28" s="220"/>
      <c r="E28" s="222"/>
      <c r="F28" s="216"/>
    </row>
    <row r="29">
      <c r="A29" s="223"/>
      <c r="B29" s="10" t="s">
        <v>929</v>
      </c>
      <c r="C29" s="10" t="s">
        <v>10</v>
      </c>
      <c r="D29" s="220"/>
      <c r="E29" s="222"/>
      <c r="F29" s="216"/>
    </row>
    <row r="30">
      <c r="A30" s="223"/>
      <c r="B30" s="10" t="s">
        <v>929</v>
      </c>
      <c r="C30" s="10" t="s">
        <v>10</v>
      </c>
      <c r="D30" s="220"/>
      <c r="E30" s="222"/>
      <c r="F30" s="216"/>
    </row>
    <row r="31">
      <c r="A31" s="223"/>
      <c r="B31" s="10" t="s">
        <v>929</v>
      </c>
      <c r="C31" s="10" t="s">
        <v>10</v>
      </c>
      <c r="D31" s="220"/>
      <c r="E31" s="222"/>
      <c r="F31" s="216"/>
    </row>
    <row r="32">
      <c r="A32" s="223"/>
      <c r="B32" s="10" t="s">
        <v>929</v>
      </c>
      <c r="C32" s="10" t="s">
        <v>10</v>
      </c>
      <c r="D32" s="220"/>
      <c r="E32" s="222"/>
      <c r="F32" s="216"/>
    </row>
    <row r="33">
      <c r="A33" s="223"/>
      <c r="B33" s="10" t="s">
        <v>929</v>
      </c>
      <c r="C33" s="10" t="s">
        <v>10</v>
      </c>
      <c r="D33" s="220"/>
      <c r="E33" s="222"/>
      <c r="F33" s="216"/>
    </row>
    <row r="34">
      <c r="A34" s="223"/>
      <c r="B34" s="10" t="s">
        <v>929</v>
      </c>
      <c r="C34" s="10" t="s">
        <v>10</v>
      </c>
      <c r="D34" s="220"/>
      <c r="E34" s="222"/>
      <c r="F34" s="216"/>
    </row>
    <row r="35">
      <c r="A35" s="223"/>
      <c r="B35" s="10" t="s">
        <v>929</v>
      </c>
      <c r="C35" s="10" t="s">
        <v>10</v>
      </c>
      <c r="D35" s="220"/>
      <c r="E35" s="222"/>
      <c r="F35" s="216"/>
    </row>
    <row r="36">
      <c r="A36" s="223"/>
      <c r="B36" s="10" t="s">
        <v>929</v>
      </c>
      <c r="C36" s="10" t="s">
        <v>10</v>
      </c>
      <c r="D36" s="220"/>
      <c r="E36" s="222"/>
      <c r="F36" s="216"/>
    </row>
    <row r="37">
      <c r="A37" s="223"/>
      <c r="B37" s="10" t="s">
        <v>929</v>
      </c>
      <c r="C37" s="10" t="s">
        <v>10</v>
      </c>
      <c r="D37" s="220"/>
      <c r="E37" s="222"/>
      <c r="F37" s="216"/>
    </row>
    <row r="38">
      <c r="A38" s="223"/>
      <c r="B38" s="10" t="s">
        <v>929</v>
      </c>
      <c r="C38" s="10" t="s">
        <v>10</v>
      </c>
      <c r="D38" s="220"/>
      <c r="E38" s="222"/>
      <c r="F38" s="216"/>
    </row>
    <row r="39">
      <c r="A39" s="223"/>
      <c r="B39" s="10" t="s">
        <v>929</v>
      </c>
      <c r="C39" s="10" t="s">
        <v>10</v>
      </c>
      <c r="D39" s="220"/>
      <c r="E39" s="222"/>
      <c r="F39" s="216"/>
    </row>
    <row r="40">
      <c r="A40" s="223"/>
      <c r="B40" s="10" t="s">
        <v>929</v>
      </c>
      <c r="C40" s="10" t="s">
        <v>10</v>
      </c>
      <c r="D40" s="220"/>
      <c r="E40" s="222"/>
      <c r="F40" s="216"/>
    </row>
    <row r="41">
      <c r="A41" s="223"/>
      <c r="B41" s="10" t="s">
        <v>929</v>
      </c>
      <c r="C41" s="10" t="s">
        <v>10</v>
      </c>
      <c r="D41" s="220"/>
      <c r="E41" s="222"/>
      <c r="F41" s="216"/>
    </row>
    <row r="42">
      <c r="A42" s="223"/>
      <c r="B42" s="10" t="s">
        <v>929</v>
      </c>
      <c r="C42" s="10" t="s">
        <v>10</v>
      </c>
      <c r="D42" s="220"/>
      <c r="E42" s="222"/>
      <c r="F42" s="216"/>
    </row>
    <row r="43">
      <c r="A43" s="223"/>
      <c r="B43" s="10" t="s">
        <v>929</v>
      </c>
      <c r="C43" s="10" t="s">
        <v>10</v>
      </c>
      <c r="D43" s="220"/>
      <c r="E43" s="222"/>
      <c r="F43" s="216"/>
    </row>
    <row r="44">
      <c r="A44" s="223"/>
      <c r="B44" s="10" t="s">
        <v>929</v>
      </c>
      <c r="C44" s="10" t="s">
        <v>10</v>
      </c>
      <c r="D44" s="220"/>
      <c r="E44" s="222"/>
      <c r="F44" s="216"/>
    </row>
    <row r="45">
      <c r="A45" s="223"/>
      <c r="B45" s="10" t="s">
        <v>929</v>
      </c>
      <c r="C45" s="10" t="s">
        <v>10</v>
      </c>
      <c r="D45" s="220"/>
      <c r="E45" s="222"/>
      <c r="F45" s="216"/>
    </row>
    <row r="46">
      <c r="A46" s="223"/>
      <c r="B46" s="10" t="s">
        <v>929</v>
      </c>
      <c r="C46" s="10" t="s">
        <v>10</v>
      </c>
      <c r="D46" s="220"/>
      <c r="E46" s="222"/>
      <c r="F46" s="216"/>
    </row>
    <row r="47">
      <c r="A47" s="223"/>
      <c r="B47" s="10" t="s">
        <v>929</v>
      </c>
      <c r="C47" s="10" t="s">
        <v>10</v>
      </c>
      <c r="D47" s="220"/>
      <c r="E47" s="222"/>
      <c r="F47" s="216"/>
    </row>
    <row r="48">
      <c r="A48" s="223"/>
      <c r="B48" s="10" t="s">
        <v>929</v>
      </c>
      <c r="C48" s="10" t="s">
        <v>10</v>
      </c>
      <c r="D48" s="220"/>
      <c r="E48" s="222"/>
      <c r="F48" s="216"/>
    </row>
    <row r="49">
      <c r="A49" s="223"/>
      <c r="B49" s="10" t="s">
        <v>929</v>
      </c>
      <c r="C49" s="10" t="s">
        <v>10</v>
      </c>
      <c r="D49" s="220"/>
      <c r="E49" s="222"/>
      <c r="F49" s="216"/>
    </row>
    <row r="50">
      <c r="A50" s="223"/>
      <c r="B50" s="10" t="s">
        <v>929</v>
      </c>
      <c r="C50" s="10" t="s">
        <v>10</v>
      </c>
      <c r="D50" s="220"/>
      <c r="E50" s="222"/>
      <c r="F50" s="216"/>
    </row>
    <row r="51">
      <c r="A51" s="223"/>
      <c r="B51" s="10" t="s">
        <v>929</v>
      </c>
      <c r="C51" s="10" t="s">
        <v>10</v>
      </c>
      <c r="D51" s="220"/>
      <c r="E51" s="222"/>
      <c r="F51" s="216"/>
    </row>
    <row r="52">
      <c r="A52" s="223"/>
      <c r="B52" s="10" t="s">
        <v>929</v>
      </c>
      <c r="C52" s="10" t="s">
        <v>10</v>
      </c>
      <c r="D52" s="220"/>
      <c r="E52" s="222"/>
      <c r="F52" s="216"/>
    </row>
    <row r="53">
      <c r="A53" s="223"/>
      <c r="B53" s="10" t="s">
        <v>929</v>
      </c>
      <c r="C53" s="10" t="s">
        <v>10</v>
      </c>
      <c r="D53" s="220"/>
      <c r="E53" s="222"/>
      <c r="F53" s="216"/>
    </row>
    <row r="54">
      <c r="A54" s="223"/>
      <c r="B54" s="10" t="s">
        <v>929</v>
      </c>
      <c r="C54" s="10" t="s">
        <v>10</v>
      </c>
      <c r="D54" s="220"/>
      <c r="E54" s="222"/>
      <c r="F54" s="216"/>
    </row>
    <row r="55">
      <c r="A55" s="223"/>
      <c r="B55" s="10" t="s">
        <v>929</v>
      </c>
      <c r="C55" s="10" t="s">
        <v>10</v>
      </c>
      <c r="D55" s="220"/>
      <c r="E55" s="222"/>
      <c r="F55" s="216"/>
    </row>
    <row r="56">
      <c r="A56" s="223"/>
      <c r="B56" s="10" t="s">
        <v>929</v>
      </c>
      <c r="C56" s="10" t="s">
        <v>10</v>
      </c>
      <c r="D56" s="220"/>
      <c r="E56" s="222"/>
      <c r="F56" s="216"/>
    </row>
    <row r="57">
      <c r="A57" s="223"/>
      <c r="B57" s="10" t="s">
        <v>929</v>
      </c>
      <c r="C57" s="10" t="s">
        <v>10</v>
      </c>
      <c r="D57" s="220"/>
      <c r="E57" s="222"/>
      <c r="F57" s="216"/>
    </row>
    <row r="58">
      <c r="A58" s="223"/>
      <c r="B58" s="10" t="s">
        <v>929</v>
      </c>
      <c r="C58" s="10" t="s">
        <v>10</v>
      </c>
      <c r="D58" s="220"/>
      <c r="E58" s="222"/>
      <c r="F58" s="216"/>
    </row>
    <row r="59">
      <c r="A59" s="223"/>
      <c r="B59" s="10" t="s">
        <v>929</v>
      </c>
      <c r="C59" s="10" t="s">
        <v>10</v>
      </c>
      <c r="D59" s="220"/>
      <c r="E59" s="222"/>
      <c r="F59" s="216"/>
    </row>
    <row r="60">
      <c r="A60" s="223"/>
      <c r="B60" s="10" t="s">
        <v>929</v>
      </c>
      <c r="C60" s="10" t="s">
        <v>10</v>
      </c>
      <c r="D60" s="220"/>
      <c r="E60" s="222"/>
      <c r="F60" s="216"/>
    </row>
    <row r="61">
      <c r="A61" s="223"/>
      <c r="B61" s="10" t="s">
        <v>929</v>
      </c>
      <c r="C61" s="10" t="s">
        <v>10</v>
      </c>
      <c r="D61" s="220"/>
      <c r="E61" s="222"/>
      <c r="F61" s="216"/>
    </row>
    <row r="62">
      <c r="A62" s="223"/>
      <c r="B62" s="10" t="s">
        <v>929</v>
      </c>
      <c r="C62" s="10" t="s">
        <v>10</v>
      </c>
      <c r="D62" s="220"/>
      <c r="E62" s="222"/>
      <c r="F62" s="216"/>
    </row>
    <row r="63">
      <c r="A63" s="223"/>
      <c r="B63" s="10" t="s">
        <v>929</v>
      </c>
      <c r="C63" s="10" t="s">
        <v>10</v>
      </c>
      <c r="D63" s="220"/>
      <c r="E63" s="222"/>
      <c r="F63" s="216"/>
    </row>
    <row r="64">
      <c r="A64" s="223"/>
      <c r="B64" s="10" t="s">
        <v>929</v>
      </c>
      <c r="C64" s="10" t="s">
        <v>10</v>
      </c>
      <c r="D64" s="220"/>
      <c r="E64" s="222"/>
      <c r="F64" s="216"/>
    </row>
    <row r="65">
      <c r="A65" s="223"/>
      <c r="B65" s="10" t="s">
        <v>929</v>
      </c>
      <c r="C65" s="10" t="s">
        <v>10</v>
      </c>
      <c r="D65" s="220"/>
      <c r="E65" s="222"/>
      <c r="F65" s="216"/>
    </row>
    <row r="66">
      <c r="A66" s="223"/>
      <c r="B66" s="10" t="s">
        <v>929</v>
      </c>
      <c r="C66" s="10" t="s">
        <v>10</v>
      </c>
      <c r="D66" s="220"/>
      <c r="E66" s="222"/>
      <c r="F66" s="216"/>
    </row>
    <row r="67">
      <c r="A67" s="223"/>
      <c r="B67" s="10" t="s">
        <v>929</v>
      </c>
      <c r="C67" s="10" t="s">
        <v>10</v>
      </c>
      <c r="D67" s="220"/>
      <c r="E67" s="222"/>
      <c r="F67" s="216"/>
    </row>
    <row r="68">
      <c r="A68" s="223"/>
      <c r="B68" s="10" t="s">
        <v>929</v>
      </c>
      <c r="C68" s="10" t="s">
        <v>10</v>
      </c>
      <c r="D68" s="220"/>
      <c r="E68" s="222"/>
      <c r="F68" s="216"/>
    </row>
    <row r="69">
      <c r="A69" s="223"/>
      <c r="B69" s="10" t="s">
        <v>929</v>
      </c>
      <c r="C69" s="10" t="s">
        <v>10</v>
      </c>
      <c r="D69" s="220"/>
      <c r="E69" s="222"/>
      <c r="F69" s="216"/>
    </row>
    <row r="70">
      <c r="A70" s="223"/>
      <c r="B70" s="10" t="s">
        <v>929</v>
      </c>
      <c r="C70" s="10" t="s">
        <v>10</v>
      </c>
      <c r="D70" s="220"/>
      <c r="E70" s="222"/>
      <c r="F70" s="216"/>
    </row>
    <row r="71">
      <c r="A71" s="223"/>
      <c r="B71" s="10" t="s">
        <v>929</v>
      </c>
      <c r="C71" s="10" t="s">
        <v>10</v>
      </c>
      <c r="D71" s="220"/>
      <c r="E71" s="222"/>
      <c r="F71" s="216"/>
    </row>
    <row r="72">
      <c r="A72" s="223"/>
      <c r="B72" s="10" t="s">
        <v>929</v>
      </c>
      <c r="C72" s="10" t="s">
        <v>10</v>
      </c>
      <c r="D72" s="220"/>
      <c r="E72" s="222"/>
      <c r="F72" s="216"/>
    </row>
    <row r="73">
      <c r="A73" s="223"/>
      <c r="B73" s="10" t="s">
        <v>929</v>
      </c>
      <c r="C73" s="10" t="s">
        <v>10</v>
      </c>
      <c r="D73" s="220"/>
      <c r="E73" s="222"/>
      <c r="F73" s="216"/>
    </row>
    <row r="74">
      <c r="A74" s="223"/>
      <c r="B74" s="10" t="s">
        <v>929</v>
      </c>
      <c r="C74" s="10" t="s">
        <v>10</v>
      </c>
      <c r="D74" s="220"/>
      <c r="E74" s="222"/>
      <c r="F74" s="216"/>
    </row>
    <row r="75">
      <c r="A75" s="223"/>
      <c r="B75" s="10" t="s">
        <v>929</v>
      </c>
      <c r="C75" s="10" t="s">
        <v>10</v>
      </c>
      <c r="D75" s="220"/>
      <c r="E75" s="222"/>
      <c r="F75" s="216"/>
    </row>
    <row r="76">
      <c r="A76" s="223"/>
      <c r="B76" s="10" t="s">
        <v>929</v>
      </c>
      <c r="C76" s="10" t="s">
        <v>10</v>
      </c>
      <c r="D76" s="220"/>
      <c r="E76" s="222"/>
      <c r="F76" s="216"/>
    </row>
    <row r="77">
      <c r="A77" s="223"/>
      <c r="B77" s="10" t="s">
        <v>929</v>
      </c>
      <c r="C77" s="10" t="s">
        <v>10</v>
      </c>
      <c r="D77" s="220"/>
      <c r="E77" s="222"/>
      <c r="F77" s="216"/>
    </row>
    <row r="78">
      <c r="A78" s="223"/>
      <c r="B78" s="10" t="s">
        <v>929</v>
      </c>
      <c r="C78" s="10" t="s">
        <v>10</v>
      </c>
      <c r="D78" s="220"/>
      <c r="E78" s="222"/>
      <c r="F78" s="216"/>
    </row>
    <row r="79">
      <c r="A79" s="223"/>
      <c r="B79" s="10" t="s">
        <v>929</v>
      </c>
      <c r="C79" s="10" t="s">
        <v>10</v>
      </c>
      <c r="D79" s="220"/>
      <c r="E79" s="222"/>
      <c r="F79" s="216"/>
    </row>
    <row r="80">
      <c r="A80" s="223"/>
      <c r="B80" s="10" t="s">
        <v>929</v>
      </c>
      <c r="C80" s="10" t="s">
        <v>10</v>
      </c>
      <c r="D80" s="220"/>
      <c r="E80" s="222"/>
      <c r="F80" s="216"/>
    </row>
    <row r="81">
      <c r="A81" s="223"/>
      <c r="B81" s="10" t="s">
        <v>929</v>
      </c>
      <c r="C81" s="10" t="s">
        <v>10</v>
      </c>
      <c r="D81" s="220"/>
      <c r="E81" s="222"/>
      <c r="F81" s="216"/>
    </row>
    <row r="82">
      <c r="A82" s="223"/>
      <c r="B82" s="10" t="s">
        <v>929</v>
      </c>
      <c r="C82" s="10" t="s">
        <v>10</v>
      </c>
      <c r="D82" s="220"/>
      <c r="E82" s="222"/>
      <c r="F82" s="216"/>
    </row>
    <row r="83">
      <c r="A83" s="223"/>
      <c r="B83" s="10" t="s">
        <v>929</v>
      </c>
      <c r="C83" s="10" t="s">
        <v>10</v>
      </c>
      <c r="D83" s="220"/>
      <c r="E83" s="222"/>
      <c r="F83" s="216"/>
    </row>
    <row r="84">
      <c r="A84" s="223"/>
      <c r="B84" s="10" t="s">
        <v>929</v>
      </c>
      <c r="C84" s="10" t="s">
        <v>10</v>
      </c>
      <c r="D84" s="220"/>
      <c r="E84" s="222"/>
      <c r="F84" s="216"/>
    </row>
    <row r="85">
      <c r="A85" s="223"/>
      <c r="B85" s="10" t="s">
        <v>929</v>
      </c>
      <c r="C85" s="10" t="s">
        <v>10</v>
      </c>
      <c r="D85" s="220"/>
      <c r="E85" s="222"/>
      <c r="F85" s="216"/>
    </row>
    <row r="86">
      <c r="A86" s="223"/>
      <c r="B86" s="10" t="s">
        <v>929</v>
      </c>
      <c r="C86" s="10" t="s">
        <v>10</v>
      </c>
      <c r="D86" s="220"/>
      <c r="E86" s="222"/>
      <c r="F86" s="216"/>
    </row>
    <row r="87">
      <c r="A87" s="223"/>
      <c r="B87" s="10" t="s">
        <v>929</v>
      </c>
      <c r="C87" s="10" t="s">
        <v>10</v>
      </c>
      <c r="D87" s="220"/>
      <c r="E87" s="222"/>
      <c r="F87" s="216"/>
    </row>
    <row r="88">
      <c r="A88" s="223"/>
      <c r="B88" s="10" t="s">
        <v>929</v>
      </c>
      <c r="C88" s="10" t="s">
        <v>10</v>
      </c>
      <c r="D88" s="220"/>
      <c r="E88" s="222"/>
      <c r="F88" s="216"/>
    </row>
    <row r="89">
      <c r="A89" s="223"/>
      <c r="B89" s="10" t="s">
        <v>929</v>
      </c>
      <c r="C89" s="10" t="s">
        <v>10</v>
      </c>
      <c r="D89" s="220"/>
      <c r="E89" s="222"/>
      <c r="F89" s="216"/>
    </row>
    <row r="90">
      <c r="A90" s="223"/>
      <c r="B90" s="10" t="s">
        <v>929</v>
      </c>
      <c r="C90" s="10" t="s">
        <v>10</v>
      </c>
      <c r="D90" s="220"/>
      <c r="E90" s="222"/>
      <c r="F90" s="216"/>
    </row>
    <row r="91">
      <c r="A91" s="223"/>
      <c r="B91" s="10" t="s">
        <v>929</v>
      </c>
      <c r="C91" s="10" t="s">
        <v>10</v>
      </c>
      <c r="D91" s="220"/>
      <c r="E91" s="222"/>
      <c r="F91" s="216"/>
    </row>
    <row r="92">
      <c r="A92" s="223"/>
      <c r="B92" s="10" t="s">
        <v>929</v>
      </c>
      <c r="C92" s="10" t="s">
        <v>10</v>
      </c>
      <c r="D92" s="220"/>
      <c r="E92" s="222"/>
      <c r="F92" s="216"/>
    </row>
    <row r="93">
      <c r="A93" s="223"/>
      <c r="B93" s="10" t="s">
        <v>929</v>
      </c>
      <c r="C93" s="10" t="s">
        <v>10</v>
      </c>
      <c r="D93" s="220"/>
      <c r="E93" s="222"/>
      <c r="F93" s="216"/>
    </row>
    <row r="94">
      <c r="A94" s="223"/>
      <c r="B94" s="10" t="s">
        <v>929</v>
      </c>
      <c r="C94" s="10" t="s">
        <v>10</v>
      </c>
      <c r="D94" s="220"/>
      <c r="E94" s="222"/>
      <c r="F94" s="216"/>
    </row>
    <row r="95">
      <c r="A95" s="223"/>
      <c r="B95" s="10" t="s">
        <v>929</v>
      </c>
      <c r="C95" s="10" t="s">
        <v>10</v>
      </c>
      <c r="D95" s="220"/>
      <c r="E95" s="222"/>
      <c r="F95" s="216"/>
    </row>
    <row r="96">
      <c r="A96" s="223"/>
      <c r="B96" s="10" t="s">
        <v>929</v>
      </c>
      <c r="C96" s="10" t="s">
        <v>10</v>
      </c>
      <c r="D96" s="220"/>
      <c r="E96" s="222"/>
      <c r="F96" s="216"/>
    </row>
    <row r="97">
      <c r="A97" s="223"/>
      <c r="B97" s="10" t="s">
        <v>929</v>
      </c>
      <c r="C97" s="10" t="s">
        <v>10</v>
      </c>
      <c r="D97" s="220"/>
      <c r="E97" s="222"/>
      <c r="F97" s="216"/>
    </row>
    <row r="98">
      <c r="A98" s="223"/>
      <c r="B98" s="10" t="s">
        <v>929</v>
      </c>
      <c r="C98" s="10" t="s">
        <v>10</v>
      </c>
      <c r="D98" s="220"/>
      <c r="E98" s="222"/>
      <c r="F98" s="216"/>
    </row>
    <row r="99">
      <c r="A99" s="223"/>
      <c r="B99" s="10" t="s">
        <v>929</v>
      </c>
      <c r="C99" s="10" t="s">
        <v>10</v>
      </c>
      <c r="D99" s="220"/>
      <c r="E99" s="222"/>
      <c r="F99" s="216"/>
    </row>
    <row r="100">
      <c r="A100" s="223"/>
      <c r="B100" s="10" t="s">
        <v>929</v>
      </c>
      <c r="C100" s="10" t="s">
        <v>10</v>
      </c>
      <c r="D100" s="220"/>
      <c r="E100" s="222"/>
      <c r="F100" s="216"/>
    </row>
    <row r="101">
      <c r="A101" s="223"/>
      <c r="B101" s="10" t="s">
        <v>929</v>
      </c>
      <c r="C101" s="10" t="s">
        <v>10</v>
      </c>
      <c r="D101" s="220"/>
      <c r="E101" s="222"/>
      <c r="F101" s="216"/>
    </row>
    <row r="102">
      <c r="A102" s="223"/>
      <c r="B102" s="10" t="s">
        <v>929</v>
      </c>
      <c r="C102" s="10" t="s">
        <v>10</v>
      </c>
      <c r="D102" s="220"/>
      <c r="E102" s="222"/>
      <c r="F102" s="216"/>
    </row>
    <row r="103">
      <c r="A103" s="223"/>
      <c r="B103" s="10" t="s">
        <v>929</v>
      </c>
      <c r="C103" s="10" t="s">
        <v>10</v>
      </c>
      <c r="D103" s="220"/>
      <c r="E103" s="222"/>
      <c r="F103" s="216"/>
    </row>
    <row r="104">
      <c r="A104" s="223"/>
      <c r="B104" s="10" t="s">
        <v>929</v>
      </c>
      <c r="C104" s="10" t="s">
        <v>10</v>
      </c>
      <c r="D104" s="220"/>
      <c r="E104" s="222"/>
      <c r="F104" s="216"/>
    </row>
    <row r="105">
      <c r="A105" s="223"/>
      <c r="B105" s="10" t="s">
        <v>929</v>
      </c>
      <c r="C105" s="10" t="s">
        <v>10</v>
      </c>
      <c r="D105" s="220"/>
      <c r="E105" s="222"/>
      <c r="F105" s="216"/>
    </row>
    <row r="106">
      <c r="A106" s="223"/>
      <c r="B106" s="10" t="s">
        <v>929</v>
      </c>
      <c r="C106" s="10" t="s">
        <v>10</v>
      </c>
      <c r="D106" s="220"/>
      <c r="E106" s="222"/>
      <c r="F106" s="216"/>
    </row>
    <row r="107">
      <c r="A107" s="223"/>
      <c r="B107" s="10" t="s">
        <v>929</v>
      </c>
      <c r="C107" s="10" t="s">
        <v>10</v>
      </c>
      <c r="D107" s="220"/>
      <c r="E107" s="222"/>
      <c r="F107" s="216"/>
    </row>
    <row r="108">
      <c r="A108" s="223"/>
      <c r="B108" s="10" t="s">
        <v>929</v>
      </c>
      <c r="C108" s="10" t="s">
        <v>10</v>
      </c>
      <c r="D108" s="220"/>
      <c r="E108" s="222"/>
      <c r="F108" s="216"/>
    </row>
    <row r="109">
      <c r="A109" s="223"/>
      <c r="B109" s="10" t="s">
        <v>929</v>
      </c>
      <c r="C109" s="10" t="s">
        <v>10</v>
      </c>
      <c r="D109" s="220"/>
      <c r="E109" s="222"/>
      <c r="F109" s="216"/>
    </row>
    <row r="110">
      <c r="A110" s="223"/>
      <c r="B110" s="10" t="s">
        <v>929</v>
      </c>
      <c r="C110" s="10" t="s">
        <v>10</v>
      </c>
      <c r="D110" s="220"/>
      <c r="E110" s="222"/>
      <c r="F110" s="216"/>
    </row>
    <row r="111">
      <c r="A111" s="223"/>
      <c r="B111" s="10" t="s">
        <v>929</v>
      </c>
      <c r="C111" s="10" t="s">
        <v>10</v>
      </c>
      <c r="D111" s="220"/>
      <c r="E111" s="222"/>
      <c r="F111" s="216"/>
    </row>
    <row r="112">
      <c r="A112" s="223"/>
      <c r="B112" s="10" t="s">
        <v>929</v>
      </c>
      <c r="C112" s="10" t="s">
        <v>10</v>
      </c>
      <c r="D112" s="220"/>
      <c r="E112" s="222"/>
      <c r="F112" s="216"/>
    </row>
    <row r="113">
      <c r="A113" s="223"/>
      <c r="B113" s="10" t="s">
        <v>929</v>
      </c>
      <c r="C113" s="10" t="s">
        <v>10</v>
      </c>
      <c r="D113" s="220"/>
      <c r="E113" s="222"/>
      <c r="F113" s="216"/>
    </row>
    <row r="114">
      <c r="A114" s="223"/>
      <c r="B114" s="10" t="s">
        <v>929</v>
      </c>
      <c r="C114" s="10" t="s">
        <v>10</v>
      </c>
      <c r="D114" s="220"/>
      <c r="E114" s="222"/>
      <c r="F114" s="216"/>
    </row>
    <row r="115">
      <c r="A115" s="223"/>
      <c r="B115" s="10" t="s">
        <v>929</v>
      </c>
      <c r="C115" s="10" t="s">
        <v>10</v>
      </c>
      <c r="D115" s="220"/>
      <c r="E115" s="222"/>
      <c r="F115" s="216"/>
    </row>
    <row r="116">
      <c r="A116" s="223"/>
      <c r="B116" s="10" t="s">
        <v>929</v>
      </c>
      <c r="C116" s="10" t="s">
        <v>10</v>
      </c>
      <c r="D116" s="220"/>
      <c r="E116" s="222"/>
      <c r="F116" s="216"/>
    </row>
    <row r="117">
      <c r="A117" s="223"/>
      <c r="B117" s="10" t="s">
        <v>929</v>
      </c>
      <c r="C117" s="10" t="s">
        <v>10</v>
      </c>
      <c r="D117" s="220"/>
      <c r="E117" s="222"/>
      <c r="F117" s="216"/>
    </row>
    <row r="118">
      <c r="A118" s="223"/>
      <c r="B118" s="10" t="s">
        <v>929</v>
      </c>
      <c r="C118" s="10" t="s">
        <v>10</v>
      </c>
      <c r="D118" s="220"/>
      <c r="E118" s="222"/>
      <c r="F118" s="216"/>
    </row>
    <row r="119">
      <c r="A119" s="223"/>
      <c r="B119" s="10" t="s">
        <v>929</v>
      </c>
      <c r="C119" s="10" t="s">
        <v>10</v>
      </c>
      <c r="D119" s="220"/>
      <c r="E119" s="222"/>
      <c r="F119" s="216"/>
    </row>
    <row r="120">
      <c r="A120" s="223"/>
      <c r="B120" s="10" t="s">
        <v>929</v>
      </c>
      <c r="C120" s="10" t="s">
        <v>10</v>
      </c>
      <c r="D120" s="220"/>
      <c r="E120" s="222"/>
      <c r="F120" s="216"/>
    </row>
    <row r="121">
      <c r="A121" s="223"/>
      <c r="B121" s="10" t="s">
        <v>929</v>
      </c>
      <c r="C121" s="10" t="s">
        <v>10</v>
      </c>
      <c r="D121" s="220"/>
      <c r="E121" s="222"/>
      <c r="F121" s="216"/>
    </row>
    <row r="122">
      <c r="A122" s="223"/>
      <c r="B122" s="10" t="s">
        <v>929</v>
      </c>
      <c r="C122" s="10" t="s">
        <v>10</v>
      </c>
      <c r="D122" s="220"/>
      <c r="E122" s="222"/>
      <c r="F122" s="216"/>
    </row>
    <row r="123">
      <c r="A123" s="223"/>
      <c r="B123" s="10" t="s">
        <v>929</v>
      </c>
      <c r="C123" s="10" t="s">
        <v>10</v>
      </c>
      <c r="D123" s="220"/>
      <c r="E123" s="222"/>
      <c r="F123" s="216"/>
    </row>
    <row r="124">
      <c r="A124" s="223"/>
      <c r="B124" s="10" t="s">
        <v>929</v>
      </c>
      <c r="C124" s="10" t="s">
        <v>10</v>
      </c>
      <c r="D124" s="220"/>
      <c r="E124" s="222"/>
      <c r="F124" s="216"/>
    </row>
    <row r="125">
      <c r="A125" s="223"/>
      <c r="B125" s="10" t="s">
        <v>929</v>
      </c>
      <c r="C125" s="10" t="s">
        <v>10</v>
      </c>
      <c r="D125" s="220"/>
      <c r="E125" s="222"/>
      <c r="F125" s="216"/>
    </row>
    <row r="126">
      <c r="A126" s="223"/>
      <c r="B126" s="10" t="s">
        <v>929</v>
      </c>
      <c r="C126" s="10" t="s">
        <v>10</v>
      </c>
      <c r="D126" s="220"/>
      <c r="E126" s="222"/>
      <c r="F126" s="216"/>
    </row>
    <row r="127">
      <c r="A127" s="223"/>
      <c r="B127" s="10" t="s">
        <v>929</v>
      </c>
      <c r="C127" s="10" t="s">
        <v>10</v>
      </c>
      <c r="D127" s="220"/>
      <c r="E127" s="222"/>
      <c r="F127" s="216"/>
    </row>
    <row r="128">
      <c r="A128" s="223"/>
      <c r="B128" s="10" t="s">
        <v>929</v>
      </c>
      <c r="C128" s="10" t="s">
        <v>10</v>
      </c>
      <c r="D128" s="220"/>
      <c r="E128" s="222"/>
      <c r="F128" s="216"/>
    </row>
    <row r="129">
      <c r="A129" s="223"/>
      <c r="B129" s="10" t="s">
        <v>929</v>
      </c>
      <c r="C129" s="10" t="s">
        <v>10</v>
      </c>
      <c r="D129" s="220"/>
      <c r="E129" s="222"/>
      <c r="F129" s="216"/>
    </row>
    <row r="130">
      <c r="A130" s="223"/>
      <c r="B130" s="10" t="s">
        <v>929</v>
      </c>
      <c r="C130" s="10" t="s">
        <v>10</v>
      </c>
      <c r="D130" s="220"/>
      <c r="E130" s="222"/>
      <c r="F130" s="216"/>
    </row>
    <row r="131">
      <c r="A131" s="223"/>
      <c r="B131" s="10" t="s">
        <v>929</v>
      </c>
      <c r="C131" s="10" t="s">
        <v>10</v>
      </c>
      <c r="D131" s="220"/>
      <c r="E131" s="222"/>
      <c r="F131" s="216"/>
    </row>
    <row r="132">
      <c r="A132" s="223"/>
      <c r="B132" s="10" t="s">
        <v>929</v>
      </c>
      <c r="C132" s="10" t="s">
        <v>10</v>
      </c>
      <c r="D132" s="220"/>
      <c r="E132" s="222"/>
      <c r="F132" s="216"/>
    </row>
    <row r="133">
      <c r="A133" s="223"/>
      <c r="B133" s="10" t="s">
        <v>929</v>
      </c>
      <c r="C133" s="10" t="s">
        <v>10</v>
      </c>
      <c r="D133" s="220"/>
      <c r="E133" s="222"/>
      <c r="F133" s="216"/>
    </row>
    <row r="134">
      <c r="A134" s="223"/>
      <c r="B134" s="10" t="s">
        <v>929</v>
      </c>
      <c r="C134" s="10" t="s">
        <v>10</v>
      </c>
      <c r="D134" s="220"/>
      <c r="E134" s="222"/>
      <c r="F134" s="216"/>
    </row>
    <row r="135">
      <c r="A135" s="223"/>
      <c r="B135" s="10" t="s">
        <v>929</v>
      </c>
      <c r="C135" s="10" t="s">
        <v>10</v>
      </c>
      <c r="D135" s="220"/>
      <c r="E135" s="222"/>
      <c r="F135" s="216"/>
    </row>
    <row r="136">
      <c r="A136" s="223"/>
      <c r="B136" s="10" t="s">
        <v>929</v>
      </c>
      <c r="C136" s="10" t="s">
        <v>10</v>
      </c>
      <c r="D136" s="220"/>
      <c r="E136" s="222"/>
      <c r="F136" s="216"/>
    </row>
    <row r="137">
      <c r="A137" s="223"/>
      <c r="B137" s="10" t="s">
        <v>929</v>
      </c>
      <c r="C137" s="10" t="s">
        <v>10</v>
      </c>
      <c r="D137" s="220"/>
      <c r="E137" s="222"/>
      <c r="F137" s="216"/>
    </row>
    <row r="138">
      <c r="A138" s="223"/>
      <c r="B138" s="10" t="s">
        <v>929</v>
      </c>
      <c r="C138" s="10" t="s">
        <v>10</v>
      </c>
      <c r="D138" s="220"/>
      <c r="E138" s="222"/>
      <c r="F138" s="216"/>
    </row>
    <row r="139">
      <c r="A139" s="223"/>
      <c r="B139" s="10" t="s">
        <v>929</v>
      </c>
      <c r="C139" s="10" t="s">
        <v>10</v>
      </c>
      <c r="D139" s="220"/>
      <c r="E139" s="222"/>
      <c r="F139" s="216"/>
    </row>
    <row r="140">
      <c r="A140" s="223"/>
      <c r="B140" s="10" t="s">
        <v>929</v>
      </c>
      <c r="C140" s="10" t="s">
        <v>10</v>
      </c>
      <c r="D140" s="220"/>
      <c r="E140" s="222"/>
      <c r="F140" s="216"/>
    </row>
    <row r="141">
      <c r="A141" s="223"/>
      <c r="B141" s="10" t="s">
        <v>929</v>
      </c>
      <c r="C141" s="10" t="s">
        <v>10</v>
      </c>
      <c r="D141" s="220"/>
      <c r="E141" s="222"/>
      <c r="F141" s="216"/>
    </row>
    <row r="142">
      <c r="A142" s="223"/>
      <c r="B142" s="10" t="s">
        <v>929</v>
      </c>
      <c r="C142" s="10" t="s">
        <v>10</v>
      </c>
      <c r="D142" s="220"/>
      <c r="E142" s="222"/>
      <c r="F142" s="216"/>
    </row>
    <row r="143">
      <c r="A143" s="223"/>
      <c r="B143" s="10" t="s">
        <v>929</v>
      </c>
      <c r="C143" s="10" t="s">
        <v>10</v>
      </c>
      <c r="D143" s="220"/>
      <c r="E143" s="222"/>
      <c r="F143" s="216"/>
    </row>
    <row r="144">
      <c r="A144" s="223"/>
      <c r="B144" s="10" t="s">
        <v>929</v>
      </c>
      <c r="C144" s="10" t="s">
        <v>10</v>
      </c>
      <c r="D144" s="220"/>
      <c r="E144" s="222"/>
      <c r="F144" s="216"/>
    </row>
    <row r="145">
      <c r="A145" s="223"/>
      <c r="B145" s="10" t="s">
        <v>929</v>
      </c>
      <c r="C145" s="10" t="s">
        <v>10</v>
      </c>
      <c r="D145" s="220"/>
      <c r="E145" s="222"/>
      <c r="F145" s="216"/>
    </row>
    <row r="146">
      <c r="A146" s="223"/>
      <c r="B146" s="10" t="s">
        <v>929</v>
      </c>
      <c r="C146" s="10" t="s">
        <v>10</v>
      </c>
      <c r="D146" s="220"/>
      <c r="E146" s="222"/>
      <c r="F146" s="216"/>
    </row>
    <row r="147">
      <c r="A147" s="223"/>
      <c r="B147" s="10" t="s">
        <v>929</v>
      </c>
      <c r="C147" s="10" t="s">
        <v>10</v>
      </c>
      <c r="D147" s="220"/>
      <c r="E147" s="222"/>
      <c r="F147" s="216"/>
    </row>
    <row r="148">
      <c r="A148" s="223"/>
      <c r="B148" s="10" t="s">
        <v>929</v>
      </c>
      <c r="C148" s="10" t="s">
        <v>10</v>
      </c>
      <c r="D148" s="220"/>
      <c r="E148" s="222"/>
      <c r="F148" s="216"/>
    </row>
    <row r="149">
      <c r="A149" s="223"/>
      <c r="B149" s="10" t="s">
        <v>929</v>
      </c>
      <c r="C149" s="10" t="s">
        <v>10</v>
      </c>
      <c r="D149" s="220"/>
      <c r="E149" s="222"/>
      <c r="F149" s="216"/>
    </row>
    <row r="150">
      <c r="A150" s="223"/>
      <c r="B150" s="10" t="s">
        <v>929</v>
      </c>
      <c r="C150" s="10" t="s">
        <v>10</v>
      </c>
      <c r="D150" s="220"/>
      <c r="E150" s="222"/>
      <c r="F150" s="216"/>
    </row>
    <row r="151">
      <c r="A151" s="223"/>
      <c r="B151" s="10" t="s">
        <v>929</v>
      </c>
      <c r="C151" s="10" t="s">
        <v>10</v>
      </c>
      <c r="D151" s="220"/>
      <c r="E151" s="222"/>
      <c r="F151" s="216"/>
    </row>
    <row r="152">
      <c r="A152" s="223"/>
      <c r="B152" s="10" t="s">
        <v>929</v>
      </c>
      <c r="C152" s="10" t="s">
        <v>10</v>
      </c>
      <c r="D152" s="220"/>
      <c r="E152" s="222"/>
      <c r="F152" s="216"/>
    </row>
    <row r="153">
      <c r="A153" s="223"/>
      <c r="B153" s="10" t="s">
        <v>929</v>
      </c>
      <c r="C153" s="10" t="s">
        <v>10</v>
      </c>
      <c r="D153" s="220"/>
      <c r="E153" s="222"/>
      <c r="F153" s="216"/>
    </row>
    <row r="154">
      <c r="A154" s="223"/>
      <c r="B154" s="10" t="s">
        <v>929</v>
      </c>
      <c r="C154" s="10" t="s">
        <v>10</v>
      </c>
      <c r="D154" s="220"/>
      <c r="E154" s="222"/>
      <c r="F154" s="216"/>
    </row>
    <row r="155">
      <c r="A155" s="223"/>
      <c r="B155" s="10" t="s">
        <v>929</v>
      </c>
      <c r="C155" s="10" t="s">
        <v>10</v>
      </c>
      <c r="D155" s="220"/>
      <c r="E155" s="222"/>
      <c r="F155" s="216"/>
    </row>
    <row r="156">
      <c r="A156" s="223"/>
      <c r="B156" s="10" t="s">
        <v>929</v>
      </c>
      <c r="C156" s="10" t="s">
        <v>10</v>
      </c>
      <c r="D156" s="220"/>
      <c r="E156" s="222"/>
      <c r="F156" s="216"/>
    </row>
    <row r="157">
      <c r="A157" s="223"/>
      <c r="B157" s="10" t="s">
        <v>929</v>
      </c>
      <c r="C157" s="10" t="s">
        <v>10</v>
      </c>
      <c r="D157" s="220"/>
      <c r="E157" s="222"/>
      <c r="F157" s="216"/>
    </row>
    <row r="158">
      <c r="A158" s="223"/>
      <c r="B158" s="10" t="s">
        <v>929</v>
      </c>
      <c r="C158" s="10" t="s">
        <v>10</v>
      </c>
      <c r="D158" s="220"/>
      <c r="E158" s="222"/>
      <c r="F158" s="216"/>
    </row>
    <row r="159">
      <c r="A159" s="223"/>
      <c r="B159" s="10" t="s">
        <v>929</v>
      </c>
      <c r="C159" s="10" t="s">
        <v>10</v>
      </c>
      <c r="D159" s="220"/>
      <c r="E159" s="222"/>
      <c r="F159" s="216"/>
    </row>
    <row r="160">
      <c r="A160" s="223"/>
      <c r="B160" s="10" t="s">
        <v>929</v>
      </c>
      <c r="C160" s="10" t="s">
        <v>10</v>
      </c>
      <c r="D160" s="220"/>
      <c r="E160" s="222"/>
      <c r="F160" s="216"/>
    </row>
    <row r="161">
      <c r="A161" s="223"/>
      <c r="B161" s="10" t="s">
        <v>929</v>
      </c>
      <c r="C161" s="10" t="s">
        <v>10</v>
      </c>
      <c r="D161" s="220"/>
      <c r="E161" s="222"/>
      <c r="F161" s="216"/>
    </row>
    <row r="162">
      <c r="A162" s="223"/>
      <c r="B162" s="10" t="s">
        <v>929</v>
      </c>
      <c r="C162" s="10" t="s">
        <v>10</v>
      </c>
      <c r="D162" s="220"/>
      <c r="E162" s="222"/>
      <c r="F162" s="216"/>
    </row>
    <row r="163">
      <c r="A163" s="223"/>
      <c r="B163" s="10" t="s">
        <v>929</v>
      </c>
      <c r="C163" s="10" t="s">
        <v>10</v>
      </c>
      <c r="D163" s="220"/>
      <c r="E163" s="222"/>
      <c r="F163" s="216"/>
    </row>
    <row r="164">
      <c r="A164" s="223"/>
      <c r="B164" s="10" t="s">
        <v>929</v>
      </c>
      <c r="C164" s="10" t="s">
        <v>10</v>
      </c>
      <c r="D164" s="220"/>
      <c r="E164" s="222"/>
      <c r="F164" s="216"/>
    </row>
    <row r="165">
      <c r="A165" s="223"/>
      <c r="B165" s="10" t="s">
        <v>929</v>
      </c>
      <c r="C165" s="10" t="s">
        <v>10</v>
      </c>
      <c r="D165" s="220"/>
      <c r="E165" s="222"/>
      <c r="F165" s="216"/>
    </row>
    <row r="166">
      <c r="A166" s="223"/>
      <c r="B166" s="10" t="s">
        <v>929</v>
      </c>
      <c r="C166" s="10" t="s">
        <v>10</v>
      </c>
      <c r="D166" s="220"/>
      <c r="E166" s="222"/>
      <c r="F166" s="216"/>
    </row>
    <row r="167">
      <c r="A167" s="223"/>
      <c r="B167" s="10" t="s">
        <v>929</v>
      </c>
      <c r="C167" s="10" t="s">
        <v>10</v>
      </c>
      <c r="D167" s="220"/>
      <c r="E167" s="222"/>
      <c r="F167" s="216"/>
    </row>
    <row r="168">
      <c r="A168" s="223"/>
      <c r="B168" s="10" t="s">
        <v>929</v>
      </c>
      <c r="C168" s="10" t="s">
        <v>10</v>
      </c>
      <c r="D168" s="220"/>
      <c r="E168" s="222"/>
      <c r="F168" s="216"/>
    </row>
    <row r="169">
      <c r="A169" s="223"/>
      <c r="B169" s="10" t="s">
        <v>929</v>
      </c>
      <c r="C169" s="10" t="s">
        <v>10</v>
      </c>
      <c r="D169" s="220"/>
      <c r="E169" s="222"/>
      <c r="F169" s="216"/>
    </row>
    <row r="170">
      <c r="A170" s="223"/>
      <c r="B170" s="10" t="s">
        <v>929</v>
      </c>
      <c r="C170" s="10" t="s">
        <v>10</v>
      </c>
      <c r="D170" s="220"/>
      <c r="E170" s="222"/>
      <c r="F170" s="216"/>
    </row>
    <row r="171">
      <c r="A171" s="223"/>
      <c r="B171" s="10" t="s">
        <v>929</v>
      </c>
      <c r="C171" s="10" t="s">
        <v>10</v>
      </c>
      <c r="D171" s="220"/>
      <c r="E171" s="222"/>
      <c r="F171" s="216"/>
    </row>
    <row r="172">
      <c r="A172" s="223"/>
      <c r="B172" s="10" t="s">
        <v>929</v>
      </c>
      <c r="C172" s="10" t="s">
        <v>10</v>
      </c>
      <c r="D172" s="220"/>
      <c r="E172" s="222"/>
      <c r="F172" s="216"/>
    </row>
    <row r="173">
      <c r="A173" s="223"/>
      <c r="B173" s="10" t="s">
        <v>929</v>
      </c>
      <c r="C173" s="10" t="s">
        <v>10</v>
      </c>
      <c r="D173" s="220"/>
      <c r="E173" s="222"/>
      <c r="F173" s="216"/>
    </row>
    <row r="174">
      <c r="A174" s="223"/>
      <c r="B174" s="10" t="s">
        <v>929</v>
      </c>
      <c r="C174" s="10" t="s">
        <v>10</v>
      </c>
      <c r="D174" s="220"/>
      <c r="E174" s="222"/>
      <c r="F174" s="216"/>
    </row>
    <row r="175">
      <c r="A175" s="223"/>
      <c r="B175" s="10" t="s">
        <v>929</v>
      </c>
      <c r="C175" s="10" t="s">
        <v>10</v>
      </c>
      <c r="D175" s="220"/>
      <c r="E175" s="222"/>
      <c r="F175" s="216"/>
    </row>
    <row r="176">
      <c r="A176" s="223"/>
      <c r="B176" s="10" t="s">
        <v>929</v>
      </c>
      <c r="C176" s="10" t="s">
        <v>10</v>
      </c>
      <c r="D176" s="220"/>
      <c r="E176" s="222"/>
      <c r="F176" s="216"/>
    </row>
    <row r="177">
      <c r="A177" s="223"/>
      <c r="B177" s="10" t="s">
        <v>929</v>
      </c>
      <c r="C177" s="10" t="s">
        <v>10</v>
      </c>
      <c r="D177" s="220"/>
      <c r="E177" s="222"/>
      <c r="F177" s="216"/>
    </row>
    <row r="178">
      <c r="A178" s="223"/>
      <c r="B178" s="10" t="s">
        <v>929</v>
      </c>
      <c r="C178" s="10" t="s">
        <v>10</v>
      </c>
      <c r="D178" s="220"/>
      <c r="E178" s="222"/>
      <c r="F178" s="216"/>
    </row>
    <row r="179">
      <c r="A179" s="223"/>
      <c r="B179" s="10" t="s">
        <v>929</v>
      </c>
      <c r="C179" s="10" t="s">
        <v>10</v>
      </c>
      <c r="D179" s="220"/>
      <c r="E179" s="222"/>
      <c r="F179" s="216"/>
    </row>
    <row r="180">
      <c r="A180" s="223"/>
      <c r="B180" s="10" t="s">
        <v>929</v>
      </c>
      <c r="C180" s="10" t="s">
        <v>10</v>
      </c>
      <c r="D180" s="220"/>
      <c r="E180" s="222"/>
      <c r="F180" s="216"/>
    </row>
    <row r="181">
      <c r="A181" s="223"/>
      <c r="B181" s="10" t="s">
        <v>929</v>
      </c>
      <c r="C181" s="10" t="s">
        <v>10</v>
      </c>
      <c r="D181" s="220"/>
      <c r="E181" s="222"/>
      <c r="F181" s="216"/>
    </row>
    <row r="182">
      <c r="A182" s="223"/>
      <c r="B182" s="10" t="s">
        <v>929</v>
      </c>
      <c r="C182" s="10" t="s">
        <v>10</v>
      </c>
      <c r="D182" s="220"/>
      <c r="E182" s="222"/>
      <c r="F182" s="216"/>
    </row>
    <row r="183">
      <c r="A183" s="223"/>
      <c r="B183" s="10" t="s">
        <v>929</v>
      </c>
      <c r="C183" s="10" t="s">
        <v>10</v>
      </c>
      <c r="D183" s="220"/>
      <c r="E183" s="222"/>
      <c r="F183" s="216"/>
    </row>
    <row r="184">
      <c r="A184" s="223"/>
      <c r="B184" s="10" t="s">
        <v>929</v>
      </c>
      <c r="C184" s="10" t="s">
        <v>10</v>
      </c>
      <c r="D184" s="220"/>
      <c r="E184" s="222"/>
      <c r="F184" s="216"/>
    </row>
    <row r="185">
      <c r="A185" s="223"/>
      <c r="B185" s="10" t="s">
        <v>929</v>
      </c>
      <c r="C185" s="10" t="s">
        <v>10</v>
      </c>
      <c r="D185" s="220"/>
      <c r="E185" s="222"/>
      <c r="F185" s="216"/>
    </row>
    <row r="186">
      <c r="A186" s="223"/>
      <c r="B186" s="10" t="s">
        <v>929</v>
      </c>
      <c r="C186" s="10" t="s">
        <v>10</v>
      </c>
      <c r="D186" s="220"/>
      <c r="E186" s="222"/>
      <c r="F186" s="216"/>
    </row>
    <row r="187">
      <c r="A187" s="223"/>
      <c r="B187" s="10" t="s">
        <v>929</v>
      </c>
      <c r="C187" s="10" t="s">
        <v>10</v>
      </c>
      <c r="D187" s="220"/>
      <c r="E187" s="222"/>
      <c r="F187" s="216"/>
    </row>
    <row r="188">
      <c r="A188" s="223"/>
      <c r="B188" s="10" t="s">
        <v>929</v>
      </c>
      <c r="C188" s="10" t="s">
        <v>10</v>
      </c>
      <c r="D188" s="220"/>
      <c r="E188" s="222"/>
      <c r="F188" s="216"/>
    </row>
    <row r="189">
      <c r="A189" s="223"/>
      <c r="B189" s="10" t="s">
        <v>929</v>
      </c>
      <c r="C189" s="10" t="s">
        <v>10</v>
      </c>
      <c r="D189" s="220"/>
      <c r="E189" s="222"/>
      <c r="F189" s="216"/>
    </row>
    <row r="190">
      <c r="A190" s="223"/>
      <c r="B190" s="10" t="s">
        <v>929</v>
      </c>
      <c r="C190" s="10" t="s">
        <v>10</v>
      </c>
      <c r="D190" s="220"/>
      <c r="E190" s="222"/>
      <c r="F190" s="216"/>
    </row>
    <row r="191">
      <c r="A191" s="223"/>
      <c r="B191" s="10" t="s">
        <v>929</v>
      </c>
      <c r="C191" s="10" t="s">
        <v>10</v>
      </c>
      <c r="D191" s="220"/>
      <c r="E191" s="222"/>
      <c r="F191" s="216"/>
    </row>
    <row r="192">
      <c r="A192" s="223"/>
      <c r="B192" s="10" t="s">
        <v>929</v>
      </c>
      <c r="C192" s="10" t="s">
        <v>10</v>
      </c>
      <c r="D192" s="220"/>
      <c r="E192" s="222"/>
      <c r="F192" s="216"/>
    </row>
    <row r="193">
      <c r="A193" s="223"/>
      <c r="B193" s="10" t="s">
        <v>929</v>
      </c>
      <c r="C193" s="10" t="s">
        <v>10</v>
      </c>
      <c r="D193" s="220"/>
      <c r="E193" s="222"/>
      <c r="F193" s="216"/>
    </row>
    <row r="194">
      <c r="A194" s="223"/>
      <c r="B194" s="10" t="s">
        <v>929</v>
      </c>
      <c r="C194" s="10" t="s">
        <v>10</v>
      </c>
      <c r="D194" s="220"/>
      <c r="E194" s="222"/>
      <c r="F194" s="216"/>
    </row>
    <row r="195">
      <c r="A195" s="223"/>
      <c r="B195" s="10" t="s">
        <v>929</v>
      </c>
      <c r="C195" s="10" t="s">
        <v>10</v>
      </c>
      <c r="D195" s="220"/>
      <c r="E195" s="222"/>
      <c r="F195" s="216"/>
    </row>
    <row r="196">
      <c r="A196" s="223"/>
      <c r="B196" s="10" t="s">
        <v>929</v>
      </c>
      <c r="C196" s="10" t="s">
        <v>10</v>
      </c>
      <c r="D196" s="220"/>
      <c r="E196" s="222"/>
      <c r="F196" s="216"/>
    </row>
    <row r="197">
      <c r="A197" s="223"/>
      <c r="B197" s="10" t="s">
        <v>929</v>
      </c>
      <c r="C197" s="10" t="s">
        <v>10</v>
      </c>
      <c r="D197" s="220"/>
      <c r="E197" s="222"/>
      <c r="F197" s="216"/>
    </row>
    <row r="198">
      <c r="A198" s="223"/>
      <c r="B198" s="10" t="s">
        <v>929</v>
      </c>
      <c r="C198" s="10" t="s">
        <v>10</v>
      </c>
      <c r="D198" s="220"/>
      <c r="E198" s="222"/>
      <c r="F198" s="216"/>
    </row>
    <row r="199">
      <c r="A199" s="223"/>
      <c r="B199" s="10" t="s">
        <v>929</v>
      </c>
      <c r="C199" s="10" t="s">
        <v>10</v>
      </c>
      <c r="D199" s="220"/>
      <c r="E199" s="222"/>
      <c r="F199" s="216"/>
    </row>
    <row r="200">
      <c r="A200" s="223"/>
      <c r="B200" s="10" t="s">
        <v>929</v>
      </c>
      <c r="C200" s="10" t="s">
        <v>10</v>
      </c>
      <c r="D200" s="220"/>
      <c r="E200" s="222"/>
      <c r="F200" s="216"/>
    </row>
    <row r="201">
      <c r="A201" s="223"/>
      <c r="B201" s="10" t="s">
        <v>929</v>
      </c>
      <c r="C201" s="10" t="s">
        <v>10</v>
      </c>
      <c r="D201" s="220"/>
      <c r="E201" s="222"/>
      <c r="F201" s="216"/>
    </row>
    <row r="202">
      <c r="A202" s="223"/>
      <c r="B202" s="10" t="s">
        <v>929</v>
      </c>
      <c r="C202" s="10" t="s">
        <v>10</v>
      </c>
      <c r="D202" s="220"/>
      <c r="E202" s="222"/>
      <c r="F202" s="216"/>
    </row>
    <row r="203">
      <c r="A203" s="223"/>
      <c r="B203" s="10" t="s">
        <v>929</v>
      </c>
      <c r="C203" s="10" t="s">
        <v>10</v>
      </c>
      <c r="D203" s="220"/>
      <c r="E203" s="222"/>
      <c r="F203" s="216"/>
    </row>
    <row r="204">
      <c r="A204" s="223"/>
      <c r="B204" s="10" t="s">
        <v>929</v>
      </c>
      <c r="C204" s="10" t="s">
        <v>10</v>
      </c>
      <c r="D204" s="220"/>
      <c r="E204" s="222"/>
      <c r="F204" s="216"/>
    </row>
    <row r="205">
      <c r="A205" s="223"/>
      <c r="B205" s="10" t="s">
        <v>929</v>
      </c>
      <c r="C205" s="10" t="s">
        <v>10</v>
      </c>
      <c r="D205" s="220"/>
      <c r="E205" s="222"/>
      <c r="F205" s="216"/>
    </row>
    <row r="206">
      <c r="A206" s="223"/>
      <c r="B206" s="10" t="s">
        <v>929</v>
      </c>
      <c r="C206" s="10" t="s">
        <v>10</v>
      </c>
      <c r="D206" s="220"/>
      <c r="E206" s="222"/>
      <c r="F206" s="216"/>
    </row>
    <row r="207">
      <c r="A207" s="223"/>
      <c r="B207" s="10" t="s">
        <v>929</v>
      </c>
      <c r="C207" s="10" t="s">
        <v>10</v>
      </c>
      <c r="D207" s="220"/>
      <c r="E207" s="222"/>
      <c r="F207" s="216"/>
    </row>
    <row r="208">
      <c r="A208" s="223"/>
      <c r="B208" s="10" t="s">
        <v>929</v>
      </c>
      <c r="C208" s="10" t="s">
        <v>10</v>
      </c>
      <c r="D208" s="220"/>
      <c r="E208" s="222"/>
      <c r="F208" s="216"/>
    </row>
    <row r="209">
      <c r="A209" s="223"/>
      <c r="B209" s="10" t="s">
        <v>929</v>
      </c>
      <c r="C209" s="10" t="s">
        <v>10</v>
      </c>
      <c r="D209" s="220"/>
      <c r="E209" s="222"/>
      <c r="F209" s="216"/>
    </row>
    <row r="210">
      <c r="A210" s="223"/>
      <c r="B210" s="10" t="s">
        <v>929</v>
      </c>
      <c r="C210" s="10" t="s">
        <v>10</v>
      </c>
      <c r="D210" s="220"/>
      <c r="E210" s="222"/>
      <c r="F210" s="216"/>
    </row>
    <row r="211">
      <c r="A211" s="223"/>
      <c r="B211" s="10" t="s">
        <v>929</v>
      </c>
      <c r="C211" s="10" t="s">
        <v>10</v>
      </c>
      <c r="D211" s="220"/>
      <c r="E211" s="222"/>
      <c r="F211" s="216"/>
    </row>
    <row r="212">
      <c r="A212" s="223"/>
      <c r="B212" s="10" t="s">
        <v>929</v>
      </c>
      <c r="C212" s="10" t="s">
        <v>10</v>
      </c>
      <c r="D212" s="220"/>
      <c r="E212" s="222"/>
      <c r="F212" s="216"/>
    </row>
    <row r="213">
      <c r="A213" s="223"/>
      <c r="B213" s="10" t="s">
        <v>929</v>
      </c>
      <c r="C213" s="10" t="s">
        <v>10</v>
      </c>
      <c r="D213" s="220"/>
      <c r="E213" s="222"/>
      <c r="F213" s="216"/>
    </row>
    <row r="214">
      <c r="A214" s="223"/>
      <c r="B214" s="10" t="s">
        <v>929</v>
      </c>
      <c r="C214" s="10" t="s">
        <v>10</v>
      </c>
      <c r="D214" s="220"/>
      <c r="E214" s="222"/>
      <c r="F214" s="216"/>
    </row>
    <row r="215">
      <c r="A215" s="223"/>
      <c r="B215" s="10" t="s">
        <v>929</v>
      </c>
      <c r="C215" s="10" t="s">
        <v>10</v>
      </c>
      <c r="D215" s="220"/>
      <c r="E215" s="222"/>
      <c r="F215" s="216"/>
    </row>
    <row r="216">
      <c r="A216" s="223"/>
      <c r="B216" s="10" t="s">
        <v>929</v>
      </c>
      <c r="C216" s="10" t="s">
        <v>10</v>
      </c>
      <c r="D216" s="220"/>
      <c r="E216" s="222"/>
      <c r="F216" s="216"/>
    </row>
    <row r="217">
      <c r="A217" s="223"/>
      <c r="B217" s="10" t="s">
        <v>929</v>
      </c>
      <c r="C217" s="10" t="s">
        <v>10</v>
      </c>
      <c r="D217" s="220"/>
      <c r="E217" s="222"/>
      <c r="F217" s="216"/>
    </row>
    <row r="218">
      <c r="A218" s="223"/>
      <c r="B218" s="10" t="s">
        <v>929</v>
      </c>
      <c r="C218" s="10" t="s">
        <v>10</v>
      </c>
      <c r="D218" s="220"/>
      <c r="E218" s="222"/>
      <c r="F218" s="216"/>
    </row>
    <row r="219">
      <c r="A219" s="223"/>
      <c r="B219" s="10" t="s">
        <v>929</v>
      </c>
      <c r="C219" s="10" t="s">
        <v>10</v>
      </c>
      <c r="D219" s="220"/>
      <c r="E219" s="222"/>
      <c r="F219" s="216"/>
    </row>
    <row r="220">
      <c r="A220" s="223"/>
      <c r="B220" s="10" t="s">
        <v>929</v>
      </c>
      <c r="C220" s="10" t="s">
        <v>10</v>
      </c>
      <c r="D220" s="220"/>
      <c r="E220" s="222"/>
      <c r="F220" s="216"/>
    </row>
    <row r="221">
      <c r="A221" s="223"/>
      <c r="B221" s="10" t="s">
        <v>929</v>
      </c>
      <c r="C221" s="10" t="s">
        <v>10</v>
      </c>
      <c r="D221" s="220"/>
      <c r="E221" s="222"/>
      <c r="F221" s="216"/>
    </row>
    <row r="222">
      <c r="A222" s="223"/>
      <c r="B222" s="10" t="s">
        <v>929</v>
      </c>
      <c r="C222" s="10" t="s">
        <v>10</v>
      </c>
      <c r="D222" s="220"/>
      <c r="E222" s="222"/>
      <c r="F222" s="216"/>
    </row>
    <row r="223">
      <c r="A223" s="223"/>
      <c r="B223" s="10" t="s">
        <v>929</v>
      </c>
      <c r="C223" s="10" t="s">
        <v>10</v>
      </c>
      <c r="D223" s="220"/>
      <c r="E223" s="222"/>
      <c r="F223" s="216"/>
    </row>
    <row r="224">
      <c r="A224" s="223"/>
      <c r="B224" s="10" t="s">
        <v>929</v>
      </c>
      <c r="C224" s="10" t="s">
        <v>10</v>
      </c>
      <c r="D224" s="220"/>
      <c r="E224" s="222"/>
      <c r="F224" s="216"/>
    </row>
    <row r="225">
      <c r="A225" s="223"/>
      <c r="B225" s="10" t="s">
        <v>929</v>
      </c>
      <c r="C225" s="10" t="s">
        <v>10</v>
      </c>
      <c r="D225" s="220"/>
      <c r="E225" s="222"/>
      <c r="F225" s="216"/>
    </row>
    <row r="226">
      <c r="A226" s="223"/>
      <c r="B226" s="10" t="s">
        <v>929</v>
      </c>
      <c r="C226" s="10" t="s">
        <v>10</v>
      </c>
      <c r="D226" s="220"/>
      <c r="E226" s="222"/>
      <c r="F226" s="216"/>
    </row>
    <row r="227">
      <c r="A227" s="223"/>
      <c r="B227" s="10" t="s">
        <v>929</v>
      </c>
      <c r="C227" s="10" t="s">
        <v>10</v>
      </c>
      <c r="D227" s="220"/>
      <c r="E227" s="222"/>
      <c r="F227" s="216"/>
    </row>
    <row r="228">
      <c r="A228" s="223"/>
      <c r="B228" s="10" t="s">
        <v>929</v>
      </c>
      <c r="C228" s="10" t="s">
        <v>10</v>
      </c>
      <c r="D228" s="220"/>
      <c r="E228" s="222"/>
      <c r="F228" s="216"/>
    </row>
    <row r="229">
      <c r="A229" s="223"/>
      <c r="B229" s="10" t="s">
        <v>929</v>
      </c>
      <c r="C229" s="10" t="s">
        <v>10</v>
      </c>
      <c r="D229" s="220"/>
      <c r="E229" s="222"/>
      <c r="F229" s="216"/>
    </row>
    <row r="230">
      <c r="A230" s="223"/>
      <c r="B230" s="10" t="s">
        <v>929</v>
      </c>
      <c r="C230" s="10" t="s">
        <v>10</v>
      </c>
      <c r="D230" s="220"/>
      <c r="E230" s="222"/>
      <c r="F230" s="216"/>
    </row>
    <row r="231">
      <c r="A231" s="223"/>
      <c r="B231" s="10" t="s">
        <v>929</v>
      </c>
      <c r="C231" s="10" t="s">
        <v>10</v>
      </c>
      <c r="D231" s="220"/>
      <c r="E231" s="222"/>
      <c r="F231" s="216"/>
    </row>
    <row r="232">
      <c r="A232" s="223"/>
      <c r="B232" s="10" t="s">
        <v>929</v>
      </c>
      <c r="C232" s="10" t="s">
        <v>10</v>
      </c>
      <c r="D232" s="220"/>
      <c r="E232" s="222"/>
      <c r="F232" s="216"/>
    </row>
    <row r="233">
      <c r="A233" s="223"/>
      <c r="B233" s="10" t="s">
        <v>929</v>
      </c>
      <c r="C233" s="10" t="s">
        <v>10</v>
      </c>
      <c r="D233" s="220"/>
      <c r="E233" s="222"/>
      <c r="F233" s="216"/>
    </row>
    <row r="234">
      <c r="A234" s="223"/>
      <c r="B234" s="10" t="s">
        <v>929</v>
      </c>
      <c r="C234" s="10" t="s">
        <v>10</v>
      </c>
      <c r="D234" s="220"/>
      <c r="E234" s="222"/>
      <c r="F234" s="216"/>
    </row>
    <row r="235">
      <c r="A235" s="223"/>
      <c r="B235" s="10" t="s">
        <v>929</v>
      </c>
      <c r="C235" s="10" t="s">
        <v>10</v>
      </c>
      <c r="D235" s="220"/>
      <c r="E235" s="222"/>
      <c r="F235" s="216"/>
    </row>
    <row r="236">
      <c r="A236" s="223"/>
      <c r="B236" s="10" t="s">
        <v>929</v>
      </c>
      <c r="C236" s="10" t="s">
        <v>10</v>
      </c>
      <c r="D236" s="220"/>
      <c r="E236" s="222"/>
      <c r="F236" s="216"/>
    </row>
    <row r="237">
      <c r="A237" s="223"/>
      <c r="B237" s="10" t="s">
        <v>929</v>
      </c>
      <c r="C237" s="10" t="s">
        <v>10</v>
      </c>
      <c r="D237" s="220"/>
      <c r="E237" s="222"/>
      <c r="F237" s="216"/>
    </row>
    <row r="238">
      <c r="A238" s="223"/>
      <c r="B238" s="10" t="s">
        <v>929</v>
      </c>
      <c r="C238" s="10" t="s">
        <v>10</v>
      </c>
      <c r="D238" s="220"/>
      <c r="E238" s="222"/>
      <c r="F238" s="216"/>
    </row>
    <row r="239">
      <c r="A239" s="223"/>
      <c r="B239" s="10" t="s">
        <v>929</v>
      </c>
      <c r="C239" s="10" t="s">
        <v>10</v>
      </c>
      <c r="D239" s="220"/>
      <c r="E239" s="222"/>
      <c r="F239" s="216"/>
    </row>
    <row r="240">
      <c r="A240" s="223"/>
      <c r="B240" s="10" t="s">
        <v>929</v>
      </c>
      <c r="C240" s="10" t="s">
        <v>10</v>
      </c>
      <c r="D240" s="220"/>
      <c r="E240" s="222"/>
      <c r="F240" s="216"/>
    </row>
    <row r="241">
      <c r="A241" s="223"/>
      <c r="B241" s="10" t="s">
        <v>929</v>
      </c>
      <c r="C241" s="10" t="s">
        <v>10</v>
      </c>
      <c r="D241" s="220"/>
      <c r="E241" s="222"/>
      <c r="F241" s="216"/>
    </row>
    <row r="242">
      <c r="A242" s="223"/>
      <c r="B242" s="10" t="s">
        <v>929</v>
      </c>
      <c r="C242" s="10" t="s">
        <v>10</v>
      </c>
      <c r="D242" s="220"/>
      <c r="E242" s="222"/>
      <c r="F242" s="216"/>
    </row>
    <row r="243">
      <c r="A243" s="223"/>
      <c r="B243" s="10" t="s">
        <v>929</v>
      </c>
      <c r="C243" s="10" t="s">
        <v>10</v>
      </c>
      <c r="D243" s="220"/>
      <c r="E243" s="222"/>
      <c r="F243" s="216"/>
    </row>
    <row r="244">
      <c r="A244" s="223"/>
      <c r="B244" s="10" t="s">
        <v>929</v>
      </c>
      <c r="C244" s="10" t="s">
        <v>10</v>
      </c>
      <c r="D244" s="220"/>
      <c r="E244" s="222"/>
      <c r="F244" s="216"/>
    </row>
    <row r="245">
      <c r="A245" s="223"/>
      <c r="B245" s="10" t="s">
        <v>929</v>
      </c>
      <c r="C245" s="10" t="s">
        <v>10</v>
      </c>
      <c r="D245" s="220"/>
      <c r="E245" s="222"/>
      <c r="F245" s="216"/>
    </row>
    <row r="246">
      <c r="A246" s="223"/>
      <c r="B246" s="10" t="s">
        <v>929</v>
      </c>
      <c r="C246" s="10" t="s">
        <v>10</v>
      </c>
      <c r="D246" s="220"/>
      <c r="E246" s="222"/>
      <c r="F246" s="216"/>
    </row>
    <row r="247">
      <c r="A247" s="223"/>
      <c r="B247" s="10" t="s">
        <v>929</v>
      </c>
      <c r="C247" s="10" t="s">
        <v>10</v>
      </c>
      <c r="D247" s="220"/>
      <c r="E247" s="222"/>
      <c r="F247" s="216"/>
    </row>
    <row r="248">
      <c r="A248" s="223"/>
      <c r="B248" s="10" t="s">
        <v>929</v>
      </c>
      <c r="C248" s="10" t="s">
        <v>10</v>
      </c>
      <c r="D248" s="220"/>
      <c r="E248" s="222"/>
      <c r="F248" s="216"/>
    </row>
    <row r="249">
      <c r="A249" s="223"/>
      <c r="B249" s="10" t="s">
        <v>929</v>
      </c>
      <c r="C249" s="10" t="s">
        <v>10</v>
      </c>
      <c r="D249" s="220"/>
      <c r="E249" s="222"/>
      <c r="F249" s="216"/>
    </row>
    <row r="250">
      <c r="A250" s="223"/>
      <c r="B250" s="10" t="s">
        <v>929</v>
      </c>
      <c r="C250" s="10" t="s">
        <v>10</v>
      </c>
      <c r="D250" s="220"/>
      <c r="E250" s="222"/>
      <c r="F250" s="216"/>
    </row>
    <row r="251">
      <c r="A251" s="223"/>
      <c r="B251" s="10" t="s">
        <v>929</v>
      </c>
      <c r="C251" s="10" t="s">
        <v>10</v>
      </c>
      <c r="D251" s="220"/>
      <c r="E251" s="222"/>
      <c r="F251" s="216"/>
    </row>
    <row r="252">
      <c r="A252" s="223"/>
      <c r="B252" s="10" t="s">
        <v>929</v>
      </c>
      <c r="C252" s="10" t="s">
        <v>10</v>
      </c>
      <c r="D252" s="220"/>
      <c r="E252" s="222"/>
      <c r="F252" s="216"/>
    </row>
    <row r="253">
      <c r="A253" s="223"/>
      <c r="B253" s="10" t="s">
        <v>929</v>
      </c>
      <c r="C253" s="10" t="s">
        <v>10</v>
      </c>
      <c r="D253" s="220"/>
      <c r="E253" s="222"/>
      <c r="F253" s="216"/>
    </row>
    <row r="254">
      <c r="A254" s="223"/>
      <c r="B254" s="10" t="s">
        <v>929</v>
      </c>
      <c r="C254" s="10" t="s">
        <v>10</v>
      </c>
      <c r="D254" s="220"/>
      <c r="E254" s="222"/>
      <c r="F254" s="216"/>
    </row>
    <row r="255">
      <c r="A255" s="223"/>
      <c r="B255" s="10" t="s">
        <v>929</v>
      </c>
      <c r="C255" s="10" t="s">
        <v>10</v>
      </c>
      <c r="D255" s="220"/>
      <c r="E255" s="222"/>
      <c r="F255" s="216"/>
    </row>
    <row r="256">
      <c r="A256" s="223"/>
      <c r="B256" s="10" t="s">
        <v>929</v>
      </c>
      <c r="C256" s="10" t="s">
        <v>10</v>
      </c>
      <c r="D256" s="220"/>
      <c r="E256" s="222"/>
      <c r="F256" s="216"/>
    </row>
    <row r="257">
      <c r="A257" s="223"/>
      <c r="B257" s="10" t="s">
        <v>929</v>
      </c>
      <c r="C257" s="10" t="s">
        <v>10</v>
      </c>
      <c r="D257" s="220"/>
      <c r="E257" s="222"/>
      <c r="F257" s="216"/>
    </row>
    <row r="258">
      <c r="A258" s="223"/>
      <c r="B258" s="10" t="s">
        <v>929</v>
      </c>
      <c r="C258" s="10" t="s">
        <v>10</v>
      </c>
      <c r="D258" s="220"/>
      <c r="E258" s="222"/>
      <c r="F258" s="216"/>
    </row>
    <row r="259">
      <c r="A259" s="223"/>
      <c r="B259" s="10" t="s">
        <v>929</v>
      </c>
      <c r="C259" s="10" t="s">
        <v>10</v>
      </c>
      <c r="D259" s="220"/>
      <c r="E259" s="222"/>
      <c r="F259" s="216"/>
    </row>
    <row r="260">
      <c r="A260" s="223"/>
      <c r="B260" s="10" t="s">
        <v>929</v>
      </c>
      <c r="C260" s="10" t="s">
        <v>10</v>
      </c>
      <c r="D260" s="220"/>
      <c r="E260" s="222"/>
      <c r="F260" s="216"/>
    </row>
    <row r="261">
      <c r="A261" s="223"/>
      <c r="B261" s="10" t="s">
        <v>929</v>
      </c>
      <c r="C261" s="10" t="s">
        <v>10</v>
      </c>
      <c r="D261" s="220"/>
      <c r="E261" s="222"/>
      <c r="F261" s="216"/>
    </row>
    <row r="262">
      <c r="A262" s="223"/>
      <c r="B262" s="10" t="s">
        <v>929</v>
      </c>
      <c r="C262" s="10" t="s">
        <v>10</v>
      </c>
      <c r="D262" s="220"/>
      <c r="E262" s="222"/>
      <c r="F262" s="216"/>
    </row>
    <row r="263">
      <c r="A263" s="223"/>
      <c r="B263" s="10" t="s">
        <v>929</v>
      </c>
      <c r="C263" s="10" t="s">
        <v>10</v>
      </c>
      <c r="D263" s="220"/>
      <c r="E263" s="222"/>
      <c r="F263" s="216"/>
    </row>
    <row r="264">
      <c r="A264" s="223"/>
      <c r="B264" s="10" t="s">
        <v>929</v>
      </c>
      <c r="C264" s="10" t="s">
        <v>10</v>
      </c>
      <c r="D264" s="220"/>
      <c r="E264" s="222"/>
      <c r="F264" s="216"/>
    </row>
    <row r="265">
      <c r="A265" s="223"/>
      <c r="B265" s="10" t="s">
        <v>929</v>
      </c>
      <c r="C265" s="10" t="s">
        <v>10</v>
      </c>
      <c r="D265" s="220"/>
      <c r="E265" s="222"/>
      <c r="F265" s="216"/>
    </row>
    <row r="266">
      <c r="A266" s="223"/>
      <c r="B266" s="10" t="s">
        <v>929</v>
      </c>
      <c r="C266" s="10" t="s">
        <v>10</v>
      </c>
      <c r="D266" s="220"/>
      <c r="E266" s="222"/>
      <c r="F266" s="216"/>
    </row>
    <row r="267">
      <c r="A267" s="223"/>
      <c r="B267" s="10" t="s">
        <v>929</v>
      </c>
      <c r="C267" s="10" t="s">
        <v>10</v>
      </c>
      <c r="D267" s="220"/>
      <c r="E267" s="222"/>
      <c r="F267" s="216"/>
    </row>
    <row r="268">
      <c r="A268" s="223"/>
      <c r="B268" s="10" t="s">
        <v>929</v>
      </c>
      <c r="C268" s="10" t="s">
        <v>10</v>
      </c>
      <c r="D268" s="220"/>
      <c r="E268" s="222"/>
      <c r="F268" s="216"/>
    </row>
    <row r="269">
      <c r="A269" s="223"/>
      <c r="B269" s="10" t="s">
        <v>929</v>
      </c>
      <c r="C269" s="10" t="s">
        <v>10</v>
      </c>
      <c r="D269" s="220"/>
      <c r="E269" s="222"/>
      <c r="F269" s="216"/>
    </row>
    <row r="270">
      <c r="A270" s="223"/>
      <c r="B270" s="10" t="s">
        <v>929</v>
      </c>
      <c r="C270" s="10" t="s">
        <v>10</v>
      </c>
      <c r="D270" s="220"/>
      <c r="E270" s="222"/>
      <c r="F270" s="216"/>
    </row>
    <row r="271">
      <c r="A271" s="223"/>
      <c r="B271" s="10" t="s">
        <v>929</v>
      </c>
      <c r="C271" s="10" t="s">
        <v>10</v>
      </c>
      <c r="D271" s="220"/>
      <c r="E271" s="222"/>
      <c r="F271" s="216"/>
    </row>
    <row r="272">
      <c r="A272" s="223"/>
      <c r="B272" s="10" t="s">
        <v>929</v>
      </c>
      <c r="C272" s="10" t="s">
        <v>10</v>
      </c>
      <c r="D272" s="220"/>
      <c r="E272" s="222"/>
      <c r="F272" s="216"/>
    </row>
    <row r="273">
      <c r="A273" s="223"/>
      <c r="B273" s="10" t="s">
        <v>929</v>
      </c>
      <c r="C273" s="10" t="s">
        <v>10</v>
      </c>
      <c r="D273" s="220"/>
      <c r="E273" s="222"/>
      <c r="F273" s="216"/>
    </row>
    <row r="274">
      <c r="A274" s="223"/>
      <c r="B274" s="10" t="s">
        <v>929</v>
      </c>
      <c r="C274" s="10" t="s">
        <v>10</v>
      </c>
      <c r="D274" s="220"/>
      <c r="E274" s="222"/>
      <c r="F274" s="216"/>
    </row>
    <row r="275">
      <c r="A275" s="223"/>
      <c r="B275" s="10" t="s">
        <v>929</v>
      </c>
      <c r="C275" s="10" t="s">
        <v>10</v>
      </c>
      <c r="D275" s="220"/>
      <c r="E275" s="222"/>
      <c r="F275" s="216"/>
    </row>
    <row r="276">
      <c r="A276" s="223"/>
      <c r="B276" s="10" t="s">
        <v>929</v>
      </c>
      <c r="C276" s="10" t="s">
        <v>10</v>
      </c>
      <c r="D276" s="220"/>
      <c r="E276" s="222"/>
      <c r="F276" s="216"/>
    </row>
    <row r="277">
      <c r="A277" s="223"/>
      <c r="B277" s="10" t="s">
        <v>929</v>
      </c>
      <c r="C277" s="10" t="s">
        <v>10</v>
      </c>
      <c r="D277" s="220"/>
      <c r="E277" s="222"/>
      <c r="F277" s="216"/>
    </row>
    <row r="278">
      <c r="A278" s="223"/>
      <c r="B278" s="10" t="s">
        <v>929</v>
      </c>
      <c r="C278" s="10" t="s">
        <v>10</v>
      </c>
      <c r="D278" s="220"/>
      <c r="E278" s="222"/>
      <c r="F278" s="216"/>
    </row>
    <row r="279">
      <c r="A279" s="223"/>
      <c r="B279" s="10" t="s">
        <v>929</v>
      </c>
      <c r="C279" s="10" t="s">
        <v>10</v>
      </c>
      <c r="D279" s="220"/>
      <c r="E279" s="222"/>
      <c r="F279" s="216"/>
    </row>
    <row r="280">
      <c r="A280" s="223"/>
      <c r="B280" s="10" t="s">
        <v>929</v>
      </c>
      <c r="C280" s="10" t="s">
        <v>10</v>
      </c>
      <c r="D280" s="220"/>
      <c r="E280" s="222"/>
      <c r="F280" s="216"/>
    </row>
    <row r="281">
      <c r="A281" s="223"/>
      <c r="B281" s="10" t="s">
        <v>929</v>
      </c>
      <c r="C281" s="10" t="s">
        <v>10</v>
      </c>
      <c r="D281" s="220"/>
      <c r="E281" s="222"/>
      <c r="F281" s="216"/>
    </row>
    <row r="282">
      <c r="A282" s="223"/>
      <c r="B282" s="10" t="s">
        <v>929</v>
      </c>
      <c r="C282" s="10" t="s">
        <v>10</v>
      </c>
      <c r="D282" s="220"/>
      <c r="E282" s="222"/>
      <c r="F282" s="216"/>
    </row>
    <row r="283">
      <c r="A283" s="223"/>
      <c r="B283" s="10" t="s">
        <v>929</v>
      </c>
      <c r="C283" s="10" t="s">
        <v>10</v>
      </c>
      <c r="D283" s="220"/>
      <c r="E283" s="222"/>
      <c r="F283" s="216"/>
    </row>
    <row r="284">
      <c r="A284" s="223"/>
      <c r="B284" s="10" t="s">
        <v>929</v>
      </c>
      <c r="C284" s="10" t="s">
        <v>10</v>
      </c>
      <c r="D284" s="220"/>
      <c r="E284" s="222"/>
      <c r="F284" s="216"/>
    </row>
    <row r="285">
      <c r="A285" s="223"/>
      <c r="B285" s="10" t="s">
        <v>929</v>
      </c>
      <c r="C285" s="10" t="s">
        <v>10</v>
      </c>
      <c r="D285" s="220"/>
      <c r="E285" s="222"/>
      <c r="F285" s="216"/>
    </row>
    <row r="286">
      <c r="A286" s="223"/>
      <c r="B286" s="10" t="s">
        <v>929</v>
      </c>
      <c r="C286" s="10" t="s">
        <v>10</v>
      </c>
      <c r="D286" s="220"/>
      <c r="E286" s="222"/>
      <c r="F286" s="216"/>
    </row>
    <row r="287">
      <c r="A287" s="223"/>
      <c r="B287" s="10" t="s">
        <v>929</v>
      </c>
      <c r="C287" s="10" t="s">
        <v>10</v>
      </c>
      <c r="D287" s="220"/>
      <c r="E287" s="222"/>
      <c r="F287" s="216"/>
    </row>
    <row r="288">
      <c r="A288" s="223"/>
      <c r="B288" s="10" t="s">
        <v>929</v>
      </c>
      <c r="C288" s="10" t="s">
        <v>10</v>
      </c>
      <c r="D288" s="220"/>
      <c r="E288" s="222"/>
      <c r="F288" s="216"/>
    </row>
    <row r="289">
      <c r="A289" s="223"/>
      <c r="B289" s="10" t="s">
        <v>929</v>
      </c>
      <c r="C289" s="10" t="s">
        <v>10</v>
      </c>
      <c r="D289" s="220"/>
      <c r="E289" s="222"/>
      <c r="F289" s="216"/>
    </row>
    <row r="290">
      <c r="A290" s="223"/>
      <c r="B290" s="10" t="s">
        <v>929</v>
      </c>
      <c r="C290" s="10" t="s">
        <v>10</v>
      </c>
      <c r="D290" s="220"/>
      <c r="E290" s="222"/>
      <c r="F290" s="216"/>
    </row>
    <row r="291">
      <c r="A291" s="223"/>
      <c r="B291" s="10" t="s">
        <v>929</v>
      </c>
      <c r="C291" s="10" t="s">
        <v>10</v>
      </c>
      <c r="D291" s="220"/>
      <c r="E291" s="222"/>
      <c r="F291" s="216"/>
    </row>
    <row r="292">
      <c r="A292" s="223"/>
      <c r="B292" s="10" t="s">
        <v>929</v>
      </c>
      <c r="C292" s="10" t="s">
        <v>10</v>
      </c>
      <c r="D292" s="220"/>
      <c r="E292" s="222"/>
      <c r="F292" s="216"/>
    </row>
    <row r="293">
      <c r="A293" s="223"/>
      <c r="B293" s="10" t="s">
        <v>929</v>
      </c>
      <c r="C293" s="10" t="s">
        <v>10</v>
      </c>
      <c r="D293" s="220"/>
      <c r="E293" s="222"/>
      <c r="F293" s="216"/>
    </row>
    <row r="294">
      <c r="A294" s="223"/>
      <c r="B294" s="10" t="s">
        <v>929</v>
      </c>
      <c r="C294" s="10" t="s">
        <v>10</v>
      </c>
      <c r="D294" s="220"/>
      <c r="E294" s="222"/>
      <c r="F294" s="216"/>
    </row>
    <row r="295">
      <c r="A295" s="223"/>
      <c r="B295" s="10" t="s">
        <v>929</v>
      </c>
      <c r="C295" s="10" t="s">
        <v>10</v>
      </c>
      <c r="D295" s="220"/>
      <c r="E295" s="222"/>
      <c r="F295" s="216"/>
    </row>
    <row r="296">
      <c r="A296" s="223"/>
      <c r="B296" s="10" t="s">
        <v>929</v>
      </c>
      <c r="C296" s="10" t="s">
        <v>10</v>
      </c>
      <c r="D296" s="220"/>
      <c r="E296" s="222"/>
      <c r="F296" s="216"/>
    </row>
    <row r="297">
      <c r="A297" s="223"/>
      <c r="B297" s="10" t="s">
        <v>929</v>
      </c>
      <c r="C297" s="10" t="s">
        <v>10</v>
      </c>
      <c r="D297" s="220"/>
      <c r="E297" s="222"/>
      <c r="F297" s="216"/>
    </row>
    <row r="298">
      <c r="A298" s="223"/>
      <c r="B298" s="10" t="s">
        <v>929</v>
      </c>
      <c r="C298" s="10" t="s">
        <v>10</v>
      </c>
      <c r="D298" s="220"/>
      <c r="E298" s="222"/>
      <c r="F298" s="216"/>
    </row>
    <row r="299">
      <c r="A299" s="223"/>
      <c r="B299" s="10" t="s">
        <v>929</v>
      </c>
      <c r="C299" s="10" t="s">
        <v>10</v>
      </c>
      <c r="D299" s="220"/>
      <c r="E299" s="222"/>
      <c r="F299" s="216"/>
    </row>
    <row r="300">
      <c r="A300" s="223"/>
      <c r="B300" s="10" t="s">
        <v>929</v>
      </c>
      <c r="C300" s="10" t="s">
        <v>10</v>
      </c>
      <c r="D300" s="220"/>
      <c r="E300" s="222"/>
      <c r="F300" s="216"/>
    </row>
    <row r="301">
      <c r="A301" s="223"/>
      <c r="B301" s="10" t="s">
        <v>929</v>
      </c>
      <c r="C301" s="10" t="s">
        <v>10</v>
      </c>
      <c r="D301" s="220"/>
      <c r="E301" s="222"/>
      <c r="F301" s="216"/>
    </row>
    <row r="302">
      <c r="A302" s="223"/>
      <c r="B302" s="10" t="s">
        <v>929</v>
      </c>
      <c r="C302" s="10" t="s">
        <v>10</v>
      </c>
      <c r="D302" s="220"/>
      <c r="E302" s="222"/>
      <c r="F302" s="216"/>
    </row>
    <row r="303">
      <c r="A303" s="223"/>
      <c r="B303" s="10" t="s">
        <v>929</v>
      </c>
      <c r="C303" s="10" t="s">
        <v>10</v>
      </c>
      <c r="D303" s="220"/>
      <c r="E303" s="222"/>
      <c r="F303" s="216"/>
    </row>
    <row r="304">
      <c r="A304" s="223"/>
      <c r="B304" s="10" t="s">
        <v>929</v>
      </c>
      <c r="C304" s="10" t="s">
        <v>10</v>
      </c>
      <c r="D304" s="220"/>
      <c r="E304" s="222"/>
      <c r="F304" s="216"/>
    </row>
    <row r="305">
      <c r="A305" s="223"/>
      <c r="B305" s="10" t="s">
        <v>929</v>
      </c>
      <c r="C305" s="10" t="s">
        <v>10</v>
      </c>
      <c r="D305" s="220"/>
      <c r="E305" s="222"/>
      <c r="F305" s="216"/>
    </row>
    <row r="306">
      <c r="A306" s="223"/>
      <c r="B306" s="10" t="s">
        <v>929</v>
      </c>
      <c r="C306" s="10" t="s">
        <v>10</v>
      </c>
      <c r="D306" s="220"/>
      <c r="E306" s="222"/>
      <c r="F306" s="216"/>
    </row>
    <row r="307">
      <c r="A307" s="223"/>
      <c r="B307" s="10" t="s">
        <v>929</v>
      </c>
      <c r="C307" s="10" t="s">
        <v>10</v>
      </c>
      <c r="D307" s="220"/>
      <c r="E307" s="222"/>
      <c r="F307" s="216"/>
    </row>
    <row r="308">
      <c r="A308" s="223"/>
      <c r="B308" s="10" t="s">
        <v>929</v>
      </c>
      <c r="C308" s="10" t="s">
        <v>10</v>
      </c>
      <c r="D308" s="220"/>
      <c r="E308" s="222"/>
      <c r="F308" s="216"/>
    </row>
    <row r="309">
      <c r="A309" s="223"/>
      <c r="B309" s="10" t="s">
        <v>929</v>
      </c>
      <c r="C309" s="10" t="s">
        <v>10</v>
      </c>
      <c r="D309" s="220"/>
      <c r="E309" s="222"/>
      <c r="F309" s="216"/>
    </row>
    <row r="310">
      <c r="A310" s="223"/>
      <c r="B310" s="10" t="s">
        <v>929</v>
      </c>
      <c r="C310" s="10" t="s">
        <v>10</v>
      </c>
      <c r="D310" s="220"/>
      <c r="E310" s="222"/>
      <c r="F310" s="216"/>
    </row>
    <row r="311">
      <c r="A311" s="223"/>
      <c r="B311" s="10" t="s">
        <v>929</v>
      </c>
      <c r="C311" s="10" t="s">
        <v>10</v>
      </c>
      <c r="D311" s="220"/>
      <c r="E311" s="222"/>
      <c r="F311" s="216"/>
    </row>
    <row r="312">
      <c r="A312" s="223"/>
      <c r="B312" s="10" t="s">
        <v>929</v>
      </c>
      <c r="C312" s="10" t="s">
        <v>10</v>
      </c>
      <c r="D312" s="220"/>
      <c r="E312" s="222"/>
      <c r="F312" s="216"/>
    </row>
    <row r="313">
      <c r="A313" s="223"/>
      <c r="B313" s="10" t="s">
        <v>929</v>
      </c>
      <c r="C313" s="10" t="s">
        <v>10</v>
      </c>
      <c r="D313" s="220"/>
      <c r="E313" s="222"/>
      <c r="F313" s="216"/>
    </row>
    <row r="314">
      <c r="A314" s="223"/>
      <c r="B314" s="10" t="s">
        <v>929</v>
      </c>
      <c r="C314" s="10" t="s">
        <v>10</v>
      </c>
      <c r="D314" s="220"/>
      <c r="E314" s="222"/>
      <c r="F314" s="216"/>
    </row>
    <row r="315">
      <c r="A315" s="223"/>
      <c r="B315" s="10" t="s">
        <v>929</v>
      </c>
      <c r="C315" s="10" t="s">
        <v>10</v>
      </c>
      <c r="D315" s="220"/>
      <c r="E315" s="222"/>
      <c r="F315" s="216"/>
    </row>
    <row r="316">
      <c r="A316" s="223"/>
      <c r="B316" s="10" t="s">
        <v>929</v>
      </c>
      <c r="C316" s="10" t="s">
        <v>10</v>
      </c>
      <c r="D316" s="220"/>
      <c r="E316" s="222"/>
      <c r="F316" s="216"/>
    </row>
    <row r="317">
      <c r="A317" s="223"/>
      <c r="B317" s="10" t="s">
        <v>929</v>
      </c>
      <c r="C317" s="10" t="s">
        <v>10</v>
      </c>
      <c r="D317" s="220"/>
      <c r="E317" s="222"/>
      <c r="F317" s="216"/>
    </row>
    <row r="318">
      <c r="A318" s="223"/>
      <c r="B318" s="10" t="s">
        <v>929</v>
      </c>
      <c r="C318" s="10" t="s">
        <v>10</v>
      </c>
      <c r="D318" s="220"/>
      <c r="E318" s="222"/>
      <c r="F318" s="216"/>
    </row>
    <row r="319">
      <c r="A319" s="223"/>
      <c r="B319" s="10" t="s">
        <v>929</v>
      </c>
      <c r="C319" s="10" t="s">
        <v>10</v>
      </c>
      <c r="D319" s="220"/>
      <c r="E319" s="222"/>
      <c r="F319" s="216"/>
    </row>
    <row r="320">
      <c r="A320" s="223"/>
      <c r="B320" s="10" t="s">
        <v>929</v>
      </c>
      <c r="C320" s="10" t="s">
        <v>10</v>
      </c>
      <c r="D320" s="220"/>
      <c r="E320" s="222"/>
      <c r="F320" s="216"/>
    </row>
    <row r="321">
      <c r="A321" s="223"/>
      <c r="B321" s="10" t="s">
        <v>929</v>
      </c>
      <c r="C321" s="10" t="s">
        <v>10</v>
      </c>
      <c r="D321" s="220"/>
      <c r="E321" s="222"/>
      <c r="F321" s="216"/>
    </row>
    <row r="322">
      <c r="A322" s="223"/>
      <c r="B322" s="10" t="s">
        <v>929</v>
      </c>
      <c r="C322" s="10" t="s">
        <v>10</v>
      </c>
      <c r="D322" s="220"/>
      <c r="E322" s="222"/>
      <c r="F322" s="216"/>
    </row>
    <row r="323">
      <c r="A323" s="223"/>
      <c r="B323" s="10" t="s">
        <v>929</v>
      </c>
      <c r="C323" s="10" t="s">
        <v>10</v>
      </c>
      <c r="D323" s="220"/>
      <c r="E323" s="222"/>
      <c r="F323" s="216"/>
    </row>
    <row r="324">
      <c r="A324" s="223"/>
      <c r="B324" s="10" t="s">
        <v>929</v>
      </c>
      <c r="C324" s="10" t="s">
        <v>10</v>
      </c>
      <c r="D324" s="220"/>
      <c r="E324" s="222"/>
      <c r="F324" s="216"/>
    </row>
    <row r="325">
      <c r="A325" s="223"/>
      <c r="B325" s="10" t="s">
        <v>929</v>
      </c>
      <c r="C325" s="10" t="s">
        <v>10</v>
      </c>
      <c r="D325" s="220"/>
      <c r="E325" s="222"/>
      <c r="F325" s="216"/>
    </row>
    <row r="326">
      <c r="A326" s="223"/>
      <c r="B326" s="10" t="s">
        <v>929</v>
      </c>
      <c r="C326" s="10" t="s">
        <v>10</v>
      </c>
      <c r="D326" s="220"/>
      <c r="E326" s="222"/>
      <c r="F326" s="216"/>
    </row>
    <row r="327">
      <c r="A327" s="223"/>
      <c r="B327" s="10" t="s">
        <v>929</v>
      </c>
      <c r="C327" s="10" t="s">
        <v>10</v>
      </c>
      <c r="D327" s="220"/>
      <c r="E327" s="222"/>
      <c r="F327" s="216"/>
    </row>
    <row r="328">
      <c r="A328" s="223"/>
      <c r="B328" s="10" t="s">
        <v>929</v>
      </c>
      <c r="C328" s="10" t="s">
        <v>10</v>
      </c>
      <c r="D328" s="220"/>
      <c r="E328" s="222"/>
      <c r="F328" s="216"/>
    </row>
    <row r="329">
      <c r="A329" s="223"/>
      <c r="B329" s="10" t="s">
        <v>929</v>
      </c>
      <c r="C329" s="10" t="s">
        <v>10</v>
      </c>
      <c r="D329" s="220"/>
      <c r="E329" s="222"/>
      <c r="F329" s="216"/>
    </row>
    <row r="330">
      <c r="A330" s="223"/>
      <c r="B330" s="10" t="s">
        <v>929</v>
      </c>
      <c r="C330" s="10" t="s">
        <v>10</v>
      </c>
      <c r="D330" s="220"/>
      <c r="E330" s="222"/>
      <c r="F330" s="216"/>
    </row>
    <row r="331">
      <c r="A331" s="223"/>
      <c r="B331" s="10" t="s">
        <v>929</v>
      </c>
      <c r="C331" s="10" t="s">
        <v>10</v>
      </c>
      <c r="D331" s="220"/>
      <c r="E331" s="222"/>
      <c r="F331" s="216"/>
    </row>
    <row r="332">
      <c r="A332" s="223"/>
      <c r="B332" s="10" t="s">
        <v>929</v>
      </c>
      <c r="C332" s="10" t="s">
        <v>10</v>
      </c>
      <c r="D332" s="220"/>
      <c r="E332" s="222"/>
      <c r="F332" s="216"/>
    </row>
    <row r="333">
      <c r="A333" s="223"/>
      <c r="B333" s="10" t="s">
        <v>929</v>
      </c>
      <c r="C333" s="10" t="s">
        <v>10</v>
      </c>
      <c r="D333" s="220"/>
      <c r="E333" s="222"/>
      <c r="F333" s="216"/>
    </row>
    <row r="334">
      <c r="A334" s="223"/>
      <c r="B334" s="10" t="s">
        <v>929</v>
      </c>
      <c r="C334" s="10" t="s">
        <v>10</v>
      </c>
      <c r="D334" s="220"/>
      <c r="E334" s="222"/>
      <c r="F334" s="216"/>
    </row>
    <row r="335">
      <c r="A335" s="223"/>
      <c r="B335" s="10" t="s">
        <v>929</v>
      </c>
      <c r="C335" s="10" t="s">
        <v>10</v>
      </c>
      <c r="D335" s="220"/>
      <c r="E335" s="222"/>
      <c r="F335" s="216"/>
    </row>
    <row r="336">
      <c r="A336" s="223"/>
      <c r="B336" s="10" t="s">
        <v>929</v>
      </c>
      <c r="C336" s="10" t="s">
        <v>10</v>
      </c>
      <c r="D336" s="220"/>
      <c r="E336" s="222"/>
      <c r="F336" s="216"/>
    </row>
    <row r="337">
      <c r="A337" s="223"/>
      <c r="B337" s="10" t="s">
        <v>929</v>
      </c>
      <c r="C337" s="10" t="s">
        <v>10</v>
      </c>
      <c r="D337" s="220"/>
      <c r="E337" s="222"/>
      <c r="F337" s="216"/>
    </row>
    <row r="338">
      <c r="A338" s="223"/>
      <c r="B338" s="10" t="s">
        <v>929</v>
      </c>
      <c r="C338" s="10" t="s">
        <v>10</v>
      </c>
      <c r="D338" s="220"/>
      <c r="E338" s="222"/>
      <c r="F338" s="216"/>
    </row>
    <row r="339">
      <c r="A339" s="223"/>
      <c r="B339" s="10" t="s">
        <v>929</v>
      </c>
      <c r="C339" s="10" t="s">
        <v>10</v>
      </c>
      <c r="D339" s="220"/>
      <c r="E339" s="222"/>
      <c r="F339" s="216"/>
    </row>
    <row r="340">
      <c r="A340" s="223"/>
      <c r="B340" s="10" t="s">
        <v>929</v>
      </c>
      <c r="C340" s="10" t="s">
        <v>10</v>
      </c>
      <c r="D340" s="220"/>
      <c r="E340" s="222"/>
      <c r="F340" s="216"/>
    </row>
    <row r="341">
      <c r="A341" s="223"/>
      <c r="B341" s="10" t="s">
        <v>929</v>
      </c>
      <c r="C341" s="10" t="s">
        <v>10</v>
      </c>
      <c r="D341" s="220"/>
      <c r="E341" s="222"/>
      <c r="F341" s="216"/>
    </row>
    <row r="342">
      <c r="A342" s="223"/>
      <c r="B342" s="10" t="s">
        <v>929</v>
      </c>
      <c r="C342" s="10" t="s">
        <v>10</v>
      </c>
      <c r="D342" s="220"/>
      <c r="E342" s="222"/>
      <c r="F342" s="216"/>
    </row>
    <row r="343">
      <c r="A343" s="223"/>
      <c r="B343" s="10" t="s">
        <v>929</v>
      </c>
      <c r="C343" s="10" t="s">
        <v>10</v>
      </c>
      <c r="D343" s="220"/>
      <c r="E343" s="222"/>
      <c r="F343" s="216"/>
    </row>
    <row r="344">
      <c r="A344" s="223"/>
      <c r="B344" s="10" t="s">
        <v>929</v>
      </c>
      <c r="C344" s="10" t="s">
        <v>10</v>
      </c>
      <c r="D344" s="220"/>
      <c r="E344" s="222"/>
      <c r="F344" s="216"/>
    </row>
    <row r="345">
      <c r="A345" s="223"/>
      <c r="B345" s="10" t="s">
        <v>929</v>
      </c>
      <c r="C345" s="10" t="s">
        <v>10</v>
      </c>
      <c r="D345" s="220"/>
      <c r="E345" s="222"/>
      <c r="F345" s="216"/>
    </row>
    <row r="346">
      <c r="A346" s="223"/>
      <c r="B346" s="10" t="s">
        <v>929</v>
      </c>
      <c r="C346" s="10" t="s">
        <v>10</v>
      </c>
      <c r="D346" s="220"/>
      <c r="E346" s="222"/>
      <c r="F346" s="216"/>
    </row>
    <row r="347">
      <c r="A347" s="223"/>
      <c r="B347" s="10" t="s">
        <v>929</v>
      </c>
      <c r="C347" s="10" t="s">
        <v>10</v>
      </c>
      <c r="D347" s="220"/>
      <c r="E347" s="222"/>
      <c r="F347" s="216"/>
    </row>
    <row r="348">
      <c r="A348" s="223"/>
      <c r="B348" s="10" t="s">
        <v>929</v>
      </c>
      <c r="C348" s="10" t="s">
        <v>10</v>
      </c>
      <c r="D348" s="220"/>
      <c r="E348" s="222"/>
      <c r="F348" s="216"/>
    </row>
    <row r="349">
      <c r="A349" s="223"/>
      <c r="B349" s="10" t="s">
        <v>929</v>
      </c>
      <c r="C349" s="10" t="s">
        <v>10</v>
      </c>
      <c r="D349" s="220"/>
      <c r="E349" s="222"/>
      <c r="F349" s="216"/>
    </row>
    <row r="350">
      <c r="A350" s="223"/>
      <c r="B350" s="10" t="s">
        <v>929</v>
      </c>
      <c r="C350" s="10" t="s">
        <v>10</v>
      </c>
      <c r="D350" s="220"/>
      <c r="E350" s="222"/>
      <c r="F350" s="216"/>
    </row>
    <row r="351">
      <c r="A351" s="223"/>
      <c r="B351" s="10" t="s">
        <v>929</v>
      </c>
      <c r="C351" s="10" t="s">
        <v>10</v>
      </c>
      <c r="D351" s="220"/>
      <c r="E351" s="222"/>
      <c r="F351" s="216"/>
    </row>
    <row r="352">
      <c r="A352" s="223"/>
      <c r="B352" s="10" t="s">
        <v>929</v>
      </c>
      <c r="C352" s="10" t="s">
        <v>10</v>
      </c>
      <c r="D352" s="220"/>
      <c r="E352" s="222"/>
      <c r="F352" s="216"/>
    </row>
    <row r="353">
      <c r="A353" s="223"/>
      <c r="B353" s="10" t="s">
        <v>929</v>
      </c>
      <c r="C353" s="10" t="s">
        <v>10</v>
      </c>
      <c r="D353" s="220"/>
      <c r="E353" s="222"/>
      <c r="F353" s="216"/>
    </row>
    <row r="354">
      <c r="A354" s="223"/>
      <c r="B354" s="10" t="s">
        <v>929</v>
      </c>
      <c r="C354" s="10" t="s">
        <v>10</v>
      </c>
      <c r="D354" s="220"/>
      <c r="E354" s="222"/>
      <c r="F354" s="216"/>
    </row>
    <row r="355">
      <c r="A355" s="223"/>
      <c r="B355" s="10" t="s">
        <v>929</v>
      </c>
      <c r="C355" s="10" t="s">
        <v>10</v>
      </c>
      <c r="D355" s="220"/>
      <c r="E355" s="222"/>
      <c r="F355" s="216"/>
    </row>
    <row r="356">
      <c r="A356" s="223"/>
      <c r="B356" s="10" t="s">
        <v>929</v>
      </c>
      <c r="C356" s="10" t="s">
        <v>10</v>
      </c>
      <c r="D356" s="220"/>
      <c r="E356" s="222"/>
      <c r="F356" s="216"/>
    </row>
    <row r="357">
      <c r="A357" s="223"/>
      <c r="B357" s="10" t="s">
        <v>929</v>
      </c>
      <c r="C357" s="10" t="s">
        <v>10</v>
      </c>
      <c r="D357" s="220"/>
      <c r="E357" s="222"/>
      <c r="F357" s="216"/>
    </row>
    <row r="358">
      <c r="A358" s="223"/>
      <c r="B358" s="10" t="s">
        <v>929</v>
      </c>
      <c r="C358" s="10" t="s">
        <v>10</v>
      </c>
      <c r="D358" s="220"/>
      <c r="E358" s="222"/>
      <c r="F358" s="216"/>
    </row>
    <row r="359">
      <c r="A359" s="223"/>
      <c r="B359" s="10" t="s">
        <v>929</v>
      </c>
      <c r="C359" s="10" t="s">
        <v>10</v>
      </c>
      <c r="D359" s="220"/>
      <c r="E359" s="222"/>
      <c r="F359" s="216"/>
    </row>
    <row r="360">
      <c r="A360" s="223"/>
      <c r="B360" s="10" t="s">
        <v>929</v>
      </c>
      <c r="C360" s="10" t="s">
        <v>10</v>
      </c>
      <c r="D360" s="220"/>
      <c r="E360" s="222"/>
      <c r="F360" s="216"/>
    </row>
    <row r="361">
      <c r="A361" s="223"/>
      <c r="B361" s="10" t="s">
        <v>929</v>
      </c>
      <c r="C361" s="10" t="s">
        <v>10</v>
      </c>
      <c r="D361" s="220"/>
      <c r="E361" s="222"/>
      <c r="F361" s="216"/>
    </row>
    <row r="362">
      <c r="A362" s="223"/>
      <c r="B362" s="10" t="s">
        <v>929</v>
      </c>
      <c r="C362" s="10" t="s">
        <v>10</v>
      </c>
      <c r="D362" s="220"/>
      <c r="E362" s="222"/>
      <c r="F362" s="216"/>
    </row>
    <row r="363">
      <c r="A363" s="223"/>
      <c r="B363" s="10" t="s">
        <v>929</v>
      </c>
      <c r="C363" s="10" t="s">
        <v>10</v>
      </c>
      <c r="D363" s="220"/>
      <c r="E363" s="222"/>
      <c r="F363" s="216"/>
    </row>
    <row r="364">
      <c r="A364" s="223"/>
      <c r="B364" s="10" t="s">
        <v>929</v>
      </c>
      <c r="C364" s="10" t="s">
        <v>10</v>
      </c>
      <c r="D364" s="220"/>
      <c r="E364" s="222"/>
      <c r="F364" s="216"/>
    </row>
    <row r="365">
      <c r="A365" s="223"/>
      <c r="B365" s="10" t="s">
        <v>929</v>
      </c>
      <c r="C365" s="10" t="s">
        <v>10</v>
      </c>
      <c r="D365" s="220"/>
      <c r="E365" s="222"/>
      <c r="F365" s="216"/>
    </row>
    <row r="366">
      <c r="A366" s="223"/>
      <c r="B366" s="10" t="s">
        <v>929</v>
      </c>
      <c r="C366" s="10" t="s">
        <v>10</v>
      </c>
      <c r="D366" s="220"/>
      <c r="E366" s="222"/>
      <c r="F366" s="216"/>
    </row>
    <row r="367">
      <c r="A367" s="223"/>
      <c r="B367" s="10" t="s">
        <v>929</v>
      </c>
      <c r="C367" s="10" t="s">
        <v>10</v>
      </c>
      <c r="D367" s="220"/>
      <c r="E367" s="222"/>
      <c r="F367" s="216"/>
    </row>
    <row r="368">
      <c r="A368" s="223"/>
      <c r="B368" s="10" t="s">
        <v>929</v>
      </c>
      <c r="C368" s="10" t="s">
        <v>10</v>
      </c>
      <c r="D368" s="220"/>
      <c r="E368" s="222"/>
      <c r="F368" s="216"/>
    </row>
    <row r="369">
      <c r="A369" s="223"/>
      <c r="B369" s="10" t="s">
        <v>929</v>
      </c>
      <c r="C369" s="10" t="s">
        <v>10</v>
      </c>
      <c r="D369" s="220"/>
      <c r="E369" s="222"/>
      <c r="F369" s="216"/>
    </row>
    <row r="370">
      <c r="A370" s="223"/>
      <c r="B370" s="10" t="s">
        <v>929</v>
      </c>
      <c r="C370" s="10" t="s">
        <v>10</v>
      </c>
      <c r="D370" s="220"/>
      <c r="E370" s="222"/>
      <c r="F370" s="216"/>
    </row>
    <row r="371">
      <c r="A371" s="223"/>
      <c r="B371" s="10" t="s">
        <v>929</v>
      </c>
      <c r="C371" s="10" t="s">
        <v>10</v>
      </c>
      <c r="D371" s="220"/>
      <c r="E371" s="222"/>
      <c r="F371" s="216"/>
    </row>
    <row r="372">
      <c r="A372" s="223"/>
      <c r="B372" s="10" t="s">
        <v>929</v>
      </c>
      <c r="C372" s="10" t="s">
        <v>10</v>
      </c>
      <c r="D372" s="220"/>
      <c r="E372" s="222"/>
      <c r="F372" s="216"/>
    </row>
    <row r="373">
      <c r="A373" s="223"/>
      <c r="B373" s="10" t="s">
        <v>929</v>
      </c>
      <c r="C373" s="10" t="s">
        <v>10</v>
      </c>
      <c r="D373" s="220"/>
      <c r="E373" s="222"/>
      <c r="F373" s="216"/>
    </row>
    <row r="374">
      <c r="A374" s="223"/>
      <c r="B374" s="10" t="s">
        <v>929</v>
      </c>
      <c r="C374" s="10" t="s">
        <v>10</v>
      </c>
      <c r="D374" s="220"/>
      <c r="E374" s="222"/>
      <c r="F374" s="216"/>
    </row>
    <row r="375">
      <c r="A375" s="223"/>
      <c r="B375" s="10" t="s">
        <v>929</v>
      </c>
      <c r="C375" s="10" t="s">
        <v>10</v>
      </c>
      <c r="D375" s="220"/>
      <c r="E375" s="222"/>
      <c r="F375" s="216"/>
    </row>
    <row r="376">
      <c r="A376" s="223"/>
      <c r="B376" s="10" t="s">
        <v>929</v>
      </c>
      <c r="C376" s="10" t="s">
        <v>10</v>
      </c>
      <c r="D376" s="220"/>
      <c r="E376" s="222"/>
      <c r="F376" s="216"/>
    </row>
    <row r="377">
      <c r="A377" s="223"/>
      <c r="B377" s="10" t="s">
        <v>929</v>
      </c>
      <c r="C377" s="10" t="s">
        <v>10</v>
      </c>
      <c r="D377" s="220"/>
      <c r="E377" s="222"/>
      <c r="F377" s="216"/>
    </row>
    <row r="378">
      <c r="A378" s="223"/>
      <c r="B378" s="10" t="s">
        <v>929</v>
      </c>
      <c r="C378" s="10" t="s">
        <v>10</v>
      </c>
      <c r="D378" s="220"/>
      <c r="E378" s="222"/>
      <c r="F378" s="216"/>
    </row>
    <row r="379">
      <c r="A379" s="223"/>
      <c r="B379" s="10" t="s">
        <v>929</v>
      </c>
      <c r="C379" s="10" t="s">
        <v>10</v>
      </c>
      <c r="D379" s="220"/>
      <c r="E379" s="222"/>
      <c r="F379" s="216"/>
    </row>
    <row r="380">
      <c r="A380" s="223"/>
      <c r="B380" s="10" t="s">
        <v>929</v>
      </c>
      <c r="C380" s="10" t="s">
        <v>10</v>
      </c>
      <c r="D380" s="220"/>
      <c r="E380" s="222"/>
      <c r="F380" s="216"/>
    </row>
    <row r="381">
      <c r="A381" s="223"/>
      <c r="B381" s="10" t="s">
        <v>929</v>
      </c>
      <c r="C381" s="10" t="s">
        <v>10</v>
      </c>
      <c r="D381" s="220"/>
      <c r="E381" s="222"/>
      <c r="F381" s="216"/>
    </row>
    <row r="382">
      <c r="A382" s="223"/>
      <c r="B382" s="10" t="s">
        <v>929</v>
      </c>
      <c r="C382" s="10" t="s">
        <v>10</v>
      </c>
      <c r="D382" s="220"/>
      <c r="E382" s="222"/>
      <c r="F382" s="216"/>
    </row>
    <row r="383">
      <c r="A383" s="223"/>
      <c r="B383" s="10" t="s">
        <v>929</v>
      </c>
      <c r="C383" s="10" t="s">
        <v>10</v>
      </c>
      <c r="D383" s="220"/>
      <c r="E383" s="222"/>
      <c r="F383" s="216"/>
    </row>
    <row r="384">
      <c r="A384" s="223"/>
      <c r="B384" s="10" t="s">
        <v>929</v>
      </c>
      <c r="C384" s="10" t="s">
        <v>10</v>
      </c>
      <c r="D384" s="220"/>
      <c r="E384" s="222"/>
      <c r="F384" s="216"/>
    </row>
    <row r="385">
      <c r="A385" s="223"/>
      <c r="B385" s="10" t="s">
        <v>929</v>
      </c>
      <c r="C385" s="10" t="s">
        <v>10</v>
      </c>
      <c r="D385" s="220"/>
      <c r="E385" s="222"/>
      <c r="F385" s="216"/>
    </row>
    <row r="386">
      <c r="A386" s="223"/>
      <c r="B386" s="10" t="s">
        <v>929</v>
      </c>
      <c r="C386" s="10" t="s">
        <v>10</v>
      </c>
      <c r="D386" s="220"/>
      <c r="E386" s="222"/>
      <c r="F386" s="216"/>
    </row>
    <row r="387">
      <c r="A387" s="223"/>
      <c r="B387" s="10" t="s">
        <v>929</v>
      </c>
      <c r="C387" s="10" t="s">
        <v>10</v>
      </c>
      <c r="D387" s="220"/>
      <c r="E387" s="222"/>
      <c r="F387" s="216"/>
    </row>
    <row r="388">
      <c r="A388" s="223"/>
      <c r="B388" s="10" t="s">
        <v>929</v>
      </c>
      <c r="C388" s="10" t="s">
        <v>10</v>
      </c>
      <c r="D388" s="220"/>
      <c r="E388" s="222"/>
      <c r="F388" s="216"/>
    </row>
    <row r="389">
      <c r="A389" s="223"/>
      <c r="B389" s="10" t="s">
        <v>929</v>
      </c>
      <c r="C389" s="10" t="s">
        <v>10</v>
      </c>
      <c r="D389" s="220"/>
      <c r="E389" s="222"/>
      <c r="F389" s="216"/>
    </row>
    <row r="390">
      <c r="A390" s="223"/>
      <c r="B390" s="10" t="s">
        <v>929</v>
      </c>
      <c r="C390" s="10" t="s">
        <v>10</v>
      </c>
      <c r="D390" s="220"/>
      <c r="E390" s="222"/>
      <c r="F390" s="216"/>
    </row>
    <row r="391">
      <c r="A391" s="223"/>
      <c r="B391" s="10" t="s">
        <v>929</v>
      </c>
      <c r="C391" s="10" t="s">
        <v>10</v>
      </c>
      <c r="D391" s="220"/>
      <c r="E391" s="222"/>
      <c r="F391" s="216"/>
    </row>
    <row r="392">
      <c r="A392" s="223"/>
      <c r="B392" s="10" t="s">
        <v>929</v>
      </c>
      <c r="C392" s="10" t="s">
        <v>10</v>
      </c>
      <c r="D392" s="220"/>
      <c r="E392" s="222"/>
      <c r="F392" s="216"/>
    </row>
    <row r="393">
      <c r="A393" s="223"/>
      <c r="B393" s="10" t="s">
        <v>929</v>
      </c>
      <c r="C393" s="10" t="s">
        <v>10</v>
      </c>
      <c r="D393" s="220"/>
      <c r="E393" s="222"/>
      <c r="F393" s="216"/>
    </row>
    <row r="394">
      <c r="A394" s="223"/>
      <c r="B394" s="10" t="s">
        <v>929</v>
      </c>
      <c r="C394" s="10" t="s">
        <v>10</v>
      </c>
      <c r="D394" s="220"/>
      <c r="E394" s="222"/>
      <c r="F394" s="216"/>
    </row>
    <row r="395">
      <c r="A395" s="223"/>
      <c r="B395" s="10" t="s">
        <v>929</v>
      </c>
      <c r="C395" s="10" t="s">
        <v>10</v>
      </c>
      <c r="D395" s="220"/>
      <c r="E395" s="222"/>
      <c r="F395" s="216"/>
    </row>
    <row r="396">
      <c r="A396" s="223"/>
      <c r="B396" s="10" t="s">
        <v>929</v>
      </c>
      <c r="C396" s="10" t="s">
        <v>10</v>
      </c>
      <c r="D396" s="220"/>
      <c r="E396" s="222"/>
      <c r="F396" s="216"/>
    </row>
    <row r="397">
      <c r="A397" s="223"/>
      <c r="B397" s="10" t="s">
        <v>929</v>
      </c>
      <c r="C397" s="10" t="s">
        <v>10</v>
      </c>
      <c r="D397" s="220"/>
      <c r="E397" s="222"/>
      <c r="F397" s="216"/>
    </row>
    <row r="398">
      <c r="A398" s="223"/>
      <c r="B398" s="10" t="s">
        <v>929</v>
      </c>
      <c r="C398" s="10" t="s">
        <v>10</v>
      </c>
      <c r="D398" s="220"/>
      <c r="E398" s="222"/>
      <c r="F398" s="216"/>
    </row>
    <row r="399">
      <c r="A399" s="223"/>
      <c r="B399" s="10" t="s">
        <v>929</v>
      </c>
      <c r="C399" s="10" t="s">
        <v>10</v>
      </c>
      <c r="D399" s="220"/>
      <c r="E399" s="222"/>
      <c r="F399" s="216"/>
    </row>
    <row r="400">
      <c r="A400" s="223"/>
      <c r="B400" s="10" t="s">
        <v>929</v>
      </c>
      <c r="C400" s="10" t="s">
        <v>10</v>
      </c>
      <c r="D400" s="220"/>
      <c r="E400" s="222"/>
      <c r="F400" s="216"/>
    </row>
    <row r="401">
      <c r="A401" s="223"/>
      <c r="B401" s="10" t="s">
        <v>929</v>
      </c>
      <c r="C401" s="10" t="s">
        <v>10</v>
      </c>
      <c r="D401" s="220"/>
      <c r="E401" s="222"/>
      <c r="F401" s="216"/>
    </row>
    <row r="402">
      <c r="A402" s="223"/>
      <c r="B402" s="10" t="s">
        <v>929</v>
      </c>
      <c r="C402" s="10" t="s">
        <v>10</v>
      </c>
      <c r="D402" s="220"/>
      <c r="E402" s="222"/>
      <c r="F402" s="216"/>
    </row>
    <row r="403">
      <c r="A403" s="223"/>
      <c r="B403" s="10" t="s">
        <v>929</v>
      </c>
      <c r="C403" s="10" t="s">
        <v>10</v>
      </c>
      <c r="D403" s="220"/>
      <c r="E403" s="222"/>
      <c r="F403" s="216"/>
    </row>
    <row r="404">
      <c r="A404" s="223"/>
      <c r="B404" s="10" t="s">
        <v>929</v>
      </c>
      <c r="C404" s="10" t="s">
        <v>10</v>
      </c>
      <c r="D404" s="220"/>
      <c r="E404" s="222"/>
      <c r="F404" s="216"/>
    </row>
    <row r="405">
      <c r="A405" s="223"/>
      <c r="B405" s="10" t="s">
        <v>929</v>
      </c>
      <c r="C405" s="10" t="s">
        <v>10</v>
      </c>
      <c r="D405" s="220"/>
      <c r="E405" s="222"/>
      <c r="F405" s="216"/>
    </row>
    <row r="406">
      <c r="A406" s="223"/>
      <c r="B406" s="10" t="s">
        <v>929</v>
      </c>
      <c r="C406" s="10" t="s">
        <v>10</v>
      </c>
      <c r="D406" s="220"/>
      <c r="E406" s="222"/>
      <c r="F406" s="216"/>
    </row>
    <row r="407">
      <c r="A407" s="223"/>
      <c r="B407" s="10" t="s">
        <v>929</v>
      </c>
      <c r="C407" s="10" t="s">
        <v>10</v>
      </c>
      <c r="D407" s="220"/>
      <c r="E407" s="222"/>
      <c r="F407" s="216"/>
    </row>
    <row r="408">
      <c r="A408" s="223"/>
      <c r="B408" s="10" t="s">
        <v>929</v>
      </c>
      <c r="C408" s="10" t="s">
        <v>10</v>
      </c>
      <c r="D408" s="220"/>
      <c r="E408" s="222"/>
      <c r="F408" s="216"/>
    </row>
    <row r="409">
      <c r="A409" s="223"/>
      <c r="B409" s="10" t="s">
        <v>929</v>
      </c>
      <c r="C409" s="10" t="s">
        <v>10</v>
      </c>
      <c r="D409" s="220"/>
      <c r="E409" s="222"/>
      <c r="F409" s="216"/>
    </row>
    <row r="410">
      <c r="A410" s="223"/>
      <c r="B410" s="10" t="s">
        <v>929</v>
      </c>
      <c r="C410" s="10" t="s">
        <v>10</v>
      </c>
      <c r="D410" s="220"/>
      <c r="E410" s="222"/>
      <c r="F410" s="216"/>
    </row>
    <row r="411">
      <c r="A411" s="223"/>
      <c r="B411" s="10" t="s">
        <v>929</v>
      </c>
      <c r="C411" s="10" t="s">
        <v>10</v>
      </c>
      <c r="D411" s="220"/>
      <c r="E411" s="222"/>
      <c r="F411" s="216"/>
    </row>
    <row r="412">
      <c r="A412" s="223"/>
      <c r="B412" s="10" t="s">
        <v>929</v>
      </c>
      <c r="C412" s="10" t="s">
        <v>10</v>
      </c>
      <c r="D412" s="220"/>
      <c r="E412" s="222"/>
      <c r="F412" s="216"/>
    </row>
    <row r="413">
      <c r="A413" s="223"/>
      <c r="B413" s="10" t="s">
        <v>929</v>
      </c>
      <c r="C413" s="10" t="s">
        <v>10</v>
      </c>
      <c r="D413" s="220"/>
      <c r="E413" s="222"/>
      <c r="F413" s="216"/>
    </row>
    <row r="414">
      <c r="A414" s="223"/>
      <c r="B414" s="10" t="s">
        <v>929</v>
      </c>
      <c r="C414" s="10" t="s">
        <v>10</v>
      </c>
      <c r="D414" s="220"/>
      <c r="E414" s="222"/>
      <c r="F414" s="216"/>
    </row>
    <row r="415">
      <c r="A415" s="223"/>
      <c r="B415" s="10" t="s">
        <v>929</v>
      </c>
      <c r="C415" s="10" t="s">
        <v>10</v>
      </c>
      <c r="D415" s="220"/>
      <c r="E415" s="222"/>
      <c r="F415" s="216"/>
    </row>
    <row r="416">
      <c r="A416" s="223"/>
      <c r="B416" s="10" t="s">
        <v>929</v>
      </c>
      <c r="C416" s="10" t="s">
        <v>10</v>
      </c>
      <c r="D416" s="220"/>
      <c r="E416" s="222"/>
      <c r="F416" s="216"/>
    </row>
    <row r="417">
      <c r="A417" s="223"/>
      <c r="B417" s="10" t="s">
        <v>929</v>
      </c>
      <c r="C417" s="10" t="s">
        <v>10</v>
      </c>
      <c r="D417" s="220"/>
      <c r="E417" s="222"/>
      <c r="F417" s="216"/>
    </row>
    <row r="418">
      <c r="A418" s="223"/>
      <c r="B418" s="10" t="s">
        <v>929</v>
      </c>
      <c r="C418" s="10" t="s">
        <v>10</v>
      </c>
      <c r="D418" s="220"/>
      <c r="E418" s="222"/>
      <c r="F418" s="216"/>
    </row>
    <row r="419">
      <c r="A419" s="223"/>
      <c r="B419" s="10" t="s">
        <v>929</v>
      </c>
      <c r="C419" s="10" t="s">
        <v>10</v>
      </c>
      <c r="D419" s="220"/>
      <c r="E419" s="222"/>
      <c r="F419" s="216"/>
    </row>
    <row r="420">
      <c r="A420" s="223"/>
      <c r="B420" s="10" t="s">
        <v>929</v>
      </c>
      <c r="C420" s="10" t="s">
        <v>10</v>
      </c>
      <c r="D420" s="220"/>
      <c r="E420" s="222"/>
      <c r="F420" s="216"/>
    </row>
    <row r="421">
      <c r="A421" s="223"/>
      <c r="B421" s="10" t="s">
        <v>929</v>
      </c>
      <c r="C421" s="10" t="s">
        <v>10</v>
      </c>
      <c r="D421" s="220"/>
      <c r="E421" s="222"/>
      <c r="F421" s="216"/>
    </row>
    <row r="422">
      <c r="A422" s="223"/>
      <c r="B422" s="10" t="s">
        <v>929</v>
      </c>
      <c r="C422" s="10" t="s">
        <v>10</v>
      </c>
      <c r="D422" s="220"/>
      <c r="E422" s="222"/>
      <c r="F422" s="216"/>
    </row>
    <row r="423">
      <c r="A423" s="223"/>
      <c r="B423" s="10" t="s">
        <v>929</v>
      </c>
      <c r="C423" s="10" t="s">
        <v>10</v>
      </c>
      <c r="D423" s="220"/>
      <c r="E423" s="222"/>
      <c r="F423" s="216"/>
    </row>
    <row r="424">
      <c r="A424" s="223"/>
      <c r="B424" s="10" t="s">
        <v>929</v>
      </c>
      <c r="C424" s="10" t="s">
        <v>10</v>
      </c>
      <c r="D424" s="220"/>
      <c r="E424" s="222"/>
      <c r="F424" s="216"/>
    </row>
    <row r="425">
      <c r="A425" s="223"/>
      <c r="B425" s="10" t="s">
        <v>929</v>
      </c>
      <c r="C425" s="10" t="s">
        <v>10</v>
      </c>
      <c r="D425" s="220"/>
      <c r="E425" s="222"/>
      <c r="F425" s="216"/>
    </row>
    <row r="426">
      <c r="A426" s="223"/>
      <c r="B426" s="10" t="s">
        <v>929</v>
      </c>
      <c r="C426" s="10" t="s">
        <v>10</v>
      </c>
      <c r="D426" s="220"/>
      <c r="E426" s="222"/>
      <c r="F426" s="216"/>
    </row>
    <row r="427">
      <c r="A427" s="223"/>
      <c r="B427" s="10" t="s">
        <v>929</v>
      </c>
      <c r="C427" s="10" t="s">
        <v>10</v>
      </c>
      <c r="D427" s="220"/>
      <c r="E427" s="222"/>
      <c r="F427" s="216"/>
    </row>
    <row r="428">
      <c r="A428" s="223"/>
      <c r="B428" s="10" t="s">
        <v>929</v>
      </c>
      <c r="C428" s="10" t="s">
        <v>10</v>
      </c>
      <c r="D428" s="220"/>
      <c r="E428" s="222"/>
      <c r="F428" s="216"/>
    </row>
    <row r="429">
      <c r="A429" s="223"/>
      <c r="B429" s="10" t="s">
        <v>929</v>
      </c>
      <c r="C429" s="10" t="s">
        <v>10</v>
      </c>
      <c r="D429" s="220"/>
      <c r="E429" s="222"/>
      <c r="F429" s="216"/>
    </row>
    <row r="430">
      <c r="A430" s="223"/>
      <c r="B430" s="10" t="s">
        <v>929</v>
      </c>
      <c r="C430" s="10" t="s">
        <v>10</v>
      </c>
      <c r="D430" s="220"/>
      <c r="E430" s="222"/>
      <c r="F430" s="216"/>
    </row>
    <row r="431">
      <c r="A431" s="223"/>
      <c r="B431" s="10" t="s">
        <v>929</v>
      </c>
      <c r="C431" s="10" t="s">
        <v>10</v>
      </c>
      <c r="D431" s="220"/>
      <c r="E431" s="222"/>
      <c r="F431" s="216"/>
    </row>
    <row r="432">
      <c r="A432" s="223"/>
      <c r="B432" s="10" t="s">
        <v>929</v>
      </c>
      <c r="C432" s="10" t="s">
        <v>10</v>
      </c>
      <c r="D432" s="220"/>
      <c r="E432" s="222"/>
      <c r="F432" s="216"/>
    </row>
    <row r="433">
      <c r="A433" s="223"/>
      <c r="B433" s="10" t="s">
        <v>929</v>
      </c>
      <c r="C433" s="10" t="s">
        <v>10</v>
      </c>
      <c r="D433" s="220"/>
      <c r="E433" s="222"/>
      <c r="F433" s="216"/>
    </row>
    <row r="434">
      <c r="A434" s="223"/>
      <c r="B434" s="10" t="s">
        <v>929</v>
      </c>
      <c r="C434" s="10" t="s">
        <v>10</v>
      </c>
      <c r="D434" s="220"/>
      <c r="E434" s="222"/>
      <c r="F434" s="216"/>
    </row>
    <row r="435">
      <c r="A435" s="223"/>
      <c r="B435" s="10" t="s">
        <v>929</v>
      </c>
      <c r="C435" s="10" t="s">
        <v>10</v>
      </c>
      <c r="D435" s="220"/>
      <c r="E435" s="222"/>
      <c r="F435" s="216"/>
    </row>
    <row r="436">
      <c r="A436" s="223"/>
      <c r="B436" s="10" t="s">
        <v>929</v>
      </c>
      <c r="C436" s="10" t="s">
        <v>10</v>
      </c>
      <c r="D436" s="220"/>
      <c r="E436" s="222"/>
      <c r="F436" s="216"/>
    </row>
    <row r="437">
      <c r="A437" s="223"/>
      <c r="B437" s="10" t="s">
        <v>929</v>
      </c>
      <c r="C437" s="10" t="s">
        <v>10</v>
      </c>
      <c r="D437" s="220"/>
      <c r="E437" s="222"/>
      <c r="F437" s="216"/>
    </row>
    <row r="438">
      <c r="A438" s="223"/>
      <c r="B438" s="10" t="s">
        <v>929</v>
      </c>
      <c r="C438" s="10" t="s">
        <v>10</v>
      </c>
      <c r="D438" s="220"/>
      <c r="E438" s="222"/>
      <c r="F438" s="216"/>
    </row>
    <row r="439">
      <c r="A439" s="223"/>
      <c r="B439" s="10" t="s">
        <v>929</v>
      </c>
      <c r="C439" s="10" t="s">
        <v>10</v>
      </c>
      <c r="D439" s="220"/>
      <c r="E439" s="222"/>
      <c r="F439" s="216"/>
    </row>
    <row r="440">
      <c r="A440" s="223"/>
      <c r="B440" s="10" t="s">
        <v>929</v>
      </c>
      <c r="C440" s="10" t="s">
        <v>10</v>
      </c>
      <c r="D440" s="220"/>
      <c r="E440" s="222"/>
      <c r="F440" s="216"/>
    </row>
    <row r="441">
      <c r="A441" s="223"/>
      <c r="B441" s="10" t="s">
        <v>929</v>
      </c>
      <c r="C441" s="10" t="s">
        <v>10</v>
      </c>
      <c r="D441" s="220"/>
      <c r="E441" s="222"/>
      <c r="F441" s="216"/>
    </row>
    <row r="442">
      <c r="A442" s="223"/>
      <c r="B442" s="10" t="s">
        <v>929</v>
      </c>
      <c r="C442" s="10" t="s">
        <v>10</v>
      </c>
      <c r="D442" s="220"/>
      <c r="E442" s="222"/>
      <c r="F442" s="216"/>
    </row>
    <row r="443">
      <c r="A443" s="223"/>
      <c r="B443" s="10" t="s">
        <v>929</v>
      </c>
      <c r="C443" s="10" t="s">
        <v>10</v>
      </c>
      <c r="D443" s="220"/>
      <c r="E443" s="222"/>
      <c r="F443" s="216"/>
    </row>
    <row r="444">
      <c r="A444" s="223"/>
      <c r="B444" s="10" t="s">
        <v>929</v>
      </c>
      <c r="C444" s="10" t="s">
        <v>10</v>
      </c>
      <c r="D444" s="220"/>
      <c r="E444" s="222"/>
      <c r="F444" s="216"/>
    </row>
    <row r="445">
      <c r="A445" s="223"/>
      <c r="B445" s="10" t="s">
        <v>929</v>
      </c>
      <c r="C445" s="10" t="s">
        <v>10</v>
      </c>
      <c r="D445" s="220"/>
      <c r="E445" s="222"/>
      <c r="F445" s="216"/>
    </row>
    <row r="446">
      <c r="A446" s="223"/>
      <c r="B446" s="10" t="s">
        <v>929</v>
      </c>
      <c r="C446" s="10" t="s">
        <v>10</v>
      </c>
      <c r="D446" s="220"/>
      <c r="E446" s="222"/>
      <c r="F446" s="216"/>
    </row>
    <row r="447">
      <c r="A447" s="223"/>
      <c r="B447" s="10" t="s">
        <v>929</v>
      </c>
      <c r="C447" s="10" t="s">
        <v>10</v>
      </c>
      <c r="D447" s="220"/>
      <c r="E447" s="222"/>
      <c r="F447" s="216"/>
    </row>
    <row r="448">
      <c r="A448" s="223"/>
      <c r="B448" s="10" t="s">
        <v>929</v>
      </c>
      <c r="C448" s="10" t="s">
        <v>10</v>
      </c>
      <c r="D448" s="220"/>
      <c r="E448" s="222"/>
      <c r="F448" s="216"/>
    </row>
    <row r="449">
      <c r="A449" s="223"/>
      <c r="B449" s="10" t="s">
        <v>929</v>
      </c>
      <c r="C449" s="10" t="s">
        <v>10</v>
      </c>
      <c r="D449" s="220"/>
      <c r="E449" s="222"/>
      <c r="F449" s="216"/>
    </row>
    <row r="450">
      <c r="A450" s="223"/>
      <c r="B450" s="10" t="s">
        <v>929</v>
      </c>
      <c r="C450" s="10" t="s">
        <v>10</v>
      </c>
      <c r="D450" s="220"/>
      <c r="E450" s="222"/>
      <c r="F450" s="216"/>
    </row>
    <row r="451">
      <c r="A451" s="223"/>
      <c r="B451" s="10" t="s">
        <v>929</v>
      </c>
      <c r="C451" s="10" t="s">
        <v>10</v>
      </c>
      <c r="D451" s="220"/>
      <c r="E451" s="222"/>
      <c r="F451" s="216"/>
    </row>
    <row r="452">
      <c r="A452" s="223"/>
      <c r="B452" s="10" t="s">
        <v>929</v>
      </c>
      <c r="C452" s="10" t="s">
        <v>10</v>
      </c>
      <c r="D452" s="220"/>
      <c r="E452" s="222"/>
      <c r="F452" s="216"/>
    </row>
    <row r="453">
      <c r="A453" s="223"/>
      <c r="B453" s="10" t="s">
        <v>929</v>
      </c>
      <c r="C453" s="10" t="s">
        <v>10</v>
      </c>
      <c r="D453" s="220"/>
      <c r="E453" s="222"/>
      <c r="F453" s="216"/>
    </row>
    <row r="454">
      <c r="A454" s="223"/>
      <c r="B454" s="10" t="s">
        <v>929</v>
      </c>
      <c r="C454" s="10" t="s">
        <v>10</v>
      </c>
      <c r="D454" s="220"/>
      <c r="E454" s="222"/>
      <c r="F454" s="216"/>
    </row>
    <row r="455">
      <c r="A455" s="223"/>
      <c r="B455" s="10" t="s">
        <v>929</v>
      </c>
      <c r="C455" s="10" t="s">
        <v>10</v>
      </c>
      <c r="D455" s="220"/>
      <c r="E455" s="222"/>
      <c r="F455" s="216"/>
    </row>
    <row r="456">
      <c r="A456" s="223"/>
      <c r="B456" s="10" t="s">
        <v>929</v>
      </c>
      <c r="C456" s="10" t="s">
        <v>10</v>
      </c>
      <c r="D456" s="220"/>
      <c r="E456" s="222"/>
      <c r="F456" s="216"/>
    </row>
    <row r="457">
      <c r="A457" s="223"/>
      <c r="B457" s="10" t="s">
        <v>929</v>
      </c>
      <c r="C457" s="10" t="s">
        <v>10</v>
      </c>
      <c r="D457" s="220"/>
      <c r="E457" s="222"/>
      <c r="F457" s="216"/>
    </row>
    <row r="458">
      <c r="A458" s="223"/>
      <c r="B458" s="10" t="s">
        <v>929</v>
      </c>
      <c r="C458" s="10" t="s">
        <v>10</v>
      </c>
      <c r="D458" s="220"/>
      <c r="E458" s="222"/>
      <c r="F458" s="216"/>
    </row>
    <row r="459">
      <c r="A459" s="223"/>
      <c r="B459" s="10" t="s">
        <v>929</v>
      </c>
      <c r="C459" s="10" t="s">
        <v>10</v>
      </c>
      <c r="D459" s="220"/>
      <c r="E459" s="222"/>
      <c r="F459" s="216"/>
    </row>
    <row r="460">
      <c r="A460" s="223"/>
      <c r="B460" s="10" t="s">
        <v>929</v>
      </c>
      <c r="C460" s="10" t="s">
        <v>10</v>
      </c>
      <c r="D460" s="220"/>
      <c r="E460" s="222"/>
      <c r="F460" s="216"/>
    </row>
    <row r="461">
      <c r="A461" s="223"/>
      <c r="B461" s="10" t="s">
        <v>929</v>
      </c>
      <c r="C461" s="10" t="s">
        <v>10</v>
      </c>
      <c r="D461" s="220"/>
      <c r="E461" s="222"/>
      <c r="F461" s="216"/>
    </row>
    <row r="462">
      <c r="A462" s="223"/>
      <c r="B462" s="10" t="s">
        <v>929</v>
      </c>
      <c r="C462" s="10" t="s">
        <v>10</v>
      </c>
      <c r="D462" s="220"/>
      <c r="E462" s="222"/>
      <c r="F462" s="216"/>
    </row>
    <row r="463">
      <c r="A463" s="223"/>
      <c r="B463" s="10" t="s">
        <v>929</v>
      </c>
      <c r="C463" s="10" t="s">
        <v>10</v>
      </c>
      <c r="D463" s="220"/>
      <c r="E463" s="222"/>
      <c r="F463" s="216"/>
    </row>
    <row r="464">
      <c r="A464" s="223"/>
      <c r="B464" s="10" t="s">
        <v>929</v>
      </c>
      <c r="C464" s="10" t="s">
        <v>10</v>
      </c>
      <c r="D464" s="220"/>
      <c r="E464" s="222"/>
      <c r="F464" s="216"/>
    </row>
    <row r="465">
      <c r="A465" s="223"/>
      <c r="B465" s="10" t="s">
        <v>929</v>
      </c>
      <c r="C465" s="10" t="s">
        <v>10</v>
      </c>
      <c r="D465" s="220"/>
      <c r="E465" s="222"/>
      <c r="F465" s="216"/>
    </row>
    <row r="466">
      <c r="A466" s="223"/>
      <c r="B466" s="10" t="s">
        <v>929</v>
      </c>
      <c r="C466" s="10" t="s">
        <v>10</v>
      </c>
      <c r="D466" s="220"/>
      <c r="E466" s="222"/>
      <c r="F466" s="216"/>
    </row>
    <row r="467">
      <c r="A467" s="223"/>
      <c r="B467" s="10" t="s">
        <v>929</v>
      </c>
      <c r="C467" s="10" t="s">
        <v>10</v>
      </c>
      <c r="D467" s="220"/>
      <c r="E467" s="222"/>
      <c r="F467" s="216"/>
    </row>
    <row r="468">
      <c r="A468" s="223"/>
      <c r="B468" s="10" t="s">
        <v>929</v>
      </c>
      <c r="C468" s="10" t="s">
        <v>10</v>
      </c>
      <c r="D468" s="220"/>
      <c r="E468" s="222"/>
      <c r="F468" s="216"/>
    </row>
    <row r="469">
      <c r="A469" s="223"/>
      <c r="B469" s="10" t="s">
        <v>929</v>
      </c>
      <c r="C469" s="10" t="s">
        <v>10</v>
      </c>
      <c r="D469" s="220"/>
      <c r="E469" s="222"/>
      <c r="F469" s="216"/>
    </row>
    <row r="470">
      <c r="A470" s="223"/>
      <c r="B470" s="10" t="s">
        <v>929</v>
      </c>
      <c r="C470" s="10" t="s">
        <v>10</v>
      </c>
      <c r="D470" s="220"/>
      <c r="E470" s="222"/>
      <c r="F470" s="216"/>
    </row>
    <row r="471">
      <c r="A471" s="223"/>
      <c r="B471" s="10" t="s">
        <v>929</v>
      </c>
      <c r="C471" s="10" t="s">
        <v>10</v>
      </c>
      <c r="D471" s="220"/>
      <c r="E471" s="222"/>
      <c r="F471" s="216"/>
    </row>
    <row r="472">
      <c r="A472" s="223"/>
      <c r="B472" s="10" t="s">
        <v>929</v>
      </c>
      <c r="C472" s="10" t="s">
        <v>10</v>
      </c>
      <c r="D472" s="220"/>
      <c r="E472" s="222"/>
      <c r="F472" s="216"/>
    </row>
    <row r="473">
      <c r="A473" s="223"/>
      <c r="B473" s="10" t="s">
        <v>929</v>
      </c>
      <c r="C473" s="10" t="s">
        <v>10</v>
      </c>
      <c r="D473" s="220"/>
      <c r="E473" s="222"/>
      <c r="F473" s="216"/>
    </row>
    <row r="474">
      <c r="A474" s="223"/>
      <c r="B474" s="10" t="s">
        <v>929</v>
      </c>
      <c r="C474" s="10" t="s">
        <v>10</v>
      </c>
      <c r="D474" s="220"/>
      <c r="E474" s="222"/>
      <c r="F474" s="216"/>
    </row>
    <row r="475">
      <c r="A475" s="223"/>
      <c r="B475" s="10" t="s">
        <v>929</v>
      </c>
      <c r="C475" s="10" t="s">
        <v>10</v>
      </c>
      <c r="D475" s="220"/>
      <c r="E475" s="222"/>
      <c r="F475" s="216"/>
    </row>
    <row r="476">
      <c r="A476" s="223"/>
      <c r="B476" s="10" t="s">
        <v>929</v>
      </c>
      <c r="C476" s="10" t="s">
        <v>10</v>
      </c>
      <c r="D476" s="220"/>
      <c r="E476" s="222"/>
      <c r="F476" s="216"/>
    </row>
    <row r="477">
      <c r="A477" s="223"/>
      <c r="B477" s="10" t="s">
        <v>929</v>
      </c>
      <c r="C477" s="10" t="s">
        <v>10</v>
      </c>
      <c r="D477" s="220"/>
      <c r="E477" s="222"/>
      <c r="F477" s="216"/>
    </row>
    <row r="478">
      <c r="A478" s="223"/>
      <c r="B478" s="10" t="s">
        <v>929</v>
      </c>
      <c r="C478" s="10" t="s">
        <v>10</v>
      </c>
      <c r="D478" s="220"/>
      <c r="E478" s="222"/>
      <c r="F478" s="216"/>
    </row>
    <row r="479">
      <c r="A479" s="223"/>
      <c r="B479" s="10" t="s">
        <v>929</v>
      </c>
      <c r="C479" s="10" t="s">
        <v>10</v>
      </c>
      <c r="D479" s="220"/>
      <c r="E479" s="222"/>
      <c r="F479" s="216"/>
    </row>
    <row r="480">
      <c r="A480" s="223"/>
      <c r="B480" s="10" t="s">
        <v>929</v>
      </c>
      <c r="C480" s="10" t="s">
        <v>10</v>
      </c>
      <c r="D480" s="220"/>
      <c r="E480" s="222"/>
      <c r="F480" s="216"/>
    </row>
    <row r="481">
      <c r="A481" s="223"/>
      <c r="B481" s="10" t="s">
        <v>929</v>
      </c>
      <c r="C481" s="10" t="s">
        <v>10</v>
      </c>
      <c r="D481" s="220"/>
      <c r="E481" s="222"/>
      <c r="F481" s="216"/>
    </row>
    <row r="482">
      <c r="A482" s="223"/>
      <c r="B482" s="10" t="s">
        <v>929</v>
      </c>
      <c r="C482" s="10" t="s">
        <v>10</v>
      </c>
      <c r="D482" s="220"/>
      <c r="E482" s="222"/>
      <c r="F482" s="216"/>
    </row>
    <row r="483">
      <c r="A483" s="223"/>
      <c r="B483" s="10" t="s">
        <v>929</v>
      </c>
      <c r="C483" s="10" t="s">
        <v>10</v>
      </c>
      <c r="D483" s="220"/>
      <c r="E483" s="222"/>
      <c r="F483" s="216"/>
    </row>
    <row r="484">
      <c r="A484" s="223"/>
      <c r="B484" s="10" t="s">
        <v>929</v>
      </c>
      <c r="C484" s="10" t="s">
        <v>10</v>
      </c>
      <c r="D484" s="220"/>
      <c r="E484" s="222"/>
      <c r="F484" s="216"/>
    </row>
    <row r="485">
      <c r="A485" s="223"/>
      <c r="B485" s="10" t="s">
        <v>929</v>
      </c>
      <c r="C485" s="10" t="s">
        <v>10</v>
      </c>
      <c r="D485" s="220"/>
      <c r="E485" s="222"/>
      <c r="F485" s="216"/>
    </row>
    <row r="486">
      <c r="A486" s="223"/>
      <c r="B486" s="10" t="s">
        <v>929</v>
      </c>
      <c r="C486" s="10" t="s">
        <v>10</v>
      </c>
      <c r="D486" s="220"/>
      <c r="E486" s="222"/>
      <c r="F486" s="216"/>
    </row>
    <row r="487">
      <c r="A487" s="223"/>
      <c r="B487" s="10" t="s">
        <v>929</v>
      </c>
      <c r="C487" s="10" t="s">
        <v>10</v>
      </c>
      <c r="D487" s="220"/>
      <c r="E487" s="222"/>
      <c r="F487" s="216"/>
    </row>
    <row r="488">
      <c r="A488" s="223"/>
      <c r="B488" s="10" t="s">
        <v>929</v>
      </c>
      <c r="C488" s="10" t="s">
        <v>10</v>
      </c>
      <c r="D488" s="220"/>
      <c r="E488" s="222"/>
      <c r="F488" s="216"/>
    </row>
    <row r="489">
      <c r="A489" s="223"/>
      <c r="B489" s="10" t="s">
        <v>929</v>
      </c>
      <c r="C489" s="10" t="s">
        <v>10</v>
      </c>
      <c r="D489" s="220"/>
      <c r="E489" s="222"/>
      <c r="F489" s="216"/>
    </row>
    <row r="490">
      <c r="A490" s="223"/>
      <c r="B490" s="10" t="s">
        <v>929</v>
      </c>
      <c r="C490" s="10" t="s">
        <v>10</v>
      </c>
      <c r="D490" s="220"/>
      <c r="E490" s="222"/>
      <c r="F490" s="216"/>
    </row>
    <row r="491">
      <c r="A491" s="223"/>
      <c r="B491" s="10" t="s">
        <v>929</v>
      </c>
      <c r="C491" s="10" t="s">
        <v>10</v>
      </c>
      <c r="D491" s="220"/>
      <c r="E491" s="222"/>
      <c r="F491" s="216"/>
    </row>
    <row r="492">
      <c r="A492" s="223"/>
      <c r="B492" s="10" t="s">
        <v>929</v>
      </c>
      <c r="C492" s="10" t="s">
        <v>10</v>
      </c>
      <c r="D492" s="220"/>
      <c r="E492" s="222"/>
      <c r="F492" s="216"/>
    </row>
    <row r="493">
      <c r="A493" s="223"/>
      <c r="B493" s="10" t="s">
        <v>929</v>
      </c>
      <c r="C493" s="10" t="s">
        <v>10</v>
      </c>
      <c r="D493" s="220"/>
      <c r="E493" s="222"/>
      <c r="F493" s="216"/>
    </row>
    <row r="494">
      <c r="A494" s="223"/>
      <c r="B494" s="10" t="s">
        <v>929</v>
      </c>
      <c r="C494" s="10" t="s">
        <v>10</v>
      </c>
      <c r="D494" s="220"/>
      <c r="E494" s="222"/>
      <c r="F494" s="216"/>
    </row>
    <row r="495">
      <c r="A495" s="223"/>
      <c r="B495" s="10" t="s">
        <v>929</v>
      </c>
      <c r="C495" s="10" t="s">
        <v>10</v>
      </c>
      <c r="D495" s="220"/>
      <c r="E495" s="222"/>
      <c r="F495" s="216"/>
    </row>
    <row r="496">
      <c r="A496" s="223"/>
      <c r="B496" s="10" t="s">
        <v>929</v>
      </c>
      <c r="C496" s="10" t="s">
        <v>10</v>
      </c>
      <c r="D496" s="220"/>
      <c r="E496" s="222"/>
      <c r="F496" s="216"/>
    </row>
    <row r="497">
      <c r="A497" s="223"/>
      <c r="B497" s="10" t="s">
        <v>929</v>
      </c>
      <c r="C497" s="10" t="s">
        <v>10</v>
      </c>
      <c r="D497" s="220"/>
      <c r="E497" s="222"/>
      <c r="F497" s="216"/>
    </row>
    <row r="498">
      <c r="A498" s="223"/>
      <c r="B498" s="10" t="s">
        <v>929</v>
      </c>
      <c r="C498" s="10" t="s">
        <v>10</v>
      </c>
      <c r="D498" s="220"/>
      <c r="E498" s="222"/>
      <c r="F498" s="216"/>
    </row>
    <row r="499">
      <c r="A499" s="223"/>
      <c r="B499" s="10" t="s">
        <v>929</v>
      </c>
      <c r="C499" s="10" t="s">
        <v>10</v>
      </c>
      <c r="D499" s="220"/>
      <c r="E499" s="222"/>
      <c r="F499" s="216"/>
    </row>
    <row r="500">
      <c r="A500" s="223"/>
      <c r="B500" s="10" t="s">
        <v>929</v>
      </c>
      <c r="C500" s="10" t="s">
        <v>10</v>
      </c>
      <c r="D500" s="220"/>
      <c r="E500" s="222"/>
      <c r="F500" s="216"/>
    </row>
    <row r="501">
      <c r="A501" s="223"/>
      <c r="B501" s="10" t="s">
        <v>929</v>
      </c>
      <c r="C501" s="10" t="s">
        <v>10</v>
      </c>
      <c r="D501" s="220"/>
      <c r="E501" s="222"/>
      <c r="F501" s="216"/>
    </row>
    <row r="502">
      <c r="A502" s="223"/>
      <c r="B502" s="10" t="s">
        <v>929</v>
      </c>
      <c r="C502" s="10" t="s">
        <v>10</v>
      </c>
      <c r="D502" s="220"/>
      <c r="E502" s="222"/>
      <c r="F502" s="216"/>
    </row>
    <row r="503">
      <c r="A503" s="223"/>
      <c r="B503" s="10" t="s">
        <v>929</v>
      </c>
      <c r="C503" s="10" t="s">
        <v>10</v>
      </c>
      <c r="D503" s="220"/>
      <c r="E503" s="222"/>
      <c r="F503" s="216"/>
    </row>
    <row r="504">
      <c r="A504" s="223"/>
      <c r="B504" s="10" t="s">
        <v>929</v>
      </c>
      <c r="C504" s="10" t="s">
        <v>10</v>
      </c>
      <c r="D504" s="220"/>
      <c r="E504" s="222"/>
      <c r="F504" s="216"/>
    </row>
    <row r="505">
      <c r="A505" s="223"/>
      <c r="B505" s="10" t="s">
        <v>929</v>
      </c>
      <c r="C505" s="10" t="s">
        <v>10</v>
      </c>
      <c r="D505" s="220"/>
      <c r="E505" s="222"/>
      <c r="F505" s="216"/>
    </row>
    <row r="506">
      <c r="A506" s="223"/>
      <c r="B506" s="10" t="s">
        <v>929</v>
      </c>
      <c r="C506" s="10" t="s">
        <v>10</v>
      </c>
      <c r="D506" s="220"/>
      <c r="E506" s="222"/>
      <c r="F506" s="216"/>
    </row>
    <row r="507">
      <c r="A507" s="223"/>
      <c r="B507" s="10" t="s">
        <v>929</v>
      </c>
      <c r="C507" s="10" t="s">
        <v>10</v>
      </c>
      <c r="D507" s="220"/>
      <c r="E507" s="222"/>
      <c r="F507" s="216"/>
    </row>
    <row r="508">
      <c r="A508" s="223"/>
      <c r="B508" s="10" t="s">
        <v>929</v>
      </c>
      <c r="C508" s="10" t="s">
        <v>10</v>
      </c>
      <c r="D508" s="220"/>
      <c r="E508" s="222"/>
      <c r="F508" s="216"/>
    </row>
    <row r="509">
      <c r="A509" s="223"/>
      <c r="B509" s="10" t="s">
        <v>929</v>
      </c>
      <c r="C509" s="10" t="s">
        <v>10</v>
      </c>
      <c r="D509" s="220"/>
      <c r="E509" s="222"/>
      <c r="F509" s="216"/>
    </row>
    <row r="510">
      <c r="A510" s="223"/>
      <c r="B510" s="10" t="s">
        <v>929</v>
      </c>
      <c r="C510" s="10" t="s">
        <v>10</v>
      </c>
      <c r="D510" s="220"/>
      <c r="E510" s="222"/>
      <c r="F510" s="216"/>
    </row>
    <row r="511">
      <c r="A511" s="223"/>
      <c r="B511" s="10" t="s">
        <v>929</v>
      </c>
      <c r="C511" s="10" t="s">
        <v>10</v>
      </c>
      <c r="D511" s="220"/>
      <c r="E511" s="222"/>
      <c r="F511" s="216"/>
    </row>
    <row r="512">
      <c r="A512" s="223"/>
      <c r="B512" s="10" t="s">
        <v>929</v>
      </c>
      <c r="C512" s="10" t="s">
        <v>10</v>
      </c>
      <c r="D512" s="220"/>
      <c r="E512" s="222"/>
      <c r="F512" s="216"/>
    </row>
    <row r="513">
      <c r="A513" s="223"/>
      <c r="B513" s="10" t="s">
        <v>929</v>
      </c>
      <c r="C513" s="10" t="s">
        <v>10</v>
      </c>
      <c r="D513" s="220"/>
      <c r="E513" s="222"/>
      <c r="F513" s="216"/>
    </row>
    <row r="514">
      <c r="A514" s="223"/>
      <c r="B514" s="10" t="s">
        <v>929</v>
      </c>
      <c r="C514" s="10" t="s">
        <v>10</v>
      </c>
      <c r="D514" s="220"/>
      <c r="E514" s="222"/>
      <c r="F514" s="216"/>
    </row>
    <row r="515">
      <c r="A515" s="223"/>
      <c r="B515" s="10" t="s">
        <v>929</v>
      </c>
      <c r="C515" s="10" t="s">
        <v>10</v>
      </c>
      <c r="D515" s="220"/>
      <c r="E515" s="222"/>
      <c r="F515" s="216"/>
    </row>
    <row r="516">
      <c r="A516" s="223"/>
      <c r="B516" s="10" t="s">
        <v>929</v>
      </c>
      <c r="C516" s="10" t="s">
        <v>10</v>
      </c>
      <c r="D516" s="220"/>
      <c r="E516" s="222"/>
      <c r="F516" s="216"/>
    </row>
    <row r="517">
      <c r="A517" s="223"/>
      <c r="B517" s="10" t="s">
        <v>929</v>
      </c>
      <c r="C517" s="10" t="s">
        <v>10</v>
      </c>
      <c r="D517" s="220"/>
      <c r="E517" s="222"/>
      <c r="F517" s="216"/>
    </row>
    <row r="518">
      <c r="A518" s="223"/>
      <c r="B518" s="10" t="s">
        <v>929</v>
      </c>
      <c r="C518" s="10" t="s">
        <v>10</v>
      </c>
      <c r="D518" s="220"/>
      <c r="E518" s="222"/>
      <c r="F518" s="216"/>
    </row>
    <row r="519">
      <c r="A519" s="223"/>
      <c r="B519" s="10" t="s">
        <v>929</v>
      </c>
      <c r="C519" s="10" t="s">
        <v>10</v>
      </c>
      <c r="D519" s="220"/>
      <c r="E519" s="222"/>
      <c r="F519" s="216"/>
    </row>
    <row r="520">
      <c r="A520" s="223"/>
      <c r="B520" s="10" t="s">
        <v>929</v>
      </c>
      <c r="C520" s="10" t="s">
        <v>10</v>
      </c>
      <c r="D520" s="220"/>
      <c r="E520" s="222"/>
      <c r="F520" s="216"/>
    </row>
    <row r="521">
      <c r="A521" s="223"/>
      <c r="B521" s="10" t="s">
        <v>929</v>
      </c>
      <c r="C521" s="10" t="s">
        <v>10</v>
      </c>
      <c r="D521" s="220"/>
      <c r="E521" s="222"/>
      <c r="F521" s="216"/>
    </row>
    <row r="522">
      <c r="A522" s="223"/>
      <c r="B522" s="10" t="s">
        <v>929</v>
      </c>
      <c r="C522" s="10" t="s">
        <v>10</v>
      </c>
      <c r="D522" s="220"/>
      <c r="E522" s="222"/>
      <c r="F522" s="216"/>
    </row>
    <row r="523">
      <c r="A523" s="223"/>
      <c r="B523" s="10" t="s">
        <v>929</v>
      </c>
      <c r="C523" s="10" t="s">
        <v>10</v>
      </c>
      <c r="D523" s="220"/>
      <c r="E523" s="222"/>
      <c r="F523" s="216"/>
    </row>
    <row r="524">
      <c r="A524" s="223"/>
      <c r="B524" s="10" t="s">
        <v>929</v>
      </c>
      <c r="C524" s="10" t="s">
        <v>10</v>
      </c>
      <c r="D524" s="220"/>
      <c r="E524" s="222"/>
      <c r="F524" s="216"/>
    </row>
    <row r="525">
      <c r="A525" s="223"/>
      <c r="B525" s="10" t="s">
        <v>929</v>
      </c>
      <c r="C525" s="10" t="s">
        <v>10</v>
      </c>
      <c r="D525" s="220"/>
      <c r="E525" s="222"/>
      <c r="F525" s="216"/>
    </row>
    <row r="526">
      <c r="A526" s="223"/>
      <c r="B526" s="10" t="s">
        <v>929</v>
      </c>
      <c r="C526" s="10" t="s">
        <v>10</v>
      </c>
      <c r="D526" s="220"/>
      <c r="E526" s="222"/>
      <c r="F526" s="216"/>
    </row>
    <row r="527">
      <c r="A527" s="223"/>
      <c r="B527" s="10" t="s">
        <v>929</v>
      </c>
      <c r="C527" s="10" t="s">
        <v>10</v>
      </c>
      <c r="D527" s="220"/>
      <c r="E527" s="222"/>
      <c r="F527" s="216"/>
    </row>
    <row r="528">
      <c r="A528" s="223"/>
      <c r="B528" s="10" t="s">
        <v>929</v>
      </c>
      <c r="C528" s="10" t="s">
        <v>10</v>
      </c>
      <c r="D528" s="220"/>
      <c r="E528" s="222"/>
      <c r="F528" s="216"/>
    </row>
    <row r="529">
      <c r="A529" s="223"/>
      <c r="B529" s="10" t="s">
        <v>929</v>
      </c>
      <c r="C529" s="10" t="s">
        <v>10</v>
      </c>
      <c r="D529" s="220"/>
      <c r="E529" s="222"/>
      <c r="F529" s="216"/>
    </row>
    <row r="530">
      <c r="A530" s="223"/>
      <c r="B530" s="10" t="s">
        <v>929</v>
      </c>
      <c r="C530" s="10" t="s">
        <v>10</v>
      </c>
      <c r="D530" s="220"/>
      <c r="E530" s="222"/>
      <c r="F530" s="216"/>
    </row>
    <row r="531">
      <c r="A531" s="223"/>
      <c r="B531" s="10" t="s">
        <v>929</v>
      </c>
      <c r="C531" s="10" t="s">
        <v>10</v>
      </c>
      <c r="D531" s="220"/>
      <c r="E531" s="222"/>
      <c r="F531" s="216"/>
    </row>
    <row r="532">
      <c r="A532" s="223"/>
      <c r="B532" s="10" t="s">
        <v>929</v>
      </c>
      <c r="C532" s="10" t="s">
        <v>10</v>
      </c>
      <c r="D532" s="220"/>
      <c r="E532" s="222"/>
      <c r="F532" s="216"/>
    </row>
    <row r="533">
      <c r="A533" s="223"/>
      <c r="B533" s="10" t="s">
        <v>929</v>
      </c>
      <c r="C533" s="10" t="s">
        <v>10</v>
      </c>
      <c r="D533" s="220"/>
      <c r="E533" s="222"/>
      <c r="F533" s="216"/>
    </row>
    <row r="534">
      <c r="A534" s="223"/>
      <c r="B534" s="10" t="s">
        <v>929</v>
      </c>
      <c r="C534" s="10" t="s">
        <v>10</v>
      </c>
      <c r="D534" s="220"/>
      <c r="E534" s="222"/>
      <c r="F534" s="216"/>
    </row>
    <row r="535">
      <c r="A535" s="223"/>
      <c r="B535" s="10" t="s">
        <v>929</v>
      </c>
      <c r="C535" s="10" t="s">
        <v>10</v>
      </c>
      <c r="D535" s="220"/>
      <c r="E535" s="222"/>
      <c r="F535" s="216"/>
    </row>
    <row r="536">
      <c r="A536" s="223"/>
      <c r="B536" s="10" t="s">
        <v>929</v>
      </c>
      <c r="C536" s="10" t="s">
        <v>10</v>
      </c>
      <c r="D536" s="220"/>
      <c r="E536" s="222"/>
      <c r="F536" s="216"/>
    </row>
    <row r="537">
      <c r="A537" s="223"/>
      <c r="B537" s="10" t="s">
        <v>929</v>
      </c>
      <c r="C537" s="10" t="s">
        <v>10</v>
      </c>
      <c r="D537" s="220"/>
      <c r="E537" s="222"/>
      <c r="F537" s="216"/>
    </row>
    <row r="538">
      <c r="A538" s="223"/>
      <c r="B538" s="10" t="s">
        <v>929</v>
      </c>
      <c r="C538" s="10" t="s">
        <v>10</v>
      </c>
      <c r="D538" s="220"/>
      <c r="E538" s="222"/>
      <c r="F538" s="216"/>
    </row>
    <row r="539">
      <c r="A539" s="223"/>
      <c r="B539" s="10" t="s">
        <v>929</v>
      </c>
      <c r="C539" s="10" t="s">
        <v>10</v>
      </c>
      <c r="D539" s="220"/>
      <c r="E539" s="222"/>
      <c r="F539" s="216"/>
    </row>
    <row r="540">
      <c r="A540" s="223"/>
      <c r="B540" s="10" t="s">
        <v>929</v>
      </c>
      <c r="C540" s="10" t="s">
        <v>10</v>
      </c>
      <c r="D540" s="220"/>
      <c r="E540" s="222"/>
      <c r="F540" s="216"/>
    </row>
    <row r="541">
      <c r="A541" s="223"/>
      <c r="B541" s="10" t="s">
        <v>929</v>
      </c>
      <c r="C541" s="10" t="s">
        <v>10</v>
      </c>
      <c r="D541" s="220"/>
      <c r="E541" s="222"/>
      <c r="F541" s="216"/>
    </row>
    <row r="542">
      <c r="A542" s="223"/>
      <c r="B542" s="10" t="s">
        <v>929</v>
      </c>
      <c r="C542" s="10" t="s">
        <v>10</v>
      </c>
      <c r="D542" s="220"/>
      <c r="E542" s="222"/>
      <c r="F542" s="216"/>
    </row>
    <row r="543">
      <c r="A543" s="223"/>
      <c r="B543" s="10" t="s">
        <v>929</v>
      </c>
      <c r="C543" s="10" t="s">
        <v>10</v>
      </c>
      <c r="D543" s="220"/>
      <c r="E543" s="222"/>
      <c r="F543" s="216"/>
    </row>
    <row r="544">
      <c r="A544" s="223"/>
      <c r="B544" s="10" t="s">
        <v>929</v>
      </c>
      <c r="C544" s="10" t="s">
        <v>10</v>
      </c>
      <c r="D544" s="220"/>
      <c r="E544" s="222"/>
      <c r="F544" s="216"/>
    </row>
    <row r="545">
      <c r="A545" s="223"/>
      <c r="B545" s="10" t="s">
        <v>929</v>
      </c>
      <c r="C545" s="10" t="s">
        <v>10</v>
      </c>
      <c r="D545" s="220"/>
      <c r="E545" s="222"/>
      <c r="F545" s="216"/>
    </row>
    <row r="546">
      <c r="A546" s="223"/>
      <c r="B546" s="10" t="s">
        <v>929</v>
      </c>
      <c r="C546" s="10" t="s">
        <v>10</v>
      </c>
      <c r="D546" s="220"/>
      <c r="E546" s="222"/>
      <c r="F546" s="216"/>
    </row>
    <row r="547">
      <c r="A547" s="223"/>
      <c r="B547" s="10" t="s">
        <v>929</v>
      </c>
      <c r="C547" s="10" t="s">
        <v>10</v>
      </c>
      <c r="D547" s="220"/>
      <c r="E547" s="222"/>
      <c r="F547" s="216"/>
    </row>
    <row r="548">
      <c r="A548" s="223"/>
      <c r="B548" s="10" t="s">
        <v>929</v>
      </c>
      <c r="C548" s="10" t="s">
        <v>10</v>
      </c>
      <c r="D548" s="220"/>
      <c r="E548" s="222"/>
      <c r="F548" s="216"/>
    </row>
    <row r="549">
      <c r="A549" s="223"/>
      <c r="B549" s="10" t="s">
        <v>929</v>
      </c>
      <c r="C549" s="10" t="s">
        <v>10</v>
      </c>
      <c r="D549" s="220"/>
      <c r="E549" s="222"/>
      <c r="F549" s="216"/>
    </row>
    <row r="550">
      <c r="A550" s="223"/>
      <c r="B550" s="10" t="s">
        <v>929</v>
      </c>
      <c r="C550" s="10" t="s">
        <v>10</v>
      </c>
      <c r="D550" s="220"/>
      <c r="E550" s="222"/>
      <c r="F550" s="216"/>
    </row>
    <row r="551">
      <c r="A551" s="223"/>
      <c r="B551" s="10" t="s">
        <v>929</v>
      </c>
      <c r="C551" s="10" t="s">
        <v>10</v>
      </c>
      <c r="D551" s="220"/>
      <c r="E551" s="222"/>
      <c r="F551" s="216"/>
    </row>
    <row r="552">
      <c r="A552" s="223"/>
      <c r="B552" s="10" t="s">
        <v>929</v>
      </c>
      <c r="C552" s="10" t="s">
        <v>10</v>
      </c>
      <c r="D552" s="220"/>
      <c r="E552" s="222"/>
      <c r="F552" s="216"/>
    </row>
    <row r="553">
      <c r="A553" s="223"/>
      <c r="B553" s="10" t="s">
        <v>929</v>
      </c>
      <c r="C553" s="10" t="s">
        <v>10</v>
      </c>
      <c r="D553" s="220"/>
      <c r="E553" s="222"/>
      <c r="F553" s="216"/>
    </row>
    <row r="554">
      <c r="A554" s="223"/>
      <c r="B554" s="10" t="s">
        <v>929</v>
      </c>
      <c r="C554" s="10" t="s">
        <v>10</v>
      </c>
      <c r="D554" s="220"/>
      <c r="E554" s="222"/>
      <c r="F554" s="216"/>
    </row>
    <row r="555">
      <c r="A555" s="223"/>
      <c r="B555" s="10" t="s">
        <v>929</v>
      </c>
      <c r="C555" s="10" t="s">
        <v>10</v>
      </c>
      <c r="D555" s="220"/>
      <c r="E555" s="222"/>
      <c r="F555" s="216"/>
    </row>
    <row r="556">
      <c r="A556" s="223"/>
      <c r="B556" s="10" t="s">
        <v>929</v>
      </c>
      <c r="C556" s="10" t="s">
        <v>10</v>
      </c>
      <c r="D556" s="220"/>
      <c r="E556" s="222"/>
      <c r="F556" s="216"/>
    </row>
    <row r="557">
      <c r="A557" s="223"/>
      <c r="B557" s="10" t="s">
        <v>929</v>
      </c>
      <c r="C557" s="10" t="s">
        <v>10</v>
      </c>
      <c r="D557" s="220"/>
      <c r="E557" s="222"/>
      <c r="F557" s="216"/>
    </row>
    <row r="558">
      <c r="A558" s="223"/>
      <c r="B558" s="10" t="s">
        <v>929</v>
      </c>
      <c r="C558" s="10" t="s">
        <v>10</v>
      </c>
      <c r="D558" s="220"/>
      <c r="E558" s="222"/>
      <c r="F558" s="216"/>
    </row>
    <row r="559">
      <c r="A559" s="223"/>
      <c r="B559" s="10" t="s">
        <v>929</v>
      </c>
      <c r="C559" s="10" t="s">
        <v>10</v>
      </c>
      <c r="D559" s="220"/>
      <c r="E559" s="222"/>
      <c r="F559" s="216"/>
    </row>
    <row r="560">
      <c r="A560" s="223"/>
      <c r="B560" s="10" t="s">
        <v>929</v>
      </c>
      <c r="C560" s="10" t="s">
        <v>10</v>
      </c>
      <c r="D560" s="220"/>
      <c r="E560" s="222"/>
      <c r="F560" s="216"/>
    </row>
    <row r="561">
      <c r="A561" s="223"/>
      <c r="B561" s="10" t="s">
        <v>929</v>
      </c>
      <c r="C561" s="10" t="s">
        <v>10</v>
      </c>
      <c r="D561" s="220"/>
      <c r="E561" s="222"/>
      <c r="F561" s="216"/>
    </row>
    <row r="562">
      <c r="A562" s="223"/>
      <c r="B562" s="10" t="s">
        <v>929</v>
      </c>
      <c r="C562" s="10" t="s">
        <v>10</v>
      </c>
      <c r="D562" s="220"/>
      <c r="E562" s="222"/>
      <c r="F562" s="216"/>
    </row>
    <row r="563">
      <c r="A563" s="223"/>
      <c r="B563" s="10" t="s">
        <v>929</v>
      </c>
      <c r="C563" s="10" t="s">
        <v>10</v>
      </c>
      <c r="D563" s="220"/>
      <c r="E563" s="222"/>
      <c r="F563" s="216"/>
    </row>
    <row r="564">
      <c r="A564" s="223"/>
      <c r="B564" s="10" t="s">
        <v>929</v>
      </c>
      <c r="C564" s="10" t="s">
        <v>10</v>
      </c>
      <c r="D564" s="220"/>
      <c r="E564" s="222"/>
      <c r="F564" s="216"/>
    </row>
    <row r="565">
      <c r="A565" s="223"/>
      <c r="B565" s="10" t="s">
        <v>929</v>
      </c>
      <c r="C565" s="10" t="s">
        <v>10</v>
      </c>
      <c r="D565" s="220"/>
      <c r="E565" s="222"/>
      <c r="F565" s="216"/>
    </row>
    <row r="566">
      <c r="A566" s="223"/>
      <c r="B566" s="10" t="s">
        <v>929</v>
      </c>
      <c r="C566" s="10" t="s">
        <v>10</v>
      </c>
      <c r="D566" s="220"/>
      <c r="E566" s="222"/>
      <c r="F566" s="216"/>
    </row>
    <row r="567">
      <c r="A567" s="223"/>
      <c r="B567" s="10" t="s">
        <v>929</v>
      </c>
      <c r="C567" s="10" t="s">
        <v>10</v>
      </c>
      <c r="D567" s="220"/>
      <c r="E567" s="222"/>
      <c r="F567" s="216"/>
    </row>
    <row r="568">
      <c r="A568" s="223"/>
      <c r="B568" s="10" t="s">
        <v>929</v>
      </c>
      <c r="C568" s="10" t="s">
        <v>10</v>
      </c>
      <c r="D568" s="220"/>
      <c r="E568" s="222"/>
      <c r="F568" s="216"/>
    </row>
    <row r="569">
      <c r="A569" s="223"/>
      <c r="B569" s="10" t="s">
        <v>929</v>
      </c>
      <c r="C569" s="10" t="s">
        <v>10</v>
      </c>
      <c r="D569" s="220"/>
      <c r="E569" s="222"/>
      <c r="F569" s="216"/>
    </row>
    <row r="570">
      <c r="A570" s="223"/>
      <c r="B570" s="10" t="s">
        <v>929</v>
      </c>
      <c r="C570" s="10" t="s">
        <v>10</v>
      </c>
      <c r="D570" s="220"/>
      <c r="E570" s="222"/>
      <c r="F570" s="216"/>
    </row>
    <row r="571">
      <c r="A571" s="223"/>
      <c r="B571" s="10" t="s">
        <v>929</v>
      </c>
      <c r="C571" s="10" t="s">
        <v>10</v>
      </c>
      <c r="D571" s="220"/>
      <c r="E571" s="222"/>
      <c r="F571" s="216"/>
    </row>
    <row r="572">
      <c r="A572" s="223"/>
      <c r="B572" s="10" t="s">
        <v>929</v>
      </c>
      <c r="C572" s="10" t="s">
        <v>10</v>
      </c>
      <c r="D572" s="220"/>
      <c r="E572" s="222"/>
      <c r="F572" s="216"/>
    </row>
    <row r="573">
      <c r="A573" s="223"/>
      <c r="B573" s="10" t="s">
        <v>929</v>
      </c>
      <c r="C573" s="10" t="s">
        <v>10</v>
      </c>
      <c r="D573" s="220"/>
      <c r="E573" s="222"/>
      <c r="F573" s="216"/>
    </row>
    <row r="574">
      <c r="A574" s="223"/>
      <c r="B574" s="10" t="s">
        <v>929</v>
      </c>
      <c r="C574" s="10" t="s">
        <v>10</v>
      </c>
      <c r="D574" s="220"/>
      <c r="E574" s="222"/>
      <c r="F574" s="216"/>
    </row>
    <row r="575">
      <c r="A575" s="223"/>
      <c r="B575" s="10" t="s">
        <v>929</v>
      </c>
      <c r="C575" s="10" t="s">
        <v>10</v>
      </c>
      <c r="D575" s="220"/>
      <c r="E575" s="222"/>
      <c r="F575" s="216"/>
    </row>
    <row r="576">
      <c r="A576" s="223"/>
      <c r="B576" s="10" t="s">
        <v>929</v>
      </c>
      <c r="C576" s="10" t="s">
        <v>10</v>
      </c>
      <c r="D576" s="220"/>
      <c r="E576" s="222"/>
      <c r="F576" s="216"/>
    </row>
    <row r="577">
      <c r="A577" s="223"/>
      <c r="B577" s="10" t="s">
        <v>929</v>
      </c>
      <c r="C577" s="10" t="s">
        <v>10</v>
      </c>
      <c r="D577" s="220"/>
      <c r="E577" s="222"/>
      <c r="F577" s="216"/>
    </row>
    <row r="578">
      <c r="A578" s="223"/>
      <c r="B578" s="10" t="s">
        <v>929</v>
      </c>
      <c r="C578" s="10" t="s">
        <v>10</v>
      </c>
      <c r="D578" s="220"/>
      <c r="E578" s="222"/>
      <c r="F578" s="216"/>
    </row>
    <row r="579">
      <c r="A579" s="223"/>
      <c r="B579" s="10" t="s">
        <v>929</v>
      </c>
      <c r="C579" s="10" t="s">
        <v>10</v>
      </c>
      <c r="D579" s="220"/>
      <c r="E579" s="222"/>
      <c r="F579" s="216"/>
    </row>
    <row r="580">
      <c r="A580" s="223"/>
      <c r="B580" s="10" t="s">
        <v>929</v>
      </c>
      <c r="C580" s="10" t="s">
        <v>10</v>
      </c>
      <c r="D580" s="220"/>
      <c r="E580" s="222"/>
      <c r="F580" s="216"/>
    </row>
    <row r="581">
      <c r="A581" s="223"/>
      <c r="B581" s="10" t="s">
        <v>929</v>
      </c>
      <c r="C581" s="10" t="s">
        <v>10</v>
      </c>
      <c r="D581" s="220"/>
      <c r="E581" s="222"/>
      <c r="F581" s="216"/>
    </row>
    <row r="582">
      <c r="A582" s="223"/>
      <c r="B582" s="10" t="s">
        <v>929</v>
      </c>
      <c r="C582" s="10" t="s">
        <v>10</v>
      </c>
      <c r="D582" s="220"/>
      <c r="E582" s="222"/>
      <c r="F582" s="216"/>
    </row>
    <row r="583">
      <c r="A583" s="223"/>
      <c r="B583" s="10" t="s">
        <v>929</v>
      </c>
      <c r="C583" s="10" t="s">
        <v>10</v>
      </c>
      <c r="D583" s="220"/>
      <c r="E583" s="222"/>
      <c r="F583" s="216"/>
    </row>
    <row r="584">
      <c r="A584" s="223"/>
      <c r="B584" s="10" t="s">
        <v>929</v>
      </c>
      <c r="C584" s="10" t="s">
        <v>10</v>
      </c>
      <c r="D584" s="220"/>
      <c r="E584" s="222"/>
      <c r="F584" s="216"/>
    </row>
    <row r="585">
      <c r="A585" s="223"/>
      <c r="B585" s="10" t="s">
        <v>929</v>
      </c>
      <c r="C585" s="10" t="s">
        <v>10</v>
      </c>
      <c r="D585" s="220"/>
      <c r="E585" s="222"/>
      <c r="F585" s="216"/>
    </row>
    <row r="586">
      <c r="A586" s="223"/>
      <c r="B586" s="10" t="s">
        <v>929</v>
      </c>
      <c r="C586" s="10" t="s">
        <v>10</v>
      </c>
      <c r="D586" s="220"/>
      <c r="E586" s="222"/>
      <c r="F586" s="216"/>
    </row>
    <row r="587">
      <c r="A587" s="223"/>
      <c r="B587" s="10" t="s">
        <v>929</v>
      </c>
      <c r="C587" s="10" t="s">
        <v>10</v>
      </c>
      <c r="D587" s="220"/>
      <c r="E587" s="222"/>
      <c r="F587" s="216"/>
    </row>
    <row r="588">
      <c r="A588" s="223"/>
      <c r="B588" s="10" t="s">
        <v>929</v>
      </c>
      <c r="C588" s="10" t="s">
        <v>10</v>
      </c>
      <c r="D588" s="220"/>
      <c r="E588" s="222"/>
      <c r="F588" s="216"/>
    </row>
    <row r="589">
      <c r="A589" s="223"/>
      <c r="B589" s="10" t="s">
        <v>929</v>
      </c>
      <c r="C589" s="10" t="s">
        <v>10</v>
      </c>
      <c r="D589" s="220"/>
      <c r="E589" s="222"/>
      <c r="F589" s="216"/>
    </row>
    <row r="590">
      <c r="A590" s="223"/>
      <c r="B590" s="10" t="s">
        <v>929</v>
      </c>
      <c r="C590" s="10" t="s">
        <v>10</v>
      </c>
      <c r="D590" s="220"/>
      <c r="E590" s="222"/>
      <c r="F590" s="216"/>
    </row>
    <row r="591">
      <c r="A591" s="223"/>
      <c r="B591" s="10" t="s">
        <v>929</v>
      </c>
      <c r="C591" s="10" t="s">
        <v>10</v>
      </c>
      <c r="D591" s="220"/>
      <c r="E591" s="222"/>
      <c r="F591" s="216"/>
    </row>
    <row r="592">
      <c r="A592" s="223"/>
      <c r="B592" s="10" t="s">
        <v>929</v>
      </c>
      <c r="C592" s="10" t="s">
        <v>10</v>
      </c>
      <c r="D592" s="220"/>
      <c r="E592" s="222"/>
      <c r="F592" s="216"/>
    </row>
    <row r="593">
      <c r="A593" s="223"/>
      <c r="B593" s="10" t="s">
        <v>929</v>
      </c>
      <c r="C593" s="10" t="s">
        <v>10</v>
      </c>
      <c r="D593" s="220"/>
      <c r="E593" s="222"/>
      <c r="F593" s="216"/>
    </row>
    <row r="594">
      <c r="A594" s="223"/>
      <c r="B594" s="10" t="s">
        <v>929</v>
      </c>
      <c r="C594" s="10" t="s">
        <v>10</v>
      </c>
      <c r="D594" s="220"/>
      <c r="E594" s="222"/>
      <c r="F594" s="216"/>
    </row>
    <row r="595">
      <c r="A595" s="223"/>
      <c r="B595" s="10" t="s">
        <v>929</v>
      </c>
      <c r="C595" s="10" t="s">
        <v>10</v>
      </c>
      <c r="D595" s="220"/>
      <c r="E595" s="222"/>
      <c r="F595" s="216"/>
    </row>
    <row r="596">
      <c r="A596" s="223"/>
      <c r="B596" s="10" t="s">
        <v>929</v>
      </c>
      <c r="C596" s="10" t="s">
        <v>10</v>
      </c>
      <c r="D596" s="220"/>
      <c r="E596" s="222"/>
      <c r="F596" s="216"/>
    </row>
    <row r="597">
      <c r="A597" s="223"/>
      <c r="B597" s="10" t="s">
        <v>929</v>
      </c>
      <c r="C597" s="10" t="s">
        <v>10</v>
      </c>
      <c r="D597" s="220"/>
      <c r="E597" s="222"/>
      <c r="F597" s="216"/>
    </row>
    <row r="598">
      <c r="A598" s="223"/>
      <c r="B598" s="10" t="s">
        <v>929</v>
      </c>
      <c r="C598" s="10" t="s">
        <v>10</v>
      </c>
      <c r="D598" s="220"/>
      <c r="E598" s="222"/>
      <c r="F598" s="216"/>
    </row>
    <row r="599">
      <c r="A599" s="223"/>
      <c r="B599" s="10" t="s">
        <v>929</v>
      </c>
      <c r="C599" s="10" t="s">
        <v>10</v>
      </c>
      <c r="D599" s="220"/>
      <c r="E599" s="222"/>
      <c r="F599" s="216"/>
    </row>
    <row r="600">
      <c r="A600" s="223"/>
      <c r="B600" s="10" t="s">
        <v>929</v>
      </c>
      <c r="C600" s="10" t="s">
        <v>10</v>
      </c>
      <c r="D600" s="220"/>
      <c r="E600" s="222"/>
      <c r="F600" s="216"/>
    </row>
    <row r="601">
      <c r="A601" s="223"/>
      <c r="B601" s="10" t="s">
        <v>929</v>
      </c>
      <c r="C601" s="10" t="s">
        <v>10</v>
      </c>
      <c r="D601" s="220"/>
      <c r="E601" s="222"/>
      <c r="F601" s="216"/>
    </row>
    <row r="602">
      <c r="A602" s="223"/>
      <c r="B602" s="10" t="s">
        <v>929</v>
      </c>
      <c r="C602" s="10" t="s">
        <v>10</v>
      </c>
      <c r="D602" s="220"/>
      <c r="E602" s="222"/>
      <c r="F602" s="216"/>
    </row>
    <row r="603">
      <c r="A603" s="223"/>
      <c r="B603" s="10" t="s">
        <v>929</v>
      </c>
      <c r="C603" s="10" t="s">
        <v>10</v>
      </c>
      <c r="D603" s="220"/>
      <c r="E603" s="222"/>
      <c r="F603" s="216"/>
    </row>
    <row r="604">
      <c r="A604" s="223"/>
      <c r="B604" s="10" t="s">
        <v>929</v>
      </c>
      <c r="C604" s="10" t="s">
        <v>10</v>
      </c>
      <c r="D604" s="220"/>
      <c r="E604" s="222"/>
      <c r="F604" s="216"/>
    </row>
    <row r="605">
      <c r="A605" s="223"/>
      <c r="B605" s="10" t="s">
        <v>929</v>
      </c>
      <c r="C605" s="10" t="s">
        <v>10</v>
      </c>
      <c r="D605" s="220"/>
      <c r="E605" s="222"/>
      <c r="F605" s="216"/>
    </row>
    <row r="606">
      <c r="A606" s="223"/>
      <c r="B606" s="10" t="s">
        <v>929</v>
      </c>
      <c r="C606" s="10" t="s">
        <v>10</v>
      </c>
      <c r="D606" s="220"/>
      <c r="E606" s="222"/>
      <c r="F606" s="216"/>
    </row>
    <row r="607">
      <c r="A607" s="223"/>
      <c r="B607" s="10" t="s">
        <v>929</v>
      </c>
      <c r="C607" s="10" t="s">
        <v>10</v>
      </c>
      <c r="D607" s="220"/>
      <c r="E607" s="222"/>
      <c r="F607" s="216"/>
    </row>
    <row r="608">
      <c r="A608" s="223"/>
      <c r="B608" s="10" t="s">
        <v>929</v>
      </c>
      <c r="C608" s="10" t="s">
        <v>10</v>
      </c>
      <c r="D608" s="220"/>
      <c r="E608" s="222"/>
      <c r="F608" s="216"/>
    </row>
    <row r="609">
      <c r="A609" s="223"/>
      <c r="B609" s="10" t="s">
        <v>929</v>
      </c>
      <c r="C609" s="10" t="s">
        <v>10</v>
      </c>
      <c r="D609" s="220"/>
      <c r="E609" s="222"/>
      <c r="F609" s="216"/>
    </row>
    <row r="610">
      <c r="A610" s="223"/>
      <c r="B610" s="10" t="s">
        <v>929</v>
      </c>
      <c r="C610" s="10" t="s">
        <v>10</v>
      </c>
      <c r="D610" s="220"/>
      <c r="E610" s="222"/>
      <c r="F610" s="216"/>
    </row>
    <row r="611">
      <c r="A611" s="223"/>
      <c r="B611" s="10" t="s">
        <v>929</v>
      </c>
      <c r="C611" s="10" t="s">
        <v>10</v>
      </c>
      <c r="D611" s="220"/>
      <c r="E611" s="222"/>
      <c r="F611" s="216"/>
    </row>
    <row r="612">
      <c r="A612" s="223"/>
      <c r="B612" s="10" t="s">
        <v>929</v>
      </c>
      <c r="C612" s="10" t="s">
        <v>10</v>
      </c>
      <c r="D612" s="220"/>
      <c r="E612" s="222"/>
      <c r="F612" s="216"/>
    </row>
    <row r="613">
      <c r="A613" s="223"/>
      <c r="B613" s="10" t="s">
        <v>929</v>
      </c>
      <c r="C613" s="10" t="s">
        <v>10</v>
      </c>
      <c r="D613" s="220"/>
      <c r="E613" s="222"/>
      <c r="F613" s="216"/>
    </row>
    <row r="614">
      <c r="A614" s="223"/>
      <c r="B614" s="10" t="s">
        <v>929</v>
      </c>
      <c r="C614" s="10" t="s">
        <v>10</v>
      </c>
      <c r="D614" s="220"/>
      <c r="E614" s="222"/>
      <c r="F614" s="216"/>
    </row>
    <row r="615">
      <c r="A615" s="223"/>
      <c r="B615" s="10" t="s">
        <v>929</v>
      </c>
      <c r="C615" s="10" t="s">
        <v>10</v>
      </c>
      <c r="D615" s="220"/>
      <c r="E615" s="222"/>
      <c r="F615" s="216"/>
    </row>
    <row r="616">
      <c r="A616" s="223"/>
      <c r="B616" s="10" t="s">
        <v>929</v>
      </c>
      <c r="C616" s="10" t="s">
        <v>10</v>
      </c>
      <c r="D616" s="220"/>
      <c r="E616" s="222"/>
      <c r="F616" s="216"/>
    </row>
    <row r="617">
      <c r="A617" s="223"/>
      <c r="B617" s="10" t="s">
        <v>929</v>
      </c>
      <c r="C617" s="10" t="s">
        <v>10</v>
      </c>
      <c r="D617" s="220"/>
      <c r="E617" s="222"/>
      <c r="F617" s="216"/>
    </row>
    <row r="618">
      <c r="A618" s="223"/>
      <c r="B618" s="10" t="s">
        <v>929</v>
      </c>
      <c r="C618" s="10" t="s">
        <v>10</v>
      </c>
      <c r="D618" s="220"/>
      <c r="E618" s="222"/>
      <c r="F618" s="216"/>
    </row>
    <row r="619">
      <c r="A619" s="223"/>
      <c r="B619" s="10" t="s">
        <v>929</v>
      </c>
      <c r="C619" s="10" t="s">
        <v>10</v>
      </c>
      <c r="D619" s="220"/>
      <c r="E619" s="222"/>
      <c r="F619" s="216"/>
    </row>
    <row r="620">
      <c r="A620" s="223"/>
      <c r="B620" s="10" t="s">
        <v>929</v>
      </c>
      <c r="C620" s="10" t="s">
        <v>10</v>
      </c>
      <c r="D620" s="220"/>
      <c r="E620" s="222"/>
      <c r="F620" s="216"/>
    </row>
    <row r="621">
      <c r="A621" s="223"/>
      <c r="B621" s="10" t="s">
        <v>929</v>
      </c>
      <c r="C621" s="10" t="s">
        <v>10</v>
      </c>
      <c r="D621" s="220"/>
      <c r="E621" s="222"/>
      <c r="F621" s="216"/>
    </row>
    <row r="622">
      <c r="A622" s="223"/>
      <c r="B622" s="10" t="s">
        <v>929</v>
      </c>
      <c r="C622" s="10" t="s">
        <v>10</v>
      </c>
      <c r="D622" s="220"/>
      <c r="E622" s="222"/>
      <c r="F622" s="216"/>
    </row>
    <row r="623">
      <c r="A623" s="223"/>
      <c r="B623" s="10" t="s">
        <v>929</v>
      </c>
      <c r="C623" s="10" t="s">
        <v>10</v>
      </c>
      <c r="D623" s="220"/>
      <c r="E623" s="222"/>
      <c r="F623" s="216"/>
    </row>
    <row r="624">
      <c r="A624" s="223"/>
      <c r="B624" s="10" t="s">
        <v>929</v>
      </c>
      <c r="C624" s="10" t="s">
        <v>10</v>
      </c>
      <c r="D624" s="220"/>
      <c r="E624" s="222"/>
      <c r="F624" s="216"/>
    </row>
    <row r="625">
      <c r="A625" s="223"/>
      <c r="B625" s="10" t="s">
        <v>929</v>
      </c>
      <c r="C625" s="10" t="s">
        <v>10</v>
      </c>
      <c r="D625" s="220"/>
      <c r="E625" s="222"/>
      <c r="F625" s="216"/>
    </row>
    <row r="626">
      <c r="A626" s="223"/>
      <c r="B626" s="10" t="s">
        <v>929</v>
      </c>
      <c r="C626" s="10" t="s">
        <v>10</v>
      </c>
      <c r="D626" s="220"/>
      <c r="E626" s="222"/>
      <c r="F626" s="216"/>
    </row>
    <row r="627">
      <c r="A627" s="223"/>
      <c r="B627" s="10" t="s">
        <v>929</v>
      </c>
      <c r="C627" s="10" t="s">
        <v>10</v>
      </c>
      <c r="D627" s="220"/>
      <c r="E627" s="222"/>
      <c r="F627" s="216"/>
    </row>
    <row r="628">
      <c r="A628" s="223"/>
      <c r="B628" s="10" t="s">
        <v>929</v>
      </c>
      <c r="C628" s="10" t="s">
        <v>10</v>
      </c>
      <c r="D628" s="220"/>
      <c r="E628" s="222"/>
      <c r="F628" s="216"/>
    </row>
    <row r="629">
      <c r="A629" s="223"/>
      <c r="B629" s="10" t="s">
        <v>929</v>
      </c>
      <c r="C629" s="10" t="s">
        <v>10</v>
      </c>
      <c r="D629" s="220"/>
      <c r="E629" s="222"/>
      <c r="F629" s="216"/>
    </row>
    <row r="630">
      <c r="A630" s="223"/>
      <c r="B630" s="10" t="s">
        <v>929</v>
      </c>
      <c r="C630" s="10" t="s">
        <v>10</v>
      </c>
      <c r="D630" s="220"/>
      <c r="E630" s="222"/>
      <c r="F630" s="216"/>
    </row>
    <row r="631">
      <c r="A631" s="223"/>
      <c r="B631" s="10" t="s">
        <v>929</v>
      </c>
      <c r="C631" s="10" t="s">
        <v>10</v>
      </c>
      <c r="D631" s="220"/>
      <c r="E631" s="222"/>
      <c r="F631" s="216"/>
    </row>
    <row r="632">
      <c r="A632" s="223"/>
      <c r="B632" s="10" t="s">
        <v>929</v>
      </c>
      <c r="C632" s="10" t="s">
        <v>10</v>
      </c>
      <c r="D632" s="220"/>
      <c r="E632" s="222"/>
      <c r="F632" s="216"/>
    </row>
    <row r="633">
      <c r="A633" s="223"/>
      <c r="B633" s="10" t="s">
        <v>929</v>
      </c>
      <c r="C633" s="10" t="s">
        <v>10</v>
      </c>
      <c r="D633" s="220"/>
      <c r="E633" s="222"/>
      <c r="F633" s="216"/>
    </row>
    <row r="634">
      <c r="A634" s="223"/>
      <c r="B634" s="10" t="s">
        <v>929</v>
      </c>
      <c r="C634" s="10" t="s">
        <v>10</v>
      </c>
      <c r="D634" s="220"/>
      <c r="E634" s="222"/>
      <c r="F634" s="216"/>
    </row>
    <row r="635">
      <c r="A635" s="223"/>
      <c r="B635" s="10" t="s">
        <v>929</v>
      </c>
      <c r="C635" s="10" t="s">
        <v>10</v>
      </c>
      <c r="D635" s="220"/>
      <c r="E635" s="222"/>
      <c r="F635" s="216"/>
    </row>
    <row r="636">
      <c r="A636" s="223"/>
      <c r="B636" s="10" t="s">
        <v>929</v>
      </c>
      <c r="C636" s="10" t="s">
        <v>10</v>
      </c>
      <c r="D636" s="220"/>
      <c r="E636" s="222"/>
      <c r="F636" s="216"/>
    </row>
    <row r="637">
      <c r="A637" s="223"/>
      <c r="B637" s="10" t="s">
        <v>929</v>
      </c>
      <c r="C637" s="10" t="s">
        <v>10</v>
      </c>
      <c r="D637" s="220"/>
      <c r="E637" s="222"/>
      <c r="F637" s="216"/>
    </row>
    <row r="638">
      <c r="A638" s="223"/>
      <c r="B638" s="10" t="s">
        <v>929</v>
      </c>
      <c r="C638" s="10" t="s">
        <v>10</v>
      </c>
      <c r="D638" s="220"/>
      <c r="E638" s="222"/>
      <c r="F638" s="216"/>
    </row>
    <row r="639">
      <c r="A639" s="223"/>
      <c r="B639" s="10" t="s">
        <v>929</v>
      </c>
      <c r="C639" s="10" t="s">
        <v>10</v>
      </c>
      <c r="D639" s="220"/>
      <c r="E639" s="222"/>
      <c r="F639" s="216"/>
    </row>
    <row r="640">
      <c r="A640" s="223"/>
      <c r="B640" s="10" t="s">
        <v>929</v>
      </c>
      <c r="C640" s="10" t="s">
        <v>10</v>
      </c>
      <c r="D640" s="220"/>
      <c r="E640" s="222"/>
      <c r="F640" s="216"/>
    </row>
    <row r="641">
      <c r="A641" s="223"/>
      <c r="B641" s="10" t="s">
        <v>929</v>
      </c>
      <c r="C641" s="10" t="s">
        <v>10</v>
      </c>
      <c r="D641" s="220"/>
      <c r="E641" s="222"/>
      <c r="F641" s="216"/>
    </row>
    <row r="642">
      <c r="A642" s="223"/>
      <c r="B642" s="10" t="s">
        <v>929</v>
      </c>
      <c r="C642" s="10" t="s">
        <v>10</v>
      </c>
      <c r="D642" s="220"/>
      <c r="E642" s="222"/>
      <c r="F642" s="216"/>
    </row>
    <row r="643">
      <c r="A643" s="223"/>
      <c r="B643" s="10" t="s">
        <v>929</v>
      </c>
      <c r="C643" s="10" t="s">
        <v>10</v>
      </c>
      <c r="D643" s="220"/>
      <c r="E643" s="222"/>
      <c r="F643" s="216"/>
    </row>
    <row r="644">
      <c r="A644" s="223"/>
      <c r="B644" s="10" t="s">
        <v>929</v>
      </c>
      <c r="C644" s="10" t="s">
        <v>10</v>
      </c>
      <c r="D644" s="220"/>
      <c r="E644" s="222"/>
      <c r="F644" s="216"/>
    </row>
    <row r="645">
      <c r="A645" s="223"/>
      <c r="B645" s="10" t="s">
        <v>929</v>
      </c>
      <c r="C645" s="10" t="s">
        <v>10</v>
      </c>
      <c r="D645" s="220"/>
      <c r="E645" s="222"/>
      <c r="F645" s="216"/>
    </row>
    <row r="646">
      <c r="A646" s="223"/>
      <c r="B646" s="10" t="s">
        <v>929</v>
      </c>
      <c r="C646" s="10" t="s">
        <v>10</v>
      </c>
      <c r="D646" s="220"/>
      <c r="E646" s="222"/>
      <c r="F646" s="216"/>
    </row>
    <row r="647">
      <c r="A647" s="223"/>
      <c r="B647" s="10" t="s">
        <v>929</v>
      </c>
      <c r="C647" s="10" t="s">
        <v>10</v>
      </c>
      <c r="D647" s="220"/>
      <c r="E647" s="222"/>
      <c r="F647" s="216"/>
    </row>
    <row r="648">
      <c r="A648" s="223"/>
      <c r="B648" s="10" t="s">
        <v>929</v>
      </c>
      <c r="C648" s="10" t="s">
        <v>10</v>
      </c>
      <c r="D648" s="220"/>
      <c r="E648" s="222"/>
      <c r="F648" s="216"/>
    </row>
    <row r="649">
      <c r="A649" s="223"/>
      <c r="B649" s="10" t="s">
        <v>929</v>
      </c>
      <c r="C649" s="10" t="s">
        <v>10</v>
      </c>
      <c r="D649" s="220"/>
      <c r="E649" s="222"/>
      <c r="F649" s="216"/>
    </row>
    <row r="650">
      <c r="A650" s="223"/>
      <c r="B650" s="10" t="s">
        <v>929</v>
      </c>
      <c r="C650" s="10" t="s">
        <v>10</v>
      </c>
      <c r="D650" s="220"/>
      <c r="E650" s="222"/>
      <c r="F650" s="216"/>
    </row>
    <row r="651">
      <c r="A651" s="223"/>
      <c r="B651" s="10" t="s">
        <v>929</v>
      </c>
      <c r="C651" s="10" t="s">
        <v>10</v>
      </c>
      <c r="D651" s="220"/>
      <c r="E651" s="222"/>
      <c r="F651" s="216"/>
    </row>
    <row r="652">
      <c r="A652" s="223"/>
      <c r="B652" s="10" t="s">
        <v>929</v>
      </c>
      <c r="C652" s="10" t="s">
        <v>10</v>
      </c>
      <c r="D652" s="220"/>
      <c r="E652" s="222"/>
      <c r="F652" s="216"/>
    </row>
    <row r="653">
      <c r="A653" s="223"/>
      <c r="B653" s="10" t="s">
        <v>929</v>
      </c>
      <c r="C653" s="10" t="s">
        <v>10</v>
      </c>
      <c r="D653" s="220"/>
      <c r="E653" s="222"/>
      <c r="F653" s="216"/>
    </row>
    <row r="654">
      <c r="A654" s="223"/>
      <c r="B654" s="10" t="s">
        <v>929</v>
      </c>
      <c r="C654" s="10" t="s">
        <v>10</v>
      </c>
      <c r="D654" s="220"/>
      <c r="E654" s="222"/>
      <c r="F654" s="216"/>
    </row>
    <row r="655">
      <c r="A655" s="223"/>
      <c r="B655" s="10" t="s">
        <v>929</v>
      </c>
      <c r="C655" s="10" t="s">
        <v>10</v>
      </c>
      <c r="D655" s="220"/>
      <c r="E655" s="222"/>
      <c r="F655" s="216"/>
    </row>
    <row r="656">
      <c r="A656" s="223"/>
      <c r="B656" s="10" t="s">
        <v>929</v>
      </c>
      <c r="C656" s="10" t="s">
        <v>10</v>
      </c>
      <c r="D656" s="220"/>
      <c r="E656" s="222"/>
      <c r="F656" s="216"/>
    </row>
    <row r="657">
      <c r="A657" s="223"/>
      <c r="B657" s="10" t="s">
        <v>929</v>
      </c>
      <c r="C657" s="10" t="s">
        <v>10</v>
      </c>
      <c r="D657" s="220"/>
      <c r="E657" s="222"/>
      <c r="F657" s="216"/>
    </row>
    <row r="658">
      <c r="A658" s="223"/>
      <c r="B658" s="10" t="s">
        <v>929</v>
      </c>
      <c r="C658" s="10" t="s">
        <v>10</v>
      </c>
      <c r="D658" s="220"/>
      <c r="E658" s="222"/>
      <c r="F658" s="216"/>
    </row>
    <row r="659">
      <c r="A659" s="223"/>
      <c r="B659" s="10" t="s">
        <v>929</v>
      </c>
      <c r="C659" s="10" t="s">
        <v>10</v>
      </c>
      <c r="D659" s="220"/>
      <c r="E659" s="222"/>
      <c r="F659" s="216"/>
    </row>
    <row r="660">
      <c r="A660" s="223"/>
      <c r="B660" s="10" t="s">
        <v>929</v>
      </c>
      <c r="C660" s="10" t="s">
        <v>10</v>
      </c>
      <c r="D660" s="220"/>
      <c r="E660" s="222"/>
      <c r="F660" s="216"/>
    </row>
    <row r="661">
      <c r="A661" s="223"/>
      <c r="B661" s="10" t="s">
        <v>929</v>
      </c>
      <c r="C661" s="10" t="s">
        <v>10</v>
      </c>
      <c r="D661" s="220"/>
      <c r="E661" s="222"/>
      <c r="F661" s="216"/>
    </row>
    <row r="662">
      <c r="A662" s="223"/>
      <c r="B662" s="10" t="s">
        <v>929</v>
      </c>
      <c r="C662" s="10" t="s">
        <v>10</v>
      </c>
      <c r="D662" s="220"/>
      <c r="E662" s="222"/>
      <c r="F662" s="216"/>
    </row>
    <row r="663">
      <c r="A663" s="223"/>
      <c r="B663" s="10" t="s">
        <v>929</v>
      </c>
      <c r="C663" s="10" t="s">
        <v>10</v>
      </c>
      <c r="D663" s="220"/>
      <c r="E663" s="222"/>
      <c r="F663" s="216"/>
    </row>
    <row r="664">
      <c r="A664" s="223"/>
      <c r="B664" s="10" t="s">
        <v>929</v>
      </c>
      <c r="C664" s="10" t="s">
        <v>10</v>
      </c>
      <c r="D664" s="220"/>
      <c r="E664" s="222"/>
      <c r="F664" s="216"/>
    </row>
    <row r="665">
      <c r="A665" s="223"/>
      <c r="B665" s="10" t="s">
        <v>929</v>
      </c>
      <c r="C665" s="10" t="s">
        <v>10</v>
      </c>
      <c r="D665" s="220"/>
      <c r="E665" s="222"/>
      <c r="F665" s="216"/>
    </row>
    <row r="666">
      <c r="A666" s="223"/>
      <c r="B666" s="10" t="s">
        <v>929</v>
      </c>
      <c r="C666" s="10" t="s">
        <v>10</v>
      </c>
      <c r="D666" s="220"/>
      <c r="E666" s="222"/>
      <c r="F666" s="216"/>
    </row>
    <row r="667">
      <c r="A667" s="223"/>
      <c r="B667" s="10" t="s">
        <v>929</v>
      </c>
      <c r="C667" s="10" t="s">
        <v>10</v>
      </c>
      <c r="D667" s="220"/>
      <c r="E667" s="222"/>
      <c r="F667" s="216"/>
    </row>
    <row r="668">
      <c r="A668" s="223"/>
      <c r="B668" s="10" t="s">
        <v>929</v>
      </c>
      <c r="C668" s="10" t="s">
        <v>10</v>
      </c>
      <c r="D668" s="220"/>
      <c r="E668" s="222"/>
      <c r="F668" s="216"/>
    </row>
    <row r="669">
      <c r="A669" s="223"/>
      <c r="B669" s="10" t="s">
        <v>929</v>
      </c>
      <c r="C669" s="10" t="s">
        <v>10</v>
      </c>
      <c r="D669" s="220"/>
      <c r="E669" s="222"/>
      <c r="F669" s="216"/>
    </row>
    <row r="670">
      <c r="A670" s="223"/>
      <c r="B670" s="10" t="s">
        <v>929</v>
      </c>
      <c r="C670" s="10" t="s">
        <v>10</v>
      </c>
      <c r="D670" s="220"/>
      <c r="E670" s="222"/>
      <c r="F670" s="216"/>
    </row>
    <row r="671">
      <c r="A671" s="223"/>
      <c r="B671" s="10" t="s">
        <v>929</v>
      </c>
      <c r="C671" s="10" t="s">
        <v>10</v>
      </c>
      <c r="D671" s="220"/>
      <c r="E671" s="222"/>
      <c r="F671" s="216"/>
    </row>
    <row r="672">
      <c r="A672" s="223"/>
      <c r="B672" s="10" t="s">
        <v>929</v>
      </c>
      <c r="C672" s="10" t="s">
        <v>10</v>
      </c>
      <c r="D672" s="220"/>
      <c r="E672" s="222"/>
      <c r="F672" s="216"/>
    </row>
    <row r="673">
      <c r="A673" s="223"/>
      <c r="B673" s="10" t="s">
        <v>929</v>
      </c>
      <c r="C673" s="10" t="s">
        <v>10</v>
      </c>
      <c r="D673" s="220"/>
      <c r="E673" s="222"/>
      <c r="F673" s="216"/>
    </row>
    <row r="674">
      <c r="A674" s="223"/>
      <c r="B674" s="10" t="s">
        <v>929</v>
      </c>
      <c r="C674" s="10" t="s">
        <v>10</v>
      </c>
      <c r="D674" s="220"/>
      <c r="E674" s="222"/>
      <c r="F674" s="216"/>
    </row>
    <row r="675">
      <c r="A675" s="223"/>
      <c r="B675" s="10" t="s">
        <v>929</v>
      </c>
      <c r="C675" s="10" t="s">
        <v>10</v>
      </c>
      <c r="D675" s="220"/>
      <c r="E675" s="222"/>
      <c r="F675" s="216"/>
    </row>
    <row r="676">
      <c r="A676" s="223"/>
      <c r="B676" s="10" t="s">
        <v>929</v>
      </c>
      <c r="C676" s="10" t="s">
        <v>10</v>
      </c>
      <c r="D676" s="220"/>
      <c r="E676" s="222"/>
      <c r="F676" s="216"/>
    </row>
    <row r="677">
      <c r="A677" s="223"/>
      <c r="B677" s="10" t="s">
        <v>929</v>
      </c>
      <c r="C677" s="10" t="s">
        <v>10</v>
      </c>
      <c r="D677" s="220"/>
      <c r="E677" s="222"/>
      <c r="F677" s="216"/>
    </row>
    <row r="678">
      <c r="A678" s="223"/>
      <c r="B678" s="10" t="s">
        <v>929</v>
      </c>
      <c r="C678" s="10" t="s">
        <v>10</v>
      </c>
      <c r="D678" s="220"/>
      <c r="E678" s="222"/>
      <c r="F678" s="216"/>
    </row>
    <row r="679">
      <c r="A679" s="223"/>
      <c r="B679" s="10" t="s">
        <v>929</v>
      </c>
      <c r="C679" s="10" t="s">
        <v>10</v>
      </c>
      <c r="D679" s="220"/>
      <c r="E679" s="222"/>
      <c r="F679" s="216"/>
    </row>
    <row r="680">
      <c r="A680" s="223"/>
      <c r="B680" s="10" t="s">
        <v>929</v>
      </c>
      <c r="C680" s="10" t="s">
        <v>10</v>
      </c>
      <c r="D680" s="220"/>
      <c r="E680" s="222"/>
      <c r="F680" s="216"/>
    </row>
    <row r="681">
      <c r="A681" s="223"/>
      <c r="B681" s="10" t="s">
        <v>929</v>
      </c>
      <c r="C681" s="10" t="s">
        <v>10</v>
      </c>
      <c r="D681" s="220"/>
      <c r="E681" s="222"/>
      <c r="F681" s="216"/>
    </row>
    <row r="682">
      <c r="A682" s="223"/>
      <c r="B682" s="10" t="s">
        <v>929</v>
      </c>
      <c r="C682" s="10" t="s">
        <v>10</v>
      </c>
      <c r="D682" s="220"/>
      <c r="E682" s="222"/>
      <c r="F682" s="216"/>
    </row>
    <row r="683">
      <c r="A683" s="223"/>
      <c r="B683" s="10" t="s">
        <v>929</v>
      </c>
      <c r="C683" s="10" t="s">
        <v>10</v>
      </c>
      <c r="D683" s="220"/>
      <c r="E683" s="222"/>
      <c r="F683" s="216"/>
    </row>
    <row r="684">
      <c r="A684" s="223"/>
      <c r="B684" s="10" t="s">
        <v>929</v>
      </c>
      <c r="C684" s="10" t="s">
        <v>10</v>
      </c>
      <c r="D684" s="220"/>
      <c r="E684" s="222"/>
      <c r="F684" s="216"/>
    </row>
    <row r="685">
      <c r="A685" s="223"/>
      <c r="B685" s="10" t="s">
        <v>929</v>
      </c>
      <c r="C685" s="10" t="s">
        <v>10</v>
      </c>
      <c r="D685" s="220"/>
      <c r="E685" s="222"/>
      <c r="F685" s="216"/>
    </row>
    <row r="686">
      <c r="A686" s="223"/>
      <c r="B686" s="10" t="s">
        <v>929</v>
      </c>
      <c r="C686" s="10" t="s">
        <v>10</v>
      </c>
      <c r="D686" s="220"/>
      <c r="E686" s="222"/>
      <c r="F686" s="216"/>
    </row>
    <row r="687">
      <c r="A687" s="223"/>
      <c r="B687" s="10" t="s">
        <v>929</v>
      </c>
      <c r="C687" s="10" t="s">
        <v>10</v>
      </c>
      <c r="D687" s="220"/>
      <c r="E687" s="222"/>
      <c r="F687" s="216"/>
    </row>
    <row r="688">
      <c r="A688" s="223"/>
      <c r="B688" s="10" t="s">
        <v>929</v>
      </c>
      <c r="C688" s="10" t="s">
        <v>10</v>
      </c>
      <c r="D688" s="220"/>
      <c r="E688" s="222"/>
      <c r="F688" s="216"/>
    </row>
    <row r="689">
      <c r="A689" s="223"/>
      <c r="B689" s="10" t="s">
        <v>929</v>
      </c>
      <c r="C689" s="10" t="s">
        <v>10</v>
      </c>
      <c r="D689" s="220"/>
      <c r="E689" s="222"/>
      <c r="F689" s="216"/>
    </row>
    <row r="690">
      <c r="A690" s="223"/>
      <c r="B690" s="10" t="s">
        <v>929</v>
      </c>
      <c r="C690" s="10" t="s">
        <v>10</v>
      </c>
      <c r="D690" s="220"/>
      <c r="E690" s="222"/>
      <c r="F690" s="216"/>
    </row>
    <row r="691">
      <c r="A691" s="223"/>
      <c r="B691" s="10" t="s">
        <v>929</v>
      </c>
      <c r="C691" s="10" t="s">
        <v>10</v>
      </c>
      <c r="D691" s="220"/>
      <c r="E691" s="222"/>
      <c r="F691" s="216"/>
    </row>
    <row r="692">
      <c r="A692" s="223"/>
      <c r="B692" s="10" t="s">
        <v>929</v>
      </c>
      <c r="C692" s="10" t="s">
        <v>10</v>
      </c>
      <c r="D692" s="220"/>
      <c r="E692" s="222"/>
      <c r="F692" s="216"/>
    </row>
    <row r="693">
      <c r="A693" s="223"/>
      <c r="B693" s="10" t="s">
        <v>929</v>
      </c>
      <c r="C693" s="10" t="s">
        <v>10</v>
      </c>
      <c r="D693" s="220"/>
      <c r="E693" s="222"/>
      <c r="F693" s="216"/>
    </row>
    <row r="694">
      <c r="A694" s="223"/>
      <c r="B694" s="10" t="s">
        <v>929</v>
      </c>
      <c r="C694" s="10" t="s">
        <v>10</v>
      </c>
      <c r="D694" s="220"/>
      <c r="E694" s="222"/>
      <c r="F694" s="216"/>
    </row>
    <row r="695">
      <c r="A695" s="223"/>
      <c r="B695" s="10" t="s">
        <v>929</v>
      </c>
      <c r="C695" s="10" t="s">
        <v>10</v>
      </c>
      <c r="D695" s="220"/>
      <c r="E695" s="222"/>
      <c r="F695" s="216"/>
    </row>
    <row r="696">
      <c r="A696" s="223"/>
      <c r="B696" s="10" t="s">
        <v>929</v>
      </c>
      <c r="C696" s="10" t="s">
        <v>10</v>
      </c>
      <c r="D696" s="220"/>
      <c r="E696" s="222"/>
      <c r="F696" s="216"/>
    </row>
    <row r="697">
      <c r="A697" s="223"/>
      <c r="B697" s="10" t="s">
        <v>929</v>
      </c>
      <c r="C697" s="10" t="s">
        <v>10</v>
      </c>
      <c r="D697" s="220"/>
      <c r="E697" s="222"/>
      <c r="F697" s="216"/>
    </row>
    <row r="698">
      <c r="A698" s="223"/>
      <c r="B698" s="10" t="s">
        <v>929</v>
      </c>
      <c r="C698" s="10" t="s">
        <v>10</v>
      </c>
      <c r="D698" s="220"/>
      <c r="E698" s="222"/>
      <c r="F698" s="216"/>
    </row>
    <row r="699">
      <c r="A699" s="223"/>
      <c r="B699" s="10" t="s">
        <v>929</v>
      </c>
      <c r="C699" s="10" t="s">
        <v>10</v>
      </c>
      <c r="D699" s="220"/>
      <c r="E699" s="222"/>
      <c r="F699" s="216"/>
    </row>
    <row r="700">
      <c r="A700" s="223"/>
      <c r="B700" s="10" t="s">
        <v>929</v>
      </c>
      <c r="C700" s="10" t="s">
        <v>10</v>
      </c>
      <c r="D700" s="220"/>
      <c r="E700" s="222"/>
      <c r="F700" s="216"/>
    </row>
    <row r="701">
      <c r="A701" s="223"/>
      <c r="B701" s="10" t="s">
        <v>929</v>
      </c>
      <c r="C701" s="10" t="s">
        <v>10</v>
      </c>
      <c r="D701" s="220"/>
      <c r="E701" s="222"/>
      <c r="F701" s="216"/>
    </row>
    <row r="702">
      <c r="A702" s="223"/>
      <c r="B702" s="10" t="s">
        <v>929</v>
      </c>
      <c r="C702" s="10" t="s">
        <v>10</v>
      </c>
      <c r="D702" s="220"/>
      <c r="E702" s="222"/>
      <c r="F702" s="216"/>
    </row>
    <row r="703">
      <c r="A703" s="223"/>
      <c r="B703" s="10" t="s">
        <v>929</v>
      </c>
      <c r="C703" s="10" t="s">
        <v>10</v>
      </c>
      <c r="D703" s="220"/>
      <c r="E703" s="222"/>
      <c r="F703" s="216"/>
    </row>
    <row r="704">
      <c r="A704" s="223"/>
      <c r="B704" s="10" t="s">
        <v>929</v>
      </c>
      <c r="C704" s="10" t="s">
        <v>10</v>
      </c>
      <c r="D704" s="220"/>
      <c r="E704" s="222"/>
      <c r="F704" s="216"/>
    </row>
    <row r="705">
      <c r="A705" s="223"/>
      <c r="B705" s="10" t="s">
        <v>929</v>
      </c>
      <c r="C705" s="10" t="s">
        <v>10</v>
      </c>
      <c r="D705" s="220"/>
      <c r="E705" s="222"/>
      <c r="F705" s="216"/>
    </row>
    <row r="706">
      <c r="A706" s="223"/>
      <c r="B706" s="10" t="s">
        <v>929</v>
      </c>
      <c r="C706" s="10" t="s">
        <v>10</v>
      </c>
      <c r="D706" s="220"/>
      <c r="E706" s="222"/>
      <c r="F706" s="216"/>
    </row>
    <row r="707">
      <c r="A707" s="223"/>
      <c r="B707" s="10" t="s">
        <v>929</v>
      </c>
      <c r="C707" s="10" t="s">
        <v>10</v>
      </c>
      <c r="D707" s="220"/>
      <c r="E707" s="222"/>
      <c r="F707" s="216"/>
    </row>
    <row r="708">
      <c r="A708" s="223"/>
      <c r="B708" s="10" t="s">
        <v>929</v>
      </c>
      <c r="C708" s="10" t="s">
        <v>10</v>
      </c>
      <c r="D708" s="220"/>
      <c r="E708" s="222"/>
      <c r="F708" s="216"/>
    </row>
    <row r="709">
      <c r="A709" s="223"/>
      <c r="B709" s="10" t="s">
        <v>929</v>
      </c>
      <c r="C709" s="10" t="s">
        <v>10</v>
      </c>
      <c r="D709" s="220"/>
      <c r="E709" s="222"/>
      <c r="F709" s="216"/>
    </row>
    <row r="710">
      <c r="A710" s="223"/>
      <c r="B710" s="10" t="s">
        <v>929</v>
      </c>
      <c r="C710" s="10" t="s">
        <v>10</v>
      </c>
      <c r="D710" s="220"/>
      <c r="E710" s="222"/>
      <c r="F710" s="216"/>
    </row>
    <row r="711">
      <c r="A711" s="223"/>
      <c r="B711" s="10" t="s">
        <v>929</v>
      </c>
      <c r="C711" s="10" t="s">
        <v>10</v>
      </c>
      <c r="D711" s="220"/>
      <c r="E711" s="222"/>
      <c r="F711" s="216"/>
    </row>
    <row r="712">
      <c r="A712" s="223"/>
      <c r="B712" s="10" t="s">
        <v>929</v>
      </c>
      <c r="C712" s="10" t="s">
        <v>10</v>
      </c>
      <c r="D712" s="220"/>
      <c r="E712" s="222"/>
      <c r="F712" s="216"/>
    </row>
    <row r="713">
      <c r="A713" s="223"/>
      <c r="B713" s="10" t="s">
        <v>929</v>
      </c>
      <c r="C713" s="10" t="s">
        <v>10</v>
      </c>
      <c r="D713" s="220"/>
      <c r="E713" s="222"/>
      <c r="F713" s="216"/>
    </row>
    <row r="714">
      <c r="A714" s="223"/>
      <c r="B714" s="10" t="s">
        <v>929</v>
      </c>
      <c r="C714" s="10" t="s">
        <v>10</v>
      </c>
      <c r="D714" s="220"/>
      <c r="E714" s="222"/>
      <c r="F714" s="216"/>
    </row>
    <row r="715">
      <c r="A715" s="223"/>
      <c r="B715" s="10" t="s">
        <v>929</v>
      </c>
      <c r="C715" s="10" t="s">
        <v>10</v>
      </c>
      <c r="D715" s="220"/>
      <c r="E715" s="222"/>
      <c r="F715" s="216"/>
    </row>
    <row r="716">
      <c r="A716" s="223"/>
      <c r="B716" s="10" t="s">
        <v>929</v>
      </c>
      <c r="C716" s="10" t="s">
        <v>10</v>
      </c>
      <c r="D716" s="220"/>
      <c r="E716" s="222"/>
      <c r="F716" s="216"/>
    </row>
    <row r="717">
      <c r="A717" s="223"/>
      <c r="B717" s="10" t="s">
        <v>929</v>
      </c>
      <c r="C717" s="10" t="s">
        <v>10</v>
      </c>
      <c r="D717" s="220"/>
      <c r="E717" s="222"/>
      <c r="F717" s="216"/>
    </row>
    <row r="718">
      <c r="A718" s="223"/>
      <c r="B718" s="10" t="s">
        <v>929</v>
      </c>
      <c r="C718" s="10" t="s">
        <v>10</v>
      </c>
      <c r="D718" s="220"/>
      <c r="E718" s="222"/>
      <c r="F718" s="216"/>
    </row>
    <row r="719">
      <c r="A719" s="223"/>
      <c r="B719" s="10" t="s">
        <v>929</v>
      </c>
      <c r="C719" s="10" t="s">
        <v>10</v>
      </c>
      <c r="D719" s="220"/>
      <c r="E719" s="222"/>
      <c r="F719" s="216"/>
    </row>
    <row r="720">
      <c r="A720" s="223"/>
      <c r="B720" s="10" t="s">
        <v>929</v>
      </c>
      <c r="C720" s="10" t="s">
        <v>10</v>
      </c>
      <c r="D720" s="220"/>
      <c r="E720" s="222"/>
      <c r="F720" s="216"/>
    </row>
    <row r="721">
      <c r="A721" s="223"/>
      <c r="B721" s="10" t="s">
        <v>929</v>
      </c>
      <c r="C721" s="10" t="s">
        <v>10</v>
      </c>
      <c r="D721" s="220"/>
      <c r="E721" s="222"/>
      <c r="F721" s="216"/>
    </row>
    <row r="722">
      <c r="A722" s="223"/>
      <c r="B722" s="10" t="s">
        <v>929</v>
      </c>
      <c r="C722" s="10" t="s">
        <v>10</v>
      </c>
      <c r="D722" s="220"/>
      <c r="E722" s="222"/>
      <c r="F722" s="216"/>
    </row>
    <row r="723">
      <c r="A723" s="223"/>
      <c r="B723" s="10" t="s">
        <v>929</v>
      </c>
      <c r="C723" s="10" t="s">
        <v>10</v>
      </c>
      <c r="D723" s="220"/>
      <c r="E723" s="222"/>
      <c r="F723" s="216"/>
    </row>
    <row r="724">
      <c r="A724" s="223"/>
      <c r="B724" s="10" t="s">
        <v>929</v>
      </c>
      <c r="C724" s="10" t="s">
        <v>10</v>
      </c>
      <c r="D724" s="220"/>
      <c r="E724" s="222"/>
      <c r="F724" s="216"/>
    </row>
    <row r="725">
      <c r="A725" s="223"/>
      <c r="B725" s="10" t="s">
        <v>929</v>
      </c>
      <c r="C725" s="10" t="s">
        <v>10</v>
      </c>
      <c r="D725" s="220"/>
      <c r="E725" s="222"/>
      <c r="F725" s="216"/>
    </row>
    <row r="726">
      <c r="A726" s="223"/>
      <c r="B726" s="10" t="s">
        <v>929</v>
      </c>
      <c r="C726" s="10" t="s">
        <v>10</v>
      </c>
      <c r="D726" s="220"/>
      <c r="E726" s="222"/>
      <c r="F726" s="216"/>
    </row>
    <row r="727">
      <c r="A727" s="223"/>
      <c r="B727" s="10" t="s">
        <v>929</v>
      </c>
      <c r="C727" s="10" t="s">
        <v>10</v>
      </c>
      <c r="D727" s="220"/>
      <c r="E727" s="222"/>
      <c r="F727" s="216"/>
    </row>
    <row r="728">
      <c r="A728" s="223"/>
      <c r="B728" s="10" t="s">
        <v>929</v>
      </c>
      <c r="C728" s="10" t="s">
        <v>10</v>
      </c>
      <c r="D728" s="220"/>
      <c r="E728" s="222"/>
      <c r="F728" s="216"/>
    </row>
    <row r="729">
      <c r="A729" s="223"/>
      <c r="B729" s="10" t="s">
        <v>929</v>
      </c>
      <c r="C729" s="10" t="s">
        <v>10</v>
      </c>
      <c r="D729" s="220"/>
      <c r="E729" s="222"/>
      <c r="F729" s="216"/>
    </row>
    <row r="730">
      <c r="A730" s="223"/>
      <c r="B730" s="10" t="s">
        <v>929</v>
      </c>
      <c r="C730" s="10" t="s">
        <v>10</v>
      </c>
      <c r="D730" s="220"/>
      <c r="E730" s="222"/>
      <c r="F730" s="216"/>
    </row>
    <row r="731">
      <c r="A731" s="223"/>
      <c r="B731" s="10" t="s">
        <v>929</v>
      </c>
      <c r="C731" s="10" t="s">
        <v>10</v>
      </c>
      <c r="D731" s="220"/>
      <c r="E731" s="222"/>
      <c r="F731" s="216"/>
    </row>
    <row r="732">
      <c r="A732" s="223"/>
      <c r="B732" s="10" t="s">
        <v>929</v>
      </c>
      <c r="C732" s="10" t="s">
        <v>10</v>
      </c>
      <c r="D732" s="220"/>
      <c r="E732" s="222"/>
      <c r="F732" s="216"/>
    </row>
    <row r="733">
      <c r="A733" s="223"/>
      <c r="B733" s="10" t="s">
        <v>929</v>
      </c>
      <c r="C733" s="10" t="s">
        <v>10</v>
      </c>
      <c r="D733" s="220"/>
      <c r="E733" s="222"/>
      <c r="F733" s="216"/>
    </row>
    <row r="734">
      <c r="A734" s="223"/>
      <c r="B734" s="10" t="s">
        <v>929</v>
      </c>
      <c r="C734" s="10" t="s">
        <v>10</v>
      </c>
      <c r="D734" s="220"/>
      <c r="E734" s="222"/>
      <c r="F734" s="216"/>
    </row>
    <row r="735">
      <c r="A735" s="223"/>
      <c r="B735" s="10" t="s">
        <v>929</v>
      </c>
      <c r="C735" s="10" t="s">
        <v>10</v>
      </c>
      <c r="D735" s="220"/>
      <c r="E735" s="222"/>
      <c r="F735" s="216"/>
    </row>
    <row r="736">
      <c r="A736" s="223"/>
      <c r="B736" s="10" t="s">
        <v>929</v>
      </c>
      <c r="C736" s="10" t="s">
        <v>10</v>
      </c>
      <c r="D736" s="220"/>
      <c r="E736" s="222"/>
      <c r="F736" s="216"/>
    </row>
    <row r="737">
      <c r="A737" s="223"/>
      <c r="B737" s="10" t="s">
        <v>929</v>
      </c>
      <c r="C737" s="10" t="s">
        <v>10</v>
      </c>
      <c r="D737" s="220"/>
      <c r="E737" s="222"/>
      <c r="F737" s="216"/>
    </row>
    <row r="738">
      <c r="A738" s="223"/>
      <c r="B738" s="10" t="s">
        <v>929</v>
      </c>
      <c r="C738" s="10" t="s">
        <v>10</v>
      </c>
      <c r="D738" s="220"/>
      <c r="E738" s="222"/>
      <c r="F738" s="216"/>
    </row>
    <row r="739">
      <c r="A739" s="223"/>
      <c r="B739" s="10" t="s">
        <v>929</v>
      </c>
      <c r="C739" s="10" t="s">
        <v>10</v>
      </c>
      <c r="D739" s="220"/>
      <c r="E739" s="222"/>
      <c r="F739" s="216"/>
    </row>
    <row r="740">
      <c r="A740" s="223"/>
      <c r="B740" s="10" t="s">
        <v>929</v>
      </c>
      <c r="C740" s="10" t="s">
        <v>10</v>
      </c>
      <c r="D740" s="220"/>
      <c r="E740" s="222"/>
      <c r="F740" s="216"/>
    </row>
    <row r="741">
      <c r="A741" s="223"/>
      <c r="B741" s="10" t="s">
        <v>929</v>
      </c>
      <c r="C741" s="10" t="s">
        <v>10</v>
      </c>
      <c r="D741" s="220"/>
      <c r="E741" s="222"/>
      <c r="F741" s="216"/>
    </row>
    <row r="742">
      <c r="A742" s="223"/>
      <c r="B742" s="10" t="s">
        <v>929</v>
      </c>
      <c r="C742" s="10" t="s">
        <v>10</v>
      </c>
      <c r="D742" s="220"/>
      <c r="E742" s="222"/>
      <c r="F742" s="216"/>
    </row>
    <row r="743">
      <c r="A743" s="223"/>
      <c r="B743" s="10" t="s">
        <v>929</v>
      </c>
      <c r="C743" s="10" t="s">
        <v>10</v>
      </c>
      <c r="D743" s="220"/>
      <c r="E743" s="222"/>
      <c r="F743" s="216"/>
    </row>
    <row r="744">
      <c r="A744" s="223"/>
      <c r="B744" s="10" t="s">
        <v>929</v>
      </c>
      <c r="C744" s="10" t="s">
        <v>10</v>
      </c>
      <c r="D744" s="220"/>
      <c r="E744" s="222"/>
      <c r="F744" s="216"/>
    </row>
    <row r="745">
      <c r="A745" s="223"/>
      <c r="B745" s="10" t="s">
        <v>929</v>
      </c>
      <c r="C745" s="10" t="s">
        <v>10</v>
      </c>
      <c r="D745" s="220"/>
      <c r="E745" s="222"/>
      <c r="F745" s="216"/>
    </row>
    <row r="746">
      <c r="A746" s="223"/>
      <c r="B746" s="10" t="s">
        <v>929</v>
      </c>
      <c r="C746" s="10" t="s">
        <v>10</v>
      </c>
      <c r="D746" s="220"/>
      <c r="E746" s="222"/>
      <c r="F746" s="216"/>
    </row>
    <row r="747">
      <c r="A747" s="223"/>
      <c r="B747" s="10" t="s">
        <v>929</v>
      </c>
      <c r="C747" s="10" t="s">
        <v>10</v>
      </c>
      <c r="D747" s="220"/>
      <c r="E747" s="222"/>
      <c r="F747" s="216"/>
    </row>
    <row r="748">
      <c r="A748" s="223"/>
      <c r="B748" s="10" t="s">
        <v>929</v>
      </c>
      <c r="C748" s="10" t="s">
        <v>10</v>
      </c>
      <c r="D748" s="220"/>
      <c r="E748" s="222"/>
      <c r="F748" s="216"/>
    </row>
    <row r="749">
      <c r="A749" s="223"/>
      <c r="B749" s="10" t="s">
        <v>929</v>
      </c>
      <c r="C749" s="10" t="s">
        <v>10</v>
      </c>
      <c r="D749" s="220"/>
      <c r="E749" s="222"/>
      <c r="F749" s="216"/>
    </row>
    <row r="750">
      <c r="A750" s="223"/>
      <c r="B750" s="10" t="s">
        <v>929</v>
      </c>
      <c r="C750" s="10" t="s">
        <v>10</v>
      </c>
      <c r="D750" s="220"/>
      <c r="E750" s="222"/>
      <c r="F750" s="216"/>
    </row>
    <row r="751">
      <c r="A751" s="223"/>
      <c r="B751" s="10" t="s">
        <v>929</v>
      </c>
      <c r="C751" s="10" t="s">
        <v>10</v>
      </c>
      <c r="D751" s="220"/>
      <c r="E751" s="222"/>
      <c r="F751" s="216"/>
    </row>
    <row r="752">
      <c r="A752" s="223"/>
      <c r="B752" s="10" t="s">
        <v>929</v>
      </c>
      <c r="C752" s="10" t="s">
        <v>10</v>
      </c>
      <c r="D752" s="220"/>
      <c r="E752" s="222"/>
      <c r="F752" s="216"/>
    </row>
    <row r="753">
      <c r="A753" s="223"/>
      <c r="B753" s="10" t="s">
        <v>929</v>
      </c>
      <c r="C753" s="10" t="s">
        <v>10</v>
      </c>
      <c r="D753" s="220"/>
      <c r="E753" s="222"/>
      <c r="F753" s="216"/>
    </row>
    <row r="754">
      <c r="A754" s="223"/>
      <c r="B754" s="10" t="s">
        <v>929</v>
      </c>
      <c r="C754" s="10" t="s">
        <v>10</v>
      </c>
      <c r="D754" s="220"/>
      <c r="E754" s="222"/>
      <c r="F754" s="216"/>
    </row>
    <row r="755">
      <c r="A755" s="223"/>
      <c r="B755" s="10" t="s">
        <v>929</v>
      </c>
      <c r="C755" s="10" t="s">
        <v>10</v>
      </c>
      <c r="D755" s="220"/>
      <c r="E755" s="222"/>
      <c r="F755" s="216"/>
    </row>
    <row r="756">
      <c r="A756" s="223"/>
      <c r="B756" s="10" t="s">
        <v>929</v>
      </c>
      <c r="C756" s="10" t="s">
        <v>10</v>
      </c>
      <c r="D756" s="220"/>
      <c r="E756" s="222"/>
      <c r="F756" s="216"/>
    </row>
    <row r="757">
      <c r="A757" s="223"/>
      <c r="B757" s="10" t="s">
        <v>929</v>
      </c>
      <c r="C757" s="10" t="s">
        <v>10</v>
      </c>
      <c r="D757" s="220"/>
      <c r="E757" s="222"/>
      <c r="F757" s="216"/>
    </row>
    <row r="758">
      <c r="A758" s="223"/>
      <c r="B758" s="10" t="s">
        <v>929</v>
      </c>
      <c r="C758" s="10" t="s">
        <v>10</v>
      </c>
      <c r="D758" s="220"/>
      <c r="E758" s="222"/>
      <c r="F758" s="216"/>
    </row>
    <row r="759">
      <c r="A759" s="223"/>
      <c r="B759" s="10" t="s">
        <v>929</v>
      </c>
      <c r="C759" s="10" t="s">
        <v>10</v>
      </c>
      <c r="D759" s="220"/>
      <c r="E759" s="222"/>
      <c r="F759" s="216"/>
    </row>
    <row r="760">
      <c r="A760" s="223"/>
      <c r="B760" s="10" t="s">
        <v>929</v>
      </c>
      <c r="C760" s="10" t="s">
        <v>10</v>
      </c>
      <c r="D760" s="220"/>
      <c r="E760" s="222"/>
      <c r="F760" s="216"/>
    </row>
    <row r="761">
      <c r="A761" s="223"/>
      <c r="B761" s="10" t="s">
        <v>929</v>
      </c>
      <c r="C761" s="10" t="s">
        <v>10</v>
      </c>
      <c r="D761" s="220"/>
      <c r="E761" s="222"/>
      <c r="F761" s="216"/>
    </row>
    <row r="762">
      <c r="A762" s="223"/>
      <c r="B762" s="10" t="s">
        <v>929</v>
      </c>
      <c r="C762" s="10" t="s">
        <v>10</v>
      </c>
      <c r="D762" s="220"/>
      <c r="E762" s="222"/>
      <c r="F762" s="216"/>
    </row>
    <row r="763">
      <c r="A763" s="223"/>
      <c r="B763" s="10" t="s">
        <v>929</v>
      </c>
      <c r="C763" s="10" t="s">
        <v>10</v>
      </c>
      <c r="D763" s="220"/>
      <c r="E763" s="222"/>
      <c r="F763" s="216"/>
    </row>
    <row r="764">
      <c r="A764" s="223"/>
      <c r="B764" s="10" t="s">
        <v>929</v>
      </c>
      <c r="C764" s="10" t="s">
        <v>10</v>
      </c>
      <c r="D764" s="220"/>
      <c r="E764" s="222"/>
      <c r="F764" s="216"/>
    </row>
    <row r="765">
      <c r="A765" s="223"/>
      <c r="B765" s="10" t="s">
        <v>929</v>
      </c>
      <c r="C765" s="10" t="s">
        <v>10</v>
      </c>
      <c r="D765" s="220"/>
      <c r="E765" s="222"/>
      <c r="F765" s="216"/>
    </row>
    <row r="766">
      <c r="A766" s="223"/>
      <c r="B766" s="10" t="s">
        <v>929</v>
      </c>
      <c r="C766" s="10" t="s">
        <v>10</v>
      </c>
      <c r="D766" s="220"/>
      <c r="E766" s="222"/>
      <c r="F766" s="216"/>
    </row>
    <row r="767">
      <c r="A767" s="223"/>
      <c r="B767" s="10" t="s">
        <v>929</v>
      </c>
      <c r="C767" s="10" t="s">
        <v>10</v>
      </c>
      <c r="D767" s="220"/>
      <c r="E767" s="222"/>
      <c r="F767" s="216"/>
    </row>
    <row r="768">
      <c r="A768" s="223"/>
      <c r="B768" s="10" t="s">
        <v>929</v>
      </c>
      <c r="C768" s="10" t="s">
        <v>10</v>
      </c>
      <c r="D768" s="220"/>
      <c r="E768" s="222"/>
      <c r="F768" s="216"/>
    </row>
    <row r="769">
      <c r="A769" s="223"/>
      <c r="B769" s="10" t="s">
        <v>929</v>
      </c>
      <c r="C769" s="10" t="s">
        <v>10</v>
      </c>
      <c r="D769" s="220"/>
      <c r="E769" s="222"/>
      <c r="F769" s="216"/>
    </row>
    <row r="770">
      <c r="A770" s="223"/>
      <c r="B770" s="10" t="s">
        <v>929</v>
      </c>
      <c r="C770" s="10" t="s">
        <v>10</v>
      </c>
      <c r="D770" s="220"/>
      <c r="E770" s="222"/>
      <c r="F770" s="216"/>
    </row>
    <row r="771">
      <c r="A771" s="223"/>
      <c r="B771" s="10" t="s">
        <v>929</v>
      </c>
      <c r="C771" s="10" t="s">
        <v>10</v>
      </c>
      <c r="D771" s="220"/>
      <c r="E771" s="222"/>
      <c r="F771" s="216"/>
    </row>
    <row r="772">
      <c r="A772" s="223"/>
      <c r="B772" s="10" t="s">
        <v>929</v>
      </c>
      <c r="C772" s="10" t="s">
        <v>10</v>
      </c>
      <c r="D772" s="220"/>
      <c r="E772" s="222"/>
      <c r="F772" s="216"/>
    </row>
    <row r="773">
      <c r="A773" s="223"/>
      <c r="B773" s="10" t="s">
        <v>929</v>
      </c>
      <c r="C773" s="10" t="s">
        <v>10</v>
      </c>
      <c r="D773" s="220"/>
      <c r="E773" s="222"/>
      <c r="F773" s="216"/>
    </row>
    <row r="774">
      <c r="A774" s="223"/>
      <c r="B774" s="10" t="s">
        <v>929</v>
      </c>
      <c r="C774" s="10" t="s">
        <v>10</v>
      </c>
      <c r="D774" s="220"/>
      <c r="E774" s="222"/>
      <c r="F774" s="216"/>
    </row>
    <row r="775">
      <c r="A775" s="223"/>
      <c r="B775" s="10" t="s">
        <v>929</v>
      </c>
      <c r="C775" s="10" t="s">
        <v>10</v>
      </c>
      <c r="D775" s="220"/>
      <c r="E775" s="222"/>
      <c r="F775" s="216"/>
    </row>
    <row r="776">
      <c r="A776" s="223"/>
      <c r="B776" s="10" t="s">
        <v>929</v>
      </c>
      <c r="C776" s="10" t="s">
        <v>10</v>
      </c>
      <c r="D776" s="220"/>
      <c r="E776" s="222"/>
      <c r="F776" s="216"/>
    </row>
    <row r="777">
      <c r="A777" s="223"/>
      <c r="B777" s="10" t="s">
        <v>929</v>
      </c>
      <c r="C777" s="10" t="s">
        <v>10</v>
      </c>
      <c r="D777" s="220"/>
      <c r="E777" s="222"/>
      <c r="F777" s="216"/>
    </row>
    <row r="778">
      <c r="A778" s="223"/>
      <c r="B778" s="10" t="s">
        <v>929</v>
      </c>
      <c r="C778" s="10" t="s">
        <v>10</v>
      </c>
      <c r="D778" s="220"/>
      <c r="E778" s="222"/>
      <c r="F778" s="216"/>
    </row>
    <row r="779">
      <c r="A779" s="223"/>
      <c r="B779" s="10" t="s">
        <v>929</v>
      </c>
      <c r="C779" s="10" t="s">
        <v>10</v>
      </c>
      <c r="D779" s="220"/>
      <c r="E779" s="222"/>
      <c r="F779" s="216"/>
    </row>
    <row r="780">
      <c r="A780" s="223"/>
      <c r="B780" s="10" t="s">
        <v>929</v>
      </c>
      <c r="C780" s="10" t="s">
        <v>10</v>
      </c>
      <c r="D780" s="220"/>
      <c r="E780" s="222"/>
      <c r="F780" s="216"/>
    </row>
    <row r="781">
      <c r="A781" s="223"/>
      <c r="B781" s="10" t="s">
        <v>929</v>
      </c>
      <c r="C781" s="10" t="s">
        <v>10</v>
      </c>
      <c r="D781" s="220"/>
      <c r="E781" s="222"/>
      <c r="F781" s="216"/>
    </row>
    <row r="782">
      <c r="A782" s="223"/>
      <c r="B782" s="10" t="s">
        <v>929</v>
      </c>
      <c r="C782" s="10" t="s">
        <v>10</v>
      </c>
      <c r="D782" s="220"/>
      <c r="E782" s="222"/>
      <c r="F782" s="216"/>
    </row>
    <row r="783">
      <c r="A783" s="223"/>
      <c r="B783" s="10" t="s">
        <v>929</v>
      </c>
      <c r="C783" s="10" t="s">
        <v>10</v>
      </c>
      <c r="D783" s="220"/>
      <c r="E783" s="222"/>
      <c r="F783" s="216"/>
    </row>
    <row r="784">
      <c r="A784" s="223"/>
      <c r="B784" s="10" t="s">
        <v>929</v>
      </c>
      <c r="C784" s="10" t="s">
        <v>10</v>
      </c>
      <c r="D784" s="220"/>
      <c r="E784" s="222"/>
      <c r="F784" s="216"/>
    </row>
    <row r="785">
      <c r="A785" s="223"/>
      <c r="B785" s="10" t="s">
        <v>929</v>
      </c>
      <c r="C785" s="10" t="s">
        <v>10</v>
      </c>
      <c r="D785" s="220"/>
      <c r="E785" s="222"/>
      <c r="F785" s="216"/>
    </row>
    <row r="786">
      <c r="A786" s="223"/>
      <c r="B786" s="10" t="s">
        <v>929</v>
      </c>
      <c r="C786" s="10" t="s">
        <v>10</v>
      </c>
      <c r="D786" s="220"/>
      <c r="E786" s="222"/>
      <c r="F786" s="216"/>
    </row>
    <row r="787">
      <c r="A787" s="223"/>
      <c r="B787" s="10" t="s">
        <v>929</v>
      </c>
      <c r="C787" s="10" t="s">
        <v>10</v>
      </c>
      <c r="D787" s="220"/>
      <c r="E787" s="222"/>
      <c r="F787" s="216"/>
    </row>
    <row r="788">
      <c r="A788" s="223"/>
      <c r="B788" s="10" t="s">
        <v>929</v>
      </c>
      <c r="C788" s="10" t="s">
        <v>10</v>
      </c>
      <c r="D788" s="220"/>
      <c r="E788" s="222"/>
      <c r="F788" s="216"/>
    </row>
    <row r="789">
      <c r="A789" s="223"/>
      <c r="B789" s="10" t="s">
        <v>929</v>
      </c>
      <c r="C789" s="10" t="s">
        <v>10</v>
      </c>
      <c r="D789" s="220"/>
      <c r="E789" s="222"/>
      <c r="F789" s="216"/>
    </row>
    <row r="790">
      <c r="A790" s="223"/>
      <c r="B790" s="10" t="s">
        <v>929</v>
      </c>
      <c r="C790" s="10" t="s">
        <v>10</v>
      </c>
      <c r="D790" s="220"/>
      <c r="E790" s="222"/>
      <c r="F790" s="216"/>
    </row>
    <row r="791">
      <c r="A791" s="223"/>
      <c r="B791" s="10" t="s">
        <v>929</v>
      </c>
      <c r="C791" s="10" t="s">
        <v>10</v>
      </c>
      <c r="D791" s="220"/>
      <c r="E791" s="222"/>
      <c r="F791" s="216"/>
    </row>
    <row r="792">
      <c r="A792" s="223"/>
      <c r="B792" s="10" t="s">
        <v>929</v>
      </c>
      <c r="C792" s="10" t="s">
        <v>10</v>
      </c>
      <c r="D792" s="220"/>
      <c r="E792" s="222"/>
      <c r="F792" s="216"/>
    </row>
    <row r="793">
      <c r="A793" s="223"/>
      <c r="B793" s="10" t="s">
        <v>929</v>
      </c>
      <c r="C793" s="10" t="s">
        <v>10</v>
      </c>
      <c r="D793" s="220"/>
      <c r="E793" s="222"/>
      <c r="F793" s="216"/>
    </row>
    <row r="794">
      <c r="A794" s="223"/>
      <c r="B794" s="10" t="s">
        <v>929</v>
      </c>
      <c r="C794" s="10" t="s">
        <v>10</v>
      </c>
      <c r="D794" s="220"/>
      <c r="E794" s="222"/>
      <c r="F794" s="216"/>
    </row>
    <row r="795">
      <c r="A795" s="223"/>
      <c r="B795" s="10" t="s">
        <v>929</v>
      </c>
      <c r="C795" s="10" t="s">
        <v>10</v>
      </c>
      <c r="D795" s="220"/>
      <c r="E795" s="222"/>
      <c r="F795" s="216"/>
    </row>
    <row r="796">
      <c r="A796" s="223"/>
      <c r="B796" s="10" t="s">
        <v>929</v>
      </c>
      <c r="C796" s="10" t="s">
        <v>10</v>
      </c>
      <c r="D796" s="220"/>
      <c r="E796" s="222"/>
      <c r="F796" s="216"/>
    </row>
    <row r="797">
      <c r="A797" s="223"/>
      <c r="B797" s="10" t="s">
        <v>929</v>
      </c>
      <c r="C797" s="10" t="s">
        <v>10</v>
      </c>
      <c r="D797" s="220"/>
      <c r="E797" s="222"/>
      <c r="F797" s="216"/>
    </row>
    <row r="798">
      <c r="A798" s="223"/>
      <c r="B798" s="10" t="s">
        <v>929</v>
      </c>
      <c r="C798" s="10" t="s">
        <v>10</v>
      </c>
      <c r="D798" s="220"/>
      <c r="E798" s="222"/>
      <c r="F798" s="216"/>
    </row>
    <row r="799">
      <c r="A799" s="223"/>
      <c r="B799" s="10" t="s">
        <v>929</v>
      </c>
      <c r="C799" s="10" t="s">
        <v>10</v>
      </c>
      <c r="D799" s="220"/>
      <c r="E799" s="222"/>
      <c r="F799" s="216"/>
    </row>
    <row r="800">
      <c r="A800" s="223"/>
      <c r="B800" s="10" t="s">
        <v>929</v>
      </c>
      <c r="C800" s="10" t="s">
        <v>10</v>
      </c>
      <c r="D800" s="220"/>
      <c r="E800" s="222"/>
      <c r="F800" s="216"/>
    </row>
    <row r="801">
      <c r="A801" s="223"/>
      <c r="B801" s="10" t="s">
        <v>929</v>
      </c>
      <c r="C801" s="10" t="s">
        <v>10</v>
      </c>
      <c r="D801" s="220"/>
      <c r="E801" s="222"/>
      <c r="F801" s="216"/>
    </row>
    <row r="802">
      <c r="A802" s="223"/>
      <c r="B802" s="10" t="s">
        <v>929</v>
      </c>
      <c r="C802" s="10" t="s">
        <v>10</v>
      </c>
      <c r="D802" s="220"/>
      <c r="E802" s="222"/>
      <c r="F802" s="216"/>
    </row>
    <row r="803">
      <c r="A803" s="223"/>
      <c r="B803" s="10" t="s">
        <v>929</v>
      </c>
      <c r="C803" s="10" t="s">
        <v>10</v>
      </c>
      <c r="D803" s="220"/>
      <c r="E803" s="222"/>
      <c r="F803" s="216"/>
    </row>
    <row r="804">
      <c r="A804" s="223"/>
      <c r="B804" s="10" t="s">
        <v>929</v>
      </c>
      <c r="C804" s="10" t="s">
        <v>10</v>
      </c>
      <c r="D804" s="220"/>
      <c r="E804" s="222"/>
      <c r="F804" s="216"/>
    </row>
    <row r="805">
      <c r="A805" s="223"/>
      <c r="B805" s="10" t="s">
        <v>929</v>
      </c>
      <c r="C805" s="10" t="s">
        <v>10</v>
      </c>
      <c r="D805" s="220"/>
      <c r="E805" s="222"/>
      <c r="F805" s="216"/>
    </row>
    <row r="806">
      <c r="A806" s="223"/>
      <c r="B806" s="10" t="s">
        <v>929</v>
      </c>
      <c r="C806" s="10" t="s">
        <v>10</v>
      </c>
      <c r="D806" s="220"/>
      <c r="E806" s="222"/>
      <c r="F806" s="216"/>
    </row>
    <row r="807">
      <c r="A807" s="223"/>
      <c r="B807" s="10" t="s">
        <v>929</v>
      </c>
      <c r="C807" s="10" t="s">
        <v>10</v>
      </c>
      <c r="D807" s="220"/>
      <c r="E807" s="222"/>
      <c r="F807" s="216"/>
    </row>
    <row r="808">
      <c r="A808" s="223"/>
      <c r="B808" s="10" t="s">
        <v>929</v>
      </c>
      <c r="C808" s="10" t="s">
        <v>10</v>
      </c>
      <c r="D808" s="220"/>
      <c r="E808" s="222"/>
      <c r="F808" s="216"/>
    </row>
    <row r="809">
      <c r="A809" s="223"/>
      <c r="B809" s="10" t="s">
        <v>929</v>
      </c>
      <c r="C809" s="10" t="s">
        <v>10</v>
      </c>
      <c r="D809" s="220"/>
      <c r="E809" s="222"/>
      <c r="F809" s="216"/>
    </row>
    <row r="810">
      <c r="A810" s="223"/>
      <c r="B810" s="10" t="s">
        <v>929</v>
      </c>
      <c r="C810" s="10" t="s">
        <v>10</v>
      </c>
      <c r="D810" s="220"/>
      <c r="E810" s="222"/>
      <c r="F810" s="216"/>
    </row>
    <row r="811">
      <c r="A811" s="223"/>
      <c r="B811" s="10" t="s">
        <v>929</v>
      </c>
      <c r="C811" s="10" t="s">
        <v>10</v>
      </c>
      <c r="D811" s="220"/>
      <c r="E811" s="222"/>
      <c r="F811" s="216"/>
    </row>
    <row r="812">
      <c r="A812" s="223"/>
      <c r="B812" s="10" t="s">
        <v>929</v>
      </c>
      <c r="C812" s="10" t="s">
        <v>10</v>
      </c>
      <c r="D812" s="220"/>
      <c r="E812" s="222"/>
      <c r="F812" s="216"/>
    </row>
    <row r="813">
      <c r="A813" s="223"/>
      <c r="B813" s="10" t="s">
        <v>929</v>
      </c>
      <c r="C813" s="10" t="s">
        <v>10</v>
      </c>
      <c r="D813" s="220"/>
      <c r="E813" s="222"/>
      <c r="F813" s="216"/>
    </row>
    <row r="814">
      <c r="A814" s="223"/>
      <c r="B814" s="10" t="s">
        <v>929</v>
      </c>
      <c r="C814" s="10" t="s">
        <v>10</v>
      </c>
      <c r="D814" s="220"/>
      <c r="E814" s="222"/>
      <c r="F814" s="216"/>
    </row>
    <row r="815">
      <c r="A815" s="223"/>
      <c r="B815" s="10" t="s">
        <v>929</v>
      </c>
      <c r="C815" s="10" t="s">
        <v>10</v>
      </c>
      <c r="D815" s="220"/>
      <c r="E815" s="222"/>
      <c r="F815" s="216"/>
    </row>
    <row r="816">
      <c r="A816" s="223"/>
      <c r="B816" s="10" t="s">
        <v>929</v>
      </c>
      <c r="C816" s="10" t="s">
        <v>10</v>
      </c>
      <c r="D816" s="220"/>
      <c r="E816" s="222"/>
      <c r="F816" s="216"/>
    </row>
    <row r="817">
      <c r="A817" s="223"/>
      <c r="B817" s="10" t="s">
        <v>929</v>
      </c>
      <c r="C817" s="10" t="s">
        <v>10</v>
      </c>
      <c r="D817" s="220"/>
      <c r="E817" s="222"/>
      <c r="F817" s="216"/>
    </row>
    <row r="818">
      <c r="A818" s="223"/>
      <c r="B818" s="10" t="s">
        <v>929</v>
      </c>
      <c r="C818" s="10" t="s">
        <v>10</v>
      </c>
      <c r="D818" s="220"/>
      <c r="E818" s="222"/>
      <c r="F818" s="216"/>
    </row>
    <row r="819">
      <c r="A819" s="223"/>
      <c r="B819" s="10" t="s">
        <v>929</v>
      </c>
      <c r="C819" s="10" t="s">
        <v>10</v>
      </c>
      <c r="D819" s="220"/>
      <c r="E819" s="222"/>
      <c r="F819" s="216"/>
    </row>
    <row r="820">
      <c r="A820" s="223"/>
      <c r="B820" s="10" t="s">
        <v>929</v>
      </c>
      <c r="C820" s="10" t="s">
        <v>10</v>
      </c>
      <c r="D820" s="220"/>
      <c r="E820" s="222"/>
      <c r="F820" s="216"/>
    </row>
    <row r="821">
      <c r="A821" s="223"/>
      <c r="B821" s="10" t="s">
        <v>929</v>
      </c>
      <c r="C821" s="10" t="s">
        <v>10</v>
      </c>
      <c r="D821" s="220"/>
      <c r="E821" s="222"/>
      <c r="F821" s="216"/>
    </row>
    <row r="822">
      <c r="A822" s="223"/>
      <c r="B822" s="10" t="s">
        <v>929</v>
      </c>
      <c r="C822" s="10" t="s">
        <v>10</v>
      </c>
      <c r="D822" s="220"/>
      <c r="E822" s="222"/>
      <c r="F822" s="216"/>
    </row>
    <row r="823">
      <c r="A823" s="223"/>
      <c r="B823" s="10" t="s">
        <v>929</v>
      </c>
      <c r="C823" s="10" t="s">
        <v>10</v>
      </c>
      <c r="D823" s="220"/>
      <c r="E823" s="222"/>
      <c r="F823" s="216"/>
    </row>
    <row r="824">
      <c r="A824" s="223"/>
      <c r="B824" s="10" t="s">
        <v>929</v>
      </c>
      <c r="C824" s="10" t="s">
        <v>10</v>
      </c>
      <c r="D824" s="220"/>
      <c r="E824" s="222"/>
      <c r="F824" s="216"/>
    </row>
    <row r="825">
      <c r="A825" s="223"/>
      <c r="B825" s="10" t="s">
        <v>929</v>
      </c>
      <c r="C825" s="10" t="s">
        <v>10</v>
      </c>
      <c r="D825" s="220"/>
      <c r="E825" s="222"/>
      <c r="F825" s="216"/>
    </row>
    <row r="826">
      <c r="A826" s="223"/>
      <c r="B826" s="10" t="s">
        <v>929</v>
      </c>
      <c r="C826" s="10" t="s">
        <v>10</v>
      </c>
      <c r="D826" s="220"/>
      <c r="E826" s="222"/>
      <c r="F826" s="216"/>
    </row>
    <row r="827">
      <c r="A827" s="223"/>
      <c r="B827" s="10" t="s">
        <v>929</v>
      </c>
      <c r="C827" s="10" t="s">
        <v>10</v>
      </c>
      <c r="D827" s="220"/>
      <c r="E827" s="222"/>
      <c r="F827" s="216"/>
    </row>
    <row r="828">
      <c r="A828" s="223"/>
      <c r="B828" s="10" t="s">
        <v>929</v>
      </c>
      <c r="C828" s="10" t="s">
        <v>10</v>
      </c>
      <c r="D828" s="220"/>
      <c r="E828" s="222"/>
      <c r="F828" s="216"/>
    </row>
    <row r="829">
      <c r="A829" s="223"/>
      <c r="B829" s="10" t="s">
        <v>929</v>
      </c>
      <c r="C829" s="10" t="s">
        <v>10</v>
      </c>
      <c r="D829" s="220"/>
      <c r="E829" s="222"/>
      <c r="F829" s="216"/>
    </row>
    <row r="830">
      <c r="A830" s="223"/>
      <c r="B830" s="10" t="s">
        <v>929</v>
      </c>
      <c r="C830" s="10" t="s">
        <v>10</v>
      </c>
      <c r="D830" s="220"/>
      <c r="E830" s="222"/>
      <c r="F830" s="216"/>
    </row>
    <row r="831">
      <c r="A831" s="223"/>
      <c r="B831" s="10" t="s">
        <v>929</v>
      </c>
      <c r="C831" s="10" t="s">
        <v>10</v>
      </c>
      <c r="D831" s="220"/>
      <c r="E831" s="222"/>
      <c r="F831" s="216"/>
    </row>
    <row r="832">
      <c r="A832" s="223"/>
      <c r="B832" s="10" t="s">
        <v>929</v>
      </c>
      <c r="C832" s="10" t="s">
        <v>10</v>
      </c>
      <c r="D832" s="220"/>
      <c r="E832" s="222"/>
      <c r="F832" s="216"/>
    </row>
    <row r="833">
      <c r="A833" s="223"/>
      <c r="B833" s="10" t="s">
        <v>929</v>
      </c>
      <c r="C833" s="10" t="s">
        <v>10</v>
      </c>
      <c r="D833" s="220"/>
      <c r="E833" s="222"/>
      <c r="F833" s="216"/>
    </row>
    <row r="834">
      <c r="A834" s="223"/>
      <c r="B834" s="10" t="s">
        <v>929</v>
      </c>
      <c r="C834" s="10" t="s">
        <v>10</v>
      </c>
      <c r="D834" s="220"/>
      <c r="E834" s="222"/>
      <c r="F834" s="216"/>
    </row>
    <row r="835">
      <c r="A835" s="223"/>
      <c r="B835" s="10" t="s">
        <v>929</v>
      </c>
      <c r="C835" s="10" t="s">
        <v>10</v>
      </c>
      <c r="D835" s="220"/>
      <c r="E835" s="222"/>
      <c r="F835" s="216"/>
    </row>
    <row r="836">
      <c r="A836" s="223"/>
      <c r="B836" s="10" t="s">
        <v>929</v>
      </c>
      <c r="C836" s="10" t="s">
        <v>10</v>
      </c>
      <c r="D836" s="220"/>
      <c r="E836" s="222"/>
      <c r="F836" s="216"/>
    </row>
    <row r="837">
      <c r="A837" s="223"/>
      <c r="B837" s="10" t="s">
        <v>929</v>
      </c>
      <c r="C837" s="10" t="s">
        <v>10</v>
      </c>
      <c r="D837" s="220"/>
      <c r="E837" s="222"/>
      <c r="F837" s="216"/>
    </row>
    <row r="838">
      <c r="A838" s="223"/>
      <c r="B838" s="10" t="s">
        <v>929</v>
      </c>
      <c r="C838" s="10" t="s">
        <v>10</v>
      </c>
      <c r="D838" s="220"/>
      <c r="E838" s="222"/>
      <c r="F838" s="216"/>
    </row>
    <row r="839">
      <c r="A839" s="223"/>
      <c r="B839" s="10" t="s">
        <v>929</v>
      </c>
      <c r="C839" s="10" t="s">
        <v>10</v>
      </c>
      <c r="D839" s="220"/>
      <c r="E839" s="222"/>
      <c r="F839" s="216"/>
    </row>
    <row r="840">
      <c r="A840" s="223"/>
      <c r="B840" s="10" t="s">
        <v>929</v>
      </c>
      <c r="C840" s="10" t="s">
        <v>10</v>
      </c>
      <c r="D840" s="220"/>
      <c r="E840" s="222"/>
      <c r="F840" s="216"/>
    </row>
    <row r="841">
      <c r="A841" s="223"/>
      <c r="B841" s="10" t="s">
        <v>929</v>
      </c>
      <c r="C841" s="10" t="s">
        <v>10</v>
      </c>
      <c r="D841" s="220"/>
      <c r="E841" s="222"/>
      <c r="F841" s="216"/>
    </row>
    <row r="842">
      <c r="A842" s="223"/>
      <c r="B842" s="10" t="s">
        <v>929</v>
      </c>
      <c r="C842" s="10" t="s">
        <v>10</v>
      </c>
      <c r="D842" s="220"/>
      <c r="E842" s="222"/>
      <c r="F842" s="216"/>
    </row>
    <row r="843">
      <c r="A843" s="223"/>
      <c r="B843" s="10" t="s">
        <v>929</v>
      </c>
      <c r="C843" s="10" t="s">
        <v>10</v>
      </c>
      <c r="D843" s="220"/>
      <c r="E843" s="222"/>
      <c r="F843" s="216"/>
    </row>
    <row r="844">
      <c r="A844" s="223"/>
      <c r="B844" s="10" t="s">
        <v>929</v>
      </c>
      <c r="C844" s="10" t="s">
        <v>10</v>
      </c>
      <c r="D844" s="220"/>
      <c r="E844" s="222"/>
      <c r="F844" s="216"/>
    </row>
    <row r="845">
      <c r="A845" s="223"/>
      <c r="B845" s="10" t="s">
        <v>929</v>
      </c>
      <c r="C845" s="10" t="s">
        <v>10</v>
      </c>
      <c r="D845" s="220"/>
      <c r="E845" s="222"/>
      <c r="F845" s="216"/>
    </row>
    <row r="846">
      <c r="A846" s="223"/>
      <c r="B846" s="10" t="s">
        <v>929</v>
      </c>
      <c r="C846" s="10" t="s">
        <v>10</v>
      </c>
      <c r="D846" s="220"/>
      <c r="E846" s="222"/>
      <c r="F846" s="216"/>
    </row>
    <row r="847">
      <c r="A847" s="223"/>
      <c r="B847" s="10" t="s">
        <v>929</v>
      </c>
      <c r="C847" s="10" t="s">
        <v>10</v>
      </c>
      <c r="D847" s="220"/>
      <c r="E847" s="222"/>
      <c r="F847" s="216"/>
    </row>
    <row r="848">
      <c r="A848" s="223"/>
      <c r="B848" s="10" t="s">
        <v>929</v>
      </c>
      <c r="C848" s="10" t="s">
        <v>10</v>
      </c>
      <c r="D848" s="220"/>
      <c r="E848" s="222"/>
      <c r="F848" s="216"/>
    </row>
    <row r="849">
      <c r="A849" s="223"/>
      <c r="B849" s="10" t="s">
        <v>929</v>
      </c>
      <c r="C849" s="10" t="s">
        <v>10</v>
      </c>
      <c r="D849" s="220"/>
      <c r="E849" s="222"/>
      <c r="F849" s="216"/>
    </row>
    <row r="850">
      <c r="A850" s="223"/>
      <c r="B850" s="10" t="s">
        <v>929</v>
      </c>
      <c r="C850" s="10" t="s">
        <v>10</v>
      </c>
      <c r="D850" s="220"/>
      <c r="E850" s="222"/>
      <c r="F850" s="216"/>
    </row>
    <row r="851">
      <c r="A851" s="223"/>
      <c r="B851" s="10" t="s">
        <v>929</v>
      </c>
      <c r="C851" s="10" t="s">
        <v>10</v>
      </c>
      <c r="D851" s="220"/>
      <c r="E851" s="222"/>
      <c r="F851" s="216"/>
    </row>
    <row r="852">
      <c r="A852" s="223"/>
      <c r="B852" s="10" t="s">
        <v>929</v>
      </c>
      <c r="C852" s="10" t="s">
        <v>10</v>
      </c>
      <c r="D852" s="220"/>
      <c r="E852" s="222"/>
      <c r="F852" s="216"/>
    </row>
    <row r="853">
      <c r="A853" s="223"/>
      <c r="B853" s="10" t="s">
        <v>929</v>
      </c>
      <c r="C853" s="10" t="s">
        <v>10</v>
      </c>
      <c r="D853" s="220"/>
      <c r="E853" s="222"/>
      <c r="F853" s="216"/>
    </row>
    <row r="854">
      <c r="A854" s="223"/>
      <c r="B854" s="10" t="s">
        <v>929</v>
      </c>
      <c r="C854" s="10" t="s">
        <v>10</v>
      </c>
      <c r="D854" s="220"/>
      <c r="E854" s="222"/>
      <c r="F854" s="216"/>
    </row>
    <row r="855">
      <c r="A855" s="223"/>
      <c r="B855" s="10" t="s">
        <v>929</v>
      </c>
      <c r="C855" s="10" t="s">
        <v>10</v>
      </c>
      <c r="D855" s="220"/>
      <c r="E855" s="222"/>
      <c r="F855" s="216"/>
    </row>
    <row r="856">
      <c r="A856" s="223"/>
      <c r="B856" s="10" t="s">
        <v>929</v>
      </c>
      <c r="C856" s="10" t="s">
        <v>10</v>
      </c>
      <c r="D856" s="220"/>
      <c r="E856" s="222"/>
      <c r="F856" s="216"/>
    </row>
    <row r="857">
      <c r="A857" s="223"/>
      <c r="B857" s="10" t="s">
        <v>929</v>
      </c>
      <c r="C857" s="10" t="s">
        <v>10</v>
      </c>
      <c r="D857" s="220"/>
      <c r="E857" s="222"/>
      <c r="F857" s="216"/>
    </row>
    <row r="858">
      <c r="A858" s="223"/>
      <c r="B858" s="10" t="s">
        <v>929</v>
      </c>
      <c r="C858" s="10" t="s">
        <v>10</v>
      </c>
      <c r="D858" s="220"/>
      <c r="E858" s="222"/>
      <c r="F858" s="216"/>
    </row>
    <row r="859">
      <c r="A859" s="223"/>
      <c r="B859" s="10" t="s">
        <v>929</v>
      </c>
      <c r="C859" s="10" t="s">
        <v>10</v>
      </c>
      <c r="D859" s="220"/>
      <c r="E859" s="222"/>
      <c r="F859" s="216"/>
    </row>
    <row r="860">
      <c r="A860" s="223"/>
      <c r="B860" s="10" t="s">
        <v>929</v>
      </c>
      <c r="C860" s="10" t="s">
        <v>10</v>
      </c>
      <c r="D860" s="220"/>
      <c r="E860" s="222"/>
      <c r="F860" s="216"/>
    </row>
    <row r="861">
      <c r="A861" s="223"/>
      <c r="B861" s="10" t="s">
        <v>929</v>
      </c>
      <c r="C861" s="10" t="s">
        <v>10</v>
      </c>
      <c r="D861" s="220"/>
      <c r="E861" s="222"/>
      <c r="F861" s="216"/>
    </row>
    <row r="862">
      <c r="A862" s="223"/>
      <c r="B862" s="10" t="s">
        <v>929</v>
      </c>
      <c r="C862" s="10" t="s">
        <v>10</v>
      </c>
      <c r="D862" s="220"/>
      <c r="E862" s="222"/>
      <c r="F862" s="216"/>
    </row>
    <row r="863">
      <c r="A863" s="223"/>
      <c r="B863" s="10" t="s">
        <v>929</v>
      </c>
      <c r="C863" s="10" t="s">
        <v>10</v>
      </c>
      <c r="D863" s="220"/>
      <c r="E863" s="222"/>
      <c r="F863" s="216"/>
    </row>
    <row r="864">
      <c r="A864" s="223"/>
      <c r="B864" s="10" t="s">
        <v>929</v>
      </c>
      <c r="C864" s="10" t="s">
        <v>10</v>
      </c>
      <c r="D864" s="220"/>
      <c r="E864" s="222"/>
      <c r="F864" s="216"/>
    </row>
    <row r="865">
      <c r="A865" s="223"/>
      <c r="B865" s="10" t="s">
        <v>929</v>
      </c>
      <c r="C865" s="10" t="s">
        <v>10</v>
      </c>
      <c r="D865" s="220"/>
      <c r="E865" s="222"/>
      <c r="F865" s="216"/>
    </row>
    <row r="866">
      <c r="A866" s="223"/>
      <c r="B866" s="10" t="s">
        <v>929</v>
      </c>
      <c r="C866" s="10" t="s">
        <v>10</v>
      </c>
      <c r="D866" s="220"/>
      <c r="E866" s="222"/>
      <c r="F866" s="216"/>
    </row>
    <row r="867">
      <c r="A867" s="223"/>
      <c r="B867" s="10" t="s">
        <v>929</v>
      </c>
      <c r="C867" s="10" t="s">
        <v>10</v>
      </c>
      <c r="D867" s="220"/>
      <c r="E867" s="222"/>
      <c r="F867" s="216"/>
    </row>
    <row r="868">
      <c r="A868" s="223"/>
      <c r="B868" s="10" t="s">
        <v>929</v>
      </c>
      <c r="C868" s="10" t="s">
        <v>10</v>
      </c>
      <c r="D868" s="220"/>
      <c r="E868" s="222"/>
      <c r="F868" s="216"/>
    </row>
    <row r="869">
      <c r="A869" s="223"/>
      <c r="B869" s="10" t="s">
        <v>929</v>
      </c>
      <c r="C869" s="10" t="s">
        <v>10</v>
      </c>
      <c r="D869" s="220"/>
      <c r="E869" s="222"/>
      <c r="F869" s="216"/>
    </row>
    <row r="870">
      <c r="A870" s="223"/>
      <c r="B870" s="10" t="s">
        <v>929</v>
      </c>
      <c r="C870" s="10" t="s">
        <v>10</v>
      </c>
      <c r="D870" s="220"/>
      <c r="E870" s="222"/>
      <c r="F870" s="216"/>
    </row>
    <row r="871">
      <c r="A871" s="223"/>
      <c r="B871" s="10" t="s">
        <v>929</v>
      </c>
      <c r="C871" s="10" t="s">
        <v>10</v>
      </c>
      <c r="D871" s="220"/>
      <c r="E871" s="222"/>
      <c r="F871" s="216"/>
    </row>
    <row r="872">
      <c r="A872" s="223"/>
      <c r="B872" s="10" t="s">
        <v>929</v>
      </c>
      <c r="C872" s="10" t="s">
        <v>10</v>
      </c>
      <c r="D872" s="220"/>
      <c r="E872" s="222"/>
      <c r="F872" s="216"/>
    </row>
    <row r="873">
      <c r="A873" s="223"/>
      <c r="B873" s="10" t="s">
        <v>929</v>
      </c>
      <c r="C873" s="10" t="s">
        <v>10</v>
      </c>
      <c r="D873" s="220"/>
      <c r="E873" s="222"/>
      <c r="F873" s="216"/>
    </row>
    <row r="874">
      <c r="A874" s="223"/>
      <c r="B874" s="10" t="s">
        <v>929</v>
      </c>
      <c r="C874" s="10" t="s">
        <v>10</v>
      </c>
      <c r="D874" s="220"/>
      <c r="E874" s="222"/>
      <c r="F874" s="216"/>
    </row>
    <row r="875">
      <c r="A875" s="223"/>
      <c r="B875" s="10" t="s">
        <v>929</v>
      </c>
      <c r="C875" s="10" t="s">
        <v>10</v>
      </c>
      <c r="D875" s="220"/>
      <c r="E875" s="222"/>
      <c r="F875" s="216"/>
    </row>
    <row r="876">
      <c r="A876" s="223"/>
      <c r="B876" s="10" t="s">
        <v>929</v>
      </c>
      <c r="C876" s="10" t="s">
        <v>10</v>
      </c>
      <c r="D876" s="220"/>
      <c r="E876" s="222"/>
      <c r="F876" s="216"/>
    </row>
    <row r="877">
      <c r="A877" s="223"/>
      <c r="B877" s="10" t="s">
        <v>929</v>
      </c>
      <c r="C877" s="10" t="s">
        <v>10</v>
      </c>
      <c r="D877" s="220"/>
      <c r="E877" s="222"/>
      <c r="F877" s="216"/>
    </row>
    <row r="878">
      <c r="A878" s="223"/>
      <c r="B878" s="10" t="s">
        <v>929</v>
      </c>
      <c r="C878" s="10" t="s">
        <v>10</v>
      </c>
      <c r="D878" s="220"/>
      <c r="E878" s="222"/>
      <c r="F878" s="216"/>
    </row>
    <row r="879">
      <c r="A879" s="223"/>
      <c r="B879" s="10" t="s">
        <v>929</v>
      </c>
      <c r="C879" s="10" t="s">
        <v>10</v>
      </c>
      <c r="D879" s="220"/>
      <c r="E879" s="222"/>
      <c r="F879" s="216"/>
    </row>
    <row r="880">
      <c r="A880" s="223"/>
      <c r="B880" s="10" t="s">
        <v>929</v>
      </c>
      <c r="C880" s="10" t="s">
        <v>10</v>
      </c>
      <c r="D880" s="220"/>
      <c r="E880" s="222"/>
      <c r="F880" s="216"/>
    </row>
    <row r="881">
      <c r="A881" s="223"/>
      <c r="B881" s="10" t="s">
        <v>929</v>
      </c>
      <c r="C881" s="10" t="s">
        <v>10</v>
      </c>
      <c r="D881" s="220"/>
      <c r="E881" s="222"/>
      <c r="F881" s="216"/>
    </row>
    <row r="882">
      <c r="A882" s="223"/>
      <c r="B882" s="10" t="s">
        <v>929</v>
      </c>
      <c r="C882" s="10" t="s">
        <v>10</v>
      </c>
      <c r="D882" s="220"/>
      <c r="E882" s="222"/>
      <c r="F882" s="216"/>
    </row>
    <row r="883">
      <c r="A883" s="223"/>
      <c r="B883" s="10" t="s">
        <v>929</v>
      </c>
      <c r="C883" s="10" t="s">
        <v>10</v>
      </c>
      <c r="D883" s="220"/>
      <c r="E883" s="222"/>
      <c r="F883" s="216"/>
    </row>
    <row r="884">
      <c r="A884" s="223"/>
      <c r="B884" s="10" t="s">
        <v>929</v>
      </c>
      <c r="C884" s="10" t="s">
        <v>10</v>
      </c>
      <c r="D884" s="220"/>
      <c r="E884" s="222"/>
      <c r="F884" s="216"/>
    </row>
    <row r="885">
      <c r="A885" s="223"/>
      <c r="B885" s="10" t="s">
        <v>929</v>
      </c>
      <c r="C885" s="10" t="s">
        <v>10</v>
      </c>
      <c r="D885" s="220"/>
      <c r="E885" s="222"/>
      <c r="F885" s="216"/>
    </row>
    <row r="886">
      <c r="A886" s="223"/>
      <c r="B886" s="10" t="s">
        <v>929</v>
      </c>
      <c r="C886" s="10" t="s">
        <v>10</v>
      </c>
      <c r="D886" s="220"/>
      <c r="E886" s="222"/>
      <c r="F886" s="216"/>
    </row>
    <row r="887">
      <c r="A887" s="223"/>
      <c r="B887" s="10" t="s">
        <v>929</v>
      </c>
      <c r="C887" s="10" t="s">
        <v>10</v>
      </c>
      <c r="D887" s="220"/>
      <c r="E887" s="222"/>
      <c r="F887" s="216"/>
    </row>
    <row r="888">
      <c r="A888" s="223"/>
      <c r="B888" s="10" t="s">
        <v>929</v>
      </c>
      <c r="C888" s="10" t="s">
        <v>10</v>
      </c>
      <c r="D888" s="220"/>
      <c r="E888" s="222"/>
      <c r="F888" s="216"/>
    </row>
    <row r="889">
      <c r="A889" s="223"/>
      <c r="B889" s="10" t="s">
        <v>929</v>
      </c>
      <c r="C889" s="10" t="s">
        <v>10</v>
      </c>
      <c r="D889" s="220"/>
      <c r="E889" s="222"/>
      <c r="F889" s="216"/>
    </row>
    <row r="890">
      <c r="A890" s="223"/>
      <c r="B890" s="10" t="s">
        <v>929</v>
      </c>
      <c r="C890" s="10" t="s">
        <v>10</v>
      </c>
      <c r="D890" s="220"/>
      <c r="E890" s="222"/>
      <c r="F890" s="216"/>
    </row>
    <row r="891">
      <c r="A891" s="223"/>
      <c r="B891" s="10" t="s">
        <v>929</v>
      </c>
      <c r="C891" s="10" t="s">
        <v>10</v>
      </c>
      <c r="D891" s="220"/>
      <c r="E891" s="222"/>
      <c r="F891" s="216"/>
    </row>
    <row r="892">
      <c r="A892" s="223"/>
      <c r="B892" s="10" t="s">
        <v>929</v>
      </c>
      <c r="C892" s="10" t="s">
        <v>10</v>
      </c>
      <c r="D892" s="220"/>
      <c r="E892" s="222"/>
      <c r="F892" s="216"/>
    </row>
    <row r="893">
      <c r="A893" s="223"/>
      <c r="B893" s="10" t="s">
        <v>929</v>
      </c>
      <c r="C893" s="10" t="s">
        <v>10</v>
      </c>
      <c r="D893" s="220"/>
      <c r="E893" s="222"/>
      <c r="F893" s="216"/>
    </row>
    <row r="894">
      <c r="A894" s="223"/>
      <c r="B894" s="10" t="s">
        <v>929</v>
      </c>
      <c r="C894" s="10" t="s">
        <v>10</v>
      </c>
      <c r="D894" s="220"/>
      <c r="E894" s="222"/>
      <c r="F894" s="216"/>
    </row>
    <row r="895">
      <c r="A895" s="223"/>
      <c r="B895" s="10" t="s">
        <v>929</v>
      </c>
      <c r="C895" s="10" t="s">
        <v>10</v>
      </c>
      <c r="D895" s="220"/>
      <c r="E895" s="222"/>
      <c r="F895" s="216"/>
    </row>
    <row r="896">
      <c r="A896" s="223"/>
      <c r="B896" s="10" t="s">
        <v>929</v>
      </c>
      <c r="C896" s="10" t="s">
        <v>10</v>
      </c>
      <c r="D896" s="220"/>
      <c r="E896" s="222"/>
      <c r="F896" s="216"/>
    </row>
    <row r="897">
      <c r="A897" s="223"/>
      <c r="B897" s="10" t="s">
        <v>929</v>
      </c>
      <c r="C897" s="10" t="s">
        <v>10</v>
      </c>
      <c r="D897" s="220"/>
      <c r="E897" s="222"/>
      <c r="F897" s="216"/>
    </row>
    <row r="898">
      <c r="A898" s="223"/>
      <c r="B898" s="10" t="s">
        <v>929</v>
      </c>
      <c r="C898" s="10" t="s">
        <v>10</v>
      </c>
      <c r="D898" s="220"/>
      <c r="E898" s="222"/>
      <c r="F898" s="216"/>
    </row>
    <row r="899">
      <c r="A899" s="223"/>
      <c r="B899" s="10" t="s">
        <v>929</v>
      </c>
      <c r="C899" s="10" t="s">
        <v>10</v>
      </c>
      <c r="D899" s="220"/>
      <c r="E899" s="222"/>
      <c r="F899" s="216"/>
    </row>
    <row r="900">
      <c r="A900" s="223"/>
      <c r="B900" s="10" t="s">
        <v>929</v>
      </c>
      <c r="C900" s="10" t="s">
        <v>10</v>
      </c>
      <c r="D900" s="220"/>
      <c r="E900" s="222"/>
      <c r="F900" s="216"/>
    </row>
    <row r="901">
      <c r="A901" s="223"/>
      <c r="B901" s="10" t="s">
        <v>929</v>
      </c>
      <c r="C901" s="10" t="s">
        <v>10</v>
      </c>
      <c r="D901" s="220"/>
      <c r="E901" s="222"/>
      <c r="F901" s="216"/>
    </row>
    <row r="902">
      <c r="A902" s="223"/>
      <c r="B902" s="10" t="s">
        <v>929</v>
      </c>
      <c r="C902" s="10" t="s">
        <v>10</v>
      </c>
      <c r="D902" s="220"/>
      <c r="E902" s="222"/>
      <c r="F902" s="216"/>
    </row>
    <row r="903">
      <c r="A903" s="223"/>
      <c r="B903" s="10" t="s">
        <v>929</v>
      </c>
      <c r="C903" s="10" t="s">
        <v>10</v>
      </c>
      <c r="D903" s="220"/>
      <c r="E903" s="222"/>
      <c r="F903" s="216"/>
    </row>
    <row r="904">
      <c r="A904" s="223"/>
      <c r="B904" s="10" t="s">
        <v>929</v>
      </c>
      <c r="C904" s="10" t="s">
        <v>10</v>
      </c>
      <c r="D904" s="220"/>
      <c r="E904" s="222"/>
      <c r="F904" s="216"/>
    </row>
    <row r="905">
      <c r="A905" s="223"/>
      <c r="B905" s="10" t="s">
        <v>929</v>
      </c>
      <c r="C905" s="10" t="s">
        <v>10</v>
      </c>
      <c r="D905" s="220"/>
      <c r="E905" s="222"/>
      <c r="F905" s="216"/>
    </row>
    <row r="906">
      <c r="A906" s="223"/>
      <c r="B906" s="10" t="s">
        <v>929</v>
      </c>
      <c r="C906" s="10" t="s">
        <v>10</v>
      </c>
      <c r="D906" s="220"/>
      <c r="E906" s="222"/>
      <c r="F906" s="216"/>
    </row>
    <row r="907">
      <c r="A907" s="223"/>
      <c r="B907" s="10" t="s">
        <v>929</v>
      </c>
      <c r="C907" s="10" t="s">
        <v>10</v>
      </c>
      <c r="D907" s="220"/>
      <c r="E907" s="222"/>
      <c r="F907" s="216"/>
    </row>
    <row r="908">
      <c r="A908" s="223"/>
      <c r="B908" s="10" t="s">
        <v>929</v>
      </c>
      <c r="C908" s="10" t="s">
        <v>10</v>
      </c>
      <c r="D908" s="220"/>
      <c r="E908" s="222"/>
      <c r="F908" s="216"/>
    </row>
    <row r="909">
      <c r="A909" s="223"/>
      <c r="B909" s="10" t="s">
        <v>929</v>
      </c>
      <c r="C909" s="10" t="s">
        <v>10</v>
      </c>
      <c r="D909" s="220"/>
      <c r="E909" s="222"/>
      <c r="F909" s="216"/>
    </row>
    <row r="910">
      <c r="A910" s="223"/>
      <c r="B910" s="10" t="s">
        <v>929</v>
      </c>
      <c r="C910" s="10" t="s">
        <v>10</v>
      </c>
      <c r="D910" s="220"/>
      <c r="E910" s="222"/>
      <c r="F910" s="216"/>
    </row>
    <row r="911">
      <c r="A911" s="223"/>
      <c r="B911" s="10" t="s">
        <v>929</v>
      </c>
      <c r="C911" s="10" t="s">
        <v>10</v>
      </c>
      <c r="D911" s="220"/>
      <c r="E911" s="222"/>
      <c r="F911" s="216"/>
    </row>
    <row r="912">
      <c r="A912" s="223"/>
      <c r="B912" s="10" t="s">
        <v>929</v>
      </c>
      <c r="C912" s="10" t="s">
        <v>10</v>
      </c>
      <c r="D912" s="220"/>
      <c r="E912" s="222"/>
      <c r="F912" s="216"/>
    </row>
    <row r="913">
      <c r="A913" s="223"/>
      <c r="B913" s="10" t="s">
        <v>929</v>
      </c>
      <c r="C913" s="10" t="s">
        <v>10</v>
      </c>
      <c r="D913" s="220"/>
      <c r="E913" s="222"/>
      <c r="F913" s="216"/>
    </row>
    <row r="914">
      <c r="A914" s="223"/>
      <c r="B914" s="10" t="s">
        <v>929</v>
      </c>
      <c r="C914" s="10" t="s">
        <v>10</v>
      </c>
      <c r="D914" s="220"/>
      <c r="E914" s="222"/>
      <c r="F914" s="216"/>
    </row>
    <row r="915">
      <c r="A915" s="223"/>
      <c r="B915" s="10" t="s">
        <v>929</v>
      </c>
      <c r="C915" s="10" t="s">
        <v>10</v>
      </c>
      <c r="D915" s="220"/>
      <c r="E915" s="222"/>
      <c r="F915" s="216"/>
    </row>
    <row r="916">
      <c r="A916" s="223"/>
      <c r="B916" s="10" t="s">
        <v>929</v>
      </c>
      <c r="C916" s="10" t="s">
        <v>10</v>
      </c>
      <c r="D916" s="220"/>
      <c r="E916" s="222"/>
      <c r="F916" s="216"/>
    </row>
    <row r="917">
      <c r="A917" s="223"/>
      <c r="B917" s="10" t="s">
        <v>929</v>
      </c>
      <c r="C917" s="10" t="s">
        <v>10</v>
      </c>
      <c r="D917" s="220"/>
      <c r="E917" s="222"/>
      <c r="F917" s="216"/>
    </row>
    <row r="918">
      <c r="A918" s="223"/>
      <c r="B918" s="10" t="s">
        <v>929</v>
      </c>
      <c r="C918" s="10" t="s">
        <v>10</v>
      </c>
      <c r="D918" s="220"/>
      <c r="E918" s="222"/>
      <c r="F918" s="216"/>
    </row>
    <row r="919">
      <c r="A919" s="223"/>
      <c r="B919" s="10" t="s">
        <v>929</v>
      </c>
      <c r="C919" s="10" t="s">
        <v>10</v>
      </c>
      <c r="D919" s="220"/>
      <c r="E919" s="222"/>
      <c r="F919" s="216"/>
    </row>
    <row r="920">
      <c r="A920" s="223"/>
      <c r="B920" s="10" t="s">
        <v>929</v>
      </c>
      <c r="C920" s="10" t="s">
        <v>10</v>
      </c>
      <c r="D920" s="220"/>
      <c r="E920" s="222"/>
      <c r="F920" s="216"/>
    </row>
    <row r="921">
      <c r="A921" s="223"/>
      <c r="B921" s="10" t="s">
        <v>929</v>
      </c>
      <c r="C921" s="10" t="s">
        <v>10</v>
      </c>
      <c r="D921" s="220"/>
      <c r="E921" s="222"/>
      <c r="F921" s="216"/>
    </row>
    <row r="922">
      <c r="A922" s="223"/>
      <c r="B922" s="10" t="s">
        <v>929</v>
      </c>
      <c r="C922" s="10" t="s">
        <v>10</v>
      </c>
      <c r="D922" s="220"/>
      <c r="E922" s="222"/>
      <c r="F922" s="216"/>
    </row>
    <row r="923">
      <c r="A923" s="223"/>
      <c r="B923" s="10" t="s">
        <v>929</v>
      </c>
      <c r="C923" s="10" t="s">
        <v>10</v>
      </c>
      <c r="D923" s="220"/>
      <c r="E923" s="222"/>
      <c r="F923" s="216"/>
    </row>
    <row r="924">
      <c r="A924" s="223"/>
      <c r="B924" s="10" t="s">
        <v>929</v>
      </c>
      <c r="C924" s="10" t="s">
        <v>10</v>
      </c>
      <c r="D924" s="220"/>
      <c r="E924" s="222"/>
      <c r="F924" s="216"/>
    </row>
    <row r="925">
      <c r="A925" s="223"/>
      <c r="B925" s="10" t="s">
        <v>929</v>
      </c>
      <c r="C925" s="10" t="s">
        <v>10</v>
      </c>
      <c r="D925" s="220"/>
      <c r="E925" s="222"/>
      <c r="F925" s="216"/>
    </row>
    <row r="926">
      <c r="A926" s="223"/>
      <c r="B926" s="10" t="s">
        <v>929</v>
      </c>
      <c r="C926" s="10" t="s">
        <v>10</v>
      </c>
      <c r="D926" s="220"/>
      <c r="E926" s="222"/>
      <c r="F926" s="216"/>
    </row>
    <row r="927">
      <c r="A927" s="223"/>
      <c r="B927" s="10" t="s">
        <v>929</v>
      </c>
      <c r="C927" s="10" t="s">
        <v>10</v>
      </c>
      <c r="D927" s="220"/>
      <c r="E927" s="222"/>
      <c r="F927" s="216"/>
    </row>
    <row r="928">
      <c r="A928" s="223"/>
      <c r="B928" s="10" t="s">
        <v>929</v>
      </c>
      <c r="C928" s="10" t="s">
        <v>10</v>
      </c>
      <c r="D928" s="220"/>
      <c r="E928" s="222"/>
      <c r="F928" s="216"/>
    </row>
    <row r="929">
      <c r="A929" s="223"/>
      <c r="B929" s="10" t="s">
        <v>929</v>
      </c>
      <c r="C929" s="10" t="s">
        <v>10</v>
      </c>
      <c r="D929" s="220"/>
      <c r="E929" s="222"/>
      <c r="F929" s="216"/>
    </row>
    <row r="930">
      <c r="A930" s="223"/>
      <c r="B930" s="10" t="s">
        <v>929</v>
      </c>
      <c r="C930" s="10" t="s">
        <v>10</v>
      </c>
      <c r="D930" s="220"/>
      <c r="E930" s="222"/>
      <c r="F930" s="216"/>
    </row>
    <row r="931">
      <c r="A931" s="223"/>
      <c r="B931" s="10" t="s">
        <v>929</v>
      </c>
      <c r="C931" s="10" t="s">
        <v>10</v>
      </c>
      <c r="D931" s="220"/>
      <c r="E931" s="222"/>
      <c r="F931" s="216"/>
    </row>
    <row r="932">
      <c r="A932" s="223"/>
      <c r="B932" s="10" t="s">
        <v>929</v>
      </c>
      <c r="C932" s="10" t="s">
        <v>10</v>
      </c>
      <c r="D932" s="220"/>
      <c r="E932" s="222"/>
      <c r="F932" s="216"/>
    </row>
    <row r="933">
      <c r="A933" s="223"/>
      <c r="B933" s="10" t="s">
        <v>929</v>
      </c>
      <c r="C933" s="10" t="s">
        <v>10</v>
      </c>
      <c r="D933" s="220"/>
      <c r="E933" s="222"/>
      <c r="F933" s="216"/>
    </row>
    <row r="934">
      <c r="A934" s="223"/>
      <c r="B934" s="10" t="s">
        <v>929</v>
      </c>
      <c r="C934" s="10" t="s">
        <v>10</v>
      </c>
      <c r="D934" s="220"/>
      <c r="E934" s="222"/>
      <c r="F934" s="216"/>
    </row>
    <row r="935">
      <c r="A935" s="223"/>
      <c r="B935" s="10" t="s">
        <v>929</v>
      </c>
      <c r="C935" s="10" t="s">
        <v>10</v>
      </c>
      <c r="D935" s="220"/>
      <c r="E935" s="222"/>
      <c r="F935" s="216"/>
    </row>
    <row r="936">
      <c r="A936" s="223"/>
      <c r="B936" s="10" t="s">
        <v>929</v>
      </c>
      <c r="C936" s="10" t="s">
        <v>10</v>
      </c>
      <c r="D936" s="220"/>
      <c r="E936" s="222"/>
      <c r="F936" s="216"/>
    </row>
    <row r="937">
      <c r="A937" s="223"/>
      <c r="B937" s="10" t="s">
        <v>929</v>
      </c>
      <c r="C937" s="10" t="s">
        <v>10</v>
      </c>
      <c r="D937" s="220"/>
      <c r="E937" s="222"/>
      <c r="F937" s="216"/>
    </row>
    <row r="938">
      <c r="A938" s="223"/>
      <c r="B938" s="10" t="s">
        <v>929</v>
      </c>
      <c r="C938" s="10" t="s">
        <v>10</v>
      </c>
      <c r="D938" s="220"/>
      <c r="E938" s="222"/>
      <c r="F938" s="216"/>
    </row>
    <row r="939">
      <c r="A939" s="223"/>
      <c r="B939" s="10" t="s">
        <v>929</v>
      </c>
      <c r="C939" s="10" t="s">
        <v>10</v>
      </c>
      <c r="D939" s="220"/>
      <c r="E939" s="222"/>
      <c r="F939" s="216"/>
    </row>
    <row r="940">
      <c r="A940" s="223"/>
      <c r="B940" s="10" t="s">
        <v>929</v>
      </c>
      <c r="C940" s="10" t="s">
        <v>10</v>
      </c>
      <c r="D940" s="220"/>
      <c r="E940" s="222"/>
      <c r="F940" s="216"/>
    </row>
    <row r="941">
      <c r="A941" s="223"/>
      <c r="B941" s="10" t="s">
        <v>929</v>
      </c>
      <c r="C941" s="10" t="s">
        <v>10</v>
      </c>
      <c r="D941" s="220"/>
      <c r="E941" s="222"/>
      <c r="F941" s="216"/>
    </row>
    <row r="942">
      <c r="A942" s="223"/>
      <c r="B942" s="10" t="s">
        <v>929</v>
      </c>
      <c r="C942" s="10" t="s">
        <v>10</v>
      </c>
      <c r="D942" s="220"/>
      <c r="E942" s="222"/>
      <c r="F942" s="216"/>
    </row>
    <row r="943">
      <c r="A943" s="223"/>
      <c r="B943" s="10" t="s">
        <v>929</v>
      </c>
      <c r="C943" s="10" t="s">
        <v>10</v>
      </c>
      <c r="D943" s="220"/>
      <c r="E943" s="222"/>
      <c r="F943" s="216"/>
    </row>
    <row r="944">
      <c r="A944" s="223"/>
      <c r="B944" s="10" t="s">
        <v>929</v>
      </c>
      <c r="C944" s="10" t="s">
        <v>10</v>
      </c>
      <c r="D944" s="220"/>
      <c r="E944" s="222"/>
      <c r="F944" s="216"/>
    </row>
    <row r="945">
      <c r="A945" s="223"/>
      <c r="B945" s="10" t="s">
        <v>929</v>
      </c>
      <c r="C945" s="10" t="s">
        <v>10</v>
      </c>
      <c r="D945" s="220"/>
      <c r="E945" s="222"/>
      <c r="F945" s="216"/>
    </row>
    <row r="946">
      <c r="A946" s="223"/>
      <c r="B946" s="10" t="s">
        <v>929</v>
      </c>
      <c r="C946" s="10" t="s">
        <v>10</v>
      </c>
      <c r="D946" s="220"/>
      <c r="E946" s="222"/>
      <c r="F946" s="216"/>
    </row>
    <row r="947">
      <c r="A947" s="223"/>
      <c r="B947" s="10" t="s">
        <v>929</v>
      </c>
      <c r="C947" s="10" t="s">
        <v>10</v>
      </c>
      <c r="D947" s="220"/>
      <c r="E947" s="222"/>
      <c r="F947" s="216"/>
    </row>
    <row r="948">
      <c r="A948" s="223"/>
      <c r="B948" s="10" t="s">
        <v>929</v>
      </c>
      <c r="C948" s="10" t="s">
        <v>10</v>
      </c>
      <c r="D948" s="220"/>
      <c r="E948" s="222"/>
      <c r="F948" s="216"/>
    </row>
    <row r="949">
      <c r="A949" s="223"/>
      <c r="B949" s="10" t="s">
        <v>929</v>
      </c>
      <c r="C949" s="10" t="s">
        <v>10</v>
      </c>
      <c r="D949" s="220"/>
      <c r="E949" s="222"/>
      <c r="F949" s="216"/>
    </row>
    <row r="950">
      <c r="A950" s="223"/>
      <c r="B950" s="10" t="s">
        <v>929</v>
      </c>
      <c r="C950" s="10" t="s">
        <v>10</v>
      </c>
      <c r="D950" s="220"/>
      <c r="E950" s="222"/>
      <c r="F950" s="216"/>
    </row>
    <row r="951">
      <c r="A951" s="223"/>
      <c r="B951" s="10" t="s">
        <v>929</v>
      </c>
      <c r="C951" s="10" t="s">
        <v>10</v>
      </c>
      <c r="D951" s="220"/>
      <c r="E951" s="222"/>
      <c r="F951" s="216"/>
    </row>
    <row r="952">
      <c r="A952" s="223"/>
      <c r="B952" s="10" t="s">
        <v>929</v>
      </c>
      <c r="C952" s="10" t="s">
        <v>10</v>
      </c>
      <c r="D952" s="220"/>
      <c r="E952" s="222"/>
      <c r="F952" s="216"/>
    </row>
    <row r="953">
      <c r="A953" s="223"/>
      <c r="B953" s="10" t="s">
        <v>929</v>
      </c>
      <c r="C953" s="10" t="s">
        <v>10</v>
      </c>
      <c r="D953" s="220"/>
      <c r="E953" s="222"/>
      <c r="F953" s="216"/>
    </row>
    <row r="954">
      <c r="A954" s="223"/>
      <c r="B954" s="10" t="s">
        <v>929</v>
      </c>
      <c r="C954" s="10" t="s">
        <v>10</v>
      </c>
      <c r="D954" s="220"/>
      <c r="E954" s="222"/>
      <c r="F954" s="216"/>
    </row>
    <row r="955">
      <c r="A955" s="223"/>
      <c r="B955" s="10" t="s">
        <v>929</v>
      </c>
      <c r="C955" s="10" t="s">
        <v>10</v>
      </c>
      <c r="D955" s="220"/>
      <c r="E955" s="222"/>
      <c r="F955" s="216"/>
    </row>
    <row r="956">
      <c r="A956" s="223"/>
      <c r="B956" s="10" t="s">
        <v>929</v>
      </c>
      <c r="C956" s="10" t="s">
        <v>10</v>
      </c>
      <c r="D956" s="220"/>
      <c r="E956" s="222"/>
      <c r="F956" s="216"/>
    </row>
    <row r="957">
      <c r="A957" s="223"/>
      <c r="B957" s="10" t="s">
        <v>929</v>
      </c>
      <c r="C957" s="10" t="s">
        <v>10</v>
      </c>
      <c r="D957" s="220"/>
      <c r="E957" s="222"/>
      <c r="F957" s="216"/>
    </row>
    <row r="958">
      <c r="A958" s="223"/>
      <c r="B958" s="10" t="s">
        <v>929</v>
      </c>
      <c r="C958" s="10" t="s">
        <v>10</v>
      </c>
      <c r="D958" s="220"/>
      <c r="E958" s="222"/>
      <c r="F958" s="216"/>
    </row>
    <row r="959">
      <c r="A959" s="223"/>
      <c r="B959" s="10" t="s">
        <v>929</v>
      </c>
      <c r="C959" s="10" t="s">
        <v>10</v>
      </c>
      <c r="D959" s="220"/>
      <c r="E959" s="222"/>
      <c r="F959" s="216"/>
    </row>
    <row r="960">
      <c r="A960" s="223"/>
      <c r="B960" s="10" t="s">
        <v>929</v>
      </c>
      <c r="C960" s="10" t="s">
        <v>10</v>
      </c>
      <c r="D960" s="220"/>
      <c r="E960" s="222"/>
      <c r="F960" s="216"/>
    </row>
    <row r="961">
      <c r="A961" s="223"/>
      <c r="B961" s="10" t="s">
        <v>929</v>
      </c>
      <c r="C961" s="10" t="s">
        <v>10</v>
      </c>
      <c r="D961" s="220"/>
      <c r="E961" s="222"/>
      <c r="F961" s="216"/>
    </row>
    <row r="962">
      <c r="A962" s="223"/>
      <c r="B962" s="10" t="s">
        <v>929</v>
      </c>
      <c r="C962" s="10" t="s">
        <v>10</v>
      </c>
      <c r="D962" s="220"/>
      <c r="E962" s="222"/>
      <c r="F962" s="216"/>
    </row>
    <row r="963">
      <c r="A963" s="223"/>
      <c r="B963" s="10" t="s">
        <v>929</v>
      </c>
      <c r="C963" s="10" t="s">
        <v>10</v>
      </c>
      <c r="D963" s="220"/>
      <c r="E963" s="222"/>
      <c r="F963" s="216"/>
    </row>
    <row r="964">
      <c r="A964" s="223"/>
      <c r="B964" s="10" t="s">
        <v>929</v>
      </c>
      <c r="C964" s="10" t="s">
        <v>10</v>
      </c>
      <c r="D964" s="220"/>
      <c r="E964" s="222"/>
      <c r="F964" s="216"/>
    </row>
    <row r="965">
      <c r="A965" s="223"/>
      <c r="B965" s="10" t="s">
        <v>929</v>
      </c>
      <c r="C965" s="10" t="s">
        <v>10</v>
      </c>
      <c r="D965" s="220"/>
      <c r="E965" s="222"/>
      <c r="F965" s="216"/>
    </row>
    <row r="966">
      <c r="A966" s="223"/>
      <c r="B966" s="10" t="s">
        <v>929</v>
      </c>
      <c r="C966" s="10" t="s">
        <v>10</v>
      </c>
      <c r="D966" s="220"/>
      <c r="E966" s="222"/>
      <c r="F966" s="216"/>
    </row>
    <row r="967">
      <c r="A967" s="223"/>
      <c r="B967" s="10" t="s">
        <v>929</v>
      </c>
      <c r="C967" s="10" t="s">
        <v>10</v>
      </c>
      <c r="D967" s="220"/>
      <c r="E967" s="222"/>
      <c r="F967" s="216"/>
    </row>
    <row r="968">
      <c r="A968" s="223"/>
      <c r="B968" s="10" t="s">
        <v>929</v>
      </c>
      <c r="C968" s="10" t="s">
        <v>10</v>
      </c>
      <c r="D968" s="220"/>
      <c r="E968" s="222"/>
      <c r="F968" s="216"/>
    </row>
    <row r="969">
      <c r="A969" s="223"/>
      <c r="B969" s="10" t="s">
        <v>929</v>
      </c>
      <c r="C969" s="10" t="s">
        <v>10</v>
      </c>
      <c r="D969" s="220"/>
      <c r="E969" s="222"/>
      <c r="F969" s="216"/>
    </row>
    <row r="970">
      <c r="A970" s="223"/>
      <c r="B970" s="10" t="s">
        <v>929</v>
      </c>
      <c r="C970" s="10" t="s">
        <v>10</v>
      </c>
      <c r="D970" s="220"/>
      <c r="E970" s="222"/>
      <c r="F970" s="216"/>
    </row>
    <row r="971">
      <c r="A971" s="223"/>
      <c r="B971" s="10" t="s">
        <v>929</v>
      </c>
      <c r="C971" s="10" t="s">
        <v>10</v>
      </c>
      <c r="D971" s="220"/>
      <c r="E971" s="222"/>
      <c r="F971" s="216"/>
    </row>
    <row r="972">
      <c r="A972" s="223"/>
      <c r="B972" s="10" t="s">
        <v>929</v>
      </c>
      <c r="C972" s="10" t="s">
        <v>10</v>
      </c>
      <c r="D972" s="220"/>
      <c r="E972" s="222"/>
      <c r="F972" s="216"/>
    </row>
    <row r="973">
      <c r="A973" s="223"/>
      <c r="B973" s="10" t="s">
        <v>929</v>
      </c>
      <c r="C973" s="10" t="s">
        <v>10</v>
      </c>
      <c r="D973" s="220"/>
      <c r="E973" s="222"/>
      <c r="F973" s="216"/>
    </row>
    <row r="974">
      <c r="A974" s="223"/>
      <c r="B974" s="10" t="s">
        <v>929</v>
      </c>
      <c r="C974" s="10" t="s">
        <v>10</v>
      </c>
      <c r="D974" s="220"/>
      <c r="E974" s="222"/>
      <c r="F974" s="216"/>
    </row>
    <row r="975">
      <c r="A975" s="223"/>
      <c r="B975" s="10" t="s">
        <v>929</v>
      </c>
      <c r="C975" s="10" t="s">
        <v>10</v>
      </c>
      <c r="D975" s="220"/>
      <c r="E975" s="222"/>
      <c r="F975" s="216"/>
    </row>
    <row r="976">
      <c r="A976" s="223"/>
      <c r="B976" s="10" t="s">
        <v>929</v>
      </c>
      <c r="C976" s="10" t="s">
        <v>10</v>
      </c>
      <c r="D976" s="220"/>
      <c r="E976" s="222"/>
      <c r="F976" s="216"/>
    </row>
    <row r="977">
      <c r="A977" s="223"/>
      <c r="B977" s="10" t="s">
        <v>929</v>
      </c>
      <c r="C977" s="10" t="s">
        <v>10</v>
      </c>
      <c r="D977" s="220"/>
      <c r="E977" s="222"/>
      <c r="F977" s="216"/>
    </row>
    <row r="978">
      <c r="A978" s="223"/>
      <c r="B978" s="10" t="s">
        <v>929</v>
      </c>
      <c r="C978" s="10" t="s">
        <v>10</v>
      </c>
      <c r="D978" s="220"/>
      <c r="E978" s="222"/>
      <c r="F978" s="216"/>
    </row>
    <row r="979">
      <c r="A979" s="223"/>
      <c r="B979" s="10" t="s">
        <v>929</v>
      </c>
      <c r="C979" s="10" t="s">
        <v>10</v>
      </c>
      <c r="D979" s="220"/>
      <c r="E979" s="222"/>
      <c r="F979" s="216"/>
    </row>
    <row r="980">
      <c r="A980" s="223"/>
      <c r="B980" s="10" t="s">
        <v>929</v>
      </c>
      <c r="C980" s="10" t="s">
        <v>10</v>
      </c>
      <c r="D980" s="220"/>
      <c r="E980" s="222"/>
      <c r="F980" s="216"/>
    </row>
    <row r="981">
      <c r="A981" s="223"/>
      <c r="B981" s="10" t="s">
        <v>929</v>
      </c>
      <c r="C981" s="10" t="s">
        <v>10</v>
      </c>
      <c r="D981" s="220"/>
      <c r="E981" s="222"/>
      <c r="F981" s="216"/>
    </row>
    <row r="982">
      <c r="A982" s="223"/>
      <c r="B982" s="10" t="s">
        <v>929</v>
      </c>
      <c r="C982" s="10" t="s">
        <v>10</v>
      </c>
      <c r="D982" s="220"/>
      <c r="E982" s="222"/>
      <c r="F982" s="216"/>
    </row>
    <row r="983">
      <c r="A983" s="223"/>
      <c r="B983" s="223"/>
      <c r="C983" s="10" t="s">
        <v>10</v>
      </c>
      <c r="D983" s="220"/>
      <c r="E983" s="222"/>
      <c r="F983" s="216"/>
    </row>
    <row r="984">
      <c r="A984" s="223"/>
      <c r="B984" s="223"/>
      <c r="C984" s="10" t="s">
        <v>10</v>
      </c>
      <c r="D984" s="220"/>
      <c r="E984" s="222"/>
      <c r="F984" s="216"/>
    </row>
    <row r="985">
      <c r="A985" s="223"/>
      <c r="B985" s="223"/>
      <c r="C985" s="10" t="s">
        <v>10</v>
      </c>
      <c r="D985" s="220"/>
      <c r="E985" s="222"/>
      <c r="F985" s="216"/>
    </row>
    <row r="986">
      <c r="A986" s="223"/>
      <c r="B986" s="223"/>
      <c r="C986" s="10" t="s">
        <v>10</v>
      </c>
      <c r="D986" s="220"/>
      <c r="E986" s="222"/>
      <c r="F986" s="216"/>
    </row>
    <row r="987">
      <c r="A987" s="223"/>
      <c r="B987" s="223"/>
      <c r="C987" s="10" t="s">
        <v>10</v>
      </c>
      <c r="D987" s="220"/>
      <c r="E987" s="222"/>
      <c r="F987" s="216"/>
    </row>
    <row r="988">
      <c r="A988" s="223"/>
      <c r="B988" s="223"/>
      <c r="C988" s="10" t="s">
        <v>10</v>
      </c>
      <c r="D988" s="220"/>
      <c r="E988" s="222"/>
      <c r="F988" s="216"/>
    </row>
  </sheetData>
  <mergeCells count="2">
    <mergeCell ref="F9:F10"/>
    <mergeCell ref="F13:F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7.29"/>
    <col customWidth="1" min="3" max="3" width="27.14"/>
    <col customWidth="1" min="4" max="4" width="33.43"/>
    <col customWidth="1" min="5" max="5" width="26.29"/>
    <col customWidth="1" min="6" max="6" width="52.43"/>
    <col customWidth="1" min="7" max="7" width="46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" t="s">
        <v>6</v>
      </c>
      <c r="G1" s="3" t="s">
        <v>8</v>
      </c>
    </row>
    <row r="2">
      <c r="A2" s="59">
        <v>45503.0</v>
      </c>
      <c r="B2" s="28" t="s">
        <v>1100</v>
      </c>
      <c r="C2" s="28" t="s">
        <v>25</v>
      </c>
      <c r="D2" s="28">
        <v>7112.0</v>
      </c>
      <c r="E2" s="29">
        <v>141985.97</v>
      </c>
      <c r="F2" s="56" t="s">
        <v>1104</v>
      </c>
      <c r="G2" s="22"/>
    </row>
    <row r="3">
      <c r="A3" s="25">
        <v>45672.0</v>
      </c>
      <c r="B3" s="28" t="s">
        <v>1100</v>
      </c>
      <c r="C3" s="28" t="s">
        <v>25</v>
      </c>
      <c r="D3" s="28">
        <v>7627.0</v>
      </c>
      <c r="E3" s="29">
        <v>135375.67</v>
      </c>
      <c r="F3" s="35" t="s">
        <v>1108</v>
      </c>
      <c r="G3" s="22"/>
    </row>
    <row r="4">
      <c r="A4" s="50"/>
      <c r="B4" s="44"/>
      <c r="C4" s="44"/>
      <c r="D4" s="44"/>
      <c r="E4" s="51"/>
      <c r="F4" s="44"/>
      <c r="G4" s="22"/>
    </row>
    <row r="5">
      <c r="A5" s="50"/>
      <c r="B5" s="44"/>
      <c r="C5" s="44"/>
      <c r="D5" s="44"/>
      <c r="E5" s="51"/>
      <c r="F5" s="44"/>
      <c r="G5" s="22"/>
    </row>
    <row r="6">
      <c r="A6" s="50"/>
      <c r="B6" s="44"/>
      <c r="C6" s="44"/>
      <c r="D6" s="44"/>
      <c r="E6" s="51"/>
      <c r="F6" s="44"/>
      <c r="G6" s="22"/>
    </row>
    <row r="7">
      <c r="A7" s="50"/>
      <c r="B7" s="44"/>
      <c r="C7" s="44"/>
      <c r="D7" s="44"/>
      <c r="E7" s="51"/>
      <c r="F7" s="44"/>
      <c r="G7" s="22"/>
    </row>
    <row r="8">
      <c r="A8" s="50"/>
      <c r="B8" s="44"/>
      <c r="C8" s="44"/>
      <c r="D8" s="44"/>
      <c r="E8" s="51"/>
      <c r="F8" s="44"/>
      <c r="G8" s="22"/>
    </row>
    <row r="9">
      <c r="A9" s="50"/>
      <c r="B9" s="44"/>
      <c r="C9" s="44"/>
      <c r="D9" s="44"/>
      <c r="E9" s="51"/>
      <c r="F9" s="44"/>
      <c r="G9" s="22"/>
    </row>
    <row r="10">
      <c r="A10" s="50"/>
      <c r="B10" s="44"/>
      <c r="C10" s="44"/>
      <c r="D10" s="44"/>
      <c r="E10" s="51"/>
      <c r="F10" s="44"/>
      <c r="G10" s="22"/>
    </row>
    <row r="11">
      <c r="A11" s="50"/>
      <c r="B11" s="44"/>
      <c r="C11" s="44"/>
      <c r="D11" s="44"/>
      <c r="E11" s="51"/>
      <c r="F11" s="44"/>
      <c r="G11" s="22"/>
    </row>
    <row r="12">
      <c r="A12" s="50"/>
      <c r="B12" s="44"/>
      <c r="C12" s="44"/>
      <c r="D12" s="44"/>
      <c r="E12" s="51"/>
      <c r="F12" s="44"/>
      <c r="G12" s="22"/>
    </row>
    <row r="13">
      <c r="A13" s="50"/>
      <c r="B13" s="44"/>
      <c r="C13" s="44"/>
      <c r="D13" s="44"/>
      <c r="E13" s="51"/>
      <c r="F13" s="44"/>
      <c r="G13" s="22"/>
    </row>
    <row r="14">
      <c r="A14" s="50"/>
      <c r="B14" s="44"/>
      <c r="C14" s="44"/>
      <c r="D14" s="44"/>
      <c r="E14" s="51"/>
      <c r="F14" s="44"/>
      <c r="G14" s="22"/>
    </row>
    <row r="15">
      <c r="A15" s="50"/>
      <c r="B15" s="44"/>
      <c r="C15" s="44"/>
      <c r="D15" s="44"/>
      <c r="E15" s="51"/>
      <c r="F15" s="44"/>
      <c r="G15" s="22"/>
    </row>
    <row r="16">
      <c r="A16" s="162"/>
      <c r="B16" s="101"/>
      <c r="C16" s="101"/>
      <c r="D16" s="101"/>
      <c r="E16" s="229"/>
      <c r="F16" s="44"/>
      <c r="G16" s="22"/>
    </row>
    <row r="17">
      <c r="A17" s="162"/>
      <c r="B17" s="101"/>
      <c r="C17" s="101"/>
      <c r="D17" s="101"/>
      <c r="E17" s="229"/>
      <c r="F17" s="44"/>
      <c r="G17" s="22"/>
    </row>
    <row r="18">
      <c r="A18" s="162"/>
      <c r="B18" s="101"/>
      <c r="C18" s="101"/>
      <c r="D18" s="101"/>
      <c r="E18" s="229"/>
      <c r="F18" s="44"/>
      <c r="G18" s="22"/>
    </row>
    <row r="19">
      <c r="A19" s="162"/>
      <c r="B19" s="101"/>
      <c r="C19" s="101"/>
      <c r="D19" s="101"/>
      <c r="E19" s="229"/>
      <c r="F19" s="44"/>
      <c r="G19" s="22"/>
    </row>
    <row r="20">
      <c r="A20" s="162"/>
      <c r="B20" s="101"/>
      <c r="C20" s="101"/>
      <c r="D20" s="101"/>
      <c r="E20" s="229"/>
      <c r="F20" s="44"/>
      <c r="G20" s="22"/>
    </row>
    <row r="21">
      <c r="A21" s="162"/>
      <c r="B21" s="101"/>
      <c r="C21" s="101"/>
      <c r="D21" s="101"/>
      <c r="E21" s="229"/>
      <c r="F21" s="44"/>
      <c r="G21" s="22"/>
    </row>
    <row r="22">
      <c r="A22" s="162"/>
      <c r="B22" s="101"/>
      <c r="C22" s="101"/>
      <c r="D22" s="101"/>
      <c r="E22" s="229"/>
      <c r="F22" s="44"/>
      <c r="G22" s="22"/>
    </row>
    <row r="23">
      <c r="A23" s="162"/>
      <c r="B23" s="101"/>
      <c r="C23" s="101"/>
      <c r="D23" s="101"/>
      <c r="E23" s="229"/>
      <c r="F23" s="44"/>
      <c r="G23" s="22"/>
    </row>
    <row r="24">
      <c r="A24" s="162"/>
      <c r="B24" s="101"/>
      <c r="C24" s="101"/>
      <c r="D24" s="101"/>
      <c r="E24" s="229"/>
      <c r="F24" s="44"/>
      <c r="G24" s="22"/>
    </row>
    <row r="25">
      <c r="A25" s="162"/>
      <c r="B25" s="101"/>
      <c r="C25" s="101"/>
      <c r="D25" s="101"/>
      <c r="E25" s="229"/>
      <c r="F25" s="44"/>
      <c r="G25" s="22"/>
    </row>
    <row r="26">
      <c r="A26" s="162"/>
      <c r="B26" s="101"/>
      <c r="C26" s="101"/>
      <c r="D26" s="101"/>
      <c r="E26" s="229"/>
      <c r="F26" s="44"/>
      <c r="G26" s="22"/>
    </row>
    <row r="27">
      <c r="A27" s="162"/>
      <c r="B27" s="101"/>
      <c r="C27" s="101"/>
      <c r="D27" s="101"/>
      <c r="E27" s="229"/>
      <c r="F27" s="44"/>
      <c r="G27" s="22"/>
    </row>
    <row r="28">
      <c r="A28" s="162"/>
      <c r="B28" s="101"/>
      <c r="C28" s="101"/>
      <c r="D28" s="101"/>
      <c r="E28" s="229"/>
      <c r="F28" s="44"/>
      <c r="G28" s="22"/>
    </row>
    <row r="29">
      <c r="A29" s="162"/>
      <c r="B29" s="101"/>
      <c r="C29" s="101"/>
      <c r="D29" s="101"/>
      <c r="E29" s="229"/>
      <c r="F29" s="44"/>
      <c r="G29" s="22"/>
    </row>
    <row r="30">
      <c r="A30" s="162"/>
      <c r="B30" s="101"/>
      <c r="C30" s="101"/>
      <c r="D30" s="101"/>
      <c r="E30" s="229"/>
      <c r="F30" s="44"/>
      <c r="G30" s="22"/>
    </row>
    <row r="31">
      <c r="A31" s="162"/>
      <c r="B31" s="101"/>
      <c r="C31" s="101"/>
      <c r="D31" s="101"/>
      <c r="E31" s="229"/>
      <c r="F31" s="44"/>
      <c r="G31" s="22"/>
    </row>
    <row r="32">
      <c r="A32" s="162"/>
      <c r="B32" s="101"/>
      <c r="C32" s="101"/>
      <c r="D32" s="101"/>
      <c r="E32" s="229"/>
      <c r="F32" s="44"/>
      <c r="G32" s="22"/>
    </row>
    <row r="33">
      <c r="A33" s="162"/>
      <c r="B33" s="101"/>
      <c r="C33" s="101"/>
      <c r="D33" s="101"/>
      <c r="E33" s="229"/>
      <c r="F33" s="44"/>
      <c r="G33" s="22"/>
    </row>
    <row r="34">
      <c r="A34" s="162"/>
      <c r="B34" s="101"/>
      <c r="C34" s="101"/>
      <c r="D34" s="101"/>
      <c r="E34" s="229"/>
      <c r="F34" s="44"/>
      <c r="G34" s="22"/>
    </row>
    <row r="35">
      <c r="A35" s="162"/>
      <c r="B35" s="101"/>
      <c r="C35" s="101"/>
      <c r="D35" s="101"/>
      <c r="E35" s="229"/>
      <c r="F35" s="44"/>
      <c r="G35" s="22"/>
    </row>
    <row r="36">
      <c r="A36" s="162"/>
      <c r="B36" s="101"/>
      <c r="C36" s="101"/>
      <c r="D36" s="101"/>
      <c r="E36" s="229"/>
      <c r="F36" s="44"/>
      <c r="G36" s="22"/>
    </row>
    <row r="37">
      <c r="A37" s="162"/>
      <c r="B37" s="101"/>
      <c r="C37" s="101"/>
      <c r="D37" s="101"/>
      <c r="E37" s="229"/>
      <c r="F37" s="44"/>
      <c r="G37" s="22"/>
    </row>
    <row r="38">
      <c r="A38" s="162"/>
      <c r="B38" s="101"/>
      <c r="C38" s="101"/>
      <c r="D38" s="101"/>
      <c r="E38" s="229"/>
      <c r="F38" s="44"/>
      <c r="G38" s="58"/>
    </row>
    <row r="39">
      <c r="A39" s="162"/>
      <c r="B39" s="101"/>
      <c r="C39" s="101"/>
      <c r="D39" s="101"/>
      <c r="E39" s="229"/>
      <c r="F39" s="44"/>
      <c r="G39" s="58"/>
    </row>
    <row r="40">
      <c r="A40" s="162"/>
      <c r="B40" s="101"/>
      <c r="C40" s="101"/>
      <c r="D40" s="101"/>
      <c r="E40" s="229"/>
      <c r="F40" s="44"/>
      <c r="G40" s="22"/>
    </row>
    <row r="41">
      <c r="A41" s="162"/>
      <c r="B41" s="101"/>
      <c r="C41" s="101"/>
      <c r="D41" s="101"/>
      <c r="E41" s="229"/>
      <c r="F41" s="44"/>
      <c r="G41" s="60"/>
    </row>
    <row r="42">
      <c r="A42" s="162"/>
      <c r="B42" s="101"/>
      <c r="C42" s="101"/>
      <c r="D42" s="101"/>
      <c r="E42" s="229"/>
      <c r="F42" s="44"/>
      <c r="G42" s="22"/>
    </row>
    <row r="43">
      <c r="A43" s="162"/>
      <c r="B43" s="101"/>
      <c r="C43" s="101"/>
      <c r="D43" s="101"/>
      <c r="E43" s="229"/>
      <c r="F43" s="44"/>
      <c r="G43" s="22"/>
    </row>
    <row r="44">
      <c r="A44" s="162"/>
      <c r="B44" s="101"/>
      <c r="C44" s="101"/>
      <c r="D44" s="101"/>
      <c r="E44" s="229"/>
      <c r="F44" s="44"/>
      <c r="G44" s="10"/>
    </row>
    <row r="45">
      <c r="A45" s="50"/>
      <c r="B45" s="44"/>
      <c r="C45" s="44"/>
      <c r="D45" s="44"/>
      <c r="E45" s="51"/>
      <c r="F45" s="44"/>
      <c r="G45" s="58"/>
    </row>
    <row r="46">
      <c r="A46" s="50"/>
      <c r="B46" s="44"/>
      <c r="C46" s="44"/>
      <c r="D46" s="44"/>
      <c r="E46" s="51"/>
      <c r="F46" s="44"/>
      <c r="G46" s="58"/>
    </row>
    <row r="47">
      <c r="A47" s="50"/>
      <c r="B47" s="44"/>
      <c r="C47" s="44"/>
      <c r="D47" s="44"/>
      <c r="E47" s="51"/>
      <c r="F47" s="44"/>
      <c r="G47" s="58"/>
    </row>
    <row r="48">
      <c r="A48" s="50"/>
      <c r="B48" s="44"/>
      <c r="C48" s="44"/>
      <c r="D48" s="44"/>
      <c r="E48" s="51"/>
      <c r="F48" s="44"/>
      <c r="G48" s="42"/>
    </row>
    <row r="49">
      <c r="A49" s="50"/>
      <c r="B49" s="44"/>
      <c r="C49" s="44"/>
      <c r="D49" s="44"/>
      <c r="E49" s="51"/>
      <c r="F49" s="44"/>
      <c r="G49" s="22"/>
    </row>
    <row r="50">
      <c r="A50" s="50"/>
      <c r="B50" s="44"/>
      <c r="C50" s="44"/>
      <c r="D50" s="44"/>
      <c r="E50" s="51"/>
      <c r="F50" s="44"/>
      <c r="G50" s="22"/>
    </row>
    <row r="51">
      <c r="A51" s="50"/>
      <c r="B51" s="44"/>
      <c r="C51" s="44"/>
      <c r="D51" s="44"/>
      <c r="E51" s="51"/>
      <c r="F51" s="44"/>
      <c r="G51" s="22"/>
    </row>
    <row r="52">
      <c r="A52" s="50"/>
      <c r="B52" s="44"/>
      <c r="C52" s="44"/>
      <c r="D52" s="44"/>
      <c r="E52" s="51"/>
      <c r="F52" s="44"/>
      <c r="G52" s="22"/>
    </row>
    <row r="53">
      <c r="A53" s="50"/>
      <c r="B53" s="44"/>
      <c r="C53" s="44"/>
      <c r="D53" s="44"/>
      <c r="E53" s="51"/>
      <c r="F53" s="44"/>
      <c r="G53" s="22"/>
    </row>
    <row r="54">
      <c r="A54" s="50"/>
      <c r="B54" s="44"/>
      <c r="C54" s="44"/>
      <c r="D54" s="44"/>
      <c r="E54" s="51"/>
      <c r="F54" s="44"/>
      <c r="G54" s="22"/>
    </row>
    <row r="55">
      <c r="A55" s="50"/>
      <c r="B55" s="44"/>
      <c r="C55" s="44"/>
      <c r="D55" s="44"/>
      <c r="E55" s="51"/>
      <c r="F55" s="44"/>
      <c r="G55" s="22"/>
    </row>
    <row r="56">
      <c r="A56" s="50"/>
      <c r="B56" s="44"/>
      <c r="C56" s="44"/>
      <c r="D56" s="44"/>
      <c r="E56" s="51"/>
      <c r="F56" s="44"/>
      <c r="G56" s="67"/>
    </row>
    <row r="57">
      <c r="A57" s="50"/>
      <c r="B57" s="44"/>
      <c r="C57" s="44"/>
      <c r="D57" s="44"/>
      <c r="E57" s="51"/>
      <c r="F57" s="44"/>
      <c r="G57" s="22"/>
    </row>
    <row r="58">
      <c r="A58" s="50"/>
      <c r="B58" s="44"/>
      <c r="C58" s="44"/>
      <c r="D58" s="44"/>
      <c r="E58" s="51"/>
      <c r="F58" s="44"/>
      <c r="G58" s="22"/>
    </row>
    <row r="59">
      <c r="A59" s="50"/>
      <c r="B59" s="44"/>
      <c r="C59" s="44"/>
      <c r="D59" s="44"/>
      <c r="E59" s="51"/>
      <c r="F59" s="44"/>
      <c r="G59" s="22"/>
    </row>
    <row r="60">
      <c r="A60" s="50"/>
      <c r="B60" s="44"/>
      <c r="C60" s="44"/>
      <c r="D60" s="44"/>
      <c r="E60" s="51"/>
      <c r="F60" s="44"/>
      <c r="G60" s="22"/>
    </row>
    <row r="61">
      <c r="A61" s="50"/>
      <c r="B61" s="44"/>
      <c r="C61" s="44"/>
      <c r="D61" s="44"/>
      <c r="E61" s="51"/>
      <c r="F61" s="44"/>
      <c r="G61" s="22"/>
    </row>
    <row r="62">
      <c r="A62" s="50"/>
      <c r="B62" s="44"/>
      <c r="C62" s="44"/>
      <c r="D62" s="44"/>
      <c r="E62" s="51"/>
      <c r="F62" s="44"/>
      <c r="G62" s="67"/>
    </row>
    <row r="63">
      <c r="A63" s="50"/>
      <c r="B63" s="44"/>
      <c r="C63" s="44"/>
      <c r="D63" s="44"/>
      <c r="E63" s="51"/>
      <c r="F63" s="44"/>
      <c r="G63" s="22"/>
    </row>
    <row r="64">
      <c r="A64" s="50"/>
      <c r="B64" s="44"/>
      <c r="C64" s="44"/>
      <c r="D64" s="44"/>
      <c r="E64" s="51"/>
      <c r="F64" s="44"/>
      <c r="G64" s="22"/>
    </row>
    <row r="65">
      <c r="A65" s="50"/>
      <c r="B65" s="44"/>
      <c r="C65" s="44"/>
      <c r="D65" s="44"/>
      <c r="E65" s="51"/>
      <c r="F65" s="44"/>
      <c r="G65" s="67"/>
    </row>
    <row r="66">
      <c r="A66" s="50"/>
      <c r="B66" s="44"/>
      <c r="C66" s="44"/>
      <c r="D66" s="44"/>
      <c r="E66" s="51"/>
      <c r="F66" s="44"/>
      <c r="G66" s="22"/>
    </row>
    <row r="67">
      <c r="A67" s="50"/>
      <c r="B67" s="44"/>
      <c r="C67" s="44"/>
      <c r="D67" s="44"/>
      <c r="E67" s="51"/>
      <c r="F67" s="44"/>
      <c r="G67" s="22"/>
    </row>
    <row r="68">
      <c r="A68" s="50"/>
      <c r="B68" s="44"/>
      <c r="C68" s="44"/>
      <c r="D68" s="44"/>
      <c r="E68" s="51"/>
      <c r="F68" s="44"/>
      <c r="G68" s="67"/>
    </row>
    <row r="69">
      <c r="A69" s="50"/>
      <c r="B69" s="44"/>
      <c r="C69" s="44"/>
      <c r="D69" s="44"/>
      <c r="E69" s="51"/>
      <c r="F69" s="44"/>
      <c r="G69" s="67"/>
    </row>
    <row r="70">
      <c r="A70" s="50"/>
      <c r="B70" s="44"/>
      <c r="C70" s="44"/>
      <c r="D70" s="44"/>
      <c r="E70" s="51"/>
      <c r="F70" s="44"/>
      <c r="G70" s="58"/>
    </row>
    <row r="71">
      <c r="A71" s="50"/>
      <c r="B71" s="44"/>
      <c r="C71" s="44"/>
      <c r="D71" s="44"/>
      <c r="E71" s="51"/>
      <c r="F71" s="44"/>
      <c r="G71" s="67"/>
    </row>
    <row r="72">
      <c r="A72" s="50"/>
      <c r="B72" s="44"/>
      <c r="C72" s="44"/>
      <c r="D72" s="44"/>
      <c r="E72" s="51"/>
      <c r="F72" s="44"/>
      <c r="G72" s="22"/>
    </row>
    <row r="73">
      <c r="A73" s="50"/>
      <c r="B73" s="44"/>
      <c r="C73" s="44"/>
      <c r="D73" s="44"/>
      <c r="E73" s="51"/>
      <c r="F73" s="44"/>
      <c r="G73" s="67"/>
    </row>
    <row r="74">
      <c r="A74" s="50"/>
      <c r="B74" s="44"/>
      <c r="C74" s="44"/>
      <c r="D74" s="44"/>
      <c r="E74" s="51"/>
      <c r="F74" s="44"/>
      <c r="G74" s="22"/>
    </row>
    <row r="75">
      <c r="A75" s="50"/>
      <c r="B75" s="44"/>
      <c r="C75" s="44"/>
      <c r="D75" s="44"/>
      <c r="E75" s="51"/>
      <c r="F75" s="44"/>
      <c r="G75" s="22"/>
    </row>
    <row r="76">
      <c r="A76" s="50"/>
      <c r="B76" s="44"/>
      <c r="C76" s="44"/>
      <c r="D76" s="44"/>
      <c r="E76" s="51"/>
      <c r="F76" s="44"/>
      <c r="G76" s="22"/>
    </row>
    <row r="77">
      <c r="A77" s="50"/>
      <c r="B77" s="44"/>
      <c r="C77" s="44"/>
      <c r="D77" s="44"/>
      <c r="E77" s="51"/>
      <c r="F77" s="44"/>
      <c r="G77" s="67"/>
    </row>
    <row r="78">
      <c r="A78" s="50"/>
      <c r="B78" s="44"/>
      <c r="C78" s="44"/>
      <c r="D78" s="44"/>
      <c r="E78" s="51"/>
      <c r="F78" s="44"/>
      <c r="G78" s="67"/>
    </row>
    <row r="79">
      <c r="A79" s="50"/>
      <c r="B79" s="44"/>
      <c r="C79" s="44"/>
      <c r="D79" s="44"/>
      <c r="E79" s="51"/>
      <c r="F79" s="44"/>
      <c r="G79" s="67"/>
    </row>
    <row r="80">
      <c r="A80" s="50"/>
      <c r="B80" s="44"/>
      <c r="C80" s="44"/>
      <c r="D80" s="44"/>
      <c r="E80" s="51"/>
      <c r="F80" s="44"/>
      <c r="G80" s="22"/>
    </row>
    <row r="81">
      <c r="A81" s="50"/>
      <c r="B81" s="44"/>
      <c r="C81" s="44"/>
      <c r="D81" s="44"/>
      <c r="E81" s="51"/>
      <c r="F81" s="44"/>
      <c r="G81" s="22"/>
    </row>
    <row r="82">
      <c r="A82" s="50"/>
      <c r="B82" s="44"/>
      <c r="C82" s="44"/>
      <c r="D82" s="44"/>
      <c r="E82" s="51"/>
      <c r="F82" s="44"/>
      <c r="G82" s="22"/>
    </row>
    <row r="83">
      <c r="A83" s="50"/>
      <c r="B83" s="44"/>
      <c r="C83" s="44"/>
      <c r="D83" s="44"/>
      <c r="E83" s="51"/>
      <c r="F83" s="44"/>
      <c r="G83" s="22"/>
    </row>
    <row r="84">
      <c r="A84" s="50"/>
      <c r="B84" s="44"/>
      <c r="C84" s="44"/>
      <c r="D84" s="44"/>
      <c r="E84" s="51"/>
      <c r="F84" s="44"/>
      <c r="G84" s="22"/>
    </row>
    <row r="85">
      <c r="A85" s="50"/>
      <c r="B85" s="44"/>
      <c r="C85" s="44"/>
      <c r="D85" s="44"/>
      <c r="E85" s="51"/>
      <c r="F85" s="44"/>
      <c r="G85" s="22"/>
    </row>
    <row r="86">
      <c r="A86" s="50"/>
      <c r="B86" s="44"/>
      <c r="C86" s="44"/>
      <c r="D86" s="44"/>
      <c r="E86" s="51"/>
      <c r="F86" s="44"/>
      <c r="G86" s="22"/>
    </row>
    <row r="87">
      <c r="A87" s="50"/>
      <c r="B87" s="44"/>
      <c r="C87" s="44"/>
      <c r="D87" s="44"/>
      <c r="E87" s="51"/>
      <c r="F87" s="44"/>
      <c r="G87" s="22"/>
    </row>
    <row r="88">
      <c r="A88" s="50"/>
      <c r="B88" s="44"/>
      <c r="C88" s="44"/>
      <c r="D88" s="44"/>
      <c r="E88" s="51"/>
      <c r="F88" s="44"/>
      <c r="G88" s="22"/>
    </row>
    <row r="89">
      <c r="A89" s="50"/>
      <c r="B89" s="44"/>
      <c r="C89" s="44"/>
      <c r="D89" s="44"/>
      <c r="E89" s="51"/>
      <c r="F89" s="44"/>
      <c r="G89" s="22"/>
    </row>
    <row r="90">
      <c r="A90" s="50"/>
      <c r="B90" s="44"/>
      <c r="C90" s="44"/>
      <c r="D90" s="44"/>
      <c r="E90" s="51"/>
      <c r="F90" s="44"/>
      <c r="G90" s="22"/>
    </row>
    <row r="91">
      <c r="A91" s="50"/>
      <c r="B91" s="44"/>
      <c r="C91" s="44"/>
      <c r="D91" s="44"/>
      <c r="E91" s="51"/>
      <c r="F91" s="44"/>
      <c r="G91" s="22"/>
    </row>
    <row r="92">
      <c r="A92" s="50"/>
      <c r="B92" s="44"/>
      <c r="C92" s="44"/>
      <c r="D92" s="44"/>
      <c r="E92" s="51"/>
      <c r="F92" s="44"/>
      <c r="G92" s="58"/>
    </row>
    <row r="93">
      <c r="A93" s="50"/>
      <c r="B93" s="44"/>
      <c r="C93" s="44"/>
      <c r="D93" s="44"/>
      <c r="E93" s="51"/>
      <c r="F93" s="44"/>
      <c r="G93" s="22"/>
    </row>
    <row r="94">
      <c r="A94" s="50"/>
      <c r="B94" s="44"/>
      <c r="C94" s="44"/>
      <c r="D94" s="44"/>
      <c r="E94" s="51"/>
      <c r="F94" s="44"/>
      <c r="G94" s="22"/>
    </row>
    <row r="95">
      <c r="A95" s="50"/>
      <c r="B95" s="44"/>
      <c r="C95" s="44"/>
      <c r="D95" s="44"/>
      <c r="E95" s="51"/>
      <c r="F95" s="44"/>
      <c r="G95" s="67"/>
    </row>
    <row r="96">
      <c r="A96" s="50"/>
      <c r="B96" s="44"/>
      <c r="C96" s="44"/>
      <c r="D96" s="44"/>
      <c r="E96" s="51"/>
      <c r="F96" s="44"/>
      <c r="G96" s="22"/>
    </row>
    <row r="97">
      <c r="A97" s="50"/>
      <c r="B97" s="44"/>
      <c r="C97" s="44"/>
      <c r="D97" s="44"/>
      <c r="E97" s="51"/>
      <c r="F97" s="44"/>
      <c r="G97" s="22"/>
    </row>
    <row r="98">
      <c r="A98" s="50"/>
      <c r="B98" s="44"/>
      <c r="C98" s="44"/>
      <c r="D98" s="44"/>
      <c r="E98" s="51"/>
      <c r="F98" s="44"/>
      <c r="G98" s="22"/>
    </row>
    <row r="99">
      <c r="A99" s="50"/>
      <c r="B99" s="44"/>
      <c r="C99" s="44"/>
      <c r="D99" s="44"/>
      <c r="E99" s="51"/>
      <c r="F99" s="44"/>
      <c r="G99" s="22"/>
    </row>
    <row r="100">
      <c r="A100" s="50"/>
      <c r="B100" s="44"/>
      <c r="C100" s="44"/>
      <c r="D100" s="44"/>
      <c r="E100" s="51"/>
      <c r="F100" s="44"/>
      <c r="G100" s="22"/>
    </row>
    <row r="101">
      <c r="A101" s="50"/>
      <c r="B101" s="44"/>
      <c r="C101" s="44"/>
      <c r="D101" s="44"/>
      <c r="E101" s="51"/>
      <c r="F101" s="44"/>
      <c r="G101" s="22"/>
    </row>
    <row r="102">
      <c r="A102" s="50"/>
      <c r="B102" s="44"/>
      <c r="C102" s="44"/>
      <c r="D102" s="44"/>
      <c r="E102" s="51"/>
      <c r="F102" s="44"/>
      <c r="G102" s="22"/>
    </row>
    <row r="103">
      <c r="A103" s="50"/>
      <c r="B103" s="44"/>
      <c r="C103" s="44"/>
      <c r="D103" s="44"/>
      <c r="E103" s="51"/>
      <c r="F103" s="44"/>
      <c r="G103" s="22"/>
    </row>
    <row r="104">
      <c r="A104" s="50"/>
      <c r="B104" s="44"/>
      <c r="C104" s="44"/>
      <c r="D104" s="44"/>
      <c r="E104" s="51"/>
      <c r="F104" s="44"/>
      <c r="G104" s="22"/>
    </row>
    <row r="105">
      <c r="A105" s="50"/>
      <c r="B105" s="44"/>
      <c r="C105" s="44"/>
      <c r="D105" s="44"/>
      <c r="E105" s="51"/>
      <c r="F105" s="44"/>
      <c r="G105" s="22"/>
    </row>
    <row r="106">
      <c r="A106" s="50"/>
      <c r="B106" s="44"/>
      <c r="C106" s="44"/>
      <c r="D106" s="44"/>
      <c r="E106" s="51"/>
      <c r="F106" s="44"/>
      <c r="G106" s="22"/>
    </row>
    <row r="107">
      <c r="A107" s="50"/>
      <c r="B107" s="44"/>
      <c r="C107" s="44"/>
      <c r="D107" s="44"/>
      <c r="E107" s="51"/>
      <c r="F107" s="44"/>
      <c r="G107" s="22"/>
    </row>
    <row r="108">
      <c r="A108" s="50"/>
      <c r="B108" s="44"/>
      <c r="C108" s="44"/>
      <c r="D108" s="44"/>
      <c r="E108" s="51"/>
      <c r="F108" s="44"/>
      <c r="G108" s="22"/>
    </row>
    <row r="109">
      <c r="A109" s="50"/>
      <c r="B109" s="44"/>
      <c r="C109" s="44"/>
      <c r="D109" s="44"/>
      <c r="E109" s="51"/>
      <c r="F109" s="44"/>
      <c r="G109" s="22"/>
    </row>
    <row r="110">
      <c r="A110" s="50"/>
      <c r="B110" s="44"/>
      <c r="C110" s="44"/>
      <c r="D110" s="44"/>
      <c r="E110" s="51"/>
      <c r="F110" s="44"/>
      <c r="G110" s="67"/>
    </row>
    <row r="111">
      <c r="A111" s="50"/>
      <c r="B111" s="44"/>
      <c r="C111" s="44"/>
      <c r="D111" s="44"/>
      <c r="E111" s="51"/>
      <c r="F111" s="44"/>
      <c r="G111" s="22"/>
    </row>
    <row r="112">
      <c r="A112" s="50"/>
      <c r="B112" s="44"/>
      <c r="C112" s="44"/>
      <c r="D112" s="44"/>
      <c r="E112" s="51"/>
      <c r="F112" s="44"/>
      <c r="G112" s="22"/>
    </row>
    <row r="113">
      <c r="A113" s="50"/>
      <c r="B113" s="44"/>
      <c r="C113" s="44"/>
      <c r="D113" s="44"/>
      <c r="E113" s="51"/>
      <c r="F113" s="44"/>
      <c r="G113" s="22"/>
    </row>
    <row r="114">
      <c r="A114" s="50"/>
      <c r="B114" s="44"/>
      <c r="C114" s="44"/>
      <c r="D114" s="44"/>
      <c r="E114" s="51"/>
      <c r="F114" s="44"/>
      <c r="G114" s="22"/>
    </row>
    <row r="115">
      <c r="A115" s="50"/>
      <c r="B115" s="44"/>
      <c r="C115" s="44"/>
      <c r="D115" s="44"/>
      <c r="E115" s="51"/>
      <c r="F115" s="44"/>
      <c r="G115" s="22"/>
    </row>
    <row r="116">
      <c r="A116" s="50"/>
      <c r="B116" s="44"/>
      <c r="C116" s="44"/>
      <c r="D116" s="44"/>
      <c r="E116" s="51"/>
      <c r="F116" s="44"/>
      <c r="G116" s="22"/>
    </row>
    <row r="117">
      <c r="A117" s="50"/>
      <c r="B117" s="44"/>
      <c r="C117" s="44"/>
      <c r="D117" s="44"/>
      <c r="E117" s="51"/>
      <c r="F117" s="44"/>
      <c r="G117" s="22"/>
    </row>
    <row r="118">
      <c r="A118" s="50"/>
      <c r="B118" s="44"/>
      <c r="C118" s="44"/>
      <c r="D118" s="44"/>
      <c r="E118" s="51"/>
      <c r="F118" s="44"/>
      <c r="G118" s="22"/>
    </row>
    <row r="119">
      <c r="A119" s="50"/>
      <c r="B119" s="44"/>
      <c r="C119" s="44"/>
      <c r="D119" s="44"/>
      <c r="E119" s="51"/>
      <c r="F119" s="44"/>
      <c r="G119" s="22"/>
    </row>
    <row r="120">
      <c r="A120" s="50"/>
      <c r="B120" s="44"/>
      <c r="C120" s="44"/>
      <c r="D120" s="44"/>
      <c r="E120" s="51"/>
      <c r="F120" s="44"/>
      <c r="G120" s="22"/>
    </row>
    <row r="121">
      <c r="A121" s="50"/>
      <c r="B121" s="44"/>
      <c r="C121" s="44"/>
      <c r="D121" s="44"/>
      <c r="E121" s="51"/>
      <c r="F121" s="44"/>
      <c r="G121" s="22"/>
    </row>
    <row r="122">
      <c r="A122" s="50"/>
      <c r="B122" s="44"/>
      <c r="C122" s="44"/>
      <c r="D122" s="44"/>
      <c r="E122" s="51"/>
      <c r="F122" s="44"/>
      <c r="G122" s="22"/>
    </row>
    <row r="123">
      <c r="A123" s="50"/>
      <c r="B123" s="44"/>
      <c r="C123" s="44"/>
      <c r="D123" s="44"/>
      <c r="E123" s="51"/>
      <c r="F123" s="44"/>
      <c r="G123" s="22"/>
    </row>
    <row r="124">
      <c r="A124" s="50"/>
      <c r="B124" s="44"/>
      <c r="C124" s="44"/>
      <c r="D124" s="44"/>
      <c r="E124" s="51"/>
      <c r="F124" s="44"/>
      <c r="G124" s="22"/>
    </row>
    <row r="125">
      <c r="A125" s="50"/>
      <c r="B125" s="44"/>
      <c r="C125" s="44"/>
      <c r="D125" s="44"/>
      <c r="E125" s="51"/>
      <c r="F125" s="44"/>
      <c r="G125" s="22"/>
    </row>
    <row r="126">
      <c r="A126" s="50"/>
      <c r="B126" s="44"/>
      <c r="C126" s="44"/>
      <c r="D126" s="44"/>
      <c r="E126" s="51"/>
      <c r="F126" s="44"/>
      <c r="G126" s="22"/>
    </row>
    <row r="127">
      <c r="A127" s="50"/>
      <c r="B127" s="44"/>
      <c r="C127" s="44"/>
      <c r="D127" s="44"/>
      <c r="E127" s="51"/>
      <c r="F127" s="44"/>
      <c r="G127" s="22"/>
    </row>
    <row r="128">
      <c r="A128" s="50"/>
      <c r="B128" s="44"/>
      <c r="C128" s="44"/>
      <c r="D128" s="44"/>
      <c r="E128" s="51"/>
      <c r="F128" s="44"/>
      <c r="G128" s="22"/>
    </row>
    <row r="129">
      <c r="A129" s="50"/>
      <c r="B129" s="44"/>
      <c r="C129" s="44"/>
      <c r="D129" s="44"/>
      <c r="E129" s="51"/>
      <c r="F129" s="44"/>
      <c r="G129" s="22"/>
    </row>
    <row r="130">
      <c r="A130" s="50"/>
      <c r="B130" s="44"/>
      <c r="C130" s="44"/>
      <c r="D130" s="44"/>
      <c r="E130" s="51"/>
      <c r="F130" s="44"/>
      <c r="G130" s="22"/>
    </row>
    <row r="131">
      <c r="A131" s="50"/>
      <c r="B131" s="44"/>
      <c r="C131" s="44"/>
      <c r="D131" s="44"/>
      <c r="E131" s="51"/>
      <c r="F131" s="44"/>
      <c r="G131" s="22"/>
    </row>
    <row r="132">
      <c r="A132" s="50"/>
      <c r="B132" s="44"/>
      <c r="C132" s="44"/>
      <c r="D132" s="44"/>
      <c r="E132" s="51"/>
      <c r="F132" s="44"/>
      <c r="G132" s="22"/>
    </row>
    <row r="133">
      <c r="A133" s="50"/>
      <c r="B133" s="44"/>
      <c r="C133" s="44"/>
      <c r="D133" s="44"/>
      <c r="E133" s="51"/>
      <c r="F133" s="44"/>
      <c r="G133" s="22"/>
    </row>
    <row r="134">
      <c r="A134" s="50"/>
      <c r="B134" s="44"/>
      <c r="C134" s="44"/>
      <c r="D134" s="44"/>
      <c r="E134" s="51"/>
      <c r="F134" s="44"/>
      <c r="G134" s="22"/>
    </row>
    <row r="135">
      <c r="A135" s="50"/>
      <c r="B135" s="44"/>
      <c r="C135" s="44"/>
      <c r="D135" s="44"/>
      <c r="E135" s="51"/>
      <c r="F135" s="44"/>
      <c r="G135" s="22"/>
    </row>
    <row r="136">
      <c r="A136" s="50"/>
      <c r="B136" s="44"/>
      <c r="C136" s="44"/>
      <c r="D136" s="44"/>
      <c r="E136" s="51"/>
      <c r="F136" s="44"/>
      <c r="G136" s="22"/>
    </row>
    <row r="137">
      <c r="A137" s="50"/>
      <c r="B137" s="44"/>
      <c r="C137" s="44"/>
      <c r="D137" s="44"/>
      <c r="E137" s="51"/>
      <c r="F137" s="44"/>
      <c r="G137" s="22"/>
    </row>
    <row r="138">
      <c r="A138" s="50"/>
      <c r="B138" s="44"/>
      <c r="C138" s="44"/>
      <c r="D138" s="44"/>
      <c r="E138" s="51"/>
      <c r="F138" s="44"/>
      <c r="G138" s="22"/>
    </row>
    <row r="139">
      <c r="A139" s="50"/>
      <c r="B139" s="44"/>
      <c r="C139" s="44"/>
      <c r="D139" s="44"/>
      <c r="E139" s="51"/>
      <c r="F139" s="44"/>
      <c r="G139" s="22"/>
    </row>
    <row r="140">
      <c r="A140" s="50"/>
      <c r="B140" s="44"/>
      <c r="C140" s="44"/>
      <c r="D140" s="44"/>
      <c r="E140" s="51"/>
      <c r="F140" s="44"/>
      <c r="G140" s="22"/>
    </row>
    <row r="141">
      <c r="A141" s="50"/>
      <c r="B141" s="44"/>
      <c r="C141" s="44"/>
      <c r="D141" s="44"/>
      <c r="E141" s="51"/>
      <c r="F141" s="44"/>
      <c r="G141" s="22"/>
    </row>
    <row r="142">
      <c r="A142" s="50"/>
      <c r="B142" s="44"/>
      <c r="C142" s="44"/>
      <c r="D142" s="44"/>
      <c r="E142" s="51"/>
      <c r="F142" s="44"/>
      <c r="G142" s="22"/>
    </row>
    <row r="143">
      <c r="A143" s="50"/>
      <c r="B143" s="44"/>
      <c r="C143" s="44"/>
      <c r="D143" s="44"/>
      <c r="E143" s="51"/>
      <c r="F143" s="44"/>
      <c r="G143" s="22"/>
    </row>
    <row r="144">
      <c r="A144" s="50"/>
      <c r="B144" s="44"/>
      <c r="C144" s="44"/>
      <c r="D144" s="44"/>
      <c r="E144" s="51"/>
      <c r="F144" s="44"/>
      <c r="G144" s="22"/>
    </row>
    <row r="145">
      <c r="A145" s="50"/>
      <c r="B145" s="44"/>
      <c r="C145" s="44"/>
      <c r="D145" s="44"/>
      <c r="E145" s="51"/>
      <c r="F145" s="44"/>
      <c r="G145" s="22"/>
    </row>
    <row r="146">
      <c r="A146" s="50"/>
      <c r="B146" s="44"/>
      <c r="C146" s="44"/>
      <c r="D146" s="44"/>
      <c r="E146" s="51"/>
      <c r="F146" s="44"/>
      <c r="G146" s="22"/>
    </row>
    <row r="147">
      <c r="A147" s="50"/>
      <c r="B147" s="44"/>
      <c r="C147" s="44"/>
      <c r="D147" s="44"/>
      <c r="E147" s="51"/>
      <c r="F147" s="44"/>
      <c r="G147" s="22"/>
    </row>
    <row r="148">
      <c r="A148" s="50"/>
      <c r="B148" s="44"/>
      <c r="C148" s="44"/>
      <c r="D148" s="44"/>
      <c r="E148" s="51"/>
      <c r="F148" s="44"/>
      <c r="G148" s="22"/>
    </row>
    <row r="149">
      <c r="A149" s="50"/>
      <c r="B149" s="44"/>
      <c r="C149" s="44"/>
      <c r="D149" s="44"/>
      <c r="E149" s="51"/>
      <c r="F149" s="44"/>
      <c r="G149" s="22"/>
    </row>
    <row r="150">
      <c r="A150" s="50"/>
      <c r="B150" s="44"/>
      <c r="C150" s="44"/>
      <c r="D150" s="44"/>
      <c r="E150" s="51"/>
      <c r="F150" s="44"/>
      <c r="G150" s="22"/>
    </row>
    <row r="151">
      <c r="A151" s="50"/>
      <c r="B151" s="44"/>
      <c r="C151" s="44"/>
      <c r="D151" s="44"/>
      <c r="E151" s="51"/>
      <c r="F151" s="44"/>
      <c r="G151" s="22"/>
    </row>
    <row r="152">
      <c r="A152" s="50"/>
      <c r="B152" s="44"/>
      <c r="C152" s="44"/>
      <c r="D152" s="44"/>
      <c r="E152" s="51"/>
      <c r="F152" s="44"/>
      <c r="G152" s="22"/>
    </row>
    <row r="153">
      <c r="A153" s="50"/>
      <c r="B153" s="44"/>
      <c r="C153" s="44"/>
      <c r="D153" s="44"/>
      <c r="E153" s="51"/>
      <c r="F153" s="44"/>
      <c r="G153" s="22"/>
    </row>
    <row r="154">
      <c r="A154" s="50"/>
      <c r="B154" s="44"/>
      <c r="C154" s="44"/>
      <c r="D154" s="44"/>
      <c r="E154" s="51"/>
      <c r="F154" s="44"/>
      <c r="G154" s="22"/>
    </row>
    <row r="155">
      <c r="A155" s="50"/>
      <c r="B155" s="44"/>
      <c r="C155" s="44"/>
      <c r="D155" s="44"/>
      <c r="E155" s="51"/>
      <c r="F155" s="44"/>
      <c r="G155" s="22"/>
    </row>
    <row r="156">
      <c r="A156" s="50"/>
      <c r="B156" s="44"/>
      <c r="C156" s="44"/>
      <c r="D156" s="44"/>
      <c r="E156" s="51"/>
      <c r="F156" s="44"/>
      <c r="G156" s="22"/>
    </row>
    <row r="157">
      <c r="A157" s="50"/>
      <c r="B157" s="44"/>
      <c r="C157" s="44"/>
      <c r="D157" s="44"/>
      <c r="E157" s="51"/>
      <c r="F157" s="44"/>
      <c r="G157" s="22"/>
    </row>
    <row r="158">
      <c r="A158" s="50"/>
      <c r="B158" s="44"/>
      <c r="C158" s="44"/>
      <c r="D158" s="44"/>
      <c r="E158" s="51"/>
      <c r="F158" s="44"/>
      <c r="G158" s="22"/>
    </row>
    <row r="159">
      <c r="A159" s="50"/>
      <c r="B159" s="44"/>
      <c r="C159" s="44"/>
      <c r="D159" s="44"/>
      <c r="E159" s="51"/>
      <c r="F159" s="44"/>
      <c r="G159" s="22"/>
    </row>
    <row r="160">
      <c r="A160" s="50"/>
      <c r="B160" s="44"/>
      <c r="C160" s="44"/>
      <c r="D160" s="44"/>
      <c r="E160" s="51"/>
      <c r="F160" s="44"/>
      <c r="G160" s="22"/>
    </row>
    <row r="161">
      <c r="A161" s="50"/>
      <c r="B161" s="44"/>
      <c r="C161" s="44"/>
      <c r="D161" s="44"/>
      <c r="E161" s="51"/>
      <c r="F161" s="44"/>
      <c r="G161" s="22"/>
    </row>
    <row r="162">
      <c r="A162" s="50"/>
      <c r="B162" s="44"/>
      <c r="C162" s="44"/>
      <c r="D162" s="44"/>
      <c r="E162" s="51"/>
      <c r="F162" s="44"/>
      <c r="G162" s="22"/>
    </row>
    <row r="163">
      <c r="A163" s="50"/>
      <c r="B163" s="44"/>
      <c r="C163" s="44"/>
      <c r="D163" s="44"/>
      <c r="E163" s="51"/>
      <c r="F163" s="44"/>
      <c r="G163" s="22"/>
    </row>
    <row r="164">
      <c r="A164" s="50"/>
      <c r="B164" s="44"/>
      <c r="C164" s="44"/>
      <c r="D164" s="44"/>
      <c r="E164" s="51"/>
      <c r="F164" s="44"/>
      <c r="G164" s="22"/>
    </row>
    <row r="165">
      <c r="A165" s="50"/>
      <c r="B165" s="44"/>
      <c r="C165" s="44"/>
      <c r="D165" s="44"/>
      <c r="E165" s="51"/>
      <c r="F165" s="44"/>
      <c r="G165" s="22"/>
    </row>
    <row r="166">
      <c r="A166" s="50"/>
      <c r="B166" s="44"/>
      <c r="C166" s="44"/>
      <c r="D166" s="44"/>
      <c r="E166" s="51"/>
      <c r="F166" s="44"/>
      <c r="G166" s="22"/>
    </row>
    <row r="167">
      <c r="A167" s="50"/>
      <c r="B167" s="44"/>
      <c r="C167" s="44"/>
      <c r="D167" s="44"/>
      <c r="E167" s="51"/>
      <c r="F167" s="44"/>
      <c r="G167" s="22"/>
    </row>
    <row r="168">
      <c r="A168" s="50"/>
      <c r="B168" s="44"/>
      <c r="C168" s="44"/>
      <c r="D168" s="44"/>
      <c r="E168" s="51"/>
      <c r="F168" s="44"/>
      <c r="G168" s="22"/>
    </row>
    <row r="169">
      <c r="A169" s="50"/>
      <c r="B169" s="44"/>
      <c r="C169" s="44"/>
      <c r="D169" s="44"/>
      <c r="E169" s="51"/>
      <c r="F169" s="44"/>
      <c r="G169" s="22"/>
    </row>
    <row r="170">
      <c r="A170" s="50"/>
      <c r="B170" s="44"/>
      <c r="C170" s="44"/>
      <c r="D170" s="44"/>
      <c r="E170" s="51"/>
      <c r="F170" s="44"/>
      <c r="G170" s="22"/>
    </row>
    <row r="171">
      <c r="A171" s="50"/>
      <c r="B171" s="44"/>
      <c r="C171" s="44"/>
      <c r="D171" s="44"/>
      <c r="E171" s="51"/>
      <c r="F171" s="44"/>
      <c r="G171" s="92"/>
    </row>
    <row r="172">
      <c r="A172" s="50"/>
      <c r="B172" s="44"/>
      <c r="C172" s="44"/>
      <c r="D172" s="44"/>
      <c r="E172" s="51"/>
      <c r="F172" s="44"/>
      <c r="G172" s="22"/>
    </row>
    <row r="173">
      <c r="A173" s="50"/>
      <c r="B173" s="44"/>
      <c r="C173" s="44"/>
      <c r="D173" s="44"/>
      <c r="E173" s="51"/>
      <c r="F173" s="44"/>
      <c r="G173" s="22"/>
    </row>
    <row r="174">
      <c r="A174" s="50"/>
      <c r="B174" s="44"/>
      <c r="C174" s="44"/>
      <c r="D174" s="44"/>
      <c r="E174" s="51"/>
      <c r="F174" s="44"/>
      <c r="G174" s="22"/>
    </row>
    <row r="175">
      <c r="A175" s="50"/>
      <c r="B175" s="44"/>
      <c r="C175" s="44"/>
      <c r="D175" s="44"/>
      <c r="E175" s="51"/>
      <c r="F175" s="44"/>
      <c r="G175" s="22"/>
    </row>
    <row r="176">
      <c r="A176" s="50"/>
      <c r="B176" s="44"/>
      <c r="C176" s="44"/>
      <c r="D176" s="44"/>
      <c r="E176" s="51"/>
      <c r="F176" s="44"/>
      <c r="G176" s="22"/>
    </row>
    <row r="177">
      <c r="A177" s="50"/>
      <c r="B177" s="44"/>
      <c r="C177" s="44"/>
      <c r="D177" s="44"/>
      <c r="E177" s="51"/>
      <c r="F177" s="44"/>
      <c r="G177" s="22"/>
    </row>
    <row r="178">
      <c r="A178" s="50"/>
      <c r="B178" s="44"/>
      <c r="C178" s="44"/>
      <c r="D178" s="44"/>
      <c r="E178" s="51"/>
      <c r="F178" s="44"/>
      <c r="G178" s="22"/>
    </row>
    <row r="179">
      <c r="A179" s="50"/>
      <c r="B179" s="44"/>
      <c r="C179" s="44"/>
      <c r="D179" s="44"/>
      <c r="E179" s="51"/>
      <c r="F179" s="44"/>
      <c r="G179" s="22"/>
    </row>
    <row r="180">
      <c r="A180" s="50"/>
      <c r="B180" s="44"/>
      <c r="C180" s="44"/>
      <c r="D180" s="44"/>
      <c r="E180" s="51"/>
      <c r="F180" s="44"/>
      <c r="G180" s="22"/>
    </row>
    <row r="181">
      <c r="A181" s="50"/>
      <c r="B181" s="44"/>
      <c r="C181" s="44"/>
      <c r="D181" s="44"/>
      <c r="E181" s="51"/>
      <c r="F181" s="44"/>
      <c r="G181" s="22"/>
    </row>
    <row r="182">
      <c r="A182" s="50"/>
      <c r="B182" s="44"/>
      <c r="C182" s="44"/>
      <c r="D182" s="44"/>
      <c r="E182" s="51"/>
      <c r="F182" s="44"/>
      <c r="G182" s="22"/>
    </row>
    <row r="183">
      <c r="A183" s="50"/>
      <c r="B183" s="44"/>
      <c r="C183" s="44"/>
      <c r="D183" s="44"/>
      <c r="E183" s="51"/>
      <c r="F183" s="44"/>
      <c r="G183" s="22"/>
    </row>
    <row r="184">
      <c r="A184" s="50"/>
      <c r="B184" s="44"/>
      <c r="C184" s="44"/>
      <c r="D184" s="44"/>
      <c r="E184" s="51"/>
      <c r="F184" s="44"/>
      <c r="G184" s="22"/>
    </row>
    <row r="185">
      <c r="A185" s="50"/>
      <c r="B185" s="44"/>
      <c r="C185" s="44"/>
      <c r="D185" s="44"/>
      <c r="E185" s="51"/>
      <c r="F185" s="44"/>
      <c r="G185" s="22"/>
    </row>
    <row r="186">
      <c r="A186" s="50"/>
      <c r="B186" s="44"/>
      <c r="C186" s="44"/>
      <c r="D186" s="44"/>
      <c r="E186" s="51"/>
      <c r="F186" s="44"/>
      <c r="G186" s="22"/>
    </row>
    <row r="187">
      <c r="A187" s="50"/>
      <c r="B187" s="44"/>
      <c r="C187" s="44"/>
      <c r="D187" s="44"/>
      <c r="E187" s="51"/>
      <c r="F187" s="44"/>
      <c r="G187" s="22"/>
    </row>
    <row r="188">
      <c r="A188" s="50"/>
      <c r="B188" s="44"/>
      <c r="C188" s="44"/>
      <c r="D188" s="44"/>
      <c r="E188" s="51"/>
      <c r="F188" s="44"/>
      <c r="G188" s="22"/>
    </row>
    <row r="189">
      <c r="A189" s="50"/>
      <c r="B189" s="44"/>
      <c r="C189" s="44"/>
      <c r="D189" s="44"/>
      <c r="E189" s="51"/>
      <c r="F189" s="44"/>
      <c r="G189" s="22"/>
    </row>
    <row r="190">
      <c r="A190" s="50"/>
      <c r="B190" s="44"/>
      <c r="C190" s="44"/>
      <c r="D190" s="44"/>
      <c r="E190" s="51"/>
      <c r="F190" s="44"/>
      <c r="G190" s="22"/>
    </row>
    <row r="191">
      <c r="A191" s="50"/>
      <c r="B191" s="44"/>
      <c r="C191" s="44"/>
      <c r="D191" s="44"/>
      <c r="E191" s="51"/>
      <c r="F191" s="44"/>
      <c r="G191" s="22"/>
    </row>
    <row r="192">
      <c r="A192" s="50"/>
      <c r="B192" s="44"/>
      <c r="C192" s="44"/>
      <c r="D192" s="44"/>
      <c r="E192" s="51"/>
      <c r="F192" s="44"/>
      <c r="G192" s="22"/>
    </row>
    <row r="193">
      <c r="A193" s="50"/>
      <c r="B193" s="44"/>
      <c r="C193" s="44"/>
      <c r="D193" s="44"/>
      <c r="E193" s="51"/>
      <c r="F193" s="44"/>
      <c r="G193" s="22"/>
    </row>
    <row r="194">
      <c r="A194" s="50"/>
      <c r="B194" s="44"/>
      <c r="C194" s="44"/>
      <c r="D194" s="44"/>
      <c r="E194" s="51"/>
      <c r="F194" s="44"/>
      <c r="G194" s="22"/>
    </row>
    <row r="195">
      <c r="A195" s="50"/>
      <c r="B195" s="44"/>
      <c r="C195" s="44"/>
      <c r="D195" s="44"/>
      <c r="E195" s="51"/>
      <c r="F195" s="44"/>
      <c r="G195" s="22"/>
    </row>
    <row r="196">
      <c r="A196" s="50"/>
      <c r="B196" s="44"/>
      <c r="C196" s="44"/>
      <c r="D196" s="44"/>
      <c r="E196" s="51"/>
      <c r="F196" s="44"/>
      <c r="G196" s="22"/>
    </row>
    <row r="197">
      <c r="A197" s="50"/>
      <c r="B197" s="44"/>
      <c r="C197" s="44"/>
      <c r="D197" s="44"/>
      <c r="E197" s="51"/>
      <c r="F197" s="44"/>
      <c r="G197" s="22"/>
    </row>
    <row r="198">
      <c r="A198" s="50"/>
      <c r="B198" s="44"/>
      <c r="C198" s="44"/>
      <c r="D198" s="44"/>
      <c r="E198" s="51"/>
      <c r="F198" s="44"/>
      <c r="G198" s="22"/>
    </row>
    <row r="199">
      <c r="A199" s="50"/>
      <c r="B199" s="44"/>
      <c r="C199" s="44"/>
      <c r="D199" s="44"/>
      <c r="E199" s="51"/>
      <c r="F199" s="44"/>
      <c r="G199" s="22"/>
    </row>
    <row r="200">
      <c r="A200" s="50"/>
      <c r="B200" s="44"/>
      <c r="C200" s="44"/>
      <c r="D200" s="44"/>
      <c r="E200" s="51"/>
      <c r="F200" s="44"/>
      <c r="G200" s="22"/>
    </row>
    <row r="201">
      <c r="A201" s="50"/>
      <c r="B201" s="44"/>
      <c r="C201" s="44"/>
      <c r="D201" s="44"/>
      <c r="E201" s="51"/>
      <c r="F201" s="44"/>
      <c r="G201" s="22"/>
    </row>
    <row r="202">
      <c r="A202" s="50"/>
      <c r="B202" s="44"/>
      <c r="C202" s="44"/>
      <c r="D202" s="44"/>
      <c r="E202" s="51"/>
      <c r="F202" s="44"/>
      <c r="G202" s="22"/>
    </row>
    <row r="203">
      <c r="A203" s="50"/>
      <c r="B203" s="44"/>
      <c r="C203" s="44"/>
      <c r="D203" s="44"/>
      <c r="E203" s="51"/>
      <c r="F203" s="44"/>
      <c r="G203" s="22"/>
    </row>
    <row r="204">
      <c r="A204" s="50"/>
      <c r="B204" s="44"/>
      <c r="C204" s="44"/>
      <c r="D204" s="44"/>
      <c r="E204" s="51"/>
      <c r="F204" s="44"/>
      <c r="G204" s="22"/>
    </row>
    <row r="205">
      <c r="A205" s="50"/>
      <c r="B205" s="44"/>
      <c r="C205" s="44"/>
      <c r="D205" s="44"/>
      <c r="E205" s="51"/>
      <c r="F205" s="44"/>
      <c r="G205" s="22"/>
    </row>
    <row r="206">
      <c r="A206" s="50"/>
      <c r="B206" s="44"/>
      <c r="C206" s="44"/>
      <c r="D206" s="44"/>
      <c r="E206" s="51"/>
      <c r="F206" s="44"/>
      <c r="G206" s="22"/>
    </row>
    <row r="207">
      <c r="A207" s="50"/>
      <c r="B207" s="44"/>
      <c r="C207" s="44"/>
      <c r="D207" s="44"/>
      <c r="E207" s="51"/>
      <c r="F207" s="44"/>
      <c r="G207" s="22"/>
    </row>
    <row r="208">
      <c r="A208" s="50"/>
      <c r="B208" s="44"/>
      <c r="C208" s="44"/>
      <c r="D208" s="44"/>
      <c r="E208" s="51"/>
      <c r="F208" s="44"/>
      <c r="G208" s="22"/>
    </row>
    <row r="209">
      <c r="A209" s="50"/>
      <c r="B209" s="44"/>
      <c r="C209" s="44"/>
      <c r="D209" s="44"/>
      <c r="E209" s="51"/>
      <c r="F209" s="44"/>
      <c r="G209" s="22"/>
    </row>
    <row r="210">
      <c r="A210" s="50"/>
      <c r="B210" s="44"/>
      <c r="C210" s="44"/>
      <c r="D210" s="44"/>
      <c r="E210" s="51"/>
      <c r="F210" s="44"/>
      <c r="G210" s="22"/>
    </row>
    <row r="211">
      <c r="A211" s="50"/>
      <c r="B211" s="44"/>
      <c r="C211" s="44"/>
      <c r="D211" s="44"/>
      <c r="E211" s="51"/>
      <c r="F211" s="44"/>
      <c r="G211" s="22"/>
    </row>
    <row r="212">
      <c r="A212" s="50"/>
      <c r="B212" s="44"/>
      <c r="C212" s="44"/>
      <c r="D212" s="44"/>
      <c r="E212" s="51"/>
      <c r="F212" s="44"/>
      <c r="G212" s="22"/>
    </row>
    <row r="213">
      <c r="A213" s="50"/>
      <c r="B213" s="44"/>
      <c r="C213" s="44"/>
      <c r="D213" s="44"/>
      <c r="E213" s="51"/>
      <c r="F213" s="44"/>
      <c r="G213" s="22"/>
    </row>
    <row r="214">
      <c r="A214" s="50"/>
      <c r="B214" s="44"/>
      <c r="C214" s="44"/>
      <c r="D214" s="44"/>
      <c r="E214" s="51"/>
      <c r="F214" s="44"/>
      <c r="G214" s="22"/>
    </row>
    <row r="215">
      <c r="A215" s="50"/>
      <c r="B215" s="44"/>
      <c r="C215" s="44"/>
      <c r="D215" s="44"/>
      <c r="E215" s="51"/>
      <c r="F215" s="44"/>
      <c r="G215" s="22"/>
    </row>
    <row r="216">
      <c r="A216" s="50"/>
      <c r="B216" s="44"/>
      <c r="C216" s="44"/>
      <c r="D216" s="44"/>
      <c r="E216" s="51"/>
      <c r="F216" s="44"/>
      <c r="G216" s="22"/>
    </row>
    <row r="217">
      <c r="A217" s="50"/>
      <c r="B217" s="44"/>
      <c r="C217" s="44"/>
      <c r="D217" s="44"/>
      <c r="E217" s="51"/>
      <c r="F217" s="44"/>
      <c r="G217" s="22"/>
    </row>
    <row r="218">
      <c r="A218" s="50"/>
      <c r="B218" s="44"/>
      <c r="C218" s="44"/>
      <c r="D218" s="44"/>
      <c r="E218" s="51"/>
      <c r="F218" s="44"/>
      <c r="G218" s="22"/>
    </row>
    <row r="219">
      <c r="A219" s="50"/>
      <c r="B219" s="44"/>
      <c r="C219" s="44"/>
      <c r="D219" s="44"/>
      <c r="E219" s="51"/>
      <c r="F219" s="44"/>
      <c r="G219" s="22"/>
    </row>
    <row r="220">
      <c r="A220" s="50"/>
      <c r="B220" s="44"/>
      <c r="C220" s="44"/>
      <c r="D220" s="44"/>
      <c r="E220" s="51"/>
      <c r="F220" s="44"/>
      <c r="G220" s="22"/>
    </row>
    <row r="221">
      <c r="A221" s="50"/>
      <c r="B221" s="44"/>
      <c r="C221" s="44"/>
      <c r="D221" s="44"/>
      <c r="E221" s="51"/>
      <c r="F221" s="44"/>
      <c r="G221" s="22"/>
    </row>
    <row r="222">
      <c r="A222" s="50"/>
      <c r="B222" s="44"/>
      <c r="C222" s="44"/>
      <c r="D222" s="44"/>
      <c r="E222" s="51"/>
      <c r="F222" s="44"/>
      <c r="G222" s="22"/>
    </row>
    <row r="223">
      <c r="A223" s="50"/>
      <c r="B223" s="44"/>
      <c r="C223" s="44"/>
      <c r="D223" s="44"/>
      <c r="E223" s="51"/>
      <c r="F223" s="44"/>
      <c r="G223" s="22"/>
    </row>
    <row r="224">
      <c r="A224" s="50"/>
      <c r="B224" s="44"/>
      <c r="C224" s="44"/>
      <c r="D224" s="44"/>
      <c r="E224" s="51"/>
      <c r="F224" s="44"/>
      <c r="G224" s="22"/>
    </row>
    <row r="225">
      <c r="A225" s="50"/>
      <c r="B225" s="44"/>
      <c r="C225" s="44"/>
      <c r="D225" s="44"/>
      <c r="E225" s="51"/>
      <c r="F225" s="44"/>
      <c r="G225" s="22"/>
    </row>
    <row r="226">
      <c r="A226" s="50"/>
      <c r="B226" s="44"/>
      <c r="C226" s="44"/>
      <c r="D226" s="44"/>
      <c r="E226" s="51"/>
      <c r="F226" s="44"/>
      <c r="G226" s="22"/>
    </row>
    <row r="227">
      <c r="A227" s="50"/>
      <c r="B227" s="44"/>
      <c r="C227" s="44"/>
      <c r="D227" s="44"/>
      <c r="E227" s="51"/>
      <c r="F227" s="44"/>
      <c r="G227" s="22"/>
    </row>
    <row r="228">
      <c r="A228" s="50"/>
      <c r="B228" s="44"/>
      <c r="C228" s="44"/>
      <c r="D228" s="44"/>
      <c r="E228" s="51"/>
      <c r="F228" s="44"/>
      <c r="G228" s="22"/>
    </row>
    <row r="229">
      <c r="A229" s="50"/>
      <c r="B229" s="44"/>
      <c r="C229" s="44"/>
      <c r="D229" s="44"/>
      <c r="E229" s="51"/>
      <c r="F229" s="44"/>
      <c r="G229" s="22"/>
    </row>
    <row r="230">
      <c r="A230" s="50"/>
      <c r="B230" s="44"/>
      <c r="C230" s="44"/>
      <c r="D230" s="44"/>
      <c r="E230" s="51"/>
      <c r="F230" s="44"/>
      <c r="G230" s="22"/>
    </row>
    <row r="231">
      <c r="A231" s="50"/>
      <c r="B231" s="44"/>
      <c r="C231" s="44"/>
      <c r="D231" s="44"/>
      <c r="E231" s="51"/>
      <c r="F231" s="44"/>
      <c r="G231" s="22"/>
    </row>
    <row r="232">
      <c r="A232" s="50"/>
      <c r="B232" s="44"/>
      <c r="C232" s="44"/>
      <c r="D232" s="44"/>
      <c r="E232" s="51"/>
      <c r="F232" s="44"/>
      <c r="G232" s="22"/>
    </row>
    <row r="233">
      <c r="A233" s="50"/>
      <c r="B233" s="44"/>
      <c r="C233" s="44"/>
      <c r="D233" s="44"/>
      <c r="E233" s="51"/>
      <c r="F233" s="44"/>
      <c r="G233" s="22"/>
    </row>
    <row r="234">
      <c r="A234" s="50"/>
      <c r="B234" s="44"/>
      <c r="C234" s="44"/>
      <c r="D234" s="44"/>
      <c r="E234" s="51"/>
      <c r="F234" s="44"/>
      <c r="G234" s="22"/>
    </row>
    <row r="235">
      <c r="A235" s="50"/>
      <c r="B235" s="44"/>
      <c r="C235" s="44"/>
      <c r="D235" s="44"/>
      <c r="E235" s="51"/>
      <c r="F235" s="44"/>
      <c r="G235" s="22"/>
    </row>
    <row r="236">
      <c r="A236" s="50"/>
      <c r="B236" s="44"/>
      <c r="C236" s="44"/>
      <c r="D236" s="44"/>
      <c r="E236" s="51"/>
      <c r="F236" s="44"/>
      <c r="G236" s="22"/>
    </row>
    <row r="237">
      <c r="A237" s="50"/>
      <c r="B237" s="44"/>
      <c r="C237" s="44"/>
      <c r="D237" s="44"/>
      <c r="E237" s="51"/>
      <c r="F237" s="44"/>
      <c r="G237" s="22"/>
    </row>
    <row r="238">
      <c r="A238" s="50"/>
      <c r="B238" s="44"/>
      <c r="C238" s="44"/>
      <c r="D238" s="44"/>
      <c r="E238" s="51"/>
      <c r="F238" s="44"/>
      <c r="G238" s="22"/>
    </row>
    <row r="239">
      <c r="A239" s="50"/>
      <c r="B239" s="44"/>
      <c r="C239" s="44"/>
      <c r="D239" s="44"/>
      <c r="E239" s="51"/>
      <c r="F239" s="44"/>
      <c r="G239" s="22"/>
    </row>
    <row r="240">
      <c r="A240" s="50"/>
      <c r="B240" s="44"/>
      <c r="C240" s="44"/>
      <c r="D240" s="44"/>
      <c r="E240" s="51"/>
      <c r="F240" s="44"/>
      <c r="G240" s="22"/>
    </row>
    <row r="241">
      <c r="A241" s="50"/>
      <c r="B241" s="44"/>
      <c r="C241" s="44"/>
      <c r="D241" s="44"/>
      <c r="E241" s="51"/>
      <c r="F241" s="44"/>
      <c r="G241" s="22"/>
    </row>
    <row r="242">
      <c r="A242" s="50"/>
      <c r="B242" s="44"/>
      <c r="C242" s="44"/>
      <c r="D242" s="44"/>
      <c r="E242" s="51"/>
      <c r="F242" s="44"/>
      <c r="G242" s="22"/>
    </row>
    <row r="243">
      <c r="A243" s="50"/>
      <c r="B243" s="44"/>
      <c r="C243" s="44"/>
      <c r="D243" s="44"/>
      <c r="E243" s="51"/>
      <c r="F243" s="44"/>
      <c r="G243" s="22"/>
    </row>
    <row r="244">
      <c r="A244" s="50"/>
      <c r="B244" s="44"/>
      <c r="C244" s="44"/>
      <c r="D244" s="44"/>
      <c r="E244" s="51"/>
      <c r="F244" s="44"/>
      <c r="G244" s="22"/>
    </row>
    <row r="245">
      <c r="A245" s="50"/>
      <c r="B245" s="44"/>
      <c r="C245" s="44"/>
      <c r="D245" s="44"/>
      <c r="E245" s="51"/>
      <c r="F245" s="44"/>
      <c r="G245" s="22"/>
    </row>
    <row r="246">
      <c r="A246" s="50"/>
      <c r="B246" s="44"/>
      <c r="C246" s="44"/>
      <c r="D246" s="44"/>
      <c r="E246" s="51"/>
      <c r="F246" s="44"/>
      <c r="G246" s="22"/>
    </row>
    <row r="247">
      <c r="A247" s="50"/>
      <c r="B247" s="44"/>
      <c r="C247" s="44"/>
      <c r="D247" s="44"/>
      <c r="E247" s="51"/>
      <c r="F247" s="44"/>
      <c r="G247" s="22"/>
    </row>
    <row r="248">
      <c r="A248" s="50"/>
      <c r="B248" s="44"/>
      <c r="C248" s="44"/>
      <c r="D248" s="44"/>
      <c r="E248" s="51"/>
      <c r="F248" s="44"/>
      <c r="G248" s="22"/>
    </row>
    <row r="249">
      <c r="A249" s="50"/>
      <c r="B249" s="44"/>
      <c r="C249" s="44"/>
      <c r="D249" s="44"/>
      <c r="E249" s="51"/>
      <c r="F249" s="44"/>
      <c r="G249" s="22"/>
    </row>
    <row r="250">
      <c r="A250" s="50"/>
      <c r="B250" s="44"/>
      <c r="C250" s="44"/>
      <c r="D250" s="44"/>
      <c r="E250" s="51"/>
      <c r="F250" s="44"/>
      <c r="G250" s="22"/>
    </row>
    <row r="251">
      <c r="A251" s="50"/>
      <c r="B251" s="44"/>
      <c r="C251" s="44"/>
      <c r="D251" s="44"/>
      <c r="E251" s="51"/>
      <c r="F251" s="44"/>
      <c r="G251" s="22"/>
    </row>
    <row r="252">
      <c r="A252" s="50"/>
      <c r="B252" s="44"/>
      <c r="C252" s="44"/>
      <c r="D252" s="44"/>
      <c r="E252" s="51"/>
      <c r="F252" s="44"/>
      <c r="G252" s="22"/>
    </row>
    <row r="253">
      <c r="A253" s="50"/>
      <c r="B253" s="44"/>
      <c r="C253" s="44"/>
      <c r="D253" s="44"/>
      <c r="E253" s="51"/>
      <c r="F253" s="44"/>
      <c r="G253" s="22"/>
    </row>
    <row r="254">
      <c r="A254" s="50"/>
      <c r="B254" s="44"/>
      <c r="C254" s="44"/>
      <c r="D254" s="44"/>
      <c r="E254" s="51"/>
      <c r="F254" s="44"/>
      <c r="G254" s="22"/>
    </row>
    <row r="255">
      <c r="A255" s="50"/>
      <c r="B255" s="44"/>
      <c r="C255" s="44"/>
      <c r="D255" s="44"/>
      <c r="E255" s="51"/>
      <c r="F255" s="44"/>
      <c r="G255" s="22"/>
    </row>
    <row r="256">
      <c r="A256" s="50"/>
      <c r="B256" s="44"/>
      <c r="C256" s="44"/>
      <c r="D256" s="44"/>
      <c r="E256" s="51"/>
      <c r="F256" s="44"/>
      <c r="G256" s="22"/>
    </row>
    <row r="257">
      <c r="A257" s="50"/>
      <c r="B257" s="44"/>
      <c r="C257" s="44"/>
      <c r="D257" s="44"/>
      <c r="E257" s="51"/>
      <c r="F257" s="44"/>
      <c r="G257" s="22"/>
    </row>
    <row r="258">
      <c r="A258" s="50"/>
      <c r="B258" s="44"/>
      <c r="C258" s="44"/>
      <c r="D258" s="44"/>
      <c r="E258" s="51"/>
      <c r="F258" s="44"/>
      <c r="G258" s="22"/>
    </row>
    <row r="259">
      <c r="A259" s="50"/>
      <c r="B259" s="44"/>
      <c r="C259" s="44"/>
      <c r="D259" s="44"/>
      <c r="E259" s="51"/>
      <c r="F259" s="44"/>
      <c r="G259" s="22"/>
    </row>
    <row r="260">
      <c r="A260" s="50"/>
      <c r="B260" s="44"/>
      <c r="C260" s="44"/>
      <c r="D260" s="44"/>
      <c r="E260" s="51"/>
      <c r="F260" s="44"/>
      <c r="G260" s="22"/>
    </row>
    <row r="261">
      <c r="A261" s="50"/>
      <c r="B261" s="44"/>
      <c r="C261" s="44"/>
      <c r="D261" s="44"/>
      <c r="E261" s="51"/>
      <c r="F261" s="44"/>
      <c r="G261" s="22"/>
    </row>
    <row r="262">
      <c r="A262" s="50"/>
      <c r="B262" s="44"/>
      <c r="C262" s="44"/>
      <c r="D262" s="44"/>
      <c r="E262" s="51"/>
      <c r="F262" s="44"/>
      <c r="G262" s="22"/>
    </row>
    <row r="263">
      <c r="A263" s="50"/>
      <c r="B263" s="44"/>
      <c r="C263" s="44"/>
      <c r="D263" s="44"/>
      <c r="E263" s="51"/>
      <c r="F263" s="44"/>
      <c r="G263" s="22"/>
    </row>
    <row r="264">
      <c r="A264" s="50"/>
      <c r="B264" s="44"/>
      <c r="C264" s="44"/>
      <c r="D264" s="44"/>
      <c r="E264" s="51"/>
      <c r="F264" s="44"/>
      <c r="G264" s="22"/>
    </row>
    <row r="265">
      <c r="A265" s="50"/>
      <c r="B265" s="44"/>
      <c r="C265" s="44"/>
      <c r="D265" s="44"/>
      <c r="E265" s="51"/>
      <c r="F265" s="44"/>
      <c r="G265" s="22"/>
    </row>
    <row r="266">
      <c r="A266" s="50"/>
      <c r="B266" s="44"/>
      <c r="C266" s="44"/>
      <c r="D266" s="44"/>
      <c r="E266" s="51"/>
      <c r="F266" s="44"/>
      <c r="G266" s="22"/>
    </row>
    <row r="267">
      <c r="A267" s="50"/>
      <c r="B267" s="44"/>
      <c r="C267" s="44"/>
      <c r="D267" s="44"/>
      <c r="E267" s="51"/>
      <c r="F267" s="44"/>
      <c r="G267" s="22"/>
    </row>
    <row r="268">
      <c r="A268" s="50"/>
      <c r="B268" s="44"/>
      <c r="C268" s="44"/>
      <c r="D268" s="44"/>
      <c r="E268" s="51"/>
      <c r="F268" s="44"/>
      <c r="G268" s="22"/>
    </row>
    <row r="269">
      <c r="A269" s="50"/>
      <c r="B269" s="44"/>
      <c r="C269" s="44"/>
      <c r="D269" s="44"/>
      <c r="E269" s="51"/>
      <c r="F269" s="44"/>
      <c r="G269" s="22"/>
    </row>
    <row r="270">
      <c r="A270" s="50"/>
      <c r="B270" s="44"/>
      <c r="C270" s="44"/>
      <c r="D270" s="44"/>
      <c r="E270" s="51"/>
      <c r="F270" s="44"/>
      <c r="G270" s="22"/>
    </row>
    <row r="271">
      <c r="A271" s="50"/>
      <c r="B271" s="44"/>
      <c r="C271" s="44"/>
      <c r="D271" s="44"/>
      <c r="E271" s="51"/>
      <c r="F271" s="44"/>
      <c r="G271" s="22"/>
    </row>
    <row r="272">
      <c r="A272" s="50"/>
      <c r="B272" s="44"/>
      <c r="C272" s="44"/>
      <c r="D272" s="44"/>
      <c r="E272" s="51"/>
      <c r="F272" s="44"/>
      <c r="G272" s="22"/>
    </row>
    <row r="273">
      <c r="A273" s="50"/>
      <c r="B273" s="44"/>
      <c r="C273" s="44"/>
      <c r="D273" s="44"/>
      <c r="E273" s="51"/>
      <c r="F273" s="44"/>
      <c r="G273" s="22"/>
    </row>
    <row r="274">
      <c r="A274" s="50"/>
      <c r="B274" s="44"/>
      <c r="C274" s="44"/>
      <c r="D274" s="44"/>
      <c r="E274" s="51"/>
      <c r="F274" s="44"/>
      <c r="G274" s="22"/>
    </row>
    <row r="275">
      <c r="A275" s="50"/>
      <c r="B275" s="44"/>
      <c r="C275" s="44"/>
      <c r="D275" s="44"/>
      <c r="E275" s="51"/>
      <c r="F275" s="44"/>
      <c r="G275" s="22"/>
    </row>
    <row r="276">
      <c r="A276" s="50"/>
      <c r="B276" s="44"/>
      <c r="C276" s="44"/>
      <c r="D276" s="44"/>
      <c r="E276" s="51"/>
      <c r="F276" s="44"/>
      <c r="G276" s="22"/>
    </row>
    <row r="277">
      <c r="A277" s="50"/>
      <c r="B277" s="44"/>
      <c r="C277" s="44"/>
      <c r="D277" s="44"/>
      <c r="E277" s="51"/>
      <c r="F277" s="44"/>
      <c r="G277" s="22"/>
    </row>
    <row r="278">
      <c r="A278" s="50"/>
      <c r="B278" s="44"/>
      <c r="C278" s="44"/>
      <c r="D278" s="44"/>
      <c r="E278" s="51"/>
      <c r="F278" s="44"/>
      <c r="G278" s="22"/>
    </row>
    <row r="279">
      <c r="A279" s="50"/>
      <c r="B279" s="44"/>
      <c r="C279" s="44"/>
      <c r="D279" s="44"/>
      <c r="E279" s="51"/>
      <c r="F279" s="44"/>
      <c r="G279" s="22"/>
    </row>
    <row r="280">
      <c r="A280" s="50"/>
      <c r="B280" s="44"/>
      <c r="C280" s="44"/>
      <c r="D280" s="44"/>
      <c r="E280" s="51"/>
      <c r="F280" s="44"/>
      <c r="G280" s="22"/>
    </row>
    <row r="281">
      <c r="A281" s="50"/>
      <c r="B281" s="44"/>
      <c r="C281" s="44"/>
      <c r="D281" s="44"/>
      <c r="E281" s="51"/>
      <c r="F281" s="44"/>
      <c r="G281" s="22"/>
    </row>
    <row r="282">
      <c r="A282" s="50"/>
      <c r="B282" s="44"/>
      <c r="C282" s="44"/>
      <c r="D282" s="44"/>
      <c r="E282" s="51"/>
      <c r="F282" s="44"/>
      <c r="G282" s="22"/>
    </row>
    <row r="283">
      <c r="A283" s="50"/>
      <c r="B283" s="44"/>
      <c r="C283" s="44"/>
      <c r="D283" s="44"/>
      <c r="E283" s="51"/>
      <c r="F283" s="44"/>
      <c r="G283" s="22"/>
    </row>
    <row r="284">
      <c r="A284" s="50"/>
      <c r="B284" s="44"/>
      <c r="C284" s="44"/>
      <c r="D284" s="44"/>
      <c r="E284" s="51"/>
      <c r="F284" s="44"/>
      <c r="G284" s="22"/>
    </row>
    <row r="285">
      <c r="A285" s="50"/>
      <c r="B285" s="44"/>
      <c r="C285" s="44"/>
      <c r="D285" s="44"/>
      <c r="E285" s="51"/>
      <c r="F285" s="44"/>
      <c r="G285" s="22"/>
    </row>
    <row r="286">
      <c r="A286" s="50"/>
      <c r="B286" s="44"/>
      <c r="C286" s="44"/>
      <c r="D286" s="44"/>
      <c r="E286" s="51"/>
      <c r="F286" s="44"/>
      <c r="G286" s="119"/>
    </row>
    <row r="287">
      <c r="A287" s="50"/>
      <c r="B287" s="44"/>
      <c r="C287" s="44"/>
      <c r="D287" s="44"/>
      <c r="E287" s="51"/>
      <c r="F287" s="44"/>
      <c r="G287" s="22"/>
    </row>
    <row r="288">
      <c r="A288" s="50"/>
      <c r="B288" s="44"/>
      <c r="C288" s="44"/>
      <c r="D288" s="44"/>
      <c r="E288" s="51"/>
      <c r="F288" s="44"/>
      <c r="G288" s="22"/>
    </row>
    <row r="289">
      <c r="A289" s="50"/>
      <c r="B289" s="44"/>
      <c r="C289" s="44"/>
      <c r="D289" s="44"/>
      <c r="E289" s="51"/>
      <c r="F289" s="44"/>
      <c r="G289" s="22"/>
    </row>
    <row r="290">
      <c r="A290" s="50"/>
      <c r="B290" s="44"/>
      <c r="C290" s="44"/>
      <c r="D290" s="44"/>
      <c r="E290" s="51"/>
      <c r="F290" s="44"/>
      <c r="G290" s="22"/>
    </row>
    <row r="291">
      <c r="A291" s="50"/>
      <c r="B291" s="44"/>
      <c r="C291" s="44"/>
      <c r="D291" s="44"/>
      <c r="E291" s="51"/>
      <c r="F291" s="44"/>
      <c r="G291" s="22"/>
    </row>
    <row r="292">
      <c r="A292" s="50"/>
      <c r="B292" s="44"/>
      <c r="C292" s="44"/>
      <c r="D292" s="44"/>
      <c r="E292" s="51"/>
      <c r="F292" s="44"/>
      <c r="G292" s="22"/>
    </row>
    <row r="293">
      <c r="A293" s="50"/>
      <c r="B293" s="44"/>
      <c r="C293" s="44"/>
      <c r="D293" s="44"/>
      <c r="E293" s="51"/>
      <c r="F293" s="44"/>
      <c r="G293" s="22"/>
    </row>
    <row r="294">
      <c r="A294" s="50"/>
      <c r="B294" s="44"/>
      <c r="C294" s="44"/>
      <c r="D294" s="44"/>
      <c r="E294" s="51"/>
      <c r="F294" s="44"/>
      <c r="G294" s="22"/>
    </row>
    <row r="295">
      <c r="A295" s="50"/>
      <c r="B295" s="44"/>
      <c r="C295" s="44"/>
      <c r="D295" s="44"/>
      <c r="E295" s="51"/>
      <c r="F295" s="44"/>
      <c r="G295" s="22"/>
    </row>
    <row r="296">
      <c r="A296" s="50"/>
      <c r="B296" s="44"/>
      <c r="C296" s="44"/>
      <c r="D296" s="44"/>
      <c r="E296" s="51"/>
      <c r="F296" s="44"/>
      <c r="G296" s="22"/>
    </row>
    <row r="297">
      <c r="A297" s="50"/>
      <c r="B297" s="44"/>
      <c r="C297" s="44"/>
      <c r="D297" s="44"/>
      <c r="E297" s="51"/>
      <c r="F297" s="44"/>
      <c r="G297" s="22"/>
    </row>
    <row r="298">
      <c r="A298" s="50"/>
      <c r="B298" s="44"/>
      <c r="C298" s="44"/>
      <c r="D298" s="44"/>
      <c r="E298" s="51"/>
      <c r="F298" s="44"/>
      <c r="G298" s="22"/>
    </row>
    <row r="299">
      <c r="A299" s="50"/>
      <c r="B299" s="44"/>
      <c r="C299" s="44"/>
      <c r="D299" s="44"/>
      <c r="E299" s="51"/>
      <c r="F299" s="44"/>
      <c r="G299" s="22"/>
    </row>
    <row r="300">
      <c r="A300" s="50"/>
      <c r="B300" s="44"/>
      <c r="C300" s="44"/>
      <c r="D300" s="44"/>
      <c r="E300" s="51"/>
      <c r="F300" s="44"/>
      <c r="G300" s="22"/>
    </row>
    <row r="301">
      <c r="A301" s="50"/>
      <c r="B301" s="44"/>
      <c r="C301" s="44"/>
      <c r="D301" s="44"/>
      <c r="E301" s="51"/>
      <c r="F301" s="44"/>
      <c r="G301" s="22"/>
    </row>
    <row r="302">
      <c r="A302" s="50"/>
      <c r="B302" s="44"/>
      <c r="C302" s="44"/>
      <c r="D302" s="44"/>
      <c r="E302" s="51"/>
      <c r="F302" s="44"/>
      <c r="G302" s="22"/>
    </row>
    <row r="303">
      <c r="A303" s="50"/>
      <c r="B303" s="44"/>
      <c r="C303" s="44"/>
      <c r="D303" s="44"/>
      <c r="E303" s="51"/>
      <c r="F303" s="44"/>
      <c r="G303" s="22"/>
    </row>
    <row r="304">
      <c r="A304" s="50"/>
      <c r="B304" s="44"/>
      <c r="C304" s="44"/>
      <c r="D304" s="44"/>
      <c r="E304" s="51"/>
      <c r="F304" s="44"/>
      <c r="G304" s="22"/>
    </row>
    <row r="305">
      <c r="A305" s="50"/>
      <c r="B305" s="44"/>
      <c r="C305" s="44"/>
      <c r="D305" s="44"/>
      <c r="E305" s="51"/>
      <c r="F305" s="44"/>
      <c r="G305" s="22"/>
    </row>
    <row r="306">
      <c r="A306" s="50"/>
      <c r="B306" s="44"/>
      <c r="C306" s="44"/>
      <c r="D306" s="44"/>
      <c r="E306" s="51"/>
      <c r="F306" s="44"/>
      <c r="G306" s="22"/>
    </row>
    <row r="307">
      <c r="A307" s="50"/>
      <c r="B307" s="44"/>
      <c r="C307" s="44"/>
      <c r="D307" s="44"/>
      <c r="E307" s="51"/>
      <c r="F307" s="44"/>
      <c r="G307" s="22"/>
    </row>
    <row r="308">
      <c r="A308" s="50"/>
      <c r="B308" s="44"/>
      <c r="C308" s="44"/>
      <c r="D308" s="44"/>
      <c r="E308" s="51"/>
      <c r="F308" s="44"/>
      <c r="G308" s="22"/>
    </row>
    <row r="309">
      <c r="A309" s="50"/>
      <c r="B309" s="44"/>
      <c r="C309" s="44"/>
      <c r="D309" s="44"/>
      <c r="E309" s="51"/>
      <c r="F309" s="44"/>
      <c r="G309" s="22"/>
    </row>
    <row r="310">
      <c r="A310" s="50"/>
      <c r="B310" s="44"/>
      <c r="C310" s="44"/>
      <c r="D310" s="44"/>
      <c r="E310" s="51"/>
      <c r="F310" s="44"/>
      <c r="G310" s="22"/>
    </row>
    <row r="311">
      <c r="A311" s="50"/>
      <c r="B311" s="44"/>
      <c r="C311" s="44"/>
      <c r="D311" s="44"/>
      <c r="E311" s="51"/>
      <c r="F311" s="44"/>
      <c r="G311" s="22"/>
    </row>
    <row r="312">
      <c r="A312" s="50"/>
      <c r="B312" s="44"/>
      <c r="C312" s="44"/>
      <c r="D312" s="44"/>
      <c r="E312" s="51"/>
      <c r="F312" s="44"/>
      <c r="G312" s="22"/>
    </row>
    <row r="313">
      <c r="A313" s="50"/>
      <c r="B313" s="44"/>
      <c r="C313" s="44"/>
      <c r="D313" s="44"/>
      <c r="E313" s="51"/>
      <c r="F313" s="44"/>
      <c r="G313" s="22"/>
    </row>
    <row r="314">
      <c r="A314" s="50"/>
      <c r="B314" s="44"/>
      <c r="C314" s="44"/>
      <c r="D314" s="44"/>
      <c r="E314" s="51"/>
      <c r="F314" s="44"/>
      <c r="G314" s="22"/>
    </row>
    <row r="315">
      <c r="A315" s="50"/>
      <c r="B315" s="44"/>
      <c r="C315" s="44"/>
      <c r="D315" s="44"/>
      <c r="E315" s="51"/>
      <c r="F315" s="44"/>
      <c r="G315" s="22"/>
    </row>
    <row r="316">
      <c r="A316" s="50"/>
      <c r="B316" s="44"/>
      <c r="C316" s="44"/>
      <c r="D316" s="44"/>
      <c r="E316" s="51"/>
      <c r="F316" s="44"/>
      <c r="G316" s="22"/>
    </row>
    <row r="317">
      <c r="A317" s="50"/>
      <c r="B317" s="44"/>
      <c r="C317" s="44"/>
      <c r="D317" s="44"/>
      <c r="E317" s="51"/>
      <c r="F317" s="44"/>
      <c r="G317" s="22"/>
    </row>
    <row r="318">
      <c r="A318" s="50"/>
      <c r="B318" s="44"/>
      <c r="C318" s="44"/>
      <c r="D318" s="44"/>
      <c r="E318" s="51"/>
      <c r="F318" s="44"/>
      <c r="G318" s="22"/>
    </row>
    <row r="319">
      <c r="A319" s="50"/>
      <c r="B319" s="44"/>
      <c r="C319" s="44"/>
      <c r="D319" s="44"/>
      <c r="E319" s="51"/>
      <c r="F319" s="44"/>
      <c r="G319" s="22"/>
    </row>
    <row r="320">
      <c r="A320" s="50"/>
      <c r="B320" s="44"/>
      <c r="C320" s="44"/>
      <c r="D320" s="44"/>
      <c r="E320" s="51"/>
      <c r="F320" s="44"/>
      <c r="G320" s="22"/>
    </row>
    <row r="321">
      <c r="A321" s="50"/>
      <c r="B321" s="44"/>
      <c r="C321" s="44"/>
      <c r="D321" s="44"/>
      <c r="E321" s="51"/>
      <c r="F321" s="44"/>
      <c r="G321" s="22"/>
    </row>
    <row r="322">
      <c r="A322" s="50"/>
      <c r="B322" s="44"/>
      <c r="C322" s="44"/>
      <c r="D322" s="44"/>
      <c r="E322" s="51"/>
      <c r="F322" s="44"/>
      <c r="G322" s="22"/>
    </row>
    <row r="323">
      <c r="A323" s="50"/>
      <c r="B323" s="44"/>
      <c r="C323" s="44"/>
      <c r="D323" s="44"/>
      <c r="E323" s="51"/>
      <c r="F323" s="44"/>
      <c r="G323" s="22"/>
    </row>
    <row r="324">
      <c r="A324" s="50"/>
      <c r="B324" s="44"/>
      <c r="C324" s="44"/>
      <c r="D324" s="44"/>
      <c r="E324" s="51"/>
      <c r="F324" s="44"/>
      <c r="G324" s="22"/>
    </row>
    <row r="325">
      <c r="A325" s="50"/>
      <c r="B325" s="44"/>
      <c r="C325" s="44"/>
      <c r="D325" s="44"/>
      <c r="E325" s="51"/>
      <c r="F325" s="44"/>
      <c r="G325" s="22"/>
    </row>
    <row r="326">
      <c r="A326" s="50"/>
      <c r="B326" s="44"/>
      <c r="C326" s="44"/>
      <c r="D326" s="44"/>
      <c r="E326" s="51"/>
      <c r="F326" s="44"/>
      <c r="G326" s="22"/>
    </row>
    <row r="327">
      <c r="A327" s="50"/>
      <c r="B327" s="44"/>
      <c r="C327" s="44"/>
      <c r="D327" s="44"/>
      <c r="E327" s="51"/>
      <c r="F327" s="44"/>
      <c r="G327" s="22"/>
    </row>
    <row r="328">
      <c r="A328" s="50"/>
      <c r="B328" s="44"/>
      <c r="C328" s="44"/>
      <c r="D328" s="44"/>
      <c r="E328" s="51"/>
      <c r="F328" s="44"/>
      <c r="G328" s="22"/>
    </row>
    <row r="329">
      <c r="A329" s="50"/>
      <c r="B329" s="44"/>
      <c r="C329" s="44"/>
      <c r="D329" s="44"/>
      <c r="E329" s="51"/>
      <c r="F329" s="44"/>
      <c r="G329" s="22"/>
    </row>
    <row r="330">
      <c r="A330" s="50"/>
      <c r="B330" s="44"/>
      <c r="C330" s="44"/>
      <c r="D330" s="44"/>
      <c r="E330" s="51"/>
      <c r="F330" s="44"/>
      <c r="G330" s="22"/>
    </row>
    <row r="331">
      <c r="A331" s="50"/>
      <c r="B331" s="44"/>
      <c r="C331" s="44"/>
      <c r="D331" s="44"/>
      <c r="E331" s="51"/>
      <c r="F331" s="44"/>
      <c r="G331" s="22"/>
    </row>
    <row r="332">
      <c r="A332" s="50"/>
      <c r="B332" s="44"/>
      <c r="C332" s="44"/>
      <c r="D332" s="44"/>
      <c r="E332" s="51"/>
      <c r="F332" s="44"/>
      <c r="G332" s="22"/>
    </row>
    <row r="333">
      <c r="A333" s="50"/>
      <c r="B333" s="44"/>
      <c r="C333" s="44"/>
      <c r="D333" s="44"/>
      <c r="E333" s="51"/>
      <c r="F333" s="44"/>
      <c r="G333" s="22"/>
    </row>
    <row r="334">
      <c r="A334" s="50"/>
      <c r="B334" s="44"/>
      <c r="C334" s="44"/>
      <c r="D334" s="44"/>
      <c r="E334" s="51"/>
      <c r="F334" s="44"/>
      <c r="G334" s="22"/>
    </row>
    <row r="335">
      <c r="A335" s="50"/>
      <c r="B335" s="44"/>
      <c r="C335" s="44"/>
      <c r="D335" s="44"/>
      <c r="E335" s="51"/>
      <c r="F335" s="44"/>
      <c r="G335" s="22"/>
    </row>
    <row r="336">
      <c r="A336" s="50"/>
      <c r="B336" s="44"/>
      <c r="C336" s="44"/>
      <c r="D336" s="44"/>
      <c r="E336" s="51"/>
      <c r="F336" s="44"/>
      <c r="G336" s="22"/>
    </row>
    <row r="337">
      <c r="A337" s="50"/>
      <c r="B337" s="44"/>
      <c r="C337" s="44"/>
      <c r="D337" s="44"/>
      <c r="E337" s="51"/>
      <c r="F337" s="44"/>
      <c r="G337" s="22"/>
    </row>
    <row r="338">
      <c r="A338" s="50"/>
      <c r="B338" s="44"/>
      <c r="C338" s="44"/>
      <c r="D338" s="44"/>
      <c r="E338" s="51"/>
      <c r="F338" s="44"/>
      <c r="G338" s="22"/>
    </row>
    <row r="339">
      <c r="A339" s="50"/>
      <c r="B339" s="44"/>
      <c r="C339" s="44"/>
      <c r="D339" s="44"/>
      <c r="E339" s="51"/>
      <c r="F339" s="44"/>
      <c r="G339" s="22"/>
    </row>
    <row r="340">
      <c r="A340" s="50"/>
      <c r="B340" s="44"/>
      <c r="C340" s="44"/>
      <c r="D340" s="44"/>
      <c r="E340" s="51"/>
      <c r="F340" s="44"/>
      <c r="G340" s="22"/>
    </row>
    <row r="341">
      <c r="A341" s="50"/>
      <c r="B341" s="44"/>
      <c r="C341" s="44"/>
      <c r="D341" s="44"/>
      <c r="E341" s="51"/>
      <c r="F341" s="44"/>
      <c r="G341" s="22"/>
    </row>
    <row r="342">
      <c r="A342" s="50"/>
      <c r="B342" s="44"/>
      <c r="C342" s="44"/>
      <c r="D342" s="44"/>
      <c r="E342" s="51"/>
      <c r="F342" s="44"/>
      <c r="G342" s="22"/>
    </row>
    <row r="343">
      <c r="A343" s="50"/>
      <c r="B343" s="44"/>
      <c r="C343" s="44"/>
      <c r="D343" s="44"/>
      <c r="E343" s="51"/>
      <c r="F343" s="44"/>
      <c r="G343" s="22"/>
    </row>
    <row r="344">
      <c r="A344" s="50"/>
      <c r="B344" s="44"/>
      <c r="C344" s="44"/>
      <c r="D344" s="44"/>
      <c r="E344" s="51"/>
      <c r="F344" s="44"/>
      <c r="G344" s="22"/>
    </row>
    <row r="345">
      <c r="A345" s="50"/>
      <c r="B345" s="44"/>
      <c r="C345" s="44"/>
      <c r="D345" s="44"/>
      <c r="E345" s="51"/>
      <c r="F345" s="44"/>
      <c r="G345" s="22"/>
    </row>
    <row r="346">
      <c r="A346" s="50"/>
      <c r="B346" s="44"/>
      <c r="C346" s="44"/>
      <c r="D346" s="44"/>
      <c r="E346" s="51"/>
      <c r="F346" s="44"/>
      <c r="G346" s="22"/>
    </row>
    <row r="347">
      <c r="A347" s="50"/>
      <c r="B347" s="44"/>
      <c r="C347" s="44"/>
      <c r="D347" s="44"/>
      <c r="E347" s="51"/>
      <c r="F347" s="44"/>
      <c r="G347" s="22"/>
    </row>
    <row r="348">
      <c r="A348" s="50"/>
      <c r="B348" s="44"/>
      <c r="C348" s="44"/>
      <c r="D348" s="44"/>
      <c r="E348" s="51"/>
      <c r="F348" s="44"/>
      <c r="G348" s="22"/>
    </row>
    <row r="349">
      <c r="A349" s="50"/>
      <c r="B349" s="44"/>
      <c r="C349" s="44"/>
      <c r="D349" s="44"/>
      <c r="E349" s="51"/>
      <c r="F349" s="44"/>
      <c r="G349" s="22"/>
    </row>
    <row r="350">
      <c r="A350" s="50"/>
      <c r="B350" s="44"/>
      <c r="C350" s="44"/>
      <c r="D350" s="44"/>
      <c r="E350" s="51"/>
      <c r="F350" s="44"/>
      <c r="G350" s="22"/>
    </row>
    <row r="351">
      <c r="A351" s="50"/>
      <c r="B351" s="44"/>
      <c r="C351" s="44"/>
      <c r="D351" s="44"/>
      <c r="E351" s="51"/>
      <c r="F351" s="44"/>
      <c r="G351" s="22"/>
    </row>
    <row r="352">
      <c r="A352" s="50"/>
      <c r="B352" s="44"/>
      <c r="C352" s="44"/>
      <c r="D352" s="44"/>
      <c r="E352" s="51"/>
      <c r="F352" s="44"/>
      <c r="G352" s="22"/>
    </row>
    <row r="353">
      <c r="A353" s="50"/>
      <c r="B353" s="44"/>
      <c r="C353" s="44"/>
      <c r="D353" s="44"/>
      <c r="E353" s="51"/>
      <c r="F353" s="44"/>
      <c r="G353" s="22"/>
    </row>
    <row r="354">
      <c r="A354" s="50"/>
      <c r="B354" s="44"/>
      <c r="C354" s="44"/>
      <c r="D354" s="44"/>
      <c r="E354" s="51"/>
      <c r="F354" s="44"/>
      <c r="G354" s="22"/>
    </row>
    <row r="355">
      <c r="A355" s="50"/>
      <c r="B355" s="44"/>
      <c r="C355" s="44"/>
      <c r="D355" s="44"/>
      <c r="E355" s="51"/>
      <c r="F355" s="44"/>
      <c r="G355" s="22"/>
    </row>
    <row r="356">
      <c r="A356" s="50"/>
      <c r="B356" s="44"/>
      <c r="C356" s="44"/>
      <c r="D356" s="44"/>
      <c r="E356" s="51"/>
      <c r="F356" s="44"/>
      <c r="G356" s="22"/>
    </row>
    <row r="357">
      <c r="A357" s="50"/>
      <c r="B357" s="44"/>
      <c r="C357" s="44"/>
      <c r="D357" s="44"/>
      <c r="E357" s="51"/>
      <c r="F357" s="44"/>
      <c r="G357" s="22"/>
    </row>
    <row r="358">
      <c r="A358" s="50"/>
      <c r="B358" s="44"/>
      <c r="C358" s="44"/>
      <c r="D358" s="44"/>
      <c r="E358" s="51"/>
      <c r="F358" s="44"/>
      <c r="G358" s="22"/>
    </row>
    <row r="359">
      <c r="A359" s="50"/>
      <c r="B359" s="44"/>
      <c r="C359" s="44"/>
      <c r="D359" s="44"/>
      <c r="E359" s="51"/>
      <c r="F359" s="44"/>
      <c r="G359" s="22"/>
    </row>
    <row r="360">
      <c r="A360" s="50"/>
      <c r="B360" s="44"/>
      <c r="C360" s="44"/>
      <c r="D360" s="44"/>
      <c r="E360" s="51"/>
      <c r="F360" s="44"/>
      <c r="G360" s="22"/>
    </row>
    <row r="361">
      <c r="A361" s="50"/>
      <c r="B361" s="44"/>
      <c r="C361" s="44"/>
      <c r="D361" s="44"/>
      <c r="E361" s="51"/>
      <c r="F361" s="44"/>
      <c r="G361" s="22"/>
    </row>
    <row r="362">
      <c r="A362" s="50"/>
      <c r="B362" s="44"/>
      <c r="C362" s="44"/>
      <c r="D362" s="44"/>
      <c r="E362" s="51"/>
      <c r="F362" s="44"/>
      <c r="G362" s="22"/>
    </row>
    <row r="363">
      <c r="A363" s="50"/>
      <c r="B363" s="44"/>
      <c r="C363" s="44"/>
      <c r="D363" s="44"/>
      <c r="E363" s="51"/>
      <c r="F363" s="44"/>
      <c r="G363" s="22"/>
    </row>
    <row r="364">
      <c r="A364" s="50"/>
      <c r="B364" s="44"/>
      <c r="C364" s="44"/>
      <c r="D364" s="44"/>
      <c r="E364" s="51"/>
      <c r="F364" s="44"/>
      <c r="G364" s="22"/>
    </row>
    <row r="365">
      <c r="A365" s="50"/>
      <c r="B365" s="44"/>
      <c r="C365" s="44"/>
      <c r="D365" s="44"/>
      <c r="E365" s="51"/>
      <c r="F365" s="44"/>
      <c r="G365" s="22"/>
    </row>
    <row r="366">
      <c r="A366" s="50"/>
      <c r="B366" s="44"/>
      <c r="C366" s="44"/>
      <c r="D366" s="44"/>
      <c r="E366" s="51"/>
      <c r="F366" s="44"/>
      <c r="G366" s="22"/>
    </row>
    <row r="367">
      <c r="A367" s="50"/>
      <c r="B367" s="44"/>
      <c r="C367" s="44"/>
      <c r="D367" s="44"/>
      <c r="E367" s="51"/>
      <c r="F367" s="44"/>
      <c r="G367" s="22"/>
    </row>
    <row r="368">
      <c r="A368" s="50"/>
      <c r="B368" s="44"/>
      <c r="C368" s="44"/>
      <c r="D368" s="44"/>
      <c r="E368" s="51"/>
      <c r="F368" s="44"/>
      <c r="G368" s="22"/>
    </row>
    <row r="369">
      <c r="A369" s="50"/>
      <c r="B369" s="44"/>
      <c r="C369" s="44"/>
      <c r="D369" s="44"/>
      <c r="E369" s="51"/>
      <c r="F369" s="44"/>
      <c r="G369" s="22"/>
    </row>
    <row r="370">
      <c r="A370" s="50"/>
      <c r="B370" s="44"/>
      <c r="C370" s="44"/>
      <c r="D370" s="44"/>
      <c r="E370" s="51"/>
      <c r="F370" s="44"/>
      <c r="G370" s="22"/>
    </row>
    <row r="371">
      <c r="A371" s="50"/>
      <c r="B371" s="44"/>
      <c r="C371" s="44"/>
      <c r="D371" s="44"/>
      <c r="E371" s="51"/>
      <c r="F371" s="44"/>
      <c r="G371" s="22"/>
    </row>
    <row r="372">
      <c r="A372" s="50"/>
      <c r="B372" s="44"/>
      <c r="C372" s="44"/>
      <c r="D372" s="44"/>
      <c r="E372" s="51"/>
      <c r="F372" s="44"/>
      <c r="G372" s="22"/>
    </row>
    <row r="373">
      <c r="A373" s="50"/>
      <c r="B373" s="44"/>
      <c r="C373" s="44"/>
      <c r="D373" s="44"/>
      <c r="E373" s="51"/>
      <c r="F373" s="44"/>
      <c r="G373" s="22"/>
    </row>
    <row r="374">
      <c r="A374" s="50"/>
      <c r="B374" s="44"/>
      <c r="C374" s="44"/>
      <c r="D374" s="44"/>
      <c r="E374" s="51"/>
      <c r="F374" s="44"/>
      <c r="G374" s="22"/>
    </row>
    <row r="375">
      <c r="A375" s="50"/>
      <c r="B375" s="44"/>
      <c r="C375" s="44"/>
      <c r="D375" s="44"/>
      <c r="E375" s="51"/>
      <c r="F375" s="44"/>
      <c r="G375" s="22"/>
    </row>
    <row r="376">
      <c r="A376" s="50"/>
      <c r="B376" s="44"/>
      <c r="C376" s="44"/>
      <c r="D376" s="44"/>
      <c r="E376" s="51"/>
      <c r="F376" s="44"/>
      <c r="G376" s="22"/>
    </row>
    <row r="377">
      <c r="A377" s="50"/>
      <c r="B377" s="44"/>
      <c r="C377" s="44"/>
      <c r="D377" s="44"/>
      <c r="E377" s="51"/>
      <c r="F377" s="44"/>
      <c r="G377" s="22"/>
    </row>
    <row r="378">
      <c r="A378" s="50"/>
      <c r="B378" s="44"/>
      <c r="C378" s="44"/>
      <c r="D378" s="44"/>
      <c r="E378" s="51"/>
      <c r="F378" s="44"/>
      <c r="G378" s="22"/>
    </row>
    <row r="379">
      <c r="A379" s="50"/>
      <c r="B379" s="44"/>
      <c r="C379" s="44"/>
      <c r="D379" s="44"/>
      <c r="E379" s="51"/>
      <c r="F379" s="44"/>
      <c r="G379" s="22"/>
    </row>
    <row r="380">
      <c r="A380" s="50"/>
      <c r="B380" s="44"/>
      <c r="C380" s="44"/>
      <c r="D380" s="44"/>
      <c r="E380" s="51"/>
      <c r="F380" s="44"/>
      <c r="G380" s="22"/>
    </row>
    <row r="381">
      <c r="A381" s="50"/>
      <c r="B381" s="44"/>
      <c r="C381" s="44"/>
      <c r="D381" s="44"/>
      <c r="E381" s="51"/>
      <c r="F381" s="44"/>
      <c r="G381" s="22"/>
    </row>
    <row r="382">
      <c r="A382" s="50"/>
      <c r="B382" s="44"/>
      <c r="C382" s="44"/>
      <c r="D382" s="44"/>
      <c r="E382" s="51"/>
      <c r="F382" s="44"/>
      <c r="G382" s="22"/>
    </row>
    <row r="383">
      <c r="A383" s="50"/>
      <c r="B383" s="44"/>
      <c r="C383" s="44"/>
      <c r="D383" s="44"/>
      <c r="E383" s="51"/>
      <c r="F383" s="44"/>
      <c r="G383" s="22"/>
    </row>
    <row r="384">
      <c r="A384" s="50"/>
      <c r="B384" s="44"/>
      <c r="C384" s="44"/>
      <c r="D384" s="44"/>
      <c r="E384" s="51"/>
      <c r="F384" s="44"/>
      <c r="G384" s="22"/>
    </row>
    <row r="385">
      <c r="A385" s="50"/>
      <c r="B385" s="44"/>
      <c r="C385" s="44"/>
      <c r="D385" s="44"/>
      <c r="E385" s="51"/>
      <c r="F385" s="44"/>
      <c r="G385" s="22"/>
    </row>
    <row r="386">
      <c r="A386" s="50"/>
      <c r="B386" s="44"/>
      <c r="C386" s="44"/>
      <c r="D386" s="44"/>
      <c r="E386" s="51"/>
      <c r="F386" s="44"/>
      <c r="G386" s="22"/>
    </row>
    <row r="387">
      <c r="A387" s="50"/>
      <c r="B387" s="44"/>
      <c r="C387" s="44"/>
      <c r="D387" s="44"/>
      <c r="E387" s="51"/>
      <c r="F387" s="44"/>
      <c r="G387" s="22"/>
    </row>
    <row r="388">
      <c r="A388" s="50"/>
      <c r="B388" s="44"/>
      <c r="C388" s="44"/>
      <c r="D388" s="44"/>
      <c r="E388" s="51"/>
      <c r="F388" s="44"/>
      <c r="G388" s="22"/>
    </row>
    <row r="389">
      <c r="A389" s="50"/>
      <c r="B389" s="44"/>
      <c r="C389" s="44"/>
      <c r="D389" s="44"/>
      <c r="E389" s="51"/>
      <c r="F389" s="44"/>
      <c r="G389" s="22"/>
    </row>
    <row r="390">
      <c r="A390" s="50"/>
      <c r="B390" s="44"/>
      <c r="C390" s="44"/>
      <c r="D390" s="44"/>
      <c r="E390" s="51"/>
      <c r="F390" s="44"/>
      <c r="G390" s="22"/>
    </row>
    <row r="391">
      <c r="A391" s="50"/>
      <c r="B391" s="44"/>
      <c r="C391" s="44"/>
      <c r="D391" s="44"/>
      <c r="E391" s="51"/>
      <c r="F391" s="44"/>
      <c r="G391" s="22"/>
    </row>
    <row r="392">
      <c r="A392" s="50"/>
      <c r="B392" s="44"/>
      <c r="C392" s="44"/>
      <c r="D392" s="44"/>
      <c r="E392" s="51"/>
      <c r="F392" s="44"/>
      <c r="G392" s="22"/>
    </row>
    <row r="393">
      <c r="A393" s="50"/>
      <c r="B393" s="44"/>
      <c r="C393" s="44"/>
      <c r="D393" s="44"/>
      <c r="E393" s="51"/>
      <c r="F393" s="44"/>
      <c r="G393" s="22"/>
    </row>
    <row r="394">
      <c r="A394" s="50"/>
      <c r="B394" s="44"/>
      <c r="C394" s="44"/>
      <c r="D394" s="44"/>
      <c r="E394" s="51"/>
      <c r="F394" s="44"/>
      <c r="G394" s="22"/>
    </row>
    <row r="395">
      <c r="A395" s="50"/>
      <c r="B395" s="44"/>
      <c r="C395" s="44"/>
      <c r="D395" s="44"/>
      <c r="E395" s="51"/>
      <c r="F395" s="44"/>
      <c r="G395" s="22"/>
    </row>
    <row r="396">
      <c r="A396" s="50"/>
      <c r="B396" s="44"/>
      <c r="C396" s="44"/>
      <c r="D396" s="44"/>
      <c r="E396" s="51"/>
      <c r="F396" s="44"/>
      <c r="G396" s="22"/>
    </row>
    <row r="397">
      <c r="A397" s="50"/>
      <c r="B397" s="44"/>
      <c r="C397" s="44"/>
      <c r="D397" s="44"/>
      <c r="E397" s="51"/>
      <c r="F397" s="44"/>
      <c r="G397" s="22"/>
    </row>
    <row r="398">
      <c r="A398" s="50"/>
      <c r="B398" s="44"/>
      <c r="C398" s="44"/>
      <c r="D398" s="44"/>
      <c r="E398" s="51"/>
      <c r="F398" s="44"/>
      <c r="G398" s="22"/>
    </row>
    <row r="399">
      <c r="A399" s="50"/>
      <c r="B399" s="44"/>
      <c r="C399" s="44"/>
      <c r="D399" s="44"/>
      <c r="E399" s="51"/>
      <c r="F399" s="44"/>
      <c r="G399" s="22"/>
    </row>
    <row r="400">
      <c r="A400" s="50"/>
      <c r="B400" s="44"/>
      <c r="C400" s="44"/>
      <c r="D400" s="44"/>
      <c r="E400" s="51"/>
      <c r="F400" s="44"/>
      <c r="G400" s="22"/>
    </row>
    <row r="401">
      <c r="A401" s="50"/>
      <c r="B401" s="44"/>
      <c r="C401" s="44"/>
      <c r="D401" s="44"/>
      <c r="E401" s="51"/>
      <c r="F401" s="44"/>
      <c r="G401" s="22"/>
    </row>
    <row r="402">
      <c r="A402" s="50"/>
      <c r="B402" s="44"/>
      <c r="C402" s="44"/>
      <c r="D402" s="44"/>
      <c r="E402" s="51"/>
      <c r="F402" s="44"/>
      <c r="G402" s="22"/>
    </row>
    <row r="403">
      <c r="A403" s="50"/>
      <c r="B403" s="44"/>
      <c r="C403" s="44"/>
      <c r="D403" s="44"/>
      <c r="E403" s="51"/>
      <c r="F403" s="44"/>
      <c r="G403" s="22"/>
    </row>
    <row r="404">
      <c r="A404" s="50"/>
      <c r="B404" s="44"/>
      <c r="C404" s="44"/>
      <c r="D404" s="44"/>
      <c r="E404" s="51"/>
      <c r="F404" s="44"/>
      <c r="G404" s="22"/>
    </row>
    <row r="405">
      <c r="A405" s="50"/>
      <c r="B405" s="44"/>
      <c r="C405" s="44"/>
      <c r="D405" s="44"/>
      <c r="E405" s="51"/>
      <c r="F405" s="44"/>
      <c r="G405" s="22"/>
    </row>
    <row r="406">
      <c r="A406" s="50"/>
      <c r="B406" s="44"/>
      <c r="C406" s="44"/>
      <c r="D406" s="44"/>
      <c r="E406" s="51"/>
      <c r="F406" s="44"/>
      <c r="G406" s="22"/>
    </row>
    <row r="407">
      <c r="A407" s="50"/>
      <c r="B407" s="44"/>
      <c r="C407" s="44"/>
      <c r="D407" s="44"/>
      <c r="E407" s="51"/>
      <c r="F407" s="44"/>
      <c r="G407" s="22"/>
    </row>
    <row r="408">
      <c r="A408" s="50"/>
      <c r="B408" s="44"/>
      <c r="C408" s="44"/>
      <c r="D408" s="44"/>
      <c r="E408" s="51"/>
      <c r="F408" s="44"/>
      <c r="G408" s="22"/>
    </row>
    <row r="409">
      <c r="A409" s="50"/>
      <c r="B409" s="44"/>
      <c r="C409" s="44"/>
      <c r="D409" s="44"/>
      <c r="E409" s="51"/>
      <c r="F409" s="44"/>
      <c r="G409" s="22"/>
    </row>
    <row r="410">
      <c r="A410" s="50"/>
      <c r="B410" s="44"/>
      <c r="C410" s="44"/>
      <c r="D410" s="44"/>
      <c r="E410" s="51"/>
      <c r="F410" s="44"/>
      <c r="G410" s="22"/>
    </row>
    <row r="411">
      <c r="A411" s="50"/>
      <c r="B411" s="44"/>
      <c r="C411" s="44"/>
      <c r="D411" s="44"/>
      <c r="E411" s="51"/>
      <c r="F411" s="44"/>
      <c r="G411" s="22"/>
    </row>
    <row r="412">
      <c r="A412" s="50"/>
      <c r="B412" s="44"/>
      <c r="C412" s="44"/>
      <c r="D412" s="44"/>
      <c r="E412" s="51"/>
      <c r="F412" s="44"/>
      <c r="G412" s="22"/>
    </row>
    <row r="413">
      <c r="A413" s="50"/>
      <c r="B413" s="44"/>
      <c r="C413" s="44"/>
      <c r="D413" s="44"/>
      <c r="E413" s="51"/>
      <c r="F413" s="44"/>
      <c r="G413" s="22"/>
    </row>
    <row r="414">
      <c r="A414" s="50"/>
      <c r="B414" s="44"/>
      <c r="C414" s="44"/>
      <c r="D414" s="44"/>
      <c r="E414" s="51"/>
      <c r="F414" s="44"/>
      <c r="G414" s="22"/>
    </row>
    <row r="415">
      <c r="A415" s="50"/>
      <c r="B415" s="44"/>
      <c r="C415" s="44"/>
      <c r="D415" s="44"/>
      <c r="E415" s="51"/>
      <c r="F415" s="44"/>
      <c r="G415" s="22"/>
    </row>
    <row r="416">
      <c r="A416" s="50"/>
      <c r="B416" s="44"/>
      <c r="C416" s="44"/>
      <c r="D416" s="44"/>
      <c r="E416" s="51"/>
      <c r="F416" s="44"/>
      <c r="G416" s="22"/>
    </row>
    <row r="417">
      <c r="A417" s="50"/>
      <c r="B417" s="44"/>
      <c r="C417" s="44"/>
      <c r="D417" s="44"/>
      <c r="E417" s="51"/>
      <c r="F417" s="44"/>
      <c r="G417" s="22"/>
    </row>
    <row r="418">
      <c r="A418" s="50"/>
      <c r="B418" s="44"/>
      <c r="C418" s="44"/>
      <c r="D418" s="44"/>
      <c r="E418" s="51"/>
      <c r="F418" s="44"/>
      <c r="G418" s="22"/>
    </row>
    <row r="419">
      <c r="A419" s="50"/>
      <c r="B419" s="44"/>
      <c r="C419" s="44"/>
      <c r="D419" s="44"/>
      <c r="E419" s="51"/>
      <c r="F419" s="44"/>
      <c r="G419" s="22"/>
    </row>
    <row r="420">
      <c r="A420" s="50"/>
      <c r="B420" s="44"/>
      <c r="C420" s="44"/>
      <c r="D420" s="44"/>
      <c r="E420" s="51"/>
      <c r="F420" s="44"/>
      <c r="G420" s="22"/>
    </row>
    <row r="421">
      <c r="A421" s="50"/>
      <c r="B421" s="44"/>
      <c r="C421" s="44"/>
      <c r="D421" s="44"/>
      <c r="E421" s="51"/>
      <c r="F421" s="44"/>
      <c r="G421" s="22"/>
    </row>
    <row r="422">
      <c r="A422" s="50"/>
      <c r="B422" s="44"/>
      <c r="C422" s="44"/>
      <c r="D422" s="44"/>
      <c r="E422" s="51"/>
      <c r="F422" s="44"/>
      <c r="G422" s="22"/>
    </row>
    <row r="423">
      <c r="A423" s="50"/>
      <c r="B423" s="44"/>
      <c r="C423" s="44"/>
      <c r="D423" s="44"/>
      <c r="E423" s="51"/>
      <c r="F423" s="44"/>
      <c r="G423" s="22"/>
    </row>
    <row r="424">
      <c r="A424" s="50"/>
      <c r="B424" s="44"/>
      <c r="C424" s="44"/>
      <c r="D424" s="44"/>
      <c r="E424" s="51"/>
      <c r="F424" s="44"/>
      <c r="G424" s="22"/>
    </row>
    <row r="425">
      <c r="A425" s="50"/>
      <c r="B425" s="44"/>
      <c r="C425" s="44"/>
      <c r="D425" s="44"/>
      <c r="E425" s="51"/>
      <c r="F425" s="44"/>
      <c r="G425" s="22"/>
    </row>
    <row r="426">
      <c r="A426" s="50"/>
      <c r="B426" s="44"/>
      <c r="C426" s="44"/>
      <c r="D426" s="44"/>
      <c r="E426" s="51"/>
      <c r="F426" s="44"/>
      <c r="G426" s="22"/>
    </row>
    <row r="427">
      <c r="A427" s="50"/>
      <c r="B427" s="44"/>
      <c r="C427" s="44"/>
      <c r="D427" s="44"/>
      <c r="E427" s="51"/>
      <c r="F427" s="44"/>
      <c r="G427" s="22"/>
    </row>
    <row r="428">
      <c r="A428" s="50"/>
      <c r="B428" s="44"/>
      <c r="C428" s="44"/>
      <c r="D428" s="44"/>
      <c r="E428" s="51"/>
      <c r="F428" s="44"/>
      <c r="G428" s="22"/>
    </row>
    <row r="429">
      <c r="A429" s="50"/>
      <c r="B429" s="44"/>
      <c r="C429" s="44"/>
      <c r="D429" s="44"/>
      <c r="E429" s="51"/>
      <c r="F429" s="44"/>
      <c r="G429" s="22"/>
    </row>
    <row r="430">
      <c r="A430" s="50"/>
      <c r="B430" s="44"/>
      <c r="C430" s="44"/>
      <c r="D430" s="44"/>
      <c r="E430" s="51"/>
      <c r="F430" s="44"/>
      <c r="G430" s="22"/>
    </row>
    <row r="431">
      <c r="A431" s="50"/>
      <c r="B431" s="44"/>
      <c r="C431" s="44"/>
      <c r="D431" s="44"/>
      <c r="E431" s="51"/>
      <c r="F431" s="44"/>
      <c r="G431" s="22"/>
    </row>
    <row r="432">
      <c r="A432" s="50"/>
      <c r="B432" s="44"/>
      <c r="C432" s="44"/>
      <c r="D432" s="44"/>
      <c r="E432" s="51"/>
      <c r="F432" s="44"/>
      <c r="G432" s="22"/>
    </row>
    <row r="433">
      <c r="A433" s="50"/>
      <c r="B433" s="44"/>
      <c r="C433" s="44"/>
      <c r="D433" s="44"/>
      <c r="E433" s="51"/>
      <c r="F433" s="44"/>
      <c r="G433" s="22"/>
    </row>
    <row r="434">
      <c r="A434" s="50"/>
      <c r="B434" s="44"/>
      <c r="C434" s="44"/>
      <c r="D434" s="44"/>
      <c r="E434" s="51"/>
      <c r="F434" s="44"/>
      <c r="G434" s="22"/>
    </row>
    <row r="435">
      <c r="A435" s="50"/>
      <c r="B435" s="44"/>
      <c r="C435" s="44"/>
      <c r="D435" s="44"/>
      <c r="E435" s="51"/>
      <c r="F435" s="44"/>
      <c r="G435" s="22"/>
    </row>
    <row r="436">
      <c r="A436" s="50"/>
      <c r="B436" s="44"/>
      <c r="C436" s="44"/>
      <c r="D436" s="44"/>
      <c r="E436" s="51"/>
      <c r="F436" s="44"/>
      <c r="G436" s="22"/>
    </row>
    <row r="437">
      <c r="A437" s="50"/>
      <c r="B437" s="44"/>
      <c r="C437" s="44"/>
      <c r="D437" s="44"/>
      <c r="E437" s="51"/>
      <c r="F437" s="44"/>
      <c r="G437" s="22"/>
    </row>
    <row r="438">
      <c r="A438" s="50"/>
      <c r="B438" s="44"/>
      <c r="C438" s="44"/>
      <c r="D438" s="44"/>
      <c r="E438" s="51"/>
      <c r="F438" s="44"/>
      <c r="G438" s="22"/>
    </row>
    <row r="439">
      <c r="A439" s="50"/>
      <c r="B439" s="44"/>
      <c r="C439" s="44"/>
      <c r="D439" s="44"/>
      <c r="E439" s="51"/>
      <c r="F439" s="44"/>
      <c r="G439" s="22"/>
    </row>
    <row r="440">
      <c r="A440" s="50"/>
      <c r="B440" s="44"/>
      <c r="C440" s="44"/>
      <c r="D440" s="44"/>
      <c r="E440" s="51"/>
      <c r="F440" s="44"/>
      <c r="G440" s="22"/>
    </row>
    <row r="441">
      <c r="A441" s="50"/>
      <c r="B441" s="44"/>
      <c r="C441" s="44"/>
      <c r="D441" s="44"/>
      <c r="E441" s="51"/>
      <c r="F441" s="44"/>
      <c r="G441" s="22"/>
    </row>
    <row r="442">
      <c r="A442" s="50"/>
      <c r="B442" s="44"/>
      <c r="C442" s="44"/>
      <c r="D442" s="44"/>
      <c r="E442" s="51"/>
      <c r="F442" s="44"/>
      <c r="G442" s="22"/>
    </row>
    <row r="443">
      <c r="A443" s="50"/>
      <c r="B443" s="44"/>
      <c r="C443" s="44"/>
      <c r="D443" s="44"/>
      <c r="E443" s="51"/>
      <c r="F443" s="44"/>
      <c r="G443" s="22"/>
    </row>
    <row r="444">
      <c r="A444" s="50"/>
      <c r="B444" s="44"/>
      <c r="C444" s="44"/>
      <c r="D444" s="44"/>
      <c r="E444" s="51"/>
      <c r="F444" s="44"/>
      <c r="G444" s="22"/>
    </row>
    <row r="445">
      <c r="A445" s="50"/>
      <c r="B445" s="44"/>
      <c r="C445" s="44"/>
      <c r="D445" s="44"/>
      <c r="E445" s="51"/>
      <c r="F445" s="44"/>
      <c r="G445" s="22"/>
    </row>
    <row r="446">
      <c r="A446" s="50"/>
      <c r="B446" s="44"/>
      <c r="C446" s="44"/>
      <c r="D446" s="44"/>
      <c r="E446" s="51"/>
      <c r="F446" s="44"/>
      <c r="G446" s="22"/>
    </row>
    <row r="447">
      <c r="A447" s="50"/>
      <c r="B447" s="44"/>
      <c r="C447" s="44"/>
      <c r="D447" s="44"/>
      <c r="E447" s="51"/>
      <c r="F447" s="44"/>
      <c r="G447" s="22"/>
    </row>
    <row r="448">
      <c r="A448" s="50"/>
      <c r="B448" s="44"/>
      <c r="C448" s="44"/>
      <c r="D448" s="44"/>
      <c r="E448" s="51"/>
      <c r="F448" s="44"/>
      <c r="G448" s="22"/>
    </row>
    <row r="449">
      <c r="A449" s="50"/>
      <c r="B449" s="44"/>
      <c r="C449" s="44"/>
      <c r="D449" s="44"/>
      <c r="E449" s="51"/>
      <c r="F449" s="44"/>
      <c r="G449" s="22"/>
    </row>
    <row r="450">
      <c r="A450" s="50"/>
      <c r="B450" s="44"/>
      <c r="C450" s="44"/>
      <c r="D450" s="44"/>
      <c r="E450" s="51"/>
      <c r="F450" s="44"/>
      <c r="G450" s="22"/>
    </row>
    <row r="451">
      <c r="A451" s="50"/>
      <c r="B451" s="44"/>
      <c r="C451" s="44"/>
      <c r="D451" s="44"/>
      <c r="E451" s="51"/>
      <c r="F451" s="44"/>
      <c r="G451" s="22"/>
    </row>
    <row r="452">
      <c r="A452" s="50"/>
      <c r="B452" s="44"/>
      <c r="C452" s="44"/>
      <c r="D452" s="44"/>
      <c r="E452" s="51"/>
      <c r="F452" s="44"/>
      <c r="G452" s="22"/>
    </row>
    <row r="453">
      <c r="A453" s="50"/>
      <c r="B453" s="44"/>
      <c r="C453" s="44"/>
      <c r="D453" s="44"/>
      <c r="E453" s="51"/>
      <c r="F453" s="44"/>
      <c r="G453" s="22"/>
    </row>
    <row r="454">
      <c r="A454" s="50"/>
      <c r="B454" s="44"/>
      <c r="C454" s="44"/>
      <c r="D454" s="44"/>
      <c r="E454" s="51"/>
      <c r="F454" s="44"/>
      <c r="G454" s="22"/>
    </row>
    <row r="455">
      <c r="A455" s="50"/>
      <c r="B455" s="44"/>
      <c r="C455" s="44"/>
      <c r="D455" s="44"/>
      <c r="E455" s="51"/>
      <c r="F455" s="44"/>
      <c r="G455" s="22"/>
    </row>
    <row r="456">
      <c r="A456" s="50"/>
      <c r="B456" s="44"/>
      <c r="C456" s="44"/>
      <c r="D456" s="44"/>
      <c r="E456" s="51"/>
      <c r="F456" s="44"/>
      <c r="G456" s="22"/>
    </row>
    <row r="457">
      <c r="A457" s="50"/>
      <c r="B457" s="44"/>
      <c r="C457" s="44"/>
      <c r="D457" s="44"/>
      <c r="E457" s="51"/>
      <c r="F457" s="44"/>
      <c r="G457" s="22"/>
    </row>
    <row r="458">
      <c r="A458" s="50"/>
      <c r="B458" s="44"/>
      <c r="C458" s="44"/>
      <c r="D458" s="44"/>
      <c r="E458" s="51"/>
      <c r="F458" s="44"/>
      <c r="G458" s="22"/>
    </row>
    <row r="459">
      <c r="A459" s="50"/>
      <c r="B459" s="44"/>
      <c r="C459" s="44"/>
      <c r="D459" s="44"/>
      <c r="E459" s="51"/>
      <c r="F459" s="44"/>
      <c r="G459" s="22"/>
    </row>
    <row r="460">
      <c r="A460" s="50"/>
      <c r="B460" s="44"/>
      <c r="C460" s="44"/>
      <c r="D460" s="44"/>
      <c r="E460" s="51"/>
      <c r="F460" s="44"/>
      <c r="G460" s="22"/>
    </row>
    <row r="461">
      <c r="A461" s="50"/>
      <c r="B461" s="44"/>
      <c r="C461" s="44"/>
      <c r="D461" s="44"/>
      <c r="E461" s="51"/>
      <c r="F461" s="44"/>
      <c r="G461" s="22"/>
    </row>
    <row r="462">
      <c r="A462" s="50"/>
      <c r="B462" s="44"/>
      <c r="C462" s="44"/>
      <c r="D462" s="44"/>
      <c r="E462" s="51"/>
      <c r="F462" s="44"/>
      <c r="G462" s="22"/>
    </row>
    <row r="463">
      <c r="A463" s="50"/>
      <c r="B463" s="44"/>
      <c r="C463" s="44"/>
      <c r="D463" s="44"/>
      <c r="E463" s="51"/>
      <c r="F463" s="44"/>
      <c r="G463" s="22"/>
    </row>
    <row r="464">
      <c r="A464" s="50"/>
      <c r="B464" s="44"/>
      <c r="C464" s="44"/>
      <c r="D464" s="44"/>
      <c r="E464" s="51"/>
      <c r="F464" s="44"/>
      <c r="G464" s="22"/>
    </row>
    <row r="465">
      <c r="A465" s="50"/>
      <c r="B465" s="44"/>
      <c r="C465" s="44"/>
      <c r="D465" s="44"/>
      <c r="E465" s="51"/>
      <c r="F465" s="44"/>
      <c r="G465" s="22"/>
    </row>
    <row r="466">
      <c r="A466" s="50"/>
      <c r="B466" s="44"/>
      <c r="C466" s="44"/>
      <c r="D466" s="44"/>
      <c r="E466" s="51"/>
      <c r="F466" s="44"/>
      <c r="G466" s="22"/>
    </row>
    <row r="467">
      <c r="A467" s="50"/>
      <c r="B467" s="44"/>
      <c r="C467" s="44"/>
      <c r="D467" s="44"/>
      <c r="E467" s="51"/>
      <c r="F467" s="44"/>
      <c r="G467" s="22"/>
    </row>
    <row r="468">
      <c r="A468" s="50"/>
      <c r="B468" s="44"/>
      <c r="C468" s="44"/>
      <c r="D468" s="44"/>
      <c r="E468" s="51"/>
      <c r="F468" s="44"/>
      <c r="G468" s="22"/>
    </row>
    <row r="469">
      <c r="A469" s="50"/>
      <c r="B469" s="44"/>
      <c r="C469" s="44"/>
      <c r="D469" s="44"/>
      <c r="E469" s="51"/>
      <c r="F469" s="44"/>
      <c r="G469" s="22"/>
    </row>
    <row r="470">
      <c r="A470" s="50"/>
      <c r="B470" s="44"/>
      <c r="C470" s="44"/>
      <c r="D470" s="44"/>
      <c r="E470" s="51"/>
      <c r="F470" s="44"/>
      <c r="G470" s="22"/>
    </row>
    <row r="471">
      <c r="A471" s="50"/>
      <c r="B471" s="44"/>
      <c r="C471" s="44"/>
      <c r="D471" s="44"/>
      <c r="E471" s="51"/>
      <c r="F471" s="44"/>
      <c r="G471" s="22"/>
    </row>
    <row r="472">
      <c r="A472" s="50"/>
      <c r="B472" s="44"/>
      <c r="C472" s="44"/>
      <c r="D472" s="44"/>
      <c r="E472" s="51"/>
      <c r="F472" s="44"/>
      <c r="G472" s="22"/>
    </row>
    <row r="473">
      <c r="A473" s="50"/>
      <c r="B473" s="44"/>
      <c r="C473" s="44"/>
      <c r="D473" s="44"/>
      <c r="E473" s="51"/>
      <c r="F473" s="44"/>
      <c r="G473" s="22"/>
    </row>
    <row r="474">
      <c r="A474" s="50"/>
      <c r="B474" s="44"/>
      <c r="C474" s="44"/>
      <c r="D474" s="44"/>
      <c r="E474" s="51"/>
      <c r="F474" s="44"/>
      <c r="G474" s="22"/>
    </row>
    <row r="475">
      <c r="A475" s="50"/>
      <c r="B475" s="44"/>
      <c r="C475" s="44"/>
      <c r="D475" s="44"/>
      <c r="E475" s="51"/>
      <c r="F475" s="44"/>
      <c r="G475" s="22"/>
    </row>
    <row r="476">
      <c r="A476" s="50"/>
      <c r="B476" s="44"/>
      <c r="C476" s="44"/>
      <c r="D476" s="44"/>
      <c r="E476" s="51"/>
      <c r="F476" s="44"/>
      <c r="G476" s="22"/>
    </row>
    <row r="477">
      <c r="A477" s="50"/>
      <c r="B477" s="44"/>
      <c r="C477" s="44"/>
      <c r="D477" s="44"/>
      <c r="E477" s="51"/>
      <c r="F477" s="44"/>
      <c r="G477" s="22"/>
    </row>
    <row r="478">
      <c r="A478" s="50"/>
      <c r="B478" s="44"/>
      <c r="C478" s="44"/>
      <c r="D478" s="44"/>
      <c r="E478" s="51"/>
      <c r="F478" s="44"/>
      <c r="G478" s="22"/>
    </row>
    <row r="479">
      <c r="A479" s="50"/>
      <c r="B479" s="44"/>
      <c r="C479" s="44"/>
      <c r="D479" s="44"/>
      <c r="E479" s="51"/>
      <c r="F479" s="44"/>
      <c r="G479" s="22"/>
    </row>
    <row r="480">
      <c r="A480" s="50"/>
      <c r="B480" s="44"/>
      <c r="C480" s="44"/>
      <c r="D480" s="44"/>
      <c r="E480" s="51"/>
      <c r="F480" s="44"/>
      <c r="G480" s="22"/>
    </row>
    <row r="481">
      <c r="A481" s="50"/>
      <c r="B481" s="44"/>
      <c r="C481" s="44"/>
      <c r="D481" s="44"/>
      <c r="E481" s="51"/>
      <c r="F481" s="44"/>
      <c r="G481" s="22"/>
    </row>
    <row r="482">
      <c r="A482" s="50"/>
      <c r="B482" s="44"/>
      <c r="C482" s="44"/>
      <c r="D482" s="44"/>
      <c r="E482" s="51"/>
      <c r="F482" s="44"/>
      <c r="G482" s="22"/>
    </row>
    <row r="483">
      <c r="A483" s="50"/>
      <c r="B483" s="44"/>
      <c r="C483" s="44"/>
      <c r="D483" s="44"/>
      <c r="E483" s="51"/>
      <c r="F483" s="44"/>
      <c r="G483" s="22"/>
    </row>
    <row r="484">
      <c r="A484" s="50"/>
      <c r="B484" s="44"/>
      <c r="C484" s="44"/>
      <c r="D484" s="44"/>
      <c r="E484" s="51"/>
      <c r="F484" s="44"/>
      <c r="G484" s="22"/>
    </row>
    <row r="485">
      <c r="A485" s="50"/>
      <c r="B485" s="44"/>
      <c r="C485" s="44"/>
      <c r="D485" s="44"/>
      <c r="E485" s="51"/>
      <c r="F485" s="44"/>
      <c r="G485" s="22"/>
    </row>
    <row r="486">
      <c r="A486" s="50"/>
      <c r="B486" s="44"/>
      <c r="C486" s="44"/>
      <c r="D486" s="44"/>
      <c r="E486" s="51"/>
      <c r="F486" s="44"/>
      <c r="G486" s="22"/>
    </row>
    <row r="487">
      <c r="A487" s="50"/>
      <c r="B487" s="44"/>
      <c r="C487" s="44"/>
      <c r="D487" s="44"/>
      <c r="E487" s="51"/>
      <c r="F487" s="44"/>
      <c r="G487" s="22"/>
    </row>
    <row r="488">
      <c r="A488" s="50"/>
      <c r="B488" s="44"/>
      <c r="C488" s="44"/>
      <c r="D488" s="44"/>
      <c r="E488" s="51"/>
      <c r="F488" s="44"/>
      <c r="G488" s="22"/>
    </row>
    <row r="489">
      <c r="A489" s="50"/>
      <c r="B489" s="44"/>
      <c r="C489" s="44"/>
      <c r="D489" s="44"/>
      <c r="E489" s="51"/>
      <c r="F489" s="44"/>
      <c r="G489" s="22"/>
    </row>
    <row r="490">
      <c r="A490" s="50"/>
      <c r="B490" s="44"/>
      <c r="C490" s="44"/>
      <c r="D490" s="44"/>
      <c r="E490" s="51"/>
      <c r="F490" s="44"/>
      <c r="G490" s="22"/>
    </row>
    <row r="491">
      <c r="A491" s="50"/>
      <c r="B491" s="44"/>
      <c r="C491" s="44"/>
      <c r="D491" s="44"/>
      <c r="E491" s="51"/>
      <c r="F491" s="44"/>
      <c r="G491" s="22"/>
    </row>
    <row r="492">
      <c r="A492" s="50"/>
      <c r="B492" s="44"/>
      <c r="C492" s="44"/>
      <c r="D492" s="44"/>
      <c r="E492" s="51"/>
      <c r="F492" s="44"/>
      <c r="G492" s="22"/>
    </row>
    <row r="493">
      <c r="A493" s="50"/>
      <c r="B493" s="44"/>
      <c r="C493" s="44"/>
      <c r="D493" s="44"/>
      <c r="E493" s="51"/>
      <c r="F493" s="44"/>
      <c r="G493" s="22"/>
    </row>
    <row r="494">
      <c r="A494" s="50"/>
      <c r="B494" s="44"/>
      <c r="C494" s="44"/>
      <c r="D494" s="44"/>
      <c r="E494" s="51"/>
      <c r="F494" s="44"/>
      <c r="G494" s="22"/>
    </row>
    <row r="495">
      <c r="A495" s="50"/>
      <c r="B495" s="44"/>
      <c r="C495" s="44"/>
      <c r="D495" s="44"/>
      <c r="E495" s="51"/>
      <c r="F495" s="44"/>
      <c r="G495" s="22"/>
    </row>
    <row r="496">
      <c r="A496" s="50"/>
      <c r="B496" s="44"/>
      <c r="C496" s="44"/>
      <c r="D496" s="44"/>
      <c r="E496" s="51"/>
      <c r="F496" s="44"/>
      <c r="G496" s="22"/>
    </row>
    <row r="497">
      <c r="A497" s="50"/>
      <c r="B497" s="44"/>
      <c r="C497" s="44"/>
      <c r="D497" s="44"/>
      <c r="E497" s="51"/>
      <c r="F497" s="44"/>
      <c r="G497" s="22"/>
    </row>
    <row r="498">
      <c r="A498" s="50"/>
      <c r="B498" s="44"/>
      <c r="C498" s="44"/>
      <c r="D498" s="44"/>
      <c r="E498" s="51"/>
      <c r="F498" s="44"/>
      <c r="G498" s="22"/>
    </row>
    <row r="499">
      <c r="A499" s="50"/>
      <c r="B499" s="44"/>
      <c r="C499" s="44"/>
      <c r="D499" s="44"/>
      <c r="E499" s="51"/>
      <c r="F499" s="44"/>
      <c r="G499" s="22"/>
    </row>
    <row r="500">
      <c r="A500" s="50"/>
      <c r="B500" s="44"/>
      <c r="C500" s="44"/>
      <c r="D500" s="44"/>
      <c r="E500" s="51"/>
      <c r="F500" s="44"/>
      <c r="G500" s="22"/>
    </row>
    <row r="501">
      <c r="A501" s="50"/>
      <c r="B501" s="44"/>
      <c r="C501" s="44"/>
      <c r="D501" s="44"/>
      <c r="E501" s="51"/>
      <c r="F501" s="44"/>
      <c r="G501" s="22"/>
    </row>
    <row r="502">
      <c r="A502" s="50"/>
      <c r="B502" s="44"/>
      <c r="C502" s="44"/>
      <c r="D502" s="44"/>
      <c r="E502" s="51"/>
      <c r="F502" s="44"/>
      <c r="G502" s="22"/>
    </row>
    <row r="503">
      <c r="A503" s="50"/>
      <c r="B503" s="44"/>
      <c r="C503" s="44"/>
      <c r="D503" s="44"/>
      <c r="E503" s="51"/>
      <c r="F503" s="44"/>
      <c r="G503" s="22"/>
    </row>
    <row r="504">
      <c r="A504" s="50"/>
      <c r="B504" s="44"/>
      <c r="C504" s="44"/>
      <c r="D504" s="44"/>
      <c r="E504" s="51"/>
      <c r="F504" s="44"/>
      <c r="G504" s="22"/>
    </row>
    <row r="505">
      <c r="A505" s="50"/>
      <c r="B505" s="44"/>
      <c r="C505" s="44"/>
      <c r="D505" s="44"/>
      <c r="E505" s="51"/>
      <c r="F505" s="44"/>
      <c r="G505" s="22"/>
    </row>
    <row r="506">
      <c r="A506" s="50"/>
      <c r="B506" s="44"/>
      <c r="C506" s="44"/>
      <c r="D506" s="44"/>
      <c r="E506" s="51"/>
      <c r="F506" s="44"/>
      <c r="G506" s="22"/>
    </row>
    <row r="507">
      <c r="A507" s="50"/>
      <c r="B507" s="44"/>
      <c r="C507" s="44"/>
      <c r="D507" s="44"/>
      <c r="E507" s="51"/>
      <c r="F507" s="44"/>
      <c r="G507" s="22"/>
    </row>
    <row r="508">
      <c r="A508" s="50"/>
      <c r="B508" s="44"/>
      <c r="C508" s="44"/>
      <c r="D508" s="44"/>
      <c r="E508" s="51"/>
      <c r="F508" s="44"/>
      <c r="G508" s="22"/>
    </row>
    <row r="509">
      <c r="A509" s="50"/>
      <c r="B509" s="44"/>
      <c r="C509" s="44"/>
      <c r="D509" s="44"/>
      <c r="E509" s="51"/>
      <c r="F509" s="44"/>
      <c r="G509" s="22"/>
    </row>
    <row r="510">
      <c r="A510" s="50"/>
      <c r="B510" s="44"/>
      <c r="C510" s="44"/>
      <c r="D510" s="44"/>
      <c r="E510" s="51"/>
      <c r="F510" s="44"/>
      <c r="G510" s="22"/>
    </row>
    <row r="511">
      <c r="A511" s="50"/>
      <c r="B511" s="44"/>
      <c r="C511" s="44"/>
      <c r="D511" s="44"/>
      <c r="E511" s="51"/>
      <c r="F511" s="44"/>
      <c r="G511" s="22"/>
    </row>
    <row r="512">
      <c r="A512" s="50"/>
      <c r="B512" s="44"/>
      <c r="C512" s="44"/>
      <c r="D512" s="44"/>
      <c r="E512" s="51"/>
      <c r="F512" s="44"/>
      <c r="G512" s="22"/>
    </row>
    <row r="513">
      <c r="A513" s="50"/>
      <c r="B513" s="44"/>
      <c r="C513" s="44"/>
      <c r="D513" s="44"/>
      <c r="E513" s="51"/>
      <c r="F513" s="44"/>
      <c r="G513" s="22"/>
    </row>
    <row r="514">
      <c r="A514" s="50"/>
      <c r="B514" s="44"/>
      <c r="C514" s="44"/>
      <c r="D514" s="44"/>
      <c r="E514" s="51"/>
      <c r="F514" s="44"/>
      <c r="G514" s="22"/>
    </row>
    <row r="515">
      <c r="A515" s="50"/>
      <c r="B515" s="44"/>
      <c r="C515" s="44"/>
      <c r="D515" s="44"/>
      <c r="E515" s="51"/>
      <c r="F515" s="44"/>
      <c r="G515" s="22"/>
    </row>
    <row r="516">
      <c r="A516" s="50"/>
      <c r="B516" s="44"/>
      <c r="C516" s="44"/>
      <c r="D516" s="44"/>
      <c r="E516" s="51"/>
      <c r="F516" s="44"/>
      <c r="G516" s="22"/>
    </row>
    <row r="517">
      <c r="A517" s="50"/>
      <c r="B517" s="44"/>
      <c r="C517" s="44"/>
      <c r="D517" s="44"/>
      <c r="E517" s="51"/>
      <c r="F517" s="44"/>
      <c r="G517" s="22"/>
    </row>
    <row r="518">
      <c r="A518" s="50"/>
      <c r="B518" s="44"/>
      <c r="C518" s="44"/>
      <c r="D518" s="44"/>
      <c r="E518" s="51"/>
      <c r="F518" s="44"/>
      <c r="G518" s="22"/>
    </row>
    <row r="519">
      <c r="A519" s="50"/>
      <c r="B519" s="44"/>
      <c r="C519" s="44"/>
      <c r="D519" s="44"/>
      <c r="E519" s="51"/>
      <c r="F519" s="44"/>
      <c r="G519" s="22"/>
    </row>
    <row r="520">
      <c r="A520" s="50"/>
      <c r="B520" s="44"/>
      <c r="C520" s="44"/>
      <c r="D520" s="44"/>
      <c r="E520" s="51"/>
      <c r="F520" s="44"/>
      <c r="G520" s="22"/>
    </row>
    <row r="521">
      <c r="A521" s="50"/>
      <c r="B521" s="44"/>
      <c r="C521" s="44"/>
      <c r="D521" s="44"/>
      <c r="E521" s="51"/>
      <c r="F521" s="44"/>
      <c r="G521" s="22"/>
    </row>
    <row r="522">
      <c r="A522" s="50"/>
      <c r="B522" s="44"/>
      <c r="C522" s="44"/>
      <c r="D522" s="44"/>
      <c r="E522" s="51"/>
      <c r="F522" s="44"/>
      <c r="G522" s="22"/>
    </row>
    <row r="523">
      <c r="A523" s="50"/>
      <c r="B523" s="44"/>
      <c r="C523" s="44"/>
      <c r="D523" s="44"/>
      <c r="E523" s="51"/>
      <c r="F523" s="44"/>
      <c r="G523" s="22"/>
    </row>
    <row r="524">
      <c r="A524" s="50"/>
      <c r="B524" s="44"/>
      <c r="C524" s="44"/>
      <c r="D524" s="44"/>
      <c r="E524" s="51"/>
      <c r="F524" s="44"/>
      <c r="G524" s="22"/>
    </row>
    <row r="525">
      <c r="A525" s="50"/>
      <c r="B525" s="44"/>
      <c r="C525" s="44"/>
      <c r="D525" s="44"/>
      <c r="E525" s="51"/>
      <c r="F525" s="44"/>
      <c r="G525" s="22"/>
    </row>
    <row r="526">
      <c r="A526" s="50"/>
      <c r="B526" s="44"/>
      <c r="C526" s="44"/>
      <c r="D526" s="44"/>
      <c r="E526" s="51"/>
      <c r="F526" s="44"/>
      <c r="G526" s="22"/>
    </row>
    <row r="527">
      <c r="A527" s="50"/>
      <c r="B527" s="44"/>
      <c r="C527" s="44"/>
      <c r="D527" s="44"/>
      <c r="E527" s="51"/>
      <c r="F527" s="44"/>
      <c r="G527" s="22"/>
    </row>
    <row r="528">
      <c r="A528" s="50"/>
      <c r="B528" s="44"/>
      <c r="C528" s="44"/>
      <c r="D528" s="44"/>
      <c r="E528" s="51"/>
      <c r="F528" s="44"/>
      <c r="G528" s="22"/>
    </row>
    <row r="529">
      <c r="A529" s="50"/>
      <c r="B529" s="44"/>
      <c r="C529" s="44"/>
      <c r="D529" s="44"/>
      <c r="E529" s="51"/>
      <c r="F529" s="44"/>
      <c r="G529" s="22"/>
    </row>
    <row r="530">
      <c r="A530" s="50"/>
      <c r="B530" s="44"/>
      <c r="C530" s="44"/>
      <c r="D530" s="44"/>
      <c r="E530" s="51"/>
      <c r="F530" s="44"/>
      <c r="G530" s="22"/>
    </row>
    <row r="531">
      <c r="A531" s="50"/>
      <c r="B531" s="44"/>
      <c r="C531" s="44"/>
      <c r="D531" s="44"/>
      <c r="E531" s="51"/>
      <c r="F531" s="44"/>
      <c r="G531" s="22"/>
    </row>
    <row r="532">
      <c r="A532" s="50"/>
      <c r="B532" s="44"/>
      <c r="C532" s="44"/>
      <c r="D532" s="44"/>
      <c r="E532" s="51"/>
      <c r="F532" s="44"/>
      <c r="G532" s="22"/>
    </row>
    <row r="533">
      <c r="A533" s="50"/>
      <c r="B533" s="44"/>
      <c r="C533" s="44"/>
      <c r="D533" s="44"/>
      <c r="E533" s="51"/>
      <c r="F533" s="44"/>
      <c r="G533" s="22"/>
    </row>
    <row r="534">
      <c r="A534" s="50"/>
      <c r="B534" s="44"/>
      <c r="C534" s="44"/>
      <c r="D534" s="44"/>
      <c r="E534" s="51"/>
      <c r="F534" s="44"/>
      <c r="G534" s="22"/>
    </row>
    <row r="535">
      <c r="A535" s="50"/>
      <c r="B535" s="44"/>
      <c r="C535" s="44"/>
      <c r="D535" s="44"/>
      <c r="E535" s="51"/>
      <c r="F535" s="44"/>
      <c r="G535" s="22"/>
    </row>
    <row r="536">
      <c r="A536" s="50"/>
      <c r="B536" s="44"/>
      <c r="C536" s="44"/>
      <c r="D536" s="44"/>
      <c r="E536" s="51"/>
      <c r="F536" s="44"/>
      <c r="G536" s="22"/>
    </row>
    <row r="537">
      <c r="A537" s="50"/>
      <c r="B537" s="44"/>
      <c r="C537" s="44"/>
      <c r="D537" s="44"/>
      <c r="E537" s="51"/>
      <c r="F537" s="44"/>
      <c r="G537" s="22"/>
    </row>
    <row r="538">
      <c r="A538" s="50"/>
      <c r="B538" s="44"/>
      <c r="C538" s="44"/>
      <c r="D538" s="44"/>
      <c r="E538" s="51"/>
      <c r="F538" s="44"/>
      <c r="G538" s="22"/>
    </row>
    <row r="539">
      <c r="A539" s="50"/>
      <c r="B539" s="44"/>
      <c r="C539" s="44"/>
      <c r="D539" s="44"/>
      <c r="E539" s="51"/>
      <c r="F539" s="44"/>
      <c r="G539" s="22"/>
    </row>
    <row r="540">
      <c r="A540" s="50"/>
      <c r="B540" s="44"/>
      <c r="C540" s="44"/>
      <c r="D540" s="44"/>
      <c r="E540" s="51"/>
      <c r="F540" s="44"/>
      <c r="G540" s="22"/>
    </row>
    <row r="541">
      <c r="A541" s="50"/>
      <c r="B541" s="44"/>
      <c r="C541" s="44"/>
      <c r="D541" s="44"/>
      <c r="E541" s="51"/>
      <c r="F541" s="44"/>
      <c r="G541" s="22"/>
    </row>
    <row r="542">
      <c r="A542" s="50"/>
      <c r="B542" s="44"/>
      <c r="C542" s="44"/>
      <c r="D542" s="44"/>
      <c r="E542" s="51"/>
      <c r="F542" s="44"/>
      <c r="G542" s="22"/>
    </row>
    <row r="543">
      <c r="A543" s="50"/>
      <c r="B543" s="44"/>
      <c r="C543" s="44"/>
      <c r="D543" s="44"/>
      <c r="E543" s="51"/>
      <c r="F543" s="44"/>
      <c r="G543" s="22"/>
    </row>
    <row r="544">
      <c r="A544" s="50"/>
      <c r="B544" s="44"/>
      <c r="C544" s="44"/>
      <c r="D544" s="44"/>
      <c r="E544" s="51"/>
      <c r="F544" s="44"/>
      <c r="G544" s="22"/>
    </row>
    <row r="545">
      <c r="A545" s="50"/>
      <c r="B545" s="44"/>
      <c r="C545" s="44"/>
      <c r="D545" s="44"/>
      <c r="E545" s="51"/>
      <c r="F545" s="44"/>
      <c r="G545" s="22"/>
    </row>
    <row r="546">
      <c r="A546" s="50"/>
      <c r="B546" s="44"/>
      <c r="C546" s="44"/>
      <c r="D546" s="44"/>
      <c r="E546" s="51"/>
      <c r="F546" s="44"/>
      <c r="G546" s="22"/>
    </row>
    <row r="547">
      <c r="A547" s="50"/>
      <c r="B547" s="44"/>
      <c r="C547" s="44"/>
      <c r="D547" s="44"/>
      <c r="E547" s="51"/>
      <c r="F547" s="44"/>
      <c r="G547" s="22"/>
    </row>
    <row r="548">
      <c r="A548" s="50"/>
      <c r="B548" s="44"/>
      <c r="C548" s="44"/>
      <c r="D548" s="44"/>
      <c r="E548" s="51"/>
      <c r="F548" s="44"/>
      <c r="G548" s="22"/>
    </row>
    <row r="549">
      <c r="A549" s="50"/>
      <c r="B549" s="44"/>
      <c r="C549" s="44"/>
      <c r="D549" s="44"/>
      <c r="E549" s="51"/>
      <c r="F549" s="44"/>
      <c r="G549" s="22"/>
    </row>
    <row r="550">
      <c r="A550" s="50"/>
      <c r="B550" s="44"/>
      <c r="C550" s="44"/>
      <c r="D550" s="44"/>
      <c r="E550" s="51"/>
      <c r="F550" s="44"/>
      <c r="G550" s="22"/>
    </row>
    <row r="551">
      <c r="A551" s="50"/>
      <c r="B551" s="44"/>
      <c r="C551" s="44"/>
      <c r="D551" s="44"/>
      <c r="E551" s="51"/>
      <c r="F551" s="44"/>
      <c r="G551" s="22"/>
    </row>
    <row r="552">
      <c r="A552" s="50"/>
      <c r="B552" s="44"/>
      <c r="C552" s="44"/>
      <c r="D552" s="44"/>
      <c r="E552" s="51"/>
      <c r="F552" s="44"/>
      <c r="G552" s="22"/>
    </row>
    <row r="553">
      <c r="A553" s="50"/>
      <c r="B553" s="44"/>
      <c r="C553" s="44"/>
      <c r="D553" s="44"/>
      <c r="E553" s="51"/>
      <c r="F553" s="44"/>
      <c r="G553" s="22"/>
    </row>
    <row r="554">
      <c r="A554" s="50"/>
      <c r="B554" s="44"/>
      <c r="C554" s="44"/>
      <c r="D554" s="44"/>
      <c r="E554" s="51"/>
      <c r="F554" s="44"/>
      <c r="G554" s="22"/>
    </row>
    <row r="555">
      <c r="A555" s="50"/>
      <c r="B555" s="44"/>
      <c r="C555" s="44"/>
      <c r="D555" s="44"/>
      <c r="E555" s="51"/>
      <c r="F555" s="44"/>
      <c r="G555" s="22"/>
    </row>
    <row r="556">
      <c r="A556" s="50"/>
      <c r="B556" s="44"/>
      <c r="C556" s="44"/>
      <c r="D556" s="44"/>
      <c r="E556" s="51"/>
      <c r="F556" s="44"/>
      <c r="G556" s="22"/>
    </row>
    <row r="557">
      <c r="A557" s="50"/>
      <c r="B557" s="44"/>
      <c r="C557" s="44"/>
      <c r="D557" s="44"/>
      <c r="E557" s="51"/>
      <c r="F557" s="44"/>
      <c r="G557" s="22"/>
    </row>
    <row r="558">
      <c r="A558" s="50"/>
      <c r="B558" s="44"/>
      <c r="C558" s="44"/>
      <c r="D558" s="44"/>
      <c r="E558" s="51"/>
      <c r="F558" s="44"/>
      <c r="G558" s="22"/>
    </row>
    <row r="559">
      <c r="A559" s="50"/>
      <c r="B559" s="44"/>
      <c r="C559" s="44"/>
      <c r="D559" s="44"/>
      <c r="E559" s="51"/>
      <c r="F559" s="44"/>
      <c r="G559" s="22"/>
    </row>
    <row r="560">
      <c r="A560" s="50"/>
      <c r="B560" s="44"/>
      <c r="C560" s="44"/>
      <c r="D560" s="44"/>
      <c r="E560" s="51"/>
      <c r="F560" s="44"/>
      <c r="G560" s="22"/>
    </row>
    <row r="561">
      <c r="A561" s="50"/>
      <c r="B561" s="44"/>
      <c r="C561" s="44"/>
      <c r="D561" s="44"/>
      <c r="E561" s="51"/>
      <c r="F561" s="44"/>
      <c r="G561" s="22"/>
    </row>
    <row r="562">
      <c r="A562" s="50"/>
      <c r="B562" s="44"/>
      <c r="C562" s="44"/>
      <c r="D562" s="44"/>
      <c r="E562" s="51"/>
      <c r="F562" s="44"/>
      <c r="G562" s="22"/>
    </row>
    <row r="563">
      <c r="A563" s="50"/>
      <c r="B563" s="44"/>
      <c r="C563" s="44"/>
      <c r="D563" s="44"/>
      <c r="E563" s="51"/>
      <c r="F563" s="44"/>
      <c r="G563" s="22"/>
    </row>
    <row r="564">
      <c r="A564" s="50"/>
      <c r="B564" s="44"/>
      <c r="C564" s="44"/>
      <c r="D564" s="44"/>
      <c r="E564" s="51"/>
      <c r="F564" s="44"/>
      <c r="G564" s="22"/>
    </row>
    <row r="565">
      <c r="A565" s="50"/>
      <c r="B565" s="44"/>
      <c r="C565" s="44"/>
      <c r="D565" s="44"/>
      <c r="E565" s="51"/>
      <c r="F565" s="44"/>
      <c r="G565" s="22"/>
    </row>
    <row r="566">
      <c r="A566" s="50"/>
      <c r="B566" s="44"/>
      <c r="C566" s="44"/>
      <c r="D566" s="44"/>
      <c r="E566" s="51"/>
      <c r="F566" s="44"/>
      <c r="G566" s="22"/>
    </row>
    <row r="567">
      <c r="A567" s="50"/>
      <c r="B567" s="44"/>
      <c r="C567" s="44"/>
      <c r="D567" s="44"/>
      <c r="E567" s="51"/>
      <c r="F567" s="44"/>
      <c r="G567" s="22"/>
    </row>
    <row r="568">
      <c r="A568" s="50"/>
      <c r="B568" s="44"/>
      <c r="C568" s="44"/>
      <c r="D568" s="44"/>
      <c r="E568" s="51"/>
      <c r="F568" s="44"/>
      <c r="G568" s="22"/>
    </row>
    <row r="569">
      <c r="A569" s="50"/>
      <c r="B569" s="44"/>
      <c r="C569" s="44"/>
      <c r="D569" s="44"/>
      <c r="E569" s="51"/>
      <c r="F569" s="44"/>
      <c r="G569" s="22"/>
    </row>
    <row r="570">
      <c r="A570" s="50"/>
      <c r="B570" s="44"/>
      <c r="C570" s="44"/>
      <c r="D570" s="44"/>
      <c r="E570" s="51"/>
      <c r="F570" s="44"/>
      <c r="G570" s="22"/>
    </row>
    <row r="571">
      <c r="A571" s="50"/>
      <c r="B571" s="44"/>
      <c r="C571" s="44"/>
      <c r="D571" s="44"/>
      <c r="E571" s="51"/>
      <c r="F571" s="44"/>
      <c r="G571" s="22"/>
    </row>
    <row r="572">
      <c r="A572" s="50"/>
      <c r="B572" s="44"/>
      <c r="C572" s="44"/>
      <c r="D572" s="44"/>
      <c r="E572" s="51"/>
      <c r="F572" s="44"/>
      <c r="G572" s="22"/>
    </row>
    <row r="573">
      <c r="A573" s="50"/>
      <c r="B573" s="44"/>
      <c r="C573" s="44"/>
      <c r="D573" s="44"/>
      <c r="E573" s="51"/>
      <c r="F573" s="44"/>
      <c r="G573" s="22"/>
    </row>
    <row r="574">
      <c r="A574" s="50"/>
      <c r="B574" s="44"/>
      <c r="C574" s="44"/>
      <c r="D574" s="44"/>
      <c r="E574" s="51"/>
      <c r="F574" s="44"/>
      <c r="G574" s="22"/>
    </row>
    <row r="575">
      <c r="A575" s="50"/>
      <c r="B575" s="44"/>
      <c r="C575" s="44"/>
      <c r="D575" s="44"/>
      <c r="E575" s="51"/>
      <c r="F575" s="44"/>
      <c r="G575" s="22"/>
    </row>
    <row r="576">
      <c r="A576" s="50"/>
      <c r="B576" s="44"/>
      <c r="C576" s="44"/>
      <c r="D576" s="44"/>
      <c r="E576" s="51"/>
      <c r="F576" s="44"/>
      <c r="G576" s="22"/>
    </row>
    <row r="577">
      <c r="A577" s="50"/>
      <c r="B577" s="44"/>
      <c r="C577" s="44"/>
      <c r="D577" s="44"/>
      <c r="E577" s="51"/>
      <c r="F577" s="44"/>
      <c r="G577" s="22"/>
    </row>
    <row r="578">
      <c r="A578" s="50"/>
      <c r="B578" s="44"/>
      <c r="C578" s="44"/>
      <c r="D578" s="44"/>
      <c r="E578" s="51"/>
      <c r="F578" s="44"/>
      <c r="G578" s="22"/>
    </row>
    <row r="579">
      <c r="A579" s="50"/>
      <c r="B579" s="44"/>
      <c r="C579" s="44"/>
      <c r="D579" s="44"/>
      <c r="E579" s="51"/>
      <c r="F579" s="44"/>
      <c r="G579" s="22"/>
    </row>
    <row r="580">
      <c r="A580" s="50"/>
      <c r="B580" s="44"/>
      <c r="C580" s="44"/>
      <c r="D580" s="44"/>
      <c r="E580" s="51"/>
      <c r="F580" s="44"/>
      <c r="G580" s="22"/>
    </row>
    <row r="581">
      <c r="A581" s="50"/>
      <c r="B581" s="44"/>
      <c r="C581" s="44"/>
      <c r="D581" s="44"/>
      <c r="E581" s="51"/>
      <c r="F581" s="44"/>
      <c r="G581" s="22"/>
    </row>
    <row r="582">
      <c r="A582" s="50"/>
      <c r="B582" s="44"/>
      <c r="C582" s="44"/>
      <c r="D582" s="44"/>
      <c r="E582" s="51"/>
      <c r="F582" s="44"/>
      <c r="G582" s="22"/>
    </row>
    <row r="583">
      <c r="A583" s="50"/>
      <c r="B583" s="44"/>
      <c r="C583" s="44"/>
      <c r="D583" s="44"/>
      <c r="E583" s="51"/>
      <c r="F583" s="44"/>
      <c r="G583" s="22"/>
    </row>
    <row r="584">
      <c r="A584" s="50"/>
      <c r="B584" s="44"/>
      <c r="C584" s="44"/>
      <c r="D584" s="44"/>
      <c r="E584" s="51"/>
      <c r="F584" s="44"/>
      <c r="G584" s="22"/>
    </row>
    <row r="585">
      <c r="A585" s="50"/>
      <c r="B585" s="44"/>
      <c r="C585" s="44"/>
      <c r="D585" s="44"/>
      <c r="E585" s="51"/>
      <c r="F585" s="44"/>
      <c r="G585" s="22"/>
    </row>
    <row r="586">
      <c r="A586" s="50"/>
      <c r="B586" s="44"/>
      <c r="C586" s="44"/>
      <c r="D586" s="44"/>
      <c r="E586" s="51"/>
      <c r="F586" s="44"/>
      <c r="G586" s="22"/>
    </row>
    <row r="587">
      <c r="A587" s="50"/>
      <c r="B587" s="44"/>
      <c r="C587" s="44"/>
      <c r="D587" s="44"/>
      <c r="E587" s="51"/>
      <c r="F587" s="44"/>
      <c r="G587" s="22"/>
    </row>
    <row r="588">
      <c r="A588" s="50"/>
      <c r="B588" s="44"/>
      <c r="C588" s="44"/>
      <c r="D588" s="44"/>
      <c r="E588" s="51"/>
      <c r="F588" s="44"/>
      <c r="G588" s="22"/>
    </row>
    <row r="589">
      <c r="A589" s="50"/>
      <c r="B589" s="44"/>
      <c r="C589" s="44"/>
      <c r="D589" s="44"/>
      <c r="E589" s="51"/>
      <c r="F589" s="44"/>
      <c r="G589" s="22"/>
    </row>
    <row r="590">
      <c r="A590" s="50"/>
      <c r="B590" s="44"/>
      <c r="C590" s="44"/>
      <c r="D590" s="44"/>
      <c r="E590" s="51"/>
      <c r="F590" s="44"/>
      <c r="G590" s="22"/>
    </row>
    <row r="591">
      <c r="A591" s="50"/>
      <c r="B591" s="44"/>
      <c r="C591" s="44"/>
      <c r="D591" s="44"/>
      <c r="E591" s="51"/>
      <c r="F591" s="44"/>
      <c r="G591" s="22"/>
    </row>
    <row r="592">
      <c r="A592" s="50"/>
      <c r="B592" s="44"/>
      <c r="C592" s="44"/>
      <c r="D592" s="44"/>
      <c r="E592" s="51"/>
      <c r="F592" s="44"/>
      <c r="G592" s="22"/>
    </row>
    <row r="593">
      <c r="A593" s="50"/>
      <c r="B593" s="44"/>
      <c r="C593" s="44"/>
      <c r="D593" s="44"/>
      <c r="E593" s="51"/>
      <c r="F593" s="44"/>
      <c r="G593" s="22"/>
    </row>
    <row r="594">
      <c r="A594" s="50"/>
      <c r="B594" s="44"/>
      <c r="C594" s="44"/>
      <c r="D594" s="44"/>
      <c r="E594" s="51"/>
      <c r="F594" s="44"/>
      <c r="G594" s="22"/>
    </row>
    <row r="595">
      <c r="A595" s="50"/>
      <c r="B595" s="44"/>
      <c r="C595" s="44"/>
      <c r="D595" s="44"/>
      <c r="E595" s="51"/>
      <c r="F595" s="44"/>
      <c r="G595" s="22"/>
    </row>
    <row r="596">
      <c r="A596" s="50"/>
      <c r="B596" s="44"/>
      <c r="C596" s="44"/>
      <c r="D596" s="44"/>
      <c r="E596" s="51"/>
      <c r="F596" s="44"/>
      <c r="G596" s="22"/>
    </row>
    <row r="597">
      <c r="A597" s="50"/>
      <c r="B597" s="44"/>
      <c r="C597" s="44"/>
      <c r="D597" s="44"/>
      <c r="E597" s="51"/>
      <c r="F597" s="44"/>
      <c r="G597" s="22"/>
    </row>
    <row r="598">
      <c r="A598" s="50"/>
      <c r="B598" s="44"/>
      <c r="C598" s="44"/>
      <c r="D598" s="44"/>
      <c r="E598" s="51"/>
      <c r="F598" s="44"/>
      <c r="G598" s="22"/>
    </row>
    <row r="599">
      <c r="A599" s="50"/>
      <c r="B599" s="44"/>
      <c r="C599" s="44"/>
      <c r="D599" s="44"/>
      <c r="E599" s="51"/>
      <c r="F599" s="44"/>
      <c r="G599" s="22"/>
    </row>
    <row r="600">
      <c r="A600" s="50"/>
      <c r="B600" s="44"/>
      <c r="C600" s="44"/>
      <c r="D600" s="44"/>
      <c r="E600" s="51"/>
      <c r="F600" s="44"/>
      <c r="G600" s="22"/>
    </row>
    <row r="601">
      <c r="A601" s="50"/>
      <c r="B601" s="44"/>
      <c r="C601" s="44"/>
      <c r="D601" s="44"/>
      <c r="E601" s="51"/>
      <c r="F601" s="44"/>
      <c r="G601" s="22"/>
    </row>
    <row r="602">
      <c r="A602" s="50"/>
      <c r="B602" s="44"/>
      <c r="C602" s="44"/>
      <c r="D602" s="44"/>
      <c r="E602" s="51"/>
      <c r="F602" s="44"/>
      <c r="G602" s="22"/>
    </row>
    <row r="603">
      <c r="A603" s="50"/>
      <c r="B603" s="44"/>
      <c r="C603" s="44"/>
      <c r="D603" s="44"/>
      <c r="E603" s="51"/>
      <c r="F603" s="44"/>
      <c r="G603" s="22"/>
    </row>
    <row r="604">
      <c r="A604" s="50"/>
      <c r="B604" s="44"/>
      <c r="C604" s="44"/>
      <c r="D604" s="44"/>
      <c r="E604" s="51"/>
      <c r="F604" s="44"/>
      <c r="G604" s="22"/>
    </row>
    <row r="605">
      <c r="A605" s="50"/>
      <c r="B605" s="44"/>
      <c r="C605" s="44"/>
      <c r="D605" s="44"/>
      <c r="E605" s="51"/>
      <c r="F605" s="44"/>
      <c r="G605" s="22"/>
    </row>
    <row r="606">
      <c r="A606" s="50"/>
      <c r="B606" s="44"/>
      <c r="C606" s="44"/>
      <c r="D606" s="44"/>
      <c r="E606" s="51"/>
      <c r="F606" s="44"/>
      <c r="G606" s="22"/>
    </row>
    <row r="607">
      <c r="A607" s="50"/>
      <c r="B607" s="44"/>
      <c r="C607" s="44"/>
      <c r="D607" s="44"/>
      <c r="E607" s="51"/>
      <c r="F607" s="44"/>
      <c r="G607" s="22"/>
    </row>
    <row r="608">
      <c r="A608" s="50"/>
      <c r="B608" s="44"/>
      <c r="C608" s="44"/>
      <c r="D608" s="44"/>
      <c r="E608" s="51"/>
      <c r="F608" s="44"/>
      <c r="G608" s="22"/>
    </row>
    <row r="609">
      <c r="A609" s="50"/>
      <c r="B609" s="44"/>
      <c r="C609" s="44"/>
      <c r="D609" s="44"/>
      <c r="E609" s="51"/>
      <c r="F609" s="44"/>
      <c r="G609" s="22"/>
    </row>
    <row r="610">
      <c r="A610" s="50"/>
      <c r="B610" s="44"/>
      <c r="C610" s="44"/>
      <c r="D610" s="44"/>
      <c r="E610" s="51"/>
      <c r="F610" s="44"/>
      <c r="G610" s="22"/>
    </row>
    <row r="611">
      <c r="A611" s="50"/>
      <c r="B611" s="44"/>
      <c r="C611" s="44"/>
      <c r="D611" s="44"/>
      <c r="E611" s="51"/>
      <c r="F611" s="44"/>
      <c r="G611" s="22"/>
    </row>
    <row r="612">
      <c r="A612" s="50"/>
      <c r="B612" s="44"/>
      <c r="C612" s="44"/>
      <c r="D612" s="44"/>
      <c r="E612" s="51"/>
      <c r="F612" s="44"/>
      <c r="G612" s="22"/>
    </row>
    <row r="613">
      <c r="A613" s="50"/>
      <c r="B613" s="44"/>
      <c r="C613" s="44"/>
      <c r="D613" s="44"/>
      <c r="E613" s="51"/>
      <c r="F613" s="44"/>
      <c r="G613" s="22"/>
    </row>
    <row r="614">
      <c r="A614" s="50"/>
      <c r="B614" s="44"/>
      <c r="C614" s="44"/>
      <c r="D614" s="44"/>
      <c r="E614" s="51"/>
      <c r="F614" s="44"/>
      <c r="G614" s="22"/>
    </row>
    <row r="615">
      <c r="A615" s="50"/>
      <c r="B615" s="44"/>
      <c r="C615" s="44"/>
      <c r="D615" s="44"/>
      <c r="E615" s="51"/>
      <c r="F615" s="44"/>
      <c r="G615" s="22"/>
    </row>
    <row r="616">
      <c r="A616" s="50"/>
      <c r="B616" s="44"/>
      <c r="C616" s="44"/>
      <c r="D616" s="44"/>
      <c r="E616" s="51"/>
      <c r="F616" s="44"/>
      <c r="G616" s="22"/>
    </row>
    <row r="617">
      <c r="A617" s="50"/>
      <c r="B617" s="44"/>
      <c r="C617" s="44"/>
      <c r="D617" s="44"/>
      <c r="E617" s="51"/>
      <c r="F617" s="44"/>
      <c r="G617" s="22"/>
    </row>
    <row r="618">
      <c r="A618" s="50"/>
      <c r="B618" s="44"/>
      <c r="C618" s="44"/>
      <c r="D618" s="44"/>
      <c r="E618" s="51"/>
      <c r="F618" s="44"/>
      <c r="G618" s="22"/>
    </row>
    <row r="619">
      <c r="A619" s="50"/>
      <c r="B619" s="44"/>
      <c r="C619" s="44"/>
      <c r="D619" s="44"/>
      <c r="E619" s="51"/>
      <c r="F619" s="44"/>
      <c r="G619" s="22"/>
    </row>
    <row r="620">
      <c r="A620" s="50"/>
      <c r="B620" s="44"/>
      <c r="C620" s="44"/>
      <c r="D620" s="44"/>
      <c r="E620" s="51"/>
      <c r="F620" s="44"/>
      <c r="G620" s="22"/>
    </row>
    <row r="621">
      <c r="A621" s="50"/>
      <c r="B621" s="44"/>
      <c r="C621" s="44"/>
      <c r="D621" s="44"/>
      <c r="E621" s="51"/>
      <c r="F621" s="44"/>
      <c r="G621" s="22"/>
    </row>
    <row r="622">
      <c r="A622" s="50"/>
      <c r="B622" s="44"/>
      <c r="C622" s="44"/>
      <c r="D622" s="44"/>
      <c r="E622" s="51"/>
      <c r="F622" s="44"/>
      <c r="G622" s="22"/>
    </row>
    <row r="623">
      <c r="A623" s="50"/>
      <c r="B623" s="44"/>
      <c r="C623" s="44"/>
      <c r="D623" s="44"/>
      <c r="E623" s="51"/>
      <c r="F623" s="44"/>
      <c r="G623" s="22"/>
    </row>
    <row r="624">
      <c r="A624" s="50"/>
      <c r="B624" s="44"/>
      <c r="C624" s="44"/>
      <c r="D624" s="44"/>
      <c r="E624" s="51"/>
      <c r="F624" s="44"/>
      <c r="G624" s="22"/>
    </row>
    <row r="625">
      <c r="A625" s="50"/>
      <c r="B625" s="44"/>
      <c r="C625" s="44"/>
      <c r="D625" s="44"/>
      <c r="E625" s="51"/>
      <c r="F625" s="44"/>
      <c r="G625" s="22"/>
    </row>
    <row r="626">
      <c r="A626" s="50"/>
      <c r="B626" s="44"/>
      <c r="C626" s="44"/>
      <c r="D626" s="44"/>
      <c r="E626" s="51"/>
      <c r="F626" s="44"/>
      <c r="G626" s="22"/>
    </row>
    <row r="627">
      <c r="A627" s="50"/>
      <c r="B627" s="44"/>
      <c r="C627" s="44"/>
      <c r="D627" s="44"/>
      <c r="E627" s="51"/>
      <c r="F627" s="44"/>
      <c r="G627" s="22"/>
    </row>
    <row r="628">
      <c r="A628" s="50"/>
      <c r="B628" s="44"/>
      <c r="C628" s="44"/>
      <c r="D628" s="44"/>
      <c r="E628" s="51"/>
      <c r="F628" s="44"/>
      <c r="G628" s="22"/>
    </row>
    <row r="629">
      <c r="A629" s="50"/>
      <c r="B629" s="44"/>
      <c r="C629" s="44"/>
      <c r="D629" s="44"/>
      <c r="E629" s="51"/>
      <c r="F629" s="44"/>
      <c r="G629" s="22"/>
    </row>
    <row r="630">
      <c r="A630" s="50"/>
      <c r="B630" s="44"/>
      <c r="C630" s="44"/>
      <c r="D630" s="44"/>
      <c r="E630" s="51"/>
      <c r="F630" s="44"/>
      <c r="G630" s="22"/>
    </row>
    <row r="631">
      <c r="A631" s="50"/>
      <c r="B631" s="44"/>
      <c r="C631" s="44"/>
      <c r="D631" s="44"/>
      <c r="E631" s="51"/>
      <c r="F631" s="44"/>
      <c r="G631" s="22"/>
    </row>
    <row r="632">
      <c r="A632" s="50"/>
      <c r="B632" s="44"/>
      <c r="C632" s="44"/>
      <c r="D632" s="44"/>
      <c r="E632" s="51"/>
      <c r="F632" s="44"/>
      <c r="G632" s="22"/>
    </row>
    <row r="633">
      <c r="A633" s="50"/>
      <c r="B633" s="44"/>
      <c r="C633" s="44"/>
      <c r="D633" s="44"/>
      <c r="E633" s="51"/>
      <c r="F633" s="44"/>
      <c r="G633" s="22"/>
    </row>
    <row r="634">
      <c r="A634" s="50"/>
      <c r="B634" s="44"/>
      <c r="C634" s="44"/>
      <c r="D634" s="44"/>
      <c r="E634" s="51"/>
      <c r="F634" s="44"/>
      <c r="G634" s="22"/>
    </row>
    <row r="635">
      <c r="A635" s="50"/>
      <c r="B635" s="44"/>
      <c r="C635" s="44"/>
      <c r="D635" s="44"/>
      <c r="E635" s="51"/>
      <c r="F635" s="44"/>
      <c r="G635" s="22"/>
    </row>
    <row r="636">
      <c r="A636" s="50"/>
      <c r="B636" s="44"/>
      <c r="C636" s="44"/>
      <c r="D636" s="44"/>
      <c r="E636" s="51"/>
      <c r="F636" s="44"/>
      <c r="G636" s="22"/>
    </row>
    <row r="637">
      <c r="A637" s="50"/>
      <c r="B637" s="44"/>
      <c r="C637" s="44"/>
      <c r="D637" s="44"/>
      <c r="E637" s="51"/>
      <c r="F637" s="44"/>
      <c r="G637" s="22"/>
    </row>
    <row r="638">
      <c r="A638" s="50"/>
      <c r="B638" s="44"/>
      <c r="C638" s="44"/>
      <c r="D638" s="44"/>
      <c r="E638" s="51"/>
      <c r="F638" s="44"/>
      <c r="G638" s="22"/>
    </row>
    <row r="639">
      <c r="A639" s="50"/>
      <c r="B639" s="44"/>
      <c r="C639" s="44"/>
      <c r="D639" s="44"/>
      <c r="E639" s="51"/>
      <c r="F639" s="44"/>
      <c r="G639" s="22"/>
    </row>
    <row r="640">
      <c r="A640" s="50"/>
      <c r="B640" s="44"/>
      <c r="C640" s="44"/>
      <c r="D640" s="44"/>
      <c r="E640" s="51"/>
      <c r="F640" s="44"/>
      <c r="G640" s="22"/>
    </row>
    <row r="641">
      <c r="A641" s="50"/>
      <c r="B641" s="44"/>
      <c r="C641" s="44"/>
      <c r="D641" s="44"/>
      <c r="E641" s="51"/>
      <c r="F641" s="44"/>
      <c r="G641" s="22"/>
    </row>
    <row r="642">
      <c r="A642" s="50"/>
      <c r="B642" s="44"/>
      <c r="C642" s="44"/>
      <c r="D642" s="44"/>
      <c r="E642" s="51"/>
      <c r="F642" s="44"/>
      <c r="G642" s="22"/>
    </row>
    <row r="643">
      <c r="A643" s="50"/>
      <c r="B643" s="44"/>
      <c r="C643" s="44"/>
      <c r="D643" s="44"/>
      <c r="E643" s="51"/>
      <c r="F643" s="44"/>
      <c r="G643" s="22"/>
    </row>
    <row r="644">
      <c r="A644" s="50"/>
      <c r="B644" s="44"/>
      <c r="C644" s="44"/>
      <c r="D644" s="44"/>
      <c r="E644" s="51"/>
      <c r="F644" s="44"/>
      <c r="G644" s="22"/>
    </row>
    <row r="645">
      <c r="A645" s="50"/>
      <c r="B645" s="44"/>
      <c r="C645" s="44"/>
      <c r="D645" s="44"/>
      <c r="E645" s="51"/>
      <c r="F645" s="44"/>
      <c r="G645" s="22"/>
    </row>
    <row r="646">
      <c r="A646" s="50"/>
      <c r="B646" s="44"/>
      <c r="C646" s="44"/>
      <c r="D646" s="44"/>
      <c r="E646" s="51"/>
      <c r="F646" s="44"/>
      <c r="G646" s="22"/>
    </row>
    <row r="647">
      <c r="A647" s="50"/>
      <c r="B647" s="44"/>
      <c r="C647" s="44"/>
      <c r="D647" s="44"/>
      <c r="E647" s="51"/>
      <c r="F647" s="44"/>
      <c r="G647" s="22"/>
    </row>
    <row r="648">
      <c r="A648" s="50"/>
      <c r="B648" s="44"/>
      <c r="C648" s="44"/>
      <c r="D648" s="44"/>
      <c r="E648" s="51"/>
      <c r="F648" s="44"/>
      <c r="G648" s="22"/>
    </row>
    <row r="649">
      <c r="A649" s="50"/>
      <c r="B649" s="44"/>
      <c r="C649" s="44"/>
      <c r="D649" s="44"/>
      <c r="E649" s="51"/>
      <c r="F649" s="44"/>
      <c r="G649" s="22"/>
    </row>
    <row r="650">
      <c r="A650" s="50"/>
      <c r="B650" s="44"/>
      <c r="C650" s="44"/>
      <c r="D650" s="44"/>
      <c r="E650" s="51"/>
      <c r="F650" s="44"/>
      <c r="G650" s="22"/>
    </row>
    <row r="651">
      <c r="A651" s="50"/>
      <c r="B651" s="44"/>
      <c r="C651" s="44"/>
      <c r="D651" s="44"/>
      <c r="E651" s="51"/>
      <c r="F651" s="44"/>
      <c r="G651" s="22"/>
    </row>
    <row r="652">
      <c r="A652" s="50"/>
      <c r="B652" s="44"/>
      <c r="C652" s="44"/>
      <c r="D652" s="44"/>
      <c r="E652" s="51"/>
      <c r="F652" s="44"/>
      <c r="G652" s="22"/>
    </row>
    <row r="653">
      <c r="A653" s="50"/>
      <c r="B653" s="44"/>
      <c r="C653" s="44"/>
      <c r="D653" s="44"/>
      <c r="E653" s="51"/>
      <c r="F653" s="44"/>
      <c r="G653" s="22"/>
    </row>
    <row r="654">
      <c r="A654" s="50"/>
      <c r="B654" s="44"/>
      <c r="C654" s="44"/>
      <c r="D654" s="44"/>
      <c r="E654" s="51"/>
      <c r="F654" s="44"/>
      <c r="G654" s="22"/>
    </row>
    <row r="655">
      <c r="A655" s="50"/>
      <c r="B655" s="44"/>
      <c r="C655" s="44"/>
      <c r="D655" s="44"/>
      <c r="E655" s="51"/>
      <c r="F655" s="44"/>
      <c r="G655" s="22"/>
    </row>
    <row r="656">
      <c r="A656" s="50"/>
      <c r="B656" s="44"/>
      <c r="C656" s="44"/>
      <c r="D656" s="44"/>
      <c r="E656" s="51"/>
      <c r="F656" s="44"/>
      <c r="G656" s="22"/>
    </row>
    <row r="657">
      <c r="A657" s="50"/>
      <c r="B657" s="44"/>
      <c r="C657" s="44"/>
      <c r="D657" s="44"/>
      <c r="E657" s="51"/>
      <c r="F657" s="44"/>
      <c r="G657" s="22"/>
    </row>
    <row r="658">
      <c r="A658" s="50"/>
      <c r="B658" s="44"/>
      <c r="C658" s="44"/>
      <c r="D658" s="44"/>
      <c r="E658" s="51"/>
      <c r="F658" s="44"/>
      <c r="G658" s="22"/>
    </row>
    <row r="659">
      <c r="A659" s="50"/>
      <c r="B659" s="44"/>
      <c r="C659" s="44"/>
      <c r="D659" s="44"/>
      <c r="E659" s="51"/>
      <c r="F659" s="44"/>
      <c r="G659" s="22"/>
    </row>
    <row r="660">
      <c r="A660" s="50"/>
      <c r="B660" s="44"/>
      <c r="C660" s="44"/>
      <c r="D660" s="44"/>
      <c r="E660" s="51"/>
      <c r="F660" s="44"/>
      <c r="G660" s="22"/>
    </row>
    <row r="661">
      <c r="A661" s="50"/>
      <c r="B661" s="44"/>
      <c r="C661" s="44"/>
      <c r="D661" s="44"/>
      <c r="E661" s="51"/>
      <c r="F661" s="44"/>
      <c r="G661" s="22"/>
    </row>
    <row r="662">
      <c r="A662" s="50"/>
      <c r="B662" s="44"/>
      <c r="C662" s="44"/>
      <c r="D662" s="44"/>
      <c r="E662" s="51"/>
      <c r="F662" s="44"/>
      <c r="G662" s="22"/>
    </row>
    <row r="663">
      <c r="A663" s="50"/>
      <c r="B663" s="44"/>
      <c r="C663" s="44"/>
      <c r="D663" s="44"/>
      <c r="E663" s="51"/>
      <c r="F663" s="44"/>
      <c r="G663" s="22"/>
    </row>
    <row r="664">
      <c r="A664" s="50"/>
      <c r="B664" s="44"/>
      <c r="C664" s="44"/>
      <c r="D664" s="44"/>
      <c r="E664" s="51"/>
      <c r="F664" s="44"/>
      <c r="G664" s="22"/>
    </row>
    <row r="665">
      <c r="A665" s="50"/>
      <c r="B665" s="44"/>
      <c r="C665" s="44"/>
      <c r="D665" s="44"/>
      <c r="E665" s="51"/>
      <c r="F665" s="44"/>
      <c r="G665" s="22"/>
    </row>
    <row r="666">
      <c r="A666" s="50"/>
      <c r="B666" s="44"/>
      <c r="C666" s="44"/>
      <c r="D666" s="44"/>
      <c r="E666" s="51"/>
      <c r="F666" s="44"/>
      <c r="G666" s="22"/>
    </row>
    <row r="667">
      <c r="A667" s="50"/>
      <c r="B667" s="44"/>
      <c r="C667" s="44"/>
      <c r="D667" s="44"/>
      <c r="E667" s="51"/>
      <c r="F667" s="44"/>
      <c r="G667" s="22"/>
    </row>
    <row r="668">
      <c r="A668" s="50"/>
      <c r="B668" s="44"/>
      <c r="C668" s="44"/>
      <c r="D668" s="44"/>
      <c r="E668" s="51"/>
      <c r="F668" s="44"/>
      <c r="G668" s="22"/>
    </row>
    <row r="669">
      <c r="A669" s="50"/>
      <c r="B669" s="44"/>
      <c r="C669" s="44"/>
      <c r="D669" s="44"/>
      <c r="E669" s="51"/>
      <c r="F669" s="44"/>
      <c r="G669" s="22"/>
    </row>
    <row r="670">
      <c r="A670" s="50"/>
      <c r="B670" s="44"/>
      <c r="C670" s="44"/>
      <c r="D670" s="44"/>
      <c r="E670" s="51"/>
      <c r="F670" s="44"/>
      <c r="G670" s="22"/>
    </row>
    <row r="671">
      <c r="A671" s="50"/>
      <c r="B671" s="44"/>
      <c r="C671" s="44"/>
      <c r="D671" s="44"/>
      <c r="E671" s="51"/>
      <c r="F671" s="44"/>
      <c r="G671" s="22"/>
    </row>
    <row r="672">
      <c r="A672" s="50"/>
      <c r="B672" s="44"/>
      <c r="C672" s="44"/>
      <c r="D672" s="44"/>
      <c r="E672" s="51"/>
      <c r="F672" s="44"/>
      <c r="G672" s="22"/>
    </row>
    <row r="673">
      <c r="A673" s="50"/>
      <c r="B673" s="44"/>
      <c r="C673" s="44"/>
      <c r="D673" s="44"/>
      <c r="E673" s="51"/>
      <c r="F673" s="44"/>
      <c r="G673" s="22"/>
    </row>
    <row r="674">
      <c r="A674" s="50"/>
      <c r="B674" s="44"/>
      <c r="C674" s="44"/>
      <c r="D674" s="44"/>
      <c r="E674" s="51"/>
      <c r="F674" s="44"/>
      <c r="G674" s="22"/>
    </row>
    <row r="675">
      <c r="A675" s="50"/>
      <c r="B675" s="44"/>
      <c r="C675" s="44"/>
      <c r="D675" s="44"/>
      <c r="E675" s="51"/>
      <c r="F675" s="44"/>
      <c r="G675" s="22"/>
    </row>
    <row r="676">
      <c r="A676" s="50"/>
      <c r="B676" s="44"/>
      <c r="C676" s="44"/>
      <c r="D676" s="44"/>
      <c r="E676" s="51"/>
      <c r="F676" s="44"/>
      <c r="G676" s="22"/>
    </row>
    <row r="677">
      <c r="A677" s="50"/>
      <c r="B677" s="44"/>
      <c r="C677" s="44"/>
      <c r="D677" s="44"/>
      <c r="E677" s="51"/>
      <c r="F677" s="44"/>
      <c r="G677" s="22"/>
    </row>
    <row r="678">
      <c r="A678" s="50"/>
      <c r="B678" s="44"/>
      <c r="C678" s="44"/>
      <c r="D678" s="44"/>
      <c r="E678" s="51"/>
      <c r="F678" s="44"/>
      <c r="G678" s="22"/>
    </row>
    <row r="679">
      <c r="A679" s="50"/>
      <c r="B679" s="44"/>
      <c r="C679" s="44"/>
      <c r="D679" s="44"/>
      <c r="E679" s="51"/>
      <c r="F679" s="44"/>
      <c r="G679" s="22"/>
    </row>
    <row r="680">
      <c r="A680" s="50"/>
      <c r="B680" s="44"/>
      <c r="C680" s="44"/>
      <c r="D680" s="44"/>
      <c r="E680" s="51"/>
      <c r="F680" s="44"/>
      <c r="G680" s="22"/>
    </row>
    <row r="681">
      <c r="A681" s="50"/>
      <c r="B681" s="44"/>
      <c r="C681" s="44"/>
      <c r="D681" s="44"/>
      <c r="E681" s="51"/>
      <c r="F681" s="44"/>
      <c r="G681" s="22"/>
    </row>
    <row r="682">
      <c r="A682" s="50"/>
      <c r="B682" s="44"/>
      <c r="C682" s="44"/>
      <c r="D682" s="44"/>
      <c r="E682" s="51"/>
      <c r="F682" s="44"/>
      <c r="G682" s="22"/>
    </row>
    <row r="683">
      <c r="A683" s="50"/>
      <c r="B683" s="44"/>
      <c r="C683" s="44"/>
      <c r="D683" s="44"/>
      <c r="E683" s="51"/>
      <c r="F683" s="44"/>
      <c r="G683" s="22"/>
    </row>
    <row r="684">
      <c r="A684" s="50"/>
      <c r="B684" s="44"/>
      <c r="C684" s="44"/>
      <c r="D684" s="44"/>
      <c r="E684" s="51"/>
      <c r="F684" s="44"/>
      <c r="G684" s="22"/>
    </row>
    <row r="685">
      <c r="A685" s="50"/>
      <c r="B685" s="44"/>
      <c r="C685" s="44"/>
      <c r="D685" s="44"/>
      <c r="E685" s="51"/>
      <c r="F685" s="44"/>
      <c r="G685" s="22"/>
    </row>
    <row r="686">
      <c r="A686" s="50"/>
      <c r="B686" s="44"/>
      <c r="C686" s="44"/>
      <c r="D686" s="44"/>
      <c r="E686" s="51"/>
      <c r="F686" s="44"/>
      <c r="G686" s="22"/>
    </row>
    <row r="687">
      <c r="A687" s="50"/>
      <c r="B687" s="44"/>
      <c r="C687" s="44"/>
      <c r="D687" s="44"/>
      <c r="E687" s="51"/>
      <c r="F687" s="44"/>
      <c r="G687" s="22"/>
    </row>
    <row r="688">
      <c r="A688" s="50"/>
      <c r="B688" s="44"/>
      <c r="C688" s="44"/>
      <c r="D688" s="44"/>
      <c r="E688" s="51"/>
      <c r="F688" s="44"/>
      <c r="G688" s="22"/>
    </row>
    <row r="689">
      <c r="A689" s="50"/>
      <c r="B689" s="44"/>
      <c r="C689" s="44"/>
      <c r="D689" s="44"/>
      <c r="E689" s="51"/>
      <c r="F689" s="44"/>
      <c r="G689" s="22"/>
    </row>
    <row r="690">
      <c r="A690" s="50"/>
      <c r="B690" s="44"/>
      <c r="C690" s="44"/>
      <c r="D690" s="44"/>
      <c r="E690" s="51"/>
      <c r="F690" s="44"/>
      <c r="G690" s="22"/>
    </row>
    <row r="691">
      <c r="A691" s="50"/>
      <c r="B691" s="44"/>
      <c r="C691" s="44"/>
      <c r="D691" s="44"/>
      <c r="E691" s="51"/>
      <c r="F691" s="44"/>
      <c r="G691" s="22"/>
    </row>
    <row r="692">
      <c r="A692" s="50"/>
      <c r="B692" s="44"/>
      <c r="C692" s="44"/>
      <c r="D692" s="44"/>
      <c r="E692" s="51"/>
      <c r="F692" s="44"/>
      <c r="G692" s="22"/>
    </row>
    <row r="693">
      <c r="A693" s="50"/>
      <c r="B693" s="44"/>
      <c r="C693" s="44"/>
      <c r="D693" s="44"/>
      <c r="E693" s="51"/>
      <c r="F693" s="44"/>
      <c r="G693" s="22"/>
    </row>
    <row r="694">
      <c r="A694" s="50"/>
      <c r="B694" s="44"/>
      <c r="C694" s="44"/>
      <c r="D694" s="44"/>
      <c r="E694" s="51"/>
      <c r="F694" s="44"/>
      <c r="G694" s="22"/>
    </row>
    <row r="695">
      <c r="A695" s="50"/>
      <c r="B695" s="44"/>
      <c r="C695" s="44"/>
      <c r="D695" s="44"/>
      <c r="E695" s="51"/>
      <c r="F695" s="44"/>
      <c r="G695" s="22"/>
    </row>
    <row r="696">
      <c r="A696" s="50"/>
      <c r="B696" s="44"/>
      <c r="C696" s="44"/>
      <c r="D696" s="44"/>
      <c r="E696" s="51"/>
      <c r="F696" s="44"/>
      <c r="G696" s="22"/>
    </row>
    <row r="697">
      <c r="A697" s="50"/>
      <c r="B697" s="44"/>
      <c r="C697" s="44"/>
      <c r="D697" s="44"/>
      <c r="E697" s="51"/>
      <c r="F697" s="44"/>
      <c r="G697" s="22"/>
    </row>
    <row r="698">
      <c r="A698" s="50"/>
      <c r="B698" s="44"/>
      <c r="C698" s="44"/>
      <c r="D698" s="44"/>
      <c r="E698" s="51"/>
      <c r="F698" s="44"/>
      <c r="G698" s="22"/>
    </row>
    <row r="699">
      <c r="A699" s="50"/>
      <c r="B699" s="44"/>
      <c r="C699" s="44"/>
      <c r="D699" s="44"/>
      <c r="E699" s="51"/>
      <c r="F699" s="44"/>
      <c r="G699" s="22"/>
    </row>
    <row r="700">
      <c r="A700" s="50"/>
      <c r="B700" s="44"/>
      <c r="C700" s="44"/>
      <c r="D700" s="44"/>
      <c r="E700" s="51"/>
      <c r="F700" s="44"/>
      <c r="G700" s="22"/>
    </row>
    <row r="701">
      <c r="A701" s="50"/>
      <c r="B701" s="44"/>
      <c r="C701" s="44"/>
      <c r="D701" s="44"/>
      <c r="E701" s="51"/>
      <c r="F701" s="44"/>
      <c r="G701" s="22"/>
    </row>
    <row r="702">
      <c r="A702" s="50"/>
      <c r="B702" s="44"/>
      <c r="C702" s="44"/>
      <c r="D702" s="44"/>
      <c r="E702" s="51"/>
      <c r="F702" s="44"/>
      <c r="G702" s="22"/>
    </row>
    <row r="703">
      <c r="A703" s="50"/>
      <c r="B703" s="44"/>
      <c r="C703" s="44"/>
      <c r="D703" s="44"/>
      <c r="E703" s="51"/>
      <c r="F703" s="44"/>
      <c r="G703" s="22"/>
    </row>
    <row r="704">
      <c r="A704" s="50"/>
      <c r="B704" s="44"/>
      <c r="C704" s="44"/>
      <c r="D704" s="44"/>
      <c r="E704" s="51"/>
      <c r="F704" s="44"/>
      <c r="G704" s="22"/>
    </row>
    <row r="705">
      <c r="A705" s="50"/>
      <c r="B705" s="44"/>
      <c r="C705" s="44"/>
      <c r="D705" s="44"/>
      <c r="E705" s="51"/>
      <c r="F705" s="44"/>
      <c r="G705" s="22"/>
    </row>
    <row r="706">
      <c r="A706" s="50"/>
      <c r="B706" s="44"/>
      <c r="C706" s="44"/>
      <c r="D706" s="44"/>
      <c r="E706" s="51"/>
      <c r="F706" s="44"/>
      <c r="G706" s="22"/>
    </row>
    <row r="707">
      <c r="A707" s="50"/>
      <c r="B707" s="44"/>
      <c r="C707" s="44"/>
      <c r="D707" s="44"/>
      <c r="E707" s="51"/>
      <c r="F707" s="44"/>
      <c r="G707" s="22"/>
    </row>
    <row r="708">
      <c r="A708" s="50"/>
      <c r="B708" s="44"/>
      <c r="C708" s="44"/>
      <c r="D708" s="44"/>
      <c r="E708" s="51"/>
      <c r="F708" s="44"/>
      <c r="G708" s="22"/>
    </row>
    <row r="709">
      <c r="A709" s="50"/>
      <c r="B709" s="44"/>
      <c r="C709" s="44"/>
      <c r="D709" s="44"/>
      <c r="E709" s="51"/>
      <c r="F709" s="44"/>
      <c r="G709" s="22"/>
    </row>
    <row r="710">
      <c r="A710" s="50"/>
      <c r="B710" s="44"/>
      <c r="C710" s="44"/>
      <c r="D710" s="44"/>
      <c r="E710" s="51"/>
      <c r="F710" s="44"/>
      <c r="G710" s="22"/>
    </row>
    <row r="711">
      <c r="A711" s="50"/>
      <c r="B711" s="44"/>
      <c r="C711" s="44"/>
      <c r="D711" s="44"/>
      <c r="E711" s="51"/>
      <c r="F711" s="44"/>
      <c r="G711" s="22"/>
    </row>
    <row r="712">
      <c r="A712" s="50"/>
      <c r="B712" s="44"/>
      <c r="C712" s="44"/>
      <c r="D712" s="44"/>
      <c r="E712" s="51"/>
      <c r="F712" s="44"/>
      <c r="G712" s="22"/>
    </row>
    <row r="713">
      <c r="A713" s="50"/>
      <c r="B713" s="44"/>
      <c r="C713" s="44"/>
      <c r="D713" s="44"/>
      <c r="E713" s="51"/>
      <c r="F713" s="44"/>
      <c r="G713" s="22"/>
    </row>
    <row r="714">
      <c r="A714" s="50"/>
      <c r="B714" s="44"/>
      <c r="C714" s="44"/>
      <c r="D714" s="44"/>
      <c r="E714" s="51"/>
      <c r="F714" s="44"/>
      <c r="G714" s="22"/>
    </row>
    <row r="715">
      <c r="A715" s="50"/>
      <c r="B715" s="44"/>
      <c r="C715" s="44"/>
      <c r="D715" s="44"/>
      <c r="E715" s="51"/>
      <c r="F715" s="44"/>
      <c r="G715" s="22"/>
    </row>
    <row r="716">
      <c r="A716" s="50"/>
      <c r="B716" s="44"/>
      <c r="C716" s="44"/>
      <c r="D716" s="44"/>
      <c r="E716" s="51"/>
      <c r="F716" s="44"/>
      <c r="G716" s="22"/>
    </row>
    <row r="717">
      <c r="A717" s="50"/>
      <c r="B717" s="44"/>
      <c r="C717" s="44"/>
      <c r="D717" s="44"/>
      <c r="E717" s="51"/>
      <c r="F717" s="44"/>
      <c r="G717" s="22"/>
    </row>
    <row r="718">
      <c r="A718" s="50"/>
      <c r="B718" s="44"/>
      <c r="C718" s="44"/>
      <c r="D718" s="44"/>
      <c r="E718" s="51"/>
      <c r="F718" s="44"/>
      <c r="G718" s="22"/>
    </row>
    <row r="719">
      <c r="A719" s="50"/>
      <c r="B719" s="44"/>
      <c r="C719" s="44"/>
      <c r="D719" s="44"/>
      <c r="E719" s="51"/>
      <c r="F719" s="44"/>
      <c r="G719" s="22"/>
    </row>
    <row r="720">
      <c r="A720" s="50"/>
      <c r="B720" s="44"/>
      <c r="C720" s="44"/>
      <c r="D720" s="44"/>
      <c r="E720" s="51"/>
      <c r="F720" s="44"/>
      <c r="G720" s="22"/>
    </row>
    <row r="721">
      <c r="A721" s="50"/>
      <c r="B721" s="44"/>
      <c r="C721" s="44"/>
      <c r="D721" s="44"/>
      <c r="E721" s="51"/>
      <c r="F721" s="44"/>
      <c r="G721" s="22"/>
    </row>
    <row r="722">
      <c r="A722" s="50"/>
      <c r="B722" s="44"/>
      <c r="C722" s="44"/>
      <c r="D722" s="44"/>
      <c r="E722" s="51"/>
      <c r="F722" s="44"/>
      <c r="G722" s="22"/>
    </row>
    <row r="723">
      <c r="A723" s="50"/>
      <c r="B723" s="44"/>
      <c r="C723" s="44"/>
      <c r="D723" s="44"/>
      <c r="E723" s="51"/>
      <c r="F723" s="44"/>
      <c r="G723" s="22"/>
    </row>
    <row r="724">
      <c r="A724" s="50"/>
      <c r="B724" s="44"/>
      <c r="C724" s="44"/>
      <c r="D724" s="44"/>
      <c r="E724" s="51"/>
      <c r="F724" s="44"/>
      <c r="G724" s="22"/>
    </row>
    <row r="725">
      <c r="A725" s="50"/>
      <c r="B725" s="44"/>
      <c r="C725" s="44"/>
      <c r="D725" s="44"/>
      <c r="E725" s="51"/>
      <c r="F725" s="44"/>
      <c r="G725" s="22"/>
    </row>
    <row r="726">
      <c r="A726" s="50"/>
      <c r="B726" s="44"/>
      <c r="C726" s="44"/>
      <c r="D726" s="44"/>
      <c r="E726" s="51"/>
      <c r="F726" s="44"/>
      <c r="G726" s="22"/>
    </row>
    <row r="727">
      <c r="A727" s="50"/>
      <c r="B727" s="44"/>
      <c r="C727" s="44"/>
      <c r="D727" s="44"/>
      <c r="E727" s="51"/>
      <c r="F727" s="44"/>
      <c r="G727" s="22"/>
    </row>
    <row r="728">
      <c r="A728" s="50"/>
      <c r="B728" s="44"/>
      <c r="C728" s="44"/>
      <c r="D728" s="44"/>
      <c r="E728" s="51"/>
      <c r="F728" s="44"/>
      <c r="G728" s="22"/>
    </row>
    <row r="729">
      <c r="A729" s="50"/>
      <c r="B729" s="44"/>
      <c r="C729" s="44"/>
      <c r="D729" s="44"/>
      <c r="E729" s="51"/>
      <c r="F729" s="44"/>
      <c r="G729" s="22"/>
    </row>
    <row r="730">
      <c r="A730" s="50"/>
      <c r="B730" s="44"/>
      <c r="C730" s="44"/>
      <c r="D730" s="44"/>
      <c r="E730" s="51"/>
      <c r="F730" s="44"/>
      <c r="G730" s="22"/>
    </row>
    <row r="731">
      <c r="A731" s="50"/>
      <c r="B731" s="44"/>
      <c r="C731" s="44"/>
      <c r="D731" s="44"/>
      <c r="E731" s="51"/>
      <c r="F731" s="44"/>
      <c r="G731" s="22"/>
    </row>
    <row r="732">
      <c r="A732" s="50"/>
      <c r="B732" s="44"/>
      <c r="C732" s="44"/>
      <c r="D732" s="44"/>
      <c r="E732" s="51"/>
      <c r="F732" s="44"/>
      <c r="G732" s="22"/>
    </row>
    <row r="733">
      <c r="A733" s="50"/>
      <c r="B733" s="44"/>
      <c r="C733" s="44"/>
      <c r="D733" s="44"/>
      <c r="E733" s="51"/>
      <c r="F733" s="44"/>
      <c r="G733" s="22"/>
    </row>
    <row r="734">
      <c r="A734" s="50"/>
      <c r="B734" s="44"/>
      <c r="C734" s="44"/>
      <c r="D734" s="44"/>
      <c r="E734" s="51"/>
      <c r="F734" s="44"/>
      <c r="G734" s="22"/>
    </row>
    <row r="735">
      <c r="A735" s="50"/>
      <c r="B735" s="44"/>
      <c r="C735" s="44"/>
      <c r="D735" s="44"/>
      <c r="E735" s="51"/>
      <c r="F735" s="44"/>
      <c r="G735" s="22"/>
    </row>
    <row r="736">
      <c r="A736" s="50"/>
      <c r="B736" s="44"/>
      <c r="C736" s="44"/>
      <c r="D736" s="44"/>
      <c r="E736" s="51"/>
      <c r="F736" s="44"/>
      <c r="G736" s="22"/>
    </row>
    <row r="737">
      <c r="A737" s="50"/>
      <c r="B737" s="44"/>
      <c r="C737" s="44"/>
      <c r="D737" s="44"/>
      <c r="E737" s="51"/>
      <c r="F737" s="44"/>
      <c r="G737" s="22"/>
    </row>
    <row r="738">
      <c r="A738" s="50"/>
      <c r="B738" s="44"/>
      <c r="C738" s="44"/>
      <c r="D738" s="44"/>
      <c r="E738" s="51"/>
      <c r="F738" s="44"/>
      <c r="G738" s="22"/>
    </row>
    <row r="739">
      <c r="A739" s="50"/>
      <c r="B739" s="44"/>
      <c r="C739" s="44"/>
      <c r="D739" s="44"/>
      <c r="E739" s="51"/>
      <c r="F739" s="44"/>
      <c r="G739" s="22"/>
    </row>
    <row r="740">
      <c r="A740" s="50"/>
      <c r="B740" s="44"/>
      <c r="C740" s="44"/>
      <c r="D740" s="44"/>
      <c r="E740" s="51"/>
      <c r="F740" s="44"/>
      <c r="G740" s="22"/>
    </row>
    <row r="741">
      <c r="A741" s="50"/>
      <c r="B741" s="44"/>
      <c r="C741" s="44"/>
      <c r="D741" s="44"/>
      <c r="E741" s="51"/>
      <c r="F741" s="44"/>
      <c r="G741" s="22"/>
    </row>
    <row r="742">
      <c r="A742" s="50"/>
      <c r="B742" s="44"/>
      <c r="C742" s="44"/>
      <c r="D742" s="44"/>
      <c r="E742" s="51"/>
      <c r="F742" s="44"/>
      <c r="G742" s="22"/>
    </row>
    <row r="743">
      <c r="A743" s="50"/>
      <c r="B743" s="44"/>
      <c r="C743" s="44"/>
      <c r="D743" s="44"/>
      <c r="E743" s="51"/>
      <c r="F743" s="44"/>
      <c r="G743" s="22"/>
    </row>
    <row r="744">
      <c r="A744" s="50"/>
      <c r="B744" s="44"/>
      <c r="C744" s="44"/>
      <c r="D744" s="44"/>
      <c r="E744" s="51"/>
      <c r="F744" s="44"/>
      <c r="G744" s="22"/>
    </row>
    <row r="745">
      <c r="A745" s="50"/>
      <c r="B745" s="44"/>
      <c r="C745" s="44"/>
      <c r="D745" s="44"/>
      <c r="E745" s="51"/>
      <c r="F745" s="44"/>
      <c r="G745" s="22"/>
    </row>
    <row r="746">
      <c r="A746" s="50"/>
      <c r="B746" s="44"/>
      <c r="C746" s="44"/>
      <c r="D746" s="44"/>
      <c r="E746" s="51"/>
      <c r="F746" s="44"/>
      <c r="G746" s="22"/>
    </row>
    <row r="747">
      <c r="A747" s="50"/>
      <c r="B747" s="44"/>
      <c r="C747" s="44"/>
      <c r="D747" s="44"/>
      <c r="E747" s="51"/>
      <c r="F747" s="44"/>
      <c r="G747" s="22"/>
    </row>
    <row r="748">
      <c r="A748" s="50"/>
      <c r="B748" s="44"/>
      <c r="C748" s="44"/>
      <c r="D748" s="44"/>
      <c r="E748" s="51"/>
      <c r="F748" s="44"/>
      <c r="G748" s="22"/>
    </row>
    <row r="749">
      <c r="A749" s="50"/>
      <c r="B749" s="44"/>
      <c r="C749" s="44"/>
      <c r="D749" s="44"/>
      <c r="E749" s="51"/>
      <c r="F749" s="44"/>
      <c r="G749" s="22"/>
    </row>
    <row r="750">
      <c r="A750" s="50"/>
      <c r="B750" s="44"/>
      <c r="C750" s="44"/>
      <c r="D750" s="44"/>
      <c r="E750" s="51"/>
      <c r="F750" s="44"/>
      <c r="G750" s="22"/>
    </row>
    <row r="751">
      <c r="A751" s="50"/>
      <c r="B751" s="44"/>
      <c r="C751" s="44"/>
      <c r="D751" s="44"/>
      <c r="E751" s="51"/>
      <c r="F751" s="44"/>
      <c r="G751" s="22"/>
    </row>
    <row r="752">
      <c r="A752" s="50"/>
      <c r="B752" s="44"/>
      <c r="C752" s="44"/>
      <c r="D752" s="44"/>
      <c r="E752" s="51"/>
      <c r="F752" s="44"/>
      <c r="G752" s="22"/>
    </row>
    <row r="753">
      <c r="A753" s="50"/>
      <c r="B753" s="44"/>
      <c r="C753" s="44"/>
      <c r="D753" s="44"/>
      <c r="E753" s="51"/>
      <c r="F753" s="44"/>
      <c r="G753" s="22"/>
    </row>
    <row r="754">
      <c r="A754" s="50"/>
      <c r="B754" s="44"/>
      <c r="C754" s="44"/>
      <c r="D754" s="44"/>
      <c r="E754" s="51"/>
      <c r="F754" s="44"/>
      <c r="G754" s="22"/>
    </row>
    <row r="755">
      <c r="A755" s="50"/>
      <c r="B755" s="44"/>
      <c r="C755" s="44"/>
      <c r="D755" s="44"/>
      <c r="E755" s="51"/>
      <c r="F755" s="44"/>
      <c r="G755" s="22"/>
    </row>
    <row r="756">
      <c r="A756" s="50"/>
      <c r="B756" s="44"/>
      <c r="C756" s="44"/>
      <c r="D756" s="44"/>
      <c r="E756" s="51"/>
      <c r="F756" s="44"/>
      <c r="G756" s="22"/>
    </row>
    <row r="757">
      <c r="A757" s="50"/>
      <c r="B757" s="44"/>
      <c r="C757" s="44"/>
      <c r="D757" s="44"/>
      <c r="E757" s="51"/>
      <c r="F757" s="44"/>
      <c r="G757" s="22"/>
    </row>
    <row r="758">
      <c r="A758" s="50"/>
      <c r="B758" s="44"/>
      <c r="C758" s="44"/>
      <c r="D758" s="44"/>
      <c r="E758" s="51"/>
      <c r="F758" s="44"/>
      <c r="G758" s="22"/>
    </row>
    <row r="759">
      <c r="A759" s="50"/>
      <c r="B759" s="44"/>
      <c r="C759" s="44"/>
      <c r="D759" s="44"/>
      <c r="E759" s="51"/>
      <c r="F759" s="44"/>
      <c r="G759" s="22"/>
    </row>
    <row r="760">
      <c r="A760" s="50"/>
      <c r="B760" s="44"/>
      <c r="C760" s="44"/>
      <c r="D760" s="44"/>
      <c r="E760" s="51"/>
      <c r="F760" s="44"/>
      <c r="G760" s="22"/>
    </row>
    <row r="761">
      <c r="A761" s="50"/>
      <c r="B761" s="44"/>
      <c r="C761" s="44"/>
      <c r="D761" s="44"/>
      <c r="E761" s="51"/>
      <c r="F761" s="44"/>
      <c r="G761" s="22"/>
    </row>
    <row r="762">
      <c r="A762" s="50"/>
      <c r="B762" s="44"/>
      <c r="C762" s="44"/>
      <c r="D762" s="44"/>
      <c r="E762" s="51"/>
      <c r="F762" s="44"/>
      <c r="G762" s="22"/>
    </row>
    <row r="763">
      <c r="A763" s="50"/>
      <c r="B763" s="44"/>
      <c r="C763" s="44"/>
      <c r="D763" s="44"/>
      <c r="E763" s="51"/>
      <c r="F763" s="44"/>
      <c r="G763" s="22"/>
    </row>
    <row r="764">
      <c r="A764" s="50"/>
      <c r="B764" s="44"/>
      <c r="C764" s="44"/>
      <c r="D764" s="44"/>
      <c r="E764" s="51"/>
      <c r="F764" s="44"/>
      <c r="G764" s="22"/>
    </row>
    <row r="765">
      <c r="A765" s="50"/>
      <c r="B765" s="44"/>
      <c r="C765" s="44"/>
      <c r="D765" s="44"/>
      <c r="E765" s="51"/>
      <c r="F765" s="44"/>
      <c r="G765" s="22"/>
    </row>
    <row r="766">
      <c r="A766" s="50"/>
      <c r="B766" s="44"/>
      <c r="C766" s="44"/>
      <c r="D766" s="44"/>
      <c r="E766" s="51"/>
      <c r="F766" s="44"/>
      <c r="G766" s="22"/>
    </row>
    <row r="767">
      <c r="A767" s="50"/>
      <c r="B767" s="44"/>
      <c r="C767" s="44"/>
      <c r="D767" s="44"/>
      <c r="E767" s="51"/>
      <c r="F767" s="44"/>
      <c r="G767" s="22"/>
    </row>
    <row r="768">
      <c r="A768" s="50"/>
      <c r="B768" s="44"/>
      <c r="C768" s="44"/>
      <c r="D768" s="44"/>
      <c r="E768" s="51"/>
      <c r="F768" s="44"/>
      <c r="G768" s="22"/>
    </row>
    <row r="769">
      <c r="A769" s="50"/>
      <c r="B769" s="44"/>
      <c r="C769" s="44"/>
      <c r="D769" s="44"/>
      <c r="E769" s="51"/>
      <c r="F769" s="44"/>
      <c r="G769" s="22"/>
    </row>
    <row r="770">
      <c r="A770" s="50"/>
      <c r="B770" s="44"/>
      <c r="C770" s="44"/>
      <c r="D770" s="44"/>
      <c r="E770" s="51"/>
      <c r="F770" s="44"/>
      <c r="G770" s="22"/>
    </row>
    <row r="771">
      <c r="A771" s="50"/>
      <c r="B771" s="44"/>
      <c r="C771" s="44"/>
      <c r="D771" s="44"/>
      <c r="E771" s="51"/>
      <c r="F771" s="44"/>
      <c r="G771" s="22"/>
    </row>
    <row r="772">
      <c r="A772" s="50"/>
      <c r="B772" s="44"/>
      <c r="C772" s="44"/>
      <c r="D772" s="44"/>
      <c r="E772" s="51"/>
      <c r="F772" s="44"/>
      <c r="G772" s="22"/>
    </row>
    <row r="773">
      <c r="A773" s="50"/>
      <c r="B773" s="44"/>
      <c r="C773" s="44"/>
      <c r="D773" s="44"/>
      <c r="E773" s="51"/>
      <c r="F773" s="44"/>
      <c r="G773" s="22"/>
    </row>
    <row r="774">
      <c r="A774" s="50"/>
      <c r="B774" s="44"/>
      <c r="C774" s="44"/>
      <c r="D774" s="44"/>
      <c r="E774" s="51"/>
      <c r="F774" s="44"/>
      <c r="G774" s="22"/>
    </row>
    <row r="775">
      <c r="A775" s="50"/>
      <c r="B775" s="44"/>
      <c r="C775" s="44"/>
      <c r="D775" s="44"/>
      <c r="E775" s="51"/>
      <c r="F775" s="44"/>
      <c r="G775" s="22"/>
    </row>
    <row r="776">
      <c r="A776" s="50"/>
      <c r="B776" s="44"/>
      <c r="C776" s="44"/>
      <c r="D776" s="44"/>
      <c r="E776" s="51"/>
      <c r="F776" s="44"/>
      <c r="G776" s="22"/>
    </row>
    <row r="777">
      <c r="A777" s="50"/>
      <c r="B777" s="44"/>
      <c r="C777" s="44"/>
      <c r="D777" s="44"/>
      <c r="E777" s="51"/>
      <c r="F777" s="44"/>
      <c r="G777" s="22"/>
    </row>
    <row r="778">
      <c r="A778" s="50"/>
      <c r="B778" s="44"/>
      <c r="C778" s="44"/>
      <c r="D778" s="44"/>
      <c r="E778" s="51"/>
      <c r="F778" s="44"/>
      <c r="G778" s="22"/>
    </row>
    <row r="779">
      <c r="A779" s="50"/>
      <c r="B779" s="44"/>
      <c r="C779" s="44"/>
      <c r="D779" s="44"/>
      <c r="E779" s="51"/>
      <c r="F779" s="44"/>
      <c r="G779" s="22"/>
    </row>
    <row r="780">
      <c r="A780" s="50"/>
      <c r="B780" s="44"/>
      <c r="C780" s="44"/>
      <c r="D780" s="44"/>
      <c r="E780" s="51"/>
      <c r="F780" s="44"/>
      <c r="G780" s="22"/>
    </row>
    <row r="781">
      <c r="A781" s="50"/>
      <c r="B781" s="44"/>
      <c r="C781" s="44"/>
      <c r="D781" s="44"/>
      <c r="E781" s="51"/>
      <c r="F781" s="44"/>
      <c r="G781" s="22"/>
    </row>
    <row r="782">
      <c r="A782" s="50"/>
      <c r="B782" s="44"/>
      <c r="C782" s="44"/>
      <c r="D782" s="44"/>
      <c r="E782" s="51"/>
      <c r="F782" s="44"/>
      <c r="G782" s="22"/>
    </row>
    <row r="783">
      <c r="A783" s="50"/>
      <c r="B783" s="44"/>
      <c r="C783" s="44"/>
      <c r="D783" s="44"/>
      <c r="E783" s="51"/>
      <c r="F783" s="44"/>
      <c r="G783" s="22"/>
    </row>
    <row r="784">
      <c r="A784" s="50"/>
      <c r="B784" s="44"/>
      <c r="C784" s="44"/>
      <c r="D784" s="44"/>
      <c r="E784" s="51"/>
      <c r="F784" s="44"/>
      <c r="G784" s="22"/>
    </row>
    <row r="785">
      <c r="A785" s="50"/>
      <c r="B785" s="44"/>
      <c r="C785" s="44"/>
      <c r="D785" s="44"/>
      <c r="E785" s="51"/>
      <c r="F785" s="44"/>
      <c r="G785" s="22"/>
    </row>
    <row r="786">
      <c r="A786" s="50"/>
      <c r="B786" s="44"/>
      <c r="C786" s="44"/>
      <c r="D786" s="44"/>
      <c r="E786" s="51"/>
      <c r="F786" s="44"/>
      <c r="G786" s="22"/>
    </row>
    <row r="787">
      <c r="A787" s="50"/>
      <c r="B787" s="44"/>
      <c r="C787" s="44"/>
      <c r="D787" s="44"/>
      <c r="E787" s="51"/>
      <c r="F787" s="44"/>
      <c r="G787" s="22"/>
    </row>
    <row r="788">
      <c r="A788" s="50"/>
      <c r="B788" s="44"/>
      <c r="C788" s="44"/>
      <c r="D788" s="44"/>
      <c r="E788" s="51"/>
      <c r="F788" s="44"/>
      <c r="G788" s="22"/>
    </row>
    <row r="789">
      <c r="A789" s="50"/>
      <c r="B789" s="44"/>
      <c r="C789" s="44"/>
      <c r="D789" s="44"/>
      <c r="E789" s="51"/>
      <c r="F789" s="44"/>
      <c r="G789" s="22"/>
    </row>
    <row r="790">
      <c r="A790" s="50"/>
      <c r="B790" s="44"/>
      <c r="C790" s="44"/>
      <c r="D790" s="44"/>
      <c r="E790" s="51"/>
      <c r="F790" s="44"/>
      <c r="G790" s="22"/>
    </row>
    <row r="791">
      <c r="A791" s="50"/>
      <c r="B791" s="44"/>
      <c r="C791" s="44"/>
      <c r="D791" s="44"/>
      <c r="E791" s="51"/>
      <c r="F791" s="44"/>
      <c r="G791" s="22"/>
    </row>
    <row r="792">
      <c r="A792" s="50"/>
      <c r="B792" s="44"/>
      <c r="C792" s="44"/>
      <c r="D792" s="44"/>
      <c r="E792" s="51"/>
      <c r="F792" s="44"/>
      <c r="G792" s="22"/>
    </row>
    <row r="793">
      <c r="A793" s="50"/>
      <c r="B793" s="44"/>
      <c r="C793" s="44"/>
      <c r="D793" s="44"/>
      <c r="E793" s="51"/>
      <c r="F793" s="44"/>
      <c r="G793" s="22"/>
    </row>
    <row r="794">
      <c r="A794" s="50"/>
      <c r="B794" s="44"/>
      <c r="C794" s="44"/>
      <c r="D794" s="44"/>
      <c r="E794" s="51"/>
      <c r="F794" s="44"/>
      <c r="G794" s="22"/>
    </row>
    <row r="795">
      <c r="A795" s="50"/>
      <c r="B795" s="44"/>
      <c r="C795" s="44"/>
      <c r="D795" s="44"/>
      <c r="E795" s="51"/>
      <c r="F795" s="44"/>
      <c r="G795" s="22"/>
    </row>
    <row r="796">
      <c r="A796" s="50"/>
      <c r="B796" s="44"/>
      <c r="C796" s="44"/>
      <c r="D796" s="44"/>
      <c r="E796" s="51"/>
      <c r="F796" s="44"/>
      <c r="G796" s="22"/>
    </row>
    <row r="797">
      <c r="A797" s="50"/>
      <c r="B797" s="44"/>
      <c r="C797" s="44"/>
      <c r="D797" s="44"/>
      <c r="E797" s="51"/>
      <c r="F797" s="44"/>
      <c r="G797" s="22"/>
    </row>
    <row r="798">
      <c r="A798" s="50"/>
      <c r="B798" s="44"/>
      <c r="C798" s="44"/>
      <c r="D798" s="44"/>
      <c r="E798" s="51"/>
      <c r="F798" s="44"/>
      <c r="G798" s="22"/>
    </row>
    <row r="799">
      <c r="A799" s="50"/>
      <c r="B799" s="44"/>
      <c r="C799" s="44"/>
      <c r="D799" s="44"/>
      <c r="E799" s="51"/>
      <c r="F799" s="44"/>
      <c r="G799" s="22"/>
    </row>
    <row r="800">
      <c r="A800" s="50"/>
      <c r="B800" s="44"/>
      <c r="C800" s="44"/>
      <c r="D800" s="44"/>
      <c r="E800" s="51"/>
      <c r="F800" s="44"/>
      <c r="G800" s="22"/>
    </row>
    <row r="801">
      <c r="A801" s="50"/>
      <c r="B801" s="44"/>
      <c r="C801" s="44"/>
      <c r="D801" s="44"/>
      <c r="E801" s="51"/>
      <c r="F801" s="44"/>
      <c r="G801" s="22"/>
    </row>
    <row r="802">
      <c r="A802" s="50"/>
      <c r="B802" s="44"/>
      <c r="C802" s="44"/>
      <c r="D802" s="44"/>
      <c r="E802" s="51"/>
      <c r="F802" s="44"/>
      <c r="G802" s="22"/>
    </row>
    <row r="803">
      <c r="A803" s="50"/>
      <c r="B803" s="44"/>
      <c r="C803" s="44"/>
      <c r="D803" s="44"/>
      <c r="E803" s="51"/>
      <c r="F803" s="44"/>
      <c r="G803" s="22"/>
    </row>
    <row r="804">
      <c r="A804" s="50"/>
      <c r="B804" s="44"/>
      <c r="C804" s="44"/>
      <c r="D804" s="44"/>
      <c r="E804" s="51"/>
      <c r="F804" s="44"/>
      <c r="G804" s="22"/>
    </row>
    <row r="805">
      <c r="A805" s="50"/>
      <c r="B805" s="44"/>
      <c r="C805" s="44"/>
      <c r="D805" s="44"/>
      <c r="E805" s="51"/>
      <c r="F805" s="44"/>
      <c r="G805" s="22"/>
    </row>
    <row r="806">
      <c r="A806" s="50"/>
      <c r="B806" s="44"/>
      <c r="C806" s="44"/>
      <c r="D806" s="44"/>
      <c r="E806" s="51"/>
      <c r="F806" s="44"/>
      <c r="G806" s="22"/>
    </row>
    <row r="807">
      <c r="A807" s="50"/>
      <c r="B807" s="44"/>
      <c r="C807" s="44"/>
      <c r="D807" s="44"/>
      <c r="E807" s="51"/>
      <c r="F807" s="44"/>
      <c r="G807" s="22"/>
    </row>
    <row r="808">
      <c r="A808" s="50"/>
      <c r="B808" s="44"/>
      <c r="C808" s="44"/>
      <c r="D808" s="44"/>
      <c r="E808" s="51"/>
      <c r="F808" s="44"/>
      <c r="G808" s="22"/>
    </row>
    <row r="809">
      <c r="A809" s="50"/>
      <c r="B809" s="44"/>
      <c r="C809" s="44"/>
      <c r="D809" s="44"/>
      <c r="E809" s="51"/>
      <c r="F809" s="44"/>
      <c r="G809" s="22"/>
    </row>
    <row r="810">
      <c r="A810" s="50"/>
      <c r="B810" s="44"/>
      <c r="C810" s="44"/>
      <c r="D810" s="44"/>
      <c r="E810" s="51"/>
      <c r="F810" s="44"/>
      <c r="G810" s="22"/>
    </row>
    <row r="811">
      <c r="A811" s="50"/>
      <c r="B811" s="44"/>
      <c r="C811" s="44"/>
      <c r="D811" s="44"/>
      <c r="E811" s="51"/>
      <c r="F811" s="44"/>
      <c r="G811" s="22"/>
    </row>
    <row r="812">
      <c r="A812" s="50"/>
      <c r="B812" s="44"/>
      <c r="C812" s="44"/>
      <c r="D812" s="44"/>
      <c r="E812" s="51"/>
      <c r="F812" s="44"/>
      <c r="G812" s="22"/>
    </row>
    <row r="813">
      <c r="A813" s="50"/>
      <c r="B813" s="44"/>
      <c r="C813" s="44"/>
      <c r="D813" s="44"/>
      <c r="E813" s="51"/>
      <c r="F813" s="44"/>
      <c r="G813" s="22"/>
    </row>
    <row r="814">
      <c r="A814" s="50"/>
      <c r="B814" s="44"/>
      <c r="C814" s="44"/>
      <c r="D814" s="44"/>
      <c r="E814" s="51"/>
      <c r="F814" s="44"/>
      <c r="G814" s="22"/>
    </row>
    <row r="815">
      <c r="A815" s="50"/>
      <c r="B815" s="44"/>
      <c r="C815" s="44"/>
      <c r="D815" s="44"/>
      <c r="E815" s="51"/>
      <c r="F815" s="44"/>
      <c r="G815" s="22"/>
    </row>
    <row r="816">
      <c r="A816" s="50"/>
      <c r="B816" s="44"/>
      <c r="C816" s="44"/>
      <c r="D816" s="44"/>
      <c r="E816" s="51"/>
      <c r="F816" s="44"/>
      <c r="G816" s="22"/>
    </row>
    <row r="817">
      <c r="A817" s="50"/>
      <c r="B817" s="44"/>
      <c r="C817" s="44"/>
      <c r="D817" s="44"/>
      <c r="E817" s="51"/>
      <c r="F817" s="44"/>
      <c r="G817" s="22"/>
    </row>
    <row r="818">
      <c r="A818" s="50"/>
      <c r="B818" s="44"/>
      <c r="C818" s="44"/>
      <c r="D818" s="44"/>
      <c r="E818" s="51"/>
      <c r="F818" s="44"/>
      <c r="G818" s="22"/>
    </row>
    <row r="819">
      <c r="A819" s="50"/>
      <c r="B819" s="44"/>
      <c r="C819" s="44"/>
      <c r="D819" s="44"/>
      <c r="E819" s="51"/>
      <c r="F819" s="44"/>
      <c r="G819" s="22"/>
    </row>
    <row r="820">
      <c r="A820" s="50"/>
      <c r="B820" s="44"/>
      <c r="C820" s="44"/>
      <c r="D820" s="44"/>
      <c r="E820" s="51"/>
      <c r="F820" s="44"/>
      <c r="G820" s="22"/>
    </row>
    <row r="821">
      <c r="A821" s="50"/>
      <c r="B821" s="44"/>
      <c r="C821" s="44"/>
      <c r="D821" s="44"/>
      <c r="E821" s="51"/>
      <c r="F821" s="44"/>
      <c r="G821" s="22"/>
    </row>
    <row r="822">
      <c r="A822" s="50"/>
      <c r="B822" s="44"/>
      <c r="C822" s="44"/>
      <c r="D822" s="44"/>
      <c r="E822" s="51"/>
      <c r="F822" s="44"/>
      <c r="G822" s="22"/>
    </row>
    <row r="823">
      <c r="A823" s="50"/>
      <c r="B823" s="44"/>
      <c r="C823" s="44"/>
      <c r="D823" s="44"/>
      <c r="E823" s="51"/>
      <c r="F823" s="44"/>
      <c r="G823" s="22"/>
    </row>
    <row r="824">
      <c r="A824" s="50"/>
      <c r="B824" s="44"/>
      <c r="C824" s="44"/>
      <c r="D824" s="44"/>
      <c r="E824" s="51"/>
      <c r="F824" s="44"/>
      <c r="G824" s="22"/>
    </row>
    <row r="825">
      <c r="A825" s="50"/>
      <c r="B825" s="44"/>
      <c r="C825" s="44"/>
      <c r="D825" s="44"/>
      <c r="E825" s="51"/>
      <c r="F825" s="44"/>
      <c r="G825" s="22"/>
    </row>
    <row r="826">
      <c r="A826" s="50"/>
      <c r="B826" s="44"/>
      <c r="C826" s="44"/>
      <c r="D826" s="44"/>
      <c r="E826" s="51"/>
      <c r="F826" s="44"/>
      <c r="G826" s="22"/>
    </row>
    <row r="827">
      <c r="A827" s="50"/>
      <c r="B827" s="44"/>
      <c r="C827" s="44"/>
      <c r="D827" s="44"/>
      <c r="E827" s="51"/>
      <c r="F827" s="44"/>
      <c r="G827" s="22"/>
    </row>
    <row r="828">
      <c r="A828" s="50"/>
      <c r="B828" s="44"/>
      <c r="C828" s="44"/>
      <c r="D828" s="44"/>
      <c r="E828" s="51"/>
      <c r="F828" s="44"/>
      <c r="G828" s="22"/>
    </row>
    <row r="829">
      <c r="A829" s="50"/>
      <c r="B829" s="44"/>
      <c r="C829" s="44"/>
      <c r="D829" s="44"/>
      <c r="E829" s="51"/>
      <c r="F829" s="44"/>
      <c r="G829" s="22"/>
    </row>
    <row r="830">
      <c r="A830" s="50"/>
      <c r="B830" s="44"/>
      <c r="C830" s="44"/>
      <c r="D830" s="44"/>
      <c r="E830" s="51"/>
      <c r="F830" s="44"/>
      <c r="G830" s="22"/>
    </row>
    <row r="831">
      <c r="A831" s="50"/>
      <c r="B831" s="44"/>
      <c r="C831" s="44"/>
      <c r="D831" s="44"/>
      <c r="E831" s="51"/>
      <c r="F831" s="44"/>
      <c r="G831" s="22"/>
    </row>
    <row r="832">
      <c r="A832" s="50"/>
      <c r="B832" s="44"/>
      <c r="C832" s="44"/>
      <c r="D832" s="44"/>
      <c r="E832" s="51"/>
      <c r="F832" s="44"/>
      <c r="G832" s="22"/>
    </row>
    <row r="833">
      <c r="A833" s="50"/>
      <c r="B833" s="44"/>
      <c r="C833" s="44"/>
      <c r="D833" s="44"/>
      <c r="E833" s="51"/>
      <c r="F833" s="44"/>
      <c r="G833" s="22"/>
    </row>
    <row r="834">
      <c r="A834" s="50"/>
      <c r="B834" s="44"/>
      <c r="C834" s="44"/>
      <c r="D834" s="44"/>
      <c r="E834" s="51"/>
      <c r="F834" s="44"/>
      <c r="G834" s="22"/>
    </row>
    <row r="835">
      <c r="A835" s="50"/>
      <c r="B835" s="44"/>
      <c r="C835" s="44"/>
      <c r="D835" s="44"/>
      <c r="E835" s="51"/>
      <c r="F835" s="44"/>
      <c r="G835" s="22"/>
    </row>
    <row r="836">
      <c r="A836" s="50"/>
      <c r="B836" s="44"/>
      <c r="C836" s="44"/>
      <c r="D836" s="44"/>
      <c r="E836" s="51"/>
      <c r="F836" s="44"/>
      <c r="G836" s="22"/>
    </row>
    <row r="837">
      <c r="A837" s="50"/>
      <c r="B837" s="44"/>
      <c r="C837" s="44"/>
      <c r="D837" s="44"/>
      <c r="E837" s="51"/>
      <c r="F837" s="44"/>
      <c r="G837" s="22"/>
    </row>
    <row r="838">
      <c r="A838" s="50"/>
      <c r="B838" s="44"/>
      <c r="C838" s="44"/>
      <c r="D838" s="44"/>
      <c r="E838" s="51"/>
      <c r="F838" s="44"/>
      <c r="G838" s="22"/>
    </row>
    <row r="839">
      <c r="A839" s="50"/>
      <c r="B839" s="44"/>
      <c r="C839" s="44"/>
      <c r="D839" s="44"/>
      <c r="E839" s="51"/>
      <c r="F839" s="44"/>
      <c r="G839" s="22"/>
    </row>
    <row r="840">
      <c r="A840" s="50"/>
      <c r="B840" s="44"/>
      <c r="C840" s="44"/>
      <c r="D840" s="44"/>
      <c r="E840" s="51"/>
      <c r="F840" s="44"/>
      <c r="G840" s="22"/>
    </row>
    <row r="841">
      <c r="A841" s="50"/>
      <c r="B841" s="44"/>
      <c r="C841" s="44"/>
      <c r="D841" s="44"/>
      <c r="E841" s="51"/>
      <c r="F841" s="44"/>
      <c r="G841" s="22"/>
    </row>
    <row r="842">
      <c r="A842" s="50"/>
      <c r="B842" s="44"/>
      <c r="C842" s="44"/>
      <c r="D842" s="44"/>
      <c r="E842" s="51"/>
      <c r="F842" s="44"/>
      <c r="G842" s="22"/>
    </row>
    <row r="843">
      <c r="A843" s="50"/>
      <c r="B843" s="44"/>
      <c r="C843" s="44"/>
      <c r="D843" s="44"/>
      <c r="E843" s="51"/>
      <c r="F843" s="44"/>
      <c r="G843" s="22"/>
    </row>
    <row r="844">
      <c r="A844" s="50"/>
      <c r="B844" s="44"/>
      <c r="C844" s="44"/>
      <c r="D844" s="44"/>
      <c r="E844" s="51"/>
      <c r="F844" s="44"/>
      <c r="G844" s="22"/>
    </row>
    <row r="845">
      <c r="A845" s="50"/>
      <c r="B845" s="44"/>
      <c r="C845" s="44"/>
      <c r="D845" s="44"/>
      <c r="E845" s="51"/>
      <c r="F845" s="44"/>
      <c r="G845" s="22"/>
    </row>
    <row r="846">
      <c r="A846" s="50"/>
      <c r="B846" s="44"/>
      <c r="C846" s="44"/>
      <c r="D846" s="44"/>
      <c r="E846" s="51"/>
      <c r="F846" s="44"/>
      <c r="G846" s="22"/>
    </row>
    <row r="847">
      <c r="A847" s="50"/>
      <c r="B847" s="44"/>
      <c r="C847" s="44"/>
      <c r="D847" s="44"/>
      <c r="E847" s="51"/>
      <c r="F847" s="44"/>
      <c r="G847" s="22"/>
    </row>
    <row r="848">
      <c r="A848" s="50"/>
      <c r="B848" s="44"/>
      <c r="C848" s="44"/>
      <c r="D848" s="44"/>
      <c r="E848" s="51"/>
      <c r="F848" s="44"/>
      <c r="G848" s="22"/>
    </row>
    <row r="849">
      <c r="A849" s="50"/>
      <c r="B849" s="44"/>
      <c r="C849" s="44"/>
      <c r="D849" s="44"/>
      <c r="E849" s="51"/>
      <c r="F849" s="44"/>
      <c r="G849" s="22"/>
    </row>
    <row r="850">
      <c r="A850" s="50"/>
      <c r="B850" s="44"/>
      <c r="C850" s="44"/>
      <c r="D850" s="44"/>
      <c r="E850" s="51"/>
      <c r="F850" s="44"/>
      <c r="G850" s="22"/>
    </row>
    <row r="851">
      <c r="A851" s="50"/>
      <c r="B851" s="44"/>
      <c r="C851" s="44"/>
      <c r="D851" s="44"/>
      <c r="E851" s="51"/>
      <c r="F851" s="44"/>
      <c r="G851" s="22"/>
    </row>
    <row r="852">
      <c r="A852" s="50"/>
      <c r="B852" s="44"/>
      <c r="C852" s="44"/>
      <c r="D852" s="44"/>
      <c r="E852" s="51"/>
      <c r="F852" s="44"/>
      <c r="G852" s="22"/>
    </row>
    <row r="853">
      <c r="A853" s="50"/>
      <c r="B853" s="44"/>
      <c r="C853" s="44"/>
      <c r="D853" s="44"/>
      <c r="E853" s="51"/>
      <c r="F853" s="44"/>
      <c r="G853" s="22"/>
    </row>
    <row r="854">
      <c r="A854" s="50"/>
      <c r="B854" s="44"/>
      <c r="C854" s="44"/>
      <c r="D854" s="44"/>
      <c r="E854" s="51"/>
      <c r="F854" s="44"/>
      <c r="G854" s="22"/>
    </row>
    <row r="855">
      <c r="A855" s="50"/>
      <c r="B855" s="44"/>
      <c r="C855" s="44"/>
      <c r="D855" s="44"/>
      <c r="E855" s="51"/>
      <c r="F855" s="44"/>
      <c r="G855" s="22"/>
    </row>
    <row r="856">
      <c r="A856" s="50"/>
      <c r="B856" s="44"/>
      <c r="C856" s="44"/>
      <c r="D856" s="44"/>
      <c r="E856" s="51"/>
      <c r="F856" s="44"/>
      <c r="G856" s="22"/>
    </row>
    <row r="857">
      <c r="A857" s="50"/>
      <c r="B857" s="44"/>
      <c r="C857" s="44"/>
      <c r="D857" s="44"/>
      <c r="E857" s="51"/>
      <c r="F857" s="44"/>
      <c r="G857" s="22"/>
    </row>
    <row r="858">
      <c r="A858" s="50"/>
      <c r="B858" s="44"/>
      <c r="C858" s="44"/>
      <c r="D858" s="44"/>
      <c r="E858" s="51"/>
      <c r="F858" s="44"/>
      <c r="G858" s="22"/>
    </row>
    <row r="859">
      <c r="A859" s="50"/>
      <c r="B859" s="44"/>
      <c r="C859" s="44"/>
      <c r="D859" s="44"/>
      <c r="E859" s="51"/>
      <c r="F859" s="44"/>
      <c r="G859" s="22"/>
    </row>
    <row r="860">
      <c r="A860" s="50"/>
      <c r="B860" s="44"/>
      <c r="C860" s="44"/>
      <c r="D860" s="44"/>
      <c r="E860" s="51"/>
      <c r="F860" s="44"/>
      <c r="G860" s="22"/>
    </row>
    <row r="861">
      <c r="A861" s="50"/>
      <c r="B861" s="44"/>
      <c r="C861" s="44"/>
      <c r="D861" s="44"/>
      <c r="E861" s="51"/>
      <c r="F861" s="44"/>
      <c r="G861" s="22"/>
    </row>
    <row r="862">
      <c r="A862" s="50"/>
      <c r="B862" s="44"/>
      <c r="C862" s="44"/>
      <c r="D862" s="44"/>
      <c r="E862" s="51"/>
      <c r="F862" s="44"/>
      <c r="G862" s="22"/>
    </row>
    <row r="863">
      <c r="A863" s="50"/>
      <c r="B863" s="44"/>
      <c r="C863" s="44"/>
      <c r="D863" s="44"/>
      <c r="E863" s="51"/>
      <c r="F863" s="44"/>
      <c r="G863" s="22"/>
    </row>
    <row r="864">
      <c r="A864" s="50"/>
      <c r="B864" s="44"/>
      <c r="C864" s="44"/>
      <c r="D864" s="44"/>
      <c r="E864" s="51"/>
      <c r="F864" s="44"/>
      <c r="G864" s="22"/>
    </row>
    <row r="865">
      <c r="A865" s="50"/>
      <c r="B865" s="44"/>
      <c r="C865" s="44"/>
      <c r="D865" s="44"/>
      <c r="E865" s="51"/>
      <c r="F865" s="44"/>
      <c r="G865" s="22"/>
    </row>
    <row r="866">
      <c r="A866" s="50"/>
      <c r="B866" s="44"/>
      <c r="C866" s="44"/>
      <c r="D866" s="44"/>
      <c r="E866" s="51"/>
      <c r="F866" s="44"/>
      <c r="G866" s="22"/>
    </row>
    <row r="867">
      <c r="A867" s="50"/>
      <c r="B867" s="44"/>
      <c r="C867" s="44"/>
      <c r="D867" s="44"/>
      <c r="E867" s="51"/>
      <c r="F867" s="44"/>
      <c r="G867" s="22"/>
    </row>
    <row r="868">
      <c r="A868" s="50"/>
      <c r="B868" s="44"/>
      <c r="C868" s="44"/>
      <c r="D868" s="44"/>
      <c r="E868" s="51"/>
      <c r="F868" s="44"/>
      <c r="G868" s="22"/>
    </row>
    <row r="869">
      <c r="A869" s="50"/>
      <c r="B869" s="44"/>
      <c r="C869" s="44"/>
      <c r="D869" s="44"/>
      <c r="E869" s="51"/>
      <c r="F869" s="44"/>
      <c r="G869" s="22"/>
    </row>
    <row r="870">
      <c r="A870" s="50"/>
      <c r="B870" s="44"/>
      <c r="C870" s="44"/>
      <c r="D870" s="44"/>
      <c r="E870" s="51"/>
      <c r="F870" s="44"/>
      <c r="G870" s="22"/>
    </row>
    <row r="871">
      <c r="A871" s="50"/>
      <c r="B871" s="44"/>
      <c r="C871" s="44"/>
      <c r="D871" s="44"/>
      <c r="E871" s="51"/>
      <c r="F871" s="44"/>
      <c r="G871" s="22"/>
    </row>
    <row r="872">
      <c r="A872" s="50"/>
      <c r="B872" s="44"/>
      <c r="C872" s="44"/>
      <c r="D872" s="44"/>
      <c r="E872" s="51"/>
      <c r="F872" s="44"/>
      <c r="G872" s="22"/>
    </row>
    <row r="873">
      <c r="A873" s="50"/>
      <c r="B873" s="44"/>
      <c r="C873" s="44"/>
      <c r="D873" s="44"/>
      <c r="E873" s="51"/>
      <c r="F873" s="44"/>
      <c r="G873" s="22"/>
    </row>
    <row r="874">
      <c r="A874" s="50"/>
      <c r="B874" s="44"/>
      <c r="C874" s="44"/>
      <c r="D874" s="44"/>
      <c r="E874" s="51"/>
      <c r="F874" s="44"/>
      <c r="G874" s="22"/>
    </row>
    <row r="875">
      <c r="A875" s="50"/>
      <c r="B875" s="44"/>
      <c r="C875" s="44"/>
      <c r="D875" s="44"/>
      <c r="E875" s="51"/>
      <c r="F875" s="44"/>
      <c r="G875" s="22"/>
    </row>
    <row r="876">
      <c r="A876" s="50"/>
      <c r="B876" s="44"/>
      <c r="C876" s="44"/>
      <c r="D876" s="44"/>
      <c r="E876" s="51"/>
      <c r="F876" s="44"/>
      <c r="G876" s="22"/>
    </row>
    <row r="877">
      <c r="A877" s="50"/>
      <c r="B877" s="44"/>
      <c r="C877" s="44"/>
      <c r="D877" s="44"/>
      <c r="E877" s="51"/>
      <c r="F877" s="44"/>
      <c r="G877" s="22"/>
    </row>
    <row r="878">
      <c r="A878" s="50"/>
      <c r="B878" s="44"/>
      <c r="C878" s="44"/>
      <c r="D878" s="44"/>
      <c r="E878" s="51"/>
      <c r="F878" s="44"/>
      <c r="G878" s="22"/>
    </row>
    <row r="879">
      <c r="A879" s="50"/>
      <c r="B879" s="44"/>
      <c r="C879" s="44"/>
      <c r="D879" s="44"/>
      <c r="E879" s="51"/>
      <c r="F879" s="44"/>
      <c r="G879" s="22"/>
    </row>
    <row r="880">
      <c r="A880" s="50"/>
      <c r="B880" s="44"/>
      <c r="C880" s="44"/>
      <c r="D880" s="44"/>
      <c r="E880" s="51"/>
      <c r="F880" s="44"/>
      <c r="G880" s="22"/>
    </row>
    <row r="881">
      <c r="A881" s="50"/>
      <c r="B881" s="44"/>
      <c r="C881" s="44"/>
      <c r="D881" s="44"/>
      <c r="E881" s="51"/>
      <c r="F881" s="44"/>
      <c r="G881" s="22"/>
    </row>
    <row r="882">
      <c r="A882" s="50"/>
      <c r="B882" s="44"/>
      <c r="C882" s="44"/>
      <c r="D882" s="44"/>
      <c r="E882" s="51"/>
      <c r="F882" s="44"/>
      <c r="G882" s="22"/>
    </row>
    <row r="883">
      <c r="A883" s="50"/>
      <c r="B883" s="44"/>
      <c r="C883" s="44"/>
      <c r="D883" s="44"/>
      <c r="E883" s="51"/>
      <c r="F883" s="44"/>
      <c r="G883" s="22"/>
    </row>
    <row r="884">
      <c r="A884" s="50"/>
      <c r="B884" s="44"/>
      <c r="C884" s="44"/>
      <c r="D884" s="44"/>
      <c r="E884" s="51"/>
      <c r="F884" s="44"/>
      <c r="G884" s="22"/>
    </row>
    <row r="885">
      <c r="A885" s="50"/>
      <c r="B885" s="44"/>
      <c r="C885" s="44"/>
      <c r="D885" s="44"/>
      <c r="E885" s="51"/>
      <c r="F885" s="44"/>
      <c r="G885" s="22"/>
    </row>
    <row r="886">
      <c r="A886" s="50"/>
      <c r="B886" s="44"/>
      <c r="C886" s="44"/>
      <c r="D886" s="44"/>
      <c r="E886" s="51"/>
      <c r="F886" s="44"/>
      <c r="G886" s="22"/>
    </row>
    <row r="887">
      <c r="A887" s="50"/>
      <c r="B887" s="44"/>
      <c r="C887" s="44"/>
      <c r="D887" s="44"/>
      <c r="E887" s="51"/>
      <c r="F887" s="44"/>
      <c r="G887" s="22"/>
    </row>
    <row r="888">
      <c r="A888" s="50"/>
      <c r="B888" s="44"/>
      <c r="C888" s="44"/>
      <c r="D888" s="44"/>
      <c r="E888" s="51"/>
      <c r="F888" s="44"/>
      <c r="G888" s="22"/>
    </row>
    <row r="889">
      <c r="A889" s="50"/>
      <c r="B889" s="44"/>
      <c r="C889" s="44"/>
      <c r="D889" s="44"/>
      <c r="E889" s="51"/>
      <c r="F889" s="44"/>
      <c r="G889" s="22"/>
    </row>
    <row r="890">
      <c r="A890" s="50"/>
      <c r="B890" s="44"/>
      <c r="C890" s="44"/>
      <c r="D890" s="44"/>
      <c r="E890" s="51"/>
      <c r="F890" s="44"/>
      <c r="G890" s="22"/>
    </row>
    <row r="891">
      <c r="A891" s="50"/>
      <c r="B891" s="44"/>
      <c r="C891" s="44"/>
      <c r="D891" s="44"/>
      <c r="E891" s="51"/>
      <c r="F891" s="44"/>
      <c r="G891" s="22"/>
    </row>
    <row r="892">
      <c r="A892" s="50"/>
      <c r="B892" s="44"/>
      <c r="C892" s="44"/>
      <c r="D892" s="44"/>
      <c r="E892" s="51"/>
      <c r="F892" s="44"/>
      <c r="G892" s="22"/>
    </row>
    <row r="893">
      <c r="A893" s="50"/>
      <c r="B893" s="44"/>
      <c r="C893" s="44"/>
      <c r="D893" s="44"/>
      <c r="E893" s="51"/>
      <c r="F893" s="44"/>
      <c r="G893" s="22"/>
    </row>
    <row r="894">
      <c r="A894" s="50"/>
      <c r="B894" s="44"/>
      <c r="C894" s="44"/>
      <c r="D894" s="44"/>
      <c r="E894" s="51"/>
      <c r="F894" s="44"/>
      <c r="G894" s="22"/>
    </row>
    <row r="895">
      <c r="A895" s="50"/>
      <c r="B895" s="44"/>
      <c r="C895" s="44"/>
      <c r="D895" s="44"/>
      <c r="E895" s="51"/>
      <c r="F895" s="44"/>
      <c r="G895" s="22"/>
    </row>
    <row r="896">
      <c r="A896" s="50"/>
      <c r="B896" s="44"/>
      <c r="C896" s="44"/>
      <c r="D896" s="44"/>
      <c r="E896" s="51"/>
      <c r="F896" s="44"/>
      <c r="G896" s="22"/>
    </row>
    <row r="897">
      <c r="A897" s="50"/>
      <c r="B897" s="44"/>
      <c r="C897" s="44"/>
      <c r="D897" s="44"/>
      <c r="E897" s="51"/>
      <c r="F897" s="44"/>
      <c r="G897" s="22"/>
    </row>
    <row r="898">
      <c r="A898" s="50"/>
      <c r="B898" s="44"/>
      <c r="C898" s="44"/>
      <c r="D898" s="44"/>
      <c r="E898" s="51"/>
      <c r="F898" s="44"/>
      <c r="G898" s="22"/>
    </row>
    <row r="899">
      <c r="A899" s="50"/>
      <c r="B899" s="44"/>
      <c r="C899" s="44"/>
      <c r="D899" s="44"/>
      <c r="E899" s="51"/>
      <c r="F899" s="44"/>
      <c r="G899" s="22"/>
    </row>
    <row r="900">
      <c r="A900" s="50"/>
      <c r="B900" s="44"/>
      <c r="C900" s="44"/>
      <c r="D900" s="44"/>
      <c r="E900" s="51"/>
      <c r="F900" s="44"/>
      <c r="G900" s="22"/>
    </row>
    <row r="901">
      <c r="A901" s="50"/>
      <c r="B901" s="44"/>
      <c r="C901" s="44"/>
      <c r="D901" s="44"/>
      <c r="E901" s="51"/>
      <c r="F901" s="44"/>
      <c r="G901" s="22"/>
    </row>
    <row r="902">
      <c r="A902" s="50"/>
      <c r="B902" s="44"/>
      <c r="C902" s="44"/>
      <c r="D902" s="44"/>
      <c r="E902" s="51"/>
      <c r="F902" s="44"/>
      <c r="G902" s="22"/>
    </row>
    <row r="903">
      <c r="A903" s="50"/>
      <c r="B903" s="44"/>
      <c r="C903" s="44"/>
      <c r="D903" s="44"/>
      <c r="E903" s="51"/>
      <c r="F903" s="44"/>
      <c r="G903" s="22"/>
    </row>
    <row r="904">
      <c r="A904" s="50"/>
      <c r="B904" s="44"/>
      <c r="C904" s="44"/>
      <c r="D904" s="44"/>
      <c r="E904" s="51"/>
      <c r="F904" s="44"/>
      <c r="G904" s="22"/>
    </row>
    <row r="905">
      <c r="A905" s="50"/>
      <c r="B905" s="44"/>
      <c r="C905" s="44"/>
      <c r="D905" s="44"/>
      <c r="E905" s="51"/>
      <c r="F905" s="44"/>
      <c r="G905" s="22"/>
    </row>
    <row r="906">
      <c r="A906" s="50"/>
      <c r="B906" s="44"/>
      <c r="C906" s="44"/>
      <c r="D906" s="44"/>
      <c r="E906" s="51"/>
      <c r="F906" s="44"/>
      <c r="G906" s="22"/>
    </row>
    <row r="907">
      <c r="A907" s="50"/>
      <c r="B907" s="44"/>
      <c r="C907" s="44"/>
      <c r="D907" s="44"/>
      <c r="E907" s="51"/>
      <c r="F907" s="44"/>
      <c r="G907" s="22"/>
    </row>
    <row r="908">
      <c r="A908" s="50"/>
      <c r="B908" s="44"/>
      <c r="C908" s="44"/>
      <c r="D908" s="44"/>
      <c r="E908" s="51"/>
      <c r="F908" s="44"/>
      <c r="G908" s="22"/>
    </row>
    <row r="909">
      <c r="A909" s="50"/>
      <c r="B909" s="44"/>
      <c r="C909" s="44"/>
      <c r="D909" s="44"/>
      <c r="E909" s="51"/>
      <c r="F909" s="44"/>
      <c r="G909" s="22"/>
    </row>
    <row r="910">
      <c r="A910" s="50"/>
      <c r="B910" s="44"/>
      <c r="C910" s="44"/>
      <c r="D910" s="44"/>
      <c r="E910" s="51"/>
      <c r="F910" s="44"/>
      <c r="G910" s="22"/>
    </row>
    <row r="911">
      <c r="A911" s="50"/>
      <c r="B911" s="44"/>
      <c r="C911" s="44"/>
      <c r="D911" s="44"/>
      <c r="E911" s="51"/>
      <c r="F911" s="44"/>
      <c r="G911" s="22"/>
    </row>
    <row r="912">
      <c r="A912" s="50"/>
      <c r="B912" s="44"/>
      <c r="C912" s="44"/>
      <c r="D912" s="44"/>
      <c r="E912" s="51"/>
      <c r="F912" s="44"/>
      <c r="G912" s="22"/>
    </row>
    <row r="913">
      <c r="A913" s="50"/>
      <c r="B913" s="44"/>
      <c r="C913" s="44"/>
      <c r="D913" s="44"/>
      <c r="E913" s="51"/>
      <c r="F913" s="44"/>
      <c r="G913" s="22"/>
    </row>
    <row r="914">
      <c r="A914" s="50"/>
      <c r="B914" s="44"/>
      <c r="C914" s="44"/>
      <c r="D914" s="44"/>
      <c r="E914" s="51"/>
      <c r="F914" s="44"/>
      <c r="G914" s="22"/>
    </row>
    <row r="915">
      <c r="A915" s="50"/>
      <c r="B915" s="44"/>
      <c r="C915" s="44"/>
      <c r="D915" s="44"/>
      <c r="E915" s="51"/>
      <c r="F915" s="44"/>
      <c r="G915" s="22"/>
    </row>
    <row r="916">
      <c r="A916" s="50"/>
      <c r="B916" s="44"/>
      <c r="C916" s="44"/>
      <c r="D916" s="44"/>
      <c r="E916" s="51"/>
      <c r="F916" s="44"/>
      <c r="G916" s="22"/>
    </row>
    <row r="917">
      <c r="A917" s="50"/>
      <c r="B917" s="44"/>
      <c r="C917" s="44"/>
      <c r="D917" s="44"/>
      <c r="E917" s="51"/>
      <c r="F917" s="44"/>
      <c r="G917" s="22"/>
    </row>
    <row r="918">
      <c r="A918" s="50"/>
      <c r="B918" s="44"/>
      <c r="C918" s="44"/>
      <c r="D918" s="44"/>
      <c r="E918" s="51"/>
      <c r="F918" s="44"/>
      <c r="G918" s="22"/>
    </row>
    <row r="919">
      <c r="A919" s="50"/>
      <c r="B919" s="44"/>
      <c r="C919" s="44"/>
      <c r="D919" s="44"/>
      <c r="E919" s="51"/>
      <c r="F919" s="44"/>
      <c r="G919" s="22"/>
    </row>
    <row r="920">
      <c r="A920" s="50"/>
      <c r="B920" s="44"/>
      <c r="C920" s="44"/>
      <c r="D920" s="44"/>
      <c r="E920" s="51"/>
      <c r="F920" s="44"/>
      <c r="G920" s="22"/>
    </row>
    <row r="921">
      <c r="A921" s="50"/>
      <c r="B921" s="44"/>
      <c r="C921" s="44"/>
      <c r="D921" s="44"/>
      <c r="E921" s="51"/>
      <c r="F921" s="44"/>
      <c r="G921" s="22"/>
    </row>
    <row r="922">
      <c r="A922" s="50"/>
      <c r="B922" s="44"/>
      <c r="C922" s="44"/>
      <c r="D922" s="44"/>
      <c r="E922" s="51"/>
      <c r="F922" s="44"/>
      <c r="G922" s="22"/>
    </row>
    <row r="923">
      <c r="A923" s="50"/>
      <c r="B923" s="44"/>
      <c r="C923" s="44"/>
      <c r="D923" s="44"/>
      <c r="E923" s="51"/>
      <c r="F923" s="44"/>
      <c r="G923" s="22"/>
    </row>
    <row r="924">
      <c r="A924" s="50"/>
      <c r="B924" s="44"/>
      <c r="C924" s="44"/>
      <c r="D924" s="44"/>
      <c r="E924" s="51"/>
      <c r="F924" s="44"/>
      <c r="G924" s="22"/>
    </row>
    <row r="925">
      <c r="A925" s="50"/>
      <c r="B925" s="44"/>
      <c r="C925" s="44"/>
      <c r="D925" s="44"/>
      <c r="E925" s="51"/>
      <c r="F925" s="44"/>
      <c r="G925" s="22"/>
    </row>
    <row r="926">
      <c r="A926" s="50"/>
      <c r="B926" s="44"/>
      <c r="C926" s="44"/>
      <c r="D926" s="44"/>
      <c r="E926" s="51"/>
      <c r="F926" s="44"/>
      <c r="G926" s="22"/>
    </row>
    <row r="927">
      <c r="A927" s="50"/>
      <c r="B927" s="44"/>
      <c r="C927" s="44"/>
      <c r="D927" s="44"/>
      <c r="E927" s="51"/>
      <c r="F927" s="44"/>
      <c r="G927" s="22"/>
    </row>
    <row r="928">
      <c r="A928" s="50"/>
      <c r="B928" s="44"/>
      <c r="C928" s="44"/>
      <c r="D928" s="44"/>
      <c r="E928" s="51"/>
      <c r="F928" s="44"/>
      <c r="G928" s="22"/>
    </row>
    <row r="929">
      <c r="A929" s="50"/>
      <c r="B929" s="44"/>
      <c r="C929" s="44"/>
      <c r="D929" s="44"/>
      <c r="E929" s="51"/>
      <c r="F929" s="44"/>
      <c r="G929" s="22"/>
    </row>
    <row r="930">
      <c r="A930" s="50"/>
      <c r="B930" s="44"/>
      <c r="C930" s="44"/>
      <c r="D930" s="44"/>
      <c r="E930" s="51"/>
      <c r="F930" s="44"/>
      <c r="G930" s="22"/>
    </row>
    <row r="931">
      <c r="A931" s="50"/>
      <c r="B931" s="44"/>
      <c r="C931" s="44"/>
      <c r="D931" s="44"/>
      <c r="E931" s="51"/>
      <c r="F931" s="44"/>
      <c r="G931" s="22"/>
    </row>
    <row r="932">
      <c r="A932" s="50"/>
      <c r="B932" s="44"/>
      <c r="C932" s="44"/>
      <c r="D932" s="44"/>
      <c r="E932" s="51"/>
      <c r="F932" s="44"/>
      <c r="G932" s="22"/>
    </row>
    <row r="933">
      <c r="A933" s="50"/>
      <c r="B933" s="44"/>
      <c r="C933" s="44"/>
      <c r="D933" s="44"/>
      <c r="E933" s="51"/>
      <c r="F933" s="44"/>
      <c r="G933" s="22"/>
    </row>
    <row r="934">
      <c r="A934" s="50"/>
      <c r="B934" s="44"/>
      <c r="C934" s="44"/>
      <c r="D934" s="44"/>
      <c r="E934" s="51"/>
      <c r="F934" s="44"/>
      <c r="G934" s="22"/>
    </row>
    <row r="935">
      <c r="A935" s="50"/>
      <c r="B935" s="44"/>
      <c r="C935" s="44"/>
      <c r="D935" s="44"/>
      <c r="E935" s="51"/>
      <c r="F935" s="44"/>
      <c r="G935" s="22"/>
    </row>
    <row r="936">
      <c r="A936" s="50"/>
      <c r="B936" s="44"/>
      <c r="C936" s="44"/>
      <c r="D936" s="44"/>
      <c r="E936" s="51"/>
      <c r="F936" s="44"/>
      <c r="G936" s="22"/>
    </row>
    <row r="937">
      <c r="A937" s="50"/>
      <c r="B937" s="44"/>
      <c r="C937" s="44"/>
      <c r="D937" s="44"/>
      <c r="E937" s="51"/>
      <c r="F937" s="44"/>
      <c r="G937" s="22"/>
    </row>
    <row r="938">
      <c r="A938" s="50"/>
      <c r="B938" s="44"/>
      <c r="C938" s="44"/>
      <c r="D938" s="44"/>
      <c r="E938" s="51"/>
      <c r="F938" s="44"/>
      <c r="G938" s="22"/>
    </row>
    <row r="939">
      <c r="A939" s="50"/>
      <c r="B939" s="44"/>
      <c r="C939" s="44"/>
      <c r="D939" s="44"/>
      <c r="E939" s="51"/>
      <c r="F939" s="44"/>
      <c r="G939" s="22"/>
    </row>
    <row r="940">
      <c r="A940" s="50"/>
      <c r="B940" s="44"/>
      <c r="C940" s="44"/>
      <c r="D940" s="44"/>
      <c r="E940" s="51"/>
      <c r="F940" s="44"/>
      <c r="G940" s="22"/>
    </row>
    <row r="941">
      <c r="A941" s="50"/>
      <c r="B941" s="44"/>
      <c r="C941" s="44"/>
      <c r="D941" s="44"/>
      <c r="E941" s="51"/>
      <c r="F941" s="44"/>
      <c r="G941" s="22"/>
    </row>
    <row r="942">
      <c r="A942" s="50"/>
      <c r="B942" s="44"/>
      <c r="C942" s="44"/>
      <c r="D942" s="44"/>
      <c r="E942" s="51"/>
      <c r="F942" s="44"/>
      <c r="G942" s="22"/>
    </row>
    <row r="943">
      <c r="A943" s="50"/>
      <c r="B943" s="44"/>
      <c r="C943" s="44"/>
      <c r="D943" s="44"/>
      <c r="E943" s="51"/>
      <c r="F943" s="44"/>
      <c r="G943" s="22"/>
    </row>
    <row r="944">
      <c r="A944" s="50"/>
      <c r="B944" s="44"/>
      <c r="C944" s="44"/>
      <c r="D944" s="44"/>
      <c r="E944" s="51"/>
      <c r="F944" s="44"/>
      <c r="G944" s="22"/>
    </row>
    <row r="945">
      <c r="A945" s="50"/>
      <c r="B945" s="44"/>
      <c r="C945" s="44"/>
      <c r="D945" s="44"/>
      <c r="E945" s="51"/>
      <c r="F945" s="44"/>
      <c r="G945" s="22"/>
    </row>
    <row r="946">
      <c r="A946" s="50"/>
      <c r="B946" s="44"/>
      <c r="C946" s="44"/>
      <c r="D946" s="44"/>
      <c r="E946" s="51"/>
      <c r="F946" s="44"/>
      <c r="G946" s="22"/>
    </row>
    <row r="947">
      <c r="A947" s="50"/>
      <c r="B947" s="44"/>
      <c r="C947" s="44"/>
      <c r="D947" s="44"/>
      <c r="E947" s="51"/>
      <c r="F947" s="44"/>
      <c r="G947" s="22"/>
    </row>
    <row r="948">
      <c r="A948" s="50"/>
      <c r="B948" s="44"/>
      <c r="C948" s="44"/>
      <c r="D948" s="44"/>
      <c r="E948" s="51"/>
      <c r="F948" s="44"/>
      <c r="G948" s="22"/>
    </row>
    <row r="949">
      <c r="A949" s="50"/>
      <c r="B949" s="44"/>
      <c r="C949" s="44"/>
      <c r="D949" s="44"/>
      <c r="E949" s="51"/>
      <c r="F949" s="44"/>
      <c r="G949" s="22"/>
    </row>
    <row r="950">
      <c r="A950" s="50"/>
      <c r="B950" s="44"/>
      <c r="C950" s="44"/>
      <c r="D950" s="44"/>
      <c r="E950" s="51"/>
      <c r="F950" s="44"/>
      <c r="G950" s="22"/>
    </row>
    <row r="951">
      <c r="A951" s="50"/>
      <c r="B951" s="44"/>
      <c r="C951" s="44"/>
      <c r="D951" s="44"/>
      <c r="E951" s="51"/>
      <c r="F951" s="44"/>
      <c r="G951" s="22"/>
    </row>
    <row r="952">
      <c r="A952" s="50"/>
      <c r="B952" s="44"/>
      <c r="C952" s="44"/>
      <c r="D952" s="44"/>
      <c r="E952" s="51"/>
      <c r="F952" s="44"/>
      <c r="G952" s="22"/>
    </row>
    <row r="953">
      <c r="A953" s="50"/>
      <c r="B953" s="44"/>
      <c r="C953" s="44"/>
      <c r="D953" s="44"/>
      <c r="E953" s="51"/>
      <c r="F953" s="44"/>
      <c r="G953" s="22"/>
    </row>
    <row r="954">
      <c r="A954" s="50"/>
      <c r="B954" s="44"/>
      <c r="C954" s="44"/>
      <c r="D954" s="44"/>
      <c r="E954" s="51"/>
      <c r="F954" s="44"/>
      <c r="G954" s="22"/>
    </row>
    <row r="955">
      <c r="A955" s="50"/>
      <c r="B955" s="44"/>
      <c r="C955" s="44"/>
      <c r="D955" s="44"/>
      <c r="E955" s="51"/>
      <c r="F955" s="44"/>
      <c r="G955" s="22"/>
    </row>
    <row r="956">
      <c r="A956" s="50"/>
      <c r="B956" s="44"/>
      <c r="C956" s="44"/>
      <c r="D956" s="44"/>
      <c r="E956" s="51"/>
      <c r="F956" s="44"/>
      <c r="G956" s="22"/>
    </row>
    <row r="957">
      <c r="A957" s="50"/>
      <c r="B957" s="44"/>
      <c r="C957" s="44"/>
      <c r="D957" s="44"/>
      <c r="E957" s="51"/>
      <c r="F957" s="44"/>
      <c r="G957" s="22"/>
    </row>
    <row r="958">
      <c r="A958" s="50"/>
      <c r="B958" s="44"/>
      <c r="C958" s="44"/>
      <c r="D958" s="44"/>
      <c r="E958" s="51"/>
      <c r="F958" s="44"/>
      <c r="G958" s="22"/>
    </row>
    <row r="959">
      <c r="A959" s="50"/>
      <c r="B959" s="44"/>
      <c r="C959" s="44"/>
      <c r="D959" s="44"/>
      <c r="E959" s="51"/>
      <c r="F959" s="44"/>
      <c r="G959" s="22"/>
    </row>
    <row r="960">
      <c r="A960" s="50"/>
      <c r="B960" s="44"/>
      <c r="C960" s="44"/>
      <c r="D960" s="44"/>
      <c r="E960" s="51"/>
      <c r="F960" s="44"/>
      <c r="G960" s="22"/>
    </row>
    <row r="961">
      <c r="A961" s="50"/>
      <c r="B961" s="44"/>
      <c r="C961" s="44"/>
      <c r="D961" s="44"/>
      <c r="E961" s="51"/>
      <c r="F961" s="44"/>
      <c r="G961" s="22"/>
    </row>
    <row r="962">
      <c r="A962" s="50"/>
      <c r="B962" s="44"/>
      <c r="C962" s="44"/>
      <c r="D962" s="44"/>
      <c r="E962" s="51"/>
      <c r="F962" s="44"/>
      <c r="G962" s="22"/>
    </row>
    <row r="963">
      <c r="A963" s="50"/>
      <c r="B963" s="44"/>
      <c r="C963" s="44"/>
      <c r="D963" s="44"/>
      <c r="E963" s="51"/>
      <c r="F963" s="44"/>
      <c r="G963" s="22"/>
    </row>
    <row r="964">
      <c r="A964" s="50"/>
      <c r="B964" s="44"/>
      <c r="C964" s="44"/>
      <c r="D964" s="44"/>
      <c r="E964" s="51"/>
      <c r="F964" s="44"/>
      <c r="G964" s="22"/>
    </row>
    <row r="965">
      <c r="A965" s="50"/>
      <c r="B965" s="44"/>
      <c r="C965" s="44"/>
      <c r="D965" s="44"/>
      <c r="E965" s="51"/>
      <c r="F965" s="44"/>
      <c r="G965" s="22"/>
    </row>
    <row r="966">
      <c r="A966" s="50"/>
      <c r="B966" s="44"/>
      <c r="C966" s="44"/>
      <c r="D966" s="44"/>
      <c r="E966" s="51"/>
      <c r="F966" s="44"/>
      <c r="G966" s="22"/>
    </row>
    <row r="967">
      <c r="A967" s="50"/>
      <c r="B967" s="44"/>
      <c r="C967" s="44"/>
      <c r="D967" s="44"/>
      <c r="E967" s="51"/>
      <c r="F967" s="44"/>
      <c r="G967" s="22"/>
    </row>
    <row r="968">
      <c r="A968" s="50"/>
      <c r="B968" s="44"/>
      <c r="C968" s="44"/>
      <c r="D968" s="44"/>
      <c r="E968" s="51"/>
      <c r="F968" s="44"/>
      <c r="G968" s="22"/>
    </row>
    <row r="969">
      <c r="A969" s="50"/>
      <c r="B969" s="44"/>
      <c r="C969" s="44"/>
      <c r="D969" s="44"/>
      <c r="E969" s="51"/>
      <c r="F969" s="44"/>
      <c r="G969" s="22"/>
    </row>
    <row r="970">
      <c r="A970" s="50"/>
      <c r="B970" s="44"/>
      <c r="C970" s="44"/>
      <c r="D970" s="44"/>
      <c r="E970" s="51"/>
      <c r="F970" s="44"/>
      <c r="G970" s="22"/>
    </row>
    <row r="971">
      <c r="A971" s="50"/>
      <c r="B971" s="44"/>
      <c r="C971" s="44"/>
      <c r="D971" s="44"/>
      <c r="E971" s="51"/>
      <c r="F971" s="44"/>
      <c r="G971" s="22"/>
    </row>
    <row r="972">
      <c r="A972" s="50"/>
      <c r="B972" s="44"/>
      <c r="C972" s="44"/>
      <c r="D972" s="44"/>
      <c r="E972" s="51"/>
      <c r="F972" s="44"/>
      <c r="G972" s="22"/>
    </row>
    <row r="973">
      <c r="A973" s="50"/>
      <c r="B973" s="44"/>
      <c r="C973" s="44"/>
      <c r="D973" s="44"/>
      <c r="E973" s="51"/>
      <c r="F973" s="44"/>
      <c r="G973" s="22"/>
    </row>
    <row r="974">
      <c r="A974" s="50"/>
      <c r="B974" s="44"/>
      <c r="C974" s="44"/>
      <c r="D974" s="44"/>
      <c r="E974" s="51"/>
      <c r="F974" s="44"/>
      <c r="G974" s="22"/>
    </row>
    <row r="975">
      <c r="A975" s="50"/>
      <c r="B975" s="44"/>
      <c r="C975" s="44"/>
      <c r="D975" s="44"/>
      <c r="E975" s="51"/>
      <c r="F975" s="44"/>
      <c r="G975" s="22"/>
    </row>
    <row r="976">
      <c r="A976" s="50"/>
      <c r="B976" s="44"/>
      <c r="C976" s="44"/>
      <c r="D976" s="44"/>
      <c r="E976" s="51"/>
      <c r="F976" s="44"/>
      <c r="G976" s="22"/>
    </row>
    <row r="977">
      <c r="A977" s="50"/>
      <c r="B977" s="44"/>
      <c r="C977" s="44"/>
      <c r="D977" s="44"/>
      <c r="E977" s="51"/>
      <c r="F977" s="44"/>
      <c r="G977" s="22"/>
    </row>
    <row r="978">
      <c r="A978" s="50"/>
      <c r="B978" s="44"/>
      <c r="C978" s="44"/>
      <c r="D978" s="44"/>
      <c r="E978" s="51"/>
      <c r="F978" s="44"/>
      <c r="G978" s="22"/>
    </row>
    <row r="979">
      <c r="A979" s="50"/>
      <c r="B979" s="44"/>
      <c r="C979" s="44"/>
      <c r="D979" s="44"/>
      <c r="E979" s="51"/>
      <c r="F979" s="44"/>
      <c r="G979" s="22"/>
    </row>
    <row r="980">
      <c r="A980" s="50"/>
      <c r="B980" s="44"/>
      <c r="C980" s="44"/>
      <c r="D980" s="44"/>
      <c r="E980" s="51"/>
      <c r="F980" s="44"/>
      <c r="G980" s="22"/>
    </row>
    <row r="981">
      <c r="A981" s="50"/>
      <c r="B981" s="44"/>
      <c r="C981" s="44"/>
      <c r="D981" s="44"/>
      <c r="E981" s="51"/>
      <c r="F981" s="44"/>
      <c r="G981" s="22"/>
    </row>
    <row r="982">
      <c r="A982" s="50"/>
      <c r="B982" s="44"/>
      <c r="C982" s="44"/>
      <c r="D982" s="44"/>
      <c r="E982" s="51"/>
      <c r="F982" s="44"/>
      <c r="G982" s="22"/>
    </row>
    <row r="983">
      <c r="A983" s="50"/>
      <c r="B983" s="44"/>
      <c r="C983" s="44"/>
      <c r="D983" s="44"/>
      <c r="E983" s="51"/>
      <c r="F983" s="44"/>
      <c r="G983" s="22"/>
    </row>
    <row r="984">
      <c r="A984" s="50"/>
      <c r="B984" s="44"/>
      <c r="C984" s="44"/>
      <c r="D984" s="44"/>
      <c r="E984" s="51"/>
      <c r="F984" s="44"/>
      <c r="G984" s="22"/>
    </row>
    <row r="985">
      <c r="A985" s="50"/>
      <c r="B985" s="44"/>
      <c r="C985" s="44"/>
      <c r="D985" s="44"/>
      <c r="E985" s="51"/>
      <c r="F985" s="44"/>
      <c r="G985" s="22"/>
    </row>
    <row r="986">
      <c r="A986" s="50"/>
      <c r="B986" s="44"/>
      <c r="C986" s="44"/>
      <c r="D986" s="44"/>
      <c r="E986" s="51"/>
      <c r="F986" s="44"/>
      <c r="G986" s="22"/>
    </row>
    <row r="987">
      <c r="A987" s="50"/>
      <c r="B987" s="44"/>
      <c r="C987" s="44"/>
      <c r="D987" s="44"/>
      <c r="E987" s="51"/>
      <c r="F987" s="44"/>
      <c r="G987" s="22"/>
    </row>
    <row r="988">
      <c r="A988" s="50"/>
      <c r="B988" s="44"/>
      <c r="C988" s="44"/>
      <c r="D988" s="44"/>
      <c r="E988" s="51"/>
      <c r="F988" s="44"/>
      <c r="G988" s="22"/>
    </row>
    <row r="989">
      <c r="A989" s="50"/>
      <c r="B989" s="44"/>
      <c r="C989" s="44"/>
      <c r="D989" s="44"/>
      <c r="E989" s="51"/>
      <c r="F989" s="44"/>
      <c r="G989" s="22"/>
    </row>
    <row r="990">
      <c r="A990" s="50"/>
      <c r="B990" s="44"/>
      <c r="C990" s="44"/>
      <c r="D990" s="44"/>
      <c r="E990" s="51"/>
      <c r="F990" s="44"/>
      <c r="G990" s="22"/>
    </row>
    <row r="991">
      <c r="A991" s="50"/>
      <c r="B991" s="44"/>
      <c r="C991" s="44"/>
      <c r="D991" s="44"/>
      <c r="E991" s="51"/>
      <c r="F991" s="44"/>
      <c r="G991" s="22"/>
    </row>
    <row r="992">
      <c r="A992" s="50"/>
      <c r="B992" s="44"/>
      <c r="C992" s="44"/>
      <c r="D992" s="44"/>
      <c r="E992" s="51"/>
      <c r="F992" s="44"/>
      <c r="G992" s="22"/>
    </row>
    <row r="993">
      <c r="A993" s="50"/>
      <c r="B993" s="44"/>
      <c r="C993" s="44"/>
      <c r="D993" s="44"/>
      <c r="E993" s="51"/>
      <c r="F993" s="44"/>
      <c r="G993" s="22"/>
    </row>
    <row r="994">
      <c r="A994" s="50"/>
      <c r="B994" s="44"/>
      <c r="C994" s="44"/>
      <c r="D994" s="44"/>
      <c r="E994" s="51"/>
      <c r="F994" s="44"/>
      <c r="G994" s="22"/>
    </row>
    <row r="995">
      <c r="A995" s="50"/>
      <c r="B995" s="44"/>
      <c r="C995" s="44"/>
      <c r="D995" s="44"/>
      <c r="E995" s="51"/>
      <c r="F995" s="44"/>
      <c r="G995" s="22"/>
    </row>
    <row r="996">
      <c r="A996" s="50"/>
      <c r="B996" s="44"/>
      <c r="C996" s="44"/>
      <c r="D996" s="44"/>
      <c r="E996" s="51"/>
      <c r="F996" s="44"/>
      <c r="G996" s="22"/>
    </row>
    <row r="997">
      <c r="A997" s="50"/>
      <c r="B997" s="44"/>
      <c r="C997" s="44"/>
      <c r="D997" s="44"/>
      <c r="E997" s="51"/>
      <c r="F997" s="44"/>
      <c r="G997" s="22"/>
    </row>
    <row r="998">
      <c r="A998" s="50"/>
      <c r="B998" s="44"/>
      <c r="C998" s="44"/>
      <c r="D998" s="44"/>
      <c r="E998" s="51"/>
      <c r="F998" s="44"/>
      <c r="G998" s="22"/>
    </row>
    <row r="999">
      <c r="A999" s="50"/>
      <c r="B999" s="44"/>
      <c r="C999" s="44"/>
      <c r="D999" s="44"/>
      <c r="E999" s="51"/>
      <c r="F999" s="44"/>
      <c r="G999" s="22"/>
    </row>
    <row r="1000">
      <c r="A1000" s="50"/>
      <c r="B1000" s="44"/>
      <c r="C1000" s="44"/>
      <c r="D1000" s="44"/>
      <c r="E1000" s="51"/>
      <c r="F1000" s="44"/>
      <c r="G1000" s="22"/>
    </row>
    <row r="1001">
      <c r="A1001" s="163"/>
      <c r="B1001" s="164"/>
      <c r="C1001" s="164"/>
      <c r="D1001" s="164"/>
      <c r="E1001" s="165"/>
      <c r="F1001" s="164"/>
      <c r="G1001" s="22"/>
    </row>
    <row r="1002">
      <c r="A1002" s="163"/>
      <c r="B1002" s="164"/>
      <c r="C1002" s="164"/>
      <c r="D1002" s="164"/>
      <c r="E1002" s="165"/>
      <c r="F1002" s="164"/>
      <c r="G1002" s="22"/>
    </row>
    <row r="1003">
      <c r="A1003" s="163"/>
      <c r="B1003" s="164"/>
      <c r="C1003" s="164"/>
      <c r="D1003" s="164"/>
      <c r="E1003" s="165"/>
      <c r="F1003" s="164"/>
      <c r="G1003" s="22"/>
    </row>
    <row r="1004">
      <c r="A1004" s="163"/>
      <c r="B1004" s="164"/>
      <c r="C1004" s="164"/>
      <c r="D1004" s="164"/>
      <c r="E1004" s="165"/>
      <c r="F1004" s="164"/>
      <c r="G1004" s="22"/>
    </row>
    <row r="1005">
      <c r="A1005" s="163"/>
      <c r="B1005" s="164"/>
      <c r="C1005" s="164"/>
      <c r="D1005" s="164"/>
      <c r="E1005" s="165"/>
      <c r="F1005" s="164"/>
      <c r="G1005" s="22"/>
    </row>
    <row r="1006">
      <c r="A1006" s="163"/>
      <c r="B1006" s="164"/>
      <c r="C1006" s="164"/>
      <c r="D1006" s="164"/>
      <c r="E1006" s="165"/>
      <c r="F1006" s="164"/>
      <c r="G1006" s="22"/>
    </row>
    <row r="1007">
      <c r="A1007" s="163"/>
      <c r="B1007" s="164"/>
      <c r="C1007" s="164"/>
      <c r="D1007" s="164"/>
      <c r="E1007" s="165"/>
      <c r="F1007" s="164"/>
      <c r="G1007" s="22"/>
    </row>
    <row r="1008">
      <c r="A1008" s="163"/>
      <c r="B1008" s="164"/>
      <c r="C1008" s="164"/>
      <c r="D1008" s="164"/>
      <c r="E1008" s="165"/>
      <c r="F1008" s="164"/>
      <c r="G1008" s="22"/>
    </row>
    <row r="1009">
      <c r="A1009" s="163"/>
      <c r="B1009" s="164"/>
      <c r="C1009" s="164"/>
      <c r="D1009" s="164"/>
      <c r="E1009" s="165"/>
      <c r="F1009" s="164"/>
      <c r="G1009" s="22"/>
    </row>
    <row r="1010">
      <c r="A1010" s="163"/>
      <c r="B1010" s="164"/>
      <c r="C1010" s="164"/>
      <c r="D1010" s="164"/>
      <c r="E1010" s="165"/>
      <c r="F1010" s="164"/>
      <c r="G1010" s="22"/>
    </row>
    <row r="1011">
      <c r="A1011" s="163"/>
      <c r="B1011" s="164"/>
      <c r="C1011" s="164"/>
      <c r="D1011" s="164"/>
      <c r="E1011" s="165"/>
      <c r="F1011" s="164"/>
      <c r="G1011" s="22"/>
    </row>
    <row r="1012">
      <c r="A1012" s="163"/>
      <c r="B1012" s="164"/>
      <c r="C1012" s="164"/>
      <c r="D1012" s="164"/>
      <c r="E1012" s="165"/>
      <c r="F1012" s="164"/>
      <c r="G1012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5.29"/>
    <col customWidth="1" min="3" max="3" width="25.71"/>
    <col customWidth="1" min="4" max="4" width="29.0"/>
    <col customWidth="1" min="5" max="5" width="18.86"/>
    <col customWidth="1" min="6" max="6" width="56.0"/>
    <col customWidth="1" min="7" max="7" width="58.14"/>
    <col customWidth="1" min="8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  <c r="G1" s="3" t="s">
        <v>8</v>
      </c>
    </row>
    <row r="2">
      <c r="A2" s="27">
        <v>45147.0</v>
      </c>
      <c r="B2" s="19" t="s">
        <v>2054</v>
      </c>
      <c r="C2" s="19" t="s">
        <v>7</v>
      </c>
      <c r="D2" s="19" t="s">
        <v>2056</v>
      </c>
      <c r="E2" s="30">
        <v>26272.28</v>
      </c>
      <c r="F2" s="260" t="s">
        <v>2059</v>
      </c>
      <c r="G2" s="22"/>
    </row>
    <row r="3">
      <c r="A3" s="27">
        <v>45169.0</v>
      </c>
      <c r="B3" s="19" t="s">
        <v>2054</v>
      </c>
      <c r="C3" s="19" t="s">
        <v>7</v>
      </c>
      <c r="D3" s="19" t="s">
        <v>2064</v>
      </c>
      <c r="E3" s="30">
        <v>92854.5</v>
      </c>
      <c r="F3" s="260" t="s">
        <v>2066</v>
      </c>
      <c r="G3" s="22"/>
    </row>
    <row r="4">
      <c r="A4" s="27">
        <v>45173.0</v>
      </c>
      <c r="B4" s="19" t="s">
        <v>2054</v>
      </c>
      <c r="C4" s="19" t="s">
        <v>7</v>
      </c>
      <c r="D4" s="19" t="s">
        <v>2068</v>
      </c>
      <c r="E4" s="30">
        <v>118052.7</v>
      </c>
      <c r="F4" s="260" t="s">
        <v>2070</v>
      </c>
      <c r="G4" s="22"/>
    </row>
    <row r="5">
      <c r="A5" s="27">
        <v>45177.0</v>
      </c>
      <c r="B5" s="19" t="s">
        <v>2054</v>
      </c>
      <c r="C5" s="19" t="s">
        <v>7</v>
      </c>
      <c r="D5" s="19" t="s">
        <v>2072</v>
      </c>
      <c r="E5" s="30">
        <v>89479.98</v>
      </c>
      <c r="F5" s="260" t="s">
        <v>2073</v>
      </c>
      <c r="G5" s="22"/>
    </row>
    <row r="6">
      <c r="A6" s="27">
        <v>45219.0</v>
      </c>
      <c r="B6" s="19" t="s">
        <v>2054</v>
      </c>
      <c r="C6" s="19" t="s">
        <v>7</v>
      </c>
      <c r="D6" s="19" t="s">
        <v>2075</v>
      </c>
      <c r="E6" s="30">
        <v>248051.77</v>
      </c>
      <c r="F6" s="260" t="s">
        <v>2077</v>
      </c>
      <c r="G6" s="22"/>
    </row>
    <row r="7">
      <c r="A7" s="27">
        <v>45223.0</v>
      </c>
      <c r="B7" s="19" t="s">
        <v>2054</v>
      </c>
      <c r="C7" s="19" t="s">
        <v>7</v>
      </c>
      <c r="D7" s="19" t="s">
        <v>2080</v>
      </c>
      <c r="E7" s="30">
        <v>24245.87</v>
      </c>
      <c r="F7" s="260" t="s">
        <v>2082</v>
      </c>
      <c r="G7" s="22"/>
    </row>
    <row r="8">
      <c r="A8" s="27">
        <v>45240.0</v>
      </c>
      <c r="B8" s="19" t="s">
        <v>2054</v>
      </c>
      <c r="C8" s="19" t="s">
        <v>7</v>
      </c>
      <c r="D8" s="19" t="s">
        <v>2085</v>
      </c>
      <c r="E8" s="30">
        <v>55864.37</v>
      </c>
      <c r="F8" s="260" t="s">
        <v>2087</v>
      </c>
      <c r="G8" s="22"/>
    </row>
    <row r="9">
      <c r="A9" s="27">
        <v>45251.0</v>
      </c>
      <c r="B9" s="19" t="s">
        <v>2054</v>
      </c>
      <c r="C9" s="19" t="s">
        <v>7</v>
      </c>
      <c r="D9" s="19" t="s">
        <v>2089</v>
      </c>
      <c r="E9" s="30">
        <v>87818.87</v>
      </c>
      <c r="F9" s="260" t="s">
        <v>2091</v>
      </c>
      <c r="G9" s="22"/>
    </row>
    <row r="10">
      <c r="A10" s="27">
        <v>45253.0</v>
      </c>
      <c r="B10" s="19" t="s">
        <v>2054</v>
      </c>
      <c r="C10" s="19" t="s">
        <v>7</v>
      </c>
      <c r="D10" s="19" t="s">
        <v>2093</v>
      </c>
      <c r="E10" s="30">
        <v>774421.0</v>
      </c>
      <c r="F10" s="260" t="s">
        <v>2095</v>
      </c>
      <c r="G10" s="22"/>
    </row>
    <row r="11">
      <c r="A11" s="27">
        <v>45253.0</v>
      </c>
      <c r="B11" s="19" t="s">
        <v>2054</v>
      </c>
      <c r="C11" s="19" t="s">
        <v>7</v>
      </c>
      <c r="D11" s="19" t="s">
        <v>2096</v>
      </c>
      <c r="E11" s="30">
        <v>114726.0</v>
      </c>
      <c r="F11" s="260" t="s">
        <v>2095</v>
      </c>
      <c r="G11" s="22"/>
    </row>
    <row r="12">
      <c r="A12" s="25">
        <v>45282.0</v>
      </c>
      <c r="B12" s="28" t="s">
        <v>2054</v>
      </c>
      <c r="C12" s="28" t="s">
        <v>7</v>
      </c>
      <c r="D12" s="28" t="s">
        <v>2100</v>
      </c>
      <c r="E12" s="29">
        <v>226205.63</v>
      </c>
      <c r="F12" s="207" t="s">
        <v>2103</v>
      </c>
      <c r="G12" s="22"/>
    </row>
    <row r="13">
      <c r="A13" s="25">
        <v>45296.0</v>
      </c>
      <c r="B13" s="28" t="s">
        <v>2054</v>
      </c>
      <c r="C13" s="28" t="s">
        <v>7</v>
      </c>
      <c r="D13" s="28" t="s">
        <v>2106</v>
      </c>
      <c r="E13" s="29">
        <v>64342.0</v>
      </c>
      <c r="F13" s="207" t="s">
        <v>2107</v>
      </c>
      <c r="G13" s="22"/>
    </row>
    <row r="14">
      <c r="A14" s="25">
        <v>45314.0</v>
      </c>
      <c r="B14" s="28" t="s">
        <v>2054</v>
      </c>
      <c r="C14" s="28" t="s">
        <v>7</v>
      </c>
      <c r="D14" s="28" t="s">
        <v>2109</v>
      </c>
      <c r="E14" s="29">
        <v>389991.67</v>
      </c>
      <c r="F14" s="207" t="s">
        <v>2111</v>
      </c>
      <c r="G14" s="22"/>
    </row>
    <row r="15">
      <c r="A15" s="25">
        <v>45324.0</v>
      </c>
      <c r="B15" s="28" t="s">
        <v>2054</v>
      </c>
      <c r="C15" s="28" t="s">
        <v>7</v>
      </c>
      <c r="D15" s="28" t="s">
        <v>2113</v>
      </c>
      <c r="E15" s="29">
        <v>49028.0</v>
      </c>
      <c r="F15" s="207" t="s">
        <v>2114</v>
      </c>
      <c r="G15" s="22"/>
    </row>
    <row r="16">
      <c r="A16" s="25">
        <v>45362.0</v>
      </c>
      <c r="B16" s="28" t="s">
        <v>2054</v>
      </c>
      <c r="C16" s="28" t="s">
        <v>7</v>
      </c>
      <c r="D16" s="28" t="s">
        <v>2116</v>
      </c>
      <c r="E16" s="29">
        <v>736689.64</v>
      </c>
      <c r="F16" s="207" t="s">
        <v>2117</v>
      </c>
      <c r="G16" s="22"/>
    </row>
    <row r="17">
      <c r="A17" s="25">
        <v>45379.0</v>
      </c>
      <c r="B17" s="28" t="s">
        <v>2054</v>
      </c>
      <c r="C17" s="28" t="s">
        <v>7</v>
      </c>
      <c r="D17" s="28" t="s">
        <v>2119</v>
      </c>
      <c r="E17" s="29">
        <v>113924.0</v>
      </c>
      <c r="F17" s="207" t="s">
        <v>2121</v>
      </c>
      <c r="G17" s="22"/>
    </row>
    <row r="18">
      <c r="A18" s="25">
        <v>45391.0</v>
      </c>
      <c r="B18" s="28" t="s">
        <v>2054</v>
      </c>
      <c r="C18" s="28" t="s">
        <v>7</v>
      </c>
      <c r="D18" s="28" t="s">
        <v>2123</v>
      </c>
      <c r="E18" s="29">
        <v>89084.05</v>
      </c>
      <c r="F18" s="207" t="s">
        <v>2124</v>
      </c>
      <c r="G18" s="22"/>
    </row>
    <row r="19">
      <c r="A19" s="25">
        <v>45391.0</v>
      </c>
      <c r="B19" s="28" t="s">
        <v>2054</v>
      </c>
      <c r="C19" s="28" t="s">
        <v>7</v>
      </c>
      <c r="D19" s="28" t="s">
        <v>2126</v>
      </c>
      <c r="E19" s="29">
        <v>204616.26</v>
      </c>
      <c r="F19" s="207" t="s">
        <v>2127</v>
      </c>
      <c r="G19" s="22"/>
    </row>
    <row r="20">
      <c r="A20" s="25">
        <v>45419.0</v>
      </c>
      <c r="B20" s="28" t="s">
        <v>2054</v>
      </c>
      <c r="C20" s="28" t="s">
        <v>7</v>
      </c>
      <c r="D20" s="28" t="s">
        <v>2129</v>
      </c>
      <c r="E20" s="29">
        <v>138104.46</v>
      </c>
      <c r="F20" s="207" t="s">
        <v>2130</v>
      </c>
      <c r="G20" s="22"/>
    </row>
    <row r="21" ht="15.75" customHeight="1">
      <c r="A21" s="25">
        <v>45433.0</v>
      </c>
      <c r="B21" s="28" t="s">
        <v>2054</v>
      </c>
      <c r="C21" s="28" t="s">
        <v>7</v>
      </c>
      <c r="D21" s="28">
        <v>40473.0</v>
      </c>
      <c r="E21" s="29">
        <v>903095.0</v>
      </c>
      <c r="F21" s="207" t="s">
        <v>2133</v>
      </c>
      <c r="G21" s="22"/>
    </row>
    <row r="22" ht="15.75" customHeight="1">
      <c r="A22" s="25">
        <v>45441.0</v>
      </c>
      <c r="B22" s="28" t="s">
        <v>2054</v>
      </c>
      <c r="C22" s="28" t="s">
        <v>7</v>
      </c>
      <c r="D22" s="28">
        <v>40672.0</v>
      </c>
      <c r="E22" s="29">
        <v>149432.4</v>
      </c>
      <c r="F22" s="207" t="s">
        <v>2135</v>
      </c>
      <c r="G22" s="22"/>
    </row>
    <row r="23" ht="15.75" customHeight="1">
      <c r="A23" s="25">
        <v>45462.0</v>
      </c>
      <c r="B23" s="28" t="s">
        <v>2054</v>
      </c>
      <c r="C23" s="28" t="s">
        <v>7</v>
      </c>
      <c r="D23" s="28">
        <v>41101.0</v>
      </c>
      <c r="E23" s="29">
        <v>437144.29</v>
      </c>
      <c r="F23" s="207" t="s">
        <v>2137</v>
      </c>
      <c r="G23" s="22"/>
    </row>
    <row r="24" ht="15.75" customHeight="1">
      <c r="A24" s="25">
        <v>45490.0</v>
      </c>
      <c r="B24" s="28" t="s">
        <v>2054</v>
      </c>
      <c r="C24" s="28" t="s">
        <v>7</v>
      </c>
      <c r="D24" s="28">
        <v>41598.0</v>
      </c>
      <c r="E24" s="29">
        <v>163870.0</v>
      </c>
      <c r="F24" s="207" t="s">
        <v>2140</v>
      </c>
      <c r="G24" s="22"/>
    </row>
    <row r="25" ht="15.75" customHeight="1">
      <c r="A25" s="25">
        <v>45510.0</v>
      </c>
      <c r="B25" s="28" t="s">
        <v>2054</v>
      </c>
      <c r="C25" s="28" t="s">
        <v>7</v>
      </c>
      <c r="D25" s="28">
        <v>42142.0</v>
      </c>
      <c r="E25" s="29">
        <v>109587.11</v>
      </c>
      <c r="F25" s="207" t="s">
        <v>2142</v>
      </c>
      <c r="G25" s="22"/>
    </row>
    <row r="26" ht="15.75" customHeight="1">
      <c r="A26" s="25">
        <v>45513.0</v>
      </c>
      <c r="B26" s="28" t="s">
        <v>2054</v>
      </c>
      <c r="C26" s="28" t="s">
        <v>7</v>
      </c>
      <c r="D26" s="28">
        <v>42211.0</v>
      </c>
      <c r="E26" s="29">
        <v>447239.0</v>
      </c>
      <c r="F26" s="207" t="s">
        <v>2145</v>
      </c>
      <c r="G26" s="22"/>
    </row>
    <row r="27" ht="15.75" customHeight="1">
      <c r="A27" s="25">
        <v>45538.0</v>
      </c>
      <c r="B27" s="28" t="s">
        <v>2054</v>
      </c>
      <c r="C27" s="28" t="s">
        <v>7</v>
      </c>
      <c r="D27" s="28">
        <v>42692.0</v>
      </c>
      <c r="E27" s="29">
        <v>121389.0</v>
      </c>
      <c r="F27" s="207" t="s">
        <v>2147</v>
      </c>
      <c r="G27" s="22"/>
    </row>
    <row r="28" ht="15.75" customHeight="1">
      <c r="A28" s="25">
        <v>45561.0</v>
      </c>
      <c r="B28" s="28" t="s">
        <v>2054</v>
      </c>
      <c r="C28" s="28" t="s">
        <v>7</v>
      </c>
      <c r="D28" s="28">
        <v>43201.0</v>
      </c>
      <c r="E28" s="29">
        <v>336558.0</v>
      </c>
      <c r="F28" s="207" t="s">
        <v>2148</v>
      </c>
      <c r="G28" s="22"/>
    </row>
    <row r="29" ht="15.75" customHeight="1">
      <c r="A29" s="25">
        <v>45628.0</v>
      </c>
      <c r="B29" s="28" t="s">
        <v>2054</v>
      </c>
      <c r="C29" s="28" t="s">
        <v>7</v>
      </c>
      <c r="D29" s="28">
        <v>44641.0</v>
      </c>
      <c r="E29" s="29">
        <v>312339.46</v>
      </c>
      <c r="F29" s="207" t="s">
        <v>54</v>
      </c>
      <c r="G29" s="22"/>
    </row>
    <row r="30" ht="15.75" customHeight="1">
      <c r="A30" s="25">
        <v>45643.0</v>
      </c>
      <c r="B30" s="28" t="s">
        <v>2054</v>
      </c>
      <c r="C30" s="28" t="s">
        <v>7</v>
      </c>
      <c r="D30" s="28">
        <v>44912.0</v>
      </c>
      <c r="E30" s="29">
        <v>178353.5</v>
      </c>
      <c r="F30" s="207" t="s">
        <v>2149</v>
      </c>
      <c r="G30" s="22"/>
    </row>
    <row r="31" ht="15.75" customHeight="1">
      <c r="A31" s="25">
        <v>45653.0</v>
      </c>
      <c r="B31" s="28" t="s">
        <v>2054</v>
      </c>
      <c r="C31" s="28" t="s">
        <v>7</v>
      </c>
      <c r="D31" s="28">
        <v>45164.0</v>
      </c>
      <c r="E31" s="29">
        <v>201815.63</v>
      </c>
      <c r="F31" s="207" t="s">
        <v>2151</v>
      </c>
      <c r="G31" s="22"/>
    </row>
    <row r="32" ht="15.75" customHeight="1">
      <c r="A32" s="25">
        <v>45714.0</v>
      </c>
      <c r="B32" s="28" t="s">
        <v>2054</v>
      </c>
      <c r="C32" s="28" t="s">
        <v>7</v>
      </c>
      <c r="D32" s="28">
        <v>46140.0</v>
      </c>
      <c r="E32" s="29">
        <v>151765.7</v>
      </c>
      <c r="F32" s="207" t="s">
        <v>2153</v>
      </c>
      <c r="G32" s="22"/>
    </row>
    <row r="33" ht="15.75" customHeight="1">
      <c r="A33" s="25">
        <v>45738.0</v>
      </c>
      <c r="B33" s="28" t="s">
        <v>2054</v>
      </c>
      <c r="C33" s="28" t="s">
        <v>7</v>
      </c>
      <c r="D33" s="28">
        <v>46601.0</v>
      </c>
      <c r="E33" s="29">
        <v>264293.61</v>
      </c>
      <c r="F33" s="207" t="s">
        <v>2156</v>
      </c>
      <c r="G33" s="22"/>
    </row>
    <row r="34" ht="15.75" customHeight="1">
      <c r="A34" s="25">
        <v>45762.0</v>
      </c>
      <c r="B34" s="28" t="s">
        <v>2054</v>
      </c>
      <c r="C34" s="28" t="s">
        <v>7</v>
      </c>
      <c r="D34" s="28">
        <v>47154.0</v>
      </c>
      <c r="E34" s="29">
        <v>654772.62</v>
      </c>
      <c r="F34" s="207" t="s">
        <v>2157</v>
      </c>
      <c r="G34" s="22"/>
    </row>
    <row r="35" ht="15.75" customHeight="1">
      <c r="A35" s="25">
        <v>45777.0</v>
      </c>
      <c r="B35" s="28" t="s">
        <v>2054</v>
      </c>
      <c r="C35" s="28" t="s">
        <v>7</v>
      </c>
      <c r="D35" s="28">
        <v>47478.0</v>
      </c>
      <c r="E35" s="29">
        <v>178635.0</v>
      </c>
      <c r="F35" s="207" t="s">
        <v>2159</v>
      </c>
      <c r="G35" s="22"/>
    </row>
    <row r="36" ht="15.75" customHeight="1">
      <c r="A36" s="25">
        <v>45786.0</v>
      </c>
      <c r="B36" s="28" t="s">
        <v>2054</v>
      </c>
      <c r="C36" s="28" t="s">
        <v>7</v>
      </c>
      <c r="D36" s="28">
        <v>47677.0</v>
      </c>
      <c r="E36" s="29">
        <v>160226.52</v>
      </c>
      <c r="F36" s="207" t="s">
        <v>2161</v>
      </c>
      <c r="G36" s="22"/>
    </row>
    <row r="37" ht="15.75" customHeight="1">
      <c r="A37" s="25">
        <v>45790.0</v>
      </c>
      <c r="B37" s="28" t="s">
        <v>2054</v>
      </c>
      <c r="C37" s="28" t="s">
        <v>7</v>
      </c>
      <c r="D37" s="28">
        <v>47838.0</v>
      </c>
      <c r="E37" s="29">
        <v>1195812.49</v>
      </c>
      <c r="F37" s="207" t="s">
        <v>2163</v>
      </c>
      <c r="G37" s="58"/>
    </row>
    <row r="38" ht="15.75" customHeight="1">
      <c r="A38" s="25">
        <v>45803.0</v>
      </c>
      <c r="B38" s="28" t="s">
        <v>2054</v>
      </c>
      <c r="C38" s="28" t="s">
        <v>7</v>
      </c>
      <c r="D38" s="28">
        <v>48047.0</v>
      </c>
      <c r="E38" s="29">
        <v>798946.13</v>
      </c>
      <c r="F38" s="207" t="s">
        <v>2164</v>
      </c>
      <c r="G38" s="58"/>
    </row>
    <row r="39" ht="15.75" customHeight="1">
      <c r="A39" s="25">
        <v>45811.0</v>
      </c>
      <c r="B39" s="28" t="s">
        <v>2054</v>
      </c>
      <c r="C39" s="28" t="s">
        <v>7</v>
      </c>
      <c r="D39" s="28">
        <v>48267.0</v>
      </c>
      <c r="E39" s="29">
        <v>224565.75</v>
      </c>
      <c r="F39" s="207" t="s">
        <v>2166</v>
      </c>
      <c r="G39" s="22"/>
    </row>
    <row r="40" ht="15.75" customHeight="1">
      <c r="A40" s="25">
        <v>45818.0</v>
      </c>
      <c r="B40" s="28" t="s">
        <v>2054</v>
      </c>
      <c r="C40" s="28" t="s">
        <v>7</v>
      </c>
      <c r="D40" s="28">
        <v>48423.0</v>
      </c>
      <c r="E40" s="29">
        <v>1622854.74</v>
      </c>
      <c r="F40" s="207" t="s">
        <v>2169</v>
      </c>
      <c r="G40" s="60"/>
    </row>
    <row r="41" ht="15.75" customHeight="1">
      <c r="A41" s="25">
        <v>45825.0</v>
      </c>
      <c r="B41" s="28" t="s">
        <v>2054</v>
      </c>
      <c r="C41" s="28" t="s">
        <v>7</v>
      </c>
      <c r="D41" s="28">
        <v>48584.0</v>
      </c>
      <c r="E41" s="29">
        <v>192423.14</v>
      </c>
      <c r="F41" s="207" t="s">
        <v>2171</v>
      </c>
      <c r="G41" s="22"/>
    </row>
    <row r="42" ht="15.75" customHeight="1">
      <c r="A42" s="25">
        <v>45832.0</v>
      </c>
      <c r="B42" s="28" t="s">
        <v>2054</v>
      </c>
      <c r="C42" s="28" t="s">
        <v>7</v>
      </c>
      <c r="D42" s="28">
        <v>48699.0</v>
      </c>
      <c r="E42" s="29">
        <v>1323282.18</v>
      </c>
      <c r="F42" s="207" t="s">
        <v>2174</v>
      </c>
      <c r="G42" s="22"/>
    </row>
    <row r="43" ht="15.75" customHeight="1">
      <c r="A43" s="25">
        <v>45846.0</v>
      </c>
      <c r="B43" s="28" t="s">
        <v>2054</v>
      </c>
      <c r="C43" s="28" t="s">
        <v>7</v>
      </c>
      <c r="D43" s="28">
        <v>49084.0</v>
      </c>
      <c r="E43" s="29">
        <v>1048904.63</v>
      </c>
      <c r="F43" s="207" t="s">
        <v>2178</v>
      </c>
      <c r="G43" s="22"/>
    </row>
    <row r="44" ht="15.75" customHeight="1">
      <c r="A44" s="25">
        <v>45855.0</v>
      </c>
      <c r="B44" s="28" t="s">
        <v>2054</v>
      </c>
      <c r="C44" s="28" t="s">
        <v>7</v>
      </c>
      <c r="D44" s="28">
        <v>49359.0</v>
      </c>
      <c r="E44" s="29">
        <v>300477.39</v>
      </c>
      <c r="F44" s="207" t="s">
        <v>2181</v>
      </c>
      <c r="G44" s="58"/>
    </row>
    <row r="45" ht="15.75" customHeight="1">
      <c r="A45" s="25">
        <v>45862.0</v>
      </c>
      <c r="B45" s="28" t="s">
        <v>2054</v>
      </c>
      <c r="C45" s="28" t="s">
        <v>7</v>
      </c>
      <c r="D45" s="28">
        <v>49600.0</v>
      </c>
      <c r="E45" s="29">
        <v>182719.5</v>
      </c>
      <c r="F45" s="207" t="s">
        <v>2183</v>
      </c>
      <c r="G45" s="58"/>
    </row>
    <row r="46" ht="15.75" customHeight="1">
      <c r="A46" s="25">
        <v>45863.0</v>
      </c>
      <c r="B46" s="28" t="s">
        <v>2054</v>
      </c>
      <c r="C46" s="28" t="s">
        <v>7</v>
      </c>
      <c r="D46" s="28">
        <v>49639.0</v>
      </c>
      <c r="E46" s="29">
        <v>368210.9</v>
      </c>
      <c r="F46" s="207" t="s">
        <v>2186</v>
      </c>
      <c r="G46" s="58"/>
    </row>
    <row r="47" ht="15.75" customHeight="1">
      <c r="A47" s="25">
        <v>45869.0</v>
      </c>
      <c r="B47" s="28" t="s">
        <v>2054</v>
      </c>
      <c r="C47" s="28" t="s">
        <v>7</v>
      </c>
      <c r="D47" s="28">
        <v>49753.0</v>
      </c>
      <c r="E47" s="29">
        <v>230995.47</v>
      </c>
      <c r="F47" s="207" t="s">
        <v>23</v>
      </c>
      <c r="G47" s="42"/>
    </row>
    <row r="48" ht="15.75" customHeight="1">
      <c r="A48" s="25">
        <v>45873.0</v>
      </c>
      <c r="B48" s="28" t="s">
        <v>2190</v>
      </c>
      <c r="C48" s="28" t="s">
        <v>7</v>
      </c>
      <c r="D48" s="28">
        <v>49825.0</v>
      </c>
      <c r="E48" s="29">
        <v>592180.2</v>
      </c>
      <c r="F48" s="207" t="s">
        <v>2192</v>
      </c>
      <c r="G48" s="22"/>
    </row>
    <row r="49" ht="15.75" customHeight="1">
      <c r="A49" s="25">
        <v>45887.0</v>
      </c>
      <c r="B49" s="28" t="s">
        <v>2054</v>
      </c>
      <c r="C49" s="28" t="s">
        <v>7</v>
      </c>
      <c r="D49" s="28">
        <v>50190.0</v>
      </c>
      <c r="E49" s="29">
        <v>499127.34</v>
      </c>
      <c r="F49" s="207" t="s">
        <v>2195</v>
      </c>
      <c r="G49" s="22"/>
    </row>
    <row r="50" ht="15.75" customHeight="1">
      <c r="A50" s="25">
        <v>45896.0</v>
      </c>
      <c r="B50" s="28" t="s">
        <v>2054</v>
      </c>
      <c r="C50" s="28" t="s">
        <v>7</v>
      </c>
      <c r="D50" s="28">
        <v>50407.0</v>
      </c>
      <c r="E50" s="29">
        <v>198733.0</v>
      </c>
      <c r="F50" s="207" t="s">
        <v>2198</v>
      </c>
      <c r="G50" s="22"/>
    </row>
    <row r="51" ht="15.75" customHeight="1">
      <c r="A51" s="25">
        <v>45950.0</v>
      </c>
      <c r="B51" s="28" t="s">
        <v>2054</v>
      </c>
      <c r="C51" s="28" t="s">
        <v>7</v>
      </c>
      <c r="D51" s="28">
        <v>51694.0</v>
      </c>
      <c r="E51" s="29">
        <v>110414.51</v>
      </c>
      <c r="F51" s="207" t="s">
        <v>2201</v>
      </c>
      <c r="G51" s="22"/>
    </row>
    <row r="52" ht="15.75" customHeight="1">
      <c r="A52" s="25">
        <v>45978.0</v>
      </c>
      <c r="B52" s="28" t="s">
        <v>2054</v>
      </c>
      <c r="C52" s="28" t="s">
        <v>7</v>
      </c>
      <c r="D52" s="28">
        <v>52374.0</v>
      </c>
      <c r="E52" s="29">
        <v>328742.98</v>
      </c>
      <c r="F52" s="207" t="s">
        <v>2205</v>
      </c>
      <c r="G52" s="22"/>
    </row>
    <row r="53" ht="15.75" customHeight="1">
      <c r="A53" s="87">
        <v>45994.0</v>
      </c>
      <c r="B53" s="28" t="s">
        <v>2054</v>
      </c>
      <c r="C53" s="28" t="s">
        <v>7</v>
      </c>
      <c r="D53" s="28">
        <v>52825.0</v>
      </c>
      <c r="E53" s="29">
        <v>143771.11</v>
      </c>
      <c r="F53" s="207" t="s">
        <v>2209</v>
      </c>
      <c r="G53" s="22"/>
    </row>
    <row r="54" ht="15.75" customHeight="1">
      <c r="A54" s="25">
        <v>46030.0</v>
      </c>
      <c r="B54" s="28" t="s">
        <v>2054</v>
      </c>
      <c r="C54" s="28" t="s">
        <v>2212</v>
      </c>
      <c r="D54" s="28">
        <v>53650.0</v>
      </c>
      <c r="E54" s="29">
        <v>182901.87</v>
      </c>
      <c r="F54" s="207" t="s">
        <v>2214</v>
      </c>
      <c r="G54" s="22"/>
    </row>
    <row r="55" ht="15.75" customHeight="1">
      <c r="A55" s="25">
        <v>46050.0</v>
      </c>
      <c r="B55" s="28" t="s">
        <v>2054</v>
      </c>
      <c r="C55" s="28" t="s">
        <v>7</v>
      </c>
      <c r="D55" s="28">
        <v>54051.0</v>
      </c>
      <c r="E55" s="29">
        <v>227236.72</v>
      </c>
      <c r="F55" s="207" t="s">
        <v>2218</v>
      </c>
      <c r="G55" s="67"/>
    </row>
    <row r="56" ht="15.75" customHeight="1">
      <c r="A56" s="25">
        <v>46098.0</v>
      </c>
      <c r="B56" s="28" t="s">
        <v>2054</v>
      </c>
      <c r="C56" s="28" t="s">
        <v>7</v>
      </c>
      <c r="D56" s="28">
        <v>55091.0</v>
      </c>
      <c r="E56" s="29">
        <v>325261.49</v>
      </c>
      <c r="F56" s="207" t="s">
        <v>2222</v>
      </c>
      <c r="G56" s="22"/>
    </row>
    <row r="57" ht="15.75" customHeight="1">
      <c r="A57" s="25">
        <v>46122.0</v>
      </c>
      <c r="B57" s="28" t="s">
        <v>2054</v>
      </c>
      <c r="C57" s="28" t="s">
        <v>7</v>
      </c>
      <c r="D57" s="28">
        <v>55672.0</v>
      </c>
      <c r="E57" s="29">
        <v>352540.1</v>
      </c>
      <c r="F57" s="207" t="s">
        <v>2224</v>
      </c>
      <c r="G57" s="22"/>
    </row>
    <row r="58" ht="15.75" customHeight="1">
      <c r="A58" s="25">
        <v>46149.0</v>
      </c>
      <c r="B58" s="28" t="s">
        <v>2226</v>
      </c>
      <c r="C58" s="28" t="s">
        <v>2227</v>
      </c>
      <c r="D58" s="28">
        <v>56437.0</v>
      </c>
      <c r="E58" s="29">
        <v>258545.77</v>
      </c>
      <c r="F58" s="207" t="s">
        <v>2229</v>
      </c>
      <c r="G58" s="22"/>
    </row>
    <row r="59" ht="15.75" customHeight="1">
      <c r="A59" s="25">
        <v>46174.0</v>
      </c>
      <c r="B59" s="28" t="s">
        <v>2231</v>
      </c>
      <c r="C59" s="28" t="s">
        <v>7</v>
      </c>
      <c r="D59" s="28">
        <v>57031.0</v>
      </c>
      <c r="E59" s="29">
        <v>421746.16</v>
      </c>
      <c r="F59" s="207" t="s">
        <v>2233</v>
      </c>
      <c r="G59" s="22"/>
    </row>
    <row r="60" ht="15.75" customHeight="1">
      <c r="A60" s="25">
        <v>46218.0</v>
      </c>
      <c r="B60" s="28" t="s">
        <v>2231</v>
      </c>
      <c r="C60" s="28" t="s">
        <v>7</v>
      </c>
      <c r="D60" s="28">
        <v>58206.0</v>
      </c>
      <c r="E60" s="29">
        <v>221877.44</v>
      </c>
      <c r="F60" s="207" t="s">
        <v>2236</v>
      </c>
      <c r="G60" s="22"/>
    </row>
    <row r="61" ht="15.75" customHeight="1">
      <c r="A61" s="25">
        <v>46233.0</v>
      </c>
      <c r="B61" s="28" t="s">
        <v>2054</v>
      </c>
      <c r="C61" s="28" t="s">
        <v>7</v>
      </c>
      <c r="D61" s="28">
        <v>58701.0</v>
      </c>
      <c r="E61" s="29">
        <v>208171.0</v>
      </c>
      <c r="F61" s="31" t="s">
        <v>2239</v>
      </c>
      <c r="G61" s="67"/>
    </row>
    <row r="62" ht="15.75" customHeight="1">
      <c r="A62" s="25">
        <v>46244.0</v>
      </c>
      <c r="B62" s="28" t="s">
        <v>2054</v>
      </c>
      <c r="C62" s="28" t="s">
        <v>2242</v>
      </c>
      <c r="D62" s="28">
        <v>58938.0</v>
      </c>
      <c r="E62" s="29">
        <v>178744.0</v>
      </c>
      <c r="F62" s="33"/>
      <c r="G62" s="67"/>
    </row>
    <row r="63" ht="15.75" customHeight="1">
      <c r="A63" s="25">
        <v>46261.0</v>
      </c>
      <c r="B63" s="28" t="s">
        <v>2054</v>
      </c>
      <c r="C63" s="28" t="s">
        <v>7</v>
      </c>
      <c r="D63" s="28">
        <v>59334.0</v>
      </c>
      <c r="E63" s="29">
        <v>357654.04</v>
      </c>
      <c r="F63" s="207" t="s">
        <v>2245</v>
      </c>
      <c r="G63" s="22"/>
    </row>
    <row r="64" ht="15.75" customHeight="1">
      <c r="A64" s="162">
        <v>46262.0</v>
      </c>
      <c r="B64" s="101" t="s">
        <v>2054</v>
      </c>
      <c r="C64" s="101" t="s">
        <v>2249</v>
      </c>
      <c r="D64" s="101">
        <v>59409.0</v>
      </c>
      <c r="E64" s="229">
        <v>350237.0</v>
      </c>
      <c r="F64" s="261"/>
      <c r="G64" s="22"/>
    </row>
    <row r="65" ht="15.75" customHeight="1">
      <c r="A65" s="50"/>
      <c r="B65" s="44"/>
      <c r="C65" s="44"/>
      <c r="D65" s="44"/>
      <c r="E65" s="51"/>
      <c r="F65" s="261"/>
      <c r="G65" s="67"/>
    </row>
    <row r="66" ht="15.75" customHeight="1">
      <c r="A66" s="50"/>
      <c r="B66" s="44"/>
      <c r="C66" s="44"/>
      <c r="D66" s="44"/>
      <c r="E66" s="51"/>
      <c r="F66" s="261"/>
      <c r="G66" s="22"/>
    </row>
    <row r="67" ht="15.75" customHeight="1">
      <c r="A67" s="50"/>
      <c r="B67" s="44"/>
      <c r="C67" s="44"/>
      <c r="D67" s="44"/>
      <c r="E67" s="51"/>
      <c r="F67" s="261"/>
      <c r="G67" s="22"/>
    </row>
    <row r="68" ht="15.75" customHeight="1">
      <c r="A68" s="50"/>
      <c r="B68" s="44"/>
      <c r="C68" s="44"/>
      <c r="D68" s="44"/>
      <c r="E68" s="51"/>
      <c r="F68" s="261"/>
      <c r="G68" s="67"/>
    </row>
    <row r="69" ht="15.75" customHeight="1">
      <c r="A69" s="50"/>
      <c r="B69" s="44"/>
      <c r="C69" s="44"/>
      <c r="D69" s="44"/>
      <c r="E69" s="51"/>
      <c r="F69" s="261"/>
      <c r="G69" s="67"/>
    </row>
    <row r="70" ht="15.75" customHeight="1">
      <c r="A70" s="50"/>
      <c r="B70" s="44"/>
      <c r="C70" s="44"/>
      <c r="D70" s="44"/>
      <c r="E70" s="51"/>
      <c r="F70" s="261"/>
      <c r="G70" s="58"/>
    </row>
    <row r="71" ht="15.75" customHeight="1">
      <c r="A71" s="50"/>
      <c r="B71" s="44"/>
      <c r="C71" s="44"/>
      <c r="D71" s="44"/>
      <c r="E71" s="51"/>
      <c r="F71" s="261"/>
      <c r="G71" s="67"/>
    </row>
    <row r="72" ht="15.75" customHeight="1">
      <c r="A72" s="50"/>
      <c r="B72" s="44"/>
      <c r="C72" s="44"/>
      <c r="D72" s="44"/>
      <c r="E72" s="51"/>
      <c r="F72" s="261"/>
      <c r="G72" s="22"/>
    </row>
    <row r="73" ht="15.75" customHeight="1">
      <c r="A73" s="50"/>
      <c r="B73" s="44"/>
      <c r="C73" s="44"/>
      <c r="D73" s="44"/>
      <c r="E73" s="51"/>
      <c r="F73" s="261"/>
      <c r="G73" s="67"/>
    </row>
    <row r="74" ht="15.75" customHeight="1">
      <c r="A74" s="50"/>
      <c r="B74" s="44"/>
      <c r="C74" s="44"/>
      <c r="D74" s="44"/>
      <c r="E74" s="51"/>
      <c r="F74" s="261"/>
      <c r="G74" s="22"/>
    </row>
    <row r="75" ht="15.75" customHeight="1">
      <c r="A75" s="50"/>
      <c r="B75" s="44"/>
      <c r="C75" s="44"/>
      <c r="D75" s="44"/>
      <c r="E75" s="51"/>
      <c r="F75" s="261"/>
      <c r="G75" s="22"/>
    </row>
    <row r="76" ht="15.75" customHeight="1">
      <c r="A76" s="50"/>
      <c r="B76" s="44"/>
      <c r="C76" s="44"/>
      <c r="D76" s="44"/>
      <c r="E76" s="51"/>
      <c r="F76" s="261"/>
      <c r="G76" s="22"/>
    </row>
    <row r="77" ht="15.75" customHeight="1">
      <c r="A77" s="50"/>
      <c r="B77" s="44"/>
      <c r="C77" s="44"/>
      <c r="D77" s="44"/>
      <c r="E77" s="51"/>
      <c r="F77" s="261"/>
      <c r="G77" s="67"/>
    </row>
    <row r="78" ht="15.75" customHeight="1">
      <c r="A78" s="50"/>
      <c r="B78" s="44"/>
      <c r="C78" s="44"/>
      <c r="D78" s="44"/>
      <c r="E78" s="51"/>
      <c r="F78" s="261"/>
      <c r="G78" s="67"/>
    </row>
    <row r="79" ht="15.75" customHeight="1">
      <c r="A79" s="50"/>
      <c r="B79" s="44"/>
      <c r="C79" s="44"/>
      <c r="D79" s="44"/>
      <c r="E79" s="51"/>
      <c r="F79" s="261"/>
      <c r="G79" s="67"/>
    </row>
    <row r="80" ht="15.75" customHeight="1">
      <c r="A80" s="50"/>
      <c r="B80" s="44"/>
      <c r="C80" s="44"/>
      <c r="D80" s="44"/>
      <c r="E80" s="51"/>
      <c r="F80" s="261"/>
      <c r="G80" s="22"/>
    </row>
    <row r="81" ht="15.75" customHeight="1">
      <c r="A81" s="50"/>
      <c r="B81" s="44"/>
      <c r="C81" s="44"/>
      <c r="D81" s="44"/>
      <c r="E81" s="51"/>
      <c r="F81" s="261"/>
      <c r="G81" s="22"/>
    </row>
    <row r="82" ht="15.75" customHeight="1">
      <c r="A82" s="50"/>
      <c r="B82" s="44"/>
      <c r="C82" s="44"/>
      <c r="D82" s="44"/>
      <c r="E82" s="51"/>
      <c r="F82" s="261"/>
      <c r="G82" s="22"/>
    </row>
    <row r="83" ht="15.75" customHeight="1">
      <c r="A83" s="50"/>
      <c r="B83" s="44"/>
      <c r="C83" s="44"/>
      <c r="D83" s="44"/>
      <c r="E83" s="51"/>
      <c r="F83" s="261"/>
      <c r="G83" s="22"/>
    </row>
    <row r="84" ht="15.75" customHeight="1">
      <c r="A84" s="50"/>
      <c r="B84" s="44"/>
      <c r="C84" s="44"/>
      <c r="D84" s="44"/>
      <c r="E84" s="51"/>
      <c r="F84" s="261"/>
      <c r="G84" s="22"/>
    </row>
    <row r="85" ht="15.75" customHeight="1">
      <c r="A85" s="50"/>
      <c r="B85" s="44"/>
      <c r="C85" s="44"/>
      <c r="D85" s="44"/>
      <c r="E85" s="51"/>
      <c r="F85" s="261"/>
      <c r="G85" s="22"/>
    </row>
    <row r="86" ht="15.75" customHeight="1">
      <c r="A86" s="50"/>
      <c r="B86" s="44"/>
      <c r="C86" s="44"/>
      <c r="D86" s="44"/>
      <c r="E86" s="51"/>
      <c r="F86" s="261"/>
      <c r="G86" s="22"/>
    </row>
    <row r="87" ht="15.75" customHeight="1">
      <c r="A87" s="50"/>
      <c r="B87" s="44"/>
      <c r="C87" s="44"/>
      <c r="D87" s="44"/>
      <c r="E87" s="51"/>
      <c r="F87" s="261"/>
      <c r="G87" s="22"/>
    </row>
    <row r="88" ht="15.75" customHeight="1">
      <c r="A88" s="50"/>
      <c r="B88" s="44"/>
      <c r="C88" s="44"/>
      <c r="D88" s="44"/>
      <c r="E88" s="51"/>
      <c r="F88" s="261"/>
      <c r="G88" s="22"/>
    </row>
    <row r="89" ht="15.75" customHeight="1">
      <c r="A89" s="50"/>
      <c r="B89" s="44"/>
      <c r="C89" s="44"/>
      <c r="D89" s="44"/>
      <c r="E89" s="51"/>
      <c r="F89" s="261"/>
      <c r="G89" s="22"/>
    </row>
    <row r="90" ht="15.75" customHeight="1">
      <c r="A90" s="50"/>
      <c r="B90" s="44"/>
      <c r="C90" s="44"/>
      <c r="D90" s="44"/>
      <c r="E90" s="51"/>
      <c r="F90" s="261"/>
      <c r="G90" s="22"/>
    </row>
    <row r="91" ht="15.75" customHeight="1">
      <c r="A91" s="50"/>
      <c r="B91" s="44"/>
      <c r="C91" s="44"/>
      <c r="D91" s="44"/>
      <c r="E91" s="51"/>
      <c r="F91" s="261"/>
      <c r="G91" s="22"/>
    </row>
    <row r="92" ht="15.75" customHeight="1">
      <c r="A92" s="50"/>
      <c r="B92" s="44"/>
      <c r="C92" s="44"/>
      <c r="D92" s="44"/>
      <c r="E92" s="51"/>
      <c r="F92" s="261"/>
      <c r="G92" s="58"/>
    </row>
    <row r="93" ht="15.75" customHeight="1">
      <c r="A93" s="50"/>
      <c r="B93" s="44"/>
      <c r="C93" s="44"/>
      <c r="D93" s="44"/>
      <c r="E93" s="51"/>
      <c r="F93" s="261"/>
      <c r="G93" s="22"/>
    </row>
    <row r="94" ht="15.75" customHeight="1">
      <c r="A94" s="50"/>
      <c r="B94" s="44"/>
      <c r="C94" s="44"/>
      <c r="D94" s="44"/>
      <c r="E94" s="51"/>
      <c r="F94" s="261"/>
      <c r="G94" s="22"/>
    </row>
    <row r="95" ht="15.75" customHeight="1">
      <c r="A95" s="50"/>
      <c r="B95" s="44"/>
      <c r="C95" s="44"/>
      <c r="D95" s="44"/>
      <c r="E95" s="51"/>
      <c r="F95" s="261"/>
      <c r="G95" s="67"/>
    </row>
    <row r="96" ht="15.75" customHeight="1">
      <c r="A96" s="50"/>
      <c r="B96" s="44"/>
      <c r="C96" s="44"/>
      <c r="D96" s="44"/>
      <c r="E96" s="51"/>
      <c r="F96" s="261"/>
      <c r="G96" s="22"/>
    </row>
    <row r="97" ht="15.75" customHeight="1">
      <c r="A97" s="50"/>
      <c r="B97" s="44"/>
      <c r="C97" s="44"/>
      <c r="D97" s="44"/>
      <c r="E97" s="51"/>
      <c r="F97" s="261"/>
      <c r="G97" s="22"/>
    </row>
    <row r="98" ht="15.75" customHeight="1">
      <c r="A98" s="50"/>
      <c r="B98" s="44"/>
      <c r="C98" s="44"/>
      <c r="D98" s="44"/>
      <c r="E98" s="51"/>
      <c r="F98" s="261"/>
      <c r="G98" s="22"/>
    </row>
    <row r="99" ht="15.75" customHeight="1">
      <c r="A99" s="50"/>
      <c r="B99" s="44"/>
      <c r="C99" s="44"/>
      <c r="D99" s="44"/>
      <c r="E99" s="51"/>
      <c r="F99" s="261"/>
      <c r="G99" s="22"/>
    </row>
    <row r="100" ht="15.75" customHeight="1">
      <c r="A100" s="50"/>
      <c r="B100" s="44"/>
      <c r="C100" s="44"/>
      <c r="D100" s="44"/>
      <c r="E100" s="51"/>
      <c r="F100" s="261"/>
      <c r="G100" s="22"/>
    </row>
    <row r="101" ht="15.75" customHeight="1">
      <c r="A101" s="50"/>
      <c r="B101" s="44"/>
      <c r="C101" s="44"/>
      <c r="D101" s="44"/>
      <c r="E101" s="51"/>
      <c r="F101" s="261"/>
      <c r="G101" s="22"/>
    </row>
    <row r="102" ht="15.75" customHeight="1">
      <c r="A102" s="50"/>
      <c r="B102" s="44"/>
      <c r="C102" s="44"/>
      <c r="D102" s="44"/>
      <c r="E102" s="51"/>
      <c r="F102" s="261"/>
      <c r="G102" s="22"/>
    </row>
    <row r="103" ht="15.75" customHeight="1">
      <c r="A103" s="50"/>
      <c r="B103" s="44"/>
      <c r="C103" s="44"/>
      <c r="D103" s="44"/>
      <c r="E103" s="51"/>
      <c r="F103" s="261"/>
      <c r="G103" s="22"/>
    </row>
    <row r="104" ht="15.75" customHeight="1">
      <c r="A104" s="50"/>
      <c r="B104" s="44"/>
      <c r="C104" s="44"/>
      <c r="D104" s="44"/>
      <c r="E104" s="51"/>
      <c r="F104" s="261"/>
      <c r="G104" s="22"/>
    </row>
    <row r="105" ht="15.75" customHeight="1">
      <c r="A105" s="50"/>
      <c r="B105" s="44"/>
      <c r="C105" s="44"/>
      <c r="D105" s="44"/>
      <c r="E105" s="51"/>
      <c r="F105" s="261"/>
      <c r="G105" s="22"/>
    </row>
    <row r="106" ht="15.75" customHeight="1">
      <c r="A106" s="50"/>
      <c r="B106" s="44"/>
      <c r="C106" s="44"/>
      <c r="D106" s="44"/>
      <c r="E106" s="51"/>
      <c r="F106" s="261"/>
      <c r="G106" s="22"/>
    </row>
    <row r="107" ht="15.75" customHeight="1">
      <c r="A107" s="50"/>
      <c r="B107" s="44"/>
      <c r="C107" s="44"/>
      <c r="D107" s="44"/>
      <c r="E107" s="51"/>
      <c r="F107" s="261"/>
      <c r="G107" s="22"/>
    </row>
    <row r="108" ht="15.75" customHeight="1">
      <c r="A108" s="50"/>
      <c r="B108" s="44"/>
      <c r="C108" s="44"/>
      <c r="D108" s="44"/>
      <c r="E108" s="51"/>
      <c r="F108" s="261"/>
      <c r="G108" s="22"/>
    </row>
    <row r="109" ht="15.75" customHeight="1">
      <c r="A109" s="50"/>
      <c r="B109" s="44"/>
      <c r="C109" s="44"/>
      <c r="D109" s="44"/>
      <c r="E109" s="51"/>
      <c r="F109" s="261"/>
      <c r="G109" s="22"/>
    </row>
    <row r="110" ht="15.75" customHeight="1">
      <c r="A110" s="50"/>
      <c r="B110" s="44"/>
      <c r="C110" s="44"/>
      <c r="D110" s="44"/>
      <c r="E110" s="51"/>
      <c r="F110" s="261"/>
      <c r="G110" s="67"/>
    </row>
    <row r="111" ht="15.75" customHeight="1">
      <c r="A111" s="50"/>
      <c r="B111" s="44"/>
      <c r="C111" s="44"/>
      <c r="D111" s="44"/>
      <c r="E111" s="51"/>
      <c r="F111" s="261"/>
      <c r="G111" s="22"/>
    </row>
    <row r="112" ht="15.75" customHeight="1">
      <c r="A112" s="50"/>
      <c r="B112" s="44"/>
      <c r="C112" s="44"/>
      <c r="D112" s="44"/>
      <c r="E112" s="51"/>
      <c r="F112" s="261"/>
      <c r="G112" s="22"/>
    </row>
    <row r="113" ht="15.75" customHeight="1">
      <c r="A113" s="50"/>
      <c r="B113" s="44"/>
      <c r="C113" s="44"/>
      <c r="D113" s="44"/>
      <c r="E113" s="51"/>
      <c r="F113" s="261"/>
      <c r="G113" s="22"/>
    </row>
    <row r="114" ht="15.75" customHeight="1">
      <c r="A114" s="50"/>
      <c r="B114" s="44"/>
      <c r="C114" s="44"/>
      <c r="D114" s="44"/>
      <c r="E114" s="51"/>
      <c r="F114" s="261"/>
      <c r="G114" s="22"/>
    </row>
    <row r="115" ht="15.75" customHeight="1">
      <c r="A115" s="50"/>
      <c r="B115" s="44"/>
      <c r="C115" s="44"/>
      <c r="D115" s="44"/>
      <c r="E115" s="51"/>
      <c r="F115" s="261"/>
      <c r="G115" s="22"/>
    </row>
    <row r="116" ht="15.75" customHeight="1">
      <c r="A116" s="50"/>
      <c r="B116" s="44"/>
      <c r="C116" s="44"/>
      <c r="D116" s="44"/>
      <c r="E116" s="51"/>
      <c r="F116" s="261"/>
      <c r="G116" s="22"/>
    </row>
    <row r="117" ht="15.75" customHeight="1">
      <c r="A117" s="50"/>
      <c r="B117" s="44"/>
      <c r="C117" s="44"/>
      <c r="D117" s="44"/>
      <c r="E117" s="51"/>
      <c r="F117" s="261"/>
      <c r="G117" s="22"/>
    </row>
    <row r="118" ht="15.75" customHeight="1">
      <c r="A118" s="50"/>
      <c r="B118" s="44"/>
      <c r="C118" s="44"/>
      <c r="D118" s="44"/>
      <c r="E118" s="51"/>
      <c r="F118" s="261"/>
      <c r="G118" s="22"/>
    </row>
    <row r="119" ht="15.75" customHeight="1">
      <c r="A119" s="50"/>
      <c r="B119" s="44"/>
      <c r="C119" s="44"/>
      <c r="D119" s="44"/>
      <c r="E119" s="51"/>
      <c r="F119" s="261"/>
      <c r="G119" s="22"/>
    </row>
    <row r="120" ht="15.75" customHeight="1">
      <c r="A120" s="50"/>
      <c r="B120" s="44"/>
      <c r="C120" s="44"/>
      <c r="D120" s="44"/>
      <c r="E120" s="51"/>
      <c r="F120" s="261"/>
      <c r="G120" s="22"/>
    </row>
    <row r="121" ht="15.75" customHeight="1">
      <c r="A121" s="50"/>
      <c r="B121" s="44"/>
      <c r="C121" s="44"/>
      <c r="D121" s="44"/>
      <c r="E121" s="51"/>
      <c r="F121" s="261"/>
      <c r="G121" s="22"/>
    </row>
    <row r="122" ht="15.75" customHeight="1">
      <c r="A122" s="50"/>
      <c r="B122" s="44"/>
      <c r="C122" s="44"/>
      <c r="D122" s="44"/>
      <c r="E122" s="51"/>
      <c r="F122" s="261"/>
      <c r="G122" s="22"/>
    </row>
    <row r="123" ht="15.75" customHeight="1">
      <c r="A123" s="50"/>
      <c r="B123" s="44"/>
      <c r="C123" s="44"/>
      <c r="D123" s="44"/>
      <c r="E123" s="51"/>
      <c r="F123" s="261"/>
      <c r="G123" s="22"/>
    </row>
    <row r="124" ht="15.75" customHeight="1">
      <c r="A124" s="50"/>
      <c r="B124" s="44"/>
      <c r="C124" s="44"/>
      <c r="D124" s="44"/>
      <c r="E124" s="51"/>
      <c r="F124" s="261"/>
      <c r="G124" s="22"/>
    </row>
    <row r="125" ht="15.75" customHeight="1">
      <c r="A125" s="50"/>
      <c r="B125" s="44"/>
      <c r="C125" s="44"/>
      <c r="D125" s="44"/>
      <c r="E125" s="51"/>
      <c r="F125" s="261"/>
      <c r="G125" s="22"/>
    </row>
    <row r="126" ht="15.75" customHeight="1">
      <c r="A126" s="50"/>
      <c r="B126" s="44"/>
      <c r="C126" s="44"/>
      <c r="D126" s="44"/>
      <c r="E126" s="51"/>
      <c r="F126" s="261"/>
      <c r="G126" s="22"/>
    </row>
    <row r="127" ht="15.75" customHeight="1">
      <c r="A127" s="50"/>
      <c r="B127" s="44"/>
      <c r="C127" s="44"/>
      <c r="D127" s="44"/>
      <c r="E127" s="51"/>
      <c r="F127" s="261"/>
      <c r="G127" s="22"/>
    </row>
    <row r="128" ht="15.75" customHeight="1">
      <c r="A128" s="50"/>
      <c r="B128" s="44"/>
      <c r="C128" s="44"/>
      <c r="D128" s="44"/>
      <c r="E128" s="51"/>
      <c r="F128" s="261"/>
      <c r="G128" s="22"/>
    </row>
    <row r="129" ht="15.75" customHeight="1">
      <c r="A129" s="50"/>
      <c r="B129" s="44"/>
      <c r="C129" s="44"/>
      <c r="D129" s="44"/>
      <c r="E129" s="51"/>
      <c r="F129" s="261"/>
      <c r="G129" s="22"/>
    </row>
    <row r="130" ht="15.75" customHeight="1">
      <c r="A130" s="50"/>
      <c r="B130" s="44"/>
      <c r="C130" s="44"/>
      <c r="D130" s="44"/>
      <c r="E130" s="51"/>
      <c r="F130" s="261"/>
      <c r="G130" s="22"/>
    </row>
    <row r="131" ht="15.75" customHeight="1">
      <c r="A131" s="50"/>
      <c r="B131" s="44"/>
      <c r="C131" s="44"/>
      <c r="D131" s="44"/>
      <c r="E131" s="51"/>
      <c r="F131" s="261"/>
      <c r="G131" s="22"/>
    </row>
    <row r="132" ht="15.75" customHeight="1">
      <c r="A132" s="50"/>
      <c r="B132" s="44"/>
      <c r="C132" s="44"/>
      <c r="D132" s="44"/>
      <c r="E132" s="51"/>
      <c r="F132" s="261"/>
      <c r="G132" s="22"/>
    </row>
    <row r="133" ht="15.75" customHeight="1">
      <c r="A133" s="50"/>
      <c r="B133" s="44"/>
      <c r="C133" s="44"/>
      <c r="D133" s="44"/>
      <c r="E133" s="51"/>
      <c r="F133" s="261"/>
      <c r="G133" s="22"/>
    </row>
    <row r="134" ht="15.75" customHeight="1">
      <c r="A134" s="50"/>
      <c r="B134" s="44"/>
      <c r="C134" s="44"/>
      <c r="D134" s="44"/>
      <c r="E134" s="51"/>
      <c r="F134" s="261"/>
      <c r="G134" s="22"/>
    </row>
    <row r="135" ht="15.75" customHeight="1">
      <c r="A135" s="50"/>
      <c r="B135" s="44"/>
      <c r="C135" s="44"/>
      <c r="D135" s="44"/>
      <c r="E135" s="51"/>
      <c r="F135" s="261"/>
      <c r="G135" s="22"/>
    </row>
    <row r="136" ht="15.75" customHeight="1">
      <c r="A136" s="50"/>
      <c r="B136" s="44"/>
      <c r="C136" s="44"/>
      <c r="D136" s="44"/>
      <c r="E136" s="51"/>
      <c r="F136" s="261"/>
      <c r="G136" s="22"/>
    </row>
    <row r="137" ht="15.75" customHeight="1">
      <c r="A137" s="50"/>
      <c r="B137" s="44"/>
      <c r="C137" s="44"/>
      <c r="D137" s="44"/>
      <c r="E137" s="51"/>
      <c r="F137" s="261"/>
      <c r="G137" s="22"/>
    </row>
    <row r="138" ht="15.75" customHeight="1">
      <c r="A138" s="50"/>
      <c r="B138" s="44"/>
      <c r="C138" s="44"/>
      <c r="D138" s="44"/>
      <c r="E138" s="51"/>
      <c r="F138" s="261"/>
      <c r="G138" s="22"/>
    </row>
    <row r="139" ht="15.75" customHeight="1">
      <c r="A139" s="50"/>
      <c r="B139" s="44"/>
      <c r="C139" s="44"/>
      <c r="D139" s="44"/>
      <c r="E139" s="51"/>
      <c r="F139" s="261"/>
      <c r="G139" s="22"/>
    </row>
    <row r="140" ht="15.75" customHeight="1">
      <c r="A140" s="50"/>
      <c r="B140" s="44"/>
      <c r="C140" s="44"/>
      <c r="D140" s="44"/>
      <c r="E140" s="51"/>
      <c r="F140" s="261"/>
      <c r="G140" s="22"/>
    </row>
    <row r="141" ht="15.75" customHeight="1">
      <c r="A141" s="50"/>
      <c r="B141" s="44"/>
      <c r="C141" s="44"/>
      <c r="D141" s="44"/>
      <c r="E141" s="51"/>
      <c r="F141" s="261"/>
      <c r="G141" s="22"/>
    </row>
    <row r="142" ht="15.75" customHeight="1">
      <c r="A142" s="50"/>
      <c r="B142" s="44"/>
      <c r="C142" s="44"/>
      <c r="D142" s="44"/>
      <c r="E142" s="51"/>
      <c r="F142" s="261"/>
      <c r="G142" s="22"/>
    </row>
    <row r="143" ht="15.75" customHeight="1">
      <c r="A143" s="50"/>
      <c r="B143" s="44"/>
      <c r="C143" s="44"/>
      <c r="D143" s="44"/>
      <c r="E143" s="51"/>
      <c r="F143" s="261"/>
      <c r="G143" s="22"/>
    </row>
    <row r="144" ht="15.75" customHeight="1">
      <c r="A144" s="50"/>
      <c r="B144" s="44"/>
      <c r="C144" s="44"/>
      <c r="D144" s="44"/>
      <c r="E144" s="51"/>
      <c r="F144" s="261"/>
      <c r="G144" s="22"/>
    </row>
    <row r="145" ht="15.75" customHeight="1">
      <c r="A145" s="50"/>
      <c r="B145" s="44"/>
      <c r="C145" s="44"/>
      <c r="D145" s="44"/>
      <c r="E145" s="51"/>
      <c r="F145" s="261"/>
      <c r="G145" s="22"/>
    </row>
    <row r="146" ht="15.75" customHeight="1">
      <c r="A146" s="50"/>
      <c r="B146" s="44"/>
      <c r="C146" s="44"/>
      <c r="D146" s="44"/>
      <c r="E146" s="51"/>
      <c r="F146" s="261"/>
      <c r="G146" s="22"/>
    </row>
    <row r="147" ht="15.75" customHeight="1">
      <c r="A147" s="50"/>
      <c r="B147" s="44"/>
      <c r="C147" s="44"/>
      <c r="D147" s="44"/>
      <c r="E147" s="51"/>
      <c r="F147" s="261"/>
      <c r="G147" s="22"/>
    </row>
    <row r="148" ht="15.75" customHeight="1">
      <c r="A148" s="50"/>
      <c r="B148" s="44"/>
      <c r="C148" s="44"/>
      <c r="D148" s="44"/>
      <c r="E148" s="51"/>
      <c r="F148" s="261"/>
      <c r="G148" s="22"/>
    </row>
    <row r="149" ht="15.75" customHeight="1">
      <c r="A149" s="50"/>
      <c r="B149" s="44"/>
      <c r="C149" s="44"/>
      <c r="D149" s="44"/>
      <c r="E149" s="51"/>
      <c r="F149" s="261"/>
      <c r="G149" s="22"/>
    </row>
    <row r="150" ht="15.75" customHeight="1">
      <c r="A150" s="50"/>
      <c r="B150" s="44"/>
      <c r="C150" s="44"/>
      <c r="D150" s="44"/>
      <c r="E150" s="51"/>
      <c r="F150" s="261"/>
      <c r="G150" s="22"/>
    </row>
    <row r="151" ht="15.75" customHeight="1">
      <c r="A151" s="50"/>
      <c r="B151" s="44"/>
      <c r="C151" s="44"/>
      <c r="D151" s="44"/>
      <c r="E151" s="51"/>
      <c r="F151" s="261"/>
      <c r="G151" s="22"/>
    </row>
    <row r="152" ht="15.75" customHeight="1">
      <c r="A152" s="50"/>
      <c r="B152" s="44"/>
      <c r="C152" s="44"/>
      <c r="D152" s="44"/>
      <c r="E152" s="51"/>
      <c r="F152" s="261"/>
      <c r="G152" s="22"/>
    </row>
    <row r="153" ht="15.75" customHeight="1">
      <c r="A153" s="50"/>
      <c r="B153" s="44"/>
      <c r="C153" s="44"/>
      <c r="D153" s="44"/>
      <c r="E153" s="51"/>
      <c r="F153" s="261"/>
      <c r="G153" s="22"/>
    </row>
    <row r="154" ht="15.75" customHeight="1">
      <c r="A154" s="50"/>
      <c r="B154" s="44"/>
      <c r="C154" s="44"/>
      <c r="D154" s="44"/>
      <c r="E154" s="51"/>
      <c r="F154" s="261"/>
      <c r="G154" s="22"/>
    </row>
    <row r="155" ht="15.75" customHeight="1">
      <c r="A155" s="50"/>
      <c r="B155" s="44"/>
      <c r="C155" s="44"/>
      <c r="D155" s="44"/>
      <c r="E155" s="51"/>
      <c r="F155" s="261"/>
      <c r="G155" s="22"/>
    </row>
    <row r="156" ht="15.75" customHeight="1">
      <c r="A156" s="50"/>
      <c r="B156" s="44"/>
      <c r="C156" s="44"/>
      <c r="D156" s="44"/>
      <c r="E156" s="51"/>
      <c r="F156" s="261"/>
      <c r="G156" s="22"/>
    </row>
    <row r="157" ht="15.75" customHeight="1">
      <c r="A157" s="50"/>
      <c r="B157" s="44"/>
      <c r="C157" s="44"/>
      <c r="D157" s="44"/>
      <c r="E157" s="51"/>
      <c r="F157" s="261"/>
      <c r="G157" s="22"/>
    </row>
    <row r="158" ht="15.75" customHeight="1">
      <c r="A158" s="50"/>
      <c r="B158" s="44"/>
      <c r="C158" s="44"/>
      <c r="D158" s="44"/>
      <c r="E158" s="51"/>
      <c r="F158" s="261"/>
      <c r="G158" s="22"/>
    </row>
    <row r="159" ht="15.75" customHeight="1">
      <c r="A159" s="50"/>
      <c r="B159" s="44"/>
      <c r="C159" s="44"/>
      <c r="D159" s="44"/>
      <c r="E159" s="51"/>
      <c r="F159" s="261"/>
      <c r="G159" s="22"/>
    </row>
    <row r="160" ht="15.75" customHeight="1">
      <c r="A160" s="50"/>
      <c r="B160" s="44"/>
      <c r="C160" s="44"/>
      <c r="D160" s="44"/>
      <c r="E160" s="51"/>
      <c r="F160" s="261"/>
      <c r="G160" s="22"/>
    </row>
    <row r="161" ht="15.75" customHeight="1">
      <c r="A161" s="50"/>
      <c r="B161" s="44"/>
      <c r="C161" s="44"/>
      <c r="D161" s="44"/>
      <c r="E161" s="51"/>
      <c r="F161" s="261"/>
      <c r="G161" s="22"/>
    </row>
    <row r="162" ht="15.75" customHeight="1">
      <c r="A162" s="50"/>
      <c r="B162" s="44"/>
      <c r="C162" s="44"/>
      <c r="D162" s="44"/>
      <c r="E162" s="51"/>
      <c r="F162" s="261"/>
      <c r="G162" s="22"/>
    </row>
    <row r="163" ht="15.75" customHeight="1">
      <c r="A163" s="50"/>
      <c r="B163" s="44"/>
      <c r="C163" s="44"/>
      <c r="D163" s="44"/>
      <c r="E163" s="51"/>
      <c r="F163" s="261"/>
      <c r="G163" s="22"/>
    </row>
    <row r="164" ht="15.75" customHeight="1">
      <c r="A164" s="50"/>
      <c r="B164" s="44"/>
      <c r="C164" s="44"/>
      <c r="D164" s="44"/>
      <c r="E164" s="51"/>
      <c r="F164" s="261"/>
      <c r="G164" s="22"/>
    </row>
    <row r="165" ht="15.75" customHeight="1">
      <c r="A165" s="50"/>
      <c r="B165" s="44"/>
      <c r="C165" s="44"/>
      <c r="D165" s="44"/>
      <c r="E165" s="51"/>
      <c r="F165" s="261"/>
      <c r="G165" s="22"/>
    </row>
    <row r="166" ht="15.75" customHeight="1">
      <c r="A166" s="50"/>
      <c r="B166" s="44"/>
      <c r="C166" s="44"/>
      <c r="D166" s="44"/>
      <c r="E166" s="51"/>
      <c r="F166" s="261"/>
      <c r="G166" s="22"/>
    </row>
    <row r="167" ht="15.75" customHeight="1">
      <c r="A167" s="50"/>
      <c r="B167" s="44"/>
      <c r="C167" s="44"/>
      <c r="D167" s="44"/>
      <c r="E167" s="51"/>
      <c r="F167" s="261"/>
      <c r="G167" s="22"/>
    </row>
    <row r="168" ht="15.75" customHeight="1">
      <c r="A168" s="50"/>
      <c r="B168" s="44"/>
      <c r="C168" s="44"/>
      <c r="D168" s="44"/>
      <c r="E168" s="51"/>
      <c r="F168" s="261"/>
      <c r="G168" s="22"/>
    </row>
    <row r="169" ht="15.75" customHeight="1">
      <c r="A169" s="50"/>
      <c r="B169" s="44"/>
      <c r="C169" s="44"/>
      <c r="D169" s="44"/>
      <c r="E169" s="51"/>
      <c r="F169" s="261"/>
      <c r="G169" s="22"/>
    </row>
    <row r="170" ht="15.75" customHeight="1">
      <c r="A170" s="50"/>
      <c r="B170" s="44"/>
      <c r="C170" s="44"/>
      <c r="D170" s="44"/>
      <c r="E170" s="51"/>
      <c r="F170" s="261"/>
      <c r="G170" s="22"/>
    </row>
    <row r="171" ht="15.75" customHeight="1">
      <c r="A171" s="50"/>
      <c r="B171" s="44"/>
      <c r="C171" s="44"/>
      <c r="D171" s="44"/>
      <c r="E171" s="51"/>
      <c r="F171" s="261"/>
      <c r="G171" s="92"/>
    </row>
    <row r="172" ht="15.75" customHeight="1">
      <c r="A172" s="50"/>
      <c r="B172" s="44"/>
      <c r="C172" s="44"/>
      <c r="D172" s="44"/>
      <c r="E172" s="51"/>
      <c r="F172" s="261"/>
      <c r="G172" s="22"/>
    </row>
    <row r="173" ht="15.75" customHeight="1">
      <c r="A173" s="50"/>
      <c r="B173" s="44"/>
      <c r="C173" s="44"/>
      <c r="D173" s="44"/>
      <c r="E173" s="51"/>
      <c r="F173" s="261"/>
      <c r="G173" s="22"/>
    </row>
    <row r="174" ht="15.75" customHeight="1">
      <c r="A174" s="50"/>
      <c r="B174" s="44"/>
      <c r="C174" s="44"/>
      <c r="D174" s="44"/>
      <c r="E174" s="51"/>
      <c r="F174" s="261"/>
      <c r="G174" s="22"/>
    </row>
    <row r="175" ht="15.75" customHeight="1">
      <c r="A175" s="50"/>
      <c r="B175" s="44"/>
      <c r="C175" s="44"/>
      <c r="D175" s="44"/>
      <c r="E175" s="51"/>
      <c r="F175" s="261"/>
      <c r="G175" s="22"/>
    </row>
    <row r="176" ht="15.75" customHeight="1">
      <c r="A176" s="50"/>
      <c r="B176" s="44"/>
      <c r="C176" s="44"/>
      <c r="D176" s="44"/>
      <c r="E176" s="51"/>
      <c r="F176" s="261"/>
      <c r="G176" s="22"/>
    </row>
    <row r="177" ht="15.75" customHeight="1">
      <c r="A177" s="50"/>
      <c r="B177" s="44"/>
      <c r="C177" s="44"/>
      <c r="D177" s="44"/>
      <c r="E177" s="51"/>
      <c r="F177" s="261"/>
      <c r="G177" s="22"/>
    </row>
    <row r="178" ht="15.75" customHeight="1">
      <c r="A178" s="50"/>
      <c r="B178" s="44"/>
      <c r="C178" s="44"/>
      <c r="D178" s="44"/>
      <c r="E178" s="51"/>
      <c r="F178" s="261"/>
      <c r="G178" s="22"/>
    </row>
    <row r="179" ht="15.75" customHeight="1">
      <c r="A179" s="50"/>
      <c r="B179" s="44"/>
      <c r="C179" s="44"/>
      <c r="D179" s="44"/>
      <c r="E179" s="51"/>
      <c r="F179" s="261"/>
      <c r="G179" s="22"/>
    </row>
    <row r="180" ht="15.75" customHeight="1">
      <c r="A180" s="50"/>
      <c r="B180" s="44"/>
      <c r="C180" s="44"/>
      <c r="D180" s="44"/>
      <c r="E180" s="51"/>
      <c r="F180" s="261"/>
      <c r="G180" s="22"/>
    </row>
    <row r="181" ht="15.75" customHeight="1">
      <c r="A181" s="50"/>
      <c r="B181" s="44"/>
      <c r="C181" s="44"/>
      <c r="D181" s="44"/>
      <c r="E181" s="51"/>
      <c r="F181" s="261"/>
      <c r="G181" s="22"/>
    </row>
    <row r="182" ht="15.75" customHeight="1">
      <c r="A182" s="50"/>
      <c r="B182" s="44"/>
      <c r="C182" s="44"/>
      <c r="D182" s="44"/>
      <c r="E182" s="51"/>
      <c r="F182" s="261"/>
      <c r="G182" s="22"/>
    </row>
    <row r="183" ht="15.75" customHeight="1">
      <c r="A183" s="50"/>
      <c r="B183" s="44"/>
      <c r="C183" s="44"/>
      <c r="D183" s="44"/>
      <c r="E183" s="51"/>
      <c r="F183" s="261"/>
      <c r="G183" s="22"/>
    </row>
    <row r="184" ht="15.75" customHeight="1">
      <c r="A184" s="50"/>
      <c r="B184" s="44"/>
      <c r="C184" s="44"/>
      <c r="D184" s="44"/>
      <c r="E184" s="51"/>
      <c r="F184" s="261"/>
      <c r="G184" s="22"/>
    </row>
    <row r="185" ht="15.75" customHeight="1">
      <c r="A185" s="50"/>
      <c r="B185" s="44"/>
      <c r="C185" s="44"/>
      <c r="D185" s="44"/>
      <c r="E185" s="51"/>
      <c r="F185" s="261"/>
      <c r="G185" s="22"/>
    </row>
    <row r="186" ht="15.75" customHeight="1">
      <c r="A186" s="50"/>
      <c r="B186" s="44"/>
      <c r="C186" s="44"/>
      <c r="D186" s="44"/>
      <c r="E186" s="51"/>
      <c r="F186" s="261"/>
      <c r="G186" s="22"/>
    </row>
    <row r="187" ht="15.75" customHeight="1">
      <c r="A187" s="50"/>
      <c r="B187" s="44"/>
      <c r="C187" s="44"/>
      <c r="D187" s="44"/>
      <c r="E187" s="51"/>
      <c r="F187" s="261"/>
      <c r="G187" s="22"/>
    </row>
    <row r="188" ht="15.75" customHeight="1">
      <c r="A188" s="50"/>
      <c r="B188" s="44"/>
      <c r="C188" s="44"/>
      <c r="D188" s="44"/>
      <c r="E188" s="51"/>
      <c r="F188" s="261"/>
      <c r="G188" s="22"/>
    </row>
    <row r="189" ht="15.75" customHeight="1">
      <c r="A189" s="50"/>
      <c r="B189" s="44"/>
      <c r="C189" s="44"/>
      <c r="D189" s="44"/>
      <c r="E189" s="51"/>
      <c r="F189" s="261"/>
      <c r="G189" s="22"/>
    </row>
    <row r="190" ht="15.75" customHeight="1">
      <c r="A190" s="50"/>
      <c r="B190" s="44"/>
      <c r="C190" s="44"/>
      <c r="D190" s="44"/>
      <c r="E190" s="51"/>
      <c r="F190" s="261"/>
      <c r="G190" s="22"/>
    </row>
    <row r="191" ht="15.75" customHeight="1">
      <c r="A191" s="50"/>
      <c r="B191" s="44"/>
      <c r="C191" s="44"/>
      <c r="D191" s="44"/>
      <c r="E191" s="51"/>
      <c r="F191" s="261"/>
      <c r="G191" s="22"/>
    </row>
    <row r="192" ht="15.75" customHeight="1">
      <c r="A192" s="50"/>
      <c r="B192" s="44"/>
      <c r="C192" s="44"/>
      <c r="D192" s="44"/>
      <c r="E192" s="51"/>
      <c r="F192" s="261"/>
      <c r="G192" s="22"/>
    </row>
    <row r="193" ht="15.75" customHeight="1">
      <c r="A193" s="50"/>
      <c r="B193" s="44"/>
      <c r="C193" s="44"/>
      <c r="D193" s="44"/>
      <c r="E193" s="51"/>
      <c r="F193" s="261"/>
      <c r="G193" s="22"/>
    </row>
    <row r="194" ht="15.75" customHeight="1">
      <c r="A194" s="50"/>
      <c r="B194" s="44"/>
      <c r="C194" s="44"/>
      <c r="D194" s="44"/>
      <c r="E194" s="51"/>
      <c r="F194" s="261"/>
      <c r="G194" s="22"/>
    </row>
    <row r="195" ht="15.75" customHeight="1">
      <c r="A195" s="50"/>
      <c r="B195" s="44"/>
      <c r="C195" s="44"/>
      <c r="D195" s="44"/>
      <c r="E195" s="51"/>
      <c r="F195" s="261"/>
      <c r="G195" s="22"/>
    </row>
    <row r="196" ht="15.75" customHeight="1">
      <c r="A196" s="50"/>
      <c r="B196" s="44"/>
      <c r="C196" s="44"/>
      <c r="D196" s="44"/>
      <c r="E196" s="51"/>
      <c r="F196" s="261"/>
      <c r="G196" s="22"/>
    </row>
    <row r="197" ht="15.75" customHeight="1">
      <c r="A197" s="50"/>
      <c r="B197" s="44"/>
      <c r="C197" s="44"/>
      <c r="D197" s="44"/>
      <c r="E197" s="51"/>
      <c r="F197" s="261"/>
      <c r="G197" s="22"/>
    </row>
    <row r="198" ht="15.75" customHeight="1">
      <c r="A198" s="50"/>
      <c r="B198" s="44"/>
      <c r="C198" s="44"/>
      <c r="D198" s="44"/>
      <c r="E198" s="51"/>
      <c r="F198" s="261"/>
      <c r="G198" s="22"/>
    </row>
    <row r="199" ht="15.75" customHeight="1">
      <c r="A199" s="50"/>
      <c r="B199" s="44"/>
      <c r="C199" s="44"/>
      <c r="D199" s="44"/>
      <c r="E199" s="51"/>
      <c r="F199" s="261"/>
      <c r="G199" s="22"/>
    </row>
    <row r="200" ht="15.75" customHeight="1">
      <c r="A200" s="50"/>
      <c r="B200" s="44"/>
      <c r="C200" s="44"/>
      <c r="D200" s="44"/>
      <c r="E200" s="51"/>
      <c r="F200" s="261"/>
      <c r="G200" s="22"/>
    </row>
    <row r="201" ht="15.75" customHeight="1">
      <c r="A201" s="50"/>
      <c r="B201" s="44"/>
      <c r="C201" s="44"/>
      <c r="D201" s="44"/>
      <c r="E201" s="51"/>
      <c r="F201" s="261"/>
      <c r="G201" s="22"/>
    </row>
    <row r="202" ht="15.75" customHeight="1">
      <c r="A202" s="50"/>
      <c r="B202" s="44"/>
      <c r="C202" s="44"/>
      <c r="D202" s="44"/>
      <c r="E202" s="51"/>
      <c r="F202" s="261"/>
      <c r="G202" s="22"/>
    </row>
    <row r="203" ht="15.75" customHeight="1">
      <c r="A203" s="50"/>
      <c r="B203" s="44"/>
      <c r="C203" s="44"/>
      <c r="D203" s="44"/>
      <c r="E203" s="51"/>
      <c r="F203" s="261"/>
      <c r="G203" s="22"/>
    </row>
    <row r="204" ht="15.75" customHeight="1">
      <c r="A204" s="50"/>
      <c r="B204" s="44"/>
      <c r="C204" s="44"/>
      <c r="D204" s="44"/>
      <c r="E204" s="51"/>
      <c r="F204" s="261"/>
      <c r="G204" s="22"/>
    </row>
    <row r="205" ht="15.75" customHeight="1">
      <c r="A205" s="50"/>
      <c r="B205" s="44"/>
      <c r="C205" s="44"/>
      <c r="D205" s="44"/>
      <c r="E205" s="51"/>
      <c r="F205" s="261"/>
      <c r="G205" s="22"/>
    </row>
    <row r="206" ht="15.75" customHeight="1">
      <c r="A206" s="50"/>
      <c r="B206" s="44"/>
      <c r="C206" s="44"/>
      <c r="D206" s="44"/>
      <c r="E206" s="51"/>
      <c r="F206" s="261"/>
      <c r="G206" s="22"/>
    </row>
    <row r="207" ht="15.75" customHeight="1">
      <c r="A207" s="50"/>
      <c r="B207" s="44"/>
      <c r="C207" s="44"/>
      <c r="D207" s="44"/>
      <c r="E207" s="51"/>
      <c r="F207" s="261"/>
      <c r="G207" s="22"/>
    </row>
    <row r="208" ht="15.75" customHeight="1">
      <c r="A208" s="50"/>
      <c r="B208" s="44"/>
      <c r="C208" s="44"/>
      <c r="D208" s="44"/>
      <c r="E208" s="51"/>
      <c r="F208" s="261"/>
      <c r="G208" s="22"/>
    </row>
    <row r="209" ht="15.75" customHeight="1">
      <c r="A209" s="50"/>
      <c r="B209" s="44"/>
      <c r="C209" s="44"/>
      <c r="D209" s="44"/>
      <c r="E209" s="51"/>
      <c r="F209" s="261"/>
      <c r="G209" s="22"/>
    </row>
    <row r="210" ht="15.75" customHeight="1">
      <c r="A210" s="50"/>
      <c r="B210" s="44"/>
      <c r="C210" s="44"/>
      <c r="D210" s="44"/>
      <c r="E210" s="51"/>
      <c r="F210" s="261"/>
      <c r="G210" s="22"/>
    </row>
    <row r="211" ht="15.75" customHeight="1">
      <c r="A211" s="50"/>
      <c r="B211" s="44"/>
      <c r="C211" s="44"/>
      <c r="D211" s="44"/>
      <c r="E211" s="51"/>
      <c r="F211" s="261"/>
      <c r="G211" s="22"/>
    </row>
    <row r="212" ht="15.75" customHeight="1">
      <c r="A212" s="50"/>
      <c r="B212" s="44"/>
      <c r="C212" s="44"/>
      <c r="D212" s="44"/>
      <c r="E212" s="51"/>
      <c r="F212" s="261"/>
      <c r="G212" s="22"/>
    </row>
    <row r="213" ht="15.75" customHeight="1">
      <c r="A213" s="50"/>
      <c r="B213" s="44"/>
      <c r="C213" s="44"/>
      <c r="D213" s="44"/>
      <c r="E213" s="51"/>
      <c r="F213" s="261"/>
      <c r="G213" s="22"/>
    </row>
    <row r="214" ht="15.75" customHeight="1">
      <c r="A214" s="50"/>
      <c r="B214" s="44"/>
      <c r="C214" s="44"/>
      <c r="D214" s="44"/>
      <c r="E214" s="51"/>
      <c r="F214" s="261"/>
      <c r="G214" s="22"/>
    </row>
    <row r="215" ht="15.75" customHeight="1">
      <c r="A215" s="50"/>
      <c r="B215" s="44"/>
      <c r="C215" s="44"/>
      <c r="D215" s="44"/>
      <c r="E215" s="51"/>
      <c r="F215" s="261"/>
      <c r="G215" s="22"/>
    </row>
    <row r="216" ht="15.75" customHeight="1">
      <c r="A216" s="50"/>
      <c r="B216" s="44"/>
      <c r="C216" s="44"/>
      <c r="D216" s="44"/>
      <c r="E216" s="51"/>
      <c r="F216" s="261"/>
      <c r="G216" s="22"/>
    </row>
    <row r="217" ht="15.75" customHeight="1">
      <c r="A217" s="50"/>
      <c r="B217" s="44"/>
      <c r="C217" s="44"/>
      <c r="D217" s="44"/>
      <c r="E217" s="51"/>
      <c r="F217" s="261"/>
      <c r="G217" s="22"/>
    </row>
    <row r="218" ht="15.75" customHeight="1">
      <c r="A218" s="50"/>
      <c r="B218" s="44"/>
      <c r="C218" s="44"/>
      <c r="D218" s="44"/>
      <c r="E218" s="51"/>
      <c r="F218" s="261"/>
      <c r="G218" s="22"/>
    </row>
    <row r="219" ht="15.75" customHeight="1">
      <c r="A219" s="50"/>
      <c r="B219" s="44"/>
      <c r="C219" s="44"/>
      <c r="D219" s="44"/>
      <c r="E219" s="51"/>
      <c r="F219" s="261"/>
      <c r="G219" s="22"/>
    </row>
    <row r="220" ht="15.75" customHeight="1">
      <c r="A220" s="50"/>
      <c r="B220" s="44"/>
      <c r="C220" s="44"/>
      <c r="D220" s="44"/>
      <c r="E220" s="51"/>
      <c r="F220" s="261"/>
      <c r="G220" s="22"/>
    </row>
    <row r="221" ht="15.75" customHeight="1">
      <c r="A221" s="50"/>
      <c r="B221" s="44"/>
      <c r="C221" s="44"/>
      <c r="D221" s="44"/>
      <c r="E221" s="51"/>
      <c r="F221" s="261"/>
      <c r="G221" s="22"/>
    </row>
    <row r="222" ht="15.75" customHeight="1">
      <c r="A222" s="50"/>
      <c r="B222" s="44"/>
      <c r="C222" s="44"/>
      <c r="D222" s="44"/>
      <c r="E222" s="51"/>
      <c r="F222" s="261"/>
      <c r="G222" s="22"/>
    </row>
    <row r="223" ht="15.75" customHeight="1">
      <c r="A223" s="50"/>
      <c r="B223" s="44"/>
      <c r="C223" s="44"/>
      <c r="D223" s="44"/>
      <c r="E223" s="51"/>
      <c r="F223" s="261"/>
      <c r="G223" s="22"/>
    </row>
    <row r="224" ht="15.75" customHeight="1">
      <c r="A224" s="50"/>
      <c r="B224" s="44"/>
      <c r="C224" s="44"/>
      <c r="D224" s="44"/>
      <c r="E224" s="51"/>
      <c r="F224" s="261"/>
      <c r="G224" s="22"/>
    </row>
    <row r="225" ht="15.75" customHeight="1">
      <c r="A225" s="50"/>
      <c r="B225" s="44"/>
      <c r="C225" s="44"/>
      <c r="D225" s="44"/>
      <c r="E225" s="51"/>
      <c r="F225" s="261"/>
      <c r="G225" s="22"/>
    </row>
    <row r="226" ht="15.75" customHeight="1">
      <c r="A226" s="50"/>
      <c r="B226" s="44"/>
      <c r="C226" s="44"/>
      <c r="D226" s="44"/>
      <c r="E226" s="51"/>
      <c r="F226" s="261"/>
      <c r="G226" s="22"/>
    </row>
    <row r="227" ht="15.75" customHeight="1">
      <c r="A227" s="50"/>
      <c r="B227" s="44"/>
      <c r="C227" s="44"/>
      <c r="D227" s="44"/>
      <c r="E227" s="51"/>
      <c r="F227" s="261"/>
      <c r="G227" s="22"/>
    </row>
    <row r="228" ht="15.75" customHeight="1">
      <c r="A228" s="50"/>
      <c r="B228" s="44"/>
      <c r="C228" s="44"/>
      <c r="D228" s="44"/>
      <c r="E228" s="51"/>
      <c r="F228" s="261"/>
      <c r="G228" s="22"/>
    </row>
    <row r="229" ht="15.75" customHeight="1">
      <c r="A229" s="50"/>
      <c r="B229" s="44"/>
      <c r="C229" s="44"/>
      <c r="D229" s="44"/>
      <c r="E229" s="51"/>
      <c r="F229" s="261"/>
      <c r="G229" s="22"/>
    </row>
    <row r="230" ht="15.75" customHeight="1">
      <c r="A230" s="50"/>
      <c r="B230" s="44"/>
      <c r="C230" s="44"/>
      <c r="D230" s="44"/>
      <c r="E230" s="51"/>
      <c r="F230" s="261"/>
      <c r="G230" s="22"/>
    </row>
    <row r="231" ht="15.75" customHeight="1">
      <c r="A231" s="50"/>
      <c r="B231" s="44"/>
      <c r="C231" s="44"/>
      <c r="D231" s="44"/>
      <c r="E231" s="51"/>
      <c r="F231" s="261"/>
      <c r="G231" s="22"/>
    </row>
    <row r="232" ht="15.75" customHeight="1">
      <c r="A232" s="50"/>
      <c r="B232" s="44"/>
      <c r="C232" s="44"/>
      <c r="D232" s="44"/>
      <c r="E232" s="51"/>
      <c r="F232" s="261"/>
      <c r="G232" s="22"/>
    </row>
    <row r="233" ht="15.75" customHeight="1">
      <c r="A233" s="50"/>
      <c r="B233" s="44"/>
      <c r="C233" s="44"/>
      <c r="D233" s="44"/>
      <c r="E233" s="51"/>
      <c r="F233" s="261"/>
      <c r="G233" s="22"/>
    </row>
    <row r="234" ht="15.75" customHeight="1">
      <c r="A234" s="50"/>
      <c r="B234" s="44"/>
      <c r="C234" s="44"/>
      <c r="D234" s="44"/>
      <c r="E234" s="51"/>
      <c r="F234" s="261"/>
      <c r="G234" s="22"/>
    </row>
    <row r="235" ht="15.75" customHeight="1">
      <c r="A235" s="50"/>
      <c r="B235" s="44"/>
      <c r="C235" s="44"/>
      <c r="D235" s="44"/>
      <c r="E235" s="51"/>
      <c r="F235" s="261"/>
      <c r="G235" s="22"/>
    </row>
    <row r="236" ht="15.75" customHeight="1">
      <c r="A236" s="50"/>
      <c r="B236" s="44"/>
      <c r="C236" s="44"/>
      <c r="D236" s="44"/>
      <c r="E236" s="51"/>
      <c r="F236" s="261"/>
      <c r="G236" s="22"/>
    </row>
    <row r="237" ht="15.75" customHeight="1">
      <c r="A237" s="50"/>
      <c r="B237" s="44"/>
      <c r="C237" s="44"/>
      <c r="D237" s="44"/>
      <c r="E237" s="51"/>
      <c r="F237" s="261"/>
      <c r="G237" s="22"/>
    </row>
    <row r="238" ht="15.75" customHeight="1">
      <c r="A238" s="50"/>
      <c r="B238" s="44"/>
      <c r="C238" s="44"/>
      <c r="D238" s="44"/>
      <c r="E238" s="51"/>
      <c r="F238" s="261"/>
      <c r="G238" s="22"/>
    </row>
    <row r="239" ht="15.75" customHeight="1">
      <c r="A239" s="50"/>
      <c r="B239" s="44"/>
      <c r="C239" s="44"/>
      <c r="D239" s="44"/>
      <c r="E239" s="51"/>
      <c r="F239" s="261"/>
      <c r="G239" s="22"/>
    </row>
    <row r="240" ht="15.75" customHeight="1">
      <c r="A240" s="50"/>
      <c r="B240" s="44"/>
      <c r="C240" s="44"/>
      <c r="D240" s="44"/>
      <c r="E240" s="51"/>
      <c r="F240" s="261"/>
      <c r="G240" s="22"/>
    </row>
    <row r="241" ht="15.75" customHeight="1">
      <c r="A241" s="50"/>
      <c r="B241" s="44"/>
      <c r="C241" s="44"/>
      <c r="D241" s="44"/>
      <c r="E241" s="51"/>
      <c r="F241" s="261"/>
      <c r="G241" s="22"/>
    </row>
    <row r="242" ht="15.75" customHeight="1">
      <c r="A242" s="50"/>
      <c r="B242" s="44"/>
      <c r="C242" s="44"/>
      <c r="D242" s="44"/>
      <c r="E242" s="51"/>
      <c r="F242" s="261"/>
      <c r="G242" s="22"/>
    </row>
    <row r="243" ht="15.75" customHeight="1">
      <c r="A243" s="50"/>
      <c r="B243" s="44"/>
      <c r="C243" s="44"/>
      <c r="D243" s="44"/>
      <c r="E243" s="51"/>
      <c r="F243" s="261"/>
      <c r="G243" s="22"/>
    </row>
    <row r="244" ht="15.75" customHeight="1">
      <c r="A244" s="50"/>
      <c r="B244" s="44"/>
      <c r="C244" s="44"/>
      <c r="D244" s="44"/>
      <c r="E244" s="51"/>
      <c r="F244" s="261"/>
      <c r="G244" s="22"/>
    </row>
    <row r="245" ht="15.75" customHeight="1">
      <c r="A245" s="50"/>
      <c r="B245" s="44"/>
      <c r="C245" s="44"/>
      <c r="D245" s="44"/>
      <c r="E245" s="51"/>
      <c r="F245" s="261"/>
      <c r="G245" s="22"/>
    </row>
    <row r="246" ht="15.75" customHeight="1">
      <c r="A246" s="50"/>
      <c r="B246" s="44"/>
      <c r="C246" s="44"/>
      <c r="D246" s="44"/>
      <c r="E246" s="51"/>
      <c r="F246" s="261"/>
      <c r="G246" s="22"/>
    </row>
    <row r="247" ht="15.75" customHeight="1">
      <c r="A247" s="50"/>
      <c r="B247" s="44"/>
      <c r="C247" s="44"/>
      <c r="D247" s="44"/>
      <c r="E247" s="51"/>
      <c r="F247" s="261"/>
      <c r="G247" s="22"/>
    </row>
    <row r="248" ht="15.75" customHeight="1">
      <c r="A248" s="50"/>
      <c r="B248" s="44"/>
      <c r="C248" s="44"/>
      <c r="D248" s="44"/>
      <c r="E248" s="51"/>
      <c r="F248" s="261"/>
      <c r="G248" s="22"/>
    </row>
    <row r="249" ht="15.75" customHeight="1">
      <c r="A249" s="50"/>
      <c r="B249" s="44"/>
      <c r="C249" s="44"/>
      <c r="D249" s="44"/>
      <c r="E249" s="51"/>
      <c r="F249" s="261"/>
      <c r="G249" s="22"/>
    </row>
    <row r="250" ht="15.75" customHeight="1">
      <c r="A250" s="50"/>
      <c r="B250" s="44"/>
      <c r="C250" s="44"/>
      <c r="D250" s="44"/>
      <c r="E250" s="51"/>
      <c r="F250" s="261"/>
      <c r="G250" s="22"/>
    </row>
    <row r="251" ht="15.75" customHeight="1">
      <c r="A251" s="50"/>
      <c r="B251" s="44"/>
      <c r="C251" s="44"/>
      <c r="D251" s="44"/>
      <c r="E251" s="51"/>
      <c r="F251" s="261"/>
      <c r="G251" s="22"/>
    </row>
    <row r="252" ht="15.75" customHeight="1">
      <c r="A252" s="50"/>
      <c r="B252" s="44"/>
      <c r="C252" s="44"/>
      <c r="D252" s="44"/>
      <c r="E252" s="51"/>
      <c r="F252" s="261"/>
      <c r="G252" s="22"/>
    </row>
    <row r="253" ht="15.75" customHeight="1">
      <c r="A253" s="50"/>
      <c r="B253" s="44"/>
      <c r="C253" s="44"/>
      <c r="D253" s="44"/>
      <c r="E253" s="51"/>
      <c r="F253" s="261"/>
      <c r="G253" s="22"/>
    </row>
    <row r="254" ht="15.75" customHeight="1">
      <c r="A254" s="50"/>
      <c r="B254" s="44"/>
      <c r="C254" s="44"/>
      <c r="D254" s="44"/>
      <c r="E254" s="51"/>
      <c r="F254" s="261"/>
      <c r="G254" s="22"/>
    </row>
    <row r="255" ht="15.75" customHeight="1">
      <c r="A255" s="50"/>
      <c r="B255" s="44"/>
      <c r="C255" s="44"/>
      <c r="D255" s="44"/>
      <c r="E255" s="51"/>
      <c r="F255" s="261"/>
      <c r="G255" s="22"/>
    </row>
    <row r="256" ht="15.75" customHeight="1">
      <c r="A256" s="50"/>
      <c r="B256" s="44"/>
      <c r="C256" s="44"/>
      <c r="D256" s="44"/>
      <c r="E256" s="51"/>
      <c r="F256" s="261"/>
      <c r="G256" s="22"/>
    </row>
    <row r="257" ht="15.75" customHeight="1">
      <c r="A257" s="50"/>
      <c r="B257" s="44"/>
      <c r="C257" s="44"/>
      <c r="D257" s="44"/>
      <c r="E257" s="51"/>
      <c r="F257" s="261"/>
      <c r="G257" s="22"/>
    </row>
    <row r="258" ht="15.75" customHeight="1">
      <c r="A258" s="50"/>
      <c r="B258" s="44"/>
      <c r="C258" s="44"/>
      <c r="D258" s="44"/>
      <c r="E258" s="51"/>
      <c r="F258" s="261"/>
      <c r="G258" s="22"/>
    </row>
    <row r="259" ht="15.75" customHeight="1">
      <c r="A259" s="50"/>
      <c r="B259" s="44"/>
      <c r="C259" s="44"/>
      <c r="D259" s="44"/>
      <c r="E259" s="51"/>
      <c r="F259" s="261"/>
      <c r="G259" s="22"/>
    </row>
    <row r="260" ht="15.75" customHeight="1">
      <c r="A260" s="50"/>
      <c r="B260" s="44"/>
      <c r="C260" s="44"/>
      <c r="D260" s="44"/>
      <c r="E260" s="51"/>
      <c r="F260" s="261"/>
      <c r="G260" s="22"/>
    </row>
    <row r="261" ht="15.75" customHeight="1">
      <c r="A261" s="50"/>
      <c r="B261" s="44"/>
      <c r="C261" s="44"/>
      <c r="D261" s="44"/>
      <c r="E261" s="51"/>
      <c r="F261" s="261"/>
      <c r="G261" s="22"/>
    </row>
    <row r="262" ht="15.75" customHeight="1">
      <c r="A262" s="50"/>
      <c r="B262" s="44"/>
      <c r="C262" s="44"/>
      <c r="D262" s="44"/>
      <c r="E262" s="51"/>
      <c r="F262" s="261"/>
      <c r="G262" s="22"/>
    </row>
    <row r="263" ht="15.75" customHeight="1">
      <c r="A263" s="50"/>
      <c r="B263" s="44"/>
      <c r="C263" s="44"/>
      <c r="D263" s="44"/>
      <c r="E263" s="51"/>
      <c r="F263" s="261"/>
      <c r="G263" s="22"/>
    </row>
    <row r="264" ht="15.75" customHeight="1">
      <c r="A264" s="50"/>
      <c r="B264" s="44"/>
      <c r="C264" s="44"/>
      <c r="D264" s="44"/>
      <c r="E264" s="51"/>
      <c r="F264" s="261"/>
      <c r="G264" s="22"/>
    </row>
    <row r="265" ht="15.75" customHeight="1">
      <c r="A265" s="50"/>
      <c r="B265" s="44"/>
      <c r="C265" s="44"/>
      <c r="D265" s="44"/>
      <c r="E265" s="51"/>
      <c r="F265" s="261"/>
      <c r="G265" s="22"/>
    </row>
    <row r="266" ht="15.75" customHeight="1">
      <c r="A266" s="50"/>
      <c r="B266" s="44"/>
      <c r="C266" s="44"/>
      <c r="D266" s="44"/>
      <c r="E266" s="51"/>
      <c r="F266" s="261"/>
      <c r="G266" s="22"/>
    </row>
    <row r="267" ht="15.75" customHeight="1">
      <c r="A267" s="50"/>
      <c r="B267" s="44"/>
      <c r="C267" s="44"/>
      <c r="D267" s="44"/>
      <c r="E267" s="51"/>
      <c r="F267" s="261"/>
      <c r="G267" s="22"/>
    </row>
    <row r="268" ht="15.75" customHeight="1">
      <c r="A268" s="50"/>
      <c r="B268" s="44"/>
      <c r="C268" s="44"/>
      <c r="D268" s="44"/>
      <c r="E268" s="51"/>
      <c r="F268" s="261"/>
      <c r="G268" s="22"/>
    </row>
    <row r="269" ht="15.75" customHeight="1">
      <c r="A269" s="50"/>
      <c r="B269" s="44"/>
      <c r="C269" s="44"/>
      <c r="D269" s="44"/>
      <c r="E269" s="51"/>
      <c r="F269" s="261"/>
      <c r="G269" s="22"/>
    </row>
    <row r="270" ht="15.75" customHeight="1">
      <c r="A270" s="50"/>
      <c r="B270" s="44"/>
      <c r="C270" s="44"/>
      <c r="D270" s="44"/>
      <c r="E270" s="51"/>
      <c r="F270" s="261"/>
      <c r="G270" s="22"/>
    </row>
    <row r="271" ht="15.75" customHeight="1">
      <c r="A271" s="50"/>
      <c r="B271" s="44"/>
      <c r="C271" s="44"/>
      <c r="D271" s="44"/>
      <c r="E271" s="51"/>
      <c r="F271" s="261"/>
      <c r="G271" s="22"/>
    </row>
    <row r="272" ht="15.75" customHeight="1">
      <c r="A272" s="50"/>
      <c r="B272" s="44"/>
      <c r="C272" s="44"/>
      <c r="D272" s="44"/>
      <c r="E272" s="51"/>
      <c r="F272" s="261"/>
      <c r="G272" s="22"/>
    </row>
    <row r="273" ht="15.75" customHeight="1">
      <c r="A273" s="50"/>
      <c r="B273" s="44"/>
      <c r="C273" s="44"/>
      <c r="D273" s="44"/>
      <c r="E273" s="51"/>
      <c r="F273" s="261"/>
      <c r="G273" s="22"/>
    </row>
    <row r="274" ht="15.75" customHeight="1">
      <c r="A274" s="50"/>
      <c r="B274" s="44"/>
      <c r="C274" s="44"/>
      <c r="D274" s="44"/>
      <c r="E274" s="51"/>
      <c r="F274" s="261"/>
      <c r="G274" s="22"/>
    </row>
    <row r="275" ht="15.75" customHeight="1">
      <c r="A275" s="50"/>
      <c r="B275" s="44"/>
      <c r="C275" s="44"/>
      <c r="D275" s="44"/>
      <c r="E275" s="51"/>
      <c r="F275" s="261"/>
      <c r="G275" s="22"/>
    </row>
    <row r="276" ht="15.75" customHeight="1">
      <c r="A276" s="50"/>
      <c r="B276" s="44"/>
      <c r="C276" s="44"/>
      <c r="D276" s="44"/>
      <c r="E276" s="51"/>
      <c r="F276" s="261"/>
      <c r="G276" s="22"/>
    </row>
    <row r="277" ht="15.75" customHeight="1">
      <c r="A277" s="50"/>
      <c r="B277" s="44"/>
      <c r="C277" s="44"/>
      <c r="D277" s="44"/>
      <c r="E277" s="51"/>
      <c r="F277" s="261"/>
      <c r="G277" s="22"/>
    </row>
    <row r="278" ht="15.75" customHeight="1">
      <c r="A278" s="50"/>
      <c r="B278" s="44"/>
      <c r="C278" s="44"/>
      <c r="D278" s="44"/>
      <c r="E278" s="51"/>
      <c r="F278" s="261"/>
      <c r="G278" s="22"/>
    </row>
    <row r="279" ht="15.75" customHeight="1">
      <c r="A279" s="50"/>
      <c r="B279" s="44"/>
      <c r="C279" s="44"/>
      <c r="D279" s="44"/>
      <c r="E279" s="51"/>
      <c r="F279" s="261"/>
      <c r="G279" s="22"/>
    </row>
    <row r="280" ht="15.75" customHeight="1">
      <c r="A280" s="50"/>
      <c r="B280" s="44"/>
      <c r="C280" s="44"/>
      <c r="D280" s="44"/>
      <c r="E280" s="51"/>
      <c r="F280" s="261"/>
      <c r="G280" s="22"/>
    </row>
    <row r="281" ht="15.75" customHeight="1">
      <c r="A281" s="50"/>
      <c r="B281" s="44"/>
      <c r="C281" s="44"/>
      <c r="D281" s="44"/>
      <c r="E281" s="51"/>
      <c r="F281" s="261"/>
      <c r="G281" s="22"/>
    </row>
    <row r="282" ht="15.75" customHeight="1">
      <c r="A282" s="50"/>
      <c r="B282" s="44"/>
      <c r="C282" s="44"/>
      <c r="D282" s="44"/>
      <c r="E282" s="51"/>
      <c r="F282" s="261"/>
      <c r="G282" s="22"/>
    </row>
    <row r="283" ht="15.75" customHeight="1">
      <c r="A283" s="50"/>
      <c r="B283" s="44"/>
      <c r="C283" s="44"/>
      <c r="D283" s="44"/>
      <c r="E283" s="51"/>
      <c r="F283" s="261"/>
      <c r="G283" s="22"/>
    </row>
    <row r="284" ht="15.75" customHeight="1">
      <c r="A284" s="50"/>
      <c r="B284" s="44"/>
      <c r="C284" s="44"/>
      <c r="D284" s="44"/>
      <c r="E284" s="51"/>
      <c r="F284" s="261"/>
      <c r="G284" s="22"/>
    </row>
    <row r="285" ht="15.75" customHeight="1">
      <c r="A285" s="50"/>
      <c r="B285" s="44"/>
      <c r="C285" s="44"/>
      <c r="D285" s="44"/>
      <c r="E285" s="51"/>
      <c r="F285" s="261"/>
      <c r="G285" s="22"/>
    </row>
    <row r="286" ht="15.75" customHeight="1">
      <c r="A286" s="50"/>
      <c r="B286" s="44"/>
      <c r="C286" s="44"/>
      <c r="D286" s="44"/>
      <c r="E286" s="51"/>
      <c r="F286" s="261"/>
      <c r="G286" s="119"/>
    </row>
    <row r="287" ht="15.75" customHeight="1">
      <c r="A287" s="50"/>
      <c r="B287" s="44"/>
      <c r="C287" s="44"/>
      <c r="D287" s="44"/>
      <c r="E287" s="51"/>
      <c r="F287" s="261"/>
      <c r="G287" s="22"/>
    </row>
    <row r="288" ht="15.75" customHeight="1">
      <c r="A288" s="50"/>
      <c r="B288" s="44"/>
      <c r="C288" s="44"/>
      <c r="D288" s="44"/>
      <c r="E288" s="51"/>
      <c r="F288" s="261"/>
      <c r="G288" s="22"/>
    </row>
    <row r="289" ht="15.75" customHeight="1">
      <c r="A289" s="50"/>
      <c r="B289" s="44"/>
      <c r="C289" s="44"/>
      <c r="D289" s="44"/>
      <c r="E289" s="51"/>
      <c r="F289" s="261"/>
      <c r="G289" s="22"/>
    </row>
    <row r="290" ht="15.75" customHeight="1">
      <c r="A290" s="50"/>
      <c r="B290" s="44"/>
      <c r="C290" s="44"/>
      <c r="D290" s="44"/>
      <c r="E290" s="51"/>
      <c r="F290" s="261"/>
      <c r="G290" s="22"/>
    </row>
    <row r="291" ht="15.75" customHeight="1">
      <c r="A291" s="50"/>
      <c r="B291" s="44"/>
      <c r="C291" s="44"/>
      <c r="D291" s="44"/>
      <c r="E291" s="51"/>
      <c r="F291" s="261"/>
      <c r="G291" s="22"/>
    </row>
    <row r="292" ht="15.75" customHeight="1">
      <c r="A292" s="50"/>
      <c r="B292" s="44"/>
      <c r="C292" s="44"/>
      <c r="D292" s="44"/>
      <c r="E292" s="51"/>
      <c r="F292" s="261"/>
      <c r="G292" s="22"/>
    </row>
    <row r="293" ht="15.75" customHeight="1">
      <c r="A293" s="50"/>
      <c r="B293" s="44"/>
      <c r="C293" s="44"/>
      <c r="D293" s="44"/>
      <c r="E293" s="51"/>
      <c r="F293" s="261"/>
      <c r="G293" s="22"/>
    </row>
    <row r="294" ht="15.75" customHeight="1">
      <c r="A294" s="50"/>
      <c r="B294" s="44"/>
      <c r="C294" s="44"/>
      <c r="D294" s="44"/>
      <c r="E294" s="51"/>
      <c r="F294" s="261"/>
      <c r="G294" s="22"/>
    </row>
    <row r="295" ht="15.75" customHeight="1">
      <c r="A295" s="50"/>
      <c r="B295" s="44"/>
      <c r="C295" s="44"/>
      <c r="D295" s="44"/>
      <c r="E295" s="51"/>
      <c r="F295" s="261"/>
      <c r="G295" s="22"/>
    </row>
    <row r="296" ht="15.75" customHeight="1">
      <c r="A296" s="50"/>
      <c r="B296" s="44"/>
      <c r="C296" s="44"/>
      <c r="D296" s="44"/>
      <c r="E296" s="51"/>
      <c r="F296" s="261"/>
      <c r="G296" s="22"/>
    </row>
    <row r="297" ht="15.75" customHeight="1">
      <c r="A297" s="50"/>
      <c r="B297" s="44"/>
      <c r="C297" s="44"/>
      <c r="D297" s="44"/>
      <c r="E297" s="51"/>
      <c r="F297" s="261"/>
      <c r="G297" s="22"/>
    </row>
    <row r="298" ht="15.75" customHeight="1">
      <c r="A298" s="50"/>
      <c r="B298" s="44"/>
      <c r="C298" s="44"/>
      <c r="D298" s="44"/>
      <c r="E298" s="51"/>
      <c r="F298" s="261"/>
      <c r="G298" s="22"/>
    </row>
    <row r="299" ht="15.75" customHeight="1">
      <c r="A299" s="50"/>
      <c r="B299" s="44"/>
      <c r="C299" s="44"/>
      <c r="D299" s="44"/>
      <c r="E299" s="51"/>
      <c r="F299" s="261"/>
      <c r="G299" s="22"/>
    </row>
    <row r="300" ht="15.75" customHeight="1">
      <c r="A300" s="50"/>
      <c r="B300" s="44"/>
      <c r="C300" s="44"/>
      <c r="D300" s="44"/>
      <c r="E300" s="51"/>
      <c r="F300" s="261"/>
      <c r="G300" s="22"/>
    </row>
    <row r="301" ht="15.75" customHeight="1">
      <c r="A301" s="50"/>
      <c r="B301" s="44"/>
      <c r="C301" s="44"/>
      <c r="D301" s="44"/>
      <c r="E301" s="51"/>
      <c r="F301" s="261"/>
      <c r="G301" s="22"/>
    </row>
    <row r="302" ht="15.75" customHeight="1">
      <c r="A302" s="50"/>
      <c r="B302" s="44"/>
      <c r="C302" s="44"/>
      <c r="D302" s="44"/>
      <c r="E302" s="51"/>
      <c r="F302" s="261"/>
      <c r="G302" s="22"/>
    </row>
    <row r="303" ht="15.75" customHeight="1">
      <c r="A303" s="50"/>
      <c r="B303" s="44"/>
      <c r="C303" s="44"/>
      <c r="D303" s="44"/>
      <c r="E303" s="51"/>
      <c r="F303" s="261"/>
      <c r="G303" s="22"/>
    </row>
    <row r="304" ht="15.75" customHeight="1">
      <c r="A304" s="50"/>
      <c r="B304" s="44"/>
      <c r="C304" s="44"/>
      <c r="D304" s="44"/>
      <c r="E304" s="51"/>
      <c r="F304" s="261"/>
      <c r="G304" s="22"/>
    </row>
    <row r="305" ht="15.75" customHeight="1">
      <c r="A305" s="50"/>
      <c r="B305" s="44"/>
      <c r="C305" s="44"/>
      <c r="D305" s="44"/>
      <c r="E305" s="51"/>
      <c r="F305" s="261"/>
      <c r="G305" s="22"/>
    </row>
    <row r="306" ht="15.75" customHeight="1">
      <c r="A306" s="50"/>
      <c r="B306" s="44"/>
      <c r="C306" s="44"/>
      <c r="D306" s="44"/>
      <c r="E306" s="51"/>
      <c r="F306" s="261"/>
      <c r="G306" s="22"/>
    </row>
    <row r="307" ht="15.75" customHeight="1">
      <c r="A307" s="50"/>
      <c r="B307" s="44"/>
      <c r="C307" s="44"/>
      <c r="D307" s="44"/>
      <c r="E307" s="51"/>
      <c r="F307" s="261"/>
      <c r="G307" s="22"/>
    </row>
    <row r="308" ht="15.75" customHeight="1">
      <c r="A308" s="50"/>
      <c r="B308" s="44"/>
      <c r="C308" s="44"/>
      <c r="D308" s="44"/>
      <c r="E308" s="51"/>
      <c r="F308" s="261"/>
      <c r="G308" s="22"/>
    </row>
    <row r="309" ht="15.75" customHeight="1">
      <c r="A309" s="50"/>
      <c r="B309" s="44"/>
      <c r="C309" s="44"/>
      <c r="D309" s="44"/>
      <c r="E309" s="51"/>
      <c r="F309" s="261"/>
      <c r="G309" s="22"/>
    </row>
    <row r="310" ht="15.75" customHeight="1">
      <c r="A310" s="50"/>
      <c r="B310" s="44"/>
      <c r="C310" s="44"/>
      <c r="D310" s="44"/>
      <c r="E310" s="51"/>
      <c r="F310" s="261"/>
      <c r="G310" s="22"/>
    </row>
    <row r="311" ht="15.75" customHeight="1">
      <c r="A311" s="50"/>
      <c r="B311" s="44"/>
      <c r="C311" s="44"/>
      <c r="D311" s="44"/>
      <c r="E311" s="51"/>
      <c r="F311" s="261"/>
      <c r="G311" s="22"/>
    </row>
    <row r="312" ht="15.75" customHeight="1">
      <c r="A312" s="50"/>
      <c r="B312" s="44"/>
      <c r="C312" s="44"/>
      <c r="D312" s="44"/>
      <c r="E312" s="51"/>
      <c r="F312" s="261"/>
      <c r="G312" s="22"/>
    </row>
    <row r="313" ht="15.75" customHeight="1">
      <c r="A313" s="50"/>
      <c r="B313" s="44"/>
      <c r="C313" s="44"/>
      <c r="D313" s="44"/>
      <c r="E313" s="51"/>
      <c r="F313" s="261"/>
      <c r="G313" s="22"/>
    </row>
    <row r="314" ht="15.75" customHeight="1">
      <c r="A314" s="50"/>
      <c r="B314" s="44"/>
      <c r="C314" s="44"/>
      <c r="D314" s="44"/>
      <c r="E314" s="51"/>
      <c r="F314" s="261"/>
      <c r="G314" s="22"/>
    </row>
    <row r="315" ht="15.75" customHeight="1">
      <c r="A315" s="50"/>
      <c r="B315" s="44"/>
      <c r="C315" s="44"/>
      <c r="D315" s="44"/>
      <c r="E315" s="51"/>
      <c r="F315" s="261"/>
      <c r="G315" s="22"/>
    </row>
    <row r="316" ht="15.75" customHeight="1">
      <c r="A316" s="50"/>
      <c r="B316" s="44"/>
      <c r="C316" s="44"/>
      <c r="D316" s="44"/>
      <c r="E316" s="51"/>
      <c r="F316" s="261"/>
      <c r="G316" s="22"/>
    </row>
    <row r="317" ht="15.75" customHeight="1">
      <c r="A317" s="50"/>
      <c r="B317" s="44"/>
      <c r="C317" s="44"/>
      <c r="D317" s="44"/>
      <c r="E317" s="51"/>
      <c r="F317" s="261"/>
      <c r="G317" s="22"/>
    </row>
    <row r="318" ht="15.75" customHeight="1">
      <c r="A318" s="50"/>
      <c r="B318" s="44"/>
      <c r="C318" s="44"/>
      <c r="D318" s="44"/>
      <c r="E318" s="51"/>
      <c r="F318" s="261"/>
      <c r="G318" s="22"/>
    </row>
    <row r="319" ht="15.75" customHeight="1">
      <c r="A319" s="50"/>
      <c r="B319" s="44"/>
      <c r="C319" s="44"/>
      <c r="D319" s="44"/>
      <c r="E319" s="51"/>
      <c r="F319" s="261"/>
      <c r="G319" s="22"/>
    </row>
    <row r="320" ht="15.75" customHeight="1">
      <c r="A320" s="50"/>
      <c r="B320" s="44"/>
      <c r="C320" s="44"/>
      <c r="D320" s="44"/>
      <c r="E320" s="51"/>
      <c r="F320" s="261"/>
      <c r="G320" s="22"/>
    </row>
    <row r="321" ht="15.75" customHeight="1">
      <c r="A321" s="50"/>
      <c r="B321" s="44"/>
      <c r="C321" s="44"/>
      <c r="D321" s="44"/>
      <c r="E321" s="51"/>
      <c r="F321" s="261"/>
      <c r="G321" s="22"/>
    </row>
    <row r="322" ht="15.75" customHeight="1">
      <c r="A322" s="50"/>
      <c r="B322" s="44"/>
      <c r="C322" s="44"/>
      <c r="D322" s="44"/>
      <c r="E322" s="51"/>
      <c r="F322" s="261"/>
      <c r="G322" s="22"/>
    </row>
    <row r="323" ht="15.75" customHeight="1">
      <c r="A323" s="50"/>
      <c r="B323" s="44"/>
      <c r="C323" s="44"/>
      <c r="D323" s="44"/>
      <c r="E323" s="51"/>
      <c r="F323" s="261"/>
      <c r="G323" s="22"/>
    </row>
    <row r="324" ht="15.75" customHeight="1">
      <c r="A324" s="50"/>
      <c r="B324" s="44"/>
      <c r="C324" s="44"/>
      <c r="D324" s="44"/>
      <c r="E324" s="51"/>
      <c r="F324" s="261"/>
      <c r="G324" s="22"/>
    </row>
    <row r="325" ht="15.75" customHeight="1">
      <c r="A325" s="50"/>
      <c r="B325" s="44"/>
      <c r="C325" s="44"/>
      <c r="D325" s="44"/>
      <c r="E325" s="51"/>
      <c r="F325" s="261"/>
      <c r="G325" s="22"/>
    </row>
    <row r="326" ht="15.75" customHeight="1">
      <c r="A326" s="50"/>
      <c r="B326" s="44"/>
      <c r="C326" s="44"/>
      <c r="D326" s="44"/>
      <c r="E326" s="51"/>
      <c r="F326" s="261"/>
      <c r="G326" s="22"/>
    </row>
    <row r="327" ht="15.75" customHeight="1">
      <c r="A327" s="50"/>
      <c r="B327" s="44"/>
      <c r="C327" s="44"/>
      <c r="D327" s="44"/>
      <c r="E327" s="51"/>
      <c r="F327" s="261"/>
      <c r="G327" s="22"/>
    </row>
    <row r="328" ht="15.75" customHeight="1">
      <c r="A328" s="50"/>
      <c r="B328" s="44"/>
      <c r="C328" s="44"/>
      <c r="D328" s="44"/>
      <c r="E328" s="51"/>
      <c r="F328" s="261"/>
      <c r="G328" s="22"/>
    </row>
    <row r="329" ht="15.75" customHeight="1">
      <c r="A329" s="50"/>
      <c r="B329" s="44"/>
      <c r="C329" s="44"/>
      <c r="D329" s="44"/>
      <c r="E329" s="51"/>
      <c r="F329" s="261"/>
      <c r="G329" s="22"/>
    </row>
    <row r="330" ht="15.75" customHeight="1">
      <c r="A330" s="50"/>
      <c r="B330" s="44"/>
      <c r="C330" s="44"/>
      <c r="D330" s="44"/>
      <c r="E330" s="51"/>
      <c r="F330" s="261"/>
      <c r="G330" s="22"/>
    </row>
    <row r="331" ht="15.75" customHeight="1">
      <c r="A331" s="50"/>
      <c r="B331" s="44"/>
      <c r="C331" s="44"/>
      <c r="D331" s="44"/>
      <c r="E331" s="51"/>
      <c r="F331" s="261"/>
      <c r="G331" s="22"/>
    </row>
    <row r="332" ht="15.75" customHeight="1">
      <c r="A332" s="50"/>
      <c r="B332" s="44"/>
      <c r="C332" s="44"/>
      <c r="D332" s="44"/>
      <c r="E332" s="51"/>
      <c r="F332" s="261"/>
      <c r="G332" s="22"/>
    </row>
    <row r="333" ht="15.75" customHeight="1">
      <c r="A333" s="50"/>
      <c r="B333" s="44"/>
      <c r="C333" s="44"/>
      <c r="D333" s="44"/>
      <c r="E333" s="51"/>
      <c r="F333" s="261"/>
      <c r="G333" s="22"/>
    </row>
    <row r="334" ht="15.75" customHeight="1">
      <c r="A334" s="50"/>
      <c r="B334" s="44"/>
      <c r="C334" s="44"/>
      <c r="D334" s="44"/>
      <c r="E334" s="51"/>
      <c r="F334" s="261"/>
      <c r="G334" s="22"/>
    </row>
    <row r="335" ht="15.75" customHeight="1">
      <c r="A335" s="50"/>
      <c r="B335" s="44"/>
      <c r="C335" s="44"/>
      <c r="D335" s="44"/>
      <c r="E335" s="51"/>
      <c r="F335" s="261"/>
      <c r="G335" s="22"/>
    </row>
    <row r="336" ht="15.75" customHeight="1">
      <c r="A336" s="50"/>
      <c r="B336" s="44"/>
      <c r="C336" s="44"/>
      <c r="D336" s="44"/>
      <c r="E336" s="51"/>
      <c r="F336" s="261"/>
      <c r="G336" s="22"/>
    </row>
    <row r="337" ht="15.75" customHeight="1">
      <c r="A337" s="50"/>
      <c r="B337" s="44"/>
      <c r="C337" s="44"/>
      <c r="D337" s="44"/>
      <c r="E337" s="51"/>
      <c r="F337" s="261"/>
      <c r="G337" s="22"/>
    </row>
    <row r="338" ht="15.75" customHeight="1">
      <c r="A338" s="50"/>
      <c r="B338" s="44"/>
      <c r="C338" s="44"/>
      <c r="D338" s="44"/>
      <c r="E338" s="51"/>
      <c r="F338" s="261"/>
      <c r="G338" s="22"/>
    </row>
    <row r="339" ht="15.75" customHeight="1">
      <c r="A339" s="50"/>
      <c r="B339" s="44"/>
      <c r="C339" s="44"/>
      <c r="D339" s="44"/>
      <c r="E339" s="51"/>
      <c r="F339" s="261"/>
      <c r="G339" s="22"/>
    </row>
    <row r="340" ht="15.75" customHeight="1">
      <c r="A340" s="50"/>
      <c r="B340" s="44"/>
      <c r="C340" s="44"/>
      <c r="D340" s="44"/>
      <c r="E340" s="51"/>
      <c r="F340" s="261"/>
      <c r="G340" s="22"/>
    </row>
    <row r="341" ht="15.75" customHeight="1">
      <c r="A341" s="50"/>
      <c r="B341" s="44"/>
      <c r="C341" s="44"/>
      <c r="D341" s="44"/>
      <c r="E341" s="51"/>
      <c r="F341" s="261"/>
      <c r="G341" s="22"/>
    </row>
    <row r="342" ht="15.75" customHeight="1">
      <c r="A342" s="50"/>
      <c r="B342" s="44"/>
      <c r="C342" s="44"/>
      <c r="D342" s="44"/>
      <c r="E342" s="51"/>
      <c r="F342" s="261"/>
      <c r="G342" s="22"/>
    </row>
    <row r="343" ht="15.75" customHeight="1">
      <c r="A343" s="50"/>
      <c r="B343" s="44"/>
      <c r="C343" s="44"/>
      <c r="D343" s="44"/>
      <c r="E343" s="51"/>
      <c r="F343" s="261"/>
      <c r="G343" s="22"/>
    </row>
    <row r="344" ht="15.75" customHeight="1">
      <c r="A344" s="50"/>
      <c r="B344" s="44"/>
      <c r="C344" s="44"/>
      <c r="D344" s="44"/>
      <c r="E344" s="51"/>
      <c r="F344" s="261"/>
      <c r="G344" s="22"/>
    </row>
    <row r="345" ht="15.75" customHeight="1">
      <c r="A345" s="50"/>
      <c r="B345" s="44"/>
      <c r="C345" s="44"/>
      <c r="D345" s="44"/>
      <c r="E345" s="51"/>
      <c r="F345" s="261"/>
      <c r="G345" s="22"/>
    </row>
    <row r="346" ht="15.75" customHeight="1">
      <c r="A346" s="50"/>
      <c r="B346" s="44"/>
      <c r="C346" s="44"/>
      <c r="D346" s="44"/>
      <c r="E346" s="51"/>
      <c r="F346" s="261"/>
      <c r="G346" s="22"/>
    </row>
    <row r="347" ht="15.75" customHeight="1">
      <c r="A347" s="50"/>
      <c r="B347" s="44"/>
      <c r="C347" s="44"/>
      <c r="D347" s="44"/>
      <c r="E347" s="51"/>
      <c r="F347" s="261"/>
      <c r="G347" s="22"/>
    </row>
    <row r="348" ht="15.75" customHeight="1">
      <c r="A348" s="50"/>
      <c r="B348" s="44"/>
      <c r="C348" s="44"/>
      <c r="D348" s="44"/>
      <c r="E348" s="51"/>
      <c r="F348" s="261"/>
      <c r="G348" s="22"/>
    </row>
    <row r="349" ht="15.75" customHeight="1">
      <c r="A349" s="50"/>
      <c r="B349" s="44"/>
      <c r="C349" s="44"/>
      <c r="D349" s="44"/>
      <c r="E349" s="51"/>
      <c r="F349" s="261"/>
      <c r="G349" s="22"/>
    </row>
    <row r="350" ht="15.75" customHeight="1">
      <c r="A350" s="50"/>
      <c r="B350" s="44"/>
      <c r="C350" s="44"/>
      <c r="D350" s="44"/>
      <c r="E350" s="51"/>
      <c r="F350" s="261"/>
      <c r="G350" s="22"/>
    </row>
    <row r="351" ht="15.75" customHeight="1">
      <c r="A351" s="50"/>
      <c r="B351" s="44"/>
      <c r="C351" s="44"/>
      <c r="D351" s="44"/>
      <c r="E351" s="51"/>
      <c r="F351" s="261"/>
      <c r="G351" s="22"/>
    </row>
    <row r="352" ht="15.75" customHeight="1">
      <c r="A352" s="50"/>
      <c r="B352" s="44"/>
      <c r="C352" s="44"/>
      <c r="D352" s="44"/>
      <c r="E352" s="51"/>
      <c r="F352" s="261"/>
      <c r="G352" s="22"/>
    </row>
    <row r="353" ht="15.75" customHeight="1">
      <c r="A353" s="50"/>
      <c r="B353" s="44"/>
      <c r="C353" s="44"/>
      <c r="D353" s="44"/>
      <c r="E353" s="51"/>
      <c r="F353" s="261"/>
      <c r="G353" s="22"/>
    </row>
    <row r="354" ht="15.75" customHeight="1">
      <c r="A354" s="50"/>
      <c r="B354" s="44"/>
      <c r="C354" s="44"/>
      <c r="D354" s="44"/>
      <c r="E354" s="51"/>
      <c r="F354" s="261"/>
      <c r="G354" s="22"/>
    </row>
    <row r="355" ht="15.75" customHeight="1">
      <c r="A355" s="50"/>
      <c r="B355" s="44"/>
      <c r="C355" s="44"/>
      <c r="D355" s="44"/>
      <c r="E355" s="51"/>
      <c r="F355" s="261"/>
      <c r="G355" s="22"/>
    </row>
    <row r="356" ht="15.75" customHeight="1">
      <c r="A356" s="50"/>
      <c r="B356" s="44"/>
      <c r="C356" s="44"/>
      <c r="D356" s="44"/>
      <c r="E356" s="51"/>
      <c r="F356" s="261"/>
      <c r="G356" s="22"/>
    </row>
    <row r="357" ht="15.75" customHeight="1">
      <c r="A357" s="50"/>
      <c r="B357" s="44"/>
      <c r="C357" s="44"/>
      <c r="D357" s="44"/>
      <c r="E357" s="51"/>
      <c r="F357" s="261"/>
      <c r="G357" s="22"/>
    </row>
    <row r="358" ht="15.75" customHeight="1">
      <c r="A358" s="50"/>
      <c r="B358" s="44"/>
      <c r="C358" s="44"/>
      <c r="D358" s="44"/>
      <c r="E358" s="51"/>
      <c r="F358" s="261"/>
      <c r="G358" s="22"/>
    </row>
    <row r="359" ht="15.75" customHeight="1">
      <c r="A359" s="50"/>
      <c r="B359" s="44"/>
      <c r="C359" s="44"/>
      <c r="D359" s="44"/>
      <c r="E359" s="51"/>
      <c r="F359" s="261"/>
      <c r="G359" s="22"/>
    </row>
    <row r="360" ht="15.75" customHeight="1">
      <c r="A360" s="50"/>
      <c r="B360" s="44"/>
      <c r="C360" s="44"/>
      <c r="D360" s="44"/>
      <c r="E360" s="51"/>
      <c r="F360" s="261"/>
      <c r="G360" s="22"/>
    </row>
    <row r="361" ht="15.75" customHeight="1">
      <c r="A361" s="50"/>
      <c r="B361" s="44"/>
      <c r="C361" s="44"/>
      <c r="D361" s="44"/>
      <c r="E361" s="51"/>
      <c r="F361" s="261"/>
      <c r="G361" s="22"/>
    </row>
    <row r="362" ht="15.75" customHeight="1">
      <c r="A362" s="50"/>
      <c r="B362" s="44"/>
      <c r="C362" s="44"/>
      <c r="D362" s="44"/>
      <c r="E362" s="51"/>
      <c r="F362" s="261"/>
      <c r="G362" s="22"/>
    </row>
    <row r="363" ht="15.75" customHeight="1">
      <c r="A363" s="50"/>
      <c r="B363" s="44"/>
      <c r="C363" s="44"/>
      <c r="D363" s="44"/>
      <c r="E363" s="51"/>
      <c r="F363" s="261"/>
      <c r="G363" s="22"/>
    </row>
    <row r="364" ht="15.75" customHeight="1">
      <c r="A364" s="50"/>
      <c r="B364" s="44"/>
      <c r="C364" s="44"/>
      <c r="D364" s="44"/>
      <c r="E364" s="51"/>
      <c r="F364" s="261"/>
      <c r="G364" s="22"/>
    </row>
    <row r="365" ht="15.75" customHeight="1">
      <c r="A365" s="50"/>
      <c r="B365" s="44"/>
      <c r="C365" s="44"/>
      <c r="D365" s="44"/>
      <c r="E365" s="51"/>
      <c r="F365" s="261"/>
      <c r="G365" s="22"/>
    </row>
    <row r="366" ht="15.75" customHeight="1">
      <c r="A366" s="50"/>
      <c r="B366" s="44"/>
      <c r="C366" s="44"/>
      <c r="D366" s="44"/>
      <c r="E366" s="51"/>
      <c r="F366" s="261"/>
      <c r="G366" s="22"/>
    </row>
    <row r="367" ht="15.75" customHeight="1">
      <c r="A367" s="50"/>
      <c r="B367" s="44"/>
      <c r="C367" s="44"/>
      <c r="D367" s="44"/>
      <c r="E367" s="51"/>
      <c r="F367" s="261"/>
      <c r="G367" s="22"/>
    </row>
    <row r="368" ht="15.75" customHeight="1">
      <c r="A368" s="50"/>
      <c r="B368" s="44"/>
      <c r="C368" s="44"/>
      <c r="D368" s="44"/>
      <c r="E368" s="51"/>
      <c r="F368" s="261"/>
      <c r="G368" s="22"/>
    </row>
    <row r="369" ht="15.75" customHeight="1">
      <c r="A369" s="50"/>
      <c r="B369" s="44"/>
      <c r="C369" s="44"/>
      <c r="D369" s="44"/>
      <c r="E369" s="51"/>
      <c r="F369" s="261"/>
      <c r="G369" s="22"/>
    </row>
    <row r="370" ht="15.75" customHeight="1">
      <c r="A370" s="50"/>
      <c r="B370" s="44"/>
      <c r="C370" s="44"/>
      <c r="D370" s="44"/>
      <c r="E370" s="51"/>
      <c r="F370" s="261"/>
      <c r="G370" s="22"/>
    </row>
    <row r="371" ht="15.75" customHeight="1">
      <c r="A371" s="50"/>
      <c r="B371" s="44"/>
      <c r="C371" s="44"/>
      <c r="D371" s="44"/>
      <c r="E371" s="51"/>
      <c r="F371" s="261"/>
      <c r="G371" s="22"/>
    </row>
    <row r="372" ht="15.75" customHeight="1">
      <c r="A372" s="50"/>
      <c r="B372" s="44"/>
      <c r="C372" s="44"/>
      <c r="D372" s="44"/>
      <c r="E372" s="51"/>
      <c r="F372" s="261"/>
      <c r="G372" s="22"/>
    </row>
    <row r="373" ht="15.75" customHeight="1">
      <c r="A373" s="50"/>
      <c r="B373" s="44"/>
      <c r="C373" s="44"/>
      <c r="D373" s="44"/>
      <c r="E373" s="51"/>
      <c r="F373" s="261"/>
      <c r="G373" s="22"/>
    </row>
    <row r="374" ht="15.75" customHeight="1">
      <c r="A374" s="50"/>
      <c r="B374" s="44"/>
      <c r="C374" s="44"/>
      <c r="D374" s="44"/>
      <c r="E374" s="51"/>
      <c r="F374" s="261"/>
      <c r="G374" s="22"/>
    </row>
    <row r="375" ht="15.75" customHeight="1">
      <c r="A375" s="50"/>
      <c r="B375" s="44"/>
      <c r="C375" s="44"/>
      <c r="D375" s="44"/>
      <c r="E375" s="51"/>
      <c r="F375" s="261"/>
      <c r="G375" s="22"/>
    </row>
    <row r="376" ht="15.75" customHeight="1">
      <c r="A376" s="50"/>
      <c r="B376" s="44"/>
      <c r="C376" s="44"/>
      <c r="D376" s="44"/>
      <c r="E376" s="51"/>
      <c r="F376" s="261"/>
      <c r="G376" s="22"/>
    </row>
    <row r="377" ht="15.75" customHeight="1">
      <c r="A377" s="50"/>
      <c r="B377" s="44"/>
      <c r="C377" s="44"/>
      <c r="D377" s="44"/>
      <c r="E377" s="51"/>
      <c r="F377" s="261"/>
      <c r="G377" s="22"/>
    </row>
    <row r="378" ht="15.75" customHeight="1">
      <c r="A378" s="50"/>
      <c r="B378" s="44"/>
      <c r="C378" s="44"/>
      <c r="D378" s="44"/>
      <c r="E378" s="51"/>
      <c r="F378" s="261"/>
      <c r="G378" s="22"/>
    </row>
    <row r="379" ht="15.75" customHeight="1">
      <c r="A379" s="50"/>
      <c r="B379" s="44"/>
      <c r="C379" s="44"/>
      <c r="D379" s="44"/>
      <c r="E379" s="51"/>
      <c r="F379" s="261"/>
      <c r="G379" s="22"/>
    </row>
    <row r="380" ht="15.75" customHeight="1">
      <c r="A380" s="50"/>
      <c r="B380" s="44"/>
      <c r="C380" s="44"/>
      <c r="D380" s="44"/>
      <c r="E380" s="51"/>
      <c r="F380" s="261"/>
      <c r="G380" s="22"/>
    </row>
    <row r="381" ht="15.75" customHeight="1">
      <c r="A381" s="50"/>
      <c r="B381" s="44"/>
      <c r="C381" s="44"/>
      <c r="D381" s="44"/>
      <c r="E381" s="51"/>
      <c r="F381" s="261"/>
      <c r="G381" s="22"/>
    </row>
    <row r="382" ht="15.75" customHeight="1">
      <c r="A382" s="50"/>
      <c r="B382" s="44"/>
      <c r="C382" s="44"/>
      <c r="D382" s="44"/>
      <c r="E382" s="51"/>
      <c r="F382" s="261"/>
      <c r="G382" s="22"/>
    </row>
    <row r="383" ht="15.75" customHeight="1">
      <c r="A383" s="50"/>
      <c r="B383" s="44"/>
      <c r="C383" s="44"/>
      <c r="D383" s="44"/>
      <c r="E383" s="51"/>
      <c r="F383" s="261"/>
      <c r="G383" s="22"/>
    </row>
    <row r="384" ht="15.75" customHeight="1">
      <c r="A384" s="50"/>
      <c r="B384" s="44"/>
      <c r="C384" s="44"/>
      <c r="D384" s="44"/>
      <c r="E384" s="51"/>
      <c r="F384" s="261"/>
      <c r="G384" s="22"/>
    </row>
    <row r="385" ht="15.75" customHeight="1">
      <c r="A385" s="50"/>
      <c r="B385" s="44"/>
      <c r="C385" s="44"/>
      <c r="D385" s="44"/>
      <c r="E385" s="51"/>
      <c r="F385" s="261"/>
      <c r="G385" s="22"/>
    </row>
    <row r="386" ht="15.75" customHeight="1">
      <c r="A386" s="50"/>
      <c r="B386" s="44"/>
      <c r="C386" s="44"/>
      <c r="D386" s="44"/>
      <c r="E386" s="51"/>
      <c r="F386" s="261"/>
      <c r="G386" s="22"/>
    </row>
    <row r="387" ht="15.75" customHeight="1">
      <c r="A387" s="50"/>
      <c r="B387" s="44"/>
      <c r="C387" s="44"/>
      <c r="D387" s="44"/>
      <c r="E387" s="51"/>
      <c r="F387" s="261"/>
      <c r="G387" s="22"/>
    </row>
    <row r="388" ht="15.75" customHeight="1">
      <c r="A388" s="50"/>
      <c r="B388" s="44"/>
      <c r="C388" s="44"/>
      <c r="D388" s="44"/>
      <c r="E388" s="51"/>
      <c r="F388" s="261"/>
      <c r="G388" s="22"/>
    </row>
    <row r="389" ht="15.75" customHeight="1">
      <c r="A389" s="50"/>
      <c r="B389" s="44"/>
      <c r="C389" s="44"/>
      <c r="D389" s="44"/>
      <c r="E389" s="51"/>
      <c r="F389" s="261"/>
      <c r="G389" s="22"/>
    </row>
    <row r="390" ht="15.75" customHeight="1">
      <c r="A390" s="50"/>
      <c r="B390" s="44"/>
      <c r="C390" s="44"/>
      <c r="D390" s="44"/>
      <c r="E390" s="51"/>
      <c r="F390" s="261"/>
      <c r="G390" s="22"/>
    </row>
    <row r="391" ht="15.75" customHeight="1">
      <c r="A391" s="50"/>
      <c r="B391" s="44"/>
      <c r="C391" s="44"/>
      <c r="D391" s="44"/>
      <c r="E391" s="51"/>
      <c r="F391" s="261"/>
      <c r="G391" s="22"/>
    </row>
    <row r="392" ht="15.75" customHeight="1">
      <c r="A392" s="50"/>
      <c r="B392" s="44"/>
      <c r="C392" s="44"/>
      <c r="D392" s="44"/>
      <c r="E392" s="51"/>
      <c r="F392" s="261"/>
      <c r="G392" s="22"/>
    </row>
    <row r="393" ht="15.75" customHeight="1">
      <c r="A393" s="50"/>
      <c r="B393" s="44"/>
      <c r="C393" s="44"/>
      <c r="D393" s="44"/>
      <c r="E393" s="51"/>
      <c r="F393" s="261"/>
      <c r="G393" s="22"/>
    </row>
    <row r="394" ht="15.75" customHeight="1">
      <c r="A394" s="50"/>
      <c r="B394" s="44"/>
      <c r="C394" s="44"/>
      <c r="D394" s="44"/>
      <c r="E394" s="51"/>
      <c r="F394" s="261"/>
      <c r="G394" s="22"/>
    </row>
    <row r="395" ht="15.75" customHeight="1">
      <c r="A395" s="50"/>
      <c r="B395" s="44"/>
      <c r="C395" s="44"/>
      <c r="D395" s="44"/>
      <c r="E395" s="51"/>
      <c r="F395" s="261"/>
      <c r="G395" s="22"/>
    </row>
    <row r="396" ht="15.75" customHeight="1">
      <c r="A396" s="50"/>
      <c r="B396" s="44"/>
      <c r="C396" s="44"/>
      <c r="D396" s="44"/>
      <c r="E396" s="51"/>
      <c r="F396" s="261"/>
      <c r="G396" s="22"/>
    </row>
    <row r="397" ht="15.75" customHeight="1">
      <c r="A397" s="50"/>
      <c r="B397" s="44"/>
      <c r="C397" s="44"/>
      <c r="D397" s="44"/>
      <c r="E397" s="51"/>
      <c r="F397" s="261"/>
      <c r="G397" s="22"/>
    </row>
    <row r="398" ht="15.75" customHeight="1">
      <c r="A398" s="50"/>
      <c r="B398" s="44"/>
      <c r="C398" s="44"/>
      <c r="D398" s="44"/>
      <c r="E398" s="51"/>
      <c r="F398" s="261"/>
      <c r="G398" s="22"/>
    </row>
    <row r="399" ht="15.75" customHeight="1">
      <c r="A399" s="50"/>
      <c r="B399" s="44"/>
      <c r="C399" s="44"/>
      <c r="D399" s="44"/>
      <c r="E399" s="51"/>
      <c r="F399" s="261"/>
      <c r="G399" s="22"/>
    </row>
    <row r="400" ht="15.75" customHeight="1">
      <c r="A400" s="50"/>
      <c r="B400" s="44"/>
      <c r="C400" s="44"/>
      <c r="D400" s="44"/>
      <c r="E400" s="51"/>
      <c r="F400" s="261"/>
      <c r="G400" s="22"/>
    </row>
    <row r="401" ht="15.75" customHeight="1">
      <c r="A401" s="50"/>
      <c r="B401" s="44"/>
      <c r="C401" s="44"/>
      <c r="D401" s="44"/>
      <c r="E401" s="51"/>
      <c r="F401" s="261"/>
      <c r="G401" s="22"/>
    </row>
    <row r="402" ht="15.75" customHeight="1">
      <c r="A402" s="50"/>
      <c r="B402" s="44"/>
      <c r="C402" s="44"/>
      <c r="D402" s="44"/>
      <c r="E402" s="51"/>
      <c r="F402" s="261"/>
      <c r="G402" s="22"/>
    </row>
    <row r="403" ht="15.75" customHeight="1">
      <c r="A403" s="50"/>
      <c r="B403" s="44"/>
      <c r="C403" s="44"/>
      <c r="D403" s="44"/>
      <c r="E403" s="51"/>
      <c r="F403" s="261"/>
      <c r="G403" s="22"/>
    </row>
    <row r="404" ht="15.75" customHeight="1">
      <c r="A404" s="50"/>
      <c r="B404" s="44"/>
      <c r="C404" s="44"/>
      <c r="D404" s="44"/>
      <c r="E404" s="51"/>
      <c r="F404" s="261"/>
      <c r="G404" s="22"/>
    </row>
    <row r="405" ht="15.75" customHeight="1">
      <c r="A405" s="50"/>
      <c r="B405" s="44"/>
      <c r="C405" s="44"/>
      <c r="D405" s="44"/>
      <c r="E405" s="51"/>
      <c r="F405" s="261"/>
      <c r="G405" s="22"/>
    </row>
    <row r="406" ht="15.75" customHeight="1">
      <c r="A406" s="50"/>
      <c r="B406" s="44"/>
      <c r="C406" s="44"/>
      <c r="D406" s="44"/>
      <c r="E406" s="51"/>
      <c r="F406" s="261"/>
      <c r="G406" s="22"/>
    </row>
    <row r="407" ht="15.75" customHeight="1">
      <c r="A407" s="50"/>
      <c r="B407" s="44"/>
      <c r="C407" s="44"/>
      <c r="D407" s="44"/>
      <c r="E407" s="51"/>
      <c r="F407" s="261"/>
      <c r="G407" s="22"/>
    </row>
    <row r="408" ht="15.75" customHeight="1">
      <c r="A408" s="50"/>
      <c r="B408" s="44"/>
      <c r="C408" s="44"/>
      <c r="D408" s="44"/>
      <c r="E408" s="51"/>
      <c r="F408" s="261"/>
      <c r="G408" s="22"/>
    </row>
    <row r="409" ht="15.75" customHeight="1">
      <c r="A409" s="50"/>
      <c r="B409" s="44"/>
      <c r="C409" s="44"/>
      <c r="D409" s="44"/>
      <c r="E409" s="51"/>
      <c r="F409" s="261"/>
      <c r="G409" s="22"/>
    </row>
    <row r="410" ht="15.75" customHeight="1">
      <c r="A410" s="50"/>
      <c r="B410" s="44"/>
      <c r="C410" s="44"/>
      <c r="D410" s="44"/>
      <c r="E410" s="51"/>
      <c r="F410" s="261"/>
      <c r="G410" s="22"/>
    </row>
    <row r="411" ht="15.75" customHeight="1">
      <c r="A411" s="50"/>
      <c r="B411" s="44"/>
      <c r="C411" s="44"/>
      <c r="D411" s="44"/>
      <c r="E411" s="51"/>
      <c r="F411" s="261"/>
      <c r="G411" s="22"/>
    </row>
    <row r="412" ht="15.75" customHeight="1">
      <c r="A412" s="50"/>
      <c r="B412" s="44"/>
      <c r="C412" s="44"/>
      <c r="D412" s="44"/>
      <c r="E412" s="51"/>
      <c r="F412" s="261"/>
      <c r="G412" s="22"/>
    </row>
    <row r="413" ht="15.75" customHeight="1">
      <c r="A413" s="50"/>
      <c r="B413" s="44"/>
      <c r="C413" s="44"/>
      <c r="D413" s="44"/>
      <c r="E413" s="51"/>
      <c r="F413" s="261"/>
      <c r="G413" s="22"/>
    </row>
    <row r="414" ht="15.75" customHeight="1">
      <c r="A414" s="50"/>
      <c r="B414" s="44"/>
      <c r="C414" s="44"/>
      <c r="D414" s="44"/>
      <c r="E414" s="51"/>
      <c r="F414" s="261"/>
      <c r="G414" s="22"/>
    </row>
    <row r="415" ht="15.75" customHeight="1">
      <c r="A415" s="50"/>
      <c r="B415" s="44"/>
      <c r="C415" s="44"/>
      <c r="D415" s="44"/>
      <c r="E415" s="51"/>
      <c r="F415" s="261"/>
      <c r="G415" s="22"/>
    </row>
    <row r="416" ht="15.75" customHeight="1">
      <c r="A416" s="50"/>
      <c r="B416" s="44"/>
      <c r="C416" s="44"/>
      <c r="D416" s="44"/>
      <c r="E416" s="51"/>
      <c r="F416" s="261"/>
      <c r="G416" s="22"/>
    </row>
    <row r="417" ht="15.75" customHeight="1">
      <c r="A417" s="50"/>
      <c r="B417" s="44"/>
      <c r="C417" s="44"/>
      <c r="D417" s="44"/>
      <c r="E417" s="51"/>
      <c r="F417" s="261"/>
      <c r="G417" s="22"/>
    </row>
    <row r="418" ht="15.75" customHeight="1">
      <c r="A418" s="50"/>
      <c r="B418" s="44"/>
      <c r="C418" s="44"/>
      <c r="D418" s="44"/>
      <c r="E418" s="51"/>
      <c r="F418" s="261"/>
      <c r="G418" s="22"/>
    </row>
    <row r="419" ht="15.75" customHeight="1">
      <c r="A419" s="50"/>
      <c r="B419" s="44"/>
      <c r="C419" s="44"/>
      <c r="D419" s="44"/>
      <c r="E419" s="51"/>
      <c r="F419" s="261"/>
      <c r="G419" s="22"/>
    </row>
    <row r="420" ht="15.75" customHeight="1">
      <c r="A420" s="50"/>
      <c r="B420" s="44"/>
      <c r="C420" s="44"/>
      <c r="D420" s="44"/>
      <c r="E420" s="51"/>
      <c r="F420" s="261"/>
      <c r="G420" s="22"/>
    </row>
    <row r="421" ht="15.75" customHeight="1">
      <c r="A421" s="50"/>
      <c r="B421" s="44"/>
      <c r="C421" s="44"/>
      <c r="D421" s="44"/>
      <c r="E421" s="51"/>
      <c r="F421" s="261"/>
      <c r="G421" s="22"/>
    </row>
    <row r="422" ht="15.75" customHeight="1">
      <c r="A422" s="50"/>
      <c r="B422" s="44"/>
      <c r="C422" s="44"/>
      <c r="D422" s="44"/>
      <c r="E422" s="51"/>
      <c r="F422" s="261"/>
      <c r="G422" s="22"/>
    </row>
    <row r="423" ht="15.75" customHeight="1">
      <c r="A423" s="50"/>
      <c r="B423" s="44"/>
      <c r="C423" s="44"/>
      <c r="D423" s="44"/>
      <c r="E423" s="51"/>
      <c r="F423" s="261"/>
      <c r="G423" s="22"/>
    </row>
    <row r="424" ht="15.75" customHeight="1">
      <c r="A424" s="50"/>
      <c r="B424" s="44"/>
      <c r="C424" s="44"/>
      <c r="D424" s="44"/>
      <c r="E424" s="51"/>
      <c r="F424" s="261"/>
      <c r="G424" s="22"/>
    </row>
    <row r="425" ht="15.75" customHeight="1">
      <c r="A425" s="50"/>
      <c r="B425" s="44"/>
      <c r="C425" s="44"/>
      <c r="D425" s="44"/>
      <c r="E425" s="51"/>
      <c r="F425" s="261"/>
      <c r="G425" s="22"/>
    </row>
    <row r="426" ht="15.75" customHeight="1">
      <c r="A426" s="50"/>
      <c r="B426" s="44"/>
      <c r="C426" s="44"/>
      <c r="D426" s="44"/>
      <c r="E426" s="51"/>
      <c r="F426" s="261"/>
      <c r="G426" s="22"/>
    </row>
    <row r="427" ht="15.75" customHeight="1">
      <c r="A427" s="50"/>
      <c r="B427" s="44"/>
      <c r="C427" s="44"/>
      <c r="D427" s="44"/>
      <c r="E427" s="51"/>
      <c r="F427" s="261"/>
      <c r="G427" s="22"/>
    </row>
    <row r="428" ht="15.75" customHeight="1">
      <c r="A428" s="50"/>
      <c r="B428" s="44"/>
      <c r="C428" s="44"/>
      <c r="D428" s="44"/>
      <c r="E428" s="51"/>
      <c r="F428" s="261"/>
      <c r="G428" s="22"/>
    </row>
    <row r="429" ht="15.75" customHeight="1">
      <c r="A429" s="50"/>
      <c r="B429" s="44"/>
      <c r="C429" s="44"/>
      <c r="D429" s="44"/>
      <c r="E429" s="51"/>
      <c r="F429" s="261"/>
      <c r="G429" s="22"/>
    </row>
    <row r="430" ht="15.75" customHeight="1">
      <c r="A430" s="50"/>
      <c r="B430" s="44"/>
      <c r="C430" s="44"/>
      <c r="D430" s="44"/>
      <c r="E430" s="51"/>
      <c r="F430" s="261"/>
      <c r="G430" s="22"/>
    </row>
    <row r="431" ht="15.75" customHeight="1">
      <c r="A431" s="50"/>
      <c r="B431" s="44"/>
      <c r="C431" s="44"/>
      <c r="D431" s="44"/>
      <c r="E431" s="51"/>
      <c r="F431" s="261"/>
      <c r="G431" s="22"/>
    </row>
    <row r="432" ht="15.75" customHeight="1">
      <c r="A432" s="50"/>
      <c r="B432" s="44"/>
      <c r="C432" s="44"/>
      <c r="D432" s="44"/>
      <c r="E432" s="51"/>
      <c r="F432" s="261"/>
      <c r="G432" s="22"/>
    </row>
    <row r="433" ht="15.75" customHeight="1">
      <c r="A433" s="50"/>
      <c r="B433" s="44"/>
      <c r="C433" s="44"/>
      <c r="D433" s="44"/>
      <c r="E433" s="51"/>
      <c r="F433" s="261"/>
      <c r="G433" s="22"/>
    </row>
    <row r="434" ht="15.75" customHeight="1">
      <c r="A434" s="50"/>
      <c r="B434" s="44"/>
      <c r="C434" s="44"/>
      <c r="D434" s="44"/>
      <c r="E434" s="51"/>
      <c r="F434" s="261"/>
      <c r="G434" s="22"/>
    </row>
    <row r="435" ht="15.75" customHeight="1">
      <c r="A435" s="50"/>
      <c r="B435" s="44"/>
      <c r="C435" s="44"/>
      <c r="D435" s="44"/>
      <c r="E435" s="51"/>
      <c r="F435" s="261"/>
      <c r="G435" s="22"/>
    </row>
    <row r="436" ht="15.75" customHeight="1">
      <c r="A436" s="50"/>
      <c r="B436" s="44"/>
      <c r="C436" s="44"/>
      <c r="D436" s="44"/>
      <c r="E436" s="51"/>
      <c r="F436" s="261"/>
      <c r="G436" s="22"/>
    </row>
    <row r="437" ht="15.75" customHeight="1">
      <c r="A437" s="50"/>
      <c r="B437" s="44"/>
      <c r="C437" s="44"/>
      <c r="D437" s="44"/>
      <c r="E437" s="51"/>
      <c r="F437" s="261"/>
      <c r="G437" s="22"/>
    </row>
    <row r="438" ht="15.75" customHeight="1">
      <c r="A438" s="50"/>
      <c r="B438" s="44"/>
      <c r="C438" s="44"/>
      <c r="D438" s="44"/>
      <c r="E438" s="51"/>
      <c r="F438" s="261"/>
      <c r="G438" s="22"/>
    </row>
    <row r="439" ht="15.75" customHeight="1">
      <c r="A439" s="50"/>
      <c r="B439" s="44"/>
      <c r="C439" s="44"/>
      <c r="D439" s="44"/>
      <c r="E439" s="51"/>
      <c r="F439" s="261"/>
      <c r="G439" s="22"/>
    </row>
    <row r="440" ht="15.75" customHeight="1">
      <c r="A440" s="50"/>
      <c r="B440" s="44"/>
      <c r="C440" s="44"/>
      <c r="D440" s="44"/>
      <c r="E440" s="51"/>
      <c r="F440" s="261"/>
      <c r="G440" s="22"/>
    </row>
    <row r="441" ht="15.75" customHeight="1">
      <c r="A441" s="50"/>
      <c r="B441" s="44"/>
      <c r="C441" s="44"/>
      <c r="D441" s="44"/>
      <c r="E441" s="51"/>
      <c r="F441" s="261"/>
      <c r="G441" s="22"/>
    </row>
    <row r="442" ht="15.75" customHeight="1">
      <c r="A442" s="50"/>
      <c r="B442" s="44"/>
      <c r="C442" s="44"/>
      <c r="D442" s="44"/>
      <c r="E442" s="51"/>
      <c r="F442" s="261"/>
      <c r="G442" s="22"/>
    </row>
    <row r="443" ht="15.75" customHeight="1">
      <c r="A443" s="50"/>
      <c r="B443" s="44"/>
      <c r="C443" s="44"/>
      <c r="D443" s="44"/>
      <c r="E443" s="51"/>
      <c r="F443" s="261"/>
      <c r="G443" s="22"/>
    </row>
    <row r="444" ht="15.75" customHeight="1">
      <c r="A444" s="50"/>
      <c r="B444" s="44"/>
      <c r="C444" s="44"/>
      <c r="D444" s="44"/>
      <c r="E444" s="51"/>
      <c r="F444" s="261"/>
      <c r="G444" s="22"/>
    </row>
    <row r="445" ht="15.75" customHeight="1">
      <c r="A445" s="50"/>
      <c r="B445" s="44"/>
      <c r="C445" s="44"/>
      <c r="D445" s="44"/>
      <c r="E445" s="51"/>
      <c r="F445" s="261"/>
      <c r="G445" s="22"/>
    </row>
    <row r="446" ht="15.75" customHeight="1">
      <c r="A446" s="50"/>
      <c r="B446" s="44"/>
      <c r="C446" s="44"/>
      <c r="D446" s="44"/>
      <c r="E446" s="51"/>
      <c r="F446" s="261"/>
      <c r="G446" s="22"/>
    </row>
    <row r="447" ht="15.75" customHeight="1">
      <c r="A447" s="50"/>
      <c r="B447" s="44"/>
      <c r="C447" s="44"/>
      <c r="D447" s="44"/>
      <c r="E447" s="51"/>
      <c r="F447" s="261"/>
      <c r="G447" s="22"/>
    </row>
    <row r="448" ht="15.75" customHeight="1">
      <c r="A448" s="50"/>
      <c r="B448" s="44"/>
      <c r="C448" s="44"/>
      <c r="D448" s="44"/>
      <c r="E448" s="51"/>
      <c r="F448" s="261"/>
      <c r="G448" s="22"/>
    </row>
    <row r="449" ht="15.75" customHeight="1">
      <c r="A449" s="50"/>
      <c r="B449" s="44"/>
      <c r="C449" s="44"/>
      <c r="D449" s="44"/>
      <c r="E449" s="51"/>
      <c r="F449" s="261"/>
      <c r="G449" s="22"/>
    </row>
    <row r="450" ht="15.75" customHeight="1">
      <c r="A450" s="50"/>
      <c r="B450" s="44"/>
      <c r="C450" s="44"/>
      <c r="D450" s="44"/>
      <c r="E450" s="51"/>
      <c r="F450" s="261"/>
      <c r="G450" s="22"/>
    </row>
    <row r="451" ht="15.75" customHeight="1">
      <c r="A451" s="50"/>
      <c r="B451" s="44"/>
      <c r="C451" s="44"/>
      <c r="D451" s="44"/>
      <c r="E451" s="51"/>
      <c r="F451" s="261"/>
      <c r="G451" s="22"/>
    </row>
    <row r="452" ht="15.75" customHeight="1">
      <c r="A452" s="50"/>
      <c r="B452" s="44"/>
      <c r="C452" s="44"/>
      <c r="D452" s="44"/>
      <c r="E452" s="51"/>
      <c r="F452" s="261"/>
      <c r="G452" s="22"/>
    </row>
    <row r="453" ht="15.75" customHeight="1">
      <c r="A453" s="50"/>
      <c r="B453" s="44"/>
      <c r="C453" s="44"/>
      <c r="D453" s="44"/>
      <c r="E453" s="51"/>
      <c r="F453" s="261"/>
      <c r="G453" s="22"/>
    </row>
    <row r="454" ht="15.75" customHeight="1">
      <c r="A454" s="50"/>
      <c r="B454" s="44"/>
      <c r="C454" s="44"/>
      <c r="D454" s="44"/>
      <c r="E454" s="51"/>
      <c r="F454" s="261"/>
      <c r="G454" s="22"/>
    </row>
    <row r="455" ht="15.75" customHeight="1">
      <c r="A455" s="50"/>
      <c r="B455" s="44"/>
      <c r="C455" s="44"/>
      <c r="D455" s="44"/>
      <c r="E455" s="51"/>
      <c r="F455" s="261"/>
      <c r="G455" s="22"/>
    </row>
    <row r="456" ht="15.75" customHeight="1">
      <c r="A456" s="50"/>
      <c r="B456" s="44"/>
      <c r="C456" s="44"/>
      <c r="D456" s="44"/>
      <c r="E456" s="51"/>
      <c r="F456" s="261"/>
      <c r="G456" s="22"/>
    </row>
    <row r="457" ht="15.75" customHeight="1">
      <c r="A457" s="50"/>
      <c r="B457" s="44"/>
      <c r="C457" s="44"/>
      <c r="D457" s="44"/>
      <c r="E457" s="51"/>
      <c r="F457" s="261"/>
      <c r="G457" s="22"/>
    </row>
    <row r="458" ht="15.75" customHeight="1">
      <c r="A458" s="50"/>
      <c r="B458" s="44"/>
      <c r="C458" s="44"/>
      <c r="D458" s="44"/>
      <c r="E458" s="51"/>
      <c r="F458" s="261"/>
      <c r="G458" s="22"/>
    </row>
    <row r="459" ht="15.75" customHeight="1">
      <c r="A459" s="50"/>
      <c r="B459" s="44"/>
      <c r="C459" s="44"/>
      <c r="D459" s="44"/>
      <c r="E459" s="51"/>
      <c r="F459" s="261"/>
      <c r="G459" s="22"/>
    </row>
    <row r="460" ht="15.75" customHeight="1">
      <c r="A460" s="50"/>
      <c r="B460" s="44"/>
      <c r="C460" s="44"/>
      <c r="D460" s="44"/>
      <c r="E460" s="51"/>
      <c r="F460" s="261"/>
      <c r="G460" s="22"/>
    </row>
    <row r="461" ht="15.75" customHeight="1">
      <c r="A461" s="50"/>
      <c r="B461" s="44"/>
      <c r="C461" s="44"/>
      <c r="D461" s="44"/>
      <c r="E461" s="51"/>
      <c r="F461" s="261"/>
      <c r="G461" s="22"/>
    </row>
    <row r="462" ht="15.75" customHeight="1">
      <c r="A462" s="50"/>
      <c r="B462" s="44"/>
      <c r="C462" s="44"/>
      <c r="D462" s="44"/>
      <c r="E462" s="51"/>
      <c r="F462" s="261"/>
      <c r="G462" s="22"/>
    </row>
    <row r="463" ht="15.75" customHeight="1">
      <c r="A463" s="50"/>
      <c r="B463" s="44"/>
      <c r="C463" s="44"/>
      <c r="D463" s="44"/>
      <c r="E463" s="51"/>
      <c r="F463" s="261"/>
      <c r="G463" s="22"/>
    </row>
    <row r="464" ht="15.75" customHeight="1">
      <c r="A464" s="50"/>
      <c r="B464" s="44"/>
      <c r="C464" s="44"/>
      <c r="D464" s="44"/>
      <c r="E464" s="51"/>
      <c r="F464" s="261"/>
      <c r="G464" s="22"/>
    </row>
    <row r="465" ht="15.75" customHeight="1">
      <c r="A465" s="50"/>
      <c r="B465" s="44"/>
      <c r="C465" s="44"/>
      <c r="D465" s="44"/>
      <c r="E465" s="51"/>
      <c r="F465" s="261"/>
      <c r="G465" s="22"/>
    </row>
    <row r="466" ht="15.75" customHeight="1">
      <c r="A466" s="50"/>
      <c r="B466" s="44"/>
      <c r="C466" s="44"/>
      <c r="D466" s="44"/>
      <c r="E466" s="51"/>
      <c r="F466" s="261"/>
      <c r="G466" s="22"/>
    </row>
    <row r="467" ht="15.75" customHeight="1">
      <c r="A467" s="50"/>
      <c r="B467" s="44"/>
      <c r="C467" s="44"/>
      <c r="D467" s="44"/>
      <c r="E467" s="51"/>
      <c r="F467" s="261"/>
      <c r="G467" s="22"/>
    </row>
    <row r="468" ht="15.75" customHeight="1">
      <c r="A468" s="50"/>
      <c r="B468" s="44"/>
      <c r="C468" s="44"/>
      <c r="D468" s="44"/>
      <c r="E468" s="51"/>
      <c r="F468" s="261"/>
      <c r="G468" s="22"/>
    </row>
    <row r="469" ht="15.75" customHeight="1">
      <c r="A469" s="50"/>
      <c r="B469" s="44"/>
      <c r="C469" s="44"/>
      <c r="D469" s="44"/>
      <c r="E469" s="51"/>
      <c r="F469" s="261"/>
      <c r="G469" s="22"/>
    </row>
    <row r="470" ht="15.75" customHeight="1">
      <c r="A470" s="50"/>
      <c r="B470" s="44"/>
      <c r="C470" s="44"/>
      <c r="D470" s="44"/>
      <c r="E470" s="51"/>
      <c r="F470" s="261"/>
      <c r="G470" s="22"/>
    </row>
    <row r="471" ht="15.75" customHeight="1">
      <c r="A471" s="50"/>
      <c r="B471" s="44"/>
      <c r="C471" s="44"/>
      <c r="D471" s="44"/>
      <c r="E471" s="51"/>
      <c r="F471" s="261"/>
      <c r="G471" s="22"/>
    </row>
    <row r="472" ht="15.75" customHeight="1">
      <c r="A472" s="50"/>
      <c r="B472" s="44"/>
      <c r="C472" s="44"/>
      <c r="D472" s="44"/>
      <c r="E472" s="51"/>
      <c r="F472" s="261"/>
      <c r="G472" s="22"/>
    </row>
    <row r="473" ht="15.75" customHeight="1">
      <c r="A473" s="50"/>
      <c r="B473" s="44"/>
      <c r="C473" s="44"/>
      <c r="D473" s="44"/>
      <c r="E473" s="51"/>
      <c r="F473" s="261"/>
      <c r="G473" s="22"/>
    </row>
    <row r="474" ht="15.75" customHeight="1">
      <c r="A474" s="50"/>
      <c r="B474" s="44"/>
      <c r="C474" s="44"/>
      <c r="D474" s="44"/>
      <c r="E474" s="51"/>
      <c r="F474" s="261"/>
      <c r="G474" s="22"/>
    </row>
    <row r="475" ht="15.75" customHeight="1">
      <c r="A475" s="50"/>
      <c r="B475" s="44"/>
      <c r="C475" s="44"/>
      <c r="D475" s="44"/>
      <c r="E475" s="51"/>
      <c r="F475" s="261"/>
      <c r="G475" s="22"/>
    </row>
    <row r="476" ht="15.75" customHeight="1">
      <c r="A476" s="50"/>
      <c r="B476" s="44"/>
      <c r="C476" s="44"/>
      <c r="D476" s="44"/>
      <c r="E476" s="51"/>
      <c r="F476" s="261"/>
      <c r="G476" s="22"/>
    </row>
    <row r="477" ht="15.75" customHeight="1">
      <c r="A477" s="50"/>
      <c r="B477" s="44"/>
      <c r="C477" s="44"/>
      <c r="D477" s="44"/>
      <c r="E477" s="51"/>
      <c r="F477" s="261"/>
      <c r="G477" s="22"/>
    </row>
    <row r="478" ht="15.75" customHeight="1">
      <c r="A478" s="50"/>
      <c r="B478" s="44"/>
      <c r="C478" s="44"/>
      <c r="D478" s="44"/>
      <c r="E478" s="51"/>
      <c r="F478" s="261"/>
      <c r="G478" s="22"/>
    </row>
    <row r="479" ht="15.75" customHeight="1">
      <c r="A479" s="50"/>
      <c r="B479" s="44"/>
      <c r="C479" s="44"/>
      <c r="D479" s="44"/>
      <c r="E479" s="51"/>
      <c r="F479" s="261"/>
      <c r="G479" s="22"/>
    </row>
    <row r="480" ht="15.75" customHeight="1">
      <c r="A480" s="50"/>
      <c r="B480" s="44"/>
      <c r="C480" s="44"/>
      <c r="D480" s="44"/>
      <c r="E480" s="51"/>
      <c r="F480" s="261"/>
      <c r="G480" s="22"/>
    </row>
    <row r="481" ht="15.75" customHeight="1">
      <c r="A481" s="50"/>
      <c r="B481" s="44"/>
      <c r="C481" s="44"/>
      <c r="D481" s="44"/>
      <c r="E481" s="51"/>
      <c r="F481" s="261"/>
      <c r="G481" s="22"/>
    </row>
    <row r="482" ht="15.75" customHeight="1">
      <c r="A482" s="50"/>
      <c r="B482" s="44"/>
      <c r="C482" s="44"/>
      <c r="D482" s="44"/>
      <c r="E482" s="51"/>
      <c r="F482" s="261"/>
      <c r="G482" s="22"/>
    </row>
    <row r="483" ht="15.75" customHeight="1">
      <c r="A483" s="50"/>
      <c r="B483" s="44"/>
      <c r="C483" s="44"/>
      <c r="D483" s="44"/>
      <c r="E483" s="51"/>
      <c r="F483" s="261"/>
      <c r="G483" s="22"/>
    </row>
    <row r="484" ht="15.75" customHeight="1">
      <c r="A484" s="50"/>
      <c r="B484" s="44"/>
      <c r="C484" s="44"/>
      <c r="D484" s="44"/>
      <c r="E484" s="51"/>
      <c r="F484" s="261"/>
      <c r="G484" s="22"/>
    </row>
    <row r="485" ht="15.75" customHeight="1">
      <c r="A485" s="50"/>
      <c r="B485" s="44"/>
      <c r="C485" s="44"/>
      <c r="D485" s="44"/>
      <c r="E485" s="51"/>
      <c r="F485" s="261"/>
      <c r="G485" s="22"/>
    </row>
    <row r="486" ht="15.75" customHeight="1">
      <c r="A486" s="50"/>
      <c r="B486" s="44"/>
      <c r="C486" s="44"/>
      <c r="D486" s="44"/>
      <c r="E486" s="51"/>
      <c r="F486" s="261"/>
      <c r="G486" s="22"/>
    </row>
    <row r="487" ht="15.75" customHeight="1">
      <c r="A487" s="50"/>
      <c r="B487" s="44"/>
      <c r="C487" s="44"/>
      <c r="D487" s="44"/>
      <c r="E487" s="51"/>
      <c r="F487" s="261"/>
      <c r="G487" s="22"/>
    </row>
    <row r="488" ht="15.75" customHeight="1">
      <c r="A488" s="50"/>
      <c r="B488" s="44"/>
      <c r="C488" s="44"/>
      <c r="D488" s="44"/>
      <c r="E488" s="51"/>
      <c r="F488" s="261"/>
      <c r="G488" s="22"/>
    </row>
    <row r="489" ht="15.75" customHeight="1">
      <c r="A489" s="50"/>
      <c r="B489" s="44"/>
      <c r="C489" s="44"/>
      <c r="D489" s="44"/>
      <c r="E489" s="51"/>
      <c r="F489" s="261"/>
      <c r="G489" s="22"/>
    </row>
    <row r="490" ht="15.75" customHeight="1">
      <c r="A490" s="50"/>
      <c r="B490" s="44"/>
      <c r="C490" s="44"/>
      <c r="D490" s="44"/>
      <c r="E490" s="51"/>
      <c r="F490" s="261"/>
      <c r="G490" s="22"/>
    </row>
    <row r="491" ht="15.75" customHeight="1">
      <c r="A491" s="50"/>
      <c r="B491" s="44"/>
      <c r="C491" s="44"/>
      <c r="D491" s="44"/>
      <c r="E491" s="51"/>
      <c r="F491" s="261"/>
      <c r="G491" s="22"/>
    </row>
    <row r="492" ht="15.75" customHeight="1">
      <c r="A492" s="50"/>
      <c r="B492" s="44"/>
      <c r="C492" s="44"/>
      <c r="D492" s="44"/>
      <c r="E492" s="51"/>
      <c r="F492" s="261"/>
      <c r="G492" s="22"/>
    </row>
    <row r="493" ht="15.75" customHeight="1">
      <c r="A493" s="50"/>
      <c r="B493" s="44"/>
      <c r="C493" s="44"/>
      <c r="D493" s="44"/>
      <c r="E493" s="51"/>
      <c r="F493" s="261"/>
      <c r="G493" s="22"/>
    </row>
    <row r="494" ht="15.75" customHeight="1">
      <c r="A494" s="50"/>
      <c r="B494" s="44"/>
      <c r="C494" s="44"/>
      <c r="D494" s="44"/>
      <c r="E494" s="51"/>
      <c r="F494" s="261"/>
      <c r="G494" s="22"/>
    </row>
    <row r="495" ht="15.75" customHeight="1">
      <c r="A495" s="50"/>
      <c r="B495" s="44"/>
      <c r="C495" s="44"/>
      <c r="D495" s="44"/>
      <c r="E495" s="51"/>
      <c r="F495" s="261"/>
      <c r="G495" s="22"/>
    </row>
    <row r="496" ht="15.75" customHeight="1">
      <c r="A496" s="50"/>
      <c r="B496" s="44"/>
      <c r="C496" s="44"/>
      <c r="D496" s="44"/>
      <c r="E496" s="51"/>
      <c r="F496" s="261"/>
      <c r="G496" s="22"/>
    </row>
    <row r="497" ht="15.75" customHeight="1">
      <c r="A497" s="50"/>
      <c r="B497" s="44"/>
      <c r="C497" s="44"/>
      <c r="D497" s="44"/>
      <c r="E497" s="51"/>
      <c r="F497" s="261"/>
      <c r="G497" s="22"/>
    </row>
    <row r="498" ht="15.75" customHeight="1">
      <c r="A498" s="50"/>
      <c r="B498" s="44"/>
      <c r="C498" s="44"/>
      <c r="D498" s="44"/>
      <c r="E498" s="51"/>
      <c r="F498" s="261"/>
      <c r="G498" s="22"/>
    </row>
    <row r="499" ht="15.75" customHeight="1">
      <c r="A499" s="50"/>
      <c r="B499" s="44"/>
      <c r="C499" s="44"/>
      <c r="D499" s="44"/>
      <c r="E499" s="51"/>
      <c r="F499" s="261"/>
      <c r="G499" s="22"/>
    </row>
    <row r="500" ht="15.75" customHeight="1">
      <c r="A500" s="50"/>
      <c r="B500" s="44"/>
      <c r="C500" s="44"/>
      <c r="D500" s="44"/>
      <c r="E500" s="51"/>
      <c r="F500" s="261"/>
      <c r="G500" s="22"/>
    </row>
    <row r="501" ht="15.75" customHeight="1">
      <c r="A501" s="50"/>
      <c r="B501" s="44"/>
      <c r="C501" s="44"/>
      <c r="D501" s="44"/>
      <c r="E501" s="51"/>
      <c r="F501" s="261"/>
      <c r="G501" s="22"/>
    </row>
    <row r="502" ht="15.75" customHeight="1">
      <c r="A502" s="50"/>
      <c r="B502" s="44"/>
      <c r="C502" s="44"/>
      <c r="D502" s="44"/>
      <c r="E502" s="51"/>
      <c r="F502" s="261"/>
      <c r="G502" s="22"/>
    </row>
    <row r="503" ht="15.75" customHeight="1">
      <c r="A503" s="50"/>
      <c r="B503" s="44"/>
      <c r="C503" s="44"/>
      <c r="D503" s="44"/>
      <c r="E503" s="51"/>
      <c r="F503" s="261"/>
      <c r="G503" s="22"/>
    </row>
    <row r="504" ht="15.75" customHeight="1">
      <c r="A504" s="50"/>
      <c r="B504" s="44"/>
      <c r="C504" s="44"/>
      <c r="D504" s="44"/>
      <c r="E504" s="51"/>
      <c r="F504" s="261"/>
      <c r="G504" s="22"/>
    </row>
    <row r="505" ht="15.75" customHeight="1">
      <c r="A505" s="50"/>
      <c r="B505" s="44"/>
      <c r="C505" s="44"/>
      <c r="D505" s="44"/>
      <c r="E505" s="51"/>
      <c r="F505" s="261"/>
      <c r="G505" s="22"/>
    </row>
    <row r="506" ht="15.75" customHeight="1">
      <c r="A506" s="50"/>
      <c r="B506" s="44"/>
      <c r="C506" s="44"/>
      <c r="D506" s="44"/>
      <c r="E506" s="51"/>
      <c r="F506" s="261"/>
      <c r="G506" s="22"/>
    </row>
    <row r="507" ht="15.75" customHeight="1">
      <c r="A507" s="50"/>
      <c r="B507" s="44"/>
      <c r="C507" s="44"/>
      <c r="D507" s="44"/>
      <c r="E507" s="51"/>
      <c r="F507" s="261"/>
      <c r="G507" s="22"/>
    </row>
    <row r="508" ht="15.75" customHeight="1">
      <c r="A508" s="50"/>
      <c r="B508" s="44"/>
      <c r="C508" s="44"/>
      <c r="D508" s="44"/>
      <c r="E508" s="51"/>
      <c r="F508" s="261"/>
      <c r="G508" s="22"/>
    </row>
    <row r="509" ht="15.75" customHeight="1">
      <c r="A509" s="50"/>
      <c r="B509" s="44"/>
      <c r="C509" s="44"/>
      <c r="D509" s="44"/>
      <c r="E509" s="51"/>
      <c r="F509" s="261"/>
      <c r="G509" s="22"/>
    </row>
    <row r="510" ht="15.75" customHeight="1">
      <c r="A510" s="50"/>
      <c r="B510" s="44"/>
      <c r="C510" s="44"/>
      <c r="D510" s="44"/>
      <c r="E510" s="51"/>
      <c r="F510" s="261"/>
      <c r="G510" s="22"/>
    </row>
    <row r="511" ht="15.75" customHeight="1">
      <c r="A511" s="50"/>
      <c r="B511" s="44"/>
      <c r="C511" s="44"/>
      <c r="D511" s="44"/>
      <c r="E511" s="51"/>
      <c r="F511" s="261"/>
      <c r="G511" s="22"/>
    </row>
    <row r="512" ht="15.75" customHeight="1">
      <c r="A512" s="50"/>
      <c r="B512" s="44"/>
      <c r="C512" s="44"/>
      <c r="D512" s="44"/>
      <c r="E512" s="51"/>
      <c r="F512" s="261"/>
      <c r="G512" s="22"/>
    </row>
    <row r="513" ht="15.75" customHeight="1">
      <c r="A513" s="50"/>
      <c r="B513" s="44"/>
      <c r="C513" s="44"/>
      <c r="D513" s="44"/>
      <c r="E513" s="51"/>
      <c r="F513" s="261"/>
      <c r="G513" s="22"/>
    </row>
    <row r="514" ht="15.75" customHeight="1">
      <c r="A514" s="50"/>
      <c r="B514" s="44"/>
      <c r="C514" s="44"/>
      <c r="D514" s="44"/>
      <c r="E514" s="51"/>
      <c r="F514" s="261"/>
      <c r="G514" s="22"/>
    </row>
    <row r="515" ht="15.75" customHeight="1">
      <c r="A515" s="50"/>
      <c r="B515" s="44"/>
      <c r="C515" s="44"/>
      <c r="D515" s="44"/>
      <c r="E515" s="51"/>
      <c r="F515" s="261"/>
      <c r="G515" s="22"/>
    </row>
    <row r="516" ht="15.75" customHeight="1">
      <c r="A516" s="50"/>
      <c r="B516" s="44"/>
      <c r="C516" s="44"/>
      <c r="D516" s="44"/>
      <c r="E516" s="51"/>
      <c r="F516" s="261"/>
      <c r="G516" s="22"/>
    </row>
    <row r="517" ht="15.75" customHeight="1">
      <c r="A517" s="50"/>
      <c r="B517" s="44"/>
      <c r="C517" s="44"/>
      <c r="D517" s="44"/>
      <c r="E517" s="51"/>
      <c r="F517" s="261"/>
      <c r="G517" s="22"/>
    </row>
    <row r="518" ht="15.75" customHeight="1">
      <c r="A518" s="50"/>
      <c r="B518" s="44"/>
      <c r="C518" s="44"/>
      <c r="D518" s="44"/>
      <c r="E518" s="51"/>
      <c r="F518" s="261"/>
      <c r="G518" s="22"/>
    </row>
    <row r="519" ht="15.75" customHeight="1">
      <c r="A519" s="50"/>
      <c r="B519" s="44"/>
      <c r="C519" s="44"/>
      <c r="D519" s="44"/>
      <c r="E519" s="51"/>
      <c r="F519" s="261"/>
      <c r="G519" s="22"/>
    </row>
    <row r="520" ht="15.75" customHeight="1">
      <c r="A520" s="50"/>
      <c r="B520" s="44"/>
      <c r="C520" s="44"/>
      <c r="D520" s="44"/>
      <c r="E520" s="51"/>
      <c r="F520" s="261"/>
      <c r="G520" s="22"/>
    </row>
    <row r="521" ht="15.75" customHeight="1">
      <c r="A521" s="50"/>
      <c r="B521" s="44"/>
      <c r="C521" s="44"/>
      <c r="D521" s="44"/>
      <c r="E521" s="51"/>
      <c r="F521" s="261"/>
      <c r="G521" s="22"/>
    </row>
    <row r="522" ht="15.75" customHeight="1">
      <c r="A522" s="50"/>
      <c r="B522" s="44"/>
      <c r="C522" s="44"/>
      <c r="D522" s="44"/>
      <c r="E522" s="51"/>
      <c r="F522" s="261"/>
      <c r="G522" s="22"/>
    </row>
    <row r="523" ht="15.75" customHeight="1">
      <c r="A523" s="50"/>
      <c r="B523" s="44"/>
      <c r="C523" s="44"/>
      <c r="D523" s="44"/>
      <c r="E523" s="51"/>
      <c r="F523" s="261"/>
      <c r="G523" s="22"/>
    </row>
    <row r="524" ht="15.75" customHeight="1">
      <c r="A524" s="50"/>
      <c r="B524" s="44"/>
      <c r="C524" s="44"/>
      <c r="D524" s="44"/>
      <c r="E524" s="51"/>
      <c r="F524" s="261"/>
      <c r="G524" s="22"/>
    </row>
    <row r="525" ht="15.75" customHeight="1">
      <c r="A525" s="50"/>
      <c r="B525" s="44"/>
      <c r="C525" s="44"/>
      <c r="D525" s="44"/>
      <c r="E525" s="51"/>
      <c r="F525" s="261"/>
      <c r="G525" s="22"/>
    </row>
    <row r="526" ht="15.75" customHeight="1">
      <c r="A526" s="50"/>
      <c r="B526" s="44"/>
      <c r="C526" s="44"/>
      <c r="D526" s="44"/>
      <c r="E526" s="51"/>
      <c r="F526" s="261"/>
      <c r="G526" s="22"/>
    </row>
    <row r="527" ht="15.75" customHeight="1">
      <c r="A527" s="50"/>
      <c r="B527" s="44"/>
      <c r="C527" s="44"/>
      <c r="D527" s="44"/>
      <c r="E527" s="51"/>
      <c r="F527" s="261"/>
      <c r="G527" s="22"/>
    </row>
    <row r="528" ht="15.75" customHeight="1">
      <c r="A528" s="50"/>
      <c r="B528" s="44"/>
      <c r="C528" s="44"/>
      <c r="D528" s="44"/>
      <c r="E528" s="51"/>
      <c r="F528" s="261"/>
      <c r="G528" s="22"/>
    </row>
    <row r="529" ht="15.75" customHeight="1">
      <c r="A529" s="50"/>
      <c r="B529" s="44"/>
      <c r="C529" s="44"/>
      <c r="D529" s="44"/>
      <c r="E529" s="51"/>
      <c r="F529" s="261"/>
      <c r="G529" s="22"/>
    </row>
    <row r="530" ht="15.75" customHeight="1">
      <c r="A530" s="50"/>
      <c r="B530" s="44"/>
      <c r="C530" s="44"/>
      <c r="D530" s="44"/>
      <c r="E530" s="51"/>
      <c r="F530" s="261"/>
      <c r="G530" s="22"/>
    </row>
    <row r="531" ht="15.75" customHeight="1">
      <c r="A531" s="50"/>
      <c r="B531" s="44"/>
      <c r="C531" s="44"/>
      <c r="D531" s="44"/>
      <c r="E531" s="51"/>
      <c r="F531" s="261"/>
      <c r="G531" s="22"/>
    </row>
    <row r="532" ht="15.75" customHeight="1">
      <c r="A532" s="50"/>
      <c r="B532" s="44"/>
      <c r="C532" s="44"/>
      <c r="D532" s="44"/>
      <c r="E532" s="51"/>
      <c r="F532" s="261"/>
      <c r="G532" s="22"/>
    </row>
    <row r="533" ht="15.75" customHeight="1">
      <c r="A533" s="50"/>
      <c r="B533" s="44"/>
      <c r="C533" s="44"/>
      <c r="D533" s="44"/>
      <c r="E533" s="51"/>
      <c r="F533" s="261"/>
      <c r="G533" s="22"/>
    </row>
    <row r="534" ht="15.75" customHeight="1">
      <c r="A534" s="50"/>
      <c r="B534" s="44"/>
      <c r="C534" s="44"/>
      <c r="D534" s="44"/>
      <c r="E534" s="51"/>
      <c r="F534" s="261"/>
      <c r="G534" s="22"/>
    </row>
    <row r="535" ht="15.75" customHeight="1">
      <c r="A535" s="50"/>
      <c r="B535" s="44"/>
      <c r="C535" s="44"/>
      <c r="D535" s="44"/>
      <c r="E535" s="51"/>
      <c r="F535" s="261"/>
      <c r="G535" s="22"/>
    </row>
    <row r="536" ht="15.75" customHeight="1">
      <c r="A536" s="50"/>
      <c r="B536" s="44"/>
      <c r="C536" s="44"/>
      <c r="D536" s="44"/>
      <c r="E536" s="51"/>
      <c r="F536" s="261"/>
      <c r="G536" s="22"/>
    </row>
    <row r="537" ht="15.75" customHeight="1">
      <c r="A537" s="50"/>
      <c r="B537" s="44"/>
      <c r="C537" s="44"/>
      <c r="D537" s="44"/>
      <c r="E537" s="51"/>
      <c r="F537" s="261"/>
      <c r="G537" s="22"/>
    </row>
    <row r="538" ht="15.75" customHeight="1">
      <c r="A538" s="50"/>
      <c r="B538" s="44"/>
      <c r="C538" s="44"/>
      <c r="D538" s="44"/>
      <c r="E538" s="51"/>
      <c r="F538" s="261"/>
      <c r="G538" s="22"/>
    </row>
    <row r="539" ht="15.75" customHeight="1">
      <c r="A539" s="50"/>
      <c r="B539" s="44"/>
      <c r="C539" s="44"/>
      <c r="D539" s="44"/>
      <c r="E539" s="51"/>
      <c r="F539" s="261"/>
      <c r="G539" s="22"/>
    </row>
    <row r="540" ht="15.75" customHeight="1">
      <c r="A540" s="50"/>
      <c r="B540" s="44"/>
      <c r="C540" s="44"/>
      <c r="D540" s="44"/>
      <c r="E540" s="51"/>
      <c r="F540" s="261"/>
      <c r="G540" s="22"/>
    </row>
    <row r="541" ht="15.75" customHeight="1">
      <c r="A541" s="50"/>
      <c r="B541" s="44"/>
      <c r="C541" s="44"/>
      <c r="D541" s="44"/>
      <c r="E541" s="51"/>
      <c r="F541" s="261"/>
      <c r="G541" s="22"/>
    </row>
    <row r="542" ht="15.75" customHeight="1">
      <c r="A542" s="50"/>
      <c r="B542" s="44"/>
      <c r="C542" s="44"/>
      <c r="D542" s="44"/>
      <c r="E542" s="51"/>
      <c r="F542" s="261"/>
      <c r="G542" s="22"/>
    </row>
    <row r="543" ht="15.75" customHeight="1">
      <c r="A543" s="50"/>
      <c r="B543" s="44"/>
      <c r="C543" s="44"/>
      <c r="D543" s="44"/>
      <c r="E543" s="51"/>
      <c r="F543" s="261"/>
      <c r="G543" s="22"/>
    </row>
    <row r="544" ht="15.75" customHeight="1">
      <c r="A544" s="50"/>
      <c r="B544" s="44"/>
      <c r="C544" s="44"/>
      <c r="D544" s="44"/>
      <c r="E544" s="51"/>
      <c r="F544" s="261"/>
      <c r="G544" s="22"/>
    </row>
    <row r="545" ht="15.75" customHeight="1">
      <c r="A545" s="50"/>
      <c r="B545" s="44"/>
      <c r="C545" s="44"/>
      <c r="D545" s="44"/>
      <c r="E545" s="51"/>
      <c r="F545" s="261"/>
      <c r="G545" s="22"/>
    </row>
    <row r="546" ht="15.75" customHeight="1">
      <c r="A546" s="50"/>
      <c r="B546" s="44"/>
      <c r="C546" s="44"/>
      <c r="D546" s="44"/>
      <c r="E546" s="51"/>
      <c r="F546" s="261"/>
      <c r="G546" s="22"/>
    </row>
    <row r="547" ht="15.75" customHeight="1">
      <c r="A547" s="50"/>
      <c r="B547" s="44"/>
      <c r="C547" s="44"/>
      <c r="D547" s="44"/>
      <c r="E547" s="51"/>
      <c r="F547" s="261"/>
      <c r="G547" s="22"/>
    </row>
    <row r="548" ht="15.75" customHeight="1">
      <c r="A548" s="50"/>
      <c r="B548" s="44"/>
      <c r="C548" s="44"/>
      <c r="D548" s="44"/>
      <c r="E548" s="51"/>
      <c r="F548" s="261"/>
      <c r="G548" s="22"/>
    </row>
    <row r="549" ht="15.75" customHeight="1">
      <c r="A549" s="50"/>
      <c r="B549" s="44"/>
      <c r="C549" s="44"/>
      <c r="D549" s="44"/>
      <c r="E549" s="51"/>
      <c r="F549" s="261"/>
      <c r="G549" s="22"/>
    </row>
    <row r="550" ht="15.75" customHeight="1">
      <c r="A550" s="50"/>
      <c r="B550" s="44"/>
      <c r="C550" s="44"/>
      <c r="D550" s="44"/>
      <c r="E550" s="51"/>
      <c r="F550" s="261"/>
      <c r="G550" s="22"/>
    </row>
    <row r="551" ht="15.75" customHeight="1">
      <c r="A551" s="50"/>
      <c r="B551" s="44"/>
      <c r="C551" s="44"/>
      <c r="D551" s="44"/>
      <c r="E551" s="51"/>
      <c r="F551" s="261"/>
      <c r="G551" s="22"/>
    </row>
    <row r="552" ht="15.75" customHeight="1">
      <c r="A552" s="50"/>
      <c r="B552" s="44"/>
      <c r="C552" s="44"/>
      <c r="D552" s="44"/>
      <c r="E552" s="51"/>
      <c r="F552" s="261"/>
      <c r="G552" s="22"/>
    </row>
    <row r="553" ht="15.75" customHeight="1">
      <c r="A553" s="50"/>
      <c r="B553" s="44"/>
      <c r="C553" s="44"/>
      <c r="D553" s="44"/>
      <c r="E553" s="51"/>
      <c r="F553" s="261"/>
      <c r="G553" s="22"/>
    </row>
    <row r="554" ht="15.75" customHeight="1">
      <c r="A554" s="50"/>
      <c r="B554" s="44"/>
      <c r="C554" s="44"/>
      <c r="D554" s="44"/>
      <c r="E554" s="51"/>
      <c r="F554" s="261"/>
      <c r="G554" s="22"/>
    </row>
    <row r="555" ht="15.75" customHeight="1">
      <c r="A555" s="50"/>
      <c r="B555" s="44"/>
      <c r="C555" s="44"/>
      <c r="D555" s="44"/>
      <c r="E555" s="51"/>
      <c r="F555" s="261"/>
      <c r="G555" s="22"/>
    </row>
    <row r="556" ht="15.75" customHeight="1">
      <c r="A556" s="50"/>
      <c r="B556" s="44"/>
      <c r="C556" s="44"/>
      <c r="D556" s="44"/>
      <c r="E556" s="51"/>
      <c r="F556" s="261"/>
      <c r="G556" s="22"/>
    </row>
    <row r="557" ht="15.75" customHeight="1">
      <c r="A557" s="50"/>
      <c r="B557" s="44"/>
      <c r="C557" s="44"/>
      <c r="D557" s="44"/>
      <c r="E557" s="51"/>
      <c r="F557" s="261"/>
      <c r="G557" s="22"/>
    </row>
    <row r="558" ht="15.75" customHeight="1">
      <c r="A558" s="50"/>
      <c r="B558" s="44"/>
      <c r="C558" s="44"/>
      <c r="D558" s="44"/>
      <c r="E558" s="51"/>
      <c r="F558" s="261"/>
      <c r="G558" s="22"/>
    </row>
    <row r="559" ht="15.75" customHeight="1">
      <c r="A559" s="50"/>
      <c r="B559" s="44"/>
      <c r="C559" s="44"/>
      <c r="D559" s="44"/>
      <c r="E559" s="51"/>
      <c r="F559" s="261"/>
      <c r="G559" s="22"/>
    </row>
    <row r="560" ht="15.75" customHeight="1">
      <c r="A560" s="50"/>
      <c r="B560" s="44"/>
      <c r="C560" s="44"/>
      <c r="D560" s="44"/>
      <c r="E560" s="51"/>
      <c r="F560" s="261"/>
      <c r="G560" s="22"/>
    </row>
    <row r="561" ht="15.75" customHeight="1">
      <c r="A561" s="50"/>
      <c r="B561" s="44"/>
      <c r="C561" s="44"/>
      <c r="D561" s="44"/>
      <c r="E561" s="51"/>
      <c r="F561" s="261"/>
      <c r="G561" s="22"/>
    </row>
    <row r="562" ht="15.75" customHeight="1">
      <c r="A562" s="50"/>
      <c r="B562" s="44"/>
      <c r="C562" s="44"/>
      <c r="D562" s="44"/>
      <c r="E562" s="51"/>
      <c r="F562" s="261"/>
      <c r="G562" s="22"/>
    </row>
    <row r="563" ht="15.75" customHeight="1">
      <c r="A563" s="50"/>
      <c r="B563" s="44"/>
      <c r="C563" s="44"/>
      <c r="D563" s="44"/>
      <c r="E563" s="51"/>
      <c r="F563" s="261"/>
      <c r="G563" s="22"/>
    </row>
    <row r="564" ht="15.75" customHeight="1">
      <c r="A564" s="50"/>
      <c r="B564" s="44"/>
      <c r="C564" s="44"/>
      <c r="D564" s="44"/>
      <c r="E564" s="51"/>
      <c r="F564" s="261"/>
      <c r="G564" s="22"/>
    </row>
    <row r="565" ht="15.75" customHeight="1">
      <c r="A565" s="50"/>
      <c r="B565" s="44"/>
      <c r="C565" s="44"/>
      <c r="D565" s="44"/>
      <c r="E565" s="51"/>
      <c r="F565" s="261"/>
      <c r="G565" s="22"/>
    </row>
    <row r="566" ht="15.75" customHeight="1">
      <c r="A566" s="50"/>
      <c r="B566" s="44"/>
      <c r="C566" s="44"/>
      <c r="D566" s="44"/>
      <c r="E566" s="51"/>
      <c r="F566" s="261"/>
      <c r="G566" s="22"/>
    </row>
    <row r="567" ht="15.75" customHeight="1">
      <c r="A567" s="50"/>
      <c r="B567" s="44"/>
      <c r="C567" s="44"/>
      <c r="D567" s="44"/>
      <c r="E567" s="51"/>
      <c r="F567" s="261"/>
      <c r="G567" s="22"/>
    </row>
    <row r="568" ht="15.75" customHeight="1">
      <c r="A568" s="50"/>
      <c r="B568" s="44"/>
      <c r="C568" s="44"/>
      <c r="D568" s="44"/>
      <c r="E568" s="51"/>
      <c r="F568" s="261"/>
      <c r="G568" s="22"/>
    </row>
    <row r="569" ht="15.75" customHeight="1">
      <c r="A569" s="50"/>
      <c r="B569" s="44"/>
      <c r="C569" s="44"/>
      <c r="D569" s="44"/>
      <c r="E569" s="51"/>
      <c r="F569" s="261"/>
      <c r="G569" s="22"/>
    </row>
    <row r="570" ht="15.75" customHeight="1">
      <c r="A570" s="50"/>
      <c r="B570" s="44"/>
      <c r="C570" s="44"/>
      <c r="D570" s="44"/>
      <c r="E570" s="51"/>
      <c r="F570" s="261"/>
      <c r="G570" s="22"/>
    </row>
    <row r="571" ht="15.75" customHeight="1">
      <c r="A571" s="50"/>
      <c r="B571" s="44"/>
      <c r="C571" s="44"/>
      <c r="D571" s="44"/>
      <c r="E571" s="51"/>
      <c r="F571" s="261"/>
      <c r="G571" s="22"/>
    </row>
    <row r="572" ht="15.75" customHeight="1">
      <c r="A572" s="50"/>
      <c r="B572" s="44"/>
      <c r="C572" s="44"/>
      <c r="D572" s="44"/>
      <c r="E572" s="51"/>
      <c r="F572" s="261"/>
      <c r="G572" s="22"/>
    </row>
    <row r="573" ht="15.75" customHeight="1">
      <c r="A573" s="50"/>
      <c r="B573" s="44"/>
      <c r="C573" s="44"/>
      <c r="D573" s="44"/>
      <c r="E573" s="51"/>
      <c r="F573" s="261"/>
      <c r="G573" s="22"/>
    </row>
    <row r="574" ht="15.75" customHeight="1">
      <c r="A574" s="50"/>
      <c r="B574" s="44"/>
      <c r="C574" s="44"/>
      <c r="D574" s="44"/>
      <c r="E574" s="51"/>
      <c r="F574" s="261"/>
      <c r="G574" s="22"/>
    </row>
    <row r="575" ht="15.75" customHeight="1">
      <c r="A575" s="50"/>
      <c r="B575" s="44"/>
      <c r="C575" s="44"/>
      <c r="D575" s="44"/>
      <c r="E575" s="51"/>
      <c r="F575" s="261"/>
      <c r="G575" s="22"/>
    </row>
    <row r="576" ht="15.75" customHeight="1">
      <c r="A576" s="50"/>
      <c r="B576" s="44"/>
      <c r="C576" s="44"/>
      <c r="D576" s="44"/>
      <c r="E576" s="51"/>
      <c r="F576" s="261"/>
      <c r="G576" s="22"/>
    </row>
    <row r="577" ht="15.75" customHeight="1">
      <c r="A577" s="50"/>
      <c r="B577" s="44"/>
      <c r="C577" s="44"/>
      <c r="D577" s="44"/>
      <c r="E577" s="51"/>
      <c r="F577" s="261"/>
      <c r="G577" s="22"/>
    </row>
    <row r="578" ht="15.75" customHeight="1">
      <c r="A578" s="50"/>
      <c r="B578" s="44"/>
      <c r="C578" s="44"/>
      <c r="D578" s="44"/>
      <c r="E578" s="51"/>
      <c r="F578" s="261"/>
      <c r="G578" s="22"/>
    </row>
    <row r="579" ht="15.75" customHeight="1">
      <c r="A579" s="50"/>
      <c r="B579" s="44"/>
      <c r="C579" s="44"/>
      <c r="D579" s="44"/>
      <c r="E579" s="51"/>
      <c r="F579" s="261"/>
      <c r="G579" s="22"/>
    </row>
    <row r="580" ht="15.75" customHeight="1">
      <c r="A580" s="50"/>
      <c r="B580" s="44"/>
      <c r="C580" s="44"/>
      <c r="D580" s="44"/>
      <c r="E580" s="51"/>
      <c r="F580" s="261"/>
      <c r="G580" s="22"/>
    </row>
    <row r="581" ht="15.75" customHeight="1">
      <c r="A581" s="50"/>
      <c r="B581" s="44"/>
      <c r="C581" s="44"/>
      <c r="D581" s="44"/>
      <c r="E581" s="51"/>
      <c r="F581" s="261"/>
      <c r="G581" s="22"/>
    </row>
    <row r="582" ht="15.75" customHeight="1">
      <c r="A582" s="50"/>
      <c r="B582" s="44"/>
      <c r="C582" s="44"/>
      <c r="D582" s="44"/>
      <c r="E582" s="51"/>
      <c r="F582" s="261"/>
      <c r="G582" s="22"/>
    </row>
    <row r="583" ht="15.75" customHeight="1">
      <c r="A583" s="50"/>
      <c r="B583" s="44"/>
      <c r="C583" s="44"/>
      <c r="D583" s="44"/>
      <c r="E583" s="51"/>
      <c r="F583" s="261"/>
      <c r="G583" s="22"/>
    </row>
    <row r="584" ht="15.75" customHeight="1">
      <c r="A584" s="50"/>
      <c r="B584" s="44"/>
      <c r="C584" s="44"/>
      <c r="D584" s="44"/>
      <c r="E584" s="51"/>
      <c r="F584" s="261"/>
      <c r="G584" s="22"/>
    </row>
    <row r="585" ht="15.75" customHeight="1">
      <c r="A585" s="50"/>
      <c r="B585" s="44"/>
      <c r="C585" s="44"/>
      <c r="D585" s="44"/>
      <c r="E585" s="51"/>
      <c r="F585" s="261"/>
      <c r="G585" s="22"/>
    </row>
    <row r="586" ht="15.75" customHeight="1">
      <c r="A586" s="50"/>
      <c r="B586" s="44"/>
      <c r="C586" s="44"/>
      <c r="D586" s="44"/>
      <c r="E586" s="51"/>
      <c r="F586" s="261"/>
      <c r="G586" s="22"/>
    </row>
    <row r="587" ht="15.75" customHeight="1">
      <c r="A587" s="50"/>
      <c r="B587" s="44"/>
      <c r="C587" s="44"/>
      <c r="D587" s="44"/>
      <c r="E587" s="51"/>
      <c r="F587" s="261"/>
      <c r="G587" s="22"/>
    </row>
    <row r="588" ht="15.75" customHeight="1">
      <c r="A588" s="50"/>
      <c r="B588" s="44"/>
      <c r="C588" s="44"/>
      <c r="D588" s="44"/>
      <c r="E588" s="51"/>
      <c r="F588" s="261"/>
      <c r="G588" s="22"/>
    </row>
    <row r="589" ht="15.75" customHeight="1">
      <c r="A589" s="50"/>
      <c r="B589" s="44"/>
      <c r="C589" s="44"/>
      <c r="D589" s="44"/>
      <c r="E589" s="51"/>
      <c r="F589" s="261"/>
      <c r="G589" s="22"/>
    </row>
    <row r="590" ht="15.75" customHeight="1">
      <c r="A590" s="50"/>
      <c r="B590" s="44"/>
      <c r="C590" s="44"/>
      <c r="D590" s="44"/>
      <c r="E590" s="51"/>
      <c r="F590" s="261"/>
      <c r="G590" s="22"/>
    </row>
    <row r="591" ht="15.75" customHeight="1">
      <c r="A591" s="50"/>
      <c r="B591" s="44"/>
      <c r="C591" s="44"/>
      <c r="D591" s="44"/>
      <c r="E591" s="51"/>
      <c r="F591" s="261"/>
      <c r="G591" s="22"/>
    </row>
    <row r="592" ht="15.75" customHeight="1">
      <c r="A592" s="50"/>
      <c r="B592" s="44"/>
      <c r="C592" s="44"/>
      <c r="D592" s="44"/>
      <c r="E592" s="51"/>
      <c r="F592" s="261"/>
      <c r="G592" s="22"/>
    </row>
    <row r="593" ht="15.75" customHeight="1">
      <c r="A593" s="50"/>
      <c r="B593" s="44"/>
      <c r="C593" s="44"/>
      <c r="D593" s="44"/>
      <c r="E593" s="51"/>
      <c r="F593" s="261"/>
      <c r="G593" s="22"/>
    </row>
    <row r="594" ht="15.75" customHeight="1">
      <c r="A594" s="50"/>
      <c r="B594" s="44"/>
      <c r="C594" s="44"/>
      <c r="D594" s="44"/>
      <c r="E594" s="51"/>
      <c r="F594" s="261"/>
      <c r="G594" s="22"/>
    </row>
    <row r="595" ht="15.75" customHeight="1">
      <c r="A595" s="50"/>
      <c r="B595" s="44"/>
      <c r="C595" s="44"/>
      <c r="D595" s="44"/>
      <c r="E595" s="51"/>
      <c r="F595" s="261"/>
      <c r="G595" s="22"/>
    </row>
    <row r="596" ht="15.75" customHeight="1">
      <c r="A596" s="50"/>
      <c r="B596" s="44"/>
      <c r="C596" s="44"/>
      <c r="D596" s="44"/>
      <c r="E596" s="51"/>
      <c r="F596" s="261"/>
      <c r="G596" s="22"/>
    </row>
    <row r="597" ht="15.75" customHeight="1">
      <c r="A597" s="50"/>
      <c r="B597" s="44"/>
      <c r="C597" s="44"/>
      <c r="D597" s="44"/>
      <c r="E597" s="51"/>
      <c r="F597" s="261"/>
      <c r="G597" s="22"/>
    </row>
    <row r="598" ht="15.75" customHeight="1">
      <c r="A598" s="50"/>
      <c r="B598" s="44"/>
      <c r="C598" s="44"/>
      <c r="D598" s="44"/>
      <c r="E598" s="51"/>
      <c r="F598" s="261"/>
      <c r="G598" s="22"/>
    </row>
    <row r="599" ht="15.75" customHeight="1">
      <c r="A599" s="50"/>
      <c r="B599" s="44"/>
      <c r="C599" s="44"/>
      <c r="D599" s="44"/>
      <c r="E599" s="51"/>
      <c r="F599" s="261"/>
      <c r="G599" s="22"/>
    </row>
    <row r="600" ht="15.75" customHeight="1">
      <c r="A600" s="50"/>
      <c r="B600" s="44"/>
      <c r="C600" s="44"/>
      <c r="D600" s="44"/>
      <c r="E600" s="51"/>
      <c r="F600" s="261"/>
      <c r="G600" s="22"/>
    </row>
    <row r="601" ht="15.75" customHeight="1">
      <c r="A601" s="50"/>
      <c r="B601" s="44"/>
      <c r="C601" s="44"/>
      <c r="D601" s="44"/>
      <c r="E601" s="51"/>
      <c r="F601" s="261"/>
      <c r="G601" s="22"/>
    </row>
    <row r="602" ht="15.75" customHeight="1">
      <c r="A602" s="50"/>
      <c r="B602" s="44"/>
      <c r="C602" s="44"/>
      <c r="D602" s="44"/>
      <c r="E602" s="51"/>
      <c r="F602" s="261"/>
      <c r="G602" s="22"/>
    </row>
    <row r="603" ht="15.75" customHeight="1">
      <c r="A603" s="50"/>
      <c r="B603" s="44"/>
      <c r="C603" s="44"/>
      <c r="D603" s="44"/>
      <c r="E603" s="51"/>
      <c r="F603" s="261"/>
      <c r="G603" s="22"/>
    </row>
    <row r="604" ht="15.75" customHeight="1">
      <c r="A604" s="50"/>
      <c r="B604" s="44"/>
      <c r="C604" s="44"/>
      <c r="D604" s="44"/>
      <c r="E604" s="51"/>
      <c r="F604" s="261"/>
      <c r="G604" s="22"/>
    </row>
    <row r="605" ht="15.75" customHeight="1">
      <c r="A605" s="50"/>
      <c r="B605" s="44"/>
      <c r="C605" s="44"/>
      <c r="D605" s="44"/>
      <c r="E605" s="51"/>
      <c r="F605" s="261"/>
      <c r="G605" s="22"/>
    </row>
    <row r="606" ht="15.75" customHeight="1">
      <c r="A606" s="50"/>
      <c r="B606" s="44"/>
      <c r="C606" s="44"/>
      <c r="D606" s="44"/>
      <c r="E606" s="51"/>
      <c r="F606" s="261"/>
      <c r="G606" s="22"/>
    </row>
    <row r="607" ht="15.75" customHeight="1">
      <c r="A607" s="50"/>
      <c r="B607" s="44"/>
      <c r="C607" s="44"/>
      <c r="D607" s="44"/>
      <c r="E607" s="51"/>
      <c r="F607" s="261"/>
      <c r="G607" s="22"/>
    </row>
    <row r="608" ht="15.75" customHeight="1">
      <c r="A608" s="50"/>
      <c r="B608" s="44"/>
      <c r="C608" s="44"/>
      <c r="D608" s="44"/>
      <c r="E608" s="51"/>
      <c r="F608" s="261"/>
      <c r="G608" s="22"/>
    </row>
    <row r="609" ht="15.75" customHeight="1">
      <c r="A609" s="50"/>
      <c r="B609" s="44"/>
      <c r="C609" s="44"/>
      <c r="D609" s="44"/>
      <c r="E609" s="51"/>
      <c r="F609" s="261"/>
      <c r="G609" s="22"/>
    </row>
    <row r="610" ht="15.75" customHeight="1">
      <c r="A610" s="50"/>
      <c r="B610" s="44"/>
      <c r="C610" s="44"/>
      <c r="D610" s="44"/>
      <c r="E610" s="51"/>
      <c r="F610" s="261"/>
      <c r="G610" s="22"/>
    </row>
    <row r="611" ht="15.75" customHeight="1">
      <c r="A611" s="50"/>
      <c r="B611" s="44"/>
      <c r="C611" s="44"/>
      <c r="D611" s="44"/>
      <c r="E611" s="51"/>
      <c r="F611" s="261"/>
      <c r="G611" s="22"/>
    </row>
    <row r="612" ht="15.75" customHeight="1">
      <c r="A612" s="50"/>
      <c r="B612" s="44"/>
      <c r="C612" s="44"/>
      <c r="D612" s="44"/>
      <c r="E612" s="51"/>
      <c r="F612" s="261"/>
      <c r="G612" s="22"/>
    </row>
    <row r="613" ht="15.75" customHeight="1">
      <c r="A613" s="50"/>
      <c r="B613" s="44"/>
      <c r="C613" s="44"/>
      <c r="D613" s="44"/>
      <c r="E613" s="51"/>
      <c r="F613" s="261"/>
      <c r="G613" s="22"/>
    </row>
    <row r="614" ht="15.75" customHeight="1">
      <c r="A614" s="50"/>
      <c r="B614" s="44"/>
      <c r="C614" s="44"/>
      <c r="D614" s="44"/>
      <c r="E614" s="51"/>
      <c r="F614" s="261"/>
      <c r="G614" s="22"/>
    </row>
    <row r="615" ht="15.75" customHeight="1">
      <c r="A615" s="50"/>
      <c r="B615" s="44"/>
      <c r="C615" s="44"/>
      <c r="D615" s="44"/>
      <c r="E615" s="51"/>
      <c r="F615" s="261"/>
      <c r="G615" s="22"/>
    </row>
    <row r="616" ht="15.75" customHeight="1">
      <c r="A616" s="50"/>
      <c r="B616" s="44"/>
      <c r="C616" s="44"/>
      <c r="D616" s="44"/>
      <c r="E616" s="51"/>
      <c r="F616" s="261"/>
      <c r="G616" s="22"/>
    </row>
    <row r="617" ht="15.75" customHeight="1">
      <c r="A617" s="50"/>
      <c r="B617" s="44"/>
      <c r="C617" s="44"/>
      <c r="D617" s="44"/>
      <c r="E617" s="51"/>
      <c r="F617" s="261"/>
      <c r="G617" s="22"/>
    </row>
    <row r="618" ht="15.75" customHeight="1">
      <c r="A618" s="50"/>
      <c r="B618" s="44"/>
      <c r="C618" s="44"/>
      <c r="D618" s="44"/>
      <c r="E618" s="51"/>
      <c r="F618" s="261"/>
      <c r="G618" s="22"/>
    </row>
    <row r="619" ht="15.75" customHeight="1">
      <c r="A619" s="50"/>
      <c r="B619" s="44"/>
      <c r="C619" s="44"/>
      <c r="D619" s="44"/>
      <c r="E619" s="51"/>
      <c r="F619" s="261"/>
      <c r="G619" s="22"/>
    </row>
    <row r="620" ht="15.75" customHeight="1">
      <c r="A620" s="50"/>
      <c r="B620" s="44"/>
      <c r="C620" s="44"/>
      <c r="D620" s="44"/>
      <c r="E620" s="51"/>
      <c r="F620" s="261"/>
      <c r="G620" s="22"/>
    </row>
    <row r="621" ht="15.75" customHeight="1">
      <c r="A621" s="50"/>
      <c r="B621" s="44"/>
      <c r="C621" s="44"/>
      <c r="D621" s="44"/>
      <c r="E621" s="51"/>
      <c r="F621" s="261"/>
      <c r="G621" s="22"/>
    </row>
    <row r="622" ht="15.75" customHeight="1">
      <c r="A622" s="50"/>
      <c r="B622" s="44"/>
      <c r="C622" s="44"/>
      <c r="D622" s="44"/>
      <c r="E622" s="51"/>
      <c r="F622" s="261"/>
      <c r="G622" s="22"/>
    </row>
    <row r="623" ht="15.75" customHeight="1">
      <c r="A623" s="50"/>
      <c r="B623" s="44"/>
      <c r="C623" s="44"/>
      <c r="D623" s="44"/>
      <c r="E623" s="51"/>
      <c r="F623" s="261"/>
      <c r="G623" s="22"/>
    </row>
    <row r="624" ht="15.75" customHeight="1">
      <c r="A624" s="50"/>
      <c r="B624" s="44"/>
      <c r="C624" s="44"/>
      <c r="D624" s="44"/>
      <c r="E624" s="51"/>
      <c r="F624" s="261"/>
      <c r="G624" s="22"/>
    </row>
    <row r="625" ht="15.75" customHeight="1">
      <c r="A625" s="50"/>
      <c r="B625" s="44"/>
      <c r="C625" s="44"/>
      <c r="D625" s="44"/>
      <c r="E625" s="51"/>
      <c r="F625" s="261"/>
      <c r="G625" s="22"/>
    </row>
    <row r="626" ht="15.75" customHeight="1">
      <c r="A626" s="50"/>
      <c r="B626" s="44"/>
      <c r="C626" s="44"/>
      <c r="D626" s="44"/>
      <c r="E626" s="51"/>
      <c r="F626" s="261"/>
      <c r="G626" s="22"/>
    </row>
    <row r="627" ht="15.75" customHeight="1">
      <c r="A627" s="50"/>
      <c r="B627" s="44"/>
      <c r="C627" s="44"/>
      <c r="D627" s="44"/>
      <c r="E627" s="51"/>
      <c r="F627" s="261"/>
      <c r="G627" s="22"/>
    </row>
    <row r="628" ht="15.75" customHeight="1">
      <c r="A628" s="50"/>
      <c r="B628" s="44"/>
      <c r="C628" s="44"/>
      <c r="D628" s="44"/>
      <c r="E628" s="51"/>
      <c r="F628" s="261"/>
      <c r="G628" s="22"/>
    </row>
    <row r="629" ht="15.75" customHeight="1">
      <c r="A629" s="50"/>
      <c r="B629" s="44"/>
      <c r="C629" s="44"/>
      <c r="D629" s="44"/>
      <c r="E629" s="51"/>
      <c r="F629" s="261"/>
      <c r="G629" s="22"/>
    </row>
    <row r="630" ht="15.75" customHeight="1">
      <c r="A630" s="50"/>
      <c r="B630" s="44"/>
      <c r="C630" s="44"/>
      <c r="D630" s="44"/>
      <c r="E630" s="51"/>
      <c r="F630" s="261"/>
      <c r="G630" s="22"/>
    </row>
    <row r="631" ht="15.75" customHeight="1">
      <c r="A631" s="50"/>
      <c r="B631" s="44"/>
      <c r="C631" s="44"/>
      <c r="D631" s="44"/>
      <c r="E631" s="51"/>
      <c r="F631" s="261"/>
      <c r="G631" s="22"/>
    </row>
    <row r="632" ht="15.75" customHeight="1">
      <c r="A632" s="50"/>
      <c r="B632" s="44"/>
      <c r="C632" s="44"/>
      <c r="D632" s="44"/>
      <c r="E632" s="51"/>
      <c r="F632" s="261"/>
      <c r="G632" s="22"/>
    </row>
    <row r="633" ht="15.75" customHeight="1">
      <c r="A633" s="50"/>
      <c r="B633" s="44"/>
      <c r="C633" s="44"/>
      <c r="D633" s="44"/>
      <c r="E633" s="51"/>
      <c r="F633" s="261"/>
      <c r="G633" s="22"/>
    </row>
    <row r="634" ht="15.75" customHeight="1">
      <c r="A634" s="50"/>
      <c r="B634" s="44"/>
      <c r="C634" s="44"/>
      <c r="D634" s="44"/>
      <c r="E634" s="51"/>
      <c r="F634" s="261"/>
      <c r="G634" s="22"/>
    </row>
    <row r="635" ht="15.75" customHeight="1">
      <c r="A635" s="50"/>
      <c r="B635" s="44"/>
      <c r="C635" s="44"/>
      <c r="D635" s="44"/>
      <c r="E635" s="51"/>
      <c r="F635" s="261"/>
      <c r="G635" s="22"/>
    </row>
    <row r="636" ht="15.75" customHeight="1">
      <c r="A636" s="50"/>
      <c r="B636" s="44"/>
      <c r="C636" s="44"/>
      <c r="D636" s="44"/>
      <c r="E636" s="51"/>
      <c r="F636" s="261"/>
      <c r="G636" s="22"/>
    </row>
    <row r="637" ht="15.75" customHeight="1">
      <c r="A637" s="50"/>
      <c r="B637" s="44"/>
      <c r="C637" s="44"/>
      <c r="D637" s="44"/>
      <c r="E637" s="51"/>
      <c r="F637" s="261"/>
      <c r="G637" s="22"/>
    </row>
    <row r="638" ht="15.75" customHeight="1">
      <c r="A638" s="50"/>
      <c r="B638" s="44"/>
      <c r="C638" s="44"/>
      <c r="D638" s="44"/>
      <c r="E638" s="51"/>
      <c r="F638" s="261"/>
      <c r="G638" s="22"/>
    </row>
    <row r="639" ht="15.75" customHeight="1">
      <c r="A639" s="50"/>
      <c r="B639" s="44"/>
      <c r="C639" s="44"/>
      <c r="D639" s="44"/>
      <c r="E639" s="51"/>
      <c r="F639" s="261"/>
      <c r="G639" s="22"/>
    </row>
    <row r="640" ht="15.75" customHeight="1">
      <c r="A640" s="50"/>
      <c r="B640" s="44"/>
      <c r="C640" s="44"/>
      <c r="D640" s="44"/>
      <c r="E640" s="51"/>
      <c r="F640" s="261"/>
      <c r="G640" s="22"/>
    </row>
    <row r="641" ht="15.75" customHeight="1">
      <c r="A641" s="50"/>
      <c r="B641" s="44"/>
      <c r="C641" s="44"/>
      <c r="D641" s="44"/>
      <c r="E641" s="51"/>
      <c r="F641" s="261"/>
      <c r="G641" s="22"/>
    </row>
    <row r="642" ht="15.75" customHeight="1">
      <c r="A642" s="50"/>
      <c r="B642" s="44"/>
      <c r="C642" s="44"/>
      <c r="D642" s="44"/>
      <c r="E642" s="51"/>
      <c r="F642" s="261"/>
      <c r="G642" s="22"/>
    </row>
    <row r="643" ht="15.75" customHeight="1">
      <c r="A643" s="50"/>
      <c r="B643" s="44"/>
      <c r="C643" s="44"/>
      <c r="D643" s="44"/>
      <c r="E643" s="51"/>
      <c r="F643" s="261"/>
      <c r="G643" s="22"/>
    </row>
    <row r="644" ht="15.75" customHeight="1">
      <c r="A644" s="50"/>
      <c r="B644" s="44"/>
      <c r="C644" s="44"/>
      <c r="D644" s="44"/>
      <c r="E644" s="51"/>
      <c r="F644" s="261"/>
      <c r="G644" s="22"/>
    </row>
    <row r="645" ht="15.75" customHeight="1">
      <c r="A645" s="50"/>
      <c r="B645" s="44"/>
      <c r="C645" s="44"/>
      <c r="D645" s="44"/>
      <c r="E645" s="51"/>
      <c r="F645" s="261"/>
      <c r="G645" s="22"/>
    </row>
    <row r="646" ht="15.75" customHeight="1">
      <c r="A646" s="50"/>
      <c r="B646" s="44"/>
      <c r="C646" s="44"/>
      <c r="D646" s="44"/>
      <c r="E646" s="51"/>
      <c r="F646" s="261"/>
      <c r="G646" s="22"/>
    </row>
    <row r="647" ht="15.75" customHeight="1">
      <c r="A647" s="50"/>
      <c r="B647" s="44"/>
      <c r="C647" s="44"/>
      <c r="D647" s="44"/>
      <c r="E647" s="51"/>
      <c r="F647" s="261"/>
      <c r="G647" s="22"/>
    </row>
    <row r="648" ht="15.75" customHeight="1">
      <c r="A648" s="50"/>
      <c r="B648" s="44"/>
      <c r="C648" s="44"/>
      <c r="D648" s="44"/>
      <c r="E648" s="51"/>
      <c r="F648" s="261"/>
      <c r="G648" s="22"/>
    </row>
    <row r="649" ht="15.75" customHeight="1">
      <c r="A649" s="50"/>
      <c r="B649" s="44"/>
      <c r="C649" s="44"/>
      <c r="D649" s="44"/>
      <c r="E649" s="51"/>
      <c r="F649" s="261"/>
      <c r="G649" s="22"/>
    </row>
    <row r="650" ht="15.75" customHeight="1">
      <c r="A650" s="50"/>
      <c r="B650" s="44"/>
      <c r="C650" s="44"/>
      <c r="D650" s="44"/>
      <c r="E650" s="51"/>
      <c r="F650" s="261"/>
      <c r="G650" s="22"/>
    </row>
    <row r="651" ht="15.75" customHeight="1">
      <c r="A651" s="50"/>
      <c r="B651" s="44"/>
      <c r="C651" s="44"/>
      <c r="D651" s="44"/>
      <c r="E651" s="51"/>
      <c r="F651" s="261"/>
      <c r="G651" s="22"/>
    </row>
    <row r="652" ht="15.75" customHeight="1">
      <c r="A652" s="50"/>
      <c r="B652" s="44"/>
      <c r="C652" s="44"/>
      <c r="D652" s="44"/>
      <c r="E652" s="51"/>
      <c r="F652" s="261"/>
      <c r="G652" s="22"/>
    </row>
    <row r="653" ht="15.75" customHeight="1">
      <c r="A653" s="50"/>
      <c r="B653" s="44"/>
      <c r="C653" s="44"/>
      <c r="D653" s="44"/>
      <c r="E653" s="51"/>
      <c r="F653" s="261"/>
      <c r="G653" s="22"/>
    </row>
    <row r="654" ht="15.75" customHeight="1">
      <c r="A654" s="50"/>
      <c r="B654" s="44"/>
      <c r="C654" s="44"/>
      <c r="D654" s="44"/>
      <c r="E654" s="51"/>
      <c r="F654" s="261"/>
      <c r="G654" s="22"/>
    </row>
    <row r="655" ht="15.75" customHeight="1">
      <c r="A655" s="50"/>
      <c r="B655" s="44"/>
      <c r="C655" s="44"/>
      <c r="D655" s="44"/>
      <c r="E655" s="51"/>
      <c r="F655" s="261"/>
      <c r="G655" s="22"/>
    </row>
    <row r="656" ht="15.75" customHeight="1">
      <c r="A656" s="50"/>
      <c r="B656" s="44"/>
      <c r="C656" s="44"/>
      <c r="D656" s="44"/>
      <c r="E656" s="51"/>
      <c r="F656" s="261"/>
      <c r="G656" s="22"/>
    </row>
    <row r="657" ht="15.75" customHeight="1">
      <c r="A657" s="50"/>
      <c r="B657" s="44"/>
      <c r="C657" s="44"/>
      <c r="D657" s="44"/>
      <c r="E657" s="51"/>
      <c r="F657" s="261"/>
      <c r="G657" s="22"/>
    </row>
    <row r="658" ht="15.75" customHeight="1">
      <c r="A658" s="50"/>
      <c r="B658" s="44"/>
      <c r="C658" s="44"/>
      <c r="D658" s="44"/>
      <c r="E658" s="51"/>
      <c r="F658" s="261"/>
      <c r="G658" s="22"/>
    </row>
    <row r="659" ht="15.75" customHeight="1">
      <c r="A659" s="50"/>
      <c r="B659" s="44"/>
      <c r="C659" s="44"/>
      <c r="D659" s="44"/>
      <c r="E659" s="51"/>
      <c r="F659" s="261"/>
      <c r="G659" s="22"/>
    </row>
    <row r="660" ht="15.75" customHeight="1">
      <c r="A660" s="50"/>
      <c r="B660" s="44"/>
      <c r="C660" s="44"/>
      <c r="D660" s="44"/>
      <c r="E660" s="51"/>
      <c r="F660" s="261"/>
      <c r="G660" s="22"/>
    </row>
    <row r="661" ht="15.75" customHeight="1">
      <c r="A661" s="50"/>
      <c r="B661" s="44"/>
      <c r="C661" s="44"/>
      <c r="D661" s="44"/>
      <c r="E661" s="51"/>
      <c r="F661" s="261"/>
      <c r="G661" s="22"/>
    </row>
    <row r="662" ht="15.75" customHeight="1">
      <c r="A662" s="50"/>
      <c r="B662" s="44"/>
      <c r="C662" s="44"/>
      <c r="D662" s="44"/>
      <c r="E662" s="51"/>
      <c r="F662" s="261"/>
      <c r="G662" s="22"/>
    </row>
    <row r="663" ht="15.75" customHeight="1">
      <c r="A663" s="50"/>
      <c r="B663" s="44"/>
      <c r="C663" s="44"/>
      <c r="D663" s="44"/>
      <c r="E663" s="51"/>
      <c r="F663" s="261"/>
      <c r="G663" s="22"/>
    </row>
    <row r="664" ht="15.75" customHeight="1">
      <c r="A664" s="50"/>
      <c r="B664" s="44"/>
      <c r="C664" s="44"/>
      <c r="D664" s="44"/>
      <c r="E664" s="51"/>
      <c r="F664" s="261"/>
      <c r="G664" s="22"/>
    </row>
    <row r="665" ht="15.75" customHeight="1">
      <c r="A665" s="50"/>
      <c r="B665" s="44"/>
      <c r="C665" s="44"/>
      <c r="D665" s="44"/>
      <c r="E665" s="51"/>
      <c r="F665" s="261"/>
      <c r="G665" s="22"/>
    </row>
    <row r="666" ht="15.75" customHeight="1">
      <c r="A666" s="50"/>
      <c r="B666" s="44"/>
      <c r="C666" s="44"/>
      <c r="D666" s="44"/>
      <c r="E666" s="51"/>
      <c r="F666" s="261"/>
      <c r="G666" s="22"/>
    </row>
    <row r="667" ht="15.75" customHeight="1">
      <c r="A667" s="50"/>
      <c r="B667" s="44"/>
      <c r="C667" s="44"/>
      <c r="D667" s="44"/>
      <c r="E667" s="51"/>
      <c r="F667" s="261"/>
      <c r="G667" s="22"/>
    </row>
    <row r="668" ht="15.75" customHeight="1">
      <c r="A668" s="50"/>
      <c r="B668" s="44"/>
      <c r="C668" s="44"/>
      <c r="D668" s="44"/>
      <c r="E668" s="51"/>
      <c r="F668" s="261"/>
      <c r="G668" s="22"/>
    </row>
    <row r="669" ht="15.75" customHeight="1">
      <c r="A669" s="50"/>
      <c r="B669" s="44"/>
      <c r="C669" s="44"/>
      <c r="D669" s="44"/>
      <c r="E669" s="51"/>
      <c r="F669" s="261"/>
      <c r="G669" s="22"/>
    </row>
    <row r="670" ht="15.75" customHeight="1">
      <c r="A670" s="50"/>
      <c r="B670" s="44"/>
      <c r="C670" s="44"/>
      <c r="D670" s="44"/>
      <c r="E670" s="51"/>
      <c r="F670" s="261"/>
      <c r="G670" s="22"/>
    </row>
    <row r="671" ht="15.75" customHeight="1">
      <c r="A671" s="50"/>
      <c r="B671" s="44"/>
      <c r="C671" s="44"/>
      <c r="D671" s="44"/>
      <c r="E671" s="51"/>
      <c r="F671" s="261"/>
      <c r="G671" s="22"/>
    </row>
    <row r="672" ht="15.75" customHeight="1">
      <c r="A672" s="50"/>
      <c r="B672" s="44"/>
      <c r="C672" s="44"/>
      <c r="D672" s="44"/>
      <c r="E672" s="51"/>
      <c r="F672" s="261"/>
      <c r="G672" s="22"/>
    </row>
    <row r="673" ht="15.75" customHeight="1">
      <c r="A673" s="50"/>
      <c r="B673" s="44"/>
      <c r="C673" s="44"/>
      <c r="D673" s="44"/>
      <c r="E673" s="51"/>
      <c r="F673" s="261"/>
      <c r="G673" s="22"/>
    </row>
    <row r="674" ht="15.75" customHeight="1">
      <c r="A674" s="50"/>
      <c r="B674" s="44"/>
      <c r="C674" s="44"/>
      <c r="D674" s="44"/>
      <c r="E674" s="51"/>
      <c r="F674" s="261"/>
      <c r="G674" s="22"/>
    </row>
    <row r="675" ht="15.75" customHeight="1">
      <c r="A675" s="50"/>
      <c r="B675" s="44"/>
      <c r="C675" s="44"/>
      <c r="D675" s="44"/>
      <c r="E675" s="51"/>
      <c r="F675" s="261"/>
      <c r="G675" s="22"/>
    </row>
    <row r="676" ht="15.75" customHeight="1">
      <c r="A676" s="50"/>
      <c r="B676" s="44"/>
      <c r="C676" s="44"/>
      <c r="D676" s="44"/>
      <c r="E676" s="51"/>
      <c r="F676" s="261"/>
      <c r="G676" s="22"/>
    </row>
    <row r="677" ht="15.75" customHeight="1">
      <c r="A677" s="50"/>
      <c r="B677" s="44"/>
      <c r="C677" s="44"/>
      <c r="D677" s="44"/>
      <c r="E677" s="51"/>
      <c r="F677" s="261"/>
      <c r="G677" s="22"/>
    </row>
    <row r="678" ht="15.75" customHeight="1">
      <c r="A678" s="50"/>
      <c r="B678" s="44"/>
      <c r="C678" s="44"/>
      <c r="D678" s="44"/>
      <c r="E678" s="51"/>
      <c r="F678" s="261"/>
      <c r="G678" s="22"/>
    </row>
    <row r="679" ht="15.75" customHeight="1">
      <c r="A679" s="50"/>
      <c r="B679" s="44"/>
      <c r="C679" s="44"/>
      <c r="D679" s="44"/>
      <c r="E679" s="51"/>
      <c r="F679" s="261"/>
      <c r="G679" s="22"/>
    </row>
    <row r="680" ht="15.75" customHeight="1">
      <c r="A680" s="50"/>
      <c r="B680" s="44"/>
      <c r="C680" s="44"/>
      <c r="D680" s="44"/>
      <c r="E680" s="51"/>
      <c r="F680" s="261"/>
      <c r="G680" s="22"/>
    </row>
    <row r="681" ht="15.75" customHeight="1">
      <c r="A681" s="50"/>
      <c r="B681" s="44"/>
      <c r="C681" s="44"/>
      <c r="D681" s="44"/>
      <c r="E681" s="51"/>
      <c r="F681" s="261"/>
      <c r="G681" s="22"/>
    </row>
    <row r="682" ht="15.75" customHeight="1">
      <c r="A682" s="50"/>
      <c r="B682" s="44"/>
      <c r="C682" s="44"/>
      <c r="D682" s="44"/>
      <c r="E682" s="51"/>
      <c r="F682" s="261"/>
      <c r="G682" s="22"/>
    </row>
    <row r="683" ht="15.75" customHeight="1">
      <c r="A683" s="50"/>
      <c r="B683" s="44"/>
      <c r="C683" s="44"/>
      <c r="D683" s="44"/>
      <c r="E683" s="51"/>
      <c r="F683" s="261"/>
      <c r="G683" s="22"/>
    </row>
    <row r="684" ht="15.75" customHeight="1">
      <c r="A684" s="50"/>
      <c r="B684" s="44"/>
      <c r="C684" s="44"/>
      <c r="D684" s="44"/>
      <c r="E684" s="51"/>
      <c r="F684" s="261"/>
      <c r="G684" s="22"/>
    </row>
    <row r="685" ht="15.75" customHeight="1">
      <c r="A685" s="50"/>
      <c r="B685" s="44"/>
      <c r="C685" s="44"/>
      <c r="D685" s="44"/>
      <c r="E685" s="51"/>
      <c r="F685" s="261"/>
      <c r="G685" s="22"/>
    </row>
    <row r="686" ht="15.75" customHeight="1">
      <c r="A686" s="50"/>
      <c r="B686" s="44"/>
      <c r="C686" s="44"/>
      <c r="D686" s="44"/>
      <c r="E686" s="51"/>
      <c r="F686" s="261"/>
      <c r="G686" s="22"/>
    </row>
    <row r="687" ht="15.75" customHeight="1">
      <c r="A687" s="50"/>
      <c r="B687" s="44"/>
      <c r="C687" s="44"/>
      <c r="D687" s="44"/>
      <c r="E687" s="51"/>
      <c r="F687" s="261"/>
      <c r="G687" s="22"/>
    </row>
    <row r="688" ht="15.75" customHeight="1">
      <c r="A688" s="50"/>
      <c r="B688" s="44"/>
      <c r="C688" s="44"/>
      <c r="D688" s="44"/>
      <c r="E688" s="51"/>
      <c r="F688" s="261"/>
      <c r="G688" s="22"/>
    </row>
    <row r="689" ht="15.75" customHeight="1">
      <c r="A689" s="50"/>
      <c r="B689" s="44"/>
      <c r="C689" s="44"/>
      <c r="D689" s="44"/>
      <c r="E689" s="51"/>
      <c r="F689" s="261"/>
      <c r="G689" s="22"/>
    </row>
    <row r="690" ht="15.75" customHeight="1">
      <c r="A690" s="50"/>
      <c r="B690" s="44"/>
      <c r="C690" s="44"/>
      <c r="D690" s="44"/>
      <c r="E690" s="51"/>
      <c r="F690" s="261"/>
      <c r="G690" s="22"/>
    </row>
    <row r="691" ht="15.75" customHeight="1">
      <c r="A691" s="50"/>
      <c r="B691" s="44"/>
      <c r="C691" s="44"/>
      <c r="D691" s="44"/>
      <c r="E691" s="51"/>
      <c r="F691" s="261"/>
      <c r="G691" s="22"/>
    </row>
    <row r="692" ht="15.75" customHeight="1">
      <c r="A692" s="50"/>
      <c r="B692" s="44"/>
      <c r="C692" s="44"/>
      <c r="D692" s="44"/>
      <c r="E692" s="51"/>
      <c r="F692" s="261"/>
      <c r="G692" s="22"/>
    </row>
    <row r="693" ht="15.75" customHeight="1">
      <c r="A693" s="50"/>
      <c r="B693" s="44"/>
      <c r="C693" s="44"/>
      <c r="D693" s="44"/>
      <c r="E693" s="51"/>
      <c r="F693" s="261"/>
      <c r="G693" s="22"/>
    </row>
    <row r="694" ht="15.75" customHeight="1">
      <c r="A694" s="50"/>
      <c r="B694" s="44"/>
      <c r="C694" s="44"/>
      <c r="D694" s="44"/>
      <c r="E694" s="51"/>
      <c r="F694" s="261"/>
      <c r="G694" s="22"/>
    </row>
    <row r="695" ht="15.75" customHeight="1">
      <c r="A695" s="50"/>
      <c r="B695" s="44"/>
      <c r="C695" s="44"/>
      <c r="D695" s="44"/>
      <c r="E695" s="51"/>
      <c r="F695" s="261"/>
      <c r="G695" s="22"/>
    </row>
    <row r="696" ht="15.75" customHeight="1">
      <c r="A696" s="50"/>
      <c r="B696" s="44"/>
      <c r="C696" s="44"/>
      <c r="D696" s="44"/>
      <c r="E696" s="51"/>
      <c r="F696" s="261"/>
      <c r="G696" s="22"/>
    </row>
    <row r="697" ht="15.75" customHeight="1">
      <c r="A697" s="50"/>
      <c r="B697" s="44"/>
      <c r="C697" s="44"/>
      <c r="D697" s="44"/>
      <c r="E697" s="51"/>
      <c r="F697" s="261"/>
      <c r="G697" s="22"/>
    </row>
    <row r="698" ht="15.75" customHeight="1">
      <c r="A698" s="50"/>
      <c r="B698" s="44"/>
      <c r="C698" s="44"/>
      <c r="D698" s="44"/>
      <c r="E698" s="51"/>
      <c r="F698" s="261"/>
      <c r="G698" s="22"/>
    </row>
    <row r="699" ht="15.75" customHeight="1">
      <c r="A699" s="50"/>
      <c r="B699" s="44"/>
      <c r="C699" s="44"/>
      <c r="D699" s="44"/>
      <c r="E699" s="51"/>
      <c r="F699" s="261"/>
      <c r="G699" s="22"/>
    </row>
    <row r="700" ht="15.75" customHeight="1">
      <c r="A700" s="50"/>
      <c r="B700" s="44"/>
      <c r="C700" s="44"/>
      <c r="D700" s="44"/>
      <c r="E700" s="51"/>
      <c r="F700" s="261"/>
      <c r="G700" s="22"/>
    </row>
    <row r="701" ht="15.75" customHeight="1">
      <c r="A701" s="50"/>
      <c r="B701" s="44"/>
      <c r="C701" s="44"/>
      <c r="D701" s="44"/>
      <c r="E701" s="51"/>
      <c r="F701" s="261"/>
      <c r="G701" s="22"/>
    </row>
    <row r="702" ht="15.75" customHeight="1">
      <c r="A702" s="50"/>
      <c r="B702" s="44"/>
      <c r="C702" s="44"/>
      <c r="D702" s="44"/>
      <c r="E702" s="51"/>
      <c r="F702" s="261"/>
      <c r="G702" s="22"/>
    </row>
    <row r="703" ht="15.75" customHeight="1">
      <c r="A703" s="50"/>
      <c r="B703" s="44"/>
      <c r="C703" s="44"/>
      <c r="D703" s="44"/>
      <c r="E703" s="51"/>
      <c r="F703" s="261"/>
      <c r="G703" s="22"/>
    </row>
    <row r="704" ht="15.75" customHeight="1">
      <c r="A704" s="50"/>
      <c r="B704" s="44"/>
      <c r="C704" s="44"/>
      <c r="D704" s="44"/>
      <c r="E704" s="51"/>
      <c r="F704" s="261"/>
      <c r="G704" s="22"/>
    </row>
    <row r="705" ht="15.75" customHeight="1">
      <c r="A705" s="50"/>
      <c r="B705" s="44"/>
      <c r="C705" s="44"/>
      <c r="D705" s="44"/>
      <c r="E705" s="51"/>
      <c r="F705" s="261"/>
      <c r="G705" s="22"/>
    </row>
    <row r="706" ht="15.75" customHeight="1">
      <c r="A706" s="50"/>
      <c r="B706" s="44"/>
      <c r="C706" s="44"/>
      <c r="D706" s="44"/>
      <c r="E706" s="51"/>
      <c r="F706" s="261"/>
      <c r="G706" s="22"/>
    </row>
    <row r="707" ht="15.75" customHeight="1">
      <c r="A707" s="50"/>
      <c r="B707" s="44"/>
      <c r="C707" s="44"/>
      <c r="D707" s="44"/>
      <c r="E707" s="51"/>
      <c r="F707" s="261"/>
      <c r="G707" s="22"/>
    </row>
    <row r="708" ht="15.75" customHeight="1">
      <c r="A708" s="50"/>
      <c r="B708" s="44"/>
      <c r="C708" s="44"/>
      <c r="D708" s="44"/>
      <c r="E708" s="51"/>
      <c r="F708" s="261"/>
      <c r="G708" s="22"/>
    </row>
    <row r="709" ht="15.75" customHeight="1">
      <c r="A709" s="50"/>
      <c r="B709" s="44"/>
      <c r="C709" s="44"/>
      <c r="D709" s="44"/>
      <c r="E709" s="51"/>
      <c r="F709" s="261"/>
      <c r="G709" s="22"/>
    </row>
    <row r="710" ht="15.75" customHeight="1">
      <c r="A710" s="50"/>
      <c r="B710" s="44"/>
      <c r="C710" s="44"/>
      <c r="D710" s="44"/>
      <c r="E710" s="51"/>
      <c r="F710" s="261"/>
      <c r="G710" s="22"/>
    </row>
    <row r="711" ht="15.75" customHeight="1">
      <c r="A711" s="50"/>
      <c r="B711" s="44"/>
      <c r="C711" s="44"/>
      <c r="D711" s="44"/>
      <c r="E711" s="51"/>
      <c r="F711" s="261"/>
      <c r="G711" s="22"/>
    </row>
    <row r="712" ht="15.75" customHeight="1">
      <c r="A712" s="50"/>
      <c r="B712" s="44"/>
      <c r="C712" s="44"/>
      <c r="D712" s="44"/>
      <c r="E712" s="51"/>
      <c r="F712" s="261"/>
      <c r="G712" s="22"/>
    </row>
    <row r="713" ht="15.75" customHeight="1">
      <c r="A713" s="50"/>
      <c r="B713" s="44"/>
      <c r="C713" s="44"/>
      <c r="D713" s="44"/>
      <c r="E713" s="51"/>
      <c r="F713" s="261"/>
      <c r="G713" s="22"/>
    </row>
    <row r="714" ht="15.75" customHeight="1">
      <c r="A714" s="50"/>
      <c r="B714" s="44"/>
      <c r="C714" s="44"/>
      <c r="D714" s="44"/>
      <c r="E714" s="51"/>
      <c r="F714" s="261"/>
      <c r="G714" s="22"/>
    </row>
    <row r="715" ht="15.75" customHeight="1">
      <c r="A715" s="50"/>
      <c r="B715" s="44"/>
      <c r="C715" s="44"/>
      <c r="D715" s="44"/>
      <c r="E715" s="51"/>
      <c r="F715" s="261"/>
      <c r="G715" s="22"/>
    </row>
    <row r="716" ht="15.75" customHeight="1">
      <c r="A716" s="50"/>
      <c r="B716" s="44"/>
      <c r="C716" s="44"/>
      <c r="D716" s="44"/>
      <c r="E716" s="51"/>
      <c r="F716" s="261"/>
      <c r="G716" s="22"/>
    </row>
    <row r="717" ht="15.75" customHeight="1">
      <c r="A717" s="50"/>
      <c r="B717" s="44"/>
      <c r="C717" s="44"/>
      <c r="D717" s="44"/>
      <c r="E717" s="51"/>
      <c r="F717" s="261"/>
      <c r="G717" s="22"/>
    </row>
    <row r="718" ht="15.75" customHeight="1">
      <c r="A718" s="50"/>
      <c r="B718" s="44"/>
      <c r="C718" s="44"/>
      <c r="D718" s="44"/>
      <c r="E718" s="51"/>
      <c r="F718" s="261"/>
      <c r="G718" s="22"/>
    </row>
    <row r="719" ht="15.75" customHeight="1">
      <c r="A719" s="50"/>
      <c r="B719" s="44"/>
      <c r="C719" s="44"/>
      <c r="D719" s="44"/>
      <c r="E719" s="51"/>
      <c r="F719" s="261"/>
      <c r="G719" s="22"/>
    </row>
    <row r="720" ht="15.75" customHeight="1">
      <c r="A720" s="50"/>
      <c r="B720" s="44"/>
      <c r="C720" s="44"/>
      <c r="D720" s="44"/>
      <c r="E720" s="51"/>
      <c r="F720" s="261"/>
      <c r="G720" s="22"/>
    </row>
    <row r="721" ht="15.75" customHeight="1">
      <c r="A721" s="50"/>
      <c r="B721" s="44"/>
      <c r="C721" s="44"/>
      <c r="D721" s="44"/>
      <c r="E721" s="51"/>
      <c r="F721" s="261"/>
      <c r="G721" s="22"/>
    </row>
    <row r="722" ht="15.75" customHeight="1">
      <c r="A722" s="50"/>
      <c r="B722" s="44"/>
      <c r="C722" s="44"/>
      <c r="D722" s="44"/>
      <c r="E722" s="51"/>
      <c r="F722" s="261"/>
      <c r="G722" s="22"/>
    </row>
    <row r="723" ht="15.75" customHeight="1">
      <c r="A723" s="50"/>
      <c r="B723" s="44"/>
      <c r="C723" s="44"/>
      <c r="D723" s="44"/>
      <c r="E723" s="51"/>
      <c r="F723" s="261"/>
      <c r="G723" s="22"/>
    </row>
    <row r="724" ht="15.75" customHeight="1">
      <c r="A724" s="50"/>
      <c r="B724" s="44"/>
      <c r="C724" s="44"/>
      <c r="D724" s="44"/>
      <c r="E724" s="51"/>
      <c r="F724" s="261"/>
      <c r="G724" s="22"/>
    </row>
    <row r="725" ht="15.75" customHeight="1">
      <c r="A725" s="50"/>
      <c r="B725" s="44"/>
      <c r="C725" s="44"/>
      <c r="D725" s="44"/>
      <c r="E725" s="51"/>
      <c r="F725" s="261"/>
      <c r="G725" s="22"/>
    </row>
    <row r="726" ht="15.75" customHeight="1">
      <c r="A726" s="50"/>
      <c r="B726" s="44"/>
      <c r="C726" s="44"/>
      <c r="D726" s="44"/>
      <c r="E726" s="51"/>
      <c r="F726" s="261"/>
      <c r="G726" s="22"/>
    </row>
    <row r="727" ht="15.75" customHeight="1">
      <c r="A727" s="50"/>
      <c r="B727" s="44"/>
      <c r="C727" s="44"/>
      <c r="D727" s="44"/>
      <c r="E727" s="51"/>
      <c r="F727" s="261"/>
      <c r="G727" s="22"/>
    </row>
    <row r="728" ht="15.75" customHeight="1">
      <c r="A728" s="50"/>
      <c r="B728" s="44"/>
      <c r="C728" s="44"/>
      <c r="D728" s="44"/>
      <c r="E728" s="51"/>
      <c r="F728" s="261"/>
      <c r="G728" s="22"/>
    </row>
    <row r="729" ht="15.75" customHeight="1">
      <c r="A729" s="50"/>
      <c r="B729" s="44"/>
      <c r="C729" s="44"/>
      <c r="D729" s="44"/>
      <c r="E729" s="51"/>
      <c r="F729" s="261"/>
      <c r="G729" s="22"/>
    </row>
    <row r="730" ht="15.75" customHeight="1">
      <c r="A730" s="50"/>
      <c r="B730" s="44"/>
      <c r="C730" s="44"/>
      <c r="D730" s="44"/>
      <c r="E730" s="51"/>
      <c r="F730" s="261"/>
      <c r="G730" s="22"/>
    </row>
    <row r="731" ht="15.75" customHeight="1">
      <c r="A731" s="50"/>
      <c r="B731" s="44"/>
      <c r="C731" s="44"/>
      <c r="D731" s="44"/>
      <c r="E731" s="51"/>
      <c r="F731" s="261"/>
      <c r="G731" s="22"/>
    </row>
    <row r="732" ht="15.75" customHeight="1">
      <c r="A732" s="50"/>
      <c r="B732" s="44"/>
      <c r="C732" s="44"/>
      <c r="D732" s="44"/>
      <c r="E732" s="51"/>
      <c r="F732" s="261"/>
      <c r="G732" s="22"/>
    </row>
    <row r="733" ht="15.75" customHeight="1">
      <c r="A733" s="50"/>
      <c r="B733" s="44"/>
      <c r="C733" s="44"/>
      <c r="D733" s="44"/>
      <c r="E733" s="51"/>
      <c r="F733" s="261"/>
      <c r="G733" s="22"/>
    </row>
    <row r="734" ht="15.75" customHeight="1">
      <c r="A734" s="50"/>
      <c r="B734" s="44"/>
      <c r="C734" s="44"/>
      <c r="D734" s="44"/>
      <c r="E734" s="51"/>
      <c r="F734" s="261"/>
      <c r="G734" s="22"/>
    </row>
    <row r="735" ht="15.75" customHeight="1">
      <c r="A735" s="50"/>
      <c r="B735" s="44"/>
      <c r="C735" s="44"/>
      <c r="D735" s="44"/>
      <c r="E735" s="51"/>
      <c r="F735" s="261"/>
      <c r="G735" s="22"/>
    </row>
    <row r="736" ht="15.75" customHeight="1">
      <c r="A736" s="50"/>
      <c r="B736" s="44"/>
      <c r="C736" s="44"/>
      <c r="D736" s="44"/>
      <c r="E736" s="51"/>
      <c r="F736" s="261"/>
      <c r="G736" s="22"/>
    </row>
    <row r="737" ht="15.75" customHeight="1">
      <c r="A737" s="50"/>
      <c r="B737" s="44"/>
      <c r="C737" s="44"/>
      <c r="D737" s="44"/>
      <c r="E737" s="51"/>
      <c r="F737" s="261"/>
      <c r="G737" s="22"/>
    </row>
    <row r="738" ht="15.75" customHeight="1">
      <c r="A738" s="50"/>
      <c r="B738" s="44"/>
      <c r="C738" s="44"/>
      <c r="D738" s="44"/>
      <c r="E738" s="51"/>
      <c r="F738" s="261"/>
      <c r="G738" s="22"/>
    </row>
    <row r="739" ht="15.75" customHeight="1">
      <c r="A739" s="50"/>
      <c r="B739" s="44"/>
      <c r="C739" s="44"/>
      <c r="D739" s="44"/>
      <c r="E739" s="51"/>
      <c r="F739" s="261"/>
      <c r="G739" s="22"/>
    </row>
    <row r="740" ht="15.75" customHeight="1">
      <c r="A740" s="50"/>
      <c r="B740" s="44"/>
      <c r="C740" s="44"/>
      <c r="D740" s="44"/>
      <c r="E740" s="51"/>
      <c r="F740" s="261"/>
      <c r="G740" s="22"/>
    </row>
    <row r="741" ht="15.75" customHeight="1">
      <c r="A741" s="50"/>
      <c r="B741" s="44"/>
      <c r="C741" s="44"/>
      <c r="D741" s="44"/>
      <c r="E741" s="51"/>
      <c r="F741" s="261"/>
      <c r="G741" s="22"/>
    </row>
    <row r="742" ht="15.75" customHeight="1">
      <c r="A742" s="50"/>
      <c r="B742" s="44"/>
      <c r="C742" s="44"/>
      <c r="D742" s="44"/>
      <c r="E742" s="51"/>
      <c r="F742" s="261"/>
      <c r="G742" s="22"/>
    </row>
    <row r="743" ht="15.75" customHeight="1">
      <c r="A743" s="50"/>
      <c r="B743" s="44"/>
      <c r="C743" s="44"/>
      <c r="D743" s="44"/>
      <c r="E743" s="51"/>
      <c r="F743" s="261"/>
      <c r="G743" s="22"/>
    </row>
    <row r="744" ht="15.75" customHeight="1">
      <c r="A744" s="50"/>
      <c r="B744" s="44"/>
      <c r="C744" s="44"/>
      <c r="D744" s="44"/>
      <c r="E744" s="51"/>
      <c r="F744" s="261"/>
      <c r="G744" s="22"/>
    </row>
    <row r="745" ht="15.75" customHeight="1">
      <c r="A745" s="50"/>
      <c r="B745" s="44"/>
      <c r="C745" s="44"/>
      <c r="D745" s="44"/>
      <c r="E745" s="51"/>
      <c r="F745" s="261"/>
      <c r="G745" s="22"/>
    </row>
    <row r="746" ht="15.75" customHeight="1">
      <c r="A746" s="50"/>
      <c r="B746" s="44"/>
      <c r="C746" s="44"/>
      <c r="D746" s="44"/>
      <c r="E746" s="51"/>
      <c r="F746" s="261"/>
      <c r="G746" s="22"/>
    </row>
    <row r="747" ht="15.75" customHeight="1">
      <c r="A747" s="50"/>
      <c r="B747" s="44"/>
      <c r="C747" s="44"/>
      <c r="D747" s="44"/>
      <c r="E747" s="51"/>
      <c r="F747" s="261"/>
      <c r="G747" s="22"/>
    </row>
    <row r="748" ht="15.75" customHeight="1">
      <c r="A748" s="50"/>
      <c r="B748" s="44"/>
      <c r="C748" s="44"/>
      <c r="D748" s="44"/>
      <c r="E748" s="51"/>
      <c r="F748" s="261"/>
      <c r="G748" s="22"/>
    </row>
    <row r="749" ht="15.75" customHeight="1">
      <c r="A749" s="50"/>
      <c r="B749" s="44"/>
      <c r="C749" s="44"/>
      <c r="D749" s="44"/>
      <c r="E749" s="51"/>
      <c r="F749" s="261"/>
      <c r="G749" s="22"/>
    </row>
    <row r="750" ht="15.75" customHeight="1">
      <c r="A750" s="50"/>
      <c r="B750" s="44"/>
      <c r="C750" s="44"/>
      <c r="D750" s="44"/>
      <c r="E750" s="51"/>
      <c r="F750" s="261"/>
      <c r="G750" s="22"/>
    </row>
    <row r="751" ht="15.75" customHeight="1">
      <c r="A751" s="50"/>
      <c r="B751" s="44"/>
      <c r="C751" s="44"/>
      <c r="D751" s="44"/>
      <c r="E751" s="51"/>
      <c r="F751" s="261"/>
      <c r="G751" s="22"/>
    </row>
    <row r="752" ht="15.75" customHeight="1">
      <c r="A752" s="50"/>
      <c r="B752" s="44"/>
      <c r="C752" s="44"/>
      <c r="D752" s="44"/>
      <c r="E752" s="51"/>
      <c r="F752" s="261"/>
      <c r="G752" s="22"/>
    </row>
    <row r="753" ht="15.75" customHeight="1">
      <c r="A753" s="50"/>
      <c r="B753" s="44"/>
      <c r="C753" s="44"/>
      <c r="D753" s="44"/>
      <c r="E753" s="51"/>
      <c r="F753" s="261"/>
      <c r="G753" s="22"/>
    </row>
    <row r="754" ht="15.75" customHeight="1">
      <c r="A754" s="50"/>
      <c r="B754" s="44"/>
      <c r="C754" s="44"/>
      <c r="D754" s="44"/>
      <c r="E754" s="51"/>
      <c r="F754" s="261"/>
      <c r="G754" s="22"/>
    </row>
    <row r="755" ht="15.75" customHeight="1">
      <c r="A755" s="50"/>
      <c r="B755" s="44"/>
      <c r="C755" s="44"/>
      <c r="D755" s="44"/>
      <c r="E755" s="51"/>
      <c r="F755" s="261"/>
      <c r="G755" s="22"/>
    </row>
    <row r="756" ht="15.75" customHeight="1">
      <c r="A756" s="50"/>
      <c r="B756" s="44"/>
      <c r="C756" s="44"/>
      <c r="D756" s="44"/>
      <c r="E756" s="51"/>
      <c r="F756" s="261"/>
      <c r="G756" s="22"/>
    </row>
    <row r="757" ht="15.75" customHeight="1">
      <c r="A757" s="50"/>
      <c r="B757" s="44"/>
      <c r="C757" s="44"/>
      <c r="D757" s="44"/>
      <c r="E757" s="51"/>
      <c r="F757" s="261"/>
      <c r="G757" s="22"/>
    </row>
    <row r="758" ht="15.75" customHeight="1">
      <c r="A758" s="50"/>
      <c r="B758" s="44"/>
      <c r="C758" s="44"/>
      <c r="D758" s="44"/>
      <c r="E758" s="51"/>
      <c r="F758" s="261"/>
      <c r="G758" s="22"/>
    </row>
    <row r="759" ht="15.75" customHeight="1">
      <c r="A759" s="50"/>
      <c r="B759" s="44"/>
      <c r="C759" s="44"/>
      <c r="D759" s="44"/>
      <c r="E759" s="51"/>
      <c r="F759" s="261"/>
      <c r="G759" s="22"/>
    </row>
    <row r="760" ht="15.75" customHeight="1">
      <c r="A760" s="50"/>
      <c r="B760" s="44"/>
      <c r="C760" s="44"/>
      <c r="D760" s="44"/>
      <c r="E760" s="51"/>
      <c r="F760" s="261"/>
      <c r="G760" s="22"/>
    </row>
    <row r="761" ht="15.75" customHeight="1">
      <c r="A761" s="50"/>
      <c r="B761" s="44"/>
      <c r="C761" s="44"/>
      <c r="D761" s="44"/>
      <c r="E761" s="51"/>
      <c r="F761" s="261"/>
      <c r="G761" s="22"/>
    </row>
    <row r="762" ht="15.75" customHeight="1">
      <c r="A762" s="50"/>
      <c r="B762" s="44"/>
      <c r="C762" s="44"/>
      <c r="D762" s="44"/>
      <c r="E762" s="51"/>
      <c r="F762" s="261"/>
      <c r="G762" s="22"/>
    </row>
    <row r="763" ht="15.75" customHeight="1">
      <c r="A763" s="50"/>
      <c r="B763" s="44"/>
      <c r="C763" s="44"/>
      <c r="D763" s="44"/>
      <c r="E763" s="51"/>
      <c r="F763" s="261"/>
      <c r="G763" s="22"/>
    </row>
    <row r="764" ht="15.75" customHeight="1">
      <c r="A764" s="50"/>
      <c r="B764" s="44"/>
      <c r="C764" s="44"/>
      <c r="D764" s="44"/>
      <c r="E764" s="51"/>
      <c r="F764" s="261"/>
      <c r="G764" s="22"/>
    </row>
    <row r="765" ht="15.75" customHeight="1">
      <c r="A765" s="50"/>
      <c r="B765" s="44"/>
      <c r="C765" s="44"/>
      <c r="D765" s="44"/>
      <c r="E765" s="51"/>
      <c r="F765" s="261"/>
      <c r="G765" s="22"/>
    </row>
    <row r="766" ht="15.75" customHeight="1">
      <c r="A766" s="50"/>
      <c r="B766" s="44"/>
      <c r="C766" s="44"/>
      <c r="D766" s="44"/>
      <c r="E766" s="51"/>
      <c r="F766" s="261"/>
      <c r="G766" s="22"/>
    </row>
    <row r="767" ht="15.75" customHeight="1">
      <c r="A767" s="50"/>
      <c r="B767" s="44"/>
      <c r="C767" s="44"/>
      <c r="D767" s="44"/>
      <c r="E767" s="51"/>
      <c r="F767" s="261"/>
      <c r="G767" s="22"/>
    </row>
    <row r="768" ht="15.75" customHeight="1">
      <c r="A768" s="50"/>
      <c r="B768" s="44"/>
      <c r="C768" s="44"/>
      <c r="D768" s="44"/>
      <c r="E768" s="51"/>
      <c r="F768" s="261"/>
      <c r="G768" s="22"/>
    </row>
    <row r="769" ht="15.75" customHeight="1">
      <c r="A769" s="50"/>
      <c r="B769" s="44"/>
      <c r="C769" s="44"/>
      <c r="D769" s="44"/>
      <c r="E769" s="51"/>
      <c r="F769" s="261"/>
      <c r="G769" s="22"/>
    </row>
    <row r="770" ht="15.75" customHeight="1">
      <c r="A770" s="50"/>
      <c r="B770" s="44"/>
      <c r="C770" s="44"/>
      <c r="D770" s="44"/>
      <c r="E770" s="51"/>
      <c r="F770" s="261"/>
      <c r="G770" s="22"/>
    </row>
    <row r="771" ht="15.75" customHeight="1">
      <c r="A771" s="50"/>
      <c r="B771" s="44"/>
      <c r="C771" s="44"/>
      <c r="D771" s="44"/>
      <c r="E771" s="51"/>
      <c r="F771" s="261"/>
      <c r="G771" s="22"/>
    </row>
    <row r="772" ht="15.75" customHeight="1">
      <c r="A772" s="50"/>
      <c r="B772" s="44"/>
      <c r="C772" s="44"/>
      <c r="D772" s="44"/>
      <c r="E772" s="51"/>
      <c r="F772" s="261"/>
      <c r="G772" s="22"/>
    </row>
    <row r="773" ht="15.75" customHeight="1">
      <c r="A773" s="50"/>
      <c r="B773" s="44"/>
      <c r="C773" s="44"/>
      <c r="D773" s="44"/>
      <c r="E773" s="51"/>
      <c r="F773" s="261"/>
      <c r="G773" s="22"/>
    </row>
    <row r="774" ht="15.75" customHeight="1">
      <c r="A774" s="50"/>
      <c r="B774" s="44"/>
      <c r="C774" s="44"/>
      <c r="D774" s="44"/>
      <c r="E774" s="51"/>
      <c r="F774" s="261"/>
      <c r="G774" s="22"/>
    </row>
    <row r="775" ht="15.75" customHeight="1">
      <c r="A775" s="50"/>
      <c r="B775" s="44"/>
      <c r="C775" s="44"/>
      <c r="D775" s="44"/>
      <c r="E775" s="51"/>
      <c r="F775" s="261"/>
      <c r="G775" s="22"/>
    </row>
    <row r="776" ht="15.75" customHeight="1">
      <c r="A776" s="50"/>
      <c r="B776" s="44"/>
      <c r="C776" s="44"/>
      <c r="D776" s="44"/>
      <c r="E776" s="51"/>
      <c r="F776" s="261"/>
      <c r="G776" s="22"/>
    </row>
    <row r="777" ht="15.75" customHeight="1">
      <c r="A777" s="50"/>
      <c r="B777" s="44"/>
      <c r="C777" s="44"/>
      <c r="D777" s="44"/>
      <c r="E777" s="51"/>
      <c r="F777" s="261"/>
      <c r="G777" s="22"/>
    </row>
    <row r="778" ht="15.75" customHeight="1">
      <c r="A778" s="50"/>
      <c r="B778" s="44"/>
      <c r="C778" s="44"/>
      <c r="D778" s="44"/>
      <c r="E778" s="51"/>
      <c r="F778" s="261"/>
      <c r="G778" s="22"/>
    </row>
    <row r="779" ht="15.75" customHeight="1">
      <c r="A779" s="50"/>
      <c r="B779" s="44"/>
      <c r="C779" s="44"/>
      <c r="D779" s="44"/>
      <c r="E779" s="51"/>
      <c r="F779" s="261"/>
      <c r="G779" s="22"/>
    </row>
    <row r="780" ht="15.75" customHeight="1">
      <c r="A780" s="50"/>
      <c r="B780" s="44"/>
      <c r="C780" s="44"/>
      <c r="D780" s="44"/>
      <c r="E780" s="51"/>
      <c r="F780" s="261"/>
      <c r="G780" s="22"/>
    </row>
    <row r="781" ht="15.75" customHeight="1">
      <c r="A781" s="50"/>
      <c r="B781" s="44"/>
      <c r="C781" s="44"/>
      <c r="D781" s="44"/>
      <c r="E781" s="51"/>
      <c r="F781" s="261"/>
      <c r="G781" s="22"/>
    </row>
    <row r="782" ht="15.75" customHeight="1">
      <c r="A782" s="50"/>
      <c r="B782" s="44"/>
      <c r="C782" s="44"/>
      <c r="D782" s="44"/>
      <c r="E782" s="51"/>
      <c r="F782" s="261"/>
      <c r="G782" s="22"/>
    </row>
    <row r="783" ht="15.75" customHeight="1">
      <c r="A783" s="50"/>
      <c r="B783" s="44"/>
      <c r="C783" s="44"/>
      <c r="D783" s="44"/>
      <c r="E783" s="51"/>
      <c r="F783" s="261"/>
      <c r="G783" s="22"/>
    </row>
    <row r="784" ht="15.75" customHeight="1">
      <c r="A784" s="50"/>
      <c r="B784" s="44"/>
      <c r="C784" s="44"/>
      <c r="D784" s="44"/>
      <c r="E784" s="51"/>
      <c r="F784" s="261"/>
      <c r="G784" s="22"/>
    </row>
    <row r="785" ht="15.75" customHeight="1">
      <c r="A785" s="50"/>
      <c r="B785" s="44"/>
      <c r="C785" s="44"/>
      <c r="D785" s="44"/>
      <c r="E785" s="51"/>
      <c r="F785" s="261"/>
      <c r="G785" s="22"/>
    </row>
    <row r="786" ht="15.75" customHeight="1">
      <c r="A786" s="50"/>
      <c r="B786" s="44"/>
      <c r="C786" s="44"/>
      <c r="D786" s="44"/>
      <c r="E786" s="51"/>
      <c r="F786" s="261"/>
      <c r="G786" s="22"/>
    </row>
    <row r="787" ht="15.75" customHeight="1">
      <c r="A787" s="50"/>
      <c r="B787" s="44"/>
      <c r="C787" s="44"/>
      <c r="D787" s="44"/>
      <c r="E787" s="51"/>
      <c r="F787" s="261"/>
      <c r="G787" s="22"/>
    </row>
    <row r="788" ht="15.75" customHeight="1">
      <c r="A788" s="50"/>
      <c r="B788" s="44"/>
      <c r="C788" s="44"/>
      <c r="D788" s="44"/>
      <c r="E788" s="51"/>
      <c r="F788" s="261"/>
      <c r="G788" s="22"/>
    </row>
    <row r="789" ht="15.75" customHeight="1">
      <c r="A789" s="50"/>
      <c r="B789" s="44"/>
      <c r="C789" s="44"/>
      <c r="D789" s="44"/>
      <c r="E789" s="51"/>
      <c r="F789" s="261"/>
      <c r="G789" s="22"/>
    </row>
    <row r="790" ht="15.75" customHeight="1">
      <c r="A790" s="50"/>
      <c r="B790" s="44"/>
      <c r="C790" s="44"/>
      <c r="D790" s="44"/>
      <c r="E790" s="51"/>
      <c r="F790" s="261"/>
      <c r="G790" s="22"/>
    </row>
    <row r="791" ht="15.75" customHeight="1">
      <c r="A791" s="50"/>
      <c r="B791" s="44"/>
      <c r="C791" s="44"/>
      <c r="D791" s="44"/>
      <c r="E791" s="51"/>
      <c r="F791" s="261"/>
      <c r="G791" s="22"/>
    </row>
    <row r="792" ht="15.75" customHeight="1">
      <c r="A792" s="50"/>
      <c r="B792" s="44"/>
      <c r="C792" s="44"/>
      <c r="D792" s="44"/>
      <c r="E792" s="51"/>
      <c r="F792" s="261"/>
      <c r="G792" s="22"/>
    </row>
    <row r="793" ht="15.75" customHeight="1">
      <c r="A793" s="50"/>
      <c r="B793" s="44"/>
      <c r="C793" s="44"/>
      <c r="D793" s="44"/>
      <c r="E793" s="51"/>
      <c r="F793" s="261"/>
      <c r="G793" s="22"/>
    </row>
    <row r="794" ht="15.75" customHeight="1">
      <c r="A794" s="50"/>
      <c r="B794" s="44"/>
      <c r="C794" s="44"/>
      <c r="D794" s="44"/>
      <c r="E794" s="51"/>
      <c r="F794" s="261"/>
      <c r="G794" s="22"/>
    </row>
    <row r="795" ht="15.75" customHeight="1">
      <c r="A795" s="50"/>
      <c r="B795" s="44"/>
      <c r="C795" s="44"/>
      <c r="D795" s="44"/>
      <c r="E795" s="51"/>
      <c r="F795" s="261"/>
      <c r="G795" s="22"/>
    </row>
    <row r="796" ht="15.75" customHeight="1">
      <c r="A796" s="50"/>
      <c r="B796" s="44"/>
      <c r="C796" s="44"/>
      <c r="D796" s="44"/>
      <c r="E796" s="51"/>
      <c r="F796" s="261"/>
      <c r="G796" s="22"/>
    </row>
    <row r="797" ht="15.75" customHeight="1">
      <c r="A797" s="50"/>
      <c r="B797" s="44"/>
      <c r="C797" s="44"/>
      <c r="D797" s="44"/>
      <c r="E797" s="51"/>
      <c r="F797" s="261"/>
      <c r="G797" s="22"/>
    </row>
    <row r="798" ht="15.75" customHeight="1">
      <c r="A798" s="50"/>
      <c r="B798" s="44"/>
      <c r="C798" s="44"/>
      <c r="D798" s="44"/>
      <c r="E798" s="51"/>
      <c r="F798" s="261"/>
      <c r="G798" s="22"/>
    </row>
    <row r="799" ht="15.75" customHeight="1">
      <c r="A799" s="50"/>
      <c r="B799" s="44"/>
      <c r="C799" s="44"/>
      <c r="D799" s="44"/>
      <c r="E799" s="51"/>
      <c r="F799" s="261"/>
      <c r="G799" s="22"/>
    </row>
    <row r="800" ht="15.75" customHeight="1">
      <c r="A800" s="50"/>
      <c r="B800" s="44"/>
      <c r="C800" s="44"/>
      <c r="D800" s="44"/>
      <c r="E800" s="51"/>
      <c r="F800" s="261"/>
      <c r="G800" s="22"/>
    </row>
    <row r="801" ht="15.75" customHeight="1">
      <c r="A801" s="50"/>
      <c r="B801" s="44"/>
      <c r="C801" s="44"/>
      <c r="D801" s="44"/>
      <c r="E801" s="51"/>
      <c r="F801" s="261"/>
      <c r="G801" s="22"/>
    </row>
    <row r="802" ht="15.75" customHeight="1">
      <c r="A802" s="50"/>
      <c r="B802" s="44"/>
      <c r="C802" s="44"/>
      <c r="D802" s="44"/>
      <c r="E802" s="51"/>
      <c r="F802" s="261"/>
      <c r="G802" s="22"/>
    </row>
    <row r="803" ht="15.75" customHeight="1">
      <c r="A803" s="50"/>
      <c r="B803" s="44"/>
      <c r="C803" s="44"/>
      <c r="D803" s="44"/>
      <c r="E803" s="51"/>
      <c r="F803" s="261"/>
      <c r="G803" s="22"/>
    </row>
    <row r="804" ht="15.75" customHeight="1">
      <c r="A804" s="50"/>
      <c r="B804" s="44"/>
      <c r="C804" s="44"/>
      <c r="D804" s="44"/>
      <c r="E804" s="51"/>
      <c r="F804" s="261"/>
      <c r="G804" s="22"/>
    </row>
    <row r="805" ht="15.75" customHeight="1">
      <c r="A805" s="50"/>
      <c r="B805" s="44"/>
      <c r="C805" s="44"/>
      <c r="D805" s="44"/>
      <c r="E805" s="51"/>
      <c r="F805" s="261"/>
      <c r="G805" s="22"/>
    </row>
    <row r="806" ht="15.75" customHeight="1">
      <c r="A806" s="50"/>
      <c r="B806" s="44"/>
      <c r="C806" s="44"/>
      <c r="D806" s="44"/>
      <c r="E806" s="51"/>
      <c r="F806" s="261"/>
      <c r="G806" s="22"/>
    </row>
    <row r="807" ht="15.75" customHeight="1">
      <c r="A807" s="50"/>
      <c r="B807" s="44"/>
      <c r="C807" s="44"/>
      <c r="D807" s="44"/>
      <c r="E807" s="51"/>
      <c r="F807" s="261"/>
      <c r="G807" s="22"/>
    </row>
    <row r="808" ht="15.75" customHeight="1">
      <c r="A808" s="50"/>
      <c r="B808" s="44"/>
      <c r="C808" s="44"/>
      <c r="D808" s="44"/>
      <c r="E808" s="51"/>
      <c r="F808" s="261"/>
      <c r="G808" s="22"/>
    </row>
    <row r="809" ht="15.75" customHeight="1">
      <c r="A809" s="50"/>
      <c r="B809" s="44"/>
      <c r="C809" s="44"/>
      <c r="D809" s="44"/>
      <c r="E809" s="51"/>
      <c r="F809" s="261"/>
      <c r="G809" s="22"/>
    </row>
    <row r="810" ht="15.75" customHeight="1">
      <c r="A810" s="50"/>
      <c r="B810" s="44"/>
      <c r="C810" s="44"/>
      <c r="D810" s="44"/>
      <c r="E810" s="51"/>
      <c r="F810" s="261"/>
      <c r="G810" s="22"/>
    </row>
    <row r="811" ht="15.75" customHeight="1">
      <c r="A811" s="50"/>
      <c r="B811" s="44"/>
      <c r="C811" s="44"/>
      <c r="D811" s="44"/>
      <c r="E811" s="51"/>
      <c r="F811" s="261"/>
      <c r="G811" s="22"/>
    </row>
    <row r="812" ht="15.75" customHeight="1">
      <c r="A812" s="50"/>
      <c r="B812" s="44"/>
      <c r="C812" s="44"/>
      <c r="D812" s="44"/>
      <c r="E812" s="51"/>
      <c r="F812" s="261"/>
      <c r="G812" s="22"/>
    </row>
    <row r="813" ht="15.75" customHeight="1">
      <c r="A813" s="50"/>
      <c r="B813" s="44"/>
      <c r="C813" s="44"/>
      <c r="D813" s="44"/>
      <c r="E813" s="51"/>
      <c r="F813" s="261"/>
      <c r="G813" s="22"/>
    </row>
    <row r="814" ht="15.75" customHeight="1">
      <c r="A814" s="50"/>
      <c r="B814" s="44"/>
      <c r="C814" s="44"/>
      <c r="D814" s="44"/>
      <c r="E814" s="51"/>
      <c r="F814" s="261"/>
      <c r="G814" s="22"/>
    </row>
    <row r="815" ht="15.75" customHeight="1">
      <c r="A815" s="50"/>
      <c r="B815" s="44"/>
      <c r="C815" s="44"/>
      <c r="D815" s="44"/>
      <c r="E815" s="51"/>
      <c r="F815" s="261"/>
      <c r="G815" s="22"/>
    </row>
    <row r="816" ht="15.75" customHeight="1">
      <c r="A816" s="50"/>
      <c r="B816" s="44"/>
      <c r="C816" s="44"/>
      <c r="D816" s="44"/>
      <c r="E816" s="51"/>
      <c r="F816" s="261"/>
      <c r="G816" s="22"/>
    </row>
    <row r="817" ht="15.75" customHeight="1">
      <c r="A817" s="50"/>
      <c r="B817" s="44"/>
      <c r="C817" s="44"/>
      <c r="D817" s="44"/>
      <c r="E817" s="51"/>
      <c r="F817" s="261"/>
      <c r="G817" s="22"/>
    </row>
    <row r="818" ht="15.75" customHeight="1">
      <c r="A818" s="50"/>
      <c r="B818" s="44"/>
      <c r="C818" s="44"/>
      <c r="D818" s="44"/>
      <c r="E818" s="51"/>
      <c r="F818" s="261"/>
      <c r="G818" s="22"/>
    </row>
    <row r="819" ht="15.75" customHeight="1">
      <c r="A819" s="50"/>
      <c r="B819" s="44"/>
      <c r="C819" s="44"/>
      <c r="D819" s="44"/>
      <c r="E819" s="51"/>
      <c r="F819" s="261"/>
      <c r="G819" s="22"/>
    </row>
    <row r="820" ht="15.75" customHeight="1">
      <c r="A820" s="50"/>
      <c r="B820" s="44"/>
      <c r="C820" s="44"/>
      <c r="D820" s="44"/>
      <c r="E820" s="51"/>
      <c r="F820" s="261"/>
      <c r="G820" s="22"/>
    </row>
    <row r="821" ht="15.75" customHeight="1">
      <c r="A821" s="50"/>
      <c r="B821" s="44"/>
      <c r="C821" s="44"/>
      <c r="D821" s="44"/>
      <c r="E821" s="51"/>
      <c r="F821" s="261"/>
      <c r="G821" s="22"/>
    </row>
    <row r="822" ht="15.75" customHeight="1">
      <c r="A822" s="50"/>
      <c r="B822" s="44"/>
      <c r="C822" s="44"/>
      <c r="D822" s="44"/>
      <c r="E822" s="51"/>
      <c r="F822" s="261"/>
      <c r="G822" s="22"/>
    </row>
    <row r="823" ht="15.75" customHeight="1">
      <c r="A823" s="50"/>
      <c r="B823" s="44"/>
      <c r="C823" s="44"/>
      <c r="D823" s="44"/>
      <c r="E823" s="51"/>
      <c r="F823" s="261"/>
      <c r="G823" s="22"/>
    </row>
    <row r="824" ht="15.75" customHeight="1">
      <c r="A824" s="50"/>
      <c r="B824" s="44"/>
      <c r="C824" s="44"/>
      <c r="D824" s="44"/>
      <c r="E824" s="51"/>
      <c r="F824" s="261"/>
      <c r="G824" s="22"/>
    </row>
    <row r="825" ht="15.75" customHeight="1">
      <c r="A825" s="50"/>
      <c r="B825" s="44"/>
      <c r="C825" s="44"/>
      <c r="D825" s="44"/>
      <c r="E825" s="51"/>
      <c r="F825" s="261"/>
      <c r="G825" s="22"/>
    </row>
    <row r="826" ht="15.75" customHeight="1">
      <c r="A826" s="50"/>
      <c r="B826" s="44"/>
      <c r="C826" s="44"/>
      <c r="D826" s="44"/>
      <c r="E826" s="51"/>
      <c r="F826" s="261"/>
      <c r="G826" s="22"/>
    </row>
    <row r="827" ht="15.75" customHeight="1">
      <c r="A827" s="50"/>
      <c r="B827" s="44"/>
      <c r="C827" s="44"/>
      <c r="D827" s="44"/>
      <c r="E827" s="51"/>
      <c r="F827" s="261"/>
      <c r="G827" s="22"/>
    </row>
    <row r="828" ht="15.75" customHeight="1">
      <c r="A828" s="50"/>
      <c r="B828" s="44"/>
      <c r="C828" s="44"/>
      <c r="D828" s="44"/>
      <c r="E828" s="51"/>
      <c r="F828" s="261"/>
      <c r="G828" s="22"/>
    </row>
    <row r="829" ht="15.75" customHeight="1">
      <c r="A829" s="50"/>
      <c r="B829" s="44"/>
      <c r="C829" s="44"/>
      <c r="D829" s="44"/>
      <c r="E829" s="51"/>
      <c r="F829" s="261"/>
      <c r="G829" s="22"/>
    </row>
    <row r="830" ht="15.75" customHeight="1">
      <c r="A830" s="50"/>
      <c r="B830" s="44"/>
      <c r="C830" s="44"/>
      <c r="D830" s="44"/>
      <c r="E830" s="51"/>
      <c r="F830" s="261"/>
      <c r="G830" s="22"/>
    </row>
    <row r="831" ht="15.75" customHeight="1">
      <c r="A831" s="50"/>
      <c r="B831" s="44"/>
      <c r="C831" s="44"/>
      <c r="D831" s="44"/>
      <c r="E831" s="51"/>
      <c r="F831" s="261"/>
      <c r="G831" s="22"/>
    </row>
    <row r="832" ht="15.75" customHeight="1">
      <c r="A832" s="50"/>
      <c r="B832" s="44"/>
      <c r="C832" s="44"/>
      <c r="D832" s="44"/>
      <c r="E832" s="51"/>
      <c r="F832" s="261"/>
      <c r="G832" s="22"/>
    </row>
    <row r="833" ht="15.75" customHeight="1">
      <c r="A833" s="50"/>
      <c r="B833" s="44"/>
      <c r="C833" s="44"/>
      <c r="D833" s="44"/>
      <c r="E833" s="51"/>
      <c r="F833" s="261"/>
      <c r="G833" s="22"/>
    </row>
    <row r="834" ht="15.75" customHeight="1">
      <c r="A834" s="50"/>
      <c r="B834" s="44"/>
      <c r="C834" s="44"/>
      <c r="D834" s="44"/>
      <c r="E834" s="51"/>
      <c r="F834" s="261"/>
      <c r="G834" s="22"/>
    </row>
    <row r="835" ht="15.75" customHeight="1">
      <c r="A835" s="50"/>
      <c r="B835" s="44"/>
      <c r="C835" s="44"/>
      <c r="D835" s="44"/>
      <c r="E835" s="51"/>
      <c r="F835" s="261"/>
      <c r="G835" s="22"/>
    </row>
    <row r="836" ht="15.75" customHeight="1">
      <c r="A836" s="50"/>
      <c r="B836" s="44"/>
      <c r="C836" s="44"/>
      <c r="D836" s="44"/>
      <c r="E836" s="51"/>
      <c r="F836" s="261"/>
      <c r="G836" s="22"/>
    </row>
    <row r="837" ht="15.75" customHeight="1">
      <c r="A837" s="50"/>
      <c r="B837" s="44"/>
      <c r="C837" s="44"/>
      <c r="D837" s="44"/>
      <c r="E837" s="51"/>
      <c r="F837" s="261"/>
      <c r="G837" s="22"/>
    </row>
    <row r="838" ht="15.75" customHeight="1">
      <c r="A838" s="50"/>
      <c r="B838" s="44"/>
      <c r="C838" s="44"/>
      <c r="D838" s="44"/>
      <c r="E838" s="51"/>
      <c r="F838" s="261"/>
      <c r="G838" s="22"/>
    </row>
    <row r="839" ht="15.75" customHeight="1">
      <c r="A839" s="50"/>
      <c r="B839" s="44"/>
      <c r="C839" s="44"/>
      <c r="D839" s="44"/>
      <c r="E839" s="51"/>
      <c r="F839" s="261"/>
      <c r="G839" s="22"/>
    </row>
    <row r="840" ht="15.75" customHeight="1">
      <c r="A840" s="50"/>
      <c r="B840" s="44"/>
      <c r="C840" s="44"/>
      <c r="D840" s="44"/>
      <c r="E840" s="51"/>
      <c r="F840" s="261"/>
      <c r="G840" s="22"/>
    </row>
    <row r="841" ht="15.75" customHeight="1">
      <c r="A841" s="50"/>
      <c r="B841" s="44"/>
      <c r="C841" s="44"/>
      <c r="D841" s="44"/>
      <c r="E841" s="51"/>
      <c r="F841" s="261"/>
      <c r="G841" s="22"/>
    </row>
    <row r="842" ht="15.75" customHeight="1">
      <c r="A842" s="50"/>
      <c r="B842" s="44"/>
      <c r="C842" s="44"/>
      <c r="D842" s="44"/>
      <c r="E842" s="51"/>
      <c r="F842" s="261"/>
      <c r="G842" s="22"/>
    </row>
    <row r="843" ht="15.75" customHeight="1">
      <c r="A843" s="50"/>
      <c r="B843" s="44"/>
      <c r="C843" s="44"/>
      <c r="D843" s="44"/>
      <c r="E843" s="51"/>
      <c r="F843" s="261"/>
      <c r="G843" s="22"/>
    </row>
    <row r="844" ht="15.75" customHeight="1">
      <c r="A844" s="50"/>
      <c r="B844" s="44"/>
      <c r="C844" s="44"/>
      <c r="D844" s="44"/>
      <c r="E844" s="51"/>
      <c r="F844" s="261"/>
      <c r="G844" s="22"/>
    </row>
    <row r="845" ht="15.75" customHeight="1">
      <c r="A845" s="50"/>
      <c r="B845" s="44"/>
      <c r="C845" s="44"/>
      <c r="D845" s="44"/>
      <c r="E845" s="51"/>
      <c r="F845" s="261"/>
      <c r="G845" s="22"/>
    </row>
    <row r="846" ht="15.75" customHeight="1">
      <c r="A846" s="50"/>
      <c r="B846" s="44"/>
      <c r="C846" s="44"/>
      <c r="D846" s="44"/>
      <c r="E846" s="51"/>
      <c r="F846" s="261"/>
      <c r="G846" s="22"/>
    </row>
    <row r="847" ht="15.75" customHeight="1">
      <c r="A847" s="50"/>
      <c r="B847" s="44"/>
      <c r="C847" s="44"/>
      <c r="D847" s="44"/>
      <c r="E847" s="51"/>
      <c r="F847" s="261"/>
      <c r="G847" s="22"/>
    </row>
    <row r="848" ht="15.75" customHeight="1">
      <c r="A848" s="50"/>
      <c r="B848" s="44"/>
      <c r="C848" s="44"/>
      <c r="D848" s="44"/>
      <c r="E848" s="51"/>
      <c r="F848" s="261"/>
      <c r="G848" s="22"/>
    </row>
    <row r="849" ht="15.75" customHeight="1">
      <c r="A849" s="50"/>
      <c r="B849" s="44"/>
      <c r="C849" s="44"/>
      <c r="D849" s="44"/>
      <c r="E849" s="51"/>
      <c r="F849" s="261"/>
      <c r="G849" s="22"/>
    </row>
    <row r="850" ht="15.75" customHeight="1">
      <c r="A850" s="50"/>
      <c r="B850" s="44"/>
      <c r="C850" s="44"/>
      <c r="D850" s="44"/>
      <c r="E850" s="51"/>
      <c r="F850" s="261"/>
      <c r="G850" s="22"/>
    </row>
    <row r="851" ht="15.75" customHeight="1">
      <c r="A851" s="50"/>
      <c r="B851" s="44"/>
      <c r="C851" s="44"/>
      <c r="D851" s="44"/>
      <c r="E851" s="51"/>
      <c r="F851" s="261"/>
      <c r="G851" s="22"/>
    </row>
    <row r="852" ht="15.75" customHeight="1">
      <c r="A852" s="50"/>
      <c r="B852" s="44"/>
      <c r="C852" s="44"/>
      <c r="D852" s="44"/>
      <c r="E852" s="51"/>
      <c r="F852" s="261"/>
      <c r="G852" s="22"/>
    </row>
    <row r="853" ht="15.75" customHeight="1">
      <c r="A853" s="50"/>
      <c r="B853" s="44"/>
      <c r="C853" s="44"/>
      <c r="D853" s="44"/>
      <c r="E853" s="51"/>
      <c r="F853" s="261"/>
      <c r="G853" s="22"/>
    </row>
    <row r="854" ht="15.75" customHeight="1">
      <c r="A854" s="50"/>
      <c r="B854" s="44"/>
      <c r="C854" s="44"/>
      <c r="D854" s="44"/>
      <c r="E854" s="51"/>
      <c r="F854" s="261"/>
      <c r="G854" s="22"/>
    </row>
    <row r="855" ht="15.75" customHeight="1">
      <c r="A855" s="50"/>
      <c r="B855" s="44"/>
      <c r="C855" s="44"/>
      <c r="D855" s="44"/>
      <c r="E855" s="51"/>
      <c r="F855" s="261"/>
      <c r="G855" s="22"/>
    </row>
    <row r="856" ht="15.75" customHeight="1">
      <c r="A856" s="50"/>
      <c r="B856" s="44"/>
      <c r="C856" s="44"/>
      <c r="D856" s="44"/>
      <c r="E856" s="51"/>
      <c r="F856" s="261"/>
      <c r="G856" s="22"/>
    </row>
    <row r="857" ht="15.75" customHeight="1">
      <c r="A857" s="50"/>
      <c r="B857" s="44"/>
      <c r="C857" s="44"/>
      <c r="D857" s="44"/>
      <c r="E857" s="51"/>
      <c r="F857" s="261"/>
      <c r="G857" s="22"/>
    </row>
    <row r="858" ht="15.75" customHeight="1">
      <c r="A858" s="50"/>
      <c r="B858" s="44"/>
      <c r="C858" s="44"/>
      <c r="D858" s="44"/>
      <c r="E858" s="51"/>
      <c r="F858" s="261"/>
      <c r="G858" s="22"/>
    </row>
    <row r="859" ht="15.75" customHeight="1">
      <c r="A859" s="50"/>
      <c r="B859" s="44"/>
      <c r="C859" s="44"/>
      <c r="D859" s="44"/>
      <c r="E859" s="51"/>
      <c r="F859" s="261"/>
      <c r="G859" s="22"/>
    </row>
    <row r="860" ht="15.75" customHeight="1">
      <c r="A860" s="50"/>
      <c r="B860" s="44"/>
      <c r="C860" s="44"/>
      <c r="D860" s="44"/>
      <c r="E860" s="51"/>
      <c r="F860" s="261"/>
      <c r="G860" s="22"/>
    </row>
    <row r="861" ht="15.75" customHeight="1">
      <c r="A861" s="50"/>
      <c r="B861" s="44"/>
      <c r="C861" s="44"/>
      <c r="D861" s="44"/>
      <c r="E861" s="51"/>
      <c r="F861" s="261"/>
      <c r="G861" s="22"/>
    </row>
    <row r="862" ht="15.75" customHeight="1">
      <c r="A862" s="50"/>
      <c r="B862" s="44"/>
      <c r="C862" s="44"/>
      <c r="D862" s="44"/>
      <c r="E862" s="51"/>
      <c r="F862" s="261"/>
      <c r="G862" s="22"/>
    </row>
    <row r="863" ht="15.75" customHeight="1">
      <c r="A863" s="50"/>
      <c r="B863" s="44"/>
      <c r="C863" s="44"/>
      <c r="D863" s="44"/>
      <c r="E863" s="51"/>
      <c r="F863" s="261"/>
      <c r="G863" s="22"/>
    </row>
    <row r="864" ht="15.75" customHeight="1">
      <c r="A864" s="50"/>
      <c r="B864" s="44"/>
      <c r="C864" s="44"/>
      <c r="D864" s="44"/>
      <c r="E864" s="51"/>
      <c r="F864" s="261"/>
      <c r="G864" s="22"/>
    </row>
    <row r="865" ht="15.75" customHeight="1">
      <c r="A865" s="50"/>
      <c r="B865" s="44"/>
      <c r="C865" s="44"/>
      <c r="D865" s="44"/>
      <c r="E865" s="51"/>
      <c r="F865" s="261"/>
      <c r="G865" s="22"/>
    </row>
    <row r="866" ht="15.75" customHeight="1">
      <c r="A866" s="50"/>
      <c r="B866" s="44"/>
      <c r="C866" s="44"/>
      <c r="D866" s="44"/>
      <c r="E866" s="51"/>
      <c r="F866" s="261"/>
      <c r="G866" s="22"/>
    </row>
    <row r="867" ht="15.75" customHeight="1">
      <c r="A867" s="50"/>
      <c r="B867" s="44"/>
      <c r="C867" s="44"/>
      <c r="D867" s="44"/>
      <c r="E867" s="51"/>
      <c r="F867" s="261"/>
      <c r="G867" s="22"/>
    </row>
    <row r="868" ht="15.75" customHeight="1">
      <c r="A868" s="50"/>
      <c r="B868" s="44"/>
      <c r="C868" s="44"/>
      <c r="D868" s="44"/>
      <c r="E868" s="51"/>
      <c r="F868" s="261"/>
      <c r="G868" s="22"/>
    </row>
    <row r="869" ht="15.75" customHeight="1">
      <c r="A869" s="50"/>
      <c r="B869" s="44"/>
      <c r="C869" s="44"/>
      <c r="D869" s="44"/>
      <c r="E869" s="51"/>
      <c r="F869" s="261"/>
      <c r="G869" s="22"/>
    </row>
    <row r="870" ht="15.75" customHeight="1">
      <c r="A870" s="50"/>
      <c r="B870" s="44"/>
      <c r="C870" s="44"/>
      <c r="D870" s="44"/>
      <c r="E870" s="51"/>
      <c r="F870" s="261"/>
      <c r="G870" s="22"/>
    </row>
    <row r="871" ht="15.75" customHeight="1">
      <c r="A871" s="50"/>
      <c r="B871" s="44"/>
      <c r="C871" s="44"/>
      <c r="D871" s="44"/>
      <c r="E871" s="51"/>
      <c r="F871" s="261"/>
      <c r="G871" s="22"/>
    </row>
    <row r="872" ht="15.75" customHeight="1">
      <c r="A872" s="50"/>
      <c r="B872" s="44"/>
      <c r="C872" s="44"/>
      <c r="D872" s="44"/>
      <c r="E872" s="51"/>
      <c r="F872" s="261"/>
      <c r="G872" s="22"/>
    </row>
    <row r="873" ht="15.75" customHeight="1">
      <c r="A873" s="50"/>
      <c r="B873" s="44"/>
      <c r="C873" s="44"/>
      <c r="D873" s="44"/>
      <c r="E873" s="51"/>
      <c r="F873" s="261"/>
      <c r="G873" s="22"/>
    </row>
    <row r="874" ht="15.75" customHeight="1">
      <c r="A874" s="50"/>
      <c r="B874" s="44"/>
      <c r="C874" s="44"/>
      <c r="D874" s="44"/>
      <c r="E874" s="51"/>
      <c r="F874" s="261"/>
      <c r="G874" s="22"/>
    </row>
    <row r="875" ht="15.75" customHeight="1">
      <c r="A875" s="50"/>
      <c r="B875" s="44"/>
      <c r="C875" s="44"/>
      <c r="D875" s="44"/>
      <c r="E875" s="51"/>
      <c r="F875" s="261"/>
      <c r="G875" s="22"/>
    </row>
    <row r="876" ht="15.75" customHeight="1">
      <c r="A876" s="50"/>
      <c r="B876" s="44"/>
      <c r="C876" s="44"/>
      <c r="D876" s="44"/>
      <c r="E876" s="51"/>
      <c r="F876" s="261"/>
      <c r="G876" s="22"/>
    </row>
    <row r="877" ht="15.75" customHeight="1">
      <c r="A877" s="50"/>
      <c r="B877" s="44"/>
      <c r="C877" s="44"/>
      <c r="D877" s="44"/>
      <c r="E877" s="51"/>
      <c r="F877" s="261"/>
      <c r="G877" s="22"/>
    </row>
    <row r="878" ht="15.75" customHeight="1">
      <c r="A878" s="50"/>
      <c r="B878" s="44"/>
      <c r="C878" s="44"/>
      <c r="D878" s="44"/>
      <c r="E878" s="51"/>
      <c r="F878" s="261"/>
      <c r="G878" s="22"/>
    </row>
    <row r="879" ht="15.75" customHeight="1">
      <c r="A879" s="50"/>
      <c r="B879" s="44"/>
      <c r="C879" s="44"/>
      <c r="D879" s="44"/>
      <c r="E879" s="51"/>
      <c r="F879" s="261"/>
      <c r="G879" s="22"/>
    </row>
    <row r="880" ht="15.75" customHeight="1">
      <c r="A880" s="50"/>
      <c r="B880" s="44"/>
      <c r="C880" s="44"/>
      <c r="D880" s="44"/>
      <c r="E880" s="51"/>
      <c r="F880" s="261"/>
      <c r="G880" s="22"/>
    </row>
    <row r="881" ht="15.75" customHeight="1">
      <c r="A881" s="50"/>
      <c r="B881" s="44"/>
      <c r="C881" s="44"/>
      <c r="D881" s="44"/>
      <c r="E881" s="51"/>
      <c r="F881" s="261"/>
      <c r="G881" s="22"/>
    </row>
    <row r="882" ht="15.75" customHeight="1">
      <c r="A882" s="50"/>
      <c r="B882" s="44"/>
      <c r="C882" s="44"/>
      <c r="D882" s="44"/>
      <c r="E882" s="51"/>
      <c r="F882" s="261"/>
      <c r="G882" s="22"/>
    </row>
    <row r="883" ht="15.75" customHeight="1">
      <c r="A883" s="50"/>
      <c r="B883" s="44"/>
      <c r="C883" s="44"/>
      <c r="D883" s="44"/>
      <c r="E883" s="51"/>
      <c r="F883" s="261"/>
      <c r="G883" s="22"/>
    </row>
    <row r="884" ht="15.75" customHeight="1">
      <c r="A884" s="50"/>
      <c r="B884" s="44"/>
      <c r="C884" s="44"/>
      <c r="D884" s="44"/>
      <c r="E884" s="51"/>
      <c r="F884" s="261"/>
      <c r="G884" s="22"/>
    </row>
    <row r="885" ht="15.75" customHeight="1">
      <c r="A885" s="50"/>
      <c r="B885" s="44"/>
      <c r="C885" s="44"/>
      <c r="D885" s="44"/>
      <c r="E885" s="51"/>
      <c r="F885" s="261"/>
      <c r="G885" s="22"/>
    </row>
    <row r="886" ht="15.75" customHeight="1">
      <c r="A886" s="50"/>
      <c r="B886" s="44"/>
      <c r="C886" s="44"/>
      <c r="D886" s="44"/>
      <c r="E886" s="51"/>
      <c r="F886" s="261"/>
      <c r="G886" s="22"/>
    </row>
    <row r="887" ht="15.75" customHeight="1">
      <c r="A887" s="50"/>
      <c r="B887" s="44"/>
      <c r="C887" s="44"/>
      <c r="D887" s="44"/>
      <c r="E887" s="51"/>
      <c r="F887" s="261"/>
      <c r="G887" s="22"/>
    </row>
    <row r="888" ht="15.75" customHeight="1">
      <c r="A888" s="50"/>
      <c r="B888" s="44"/>
      <c r="C888" s="44"/>
      <c r="D888" s="44"/>
      <c r="E888" s="51"/>
      <c r="F888" s="261"/>
      <c r="G888" s="22"/>
    </row>
    <row r="889" ht="15.75" customHeight="1">
      <c r="A889" s="50"/>
      <c r="B889" s="44"/>
      <c r="C889" s="44"/>
      <c r="D889" s="44"/>
      <c r="E889" s="51"/>
      <c r="F889" s="261"/>
      <c r="G889" s="22"/>
    </row>
    <row r="890" ht="15.75" customHeight="1">
      <c r="A890" s="50"/>
      <c r="B890" s="44"/>
      <c r="C890" s="44"/>
      <c r="D890" s="44"/>
      <c r="E890" s="51"/>
      <c r="F890" s="261"/>
      <c r="G890" s="22"/>
    </row>
    <row r="891" ht="15.75" customHeight="1">
      <c r="A891" s="50"/>
      <c r="B891" s="44"/>
      <c r="C891" s="44"/>
      <c r="D891" s="44"/>
      <c r="E891" s="51"/>
      <c r="F891" s="261"/>
      <c r="G891" s="22"/>
    </row>
    <row r="892" ht="15.75" customHeight="1">
      <c r="A892" s="50"/>
      <c r="B892" s="44"/>
      <c r="C892" s="44"/>
      <c r="D892" s="44"/>
      <c r="E892" s="51"/>
      <c r="F892" s="261"/>
      <c r="G892" s="22"/>
    </row>
    <row r="893" ht="15.75" customHeight="1">
      <c r="A893" s="50"/>
      <c r="B893" s="44"/>
      <c r="C893" s="44"/>
      <c r="D893" s="44"/>
      <c r="E893" s="51"/>
      <c r="F893" s="261"/>
      <c r="G893" s="22"/>
    </row>
    <row r="894" ht="15.75" customHeight="1">
      <c r="A894" s="50"/>
      <c r="B894" s="44"/>
      <c r="C894" s="44"/>
      <c r="D894" s="44"/>
      <c r="E894" s="51"/>
      <c r="F894" s="261"/>
      <c r="G894" s="22"/>
    </row>
    <row r="895" ht="15.75" customHeight="1">
      <c r="A895" s="50"/>
      <c r="B895" s="44"/>
      <c r="C895" s="44"/>
      <c r="D895" s="44"/>
      <c r="E895" s="51"/>
      <c r="F895" s="261"/>
      <c r="G895" s="22"/>
    </row>
    <row r="896" ht="15.75" customHeight="1">
      <c r="A896" s="50"/>
      <c r="B896" s="44"/>
      <c r="C896" s="44"/>
      <c r="D896" s="44"/>
      <c r="E896" s="51"/>
      <c r="F896" s="261"/>
      <c r="G896" s="22"/>
    </row>
    <row r="897" ht="15.75" customHeight="1">
      <c r="A897" s="50"/>
      <c r="B897" s="44"/>
      <c r="C897" s="44"/>
      <c r="D897" s="44"/>
      <c r="E897" s="51"/>
      <c r="F897" s="261"/>
      <c r="G897" s="22"/>
    </row>
    <row r="898" ht="15.75" customHeight="1">
      <c r="A898" s="50"/>
      <c r="B898" s="44"/>
      <c r="C898" s="44"/>
      <c r="D898" s="44"/>
      <c r="E898" s="51"/>
      <c r="F898" s="261"/>
      <c r="G898" s="22"/>
    </row>
    <row r="899" ht="15.75" customHeight="1">
      <c r="A899" s="50"/>
      <c r="B899" s="44"/>
      <c r="C899" s="44"/>
      <c r="D899" s="44"/>
      <c r="E899" s="51"/>
      <c r="F899" s="261"/>
      <c r="G899" s="22"/>
    </row>
    <row r="900" ht="15.75" customHeight="1">
      <c r="A900" s="50"/>
      <c r="B900" s="44"/>
      <c r="C900" s="44"/>
      <c r="D900" s="44"/>
      <c r="E900" s="51"/>
      <c r="F900" s="261"/>
      <c r="G900" s="22"/>
    </row>
    <row r="901" ht="15.75" customHeight="1">
      <c r="A901" s="50"/>
      <c r="B901" s="44"/>
      <c r="C901" s="44"/>
      <c r="D901" s="44"/>
      <c r="E901" s="51"/>
      <c r="F901" s="261"/>
      <c r="G901" s="22"/>
    </row>
    <row r="902" ht="15.75" customHeight="1">
      <c r="A902" s="50"/>
      <c r="B902" s="44"/>
      <c r="C902" s="44"/>
      <c r="D902" s="44"/>
      <c r="E902" s="51"/>
      <c r="F902" s="261"/>
      <c r="G902" s="22"/>
    </row>
    <row r="903" ht="15.75" customHeight="1">
      <c r="A903" s="50"/>
      <c r="B903" s="44"/>
      <c r="C903" s="44"/>
      <c r="D903" s="44"/>
      <c r="E903" s="51"/>
      <c r="F903" s="261"/>
      <c r="G903" s="22"/>
    </row>
    <row r="904" ht="15.75" customHeight="1">
      <c r="A904" s="50"/>
      <c r="B904" s="44"/>
      <c r="C904" s="44"/>
      <c r="D904" s="44"/>
      <c r="E904" s="51"/>
      <c r="F904" s="261"/>
      <c r="G904" s="22"/>
    </row>
    <row r="905" ht="15.75" customHeight="1">
      <c r="A905" s="50"/>
      <c r="B905" s="44"/>
      <c r="C905" s="44"/>
      <c r="D905" s="44"/>
      <c r="E905" s="51"/>
      <c r="F905" s="261"/>
      <c r="G905" s="22"/>
    </row>
    <row r="906" ht="15.75" customHeight="1">
      <c r="A906" s="50"/>
      <c r="B906" s="44"/>
      <c r="C906" s="44"/>
      <c r="D906" s="44"/>
      <c r="E906" s="51"/>
      <c r="F906" s="261"/>
      <c r="G906" s="22"/>
    </row>
    <row r="907" ht="15.75" customHeight="1">
      <c r="A907" s="50"/>
      <c r="B907" s="44"/>
      <c r="C907" s="44"/>
      <c r="D907" s="44"/>
      <c r="E907" s="51"/>
      <c r="F907" s="261"/>
      <c r="G907" s="22"/>
    </row>
    <row r="908" ht="15.75" customHeight="1">
      <c r="A908" s="50"/>
      <c r="B908" s="44"/>
      <c r="C908" s="44"/>
      <c r="D908" s="44"/>
      <c r="E908" s="51"/>
      <c r="F908" s="261"/>
      <c r="G908" s="22"/>
    </row>
    <row r="909" ht="15.75" customHeight="1">
      <c r="A909" s="50"/>
      <c r="B909" s="44"/>
      <c r="C909" s="44"/>
      <c r="D909" s="44"/>
      <c r="E909" s="51"/>
      <c r="F909" s="261"/>
      <c r="G909" s="22"/>
    </row>
    <row r="910" ht="15.75" customHeight="1">
      <c r="A910" s="50"/>
      <c r="B910" s="44"/>
      <c r="C910" s="44"/>
      <c r="D910" s="44"/>
      <c r="E910" s="51"/>
      <c r="F910" s="261"/>
      <c r="G910" s="22"/>
    </row>
    <row r="911" ht="15.75" customHeight="1">
      <c r="A911" s="50"/>
      <c r="B911" s="44"/>
      <c r="C911" s="44"/>
      <c r="D911" s="44"/>
      <c r="E911" s="51"/>
      <c r="F911" s="261"/>
      <c r="G911" s="22"/>
    </row>
    <row r="912" ht="15.75" customHeight="1">
      <c r="A912" s="50"/>
      <c r="B912" s="44"/>
      <c r="C912" s="44"/>
      <c r="D912" s="44"/>
      <c r="E912" s="51"/>
      <c r="F912" s="261"/>
      <c r="G912" s="22"/>
    </row>
    <row r="913" ht="15.75" customHeight="1">
      <c r="A913" s="50"/>
      <c r="B913" s="44"/>
      <c r="C913" s="44"/>
      <c r="D913" s="44"/>
      <c r="E913" s="51"/>
      <c r="F913" s="261"/>
      <c r="G913" s="22"/>
    </row>
    <row r="914" ht="15.75" customHeight="1">
      <c r="A914" s="50"/>
      <c r="B914" s="44"/>
      <c r="C914" s="44"/>
      <c r="D914" s="44"/>
      <c r="E914" s="51"/>
      <c r="F914" s="261"/>
      <c r="G914" s="22"/>
    </row>
    <row r="915" ht="15.75" customHeight="1">
      <c r="A915" s="50"/>
      <c r="B915" s="44"/>
      <c r="C915" s="44"/>
      <c r="D915" s="44"/>
      <c r="E915" s="51"/>
      <c r="F915" s="261"/>
      <c r="G915" s="22"/>
    </row>
    <row r="916" ht="15.75" customHeight="1">
      <c r="A916" s="50"/>
      <c r="B916" s="44"/>
      <c r="C916" s="44"/>
      <c r="D916" s="44"/>
      <c r="E916" s="51"/>
      <c r="F916" s="261"/>
      <c r="G916" s="22"/>
    </row>
    <row r="917" ht="15.75" customHeight="1">
      <c r="A917" s="50"/>
      <c r="B917" s="44"/>
      <c r="C917" s="44"/>
      <c r="D917" s="44"/>
      <c r="E917" s="51"/>
      <c r="F917" s="261"/>
      <c r="G917" s="22"/>
    </row>
    <row r="918" ht="15.75" customHeight="1">
      <c r="A918" s="50"/>
      <c r="B918" s="44"/>
      <c r="C918" s="44"/>
      <c r="D918" s="44"/>
      <c r="E918" s="51"/>
      <c r="F918" s="261"/>
      <c r="G918" s="22"/>
    </row>
    <row r="919" ht="15.75" customHeight="1">
      <c r="A919" s="50"/>
      <c r="B919" s="44"/>
      <c r="C919" s="44"/>
      <c r="D919" s="44"/>
      <c r="E919" s="51"/>
      <c r="F919" s="261"/>
      <c r="G919" s="22"/>
    </row>
    <row r="920" ht="15.75" customHeight="1">
      <c r="A920" s="50"/>
      <c r="B920" s="44"/>
      <c r="C920" s="44"/>
      <c r="D920" s="44"/>
      <c r="E920" s="51"/>
      <c r="F920" s="261"/>
      <c r="G920" s="22"/>
    </row>
    <row r="921" ht="15.75" customHeight="1">
      <c r="A921" s="50"/>
      <c r="B921" s="44"/>
      <c r="C921" s="44"/>
      <c r="D921" s="44"/>
      <c r="E921" s="51"/>
      <c r="F921" s="261"/>
      <c r="G921" s="22"/>
    </row>
    <row r="922" ht="15.75" customHeight="1">
      <c r="A922" s="50"/>
      <c r="B922" s="44"/>
      <c r="C922" s="44"/>
      <c r="D922" s="44"/>
      <c r="E922" s="51"/>
      <c r="F922" s="261"/>
      <c r="G922" s="22"/>
    </row>
    <row r="923" ht="15.75" customHeight="1">
      <c r="A923" s="50"/>
      <c r="B923" s="44"/>
      <c r="C923" s="44"/>
      <c r="D923" s="44"/>
      <c r="E923" s="51"/>
      <c r="F923" s="261"/>
      <c r="G923" s="22"/>
    </row>
    <row r="924" ht="15.75" customHeight="1">
      <c r="A924" s="50"/>
      <c r="B924" s="44"/>
      <c r="C924" s="44"/>
      <c r="D924" s="44"/>
      <c r="E924" s="51"/>
      <c r="F924" s="261"/>
      <c r="G924" s="22"/>
    </row>
    <row r="925" ht="15.75" customHeight="1">
      <c r="A925" s="50"/>
      <c r="B925" s="44"/>
      <c r="C925" s="44"/>
      <c r="D925" s="44"/>
      <c r="E925" s="51"/>
      <c r="F925" s="261"/>
      <c r="G925" s="22"/>
    </row>
    <row r="926" ht="15.75" customHeight="1">
      <c r="A926" s="50"/>
      <c r="B926" s="44"/>
      <c r="C926" s="44"/>
      <c r="D926" s="44"/>
      <c r="E926" s="51"/>
      <c r="F926" s="261"/>
      <c r="G926" s="22"/>
    </row>
    <row r="927" ht="15.75" customHeight="1">
      <c r="A927" s="50"/>
      <c r="B927" s="44"/>
      <c r="C927" s="44"/>
      <c r="D927" s="44"/>
      <c r="E927" s="51"/>
      <c r="F927" s="261"/>
      <c r="G927" s="22"/>
    </row>
    <row r="928" ht="15.75" customHeight="1">
      <c r="A928" s="50"/>
      <c r="B928" s="44"/>
      <c r="C928" s="44"/>
      <c r="D928" s="44"/>
      <c r="E928" s="51"/>
      <c r="F928" s="261"/>
      <c r="G928" s="22"/>
    </row>
    <row r="929" ht="15.75" customHeight="1">
      <c r="A929" s="50"/>
      <c r="B929" s="44"/>
      <c r="C929" s="44"/>
      <c r="D929" s="44"/>
      <c r="E929" s="51"/>
      <c r="F929" s="261"/>
      <c r="G929" s="22"/>
    </row>
    <row r="930" ht="15.75" customHeight="1">
      <c r="A930" s="50"/>
      <c r="B930" s="44"/>
      <c r="C930" s="44"/>
      <c r="D930" s="44"/>
      <c r="E930" s="51"/>
      <c r="F930" s="261"/>
      <c r="G930" s="22"/>
    </row>
    <row r="931" ht="15.75" customHeight="1">
      <c r="A931" s="50"/>
      <c r="B931" s="44"/>
      <c r="C931" s="44"/>
      <c r="D931" s="44"/>
      <c r="E931" s="51"/>
      <c r="F931" s="261"/>
      <c r="G931" s="22"/>
    </row>
    <row r="932" ht="15.75" customHeight="1">
      <c r="A932" s="50"/>
      <c r="B932" s="44"/>
      <c r="C932" s="44"/>
      <c r="D932" s="44"/>
      <c r="E932" s="51"/>
      <c r="F932" s="261"/>
      <c r="G932" s="22"/>
    </row>
    <row r="933" ht="15.75" customHeight="1">
      <c r="A933" s="50"/>
      <c r="B933" s="44"/>
      <c r="C933" s="44"/>
      <c r="D933" s="44"/>
      <c r="E933" s="51"/>
      <c r="F933" s="261"/>
      <c r="G933" s="22"/>
    </row>
    <row r="934" ht="15.75" customHeight="1">
      <c r="A934" s="50"/>
      <c r="B934" s="44"/>
      <c r="C934" s="44"/>
      <c r="D934" s="44"/>
      <c r="E934" s="51"/>
      <c r="F934" s="261"/>
      <c r="G934" s="22"/>
    </row>
    <row r="935" ht="15.75" customHeight="1">
      <c r="A935" s="50"/>
      <c r="B935" s="44"/>
      <c r="C935" s="44"/>
      <c r="D935" s="44"/>
      <c r="E935" s="51"/>
      <c r="F935" s="261"/>
      <c r="G935" s="22"/>
    </row>
    <row r="936" ht="15.75" customHeight="1">
      <c r="A936" s="50"/>
      <c r="B936" s="44"/>
      <c r="C936" s="44"/>
      <c r="D936" s="44"/>
      <c r="E936" s="51"/>
      <c r="F936" s="261"/>
      <c r="G936" s="22"/>
    </row>
    <row r="937" ht="15.75" customHeight="1">
      <c r="A937" s="50"/>
      <c r="B937" s="44"/>
      <c r="C937" s="44"/>
      <c r="D937" s="44"/>
      <c r="E937" s="51"/>
      <c r="F937" s="261"/>
      <c r="G937" s="22"/>
    </row>
    <row r="938" ht="15.75" customHeight="1">
      <c r="A938" s="50"/>
      <c r="B938" s="44"/>
      <c r="C938" s="44"/>
      <c r="D938" s="44"/>
      <c r="E938" s="51"/>
      <c r="F938" s="261"/>
      <c r="G938" s="22"/>
    </row>
    <row r="939" ht="15.75" customHeight="1">
      <c r="A939" s="50"/>
      <c r="B939" s="44"/>
      <c r="C939" s="44"/>
      <c r="D939" s="44"/>
      <c r="E939" s="51"/>
      <c r="F939" s="261"/>
      <c r="G939" s="22"/>
    </row>
    <row r="940" ht="15.75" customHeight="1">
      <c r="A940" s="50"/>
      <c r="B940" s="44"/>
      <c r="C940" s="44"/>
      <c r="D940" s="44"/>
      <c r="E940" s="51"/>
      <c r="F940" s="261"/>
      <c r="G940" s="22"/>
    </row>
    <row r="941" ht="15.75" customHeight="1">
      <c r="A941" s="50"/>
      <c r="B941" s="44"/>
      <c r="C941" s="44"/>
      <c r="D941" s="44"/>
      <c r="E941" s="51"/>
      <c r="F941" s="261"/>
      <c r="G941" s="22"/>
    </row>
    <row r="942" ht="15.75" customHeight="1">
      <c r="A942" s="50"/>
      <c r="B942" s="44"/>
      <c r="C942" s="44"/>
      <c r="D942" s="44"/>
      <c r="E942" s="51"/>
      <c r="F942" s="261"/>
      <c r="G942" s="22"/>
    </row>
    <row r="943" ht="15.75" customHeight="1">
      <c r="A943" s="50"/>
      <c r="B943" s="44"/>
      <c r="C943" s="44"/>
      <c r="D943" s="44"/>
      <c r="E943" s="51"/>
      <c r="F943" s="261"/>
      <c r="G943" s="22"/>
    </row>
    <row r="944" ht="15.75" customHeight="1">
      <c r="A944" s="50"/>
      <c r="B944" s="44"/>
      <c r="C944" s="44"/>
      <c r="D944" s="44"/>
      <c r="E944" s="51"/>
      <c r="F944" s="261"/>
      <c r="G944" s="22"/>
    </row>
    <row r="945" ht="15.75" customHeight="1">
      <c r="A945" s="50"/>
      <c r="B945" s="44"/>
      <c r="C945" s="44"/>
      <c r="D945" s="44"/>
      <c r="E945" s="51"/>
      <c r="F945" s="261"/>
      <c r="G945" s="22"/>
    </row>
    <row r="946" ht="15.75" customHeight="1">
      <c r="A946" s="50"/>
      <c r="B946" s="44"/>
      <c r="C946" s="44"/>
      <c r="D946" s="44"/>
      <c r="E946" s="51"/>
      <c r="F946" s="261"/>
      <c r="G946" s="22"/>
    </row>
    <row r="947" ht="15.75" customHeight="1">
      <c r="A947" s="50"/>
      <c r="B947" s="44"/>
      <c r="C947" s="44"/>
      <c r="D947" s="44"/>
      <c r="E947" s="51"/>
      <c r="F947" s="261"/>
      <c r="G947" s="22"/>
    </row>
    <row r="948" ht="15.75" customHeight="1">
      <c r="A948" s="50"/>
      <c r="B948" s="44"/>
      <c r="C948" s="44"/>
      <c r="D948" s="44"/>
      <c r="E948" s="51"/>
      <c r="F948" s="261"/>
      <c r="G948" s="22"/>
    </row>
    <row r="949" ht="15.75" customHeight="1">
      <c r="A949" s="50"/>
      <c r="B949" s="44"/>
      <c r="C949" s="44"/>
      <c r="D949" s="44"/>
      <c r="E949" s="51"/>
      <c r="F949" s="261"/>
      <c r="G949" s="22"/>
    </row>
    <row r="950" ht="15.75" customHeight="1">
      <c r="A950" s="50"/>
      <c r="B950" s="44"/>
      <c r="C950" s="44"/>
      <c r="D950" s="44"/>
      <c r="E950" s="51"/>
      <c r="F950" s="261"/>
      <c r="G950" s="22"/>
    </row>
    <row r="951" ht="15.75" customHeight="1">
      <c r="A951" s="50"/>
      <c r="B951" s="44"/>
      <c r="C951" s="44"/>
      <c r="D951" s="44"/>
      <c r="E951" s="51"/>
      <c r="F951" s="261"/>
      <c r="G951" s="22"/>
    </row>
    <row r="952" ht="15.75" customHeight="1">
      <c r="A952" s="50"/>
      <c r="B952" s="44"/>
      <c r="C952" s="44"/>
      <c r="D952" s="44"/>
      <c r="E952" s="51"/>
      <c r="F952" s="261"/>
      <c r="G952" s="22"/>
    </row>
    <row r="953" ht="15.75" customHeight="1">
      <c r="A953" s="50"/>
      <c r="B953" s="44"/>
      <c r="C953" s="44"/>
      <c r="D953" s="44"/>
      <c r="E953" s="51"/>
      <c r="F953" s="261"/>
      <c r="G953" s="22"/>
    </row>
    <row r="954" ht="15.75" customHeight="1">
      <c r="A954" s="50"/>
      <c r="B954" s="44"/>
      <c r="C954" s="44"/>
      <c r="D954" s="44"/>
      <c r="E954" s="51"/>
      <c r="F954" s="261"/>
      <c r="G954" s="22"/>
    </row>
    <row r="955" ht="15.75" customHeight="1">
      <c r="A955" s="50"/>
      <c r="B955" s="44"/>
      <c r="C955" s="44"/>
      <c r="D955" s="44"/>
      <c r="E955" s="51"/>
      <c r="F955" s="261"/>
      <c r="G955" s="22"/>
    </row>
    <row r="956" ht="15.75" customHeight="1">
      <c r="A956" s="50"/>
      <c r="B956" s="44"/>
      <c r="C956" s="44"/>
      <c r="D956" s="44"/>
      <c r="E956" s="51"/>
      <c r="F956" s="261"/>
      <c r="G956" s="22"/>
    </row>
    <row r="957" ht="15.75" customHeight="1">
      <c r="A957" s="50"/>
      <c r="B957" s="44"/>
      <c r="C957" s="44"/>
      <c r="D957" s="44"/>
      <c r="E957" s="51"/>
      <c r="F957" s="261"/>
      <c r="G957" s="22"/>
    </row>
    <row r="958" ht="15.75" customHeight="1">
      <c r="A958" s="50"/>
      <c r="B958" s="44"/>
      <c r="C958" s="44"/>
      <c r="D958" s="44"/>
      <c r="E958" s="51"/>
      <c r="F958" s="261"/>
      <c r="G958" s="22"/>
    </row>
    <row r="959" ht="15.75" customHeight="1">
      <c r="A959" s="50"/>
      <c r="B959" s="44"/>
      <c r="C959" s="44"/>
      <c r="D959" s="44"/>
      <c r="E959" s="51"/>
      <c r="F959" s="261"/>
      <c r="G959" s="22"/>
    </row>
    <row r="960" ht="15.75" customHeight="1">
      <c r="A960" s="50"/>
      <c r="B960" s="44"/>
      <c r="C960" s="44"/>
      <c r="D960" s="44"/>
      <c r="E960" s="51"/>
      <c r="F960" s="261"/>
      <c r="G960" s="22"/>
    </row>
    <row r="961" ht="15.75" customHeight="1">
      <c r="A961" s="50"/>
      <c r="B961" s="44"/>
      <c r="C961" s="44"/>
      <c r="D961" s="44"/>
      <c r="E961" s="51"/>
      <c r="F961" s="261"/>
      <c r="G961" s="22"/>
    </row>
    <row r="962" ht="15.75" customHeight="1">
      <c r="A962" s="50"/>
      <c r="B962" s="44"/>
      <c r="C962" s="44"/>
      <c r="D962" s="44"/>
      <c r="E962" s="51"/>
      <c r="F962" s="261"/>
      <c r="G962" s="22"/>
    </row>
    <row r="963" ht="15.75" customHeight="1">
      <c r="A963" s="50"/>
      <c r="B963" s="44"/>
      <c r="C963" s="44"/>
      <c r="D963" s="44"/>
      <c r="E963" s="51"/>
      <c r="F963" s="261"/>
      <c r="G963" s="22"/>
    </row>
    <row r="964" ht="15.75" customHeight="1">
      <c r="A964" s="50"/>
      <c r="B964" s="44"/>
      <c r="C964" s="44"/>
      <c r="D964" s="44"/>
      <c r="E964" s="51"/>
      <c r="F964" s="261"/>
      <c r="G964" s="22"/>
    </row>
    <row r="965" ht="15.75" customHeight="1">
      <c r="A965" s="50"/>
      <c r="B965" s="44"/>
      <c r="C965" s="44"/>
      <c r="D965" s="44"/>
      <c r="E965" s="51"/>
      <c r="F965" s="261"/>
      <c r="G965" s="22"/>
    </row>
    <row r="966" ht="15.75" customHeight="1">
      <c r="A966" s="50"/>
      <c r="B966" s="44"/>
      <c r="C966" s="44"/>
      <c r="D966" s="44"/>
      <c r="E966" s="51"/>
      <c r="F966" s="261"/>
      <c r="G966" s="22"/>
    </row>
    <row r="967" ht="15.75" customHeight="1">
      <c r="A967" s="50"/>
      <c r="B967" s="44"/>
      <c r="C967" s="44"/>
      <c r="D967" s="44"/>
      <c r="E967" s="51"/>
      <c r="F967" s="261"/>
      <c r="G967" s="22"/>
    </row>
    <row r="968" ht="15.75" customHeight="1">
      <c r="A968" s="50"/>
      <c r="B968" s="44"/>
      <c r="C968" s="44"/>
      <c r="D968" s="44"/>
      <c r="E968" s="51"/>
      <c r="F968" s="261"/>
      <c r="G968" s="22"/>
    </row>
    <row r="969" ht="15.75" customHeight="1">
      <c r="A969" s="50"/>
      <c r="B969" s="44"/>
      <c r="C969" s="44"/>
      <c r="D969" s="44"/>
      <c r="E969" s="51"/>
      <c r="F969" s="261"/>
      <c r="G969" s="22"/>
    </row>
    <row r="970" ht="15.75" customHeight="1">
      <c r="A970" s="50"/>
      <c r="B970" s="44"/>
      <c r="C970" s="44"/>
      <c r="D970" s="44"/>
      <c r="E970" s="51"/>
      <c r="F970" s="261"/>
      <c r="G970" s="22"/>
    </row>
    <row r="971" ht="15.75" customHeight="1">
      <c r="A971" s="50"/>
      <c r="B971" s="44"/>
      <c r="C971" s="44"/>
      <c r="D971" s="44"/>
      <c r="E971" s="51"/>
      <c r="F971" s="261"/>
      <c r="G971" s="22"/>
    </row>
    <row r="972" ht="15.75" customHeight="1">
      <c r="A972" s="50"/>
      <c r="B972" s="44"/>
      <c r="C972" s="44"/>
      <c r="D972" s="44"/>
      <c r="E972" s="51"/>
      <c r="F972" s="261"/>
      <c r="G972" s="22"/>
    </row>
    <row r="973" ht="15.75" customHeight="1">
      <c r="A973" s="50"/>
      <c r="B973" s="44"/>
      <c r="C973" s="44"/>
      <c r="D973" s="44"/>
      <c r="E973" s="51"/>
      <c r="F973" s="261"/>
      <c r="G973" s="22"/>
    </row>
    <row r="974" ht="15.75" customHeight="1">
      <c r="A974" s="50"/>
      <c r="B974" s="44"/>
      <c r="C974" s="44"/>
      <c r="D974" s="44"/>
      <c r="E974" s="51"/>
      <c r="F974" s="261"/>
      <c r="G974" s="22"/>
    </row>
    <row r="975" ht="15.75" customHeight="1">
      <c r="A975" s="50"/>
      <c r="B975" s="44"/>
      <c r="C975" s="44"/>
      <c r="D975" s="44"/>
      <c r="E975" s="51"/>
      <c r="F975" s="261"/>
      <c r="G975" s="22"/>
    </row>
    <row r="976" ht="15.75" customHeight="1">
      <c r="A976" s="50"/>
      <c r="B976" s="44"/>
      <c r="C976" s="44"/>
      <c r="D976" s="44"/>
      <c r="E976" s="51"/>
      <c r="F976" s="261"/>
      <c r="G976" s="22"/>
    </row>
    <row r="977" ht="15.75" customHeight="1">
      <c r="A977" s="50"/>
      <c r="B977" s="44"/>
      <c r="C977" s="44"/>
      <c r="D977" s="44"/>
      <c r="E977" s="51"/>
      <c r="F977" s="261"/>
      <c r="G977" s="22"/>
    </row>
    <row r="978" ht="15.75" customHeight="1">
      <c r="A978" s="50"/>
      <c r="B978" s="44"/>
      <c r="C978" s="44"/>
      <c r="D978" s="44"/>
      <c r="E978" s="51"/>
      <c r="F978" s="261"/>
      <c r="G978" s="22"/>
    </row>
    <row r="979" ht="15.75" customHeight="1">
      <c r="A979" s="50"/>
      <c r="B979" s="44"/>
      <c r="C979" s="44"/>
      <c r="D979" s="44"/>
      <c r="E979" s="51"/>
      <c r="F979" s="261"/>
      <c r="G979" s="22"/>
    </row>
    <row r="980" ht="15.75" customHeight="1">
      <c r="A980" s="50"/>
      <c r="B980" s="44"/>
      <c r="C980" s="44"/>
      <c r="D980" s="44"/>
      <c r="E980" s="51"/>
      <c r="F980" s="261"/>
      <c r="G980" s="22"/>
    </row>
    <row r="981" ht="15.75" customHeight="1">
      <c r="A981" s="50"/>
      <c r="B981" s="44"/>
      <c r="C981" s="44"/>
      <c r="D981" s="44"/>
      <c r="E981" s="51"/>
      <c r="F981" s="261"/>
      <c r="G981" s="22"/>
    </row>
    <row r="982" ht="15.75" customHeight="1">
      <c r="A982" s="50"/>
      <c r="B982" s="44"/>
      <c r="C982" s="44"/>
      <c r="D982" s="44"/>
      <c r="E982" s="51"/>
      <c r="F982" s="261"/>
      <c r="G982" s="22"/>
    </row>
    <row r="983" ht="15.75" customHeight="1">
      <c r="A983" s="50"/>
      <c r="B983" s="44"/>
      <c r="C983" s="44"/>
      <c r="D983" s="44"/>
      <c r="E983" s="51"/>
      <c r="F983" s="261"/>
      <c r="G983" s="22"/>
    </row>
    <row r="984" ht="15.75" customHeight="1">
      <c r="A984" s="50"/>
      <c r="B984" s="44"/>
      <c r="C984" s="44"/>
      <c r="D984" s="44"/>
      <c r="E984" s="51"/>
      <c r="F984" s="261"/>
      <c r="G984" s="22"/>
    </row>
    <row r="985" ht="15.75" customHeight="1">
      <c r="A985" s="50"/>
      <c r="B985" s="44"/>
      <c r="C985" s="44"/>
      <c r="D985" s="44"/>
      <c r="E985" s="51"/>
      <c r="F985" s="261"/>
      <c r="G985" s="22"/>
    </row>
    <row r="986" ht="15.75" customHeight="1">
      <c r="A986" s="50"/>
      <c r="B986" s="44"/>
      <c r="C986" s="44"/>
      <c r="D986" s="44"/>
      <c r="E986" s="51"/>
      <c r="F986" s="261"/>
      <c r="G986" s="22"/>
    </row>
    <row r="987" ht="15.75" customHeight="1">
      <c r="A987" s="50"/>
      <c r="B987" s="44"/>
      <c r="C987" s="44"/>
      <c r="D987" s="44"/>
      <c r="E987" s="51"/>
      <c r="F987" s="261"/>
      <c r="G987" s="22"/>
    </row>
    <row r="988" ht="15.75" customHeight="1">
      <c r="A988" s="50"/>
      <c r="B988" s="44"/>
      <c r="C988" s="44"/>
      <c r="D988" s="44"/>
      <c r="E988" s="51"/>
      <c r="F988" s="261"/>
      <c r="G988" s="22"/>
    </row>
    <row r="989" ht="15.75" customHeight="1">
      <c r="A989" s="50"/>
      <c r="B989" s="44"/>
      <c r="C989" s="44"/>
      <c r="D989" s="44"/>
      <c r="E989" s="51"/>
      <c r="F989" s="261"/>
      <c r="G989" s="22"/>
    </row>
    <row r="990" ht="15.75" customHeight="1">
      <c r="A990" s="50"/>
      <c r="B990" s="44"/>
      <c r="C990" s="44"/>
      <c r="D990" s="44"/>
      <c r="E990" s="51"/>
      <c r="F990" s="261"/>
      <c r="G990" s="22"/>
    </row>
    <row r="991" ht="15.75" customHeight="1">
      <c r="A991" s="50"/>
      <c r="B991" s="44"/>
      <c r="C991" s="44"/>
      <c r="D991" s="44"/>
      <c r="E991" s="51"/>
      <c r="F991" s="261"/>
      <c r="G991" s="22"/>
    </row>
    <row r="992" ht="15.75" customHeight="1">
      <c r="A992" s="50"/>
      <c r="B992" s="44"/>
      <c r="C992" s="44"/>
      <c r="D992" s="44"/>
      <c r="E992" s="51"/>
      <c r="F992" s="261"/>
      <c r="G992" s="22"/>
    </row>
    <row r="993" ht="15.75" customHeight="1">
      <c r="A993" s="50"/>
      <c r="B993" s="44"/>
      <c r="C993" s="44"/>
      <c r="D993" s="44"/>
      <c r="E993" s="51"/>
      <c r="F993" s="261"/>
      <c r="G993" s="22"/>
    </row>
    <row r="994" ht="15.75" customHeight="1">
      <c r="A994" s="50"/>
      <c r="B994" s="44"/>
      <c r="C994" s="44"/>
      <c r="D994" s="44"/>
      <c r="E994" s="51"/>
      <c r="F994" s="261"/>
      <c r="G994" s="22"/>
    </row>
    <row r="995" ht="15.75" customHeight="1">
      <c r="A995" s="50"/>
      <c r="B995" s="44"/>
      <c r="C995" s="44"/>
      <c r="D995" s="44"/>
      <c r="E995" s="51"/>
      <c r="F995" s="261"/>
      <c r="G995" s="22"/>
    </row>
    <row r="996" ht="15.75" customHeight="1">
      <c r="A996" s="50"/>
      <c r="B996" s="44"/>
      <c r="C996" s="44"/>
      <c r="D996" s="44"/>
      <c r="E996" s="51"/>
      <c r="F996" s="261"/>
      <c r="G996" s="22"/>
    </row>
    <row r="997" ht="15.75" customHeight="1">
      <c r="A997" s="50"/>
      <c r="B997" s="44"/>
      <c r="C997" s="44"/>
      <c r="D997" s="44"/>
      <c r="E997" s="51"/>
      <c r="F997" s="261"/>
      <c r="G997" s="22"/>
    </row>
    <row r="998" ht="15.75" customHeight="1">
      <c r="A998" s="50"/>
      <c r="B998" s="44"/>
      <c r="C998" s="44"/>
      <c r="D998" s="44"/>
      <c r="E998" s="51"/>
      <c r="F998" s="261"/>
      <c r="G998" s="22"/>
    </row>
    <row r="999" ht="15.75" customHeight="1">
      <c r="A999" s="50"/>
      <c r="B999" s="44"/>
      <c r="C999" s="44"/>
      <c r="D999" s="44"/>
      <c r="E999" s="51"/>
      <c r="F999" s="261"/>
      <c r="G999" s="22"/>
    </row>
    <row r="1000" ht="15.75" customHeight="1">
      <c r="A1000" s="50"/>
      <c r="B1000" s="44"/>
      <c r="C1000" s="44"/>
      <c r="D1000" s="44"/>
      <c r="E1000" s="51"/>
      <c r="F1000" s="261"/>
      <c r="G1000" s="22"/>
    </row>
    <row r="1001" ht="15.75" customHeight="1">
      <c r="A1001" s="50"/>
      <c r="B1001" s="44"/>
      <c r="C1001" s="44"/>
      <c r="D1001" s="44"/>
      <c r="E1001" s="51"/>
      <c r="F1001" s="261"/>
      <c r="G1001" s="22"/>
    </row>
    <row r="1002" ht="15.75" customHeight="1">
      <c r="A1002" s="163"/>
      <c r="B1002" s="164"/>
      <c r="C1002" s="164"/>
      <c r="D1002" s="164"/>
      <c r="E1002" s="165"/>
      <c r="F1002" s="322"/>
      <c r="G1002" s="22"/>
    </row>
    <row r="1003" ht="15.75" customHeight="1">
      <c r="A1003" s="163"/>
      <c r="B1003" s="164"/>
      <c r="C1003" s="164"/>
      <c r="D1003" s="164"/>
      <c r="E1003" s="165"/>
      <c r="F1003" s="322"/>
      <c r="G1003" s="22"/>
    </row>
    <row r="1004" ht="15.75" customHeight="1">
      <c r="A1004" s="163"/>
      <c r="B1004" s="164"/>
      <c r="C1004" s="164"/>
      <c r="D1004" s="164"/>
      <c r="E1004" s="165"/>
      <c r="F1004" s="322"/>
      <c r="G1004" s="22"/>
    </row>
    <row r="1005" ht="15.75" customHeight="1">
      <c r="A1005" s="163"/>
      <c r="B1005" s="164"/>
      <c r="C1005" s="164"/>
      <c r="D1005" s="164"/>
      <c r="E1005" s="165"/>
      <c r="F1005" s="322"/>
      <c r="G1005" s="22"/>
    </row>
    <row r="1006" ht="15.75" customHeight="1">
      <c r="A1006" s="163"/>
      <c r="B1006" s="164"/>
      <c r="C1006" s="164"/>
      <c r="D1006" s="164"/>
      <c r="E1006" s="165"/>
      <c r="F1006" s="322"/>
      <c r="G1006" s="22"/>
    </row>
    <row r="1007" ht="15.75" customHeight="1">
      <c r="A1007" s="163"/>
      <c r="B1007" s="164"/>
      <c r="C1007" s="164"/>
      <c r="D1007" s="164"/>
      <c r="E1007" s="165"/>
      <c r="F1007" s="322"/>
      <c r="G1007" s="22"/>
    </row>
    <row r="1008" ht="15.75" customHeight="1">
      <c r="A1008" s="163"/>
      <c r="B1008" s="164"/>
      <c r="C1008" s="164"/>
      <c r="D1008" s="164"/>
      <c r="E1008" s="165"/>
      <c r="F1008" s="322"/>
      <c r="G1008" s="22"/>
    </row>
    <row r="1009" ht="15.75" customHeight="1">
      <c r="A1009" s="163"/>
      <c r="B1009" s="164"/>
      <c r="C1009" s="164"/>
      <c r="D1009" s="164"/>
      <c r="E1009" s="165"/>
      <c r="F1009" s="322"/>
      <c r="G1009" s="22"/>
    </row>
    <row r="1010" ht="15.75" customHeight="1">
      <c r="A1010" s="163"/>
      <c r="B1010" s="164"/>
      <c r="C1010" s="164"/>
      <c r="D1010" s="164"/>
      <c r="E1010" s="165"/>
      <c r="F1010" s="322"/>
      <c r="G1010" s="22"/>
    </row>
    <row r="1011" ht="15.75" customHeight="1">
      <c r="A1011" s="163"/>
      <c r="B1011" s="164"/>
      <c r="C1011" s="164"/>
      <c r="D1011" s="164"/>
      <c r="E1011" s="165"/>
      <c r="F1011" s="322"/>
      <c r="G1011" s="22"/>
    </row>
    <row r="1012" ht="15.75" customHeight="1">
      <c r="A1012" s="163"/>
      <c r="B1012" s="164"/>
      <c r="C1012" s="164"/>
      <c r="D1012" s="164"/>
      <c r="E1012" s="165"/>
      <c r="F1012" s="322"/>
      <c r="G1012" s="22"/>
    </row>
  </sheetData>
  <mergeCells count="1">
    <mergeCell ref="F61:F6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21.57"/>
    <col customWidth="1" min="6" max="6" width="61.0"/>
    <col customWidth="1" min="7" max="7" width="58.14"/>
    <col customWidth="1" min="8" max="17" width="11.43"/>
    <col customWidth="1" min="18" max="26" width="10.71"/>
  </cols>
  <sheetData>
    <row r="1">
      <c r="A1" s="26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267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>
        <v>45148.0</v>
      </c>
      <c r="B2" s="19" t="s">
        <v>2480</v>
      </c>
      <c r="C2" s="19" t="s">
        <v>10</v>
      </c>
      <c r="D2" s="19" t="s">
        <v>66</v>
      </c>
      <c r="E2" s="30">
        <v>40714.91</v>
      </c>
      <c r="F2" s="24" t="s">
        <v>2482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>
        <v>45162.0</v>
      </c>
      <c r="B3" s="19" t="s">
        <v>2480</v>
      </c>
      <c r="C3" s="19" t="s">
        <v>10</v>
      </c>
      <c r="D3" s="19" t="s">
        <v>66</v>
      </c>
      <c r="E3" s="30">
        <v>32840.0</v>
      </c>
      <c r="F3" s="24" t="s">
        <v>2486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6">
        <v>45183.0</v>
      </c>
      <c r="B4" s="19" t="s">
        <v>2480</v>
      </c>
      <c r="C4" s="19" t="s">
        <v>7</v>
      </c>
      <c r="D4" s="19">
        <v>5316.0</v>
      </c>
      <c r="E4" s="30">
        <v>55865.7</v>
      </c>
      <c r="F4" s="24" t="s">
        <v>2490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6">
        <v>45209.0</v>
      </c>
      <c r="B5" s="19" t="s">
        <v>2480</v>
      </c>
      <c r="C5" s="19" t="s">
        <v>10</v>
      </c>
      <c r="D5" s="19"/>
      <c r="E5" s="30">
        <v>44040.0</v>
      </c>
      <c r="F5" s="24" t="s">
        <v>2493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6">
        <v>45232.0</v>
      </c>
      <c r="B6" s="19" t="s">
        <v>2480</v>
      </c>
      <c r="C6" s="19" t="s">
        <v>25</v>
      </c>
      <c r="D6" s="19">
        <v>5459.0</v>
      </c>
      <c r="E6" s="30">
        <v>38200.0</v>
      </c>
      <c r="F6" s="24" t="s">
        <v>2498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16">
        <v>45239.0</v>
      </c>
      <c r="B7" s="19" t="s">
        <v>2480</v>
      </c>
      <c r="C7" s="19" t="s">
        <v>10</v>
      </c>
      <c r="D7" s="19" t="s">
        <v>66</v>
      </c>
      <c r="E7" s="30">
        <v>34640.0</v>
      </c>
      <c r="F7" s="24" t="s">
        <v>2501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15.75" customHeight="1">
      <c r="A8" s="16">
        <v>45258.0</v>
      </c>
      <c r="B8" s="19" t="s">
        <v>2480</v>
      </c>
      <c r="C8" s="19" t="s">
        <v>10</v>
      </c>
      <c r="D8" s="19" t="s">
        <v>66</v>
      </c>
      <c r="E8" s="30">
        <v>51520.0</v>
      </c>
      <c r="F8" s="24" t="s">
        <v>2505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16">
        <v>45267.0</v>
      </c>
      <c r="B9" s="19" t="s">
        <v>2480</v>
      </c>
      <c r="C9" s="19" t="s">
        <v>10</v>
      </c>
      <c r="D9" s="19" t="s">
        <v>66</v>
      </c>
      <c r="E9" s="30">
        <v>187510.0</v>
      </c>
      <c r="F9" s="24" t="s">
        <v>2510</v>
      </c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59">
        <v>45398.0</v>
      </c>
      <c r="B10" s="19" t="s">
        <v>2480</v>
      </c>
      <c r="C10" s="19" t="s">
        <v>10</v>
      </c>
      <c r="D10" s="19" t="s">
        <v>66</v>
      </c>
      <c r="E10" s="29">
        <v>40760.0</v>
      </c>
      <c r="F10" s="56" t="s">
        <v>2517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59">
        <v>45428.0</v>
      </c>
      <c r="B11" s="19" t="s">
        <v>2480</v>
      </c>
      <c r="C11" s="19" t="s">
        <v>10</v>
      </c>
      <c r="D11" s="19" t="s">
        <v>66</v>
      </c>
      <c r="E11" s="29">
        <v>111650.0</v>
      </c>
      <c r="F11" s="56" t="s">
        <v>2522</v>
      </c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15.75" customHeight="1">
      <c r="A12" s="59">
        <v>45449.0</v>
      </c>
      <c r="B12" s="19" t="s">
        <v>2480</v>
      </c>
      <c r="C12" s="19" t="s">
        <v>10</v>
      </c>
      <c r="D12" s="19" t="s">
        <v>66</v>
      </c>
      <c r="E12" s="29">
        <v>205560.0</v>
      </c>
      <c r="F12" s="56" t="s">
        <v>2528</v>
      </c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15.75" customHeight="1">
      <c r="A13" s="59">
        <v>45456.0</v>
      </c>
      <c r="B13" s="19" t="s">
        <v>2480</v>
      </c>
      <c r="C13" s="19" t="s">
        <v>10</v>
      </c>
      <c r="D13" s="19" t="s">
        <v>66</v>
      </c>
      <c r="E13" s="29">
        <v>49630.0</v>
      </c>
      <c r="F13" s="83" t="s">
        <v>2534</v>
      </c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59">
        <v>45456.0</v>
      </c>
      <c r="B14" s="19" t="s">
        <v>2480</v>
      </c>
      <c r="C14" s="28" t="s">
        <v>25</v>
      </c>
      <c r="D14" s="28">
        <v>5904.0</v>
      </c>
      <c r="E14" s="29">
        <v>25724.6</v>
      </c>
      <c r="F14" s="84"/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59">
        <v>45481.0</v>
      </c>
      <c r="B15" s="19" t="s">
        <v>2480</v>
      </c>
      <c r="C15" s="19" t="s">
        <v>10</v>
      </c>
      <c r="D15" s="19" t="s">
        <v>66</v>
      </c>
      <c r="E15" s="29">
        <v>147940.0</v>
      </c>
      <c r="F15" s="56" t="s">
        <v>32</v>
      </c>
      <c r="G15" s="22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59">
        <v>45510.0</v>
      </c>
      <c r="B16" s="19" t="s">
        <v>2480</v>
      </c>
      <c r="C16" s="19" t="s">
        <v>10</v>
      </c>
      <c r="D16" s="19" t="s">
        <v>66</v>
      </c>
      <c r="E16" s="29">
        <v>294190.0</v>
      </c>
      <c r="F16" s="56" t="s">
        <v>253</v>
      </c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59">
        <v>45538.0</v>
      </c>
      <c r="B17" s="28" t="s">
        <v>2480</v>
      </c>
      <c r="C17" s="28" t="s">
        <v>25</v>
      </c>
      <c r="D17" s="28">
        <v>6153.0</v>
      </c>
      <c r="E17" s="29">
        <v>51449.2</v>
      </c>
      <c r="F17" s="56" t="s">
        <v>2556</v>
      </c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59">
        <v>45552.0</v>
      </c>
      <c r="B18" s="28" t="s">
        <v>2480</v>
      </c>
      <c r="C18" s="28" t="s">
        <v>25</v>
      </c>
      <c r="D18" s="28">
        <v>6194.0</v>
      </c>
      <c r="E18" s="29">
        <v>115760.7</v>
      </c>
      <c r="F18" s="56" t="s">
        <v>143</v>
      </c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59">
        <v>45582.0</v>
      </c>
      <c r="B19" s="28" t="s">
        <v>2480</v>
      </c>
      <c r="C19" s="28" t="s">
        <v>25</v>
      </c>
      <c r="D19" s="28">
        <v>6275.0</v>
      </c>
      <c r="E19" s="29">
        <v>132966.9</v>
      </c>
      <c r="F19" s="56" t="s">
        <v>2566</v>
      </c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59">
        <v>45597.0</v>
      </c>
      <c r="B20" s="28" t="s">
        <v>2480</v>
      </c>
      <c r="C20" s="28" t="s">
        <v>25</v>
      </c>
      <c r="D20" s="28">
        <v>6313.0</v>
      </c>
      <c r="E20" s="29">
        <v>111501.5</v>
      </c>
      <c r="F20" s="56" t="s">
        <v>2574</v>
      </c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59">
        <v>45624.0</v>
      </c>
      <c r="B21" s="28" t="s">
        <v>2480</v>
      </c>
      <c r="C21" s="28" t="s">
        <v>25</v>
      </c>
      <c r="D21" s="28">
        <v>6364.0</v>
      </c>
      <c r="E21" s="29">
        <v>211145.0</v>
      </c>
      <c r="F21" s="56" t="s">
        <v>2579</v>
      </c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59">
        <v>45639.0</v>
      </c>
      <c r="B22" s="28" t="s">
        <v>2480</v>
      </c>
      <c r="C22" s="28" t="s">
        <v>25</v>
      </c>
      <c r="D22" s="28">
        <v>6392.0</v>
      </c>
      <c r="E22" s="29">
        <v>130680.0</v>
      </c>
      <c r="F22" s="56" t="s">
        <v>2149</v>
      </c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59">
        <v>45698.0</v>
      </c>
      <c r="B23" s="28" t="s">
        <v>2480</v>
      </c>
      <c r="C23" s="28" t="s">
        <v>25</v>
      </c>
      <c r="D23" s="28">
        <v>6434.0</v>
      </c>
      <c r="E23" s="29">
        <v>121968.0</v>
      </c>
      <c r="F23" s="56" t="s">
        <v>2589</v>
      </c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59">
        <v>45728.0</v>
      </c>
      <c r="B24" s="28" t="s">
        <v>2480</v>
      </c>
      <c r="C24" s="28" t="s">
        <v>25</v>
      </c>
      <c r="D24" s="28">
        <v>6487.0</v>
      </c>
      <c r="E24" s="29">
        <v>230021.0</v>
      </c>
      <c r="F24" s="56" t="s">
        <v>2595</v>
      </c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59">
        <v>45756.0</v>
      </c>
      <c r="B25" s="28" t="s">
        <v>2480</v>
      </c>
      <c r="C25" s="28" t="s">
        <v>25</v>
      </c>
      <c r="D25" s="28">
        <v>6553.0</v>
      </c>
      <c r="E25" s="29">
        <v>243210.0</v>
      </c>
      <c r="F25" s="56" t="s">
        <v>2601</v>
      </c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59">
        <v>45784.0</v>
      </c>
      <c r="B26" s="28" t="s">
        <v>2480</v>
      </c>
      <c r="C26" s="28" t="s">
        <v>25</v>
      </c>
      <c r="D26" s="28">
        <v>6650.0</v>
      </c>
      <c r="E26" s="29">
        <v>230940.6</v>
      </c>
      <c r="F26" s="56" t="s">
        <v>89</v>
      </c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59">
        <v>45825.0</v>
      </c>
      <c r="B27" s="28" t="s">
        <v>2480</v>
      </c>
      <c r="C27" s="28" t="s">
        <v>25</v>
      </c>
      <c r="D27" s="28">
        <v>6768.0</v>
      </c>
      <c r="E27" s="29">
        <v>87846.0</v>
      </c>
      <c r="F27" s="83" t="s">
        <v>2609</v>
      </c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59">
        <v>45825.0</v>
      </c>
      <c r="B28" s="28" t="s">
        <v>2480</v>
      </c>
      <c r="C28" s="28" t="s">
        <v>25</v>
      </c>
      <c r="D28" s="28">
        <v>6769.0</v>
      </c>
      <c r="E28" s="29">
        <v>358281.0</v>
      </c>
      <c r="F28" s="84"/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59">
        <v>45845.0</v>
      </c>
      <c r="B29" s="28" t="s">
        <v>2480</v>
      </c>
      <c r="C29" s="28" t="s">
        <v>25</v>
      </c>
      <c r="D29" s="28">
        <v>6869.0</v>
      </c>
      <c r="E29" s="29">
        <v>413457.0</v>
      </c>
      <c r="F29" s="56" t="s">
        <v>2621</v>
      </c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59">
        <v>45867.0</v>
      </c>
      <c r="B30" s="28" t="s">
        <v>2480</v>
      </c>
      <c r="C30" s="28" t="s">
        <v>25</v>
      </c>
      <c r="D30" s="28">
        <v>6937.0</v>
      </c>
      <c r="E30" s="29">
        <v>330935.0</v>
      </c>
      <c r="F30" s="56" t="s">
        <v>2626</v>
      </c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59">
        <v>45888.0</v>
      </c>
      <c r="B31" s="28" t="s">
        <v>2480</v>
      </c>
      <c r="C31" s="28" t="s">
        <v>25</v>
      </c>
      <c r="D31" s="28">
        <v>6992.0</v>
      </c>
      <c r="E31" s="29">
        <v>238128.0</v>
      </c>
      <c r="F31" s="56" t="s">
        <v>2631</v>
      </c>
      <c r="G31" s="22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59">
        <v>45896.0</v>
      </c>
      <c r="B32" s="28" t="s">
        <v>2480</v>
      </c>
      <c r="C32" s="28" t="s">
        <v>25</v>
      </c>
      <c r="D32" s="28">
        <v>7037.0</v>
      </c>
      <c r="E32" s="29">
        <v>285923.0</v>
      </c>
      <c r="F32" s="56" t="s">
        <v>2636</v>
      </c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59">
        <v>45915.0</v>
      </c>
      <c r="B33" s="28" t="s">
        <v>2480</v>
      </c>
      <c r="C33" s="28" t="s">
        <v>25</v>
      </c>
      <c r="D33" s="28">
        <v>7078.0</v>
      </c>
      <c r="E33" s="29">
        <v>300564.0</v>
      </c>
      <c r="F33" s="56" t="s">
        <v>2642</v>
      </c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59">
        <v>45936.0</v>
      </c>
      <c r="B34" s="28" t="s">
        <v>2480</v>
      </c>
      <c r="C34" s="28" t="s">
        <v>25</v>
      </c>
      <c r="D34" s="28">
        <v>7138.0</v>
      </c>
      <c r="E34" s="29">
        <v>196141.0</v>
      </c>
      <c r="F34" s="56" t="s">
        <v>2647</v>
      </c>
      <c r="G34" s="22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59">
        <v>45950.0</v>
      </c>
      <c r="B35" s="28" t="s">
        <v>2480</v>
      </c>
      <c r="C35" s="28" t="s">
        <v>25</v>
      </c>
      <c r="D35" s="28">
        <v>7167.0</v>
      </c>
      <c r="E35" s="29">
        <v>181500.0</v>
      </c>
      <c r="F35" s="56" t="s">
        <v>2651</v>
      </c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03">
        <v>45964.0</v>
      </c>
      <c r="B36" s="101" t="s">
        <v>2480</v>
      </c>
      <c r="C36" s="101" t="s">
        <v>25</v>
      </c>
      <c r="D36" s="101">
        <v>7202.0</v>
      </c>
      <c r="E36" s="229">
        <v>267410.0</v>
      </c>
      <c r="F36" s="118" t="s">
        <v>2661</v>
      </c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03">
        <v>45981.0</v>
      </c>
      <c r="B37" s="101" t="s">
        <v>2480</v>
      </c>
      <c r="C37" s="101" t="s">
        <v>25</v>
      </c>
      <c r="D37" s="101">
        <v>7236.0</v>
      </c>
      <c r="E37" s="229">
        <v>542322.0</v>
      </c>
      <c r="F37" s="118" t="s">
        <v>2667</v>
      </c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03">
        <v>46013.0</v>
      </c>
      <c r="B38" s="101" t="s">
        <v>2480</v>
      </c>
      <c r="C38" s="101" t="s">
        <v>7</v>
      </c>
      <c r="D38" s="101">
        <v>7314.0</v>
      </c>
      <c r="E38" s="229">
        <v>304315.0</v>
      </c>
      <c r="F38" s="118" t="s">
        <v>2674</v>
      </c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03">
        <v>46092.0</v>
      </c>
      <c r="B39" s="101" t="s">
        <v>2480</v>
      </c>
      <c r="C39" s="101" t="s">
        <v>7</v>
      </c>
      <c r="D39" s="101">
        <v>7376.0</v>
      </c>
      <c r="E39" s="229">
        <v>467870.7</v>
      </c>
      <c r="F39" s="118" t="s">
        <v>2222</v>
      </c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03">
        <v>46126.0</v>
      </c>
      <c r="B40" s="101" t="s">
        <v>2480</v>
      </c>
      <c r="C40" s="101" t="s">
        <v>7</v>
      </c>
      <c r="D40" s="101">
        <v>7448.0</v>
      </c>
      <c r="E40" s="229">
        <v>709386.7</v>
      </c>
      <c r="F40" s="118" t="s">
        <v>2683</v>
      </c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03">
        <v>46155.0</v>
      </c>
      <c r="B41" s="101" t="s">
        <v>2480</v>
      </c>
      <c r="C41" s="101" t="s">
        <v>324</v>
      </c>
      <c r="D41" s="101">
        <v>7542.0</v>
      </c>
      <c r="E41" s="229">
        <v>831512.0</v>
      </c>
      <c r="F41" s="118" t="s">
        <v>2686</v>
      </c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03">
        <v>46169.0</v>
      </c>
      <c r="B42" s="101" t="s">
        <v>2480</v>
      </c>
      <c r="C42" s="101" t="s">
        <v>7</v>
      </c>
      <c r="D42" s="101">
        <v>7589.0</v>
      </c>
      <c r="E42" s="229">
        <v>258456.0</v>
      </c>
      <c r="F42" s="118" t="s">
        <v>2690</v>
      </c>
      <c r="G42" s="22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03">
        <v>46192.0</v>
      </c>
      <c r="B43" s="101" t="s">
        <v>2480</v>
      </c>
      <c r="C43" s="101" t="s">
        <v>7</v>
      </c>
      <c r="D43" s="101">
        <v>7637.0</v>
      </c>
      <c r="E43" s="229">
        <v>794728.0</v>
      </c>
      <c r="F43" s="118" t="s">
        <v>2695</v>
      </c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35"/>
      <c r="B44" s="44"/>
      <c r="C44" s="44"/>
      <c r="D44" s="44"/>
      <c r="E44" s="51"/>
      <c r="F44" s="117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35"/>
      <c r="B45" s="44"/>
      <c r="C45" s="44"/>
      <c r="D45" s="44"/>
      <c r="E45" s="51"/>
      <c r="F45" s="117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35"/>
      <c r="B46" s="44"/>
      <c r="C46" s="44"/>
      <c r="D46" s="44"/>
      <c r="E46" s="51"/>
      <c r="F46" s="117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35"/>
      <c r="B47" s="44"/>
      <c r="C47" s="44"/>
      <c r="D47" s="44"/>
      <c r="E47" s="51"/>
      <c r="F47" s="117"/>
      <c r="G47" s="4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35"/>
      <c r="B48" s="44"/>
      <c r="C48" s="44"/>
      <c r="D48" s="44"/>
      <c r="E48" s="51"/>
      <c r="F48" s="117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35"/>
      <c r="B49" s="44"/>
      <c r="C49" s="44"/>
      <c r="D49" s="44"/>
      <c r="E49" s="51"/>
      <c r="F49" s="117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35"/>
      <c r="B50" s="44"/>
      <c r="C50" s="44"/>
      <c r="D50" s="44"/>
      <c r="E50" s="51"/>
      <c r="F50" s="117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35"/>
      <c r="B51" s="44"/>
      <c r="C51" s="44"/>
      <c r="D51" s="44"/>
      <c r="E51" s="51"/>
      <c r="F51" s="117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35"/>
      <c r="B52" s="44"/>
      <c r="C52" s="44"/>
      <c r="D52" s="44"/>
      <c r="E52" s="51"/>
      <c r="F52" s="117"/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35"/>
      <c r="B53" s="44"/>
      <c r="C53" s="44"/>
      <c r="D53" s="44"/>
      <c r="E53" s="51"/>
      <c r="F53" s="117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35"/>
      <c r="B54" s="44"/>
      <c r="C54" s="44"/>
      <c r="D54" s="44"/>
      <c r="E54" s="51"/>
      <c r="F54" s="117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35"/>
      <c r="B55" s="44"/>
      <c r="C55" s="44"/>
      <c r="D55" s="44"/>
      <c r="E55" s="51"/>
      <c r="F55" s="117"/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35"/>
      <c r="B56" s="44"/>
      <c r="C56" s="44"/>
      <c r="D56" s="44"/>
      <c r="E56" s="51"/>
      <c r="F56" s="117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35"/>
      <c r="B57" s="44"/>
      <c r="C57" s="44"/>
      <c r="D57" s="44"/>
      <c r="E57" s="51"/>
      <c r="F57" s="117"/>
      <c r="G57" s="22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35"/>
      <c r="B58" s="44"/>
      <c r="C58" s="44"/>
      <c r="D58" s="44"/>
      <c r="E58" s="51"/>
      <c r="F58" s="117"/>
      <c r="G58" s="22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35"/>
      <c r="B59" s="44"/>
      <c r="C59" s="44"/>
      <c r="D59" s="44"/>
      <c r="E59" s="51"/>
      <c r="F59" s="117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35"/>
      <c r="B60" s="44"/>
      <c r="C60" s="44"/>
      <c r="D60" s="44"/>
      <c r="E60" s="51"/>
      <c r="F60" s="117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35"/>
      <c r="B61" s="44"/>
      <c r="C61" s="44"/>
      <c r="D61" s="44"/>
      <c r="E61" s="51"/>
      <c r="F61" s="117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35"/>
      <c r="B62" s="44"/>
      <c r="C62" s="44"/>
      <c r="D62" s="44"/>
      <c r="E62" s="51"/>
      <c r="F62" s="117"/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35"/>
      <c r="B63" s="44"/>
      <c r="C63" s="44"/>
      <c r="D63" s="44"/>
      <c r="E63" s="51"/>
      <c r="F63" s="117"/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35"/>
      <c r="B64" s="44"/>
      <c r="C64" s="44"/>
      <c r="D64" s="44"/>
      <c r="E64" s="51"/>
      <c r="F64" s="117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35"/>
      <c r="B65" s="44"/>
      <c r="C65" s="44"/>
      <c r="D65" s="44"/>
      <c r="E65" s="51"/>
      <c r="F65" s="117"/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35"/>
      <c r="B66" s="44"/>
      <c r="C66" s="44"/>
      <c r="D66" s="44"/>
      <c r="E66" s="51"/>
      <c r="F66" s="117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35"/>
      <c r="B67" s="44"/>
      <c r="C67" s="44"/>
      <c r="D67" s="44"/>
      <c r="E67" s="51"/>
      <c r="F67" s="117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35"/>
      <c r="B68" s="44"/>
      <c r="C68" s="44"/>
      <c r="D68" s="44"/>
      <c r="E68" s="51"/>
      <c r="F68" s="117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35"/>
      <c r="B69" s="44"/>
      <c r="C69" s="44"/>
      <c r="D69" s="44"/>
      <c r="E69" s="51"/>
      <c r="F69" s="117"/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35"/>
      <c r="B70" s="44"/>
      <c r="C70" s="44"/>
      <c r="D70" s="44"/>
      <c r="E70" s="51"/>
      <c r="F70" s="117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35"/>
      <c r="B71" s="44"/>
      <c r="C71" s="44"/>
      <c r="D71" s="44"/>
      <c r="E71" s="51"/>
      <c r="F71" s="117"/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35"/>
      <c r="B72" s="44"/>
      <c r="C72" s="44"/>
      <c r="D72" s="44"/>
      <c r="E72" s="51"/>
      <c r="F72" s="117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35"/>
      <c r="B73" s="44"/>
      <c r="C73" s="44"/>
      <c r="D73" s="44"/>
      <c r="E73" s="51"/>
      <c r="F73" s="117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35"/>
      <c r="B74" s="44"/>
      <c r="C74" s="44"/>
      <c r="D74" s="44"/>
      <c r="E74" s="51"/>
      <c r="F74" s="117"/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35"/>
      <c r="B75" s="44"/>
      <c r="C75" s="44"/>
      <c r="D75" s="44"/>
      <c r="E75" s="51"/>
      <c r="F75" s="117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35"/>
      <c r="B76" s="44"/>
      <c r="C76" s="44"/>
      <c r="D76" s="44"/>
      <c r="E76" s="51"/>
      <c r="F76" s="117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35"/>
      <c r="B77" s="44"/>
      <c r="C77" s="44"/>
      <c r="D77" s="44"/>
      <c r="E77" s="51"/>
      <c r="F77" s="117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35"/>
      <c r="B78" s="44"/>
      <c r="C78" s="44"/>
      <c r="D78" s="44"/>
      <c r="E78" s="51"/>
      <c r="F78" s="117"/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35"/>
      <c r="B79" s="44"/>
      <c r="C79" s="44"/>
      <c r="D79" s="44"/>
      <c r="E79" s="51"/>
      <c r="F79" s="117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35"/>
      <c r="B80" s="44"/>
      <c r="C80" s="44"/>
      <c r="D80" s="44"/>
      <c r="E80" s="51"/>
      <c r="F80" s="117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35"/>
      <c r="B81" s="44"/>
      <c r="C81" s="44"/>
      <c r="D81" s="44"/>
      <c r="E81" s="51"/>
      <c r="F81" s="117"/>
      <c r="G81" s="22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35"/>
      <c r="B82" s="44"/>
      <c r="C82" s="44"/>
      <c r="D82" s="44"/>
      <c r="E82" s="51"/>
      <c r="F82" s="117"/>
      <c r="G82" s="22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35"/>
      <c r="B83" s="44"/>
      <c r="C83" s="44"/>
      <c r="D83" s="44"/>
      <c r="E83" s="51"/>
      <c r="F83" s="117"/>
      <c r="G83" s="22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35"/>
      <c r="B84" s="44"/>
      <c r="C84" s="44"/>
      <c r="D84" s="44"/>
      <c r="E84" s="51"/>
      <c r="F84" s="117"/>
      <c r="G84" s="22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35"/>
      <c r="B85" s="44"/>
      <c r="C85" s="44"/>
      <c r="D85" s="44"/>
      <c r="E85" s="51"/>
      <c r="F85" s="117"/>
      <c r="G85" s="22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35"/>
      <c r="B86" s="44"/>
      <c r="C86" s="44"/>
      <c r="D86" s="44"/>
      <c r="E86" s="51"/>
      <c r="F86" s="117"/>
      <c r="G86" s="22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35"/>
      <c r="B87" s="44"/>
      <c r="C87" s="44"/>
      <c r="D87" s="44"/>
      <c r="E87" s="51"/>
      <c r="F87" s="117"/>
      <c r="G87" s="22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35"/>
      <c r="B88" s="44"/>
      <c r="C88" s="44"/>
      <c r="D88" s="44"/>
      <c r="E88" s="51"/>
      <c r="F88" s="117"/>
      <c r="G88" s="22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35"/>
      <c r="B89" s="44"/>
      <c r="C89" s="44"/>
      <c r="D89" s="44"/>
      <c r="E89" s="51"/>
      <c r="F89" s="117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35"/>
      <c r="B90" s="44"/>
      <c r="C90" s="44"/>
      <c r="D90" s="44"/>
      <c r="E90" s="51"/>
      <c r="F90" s="117"/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35"/>
      <c r="B91" s="44"/>
      <c r="C91" s="44"/>
      <c r="D91" s="44"/>
      <c r="E91" s="51"/>
      <c r="F91" s="117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35"/>
      <c r="B92" s="44"/>
      <c r="C92" s="44"/>
      <c r="D92" s="44"/>
      <c r="E92" s="51"/>
      <c r="F92" s="117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35"/>
      <c r="B93" s="44"/>
      <c r="C93" s="44"/>
      <c r="D93" s="44"/>
      <c r="E93" s="51"/>
      <c r="F93" s="117"/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35"/>
      <c r="B94" s="44"/>
      <c r="C94" s="44"/>
      <c r="D94" s="44"/>
      <c r="E94" s="51"/>
      <c r="F94" s="117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35"/>
      <c r="B95" s="44"/>
      <c r="C95" s="44"/>
      <c r="D95" s="44"/>
      <c r="E95" s="51"/>
      <c r="F95" s="117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35"/>
      <c r="B96" s="44"/>
      <c r="C96" s="44"/>
      <c r="D96" s="44"/>
      <c r="E96" s="51"/>
      <c r="F96" s="117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35"/>
      <c r="B97" s="44"/>
      <c r="C97" s="44"/>
      <c r="D97" s="44"/>
      <c r="E97" s="51"/>
      <c r="F97" s="117"/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35"/>
      <c r="B98" s="44"/>
      <c r="C98" s="44"/>
      <c r="D98" s="44"/>
      <c r="E98" s="51"/>
      <c r="F98" s="117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35"/>
      <c r="B99" s="44"/>
      <c r="C99" s="44"/>
      <c r="D99" s="44"/>
      <c r="E99" s="51"/>
      <c r="F99" s="117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35"/>
      <c r="B100" s="44"/>
      <c r="C100" s="44"/>
      <c r="D100" s="44"/>
      <c r="E100" s="51"/>
      <c r="F100" s="117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35"/>
      <c r="B101" s="44"/>
      <c r="C101" s="44"/>
      <c r="D101" s="44"/>
      <c r="E101" s="51"/>
      <c r="F101" s="117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35"/>
      <c r="B102" s="44"/>
      <c r="C102" s="44"/>
      <c r="D102" s="44"/>
      <c r="E102" s="51"/>
      <c r="F102" s="117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35"/>
      <c r="B103" s="44"/>
      <c r="C103" s="44"/>
      <c r="D103" s="44"/>
      <c r="E103" s="51"/>
      <c r="F103" s="117"/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35"/>
      <c r="B104" s="44"/>
      <c r="C104" s="44"/>
      <c r="D104" s="44"/>
      <c r="E104" s="51"/>
      <c r="F104" s="117"/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35"/>
      <c r="B105" s="44"/>
      <c r="C105" s="44"/>
      <c r="D105" s="44"/>
      <c r="E105" s="51"/>
      <c r="F105" s="117"/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35"/>
      <c r="B106" s="44"/>
      <c r="C106" s="44"/>
      <c r="D106" s="44"/>
      <c r="E106" s="51"/>
      <c r="F106" s="117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35"/>
      <c r="B107" s="44"/>
      <c r="C107" s="44"/>
      <c r="D107" s="44"/>
      <c r="E107" s="51"/>
      <c r="F107" s="117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35"/>
      <c r="B108" s="44"/>
      <c r="C108" s="44"/>
      <c r="D108" s="44"/>
      <c r="E108" s="51"/>
      <c r="F108" s="117"/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35"/>
      <c r="B109" s="44"/>
      <c r="C109" s="44"/>
      <c r="D109" s="44"/>
      <c r="E109" s="51"/>
      <c r="F109" s="117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35"/>
      <c r="B110" s="44"/>
      <c r="C110" s="44"/>
      <c r="D110" s="44"/>
      <c r="E110" s="51"/>
      <c r="F110" s="117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35"/>
      <c r="B111" s="44"/>
      <c r="C111" s="44"/>
      <c r="D111" s="44"/>
      <c r="E111" s="51"/>
      <c r="F111" s="117"/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35"/>
      <c r="B112" s="44"/>
      <c r="C112" s="44"/>
      <c r="D112" s="44"/>
      <c r="E112" s="51"/>
      <c r="F112" s="117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35"/>
      <c r="B113" s="44"/>
      <c r="C113" s="44"/>
      <c r="D113" s="44"/>
      <c r="E113" s="51"/>
      <c r="F113" s="117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35"/>
      <c r="B114" s="44"/>
      <c r="C114" s="44"/>
      <c r="D114" s="44"/>
      <c r="E114" s="51"/>
      <c r="F114" s="117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35"/>
      <c r="B115" s="44"/>
      <c r="C115" s="44"/>
      <c r="D115" s="44"/>
      <c r="E115" s="51"/>
      <c r="F115" s="117"/>
      <c r="G115" s="22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35"/>
      <c r="B116" s="44"/>
      <c r="C116" s="44"/>
      <c r="D116" s="44"/>
      <c r="E116" s="51"/>
      <c r="F116" s="117"/>
      <c r="G116" s="22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35"/>
      <c r="B117" s="44"/>
      <c r="C117" s="44"/>
      <c r="D117" s="44"/>
      <c r="E117" s="51"/>
      <c r="F117" s="117"/>
      <c r="G117" s="22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35"/>
      <c r="B118" s="44"/>
      <c r="C118" s="44"/>
      <c r="D118" s="44"/>
      <c r="E118" s="51"/>
      <c r="F118" s="117"/>
      <c r="G118" s="22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35"/>
      <c r="B119" s="44"/>
      <c r="C119" s="44"/>
      <c r="D119" s="44"/>
      <c r="E119" s="51"/>
      <c r="F119" s="117"/>
      <c r="G119" s="22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35"/>
      <c r="B120" s="44"/>
      <c r="C120" s="44"/>
      <c r="D120" s="44"/>
      <c r="E120" s="51"/>
      <c r="F120" s="117"/>
      <c r="G120" s="22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35"/>
      <c r="B121" s="44"/>
      <c r="C121" s="44"/>
      <c r="D121" s="44"/>
      <c r="E121" s="51"/>
      <c r="F121" s="117"/>
      <c r="G121" s="22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35"/>
      <c r="B122" s="44"/>
      <c r="C122" s="44"/>
      <c r="D122" s="44"/>
      <c r="E122" s="51"/>
      <c r="F122" s="117"/>
      <c r="G122" s="22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35"/>
      <c r="B123" s="44"/>
      <c r="C123" s="44"/>
      <c r="D123" s="44"/>
      <c r="E123" s="51"/>
      <c r="F123" s="117"/>
      <c r="G123" s="22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35"/>
      <c r="B124" s="44"/>
      <c r="C124" s="44"/>
      <c r="D124" s="44"/>
      <c r="E124" s="51"/>
      <c r="F124" s="117"/>
      <c r="G124" s="22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35"/>
      <c r="B125" s="44"/>
      <c r="C125" s="44"/>
      <c r="D125" s="44"/>
      <c r="E125" s="51"/>
      <c r="F125" s="117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35"/>
      <c r="B126" s="44"/>
      <c r="C126" s="44"/>
      <c r="D126" s="44"/>
      <c r="E126" s="51"/>
      <c r="F126" s="117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35"/>
      <c r="B127" s="44"/>
      <c r="C127" s="44"/>
      <c r="D127" s="44"/>
      <c r="E127" s="51"/>
      <c r="F127" s="117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35"/>
      <c r="B128" s="44"/>
      <c r="C128" s="44"/>
      <c r="D128" s="44"/>
      <c r="E128" s="51"/>
      <c r="F128" s="117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35"/>
      <c r="B129" s="44"/>
      <c r="C129" s="44"/>
      <c r="D129" s="44"/>
      <c r="E129" s="51"/>
      <c r="F129" s="117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35"/>
      <c r="B130" s="44"/>
      <c r="C130" s="44"/>
      <c r="D130" s="44"/>
      <c r="E130" s="51"/>
      <c r="F130" s="117"/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35"/>
      <c r="B131" s="44"/>
      <c r="C131" s="44"/>
      <c r="D131" s="44"/>
      <c r="E131" s="51"/>
      <c r="F131" s="117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35"/>
      <c r="B132" s="44"/>
      <c r="C132" s="44"/>
      <c r="D132" s="44"/>
      <c r="E132" s="51"/>
      <c r="F132" s="117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35"/>
      <c r="B133" s="44"/>
      <c r="C133" s="44"/>
      <c r="D133" s="44"/>
      <c r="E133" s="51"/>
      <c r="F133" s="117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35"/>
      <c r="B134" s="44"/>
      <c r="C134" s="44"/>
      <c r="D134" s="44"/>
      <c r="E134" s="51"/>
      <c r="F134" s="117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35"/>
      <c r="B135" s="44"/>
      <c r="C135" s="44"/>
      <c r="D135" s="44"/>
      <c r="E135" s="51"/>
      <c r="F135" s="117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35"/>
      <c r="B136" s="44"/>
      <c r="C136" s="44"/>
      <c r="D136" s="44"/>
      <c r="E136" s="51"/>
      <c r="F136" s="117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35"/>
      <c r="B137" s="44"/>
      <c r="C137" s="44"/>
      <c r="D137" s="44"/>
      <c r="E137" s="51"/>
      <c r="F137" s="117"/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35"/>
      <c r="B138" s="44"/>
      <c r="C138" s="44"/>
      <c r="D138" s="44"/>
      <c r="E138" s="51"/>
      <c r="F138" s="117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35"/>
      <c r="B139" s="44"/>
      <c r="C139" s="44"/>
      <c r="D139" s="44"/>
      <c r="E139" s="51"/>
      <c r="F139" s="117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51"/>
      <c r="F140" s="117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51"/>
      <c r="F141" s="117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51"/>
      <c r="F142" s="117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51"/>
      <c r="F143" s="117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51"/>
      <c r="F144" s="117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51"/>
      <c r="F145" s="117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51"/>
      <c r="F146" s="117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51"/>
      <c r="F147" s="117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51"/>
      <c r="F148" s="117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51"/>
      <c r="F149" s="117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51"/>
      <c r="F150" s="117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51"/>
      <c r="F151" s="117"/>
      <c r="G151" s="22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51"/>
      <c r="F152" s="117"/>
      <c r="G152" s="22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51"/>
      <c r="F153" s="117"/>
      <c r="G153" s="22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51"/>
      <c r="F154" s="117"/>
      <c r="G154" s="22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51"/>
      <c r="F155" s="117"/>
      <c r="G155" s="22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51"/>
      <c r="F156" s="117"/>
      <c r="G156" s="22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51"/>
      <c r="F157" s="117"/>
      <c r="G157" s="22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51"/>
      <c r="F158" s="117"/>
      <c r="G158" s="22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51"/>
      <c r="F159" s="117"/>
      <c r="G159" s="22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51"/>
      <c r="F160" s="117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51"/>
      <c r="F161" s="117"/>
      <c r="G161" s="22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51"/>
      <c r="F162" s="117"/>
      <c r="G162" s="22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51"/>
      <c r="F163" s="117"/>
      <c r="G163" s="22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51"/>
      <c r="F164" s="117"/>
      <c r="G164" s="22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51"/>
      <c r="F165" s="117"/>
      <c r="G165" s="22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51"/>
      <c r="F166" s="117"/>
      <c r="G166" s="22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51"/>
      <c r="F167" s="117"/>
      <c r="G167" s="22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51"/>
      <c r="F168" s="117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51"/>
      <c r="F169" s="117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51"/>
      <c r="F170" s="117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51"/>
      <c r="F171" s="117"/>
      <c r="G171" s="22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51"/>
      <c r="F172" s="117"/>
      <c r="G172" s="22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51"/>
      <c r="F173" s="117"/>
      <c r="G173" s="22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51"/>
      <c r="F174" s="117"/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51"/>
      <c r="F175" s="117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51"/>
      <c r="F176" s="117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51"/>
      <c r="F177" s="117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51"/>
      <c r="F178" s="117"/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51"/>
      <c r="F179" s="117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51"/>
      <c r="F180" s="117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51"/>
      <c r="F181" s="117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51"/>
      <c r="F182" s="117"/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51"/>
      <c r="F183" s="117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51"/>
      <c r="F184" s="117"/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51"/>
      <c r="F185" s="117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51"/>
      <c r="F186" s="117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51"/>
      <c r="F187" s="117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51"/>
      <c r="F188" s="117"/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51"/>
      <c r="F189" s="117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51"/>
      <c r="F190" s="117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51"/>
      <c r="F191" s="117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51"/>
      <c r="F192" s="117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51"/>
      <c r="F193" s="117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51"/>
      <c r="F194" s="117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51"/>
      <c r="F195" s="117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51"/>
      <c r="F196" s="117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51"/>
      <c r="F197" s="117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51"/>
      <c r="F198" s="117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51"/>
      <c r="F199" s="117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51"/>
      <c r="F200" s="117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51"/>
      <c r="F201" s="117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51"/>
      <c r="F202" s="117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51"/>
      <c r="F203" s="117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51"/>
      <c r="F204" s="117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51"/>
      <c r="F205" s="117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51"/>
      <c r="F206" s="117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51"/>
      <c r="F207" s="117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51"/>
      <c r="F208" s="117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51"/>
      <c r="F209" s="117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51"/>
      <c r="F210" s="117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51"/>
      <c r="F211" s="117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51"/>
      <c r="F212" s="117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51"/>
      <c r="F213" s="117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51"/>
      <c r="F214" s="117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51"/>
      <c r="F215" s="117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51"/>
      <c r="F216" s="117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51"/>
      <c r="F217" s="117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51"/>
      <c r="F218" s="117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51"/>
      <c r="F219" s="117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51"/>
      <c r="F220" s="117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51"/>
      <c r="F221" s="117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51"/>
      <c r="F222" s="117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51"/>
      <c r="F223" s="117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51"/>
      <c r="F224" s="117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51"/>
      <c r="F225" s="117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51"/>
      <c r="F226" s="117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51"/>
      <c r="F227" s="117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51"/>
      <c r="F228" s="117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51"/>
      <c r="F229" s="117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51"/>
      <c r="F230" s="117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51"/>
      <c r="F231" s="117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51"/>
      <c r="F232" s="117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51"/>
      <c r="F233" s="117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51"/>
      <c r="F234" s="117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51"/>
      <c r="F235" s="117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51"/>
      <c r="F236" s="117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51"/>
      <c r="F237" s="117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51"/>
      <c r="F238" s="117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51"/>
      <c r="F239" s="117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51"/>
      <c r="F240" s="117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51"/>
      <c r="F241" s="117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51"/>
      <c r="F242" s="117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51"/>
      <c r="F243" s="117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51"/>
      <c r="F244" s="117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51"/>
      <c r="F245" s="117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51"/>
      <c r="F246" s="117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51"/>
      <c r="F247" s="117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51"/>
      <c r="F248" s="117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51"/>
      <c r="F249" s="117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51"/>
      <c r="F250" s="117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51"/>
      <c r="F251" s="117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51"/>
      <c r="F252" s="117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51"/>
      <c r="F253" s="117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51"/>
      <c r="F254" s="117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51"/>
      <c r="F255" s="117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51"/>
      <c r="F256" s="117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51"/>
      <c r="F257" s="117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51"/>
      <c r="F258" s="117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51"/>
      <c r="F259" s="117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51"/>
      <c r="F260" s="117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51"/>
      <c r="F261" s="117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51"/>
      <c r="F262" s="117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51"/>
      <c r="F263" s="117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51"/>
      <c r="F264" s="117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51"/>
      <c r="F265" s="117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51"/>
      <c r="F266" s="117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51"/>
      <c r="F267" s="117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51"/>
      <c r="F268" s="117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51"/>
      <c r="F269" s="117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51"/>
      <c r="F270" s="117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51"/>
      <c r="F271" s="117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51"/>
      <c r="F272" s="117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51"/>
      <c r="F273" s="117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51"/>
      <c r="F274" s="117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51"/>
      <c r="F275" s="117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51"/>
      <c r="F276" s="117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51"/>
      <c r="F277" s="117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51"/>
      <c r="F278" s="117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51"/>
      <c r="F279" s="117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51"/>
      <c r="F280" s="117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51"/>
      <c r="F281" s="117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51"/>
      <c r="F282" s="117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51"/>
      <c r="F283" s="117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51"/>
      <c r="F284" s="117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51"/>
      <c r="F285" s="117"/>
      <c r="G285" s="1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51"/>
      <c r="F286" s="117"/>
      <c r="G286" s="22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51"/>
      <c r="F287" s="117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51"/>
      <c r="F288" s="117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51"/>
      <c r="F289" s="117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51"/>
      <c r="F290" s="117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51"/>
      <c r="F291" s="117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51"/>
      <c r="F292" s="117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51"/>
      <c r="F293" s="117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51"/>
      <c r="F294" s="117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51"/>
      <c r="F295" s="117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51"/>
      <c r="F296" s="117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51"/>
      <c r="F297" s="117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51"/>
      <c r="F298" s="117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51"/>
      <c r="F299" s="117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51"/>
      <c r="F300" s="117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51"/>
      <c r="F301" s="117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51"/>
      <c r="F302" s="117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51"/>
      <c r="F303" s="117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51"/>
      <c r="F304" s="117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51"/>
      <c r="F305" s="117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51"/>
      <c r="F306" s="117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51"/>
      <c r="F307" s="117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51"/>
      <c r="F308" s="117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51"/>
      <c r="F309" s="117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51"/>
      <c r="F310" s="117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51"/>
      <c r="F311" s="117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51"/>
      <c r="F312" s="117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51"/>
      <c r="F313" s="117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51"/>
      <c r="F314" s="117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51"/>
      <c r="F315" s="117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51"/>
      <c r="F316" s="117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51"/>
      <c r="F317" s="117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51"/>
      <c r="F318" s="117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51"/>
      <c r="F319" s="117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51"/>
      <c r="F320" s="117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51"/>
      <c r="F321" s="117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51"/>
      <c r="F322" s="117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51"/>
      <c r="F323" s="117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51"/>
      <c r="F324" s="117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51"/>
      <c r="F325" s="117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51"/>
      <c r="F326" s="117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51"/>
      <c r="F327" s="117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51"/>
      <c r="F328" s="117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51"/>
      <c r="F329" s="117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51"/>
      <c r="F330" s="117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51"/>
      <c r="F331" s="117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51"/>
      <c r="F332" s="117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51"/>
      <c r="F333" s="117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51"/>
      <c r="F334" s="117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51"/>
      <c r="F335" s="117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51"/>
      <c r="F336" s="117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51"/>
      <c r="F337" s="117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51"/>
      <c r="F338" s="117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51"/>
      <c r="F339" s="117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51"/>
      <c r="F340" s="117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51"/>
      <c r="F341" s="117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51"/>
      <c r="F342" s="117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51"/>
      <c r="F343" s="117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51"/>
      <c r="F344" s="117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51"/>
      <c r="F345" s="117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51"/>
      <c r="F346" s="117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51"/>
      <c r="F347" s="117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51"/>
      <c r="F348" s="117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51"/>
      <c r="F349" s="117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51"/>
      <c r="F350" s="117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51"/>
      <c r="F351" s="117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51"/>
      <c r="F352" s="117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51"/>
      <c r="F353" s="117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51"/>
      <c r="F354" s="117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51"/>
      <c r="F355" s="117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51"/>
      <c r="F356" s="117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51"/>
      <c r="F357" s="117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51"/>
      <c r="F358" s="117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51"/>
      <c r="F359" s="117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51"/>
      <c r="F360" s="117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51"/>
      <c r="F361" s="117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51"/>
      <c r="F362" s="117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51"/>
      <c r="F363" s="117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51"/>
      <c r="F364" s="117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51"/>
      <c r="F365" s="117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51"/>
      <c r="F366" s="117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51"/>
      <c r="F367" s="117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51"/>
      <c r="F368" s="117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51"/>
      <c r="F369" s="117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51"/>
      <c r="F370" s="117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51"/>
      <c r="F371" s="117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51"/>
      <c r="F372" s="117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51"/>
      <c r="F373" s="117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51"/>
      <c r="F374" s="117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51"/>
      <c r="F375" s="117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51"/>
      <c r="F376" s="117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51"/>
      <c r="F377" s="117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51"/>
      <c r="F378" s="117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51"/>
      <c r="F379" s="117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51"/>
      <c r="F380" s="117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51"/>
      <c r="F381" s="117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51"/>
      <c r="F382" s="117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51"/>
      <c r="F383" s="117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51"/>
      <c r="F384" s="117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51"/>
      <c r="F385" s="117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51"/>
      <c r="F386" s="117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51"/>
      <c r="F387" s="117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51"/>
      <c r="F388" s="117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51"/>
      <c r="F389" s="117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51"/>
      <c r="F390" s="117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51"/>
      <c r="F391" s="117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51"/>
      <c r="F392" s="117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51"/>
      <c r="F393" s="117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51"/>
      <c r="F394" s="117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51"/>
      <c r="F395" s="117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51"/>
      <c r="F396" s="117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51"/>
      <c r="F397" s="117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51"/>
      <c r="F398" s="117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51"/>
      <c r="F399" s="117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51"/>
      <c r="F400" s="117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51"/>
      <c r="F401" s="117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51"/>
      <c r="F402" s="117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51"/>
      <c r="F403" s="117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51"/>
      <c r="F404" s="117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51"/>
      <c r="F405" s="117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51"/>
      <c r="F406" s="117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51"/>
      <c r="F407" s="117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51"/>
      <c r="F408" s="117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51"/>
      <c r="F409" s="117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51"/>
      <c r="F410" s="117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51"/>
      <c r="F411" s="117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51"/>
      <c r="F412" s="117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51"/>
      <c r="F413" s="117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51"/>
      <c r="F414" s="117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51"/>
      <c r="F415" s="117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51"/>
      <c r="F416" s="117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51"/>
      <c r="F417" s="117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51"/>
      <c r="F418" s="117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51"/>
      <c r="F419" s="117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51"/>
      <c r="F420" s="117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51"/>
      <c r="F421" s="117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51"/>
      <c r="F422" s="117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51"/>
      <c r="F423" s="117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51"/>
      <c r="F424" s="117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51"/>
      <c r="F425" s="117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51"/>
      <c r="F426" s="117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51"/>
      <c r="F427" s="117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51"/>
      <c r="F428" s="117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51"/>
      <c r="F429" s="117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51"/>
      <c r="F430" s="117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51"/>
      <c r="F431" s="117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51"/>
      <c r="F432" s="117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51"/>
      <c r="F433" s="117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51"/>
      <c r="F434" s="117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51"/>
      <c r="F435" s="117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51"/>
      <c r="F436" s="117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51"/>
      <c r="F437" s="117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51"/>
      <c r="F438" s="117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51"/>
      <c r="F439" s="117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51"/>
      <c r="F440" s="117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51"/>
      <c r="F441" s="117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51"/>
      <c r="F442" s="117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51"/>
      <c r="F443" s="117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51"/>
      <c r="F444" s="117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51"/>
      <c r="F445" s="117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51"/>
      <c r="F446" s="117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51"/>
      <c r="F447" s="117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51"/>
      <c r="F448" s="117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51"/>
      <c r="F449" s="117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51"/>
      <c r="F450" s="117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51"/>
      <c r="F451" s="117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51"/>
      <c r="F452" s="117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51"/>
      <c r="F453" s="117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51"/>
      <c r="F454" s="117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51"/>
      <c r="F455" s="117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51"/>
      <c r="F456" s="117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51"/>
      <c r="F457" s="117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51"/>
      <c r="F458" s="117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51"/>
      <c r="F459" s="117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51"/>
      <c r="F460" s="117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51"/>
      <c r="F461" s="117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51"/>
      <c r="F462" s="117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51"/>
      <c r="F463" s="117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51"/>
      <c r="F464" s="117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51"/>
      <c r="F465" s="117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51"/>
      <c r="F466" s="117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51"/>
      <c r="F467" s="117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51"/>
      <c r="F468" s="117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51"/>
      <c r="F469" s="117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51"/>
      <c r="F470" s="117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51"/>
      <c r="F471" s="117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51"/>
      <c r="F472" s="117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51"/>
      <c r="F473" s="117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51"/>
      <c r="F474" s="117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51"/>
      <c r="F475" s="117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51"/>
      <c r="F476" s="117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51"/>
      <c r="F477" s="117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51"/>
      <c r="F478" s="117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51"/>
      <c r="F479" s="117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51"/>
      <c r="F480" s="117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51"/>
      <c r="F481" s="117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51"/>
      <c r="F482" s="117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51"/>
      <c r="F483" s="117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51"/>
      <c r="F484" s="117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51"/>
      <c r="F485" s="117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51"/>
      <c r="F486" s="117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51"/>
      <c r="F487" s="117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51"/>
      <c r="F488" s="117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51"/>
      <c r="F489" s="117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51"/>
      <c r="F490" s="117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51"/>
      <c r="F491" s="117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51"/>
      <c r="F492" s="117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51"/>
      <c r="F493" s="117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51"/>
      <c r="F494" s="117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51"/>
      <c r="F495" s="117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51"/>
      <c r="F496" s="117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51"/>
      <c r="F497" s="117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51"/>
      <c r="F498" s="117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51"/>
      <c r="F499" s="117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51"/>
      <c r="F500" s="117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51"/>
      <c r="F501" s="117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51"/>
      <c r="F502" s="117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51"/>
      <c r="F503" s="117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51"/>
      <c r="F504" s="117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51"/>
      <c r="F505" s="117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51"/>
      <c r="F506" s="117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51"/>
      <c r="F507" s="117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51"/>
      <c r="F508" s="117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51"/>
      <c r="F509" s="117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51"/>
      <c r="F510" s="117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51"/>
      <c r="F511" s="117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51"/>
      <c r="F512" s="117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51"/>
      <c r="F513" s="117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51"/>
      <c r="F514" s="117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51"/>
      <c r="F515" s="117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51"/>
      <c r="F516" s="117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51"/>
      <c r="F517" s="117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51"/>
      <c r="F518" s="117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51"/>
      <c r="F519" s="117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51"/>
      <c r="F520" s="117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51"/>
      <c r="F521" s="117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51"/>
      <c r="F522" s="117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51"/>
      <c r="F523" s="117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51"/>
      <c r="F524" s="117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51"/>
      <c r="F525" s="117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51"/>
      <c r="F526" s="117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51"/>
      <c r="F527" s="117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51"/>
      <c r="F528" s="117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51"/>
      <c r="F529" s="117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51"/>
      <c r="F530" s="117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51"/>
      <c r="F531" s="117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51"/>
      <c r="F532" s="117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51"/>
      <c r="F533" s="117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51"/>
      <c r="F534" s="117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51"/>
      <c r="F535" s="117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51"/>
      <c r="F536" s="117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51"/>
      <c r="F537" s="117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51"/>
      <c r="F538" s="117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51"/>
      <c r="F539" s="117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51"/>
      <c r="F540" s="117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51"/>
      <c r="F541" s="117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51"/>
      <c r="F542" s="117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51"/>
      <c r="F543" s="117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51"/>
      <c r="F544" s="117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51"/>
      <c r="F545" s="117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51"/>
      <c r="F546" s="117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51"/>
      <c r="F547" s="117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51"/>
      <c r="F548" s="117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51"/>
      <c r="F549" s="117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51"/>
      <c r="F550" s="117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51"/>
      <c r="F551" s="117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51"/>
      <c r="F552" s="117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51"/>
      <c r="F553" s="117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51"/>
      <c r="F554" s="117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51"/>
      <c r="F555" s="117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51"/>
      <c r="F556" s="117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51"/>
      <c r="F557" s="117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51"/>
      <c r="F558" s="117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51"/>
      <c r="F559" s="117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51"/>
      <c r="F560" s="117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51"/>
      <c r="F561" s="117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51"/>
      <c r="F562" s="117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51"/>
      <c r="F563" s="117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51"/>
      <c r="F564" s="117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51"/>
      <c r="F565" s="117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51"/>
      <c r="F566" s="117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51"/>
      <c r="F567" s="117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51"/>
      <c r="F568" s="117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51"/>
      <c r="F569" s="117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51"/>
      <c r="F570" s="117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51"/>
      <c r="F571" s="117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51"/>
      <c r="F572" s="117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51"/>
      <c r="F573" s="117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51"/>
      <c r="F574" s="117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51"/>
      <c r="F575" s="117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51"/>
      <c r="F576" s="117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51"/>
      <c r="F577" s="117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51"/>
      <c r="F578" s="117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51"/>
      <c r="F579" s="117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51"/>
      <c r="F580" s="117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51"/>
      <c r="F581" s="117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51"/>
      <c r="F582" s="117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51"/>
      <c r="F583" s="117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51"/>
      <c r="F584" s="117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51"/>
      <c r="F585" s="117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51"/>
      <c r="F586" s="117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51"/>
      <c r="F587" s="117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51"/>
      <c r="F588" s="117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51"/>
      <c r="F589" s="117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51"/>
      <c r="F590" s="117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51"/>
      <c r="F591" s="117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51"/>
      <c r="F592" s="117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51"/>
      <c r="F593" s="117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51"/>
      <c r="F594" s="117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51"/>
      <c r="F595" s="117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51"/>
      <c r="F596" s="117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51"/>
      <c r="F597" s="117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51"/>
      <c r="F598" s="117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51"/>
      <c r="F599" s="117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51"/>
      <c r="F600" s="117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51"/>
      <c r="F601" s="117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51"/>
      <c r="F602" s="117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51"/>
      <c r="F603" s="117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51"/>
      <c r="F604" s="117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51"/>
      <c r="F605" s="117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51"/>
      <c r="F606" s="117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51"/>
      <c r="F607" s="117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51"/>
      <c r="F608" s="117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51"/>
      <c r="F609" s="117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51"/>
      <c r="F610" s="117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51"/>
      <c r="F611" s="117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51"/>
      <c r="F612" s="117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51"/>
      <c r="F613" s="117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51"/>
      <c r="F614" s="117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51"/>
      <c r="F615" s="117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51"/>
      <c r="F616" s="117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51"/>
      <c r="F617" s="117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51"/>
      <c r="F618" s="117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51"/>
      <c r="F619" s="117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51"/>
      <c r="F620" s="117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51"/>
      <c r="F621" s="117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51"/>
      <c r="F622" s="117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51"/>
      <c r="F623" s="117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51"/>
      <c r="F624" s="117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51"/>
      <c r="F625" s="117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51"/>
      <c r="F626" s="117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51"/>
      <c r="F627" s="117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51"/>
      <c r="F628" s="117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51"/>
      <c r="F629" s="117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51"/>
      <c r="F630" s="117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51"/>
      <c r="F631" s="117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51"/>
      <c r="F632" s="117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51"/>
      <c r="F633" s="117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51"/>
      <c r="F634" s="117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51"/>
      <c r="F635" s="117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51"/>
      <c r="F636" s="117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51"/>
      <c r="F637" s="117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51"/>
      <c r="F638" s="117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51"/>
      <c r="F639" s="117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51"/>
      <c r="F640" s="117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51"/>
      <c r="F641" s="117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51"/>
      <c r="F642" s="117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51"/>
      <c r="F643" s="117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51"/>
      <c r="F644" s="117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51"/>
      <c r="F645" s="117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51"/>
      <c r="F646" s="117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51"/>
      <c r="F647" s="117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51"/>
      <c r="F648" s="117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51"/>
      <c r="F649" s="117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51"/>
      <c r="F650" s="117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51"/>
      <c r="F651" s="117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51"/>
      <c r="F652" s="117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51"/>
      <c r="F653" s="117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51"/>
      <c r="F654" s="117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51"/>
      <c r="F655" s="117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51"/>
      <c r="F656" s="117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51"/>
      <c r="F657" s="117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51"/>
      <c r="F658" s="117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51"/>
      <c r="F659" s="117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51"/>
      <c r="F660" s="117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51"/>
      <c r="F661" s="117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51"/>
      <c r="F662" s="117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51"/>
      <c r="F663" s="117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51"/>
      <c r="F664" s="117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51"/>
      <c r="F665" s="117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51"/>
      <c r="F666" s="117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51"/>
      <c r="F667" s="117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51"/>
      <c r="F668" s="117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51"/>
      <c r="F669" s="117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51"/>
      <c r="F670" s="117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51"/>
      <c r="F671" s="117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51"/>
      <c r="F672" s="117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51"/>
      <c r="F673" s="117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51"/>
      <c r="F674" s="117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51"/>
      <c r="F675" s="117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51"/>
      <c r="F676" s="117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51"/>
      <c r="F677" s="117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51"/>
      <c r="F678" s="117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51"/>
      <c r="F679" s="117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51"/>
      <c r="F680" s="117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51"/>
      <c r="F681" s="117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51"/>
      <c r="F682" s="117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51"/>
      <c r="F683" s="117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51"/>
      <c r="F684" s="117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51"/>
      <c r="F685" s="117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51"/>
      <c r="F686" s="117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51"/>
      <c r="F687" s="117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51"/>
      <c r="F688" s="117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51"/>
      <c r="F689" s="117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51"/>
      <c r="F690" s="117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51"/>
      <c r="F691" s="117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51"/>
      <c r="F692" s="117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51"/>
      <c r="F693" s="117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51"/>
      <c r="F694" s="117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51"/>
      <c r="F695" s="117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51"/>
      <c r="F696" s="117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51"/>
      <c r="F697" s="117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51"/>
      <c r="F698" s="117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51"/>
      <c r="F699" s="117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51"/>
      <c r="F700" s="117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51"/>
      <c r="F701" s="117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51"/>
      <c r="F702" s="117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51"/>
      <c r="F703" s="117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51"/>
      <c r="F704" s="117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51"/>
      <c r="F705" s="117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51"/>
      <c r="F706" s="117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51"/>
      <c r="F707" s="117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51"/>
      <c r="F708" s="117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51"/>
      <c r="F709" s="117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51"/>
      <c r="F710" s="117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51"/>
      <c r="F711" s="117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51"/>
      <c r="F712" s="117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51"/>
      <c r="F713" s="117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51"/>
      <c r="F714" s="117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51"/>
      <c r="F715" s="117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51"/>
      <c r="F716" s="117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51"/>
      <c r="F717" s="117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51"/>
      <c r="F718" s="117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51"/>
      <c r="F719" s="117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51"/>
      <c r="F720" s="117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51"/>
      <c r="F721" s="117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51"/>
      <c r="F722" s="117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51"/>
      <c r="F723" s="117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51"/>
      <c r="F724" s="117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51"/>
      <c r="F725" s="117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51"/>
      <c r="F726" s="117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51"/>
      <c r="F727" s="117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51"/>
      <c r="F728" s="117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51"/>
      <c r="F729" s="117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51"/>
      <c r="F730" s="117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51"/>
      <c r="F731" s="117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51"/>
      <c r="F732" s="117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51"/>
      <c r="F733" s="117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51"/>
      <c r="F734" s="117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51"/>
      <c r="F735" s="117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51"/>
      <c r="F736" s="117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51"/>
      <c r="F737" s="117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51"/>
      <c r="F738" s="117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51"/>
      <c r="F739" s="117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51"/>
      <c r="F740" s="117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51"/>
      <c r="F741" s="117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51"/>
      <c r="F742" s="117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51"/>
      <c r="F743" s="117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51"/>
      <c r="F744" s="117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51"/>
      <c r="F745" s="117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51"/>
      <c r="F746" s="117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51"/>
      <c r="F747" s="117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51"/>
      <c r="F748" s="117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51"/>
      <c r="F749" s="117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51"/>
      <c r="F750" s="117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51"/>
      <c r="F751" s="117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51"/>
      <c r="F752" s="117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51"/>
      <c r="F753" s="117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51"/>
      <c r="F754" s="117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51"/>
      <c r="F755" s="117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51"/>
      <c r="F756" s="117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51"/>
      <c r="F757" s="117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51"/>
      <c r="F758" s="117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51"/>
      <c r="F759" s="117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51"/>
      <c r="F760" s="117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51"/>
      <c r="F761" s="117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51"/>
      <c r="F762" s="117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51"/>
      <c r="F763" s="117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51"/>
      <c r="F764" s="117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51"/>
      <c r="F765" s="117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51"/>
      <c r="F766" s="117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51"/>
      <c r="F767" s="117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51"/>
      <c r="F768" s="117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51"/>
      <c r="F769" s="117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51"/>
      <c r="F770" s="117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51"/>
      <c r="F771" s="117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51"/>
      <c r="F772" s="117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51"/>
      <c r="F773" s="117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51"/>
      <c r="F774" s="117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51"/>
      <c r="F775" s="117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51"/>
      <c r="F776" s="117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51"/>
      <c r="F777" s="117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51"/>
      <c r="F778" s="117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51"/>
      <c r="F779" s="117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51"/>
      <c r="F780" s="117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51"/>
      <c r="F781" s="117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51"/>
      <c r="F782" s="117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51"/>
      <c r="F783" s="117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51"/>
      <c r="F784" s="117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51"/>
      <c r="F785" s="117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51"/>
      <c r="F786" s="117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51"/>
      <c r="F787" s="117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51"/>
      <c r="F788" s="117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51"/>
      <c r="F789" s="117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51"/>
      <c r="F790" s="117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51"/>
      <c r="F791" s="117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51"/>
      <c r="F792" s="117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51"/>
      <c r="F793" s="117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51"/>
      <c r="F794" s="117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51"/>
      <c r="F795" s="117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51"/>
      <c r="F796" s="117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51"/>
      <c r="F797" s="117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51"/>
      <c r="F798" s="117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51"/>
      <c r="F799" s="117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51"/>
      <c r="F800" s="117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51"/>
      <c r="F801" s="117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51"/>
      <c r="F802" s="117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51"/>
      <c r="F803" s="117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51"/>
      <c r="F804" s="117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51"/>
      <c r="F805" s="117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51"/>
      <c r="F806" s="117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51"/>
      <c r="F807" s="117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51"/>
      <c r="F808" s="117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51"/>
      <c r="F809" s="117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51"/>
      <c r="F810" s="117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51"/>
      <c r="F811" s="117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51"/>
      <c r="F812" s="117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51"/>
      <c r="F813" s="117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A814" s="135"/>
      <c r="B814" s="44"/>
      <c r="C814" s="44"/>
      <c r="D814" s="44"/>
      <c r="E814" s="51"/>
      <c r="F814" s="117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A815" s="135"/>
      <c r="B815" s="44"/>
      <c r="C815" s="44"/>
      <c r="D815" s="44"/>
      <c r="E815" s="51"/>
      <c r="F815" s="117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A816" s="135"/>
      <c r="B816" s="44"/>
      <c r="C816" s="44"/>
      <c r="D816" s="44"/>
      <c r="E816" s="51"/>
      <c r="F816" s="117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A817" s="135"/>
      <c r="B817" s="44"/>
      <c r="C817" s="44"/>
      <c r="D817" s="44"/>
      <c r="E817" s="51"/>
      <c r="F817" s="117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A818" s="135"/>
      <c r="B818" s="44"/>
      <c r="C818" s="44"/>
      <c r="D818" s="44"/>
      <c r="E818" s="51"/>
      <c r="F818" s="117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A819" s="135"/>
      <c r="B819" s="44"/>
      <c r="C819" s="44"/>
      <c r="D819" s="44"/>
      <c r="E819" s="51"/>
      <c r="F819" s="117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A820" s="135"/>
      <c r="B820" s="44"/>
      <c r="C820" s="44"/>
      <c r="D820" s="44"/>
      <c r="E820" s="51"/>
      <c r="F820" s="117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A821" s="135"/>
      <c r="B821" s="44"/>
      <c r="C821" s="44"/>
      <c r="D821" s="44"/>
      <c r="E821" s="51"/>
      <c r="F821" s="117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A822" s="135"/>
      <c r="B822" s="44"/>
      <c r="C822" s="44"/>
      <c r="D822" s="44"/>
      <c r="E822" s="51"/>
      <c r="F822" s="117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A823" s="135"/>
      <c r="B823" s="44"/>
      <c r="C823" s="44"/>
      <c r="D823" s="44"/>
      <c r="E823" s="51"/>
      <c r="F823" s="117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A824" s="135"/>
      <c r="B824" s="44"/>
      <c r="C824" s="44"/>
      <c r="D824" s="44"/>
      <c r="E824" s="51"/>
      <c r="F824" s="117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A825" s="135"/>
      <c r="B825" s="44"/>
      <c r="C825" s="44"/>
      <c r="D825" s="44"/>
      <c r="E825" s="51"/>
      <c r="F825" s="117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A826" s="135"/>
      <c r="B826" s="44"/>
      <c r="C826" s="44"/>
      <c r="D826" s="44"/>
      <c r="E826" s="51"/>
      <c r="F826" s="117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A827" s="135"/>
      <c r="B827" s="44"/>
      <c r="C827" s="44"/>
      <c r="D827" s="44"/>
      <c r="E827" s="51"/>
      <c r="F827" s="117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A828" s="135"/>
      <c r="B828" s="44"/>
      <c r="C828" s="44"/>
      <c r="D828" s="44"/>
      <c r="E828" s="51"/>
      <c r="F828" s="117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A829" s="135"/>
      <c r="B829" s="44"/>
      <c r="C829" s="44"/>
      <c r="D829" s="44"/>
      <c r="E829" s="51"/>
      <c r="F829" s="117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A830" s="135"/>
      <c r="B830" s="44"/>
      <c r="C830" s="44"/>
      <c r="D830" s="44"/>
      <c r="E830" s="51"/>
      <c r="F830" s="117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A831" s="135"/>
      <c r="B831" s="44"/>
      <c r="C831" s="44"/>
      <c r="D831" s="44"/>
      <c r="E831" s="51"/>
      <c r="F831" s="117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A832" s="135"/>
      <c r="B832" s="44"/>
      <c r="C832" s="44"/>
      <c r="D832" s="44"/>
      <c r="E832" s="51"/>
      <c r="F832" s="117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A833" s="135"/>
      <c r="B833" s="44"/>
      <c r="C833" s="44"/>
      <c r="D833" s="44"/>
      <c r="E833" s="51"/>
      <c r="F833" s="117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A834" s="135"/>
      <c r="B834" s="44"/>
      <c r="C834" s="44"/>
      <c r="D834" s="44"/>
      <c r="E834" s="51"/>
      <c r="F834" s="117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A835" s="135"/>
      <c r="B835" s="44"/>
      <c r="C835" s="44"/>
      <c r="D835" s="44"/>
      <c r="E835" s="51"/>
      <c r="F835" s="117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A836" s="135"/>
      <c r="B836" s="44"/>
      <c r="C836" s="44"/>
      <c r="D836" s="44"/>
      <c r="E836" s="51"/>
      <c r="F836" s="117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A837" s="135"/>
      <c r="B837" s="44"/>
      <c r="C837" s="44"/>
      <c r="D837" s="44"/>
      <c r="E837" s="51"/>
      <c r="F837" s="117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A838" s="135"/>
      <c r="B838" s="44"/>
      <c r="C838" s="44"/>
      <c r="D838" s="44"/>
      <c r="E838" s="51"/>
      <c r="F838" s="117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A839" s="135"/>
      <c r="B839" s="44"/>
      <c r="C839" s="44"/>
      <c r="D839" s="44"/>
      <c r="E839" s="51"/>
      <c r="F839" s="117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A840" s="135"/>
      <c r="B840" s="44"/>
      <c r="C840" s="44"/>
      <c r="D840" s="44"/>
      <c r="E840" s="51"/>
      <c r="F840" s="117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A841" s="135"/>
      <c r="B841" s="44"/>
      <c r="C841" s="44"/>
      <c r="D841" s="44"/>
      <c r="E841" s="51"/>
      <c r="F841" s="117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A842" s="135"/>
      <c r="B842" s="44"/>
      <c r="C842" s="44"/>
      <c r="D842" s="44"/>
      <c r="E842" s="51"/>
      <c r="F842" s="117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A843" s="135"/>
      <c r="B843" s="44"/>
      <c r="C843" s="44"/>
      <c r="D843" s="44"/>
      <c r="E843" s="51"/>
      <c r="F843" s="117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A844" s="135"/>
      <c r="B844" s="44"/>
      <c r="C844" s="44"/>
      <c r="D844" s="44"/>
      <c r="E844" s="51"/>
      <c r="F844" s="117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A845" s="135"/>
      <c r="B845" s="44"/>
      <c r="C845" s="44"/>
      <c r="D845" s="44"/>
      <c r="E845" s="51"/>
      <c r="F845" s="117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A846" s="135"/>
      <c r="B846" s="44"/>
      <c r="C846" s="44"/>
      <c r="D846" s="44"/>
      <c r="E846" s="51"/>
      <c r="F846" s="117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A847" s="135"/>
      <c r="B847" s="44"/>
      <c r="C847" s="44"/>
      <c r="D847" s="44"/>
      <c r="E847" s="51"/>
      <c r="F847" s="117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A848" s="135"/>
      <c r="B848" s="44"/>
      <c r="C848" s="44"/>
      <c r="D848" s="44"/>
      <c r="E848" s="51"/>
      <c r="F848" s="117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A849" s="135"/>
      <c r="B849" s="44"/>
      <c r="C849" s="44"/>
      <c r="D849" s="44"/>
      <c r="E849" s="51"/>
      <c r="F849" s="117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A850" s="135"/>
      <c r="B850" s="44"/>
      <c r="C850" s="44"/>
      <c r="D850" s="44"/>
      <c r="E850" s="51"/>
      <c r="F850" s="117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A851" s="135"/>
      <c r="B851" s="44"/>
      <c r="C851" s="44"/>
      <c r="D851" s="44"/>
      <c r="E851" s="51"/>
      <c r="F851" s="117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A852" s="135"/>
      <c r="B852" s="44"/>
      <c r="C852" s="44"/>
      <c r="D852" s="44"/>
      <c r="E852" s="51"/>
      <c r="F852" s="117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A853" s="135"/>
      <c r="B853" s="44"/>
      <c r="C853" s="44"/>
      <c r="D853" s="44"/>
      <c r="E853" s="51"/>
      <c r="F853" s="117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A854" s="135"/>
      <c r="B854" s="44"/>
      <c r="C854" s="44"/>
      <c r="D854" s="44"/>
      <c r="E854" s="51"/>
      <c r="F854" s="117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A855" s="135"/>
      <c r="B855" s="44"/>
      <c r="C855" s="44"/>
      <c r="D855" s="44"/>
      <c r="E855" s="51"/>
      <c r="F855" s="117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A856" s="135"/>
      <c r="B856" s="44"/>
      <c r="C856" s="44"/>
      <c r="D856" s="44"/>
      <c r="E856" s="51"/>
      <c r="F856" s="117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A857" s="135"/>
      <c r="B857" s="44"/>
      <c r="C857" s="44"/>
      <c r="D857" s="44"/>
      <c r="E857" s="51"/>
      <c r="F857" s="117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A858" s="135"/>
      <c r="B858" s="44"/>
      <c r="C858" s="44"/>
      <c r="D858" s="44"/>
      <c r="E858" s="51"/>
      <c r="F858" s="117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A859" s="135"/>
      <c r="B859" s="44"/>
      <c r="C859" s="44"/>
      <c r="D859" s="44"/>
      <c r="E859" s="51"/>
      <c r="F859" s="117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A860" s="135"/>
      <c r="B860" s="44"/>
      <c r="C860" s="44"/>
      <c r="D860" s="44"/>
      <c r="E860" s="51"/>
      <c r="F860" s="117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A861" s="135"/>
      <c r="B861" s="44"/>
      <c r="C861" s="44"/>
      <c r="D861" s="44"/>
      <c r="E861" s="51"/>
      <c r="F861" s="117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A862" s="135"/>
      <c r="B862" s="44"/>
      <c r="C862" s="44"/>
      <c r="D862" s="44"/>
      <c r="E862" s="51"/>
      <c r="F862" s="117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A863" s="135"/>
      <c r="B863" s="44"/>
      <c r="C863" s="44"/>
      <c r="D863" s="44"/>
      <c r="E863" s="51"/>
      <c r="F863" s="117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A864" s="135"/>
      <c r="B864" s="44"/>
      <c r="C864" s="44"/>
      <c r="D864" s="44"/>
      <c r="E864" s="51"/>
      <c r="F864" s="117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A865" s="135"/>
      <c r="B865" s="44"/>
      <c r="C865" s="44"/>
      <c r="D865" s="44"/>
      <c r="E865" s="51"/>
      <c r="F865" s="117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A866" s="135"/>
      <c r="B866" s="44"/>
      <c r="C866" s="44"/>
      <c r="D866" s="44"/>
      <c r="E866" s="51"/>
      <c r="F866" s="117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A867" s="135"/>
      <c r="B867" s="44"/>
      <c r="C867" s="44"/>
      <c r="D867" s="44"/>
      <c r="E867" s="51"/>
      <c r="F867" s="117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A868" s="135"/>
      <c r="B868" s="44"/>
      <c r="C868" s="44"/>
      <c r="D868" s="44"/>
      <c r="E868" s="51"/>
      <c r="F868" s="117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A869" s="135"/>
      <c r="B869" s="44"/>
      <c r="C869" s="44"/>
      <c r="D869" s="44"/>
      <c r="E869" s="51"/>
      <c r="F869" s="117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A870" s="135"/>
      <c r="B870" s="44"/>
      <c r="C870" s="44"/>
      <c r="D870" s="44"/>
      <c r="E870" s="51"/>
      <c r="F870" s="117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A871" s="135"/>
      <c r="B871" s="44"/>
      <c r="C871" s="44"/>
      <c r="D871" s="44"/>
      <c r="E871" s="51"/>
      <c r="F871" s="117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A872" s="135"/>
      <c r="B872" s="44"/>
      <c r="C872" s="44"/>
      <c r="D872" s="44"/>
      <c r="E872" s="51"/>
      <c r="F872" s="117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A873" s="135"/>
      <c r="B873" s="44"/>
      <c r="C873" s="44"/>
      <c r="D873" s="44"/>
      <c r="E873" s="51"/>
      <c r="F873" s="117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A874" s="135"/>
      <c r="B874" s="44"/>
      <c r="C874" s="44"/>
      <c r="D874" s="44"/>
      <c r="E874" s="51"/>
      <c r="F874" s="117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A875" s="135"/>
      <c r="B875" s="44"/>
      <c r="C875" s="44"/>
      <c r="D875" s="44"/>
      <c r="E875" s="51"/>
      <c r="F875" s="117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A876" s="135"/>
      <c r="B876" s="44"/>
      <c r="C876" s="44"/>
      <c r="D876" s="44"/>
      <c r="E876" s="51"/>
      <c r="F876" s="117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A877" s="135"/>
      <c r="B877" s="44"/>
      <c r="C877" s="44"/>
      <c r="D877" s="44"/>
      <c r="E877" s="51"/>
      <c r="F877" s="117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A878" s="135"/>
      <c r="B878" s="44"/>
      <c r="C878" s="44"/>
      <c r="D878" s="44"/>
      <c r="E878" s="51"/>
      <c r="F878" s="117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A879" s="135"/>
      <c r="B879" s="44"/>
      <c r="C879" s="44"/>
      <c r="D879" s="44"/>
      <c r="E879" s="51"/>
      <c r="F879" s="117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A880" s="135"/>
      <c r="B880" s="44"/>
      <c r="C880" s="44"/>
      <c r="D880" s="44"/>
      <c r="E880" s="51"/>
      <c r="F880" s="117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A881" s="135"/>
      <c r="B881" s="44"/>
      <c r="C881" s="44"/>
      <c r="D881" s="44"/>
      <c r="E881" s="51"/>
      <c r="F881" s="117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A882" s="135"/>
      <c r="B882" s="44"/>
      <c r="C882" s="44"/>
      <c r="D882" s="44"/>
      <c r="E882" s="51"/>
      <c r="F882" s="117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A883" s="135"/>
      <c r="B883" s="44"/>
      <c r="C883" s="44"/>
      <c r="D883" s="44"/>
      <c r="E883" s="51"/>
      <c r="F883" s="117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A884" s="135"/>
      <c r="B884" s="44"/>
      <c r="C884" s="44"/>
      <c r="D884" s="44"/>
      <c r="E884" s="51"/>
      <c r="F884" s="117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A885" s="135"/>
      <c r="B885" s="44"/>
      <c r="C885" s="44"/>
      <c r="D885" s="44"/>
      <c r="E885" s="51"/>
      <c r="F885" s="117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A886" s="135"/>
      <c r="B886" s="44"/>
      <c r="C886" s="44"/>
      <c r="D886" s="44"/>
      <c r="E886" s="51"/>
      <c r="F886" s="117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A887" s="135"/>
      <c r="B887" s="44"/>
      <c r="C887" s="44"/>
      <c r="D887" s="44"/>
      <c r="E887" s="51"/>
      <c r="F887" s="117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A888" s="135"/>
      <c r="B888" s="44"/>
      <c r="C888" s="44"/>
      <c r="D888" s="44"/>
      <c r="E888" s="51"/>
      <c r="F888" s="117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A889" s="135"/>
      <c r="B889" s="44"/>
      <c r="C889" s="44"/>
      <c r="D889" s="44"/>
      <c r="E889" s="51"/>
      <c r="F889" s="117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A890" s="135"/>
      <c r="B890" s="44"/>
      <c r="C890" s="44"/>
      <c r="D890" s="44"/>
      <c r="E890" s="51"/>
      <c r="F890" s="117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A891" s="135"/>
      <c r="B891" s="44"/>
      <c r="C891" s="44"/>
      <c r="D891" s="44"/>
      <c r="E891" s="51"/>
      <c r="F891" s="117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A892" s="135"/>
      <c r="B892" s="44"/>
      <c r="C892" s="44"/>
      <c r="D892" s="44"/>
      <c r="E892" s="51"/>
      <c r="F892" s="117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A893" s="135"/>
      <c r="B893" s="44"/>
      <c r="C893" s="44"/>
      <c r="D893" s="44"/>
      <c r="E893" s="51"/>
      <c r="F893" s="117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A894" s="135"/>
      <c r="B894" s="44"/>
      <c r="C894" s="44"/>
      <c r="D894" s="44"/>
      <c r="E894" s="51"/>
      <c r="F894" s="117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A895" s="135"/>
      <c r="B895" s="44"/>
      <c r="C895" s="44"/>
      <c r="D895" s="44"/>
      <c r="E895" s="51"/>
      <c r="F895" s="117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A896" s="135"/>
      <c r="B896" s="44"/>
      <c r="C896" s="44"/>
      <c r="D896" s="44"/>
      <c r="E896" s="51"/>
      <c r="F896" s="117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A897" s="135"/>
      <c r="B897" s="44"/>
      <c r="C897" s="44"/>
      <c r="D897" s="44"/>
      <c r="E897" s="51"/>
      <c r="F897" s="117"/>
      <c r="G897" s="22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ht="15.75" customHeight="1">
      <c r="A898" s="135"/>
      <c r="B898" s="44"/>
      <c r="C898" s="44"/>
      <c r="D898" s="44"/>
      <c r="E898" s="51"/>
      <c r="F898" s="117"/>
      <c r="G898" s="22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ht="15.75" customHeight="1">
      <c r="A899" s="135"/>
      <c r="B899" s="44"/>
      <c r="C899" s="44"/>
      <c r="D899" s="44"/>
      <c r="E899" s="51"/>
      <c r="F899" s="117"/>
      <c r="G899" s="22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ht="15.75" customHeight="1">
      <c r="A900" s="135"/>
      <c r="B900" s="44"/>
      <c r="C900" s="44"/>
      <c r="D900" s="44"/>
      <c r="E900" s="51"/>
      <c r="F900" s="117"/>
      <c r="G900" s="22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ht="15.75" customHeight="1">
      <c r="A901" s="135"/>
      <c r="B901" s="44"/>
      <c r="C901" s="44"/>
      <c r="D901" s="44"/>
      <c r="E901" s="51"/>
      <c r="F901" s="117"/>
      <c r="G901" s="22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ht="15.75" customHeight="1">
      <c r="A902" s="135"/>
      <c r="B902" s="44"/>
      <c r="C902" s="44"/>
      <c r="D902" s="44"/>
      <c r="E902" s="51"/>
      <c r="F902" s="117"/>
      <c r="G902" s="22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ht="15.75" customHeight="1">
      <c r="A903" s="163"/>
      <c r="B903" s="164"/>
      <c r="C903" s="164"/>
      <c r="D903" s="164"/>
      <c r="E903" s="165"/>
      <c r="F903" s="200"/>
      <c r="G903" s="22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</row>
    <row r="904" ht="15.75" customHeight="1">
      <c r="A904" s="163"/>
      <c r="B904" s="164"/>
      <c r="C904" s="164"/>
      <c r="D904" s="164"/>
      <c r="E904" s="165"/>
      <c r="F904" s="200"/>
      <c r="G904" s="22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</row>
    <row r="905" ht="15.75" customHeight="1">
      <c r="A905" s="163"/>
      <c r="B905" s="164"/>
      <c r="C905" s="164"/>
      <c r="D905" s="164"/>
      <c r="E905" s="165"/>
      <c r="F905" s="200"/>
      <c r="G905" s="22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</row>
    <row r="906" ht="15.75" customHeight="1">
      <c r="A906" s="163"/>
      <c r="B906" s="164"/>
      <c r="C906" s="164"/>
      <c r="D906" s="164"/>
      <c r="E906" s="165"/>
      <c r="F906" s="200"/>
      <c r="G906" s="22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</row>
    <row r="907" ht="15.75" customHeight="1">
      <c r="A907" s="163"/>
      <c r="B907" s="164"/>
      <c r="C907" s="164"/>
      <c r="D907" s="164"/>
      <c r="E907" s="165"/>
      <c r="F907" s="200"/>
      <c r="G907" s="22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</row>
    <row r="908" ht="15.75" customHeight="1">
      <c r="A908" s="163"/>
      <c r="B908" s="164"/>
      <c r="C908" s="164"/>
      <c r="D908" s="164"/>
      <c r="E908" s="165"/>
      <c r="F908" s="200"/>
      <c r="G908" s="22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</row>
    <row r="909" ht="15.75" customHeight="1">
      <c r="A909" s="163"/>
      <c r="B909" s="164"/>
      <c r="C909" s="164"/>
      <c r="D909" s="164"/>
      <c r="E909" s="165"/>
      <c r="F909" s="200"/>
      <c r="G909" s="22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</row>
    <row r="910" ht="15.75" customHeight="1">
      <c r="A910" s="163"/>
      <c r="B910" s="164"/>
      <c r="C910" s="164"/>
      <c r="D910" s="164"/>
      <c r="E910" s="165"/>
      <c r="F910" s="200"/>
      <c r="G910" s="22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</row>
    <row r="911" ht="15.75" customHeight="1">
      <c r="A911" s="163"/>
      <c r="B911" s="164"/>
      <c r="C911" s="164"/>
      <c r="D911" s="164"/>
      <c r="E911" s="165"/>
      <c r="F911" s="200"/>
      <c r="G911" s="22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</row>
    <row r="912" ht="15.75" customHeight="1">
      <c r="A912" s="163"/>
      <c r="B912" s="164"/>
      <c r="C912" s="164"/>
      <c r="D912" s="164"/>
      <c r="E912" s="165"/>
      <c r="F912" s="200"/>
      <c r="G912" s="22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</row>
    <row r="913" ht="15.75" customHeight="1">
      <c r="A913" s="163"/>
      <c r="B913" s="164"/>
      <c r="C913" s="164"/>
      <c r="D913" s="164"/>
      <c r="E913" s="165"/>
      <c r="F913" s="200"/>
      <c r="G913" s="22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</row>
    <row r="914" ht="15.75" customHeight="1">
      <c r="A914" s="163"/>
      <c r="B914" s="164"/>
      <c r="C914" s="164"/>
      <c r="D914" s="164"/>
      <c r="E914" s="165"/>
      <c r="F914" s="200"/>
      <c r="G914" s="22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</row>
    <row r="915" ht="15.75" customHeight="1">
      <c r="A915" s="163"/>
      <c r="B915" s="164"/>
      <c r="C915" s="164"/>
      <c r="D915" s="164"/>
      <c r="E915" s="165"/>
      <c r="F915" s="200"/>
      <c r="G915" s="22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</row>
    <row r="916" ht="15.75" customHeight="1">
      <c r="A916" s="163"/>
      <c r="B916" s="164"/>
      <c r="C916" s="164"/>
      <c r="D916" s="164"/>
      <c r="E916" s="165"/>
      <c r="F916" s="200"/>
      <c r="G916" s="22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</row>
    <row r="917" ht="15.75" customHeight="1">
      <c r="A917" s="163"/>
      <c r="B917" s="164"/>
      <c r="C917" s="164"/>
      <c r="D917" s="164"/>
      <c r="E917" s="165"/>
      <c r="F917" s="200"/>
      <c r="G917" s="22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</row>
    <row r="918" ht="15.75" customHeight="1">
      <c r="A918" s="163"/>
      <c r="B918" s="164"/>
      <c r="C918" s="164"/>
      <c r="D918" s="164"/>
      <c r="E918" s="165"/>
      <c r="F918" s="200"/>
      <c r="G918" s="22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</row>
    <row r="919" ht="15.75" customHeight="1">
      <c r="A919" s="163"/>
      <c r="B919" s="164"/>
      <c r="C919" s="164"/>
      <c r="D919" s="164"/>
      <c r="E919" s="165"/>
      <c r="F919" s="200"/>
      <c r="G919" s="22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</row>
    <row r="920" ht="15.75" customHeight="1">
      <c r="A920" s="163"/>
      <c r="B920" s="164"/>
      <c r="C920" s="164"/>
      <c r="D920" s="164"/>
      <c r="E920" s="165"/>
      <c r="F920" s="200"/>
      <c r="G920" s="22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</row>
    <row r="921" ht="15.75" customHeight="1">
      <c r="A921" s="163"/>
      <c r="B921" s="164"/>
      <c r="C921" s="164"/>
      <c r="D921" s="164"/>
      <c r="E921" s="165"/>
      <c r="F921" s="200"/>
      <c r="G921" s="22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</row>
    <row r="922" ht="15.75" customHeight="1">
      <c r="A922" s="163"/>
      <c r="B922" s="164"/>
      <c r="C922" s="164"/>
      <c r="D922" s="164"/>
      <c r="E922" s="165"/>
      <c r="F922" s="200"/>
      <c r="G922" s="22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</row>
    <row r="923" ht="15.75" customHeight="1">
      <c r="A923" s="163"/>
      <c r="B923" s="164"/>
      <c r="C923" s="164"/>
      <c r="D923" s="164"/>
      <c r="E923" s="165"/>
      <c r="F923" s="200"/>
      <c r="G923" s="22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</row>
    <row r="924" ht="15.75" customHeight="1">
      <c r="A924" s="163"/>
      <c r="B924" s="164"/>
      <c r="C924" s="164"/>
      <c r="D924" s="164"/>
      <c r="E924" s="165"/>
      <c r="F924" s="200"/>
      <c r="G924" s="22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</row>
    <row r="925" ht="15.75" customHeight="1">
      <c r="A925" s="163"/>
      <c r="B925" s="164"/>
      <c r="C925" s="164"/>
      <c r="D925" s="164"/>
      <c r="E925" s="165"/>
      <c r="F925" s="200"/>
      <c r="G925" s="22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</row>
    <row r="926" ht="15.75" customHeight="1">
      <c r="A926" s="163"/>
      <c r="B926" s="164"/>
      <c r="C926" s="164"/>
      <c r="D926" s="164"/>
      <c r="E926" s="165"/>
      <c r="F926" s="200"/>
      <c r="G926" s="22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</row>
    <row r="927" ht="15.75" customHeight="1">
      <c r="A927" s="163"/>
      <c r="B927" s="164"/>
      <c r="C927" s="164"/>
      <c r="D927" s="164"/>
      <c r="E927" s="165"/>
      <c r="F927" s="200"/>
      <c r="G927" s="22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</row>
    <row r="928" ht="15.75" customHeight="1">
      <c r="A928" s="163"/>
      <c r="B928" s="164"/>
      <c r="C928" s="164"/>
      <c r="D928" s="164"/>
      <c r="E928" s="165"/>
      <c r="F928" s="200"/>
      <c r="G928" s="22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</row>
    <row r="929" ht="15.75" customHeight="1">
      <c r="A929" s="163"/>
      <c r="B929" s="164"/>
      <c r="C929" s="164"/>
      <c r="D929" s="164"/>
      <c r="E929" s="165"/>
      <c r="F929" s="200"/>
      <c r="G929" s="22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</row>
    <row r="930" ht="15.75" customHeight="1">
      <c r="A930" s="163"/>
      <c r="B930" s="164"/>
      <c r="C930" s="164"/>
      <c r="D930" s="164"/>
      <c r="E930" s="165"/>
      <c r="F930" s="200"/>
      <c r="G930" s="22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</row>
    <row r="931" ht="15.75" customHeight="1">
      <c r="A931" s="163"/>
      <c r="B931" s="164"/>
      <c r="C931" s="164"/>
      <c r="D931" s="164"/>
      <c r="E931" s="165"/>
      <c r="F931" s="200"/>
      <c r="G931" s="22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</row>
    <row r="932" ht="15.75" customHeight="1">
      <c r="A932" s="163"/>
      <c r="B932" s="164"/>
      <c r="C932" s="164"/>
      <c r="D932" s="164"/>
      <c r="E932" s="165"/>
      <c r="F932" s="200"/>
      <c r="G932" s="22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</row>
    <row r="933" ht="15.75" customHeight="1">
      <c r="A933" s="163"/>
      <c r="B933" s="164"/>
      <c r="C933" s="164"/>
      <c r="D933" s="164"/>
      <c r="E933" s="165"/>
      <c r="F933" s="200"/>
      <c r="G933" s="22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</row>
    <row r="934" ht="15.75" customHeight="1">
      <c r="A934" s="163"/>
      <c r="B934" s="164"/>
      <c r="C934" s="164"/>
      <c r="D934" s="164"/>
      <c r="E934" s="165"/>
      <c r="F934" s="200"/>
      <c r="G934" s="22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</row>
    <row r="935" ht="15.75" customHeight="1">
      <c r="A935" s="163"/>
      <c r="B935" s="164"/>
      <c r="C935" s="164"/>
      <c r="D935" s="164"/>
      <c r="E935" s="165"/>
      <c r="F935" s="200"/>
      <c r="G935" s="22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</row>
    <row r="936" ht="15.75" customHeight="1">
      <c r="A936" s="163"/>
      <c r="B936" s="164"/>
      <c r="C936" s="164"/>
      <c r="D936" s="164"/>
      <c r="E936" s="165"/>
      <c r="F936" s="200"/>
      <c r="G936" s="22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</row>
    <row r="937" ht="15.75" customHeight="1">
      <c r="A937" s="163"/>
      <c r="B937" s="164"/>
      <c r="C937" s="164"/>
      <c r="D937" s="164"/>
      <c r="E937" s="165"/>
      <c r="F937" s="200"/>
      <c r="G937" s="22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</row>
    <row r="938" ht="15.75" customHeight="1">
      <c r="A938" s="163"/>
      <c r="B938" s="164"/>
      <c r="C938" s="164"/>
      <c r="D938" s="164"/>
      <c r="E938" s="165"/>
      <c r="F938" s="200"/>
      <c r="G938" s="22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</row>
    <row r="939" ht="15.75" customHeight="1">
      <c r="A939" s="163"/>
      <c r="B939" s="164"/>
      <c r="C939" s="164"/>
      <c r="D939" s="164"/>
      <c r="E939" s="165"/>
      <c r="F939" s="200"/>
      <c r="G939" s="22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</row>
    <row r="940" ht="15.75" customHeight="1">
      <c r="A940" s="163"/>
      <c r="B940" s="164"/>
      <c r="C940" s="164"/>
      <c r="D940" s="164"/>
      <c r="E940" s="165"/>
      <c r="F940" s="200"/>
      <c r="G940" s="22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</row>
    <row r="941" ht="15.75" customHeight="1">
      <c r="A941" s="163"/>
      <c r="B941" s="164"/>
      <c r="C941" s="164"/>
      <c r="D941" s="164"/>
      <c r="E941" s="165"/>
      <c r="F941" s="200"/>
      <c r="G941" s="22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</row>
    <row r="942" ht="15.75" customHeight="1">
      <c r="A942" s="163"/>
      <c r="B942" s="164"/>
      <c r="C942" s="164"/>
      <c r="D942" s="164"/>
      <c r="E942" s="165"/>
      <c r="F942" s="200"/>
      <c r="G942" s="22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</row>
    <row r="943" ht="15.75" customHeight="1">
      <c r="A943" s="163"/>
      <c r="B943" s="164"/>
      <c r="C943" s="164"/>
      <c r="D943" s="164"/>
      <c r="E943" s="165"/>
      <c r="F943" s="200"/>
      <c r="G943" s="22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</row>
    <row r="944" ht="15.75" customHeight="1">
      <c r="A944" s="163"/>
      <c r="B944" s="164"/>
      <c r="C944" s="164"/>
      <c r="D944" s="164"/>
      <c r="E944" s="165"/>
      <c r="F944" s="200"/>
      <c r="G944" s="22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</row>
    <row r="945" ht="15.75" customHeight="1">
      <c r="A945" s="163"/>
      <c r="B945" s="164"/>
      <c r="C945" s="164"/>
      <c r="D945" s="164"/>
      <c r="E945" s="165"/>
      <c r="F945" s="200"/>
      <c r="G945" s="22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</row>
    <row r="946" ht="15.75" customHeight="1">
      <c r="A946" s="163"/>
      <c r="B946" s="164"/>
      <c r="C946" s="164"/>
      <c r="D946" s="164"/>
      <c r="E946" s="165"/>
      <c r="F946" s="200"/>
      <c r="G946" s="22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</row>
    <row r="947" ht="15.75" customHeight="1">
      <c r="A947" s="163"/>
      <c r="B947" s="164"/>
      <c r="C947" s="164"/>
      <c r="D947" s="164"/>
      <c r="E947" s="165"/>
      <c r="F947" s="200"/>
      <c r="G947" s="22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</row>
    <row r="948" ht="15.75" customHeight="1">
      <c r="A948" s="163"/>
      <c r="B948" s="164"/>
      <c r="C948" s="164"/>
      <c r="D948" s="164"/>
      <c r="E948" s="165"/>
      <c r="F948" s="200"/>
      <c r="G948" s="22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</row>
    <row r="949" ht="15.75" customHeight="1">
      <c r="A949" s="163"/>
      <c r="B949" s="164"/>
      <c r="C949" s="164"/>
      <c r="D949" s="164"/>
      <c r="E949" s="165"/>
      <c r="F949" s="200"/>
      <c r="G949" s="22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</row>
    <row r="950" ht="15.75" customHeight="1">
      <c r="A950" s="163"/>
      <c r="B950" s="164"/>
      <c r="C950" s="164"/>
      <c r="D950" s="164"/>
      <c r="E950" s="165"/>
      <c r="F950" s="200"/>
      <c r="G950" s="22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</row>
    <row r="951" ht="15.75" customHeight="1">
      <c r="A951" s="163"/>
      <c r="B951" s="164"/>
      <c r="C951" s="164"/>
      <c r="D951" s="164"/>
      <c r="E951" s="165"/>
      <c r="F951" s="200"/>
      <c r="G951" s="22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</row>
    <row r="952" ht="15.75" customHeight="1">
      <c r="A952" s="163"/>
      <c r="B952" s="164"/>
      <c r="C952" s="164"/>
      <c r="D952" s="164"/>
      <c r="E952" s="165"/>
      <c r="F952" s="200"/>
      <c r="G952" s="22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</row>
    <row r="953" ht="15.75" customHeight="1">
      <c r="A953" s="163"/>
      <c r="B953" s="164"/>
      <c r="C953" s="164"/>
      <c r="D953" s="164"/>
      <c r="E953" s="165"/>
      <c r="F953" s="200"/>
      <c r="G953" s="22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</row>
    <row r="954" ht="15.75" customHeight="1">
      <c r="A954" s="163"/>
      <c r="B954" s="164"/>
      <c r="C954" s="164"/>
      <c r="D954" s="164"/>
      <c r="E954" s="165"/>
      <c r="F954" s="200"/>
      <c r="G954" s="22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</row>
    <row r="955" ht="15.75" customHeight="1">
      <c r="A955" s="163"/>
      <c r="B955" s="164"/>
      <c r="C955" s="164"/>
      <c r="D955" s="164"/>
      <c r="E955" s="165"/>
      <c r="F955" s="200"/>
      <c r="G955" s="22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</row>
    <row r="956" ht="15.75" customHeight="1">
      <c r="A956" s="163"/>
      <c r="B956" s="164"/>
      <c r="C956" s="164"/>
      <c r="D956" s="164"/>
      <c r="E956" s="165"/>
      <c r="F956" s="200"/>
      <c r="G956" s="22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</row>
    <row r="957" ht="15.75" customHeight="1">
      <c r="A957" s="163"/>
      <c r="B957" s="164"/>
      <c r="C957" s="164"/>
      <c r="D957" s="164"/>
      <c r="E957" s="165"/>
      <c r="F957" s="200"/>
      <c r="G957" s="22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</row>
    <row r="958" ht="15.75" customHeight="1">
      <c r="A958" s="163"/>
      <c r="B958" s="164"/>
      <c r="C958" s="164"/>
      <c r="D958" s="164"/>
      <c r="E958" s="165"/>
      <c r="F958" s="200"/>
      <c r="G958" s="22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</row>
    <row r="959" ht="15.75" customHeight="1">
      <c r="A959" s="163"/>
      <c r="B959" s="164"/>
      <c r="C959" s="164"/>
      <c r="D959" s="164"/>
      <c r="E959" s="165"/>
      <c r="F959" s="200"/>
      <c r="G959" s="22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</row>
    <row r="960" ht="15.75" customHeight="1">
      <c r="A960" s="163"/>
      <c r="B960" s="164"/>
      <c r="C960" s="164"/>
      <c r="D960" s="164"/>
      <c r="E960" s="165"/>
      <c r="F960" s="200"/>
      <c r="G960" s="22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</row>
    <row r="961" ht="15.75" customHeight="1">
      <c r="A961" s="163"/>
      <c r="B961" s="164"/>
      <c r="C961" s="164"/>
      <c r="D961" s="164"/>
      <c r="E961" s="165"/>
      <c r="F961" s="200"/>
      <c r="G961" s="22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</row>
    <row r="962" ht="15.75" customHeight="1">
      <c r="A962" s="163"/>
      <c r="B962" s="164"/>
      <c r="C962" s="164"/>
      <c r="D962" s="164"/>
      <c r="E962" s="165"/>
      <c r="F962" s="200"/>
      <c r="G962" s="22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</row>
    <row r="963" ht="15.75" customHeight="1">
      <c r="A963" s="163"/>
      <c r="B963" s="164"/>
      <c r="C963" s="164"/>
      <c r="D963" s="164"/>
      <c r="E963" s="165"/>
      <c r="F963" s="200"/>
      <c r="G963" s="22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</row>
    <row r="964" ht="15.75" customHeight="1">
      <c r="A964" s="163"/>
      <c r="B964" s="164"/>
      <c r="C964" s="164"/>
      <c r="D964" s="164"/>
      <c r="E964" s="165"/>
      <c r="F964" s="200"/>
      <c r="G964" s="22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</row>
    <row r="965" ht="15.75" customHeight="1">
      <c r="A965" s="163"/>
      <c r="B965" s="164"/>
      <c r="C965" s="164"/>
      <c r="D965" s="164"/>
      <c r="E965" s="165"/>
      <c r="F965" s="200"/>
      <c r="G965" s="22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</row>
    <row r="966" ht="15.75" customHeight="1">
      <c r="A966" s="163"/>
      <c r="B966" s="164"/>
      <c r="C966" s="164"/>
      <c r="D966" s="164"/>
      <c r="E966" s="165"/>
      <c r="F966" s="200"/>
      <c r="G966" s="22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</row>
    <row r="967" ht="15.75" customHeight="1">
      <c r="A967" s="163"/>
      <c r="B967" s="164"/>
      <c r="C967" s="164"/>
      <c r="D967" s="164"/>
      <c r="E967" s="165"/>
      <c r="F967" s="200"/>
      <c r="G967" s="22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</row>
    <row r="968" ht="15.75" customHeight="1">
      <c r="A968" s="163"/>
      <c r="B968" s="164"/>
      <c r="C968" s="164"/>
      <c r="D968" s="164"/>
      <c r="E968" s="165"/>
      <c r="F968" s="200"/>
      <c r="G968" s="22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</row>
    <row r="969" ht="15.75" customHeight="1">
      <c r="A969" s="163"/>
      <c r="B969" s="164"/>
      <c r="C969" s="164"/>
      <c r="D969" s="164"/>
      <c r="E969" s="165"/>
      <c r="F969" s="200"/>
      <c r="G969" s="22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</row>
    <row r="970" ht="15.75" customHeight="1">
      <c r="A970" s="163"/>
      <c r="B970" s="164"/>
      <c r="C970" s="164"/>
      <c r="D970" s="164"/>
      <c r="E970" s="165"/>
      <c r="F970" s="200"/>
      <c r="G970" s="22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</row>
    <row r="971" ht="15.75" customHeight="1">
      <c r="A971" s="163"/>
      <c r="B971" s="164"/>
      <c r="C971" s="164"/>
      <c r="D971" s="164"/>
      <c r="E971" s="165"/>
      <c r="F971" s="200"/>
      <c r="G971" s="22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</row>
    <row r="972" ht="15.75" customHeight="1">
      <c r="A972" s="163"/>
      <c r="B972" s="164"/>
      <c r="C972" s="164"/>
      <c r="D972" s="164"/>
      <c r="E972" s="165"/>
      <c r="F972" s="200"/>
      <c r="G972" s="22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</row>
    <row r="973" ht="15.75" customHeight="1">
      <c r="A973" s="163"/>
      <c r="B973" s="164"/>
      <c r="C973" s="164"/>
      <c r="D973" s="164"/>
      <c r="E973" s="165"/>
      <c r="F973" s="200"/>
      <c r="G973" s="22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</row>
    <row r="974" ht="15.75" customHeight="1">
      <c r="A974" s="163"/>
      <c r="B974" s="164"/>
      <c r="C974" s="164"/>
      <c r="D974" s="164"/>
      <c r="E974" s="165"/>
      <c r="F974" s="200"/>
      <c r="G974" s="22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</row>
    <row r="975" ht="15.75" customHeight="1">
      <c r="A975" s="163"/>
      <c r="B975" s="164"/>
      <c r="C975" s="164"/>
      <c r="D975" s="164"/>
      <c r="E975" s="165"/>
      <c r="F975" s="200"/>
      <c r="G975" s="22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</row>
    <row r="976" ht="15.75" customHeight="1">
      <c r="A976" s="163"/>
      <c r="B976" s="164"/>
      <c r="C976" s="164"/>
      <c r="D976" s="164"/>
      <c r="E976" s="165"/>
      <c r="F976" s="200"/>
      <c r="G976" s="22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</row>
    <row r="977" ht="15.75" customHeight="1">
      <c r="A977" s="163"/>
      <c r="B977" s="164"/>
      <c r="C977" s="164"/>
      <c r="D977" s="164"/>
      <c r="E977" s="165"/>
      <c r="F977" s="200"/>
      <c r="G977" s="22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</row>
    <row r="978" ht="15.75" customHeight="1">
      <c r="A978" s="163"/>
      <c r="B978" s="164"/>
      <c r="C978" s="164"/>
      <c r="D978" s="164"/>
      <c r="E978" s="165"/>
      <c r="F978" s="200"/>
      <c r="G978" s="22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</row>
    <row r="979" ht="15.75" customHeight="1">
      <c r="A979" s="163"/>
      <c r="B979" s="164"/>
      <c r="C979" s="164"/>
      <c r="D979" s="164"/>
      <c r="E979" s="165"/>
      <c r="F979" s="200"/>
      <c r="G979" s="22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</row>
    <row r="980" ht="15.75" customHeight="1">
      <c r="A980" s="163"/>
      <c r="B980" s="164"/>
      <c r="C980" s="164"/>
      <c r="D980" s="164"/>
      <c r="E980" s="165"/>
      <c r="F980" s="200"/>
      <c r="G980" s="22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</row>
    <row r="981" ht="15.75" customHeight="1">
      <c r="A981" s="163"/>
      <c r="B981" s="164"/>
      <c r="C981" s="164"/>
      <c r="D981" s="164"/>
      <c r="E981" s="165"/>
      <c r="F981" s="200"/>
      <c r="G981" s="22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</row>
    <row r="982" ht="15.75" customHeight="1">
      <c r="A982" s="163"/>
      <c r="B982" s="164"/>
      <c r="C982" s="164"/>
      <c r="D982" s="164"/>
      <c r="E982" s="165"/>
      <c r="F982" s="200"/>
      <c r="G982" s="22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</row>
    <row r="983" ht="15.75" customHeight="1">
      <c r="A983" s="163"/>
      <c r="B983" s="164"/>
      <c r="C983" s="164"/>
      <c r="D983" s="164"/>
      <c r="E983" s="165"/>
      <c r="F983" s="200"/>
      <c r="G983" s="22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</row>
    <row r="984" ht="15.75" customHeight="1">
      <c r="A984" s="163"/>
      <c r="B984" s="164"/>
      <c r="C984" s="164"/>
      <c r="D984" s="164"/>
      <c r="E984" s="165"/>
      <c r="F984" s="200"/>
      <c r="G984" s="22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</row>
    <row r="985" ht="15.75" customHeight="1">
      <c r="A985" s="163"/>
      <c r="B985" s="164"/>
      <c r="C985" s="164"/>
      <c r="D985" s="164"/>
      <c r="E985" s="165"/>
      <c r="F985" s="200"/>
      <c r="G985" s="22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</row>
    <row r="986" ht="15.75" customHeight="1">
      <c r="A986" s="163"/>
      <c r="B986" s="164"/>
      <c r="C986" s="164"/>
      <c r="D986" s="164"/>
      <c r="E986" s="165"/>
      <c r="F986" s="200"/>
      <c r="G986" s="22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</row>
    <row r="987" ht="15.75" customHeight="1">
      <c r="A987" s="163"/>
      <c r="B987" s="164"/>
      <c r="C987" s="164"/>
      <c r="D987" s="164"/>
      <c r="E987" s="165"/>
      <c r="F987" s="200"/>
      <c r="G987" s="22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</row>
    <row r="988" ht="15.75" customHeight="1">
      <c r="A988" s="163"/>
      <c r="B988" s="164"/>
      <c r="C988" s="164"/>
      <c r="D988" s="164"/>
      <c r="E988" s="165"/>
      <c r="F988" s="200"/>
      <c r="G988" s="22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</row>
    <row r="989" ht="15.75" customHeight="1">
      <c r="A989" s="163"/>
      <c r="B989" s="164"/>
      <c r="C989" s="164"/>
      <c r="D989" s="164"/>
      <c r="E989" s="165"/>
      <c r="F989" s="200"/>
      <c r="G989" s="22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</row>
    <row r="990" ht="15.75" customHeight="1">
      <c r="A990" s="163"/>
      <c r="B990" s="164"/>
      <c r="C990" s="164"/>
      <c r="D990" s="164"/>
      <c r="E990" s="165"/>
      <c r="F990" s="200"/>
      <c r="G990" s="22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</row>
    <row r="991" ht="15.75" customHeight="1">
      <c r="A991" s="163"/>
      <c r="B991" s="164"/>
      <c r="C991" s="164"/>
      <c r="D991" s="164"/>
      <c r="E991" s="165"/>
      <c r="F991" s="200"/>
      <c r="G991" s="22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</row>
    <row r="992" ht="15.75" customHeight="1">
      <c r="A992" s="163"/>
      <c r="B992" s="164"/>
      <c r="C992" s="164"/>
      <c r="D992" s="164"/>
      <c r="E992" s="165"/>
      <c r="F992" s="200"/>
      <c r="G992" s="22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</row>
    <row r="993" ht="15.75" customHeight="1">
      <c r="A993" s="163"/>
      <c r="B993" s="164"/>
      <c r="C993" s="164"/>
      <c r="D993" s="164"/>
      <c r="E993" s="165"/>
      <c r="F993" s="200"/>
      <c r="G993" s="22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</row>
    <row r="994" ht="15.75" customHeight="1">
      <c r="A994" s="163"/>
      <c r="B994" s="164"/>
      <c r="C994" s="164"/>
      <c r="D994" s="164"/>
      <c r="E994" s="165"/>
      <c r="F994" s="200"/>
      <c r="G994" s="22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</row>
    <row r="995" ht="15.75" customHeight="1">
      <c r="A995" s="163"/>
      <c r="B995" s="164"/>
      <c r="C995" s="164"/>
      <c r="D995" s="164"/>
      <c r="E995" s="165"/>
      <c r="F995" s="200"/>
      <c r="G995" s="22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</row>
    <row r="996" ht="15.75" customHeight="1">
      <c r="A996" s="163"/>
      <c r="B996" s="164"/>
      <c r="C996" s="164"/>
      <c r="D996" s="164"/>
      <c r="E996" s="165"/>
      <c r="F996" s="200"/>
      <c r="G996" s="22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</row>
    <row r="997" ht="15.75" customHeight="1">
      <c r="A997" s="163"/>
      <c r="B997" s="164"/>
      <c r="C997" s="164"/>
      <c r="D997" s="164"/>
      <c r="E997" s="165"/>
      <c r="F997" s="200"/>
      <c r="G997" s="22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</row>
    <row r="998" ht="15.75" customHeight="1">
      <c r="A998" s="163"/>
      <c r="B998" s="164"/>
      <c r="C998" s="164"/>
      <c r="D998" s="164"/>
      <c r="E998" s="165"/>
      <c r="F998" s="200"/>
      <c r="G998" s="22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</row>
    <row r="999" ht="15.75" customHeight="1">
      <c r="A999" s="163"/>
      <c r="B999" s="164"/>
      <c r="C999" s="164"/>
      <c r="D999" s="164"/>
      <c r="E999" s="165"/>
      <c r="F999" s="200"/>
      <c r="G999" s="22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</row>
    <row r="1000" ht="15.75" customHeight="1">
      <c r="A1000" s="163"/>
      <c r="B1000" s="164"/>
      <c r="C1000" s="164"/>
      <c r="D1000" s="164"/>
      <c r="E1000" s="165"/>
      <c r="F1000" s="200"/>
      <c r="G1000" s="22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</row>
    <row r="1001" ht="15.75" customHeight="1">
      <c r="A1001" s="163"/>
      <c r="B1001" s="164"/>
      <c r="C1001" s="164"/>
      <c r="D1001" s="164"/>
      <c r="E1001" s="165"/>
      <c r="F1001" s="200"/>
      <c r="G1001" s="22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</row>
    <row r="1002" ht="15.75" customHeight="1">
      <c r="A1002" s="163"/>
      <c r="B1002" s="164"/>
      <c r="C1002" s="164"/>
      <c r="D1002" s="164"/>
      <c r="E1002" s="165"/>
      <c r="F1002" s="200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</row>
    <row r="1003" ht="15.75" customHeight="1">
      <c r="A1003" s="163"/>
      <c r="B1003" s="164"/>
      <c r="C1003" s="164"/>
      <c r="D1003" s="164"/>
      <c r="E1003" s="165"/>
      <c r="F1003" s="200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</row>
    <row r="1004" ht="15.75" customHeight="1">
      <c r="A1004" s="163"/>
      <c r="B1004" s="164"/>
      <c r="C1004" s="164"/>
      <c r="D1004" s="164"/>
      <c r="E1004" s="165"/>
      <c r="F1004" s="200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</row>
    <row r="1005" ht="15.75" customHeight="1">
      <c r="A1005" s="163"/>
      <c r="B1005" s="164"/>
      <c r="C1005" s="164"/>
      <c r="D1005" s="164"/>
      <c r="E1005" s="165"/>
      <c r="F1005" s="200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</row>
    <row r="1006" ht="15.75" customHeight="1">
      <c r="A1006" s="163"/>
      <c r="B1006" s="164"/>
      <c r="C1006" s="164"/>
      <c r="D1006" s="164"/>
      <c r="E1006" s="165"/>
      <c r="F1006" s="200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</row>
    <row r="1007" ht="15.75" customHeight="1">
      <c r="A1007" s="163"/>
      <c r="B1007" s="164"/>
      <c r="C1007" s="164"/>
      <c r="D1007" s="164"/>
      <c r="E1007" s="165"/>
      <c r="F1007" s="200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</row>
    <row r="1008" ht="15.75" customHeight="1">
      <c r="A1008" s="163"/>
      <c r="B1008" s="164"/>
      <c r="C1008" s="164"/>
      <c r="D1008" s="164"/>
      <c r="E1008" s="165"/>
      <c r="F1008" s="200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</row>
    <row r="1009" ht="15.75" customHeight="1">
      <c r="A1009" s="163"/>
      <c r="B1009" s="164"/>
      <c r="C1009" s="164"/>
      <c r="D1009" s="164"/>
      <c r="E1009" s="165"/>
      <c r="F1009" s="200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</row>
    <row r="1010" ht="15.75" customHeight="1">
      <c r="A1010" s="163"/>
      <c r="B1010" s="164"/>
      <c r="C1010" s="164"/>
      <c r="D1010" s="164"/>
      <c r="E1010" s="165"/>
      <c r="F1010" s="200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</row>
    <row r="1011" ht="15.75" customHeight="1">
      <c r="A1011" s="163"/>
      <c r="B1011" s="164"/>
      <c r="C1011" s="164"/>
      <c r="D1011" s="164"/>
      <c r="E1011" s="165"/>
      <c r="F1011" s="200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</row>
  </sheetData>
  <mergeCells count="2">
    <mergeCell ref="F13:F14"/>
    <mergeCell ref="F27:F2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8.57"/>
    <col customWidth="1" min="3" max="3" width="23.71"/>
    <col customWidth="1" min="4" max="4" width="39.14"/>
    <col customWidth="1" min="5" max="5" width="21.71"/>
    <col customWidth="1" min="6" max="6" width="57.71"/>
    <col customWidth="1" min="7" max="7" width="65.29"/>
    <col customWidth="1" min="8" max="8" width="10.71"/>
    <col customWidth="1" min="9" max="9" width="13.14"/>
    <col customWidth="1" min="10" max="26" width="10.71"/>
  </cols>
  <sheetData>
    <row r="1">
      <c r="A1" s="328" t="s">
        <v>1</v>
      </c>
      <c r="B1" s="329" t="s">
        <v>2</v>
      </c>
      <c r="C1" s="329" t="s">
        <v>3</v>
      </c>
      <c r="D1" s="329" t="s">
        <v>4</v>
      </c>
      <c r="E1" s="330" t="s">
        <v>5</v>
      </c>
      <c r="F1" s="331" t="s">
        <v>6</v>
      </c>
      <c r="G1" s="3" t="s">
        <v>8</v>
      </c>
      <c r="H1" s="40"/>
      <c r="I1" s="40"/>
      <c r="J1" s="40"/>
      <c r="K1" s="40"/>
      <c r="L1" s="40"/>
      <c r="M1" s="40"/>
      <c r="N1" s="40"/>
      <c r="O1" s="40"/>
      <c r="P1" s="40"/>
    </row>
    <row r="2">
      <c r="A2" s="16">
        <v>45114.0</v>
      </c>
      <c r="B2" s="19" t="s">
        <v>3360</v>
      </c>
      <c r="C2" s="19" t="s">
        <v>7</v>
      </c>
      <c r="D2" s="19" t="s">
        <v>3362</v>
      </c>
      <c r="E2" s="30">
        <v>22686.56</v>
      </c>
      <c r="F2" s="332" t="s">
        <v>3364</v>
      </c>
      <c r="G2" s="333"/>
      <c r="H2" s="11"/>
      <c r="I2" s="11"/>
      <c r="J2" s="11"/>
      <c r="K2" s="11"/>
      <c r="L2" s="11"/>
      <c r="M2" s="11"/>
      <c r="N2" s="11"/>
      <c r="O2" s="11"/>
      <c r="P2" s="11"/>
      <c r="Q2" s="334"/>
      <c r="R2" s="334"/>
      <c r="S2" s="334"/>
      <c r="T2" s="334"/>
      <c r="U2" s="334"/>
      <c r="V2" s="334"/>
      <c r="W2" s="334"/>
      <c r="X2" s="334"/>
      <c r="Y2" s="334"/>
      <c r="Z2" s="334"/>
    </row>
    <row r="3">
      <c r="A3" s="16">
        <v>45114.0</v>
      </c>
      <c r="B3" s="19" t="s">
        <v>3360</v>
      </c>
      <c r="C3" s="19" t="s">
        <v>7</v>
      </c>
      <c r="D3" s="19" t="s">
        <v>3370</v>
      </c>
      <c r="E3" s="30">
        <v>110791.07</v>
      </c>
      <c r="F3" s="335"/>
      <c r="G3" s="333"/>
      <c r="H3" s="11"/>
      <c r="I3" s="11"/>
      <c r="J3" s="11"/>
      <c r="K3" s="11"/>
      <c r="L3" s="11"/>
      <c r="M3" s="11"/>
      <c r="N3" s="11"/>
      <c r="O3" s="11"/>
      <c r="P3" s="11"/>
      <c r="Q3" s="334"/>
      <c r="R3" s="334"/>
      <c r="S3" s="334"/>
      <c r="T3" s="334"/>
      <c r="U3" s="334"/>
      <c r="V3" s="334"/>
      <c r="W3" s="334"/>
      <c r="X3" s="334"/>
      <c r="Y3" s="334"/>
      <c r="Z3" s="334"/>
    </row>
    <row r="4">
      <c r="A4" s="16">
        <v>45114.0</v>
      </c>
      <c r="B4" s="19" t="s">
        <v>3374</v>
      </c>
      <c r="C4" s="19" t="s">
        <v>7</v>
      </c>
      <c r="D4" s="19" t="s">
        <v>3375</v>
      </c>
      <c r="E4" s="30">
        <v>63619.95</v>
      </c>
      <c r="F4" s="84"/>
      <c r="G4" s="333"/>
      <c r="H4" s="11"/>
      <c r="I4" s="11"/>
      <c r="J4" s="11"/>
      <c r="K4" s="11"/>
      <c r="L4" s="11"/>
      <c r="M4" s="11"/>
      <c r="N4" s="11"/>
      <c r="O4" s="11"/>
      <c r="P4" s="11"/>
      <c r="Q4" s="334"/>
      <c r="R4" s="334"/>
      <c r="S4" s="334"/>
      <c r="T4" s="334"/>
      <c r="U4" s="334"/>
      <c r="V4" s="334"/>
      <c r="W4" s="334"/>
      <c r="X4" s="334"/>
      <c r="Y4" s="334"/>
      <c r="Z4" s="334"/>
    </row>
    <row r="5" ht="24.75" customHeight="1">
      <c r="A5" s="41">
        <v>45153.0</v>
      </c>
      <c r="B5" s="15" t="s">
        <v>3378</v>
      </c>
      <c r="C5" s="15" t="s">
        <v>10</v>
      </c>
      <c r="D5" s="15">
        <v>1646.0</v>
      </c>
      <c r="E5" s="17">
        <v>82063.98</v>
      </c>
      <c r="F5" s="337" t="s">
        <v>3380</v>
      </c>
      <c r="G5" s="333"/>
      <c r="H5" s="40"/>
      <c r="I5" s="40"/>
      <c r="J5" s="40"/>
      <c r="K5" s="40"/>
      <c r="L5" s="40"/>
      <c r="M5" s="40"/>
      <c r="N5" s="40"/>
      <c r="O5" s="40"/>
      <c r="P5" s="40"/>
    </row>
    <row r="6" ht="21.0" customHeight="1">
      <c r="A6" s="41">
        <v>45153.0</v>
      </c>
      <c r="B6" s="15" t="s">
        <v>3378</v>
      </c>
      <c r="C6" s="15" t="s">
        <v>10</v>
      </c>
      <c r="D6" s="15">
        <v>1640.0</v>
      </c>
      <c r="E6" s="17">
        <v>56536.93</v>
      </c>
      <c r="F6" s="84"/>
      <c r="G6" s="333"/>
      <c r="H6" s="40"/>
      <c r="I6" s="40"/>
      <c r="J6" s="40"/>
      <c r="K6" s="40"/>
      <c r="L6" s="40"/>
      <c r="M6" s="40"/>
      <c r="N6" s="40"/>
      <c r="O6" s="40"/>
      <c r="P6" s="40"/>
    </row>
    <row r="7">
      <c r="A7" s="16">
        <v>45154.0</v>
      </c>
      <c r="B7" s="19" t="s">
        <v>3360</v>
      </c>
      <c r="C7" s="19" t="s">
        <v>10</v>
      </c>
      <c r="D7" s="19">
        <v>1307.0</v>
      </c>
      <c r="E7" s="30">
        <v>108854.31</v>
      </c>
      <c r="F7" s="337" t="s">
        <v>3384</v>
      </c>
      <c r="G7" s="333"/>
      <c r="H7" s="40"/>
      <c r="I7" s="40"/>
      <c r="J7" s="40"/>
      <c r="K7" s="40"/>
      <c r="L7" s="40"/>
      <c r="M7" s="40"/>
      <c r="N7" s="40"/>
      <c r="O7" s="40"/>
      <c r="P7" s="40"/>
    </row>
    <row r="8">
      <c r="A8" s="16">
        <v>45154.0</v>
      </c>
      <c r="B8" s="19" t="s">
        <v>3374</v>
      </c>
      <c r="C8" s="19" t="s">
        <v>10</v>
      </c>
      <c r="D8" s="19">
        <v>1306.0</v>
      </c>
      <c r="E8" s="30">
        <v>254862.45</v>
      </c>
      <c r="F8" s="84"/>
      <c r="G8" s="333"/>
      <c r="H8" s="40"/>
      <c r="I8" s="40"/>
      <c r="J8" s="40"/>
      <c r="K8" s="40"/>
      <c r="L8" s="40"/>
      <c r="M8" s="40"/>
      <c r="N8" s="40"/>
      <c r="O8" s="40"/>
      <c r="P8" s="40"/>
    </row>
    <row r="9">
      <c r="A9" s="41">
        <v>45161.0</v>
      </c>
      <c r="B9" s="15" t="s">
        <v>3378</v>
      </c>
      <c r="C9" s="15" t="s">
        <v>10</v>
      </c>
      <c r="D9" s="15">
        <v>1691.0</v>
      </c>
      <c r="E9" s="17">
        <v>96395.69</v>
      </c>
      <c r="F9" s="340" t="s">
        <v>3389</v>
      </c>
      <c r="G9" s="333"/>
      <c r="H9" s="40"/>
      <c r="I9" s="40"/>
      <c r="J9" s="40"/>
      <c r="K9" s="40"/>
      <c r="L9" s="40"/>
      <c r="M9" s="40"/>
      <c r="N9" s="40"/>
      <c r="O9" s="40"/>
      <c r="P9" s="40"/>
    </row>
    <row r="10">
      <c r="A10" s="16">
        <v>45162.0</v>
      </c>
      <c r="B10" s="19" t="s">
        <v>3360</v>
      </c>
      <c r="C10" s="19" t="s">
        <v>10</v>
      </c>
      <c r="D10" s="19">
        <v>1435.0</v>
      </c>
      <c r="E10" s="30">
        <v>119800.0</v>
      </c>
      <c r="F10" s="24" t="s">
        <v>3392</v>
      </c>
      <c r="G10" s="333"/>
      <c r="H10" s="40"/>
      <c r="I10" s="40"/>
      <c r="J10" s="40"/>
      <c r="K10" s="40"/>
      <c r="L10" s="40"/>
      <c r="M10" s="40"/>
      <c r="N10" s="40"/>
      <c r="O10" s="40"/>
      <c r="P10" s="40"/>
    </row>
    <row r="11" ht="22.5" customHeight="1">
      <c r="A11" s="41">
        <v>45176.0</v>
      </c>
      <c r="B11" s="15" t="s">
        <v>3378</v>
      </c>
      <c r="C11" s="15" t="s">
        <v>10</v>
      </c>
      <c r="D11" s="15">
        <v>1792.0</v>
      </c>
      <c r="E11" s="17">
        <v>422455.55</v>
      </c>
      <c r="F11" s="337" t="s">
        <v>3396</v>
      </c>
      <c r="G11" s="333"/>
      <c r="H11" s="40"/>
      <c r="I11" s="40"/>
      <c r="J11" s="40"/>
      <c r="K11" s="40"/>
      <c r="L11" s="40"/>
      <c r="M11" s="40"/>
      <c r="N11" s="40"/>
      <c r="O11" s="40"/>
      <c r="P11" s="40"/>
    </row>
    <row r="12" ht="21.75" customHeight="1">
      <c r="A12" s="41">
        <v>45183.0</v>
      </c>
      <c r="B12" s="15" t="s">
        <v>3378</v>
      </c>
      <c r="C12" s="15" t="s">
        <v>10</v>
      </c>
      <c r="D12" s="15">
        <v>1926.0</v>
      </c>
      <c r="E12" s="17">
        <v>38695.86</v>
      </c>
      <c r="F12" s="84"/>
      <c r="G12" s="333"/>
      <c r="H12" s="40"/>
      <c r="I12" s="40"/>
      <c r="J12" s="40"/>
      <c r="K12" s="40"/>
      <c r="L12" s="40"/>
      <c r="M12" s="40"/>
      <c r="N12" s="40"/>
      <c r="O12" s="40"/>
      <c r="P12" s="40"/>
    </row>
    <row r="13">
      <c r="A13" s="41">
        <v>45181.0</v>
      </c>
      <c r="B13" s="15" t="s">
        <v>3374</v>
      </c>
      <c r="C13" s="15" t="s">
        <v>3401</v>
      </c>
      <c r="D13" s="15" t="s">
        <v>3403</v>
      </c>
      <c r="E13" s="17">
        <v>186087.48</v>
      </c>
      <c r="F13" s="47" t="s">
        <v>3404</v>
      </c>
      <c r="G13" s="333"/>
      <c r="H13" s="40"/>
      <c r="I13" s="40"/>
      <c r="J13" s="40"/>
      <c r="K13" s="40"/>
      <c r="L13" s="40"/>
      <c r="M13" s="40"/>
      <c r="N13" s="40"/>
      <c r="O13" s="40"/>
      <c r="P13" s="40"/>
    </row>
    <row r="14">
      <c r="A14" s="16">
        <v>45176.0</v>
      </c>
      <c r="B14" s="19" t="s">
        <v>3378</v>
      </c>
      <c r="C14" s="19" t="s">
        <v>7</v>
      </c>
      <c r="D14" s="19" t="s">
        <v>3406</v>
      </c>
      <c r="E14" s="30">
        <v>23025.82</v>
      </c>
      <c r="F14" s="337" t="s">
        <v>3408</v>
      </c>
      <c r="G14" s="333"/>
      <c r="H14" s="40"/>
      <c r="I14" s="40"/>
      <c r="J14" s="40"/>
      <c r="K14" s="40"/>
      <c r="L14" s="40"/>
      <c r="M14" s="40"/>
      <c r="N14" s="40"/>
      <c r="O14" s="40"/>
      <c r="P14" s="40"/>
    </row>
    <row r="15">
      <c r="A15" s="16">
        <v>45182.0</v>
      </c>
      <c r="B15" s="19" t="s">
        <v>3378</v>
      </c>
      <c r="C15" s="19" t="s">
        <v>7</v>
      </c>
      <c r="D15" s="19" t="s">
        <v>3410</v>
      </c>
      <c r="E15" s="30">
        <v>103106.52</v>
      </c>
      <c r="F15" s="84"/>
      <c r="G15" s="333"/>
      <c r="H15" s="40"/>
      <c r="I15" s="40"/>
      <c r="J15" s="40"/>
      <c r="K15" s="40"/>
      <c r="L15" s="40"/>
      <c r="M15" s="40"/>
      <c r="N15" s="40"/>
      <c r="O15" s="40"/>
      <c r="P15" s="40"/>
    </row>
    <row r="16">
      <c r="A16" s="41">
        <v>45188.0</v>
      </c>
      <c r="B16" s="15" t="s">
        <v>3374</v>
      </c>
      <c r="C16" s="15" t="s">
        <v>3401</v>
      </c>
      <c r="D16" s="15" t="s">
        <v>3413</v>
      </c>
      <c r="E16" s="17">
        <v>308955.42</v>
      </c>
      <c r="F16" s="340" t="s">
        <v>3414</v>
      </c>
      <c r="G16" s="333"/>
      <c r="H16" s="40"/>
      <c r="I16" s="40"/>
      <c r="J16" s="40"/>
      <c r="K16" s="40"/>
      <c r="L16" s="40"/>
      <c r="M16" s="40"/>
      <c r="N16" s="40"/>
      <c r="O16" s="40"/>
      <c r="P16" s="40"/>
    </row>
    <row r="17">
      <c r="A17" s="41">
        <v>45202.0</v>
      </c>
      <c r="B17" s="15" t="s">
        <v>3378</v>
      </c>
      <c r="C17" s="15" t="s">
        <v>10</v>
      </c>
      <c r="D17" s="15">
        <v>2092.0</v>
      </c>
      <c r="E17" s="341">
        <v>291354.77</v>
      </c>
      <c r="F17" s="47" t="s">
        <v>3416</v>
      </c>
      <c r="G17" s="333"/>
      <c r="H17" s="40"/>
      <c r="I17" s="40"/>
      <c r="J17" s="40"/>
      <c r="K17" s="40"/>
      <c r="L17" s="40"/>
      <c r="M17" s="40"/>
      <c r="N17" s="40"/>
      <c r="O17" s="40"/>
      <c r="P17" s="40"/>
    </row>
    <row r="18" ht="15.0" customHeight="1">
      <c r="A18" s="41">
        <v>45211.0</v>
      </c>
      <c r="B18" s="15" t="s">
        <v>3374</v>
      </c>
      <c r="C18" s="15" t="s">
        <v>10</v>
      </c>
      <c r="D18" s="15">
        <v>1889.0</v>
      </c>
      <c r="E18" s="17">
        <v>297980.64</v>
      </c>
      <c r="F18" s="337" t="s">
        <v>3419</v>
      </c>
      <c r="G18" s="333"/>
      <c r="H18" s="40"/>
      <c r="I18" s="40"/>
      <c r="J18" s="40"/>
      <c r="K18" s="40"/>
      <c r="L18" s="40"/>
      <c r="M18" s="40"/>
      <c r="N18" s="40"/>
      <c r="O18" s="40"/>
      <c r="P18" s="40"/>
    </row>
    <row r="19">
      <c r="A19" s="41">
        <v>45211.0</v>
      </c>
      <c r="B19" s="15" t="s">
        <v>3374</v>
      </c>
      <c r="C19" s="15" t="s">
        <v>10</v>
      </c>
      <c r="D19" s="342" t="s">
        <v>66</v>
      </c>
      <c r="E19" s="17">
        <v>175219.0</v>
      </c>
      <c r="F19" s="335"/>
      <c r="G19" s="333"/>
      <c r="H19" s="40"/>
      <c r="I19" s="40"/>
      <c r="J19" s="40"/>
      <c r="K19" s="40"/>
      <c r="L19" s="40"/>
      <c r="M19" s="40"/>
      <c r="N19" s="40"/>
      <c r="O19" s="40"/>
      <c r="P19" s="40"/>
    </row>
    <row r="20">
      <c r="A20" s="41">
        <v>45211.0</v>
      </c>
      <c r="B20" s="15" t="s">
        <v>3374</v>
      </c>
      <c r="C20" s="15" t="s">
        <v>10</v>
      </c>
      <c r="D20" s="43"/>
      <c r="E20" s="17">
        <v>61256.0</v>
      </c>
      <c r="F20" s="335"/>
      <c r="G20" s="333"/>
      <c r="H20" s="40"/>
      <c r="I20" s="40"/>
      <c r="J20" s="40"/>
      <c r="K20" s="40"/>
      <c r="L20" s="40"/>
    </row>
    <row r="21" ht="15.75" customHeight="1">
      <c r="A21" s="41">
        <v>45211.0</v>
      </c>
      <c r="B21" s="15" t="s">
        <v>3374</v>
      </c>
      <c r="C21" s="15" t="s">
        <v>10</v>
      </c>
      <c r="D21" s="43"/>
      <c r="E21" s="17">
        <v>59079.0</v>
      </c>
      <c r="F21" s="335"/>
      <c r="G21" s="333"/>
      <c r="H21" s="40"/>
      <c r="I21" s="343"/>
      <c r="J21" s="40"/>
      <c r="K21" s="40"/>
      <c r="L21" s="40"/>
    </row>
    <row r="22" ht="15.75" customHeight="1">
      <c r="A22" s="41">
        <v>45211.0</v>
      </c>
      <c r="B22" s="15" t="s">
        <v>3374</v>
      </c>
      <c r="C22" s="15" t="s">
        <v>10</v>
      </c>
      <c r="D22" s="33"/>
      <c r="E22" s="17">
        <v>44928.0</v>
      </c>
      <c r="F22" s="84"/>
      <c r="G22" s="333"/>
      <c r="H22" s="40"/>
      <c r="I22" s="40"/>
      <c r="J22" s="40"/>
      <c r="K22" s="40"/>
      <c r="L22" s="40"/>
    </row>
    <row r="23" ht="15.75" customHeight="1">
      <c r="A23" s="41">
        <v>45224.0</v>
      </c>
      <c r="B23" s="15" t="s">
        <v>3378</v>
      </c>
      <c r="C23" s="15" t="s">
        <v>10</v>
      </c>
      <c r="D23" s="15">
        <v>2272.0</v>
      </c>
      <c r="E23" s="17">
        <v>540730.7</v>
      </c>
      <c r="F23" s="344" t="s">
        <v>3433</v>
      </c>
      <c r="G23" s="333"/>
      <c r="H23" s="40"/>
      <c r="I23" s="40"/>
      <c r="J23" s="40"/>
      <c r="K23" s="40"/>
      <c r="L23" s="40"/>
    </row>
    <row r="24" ht="15.75" customHeight="1">
      <c r="A24" s="16">
        <v>45224.0</v>
      </c>
      <c r="B24" s="19" t="s">
        <v>3378</v>
      </c>
      <c r="C24" s="19" t="s">
        <v>10</v>
      </c>
      <c r="D24" s="19">
        <v>2264.0</v>
      </c>
      <c r="E24" s="30">
        <v>1088901.8</v>
      </c>
      <c r="F24" s="24" t="s">
        <v>3436</v>
      </c>
      <c r="G24" s="333"/>
      <c r="H24" s="40"/>
      <c r="I24" s="40"/>
      <c r="J24" s="40"/>
      <c r="K24" s="40"/>
      <c r="L24" s="40"/>
    </row>
    <row r="25" ht="15.75" customHeight="1">
      <c r="A25" s="41">
        <v>45240.0</v>
      </c>
      <c r="B25" s="15" t="s">
        <v>3378</v>
      </c>
      <c r="C25" s="15" t="s">
        <v>10</v>
      </c>
      <c r="D25" s="15">
        <v>2455.0</v>
      </c>
      <c r="E25" s="17">
        <v>40770.0</v>
      </c>
      <c r="F25" s="345" t="s">
        <v>3438</v>
      </c>
      <c r="G25" s="333"/>
      <c r="H25" s="40"/>
      <c r="I25" s="40"/>
      <c r="J25" s="40"/>
      <c r="K25" s="40"/>
      <c r="L25" s="40"/>
    </row>
    <row r="26" ht="15.75" customHeight="1">
      <c r="A26" s="16">
        <v>45240.0</v>
      </c>
      <c r="B26" s="19" t="s">
        <v>3378</v>
      </c>
      <c r="C26" s="19" t="s">
        <v>7</v>
      </c>
      <c r="D26" s="19">
        <v>5502.0</v>
      </c>
      <c r="E26" s="30">
        <v>205657.04</v>
      </c>
      <c r="F26" s="56" t="s">
        <v>3441</v>
      </c>
      <c r="G26" s="333"/>
      <c r="H26" s="40"/>
      <c r="I26" s="40"/>
      <c r="J26" s="40"/>
      <c r="K26" s="40"/>
      <c r="L26" s="40"/>
    </row>
    <row r="27" ht="18.75" customHeight="1">
      <c r="A27" s="41">
        <v>45264.0</v>
      </c>
      <c r="B27" s="15" t="s">
        <v>3378</v>
      </c>
      <c r="C27" s="15" t="s">
        <v>10</v>
      </c>
      <c r="D27" s="15">
        <v>2633.0</v>
      </c>
      <c r="E27" s="17">
        <v>820185.37</v>
      </c>
      <c r="F27" s="346" t="s">
        <v>3444</v>
      </c>
      <c r="G27" s="333"/>
      <c r="H27" s="40"/>
      <c r="I27" s="40"/>
      <c r="J27" s="40"/>
      <c r="K27" s="40"/>
      <c r="L27" s="40"/>
    </row>
    <row r="28" ht="18.0" customHeight="1">
      <c r="A28" s="41">
        <v>45266.0</v>
      </c>
      <c r="B28" s="15" t="s">
        <v>3378</v>
      </c>
      <c r="C28" s="15" t="s">
        <v>10</v>
      </c>
      <c r="D28" s="15">
        <v>2644.0</v>
      </c>
      <c r="E28" s="17">
        <v>120212.54</v>
      </c>
      <c r="F28" s="335"/>
      <c r="G28" s="333"/>
      <c r="H28" s="40"/>
      <c r="I28" s="40"/>
      <c r="J28" s="40"/>
      <c r="K28" s="40"/>
      <c r="L28" s="40"/>
    </row>
    <row r="29" ht="18.75" customHeight="1">
      <c r="A29" s="41">
        <v>45266.0</v>
      </c>
      <c r="B29" s="15" t="s">
        <v>3378</v>
      </c>
      <c r="C29" s="15" t="s">
        <v>10</v>
      </c>
      <c r="D29" s="15">
        <v>2633.0</v>
      </c>
      <c r="E29" s="17">
        <v>6062.32</v>
      </c>
      <c r="F29" s="84"/>
      <c r="G29" s="333"/>
      <c r="H29" s="40"/>
      <c r="I29" s="40"/>
      <c r="J29" s="40"/>
      <c r="K29" s="40"/>
      <c r="L29" s="40"/>
    </row>
    <row r="30" ht="15.75" customHeight="1">
      <c r="A30" s="59">
        <v>45300.0</v>
      </c>
      <c r="B30" s="28" t="s">
        <v>3378</v>
      </c>
      <c r="C30" s="28" t="s">
        <v>10</v>
      </c>
      <c r="D30" s="28">
        <v>2902.0</v>
      </c>
      <c r="E30" s="29">
        <v>818253.51</v>
      </c>
      <c r="F30" s="56" t="s">
        <v>3449</v>
      </c>
      <c r="G30" s="333"/>
      <c r="H30" s="40"/>
      <c r="I30" s="40"/>
      <c r="J30" s="40"/>
      <c r="K30" s="40"/>
      <c r="L30" s="40"/>
    </row>
    <row r="31" ht="15.75" customHeight="1">
      <c r="A31" s="59">
        <v>45322.0</v>
      </c>
      <c r="B31" s="28" t="s">
        <v>3378</v>
      </c>
      <c r="C31" s="28" t="s">
        <v>10</v>
      </c>
      <c r="D31" s="28">
        <v>3097.0</v>
      </c>
      <c r="E31" s="29">
        <v>182465.67</v>
      </c>
      <c r="F31" s="56" t="s">
        <v>3452</v>
      </c>
      <c r="G31" s="333"/>
      <c r="H31" s="40"/>
      <c r="I31" s="40"/>
      <c r="J31" s="40"/>
      <c r="K31" s="40"/>
      <c r="L31" s="40"/>
    </row>
    <row r="32" ht="15.75" customHeight="1">
      <c r="A32" s="59">
        <v>45322.0</v>
      </c>
      <c r="B32" s="28" t="s">
        <v>3378</v>
      </c>
      <c r="C32" s="28" t="s">
        <v>7</v>
      </c>
      <c r="D32" s="28">
        <v>5614.0</v>
      </c>
      <c r="E32" s="29">
        <v>223040.17</v>
      </c>
      <c r="F32" s="56" t="s">
        <v>3454</v>
      </c>
      <c r="G32" s="333"/>
      <c r="H32" s="40"/>
      <c r="I32" s="40"/>
      <c r="J32" s="40"/>
      <c r="K32" s="40"/>
      <c r="L32" s="40"/>
    </row>
    <row r="33" ht="15.75" customHeight="1">
      <c r="A33" s="59">
        <v>45345.0</v>
      </c>
      <c r="B33" s="28" t="s">
        <v>3378</v>
      </c>
      <c r="C33" s="28" t="s">
        <v>10</v>
      </c>
      <c r="D33" s="28">
        <v>3309.0</v>
      </c>
      <c r="E33" s="29">
        <v>167223.86</v>
      </c>
      <c r="F33" s="56" t="s">
        <v>3456</v>
      </c>
      <c r="G33" s="333"/>
      <c r="H33" s="40"/>
      <c r="I33" s="40"/>
      <c r="J33" s="40"/>
      <c r="K33" s="40"/>
      <c r="L33" s="40"/>
    </row>
    <row r="34" ht="15.75" customHeight="1">
      <c r="A34" s="59">
        <v>45369.0</v>
      </c>
      <c r="B34" s="28" t="s">
        <v>3378</v>
      </c>
      <c r="C34" s="28" t="s">
        <v>10</v>
      </c>
      <c r="D34" s="28">
        <v>23291.0</v>
      </c>
      <c r="E34" s="29">
        <v>38506.0</v>
      </c>
      <c r="F34" s="56" t="s">
        <v>23</v>
      </c>
      <c r="G34" s="333"/>
      <c r="H34" s="40"/>
      <c r="I34" s="40"/>
      <c r="J34" s="40"/>
      <c r="K34" s="40"/>
      <c r="L34" s="40"/>
    </row>
    <row r="35" ht="15.75" customHeight="1">
      <c r="A35" s="59">
        <v>45369.0</v>
      </c>
      <c r="B35" s="28" t="s">
        <v>3378</v>
      </c>
      <c r="C35" s="28" t="s">
        <v>10</v>
      </c>
      <c r="D35" s="28">
        <v>3434.0</v>
      </c>
      <c r="E35" s="29">
        <v>374992.34</v>
      </c>
      <c r="F35" s="56" t="s">
        <v>3460</v>
      </c>
      <c r="G35" s="333"/>
    </row>
    <row r="36" ht="15.75" customHeight="1">
      <c r="A36" s="59">
        <v>45369.0</v>
      </c>
      <c r="B36" s="28" t="s">
        <v>3378</v>
      </c>
      <c r="C36" s="28" t="s">
        <v>7</v>
      </c>
      <c r="D36" s="28">
        <v>5670.0</v>
      </c>
      <c r="E36" s="29">
        <v>328136.88</v>
      </c>
      <c r="F36" s="56" t="s">
        <v>3462</v>
      </c>
      <c r="G36" s="333"/>
    </row>
    <row r="37" ht="15.75" customHeight="1">
      <c r="A37" s="59">
        <v>45387.0</v>
      </c>
      <c r="B37" s="28" t="s">
        <v>3378</v>
      </c>
      <c r="C37" s="28" t="s">
        <v>10</v>
      </c>
      <c r="D37" s="28">
        <v>3550.0</v>
      </c>
      <c r="E37" s="29">
        <v>534633.76</v>
      </c>
      <c r="F37" s="56" t="s">
        <v>3463</v>
      </c>
      <c r="G37" s="347"/>
    </row>
    <row r="38" ht="15.75" customHeight="1">
      <c r="A38" s="59">
        <v>45418.0</v>
      </c>
      <c r="B38" s="28" t="s">
        <v>3378</v>
      </c>
      <c r="C38" s="28" t="s">
        <v>7</v>
      </c>
      <c r="D38" s="28">
        <v>5733.0</v>
      </c>
      <c r="E38" s="29">
        <v>341440.84</v>
      </c>
      <c r="F38" s="56" t="s">
        <v>98</v>
      </c>
      <c r="G38" s="347"/>
    </row>
    <row r="39" ht="15.75" customHeight="1">
      <c r="A39" s="59">
        <v>45418.0</v>
      </c>
      <c r="B39" s="28" t="s">
        <v>3378</v>
      </c>
      <c r="C39" s="28" t="s">
        <v>10</v>
      </c>
      <c r="D39" s="28">
        <v>3801.0</v>
      </c>
      <c r="E39" s="29">
        <v>9320.0</v>
      </c>
      <c r="F39" s="56" t="s">
        <v>3467</v>
      </c>
      <c r="G39" s="333"/>
    </row>
    <row r="40" ht="15.75" customHeight="1">
      <c r="A40" s="59">
        <v>45436.0</v>
      </c>
      <c r="B40" s="28" t="s">
        <v>3378</v>
      </c>
      <c r="C40" s="28" t="s">
        <v>10</v>
      </c>
      <c r="D40" s="28">
        <v>3969.0</v>
      </c>
      <c r="E40" s="29">
        <v>284808.97</v>
      </c>
      <c r="F40" s="56" t="s">
        <v>3469</v>
      </c>
      <c r="G40" s="348"/>
    </row>
    <row r="41" ht="15.75" customHeight="1">
      <c r="A41" s="59">
        <v>45455.0</v>
      </c>
      <c r="B41" s="28" t="s">
        <v>3378</v>
      </c>
      <c r="C41" s="28" t="s">
        <v>10</v>
      </c>
      <c r="D41" s="28">
        <v>4158.0</v>
      </c>
      <c r="E41" s="29">
        <v>661226.56</v>
      </c>
      <c r="F41" s="56" t="s">
        <v>3472</v>
      </c>
      <c r="G41" s="333"/>
    </row>
    <row r="42" ht="15.75" customHeight="1">
      <c r="A42" s="59">
        <v>45457.0</v>
      </c>
      <c r="B42" s="28" t="s">
        <v>3378</v>
      </c>
      <c r="C42" s="28" t="s">
        <v>10</v>
      </c>
      <c r="D42" s="28">
        <v>28139.0</v>
      </c>
      <c r="E42" s="29">
        <v>576000.0</v>
      </c>
      <c r="F42" s="56" t="s">
        <v>3469</v>
      </c>
      <c r="G42" s="333"/>
    </row>
    <row r="43" ht="15.75" customHeight="1">
      <c r="A43" s="59">
        <v>45476.0</v>
      </c>
      <c r="B43" s="28" t="s">
        <v>3378</v>
      </c>
      <c r="C43" s="28" t="s">
        <v>10</v>
      </c>
      <c r="D43" s="28">
        <v>4338.0</v>
      </c>
      <c r="E43" s="29">
        <v>327248.54</v>
      </c>
      <c r="F43" s="346" t="s">
        <v>3476</v>
      </c>
      <c r="G43" s="333"/>
    </row>
    <row r="44" ht="15.75" customHeight="1">
      <c r="A44" s="59">
        <v>45476.0</v>
      </c>
      <c r="B44" s="28" t="s">
        <v>3378</v>
      </c>
      <c r="C44" s="28" t="s">
        <v>10</v>
      </c>
      <c r="D44" s="28">
        <v>4356.0</v>
      </c>
      <c r="E44" s="29">
        <v>161784.76</v>
      </c>
      <c r="F44" s="84"/>
      <c r="G44" s="347"/>
    </row>
    <row r="45" ht="15.75" customHeight="1">
      <c r="A45" s="59">
        <v>45483.0</v>
      </c>
      <c r="B45" s="28" t="s">
        <v>3378</v>
      </c>
      <c r="C45" s="28" t="s">
        <v>10</v>
      </c>
      <c r="D45" s="28">
        <v>4388.0</v>
      </c>
      <c r="E45" s="29">
        <v>42381.0</v>
      </c>
      <c r="F45" s="56" t="s">
        <v>3479</v>
      </c>
      <c r="G45" s="347"/>
    </row>
    <row r="46" ht="15.75" customHeight="1">
      <c r="A46" s="59">
        <v>45492.0</v>
      </c>
      <c r="B46" s="28" t="s">
        <v>3378</v>
      </c>
      <c r="C46" s="28" t="s">
        <v>7</v>
      </c>
      <c r="D46" s="28">
        <v>5843.0</v>
      </c>
      <c r="E46" s="29">
        <v>245099.38</v>
      </c>
      <c r="F46" s="56" t="s">
        <v>3481</v>
      </c>
      <c r="G46" s="347"/>
    </row>
    <row r="47" ht="15.75" customHeight="1">
      <c r="A47" s="59">
        <v>45499.0</v>
      </c>
      <c r="B47" s="28" t="s">
        <v>3378</v>
      </c>
      <c r="C47" s="28" t="s">
        <v>10</v>
      </c>
      <c r="D47" s="28">
        <v>4602.0</v>
      </c>
      <c r="E47" s="29">
        <v>556740.63</v>
      </c>
      <c r="F47" s="56" t="s">
        <v>3483</v>
      </c>
      <c r="G47" s="349" t="s">
        <v>3484</v>
      </c>
    </row>
    <row r="48" ht="15.75" customHeight="1">
      <c r="A48" s="59">
        <v>45523.0</v>
      </c>
      <c r="B48" s="28" t="s">
        <v>3378</v>
      </c>
      <c r="C48" s="28" t="s">
        <v>10</v>
      </c>
      <c r="D48" s="28">
        <v>4909.0</v>
      </c>
      <c r="E48" s="29">
        <v>747683.96</v>
      </c>
      <c r="F48" s="56" t="s">
        <v>3487</v>
      </c>
      <c r="G48" s="333"/>
    </row>
    <row r="49" ht="15.75" customHeight="1">
      <c r="A49" s="59">
        <v>45530.0</v>
      </c>
      <c r="B49" s="28" t="s">
        <v>3378</v>
      </c>
      <c r="C49" s="28" t="s">
        <v>10</v>
      </c>
      <c r="D49" s="28">
        <v>4979.0</v>
      </c>
      <c r="E49" s="29">
        <v>133056.0</v>
      </c>
      <c r="F49" s="83" t="s">
        <v>3489</v>
      </c>
      <c r="G49" s="333"/>
    </row>
    <row r="50" ht="15.75" customHeight="1">
      <c r="A50" s="59">
        <v>45538.0</v>
      </c>
      <c r="B50" s="28" t="s">
        <v>3378</v>
      </c>
      <c r="C50" s="28" t="s">
        <v>10</v>
      </c>
      <c r="D50" s="28">
        <v>5056.0</v>
      </c>
      <c r="E50" s="29">
        <v>753563.17</v>
      </c>
      <c r="F50" s="84"/>
      <c r="G50" s="333"/>
    </row>
    <row r="51" ht="15.75" customHeight="1">
      <c r="A51" s="59">
        <v>45559.0</v>
      </c>
      <c r="B51" s="28" t="s">
        <v>3378</v>
      </c>
      <c r="C51" s="28" t="s">
        <v>10</v>
      </c>
      <c r="D51" s="28">
        <v>5260.0</v>
      </c>
      <c r="E51" s="29">
        <v>135762.09</v>
      </c>
      <c r="F51" s="83" t="s">
        <v>3494</v>
      </c>
      <c r="G51" s="333"/>
    </row>
    <row r="52" ht="15.75" customHeight="1">
      <c r="A52" s="350">
        <v>45573.0</v>
      </c>
      <c r="B52" s="226" t="s">
        <v>3378</v>
      </c>
      <c r="C52" s="226" t="s">
        <v>10</v>
      </c>
      <c r="D52" s="226">
        <v>5367.0</v>
      </c>
      <c r="E52" s="351">
        <v>559562.41</v>
      </c>
      <c r="F52" s="335"/>
      <c r="G52" s="352" t="s">
        <v>3495</v>
      </c>
    </row>
    <row r="53" ht="15.75" customHeight="1">
      <c r="A53" s="59">
        <v>45583.0</v>
      </c>
      <c r="B53" s="28" t="s">
        <v>3378</v>
      </c>
      <c r="C53" s="28" t="s">
        <v>10</v>
      </c>
      <c r="D53" s="28">
        <v>5469.0</v>
      </c>
      <c r="E53" s="29">
        <v>168141.0</v>
      </c>
      <c r="F53" s="84"/>
      <c r="G53" s="333"/>
    </row>
    <row r="54" ht="15.75" customHeight="1">
      <c r="A54" s="59">
        <v>45593.0</v>
      </c>
      <c r="B54" s="28" t="s">
        <v>3378</v>
      </c>
      <c r="C54" s="28" t="s">
        <v>10</v>
      </c>
      <c r="D54" s="28">
        <v>5533.0</v>
      </c>
      <c r="E54" s="29">
        <v>120529.3</v>
      </c>
      <c r="F54" s="56" t="s">
        <v>3496</v>
      </c>
      <c r="G54" s="333"/>
    </row>
    <row r="55" ht="15.75" customHeight="1">
      <c r="A55" s="59">
        <v>45604.0</v>
      </c>
      <c r="B55" s="28" t="s">
        <v>3378</v>
      </c>
      <c r="C55" s="28" t="s">
        <v>10</v>
      </c>
      <c r="D55" s="28">
        <v>5713.0</v>
      </c>
      <c r="E55" s="29">
        <v>448481.36</v>
      </c>
      <c r="F55" s="346" t="s">
        <v>3497</v>
      </c>
      <c r="G55" s="353"/>
    </row>
    <row r="56" ht="15.75" customHeight="1">
      <c r="A56" s="59">
        <v>45607.0</v>
      </c>
      <c r="B56" s="28" t="s">
        <v>3378</v>
      </c>
      <c r="C56" s="28" t="s">
        <v>10</v>
      </c>
      <c r="D56" s="28" t="s">
        <v>66</v>
      </c>
      <c r="E56" s="29">
        <v>30497.0</v>
      </c>
      <c r="F56" s="84"/>
      <c r="G56" s="333"/>
    </row>
    <row r="57" ht="15.75" customHeight="1">
      <c r="A57" s="59">
        <v>45618.0</v>
      </c>
      <c r="B57" s="28" t="s">
        <v>3378</v>
      </c>
      <c r="C57" s="28" t="s">
        <v>10</v>
      </c>
      <c r="D57" s="28">
        <v>5816.0</v>
      </c>
      <c r="E57" s="29">
        <v>692042.36</v>
      </c>
      <c r="F57" s="56" t="s">
        <v>3496</v>
      </c>
      <c r="G57" s="333"/>
    </row>
    <row r="58" ht="15.75" customHeight="1">
      <c r="A58" s="59">
        <v>45632.0</v>
      </c>
      <c r="B58" s="28" t="s">
        <v>3378</v>
      </c>
      <c r="C58" s="28" t="s">
        <v>10</v>
      </c>
      <c r="D58" s="28">
        <v>5930.0</v>
      </c>
      <c r="E58" s="29">
        <v>495264.39</v>
      </c>
      <c r="F58" s="56" t="s">
        <v>3498</v>
      </c>
      <c r="G58" s="333"/>
    </row>
    <row r="59" ht="15.75" customHeight="1">
      <c r="A59" s="59">
        <v>45643.0</v>
      </c>
      <c r="B59" s="28" t="s">
        <v>3378</v>
      </c>
      <c r="C59" s="28" t="s">
        <v>10</v>
      </c>
      <c r="D59" s="28">
        <v>6024.0</v>
      </c>
      <c r="E59" s="29">
        <v>638749.38</v>
      </c>
      <c r="F59" s="83" t="s">
        <v>3499</v>
      </c>
      <c r="G59" s="333"/>
    </row>
    <row r="60" ht="15.75" customHeight="1">
      <c r="A60" s="59">
        <v>45653.0</v>
      </c>
      <c r="B60" s="28" t="s">
        <v>3378</v>
      </c>
      <c r="C60" s="28" t="s">
        <v>10</v>
      </c>
      <c r="D60" s="28">
        <v>6079.0</v>
      </c>
      <c r="E60" s="29">
        <v>268144.41</v>
      </c>
      <c r="F60" s="335"/>
      <c r="G60" s="333"/>
    </row>
    <row r="61" ht="15.75" customHeight="1">
      <c r="A61" s="59">
        <v>45664.0</v>
      </c>
      <c r="B61" s="28" t="s">
        <v>3378</v>
      </c>
      <c r="C61" s="28" t="s">
        <v>10</v>
      </c>
      <c r="D61" s="28">
        <v>6124.0</v>
      </c>
      <c r="E61" s="29">
        <v>362294.03</v>
      </c>
      <c r="F61" s="84"/>
      <c r="G61" s="353"/>
    </row>
    <row r="62" ht="15.75" customHeight="1">
      <c r="A62" s="59">
        <v>45672.0</v>
      </c>
      <c r="B62" s="28" t="s">
        <v>3378</v>
      </c>
      <c r="C62" s="28" t="s">
        <v>10</v>
      </c>
      <c r="D62" s="28">
        <v>6223.0</v>
      </c>
      <c r="E62" s="29">
        <v>95756.4</v>
      </c>
      <c r="F62" s="83" t="s">
        <v>3500</v>
      </c>
      <c r="G62" s="333"/>
    </row>
    <row r="63" ht="15.75" customHeight="1">
      <c r="A63" s="59">
        <v>45672.0</v>
      </c>
      <c r="B63" s="28" t="s">
        <v>3378</v>
      </c>
      <c r="C63" s="28" t="s">
        <v>10</v>
      </c>
      <c r="D63" s="28">
        <v>6213.0</v>
      </c>
      <c r="E63" s="29">
        <v>290006.85</v>
      </c>
      <c r="F63" s="335"/>
      <c r="G63" s="333"/>
    </row>
    <row r="64" ht="15.75" customHeight="1">
      <c r="A64" s="59">
        <v>45678.0</v>
      </c>
      <c r="B64" s="28" t="s">
        <v>3378</v>
      </c>
      <c r="C64" s="28" t="s">
        <v>10</v>
      </c>
      <c r="D64" s="28">
        <v>6266.0</v>
      </c>
      <c r="E64" s="29">
        <v>265725.93</v>
      </c>
      <c r="F64" s="84"/>
      <c r="G64" s="353"/>
    </row>
    <row r="65" ht="15.75" customHeight="1">
      <c r="A65" s="59">
        <v>45688.0</v>
      </c>
      <c r="B65" s="28" t="s">
        <v>3378</v>
      </c>
      <c r="C65" s="28" t="s">
        <v>10</v>
      </c>
      <c r="D65" s="28">
        <v>6391.0</v>
      </c>
      <c r="E65" s="29">
        <v>410344.74</v>
      </c>
      <c r="F65" s="83" t="s">
        <v>3503</v>
      </c>
      <c r="G65" s="333"/>
    </row>
    <row r="66" ht="15.75" customHeight="1">
      <c r="A66" s="350">
        <v>45695.0</v>
      </c>
      <c r="B66" s="226" t="s">
        <v>3378</v>
      </c>
      <c r="C66" s="226" t="s">
        <v>10</v>
      </c>
      <c r="D66" s="226">
        <v>6439.0</v>
      </c>
      <c r="E66" s="351">
        <v>367547.28</v>
      </c>
      <c r="F66" s="335"/>
      <c r="G66" s="352" t="s">
        <v>3505</v>
      </c>
    </row>
    <row r="67" ht="15.75" customHeight="1">
      <c r="A67" s="59">
        <v>45721.0</v>
      </c>
      <c r="B67" s="28" t="s">
        <v>3378</v>
      </c>
      <c r="C67" s="28" t="s">
        <v>679</v>
      </c>
      <c r="D67" s="28" t="s">
        <v>3507</v>
      </c>
      <c r="E67" s="29">
        <v>-12280.0</v>
      </c>
      <c r="F67" s="84"/>
      <c r="G67" s="353"/>
    </row>
    <row r="68" ht="15.75" customHeight="1">
      <c r="A68" s="59">
        <v>45701.0</v>
      </c>
      <c r="B68" s="28" t="s">
        <v>3378</v>
      </c>
      <c r="C68" s="28" t="s">
        <v>10</v>
      </c>
      <c r="D68" s="28">
        <v>6468.0</v>
      </c>
      <c r="E68" s="29">
        <v>380335.41</v>
      </c>
      <c r="F68" s="56" t="s">
        <v>3509</v>
      </c>
      <c r="G68" s="353"/>
    </row>
    <row r="69" ht="15.75" customHeight="1">
      <c r="A69" s="59">
        <v>45726.0</v>
      </c>
      <c r="B69" s="28" t="s">
        <v>3378</v>
      </c>
      <c r="C69" s="28" t="s">
        <v>10</v>
      </c>
      <c r="D69" s="28">
        <v>6628.0</v>
      </c>
      <c r="E69" s="29">
        <v>1417361.82</v>
      </c>
      <c r="F69" s="83" t="s">
        <v>3512</v>
      </c>
      <c r="G69" s="349" t="s">
        <v>3513</v>
      </c>
    </row>
    <row r="70" ht="15.75" customHeight="1">
      <c r="A70" s="59">
        <v>45750.0</v>
      </c>
      <c r="B70" s="28" t="s">
        <v>3378</v>
      </c>
      <c r="C70" s="28" t="s">
        <v>10</v>
      </c>
      <c r="D70" s="28" t="s">
        <v>3515</v>
      </c>
      <c r="E70" s="29">
        <v>273600.0</v>
      </c>
      <c r="F70" s="84"/>
      <c r="G70" s="347"/>
    </row>
    <row r="71" ht="15.75" customHeight="1">
      <c r="A71" s="59">
        <v>45736.0</v>
      </c>
      <c r="B71" s="28" t="s">
        <v>3378</v>
      </c>
      <c r="C71" s="28" t="s">
        <v>10</v>
      </c>
      <c r="D71" s="28">
        <v>7063.0</v>
      </c>
      <c r="E71" s="29">
        <v>678763.9</v>
      </c>
      <c r="F71" s="56" t="s">
        <v>3517</v>
      </c>
      <c r="G71" s="347"/>
    </row>
    <row r="72" ht="15.75" customHeight="1">
      <c r="A72" s="59">
        <v>45748.0</v>
      </c>
      <c r="B72" s="28" t="s">
        <v>3378</v>
      </c>
      <c r="C72" s="28" t="s">
        <v>10</v>
      </c>
      <c r="D72" s="28">
        <v>7173.0</v>
      </c>
      <c r="E72" s="29">
        <v>123613.2</v>
      </c>
      <c r="F72" s="56" t="s">
        <v>3519</v>
      </c>
      <c r="G72" s="353"/>
    </row>
    <row r="73" ht="15.75" customHeight="1">
      <c r="A73" s="59">
        <v>45748.0</v>
      </c>
      <c r="B73" s="28" t="s">
        <v>3378</v>
      </c>
      <c r="C73" s="28" t="s">
        <v>7</v>
      </c>
      <c r="D73" s="28">
        <v>6215.0</v>
      </c>
      <c r="E73" s="29">
        <v>459529.66</v>
      </c>
      <c r="F73" s="83" t="s">
        <v>2161</v>
      </c>
      <c r="G73" s="333"/>
    </row>
    <row r="74" ht="15.75" customHeight="1">
      <c r="A74" s="59">
        <v>45748.0</v>
      </c>
      <c r="B74" s="28" t="s">
        <v>3378</v>
      </c>
      <c r="C74" s="28" t="s">
        <v>7</v>
      </c>
      <c r="D74" s="28">
        <v>6217.0</v>
      </c>
      <c r="E74" s="29">
        <v>76331.16</v>
      </c>
      <c r="F74" s="84"/>
      <c r="G74" s="353"/>
    </row>
    <row r="75" ht="15.75" customHeight="1">
      <c r="A75" s="59">
        <v>45756.0</v>
      </c>
      <c r="B75" s="28" t="s">
        <v>3378</v>
      </c>
      <c r="C75" s="28" t="s">
        <v>10</v>
      </c>
      <c r="D75" s="28">
        <v>1053.0</v>
      </c>
      <c r="E75" s="29">
        <v>140648.13</v>
      </c>
      <c r="F75" s="83" t="s">
        <v>3524</v>
      </c>
      <c r="G75" s="333"/>
    </row>
    <row r="76" ht="15.75" customHeight="1">
      <c r="A76" s="59">
        <v>45758.0</v>
      </c>
      <c r="B76" s="28" t="s">
        <v>3378</v>
      </c>
      <c r="C76" s="28" t="s">
        <v>10</v>
      </c>
      <c r="D76" s="28">
        <v>1094.0</v>
      </c>
      <c r="E76" s="29">
        <v>66528.0</v>
      </c>
      <c r="F76" s="335"/>
      <c r="G76" s="333"/>
    </row>
    <row r="77" ht="15.75" customHeight="1">
      <c r="A77" s="59">
        <v>45786.0</v>
      </c>
      <c r="B77" s="28" t="s">
        <v>3378</v>
      </c>
      <c r="C77" s="28" t="s">
        <v>679</v>
      </c>
      <c r="D77" s="28" t="s">
        <v>66</v>
      </c>
      <c r="E77" s="29">
        <v>-26200.0</v>
      </c>
      <c r="F77" s="335"/>
      <c r="G77" s="354" t="s">
        <v>3528</v>
      </c>
    </row>
    <row r="78" ht="15.75" customHeight="1">
      <c r="A78" s="59">
        <v>45761.0</v>
      </c>
      <c r="B78" s="28" t="s">
        <v>3378</v>
      </c>
      <c r="C78" s="28" t="s">
        <v>10</v>
      </c>
      <c r="D78" s="28">
        <v>1116.0</v>
      </c>
      <c r="E78" s="29">
        <v>207391.31</v>
      </c>
      <c r="F78" s="84"/>
      <c r="G78" s="333"/>
    </row>
    <row r="79" ht="15.75" customHeight="1">
      <c r="A79" s="59">
        <v>45769.0</v>
      </c>
      <c r="B79" s="28" t="s">
        <v>3531</v>
      </c>
      <c r="C79" s="28" t="s">
        <v>10</v>
      </c>
      <c r="D79" s="28">
        <v>1176.0</v>
      </c>
      <c r="E79" s="29">
        <v>320104.3</v>
      </c>
      <c r="F79" s="83" t="s">
        <v>3533</v>
      </c>
      <c r="G79" s="353"/>
    </row>
    <row r="80" ht="15.75" customHeight="1">
      <c r="A80" s="59">
        <v>45771.0</v>
      </c>
      <c r="B80" s="28" t="s">
        <v>3378</v>
      </c>
      <c r="C80" s="28" t="s">
        <v>10</v>
      </c>
      <c r="D80" s="28">
        <v>1219.0</v>
      </c>
      <c r="E80" s="29">
        <v>515933.33</v>
      </c>
      <c r="F80" s="84"/>
      <c r="G80" s="353"/>
    </row>
    <row r="81" ht="15.75" customHeight="1">
      <c r="A81" s="59">
        <v>45779.0</v>
      </c>
      <c r="B81" s="28" t="s">
        <v>3378</v>
      </c>
      <c r="C81" s="28" t="s">
        <v>10</v>
      </c>
      <c r="D81" s="28">
        <v>1275.0</v>
      </c>
      <c r="E81" s="29">
        <v>351484.81</v>
      </c>
      <c r="F81" s="83" t="s">
        <v>3536</v>
      </c>
      <c r="G81" s="353"/>
    </row>
    <row r="82" ht="15.75" customHeight="1">
      <c r="A82" s="59">
        <v>45785.0</v>
      </c>
      <c r="B82" s="28" t="s">
        <v>3378</v>
      </c>
      <c r="C82" s="28" t="s">
        <v>10</v>
      </c>
      <c r="D82" s="28">
        <v>1321.0</v>
      </c>
      <c r="E82" s="29">
        <v>502644.52</v>
      </c>
      <c r="F82" s="335"/>
      <c r="G82" s="333"/>
    </row>
    <row r="83" ht="15.75" customHeight="1">
      <c r="A83" s="59">
        <v>45786.0</v>
      </c>
      <c r="B83" s="28" t="s">
        <v>3378</v>
      </c>
      <c r="C83" s="28" t="s">
        <v>10</v>
      </c>
      <c r="D83" s="28">
        <v>1334.0</v>
      </c>
      <c r="E83" s="29">
        <v>24057.0</v>
      </c>
      <c r="F83" s="84"/>
      <c r="G83" s="333"/>
    </row>
    <row r="84" ht="15.75" customHeight="1">
      <c r="A84" s="59">
        <v>45803.0</v>
      </c>
      <c r="B84" s="28" t="s">
        <v>3531</v>
      </c>
      <c r="C84" s="28" t="s">
        <v>10</v>
      </c>
      <c r="D84" s="28">
        <v>1460.0</v>
      </c>
      <c r="E84" s="29">
        <v>218815.71</v>
      </c>
      <c r="F84" s="83" t="s">
        <v>3541</v>
      </c>
      <c r="G84" s="333"/>
    </row>
    <row r="85" ht="15.75" customHeight="1">
      <c r="A85" s="59">
        <v>45803.0</v>
      </c>
      <c r="B85" s="28" t="s">
        <v>3378</v>
      </c>
      <c r="C85" s="28" t="s">
        <v>10</v>
      </c>
      <c r="D85" s="28">
        <v>1510.0</v>
      </c>
      <c r="E85" s="29">
        <v>76955.54</v>
      </c>
      <c r="F85" s="335"/>
      <c r="G85" s="333"/>
    </row>
    <row r="86" ht="15.75" customHeight="1">
      <c r="A86" s="59">
        <v>45803.0</v>
      </c>
      <c r="B86" s="28" t="s">
        <v>3378</v>
      </c>
      <c r="C86" s="28" t="s">
        <v>10</v>
      </c>
      <c r="D86" s="28">
        <v>1535.0</v>
      </c>
      <c r="E86" s="29">
        <v>13130.25</v>
      </c>
      <c r="F86" s="335"/>
      <c r="G86" s="333"/>
    </row>
    <row r="87" ht="15.75" customHeight="1">
      <c r="A87" s="59">
        <v>45810.0</v>
      </c>
      <c r="B87" s="28" t="s">
        <v>3378</v>
      </c>
      <c r="C87" s="28" t="s">
        <v>10</v>
      </c>
      <c r="D87" s="28">
        <v>1585.0</v>
      </c>
      <c r="E87" s="29">
        <v>444859.97</v>
      </c>
      <c r="F87" s="335"/>
      <c r="G87" s="333"/>
    </row>
    <row r="88" ht="15.75" customHeight="1">
      <c r="A88" s="59">
        <v>45810.0</v>
      </c>
      <c r="B88" s="28" t="s">
        <v>3378</v>
      </c>
      <c r="C88" s="28" t="s">
        <v>10</v>
      </c>
      <c r="D88" s="28">
        <v>1602.0</v>
      </c>
      <c r="E88" s="29">
        <v>13130.25</v>
      </c>
      <c r="F88" s="84"/>
      <c r="G88" s="333"/>
    </row>
    <row r="89" ht="15.75" customHeight="1">
      <c r="A89" s="59">
        <v>45817.0</v>
      </c>
      <c r="B89" s="28" t="s">
        <v>3531</v>
      </c>
      <c r="C89" s="28" t="s">
        <v>10</v>
      </c>
      <c r="D89" s="28">
        <v>1668.0</v>
      </c>
      <c r="E89" s="29">
        <v>449631.25</v>
      </c>
      <c r="F89" s="56" t="s">
        <v>3547</v>
      </c>
      <c r="G89" s="333"/>
    </row>
    <row r="90" ht="15.75" customHeight="1">
      <c r="A90" s="59">
        <v>45831.0</v>
      </c>
      <c r="B90" s="28" t="s">
        <v>3378</v>
      </c>
      <c r="C90" s="28" t="s">
        <v>10</v>
      </c>
      <c r="D90" s="28">
        <v>1803.0</v>
      </c>
      <c r="E90" s="29">
        <v>207424.93</v>
      </c>
      <c r="F90" s="56" t="s">
        <v>3549</v>
      </c>
      <c r="G90" s="333"/>
    </row>
    <row r="91" ht="15.75" customHeight="1">
      <c r="A91" s="59">
        <v>45835.0</v>
      </c>
      <c r="B91" s="28" t="s">
        <v>3378</v>
      </c>
      <c r="C91" s="28" t="s">
        <v>10</v>
      </c>
      <c r="D91" s="28">
        <v>1848.0</v>
      </c>
      <c r="E91" s="29">
        <v>530184.35</v>
      </c>
      <c r="F91" s="83" t="s">
        <v>3552</v>
      </c>
      <c r="G91" s="333"/>
    </row>
    <row r="92" ht="15.75" customHeight="1">
      <c r="A92" s="59">
        <v>45835.0</v>
      </c>
      <c r="B92" s="28" t="s">
        <v>3378</v>
      </c>
      <c r="C92" s="28" t="s">
        <v>10</v>
      </c>
      <c r="D92" s="28">
        <v>1865.0</v>
      </c>
      <c r="E92" s="29">
        <v>15746.4</v>
      </c>
      <c r="F92" s="335"/>
      <c r="G92" s="333"/>
    </row>
    <row r="93" ht="15.75" customHeight="1">
      <c r="A93" s="59">
        <v>45842.0</v>
      </c>
      <c r="B93" s="28" t="s">
        <v>3378</v>
      </c>
      <c r="C93" s="28" t="s">
        <v>10</v>
      </c>
      <c r="D93" s="28">
        <v>1948.0</v>
      </c>
      <c r="E93" s="29">
        <v>80430.38</v>
      </c>
      <c r="F93" s="84"/>
      <c r="G93" s="333"/>
    </row>
    <row r="94" ht="15.75" customHeight="1">
      <c r="A94" s="59">
        <v>45846.0</v>
      </c>
      <c r="B94" s="28" t="s">
        <v>3531</v>
      </c>
      <c r="C94" s="28" t="s">
        <v>10</v>
      </c>
      <c r="D94" s="28">
        <v>2018.0</v>
      </c>
      <c r="E94" s="29">
        <v>582327.73</v>
      </c>
      <c r="F94" s="83" t="s">
        <v>3557</v>
      </c>
      <c r="G94" s="347"/>
    </row>
    <row r="95" ht="15.75" customHeight="1">
      <c r="A95" s="59">
        <v>45846.0</v>
      </c>
      <c r="B95" s="28" t="s">
        <v>3378</v>
      </c>
      <c r="C95" s="28" t="s">
        <v>10</v>
      </c>
      <c r="D95" s="28">
        <v>2020.0</v>
      </c>
      <c r="E95" s="29">
        <v>76507.2</v>
      </c>
      <c r="F95" s="84"/>
      <c r="G95" s="333"/>
    </row>
    <row r="96" ht="15.75" customHeight="1">
      <c r="A96" s="59">
        <v>45849.0</v>
      </c>
      <c r="B96" s="28" t="s">
        <v>3378</v>
      </c>
      <c r="C96" s="28" t="s">
        <v>10</v>
      </c>
      <c r="D96" s="28">
        <v>2084.0</v>
      </c>
      <c r="E96" s="29">
        <v>362733.48</v>
      </c>
      <c r="F96" s="83" t="s">
        <v>3561</v>
      </c>
      <c r="G96" s="333"/>
    </row>
    <row r="97" ht="15.75" customHeight="1">
      <c r="A97" s="59">
        <v>45859.0</v>
      </c>
      <c r="B97" s="28" t="s">
        <v>3378</v>
      </c>
      <c r="C97" s="28" t="s">
        <v>10</v>
      </c>
      <c r="D97" s="28">
        <v>2158.0</v>
      </c>
      <c r="E97" s="29">
        <v>262957.39</v>
      </c>
      <c r="F97" s="84"/>
      <c r="G97" s="353"/>
    </row>
    <row r="98" ht="15.75" customHeight="1">
      <c r="A98" s="59">
        <v>45861.0</v>
      </c>
      <c r="B98" s="28" t="s">
        <v>3378</v>
      </c>
      <c r="C98" s="28" t="s">
        <v>10</v>
      </c>
      <c r="D98" s="28">
        <v>2217.0</v>
      </c>
      <c r="E98" s="29">
        <v>457636.25</v>
      </c>
      <c r="F98" s="56" t="s">
        <v>3565</v>
      </c>
      <c r="G98" s="333"/>
    </row>
    <row r="99" ht="15.75" customHeight="1">
      <c r="A99" s="59">
        <v>45874.0</v>
      </c>
      <c r="B99" s="28" t="s">
        <v>3531</v>
      </c>
      <c r="C99" s="28" t="s">
        <v>7</v>
      </c>
      <c r="D99" s="28">
        <v>6447.0</v>
      </c>
      <c r="E99" s="29">
        <v>442769.71</v>
      </c>
      <c r="F99" s="56" t="s">
        <v>3567</v>
      </c>
      <c r="G99" s="333"/>
    </row>
    <row r="100" ht="15.75" customHeight="1">
      <c r="A100" s="59">
        <v>45882.0</v>
      </c>
      <c r="B100" s="28" t="s">
        <v>3378</v>
      </c>
      <c r="C100" s="28" t="s">
        <v>10</v>
      </c>
      <c r="D100" s="28">
        <v>2405.0</v>
      </c>
      <c r="E100" s="29">
        <v>1082906.09</v>
      </c>
      <c r="F100" s="56" t="s">
        <v>3570</v>
      </c>
      <c r="G100" s="333"/>
    </row>
    <row r="101" ht="15.75" customHeight="1">
      <c r="A101" s="59">
        <v>45889.0</v>
      </c>
      <c r="B101" s="28" t="s">
        <v>3378</v>
      </c>
      <c r="C101" s="28" t="s">
        <v>10</v>
      </c>
      <c r="D101" s="28">
        <v>2503.0</v>
      </c>
      <c r="E101" s="29">
        <v>106440.0</v>
      </c>
      <c r="F101" s="83" t="s">
        <v>3571</v>
      </c>
      <c r="G101" s="22"/>
    </row>
    <row r="102" ht="15.75" customHeight="1">
      <c r="A102" s="59">
        <v>45896.0</v>
      </c>
      <c r="B102" s="28" t="s">
        <v>3378</v>
      </c>
      <c r="C102" s="28" t="s">
        <v>10</v>
      </c>
      <c r="D102" s="28">
        <v>2573.0</v>
      </c>
      <c r="E102" s="29">
        <v>411984.42</v>
      </c>
      <c r="F102" s="84"/>
      <c r="G102" s="22"/>
    </row>
    <row r="103" ht="15.75" customHeight="1">
      <c r="A103" s="59">
        <v>45905.0</v>
      </c>
      <c r="B103" s="28" t="s">
        <v>3378</v>
      </c>
      <c r="C103" s="28" t="s">
        <v>10</v>
      </c>
      <c r="D103" s="28">
        <v>2688.0</v>
      </c>
      <c r="E103" s="29">
        <v>406129.12</v>
      </c>
      <c r="F103" s="56" t="s">
        <v>3575</v>
      </c>
      <c r="G103" s="22"/>
    </row>
    <row r="104" ht="15.75" customHeight="1">
      <c r="A104" s="59">
        <v>45918.0</v>
      </c>
      <c r="B104" s="28" t="s">
        <v>3531</v>
      </c>
      <c r="C104" s="28" t="s">
        <v>10</v>
      </c>
      <c r="D104" s="28">
        <v>2820.0</v>
      </c>
      <c r="E104" s="29">
        <v>257457.26</v>
      </c>
      <c r="F104" s="83" t="s">
        <v>3577</v>
      </c>
      <c r="G104" s="22"/>
    </row>
    <row r="105" ht="15.75" customHeight="1">
      <c r="A105" s="59">
        <v>45922.0</v>
      </c>
      <c r="B105" s="28" t="s">
        <v>3378</v>
      </c>
      <c r="C105" s="28" t="s">
        <v>10</v>
      </c>
      <c r="D105" s="28">
        <v>2873.0</v>
      </c>
      <c r="E105" s="29">
        <v>20923.12</v>
      </c>
      <c r="F105" s="84"/>
      <c r="G105" s="22"/>
    </row>
    <row r="106" ht="15.75" customHeight="1">
      <c r="A106" s="59">
        <v>45930.0</v>
      </c>
      <c r="B106" s="28" t="s">
        <v>3378</v>
      </c>
      <c r="C106" s="28" t="s">
        <v>10</v>
      </c>
      <c r="D106" s="28">
        <v>2946.0</v>
      </c>
      <c r="E106" s="29">
        <v>641253.39</v>
      </c>
      <c r="F106" s="83" t="s">
        <v>3580</v>
      </c>
      <c r="G106" s="22"/>
    </row>
    <row r="107" ht="15.75" customHeight="1">
      <c r="A107" s="59">
        <v>45938.0</v>
      </c>
      <c r="B107" s="28" t="s">
        <v>3378</v>
      </c>
      <c r="C107" s="28" t="s">
        <v>10</v>
      </c>
      <c r="D107" s="28">
        <v>3016.0</v>
      </c>
      <c r="E107" s="29">
        <v>449309.9</v>
      </c>
      <c r="F107" s="335"/>
      <c r="G107" s="22"/>
    </row>
    <row r="108" ht="15.75" customHeight="1">
      <c r="A108" s="59">
        <v>45939.0</v>
      </c>
      <c r="B108" s="28" t="s">
        <v>3378</v>
      </c>
      <c r="C108" s="28" t="s">
        <v>10</v>
      </c>
      <c r="D108" s="28">
        <v>3043.0</v>
      </c>
      <c r="E108" s="29">
        <v>143337.6</v>
      </c>
      <c r="F108" s="84"/>
      <c r="G108" s="22"/>
    </row>
    <row r="109" ht="15.75" customHeight="1">
      <c r="A109" s="59">
        <v>45953.0</v>
      </c>
      <c r="B109" s="28" t="s">
        <v>3531</v>
      </c>
      <c r="C109" s="28" t="s">
        <v>10</v>
      </c>
      <c r="D109" s="28">
        <v>3170.0</v>
      </c>
      <c r="E109" s="29">
        <v>247830.62</v>
      </c>
      <c r="F109" s="83" t="s">
        <v>3585</v>
      </c>
      <c r="G109" s="22"/>
    </row>
    <row r="110" ht="15.75" customHeight="1">
      <c r="A110" s="350">
        <v>45961.0</v>
      </c>
      <c r="B110" s="226" t="s">
        <v>3378</v>
      </c>
      <c r="C110" s="226" t="s">
        <v>10</v>
      </c>
      <c r="D110" s="226">
        <v>3260.0</v>
      </c>
      <c r="E110" s="351">
        <v>254622.75</v>
      </c>
      <c r="F110" s="84"/>
      <c r="G110" s="355" t="s">
        <v>3588</v>
      </c>
    </row>
    <row r="111" ht="15.75" customHeight="1">
      <c r="A111" s="59">
        <v>45978.0</v>
      </c>
      <c r="B111" s="28" t="s">
        <v>3378</v>
      </c>
      <c r="C111" s="28" t="s">
        <v>10</v>
      </c>
      <c r="D111" s="28">
        <v>3413.0</v>
      </c>
      <c r="E111" s="29">
        <v>511633.24</v>
      </c>
      <c r="F111" s="83" t="s">
        <v>3591</v>
      </c>
      <c r="G111" s="10" t="s">
        <v>3593</v>
      </c>
    </row>
    <row r="112" ht="15.75" customHeight="1">
      <c r="A112" s="59">
        <v>45988.0</v>
      </c>
      <c r="B112" s="28" t="s">
        <v>3378</v>
      </c>
      <c r="C112" s="28" t="s">
        <v>10</v>
      </c>
      <c r="D112" s="28">
        <v>3526.0</v>
      </c>
      <c r="E112" s="29">
        <v>142783.7</v>
      </c>
      <c r="F112" s="84"/>
      <c r="G112" s="67"/>
    </row>
    <row r="113" ht="15.75" customHeight="1">
      <c r="A113" s="59">
        <v>45988.0</v>
      </c>
      <c r="B113" s="28" t="s">
        <v>3378</v>
      </c>
      <c r="C113" s="28" t="s">
        <v>7</v>
      </c>
      <c r="D113" s="28">
        <v>6649.0</v>
      </c>
      <c r="E113" s="29">
        <v>359281.56</v>
      </c>
      <c r="F113" s="56" t="s">
        <v>3596</v>
      </c>
      <c r="G113" s="22"/>
    </row>
    <row r="114" ht="15.75" customHeight="1">
      <c r="A114" s="59">
        <v>45993.0</v>
      </c>
      <c r="B114" s="28" t="s">
        <v>3378</v>
      </c>
      <c r="C114" s="28" t="s">
        <v>10</v>
      </c>
      <c r="D114" s="28">
        <v>3554.0</v>
      </c>
      <c r="E114" s="29">
        <v>16320.53</v>
      </c>
      <c r="F114" s="56" t="s">
        <v>3591</v>
      </c>
      <c r="G114" s="22"/>
    </row>
    <row r="115" ht="15.75" customHeight="1">
      <c r="A115" s="59">
        <v>46003.0</v>
      </c>
      <c r="B115" s="28" t="s">
        <v>3378</v>
      </c>
      <c r="C115" s="28" t="s">
        <v>10</v>
      </c>
      <c r="D115" s="28">
        <v>3682.0</v>
      </c>
      <c r="E115" s="29">
        <v>93312.0</v>
      </c>
      <c r="F115" s="83" t="s">
        <v>3599</v>
      </c>
      <c r="G115" s="22"/>
    </row>
    <row r="116" ht="15.75" customHeight="1">
      <c r="A116" s="59">
        <v>46003.0</v>
      </c>
      <c r="B116" s="28" t="s">
        <v>3378</v>
      </c>
      <c r="C116" s="28" t="s">
        <v>10</v>
      </c>
      <c r="D116" s="28">
        <v>3659.0</v>
      </c>
      <c r="E116" s="29">
        <v>918461.35</v>
      </c>
      <c r="F116" s="84"/>
      <c r="G116" s="22"/>
    </row>
    <row r="117" ht="15.75" customHeight="1">
      <c r="A117" s="59">
        <v>46013.0</v>
      </c>
      <c r="B117" s="28" t="s">
        <v>3378</v>
      </c>
      <c r="C117" s="28" t="s">
        <v>10</v>
      </c>
      <c r="D117" s="28">
        <v>3779.0</v>
      </c>
      <c r="E117" s="29">
        <v>71889.7</v>
      </c>
      <c r="F117" s="83" t="s">
        <v>3603</v>
      </c>
      <c r="G117" s="22"/>
    </row>
    <row r="118" ht="15.75" customHeight="1">
      <c r="A118" s="59">
        <v>46013.0</v>
      </c>
      <c r="B118" s="28" t="s">
        <v>3378</v>
      </c>
      <c r="C118" s="28" t="s">
        <v>10</v>
      </c>
      <c r="D118" s="28">
        <v>3791.0</v>
      </c>
      <c r="E118" s="29">
        <v>111940.65</v>
      </c>
      <c r="F118" s="335"/>
      <c r="G118" s="22"/>
    </row>
    <row r="119" ht="15.75" customHeight="1">
      <c r="A119" s="59">
        <v>46014.0</v>
      </c>
      <c r="B119" s="28" t="s">
        <v>3378</v>
      </c>
      <c r="C119" s="28" t="s">
        <v>10</v>
      </c>
      <c r="D119" s="28">
        <v>3769.0</v>
      </c>
      <c r="E119" s="29">
        <v>73575.0</v>
      </c>
      <c r="F119" s="84"/>
      <c r="G119" s="22"/>
    </row>
    <row r="120" ht="15.75" customHeight="1">
      <c r="A120" s="59">
        <v>46027.0</v>
      </c>
      <c r="B120" s="28" t="s">
        <v>3378</v>
      </c>
      <c r="C120" s="28" t="s">
        <v>10</v>
      </c>
      <c r="D120" s="28">
        <v>3840.0</v>
      </c>
      <c r="E120" s="29">
        <v>580684.67</v>
      </c>
      <c r="F120" s="56" t="s">
        <v>3606</v>
      </c>
      <c r="G120" s="22"/>
    </row>
    <row r="121" ht="15.75" customHeight="1">
      <c r="A121" s="59">
        <v>46028.0</v>
      </c>
      <c r="B121" s="28" t="s">
        <v>3378</v>
      </c>
      <c r="C121" s="28" t="s">
        <v>7</v>
      </c>
      <c r="D121" s="28">
        <v>6709.0</v>
      </c>
      <c r="E121" s="29">
        <v>532627.48</v>
      </c>
      <c r="F121" s="83" t="s">
        <v>3607</v>
      </c>
      <c r="G121" s="22"/>
      <c r="H121" s="46" t="s">
        <v>3609</v>
      </c>
    </row>
    <row r="122" ht="15.75" customHeight="1">
      <c r="A122" s="59">
        <v>46028.0</v>
      </c>
      <c r="B122" s="28" t="s">
        <v>3378</v>
      </c>
      <c r="C122" s="28" t="s">
        <v>7</v>
      </c>
      <c r="D122" s="28">
        <v>6707.0</v>
      </c>
      <c r="E122" s="29">
        <v>29375.36</v>
      </c>
      <c r="F122" s="84"/>
      <c r="G122" s="22"/>
    </row>
    <row r="123" ht="15.75" customHeight="1">
      <c r="A123" s="59">
        <v>46042.0</v>
      </c>
      <c r="B123" s="28" t="s">
        <v>3378</v>
      </c>
      <c r="C123" s="28" t="s">
        <v>10</v>
      </c>
      <c r="D123" s="28">
        <v>4072.0</v>
      </c>
      <c r="E123" s="29">
        <v>391697.7</v>
      </c>
      <c r="F123" s="83" t="s">
        <v>3611</v>
      </c>
      <c r="G123" s="22"/>
    </row>
    <row r="124" ht="15.75" customHeight="1">
      <c r="A124" s="59">
        <v>46050.0</v>
      </c>
      <c r="B124" s="28" t="s">
        <v>3378</v>
      </c>
      <c r="C124" s="28" t="s">
        <v>10</v>
      </c>
      <c r="D124" s="28">
        <v>4131.0</v>
      </c>
      <c r="E124" s="29">
        <v>729989.81</v>
      </c>
      <c r="F124" s="84"/>
      <c r="G124" s="22"/>
    </row>
    <row r="125" ht="15.75" customHeight="1">
      <c r="A125" s="59">
        <v>46062.0</v>
      </c>
      <c r="B125" s="28" t="s">
        <v>3378</v>
      </c>
      <c r="C125" s="28" t="s">
        <v>7</v>
      </c>
      <c r="D125" s="28">
        <v>6772.0</v>
      </c>
      <c r="E125" s="29">
        <v>386894.39</v>
      </c>
      <c r="F125" s="56" t="s">
        <v>310</v>
      </c>
      <c r="G125" s="22"/>
    </row>
    <row r="126" ht="15.75" customHeight="1">
      <c r="A126" s="59">
        <v>46056.0</v>
      </c>
      <c r="B126" s="28" t="s">
        <v>3378</v>
      </c>
      <c r="C126" s="28" t="s">
        <v>10</v>
      </c>
      <c r="D126" s="28">
        <v>4178.0</v>
      </c>
      <c r="E126" s="29">
        <v>216377.1</v>
      </c>
      <c r="F126" s="56" t="s">
        <v>23</v>
      </c>
      <c r="G126" s="22"/>
    </row>
    <row r="127" ht="15.75" customHeight="1">
      <c r="A127" s="59">
        <v>46062.0</v>
      </c>
      <c r="B127" s="28" t="s">
        <v>3378</v>
      </c>
      <c r="C127" s="28" t="s">
        <v>10</v>
      </c>
      <c r="D127" s="28">
        <v>4218.0</v>
      </c>
      <c r="E127" s="29">
        <v>191460.97</v>
      </c>
      <c r="F127" s="346" t="s">
        <v>3615</v>
      </c>
      <c r="G127" s="22"/>
    </row>
    <row r="128" ht="15.75" customHeight="1">
      <c r="A128" s="59">
        <v>46072.0</v>
      </c>
      <c r="B128" s="28" t="s">
        <v>3378</v>
      </c>
      <c r="C128" s="28" t="s">
        <v>10</v>
      </c>
      <c r="D128" s="28">
        <v>4314.0</v>
      </c>
      <c r="E128" s="29">
        <v>422743.86</v>
      </c>
      <c r="F128" s="84"/>
      <c r="G128" s="22"/>
    </row>
    <row r="129" ht="15.75" customHeight="1">
      <c r="A129" s="59">
        <v>46084.0</v>
      </c>
      <c r="B129" s="28" t="s">
        <v>3378</v>
      </c>
      <c r="C129" s="28" t="s">
        <v>7</v>
      </c>
      <c r="D129" s="28">
        <v>6810.0</v>
      </c>
      <c r="E129" s="29">
        <v>444171.67</v>
      </c>
      <c r="F129" s="83" t="s">
        <v>310</v>
      </c>
      <c r="G129" s="22"/>
    </row>
    <row r="130" ht="15.75" customHeight="1">
      <c r="A130" s="59">
        <v>46084.0</v>
      </c>
      <c r="B130" s="28" t="s">
        <v>3378</v>
      </c>
      <c r="C130" s="28" t="s">
        <v>7</v>
      </c>
      <c r="D130" s="28">
        <v>6806.0</v>
      </c>
      <c r="E130" s="29">
        <v>53162.2</v>
      </c>
      <c r="F130" s="84"/>
      <c r="G130" s="22"/>
    </row>
    <row r="131" ht="15.75" customHeight="1">
      <c r="A131" s="59">
        <v>46093.0</v>
      </c>
      <c r="B131" s="28" t="s">
        <v>3378</v>
      </c>
      <c r="C131" s="28" t="s">
        <v>10</v>
      </c>
      <c r="D131" s="28">
        <v>4530.0</v>
      </c>
      <c r="E131" s="29">
        <v>701140.76</v>
      </c>
      <c r="F131" s="346" t="s">
        <v>3619</v>
      </c>
      <c r="G131" s="22"/>
    </row>
    <row r="132" ht="15.75" customHeight="1">
      <c r="A132" s="59">
        <v>46100.0</v>
      </c>
      <c r="B132" s="28" t="s">
        <v>3378</v>
      </c>
      <c r="C132" s="28" t="s">
        <v>10</v>
      </c>
      <c r="D132" s="28">
        <v>4635.0</v>
      </c>
      <c r="E132" s="29">
        <v>643450.76</v>
      </c>
      <c r="F132" s="84"/>
      <c r="G132" s="22"/>
    </row>
    <row r="133" ht="15.75" customHeight="1">
      <c r="A133" s="59">
        <v>46119.0</v>
      </c>
      <c r="B133" s="28" t="s">
        <v>3378</v>
      </c>
      <c r="C133" s="28" t="s">
        <v>10</v>
      </c>
      <c r="D133" s="28">
        <v>4817.0</v>
      </c>
      <c r="E133" s="29">
        <v>781552.92</v>
      </c>
      <c r="F133" s="56" t="s">
        <v>3621</v>
      </c>
      <c r="G133" s="22"/>
    </row>
    <row r="134" ht="15.75" customHeight="1">
      <c r="A134" s="59">
        <v>46133.0</v>
      </c>
      <c r="B134" s="28" t="s">
        <v>3378</v>
      </c>
      <c r="C134" s="28" t="s">
        <v>10</v>
      </c>
      <c r="D134" s="28">
        <v>4911.0</v>
      </c>
      <c r="E134" s="29">
        <v>757579.98</v>
      </c>
      <c r="F134" s="56" t="s">
        <v>3623</v>
      </c>
      <c r="G134" s="22"/>
    </row>
    <row r="135" ht="15.75" customHeight="1">
      <c r="A135" s="59">
        <v>46133.0</v>
      </c>
      <c r="B135" s="28" t="s">
        <v>3378</v>
      </c>
      <c r="C135" s="28" t="s">
        <v>10</v>
      </c>
      <c r="D135" s="28" t="s">
        <v>3625</v>
      </c>
      <c r="E135" s="29">
        <v>118020.0</v>
      </c>
      <c r="F135" s="366" t="s">
        <v>3626</v>
      </c>
      <c r="G135" s="22"/>
    </row>
    <row r="136" ht="15.75" customHeight="1">
      <c r="A136" s="59">
        <v>46134.0</v>
      </c>
      <c r="B136" s="28" t="s">
        <v>3378</v>
      </c>
      <c r="C136" s="28" t="s">
        <v>10</v>
      </c>
      <c r="D136" s="28">
        <v>4962.0</v>
      </c>
      <c r="E136" s="29">
        <v>26462.06</v>
      </c>
      <c r="F136" s="83" t="s">
        <v>3626</v>
      </c>
      <c r="G136" s="22"/>
    </row>
    <row r="137" ht="15.75" customHeight="1">
      <c r="A137" s="59">
        <v>46134.0</v>
      </c>
      <c r="B137" s="28" t="s">
        <v>3378</v>
      </c>
      <c r="C137" s="28" t="s">
        <v>10</v>
      </c>
      <c r="D137" s="28">
        <v>4959.0</v>
      </c>
      <c r="E137" s="29">
        <v>35422.5</v>
      </c>
      <c r="F137" s="335"/>
      <c r="G137" s="22"/>
    </row>
    <row r="138" ht="15.75" customHeight="1">
      <c r="A138" s="59">
        <v>46139.0</v>
      </c>
      <c r="B138" s="28" t="s">
        <v>3378</v>
      </c>
      <c r="C138" s="28" t="s">
        <v>10</v>
      </c>
      <c r="D138" s="28">
        <v>5009.0</v>
      </c>
      <c r="E138" s="29">
        <v>111024.0</v>
      </c>
      <c r="F138" s="335"/>
      <c r="G138" s="10" t="s">
        <v>3631</v>
      </c>
    </row>
    <row r="139" ht="15.75" customHeight="1">
      <c r="A139" s="59">
        <v>46142.0</v>
      </c>
      <c r="B139" s="28" t="s">
        <v>3378</v>
      </c>
      <c r="C139" s="28" t="s">
        <v>10</v>
      </c>
      <c r="D139" s="28">
        <v>5056.0</v>
      </c>
      <c r="E139" s="29">
        <v>156559.0</v>
      </c>
      <c r="F139" s="335"/>
      <c r="G139" s="22"/>
    </row>
    <row r="140" ht="15.75" customHeight="1">
      <c r="A140" s="59">
        <v>46147.0</v>
      </c>
      <c r="B140" s="28" t="s">
        <v>3378</v>
      </c>
      <c r="C140" s="28" t="s">
        <v>10</v>
      </c>
      <c r="D140" s="28">
        <v>5104.0</v>
      </c>
      <c r="E140" s="29">
        <v>110866.5</v>
      </c>
      <c r="F140" s="335"/>
      <c r="G140" s="22"/>
    </row>
    <row r="141" ht="15.75" customHeight="1">
      <c r="A141" s="59">
        <v>46146.0</v>
      </c>
      <c r="B141" s="28" t="s">
        <v>3378</v>
      </c>
      <c r="C141" s="28" t="s">
        <v>10</v>
      </c>
      <c r="D141" s="28">
        <v>5063.0</v>
      </c>
      <c r="E141" s="29">
        <v>147499.82</v>
      </c>
      <c r="F141" s="84"/>
      <c r="G141" s="22"/>
    </row>
    <row r="142" ht="15.75" customHeight="1">
      <c r="A142" s="59">
        <v>46148.0</v>
      </c>
      <c r="B142" s="28" t="s">
        <v>3378</v>
      </c>
      <c r="C142" s="28" t="s">
        <v>10</v>
      </c>
      <c r="D142" s="28">
        <v>2249.0</v>
      </c>
      <c r="E142" s="29">
        <v>414000.0</v>
      </c>
      <c r="F142" s="56" t="s">
        <v>3634</v>
      </c>
      <c r="G142" s="22"/>
    </row>
    <row r="143" ht="15.75" customHeight="1">
      <c r="A143" s="59">
        <v>46150.0</v>
      </c>
      <c r="B143" s="28" t="s">
        <v>3378</v>
      </c>
      <c r="C143" s="28" t="s">
        <v>10</v>
      </c>
      <c r="D143" s="28">
        <v>5118.0</v>
      </c>
      <c r="E143" s="29">
        <v>408470.84</v>
      </c>
      <c r="F143" s="56" t="s">
        <v>3626</v>
      </c>
      <c r="G143" s="22"/>
    </row>
    <row r="144" ht="15.75" customHeight="1">
      <c r="A144" s="59">
        <v>46157.0</v>
      </c>
      <c r="B144" s="28" t="s">
        <v>3378</v>
      </c>
      <c r="C144" s="28" t="s">
        <v>10</v>
      </c>
      <c r="D144" s="28">
        <v>5258.0</v>
      </c>
      <c r="E144" s="29">
        <v>258800.09</v>
      </c>
      <c r="F144" s="83" t="s">
        <v>3637</v>
      </c>
      <c r="G144" s="22"/>
    </row>
    <row r="145" ht="15.75" customHeight="1">
      <c r="A145" s="59">
        <v>46157.0</v>
      </c>
      <c r="B145" s="28" t="s">
        <v>3378</v>
      </c>
      <c r="C145" s="28" t="s">
        <v>10</v>
      </c>
      <c r="D145" s="28">
        <v>5238.0</v>
      </c>
      <c r="E145" s="29">
        <v>167832.0</v>
      </c>
      <c r="F145" s="84"/>
      <c r="G145" s="22"/>
    </row>
    <row r="146" ht="15.75" customHeight="1">
      <c r="A146" s="59">
        <v>46175.0</v>
      </c>
      <c r="B146" s="28" t="s">
        <v>3378</v>
      </c>
      <c r="C146" s="28" t="s">
        <v>10</v>
      </c>
      <c r="D146" s="28" t="s">
        <v>3625</v>
      </c>
      <c r="E146" s="29">
        <v>202320.0</v>
      </c>
      <c r="F146" s="56" t="s">
        <v>3626</v>
      </c>
      <c r="G146" s="22"/>
    </row>
    <row r="147" ht="15.75" customHeight="1">
      <c r="A147" s="59">
        <v>46184.0</v>
      </c>
      <c r="B147" s="28" t="s">
        <v>3378</v>
      </c>
      <c r="C147" s="28" t="s">
        <v>10</v>
      </c>
      <c r="D147" s="28">
        <v>5420.0</v>
      </c>
      <c r="E147" s="29">
        <v>597085.09</v>
      </c>
      <c r="F147" s="83" t="s">
        <v>3641</v>
      </c>
      <c r="G147" s="22"/>
    </row>
    <row r="148" ht="15.75" customHeight="1">
      <c r="A148" s="59">
        <v>46184.0</v>
      </c>
      <c r="B148" s="28" t="s">
        <v>3378</v>
      </c>
      <c r="C148" s="28" t="s">
        <v>10</v>
      </c>
      <c r="D148" s="28">
        <v>5424.0</v>
      </c>
      <c r="E148" s="29">
        <v>428982.62</v>
      </c>
      <c r="F148" s="335"/>
      <c r="G148" s="22"/>
    </row>
    <row r="149" ht="15.75" customHeight="1">
      <c r="A149" s="59">
        <v>46191.0</v>
      </c>
      <c r="B149" s="28" t="s">
        <v>3378</v>
      </c>
      <c r="C149" s="28" t="s">
        <v>10</v>
      </c>
      <c r="D149" s="28">
        <v>5448.0</v>
      </c>
      <c r="E149" s="29">
        <v>450026.95</v>
      </c>
      <c r="F149" s="84"/>
      <c r="G149" s="22"/>
    </row>
    <row r="150" ht="15.75" customHeight="1">
      <c r="A150" s="59">
        <v>46203.0</v>
      </c>
      <c r="B150" s="28" t="s">
        <v>3378</v>
      </c>
      <c r="C150" s="28" t="s">
        <v>10</v>
      </c>
      <c r="D150" s="28">
        <v>5506.0</v>
      </c>
      <c r="E150" s="29">
        <v>477337.21</v>
      </c>
      <c r="F150" s="83" t="s">
        <v>3648</v>
      </c>
      <c r="G150" s="22"/>
    </row>
    <row r="151" ht="15.75" customHeight="1">
      <c r="A151" s="59">
        <v>46219.0</v>
      </c>
      <c r="B151" s="28" t="s">
        <v>3378</v>
      </c>
      <c r="C151" s="28" t="s">
        <v>10</v>
      </c>
      <c r="D151" s="28">
        <v>5575.0</v>
      </c>
      <c r="E151" s="29">
        <v>1173360.48</v>
      </c>
      <c r="F151" s="335"/>
      <c r="G151" s="22"/>
    </row>
    <row r="152" ht="15.75" customHeight="1">
      <c r="A152" s="59">
        <v>46233.0</v>
      </c>
      <c r="B152" s="28" t="s">
        <v>3378</v>
      </c>
      <c r="C152" s="28" t="s">
        <v>10</v>
      </c>
      <c r="D152" s="28">
        <v>5688.0</v>
      </c>
      <c r="E152" s="29">
        <v>1737244.96</v>
      </c>
      <c r="F152" s="84"/>
      <c r="G152" s="22"/>
    </row>
    <row r="153" ht="15.75" customHeight="1">
      <c r="A153" s="103">
        <v>46248.0</v>
      </c>
      <c r="B153" s="101" t="s">
        <v>3378</v>
      </c>
      <c r="C153" s="101" t="s">
        <v>10</v>
      </c>
      <c r="D153" s="101">
        <v>5816.0</v>
      </c>
      <c r="E153" s="229">
        <v>1509269.92</v>
      </c>
      <c r="F153" s="367"/>
      <c r="G153" s="22"/>
    </row>
    <row r="154" ht="15.75" customHeight="1">
      <c r="A154" s="103">
        <v>46273.0</v>
      </c>
      <c r="B154" s="101" t="s">
        <v>3378</v>
      </c>
      <c r="C154" s="101" t="s">
        <v>10</v>
      </c>
      <c r="D154" s="101">
        <v>6003.0</v>
      </c>
      <c r="E154" s="229">
        <v>1204589.87</v>
      </c>
      <c r="F154" s="117"/>
      <c r="G154" s="22"/>
    </row>
    <row r="155" ht="15.75" customHeight="1">
      <c r="A155" s="103">
        <v>46273.0</v>
      </c>
      <c r="B155" s="101" t="s">
        <v>3378</v>
      </c>
      <c r="C155" s="101" t="s">
        <v>679</v>
      </c>
      <c r="D155" s="101" t="s">
        <v>3656</v>
      </c>
      <c r="E155" s="229">
        <v>-132615.0</v>
      </c>
      <c r="F155" s="117"/>
      <c r="G155" s="22"/>
    </row>
    <row r="156" ht="15.75" customHeight="1">
      <c r="A156" s="103">
        <v>46274.0</v>
      </c>
      <c r="B156" s="101" t="s">
        <v>3378</v>
      </c>
      <c r="C156" s="101" t="s">
        <v>10</v>
      </c>
      <c r="D156" s="101">
        <v>60003.0</v>
      </c>
      <c r="E156" s="229" t="s">
        <v>3658</v>
      </c>
      <c r="F156" s="117"/>
      <c r="G156" s="22"/>
    </row>
    <row r="157" ht="15.75" customHeight="1">
      <c r="A157" s="135"/>
      <c r="B157" s="101" t="s">
        <v>3378</v>
      </c>
      <c r="C157" s="101" t="s">
        <v>10</v>
      </c>
      <c r="D157" s="44"/>
      <c r="E157" s="51"/>
      <c r="F157" s="117"/>
      <c r="G157" s="22"/>
    </row>
    <row r="158" ht="15.75" customHeight="1">
      <c r="A158" s="135"/>
      <c r="B158" s="101" t="s">
        <v>3378</v>
      </c>
      <c r="C158" s="101" t="s">
        <v>10</v>
      </c>
      <c r="D158" s="44"/>
      <c r="E158" s="51"/>
      <c r="F158" s="117"/>
      <c r="G158" s="22"/>
    </row>
    <row r="159" ht="15.75" customHeight="1">
      <c r="A159" s="135"/>
      <c r="B159" s="101" t="s">
        <v>3378</v>
      </c>
      <c r="C159" s="101" t="s">
        <v>10</v>
      </c>
      <c r="D159" s="44"/>
      <c r="E159" s="51"/>
      <c r="F159" s="117"/>
      <c r="G159" s="22"/>
    </row>
    <row r="160" ht="15.75" customHeight="1">
      <c r="A160" s="135"/>
      <c r="B160" s="101" t="s">
        <v>3378</v>
      </c>
      <c r="C160" s="101" t="s">
        <v>10</v>
      </c>
      <c r="D160" s="44"/>
      <c r="E160" s="51"/>
      <c r="F160" s="117"/>
      <c r="G160" s="22"/>
    </row>
    <row r="161" ht="15.75" customHeight="1">
      <c r="A161" s="135"/>
      <c r="B161" s="101" t="s">
        <v>3378</v>
      </c>
      <c r="C161" s="101" t="s">
        <v>10</v>
      </c>
      <c r="D161" s="44"/>
      <c r="E161" s="51"/>
      <c r="F161" s="117"/>
      <c r="G161" s="22"/>
    </row>
    <row r="162" ht="15.75" customHeight="1">
      <c r="A162" s="135"/>
      <c r="B162" s="101" t="s">
        <v>3378</v>
      </c>
      <c r="C162" s="101" t="s">
        <v>10</v>
      </c>
      <c r="D162" s="44"/>
      <c r="E162" s="51"/>
      <c r="F162" s="117"/>
      <c r="G162" s="22"/>
    </row>
    <row r="163" ht="15.75" customHeight="1">
      <c r="A163" s="135"/>
      <c r="B163" s="101" t="s">
        <v>3378</v>
      </c>
      <c r="C163" s="101" t="s">
        <v>10</v>
      </c>
      <c r="D163" s="44"/>
      <c r="E163" s="51"/>
      <c r="F163" s="117"/>
      <c r="G163" s="22"/>
    </row>
    <row r="164" ht="15.75" customHeight="1">
      <c r="A164" s="135"/>
      <c r="B164" s="101" t="s">
        <v>3378</v>
      </c>
      <c r="C164" s="101" t="s">
        <v>10</v>
      </c>
      <c r="D164" s="44"/>
      <c r="E164" s="51"/>
      <c r="F164" s="117"/>
      <c r="G164" s="22"/>
    </row>
    <row r="165" ht="15.75" customHeight="1">
      <c r="A165" s="135"/>
      <c r="B165" s="101" t="s">
        <v>3378</v>
      </c>
      <c r="C165" s="101" t="s">
        <v>10</v>
      </c>
      <c r="D165" s="44"/>
      <c r="E165" s="51"/>
      <c r="F165" s="117"/>
      <c r="G165" s="22"/>
    </row>
    <row r="166" ht="15.75" customHeight="1">
      <c r="A166" s="135"/>
      <c r="B166" s="44"/>
      <c r="C166" s="44"/>
      <c r="D166" s="44"/>
      <c r="E166" s="51"/>
      <c r="F166" s="117"/>
      <c r="G166" s="22"/>
    </row>
    <row r="167" ht="15.75" customHeight="1">
      <c r="A167" s="135"/>
      <c r="B167" s="44"/>
      <c r="C167" s="44"/>
      <c r="D167" s="44"/>
      <c r="E167" s="51"/>
      <c r="F167" s="117"/>
      <c r="G167" s="22"/>
    </row>
    <row r="168" ht="15.75" customHeight="1">
      <c r="A168" s="135"/>
      <c r="B168" s="44"/>
      <c r="C168" s="44"/>
      <c r="D168" s="44"/>
      <c r="E168" s="51"/>
      <c r="F168" s="117"/>
      <c r="G168" s="22"/>
    </row>
    <row r="169" ht="15.75" customHeight="1">
      <c r="A169" s="135"/>
      <c r="B169" s="44"/>
      <c r="C169" s="44"/>
      <c r="D169" s="44"/>
      <c r="E169" s="51"/>
      <c r="F169" s="117"/>
      <c r="G169" s="22"/>
    </row>
    <row r="170" ht="15.75" customHeight="1">
      <c r="A170" s="135"/>
      <c r="B170" s="44"/>
      <c r="C170" s="44"/>
      <c r="D170" s="44"/>
      <c r="E170" s="51"/>
      <c r="F170" s="117"/>
      <c r="G170" s="22"/>
    </row>
    <row r="171" ht="15.75" customHeight="1">
      <c r="A171" s="135"/>
      <c r="B171" s="44"/>
      <c r="C171" s="44"/>
      <c r="D171" s="44"/>
      <c r="E171" s="51"/>
      <c r="F171" s="117"/>
      <c r="G171" s="22"/>
    </row>
    <row r="172" ht="15.75" customHeight="1">
      <c r="A172" s="135"/>
      <c r="B172" s="44"/>
      <c r="C172" s="44"/>
      <c r="D172" s="44"/>
      <c r="E172" s="51"/>
      <c r="F172" s="117"/>
      <c r="G172" s="22"/>
    </row>
    <row r="173" ht="15.75" customHeight="1">
      <c r="A173" s="135"/>
      <c r="B173" s="44"/>
      <c r="C173" s="44"/>
      <c r="D173" s="44"/>
      <c r="E173" s="51"/>
      <c r="F173" s="117"/>
      <c r="G173" s="22"/>
    </row>
    <row r="174" ht="15.75" customHeight="1">
      <c r="A174" s="135"/>
      <c r="B174" s="44"/>
      <c r="C174" s="44"/>
      <c r="D174" s="44"/>
      <c r="E174" s="51"/>
      <c r="F174" s="117"/>
      <c r="G174" s="22"/>
    </row>
    <row r="175" ht="15.75" customHeight="1">
      <c r="A175" s="135"/>
      <c r="B175" s="44"/>
      <c r="C175" s="44"/>
      <c r="D175" s="44"/>
      <c r="E175" s="51"/>
      <c r="F175" s="117"/>
      <c r="G175" s="22"/>
    </row>
    <row r="176" ht="15.75" customHeight="1">
      <c r="A176" s="135"/>
      <c r="B176" s="44"/>
      <c r="C176" s="44"/>
      <c r="D176" s="44"/>
      <c r="E176" s="51"/>
      <c r="F176" s="117"/>
      <c r="G176" s="22"/>
    </row>
    <row r="177" ht="15.75" customHeight="1">
      <c r="A177" s="135"/>
      <c r="B177" s="44"/>
      <c r="C177" s="44"/>
      <c r="D177" s="44"/>
      <c r="E177" s="51"/>
      <c r="F177" s="117"/>
      <c r="G177" s="92"/>
    </row>
    <row r="178" ht="15.75" customHeight="1">
      <c r="A178" s="135"/>
      <c r="B178" s="44"/>
      <c r="C178" s="44"/>
      <c r="D178" s="44"/>
      <c r="E178" s="51"/>
      <c r="F178" s="117"/>
      <c r="G178" s="22"/>
    </row>
    <row r="179" ht="15.75" customHeight="1">
      <c r="A179" s="135"/>
      <c r="B179" s="44"/>
      <c r="C179" s="44"/>
      <c r="D179" s="44"/>
      <c r="E179" s="51"/>
      <c r="F179" s="117"/>
      <c r="G179" s="22"/>
    </row>
    <row r="180" ht="15.75" customHeight="1">
      <c r="A180" s="135"/>
      <c r="B180" s="44"/>
      <c r="C180" s="44"/>
      <c r="D180" s="44"/>
      <c r="E180" s="51"/>
      <c r="F180" s="117"/>
      <c r="G180" s="22"/>
    </row>
    <row r="181" ht="15.75" customHeight="1">
      <c r="A181" s="135"/>
      <c r="B181" s="44"/>
      <c r="C181" s="44"/>
      <c r="D181" s="44"/>
      <c r="E181" s="51"/>
      <c r="F181" s="117"/>
      <c r="G181" s="22"/>
    </row>
    <row r="182" ht="15.75" customHeight="1">
      <c r="A182" s="135"/>
      <c r="B182" s="44"/>
      <c r="C182" s="44"/>
      <c r="D182" s="44"/>
      <c r="E182" s="51"/>
      <c r="F182" s="117"/>
      <c r="G182" s="22"/>
    </row>
    <row r="183" ht="15.75" customHeight="1">
      <c r="A183" s="135"/>
      <c r="B183" s="44"/>
      <c r="C183" s="44"/>
      <c r="D183" s="44"/>
      <c r="E183" s="51"/>
      <c r="F183" s="117"/>
      <c r="G183" s="22"/>
    </row>
    <row r="184" ht="15.75" customHeight="1">
      <c r="A184" s="135"/>
      <c r="B184" s="44"/>
      <c r="C184" s="44"/>
      <c r="D184" s="44"/>
      <c r="E184" s="51"/>
      <c r="F184" s="117"/>
      <c r="G184" s="22"/>
    </row>
    <row r="185" ht="15.75" customHeight="1">
      <c r="A185" s="135"/>
      <c r="B185" s="44"/>
      <c r="C185" s="44"/>
      <c r="D185" s="44"/>
      <c r="E185" s="51"/>
      <c r="F185" s="117"/>
      <c r="G185" s="22"/>
    </row>
    <row r="186" ht="15.75" customHeight="1">
      <c r="A186" s="135"/>
      <c r="B186" s="44"/>
      <c r="C186" s="44"/>
      <c r="D186" s="44"/>
      <c r="E186" s="51"/>
      <c r="F186" s="117"/>
      <c r="G186" s="22"/>
    </row>
    <row r="187" ht="15.75" customHeight="1">
      <c r="A187" s="135"/>
      <c r="B187" s="44"/>
      <c r="C187" s="44"/>
      <c r="D187" s="44"/>
      <c r="E187" s="51"/>
      <c r="F187" s="117"/>
      <c r="G187" s="22"/>
    </row>
    <row r="188" ht="15.75" customHeight="1">
      <c r="A188" s="135"/>
      <c r="B188" s="44"/>
      <c r="C188" s="44"/>
      <c r="D188" s="44"/>
      <c r="E188" s="51"/>
      <c r="F188" s="117"/>
      <c r="G188" s="22"/>
    </row>
    <row r="189" ht="15.75" customHeight="1">
      <c r="A189" s="135"/>
      <c r="B189" s="44"/>
      <c r="C189" s="44"/>
      <c r="D189" s="44"/>
      <c r="E189" s="51"/>
      <c r="F189" s="117"/>
      <c r="G189" s="22"/>
    </row>
    <row r="190" ht="15.75" customHeight="1">
      <c r="A190" s="135"/>
      <c r="B190" s="44"/>
      <c r="C190" s="44"/>
      <c r="D190" s="44"/>
      <c r="E190" s="51"/>
      <c r="F190" s="117"/>
      <c r="G190" s="22"/>
    </row>
    <row r="191" ht="15.75" customHeight="1">
      <c r="A191" s="135"/>
      <c r="B191" s="44"/>
      <c r="C191" s="44"/>
      <c r="D191" s="44"/>
      <c r="E191" s="51"/>
      <c r="F191" s="117"/>
      <c r="G191" s="22"/>
    </row>
    <row r="192" ht="15.75" customHeight="1">
      <c r="A192" s="135"/>
      <c r="B192" s="44"/>
      <c r="C192" s="44"/>
      <c r="D192" s="44"/>
      <c r="E192" s="51"/>
      <c r="F192" s="117"/>
      <c r="G192" s="22"/>
    </row>
    <row r="193" ht="15.75" customHeight="1">
      <c r="A193" s="135"/>
      <c r="B193" s="44"/>
      <c r="C193" s="44"/>
      <c r="D193" s="44"/>
      <c r="E193" s="51"/>
      <c r="F193" s="117"/>
      <c r="G193" s="22"/>
    </row>
    <row r="194" ht="15.75" customHeight="1">
      <c r="A194" s="135"/>
      <c r="B194" s="44"/>
      <c r="C194" s="44"/>
      <c r="D194" s="44"/>
      <c r="E194" s="51"/>
      <c r="F194" s="117"/>
      <c r="G194" s="22"/>
    </row>
    <row r="195" ht="15.75" customHeight="1">
      <c r="A195" s="135"/>
      <c r="B195" s="44"/>
      <c r="C195" s="44"/>
      <c r="D195" s="44"/>
      <c r="E195" s="51"/>
      <c r="F195" s="117"/>
      <c r="G195" s="22"/>
    </row>
    <row r="196" ht="15.75" customHeight="1">
      <c r="A196" s="135"/>
      <c r="B196" s="44"/>
      <c r="C196" s="44"/>
      <c r="D196" s="44"/>
      <c r="E196" s="51"/>
      <c r="F196" s="117"/>
      <c r="G196" s="22"/>
    </row>
    <row r="197" ht="15.75" customHeight="1">
      <c r="A197" s="135"/>
      <c r="B197" s="44"/>
      <c r="C197" s="44"/>
      <c r="D197" s="44"/>
      <c r="E197" s="51"/>
      <c r="F197" s="117"/>
      <c r="G197" s="22"/>
    </row>
    <row r="198" ht="15.75" customHeight="1">
      <c r="A198" s="135"/>
      <c r="B198" s="44"/>
      <c r="C198" s="44"/>
      <c r="D198" s="44"/>
      <c r="E198" s="51"/>
      <c r="F198" s="117"/>
      <c r="G198" s="22"/>
    </row>
    <row r="199" ht="15.75" customHeight="1">
      <c r="A199" s="135"/>
      <c r="B199" s="44"/>
      <c r="C199" s="44"/>
      <c r="D199" s="44"/>
      <c r="E199" s="51"/>
      <c r="F199" s="117"/>
      <c r="G199" s="22"/>
    </row>
    <row r="200" ht="15.75" customHeight="1">
      <c r="A200" s="135"/>
      <c r="B200" s="44"/>
      <c r="C200" s="44"/>
      <c r="D200" s="44"/>
      <c r="E200" s="51"/>
      <c r="F200" s="117"/>
      <c r="G200" s="22"/>
    </row>
    <row r="201" ht="15.75" customHeight="1">
      <c r="A201" s="135"/>
      <c r="B201" s="44"/>
      <c r="C201" s="44"/>
      <c r="D201" s="44"/>
      <c r="E201" s="51"/>
      <c r="F201" s="117"/>
      <c r="G201" s="22"/>
    </row>
    <row r="202" ht="15.75" customHeight="1">
      <c r="A202" s="135"/>
      <c r="B202" s="44"/>
      <c r="C202" s="44"/>
      <c r="D202" s="44"/>
      <c r="E202" s="51"/>
      <c r="F202" s="117"/>
      <c r="G202" s="22"/>
    </row>
    <row r="203" ht="15.75" customHeight="1">
      <c r="A203" s="135"/>
      <c r="B203" s="44"/>
      <c r="C203" s="44"/>
      <c r="D203" s="44"/>
      <c r="E203" s="51"/>
      <c r="F203" s="117"/>
      <c r="G203" s="22"/>
    </row>
    <row r="204" ht="15.75" customHeight="1">
      <c r="A204" s="135"/>
      <c r="B204" s="44"/>
      <c r="C204" s="44"/>
      <c r="D204" s="44"/>
      <c r="E204" s="51"/>
      <c r="F204" s="117"/>
      <c r="G204" s="22"/>
    </row>
    <row r="205" ht="15.75" customHeight="1">
      <c r="A205" s="135"/>
      <c r="B205" s="44"/>
      <c r="C205" s="44"/>
      <c r="D205" s="44"/>
      <c r="E205" s="51"/>
      <c r="F205" s="117"/>
      <c r="G205" s="22"/>
    </row>
    <row r="206" ht="15.75" customHeight="1">
      <c r="A206" s="135"/>
      <c r="B206" s="44"/>
      <c r="C206" s="44"/>
      <c r="D206" s="44"/>
      <c r="E206" s="51"/>
      <c r="F206" s="117"/>
      <c r="G206" s="22"/>
    </row>
    <row r="207" ht="15.75" customHeight="1">
      <c r="A207" s="135"/>
      <c r="B207" s="44"/>
      <c r="C207" s="44"/>
      <c r="D207" s="44"/>
      <c r="E207" s="51"/>
      <c r="F207" s="117"/>
      <c r="G207" s="22"/>
    </row>
    <row r="208" ht="15.75" customHeight="1">
      <c r="A208" s="135"/>
      <c r="B208" s="44"/>
      <c r="C208" s="44"/>
      <c r="D208" s="44"/>
      <c r="E208" s="51"/>
      <c r="F208" s="117"/>
      <c r="G208" s="22"/>
    </row>
    <row r="209" ht="15.75" customHeight="1">
      <c r="A209" s="135"/>
      <c r="B209" s="44"/>
      <c r="C209" s="44"/>
      <c r="D209" s="44"/>
      <c r="E209" s="51"/>
      <c r="F209" s="117"/>
      <c r="G209" s="22"/>
    </row>
    <row r="210" ht="15.75" customHeight="1">
      <c r="A210" s="135"/>
      <c r="B210" s="44"/>
      <c r="C210" s="44"/>
      <c r="D210" s="44"/>
      <c r="E210" s="51"/>
      <c r="F210" s="117"/>
      <c r="G210" s="22"/>
    </row>
    <row r="211" ht="15.75" customHeight="1">
      <c r="A211" s="135"/>
      <c r="B211" s="44"/>
      <c r="C211" s="44"/>
      <c r="D211" s="44"/>
      <c r="E211" s="51"/>
      <c r="F211" s="117"/>
      <c r="G211" s="22"/>
    </row>
    <row r="212" ht="15.75" customHeight="1">
      <c r="A212" s="135"/>
      <c r="B212" s="44"/>
      <c r="C212" s="44"/>
      <c r="D212" s="44"/>
      <c r="E212" s="51"/>
      <c r="F212" s="117"/>
      <c r="G212" s="22"/>
    </row>
    <row r="213" ht="15.75" customHeight="1">
      <c r="A213" s="135"/>
      <c r="B213" s="44"/>
      <c r="C213" s="44"/>
      <c r="D213" s="44"/>
      <c r="E213" s="51"/>
      <c r="F213" s="117"/>
      <c r="G213" s="22"/>
    </row>
    <row r="214" ht="15.75" customHeight="1">
      <c r="A214" s="135"/>
      <c r="B214" s="44"/>
      <c r="C214" s="44"/>
      <c r="D214" s="44"/>
      <c r="E214" s="51"/>
      <c r="F214" s="117"/>
      <c r="G214" s="22"/>
    </row>
    <row r="215" ht="15.75" customHeight="1">
      <c r="A215" s="135"/>
      <c r="B215" s="44"/>
      <c r="C215" s="44"/>
      <c r="D215" s="44"/>
      <c r="E215" s="51"/>
      <c r="F215" s="117"/>
      <c r="G215" s="22"/>
    </row>
    <row r="216" ht="15.75" customHeight="1">
      <c r="A216" s="135"/>
      <c r="B216" s="44"/>
      <c r="C216" s="44"/>
      <c r="D216" s="44"/>
      <c r="E216" s="51"/>
      <c r="F216" s="117"/>
      <c r="G216" s="22"/>
    </row>
    <row r="217" ht="15.75" customHeight="1">
      <c r="A217" s="135"/>
      <c r="B217" s="44"/>
      <c r="C217" s="44"/>
      <c r="D217" s="44"/>
      <c r="E217" s="51"/>
      <c r="F217" s="117"/>
      <c r="G217" s="22"/>
    </row>
    <row r="218" ht="15.75" customHeight="1">
      <c r="A218" s="135"/>
      <c r="B218" s="44"/>
      <c r="C218" s="44"/>
      <c r="D218" s="44"/>
      <c r="E218" s="51"/>
      <c r="F218" s="117"/>
      <c r="G218" s="22"/>
    </row>
    <row r="219" ht="15.75" customHeight="1">
      <c r="A219" s="135"/>
      <c r="B219" s="44"/>
      <c r="C219" s="44"/>
      <c r="D219" s="44"/>
      <c r="E219" s="51"/>
      <c r="F219" s="117"/>
      <c r="G219" s="22"/>
    </row>
    <row r="220" ht="15.75" customHeight="1">
      <c r="A220" s="135"/>
      <c r="B220" s="44"/>
      <c r="C220" s="44"/>
      <c r="D220" s="44"/>
      <c r="E220" s="51"/>
      <c r="F220" s="117"/>
      <c r="G220" s="22"/>
    </row>
    <row r="221" ht="15.75" customHeight="1">
      <c r="A221" s="135"/>
      <c r="B221" s="44"/>
      <c r="C221" s="44"/>
      <c r="D221" s="44"/>
      <c r="E221" s="51"/>
      <c r="F221" s="117"/>
      <c r="G221" s="22"/>
    </row>
    <row r="222" ht="15.75" customHeight="1">
      <c r="A222" s="135"/>
      <c r="B222" s="44"/>
      <c r="C222" s="44"/>
      <c r="D222" s="44"/>
      <c r="E222" s="51"/>
      <c r="F222" s="117"/>
      <c r="G222" s="22"/>
    </row>
    <row r="223" ht="15.75" customHeight="1">
      <c r="A223" s="135"/>
      <c r="B223" s="44"/>
      <c r="C223" s="44"/>
      <c r="D223" s="44"/>
      <c r="E223" s="51"/>
      <c r="F223" s="117"/>
      <c r="G223" s="22"/>
    </row>
    <row r="224" ht="15.75" customHeight="1">
      <c r="A224" s="135"/>
      <c r="B224" s="44"/>
      <c r="C224" s="44"/>
      <c r="D224" s="44"/>
      <c r="E224" s="51"/>
      <c r="F224" s="117"/>
      <c r="G224" s="22"/>
    </row>
    <row r="225" ht="15.75" customHeight="1">
      <c r="A225" s="135"/>
      <c r="B225" s="44"/>
      <c r="C225" s="44"/>
      <c r="D225" s="44"/>
      <c r="E225" s="51"/>
      <c r="F225" s="117"/>
      <c r="G225" s="22"/>
    </row>
    <row r="226" ht="15.75" customHeight="1">
      <c r="A226" s="135"/>
      <c r="B226" s="44"/>
      <c r="C226" s="44"/>
      <c r="D226" s="44"/>
      <c r="E226" s="51"/>
      <c r="F226" s="117"/>
      <c r="G226" s="22"/>
    </row>
    <row r="227" ht="15.75" customHeight="1">
      <c r="A227" s="135"/>
      <c r="B227" s="44"/>
      <c r="C227" s="44"/>
      <c r="D227" s="44"/>
      <c r="E227" s="51"/>
      <c r="F227" s="117"/>
      <c r="G227" s="22"/>
    </row>
    <row r="228" ht="15.75" customHeight="1">
      <c r="A228" s="135"/>
      <c r="B228" s="44"/>
      <c r="C228" s="44"/>
      <c r="D228" s="44"/>
      <c r="E228" s="51"/>
      <c r="F228" s="117"/>
      <c r="G228" s="22"/>
    </row>
    <row r="229" ht="15.75" customHeight="1">
      <c r="A229" s="135"/>
      <c r="B229" s="44"/>
      <c r="C229" s="44"/>
      <c r="D229" s="44"/>
      <c r="E229" s="51"/>
      <c r="F229" s="117"/>
      <c r="G229" s="22"/>
    </row>
    <row r="230" ht="15.75" customHeight="1">
      <c r="A230" s="135"/>
      <c r="B230" s="44"/>
      <c r="C230" s="44"/>
      <c r="D230" s="44"/>
      <c r="E230" s="51"/>
      <c r="F230" s="117"/>
      <c r="G230" s="22"/>
    </row>
    <row r="231" ht="15.75" customHeight="1">
      <c r="A231" s="135"/>
      <c r="B231" s="44"/>
      <c r="C231" s="44"/>
      <c r="D231" s="44"/>
      <c r="E231" s="51"/>
      <c r="F231" s="117"/>
      <c r="G231" s="22"/>
    </row>
    <row r="232" ht="15.75" customHeight="1">
      <c r="A232" s="135"/>
      <c r="B232" s="44"/>
      <c r="C232" s="44"/>
      <c r="D232" s="44"/>
      <c r="E232" s="51"/>
      <c r="F232" s="117"/>
      <c r="G232" s="22"/>
    </row>
    <row r="233" ht="15.75" customHeight="1">
      <c r="A233" s="135"/>
      <c r="B233" s="44"/>
      <c r="C233" s="44"/>
      <c r="D233" s="44"/>
      <c r="E233" s="51"/>
      <c r="F233" s="117"/>
      <c r="G233" s="22"/>
    </row>
    <row r="234" ht="15.75" customHeight="1">
      <c r="A234" s="135"/>
      <c r="B234" s="44"/>
      <c r="C234" s="44"/>
      <c r="D234" s="44"/>
      <c r="E234" s="51"/>
      <c r="F234" s="117"/>
      <c r="G234" s="22"/>
    </row>
    <row r="235" ht="15.75" customHeight="1">
      <c r="A235" s="135"/>
      <c r="B235" s="44"/>
      <c r="C235" s="44"/>
      <c r="D235" s="44"/>
      <c r="E235" s="51"/>
      <c r="F235" s="117"/>
      <c r="G235" s="22"/>
    </row>
    <row r="236" ht="15.75" customHeight="1">
      <c r="A236" s="135"/>
      <c r="B236" s="44"/>
      <c r="C236" s="44"/>
      <c r="D236" s="44"/>
      <c r="E236" s="51"/>
      <c r="F236" s="117"/>
      <c r="G236" s="22"/>
    </row>
    <row r="237" ht="15.75" customHeight="1">
      <c r="A237" s="135"/>
      <c r="B237" s="44"/>
      <c r="C237" s="44"/>
      <c r="D237" s="44"/>
      <c r="E237" s="51"/>
      <c r="F237" s="117"/>
      <c r="G237" s="22"/>
    </row>
    <row r="238" ht="15.75" customHeight="1">
      <c r="A238" s="135"/>
      <c r="B238" s="44"/>
      <c r="C238" s="44"/>
      <c r="D238" s="44"/>
      <c r="E238" s="51"/>
      <c r="F238" s="117"/>
      <c r="G238" s="22"/>
    </row>
    <row r="239" ht="15.75" customHeight="1">
      <c r="A239" s="135"/>
      <c r="B239" s="44"/>
      <c r="C239" s="44"/>
      <c r="D239" s="44"/>
      <c r="E239" s="51"/>
      <c r="F239" s="117"/>
      <c r="G239" s="22"/>
    </row>
    <row r="240" ht="15.75" customHeight="1">
      <c r="A240" s="135"/>
      <c r="B240" s="44"/>
      <c r="C240" s="44"/>
      <c r="D240" s="44"/>
      <c r="E240" s="51"/>
      <c r="F240" s="117"/>
      <c r="G240" s="22"/>
    </row>
    <row r="241" ht="15.75" customHeight="1">
      <c r="A241" s="135"/>
      <c r="B241" s="44"/>
      <c r="C241" s="44"/>
      <c r="D241" s="44"/>
      <c r="E241" s="51"/>
      <c r="F241" s="117"/>
      <c r="G241" s="22"/>
    </row>
    <row r="242" ht="15.75" customHeight="1">
      <c r="A242" s="135"/>
      <c r="B242" s="44"/>
      <c r="C242" s="44"/>
      <c r="D242" s="44"/>
      <c r="E242" s="51"/>
      <c r="F242" s="117"/>
      <c r="G242" s="22"/>
    </row>
    <row r="243" ht="15.75" customHeight="1">
      <c r="A243" s="135"/>
      <c r="B243" s="44"/>
      <c r="C243" s="44"/>
      <c r="D243" s="44"/>
      <c r="E243" s="51"/>
      <c r="F243" s="117"/>
      <c r="G243" s="22"/>
    </row>
    <row r="244" ht="15.75" customHeight="1">
      <c r="A244" s="135"/>
      <c r="B244" s="44"/>
      <c r="C244" s="44"/>
      <c r="D244" s="44"/>
      <c r="E244" s="51"/>
      <c r="F244" s="117"/>
      <c r="G244" s="22"/>
    </row>
    <row r="245" ht="15.75" customHeight="1">
      <c r="A245" s="135"/>
      <c r="B245" s="44"/>
      <c r="C245" s="44"/>
      <c r="D245" s="44"/>
      <c r="E245" s="51"/>
      <c r="F245" s="117"/>
      <c r="G245" s="22"/>
    </row>
    <row r="246" ht="15.75" customHeight="1">
      <c r="A246" s="135"/>
      <c r="B246" s="44"/>
      <c r="C246" s="44"/>
      <c r="D246" s="44"/>
      <c r="E246" s="51"/>
      <c r="F246" s="117"/>
      <c r="G246" s="22"/>
    </row>
    <row r="247" ht="15.75" customHeight="1">
      <c r="A247" s="135"/>
      <c r="B247" s="44"/>
      <c r="C247" s="44"/>
      <c r="D247" s="44"/>
      <c r="E247" s="51"/>
      <c r="F247" s="117"/>
      <c r="G247" s="22"/>
    </row>
    <row r="248" ht="15.75" customHeight="1">
      <c r="A248" s="135"/>
      <c r="B248" s="44"/>
      <c r="C248" s="44"/>
      <c r="D248" s="44"/>
      <c r="E248" s="51"/>
      <c r="F248" s="117"/>
      <c r="G248" s="22"/>
    </row>
    <row r="249" ht="15.75" customHeight="1">
      <c r="A249" s="135"/>
      <c r="B249" s="44"/>
      <c r="C249" s="44"/>
      <c r="D249" s="44"/>
      <c r="E249" s="51"/>
      <c r="F249" s="117"/>
      <c r="G249" s="22"/>
    </row>
    <row r="250" ht="15.75" customHeight="1">
      <c r="A250" s="135"/>
      <c r="B250" s="44"/>
      <c r="C250" s="44"/>
      <c r="D250" s="44"/>
      <c r="E250" s="51"/>
      <c r="F250" s="117"/>
      <c r="G250" s="22"/>
    </row>
    <row r="251" ht="15.75" customHeight="1">
      <c r="A251" s="135"/>
      <c r="B251" s="44"/>
      <c r="C251" s="44"/>
      <c r="D251" s="44"/>
      <c r="E251" s="51"/>
      <c r="F251" s="117"/>
      <c r="G251" s="22"/>
    </row>
    <row r="252" ht="15.75" customHeight="1">
      <c r="A252" s="135"/>
      <c r="B252" s="44"/>
      <c r="C252" s="44"/>
      <c r="D252" s="44"/>
      <c r="E252" s="51"/>
      <c r="F252" s="117"/>
      <c r="G252" s="22"/>
    </row>
    <row r="253" ht="15.75" customHeight="1">
      <c r="A253" s="135"/>
      <c r="B253" s="44"/>
      <c r="C253" s="44"/>
      <c r="D253" s="44"/>
      <c r="E253" s="51"/>
      <c r="F253" s="117"/>
      <c r="G253" s="22"/>
    </row>
    <row r="254" ht="15.75" customHeight="1">
      <c r="A254" s="135"/>
      <c r="B254" s="44"/>
      <c r="C254" s="44"/>
      <c r="D254" s="44"/>
      <c r="E254" s="51"/>
      <c r="F254" s="117"/>
      <c r="G254" s="22"/>
    </row>
    <row r="255" ht="15.75" customHeight="1">
      <c r="A255" s="135"/>
      <c r="B255" s="44"/>
      <c r="C255" s="44"/>
      <c r="D255" s="44"/>
      <c r="E255" s="51"/>
      <c r="F255" s="117"/>
      <c r="G255" s="22"/>
    </row>
    <row r="256" ht="15.75" customHeight="1">
      <c r="A256" s="135"/>
      <c r="B256" s="44"/>
      <c r="C256" s="44"/>
      <c r="D256" s="44"/>
      <c r="E256" s="51"/>
      <c r="F256" s="117"/>
      <c r="G256" s="22"/>
    </row>
    <row r="257" ht="15.75" customHeight="1">
      <c r="A257" s="135"/>
      <c r="B257" s="44"/>
      <c r="C257" s="44"/>
      <c r="D257" s="44"/>
      <c r="E257" s="51"/>
      <c r="F257" s="117"/>
      <c r="G257" s="22"/>
    </row>
    <row r="258" ht="15.75" customHeight="1">
      <c r="A258" s="135"/>
      <c r="B258" s="44"/>
      <c r="C258" s="44"/>
      <c r="D258" s="44"/>
      <c r="E258" s="51"/>
      <c r="F258" s="117"/>
      <c r="G258" s="22"/>
    </row>
    <row r="259" ht="15.75" customHeight="1">
      <c r="A259" s="135"/>
      <c r="B259" s="44"/>
      <c r="C259" s="44"/>
      <c r="D259" s="44"/>
      <c r="E259" s="51"/>
      <c r="F259" s="117"/>
      <c r="G259" s="22"/>
    </row>
    <row r="260" ht="15.75" customHeight="1">
      <c r="A260" s="135"/>
      <c r="B260" s="44"/>
      <c r="C260" s="44"/>
      <c r="D260" s="44"/>
      <c r="E260" s="51"/>
      <c r="F260" s="117"/>
      <c r="G260" s="22"/>
    </row>
    <row r="261" ht="15.75" customHeight="1">
      <c r="A261" s="135"/>
      <c r="B261" s="44"/>
      <c r="C261" s="44"/>
      <c r="D261" s="44"/>
      <c r="E261" s="51"/>
      <c r="F261" s="117"/>
      <c r="G261" s="22"/>
    </row>
    <row r="262" ht="15.75" customHeight="1">
      <c r="A262" s="135"/>
      <c r="B262" s="44"/>
      <c r="C262" s="44"/>
      <c r="D262" s="44"/>
      <c r="E262" s="51"/>
      <c r="F262" s="117"/>
      <c r="G262" s="22"/>
    </row>
    <row r="263" ht="15.75" customHeight="1">
      <c r="A263" s="135"/>
      <c r="B263" s="44"/>
      <c r="C263" s="44"/>
      <c r="D263" s="44"/>
      <c r="E263" s="51"/>
      <c r="F263" s="117"/>
      <c r="G263" s="22"/>
    </row>
    <row r="264" ht="15.75" customHeight="1">
      <c r="A264" s="135"/>
      <c r="B264" s="44"/>
      <c r="C264" s="44"/>
      <c r="D264" s="44"/>
      <c r="E264" s="51"/>
      <c r="F264" s="117"/>
      <c r="G264" s="22"/>
    </row>
    <row r="265" ht="15.75" customHeight="1">
      <c r="A265" s="135"/>
      <c r="B265" s="44"/>
      <c r="C265" s="44"/>
      <c r="D265" s="44"/>
      <c r="E265" s="51"/>
      <c r="F265" s="117"/>
      <c r="G265" s="22"/>
    </row>
    <row r="266" ht="15.75" customHeight="1">
      <c r="A266" s="135"/>
      <c r="B266" s="44"/>
      <c r="C266" s="44"/>
      <c r="D266" s="44"/>
      <c r="E266" s="51"/>
      <c r="F266" s="117"/>
      <c r="G266" s="22"/>
    </row>
    <row r="267" ht="15.75" customHeight="1">
      <c r="A267" s="135"/>
      <c r="B267" s="44"/>
      <c r="C267" s="44"/>
      <c r="D267" s="44"/>
      <c r="E267" s="51"/>
      <c r="F267" s="117"/>
      <c r="G267" s="22"/>
    </row>
    <row r="268" ht="15.75" customHeight="1">
      <c r="A268" s="135"/>
      <c r="B268" s="44"/>
      <c r="C268" s="44"/>
      <c r="D268" s="44"/>
      <c r="E268" s="51"/>
      <c r="F268" s="117"/>
      <c r="G268" s="22"/>
    </row>
    <row r="269" ht="15.75" customHeight="1">
      <c r="A269" s="135"/>
      <c r="B269" s="44"/>
      <c r="C269" s="44"/>
      <c r="D269" s="44"/>
      <c r="E269" s="51"/>
      <c r="F269" s="117"/>
      <c r="G269" s="22"/>
    </row>
    <row r="270" ht="15.75" customHeight="1">
      <c r="A270" s="135"/>
      <c r="B270" s="44"/>
      <c r="C270" s="44"/>
      <c r="D270" s="44"/>
      <c r="E270" s="51"/>
      <c r="F270" s="117"/>
      <c r="G270" s="22"/>
    </row>
    <row r="271" ht="15.75" customHeight="1">
      <c r="A271" s="135"/>
      <c r="B271" s="44"/>
      <c r="C271" s="44"/>
      <c r="D271" s="44"/>
      <c r="E271" s="51"/>
      <c r="F271" s="117"/>
      <c r="G271" s="22"/>
    </row>
    <row r="272" ht="15.75" customHeight="1">
      <c r="A272" s="135"/>
      <c r="B272" s="44"/>
      <c r="C272" s="44"/>
      <c r="D272" s="44"/>
      <c r="E272" s="51"/>
      <c r="F272" s="117"/>
      <c r="G272" s="22"/>
    </row>
    <row r="273" ht="15.75" customHeight="1">
      <c r="A273" s="135"/>
      <c r="B273" s="44"/>
      <c r="C273" s="44"/>
      <c r="D273" s="44"/>
      <c r="E273" s="51"/>
      <c r="F273" s="117"/>
      <c r="G273" s="22"/>
    </row>
    <row r="274" ht="15.75" customHeight="1">
      <c r="A274" s="135"/>
      <c r="B274" s="44"/>
      <c r="C274" s="44"/>
      <c r="D274" s="44"/>
      <c r="E274" s="51"/>
      <c r="F274" s="117"/>
      <c r="G274" s="22"/>
    </row>
    <row r="275" ht="15.75" customHeight="1">
      <c r="A275" s="135"/>
      <c r="B275" s="44"/>
      <c r="C275" s="44"/>
      <c r="D275" s="44"/>
      <c r="E275" s="51"/>
      <c r="F275" s="117"/>
      <c r="G275" s="22"/>
    </row>
    <row r="276" ht="15.75" customHeight="1">
      <c r="A276" s="135"/>
      <c r="B276" s="44"/>
      <c r="C276" s="44"/>
      <c r="D276" s="44"/>
      <c r="E276" s="51"/>
      <c r="F276" s="117"/>
      <c r="G276" s="22"/>
    </row>
    <row r="277" ht="15.75" customHeight="1">
      <c r="A277" s="135"/>
      <c r="B277" s="44"/>
      <c r="C277" s="44"/>
      <c r="D277" s="44"/>
      <c r="E277" s="51"/>
      <c r="F277" s="117"/>
      <c r="G277" s="22"/>
    </row>
    <row r="278" ht="15.75" customHeight="1">
      <c r="A278" s="135"/>
      <c r="B278" s="44"/>
      <c r="C278" s="44"/>
      <c r="D278" s="44"/>
      <c r="E278" s="51"/>
      <c r="F278" s="117"/>
      <c r="G278" s="22"/>
    </row>
    <row r="279" ht="15.75" customHeight="1">
      <c r="A279" s="135"/>
      <c r="B279" s="44"/>
      <c r="C279" s="44"/>
      <c r="D279" s="44"/>
      <c r="E279" s="51"/>
      <c r="F279" s="117"/>
      <c r="G279" s="22"/>
    </row>
    <row r="280" ht="15.75" customHeight="1">
      <c r="A280" s="135"/>
      <c r="B280" s="44"/>
      <c r="C280" s="44"/>
      <c r="D280" s="44"/>
      <c r="E280" s="51"/>
      <c r="F280" s="117"/>
      <c r="G280" s="22"/>
    </row>
    <row r="281" ht="15.75" customHeight="1">
      <c r="A281" s="135"/>
      <c r="B281" s="44"/>
      <c r="C281" s="44"/>
      <c r="D281" s="44"/>
      <c r="E281" s="51"/>
      <c r="F281" s="117"/>
      <c r="G281" s="22"/>
    </row>
    <row r="282" ht="15.75" customHeight="1">
      <c r="A282" s="135"/>
      <c r="B282" s="44"/>
      <c r="C282" s="44"/>
      <c r="D282" s="44"/>
      <c r="E282" s="51"/>
      <c r="F282" s="117"/>
      <c r="G282" s="22"/>
    </row>
    <row r="283" ht="15.75" customHeight="1">
      <c r="A283" s="135"/>
      <c r="B283" s="44"/>
      <c r="C283" s="44"/>
      <c r="D283" s="44"/>
      <c r="E283" s="51"/>
      <c r="F283" s="117"/>
      <c r="G283" s="22"/>
    </row>
    <row r="284" ht="15.75" customHeight="1">
      <c r="A284" s="135"/>
      <c r="B284" s="44"/>
      <c r="C284" s="44"/>
      <c r="D284" s="44"/>
      <c r="E284" s="51"/>
      <c r="F284" s="117"/>
      <c r="G284" s="22"/>
    </row>
    <row r="285" ht="15.75" customHeight="1">
      <c r="A285" s="135"/>
      <c r="B285" s="44"/>
      <c r="C285" s="44"/>
      <c r="D285" s="44"/>
      <c r="E285" s="51"/>
      <c r="F285" s="117"/>
      <c r="G285" s="22"/>
    </row>
    <row r="286" ht="15.75" customHeight="1">
      <c r="A286" s="135"/>
      <c r="B286" s="44"/>
      <c r="C286" s="44"/>
      <c r="D286" s="44"/>
      <c r="E286" s="51"/>
      <c r="F286" s="117"/>
      <c r="G286" s="22"/>
    </row>
    <row r="287" ht="15.75" customHeight="1">
      <c r="A287" s="135"/>
      <c r="B287" s="44"/>
      <c r="C287" s="44"/>
      <c r="D287" s="44"/>
      <c r="E287" s="51"/>
      <c r="F287" s="117"/>
      <c r="G287" s="22"/>
    </row>
    <row r="288" ht="15.75" customHeight="1">
      <c r="A288" s="135"/>
      <c r="B288" s="44"/>
      <c r="C288" s="44"/>
      <c r="D288" s="44"/>
      <c r="E288" s="51"/>
      <c r="F288" s="117"/>
      <c r="G288" s="22"/>
    </row>
    <row r="289" ht="15.75" customHeight="1">
      <c r="A289" s="135"/>
      <c r="B289" s="44"/>
      <c r="C289" s="44"/>
      <c r="D289" s="44"/>
      <c r="E289" s="51"/>
      <c r="F289" s="117"/>
      <c r="G289" s="22"/>
    </row>
    <row r="290" ht="15.75" customHeight="1">
      <c r="A290" s="135"/>
      <c r="B290" s="44"/>
      <c r="C290" s="44"/>
      <c r="D290" s="44"/>
      <c r="E290" s="51"/>
      <c r="F290" s="117"/>
      <c r="G290" s="22"/>
    </row>
    <row r="291" ht="15.75" customHeight="1">
      <c r="A291" s="135"/>
      <c r="B291" s="44"/>
      <c r="C291" s="44"/>
      <c r="D291" s="44"/>
      <c r="E291" s="51"/>
      <c r="F291" s="117"/>
      <c r="G291" s="22"/>
    </row>
    <row r="292" ht="15.75" customHeight="1">
      <c r="A292" s="135"/>
      <c r="B292" s="44"/>
      <c r="C292" s="44"/>
      <c r="D292" s="44"/>
      <c r="E292" s="51"/>
      <c r="F292" s="117"/>
      <c r="G292" s="119"/>
    </row>
    <row r="293" ht="15.75" customHeight="1">
      <c r="A293" s="135"/>
      <c r="B293" s="44"/>
      <c r="C293" s="44"/>
      <c r="D293" s="44"/>
      <c r="E293" s="51"/>
      <c r="F293" s="117"/>
      <c r="G293" s="22"/>
    </row>
    <row r="294" ht="15.75" customHeight="1">
      <c r="A294" s="135"/>
      <c r="B294" s="44"/>
      <c r="C294" s="44"/>
      <c r="D294" s="44"/>
      <c r="E294" s="51"/>
      <c r="F294" s="117"/>
      <c r="G294" s="22"/>
    </row>
    <row r="295" ht="15.75" customHeight="1">
      <c r="A295" s="135"/>
      <c r="B295" s="44"/>
      <c r="C295" s="44"/>
      <c r="D295" s="44"/>
      <c r="E295" s="51"/>
      <c r="F295" s="117"/>
      <c r="G295" s="22"/>
    </row>
    <row r="296" ht="15.75" customHeight="1">
      <c r="A296" s="135"/>
      <c r="B296" s="44"/>
      <c r="C296" s="44"/>
      <c r="D296" s="44"/>
      <c r="E296" s="51"/>
      <c r="F296" s="117"/>
      <c r="G296" s="22"/>
    </row>
    <row r="297" ht="15.75" customHeight="1">
      <c r="A297" s="135"/>
      <c r="B297" s="44"/>
      <c r="C297" s="44"/>
      <c r="D297" s="44"/>
      <c r="E297" s="51"/>
      <c r="F297" s="117"/>
      <c r="G297" s="22"/>
    </row>
    <row r="298" ht="15.75" customHeight="1">
      <c r="A298" s="135"/>
      <c r="B298" s="44"/>
      <c r="C298" s="44"/>
      <c r="D298" s="44"/>
      <c r="E298" s="51"/>
      <c r="F298" s="117"/>
      <c r="G298" s="22"/>
    </row>
    <row r="299" ht="15.75" customHeight="1">
      <c r="A299" s="135"/>
      <c r="B299" s="44"/>
      <c r="C299" s="44"/>
      <c r="D299" s="44"/>
      <c r="E299" s="51"/>
      <c r="F299" s="117"/>
      <c r="G299" s="22"/>
    </row>
    <row r="300" ht="15.75" customHeight="1">
      <c r="A300" s="135"/>
      <c r="B300" s="44"/>
      <c r="C300" s="44"/>
      <c r="D300" s="44"/>
      <c r="E300" s="51"/>
      <c r="F300" s="117"/>
      <c r="G300" s="22"/>
    </row>
    <row r="301" ht="15.75" customHeight="1">
      <c r="A301" s="135"/>
      <c r="B301" s="44"/>
      <c r="C301" s="44"/>
      <c r="D301" s="44"/>
      <c r="E301" s="51"/>
      <c r="F301" s="117"/>
      <c r="G301" s="22"/>
    </row>
    <row r="302" ht="15.75" customHeight="1">
      <c r="A302" s="135"/>
      <c r="B302" s="44"/>
      <c r="C302" s="44"/>
      <c r="D302" s="44"/>
      <c r="E302" s="51"/>
      <c r="F302" s="117"/>
      <c r="G302" s="22"/>
    </row>
    <row r="303" ht="15.75" customHeight="1">
      <c r="A303" s="135"/>
      <c r="B303" s="44"/>
      <c r="C303" s="44"/>
      <c r="D303" s="44"/>
      <c r="E303" s="51"/>
      <c r="F303" s="117"/>
      <c r="G303" s="22"/>
    </row>
    <row r="304" ht="15.75" customHeight="1">
      <c r="A304" s="135"/>
      <c r="B304" s="44"/>
      <c r="C304" s="44"/>
      <c r="D304" s="44"/>
      <c r="E304" s="51"/>
      <c r="F304" s="117"/>
      <c r="G304" s="22"/>
    </row>
    <row r="305" ht="15.75" customHeight="1">
      <c r="A305" s="135"/>
      <c r="B305" s="44"/>
      <c r="C305" s="44"/>
      <c r="D305" s="44"/>
      <c r="E305" s="51"/>
      <c r="F305" s="117"/>
      <c r="G305" s="22"/>
    </row>
    <row r="306" ht="15.75" customHeight="1">
      <c r="A306" s="135"/>
      <c r="B306" s="44"/>
      <c r="C306" s="44"/>
      <c r="D306" s="44"/>
      <c r="E306" s="51"/>
      <c r="F306" s="117"/>
      <c r="G306" s="22"/>
    </row>
    <row r="307" ht="15.75" customHeight="1">
      <c r="A307" s="135"/>
      <c r="B307" s="44"/>
      <c r="C307" s="44"/>
      <c r="D307" s="44"/>
      <c r="E307" s="51"/>
      <c r="F307" s="117"/>
      <c r="G307" s="22"/>
    </row>
    <row r="308" ht="15.75" customHeight="1">
      <c r="A308" s="135"/>
      <c r="B308" s="44"/>
      <c r="C308" s="44"/>
      <c r="D308" s="44"/>
      <c r="E308" s="51"/>
      <c r="F308" s="117"/>
      <c r="G308" s="22"/>
    </row>
    <row r="309" ht="15.75" customHeight="1">
      <c r="A309" s="135"/>
      <c r="B309" s="44"/>
      <c r="C309" s="44"/>
      <c r="D309" s="44"/>
      <c r="E309" s="51"/>
      <c r="F309" s="117"/>
      <c r="G309" s="22"/>
    </row>
    <row r="310" ht="15.75" customHeight="1">
      <c r="A310" s="135"/>
      <c r="B310" s="44"/>
      <c r="C310" s="44"/>
      <c r="D310" s="44"/>
      <c r="E310" s="51"/>
      <c r="F310" s="117"/>
      <c r="G310" s="22"/>
    </row>
    <row r="311" ht="15.75" customHeight="1">
      <c r="A311" s="135"/>
      <c r="B311" s="44"/>
      <c r="C311" s="44"/>
      <c r="D311" s="44"/>
      <c r="E311" s="51"/>
      <c r="F311" s="117"/>
      <c r="G311" s="22"/>
    </row>
    <row r="312" ht="15.75" customHeight="1">
      <c r="A312" s="135"/>
      <c r="B312" s="44"/>
      <c r="C312" s="44"/>
      <c r="D312" s="44"/>
      <c r="E312" s="51"/>
      <c r="F312" s="117"/>
      <c r="G312" s="22"/>
    </row>
    <row r="313" ht="15.75" customHeight="1">
      <c r="A313" s="135"/>
      <c r="B313" s="44"/>
      <c r="C313" s="44"/>
      <c r="D313" s="44"/>
      <c r="E313" s="51"/>
      <c r="F313" s="117"/>
      <c r="G313" s="22"/>
    </row>
    <row r="314" ht="15.75" customHeight="1">
      <c r="A314" s="135"/>
      <c r="B314" s="44"/>
      <c r="C314" s="44"/>
      <c r="D314" s="44"/>
      <c r="E314" s="51"/>
      <c r="F314" s="117"/>
      <c r="G314" s="22"/>
    </row>
    <row r="315" ht="15.75" customHeight="1">
      <c r="A315" s="135"/>
      <c r="B315" s="44"/>
      <c r="C315" s="44"/>
      <c r="D315" s="44"/>
      <c r="E315" s="51"/>
      <c r="F315" s="117"/>
      <c r="G315" s="22"/>
    </row>
    <row r="316" ht="15.75" customHeight="1">
      <c r="A316" s="135"/>
      <c r="B316" s="44"/>
      <c r="C316" s="44"/>
      <c r="D316" s="44"/>
      <c r="E316" s="51"/>
      <c r="F316" s="117"/>
      <c r="G316" s="22"/>
    </row>
    <row r="317" ht="15.75" customHeight="1">
      <c r="A317" s="135"/>
      <c r="B317" s="44"/>
      <c r="C317" s="44"/>
      <c r="D317" s="44"/>
      <c r="E317" s="51"/>
      <c r="F317" s="117"/>
      <c r="G317" s="22"/>
    </row>
    <row r="318" ht="15.75" customHeight="1">
      <c r="A318" s="135"/>
      <c r="B318" s="44"/>
      <c r="C318" s="44"/>
      <c r="D318" s="44"/>
      <c r="E318" s="51"/>
      <c r="F318" s="117"/>
      <c r="G318" s="22"/>
    </row>
    <row r="319" ht="15.75" customHeight="1">
      <c r="A319" s="135"/>
      <c r="B319" s="44"/>
      <c r="C319" s="44"/>
      <c r="D319" s="44"/>
      <c r="E319" s="51"/>
      <c r="F319" s="117"/>
      <c r="G319" s="22"/>
    </row>
    <row r="320" ht="15.75" customHeight="1">
      <c r="A320" s="135"/>
      <c r="B320" s="44"/>
      <c r="C320" s="44"/>
      <c r="D320" s="44"/>
      <c r="E320" s="51"/>
      <c r="F320" s="117"/>
      <c r="G320" s="22"/>
    </row>
    <row r="321" ht="15.75" customHeight="1">
      <c r="A321" s="135"/>
      <c r="B321" s="44"/>
      <c r="C321" s="44"/>
      <c r="D321" s="44"/>
      <c r="E321" s="51"/>
      <c r="F321" s="117"/>
      <c r="G321" s="22"/>
    </row>
    <row r="322" ht="15.75" customHeight="1">
      <c r="A322" s="135"/>
      <c r="B322" s="44"/>
      <c r="C322" s="44"/>
      <c r="D322" s="44"/>
      <c r="E322" s="51"/>
      <c r="F322" s="117"/>
      <c r="G322" s="22"/>
    </row>
    <row r="323" ht="15.75" customHeight="1">
      <c r="A323" s="135"/>
      <c r="B323" s="44"/>
      <c r="C323" s="44"/>
      <c r="D323" s="44"/>
      <c r="E323" s="51"/>
      <c r="F323" s="117"/>
      <c r="G323" s="22"/>
    </row>
    <row r="324" ht="15.75" customHeight="1">
      <c r="A324" s="135"/>
      <c r="B324" s="44"/>
      <c r="C324" s="44"/>
      <c r="D324" s="44"/>
      <c r="E324" s="51"/>
      <c r="F324" s="117"/>
      <c r="G324" s="22"/>
    </row>
    <row r="325" ht="15.75" customHeight="1">
      <c r="A325" s="135"/>
      <c r="B325" s="44"/>
      <c r="C325" s="44"/>
      <c r="D325" s="44"/>
      <c r="E325" s="51"/>
      <c r="F325" s="117"/>
      <c r="G325" s="22"/>
    </row>
    <row r="326" ht="15.75" customHeight="1">
      <c r="A326" s="135"/>
      <c r="B326" s="44"/>
      <c r="C326" s="44"/>
      <c r="D326" s="44"/>
      <c r="E326" s="51"/>
      <c r="F326" s="117"/>
      <c r="G326" s="22"/>
    </row>
    <row r="327" ht="15.75" customHeight="1">
      <c r="A327" s="135"/>
      <c r="B327" s="44"/>
      <c r="C327" s="44"/>
      <c r="D327" s="44"/>
      <c r="E327" s="51"/>
      <c r="F327" s="117"/>
      <c r="G327" s="22"/>
    </row>
    <row r="328" ht="15.75" customHeight="1">
      <c r="A328" s="135"/>
      <c r="B328" s="44"/>
      <c r="C328" s="44"/>
      <c r="D328" s="44"/>
      <c r="E328" s="51"/>
      <c r="F328" s="117"/>
      <c r="G328" s="22"/>
    </row>
    <row r="329" ht="15.75" customHeight="1">
      <c r="A329" s="135"/>
      <c r="B329" s="44"/>
      <c r="C329" s="44"/>
      <c r="D329" s="44"/>
      <c r="E329" s="51"/>
      <c r="F329" s="117"/>
      <c r="G329" s="22"/>
    </row>
    <row r="330" ht="15.75" customHeight="1">
      <c r="A330" s="135"/>
      <c r="B330" s="44"/>
      <c r="C330" s="44"/>
      <c r="D330" s="44"/>
      <c r="E330" s="51"/>
      <c r="F330" s="117"/>
      <c r="G330" s="22"/>
    </row>
    <row r="331" ht="15.75" customHeight="1">
      <c r="A331" s="135"/>
      <c r="B331" s="44"/>
      <c r="C331" s="44"/>
      <c r="D331" s="44"/>
      <c r="E331" s="51"/>
      <c r="F331" s="117"/>
      <c r="G331" s="22"/>
    </row>
    <row r="332" ht="15.75" customHeight="1">
      <c r="A332" s="135"/>
      <c r="B332" s="44"/>
      <c r="C332" s="44"/>
      <c r="D332" s="44"/>
      <c r="E332" s="51"/>
      <c r="F332" s="117"/>
      <c r="G332" s="22"/>
    </row>
    <row r="333" ht="15.75" customHeight="1">
      <c r="A333" s="135"/>
      <c r="B333" s="44"/>
      <c r="C333" s="44"/>
      <c r="D333" s="44"/>
      <c r="E333" s="51"/>
      <c r="F333" s="117"/>
      <c r="G333" s="22"/>
    </row>
    <row r="334" ht="15.75" customHeight="1">
      <c r="A334" s="135"/>
      <c r="B334" s="44"/>
      <c r="C334" s="44"/>
      <c r="D334" s="44"/>
      <c r="E334" s="51"/>
      <c r="F334" s="117"/>
      <c r="G334" s="22"/>
    </row>
    <row r="335" ht="15.75" customHeight="1">
      <c r="A335" s="135"/>
      <c r="B335" s="44"/>
      <c r="C335" s="44"/>
      <c r="D335" s="44"/>
      <c r="E335" s="51"/>
      <c r="F335" s="117"/>
      <c r="G335" s="22"/>
    </row>
    <row r="336" ht="15.75" customHeight="1">
      <c r="A336" s="135"/>
      <c r="B336" s="44"/>
      <c r="C336" s="44"/>
      <c r="D336" s="44"/>
      <c r="E336" s="51"/>
      <c r="F336" s="117"/>
      <c r="G336" s="22"/>
    </row>
    <row r="337" ht="15.75" customHeight="1">
      <c r="A337" s="135"/>
      <c r="B337" s="44"/>
      <c r="C337" s="44"/>
      <c r="D337" s="44"/>
      <c r="E337" s="51"/>
      <c r="F337" s="117"/>
      <c r="G337" s="22"/>
    </row>
    <row r="338" ht="15.75" customHeight="1">
      <c r="A338" s="135"/>
      <c r="B338" s="44"/>
      <c r="C338" s="44"/>
      <c r="D338" s="44"/>
      <c r="E338" s="51"/>
      <c r="F338" s="117"/>
      <c r="G338" s="22"/>
    </row>
    <row r="339" ht="15.75" customHeight="1">
      <c r="A339" s="135"/>
      <c r="B339" s="44"/>
      <c r="C339" s="44"/>
      <c r="D339" s="44"/>
      <c r="E339" s="51"/>
      <c r="F339" s="117"/>
      <c r="G339" s="22"/>
    </row>
    <row r="340" ht="15.75" customHeight="1">
      <c r="A340" s="135"/>
      <c r="B340" s="44"/>
      <c r="C340" s="44"/>
      <c r="D340" s="44"/>
      <c r="E340" s="51"/>
      <c r="F340" s="117"/>
      <c r="G340" s="22"/>
    </row>
    <row r="341" ht="15.75" customHeight="1">
      <c r="A341" s="135"/>
      <c r="B341" s="44"/>
      <c r="C341" s="44"/>
      <c r="D341" s="44"/>
      <c r="E341" s="51"/>
      <c r="F341" s="117"/>
      <c r="G341" s="22"/>
    </row>
    <row r="342" ht="15.75" customHeight="1">
      <c r="A342" s="135"/>
      <c r="B342" s="44"/>
      <c r="C342" s="44"/>
      <c r="D342" s="44"/>
      <c r="E342" s="51"/>
      <c r="F342" s="117"/>
      <c r="G342" s="22"/>
    </row>
    <row r="343" ht="15.75" customHeight="1">
      <c r="A343" s="135"/>
      <c r="B343" s="44"/>
      <c r="C343" s="44"/>
      <c r="D343" s="44"/>
      <c r="E343" s="51"/>
      <c r="F343" s="117"/>
      <c r="G343" s="22"/>
    </row>
    <row r="344" ht="15.75" customHeight="1">
      <c r="A344" s="135"/>
      <c r="B344" s="44"/>
      <c r="C344" s="44"/>
      <c r="D344" s="44"/>
      <c r="E344" s="51"/>
      <c r="F344" s="117"/>
      <c r="G344" s="22"/>
    </row>
    <row r="345" ht="15.75" customHeight="1">
      <c r="A345" s="135"/>
      <c r="B345" s="44"/>
      <c r="C345" s="44"/>
      <c r="D345" s="44"/>
      <c r="E345" s="51"/>
      <c r="F345" s="117"/>
      <c r="G345" s="22"/>
    </row>
    <row r="346" ht="15.75" customHeight="1">
      <c r="A346" s="135"/>
      <c r="B346" s="44"/>
      <c r="C346" s="44"/>
      <c r="D346" s="44"/>
      <c r="E346" s="51"/>
      <c r="F346" s="117"/>
      <c r="G346" s="22"/>
    </row>
    <row r="347" ht="15.75" customHeight="1">
      <c r="A347" s="135"/>
      <c r="B347" s="44"/>
      <c r="C347" s="44"/>
      <c r="D347" s="44"/>
      <c r="E347" s="51"/>
      <c r="F347" s="117"/>
      <c r="G347" s="22"/>
    </row>
    <row r="348" ht="15.75" customHeight="1">
      <c r="A348" s="135"/>
      <c r="B348" s="44"/>
      <c r="C348" s="44"/>
      <c r="D348" s="44"/>
      <c r="E348" s="51"/>
      <c r="F348" s="117"/>
      <c r="G348" s="22"/>
    </row>
    <row r="349" ht="15.75" customHeight="1">
      <c r="A349" s="135"/>
      <c r="B349" s="44"/>
      <c r="C349" s="44"/>
      <c r="D349" s="44"/>
      <c r="E349" s="51"/>
      <c r="F349" s="117"/>
      <c r="G349" s="22"/>
    </row>
    <row r="350" ht="15.75" customHeight="1">
      <c r="A350" s="135"/>
      <c r="B350" s="44"/>
      <c r="C350" s="44"/>
      <c r="D350" s="44"/>
      <c r="E350" s="51"/>
      <c r="F350" s="117"/>
      <c r="G350" s="22"/>
    </row>
    <row r="351" ht="15.75" customHeight="1">
      <c r="A351" s="135"/>
      <c r="B351" s="44"/>
      <c r="C351" s="44"/>
      <c r="D351" s="44"/>
      <c r="E351" s="51"/>
      <c r="F351" s="117"/>
      <c r="G351" s="22"/>
    </row>
    <row r="352" ht="15.75" customHeight="1">
      <c r="A352" s="135"/>
      <c r="B352" s="44"/>
      <c r="C352" s="44"/>
      <c r="D352" s="44"/>
      <c r="E352" s="51"/>
      <c r="F352" s="117"/>
      <c r="G352" s="22"/>
    </row>
    <row r="353" ht="15.75" customHeight="1">
      <c r="A353" s="135"/>
      <c r="B353" s="44"/>
      <c r="C353" s="44"/>
      <c r="D353" s="44"/>
      <c r="E353" s="51"/>
      <c r="F353" s="117"/>
      <c r="G353" s="22"/>
    </row>
    <row r="354" ht="15.75" customHeight="1">
      <c r="A354" s="135"/>
      <c r="B354" s="44"/>
      <c r="C354" s="44"/>
      <c r="D354" s="44"/>
      <c r="E354" s="51"/>
      <c r="F354" s="117"/>
      <c r="G354" s="22"/>
    </row>
    <row r="355" ht="15.75" customHeight="1">
      <c r="A355" s="135"/>
      <c r="B355" s="44"/>
      <c r="C355" s="44"/>
      <c r="D355" s="44"/>
      <c r="E355" s="51"/>
      <c r="F355" s="117"/>
      <c r="G355" s="22"/>
    </row>
    <row r="356" ht="15.75" customHeight="1">
      <c r="A356" s="135"/>
      <c r="B356" s="44"/>
      <c r="C356" s="44"/>
      <c r="D356" s="44"/>
      <c r="E356" s="51"/>
      <c r="F356" s="117"/>
      <c r="G356" s="22"/>
    </row>
    <row r="357" ht="15.75" customHeight="1">
      <c r="A357" s="135"/>
      <c r="B357" s="44"/>
      <c r="C357" s="44"/>
      <c r="D357" s="44"/>
      <c r="E357" s="51"/>
      <c r="F357" s="117"/>
      <c r="G357" s="22"/>
    </row>
    <row r="358" ht="15.75" customHeight="1">
      <c r="A358" s="135"/>
      <c r="B358" s="44"/>
      <c r="C358" s="44"/>
      <c r="D358" s="44"/>
      <c r="E358" s="51"/>
      <c r="F358" s="117"/>
      <c r="G358" s="22"/>
    </row>
    <row r="359" ht="15.75" customHeight="1">
      <c r="A359" s="135"/>
      <c r="B359" s="44"/>
      <c r="C359" s="44"/>
      <c r="D359" s="44"/>
      <c r="E359" s="51"/>
      <c r="F359" s="117"/>
      <c r="G359" s="22"/>
    </row>
    <row r="360" ht="15.75" customHeight="1">
      <c r="A360" s="135"/>
      <c r="B360" s="44"/>
      <c r="C360" s="44"/>
      <c r="D360" s="44"/>
      <c r="E360" s="51"/>
      <c r="F360" s="117"/>
      <c r="G360" s="22"/>
    </row>
    <row r="361" ht="15.75" customHeight="1">
      <c r="A361" s="135"/>
      <c r="B361" s="44"/>
      <c r="C361" s="44"/>
      <c r="D361" s="44"/>
      <c r="E361" s="51"/>
      <c r="F361" s="117"/>
      <c r="G361" s="22"/>
    </row>
    <row r="362" ht="15.75" customHeight="1">
      <c r="A362" s="135"/>
      <c r="B362" s="44"/>
      <c r="C362" s="44"/>
      <c r="D362" s="44"/>
      <c r="E362" s="51"/>
      <c r="F362" s="117"/>
      <c r="G362" s="22"/>
    </row>
    <row r="363" ht="15.75" customHeight="1">
      <c r="A363" s="135"/>
      <c r="B363" s="44"/>
      <c r="C363" s="44"/>
      <c r="D363" s="44"/>
      <c r="E363" s="51"/>
      <c r="F363" s="117"/>
      <c r="G363" s="22"/>
    </row>
    <row r="364" ht="15.75" customHeight="1">
      <c r="A364" s="135"/>
      <c r="B364" s="44"/>
      <c r="C364" s="44"/>
      <c r="D364" s="44"/>
      <c r="E364" s="51"/>
      <c r="F364" s="117"/>
      <c r="G364" s="22"/>
    </row>
    <row r="365" ht="15.75" customHeight="1">
      <c r="A365" s="135"/>
      <c r="B365" s="44"/>
      <c r="C365" s="44"/>
      <c r="D365" s="44"/>
      <c r="E365" s="51"/>
      <c r="F365" s="117"/>
      <c r="G365" s="22"/>
    </row>
    <row r="366" ht="15.75" customHeight="1">
      <c r="A366" s="135"/>
      <c r="B366" s="44"/>
      <c r="C366" s="44"/>
      <c r="D366" s="44"/>
      <c r="E366" s="51"/>
      <c r="F366" s="117"/>
      <c r="G366" s="22"/>
    </row>
    <row r="367" ht="15.75" customHeight="1">
      <c r="A367" s="135"/>
      <c r="B367" s="44"/>
      <c r="C367" s="44"/>
      <c r="D367" s="44"/>
      <c r="E367" s="51"/>
      <c r="F367" s="117"/>
      <c r="G367" s="22"/>
    </row>
    <row r="368" ht="15.75" customHeight="1">
      <c r="A368" s="135"/>
      <c r="B368" s="44"/>
      <c r="C368" s="44"/>
      <c r="D368" s="44"/>
      <c r="E368" s="51"/>
      <c r="F368" s="117"/>
      <c r="G368" s="22"/>
    </row>
    <row r="369" ht="15.75" customHeight="1">
      <c r="A369" s="135"/>
      <c r="B369" s="44"/>
      <c r="C369" s="44"/>
      <c r="D369" s="44"/>
      <c r="E369" s="51"/>
      <c r="F369" s="117"/>
      <c r="G369" s="22"/>
    </row>
    <row r="370" ht="15.75" customHeight="1">
      <c r="A370" s="135"/>
      <c r="B370" s="44"/>
      <c r="C370" s="44"/>
      <c r="D370" s="44"/>
      <c r="E370" s="51"/>
      <c r="F370" s="117"/>
      <c r="G370" s="22"/>
    </row>
    <row r="371" ht="15.75" customHeight="1">
      <c r="A371" s="135"/>
      <c r="B371" s="44"/>
      <c r="C371" s="44"/>
      <c r="D371" s="44"/>
      <c r="E371" s="51"/>
      <c r="F371" s="117"/>
      <c r="G371" s="22"/>
    </row>
    <row r="372" ht="15.75" customHeight="1">
      <c r="A372" s="135"/>
      <c r="B372" s="44"/>
      <c r="C372" s="44"/>
      <c r="D372" s="44"/>
      <c r="E372" s="51"/>
      <c r="F372" s="117"/>
      <c r="G372" s="22"/>
    </row>
    <row r="373" ht="15.75" customHeight="1">
      <c r="A373" s="135"/>
      <c r="B373" s="44"/>
      <c r="C373" s="44"/>
      <c r="D373" s="44"/>
      <c r="E373" s="51"/>
      <c r="F373" s="117"/>
      <c r="G373" s="22"/>
    </row>
    <row r="374" ht="15.75" customHeight="1">
      <c r="A374" s="135"/>
      <c r="B374" s="44"/>
      <c r="C374" s="44"/>
      <c r="D374" s="44"/>
      <c r="E374" s="51"/>
      <c r="F374" s="117"/>
      <c r="G374" s="22"/>
    </row>
    <row r="375" ht="15.75" customHeight="1">
      <c r="A375" s="135"/>
      <c r="B375" s="44"/>
      <c r="C375" s="44"/>
      <c r="D375" s="44"/>
      <c r="E375" s="51"/>
      <c r="F375" s="117"/>
      <c r="G375" s="22"/>
    </row>
    <row r="376" ht="15.75" customHeight="1">
      <c r="A376" s="135"/>
      <c r="B376" s="44"/>
      <c r="C376" s="44"/>
      <c r="D376" s="44"/>
      <c r="E376" s="51"/>
      <c r="F376" s="117"/>
      <c r="G376" s="22"/>
    </row>
    <row r="377" ht="15.75" customHeight="1">
      <c r="A377" s="135"/>
      <c r="B377" s="44"/>
      <c r="C377" s="44"/>
      <c r="D377" s="44"/>
      <c r="E377" s="51"/>
      <c r="F377" s="117"/>
      <c r="G377" s="22"/>
    </row>
    <row r="378" ht="15.75" customHeight="1">
      <c r="A378" s="135"/>
      <c r="B378" s="44"/>
      <c r="C378" s="44"/>
      <c r="D378" s="44"/>
      <c r="E378" s="51"/>
      <c r="F378" s="117"/>
      <c r="G378" s="22"/>
    </row>
    <row r="379" ht="15.75" customHeight="1">
      <c r="A379" s="135"/>
      <c r="B379" s="44"/>
      <c r="C379" s="44"/>
      <c r="D379" s="44"/>
      <c r="E379" s="51"/>
      <c r="F379" s="117"/>
      <c r="G379" s="22"/>
    </row>
    <row r="380" ht="15.75" customHeight="1">
      <c r="A380" s="135"/>
      <c r="B380" s="44"/>
      <c r="C380" s="44"/>
      <c r="D380" s="44"/>
      <c r="E380" s="51"/>
      <c r="F380" s="117"/>
      <c r="G380" s="22"/>
    </row>
    <row r="381" ht="15.75" customHeight="1">
      <c r="A381" s="135"/>
      <c r="B381" s="44"/>
      <c r="C381" s="44"/>
      <c r="D381" s="44"/>
      <c r="E381" s="51"/>
      <c r="F381" s="117"/>
      <c r="G381" s="22"/>
    </row>
    <row r="382" ht="15.75" customHeight="1">
      <c r="A382" s="135"/>
      <c r="B382" s="44"/>
      <c r="C382" s="44"/>
      <c r="D382" s="44"/>
      <c r="E382" s="51"/>
      <c r="F382" s="117"/>
      <c r="G382" s="22"/>
    </row>
    <row r="383" ht="15.75" customHeight="1">
      <c r="A383" s="135"/>
      <c r="B383" s="44"/>
      <c r="C383" s="44"/>
      <c r="D383" s="44"/>
      <c r="E383" s="51"/>
      <c r="F383" s="117"/>
      <c r="G383" s="22"/>
    </row>
    <row r="384" ht="15.75" customHeight="1">
      <c r="A384" s="135"/>
      <c r="B384" s="44"/>
      <c r="C384" s="44"/>
      <c r="D384" s="44"/>
      <c r="E384" s="51"/>
      <c r="F384" s="117"/>
      <c r="G384" s="22"/>
    </row>
    <row r="385" ht="15.75" customHeight="1">
      <c r="A385" s="135"/>
      <c r="B385" s="44"/>
      <c r="C385" s="44"/>
      <c r="D385" s="44"/>
      <c r="E385" s="51"/>
      <c r="F385" s="117"/>
      <c r="G385" s="22"/>
    </row>
    <row r="386" ht="15.75" customHeight="1">
      <c r="A386" s="135"/>
      <c r="B386" s="44"/>
      <c r="C386" s="44"/>
      <c r="D386" s="44"/>
      <c r="E386" s="51"/>
      <c r="F386" s="117"/>
      <c r="G386" s="22"/>
    </row>
    <row r="387" ht="15.75" customHeight="1">
      <c r="A387" s="135"/>
      <c r="B387" s="44"/>
      <c r="C387" s="44"/>
      <c r="D387" s="44"/>
      <c r="E387" s="51"/>
      <c r="F387" s="117"/>
      <c r="G387" s="22"/>
    </row>
    <row r="388" ht="15.75" customHeight="1">
      <c r="A388" s="135"/>
      <c r="B388" s="44"/>
      <c r="C388" s="44"/>
      <c r="D388" s="44"/>
      <c r="E388" s="51"/>
      <c r="F388" s="117"/>
      <c r="G388" s="22"/>
    </row>
    <row r="389" ht="15.75" customHeight="1">
      <c r="A389" s="135"/>
      <c r="B389" s="44"/>
      <c r="C389" s="44"/>
      <c r="D389" s="44"/>
      <c r="E389" s="51"/>
      <c r="F389" s="117"/>
      <c r="G389" s="22"/>
    </row>
    <row r="390" ht="15.75" customHeight="1">
      <c r="A390" s="135"/>
      <c r="B390" s="44"/>
      <c r="C390" s="44"/>
      <c r="D390" s="44"/>
      <c r="E390" s="51"/>
      <c r="F390" s="117"/>
      <c r="G390" s="22"/>
    </row>
    <row r="391" ht="15.75" customHeight="1">
      <c r="A391" s="135"/>
      <c r="B391" s="44"/>
      <c r="C391" s="44"/>
      <c r="D391" s="44"/>
      <c r="E391" s="51"/>
      <c r="F391" s="117"/>
      <c r="G391" s="22"/>
    </row>
    <row r="392" ht="15.75" customHeight="1">
      <c r="A392" s="135"/>
      <c r="B392" s="44"/>
      <c r="C392" s="44"/>
      <c r="D392" s="44"/>
      <c r="E392" s="51"/>
      <c r="F392" s="117"/>
      <c r="G392" s="22"/>
    </row>
    <row r="393" ht="15.75" customHeight="1">
      <c r="A393" s="135"/>
      <c r="B393" s="44"/>
      <c r="C393" s="44"/>
      <c r="D393" s="44"/>
      <c r="E393" s="51"/>
      <c r="F393" s="117"/>
      <c r="G393" s="22"/>
    </row>
    <row r="394" ht="15.75" customHeight="1">
      <c r="A394" s="135"/>
      <c r="B394" s="44"/>
      <c r="C394" s="44"/>
      <c r="D394" s="44"/>
      <c r="E394" s="51"/>
      <c r="F394" s="117"/>
      <c r="G394" s="22"/>
    </row>
    <row r="395" ht="15.75" customHeight="1">
      <c r="A395" s="135"/>
      <c r="B395" s="44"/>
      <c r="C395" s="44"/>
      <c r="D395" s="44"/>
      <c r="E395" s="51"/>
      <c r="F395" s="117"/>
      <c r="G395" s="22"/>
    </row>
    <row r="396" ht="15.75" customHeight="1">
      <c r="A396" s="135"/>
      <c r="B396" s="44"/>
      <c r="C396" s="44"/>
      <c r="D396" s="44"/>
      <c r="E396" s="51"/>
      <c r="F396" s="117"/>
      <c r="G396" s="22"/>
    </row>
    <row r="397" ht="15.75" customHeight="1">
      <c r="A397" s="135"/>
      <c r="B397" s="44"/>
      <c r="C397" s="44"/>
      <c r="D397" s="44"/>
      <c r="E397" s="51"/>
      <c r="F397" s="117"/>
      <c r="G397" s="22"/>
    </row>
    <row r="398" ht="15.75" customHeight="1">
      <c r="A398" s="135"/>
      <c r="B398" s="44"/>
      <c r="C398" s="44"/>
      <c r="D398" s="44"/>
      <c r="E398" s="51"/>
      <c r="F398" s="117"/>
      <c r="G398" s="22"/>
    </row>
    <row r="399" ht="15.75" customHeight="1">
      <c r="A399" s="135"/>
      <c r="B399" s="44"/>
      <c r="C399" s="44"/>
      <c r="D399" s="44"/>
      <c r="E399" s="51"/>
      <c r="F399" s="117"/>
      <c r="G399" s="22"/>
    </row>
    <row r="400" ht="15.75" customHeight="1">
      <c r="A400" s="135"/>
      <c r="B400" s="44"/>
      <c r="C400" s="44"/>
      <c r="D400" s="44"/>
      <c r="E400" s="51"/>
      <c r="F400" s="117"/>
      <c r="G400" s="22"/>
    </row>
    <row r="401" ht="15.75" customHeight="1">
      <c r="A401" s="135"/>
      <c r="B401" s="44"/>
      <c r="C401" s="44"/>
      <c r="D401" s="44"/>
      <c r="E401" s="51"/>
      <c r="F401" s="117"/>
      <c r="G401" s="22"/>
    </row>
    <row r="402" ht="15.75" customHeight="1">
      <c r="A402" s="135"/>
      <c r="B402" s="44"/>
      <c r="C402" s="44"/>
      <c r="D402" s="44"/>
      <c r="E402" s="51"/>
      <c r="F402" s="117"/>
      <c r="G402" s="22"/>
    </row>
    <row r="403" ht="15.75" customHeight="1">
      <c r="A403" s="135"/>
      <c r="B403" s="44"/>
      <c r="C403" s="44"/>
      <c r="D403" s="44"/>
      <c r="E403" s="51"/>
      <c r="F403" s="117"/>
      <c r="G403" s="22"/>
    </row>
    <row r="404" ht="15.75" customHeight="1">
      <c r="A404" s="135"/>
      <c r="B404" s="44"/>
      <c r="C404" s="44"/>
      <c r="D404" s="44"/>
      <c r="E404" s="51"/>
      <c r="F404" s="117"/>
      <c r="G404" s="22"/>
    </row>
    <row r="405" ht="15.75" customHeight="1">
      <c r="A405" s="135"/>
      <c r="B405" s="44"/>
      <c r="C405" s="44"/>
      <c r="D405" s="44"/>
      <c r="E405" s="51"/>
      <c r="F405" s="117"/>
      <c r="G405" s="22"/>
    </row>
    <row r="406" ht="15.75" customHeight="1">
      <c r="A406" s="135"/>
      <c r="B406" s="44"/>
      <c r="C406" s="44"/>
      <c r="D406" s="44"/>
      <c r="E406" s="51"/>
      <c r="F406" s="117"/>
      <c r="G406" s="22"/>
    </row>
    <row r="407" ht="15.75" customHeight="1">
      <c r="A407" s="135"/>
      <c r="B407" s="44"/>
      <c r="C407" s="44"/>
      <c r="D407" s="44"/>
      <c r="E407" s="51"/>
      <c r="F407" s="117"/>
      <c r="G407" s="22"/>
    </row>
    <row r="408" ht="15.75" customHeight="1">
      <c r="A408" s="135"/>
      <c r="B408" s="44"/>
      <c r="C408" s="44"/>
      <c r="D408" s="44"/>
      <c r="E408" s="51"/>
      <c r="F408" s="117"/>
      <c r="G408" s="22"/>
    </row>
    <row r="409" ht="15.75" customHeight="1">
      <c r="A409" s="135"/>
      <c r="B409" s="44"/>
      <c r="C409" s="44"/>
      <c r="D409" s="44"/>
      <c r="E409" s="51"/>
      <c r="F409" s="117"/>
      <c r="G409" s="22"/>
    </row>
    <row r="410" ht="15.75" customHeight="1">
      <c r="A410" s="135"/>
      <c r="B410" s="44"/>
      <c r="C410" s="44"/>
      <c r="D410" s="44"/>
      <c r="E410" s="51"/>
      <c r="F410" s="117"/>
      <c r="G410" s="22"/>
    </row>
    <row r="411" ht="15.75" customHeight="1">
      <c r="A411" s="135"/>
      <c r="B411" s="44"/>
      <c r="C411" s="44"/>
      <c r="D411" s="44"/>
      <c r="E411" s="51"/>
      <c r="F411" s="117"/>
      <c r="G411" s="22"/>
    </row>
    <row r="412" ht="15.75" customHeight="1">
      <c r="A412" s="135"/>
      <c r="B412" s="44"/>
      <c r="C412" s="44"/>
      <c r="D412" s="44"/>
      <c r="E412" s="51"/>
      <c r="F412" s="117"/>
      <c r="G412" s="22"/>
    </row>
    <row r="413" ht="15.75" customHeight="1">
      <c r="A413" s="135"/>
      <c r="B413" s="44"/>
      <c r="C413" s="44"/>
      <c r="D413" s="44"/>
      <c r="E413" s="51"/>
      <c r="F413" s="117"/>
      <c r="G413" s="22"/>
    </row>
    <row r="414" ht="15.75" customHeight="1">
      <c r="A414" s="135"/>
      <c r="B414" s="44"/>
      <c r="C414" s="44"/>
      <c r="D414" s="44"/>
      <c r="E414" s="51"/>
      <c r="F414" s="117"/>
      <c r="G414" s="22"/>
    </row>
    <row r="415" ht="15.75" customHeight="1">
      <c r="A415" s="135"/>
      <c r="B415" s="44"/>
      <c r="C415" s="44"/>
      <c r="D415" s="44"/>
      <c r="E415" s="51"/>
      <c r="F415" s="117"/>
      <c r="G415" s="22"/>
    </row>
    <row r="416" ht="15.75" customHeight="1">
      <c r="A416" s="135"/>
      <c r="B416" s="44"/>
      <c r="C416" s="44"/>
      <c r="D416" s="44"/>
      <c r="E416" s="51"/>
      <c r="F416" s="117"/>
      <c r="G416" s="22"/>
    </row>
    <row r="417" ht="15.75" customHeight="1">
      <c r="A417" s="135"/>
      <c r="B417" s="44"/>
      <c r="C417" s="44"/>
      <c r="D417" s="44"/>
      <c r="E417" s="51"/>
      <c r="F417" s="117"/>
      <c r="G417" s="22"/>
    </row>
    <row r="418" ht="15.75" customHeight="1">
      <c r="A418" s="135"/>
      <c r="B418" s="44"/>
      <c r="C418" s="44"/>
      <c r="D418" s="44"/>
      <c r="E418" s="51"/>
      <c r="F418" s="117"/>
      <c r="G418" s="22"/>
    </row>
    <row r="419" ht="15.75" customHeight="1">
      <c r="A419" s="135"/>
      <c r="B419" s="44"/>
      <c r="C419" s="44"/>
      <c r="D419" s="44"/>
      <c r="E419" s="51"/>
      <c r="F419" s="117"/>
      <c r="G419" s="22"/>
    </row>
    <row r="420" ht="15.75" customHeight="1">
      <c r="A420" s="135"/>
      <c r="B420" s="44"/>
      <c r="C420" s="44"/>
      <c r="D420" s="44"/>
      <c r="E420" s="51"/>
      <c r="F420" s="117"/>
      <c r="G420" s="22"/>
    </row>
    <row r="421" ht="15.75" customHeight="1">
      <c r="A421" s="135"/>
      <c r="B421" s="44"/>
      <c r="C421" s="44"/>
      <c r="D421" s="44"/>
      <c r="E421" s="51"/>
      <c r="F421" s="117"/>
      <c r="G421" s="22"/>
    </row>
    <row r="422" ht="15.75" customHeight="1">
      <c r="A422" s="135"/>
      <c r="B422" s="44"/>
      <c r="C422" s="44"/>
      <c r="D422" s="44"/>
      <c r="E422" s="51"/>
      <c r="F422" s="117"/>
      <c r="G422" s="22"/>
    </row>
    <row r="423" ht="15.75" customHeight="1">
      <c r="A423" s="135"/>
      <c r="B423" s="44"/>
      <c r="C423" s="44"/>
      <c r="D423" s="44"/>
      <c r="E423" s="51"/>
      <c r="F423" s="117"/>
      <c r="G423" s="22"/>
    </row>
    <row r="424" ht="15.75" customHeight="1">
      <c r="A424" s="135"/>
      <c r="B424" s="44"/>
      <c r="C424" s="44"/>
      <c r="D424" s="44"/>
      <c r="E424" s="51"/>
      <c r="F424" s="117"/>
      <c r="G424" s="22"/>
    </row>
    <row r="425" ht="15.75" customHeight="1">
      <c r="A425" s="135"/>
      <c r="B425" s="44"/>
      <c r="C425" s="44"/>
      <c r="D425" s="44"/>
      <c r="E425" s="51"/>
      <c r="F425" s="117"/>
      <c r="G425" s="22"/>
    </row>
    <row r="426" ht="15.75" customHeight="1">
      <c r="A426" s="135"/>
      <c r="B426" s="44"/>
      <c r="C426" s="44"/>
      <c r="D426" s="44"/>
      <c r="E426" s="51"/>
      <c r="F426" s="117"/>
      <c r="G426" s="22"/>
    </row>
    <row r="427" ht="15.75" customHeight="1">
      <c r="A427" s="135"/>
      <c r="B427" s="44"/>
      <c r="C427" s="44"/>
      <c r="D427" s="44"/>
      <c r="E427" s="51"/>
      <c r="F427" s="117"/>
      <c r="G427" s="22"/>
    </row>
    <row r="428" ht="15.75" customHeight="1">
      <c r="A428" s="135"/>
      <c r="B428" s="44"/>
      <c r="C428" s="44"/>
      <c r="D428" s="44"/>
      <c r="E428" s="51"/>
      <c r="F428" s="117"/>
      <c r="G428" s="22"/>
    </row>
    <row r="429" ht="15.75" customHeight="1">
      <c r="A429" s="135"/>
      <c r="B429" s="44"/>
      <c r="C429" s="44"/>
      <c r="D429" s="44"/>
      <c r="E429" s="51"/>
      <c r="F429" s="117"/>
      <c r="G429" s="22"/>
    </row>
    <row r="430" ht="15.75" customHeight="1">
      <c r="A430" s="135"/>
      <c r="B430" s="44"/>
      <c r="C430" s="44"/>
      <c r="D430" s="44"/>
      <c r="E430" s="51"/>
      <c r="F430" s="117"/>
      <c r="G430" s="22"/>
    </row>
    <row r="431" ht="15.75" customHeight="1">
      <c r="A431" s="135"/>
      <c r="B431" s="44"/>
      <c r="C431" s="44"/>
      <c r="D431" s="44"/>
      <c r="E431" s="51"/>
      <c r="F431" s="117"/>
      <c r="G431" s="22"/>
    </row>
    <row r="432" ht="15.75" customHeight="1">
      <c r="A432" s="135"/>
      <c r="B432" s="44"/>
      <c r="C432" s="44"/>
      <c r="D432" s="44"/>
      <c r="E432" s="51"/>
      <c r="F432" s="117"/>
      <c r="G432" s="22"/>
    </row>
    <row r="433" ht="15.75" customHeight="1">
      <c r="A433" s="135"/>
      <c r="B433" s="44"/>
      <c r="C433" s="44"/>
      <c r="D433" s="44"/>
      <c r="E433" s="51"/>
      <c r="F433" s="117"/>
      <c r="G433" s="22"/>
    </row>
    <row r="434" ht="15.75" customHeight="1">
      <c r="A434" s="135"/>
      <c r="B434" s="44"/>
      <c r="C434" s="44"/>
      <c r="D434" s="44"/>
      <c r="E434" s="51"/>
      <c r="F434" s="117"/>
      <c r="G434" s="22"/>
    </row>
    <row r="435" ht="15.75" customHeight="1">
      <c r="A435" s="135"/>
      <c r="B435" s="44"/>
      <c r="C435" s="44"/>
      <c r="D435" s="44"/>
      <c r="E435" s="51"/>
      <c r="F435" s="117"/>
      <c r="G435" s="22"/>
    </row>
    <row r="436" ht="15.75" customHeight="1">
      <c r="A436" s="135"/>
      <c r="B436" s="44"/>
      <c r="C436" s="44"/>
      <c r="D436" s="44"/>
      <c r="E436" s="51"/>
      <c r="F436" s="117"/>
      <c r="G436" s="22"/>
    </row>
    <row r="437" ht="15.75" customHeight="1">
      <c r="A437" s="135"/>
      <c r="B437" s="44"/>
      <c r="C437" s="44"/>
      <c r="D437" s="44"/>
      <c r="E437" s="51"/>
      <c r="F437" s="117"/>
      <c r="G437" s="22"/>
    </row>
    <row r="438" ht="15.75" customHeight="1">
      <c r="A438" s="135"/>
      <c r="B438" s="44"/>
      <c r="C438" s="44"/>
      <c r="D438" s="44"/>
      <c r="E438" s="51"/>
      <c r="F438" s="117"/>
      <c r="G438" s="22"/>
    </row>
    <row r="439" ht="15.75" customHeight="1">
      <c r="A439" s="135"/>
      <c r="B439" s="44"/>
      <c r="C439" s="44"/>
      <c r="D439" s="44"/>
      <c r="E439" s="51"/>
      <c r="F439" s="117"/>
      <c r="G439" s="22"/>
    </row>
    <row r="440" ht="15.75" customHeight="1">
      <c r="A440" s="135"/>
      <c r="B440" s="44"/>
      <c r="C440" s="44"/>
      <c r="D440" s="44"/>
      <c r="E440" s="51"/>
      <c r="F440" s="117"/>
      <c r="G440" s="22"/>
    </row>
    <row r="441" ht="15.75" customHeight="1">
      <c r="A441" s="135"/>
      <c r="B441" s="44"/>
      <c r="C441" s="44"/>
      <c r="D441" s="44"/>
      <c r="E441" s="51"/>
      <c r="F441" s="117"/>
      <c r="G441" s="22"/>
    </row>
    <row r="442" ht="15.75" customHeight="1">
      <c r="A442" s="135"/>
      <c r="B442" s="44"/>
      <c r="C442" s="44"/>
      <c r="D442" s="44"/>
      <c r="E442" s="51"/>
      <c r="F442" s="117"/>
      <c r="G442" s="22"/>
    </row>
    <row r="443" ht="15.75" customHeight="1">
      <c r="A443" s="135"/>
      <c r="B443" s="44"/>
      <c r="C443" s="44"/>
      <c r="D443" s="44"/>
      <c r="E443" s="51"/>
      <c r="F443" s="117"/>
      <c r="G443" s="22"/>
    </row>
    <row r="444" ht="15.75" customHeight="1">
      <c r="A444" s="135"/>
      <c r="B444" s="44"/>
      <c r="C444" s="44"/>
      <c r="D444" s="44"/>
      <c r="E444" s="51"/>
      <c r="F444" s="117"/>
      <c r="G444" s="22"/>
    </row>
    <row r="445" ht="15.75" customHeight="1">
      <c r="A445" s="135"/>
      <c r="B445" s="44"/>
      <c r="C445" s="44"/>
      <c r="D445" s="44"/>
      <c r="E445" s="51"/>
      <c r="F445" s="117"/>
      <c r="G445" s="22"/>
    </row>
    <row r="446" ht="15.75" customHeight="1">
      <c r="A446" s="135"/>
      <c r="B446" s="44"/>
      <c r="C446" s="44"/>
      <c r="D446" s="44"/>
      <c r="E446" s="51"/>
      <c r="F446" s="117"/>
      <c r="G446" s="22"/>
    </row>
    <row r="447" ht="15.75" customHeight="1">
      <c r="A447" s="135"/>
      <c r="B447" s="44"/>
      <c r="C447" s="44"/>
      <c r="D447" s="44"/>
      <c r="E447" s="51"/>
      <c r="F447" s="117"/>
      <c r="G447" s="22"/>
    </row>
    <row r="448" ht="15.75" customHeight="1">
      <c r="A448" s="135"/>
      <c r="B448" s="44"/>
      <c r="C448" s="44"/>
      <c r="D448" s="44"/>
      <c r="E448" s="51"/>
      <c r="F448" s="117"/>
      <c r="G448" s="22"/>
    </row>
    <row r="449" ht="15.75" customHeight="1">
      <c r="A449" s="135"/>
      <c r="B449" s="44"/>
      <c r="C449" s="44"/>
      <c r="D449" s="44"/>
      <c r="E449" s="51"/>
      <c r="F449" s="117"/>
      <c r="G449" s="22"/>
    </row>
    <row r="450" ht="15.75" customHeight="1">
      <c r="A450" s="135"/>
      <c r="B450" s="44"/>
      <c r="C450" s="44"/>
      <c r="D450" s="44"/>
      <c r="E450" s="51"/>
      <c r="F450" s="117"/>
      <c r="G450" s="22"/>
    </row>
    <row r="451" ht="15.75" customHeight="1">
      <c r="A451" s="135"/>
      <c r="B451" s="44"/>
      <c r="C451" s="44"/>
      <c r="D451" s="44"/>
      <c r="E451" s="51"/>
      <c r="F451" s="117"/>
      <c r="G451" s="22"/>
    </row>
    <row r="452" ht="15.75" customHeight="1">
      <c r="A452" s="135"/>
      <c r="B452" s="44"/>
      <c r="C452" s="44"/>
      <c r="D452" s="44"/>
      <c r="E452" s="51"/>
      <c r="F452" s="117"/>
      <c r="G452" s="22"/>
    </row>
    <row r="453" ht="15.75" customHeight="1">
      <c r="A453" s="135"/>
      <c r="B453" s="44"/>
      <c r="C453" s="44"/>
      <c r="D453" s="44"/>
      <c r="E453" s="51"/>
      <c r="F453" s="117"/>
      <c r="G453" s="22"/>
    </row>
    <row r="454" ht="15.75" customHeight="1">
      <c r="A454" s="135"/>
      <c r="B454" s="44"/>
      <c r="C454" s="44"/>
      <c r="D454" s="44"/>
      <c r="E454" s="51"/>
      <c r="F454" s="117"/>
      <c r="G454" s="22"/>
    </row>
    <row r="455" ht="15.75" customHeight="1">
      <c r="A455" s="135"/>
      <c r="B455" s="44"/>
      <c r="C455" s="44"/>
      <c r="D455" s="44"/>
      <c r="E455" s="51"/>
      <c r="F455" s="117"/>
      <c r="G455" s="22"/>
    </row>
    <row r="456" ht="15.75" customHeight="1">
      <c r="A456" s="135"/>
      <c r="B456" s="44"/>
      <c r="C456" s="44"/>
      <c r="D456" s="44"/>
      <c r="E456" s="51"/>
      <c r="F456" s="117"/>
      <c r="G456" s="22"/>
    </row>
    <row r="457" ht="15.75" customHeight="1">
      <c r="A457" s="135"/>
      <c r="B457" s="44"/>
      <c r="C457" s="44"/>
      <c r="D457" s="44"/>
      <c r="E457" s="51"/>
      <c r="F457" s="117"/>
      <c r="G457" s="22"/>
    </row>
    <row r="458" ht="15.75" customHeight="1">
      <c r="A458" s="135"/>
      <c r="B458" s="44"/>
      <c r="C458" s="44"/>
      <c r="D458" s="44"/>
      <c r="E458" s="51"/>
      <c r="F458" s="117"/>
      <c r="G458" s="22"/>
    </row>
    <row r="459" ht="15.75" customHeight="1">
      <c r="A459" s="135"/>
      <c r="B459" s="44"/>
      <c r="C459" s="44"/>
      <c r="D459" s="44"/>
      <c r="E459" s="51"/>
      <c r="F459" s="117"/>
      <c r="G459" s="22"/>
    </row>
    <row r="460" ht="15.75" customHeight="1">
      <c r="A460" s="135"/>
      <c r="B460" s="44"/>
      <c r="C460" s="44"/>
      <c r="D460" s="44"/>
      <c r="E460" s="51"/>
      <c r="F460" s="117"/>
      <c r="G460" s="22"/>
    </row>
    <row r="461" ht="15.75" customHeight="1">
      <c r="A461" s="135"/>
      <c r="B461" s="44"/>
      <c r="C461" s="44"/>
      <c r="D461" s="44"/>
      <c r="E461" s="51"/>
      <c r="F461" s="117"/>
      <c r="G461" s="22"/>
    </row>
    <row r="462" ht="15.75" customHeight="1">
      <c r="A462" s="135"/>
      <c r="B462" s="44"/>
      <c r="C462" s="44"/>
      <c r="D462" s="44"/>
      <c r="E462" s="51"/>
      <c r="F462" s="117"/>
      <c r="G462" s="22"/>
    </row>
    <row r="463" ht="15.75" customHeight="1">
      <c r="A463" s="135"/>
      <c r="B463" s="44"/>
      <c r="C463" s="44"/>
      <c r="D463" s="44"/>
      <c r="E463" s="51"/>
      <c r="F463" s="117"/>
      <c r="G463" s="22"/>
    </row>
    <row r="464" ht="15.75" customHeight="1">
      <c r="A464" s="135"/>
      <c r="B464" s="44"/>
      <c r="C464" s="44"/>
      <c r="D464" s="44"/>
      <c r="E464" s="51"/>
      <c r="F464" s="117"/>
      <c r="G464" s="22"/>
    </row>
    <row r="465" ht="15.75" customHeight="1">
      <c r="A465" s="135"/>
      <c r="B465" s="44"/>
      <c r="C465" s="44"/>
      <c r="D465" s="44"/>
      <c r="E465" s="51"/>
      <c r="F465" s="117"/>
      <c r="G465" s="22"/>
    </row>
    <row r="466" ht="15.75" customHeight="1">
      <c r="A466" s="135"/>
      <c r="B466" s="44"/>
      <c r="C466" s="44"/>
      <c r="D466" s="44"/>
      <c r="E466" s="51"/>
      <c r="F466" s="117"/>
      <c r="G466" s="22"/>
    </row>
    <row r="467" ht="15.75" customHeight="1">
      <c r="A467" s="135"/>
      <c r="B467" s="44"/>
      <c r="C467" s="44"/>
      <c r="D467" s="44"/>
      <c r="E467" s="51"/>
      <c r="F467" s="117"/>
      <c r="G467" s="22"/>
    </row>
    <row r="468" ht="15.75" customHeight="1">
      <c r="A468" s="135"/>
      <c r="B468" s="44"/>
      <c r="C468" s="44"/>
      <c r="D468" s="44"/>
      <c r="E468" s="51"/>
      <c r="F468" s="117"/>
      <c r="G468" s="22"/>
    </row>
    <row r="469" ht="15.75" customHeight="1">
      <c r="A469" s="135"/>
      <c r="B469" s="44"/>
      <c r="C469" s="44"/>
      <c r="D469" s="44"/>
      <c r="E469" s="51"/>
      <c r="F469" s="117"/>
      <c r="G469" s="22"/>
    </row>
    <row r="470" ht="15.75" customHeight="1">
      <c r="A470" s="135"/>
      <c r="B470" s="44"/>
      <c r="C470" s="44"/>
      <c r="D470" s="44"/>
      <c r="E470" s="51"/>
      <c r="F470" s="117"/>
      <c r="G470" s="22"/>
    </row>
    <row r="471" ht="15.75" customHeight="1">
      <c r="A471" s="135"/>
      <c r="B471" s="44"/>
      <c r="C471" s="44"/>
      <c r="D471" s="44"/>
      <c r="E471" s="51"/>
      <c r="F471" s="117"/>
      <c r="G471" s="22"/>
    </row>
    <row r="472" ht="15.75" customHeight="1">
      <c r="A472" s="135"/>
      <c r="B472" s="44"/>
      <c r="C472" s="44"/>
      <c r="D472" s="44"/>
      <c r="E472" s="51"/>
      <c r="F472" s="117"/>
      <c r="G472" s="22"/>
    </row>
    <row r="473" ht="15.75" customHeight="1">
      <c r="A473" s="135"/>
      <c r="B473" s="44"/>
      <c r="C473" s="44"/>
      <c r="D473" s="44"/>
      <c r="E473" s="51"/>
      <c r="F473" s="117"/>
      <c r="G473" s="22"/>
    </row>
    <row r="474" ht="15.75" customHeight="1">
      <c r="A474" s="135"/>
      <c r="B474" s="44"/>
      <c r="C474" s="44"/>
      <c r="D474" s="44"/>
      <c r="E474" s="51"/>
      <c r="F474" s="117"/>
      <c r="G474" s="22"/>
    </row>
    <row r="475" ht="15.75" customHeight="1">
      <c r="A475" s="135"/>
      <c r="B475" s="44"/>
      <c r="C475" s="44"/>
      <c r="D475" s="44"/>
      <c r="E475" s="51"/>
      <c r="F475" s="117"/>
      <c r="G475" s="22"/>
    </row>
    <row r="476" ht="15.75" customHeight="1">
      <c r="A476" s="135"/>
      <c r="B476" s="44"/>
      <c r="C476" s="44"/>
      <c r="D476" s="44"/>
      <c r="E476" s="51"/>
      <c r="F476" s="117"/>
      <c r="G476" s="22"/>
    </row>
    <row r="477" ht="15.75" customHeight="1">
      <c r="A477" s="135"/>
      <c r="B477" s="44"/>
      <c r="C477" s="44"/>
      <c r="D477" s="44"/>
      <c r="E477" s="51"/>
      <c r="F477" s="117"/>
      <c r="G477" s="22"/>
    </row>
    <row r="478" ht="15.75" customHeight="1">
      <c r="A478" s="135"/>
      <c r="B478" s="44"/>
      <c r="C478" s="44"/>
      <c r="D478" s="44"/>
      <c r="E478" s="51"/>
      <c r="F478" s="117"/>
      <c r="G478" s="22"/>
    </row>
    <row r="479" ht="15.75" customHeight="1">
      <c r="A479" s="135"/>
      <c r="B479" s="44"/>
      <c r="C479" s="44"/>
      <c r="D479" s="44"/>
      <c r="E479" s="51"/>
      <c r="F479" s="117"/>
      <c r="G479" s="22"/>
    </row>
    <row r="480" ht="15.75" customHeight="1">
      <c r="A480" s="135"/>
      <c r="B480" s="44"/>
      <c r="C480" s="44"/>
      <c r="D480" s="44"/>
      <c r="E480" s="51"/>
      <c r="F480" s="117"/>
      <c r="G480" s="22"/>
    </row>
    <row r="481" ht="15.75" customHeight="1">
      <c r="A481" s="135"/>
      <c r="B481" s="44"/>
      <c r="C481" s="44"/>
      <c r="D481" s="44"/>
      <c r="E481" s="51"/>
      <c r="F481" s="117"/>
      <c r="G481" s="22"/>
    </row>
    <row r="482" ht="15.75" customHeight="1">
      <c r="A482" s="135"/>
      <c r="B482" s="44"/>
      <c r="C482" s="44"/>
      <c r="D482" s="44"/>
      <c r="E482" s="51"/>
      <c r="F482" s="117"/>
      <c r="G482" s="22"/>
    </row>
    <row r="483" ht="15.75" customHeight="1">
      <c r="A483" s="135"/>
      <c r="B483" s="44"/>
      <c r="C483" s="44"/>
      <c r="D483" s="44"/>
      <c r="E483" s="51"/>
      <c r="F483" s="117"/>
      <c r="G483" s="22"/>
    </row>
    <row r="484" ht="15.75" customHeight="1">
      <c r="A484" s="135"/>
      <c r="B484" s="44"/>
      <c r="C484" s="44"/>
      <c r="D484" s="44"/>
      <c r="E484" s="51"/>
      <c r="F484" s="117"/>
      <c r="G484" s="22"/>
    </row>
    <row r="485" ht="15.75" customHeight="1">
      <c r="A485" s="135"/>
      <c r="B485" s="44"/>
      <c r="C485" s="44"/>
      <c r="D485" s="44"/>
      <c r="E485" s="51"/>
      <c r="F485" s="117"/>
      <c r="G485" s="22"/>
    </row>
    <row r="486" ht="15.75" customHeight="1">
      <c r="A486" s="135"/>
      <c r="B486" s="44"/>
      <c r="C486" s="44"/>
      <c r="D486" s="44"/>
      <c r="E486" s="51"/>
      <c r="F486" s="117"/>
      <c r="G486" s="22"/>
    </row>
    <row r="487" ht="15.75" customHeight="1">
      <c r="A487" s="135"/>
      <c r="B487" s="44"/>
      <c r="C487" s="44"/>
      <c r="D487" s="44"/>
      <c r="E487" s="51"/>
      <c r="F487" s="117"/>
      <c r="G487" s="22"/>
    </row>
    <row r="488" ht="15.75" customHeight="1">
      <c r="A488" s="135"/>
      <c r="B488" s="44"/>
      <c r="C488" s="44"/>
      <c r="D488" s="44"/>
      <c r="E488" s="51"/>
      <c r="F488" s="117"/>
      <c r="G488" s="22"/>
    </row>
    <row r="489" ht="15.75" customHeight="1">
      <c r="A489" s="135"/>
      <c r="B489" s="44"/>
      <c r="C489" s="44"/>
      <c r="D489" s="44"/>
      <c r="E489" s="51"/>
      <c r="F489" s="117"/>
      <c r="G489" s="22"/>
    </row>
    <row r="490" ht="15.75" customHeight="1">
      <c r="A490" s="135"/>
      <c r="B490" s="44"/>
      <c r="C490" s="44"/>
      <c r="D490" s="44"/>
      <c r="E490" s="51"/>
      <c r="F490" s="117"/>
      <c r="G490" s="22"/>
    </row>
    <row r="491" ht="15.75" customHeight="1">
      <c r="A491" s="135"/>
      <c r="B491" s="44"/>
      <c r="C491" s="44"/>
      <c r="D491" s="44"/>
      <c r="E491" s="51"/>
      <c r="F491" s="117"/>
      <c r="G491" s="22"/>
    </row>
    <row r="492" ht="15.75" customHeight="1">
      <c r="A492" s="135"/>
      <c r="B492" s="44"/>
      <c r="C492" s="44"/>
      <c r="D492" s="44"/>
      <c r="E492" s="51"/>
      <c r="F492" s="117"/>
      <c r="G492" s="22"/>
    </row>
    <row r="493" ht="15.75" customHeight="1">
      <c r="A493" s="135"/>
      <c r="B493" s="44"/>
      <c r="C493" s="44"/>
      <c r="D493" s="44"/>
      <c r="E493" s="51"/>
      <c r="F493" s="117"/>
      <c r="G493" s="22"/>
    </row>
    <row r="494" ht="15.75" customHeight="1">
      <c r="A494" s="135"/>
      <c r="B494" s="44"/>
      <c r="C494" s="44"/>
      <c r="D494" s="44"/>
      <c r="E494" s="51"/>
      <c r="F494" s="117"/>
      <c r="G494" s="22"/>
    </row>
    <row r="495" ht="15.75" customHeight="1">
      <c r="A495" s="135"/>
      <c r="B495" s="44"/>
      <c r="C495" s="44"/>
      <c r="D495" s="44"/>
      <c r="E495" s="51"/>
      <c r="F495" s="117"/>
      <c r="G495" s="22"/>
    </row>
    <row r="496" ht="15.75" customHeight="1">
      <c r="A496" s="135"/>
      <c r="B496" s="44"/>
      <c r="C496" s="44"/>
      <c r="D496" s="44"/>
      <c r="E496" s="51"/>
      <c r="F496" s="117"/>
      <c r="G496" s="22"/>
    </row>
    <row r="497" ht="15.75" customHeight="1">
      <c r="A497" s="135"/>
      <c r="B497" s="44"/>
      <c r="C497" s="44"/>
      <c r="D497" s="44"/>
      <c r="E497" s="51"/>
      <c r="F497" s="117"/>
      <c r="G497" s="22"/>
    </row>
    <row r="498" ht="15.75" customHeight="1">
      <c r="A498" s="135"/>
      <c r="B498" s="44"/>
      <c r="C498" s="44"/>
      <c r="D498" s="44"/>
      <c r="E498" s="51"/>
      <c r="F498" s="117"/>
      <c r="G498" s="22"/>
    </row>
    <row r="499" ht="15.75" customHeight="1">
      <c r="A499" s="135"/>
      <c r="B499" s="44"/>
      <c r="C499" s="44"/>
      <c r="D499" s="44"/>
      <c r="E499" s="51"/>
      <c r="F499" s="117"/>
      <c r="G499" s="22"/>
    </row>
    <row r="500" ht="15.75" customHeight="1">
      <c r="A500" s="135"/>
      <c r="B500" s="44"/>
      <c r="C500" s="44"/>
      <c r="D500" s="44"/>
      <c r="E500" s="51"/>
      <c r="F500" s="117"/>
      <c r="G500" s="22"/>
    </row>
    <row r="501" ht="15.75" customHeight="1">
      <c r="A501" s="135"/>
      <c r="B501" s="44"/>
      <c r="C501" s="44"/>
      <c r="D501" s="44"/>
      <c r="E501" s="51"/>
      <c r="F501" s="117"/>
      <c r="G501" s="22"/>
    </row>
    <row r="502" ht="15.75" customHeight="1">
      <c r="A502" s="135"/>
      <c r="B502" s="44"/>
      <c r="C502" s="44"/>
      <c r="D502" s="44"/>
      <c r="E502" s="51"/>
      <c r="F502" s="117"/>
      <c r="G502" s="22"/>
    </row>
    <row r="503" ht="15.75" customHeight="1">
      <c r="A503" s="135"/>
      <c r="B503" s="44"/>
      <c r="C503" s="44"/>
      <c r="D503" s="44"/>
      <c r="E503" s="51"/>
      <c r="F503" s="117"/>
      <c r="G503" s="22"/>
    </row>
    <row r="504" ht="15.75" customHeight="1">
      <c r="A504" s="135"/>
      <c r="B504" s="44"/>
      <c r="C504" s="44"/>
      <c r="D504" s="44"/>
      <c r="E504" s="51"/>
      <c r="F504" s="117"/>
      <c r="G504" s="22"/>
    </row>
    <row r="505" ht="15.75" customHeight="1">
      <c r="A505" s="135"/>
      <c r="B505" s="44"/>
      <c r="C505" s="44"/>
      <c r="D505" s="44"/>
      <c r="E505" s="51"/>
      <c r="F505" s="117"/>
      <c r="G505" s="22"/>
    </row>
    <row r="506" ht="15.75" customHeight="1">
      <c r="A506" s="135"/>
      <c r="B506" s="44"/>
      <c r="C506" s="44"/>
      <c r="D506" s="44"/>
      <c r="E506" s="51"/>
      <c r="F506" s="117"/>
      <c r="G506" s="22"/>
    </row>
    <row r="507" ht="15.75" customHeight="1">
      <c r="A507" s="135"/>
      <c r="B507" s="44"/>
      <c r="C507" s="44"/>
      <c r="D507" s="44"/>
      <c r="E507" s="51"/>
      <c r="F507" s="117"/>
      <c r="G507" s="22"/>
    </row>
    <row r="508" ht="15.75" customHeight="1">
      <c r="A508" s="135"/>
      <c r="B508" s="44"/>
      <c r="C508" s="44"/>
      <c r="D508" s="44"/>
      <c r="E508" s="51"/>
      <c r="F508" s="117"/>
      <c r="G508" s="22"/>
    </row>
    <row r="509" ht="15.75" customHeight="1">
      <c r="A509" s="135"/>
      <c r="B509" s="44"/>
      <c r="C509" s="44"/>
      <c r="D509" s="44"/>
      <c r="E509" s="51"/>
      <c r="F509" s="117"/>
      <c r="G509" s="22"/>
    </row>
    <row r="510" ht="15.75" customHeight="1">
      <c r="A510" s="135"/>
      <c r="B510" s="44"/>
      <c r="C510" s="44"/>
      <c r="D510" s="44"/>
      <c r="E510" s="51"/>
      <c r="F510" s="117"/>
      <c r="G510" s="22"/>
    </row>
    <row r="511" ht="15.75" customHeight="1">
      <c r="A511" s="135"/>
      <c r="B511" s="44"/>
      <c r="C511" s="44"/>
      <c r="D511" s="44"/>
      <c r="E511" s="51"/>
      <c r="F511" s="117"/>
      <c r="G511" s="22"/>
    </row>
    <row r="512" ht="15.75" customHeight="1">
      <c r="A512" s="135"/>
      <c r="B512" s="44"/>
      <c r="C512" s="44"/>
      <c r="D512" s="44"/>
      <c r="E512" s="51"/>
      <c r="F512" s="117"/>
      <c r="G512" s="22"/>
    </row>
    <row r="513" ht="15.75" customHeight="1">
      <c r="A513" s="135"/>
      <c r="B513" s="44"/>
      <c r="C513" s="44"/>
      <c r="D513" s="44"/>
      <c r="E513" s="51"/>
      <c r="F513" s="117"/>
      <c r="G513" s="22"/>
    </row>
    <row r="514" ht="15.75" customHeight="1">
      <c r="A514" s="135"/>
      <c r="B514" s="44"/>
      <c r="C514" s="44"/>
      <c r="D514" s="44"/>
      <c r="E514" s="51"/>
      <c r="F514" s="117"/>
      <c r="G514" s="22"/>
    </row>
    <row r="515" ht="15.75" customHeight="1">
      <c r="A515" s="135"/>
      <c r="B515" s="44"/>
      <c r="C515" s="44"/>
      <c r="D515" s="44"/>
      <c r="E515" s="51"/>
      <c r="F515" s="117"/>
      <c r="G515" s="22"/>
    </row>
    <row r="516" ht="15.75" customHeight="1">
      <c r="A516" s="135"/>
      <c r="B516" s="44"/>
      <c r="C516" s="44"/>
      <c r="D516" s="44"/>
      <c r="E516" s="51"/>
      <c r="F516" s="117"/>
      <c r="G516" s="22"/>
    </row>
    <row r="517" ht="15.75" customHeight="1">
      <c r="A517" s="135"/>
      <c r="B517" s="44"/>
      <c r="C517" s="44"/>
      <c r="D517" s="44"/>
      <c r="E517" s="51"/>
      <c r="F517" s="117"/>
      <c r="G517" s="22"/>
    </row>
    <row r="518" ht="15.75" customHeight="1">
      <c r="A518" s="135"/>
      <c r="B518" s="44"/>
      <c r="C518" s="44"/>
      <c r="D518" s="44"/>
      <c r="E518" s="51"/>
      <c r="F518" s="117"/>
      <c r="G518" s="22"/>
    </row>
    <row r="519" ht="15.75" customHeight="1">
      <c r="A519" s="135"/>
      <c r="B519" s="44"/>
      <c r="C519" s="44"/>
      <c r="D519" s="44"/>
      <c r="E519" s="51"/>
      <c r="F519" s="117"/>
      <c r="G519" s="22"/>
    </row>
    <row r="520" ht="15.75" customHeight="1">
      <c r="A520" s="135"/>
      <c r="B520" s="44"/>
      <c r="C520" s="44"/>
      <c r="D520" s="44"/>
      <c r="E520" s="51"/>
      <c r="F520" s="117"/>
      <c r="G520" s="22"/>
    </row>
    <row r="521" ht="15.75" customHeight="1">
      <c r="A521" s="135"/>
      <c r="B521" s="44"/>
      <c r="C521" s="44"/>
      <c r="D521" s="44"/>
      <c r="E521" s="51"/>
      <c r="F521" s="117"/>
      <c r="G521" s="22"/>
    </row>
    <row r="522" ht="15.75" customHeight="1">
      <c r="A522" s="135"/>
      <c r="B522" s="44"/>
      <c r="C522" s="44"/>
      <c r="D522" s="44"/>
      <c r="E522" s="51"/>
      <c r="F522" s="117"/>
      <c r="G522" s="22"/>
    </row>
    <row r="523" ht="15.75" customHeight="1">
      <c r="A523" s="135"/>
      <c r="B523" s="44"/>
      <c r="C523" s="44"/>
      <c r="D523" s="44"/>
      <c r="E523" s="51"/>
      <c r="F523" s="117"/>
      <c r="G523" s="22"/>
    </row>
    <row r="524" ht="15.75" customHeight="1">
      <c r="A524" s="135"/>
      <c r="B524" s="44"/>
      <c r="C524" s="44"/>
      <c r="D524" s="44"/>
      <c r="E524" s="51"/>
      <c r="F524" s="117"/>
      <c r="G524" s="22"/>
    </row>
    <row r="525" ht="15.75" customHeight="1">
      <c r="A525" s="135"/>
      <c r="B525" s="44"/>
      <c r="C525" s="44"/>
      <c r="D525" s="44"/>
      <c r="E525" s="51"/>
      <c r="F525" s="117"/>
      <c r="G525" s="22"/>
    </row>
    <row r="526" ht="15.75" customHeight="1">
      <c r="A526" s="135"/>
      <c r="B526" s="44"/>
      <c r="C526" s="44"/>
      <c r="D526" s="44"/>
      <c r="E526" s="51"/>
      <c r="F526" s="117"/>
      <c r="G526" s="22"/>
    </row>
    <row r="527" ht="15.75" customHeight="1">
      <c r="A527" s="135"/>
      <c r="B527" s="44"/>
      <c r="C527" s="44"/>
      <c r="D527" s="44"/>
      <c r="E527" s="51"/>
      <c r="F527" s="117"/>
      <c r="G527" s="22"/>
    </row>
    <row r="528" ht="15.75" customHeight="1">
      <c r="A528" s="135"/>
      <c r="B528" s="44"/>
      <c r="C528" s="44"/>
      <c r="D528" s="44"/>
      <c r="E528" s="51"/>
      <c r="F528" s="117"/>
      <c r="G528" s="22"/>
    </row>
    <row r="529" ht="15.75" customHeight="1">
      <c r="A529" s="135"/>
      <c r="B529" s="44"/>
      <c r="C529" s="44"/>
      <c r="D529" s="44"/>
      <c r="E529" s="51"/>
      <c r="F529" s="117"/>
      <c r="G529" s="22"/>
    </row>
    <row r="530" ht="15.75" customHeight="1">
      <c r="A530" s="135"/>
      <c r="B530" s="44"/>
      <c r="C530" s="44"/>
      <c r="D530" s="44"/>
      <c r="E530" s="51"/>
      <c r="F530" s="117"/>
      <c r="G530" s="22"/>
    </row>
    <row r="531" ht="15.75" customHeight="1">
      <c r="A531" s="135"/>
      <c r="B531" s="44"/>
      <c r="C531" s="44"/>
      <c r="D531" s="44"/>
      <c r="E531" s="51"/>
      <c r="F531" s="117"/>
      <c r="G531" s="22"/>
    </row>
    <row r="532" ht="15.75" customHeight="1">
      <c r="A532" s="135"/>
      <c r="B532" s="44"/>
      <c r="C532" s="44"/>
      <c r="D532" s="44"/>
      <c r="E532" s="51"/>
      <c r="F532" s="117"/>
      <c r="G532" s="22"/>
    </row>
    <row r="533" ht="15.75" customHeight="1">
      <c r="A533" s="135"/>
      <c r="B533" s="44"/>
      <c r="C533" s="44"/>
      <c r="D533" s="44"/>
      <c r="E533" s="51"/>
      <c r="F533" s="117"/>
      <c r="G533" s="22"/>
    </row>
    <row r="534" ht="15.75" customHeight="1">
      <c r="A534" s="135"/>
      <c r="B534" s="44"/>
      <c r="C534" s="44"/>
      <c r="D534" s="44"/>
      <c r="E534" s="51"/>
      <c r="F534" s="117"/>
      <c r="G534" s="22"/>
    </row>
    <row r="535" ht="15.75" customHeight="1">
      <c r="A535" s="135"/>
      <c r="B535" s="44"/>
      <c r="C535" s="44"/>
      <c r="D535" s="44"/>
      <c r="E535" s="51"/>
      <c r="F535" s="117"/>
      <c r="G535" s="22"/>
    </row>
    <row r="536" ht="15.75" customHeight="1">
      <c r="A536" s="135"/>
      <c r="B536" s="44"/>
      <c r="C536" s="44"/>
      <c r="D536" s="44"/>
      <c r="E536" s="51"/>
      <c r="F536" s="117"/>
      <c r="G536" s="22"/>
    </row>
    <row r="537" ht="15.75" customHeight="1">
      <c r="A537" s="135"/>
      <c r="B537" s="44"/>
      <c r="C537" s="44"/>
      <c r="D537" s="44"/>
      <c r="E537" s="51"/>
      <c r="F537" s="117"/>
      <c r="G537" s="22"/>
    </row>
    <row r="538" ht="15.75" customHeight="1">
      <c r="A538" s="135"/>
      <c r="B538" s="44"/>
      <c r="C538" s="44"/>
      <c r="D538" s="44"/>
      <c r="E538" s="51"/>
      <c r="F538" s="117"/>
      <c r="G538" s="22"/>
    </row>
    <row r="539" ht="15.75" customHeight="1">
      <c r="A539" s="135"/>
      <c r="B539" s="44"/>
      <c r="C539" s="44"/>
      <c r="D539" s="44"/>
      <c r="E539" s="51"/>
      <c r="F539" s="117"/>
      <c r="G539" s="22"/>
    </row>
    <row r="540" ht="15.75" customHeight="1">
      <c r="A540" s="135"/>
      <c r="B540" s="44"/>
      <c r="C540" s="44"/>
      <c r="D540" s="44"/>
      <c r="E540" s="51"/>
      <c r="F540" s="117"/>
      <c r="G540" s="22"/>
    </row>
    <row r="541" ht="15.75" customHeight="1">
      <c r="A541" s="135"/>
      <c r="B541" s="44"/>
      <c r="C541" s="44"/>
      <c r="D541" s="44"/>
      <c r="E541" s="51"/>
      <c r="F541" s="117"/>
      <c r="G541" s="22"/>
    </row>
    <row r="542" ht="15.75" customHeight="1">
      <c r="A542" s="135"/>
      <c r="B542" s="44"/>
      <c r="C542" s="44"/>
      <c r="D542" s="44"/>
      <c r="E542" s="51"/>
      <c r="F542" s="117"/>
      <c r="G542" s="22"/>
    </row>
    <row r="543" ht="15.75" customHeight="1">
      <c r="A543" s="135"/>
      <c r="B543" s="44"/>
      <c r="C543" s="44"/>
      <c r="D543" s="44"/>
      <c r="E543" s="51"/>
      <c r="F543" s="117"/>
      <c r="G543" s="22"/>
    </row>
    <row r="544" ht="15.75" customHeight="1">
      <c r="A544" s="135"/>
      <c r="B544" s="44"/>
      <c r="C544" s="44"/>
      <c r="D544" s="44"/>
      <c r="E544" s="51"/>
      <c r="F544" s="117"/>
      <c r="G544" s="22"/>
    </row>
    <row r="545" ht="15.75" customHeight="1">
      <c r="A545" s="135"/>
      <c r="B545" s="44"/>
      <c r="C545" s="44"/>
      <c r="D545" s="44"/>
      <c r="E545" s="51"/>
      <c r="F545" s="117"/>
      <c r="G545" s="22"/>
    </row>
    <row r="546" ht="15.75" customHeight="1">
      <c r="A546" s="135"/>
      <c r="B546" s="44"/>
      <c r="C546" s="44"/>
      <c r="D546" s="44"/>
      <c r="E546" s="51"/>
      <c r="F546" s="117"/>
      <c r="G546" s="22"/>
    </row>
    <row r="547" ht="15.75" customHeight="1">
      <c r="A547" s="135"/>
      <c r="B547" s="44"/>
      <c r="C547" s="44"/>
      <c r="D547" s="44"/>
      <c r="E547" s="51"/>
      <c r="F547" s="117"/>
      <c r="G547" s="22"/>
    </row>
    <row r="548" ht="15.75" customHeight="1">
      <c r="A548" s="135"/>
      <c r="B548" s="44"/>
      <c r="C548" s="44"/>
      <c r="D548" s="44"/>
      <c r="E548" s="51"/>
      <c r="F548" s="117"/>
      <c r="G548" s="22"/>
    </row>
    <row r="549" ht="15.75" customHeight="1">
      <c r="A549" s="135"/>
      <c r="B549" s="44"/>
      <c r="C549" s="44"/>
      <c r="D549" s="44"/>
      <c r="E549" s="51"/>
      <c r="F549" s="117"/>
      <c r="G549" s="22"/>
    </row>
    <row r="550" ht="15.75" customHeight="1">
      <c r="A550" s="135"/>
      <c r="B550" s="44"/>
      <c r="C550" s="44"/>
      <c r="D550" s="44"/>
      <c r="E550" s="51"/>
      <c r="F550" s="117"/>
      <c r="G550" s="22"/>
    </row>
    <row r="551" ht="15.75" customHeight="1">
      <c r="A551" s="135"/>
      <c r="B551" s="44"/>
      <c r="C551" s="44"/>
      <c r="D551" s="44"/>
      <c r="E551" s="51"/>
      <c r="F551" s="117"/>
      <c r="G551" s="22"/>
    </row>
    <row r="552" ht="15.75" customHeight="1">
      <c r="A552" s="135"/>
      <c r="B552" s="44"/>
      <c r="C552" s="44"/>
      <c r="D552" s="44"/>
      <c r="E552" s="51"/>
      <c r="F552" s="117"/>
      <c r="G552" s="22"/>
    </row>
    <row r="553" ht="15.75" customHeight="1">
      <c r="A553" s="135"/>
      <c r="B553" s="44"/>
      <c r="C553" s="44"/>
      <c r="D553" s="44"/>
      <c r="E553" s="51"/>
      <c r="F553" s="117"/>
      <c r="G553" s="22"/>
    </row>
    <row r="554" ht="15.75" customHeight="1">
      <c r="A554" s="135"/>
      <c r="B554" s="44"/>
      <c r="C554" s="44"/>
      <c r="D554" s="44"/>
      <c r="E554" s="51"/>
      <c r="F554" s="117"/>
      <c r="G554" s="22"/>
    </row>
    <row r="555" ht="15.75" customHeight="1">
      <c r="A555" s="135"/>
      <c r="B555" s="44"/>
      <c r="C555" s="44"/>
      <c r="D555" s="44"/>
      <c r="E555" s="51"/>
      <c r="F555" s="117"/>
      <c r="G555" s="22"/>
    </row>
    <row r="556" ht="15.75" customHeight="1">
      <c r="A556" s="135"/>
      <c r="B556" s="44"/>
      <c r="C556" s="44"/>
      <c r="D556" s="44"/>
      <c r="E556" s="51"/>
      <c r="F556" s="117"/>
      <c r="G556" s="22"/>
    </row>
    <row r="557" ht="15.75" customHeight="1">
      <c r="A557" s="135"/>
      <c r="B557" s="44"/>
      <c r="C557" s="44"/>
      <c r="D557" s="44"/>
      <c r="E557" s="51"/>
      <c r="F557" s="117"/>
      <c r="G557" s="22"/>
    </row>
    <row r="558" ht="15.75" customHeight="1">
      <c r="A558" s="135"/>
      <c r="B558" s="44"/>
      <c r="C558" s="44"/>
      <c r="D558" s="44"/>
      <c r="E558" s="51"/>
      <c r="F558" s="117"/>
      <c r="G558" s="22"/>
    </row>
    <row r="559" ht="15.75" customHeight="1">
      <c r="A559" s="135"/>
      <c r="B559" s="44"/>
      <c r="C559" s="44"/>
      <c r="D559" s="44"/>
      <c r="E559" s="51"/>
      <c r="F559" s="117"/>
      <c r="G559" s="22"/>
    </row>
    <row r="560" ht="15.75" customHeight="1">
      <c r="A560" s="135"/>
      <c r="B560" s="44"/>
      <c r="C560" s="44"/>
      <c r="D560" s="44"/>
      <c r="E560" s="51"/>
      <c r="F560" s="117"/>
      <c r="G560" s="22"/>
    </row>
    <row r="561" ht="15.75" customHeight="1">
      <c r="A561" s="135"/>
      <c r="B561" s="44"/>
      <c r="C561" s="44"/>
      <c r="D561" s="44"/>
      <c r="E561" s="51"/>
      <c r="F561" s="117"/>
      <c r="G561" s="22"/>
    </row>
    <row r="562" ht="15.75" customHeight="1">
      <c r="A562" s="135"/>
      <c r="B562" s="44"/>
      <c r="C562" s="44"/>
      <c r="D562" s="44"/>
      <c r="E562" s="51"/>
      <c r="F562" s="117"/>
      <c r="G562" s="22"/>
    </row>
    <row r="563" ht="15.75" customHeight="1">
      <c r="A563" s="135"/>
      <c r="B563" s="44"/>
      <c r="C563" s="44"/>
      <c r="D563" s="44"/>
      <c r="E563" s="51"/>
      <c r="F563" s="117"/>
      <c r="G563" s="22"/>
    </row>
    <row r="564" ht="15.75" customHeight="1">
      <c r="A564" s="135"/>
      <c r="B564" s="44"/>
      <c r="C564" s="44"/>
      <c r="D564" s="44"/>
      <c r="E564" s="51"/>
      <c r="F564" s="117"/>
      <c r="G564" s="22"/>
    </row>
    <row r="565" ht="15.75" customHeight="1">
      <c r="A565" s="135"/>
      <c r="B565" s="44"/>
      <c r="C565" s="44"/>
      <c r="D565" s="44"/>
      <c r="E565" s="51"/>
      <c r="F565" s="117"/>
      <c r="G565" s="22"/>
    </row>
    <row r="566" ht="15.75" customHeight="1">
      <c r="A566" s="135"/>
      <c r="B566" s="44"/>
      <c r="C566" s="44"/>
      <c r="D566" s="44"/>
      <c r="E566" s="51"/>
      <c r="F566" s="117"/>
      <c r="G566" s="22"/>
    </row>
    <row r="567" ht="15.75" customHeight="1">
      <c r="A567" s="135"/>
      <c r="B567" s="44"/>
      <c r="C567" s="44"/>
      <c r="D567" s="44"/>
      <c r="E567" s="51"/>
      <c r="F567" s="117"/>
      <c r="G567" s="22"/>
    </row>
    <row r="568" ht="15.75" customHeight="1">
      <c r="A568" s="135"/>
      <c r="B568" s="44"/>
      <c r="C568" s="44"/>
      <c r="D568" s="44"/>
      <c r="E568" s="51"/>
      <c r="F568" s="117"/>
      <c r="G568" s="22"/>
    </row>
    <row r="569" ht="15.75" customHeight="1">
      <c r="A569" s="135"/>
      <c r="B569" s="44"/>
      <c r="C569" s="44"/>
      <c r="D569" s="44"/>
      <c r="E569" s="51"/>
      <c r="F569" s="117"/>
      <c r="G569" s="22"/>
    </row>
    <row r="570" ht="15.75" customHeight="1">
      <c r="A570" s="135"/>
      <c r="B570" s="44"/>
      <c r="C570" s="44"/>
      <c r="D570" s="44"/>
      <c r="E570" s="51"/>
      <c r="F570" s="117"/>
      <c r="G570" s="22"/>
    </row>
    <row r="571" ht="15.75" customHeight="1">
      <c r="A571" s="135"/>
      <c r="B571" s="44"/>
      <c r="C571" s="44"/>
      <c r="D571" s="44"/>
      <c r="E571" s="51"/>
      <c r="F571" s="117"/>
      <c r="G571" s="22"/>
    </row>
    <row r="572" ht="15.75" customHeight="1">
      <c r="A572" s="135"/>
      <c r="B572" s="44"/>
      <c r="C572" s="44"/>
      <c r="D572" s="44"/>
      <c r="E572" s="51"/>
      <c r="F572" s="117"/>
      <c r="G572" s="22"/>
    </row>
    <row r="573" ht="15.75" customHeight="1">
      <c r="A573" s="135"/>
      <c r="B573" s="44"/>
      <c r="C573" s="44"/>
      <c r="D573" s="44"/>
      <c r="E573" s="51"/>
      <c r="F573" s="117"/>
      <c r="G573" s="22"/>
    </row>
    <row r="574" ht="15.75" customHeight="1">
      <c r="A574" s="135"/>
      <c r="B574" s="44"/>
      <c r="C574" s="44"/>
      <c r="D574" s="44"/>
      <c r="E574" s="51"/>
      <c r="F574" s="117"/>
      <c r="G574" s="22"/>
    </row>
    <row r="575" ht="15.75" customHeight="1">
      <c r="A575" s="135"/>
      <c r="B575" s="44"/>
      <c r="C575" s="44"/>
      <c r="D575" s="44"/>
      <c r="E575" s="51"/>
      <c r="F575" s="117"/>
      <c r="G575" s="22"/>
    </row>
    <row r="576" ht="15.75" customHeight="1">
      <c r="A576" s="135"/>
      <c r="B576" s="44"/>
      <c r="C576" s="44"/>
      <c r="D576" s="44"/>
      <c r="E576" s="51"/>
      <c r="F576" s="117"/>
      <c r="G576" s="22"/>
    </row>
    <row r="577" ht="15.75" customHeight="1">
      <c r="A577" s="135"/>
      <c r="B577" s="44"/>
      <c r="C577" s="44"/>
      <c r="D577" s="44"/>
      <c r="E577" s="51"/>
      <c r="F577" s="117"/>
      <c r="G577" s="22"/>
    </row>
    <row r="578" ht="15.75" customHeight="1">
      <c r="A578" s="135"/>
      <c r="B578" s="44"/>
      <c r="C578" s="44"/>
      <c r="D578" s="44"/>
      <c r="E578" s="51"/>
      <c r="F578" s="117"/>
      <c r="G578" s="22"/>
    </row>
    <row r="579" ht="15.75" customHeight="1">
      <c r="A579" s="135"/>
      <c r="B579" s="44"/>
      <c r="C579" s="44"/>
      <c r="D579" s="44"/>
      <c r="E579" s="51"/>
      <c r="F579" s="117"/>
      <c r="G579" s="22"/>
    </row>
    <row r="580" ht="15.75" customHeight="1">
      <c r="A580" s="135"/>
      <c r="B580" s="44"/>
      <c r="C580" s="44"/>
      <c r="D580" s="44"/>
      <c r="E580" s="51"/>
      <c r="F580" s="117"/>
      <c r="G580" s="22"/>
    </row>
    <row r="581" ht="15.75" customHeight="1">
      <c r="A581" s="135"/>
      <c r="B581" s="44"/>
      <c r="C581" s="44"/>
      <c r="D581" s="44"/>
      <c r="E581" s="51"/>
      <c r="F581" s="117"/>
      <c r="G581" s="22"/>
    </row>
    <row r="582" ht="15.75" customHeight="1">
      <c r="A582" s="135"/>
      <c r="B582" s="44"/>
      <c r="C582" s="44"/>
      <c r="D582" s="44"/>
      <c r="E582" s="51"/>
      <c r="F582" s="117"/>
      <c r="G582" s="22"/>
    </row>
    <row r="583" ht="15.75" customHeight="1">
      <c r="A583" s="135"/>
      <c r="B583" s="44"/>
      <c r="C583" s="44"/>
      <c r="D583" s="44"/>
      <c r="E583" s="51"/>
      <c r="F583" s="117"/>
      <c r="G583" s="22"/>
    </row>
    <row r="584" ht="15.75" customHeight="1">
      <c r="A584" s="135"/>
      <c r="B584" s="44"/>
      <c r="C584" s="44"/>
      <c r="D584" s="44"/>
      <c r="E584" s="51"/>
      <c r="F584" s="117"/>
      <c r="G584" s="22"/>
    </row>
    <row r="585" ht="15.75" customHeight="1">
      <c r="A585" s="135"/>
      <c r="B585" s="44"/>
      <c r="C585" s="44"/>
      <c r="D585" s="44"/>
      <c r="E585" s="51"/>
      <c r="F585" s="117"/>
      <c r="G585" s="22"/>
    </row>
    <row r="586" ht="15.75" customHeight="1">
      <c r="A586" s="135"/>
      <c r="B586" s="44"/>
      <c r="C586" s="44"/>
      <c r="D586" s="44"/>
      <c r="E586" s="51"/>
      <c r="F586" s="117"/>
      <c r="G586" s="22"/>
    </row>
    <row r="587" ht="15.75" customHeight="1">
      <c r="A587" s="135"/>
      <c r="B587" s="44"/>
      <c r="C587" s="44"/>
      <c r="D587" s="44"/>
      <c r="E587" s="51"/>
      <c r="F587" s="117"/>
      <c r="G587" s="22"/>
    </row>
    <row r="588" ht="15.75" customHeight="1">
      <c r="A588" s="135"/>
      <c r="B588" s="44"/>
      <c r="C588" s="44"/>
      <c r="D588" s="44"/>
      <c r="E588" s="51"/>
      <c r="F588" s="117"/>
      <c r="G588" s="22"/>
    </row>
    <row r="589" ht="15.75" customHeight="1">
      <c r="A589" s="135"/>
      <c r="B589" s="44"/>
      <c r="C589" s="44"/>
      <c r="D589" s="44"/>
      <c r="E589" s="51"/>
      <c r="F589" s="117"/>
      <c r="G589" s="22"/>
    </row>
    <row r="590" ht="15.75" customHeight="1">
      <c r="A590" s="135"/>
      <c r="B590" s="44"/>
      <c r="C590" s="44"/>
      <c r="D590" s="44"/>
      <c r="E590" s="51"/>
      <c r="F590" s="117"/>
      <c r="G590" s="22"/>
    </row>
    <row r="591" ht="15.75" customHeight="1">
      <c r="A591" s="135"/>
      <c r="B591" s="44"/>
      <c r="C591" s="44"/>
      <c r="D591" s="44"/>
      <c r="E591" s="51"/>
      <c r="F591" s="117"/>
      <c r="G591" s="22"/>
    </row>
    <row r="592" ht="15.75" customHeight="1">
      <c r="A592" s="135"/>
      <c r="B592" s="44"/>
      <c r="C592" s="44"/>
      <c r="D592" s="44"/>
      <c r="E592" s="51"/>
      <c r="F592" s="117"/>
      <c r="G592" s="22"/>
    </row>
    <row r="593" ht="15.75" customHeight="1">
      <c r="A593" s="135"/>
      <c r="B593" s="44"/>
      <c r="C593" s="44"/>
      <c r="D593" s="44"/>
      <c r="E593" s="51"/>
      <c r="F593" s="117"/>
      <c r="G593" s="22"/>
    </row>
    <row r="594" ht="15.75" customHeight="1">
      <c r="A594" s="135"/>
      <c r="B594" s="44"/>
      <c r="C594" s="44"/>
      <c r="D594" s="44"/>
      <c r="E594" s="51"/>
      <c r="F594" s="117"/>
      <c r="G594" s="22"/>
    </row>
    <row r="595" ht="15.75" customHeight="1">
      <c r="A595" s="135"/>
      <c r="B595" s="44"/>
      <c r="C595" s="44"/>
      <c r="D595" s="44"/>
      <c r="E595" s="51"/>
      <c r="F595" s="117"/>
      <c r="G595" s="22"/>
    </row>
    <row r="596" ht="15.75" customHeight="1">
      <c r="A596" s="135"/>
      <c r="B596" s="44"/>
      <c r="C596" s="44"/>
      <c r="D596" s="44"/>
      <c r="E596" s="51"/>
      <c r="F596" s="117"/>
      <c r="G596" s="22"/>
    </row>
    <row r="597" ht="15.75" customHeight="1">
      <c r="A597" s="135"/>
      <c r="B597" s="44"/>
      <c r="C597" s="44"/>
      <c r="D597" s="44"/>
      <c r="E597" s="51"/>
      <c r="F597" s="117"/>
      <c r="G597" s="22"/>
    </row>
    <row r="598" ht="15.75" customHeight="1">
      <c r="A598" s="135"/>
      <c r="B598" s="44"/>
      <c r="C598" s="44"/>
      <c r="D598" s="44"/>
      <c r="E598" s="51"/>
      <c r="F598" s="117"/>
      <c r="G598" s="22"/>
    </row>
    <row r="599" ht="15.75" customHeight="1">
      <c r="A599" s="135"/>
      <c r="B599" s="44"/>
      <c r="C599" s="44"/>
      <c r="D599" s="44"/>
      <c r="E599" s="51"/>
      <c r="F599" s="117"/>
      <c r="G599" s="22"/>
    </row>
    <row r="600" ht="15.75" customHeight="1">
      <c r="A600" s="135"/>
      <c r="B600" s="44"/>
      <c r="C600" s="44"/>
      <c r="D600" s="44"/>
      <c r="E600" s="51"/>
      <c r="F600" s="117"/>
      <c r="G600" s="22"/>
    </row>
    <row r="601" ht="15.75" customHeight="1">
      <c r="A601" s="135"/>
      <c r="B601" s="44"/>
      <c r="C601" s="44"/>
      <c r="D601" s="44"/>
      <c r="E601" s="51"/>
      <c r="F601" s="117"/>
      <c r="G601" s="22"/>
    </row>
    <row r="602" ht="15.75" customHeight="1">
      <c r="A602" s="135"/>
      <c r="B602" s="44"/>
      <c r="C602" s="44"/>
      <c r="D602" s="44"/>
      <c r="E602" s="51"/>
      <c r="F602" s="117"/>
      <c r="G602" s="22"/>
    </row>
    <row r="603" ht="15.75" customHeight="1">
      <c r="A603" s="135"/>
      <c r="B603" s="44"/>
      <c r="C603" s="44"/>
      <c r="D603" s="44"/>
      <c r="E603" s="51"/>
      <c r="F603" s="117"/>
      <c r="G603" s="22"/>
    </row>
    <row r="604" ht="15.75" customHeight="1">
      <c r="A604" s="135"/>
      <c r="B604" s="44"/>
      <c r="C604" s="44"/>
      <c r="D604" s="44"/>
      <c r="E604" s="51"/>
      <c r="F604" s="117"/>
      <c r="G604" s="22"/>
    </row>
    <row r="605" ht="15.75" customHeight="1">
      <c r="A605" s="135"/>
      <c r="B605" s="44"/>
      <c r="C605" s="44"/>
      <c r="D605" s="44"/>
      <c r="E605" s="51"/>
      <c r="F605" s="117"/>
      <c r="G605" s="22"/>
    </row>
    <row r="606" ht="15.75" customHeight="1">
      <c r="A606" s="135"/>
      <c r="B606" s="44"/>
      <c r="C606" s="44"/>
      <c r="D606" s="44"/>
      <c r="E606" s="51"/>
      <c r="F606" s="117"/>
      <c r="G606" s="22"/>
    </row>
    <row r="607" ht="15.75" customHeight="1">
      <c r="A607" s="135"/>
      <c r="B607" s="44"/>
      <c r="C607" s="44"/>
      <c r="D607" s="44"/>
      <c r="E607" s="51"/>
      <c r="F607" s="117"/>
      <c r="G607" s="22"/>
    </row>
    <row r="608" ht="15.75" customHeight="1">
      <c r="A608" s="135"/>
      <c r="B608" s="44"/>
      <c r="C608" s="44"/>
      <c r="D608" s="44"/>
      <c r="E608" s="51"/>
      <c r="F608" s="117"/>
      <c r="G608" s="22"/>
    </row>
    <row r="609" ht="15.75" customHeight="1">
      <c r="A609" s="135"/>
      <c r="B609" s="44"/>
      <c r="C609" s="44"/>
      <c r="D609" s="44"/>
      <c r="E609" s="51"/>
      <c r="F609" s="117"/>
      <c r="G609" s="22"/>
    </row>
    <row r="610" ht="15.75" customHeight="1">
      <c r="A610" s="135"/>
      <c r="B610" s="44"/>
      <c r="C610" s="44"/>
      <c r="D610" s="44"/>
      <c r="E610" s="51"/>
      <c r="F610" s="117"/>
      <c r="G610" s="22"/>
    </row>
    <row r="611" ht="15.75" customHeight="1">
      <c r="A611" s="135"/>
      <c r="B611" s="44"/>
      <c r="C611" s="44"/>
      <c r="D611" s="44"/>
      <c r="E611" s="51"/>
      <c r="F611" s="117"/>
      <c r="G611" s="22"/>
    </row>
    <row r="612" ht="15.75" customHeight="1">
      <c r="A612" s="135"/>
      <c r="B612" s="44"/>
      <c r="C612" s="44"/>
      <c r="D612" s="44"/>
      <c r="E612" s="51"/>
      <c r="F612" s="117"/>
      <c r="G612" s="22"/>
    </row>
    <row r="613" ht="15.75" customHeight="1">
      <c r="A613" s="135"/>
      <c r="B613" s="44"/>
      <c r="C613" s="44"/>
      <c r="D613" s="44"/>
      <c r="E613" s="51"/>
      <c r="F613" s="117"/>
      <c r="G613" s="22"/>
    </row>
    <row r="614" ht="15.75" customHeight="1">
      <c r="A614" s="135"/>
      <c r="B614" s="44"/>
      <c r="C614" s="44"/>
      <c r="D614" s="44"/>
      <c r="E614" s="51"/>
      <c r="F614" s="117"/>
      <c r="G614" s="22"/>
    </row>
    <row r="615" ht="15.75" customHeight="1">
      <c r="A615" s="135"/>
      <c r="B615" s="44"/>
      <c r="C615" s="44"/>
      <c r="D615" s="44"/>
      <c r="E615" s="51"/>
      <c r="F615" s="117"/>
      <c r="G615" s="22"/>
    </row>
    <row r="616" ht="15.75" customHeight="1">
      <c r="A616" s="135"/>
      <c r="B616" s="44"/>
      <c r="C616" s="44"/>
      <c r="D616" s="44"/>
      <c r="E616" s="51"/>
      <c r="F616" s="117"/>
      <c r="G616" s="22"/>
    </row>
    <row r="617" ht="15.75" customHeight="1">
      <c r="A617" s="135"/>
      <c r="B617" s="44"/>
      <c r="C617" s="44"/>
      <c r="D617" s="44"/>
      <c r="E617" s="51"/>
      <c r="F617" s="117"/>
      <c r="G617" s="22"/>
    </row>
    <row r="618" ht="15.75" customHeight="1">
      <c r="A618" s="135"/>
      <c r="B618" s="44"/>
      <c r="C618" s="44"/>
      <c r="D618" s="44"/>
      <c r="E618" s="51"/>
      <c r="F618" s="117"/>
      <c r="G618" s="22"/>
    </row>
    <row r="619" ht="15.75" customHeight="1">
      <c r="A619" s="135"/>
      <c r="B619" s="44"/>
      <c r="C619" s="44"/>
      <c r="D619" s="44"/>
      <c r="E619" s="51"/>
      <c r="F619" s="117"/>
      <c r="G619" s="22"/>
    </row>
    <row r="620" ht="15.75" customHeight="1">
      <c r="A620" s="135"/>
      <c r="B620" s="44"/>
      <c r="C620" s="44"/>
      <c r="D620" s="44"/>
      <c r="E620" s="51"/>
      <c r="F620" s="117"/>
      <c r="G620" s="22"/>
    </row>
    <row r="621" ht="15.75" customHeight="1">
      <c r="A621" s="135"/>
      <c r="B621" s="44"/>
      <c r="C621" s="44"/>
      <c r="D621" s="44"/>
      <c r="E621" s="51"/>
      <c r="F621" s="117"/>
      <c r="G621" s="22"/>
    </row>
    <row r="622" ht="15.75" customHeight="1">
      <c r="A622" s="135"/>
      <c r="B622" s="44"/>
      <c r="C622" s="44"/>
      <c r="D622" s="44"/>
      <c r="E622" s="51"/>
      <c r="F622" s="117"/>
      <c r="G622" s="22"/>
    </row>
    <row r="623" ht="15.75" customHeight="1">
      <c r="A623" s="135"/>
      <c r="B623" s="44"/>
      <c r="C623" s="44"/>
      <c r="D623" s="44"/>
      <c r="E623" s="51"/>
      <c r="F623" s="117"/>
      <c r="G623" s="22"/>
    </row>
    <row r="624" ht="15.75" customHeight="1">
      <c r="A624" s="135"/>
      <c r="B624" s="44"/>
      <c r="C624" s="44"/>
      <c r="D624" s="44"/>
      <c r="E624" s="51"/>
      <c r="F624" s="117"/>
      <c r="G624" s="22"/>
    </row>
    <row r="625" ht="15.75" customHeight="1">
      <c r="A625" s="135"/>
      <c r="B625" s="44"/>
      <c r="C625" s="44"/>
      <c r="D625" s="44"/>
      <c r="E625" s="51"/>
      <c r="F625" s="117"/>
      <c r="G625" s="22"/>
    </row>
    <row r="626" ht="15.75" customHeight="1">
      <c r="A626" s="135"/>
      <c r="B626" s="44"/>
      <c r="C626" s="44"/>
      <c r="D626" s="44"/>
      <c r="E626" s="51"/>
      <c r="F626" s="117"/>
      <c r="G626" s="22"/>
    </row>
    <row r="627" ht="15.75" customHeight="1">
      <c r="A627" s="135"/>
      <c r="B627" s="44"/>
      <c r="C627" s="44"/>
      <c r="D627" s="44"/>
      <c r="E627" s="51"/>
      <c r="F627" s="117"/>
      <c r="G627" s="22"/>
    </row>
    <row r="628" ht="15.75" customHeight="1">
      <c r="A628" s="135"/>
      <c r="B628" s="44"/>
      <c r="C628" s="44"/>
      <c r="D628" s="44"/>
      <c r="E628" s="51"/>
      <c r="F628" s="117"/>
      <c r="G628" s="22"/>
    </row>
    <row r="629" ht="15.75" customHeight="1">
      <c r="A629" s="135"/>
      <c r="B629" s="44"/>
      <c r="C629" s="44"/>
      <c r="D629" s="44"/>
      <c r="E629" s="51"/>
      <c r="F629" s="117"/>
      <c r="G629" s="22"/>
    </row>
    <row r="630" ht="15.75" customHeight="1">
      <c r="A630" s="135"/>
      <c r="B630" s="44"/>
      <c r="C630" s="44"/>
      <c r="D630" s="44"/>
      <c r="E630" s="51"/>
      <c r="F630" s="117"/>
      <c r="G630" s="22"/>
    </row>
    <row r="631" ht="15.75" customHeight="1">
      <c r="A631" s="135"/>
      <c r="B631" s="44"/>
      <c r="C631" s="44"/>
      <c r="D631" s="44"/>
      <c r="E631" s="51"/>
      <c r="F631" s="117"/>
      <c r="G631" s="22"/>
    </row>
    <row r="632" ht="15.75" customHeight="1">
      <c r="A632" s="135"/>
      <c r="B632" s="44"/>
      <c r="C632" s="44"/>
      <c r="D632" s="44"/>
      <c r="E632" s="51"/>
      <c r="F632" s="117"/>
      <c r="G632" s="22"/>
    </row>
    <row r="633" ht="15.75" customHeight="1">
      <c r="A633" s="135"/>
      <c r="B633" s="44"/>
      <c r="C633" s="44"/>
      <c r="D633" s="44"/>
      <c r="E633" s="51"/>
      <c r="F633" s="117"/>
      <c r="G633" s="22"/>
    </row>
    <row r="634" ht="15.75" customHeight="1">
      <c r="A634" s="135"/>
      <c r="B634" s="44"/>
      <c r="C634" s="44"/>
      <c r="D634" s="44"/>
      <c r="E634" s="51"/>
      <c r="F634" s="117"/>
      <c r="G634" s="22"/>
    </row>
    <row r="635" ht="15.75" customHeight="1">
      <c r="A635" s="135"/>
      <c r="B635" s="44"/>
      <c r="C635" s="44"/>
      <c r="D635" s="44"/>
      <c r="E635" s="51"/>
      <c r="F635" s="117"/>
      <c r="G635" s="22"/>
    </row>
    <row r="636" ht="15.75" customHeight="1">
      <c r="A636" s="135"/>
      <c r="B636" s="44"/>
      <c r="C636" s="44"/>
      <c r="D636" s="44"/>
      <c r="E636" s="51"/>
      <c r="F636" s="117"/>
      <c r="G636" s="22"/>
    </row>
    <row r="637" ht="15.75" customHeight="1">
      <c r="A637" s="135"/>
      <c r="B637" s="44"/>
      <c r="C637" s="44"/>
      <c r="D637" s="44"/>
      <c r="E637" s="51"/>
      <c r="F637" s="117"/>
      <c r="G637" s="22"/>
    </row>
    <row r="638" ht="15.75" customHeight="1">
      <c r="A638" s="135"/>
      <c r="B638" s="44"/>
      <c r="C638" s="44"/>
      <c r="D638" s="44"/>
      <c r="E638" s="51"/>
      <c r="F638" s="117"/>
      <c r="G638" s="22"/>
    </row>
    <row r="639" ht="15.75" customHeight="1">
      <c r="A639" s="135"/>
      <c r="B639" s="44"/>
      <c r="C639" s="44"/>
      <c r="D639" s="44"/>
      <c r="E639" s="51"/>
      <c r="F639" s="117"/>
      <c r="G639" s="22"/>
    </row>
    <row r="640" ht="15.75" customHeight="1">
      <c r="A640" s="135"/>
      <c r="B640" s="44"/>
      <c r="C640" s="44"/>
      <c r="D640" s="44"/>
      <c r="E640" s="51"/>
      <c r="F640" s="117"/>
      <c r="G640" s="22"/>
    </row>
    <row r="641" ht="15.75" customHeight="1">
      <c r="A641" s="135"/>
      <c r="B641" s="44"/>
      <c r="C641" s="44"/>
      <c r="D641" s="44"/>
      <c r="E641" s="51"/>
      <c r="F641" s="117"/>
      <c r="G641" s="22"/>
    </row>
    <row r="642" ht="15.75" customHeight="1">
      <c r="A642" s="135"/>
      <c r="B642" s="44"/>
      <c r="C642" s="44"/>
      <c r="D642" s="44"/>
      <c r="E642" s="51"/>
      <c r="F642" s="117"/>
      <c r="G642" s="22"/>
    </row>
    <row r="643" ht="15.75" customHeight="1">
      <c r="A643" s="135"/>
      <c r="B643" s="44"/>
      <c r="C643" s="44"/>
      <c r="D643" s="44"/>
      <c r="E643" s="51"/>
      <c r="F643" s="117"/>
      <c r="G643" s="22"/>
    </row>
    <row r="644" ht="15.75" customHeight="1">
      <c r="A644" s="135"/>
      <c r="B644" s="44"/>
      <c r="C644" s="44"/>
      <c r="D644" s="44"/>
      <c r="E644" s="51"/>
      <c r="F644" s="117"/>
      <c r="G644" s="22"/>
    </row>
    <row r="645" ht="15.75" customHeight="1">
      <c r="A645" s="135"/>
      <c r="B645" s="44"/>
      <c r="C645" s="44"/>
      <c r="D645" s="44"/>
      <c r="E645" s="51"/>
      <c r="F645" s="117"/>
      <c r="G645" s="22"/>
    </row>
    <row r="646" ht="15.75" customHeight="1">
      <c r="A646" s="135"/>
      <c r="B646" s="44"/>
      <c r="C646" s="44"/>
      <c r="D646" s="44"/>
      <c r="E646" s="51"/>
      <c r="F646" s="117"/>
      <c r="G646" s="22"/>
    </row>
    <row r="647" ht="15.75" customHeight="1">
      <c r="A647" s="135"/>
      <c r="B647" s="44"/>
      <c r="C647" s="44"/>
      <c r="D647" s="44"/>
      <c r="E647" s="51"/>
      <c r="F647" s="117"/>
      <c r="G647" s="22"/>
    </row>
    <row r="648" ht="15.75" customHeight="1">
      <c r="A648" s="135"/>
      <c r="B648" s="44"/>
      <c r="C648" s="44"/>
      <c r="D648" s="44"/>
      <c r="E648" s="51"/>
      <c r="F648" s="117"/>
      <c r="G648" s="22"/>
    </row>
    <row r="649" ht="15.75" customHeight="1">
      <c r="A649" s="135"/>
      <c r="B649" s="44"/>
      <c r="C649" s="44"/>
      <c r="D649" s="44"/>
      <c r="E649" s="51"/>
      <c r="F649" s="117"/>
      <c r="G649" s="22"/>
    </row>
    <row r="650" ht="15.75" customHeight="1">
      <c r="A650" s="135"/>
      <c r="B650" s="44"/>
      <c r="C650" s="44"/>
      <c r="D650" s="44"/>
      <c r="E650" s="51"/>
      <c r="F650" s="117"/>
      <c r="G650" s="22"/>
    </row>
    <row r="651" ht="15.75" customHeight="1">
      <c r="A651" s="135"/>
      <c r="B651" s="44"/>
      <c r="C651" s="44"/>
      <c r="D651" s="44"/>
      <c r="E651" s="51"/>
      <c r="F651" s="117"/>
      <c r="G651" s="22"/>
    </row>
    <row r="652" ht="15.75" customHeight="1">
      <c r="A652" s="135"/>
      <c r="B652" s="44"/>
      <c r="C652" s="44"/>
      <c r="D652" s="44"/>
      <c r="E652" s="51"/>
      <c r="F652" s="117"/>
      <c r="G652" s="22"/>
    </row>
    <row r="653" ht="15.75" customHeight="1">
      <c r="A653" s="135"/>
      <c r="B653" s="44"/>
      <c r="C653" s="44"/>
      <c r="D653" s="44"/>
      <c r="E653" s="51"/>
      <c r="F653" s="117"/>
      <c r="G653" s="22"/>
    </row>
    <row r="654" ht="15.75" customHeight="1">
      <c r="A654" s="135"/>
      <c r="B654" s="44"/>
      <c r="C654" s="44"/>
      <c r="D654" s="44"/>
      <c r="E654" s="51"/>
      <c r="F654" s="117"/>
      <c r="G654" s="22"/>
    </row>
    <row r="655" ht="15.75" customHeight="1">
      <c r="A655" s="135"/>
      <c r="B655" s="44"/>
      <c r="C655" s="44"/>
      <c r="D655" s="44"/>
      <c r="E655" s="51"/>
      <c r="F655" s="117"/>
      <c r="G655" s="22"/>
    </row>
    <row r="656" ht="15.75" customHeight="1">
      <c r="A656" s="135"/>
      <c r="B656" s="44"/>
      <c r="C656" s="44"/>
      <c r="D656" s="44"/>
      <c r="E656" s="51"/>
      <c r="F656" s="117"/>
      <c r="G656" s="22"/>
    </row>
    <row r="657" ht="15.75" customHeight="1">
      <c r="A657" s="135"/>
      <c r="B657" s="44"/>
      <c r="C657" s="44"/>
      <c r="D657" s="44"/>
      <c r="E657" s="51"/>
      <c r="F657" s="117"/>
      <c r="G657" s="22"/>
    </row>
    <row r="658" ht="15.75" customHeight="1">
      <c r="A658" s="135"/>
      <c r="B658" s="44"/>
      <c r="C658" s="44"/>
      <c r="D658" s="44"/>
      <c r="E658" s="51"/>
      <c r="F658" s="117"/>
      <c r="G658" s="22"/>
    </row>
    <row r="659" ht="15.75" customHeight="1">
      <c r="A659" s="135"/>
      <c r="B659" s="44"/>
      <c r="C659" s="44"/>
      <c r="D659" s="44"/>
      <c r="E659" s="51"/>
      <c r="F659" s="117"/>
      <c r="G659" s="22"/>
    </row>
    <row r="660" ht="15.75" customHeight="1">
      <c r="A660" s="135"/>
      <c r="B660" s="44"/>
      <c r="C660" s="44"/>
      <c r="D660" s="44"/>
      <c r="E660" s="51"/>
      <c r="F660" s="117"/>
      <c r="G660" s="22"/>
    </row>
    <row r="661" ht="15.75" customHeight="1">
      <c r="A661" s="135"/>
      <c r="B661" s="44"/>
      <c r="C661" s="44"/>
      <c r="D661" s="44"/>
      <c r="E661" s="51"/>
      <c r="F661" s="117"/>
      <c r="G661" s="22"/>
    </row>
    <row r="662" ht="15.75" customHeight="1">
      <c r="A662" s="135"/>
      <c r="B662" s="44"/>
      <c r="C662" s="44"/>
      <c r="D662" s="44"/>
      <c r="E662" s="51"/>
      <c r="F662" s="117"/>
      <c r="G662" s="22"/>
    </row>
    <row r="663" ht="15.75" customHeight="1">
      <c r="A663" s="135"/>
      <c r="B663" s="44"/>
      <c r="C663" s="44"/>
      <c r="D663" s="44"/>
      <c r="E663" s="51"/>
      <c r="F663" s="117"/>
      <c r="G663" s="22"/>
    </row>
    <row r="664" ht="15.75" customHeight="1">
      <c r="A664" s="135"/>
      <c r="B664" s="44"/>
      <c r="C664" s="44"/>
      <c r="D664" s="44"/>
      <c r="E664" s="51"/>
      <c r="F664" s="117"/>
      <c r="G664" s="22"/>
    </row>
    <row r="665" ht="15.75" customHeight="1">
      <c r="A665" s="135"/>
      <c r="B665" s="44"/>
      <c r="C665" s="44"/>
      <c r="D665" s="44"/>
      <c r="E665" s="51"/>
      <c r="F665" s="117"/>
      <c r="G665" s="22"/>
    </row>
    <row r="666" ht="15.75" customHeight="1">
      <c r="A666" s="135"/>
      <c r="B666" s="44"/>
      <c r="C666" s="44"/>
      <c r="D666" s="44"/>
      <c r="E666" s="51"/>
      <c r="F666" s="117"/>
      <c r="G666" s="22"/>
    </row>
    <row r="667" ht="15.75" customHeight="1">
      <c r="A667" s="135"/>
      <c r="B667" s="44"/>
      <c r="C667" s="44"/>
      <c r="D667" s="44"/>
      <c r="E667" s="51"/>
      <c r="F667" s="117"/>
      <c r="G667" s="22"/>
    </row>
    <row r="668" ht="15.75" customHeight="1">
      <c r="A668" s="135"/>
      <c r="B668" s="44"/>
      <c r="C668" s="44"/>
      <c r="D668" s="44"/>
      <c r="E668" s="51"/>
      <c r="F668" s="117"/>
      <c r="G668" s="22"/>
    </row>
    <row r="669" ht="15.75" customHeight="1">
      <c r="A669" s="135"/>
      <c r="B669" s="44"/>
      <c r="C669" s="44"/>
      <c r="D669" s="44"/>
      <c r="E669" s="51"/>
      <c r="F669" s="117"/>
      <c r="G669" s="22"/>
    </row>
    <row r="670" ht="15.75" customHeight="1">
      <c r="A670" s="135"/>
      <c r="B670" s="44"/>
      <c r="C670" s="44"/>
      <c r="D670" s="44"/>
      <c r="E670" s="51"/>
      <c r="F670" s="117"/>
      <c r="G670" s="22"/>
    </row>
    <row r="671" ht="15.75" customHeight="1">
      <c r="A671" s="135"/>
      <c r="B671" s="44"/>
      <c r="C671" s="44"/>
      <c r="D671" s="44"/>
      <c r="E671" s="51"/>
      <c r="F671" s="117"/>
      <c r="G671" s="22"/>
    </row>
    <row r="672" ht="15.75" customHeight="1">
      <c r="A672" s="135"/>
      <c r="B672" s="44"/>
      <c r="C672" s="44"/>
      <c r="D672" s="44"/>
      <c r="E672" s="51"/>
      <c r="F672" s="117"/>
      <c r="G672" s="22"/>
    </row>
    <row r="673" ht="15.75" customHeight="1">
      <c r="A673" s="135"/>
      <c r="B673" s="44"/>
      <c r="C673" s="44"/>
      <c r="D673" s="44"/>
      <c r="E673" s="51"/>
      <c r="F673" s="117"/>
      <c r="G673" s="22"/>
    </row>
    <row r="674" ht="15.75" customHeight="1">
      <c r="A674" s="135"/>
      <c r="B674" s="44"/>
      <c r="C674" s="44"/>
      <c r="D674" s="44"/>
      <c r="E674" s="51"/>
      <c r="F674" s="117"/>
      <c r="G674" s="22"/>
    </row>
    <row r="675" ht="15.75" customHeight="1">
      <c r="A675" s="135"/>
      <c r="B675" s="44"/>
      <c r="C675" s="44"/>
      <c r="D675" s="44"/>
      <c r="E675" s="51"/>
      <c r="F675" s="117"/>
      <c r="G675" s="22"/>
    </row>
    <row r="676" ht="15.75" customHeight="1">
      <c r="A676" s="135"/>
      <c r="B676" s="44"/>
      <c r="C676" s="44"/>
      <c r="D676" s="44"/>
      <c r="E676" s="51"/>
      <c r="F676" s="117"/>
      <c r="G676" s="22"/>
    </row>
    <row r="677" ht="15.75" customHeight="1">
      <c r="A677" s="135"/>
      <c r="B677" s="44"/>
      <c r="C677" s="44"/>
      <c r="D677" s="44"/>
      <c r="E677" s="51"/>
      <c r="F677" s="117"/>
      <c r="G677" s="22"/>
    </row>
    <row r="678" ht="15.75" customHeight="1">
      <c r="A678" s="135"/>
      <c r="B678" s="44"/>
      <c r="C678" s="44"/>
      <c r="D678" s="44"/>
      <c r="E678" s="51"/>
      <c r="F678" s="117"/>
      <c r="G678" s="22"/>
    </row>
    <row r="679" ht="15.75" customHeight="1">
      <c r="A679" s="135"/>
      <c r="B679" s="44"/>
      <c r="C679" s="44"/>
      <c r="D679" s="44"/>
      <c r="E679" s="51"/>
      <c r="F679" s="117"/>
      <c r="G679" s="22"/>
    </row>
    <row r="680" ht="15.75" customHeight="1">
      <c r="A680" s="135"/>
      <c r="B680" s="44"/>
      <c r="C680" s="44"/>
      <c r="D680" s="44"/>
      <c r="E680" s="51"/>
      <c r="F680" s="117"/>
      <c r="G680" s="22"/>
    </row>
    <row r="681" ht="15.75" customHeight="1">
      <c r="A681" s="135"/>
      <c r="B681" s="44"/>
      <c r="C681" s="44"/>
      <c r="D681" s="44"/>
      <c r="E681" s="51"/>
      <c r="F681" s="117"/>
      <c r="G681" s="22"/>
    </row>
    <row r="682" ht="15.75" customHeight="1">
      <c r="A682" s="135"/>
      <c r="B682" s="44"/>
      <c r="C682" s="44"/>
      <c r="D682" s="44"/>
      <c r="E682" s="51"/>
      <c r="F682" s="117"/>
      <c r="G682" s="22"/>
    </row>
    <row r="683" ht="15.75" customHeight="1">
      <c r="A683" s="135"/>
      <c r="B683" s="44"/>
      <c r="C683" s="44"/>
      <c r="D683" s="44"/>
      <c r="E683" s="51"/>
      <c r="F683" s="117"/>
      <c r="G683" s="22"/>
    </row>
    <row r="684" ht="15.75" customHeight="1">
      <c r="A684" s="135"/>
      <c r="B684" s="44"/>
      <c r="C684" s="44"/>
      <c r="D684" s="44"/>
      <c r="E684" s="51"/>
      <c r="F684" s="117"/>
      <c r="G684" s="22"/>
    </row>
    <row r="685" ht="15.75" customHeight="1">
      <c r="A685" s="135"/>
      <c r="B685" s="44"/>
      <c r="C685" s="44"/>
      <c r="D685" s="44"/>
      <c r="E685" s="51"/>
      <c r="F685" s="117"/>
      <c r="G685" s="22"/>
    </row>
    <row r="686" ht="15.75" customHeight="1">
      <c r="A686" s="135"/>
      <c r="B686" s="44"/>
      <c r="C686" s="44"/>
      <c r="D686" s="44"/>
      <c r="E686" s="51"/>
      <c r="F686" s="117"/>
      <c r="G686" s="22"/>
    </row>
    <row r="687" ht="15.75" customHeight="1">
      <c r="A687" s="135"/>
      <c r="B687" s="44"/>
      <c r="C687" s="44"/>
      <c r="D687" s="44"/>
      <c r="E687" s="51"/>
      <c r="F687" s="117"/>
      <c r="G687" s="22"/>
    </row>
    <row r="688" ht="15.75" customHeight="1">
      <c r="A688" s="135"/>
      <c r="B688" s="44"/>
      <c r="C688" s="44"/>
      <c r="D688" s="44"/>
      <c r="E688" s="51"/>
      <c r="F688" s="117"/>
      <c r="G688" s="22"/>
    </row>
    <row r="689" ht="15.75" customHeight="1">
      <c r="A689" s="135"/>
      <c r="B689" s="44"/>
      <c r="C689" s="44"/>
      <c r="D689" s="44"/>
      <c r="E689" s="51"/>
      <c r="F689" s="117"/>
      <c r="G689" s="22"/>
    </row>
    <row r="690" ht="15.75" customHeight="1">
      <c r="A690" s="135"/>
      <c r="B690" s="44"/>
      <c r="C690" s="44"/>
      <c r="D690" s="44"/>
      <c r="E690" s="51"/>
      <c r="F690" s="117"/>
      <c r="G690" s="22"/>
    </row>
    <row r="691" ht="15.75" customHeight="1">
      <c r="A691" s="135"/>
      <c r="B691" s="44"/>
      <c r="C691" s="44"/>
      <c r="D691" s="44"/>
      <c r="E691" s="51"/>
      <c r="F691" s="117"/>
      <c r="G691" s="22"/>
    </row>
    <row r="692" ht="15.75" customHeight="1">
      <c r="A692" s="135"/>
      <c r="B692" s="44"/>
      <c r="C692" s="44"/>
      <c r="D692" s="44"/>
      <c r="E692" s="51"/>
      <c r="F692" s="117"/>
      <c r="G692" s="22"/>
    </row>
    <row r="693" ht="15.75" customHeight="1">
      <c r="A693" s="135"/>
      <c r="B693" s="44"/>
      <c r="C693" s="44"/>
      <c r="D693" s="44"/>
      <c r="E693" s="51"/>
      <c r="F693" s="117"/>
      <c r="G693" s="22"/>
    </row>
    <row r="694" ht="15.75" customHeight="1">
      <c r="A694" s="135"/>
      <c r="B694" s="44"/>
      <c r="C694" s="44"/>
      <c r="D694" s="44"/>
      <c r="E694" s="51"/>
      <c r="F694" s="117"/>
      <c r="G694" s="22"/>
    </row>
    <row r="695" ht="15.75" customHeight="1">
      <c r="A695" s="135"/>
      <c r="B695" s="44"/>
      <c r="C695" s="44"/>
      <c r="D695" s="44"/>
      <c r="E695" s="51"/>
      <c r="F695" s="117"/>
      <c r="G695" s="22"/>
    </row>
    <row r="696" ht="15.75" customHeight="1">
      <c r="A696" s="135"/>
      <c r="B696" s="44"/>
      <c r="C696" s="44"/>
      <c r="D696" s="44"/>
      <c r="E696" s="51"/>
      <c r="F696" s="117"/>
      <c r="G696" s="22"/>
    </row>
    <row r="697" ht="15.75" customHeight="1">
      <c r="A697" s="135"/>
      <c r="B697" s="44"/>
      <c r="C697" s="44"/>
      <c r="D697" s="44"/>
      <c r="E697" s="51"/>
      <c r="F697" s="117"/>
      <c r="G697" s="22"/>
    </row>
    <row r="698" ht="15.75" customHeight="1">
      <c r="A698" s="135"/>
      <c r="B698" s="44"/>
      <c r="C698" s="44"/>
      <c r="D698" s="44"/>
      <c r="E698" s="51"/>
      <c r="F698" s="117"/>
      <c r="G698" s="22"/>
    </row>
    <row r="699" ht="15.75" customHeight="1">
      <c r="A699" s="135"/>
      <c r="B699" s="44"/>
      <c r="C699" s="44"/>
      <c r="D699" s="44"/>
      <c r="E699" s="51"/>
      <c r="F699" s="117"/>
      <c r="G699" s="22"/>
    </row>
    <row r="700" ht="15.75" customHeight="1">
      <c r="A700" s="135"/>
      <c r="B700" s="44"/>
      <c r="C700" s="44"/>
      <c r="D700" s="44"/>
      <c r="E700" s="51"/>
      <c r="F700" s="117"/>
      <c r="G700" s="22"/>
    </row>
    <row r="701" ht="15.75" customHeight="1">
      <c r="A701" s="135"/>
      <c r="B701" s="44"/>
      <c r="C701" s="44"/>
      <c r="D701" s="44"/>
      <c r="E701" s="51"/>
      <c r="F701" s="117"/>
      <c r="G701" s="22"/>
    </row>
    <row r="702" ht="15.75" customHeight="1">
      <c r="A702" s="135"/>
      <c r="B702" s="44"/>
      <c r="C702" s="44"/>
      <c r="D702" s="44"/>
      <c r="E702" s="51"/>
      <c r="F702" s="117"/>
      <c r="G702" s="22"/>
    </row>
    <row r="703" ht="15.75" customHeight="1">
      <c r="A703" s="135"/>
      <c r="B703" s="44"/>
      <c r="C703" s="44"/>
      <c r="D703" s="44"/>
      <c r="E703" s="51"/>
      <c r="F703" s="117"/>
      <c r="G703" s="22"/>
    </row>
    <row r="704" ht="15.75" customHeight="1">
      <c r="A704" s="135"/>
      <c r="B704" s="44"/>
      <c r="C704" s="44"/>
      <c r="D704" s="44"/>
      <c r="E704" s="51"/>
      <c r="F704" s="117"/>
      <c r="G704" s="22"/>
    </row>
    <row r="705" ht="15.75" customHeight="1">
      <c r="A705" s="135"/>
      <c r="B705" s="44"/>
      <c r="C705" s="44"/>
      <c r="D705" s="44"/>
      <c r="E705" s="51"/>
      <c r="F705" s="117"/>
      <c r="G705" s="22"/>
    </row>
    <row r="706" ht="15.75" customHeight="1">
      <c r="A706" s="135"/>
      <c r="B706" s="44"/>
      <c r="C706" s="44"/>
      <c r="D706" s="44"/>
      <c r="E706" s="51"/>
      <c r="F706" s="117"/>
      <c r="G706" s="22"/>
    </row>
    <row r="707" ht="15.75" customHeight="1">
      <c r="A707" s="135"/>
      <c r="B707" s="44"/>
      <c r="C707" s="44"/>
      <c r="D707" s="44"/>
      <c r="E707" s="51"/>
      <c r="F707" s="117"/>
      <c r="G707" s="22"/>
    </row>
    <row r="708" ht="15.75" customHeight="1">
      <c r="A708" s="135"/>
      <c r="B708" s="44"/>
      <c r="C708" s="44"/>
      <c r="D708" s="44"/>
      <c r="E708" s="51"/>
      <c r="F708" s="117"/>
      <c r="G708" s="22"/>
    </row>
    <row r="709" ht="15.75" customHeight="1">
      <c r="A709" s="135"/>
      <c r="B709" s="44"/>
      <c r="C709" s="44"/>
      <c r="D709" s="44"/>
      <c r="E709" s="51"/>
      <c r="F709" s="117"/>
      <c r="G709" s="22"/>
    </row>
    <row r="710" ht="15.75" customHeight="1">
      <c r="A710" s="135"/>
      <c r="B710" s="44"/>
      <c r="C710" s="44"/>
      <c r="D710" s="44"/>
      <c r="E710" s="51"/>
      <c r="F710" s="117"/>
      <c r="G710" s="22"/>
    </row>
    <row r="711" ht="15.75" customHeight="1">
      <c r="A711" s="135"/>
      <c r="B711" s="44"/>
      <c r="C711" s="44"/>
      <c r="D711" s="44"/>
      <c r="E711" s="51"/>
      <c r="F711" s="117"/>
      <c r="G711" s="22"/>
    </row>
    <row r="712" ht="15.75" customHeight="1">
      <c r="A712" s="135"/>
      <c r="B712" s="44"/>
      <c r="C712" s="44"/>
      <c r="D712" s="44"/>
      <c r="E712" s="51"/>
      <c r="F712" s="117"/>
      <c r="G712" s="22"/>
    </row>
    <row r="713" ht="15.75" customHeight="1">
      <c r="A713" s="135"/>
      <c r="B713" s="44"/>
      <c r="C713" s="44"/>
      <c r="D713" s="44"/>
      <c r="E713" s="51"/>
      <c r="F713" s="117"/>
      <c r="G713" s="22"/>
    </row>
    <row r="714" ht="15.75" customHeight="1">
      <c r="A714" s="135"/>
      <c r="B714" s="44"/>
      <c r="C714" s="44"/>
      <c r="D714" s="44"/>
      <c r="E714" s="51"/>
      <c r="F714" s="117"/>
      <c r="G714" s="22"/>
    </row>
    <row r="715" ht="15.75" customHeight="1">
      <c r="A715" s="135"/>
      <c r="B715" s="44"/>
      <c r="C715" s="44"/>
      <c r="D715" s="44"/>
      <c r="E715" s="51"/>
      <c r="F715" s="117"/>
      <c r="G715" s="22"/>
    </row>
    <row r="716" ht="15.75" customHeight="1">
      <c r="A716" s="135"/>
      <c r="B716" s="44"/>
      <c r="C716" s="44"/>
      <c r="D716" s="44"/>
      <c r="E716" s="51"/>
      <c r="F716" s="117"/>
      <c r="G716" s="22"/>
    </row>
    <row r="717" ht="15.75" customHeight="1">
      <c r="A717" s="135"/>
      <c r="B717" s="44"/>
      <c r="C717" s="44"/>
      <c r="D717" s="44"/>
      <c r="E717" s="51"/>
      <c r="F717" s="117"/>
      <c r="G717" s="22"/>
    </row>
    <row r="718" ht="15.75" customHeight="1">
      <c r="A718" s="135"/>
      <c r="B718" s="44"/>
      <c r="C718" s="44"/>
      <c r="D718" s="44"/>
      <c r="E718" s="51"/>
      <c r="F718" s="117"/>
      <c r="G718" s="22"/>
    </row>
    <row r="719" ht="15.75" customHeight="1">
      <c r="A719" s="135"/>
      <c r="B719" s="44"/>
      <c r="C719" s="44"/>
      <c r="D719" s="44"/>
      <c r="E719" s="51"/>
      <c r="F719" s="117"/>
      <c r="G719" s="22"/>
    </row>
    <row r="720" ht="15.75" customHeight="1">
      <c r="A720" s="135"/>
      <c r="B720" s="44"/>
      <c r="C720" s="44"/>
      <c r="D720" s="44"/>
      <c r="E720" s="51"/>
      <c r="F720" s="117"/>
      <c r="G720" s="22"/>
    </row>
    <row r="721" ht="15.75" customHeight="1">
      <c r="A721" s="135"/>
      <c r="B721" s="44"/>
      <c r="C721" s="44"/>
      <c r="D721" s="44"/>
      <c r="E721" s="51"/>
      <c r="F721" s="117"/>
      <c r="G721" s="22"/>
    </row>
    <row r="722" ht="15.75" customHeight="1">
      <c r="A722" s="135"/>
      <c r="B722" s="44"/>
      <c r="C722" s="44"/>
      <c r="D722" s="44"/>
      <c r="E722" s="51"/>
      <c r="F722" s="117"/>
      <c r="G722" s="22"/>
    </row>
    <row r="723" ht="15.75" customHeight="1">
      <c r="A723" s="135"/>
      <c r="B723" s="44"/>
      <c r="C723" s="44"/>
      <c r="D723" s="44"/>
      <c r="E723" s="51"/>
      <c r="F723" s="117"/>
      <c r="G723" s="22"/>
    </row>
    <row r="724" ht="15.75" customHeight="1">
      <c r="A724" s="135"/>
      <c r="B724" s="44"/>
      <c r="C724" s="44"/>
      <c r="D724" s="44"/>
      <c r="E724" s="51"/>
      <c r="F724" s="117"/>
      <c r="G724" s="22"/>
    </row>
    <row r="725" ht="15.75" customHeight="1">
      <c r="A725" s="135"/>
      <c r="B725" s="44"/>
      <c r="C725" s="44"/>
      <c r="D725" s="44"/>
      <c r="E725" s="51"/>
      <c r="F725" s="117"/>
      <c r="G725" s="22"/>
    </row>
    <row r="726" ht="15.75" customHeight="1">
      <c r="A726" s="135"/>
      <c r="B726" s="44"/>
      <c r="C726" s="44"/>
      <c r="D726" s="44"/>
      <c r="E726" s="51"/>
      <c r="F726" s="117"/>
      <c r="G726" s="22"/>
    </row>
    <row r="727" ht="15.75" customHeight="1">
      <c r="A727" s="135"/>
      <c r="B727" s="44"/>
      <c r="C727" s="44"/>
      <c r="D727" s="44"/>
      <c r="E727" s="51"/>
      <c r="F727" s="117"/>
      <c r="G727" s="22"/>
    </row>
    <row r="728" ht="15.75" customHeight="1">
      <c r="A728" s="135"/>
      <c r="B728" s="44"/>
      <c r="C728" s="44"/>
      <c r="D728" s="44"/>
      <c r="E728" s="51"/>
      <c r="F728" s="117"/>
      <c r="G728" s="22"/>
    </row>
    <row r="729" ht="15.75" customHeight="1">
      <c r="A729" s="135"/>
      <c r="B729" s="44"/>
      <c r="C729" s="44"/>
      <c r="D729" s="44"/>
      <c r="E729" s="51"/>
      <c r="F729" s="117"/>
      <c r="G729" s="22"/>
    </row>
    <row r="730" ht="15.75" customHeight="1">
      <c r="A730" s="135"/>
      <c r="B730" s="44"/>
      <c r="C730" s="44"/>
      <c r="D730" s="44"/>
      <c r="E730" s="51"/>
      <c r="F730" s="117"/>
      <c r="G730" s="22"/>
    </row>
    <row r="731" ht="15.75" customHeight="1">
      <c r="A731" s="135"/>
      <c r="B731" s="44"/>
      <c r="C731" s="44"/>
      <c r="D731" s="44"/>
      <c r="E731" s="51"/>
      <c r="F731" s="117"/>
      <c r="G731" s="22"/>
    </row>
    <row r="732" ht="15.75" customHeight="1">
      <c r="A732" s="135"/>
      <c r="B732" s="44"/>
      <c r="C732" s="44"/>
      <c r="D732" s="44"/>
      <c r="E732" s="51"/>
      <c r="F732" s="117"/>
      <c r="G732" s="22"/>
    </row>
    <row r="733" ht="15.75" customHeight="1">
      <c r="A733" s="135"/>
      <c r="B733" s="44"/>
      <c r="C733" s="44"/>
      <c r="D733" s="44"/>
      <c r="E733" s="51"/>
      <c r="F733" s="117"/>
      <c r="G733" s="22"/>
    </row>
    <row r="734" ht="15.75" customHeight="1">
      <c r="A734" s="135"/>
      <c r="B734" s="44"/>
      <c r="C734" s="44"/>
      <c r="D734" s="44"/>
      <c r="E734" s="51"/>
      <c r="F734" s="117"/>
      <c r="G734" s="22"/>
    </row>
    <row r="735" ht="15.75" customHeight="1">
      <c r="A735" s="135"/>
      <c r="B735" s="44"/>
      <c r="C735" s="44"/>
      <c r="D735" s="44"/>
      <c r="E735" s="51"/>
      <c r="F735" s="117"/>
      <c r="G735" s="22"/>
    </row>
    <row r="736" ht="15.75" customHeight="1">
      <c r="A736" s="135"/>
      <c r="B736" s="44"/>
      <c r="C736" s="44"/>
      <c r="D736" s="44"/>
      <c r="E736" s="51"/>
      <c r="F736" s="117"/>
      <c r="G736" s="22"/>
    </row>
    <row r="737" ht="15.75" customHeight="1">
      <c r="A737" s="135"/>
      <c r="B737" s="44"/>
      <c r="C737" s="44"/>
      <c r="D737" s="44"/>
      <c r="E737" s="51"/>
      <c r="F737" s="117"/>
      <c r="G737" s="22"/>
    </row>
    <row r="738" ht="15.75" customHeight="1">
      <c r="A738" s="135"/>
      <c r="B738" s="44"/>
      <c r="C738" s="44"/>
      <c r="D738" s="44"/>
      <c r="E738" s="51"/>
      <c r="F738" s="117"/>
      <c r="G738" s="22"/>
    </row>
    <row r="739" ht="15.75" customHeight="1">
      <c r="A739" s="135"/>
      <c r="B739" s="44"/>
      <c r="C739" s="44"/>
      <c r="D739" s="44"/>
      <c r="E739" s="51"/>
      <c r="F739" s="117"/>
      <c r="G739" s="22"/>
    </row>
    <row r="740" ht="15.75" customHeight="1">
      <c r="A740" s="135"/>
      <c r="B740" s="44"/>
      <c r="C740" s="44"/>
      <c r="D740" s="44"/>
      <c r="E740" s="51"/>
      <c r="F740" s="117"/>
      <c r="G740" s="22"/>
    </row>
    <row r="741" ht="15.75" customHeight="1">
      <c r="A741" s="135"/>
      <c r="B741" s="44"/>
      <c r="C741" s="44"/>
      <c r="D741" s="44"/>
      <c r="E741" s="51"/>
      <c r="F741" s="117"/>
      <c r="G741" s="22"/>
    </row>
    <row r="742" ht="15.75" customHeight="1">
      <c r="A742" s="135"/>
      <c r="B742" s="44"/>
      <c r="C742" s="44"/>
      <c r="D742" s="44"/>
      <c r="E742" s="51"/>
      <c r="F742" s="117"/>
      <c r="G742" s="22"/>
    </row>
    <row r="743" ht="15.75" customHeight="1">
      <c r="A743" s="135"/>
      <c r="B743" s="44"/>
      <c r="C743" s="44"/>
      <c r="D743" s="44"/>
      <c r="E743" s="51"/>
      <c r="F743" s="117"/>
      <c r="G743" s="22"/>
    </row>
    <row r="744" ht="15.75" customHeight="1">
      <c r="A744" s="135"/>
      <c r="B744" s="44"/>
      <c r="C744" s="44"/>
      <c r="D744" s="44"/>
      <c r="E744" s="51"/>
      <c r="F744" s="117"/>
      <c r="G744" s="22"/>
    </row>
    <row r="745" ht="15.75" customHeight="1">
      <c r="A745" s="135"/>
      <c r="B745" s="44"/>
      <c r="C745" s="44"/>
      <c r="D745" s="44"/>
      <c r="E745" s="51"/>
      <c r="F745" s="117"/>
      <c r="G745" s="22"/>
    </row>
    <row r="746" ht="15.75" customHeight="1">
      <c r="A746" s="135"/>
      <c r="B746" s="44"/>
      <c r="C746" s="44"/>
      <c r="D746" s="44"/>
      <c r="E746" s="51"/>
      <c r="F746" s="117"/>
      <c r="G746" s="22"/>
    </row>
    <row r="747" ht="15.75" customHeight="1">
      <c r="A747" s="135"/>
      <c r="B747" s="44"/>
      <c r="C747" s="44"/>
      <c r="D747" s="44"/>
      <c r="E747" s="51"/>
      <c r="F747" s="117"/>
      <c r="G747" s="22"/>
    </row>
    <row r="748" ht="15.75" customHeight="1">
      <c r="A748" s="135"/>
      <c r="B748" s="44"/>
      <c r="C748" s="44"/>
      <c r="D748" s="44"/>
      <c r="E748" s="51"/>
      <c r="F748" s="117"/>
      <c r="G748" s="22"/>
    </row>
    <row r="749" ht="15.75" customHeight="1">
      <c r="A749" s="135"/>
      <c r="B749" s="44"/>
      <c r="C749" s="44"/>
      <c r="D749" s="44"/>
      <c r="E749" s="51"/>
      <c r="F749" s="117"/>
      <c r="G749" s="22"/>
    </row>
    <row r="750" ht="15.75" customHeight="1">
      <c r="A750" s="135"/>
      <c r="B750" s="44"/>
      <c r="C750" s="44"/>
      <c r="D750" s="44"/>
      <c r="E750" s="51"/>
      <c r="F750" s="117"/>
      <c r="G750" s="22"/>
    </row>
    <row r="751" ht="15.75" customHeight="1">
      <c r="A751" s="135"/>
      <c r="B751" s="44"/>
      <c r="C751" s="44"/>
      <c r="D751" s="44"/>
      <c r="E751" s="51"/>
      <c r="F751" s="117"/>
      <c r="G751" s="22"/>
    </row>
    <row r="752" ht="15.75" customHeight="1">
      <c r="A752" s="135"/>
      <c r="B752" s="44"/>
      <c r="C752" s="44"/>
      <c r="D752" s="44"/>
      <c r="E752" s="51"/>
      <c r="F752" s="117"/>
      <c r="G752" s="22"/>
    </row>
    <row r="753" ht="15.75" customHeight="1">
      <c r="A753" s="135"/>
      <c r="B753" s="44"/>
      <c r="C753" s="44"/>
      <c r="D753" s="44"/>
      <c r="E753" s="51"/>
      <c r="F753" s="117"/>
      <c r="G753" s="22"/>
    </row>
    <row r="754" ht="15.75" customHeight="1">
      <c r="A754" s="135"/>
      <c r="B754" s="44"/>
      <c r="C754" s="44"/>
      <c r="D754" s="44"/>
      <c r="E754" s="51"/>
      <c r="F754" s="117"/>
      <c r="G754" s="22"/>
    </row>
    <row r="755" ht="15.75" customHeight="1">
      <c r="A755" s="135"/>
      <c r="B755" s="44"/>
      <c r="C755" s="44"/>
      <c r="D755" s="44"/>
      <c r="E755" s="51"/>
      <c r="F755" s="117"/>
      <c r="G755" s="22"/>
    </row>
    <row r="756" ht="15.75" customHeight="1">
      <c r="A756" s="135"/>
      <c r="B756" s="44"/>
      <c r="C756" s="44"/>
      <c r="D756" s="44"/>
      <c r="E756" s="51"/>
      <c r="F756" s="117"/>
      <c r="G756" s="22"/>
    </row>
    <row r="757" ht="15.75" customHeight="1">
      <c r="A757" s="135"/>
      <c r="B757" s="44"/>
      <c r="C757" s="44"/>
      <c r="D757" s="44"/>
      <c r="E757" s="51"/>
      <c r="F757" s="117"/>
      <c r="G757" s="22"/>
    </row>
    <row r="758" ht="15.75" customHeight="1">
      <c r="A758" s="135"/>
      <c r="B758" s="44"/>
      <c r="C758" s="44"/>
      <c r="D758" s="44"/>
      <c r="E758" s="51"/>
      <c r="F758" s="117"/>
      <c r="G758" s="22"/>
    </row>
    <row r="759" ht="15.75" customHeight="1">
      <c r="A759" s="135"/>
      <c r="B759" s="44"/>
      <c r="C759" s="44"/>
      <c r="D759" s="44"/>
      <c r="E759" s="51"/>
      <c r="F759" s="117"/>
      <c r="G759" s="22"/>
    </row>
    <row r="760" ht="15.75" customHeight="1">
      <c r="A760" s="135"/>
      <c r="B760" s="44"/>
      <c r="C760" s="44"/>
      <c r="D760" s="44"/>
      <c r="E760" s="51"/>
      <c r="F760" s="117"/>
      <c r="G760" s="22"/>
    </row>
    <row r="761" ht="15.75" customHeight="1">
      <c r="A761" s="135"/>
      <c r="B761" s="44"/>
      <c r="C761" s="44"/>
      <c r="D761" s="44"/>
      <c r="E761" s="51"/>
      <c r="F761" s="117"/>
      <c r="G761" s="22"/>
    </row>
    <row r="762" ht="15.75" customHeight="1">
      <c r="A762" s="135"/>
      <c r="B762" s="44"/>
      <c r="C762" s="44"/>
      <c r="D762" s="44"/>
      <c r="E762" s="51"/>
      <c r="F762" s="117"/>
      <c r="G762" s="22"/>
    </row>
    <row r="763" ht="15.75" customHeight="1">
      <c r="A763" s="135"/>
      <c r="B763" s="44"/>
      <c r="C763" s="44"/>
      <c r="D763" s="44"/>
      <c r="E763" s="51"/>
      <c r="F763" s="117"/>
      <c r="G763" s="22"/>
    </row>
    <row r="764" ht="15.75" customHeight="1">
      <c r="A764" s="135"/>
      <c r="B764" s="44"/>
      <c r="C764" s="44"/>
      <c r="D764" s="44"/>
      <c r="E764" s="51"/>
      <c r="F764" s="117"/>
      <c r="G764" s="22"/>
    </row>
    <row r="765" ht="15.75" customHeight="1">
      <c r="A765" s="135"/>
      <c r="B765" s="44"/>
      <c r="C765" s="44"/>
      <c r="D765" s="44"/>
      <c r="E765" s="51"/>
      <c r="F765" s="117"/>
      <c r="G765" s="22"/>
    </row>
    <row r="766" ht="15.75" customHeight="1">
      <c r="A766" s="135"/>
      <c r="B766" s="44"/>
      <c r="C766" s="44"/>
      <c r="D766" s="44"/>
      <c r="E766" s="51"/>
      <c r="F766" s="117"/>
      <c r="G766" s="22"/>
    </row>
    <row r="767" ht="15.75" customHeight="1">
      <c r="A767" s="135"/>
      <c r="B767" s="44"/>
      <c r="C767" s="44"/>
      <c r="D767" s="44"/>
      <c r="E767" s="51"/>
      <c r="F767" s="117"/>
      <c r="G767" s="22"/>
    </row>
    <row r="768" ht="15.75" customHeight="1">
      <c r="A768" s="135"/>
      <c r="B768" s="44"/>
      <c r="C768" s="44"/>
      <c r="D768" s="44"/>
      <c r="E768" s="51"/>
      <c r="F768" s="117"/>
      <c r="G768" s="22"/>
    </row>
    <row r="769" ht="15.75" customHeight="1">
      <c r="A769" s="135"/>
      <c r="B769" s="44"/>
      <c r="C769" s="44"/>
      <c r="D769" s="44"/>
      <c r="E769" s="51"/>
      <c r="F769" s="117"/>
      <c r="G769" s="22"/>
    </row>
    <row r="770" ht="15.75" customHeight="1">
      <c r="A770" s="135"/>
      <c r="B770" s="44"/>
      <c r="C770" s="44"/>
      <c r="D770" s="44"/>
      <c r="E770" s="51"/>
      <c r="F770" s="117"/>
      <c r="G770" s="22"/>
    </row>
    <row r="771" ht="15.75" customHeight="1">
      <c r="A771" s="135"/>
      <c r="B771" s="44"/>
      <c r="C771" s="44"/>
      <c r="D771" s="44"/>
      <c r="E771" s="51"/>
      <c r="F771" s="117"/>
      <c r="G771" s="22"/>
    </row>
    <row r="772" ht="15.75" customHeight="1">
      <c r="A772" s="135"/>
      <c r="B772" s="44"/>
      <c r="C772" s="44"/>
      <c r="D772" s="44"/>
      <c r="E772" s="51"/>
      <c r="F772" s="117"/>
      <c r="G772" s="22"/>
    </row>
    <row r="773" ht="15.75" customHeight="1">
      <c r="A773" s="135"/>
      <c r="B773" s="44"/>
      <c r="C773" s="44"/>
      <c r="D773" s="44"/>
      <c r="E773" s="51"/>
      <c r="F773" s="117"/>
      <c r="G773" s="22"/>
    </row>
    <row r="774" ht="15.75" customHeight="1">
      <c r="A774" s="135"/>
      <c r="B774" s="44"/>
      <c r="C774" s="44"/>
      <c r="D774" s="44"/>
      <c r="E774" s="51"/>
      <c r="F774" s="117"/>
      <c r="G774" s="22"/>
    </row>
    <row r="775" ht="15.75" customHeight="1">
      <c r="A775" s="135"/>
      <c r="B775" s="44"/>
      <c r="C775" s="44"/>
      <c r="D775" s="44"/>
      <c r="E775" s="51"/>
      <c r="F775" s="117"/>
      <c r="G775" s="22"/>
    </row>
    <row r="776" ht="15.75" customHeight="1">
      <c r="A776" s="135"/>
      <c r="B776" s="44"/>
      <c r="C776" s="44"/>
      <c r="D776" s="44"/>
      <c r="E776" s="51"/>
      <c r="F776" s="117"/>
      <c r="G776" s="22"/>
    </row>
    <row r="777" ht="15.75" customHeight="1">
      <c r="A777" s="135"/>
      <c r="B777" s="44"/>
      <c r="C777" s="44"/>
      <c r="D777" s="44"/>
      <c r="E777" s="51"/>
      <c r="F777" s="117"/>
      <c r="G777" s="22"/>
    </row>
    <row r="778" ht="15.75" customHeight="1">
      <c r="A778" s="135"/>
      <c r="B778" s="44"/>
      <c r="C778" s="44"/>
      <c r="D778" s="44"/>
      <c r="E778" s="51"/>
      <c r="F778" s="117"/>
      <c r="G778" s="22"/>
    </row>
    <row r="779" ht="15.75" customHeight="1">
      <c r="A779" s="135"/>
      <c r="B779" s="44"/>
      <c r="C779" s="44"/>
      <c r="D779" s="44"/>
      <c r="E779" s="51"/>
      <c r="F779" s="117"/>
      <c r="G779" s="22"/>
    </row>
    <row r="780" ht="15.75" customHeight="1">
      <c r="A780" s="135"/>
      <c r="B780" s="44"/>
      <c r="C780" s="44"/>
      <c r="D780" s="44"/>
      <c r="E780" s="51"/>
      <c r="F780" s="117"/>
      <c r="G780" s="22"/>
    </row>
    <row r="781" ht="15.75" customHeight="1">
      <c r="A781" s="135"/>
      <c r="B781" s="44"/>
      <c r="C781" s="44"/>
      <c r="D781" s="44"/>
      <c r="E781" s="51"/>
      <c r="F781" s="117"/>
      <c r="G781" s="22"/>
    </row>
    <row r="782" ht="15.75" customHeight="1">
      <c r="A782" s="135"/>
      <c r="B782" s="44"/>
      <c r="C782" s="44"/>
      <c r="D782" s="44"/>
      <c r="E782" s="51"/>
      <c r="F782" s="117"/>
      <c r="G782" s="22"/>
    </row>
    <row r="783" ht="15.75" customHeight="1">
      <c r="A783" s="135"/>
      <c r="B783" s="44"/>
      <c r="C783" s="44"/>
      <c r="D783" s="44"/>
      <c r="E783" s="51"/>
      <c r="F783" s="117"/>
      <c r="G783" s="22"/>
    </row>
    <row r="784" ht="15.75" customHeight="1">
      <c r="A784" s="135"/>
      <c r="B784" s="44"/>
      <c r="C784" s="44"/>
      <c r="D784" s="44"/>
      <c r="E784" s="51"/>
      <c r="F784" s="117"/>
      <c r="G784" s="22"/>
    </row>
    <row r="785" ht="15.75" customHeight="1">
      <c r="A785" s="135"/>
      <c r="B785" s="44"/>
      <c r="C785" s="44"/>
      <c r="D785" s="44"/>
      <c r="E785" s="51"/>
      <c r="F785" s="117"/>
      <c r="G785" s="22"/>
    </row>
    <row r="786" ht="15.75" customHeight="1">
      <c r="A786" s="135"/>
      <c r="B786" s="44"/>
      <c r="C786" s="44"/>
      <c r="D786" s="44"/>
      <c r="E786" s="51"/>
      <c r="F786" s="117"/>
      <c r="G786" s="22"/>
    </row>
    <row r="787" ht="15.75" customHeight="1">
      <c r="A787" s="135"/>
      <c r="B787" s="44"/>
      <c r="C787" s="44"/>
      <c r="D787" s="44"/>
      <c r="E787" s="51"/>
      <c r="F787" s="117"/>
      <c r="G787" s="22"/>
    </row>
    <row r="788" ht="15.75" customHeight="1">
      <c r="A788" s="135"/>
      <c r="B788" s="44"/>
      <c r="C788" s="44"/>
      <c r="D788" s="44"/>
      <c r="E788" s="51"/>
      <c r="F788" s="117"/>
      <c r="G788" s="22"/>
    </row>
    <row r="789" ht="15.75" customHeight="1">
      <c r="A789" s="135"/>
      <c r="B789" s="44"/>
      <c r="C789" s="44"/>
      <c r="D789" s="44"/>
      <c r="E789" s="51"/>
      <c r="F789" s="117"/>
      <c r="G789" s="22"/>
    </row>
    <row r="790" ht="15.75" customHeight="1">
      <c r="A790" s="135"/>
      <c r="B790" s="44"/>
      <c r="C790" s="44"/>
      <c r="D790" s="44"/>
      <c r="E790" s="51"/>
      <c r="F790" s="117"/>
      <c r="G790" s="22"/>
    </row>
    <row r="791" ht="15.75" customHeight="1">
      <c r="A791" s="135"/>
      <c r="B791" s="44"/>
      <c r="C791" s="44"/>
      <c r="D791" s="44"/>
      <c r="E791" s="51"/>
      <c r="F791" s="117"/>
      <c r="G791" s="22"/>
    </row>
    <row r="792" ht="15.75" customHeight="1">
      <c r="A792" s="135"/>
      <c r="B792" s="44"/>
      <c r="C792" s="44"/>
      <c r="D792" s="44"/>
      <c r="E792" s="51"/>
      <c r="F792" s="117"/>
      <c r="G792" s="22"/>
    </row>
    <row r="793" ht="15.75" customHeight="1">
      <c r="A793" s="135"/>
      <c r="B793" s="44"/>
      <c r="C793" s="44"/>
      <c r="D793" s="44"/>
      <c r="E793" s="51"/>
      <c r="F793" s="117"/>
      <c r="G793" s="22"/>
    </row>
    <row r="794" ht="15.75" customHeight="1">
      <c r="A794" s="135"/>
      <c r="B794" s="44"/>
      <c r="C794" s="44"/>
      <c r="D794" s="44"/>
      <c r="E794" s="51"/>
      <c r="F794" s="117"/>
      <c r="G794" s="22"/>
    </row>
    <row r="795" ht="15.75" customHeight="1">
      <c r="A795" s="135"/>
      <c r="B795" s="44"/>
      <c r="C795" s="44"/>
      <c r="D795" s="44"/>
      <c r="E795" s="51"/>
      <c r="F795" s="117"/>
      <c r="G795" s="22"/>
    </row>
    <row r="796" ht="15.75" customHeight="1">
      <c r="A796" s="135"/>
      <c r="B796" s="44"/>
      <c r="C796" s="44"/>
      <c r="D796" s="44"/>
      <c r="E796" s="51"/>
      <c r="F796" s="117"/>
      <c r="G796" s="22"/>
    </row>
    <row r="797" ht="15.75" customHeight="1">
      <c r="A797" s="135"/>
      <c r="B797" s="44"/>
      <c r="C797" s="44"/>
      <c r="D797" s="44"/>
      <c r="E797" s="51"/>
      <c r="F797" s="117"/>
      <c r="G797" s="22"/>
    </row>
    <row r="798" ht="15.75" customHeight="1">
      <c r="A798" s="135"/>
      <c r="B798" s="44"/>
      <c r="C798" s="44"/>
      <c r="D798" s="44"/>
      <c r="E798" s="51"/>
      <c r="F798" s="117"/>
      <c r="G798" s="22"/>
    </row>
    <row r="799" ht="15.75" customHeight="1">
      <c r="A799" s="135"/>
      <c r="B799" s="44"/>
      <c r="C799" s="44"/>
      <c r="D799" s="44"/>
      <c r="E799" s="51"/>
      <c r="F799" s="117"/>
      <c r="G799" s="22"/>
    </row>
    <row r="800" ht="15.75" customHeight="1">
      <c r="A800" s="135"/>
      <c r="B800" s="44"/>
      <c r="C800" s="44"/>
      <c r="D800" s="44"/>
      <c r="E800" s="51"/>
      <c r="F800" s="117"/>
      <c r="G800" s="22"/>
    </row>
    <row r="801" ht="15.75" customHeight="1">
      <c r="A801" s="135"/>
      <c r="B801" s="44"/>
      <c r="C801" s="44"/>
      <c r="D801" s="44"/>
      <c r="E801" s="51"/>
      <c r="F801" s="117"/>
      <c r="G801" s="22"/>
    </row>
    <row r="802" ht="15.75" customHeight="1">
      <c r="A802" s="135"/>
      <c r="B802" s="44"/>
      <c r="C802" s="44"/>
      <c r="D802" s="44"/>
      <c r="E802" s="51"/>
      <c r="F802" s="117"/>
      <c r="G802" s="22"/>
    </row>
    <row r="803" ht="15.75" customHeight="1">
      <c r="A803" s="135"/>
      <c r="B803" s="44"/>
      <c r="C803" s="44"/>
      <c r="D803" s="44"/>
      <c r="E803" s="51"/>
      <c r="F803" s="117"/>
      <c r="G803" s="22"/>
    </row>
    <row r="804" ht="15.75" customHeight="1">
      <c r="A804" s="135"/>
      <c r="B804" s="44"/>
      <c r="C804" s="44"/>
      <c r="D804" s="44"/>
      <c r="E804" s="51"/>
      <c r="F804" s="117"/>
      <c r="G804" s="22"/>
    </row>
    <row r="805" ht="15.75" customHeight="1">
      <c r="A805" s="135"/>
      <c r="B805" s="44"/>
      <c r="C805" s="44"/>
      <c r="D805" s="44"/>
      <c r="E805" s="51"/>
      <c r="F805" s="117"/>
      <c r="G805" s="22"/>
    </row>
    <row r="806" ht="15.75" customHeight="1">
      <c r="A806" s="135"/>
      <c r="B806" s="44"/>
      <c r="C806" s="44"/>
      <c r="D806" s="44"/>
      <c r="E806" s="51"/>
      <c r="F806" s="117"/>
      <c r="G806" s="22"/>
    </row>
    <row r="807" ht="15.75" customHeight="1">
      <c r="A807" s="135"/>
      <c r="B807" s="44"/>
      <c r="C807" s="44"/>
      <c r="D807" s="44"/>
      <c r="E807" s="51"/>
      <c r="F807" s="117"/>
      <c r="G807" s="22"/>
    </row>
    <row r="808" ht="15.75" customHeight="1">
      <c r="A808" s="135"/>
      <c r="B808" s="44"/>
      <c r="C808" s="44"/>
      <c r="D808" s="44"/>
      <c r="E808" s="51"/>
      <c r="F808" s="117"/>
      <c r="G808" s="22"/>
    </row>
    <row r="809" ht="15.75" customHeight="1">
      <c r="A809" s="135"/>
      <c r="B809" s="44"/>
      <c r="C809" s="44"/>
      <c r="D809" s="44"/>
      <c r="E809" s="51"/>
      <c r="F809" s="117"/>
      <c r="G809" s="22"/>
    </row>
    <row r="810" ht="15.75" customHeight="1">
      <c r="A810" s="135"/>
      <c r="B810" s="44"/>
      <c r="C810" s="44"/>
      <c r="D810" s="44"/>
      <c r="E810" s="51"/>
      <c r="F810" s="117"/>
      <c r="G810" s="22"/>
    </row>
    <row r="811" ht="15.75" customHeight="1">
      <c r="A811" s="135"/>
      <c r="B811" s="44"/>
      <c r="C811" s="44"/>
      <c r="D811" s="44"/>
      <c r="E811" s="51"/>
      <c r="F811" s="117"/>
      <c r="G811" s="22"/>
    </row>
    <row r="812" ht="15.75" customHeight="1">
      <c r="A812" s="135"/>
      <c r="B812" s="44"/>
      <c r="C812" s="44"/>
      <c r="D812" s="44"/>
      <c r="E812" s="51"/>
      <c r="F812" s="117"/>
      <c r="G812" s="22"/>
    </row>
    <row r="813" ht="15.75" customHeight="1">
      <c r="A813" s="135"/>
      <c r="B813" s="44"/>
      <c r="C813" s="44"/>
      <c r="D813" s="44"/>
      <c r="E813" s="51"/>
      <c r="F813" s="117"/>
      <c r="G813" s="22"/>
    </row>
    <row r="814" ht="15.75" customHeight="1">
      <c r="A814" s="135"/>
      <c r="B814" s="44"/>
      <c r="C814" s="44"/>
      <c r="D814" s="44"/>
      <c r="E814" s="51"/>
      <c r="F814" s="117"/>
      <c r="G814" s="22"/>
    </row>
    <row r="815" ht="15.75" customHeight="1">
      <c r="A815" s="135"/>
      <c r="B815" s="44"/>
      <c r="C815" s="44"/>
      <c r="D815" s="44"/>
      <c r="E815" s="51"/>
      <c r="F815" s="117"/>
      <c r="G815" s="22"/>
    </row>
    <row r="816" ht="15.75" customHeight="1">
      <c r="A816" s="135"/>
      <c r="B816" s="44"/>
      <c r="C816" s="44"/>
      <c r="D816" s="44"/>
      <c r="E816" s="51"/>
      <c r="F816" s="117"/>
      <c r="G816" s="22"/>
    </row>
    <row r="817" ht="15.75" customHeight="1">
      <c r="A817" s="135"/>
      <c r="B817" s="44"/>
      <c r="C817" s="44"/>
      <c r="D817" s="44"/>
      <c r="E817" s="51"/>
      <c r="F817" s="117"/>
      <c r="G817" s="22"/>
    </row>
    <row r="818" ht="15.75" customHeight="1">
      <c r="A818" s="135"/>
      <c r="B818" s="44"/>
      <c r="C818" s="44"/>
      <c r="D818" s="44"/>
      <c r="E818" s="51"/>
      <c r="F818" s="117"/>
      <c r="G818" s="22"/>
    </row>
    <row r="819" ht="15.75" customHeight="1">
      <c r="A819" s="135"/>
      <c r="B819" s="44"/>
      <c r="C819" s="44"/>
      <c r="D819" s="44"/>
      <c r="E819" s="51"/>
      <c r="F819" s="117"/>
      <c r="G819" s="22"/>
    </row>
    <row r="820" ht="15.75" customHeight="1">
      <c r="A820" s="135"/>
      <c r="B820" s="44"/>
      <c r="C820" s="44"/>
      <c r="D820" s="44"/>
      <c r="E820" s="51"/>
      <c r="F820" s="117"/>
      <c r="G820" s="22"/>
    </row>
    <row r="821" ht="15.75" customHeight="1">
      <c r="A821" s="135"/>
      <c r="B821" s="44"/>
      <c r="C821" s="44"/>
      <c r="D821" s="44"/>
      <c r="E821" s="51"/>
      <c r="F821" s="117"/>
      <c r="G821" s="22"/>
    </row>
    <row r="822" ht="15.75" customHeight="1">
      <c r="A822" s="135"/>
      <c r="B822" s="44"/>
      <c r="C822" s="44"/>
      <c r="D822" s="44"/>
      <c r="E822" s="51"/>
      <c r="F822" s="117"/>
      <c r="G822" s="22"/>
    </row>
    <row r="823" ht="15.75" customHeight="1">
      <c r="A823" s="135"/>
      <c r="B823" s="44"/>
      <c r="C823" s="44"/>
      <c r="D823" s="44"/>
      <c r="E823" s="51"/>
      <c r="F823" s="117"/>
      <c r="G823" s="22"/>
    </row>
    <row r="824" ht="15.75" customHeight="1">
      <c r="A824" s="135"/>
      <c r="B824" s="44"/>
      <c r="C824" s="44"/>
      <c r="D824" s="44"/>
      <c r="E824" s="51"/>
      <c r="F824" s="117"/>
      <c r="G824" s="22"/>
    </row>
    <row r="825" ht="15.75" customHeight="1">
      <c r="A825" s="135"/>
      <c r="B825" s="44"/>
      <c r="C825" s="44"/>
      <c r="D825" s="44"/>
      <c r="E825" s="51"/>
      <c r="F825" s="117"/>
      <c r="G825" s="22"/>
    </row>
    <row r="826" ht="15.75" customHeight="1">
      <c r="A826" s="135"/>
      <c r="B826" s="44"/>
      <c r="C826" s="44"/>
      <c r="D826" s="44"/>
      <c r="E826" s="51"/>
      <c r="F826" s="117"/>
      <c r="G826" s="22"/>
    </row>
    <row r="827" ht="15.75" customHeight="1">
      <c r="A827" s="135"/>
      <c r="B827" s="44"/>
      <c r="C827" s="44"/>
      <c r="D827" s="44"/>
      <c r="E827" s="51"/>
      <c r="F827" s="117"/>
      <c r="G827" s="22"/>
    </row>
    <row r="828" ht="15.75" customHeight="1">
      <c r="A828" s="135"/>
      <c r="B828" s="44"/>
      <c r="C828" s="44"/>
      <c r="D828" s="44"/>
      <c r="E828" s="51"/>
      <c r="F828" s="117"/>
      <c r="G828" s="22"/>
    </row>
    <row r="829" ht="15.75" customHeight="1">
      <c r="A829" s="135"/>
      <c r="B829" s="44"/>
      <c r="C829" s="44"/>
      <c r="D829" s="44"/>
      <c r="E829" s="51"/>
      <c r="F829" s="117"/>
      <c r="G829" s="22"/>
    </row>
    <row r="830" ht="15.75" customHeight="1">
      <c r="A830" s="135"/>
      <c r="B830" s="44"/>
      <c r="C830" s="44"/>
      <c r="D830" s="44"/>
      <c r="E830" s="51"/>
      <c r="F830" s="117"/>
      <c r="G830" s="22"/>
    </row>
    <row r="831" ht="15.75" customHeight="1">
      <c r="A831" s="135"/>
      <c r="B831" s="44"/>
      <c r="C831" s="44"/>
      <c r="D831" s="44"/>
      <c r="E831" s="51"/>
      <c r="F831" s="117"/>
      <c r="G831" s="22"/>
    </row>
    <row r="832" ht="15.75" customHeight="1">
      <c r="A832" s="135"/>
      <c r="B832" s="44"/>
      <c r="C832" s="44"/>
      <c r="D832" s="44"/>
      <c r="E832" s="51"/>
      <c r="F832" s="117"/>
      <c r="G832" s="22"/>
    </row>
    <row r="833" ht="15.75" customHeight="1">
      <c r="A833" s="135"/>
      <c r="B833" s="44"/>
      <c r="C833" s="44"/>
      <c r="D833" s="44"/>
      <c r="E833" s="51"/>
      <c r="F833" s="117"/>
      <c r="G833" s="22"/>
    </row>
    <row r="834" ht="15.75" customHeight="1">
      <c r="A834" s="135"/>
      <c r="B834" s="44"/>
      <c r="C834" s="44"/>
      <c r="D834" s="44"/>
      <c r="E834" s="51"/>
      <c r="F834" s="117"/>
      <c r="G834" s="22"/>
    </row>
    <row r="835" ht="15.75" customHeight="1">
      <c r="A835" s="135"/>
      <c r="B835" s="44"/>
      <c r="C835" s="44"/>
      <c r="D835" s="44"/>
      <c r="E835" s="51"/>
      <c r="F835" s="117"/>
      <c r="G835" s="22"/>
    </row>
    <row r="836" ht="15.75" customHeight="1">
      <c r="A836" s="135"/>
      <c r="B836" s="44"/>
      <c r="C836" s="44"/>
      <c r="D836" s="44"/>
      <c r="E836" s="51"/>
      <c r="F836" s="117"/>
      <c r="G836" s="22"/>
    </row>
    <row r="837" ht="15.75" customHeight="1">
      <c r="A837" s="135"/>
      <c r="B837" s="44"/>
      <c r="C837" s="44"/>
      <c r="D837" s="44"/>
      <c r="E837" s="51"/>
      <c r="F837" s="117"/>
      <c r="G837" s="22"/>
    </row>
    <row r="838" ht="15.75" customHeight="1">
      <c r="A838" s="135"/>
      <c r="B838" s="44"/>
      <c r="C838" s="44"/>
      <c r="D838" s="44"/>
      <c r="E838" s="51"/>
      <c r="F838" s="117"/>
      <c r="G838" s="22"/>
    </row>
    <row r="839" ht="15.75" customHeight="1">
      <c r="A839" s="135"/>
      <c r="B839" s="44"/>
      <c r="C839" s="44"/>
      <c r="D839" s="44"/>
      <c r="E839" s="51"/>
      <c r="F839" s="117"/>
      <c r="G839" s="22"/>
    </row>
    <row r="840" ht="15.75" customHeight="1">
      <c r="A840" s="135"/>
      <c r="B840" s="44"/>
      <c r="C840" s="44"/>
      <c r="D840" s="44"/>
      <c r="E840" s="51"/>
      <c r="F840" s="117"/>
      <c r="G840" s="22"/>
    </row>
    <row r="841" ht="15.75" customHeight="1">
      <c r="A841" s="135"/>
      <c r="B841" s="44"/>
      <c r="C841" s="44"/>
      <c r="D841" s="44"/>
      <c r="E841" s="51"/>
      <c r="F841" s="117"/>
      <c r="G841" s="22"/>
    </row>
    <row r="842" ht="15.75" customHeight="1">
      <c r="A842" s="135"/>
      <c r="B842" s="44"/>
      <c r="C842" s="44"/>
      <c r="D842" s="44"/>
      <c r="E842" s="51"/>
      <c r="F842" s="117"/>
      <c r="G842" s="22"/>
    </row>
    <row r="843" ht="15.75" customHeight="1">
      <c r="A843" s="135"/>
      <c r="B843" s="44"/>
      <c r="C843" s="44"/>
      <c r="D843" s="44"/>
      <c r="E843" s="51"/>
      <c r="F843" s="117"/>
      <c r="G843" s="22"/>
    </row>
    <row r="844" ht="15.75" customHeight="1">
      <c r="A844" s="135"/>
      <c r="B844" s="44"/>
      <c r="C844" s="44"/>
      <c r="D844" s="44"/>
      <c r="E844" s="51"/>
      <c r="F844" s="117"/>
      <c r="G844" s="22"/>
    </row>
    <row r="845" ht="15.75" customHeight="1">
      <c r="A845" s="135"/>
      <c r="B845" s="44"/>
      <c r="C845" s="44"/>
      <c r="D845" s="44"/>
      <c r="E845" s="51"/>
      <c r="F845" s="117"/>
      <c r="G845" s="22"/>
    </row>
    <row r="846" ht="15.75" customHeight="1">
      <c r="A846" s="135"/>
      <c r="B846" s="44"/>
      <c r="C846" s="44"/>
      <c r="D846" s="44"/>
      <c r="E846" s="51"/>
      <c r="F846" s="117"/>
      <c r="G846" s="22"/>
    </row>
    <row r="847" ht="15.75" customHeight="1">
      <c r="A847" s="135"/>
      <c r="B847" s="44"/>
      <c r="C847" s="44"/>
      <c r="D847" s="44"/>
      <c r="E847" s="51"/>
      <c r="F847" s="117"/>
      <c r="G847" s="22"/>
    </row>
    <row r="848" ht="15.75" customHeight="1">
      <c r="A848" s="135"/>
      <c r="B848" s="44"/>
      <c r="C848" s="44"/>
      <c r="D848" s="44"/>
      <c r="E848" s="51"/>
      <c r="F848" s="117"/>
      <c r="G848" s="22"/>
    </row>
    <row r="849" ht="15.75" customHeight="1">
      <c r="A849" s="135"/>
      <c r="B849" s="44"/>
      <c r="C849" s="44"/>
      <c r="D849" s="44"/>
      <c r="E849" s="51"/>
      <c r="F849" s="117"/>
      <c r="G849" s="22"/>
    </row>
    <row r="850" ht="15.75" customHeight="1">
      <c r="A850" s="135"/>
      <c r="B850" s="44"/>
      <c r="C850" s="44"/>
      <c r="D850" s="44"/>
      <c r="E850" s="51"/>
      <c r="F850" s="117"/>
      <c r="G850" s="22"/>
    </row>
    <row r="851" ht="15.75" customHeight="1">
      <c r="A851" s="135"/>
      <c r="B851" s="44"/>
      <c r="C851" s="44"/>
      <c r="D851" s="44"/>
      <c r="E851" s="51"/>
      <c r="F851" s="117"/>
      <c r="G851" s="22"/>
    </row>
    <row r="852" ht="15.75" customHeight="1">
      <c r="A852" s="135"/>
      <c r="B852" s="44"/>
      <c r="C852" s="44"/>
      <c r="D852" s="44"/>
      <c r="E852" s="51"/>
      <c r="F852" s="117"/>
      <c r="G852" s="22"/>
    </row>
    <row r="853" ht="15.75" customHeight="1">
      <c r="A853" s="135"/>
      <c r="B853" s="44"/>
      <c r="C853" s="44"/>
      <c r="D853" s="44"/>
      <c r="E853" s="51"/>
      <c r="F853" s="117"/>
      <c r="G853" s="22"/>
    </row>
    <row r="854" ht="15.75" customHeight="1">
      <c r="A854" s="135"/>
      <c r="B854" s="44"/>
      <c r="C854" s="44"/>
      <c r="D854" s="44"/>
      <c r="E854" s="51"/>
      <c r="F854" s="117"/>
      <c r="G854" s="22"/>
    </row>
    <row r="855" ht="15.75" customHeight="1">
      <c r="A855" s="135"/>
      <c r="B855" s="44"/>
      <c r="C855" s="44"/>
      <c r="D855" s="44"/>
      <c r="E855" s="51"/>
      <c r="F855" s="117"/>
      <c r="G855" s="22"/>
    </row>
    <row r="856" ht="15.75" customHeight="1">
      <c r="A856" s="135"/>
      <c r="B856" s="44"/>
      <c r="C856" s="44"/>
      <c r="D856" s="44"/>
      <c r="E856" s="51"/>
      <c r="F856" s="117"/>
      <c r="G856" s="22"/>
    </row>
    <row r="857" ht="15.75" customHeight="1">
      <c r="A857" s="135"/>
      <c r="B857" s="44"/>
      <c r="C857" s="44"/>
      <c r="D857" s="44"/>
      <c r="E857" s="51"/>
      <c r="F857" s="117"/>
      <c r="G857" s="22"/>
    </row>
    <row r="858" ht="15.75" customHeight="1">
      <c r="A858" s="135"/>
      <c r="B858" s="44"/>
      <c r="C858" s="44"/>
      <c r="D858" s="44"/>
      <c r="E858" s="51"/>
      <c r="F858" s="117"/>
      <c r="G858" s="22"/>
    </row>
    <row r="859" ht="15.75" customHeight="1">
      <c r="A859" s="135"/>
      <c r="B859" s="44"/>
      <c r="C859" s="44"/>
      <c r="D859" s="44"/>
      <c r="E859" s="51"/>
      <c r="F859" s="117"/>
      <c r="G859" s="22"/>
    </row>
    <row r="860" ht="15.75" customHeight="1">
      <c r="A860" s="135"/>
      <c r="B860" s="44"/>
      <c r="C860" s="44"/>
      <c r="D860" s="44"/>
      <c r="E860" s="51"/>
      <c r="F860" s="117"/>
      <c r="G860" s="22"/>
    </row>
    <row r="861" ht="15.75" customHeight="1">
      <c r="A861" s="135"/>
      <c r="B861" s="44"/>
      <c r="C861" s="44"/>
      <c r="D861" s="44"/>
      <c r="E861" s="51"/>
      <c r="F861" s="117"/>
      <c r="G861" s="22"/>
    </row>
    <row r="862" ht="15.75" customHeight="1">
      <c r="A862" s="135"/>
      <c r="B862" s="44"/>
      <c r="C862" s="44"/>
      <c r="D862" s="44"/>
      <c r="E862" s="51"/>
      <c r="F862" s="117"/>
      <c r="G862" s="22"/>
    </row>
    <row r="863" ht="15.75" customHeight="1">
      <c r="A863" s="135"/>
      <c r="B863" s="44"/>
      <c r="C863" s="44"/>
      <c r="D863" s="44"/>
      <c r="E863" s="51"/>
      <c r="F863" s="117"/>
      <c r="G863" s="22"/>
    </row>
    <row r="864" ht="15.75" customHeight="1">
      <c r="A864" s="135"/>
      <c r="B864" s="44"/>
      <c r="C864" s="44"/>
      <c r="D864" s="44"/>
      <c r="E864" s="51"/>
      <c r="F864" s="117"/>
      <c r="G864" s="22"/>
    </row>
    <row r="865" ht="15.75" customHeight="1">
      <c r="A865" s="135"/>
      <c r="B865" s="44"/>
      <c r="C865" s="44"/>
      <c r="D865" s="44"/>
      <c r="E865" s="51"/>
      <c r="F865" s="117"/>
      <c r="G865" s="22"/>
    </row>
    <row r="866" ht="15.75" customHeight="1">
      <c r="A866" s="135"/>
      <c r="B866" s="44"/>
      <c r="C866" s="44"/>
      <c r="D866" s="44"/>
      <c r="E866" s="51"/>
      <c r="F866" s="117"/>
      <c r="G866" s="22"/>
    </row>
    <row r="867" ht="15.75" customHeight="1">
      <c r="A867" s="135"/>
      <c r="B867" s="44"/>
      <c r="C867" s="44"/>
      <c r="D867" s="44"/>
      <c r="E867" s="51"/>
      <c r="F867" s="117"/>
      <c r="G867" s="22"/>
    </row>
    <row r="868" ht="15.75" customHeight="1">
      <c r="A868" s="135"/>
      <c r="B868" s="44"/>
      <c r="C868" s="44"/>
      <c r="D868" s="44"/>
      <c r="E868" s="51"/>
      <c r="F868" s="117"/>
      <c r="G868" s="22"/>
    </row>
    <row r="869" ht="15.75" customHeight="1">
      <c r="A869" s="135"/>
      <c r="B869" s="44"/>
      <c r="C869" s="44"/>
      <c r="D869" s="44"/>
      <c r="E869" s="51"/>
      <c r="F869" s="117"/>
      <c r="G869" s="22"/>
    </row>
    <row r="870" ht="15.75" customHeight="1">
      <c r="A870" s="135"/>
      <c r="B870" s="44"/>
      <c r="C870" s="44"/>
      <c r="D870" s="44"/>
      <c r="E870" s="51"/>
      <c r="F870" s="117"/>
      <c r="G870" s="22"/>
    </row>
    <row r="871" ht="15.75" customHeight="1">
      <c r="A871" s="135"/>
      <c r="B871" s="44"/>
      <c r="C871" s="44"/>
      <c r="D871" s="44"/>
      <c r="E871" s="51"/>
      <c r="F871" s="117"/>
      <c r="G871" s="22"/>
    </row>
    <row r="872" ht="15.75" customHeight="1">
      <c r="A872" s="135"/>
      <c r="B872" s="44"/>
      <c r="C872" s="44"/>
      <c r="D872" s="44"/>
      <c r="E872" s="51"/>
      <c r="F872" s="117"/>
      <c r="G872" s="22"/>
    </row>
    <row r="873" ht="15.75" customHeight="1">
      <c r="A873" s="135"/>
      <c r="B873" s="44"/>
      <c r="C873" s="44"/>
      <c r="D873" s="44"/>
      <c r="E873" s="51"/>
      <c r="F873" s="117"/>
      <c r="G873" s="22"/>
    </row>
    <row r="874" ht="15.75" customHeight="1">
      <c r="A874" s="135"/>
      <c r="B874" s="44"/>
      <c r="C874" s="44"/>
      <c r="D874" s="44"/>
      <c r="E874" s="51"/>
      <c r="F874" s="117"/>
      <c r="G874" s="22"/>
    </row>
    <row r="875" ht="15.75" customHeight="1">
      <c r="A875" s="135"/>
      <c r="B875" s="44"/>
      <c r="C875" s="44"/>
      <c r="D875" s="44"/>
      <c r="E875" s="51"/>
      <c r="F875" s="117"/>
      <c r="G875" s="22"/>
    </row>
    <row r="876" ht="15.75" customHeight="1">
      <c r="A876" s="135"/>
      <c r="B876" s="44"/>
      <c r="C876" s="44"/>
      <c r="D876" s="44"/>
      <c r="E876" s="51"/>
      <c r="F876" s="117"/>
      <c r="G876" s="22"/>
    </row>
    <row r="877" ht="15.75" customHeight="1">
      <c r="A877" s="135"/>
      <c r="B877" s="44"/>
      <c r="C877" s="44"/>
      <c r="D877" s="44"/>
      <c r="E877" s="51"/>
      <c r="F877" s="117"/>
      <c r="G877" s="22"/>
    </row>
    <row r="878" ht="15.75" customHeight="1">
      <c r="A878" s="135"/>
      <c r="B878" s="44"/>
      <c r="C878" s="44"/>
      <c r="D878" s="44"/>
      <c r="E878" s="51"/>
      <c r="F878" s="117"/>
      <c r="G878" s="22"/>
    </row>
    <row r="879" ht="15.75" customHeight="1">
      <c r="A879" s="135"/>
      <c r="B879" s="44"/>
      <c r="C879" s="44"/>
      <c r="D879" s="44"/>
      <c r="E879" s="51"/>
      <c r="F879" s="117"/>
      <c r="G879" s="22"/>
    </row>
    <row r="880" ht="15.75" customHeight="1">
      <c r="A880" s="135"/>
      <c r="B880" s="44"/>
      <c r="C880" s="44"/>
      <c r="D880" s="44"/>
      <c r="E880" s="51"/>
      <c r="F880" s="117"/>
      <c r="G880" s="22"/>
    </row>
    <row r="881" ht="15.75" customHeight="1">
      <c r="A881" s="135"/>
      <c r="B881" s="44"/>
      <c r="C881" s="44"/>
      <c r="D881" s="44"/>
      <c r="E881" s="51"/>
      <c r="F881" s="117"/>
      <c r="G881" s="22"/>
    </row>
    <row r="882" ht="15.75" customHeight="1">
      <c r="A882" s="135"/>
      <c r="B882" s="44"/>
      <c r="C882" s="44"/>
      <c r="D882" s="44"/>
      <c r="E882" s="51"/>
      <c r="F882" s="117"/>
      <c r="G882" s="22"/>
    </row>
    <row r="883" ht="15.75" customHeight="1">
      <c r="A883" s="135"/>
      <c r="B883" s="44"/>
      <c r="C883" s="44"/>
      <c r="D883" s="44"/>
      <c r="E883" s="51"/>
      <c r="F883" s="117"/>
      <c r="G883" s="22"/>
    </row>
    <row r="884" ht="15.75" customHeight="1">
      <c r="A884" s="135"/>
      <c r="B884" s="44"/>
      <c r="C884" s="44"/>
      <c r="D884" s="44"/>
      <c r="E884" s="51"/>
      <c r="F884" s="117"/>
      <c r="G884" s="22"/>
    </row>
    <row r="885" ht="15.75" customHeight="1">
      <c r="A885" s="135"/>
      <c r="B885" s="44"/>
      <c r="C885" s="44"/>
      <c r="D885" s="44"/>
      <c r="E885" s="51"/>
      <c r="F885" s="117"/>
      <c r="G885" s="22"/>
    </row>
    <row r="886" ht="15.75" customHeight="1">
      <c r="A886" s="135"/>
      <c r="B886" s="44"/>
      <c r="C886" s="44"/>
      <c r="D886" s="44"/>
      <c r="E886" s="51"/>
      <c r="F886" s="117"/>
      <c r="G886" s="22"/>
    </row>
    <row r="887" ht="15.75" customHeight="1">
      <c r="A887" s="135"/>
      <c r="B887" s="44"/>
      <c r="C887" s="44"/>
      <c r="D887" s="44"/>
      <c r="E887" s="51"/>
      <c r="F887" s="117"/>
      <c r="G887" s="22"/>
    </row>
    <row r="888" ht="15.75" customHeight="1">
      <c r="A888" s="135"/>
      <c r="B888" s="44"/>
      <c r="C888" s="44"/>
      <c r="D888" s="44"/>
      <c r="E888" s="51"/>
      <c r="F888" s="117"/>
      <c r="G888" s="22"/>
    </row>
    <row r="889" ht="15.75" customHeight="1">
      <c r="A889" s="135"/>
      <c r="B889" s="44"/>
      <c r="C889" s="44"/>
      <c r="D889" s="44"/>
      <c r="E889" s="51"/>
      <c r="F889" s="117"/>
      <c r="G889" s="22"/>
    </row>
    <row r="890" ht="15.75" customHeight="1">
      <c r="A890" s="135"/>
      <c r="B890" s="44"/>
      <c r="C890" s="44"/>
      <c r="D890" s="44"/>
      <c r="E890" s="51"/>
      <c r="F890" s="117"/>
      <c r="G890" s="22"/>
    </row>
    <row r="891" ht="15.75" customHeight="1">
      <c r="A891" s="135"/>
      <c r="B891" s="44"/>
      <c r="C891" s="44"/>
      <c r="D891" s="44"/>
      <c r="E891" s="51"/>
      <c r="F891" s="117"/>
      <c r="G891" s="22"/>
    </row>
    <row r="892" ht="15.75" customHeight="1">
      <c r="A892" s="135"/>
      <c r="B892" s="44"/>
      <c r="C892" s="44"/>
      <c r="D892" s="44"/>
      <c r="E892" s="51"/>
      <c r="F892" s="117"/>
      <c r="G892" s="22"/>
    </row>
    <row r="893" ht="15.75" customHeight="1">
      <c r="A893" s="135"/>
      <c r="B893" s="44"/>
      <c r="C893" s="44"/>
      <c r="D893" s="44"/>
      <c r="E893" s="51"/>
      <c r="F893" s="117"/>
      <c r="G893" s="22"/>
    </row>
    <row r="894" ht="15.75" customHeight="1">
      <c r="A894" s="135"/>
      <c r="B894" s="44"/>
      <c r="C894" s="44"/>
      <c r="D894" s="44"/>
      <c r="E894" s="51"/>
      <c r="F894" s="117"/>
      <c r="G894" s="22"/>
    </row>
    <row r="895" ht="15.75" customHeight="1">
      <c r="A895" s="135"/>
      <c r="B895" s="44"/>
      <c r="C895" s="44"/>
      <c r="D895" s="44"/>
      <c r="E895" s="51"/>
      <c r="F895" s="117"/>
      <c r="G895" s="22"/>
    </row>
    <row r="896" ht="15.75" customHeight="1">
      <c r="A896" s="135"/>
      <c r="B896" s="44"/>
      <c r="C896" s="44"/>
      <c r="D896" s="44"/>
      <c r="E896" s="51"/>
      <c r="F896" s="117"/>
      <c r="G896" s="22"/>
    </row>
    <row r="897" ht="15.75" customHeight="1">
      <c r="A897" s="135"/>
      <c r="B897" s="44"/>
      <c r="C897" s="44"/>
      <c r="D897" s="44"/>
      <c r="E897" s="51"/>
      <c r="F897" s="117"/>
      <c r="G897" s="22"/>
    </row>
    <row r="898" ht="15.75" customHeight="1">
      <c r="A898" s="135"/>
      <c r="B898" s="44"/>
      <c r="C898" s="44"/>
      <c r="D898" s="44"/>
      <c r="E898" s="51"/>
      <c r="F898" s="117"/>
      <c r="G898" s="22"/>
    </row>
    <row r="899" ht="15.75" customHeight="1">
      <c r="A899" s="135"/>
      <c r="B899" s="44"/>
      <c r="C899" s="44"/>
      <c r="D899" s="44"/>
      <c r="E899" s="51"/>
      <c r="F899" s="117"/>
      <c r="G899" s="22"/>
    </row>
    <row r="900" ht="15.75" customHeight="1">
      <c r="A900" s="135"/>
      <c r="B900" s="44"/>
      <c r="C900" s="44"/>
      <c r="D900" s="44"/>
      <c r="E900" s="51"/>
      <c r="F900" s="117"/>
      <c r="G900" s="22"/>
    </row>
    <row r="901" ht="15.75" customHeight="1">
      <c r="A901" s="135"/>
      <c r="B901" s="44"/>
      <c r="C901" s="44"/>
      <c r="D901" s="44"/>
      <c r="E901" s="51"/>
      <c r="F901" s="117"/>
      <c r="G901" s="22"/>
    </row>
    <row r="902" ht="15.75" customHeight="1">
      <c r="A902" s="135"/>
      <c r="B902" s="44"/>
      <c r="C902" s="44"/>
      <c r="D902" s="44"/>
      <c r="E902" s="51"/>
      <c r="F902" s="117"/>
      <c r="G902" s="22"/>
    </row>
    <row r="903" ht="15.75" customHeight="1">
      <c r="A903" s="135"/>
      <c r="B903" s="44"/>
      <c r="C903" s="44"/>
      <c r="D903" s="44"/>
      <c r="E903" s="51"/>
      <c r="F903" s="117"/>
      <c r="G903" s="22"/>
    </row>
    <row r="904" ht="15.75" customHeight="1">
      <c r="A904" s="135"/>
      <c r="B904" s="44"/>
      <c r="C904" s="44"/>
      <c r="D904" s="44"/>
      <c r="E904" s="51"/>
      <c r="F904" s="117"/>
      <c r="G904" s="22"/>
    </row>
    <row r="905" ht="15.75" customHeight="1">
      <c r="A905" s="135"/>
      <c r="B905" s="44"/>
      <c r="C905" s="44"/>
      <c r="D905" s="44"/>
      <c r="E905" s="51"/>
      <c r="F905" s="117"/>
      <c r="G905" s="22"/>
    </row>
    <row r="906" ht="15.75" customHeight="1">
      <c r="A906" s="135"/>
      <c r="B906" s="44"/>
      <c r="C906" s="44"/>
      <c r="D906" s="44"/>
      <c r="E906" s="51"/>
      <c r="F906" s="117"/>
      <c r="G906" s="22"/>
    </row>
    <row r="907" ht="15.75" customHeight="1">
      <c r="A907" s="135"/>
      <c r="B907" s="44"/>
      <c r="C907" s="44"/>
      <c r="D907" s="44"/>
      <c r="E907" s="51"/>
      <c r="F907" s="117"/>
      <c r="G907" s="22"/>
    </row>
    <row r="908" ht="15.75" customHeight="1">
      <c r="A908" s="135"/>
      <c r="B908" s="44"/>
      <c r="C908" s="44"/>
      <c r="D908" s="44"/>
      <c r="E908" s="51"/>
      <c r="F908" s="117"/>
      <c r="G908" s="22"/>
    </row>
    <row r="909" ht="15.75" customHeight="1">
      <c r="A909" s="135"/>
      <c r="B909" s="44"/>
      <c r="C909" s="44"/>
      <c r="D909" s="44"/>
      <c r="E909" s="51"/>
      <c r="F909" s="117"/>
      <c r="G909" s="22"/>
    </row>
    <row r="910" ht="15.75" customHeight="1">
      <c r="A910" s="135"/>
      <c r="B910" s="44"/>
      <c r="C910" s="44"/>
      <c r="D910" s="44"/>
      <c r="E910" s="51"/>
      <c r="F910" s="117"/>
      <c r="G910" s="22"/>
    </row>
    <row r="911" ht="15.75" customHeight="1">
      <c r="A911" s="135"/>
      <c r="B911" s="44"/>
      <c r="C911" s="44"/>
      <c r="D911" s="44"/>
      <c r="E911" s="51"/>
      <c r="F911" s="117"/>
      <c r="G911" s="22"/>
    </row>
    <row r="912" ht="15.75" customHeight="1">
      <c r="A912" s="135"/>
      <c r="B912" s="44"/>
      <c r="C912" s="44"/>
      <c r="D912" s="44"/>
      <c r="E912" s="51"/>
      <c r="F912" s="117"/>
      <c r="G912" s="22"/>
    </row>
    <row r="913" ht="15.75" customHeight="1">
      <c r="A913" s="135"/>
      <c r="B913" s="44"/>
      <c r="C913" s="44"/>
      <c r="D913" s="44"/>
      <c r="E913" s="51"/>
      <c r="F913" s="117"/>
      <c r="G913" s="22"/>
    </row>
    <row r="914" ht="15.75" customHeight="1">
      <c r="A914" s="135"/>
      <c r="B914" s="44"/>
      <c r="C914" s="44"/>
      <c r="D914" s="44"/>
      <c r="E914" s="51"/>
      <c r="F914" s="117"/>
      <c r="G914" s="22"/>
    </row>
    <row r="915" ht="15.75" customHeight="1">
      <c r="A915" s="135"/>
      <c r="B915" s="44"/>
      <c r="C915" s="44"/>
      <c r="D915" s="44"/>
      <c r="E915" s="51"/>
      <c r="F915" s="117"/>
      <c r="G915" s="22"/>
    </row>
    <row r="916" ht="15.75" customHeight="1">
      <c r="A916" s="135"/>
      <c r="B916" s="44"/>
      <c r="C916" s="44"/>
      <c r="D916" s="44"/>
      <c r="E916" s="51"/>
      <c r="F916" s="117"/>
      <c r="G916" s="22"/>
    </row>
    <row r="917" ht="15.75" customHeight="1">
      <c r="A917" s="135"/>
      <c r="B917" s="44"/>
      <c r="C917" s="44"/>
      <c r="D917" s="44"/>
      <c r="E917" s="51"/>
      <c r="F917" s="117"/>
      <c r="G917" s="22"/>
    </row>
    <row r="918" ht="15.75" customHeight="1">
      <c r="A918" s="135"/>
      <c r="B918" s="44"/>
      <c r="C918" s="44"/>
      <c r="D918" s="44"/>
      <c r="E918" s="51"/>
      <c r="F918" s="117"/>
      <c r="G918" s="22"/>
    </row>
    <row r="919" ht="15.75" customHeight="1">
      <c r="A919" s="135"/>
      <c r="B919" s="44"/>
      <c r="C919" s="44"/>
      <c r="D919" s="44"/>
      <c r="E919" s="51"/>
      <c r="F919" s="117"/>
      <c r="G919" s="22"/>
    </row>
    <row r="920" ht="15.75" customHeight="1">
      <c r="A920" s="135"/>
      <c r="B920" s="44"/>
      <c r="C920" s="44"/>
      <c r="D920" s="44"/>
      <c r="E920" s="51"/>
      <c r="F920" s="117"/>
      <c r="G920" s="22"/>
    </row>
    <row r="921" ht="15.75" customHeight="1">
      <c r="A921" s="135"/>
      <c r="B921" s="44"/>
      <c r="C921" s="44"/>
      <c r="D921" s="44"/>
      <c r="E921" s="51"/>
      <c r="F921" s="117"/>
      <c r="G921" s="22"/>
    </row>
    <row r="922" ht="15.75" customHeight="1">
      <c r="A922" s="135"/>
      <c r="B922" s="44"/>
      <c r="C922" s="44"/>
      <c r="D922" s="44"/>
      <c r="E922" s="51"/>
      <c r="F922" s="117"/>
      <c r="G922" s="22"/>
    </row>
    <row r="923" ht="15.75" customHeight="1">
      <c r="A923" s="135"/>
      <c r="B923" s="44"/>
      <c r="C923" s="44"/>
      <c r="D923" s="44"/>
      <c r="E923" s="51"/>
      <c r="F923" s="117"/>
      <c r="G923" s="22"/>
    </row>
    <row r="924" ht="15.75" customHeight="1">
      <c r="A924" s="135"/>
      <c r="B924" s="44"/>
      <c r="C924" s="44"/>
      <c r="D924" s="44"/>
      <c r="E924" s="51"/>
      <c r="F924" s="117"/>
      <c r="G924" s="22"/>
    </row>
    <row r="925" ht="15.75" customHeight="1">
      <c r="A925" s="135"/>
      <c r="B925" s="44"/>
      <c r="C925" s="44"/>
      <c r="D925" s="44"/>
      <c r="E925" s="51"/>
      <c r="F925" s="117"/>
      <c r="G925" s="22"/>
    </row>
    <row r="926" ht="15.75" customHeight="1">
      <c r="A926" s="135"/>
      <c r="B926" s="44"/>
      <c r="C926" s="44"/>
      <c r="D926" s="44"/>
      <c r="E926" s="51"/>
      <c r="F926" s="117"/>
      <c r="G926" s="22"/>
    </row>
    <row r="927" ht="15.75" customHeight="1">
      <c r="A927" s="135"/>
      <c r="B927" s="44"/>
      <c r="C927" s="44"/>
      <c r="D927" s="44"/>
      <c r="E927" s="51"/>
      <c r="F927" s="117"/>
      <c r="G927" s="22"/>
    </row>
    <row r="928" ht="15.75" customHeight="1">
      <c r="A928" s="135"/>
      <c r="B928" s="44"/>
      <c r="C928" s="44"/>
      <c r="D928" s="44"/>
      <c r="E928" s="51"/>
      <c r="F928" s="117"/>
      <c r="G928" s="22"/>
    </row>
    <row r="929" ht="15.75" customHeight="1">
      <c r="A929" s="135"/>
      <c r="B929" s="44"/>
      <c r="C929" s="44"/>
      <c r="D929" s="44"/>
      <c r="E929" s="51"/>
      <c r="F929" s="117"/>
      <c r="G929" s="22"/>
    </row>
    <row r="930" ht="15.75" customHeight="1">
      <c r="A930" s="135"/>
      <c r="B930" s="44"/>
      <c r="C930" s="44"/>
      <c r="D930" s="44"/>
      <c r="E930" s="51"/>
      <c r="F930" s="117"/>
      <c r="G930" s="22"/>
    </row>
    <row r="931" ht="15.75" customHeight="1">
      <c r="A931" s="135"/>
      <c r="B931" s="44"/>
      <c r="C931" s="44"/>
      <c r="D931" s="44"/>
      <c r="E931" s="51"/>
      <c r="F931" s="117"/>
      <c r="G931" s="22"/>
    </row>
    <row r="932" ht="15.75" customHeight="1">
      <c r="A932" s="135"/>
      <c r="B932" s="44"/>
      <c r="C932" s="44"/>
      <c r="D932" s="44"/>
      <c r="E932" s="51"/>
      <c r="F932" s="117"/>
      <c r="G932" s="22"/>
    </row>
    <row r="933" ht="15.75" customHeight="1">
      <c r="A933" s="135"/>
      <c r="B933" s="44"/>
      <c r="C933" s="44"/>
      <c r="D933" s="44"/>
      <c r="E933" s="51"/>
      <c r="F933" s="117"/>
      <c r="G933" s="22"/>
    </row>
    <row r="934" ht="15.75" customHeight="1">
      <c r="A934" s="135"/>
      <c r="B934" s="44"/>
      <c r="C934" s="44"/>
      <c r="D934" s="44"/>
      <c r="E934" s="51"/>
      <c r="F934" s="117"/>
      <c r="G934" s="22"/>
    </row>
    <row r="935" ht="15.75" customHeight="1">
      <c r="A935" s="135"/>
      <c r="B935" s="44"/>
      <c r="C935" s="44"/>
      <c r="D935" s="44"/>
      <c r="E935" s="51"/>
      <c r="F935" s="117"/>
      <c r="G935" s="22"/>
    </row>
    <row r="936" ht="15.75" customHeight="1">
      <c r="A936" s="135"/>
      <c r="B936" s="44"/>
      <c r="C936" s="44"/>
      <c r="D936" s="44"/>
      <c r="E936" s="51"/>
      <c r="F936" s="117"/>
      <c r="G936" s="22"/>
    </row>
    <row r="937" ht="15.75" customHeight="1">
      <c r="A937" s="135"/>
      <c r="B937" s="44"/>
      <c r="C937" s="44"/>
      <c r="D937" s="44"/>
      <c r="E937" s="51"/>
      <c r="F937" s="117"/>
      <c r="G937" s="22"/>
    </row>
    <row r="938" ht="15.75" customHeight="1">
      <c r="A938" s="135"/>
      <c r="B938" s="44"/>
      <c r="C938" s="44"/>
      <c r="D938" s="44"/>
      <c r="E938" s="51"/>
      <c r="F938" s="117"/>
      <c r="G938" s="22"/>
    </row>
    <row r="939" ht="15.75" customHeight="1">
      <c r="A939" s="135"/>
      <c r="B939" s="44"/>
      <c r="C939" s="44"/>
      <c r="D939" s="44"/>
      <c r="E939" s="51"/>
      <c r="F939" s="117"/>
      <c r="G939" s="22"/>
    </row>
    <row r="940" ht="15.75" customHeight="1">
      <c r="A940" s="135"/>
      <c r="B940" s="44"/>
      <c r="C940" s="44"/>
      <c r="D940" s="44"/>
      <c r="E940" s="51"/>
      <c r="F940" s="117"/>
      <c r="G940" s="22"/>
    </row>
    <row r="941" ht="15.75" customHeight="1">
      <c r="A941" s="135"/>
      <c r="B941" s="44"/>
      <c r="C941" s="44"/>
      <c r="D941" s="44"/>
      <c r="E941" s="51"/>
      <c r="F941" s="117"/>
      <c r="G941" s="22"/>
    </row>
    <row r="942" ht="15.75" customHeight="1">
      <c r="A942" s="135"/>
      <c r="B942" s="44"/>
      <c r="C942" s="44"/>
      <c r="D942" s="44"/>
      <c r="E942" s="51"/>
      <c r="F942" s="117"/>
      <c r="G942" s="22"/>
    </row>
    <row r="943" ht="15.75" customHeight="1">
      <c r="A943" s="135"/>
      <c r="B943" s="44"/>
      <c r="C943" s="44"/>
      <c r="D943" s="44"/>
      <c r="E943" s="51"/>
      <c r="F943" s="117"/>
      <c r="G943" s="22"/>
    </row>
    <row r="944" ht="15.75" customHeight="1">
      <c r="A944" s="135"/>
      <c r="B944" s="44"/>
      <c r="C944" s="44"/>
      <c r="D944" s="44"/>
      <c r="E944" s="51"/>
      <c r="F944" s="117"/>
      <c r="G944" s="22"/>
    </row>
    <row r="945" ht="15.75" customHeight="1">
      <c r="A945" s="135"/>
      <c r="B945" s="44"/>
      <c r="C945" s="44"/>
      <c r="D945" s="44"/>
      <c r="E945" s="51"/>
      <c r="F945" s="117"/>
      <c r="G945" s="22"/>
    </row>
    <row r="946" ht="15.75" customHeight="1">
      <c r="A946" s="135"/>
      <c r="B946" s="44"/>
      <c r="C946" s="44"/>
      <c r="D946" s="44"/>
      <c r="E946" s="51"/>
      <c r="F946" s="117"/>
      <c r="G946" s="22"/>
    </row>
    <row r="947" ht="15.75" customHeight="1">
      <c r="A947" s="135"/>
      <c r="B947" s="44"/>
      <c r="C947" s="44"/>
      <c r="D947" s="44"/>
      <c r="E947" s="51"/>
      <c r="F947" s="117"/>
      <c r="G947" s="22"/>
    </row>
    <row r="948" ht="15.75" customHeight="1">
      <c r="A948" s="135"/>
      <c r="B948" s="44"/>
      <c r="C948" s="44"/>
      <c r="D948" s="44"/>
      <c r="E948" s="51"/>
      <c r="F948" s="117"/>
      <c r="G948" s="22"/>
    </row>
    <row r="949" ht="15.75" customHeight="1">
      <c r="A949" s="135"/>
      <c r="B949" s="44"/>
      <c r="C949" s="44"/>
      <c r="D949" s="44"/>
      <c r="E949" s="51"/>
      <c r="F949" s="117"/>
      <c r="G949" s="22"/>
    </row>
    <row r="950" ht="15.75" customHeight="1">
      <c r="A950" s="135"/>
      <c r="B950" s="44"/>
      <c r="C950" s="44"/>
      <c r="D950" s="44"/>
      <c r="E950" s="51"/>
      <c r="F950" s="117"/>
      <c r="G950" s="22"/>
    </row>
    <row r="951" ht="15.75" customHeight="1">
      <c r="A951" s="135"/>
      <c r="B951" s="44"/>
      <c r="C951" s="44"/>
      <c r="D951" s="44"/>
      <c r="E951" s="51"/>
      <c r="F951" s="117"/>
      <c r="G951" s="22"/>
    </row>
    <row r="952" ht="15.75" customHeight="1">
      <c r="A952" s="135"/>
      <c r="B952" s="44"/>
      <c r="C952" s="44"/>
      <c r="D952" s="44"/>
      <c r="E952" s="51"/>
      <c r="F952" s="117"/>
      <c r="G952" s="22"/>
    </row>
    <row r="953" ht="15.75" customHeight="1">
      <c r="A953" s="135"/>
      <c r="B953" s="44"/>
      <c r="C953" s="44"/>
      <c r="D953" s="44"/>
      <c r="E953" s="51"/>
      <c r="F953" s="117"/>
      <c r="G953" s="22"/>
    </row>
    <row r="954" ht="15.75" customHeight="1">
      <c r="A954" s="135"/>
      <c r="B954" s="44"/>
      <c r="C954" s="44"/>
      <c r="D954" s="44"/>
      <c r="E954" s="51"/>
      <c r="F954" s="117"/>
      <c r="G954" s="22"/>
    </row>
    <row r="955" ht="15.75" customHeight="1">
      <c r="A955" s="135"/>
      <c r="B955" s="44"/>
      <c r="C955" s="44"/>
      <c r="D955" s="44"/>
      <c r="E955" s="51"/>
      <c r="F955" s="117"/>
      <c r="G955" s="22"/>
    </row>
    <row r="956" ht="15.75" customHeight="1">
      <c r="A956" s="135"/>
      <c r="B956" s="44"/>
      <c r="C956" s="44"/>
      <c r="D956" s="44"/>
      <c r="E956" s="51"/>
      <c r="F956" s="117"/>
      <c r="G956" s="22"/>
    </row>
    <row r="957" ht="15.75" customHeight="1">
      <c r="A957" s="135"/>
      <c r="B957" s="44"/>
      <c r="C957" s="44"/>
      <c r="D957" s="44"/>
      <c r="E957" s="51"/>
      <c r="F957" s="117"/>
      <c r="G957" s="22"/>
    </row>
    <row r="958" ht="15.75" customHeight="1">
      <c r="A958" s="135"/>
      <c r="B958" s="44"/>
      <c r="C958" s="44"/>
      <c r="D958" s="44"/>
      <c r="E958" s="51"/>
      <c r="F958" s="117"/>
      <c r="G958" s="22"/>
    </row>
    <row r="959" ht="15.75" customHeight="1">
      <c r="A959" s="135"/>
      <c r="B959" s="44"/>
      <c r="C959" s="44"/>
      <c r="D959" s="44"/>
      <c r="E959" s="51"/>
      <c r="F959" s="117"/>
      <c r="G959" s="22"/>
    </row>
    <row r="960" ht="15.75" customHeight="1">
      <c r="A960" s="135"/>
      <c r="B960" s="44"/>
      <c r="C960" s="44"/>
      <c r="D960" s="44"/>
      <c r="E960" s="51"/>
      <c r="F960" s="117"/>
      <c r="G960" s="22"/>
    </row>
    <row r="961" ht="15.75" customHeight="1">
      <c r="A961" s="135"/>
      <c r="B961" s="44"/>
      <c r="C961" s="44"/>
      <c r="D961" s="44"/>
      <c r="E961" s="51"/>
      <c r="F961" s="117"/>
      <c r="G961" s="22"/>
    </row>
    <row r="962" ht="15.75" customHeight="1">
      <c r="A962" s="135"/>
      <c r="B962" s="44"/>
      <c r="C962" s="44"/>
      <c r="D962" s="44"/>
      <c r="E962" s="51"/>
      <c r="F962" s="117"/>
      <c r="G962" s="22"/>
    </row>
    <row r="963" ht="15.75" customHeight="1">
      <c r="A963" s="135"/>
      <c r="B963" s="44"/>
      <c r="C963" s="44"/>
      <c r="D963" s="44"/>
      <c r="E963" s="51"/>
      <c r="F963" s="117"/>
      <c r="G963" s="22"/>
    </row>
    <row r="964" ht="15.75" customHeight="1">
      <c r="A964" s="135"/>
      <c r="B964" s="44"/>
      <c r="C964" s="44"/>
      <c r="D964" s="44"/>
      <c r="E964" s="51"/>
      <c r="F964" s="117"/>
      <c r="G964" s="22"/>
    </row>
    <row r="965" ht="15.75" customHeight="1">
      <c r="A965" s="135"/>
      <c r="B965" s="44"/>
      <c r="C965" s="44"/>
      <c r="D965" s="44"/>
      <c r="E965" s="51"/>
      <c r="F965" s="117"/>
      <c r="G965" s="22"/>
    </row>
    <row r="966" ht="15.75" customHeight="1">
      <c r="A966" s="135"/>
      <c r="B966" s="44"/>
      <c r="C966" s="44"/>
      <c r="D966" s="44"/>
      <c r="E966" s="51"/>
      <c r="F966" s="117"/>
      <c r="G966" s="22"/>
    </row>
    <row r="967" ht="15.75" customHeight="1">
      <c r="A967" s="135"/>
      <c r="B967" s="44"/>
      <c r="C967" s="44"/>
      <c r="D967" s="44"/>
      <c r="E967" s="51"/>
      <c r="F967" s="117"/>
      <c r="G967" s="22"/>
    </row>
    <row r="968" ht="15.75" customHeight="1">
      <c r="A968" s="135"/>
      <c r="B968" s="44"/>
      <c r="C968" s="44"/>
      <c r="D968" s="44"/>
      <c r="E968" s="51"/>
      <c r="F968" s="117"/>
      <c r="G968" s="22"/>
    </row>
    <row r="969" ht="15.75" customHeight="1">
      <c r="A969" s="135"/>
      <c r="B969" s="44"/>
      <c r="C969" s="44"/>
      <c r="D969" s="44"/>
      <c r="E969" s="51"/>
      <c r="F969" s="117"/>
      <c r="G969" s="22"/>
    </row>
    <row r="970" ht="15.75" customHeight="1">
      <c r="A970" s="135"/>
      <c r="B970" s="44"/>
      <c r="C970" s="44"/>
      <c r="D970" s="44"/>
      <c r="E970" s="51"/>
      <c r="F970" s="117"/>
      <c r="G970" s="22"/>
    </row>
    <row r="971" ht="15.75" customHeight="1">
      <c r="A971" s="135"/>
      <c r="B971" s="44"/>
      <c r="C971" s="44"/>
      <c r="D971" s="44"/>
      <c r="E971" s="51"/>
      <c r="F971" s="117"/>
      <c r="G971" s="22"/>
    </row>
    <row r="972" ht="15.75" customHeight="1">
      <c r="A972" s="135"/>
      <c r="B972" s="44"/>
      <c r="C972" s="44"/>
      <c r="D972" s="44"/>
      <c r="E972" s="51"/>
      <c r="F972" s="117"/>
      <c r="G972" s="22"/>
    </row>
    <row r="973" ht="15.75" customHeight="1">
      <c r="A973" s="135"/>
      <c r="B973" s="44"/>
      <c r="C973" s="44"/>
      <c r="D973" s="44"/>
      <c r="E973" s="51"/>
      <c r="F973" s="117"/>
      <c r="G973" s="22"/>
    </row>
    <row r="974" ht="15.75" customHeight="1">
      <c r="A974" s="135"/>
      <c r="B974" s="44"/>
      <c r="C974" s="44"/>
      <c r="D974" s="44"/>
      <c r="E974" s="51"/>
      <c r="F974" s="117"/>
      <c r="G974" s="22"/>
    </row>
    <row r="975" ht="15.75" customHeight="1">
      <c r="A975" s="135"/>
      <c r="B975" s="44"/>
      <c r="C975" s="44"/>
      <c r="D975" s="44"/>
      <c r="E975" s="51"/>
      <c r="F975" s="117"/>
      <c r="G975" s="22"/>
    </row>
    <row r="976" ht="15.75" customHeight="1">
      <c r="A976" s="135"/>
      <c r="B976" s="44"/>
      <c r="C976" s="44"/>
      <c r="D976" s="44"/>
      <c r="E976" s="51"/>
      <c r="F976" s="117"/>
      <c r="G976" s="22"/>
    </row>
    <row r="977" ht="15.75" customHeight="1">
      <c r="A977" s="135"/>
      <c r="B977" s="44"/>
      <c r="C977" s="44"/>
      <c r="D977" s="44"/>
      <c r="E977" s="51"/>
      <c r="F977" s="117"/>
      <c r="G977" s="22"/>
    </row>
    <row r="978" ht="15.75" customHeight="1">
      <c r="A978" s="135"/>
      <c r="B978" s="44"/>
      <c r="C978" s="44"/>
      <c r="D978" s="44"/>
      <c r="E978" s="51"/>
      <c r="F978" s="117"/>
      <c r="G978" s="22"/>
    </row>
    <row r="979" ht="15.75" customHeight="1">
      <c r="A979" s="135"/>
      <c r="B979" s="44"/>
      <c r="C979" s="44"/>
      <c r="D979" s="44"/>
      <c r="E979" s="51"/>
      <c r="F979" s="117"/>
      <c r="G979" s="22"/>
    </row>
    <row r="980" ht="15.75" customHeight="1">
      <c r="A980" s="135"/>
      <c r="B980" s="44"/>
      <c r="C980" s="44"/>
      <c r="D980" s="44"/>
      <c r="E980" s="51"/>
      <c r="F980" s="117"/>
      <c r="G980" s="22"/>
    </row>
    <row r="981" ht="15.75" customHeight="1">
      <c r="A981" s="135"/>
      <c r="B981" s="44"/>
      <c r="C981" s="44"/>
      <c r="D981" s="44"/>
      <c r="E981" s="51"/>
      <c r="F981" s="117"/>
      <c r="G981" s="22"/>
    </row>
    <row r="982" ht="15.75" customHeight="1">
      <c r="A982" s="135"/>
      <c r="B982" s="44"/>
      <c r="C982" s="44"/>
      <c r="D982" s="44"/>
      <c r="E982" s="51"/>
      <c r="F982" s="117"/>
      <c r="G982" s="22"/>
    </row>
    <row r="983" ht="15.75" customHeight="1">
      <c r="A983" s="135"/>
      <c r="B983" s="44"/>
      <c r="C983" s="44"/>
      <c r="D983" s="44"/>
      <c r="E983" s="51"/>
      <c r="F983" s="117"/>
      <c r="G983" s="22"/>
    </row>
    <row r="984" ht="15.75" customHeight="1">
      <c r="A984" s="135"/>
      <c r="B984" s="44"/>
      <c r="C984" s="44"/>
      <c r="D984" s="44"/>
      <c r="E984" s="51"/>
      <c r="F984" s="117"/>
      <c r="G984" s="22"/>
    </row>
    <row r="985" ht="15.75" customHeight="1">
      <c r="A985" s="135"/>
      <c r="B985" s="44"/>
      <c r="C985" s="44"/>
      <c r="D985" s="44"/>
      <c r="E985" s="51"/>
      <c r="F985" s="117"/>
      <c r="G985" s="22"/>
    </row>
    <row r="986" ht="15.75" customHeight="1">
      <c r="A986" s="135"/>
      <c r="B986" s="44"/>
      <c r="C986" s="44"/>
      <c r="D986" s="44"/>
      <c r="E986" s="51"/>
      <c r="F986" s="117"/>
      <c r="G986" s="22"/>
    </row>
    <row r="987" ht="15.75" customHeight="1">
      <c r="A987" s="135"/>
      <c r="B987" s="44"/>
      <c r="C987" s="44"/>
      <c r="D987" s="44"/>
      <c r="E987" s="51"/>
      <c r="F987" s="117"/>
      <c r="G987" s="22"/>
    </row>
    <row r="988" ht="15.75" customHeight="1">
      <c r="A988" s="135"/>
      <c r="B988" s="44"/>
      <c r="C988" s="44"/>
      <c r="D988" s="44"/>
      <c r="E988" s="51"/>
      <c r="F988" s="117"/>
      <c r="G988" s="22"/>
    </row>
    <row r="989" ht="15.75" customHeight="1">
      <c r="A989" s="135"/>
      <c r="B989" s="44"/>
      <c r="C989" s="44"/>
      <c r="D989" s="44"/>
      <c r="E989" s="51"/>
      <c r="F989" s="117"/>
      <c r="G989" s="22"/>
    </row>
    <row r="990" ht="15.75" customHeight="1">
      <c r="A990" s="135"/>
      <c r="B990" s="44"/>
      <c r="C990" s="44"/>
      <c r="D990" s="44"/>
      <c r="E990" s="51"/>
      <c r="F990" s="117"/>
      <c r="G990" s="22"/>
    </row>
    <row r="991" ht="15.75" customHeight="1">
      <c r="A991" s="135"/>
      <c r="B991" s="44"/>
      <c r="C991" s="44"/>
      <c r="D991" s="44"/>
      <c r="E991" s="51"/>
      <c r="F991" s="117"/>
      <c r="G991" s="22"/>
    </row>
    <row r="992" ht="15.75" customHeight="1">
      <c r="A992" s="135"/>
      <c r="B992" s="44"/>
      <c r="C992" s="44"/>
      <c r="D992" s="44"/>
      <c r="E992" s="51"/>
      <c r="F992" s="117"/>
      <c r="G992" s="22"/>
    </row>
    <row r="993" ht="15.75" customHeight="1">
      <c r="A993" s="135"/>
      <c r="B993" s="44"/>
      <c r="C993" s="44"/>
      <c r="D993" s="44"/>
      <c r="E993" s="51"/>
      <c r="F993" s="117"/>
      <c r="G993" s="22"/>
    </row>
    <row r="994" ht="15.75" customHeight="1">
      <c r="A994" s="135"/>
      <c r="B994" s="44"/>
      <c r="C994" s="44"/>
      <c r="D994" s="44"/>
      <c r="E994" s="51"/>
      <c r="F994" s="117"/>
      <c r="G994" s="22"/>
    </row>
    <row r="995" ht="15.75" customHeight="1">
      <c r="A995" s="135"/>
      <c r="B995" s="44"/>
      <c r="C995" s="44"/>
      <c r="D995" s="44"/>
      <c r="E995" s="51"/>
      <c r="F995" s="117"/>
      <c r="G995" s="22"/>
    </row>
    <row r="996" ht="15.75" customHeight="1">
      <c r="A996" s="135"/>
      <c r="B996" s="44"/>
      <c r="C996" s="44"/>
      <c r="D996" s="44"/>
      <c r="E996" s="51"/>
      <c r="F996" s="117"/>
      <c r="G996" s="22"/>
    </row>
    <row r="997" ht="15.75" customHeight="1">
      <c r="A997" s="135"/>
      <c r="B997" s="44"/>
      <c r="C997" s="44"/>
      <c r="D997" s="44"/>
      <c r="E997" s="51"/>
      <c r="F997" s="117"/>
      <c r="G997" s="22"/>
    </row>
    <row r="998" ht="15.75" customHeight="1">
      <c r="A998" s="135"/>
      <c r="B998" s="44"/>
      <c r="C998" s="44"/>
      <c r="D998" s="44"/>
      <c r="E998" s="51"/>
      <c r="F998" s="117"/>
      <c r="G998" s="22"/>
    </row>
    <row r="999" ht="15.75" customHeight="1">
      <c r="A999" s="135"/>
      <c r="B999" s="44"/>
      <c r="C999" s="44"/>
      <c r="D999" s="44"/>
      <c r="E999" s="51"/>
      <c r="F999" s="117"/>
      <c r="G999" s="22"/>
    </row>
    <row r="1000" ht="15.75" customHeight="1">
      <c r="A1000" s="135"/>
      <c r="B1000" s="44"/>
      <c r="C1000" s="44"/>
      <c r="D1000" s="44"/>
      <c r="E1000" s="51"/>
      <c r="F1000" s="117"/>
      <c r="G1000" s="22"/>
    </row>
    <row r="1001" ht="15.75" customHeight="1">
      <c r="A1001" s="135"/>
      <c r="B1001" s="44"/>
      <c r="C1001" s="44"/>
      <c r="D1001" s="44"/>
      <c r="E1001" s="51"/>
      <c r="F1001" s="117"/>
      <c r="G1001" s="22"/>
    </row>
    <row r="1002" ht="15.75" customHeight="1">
      <c r="A1002" s="135"/>
      <c r="B1002" s="44"/>
      <c r="C1002" s="44"/>
      <c r="D1002" s="44"/>
      <c r="E1002" s="51"/>
      <c r="F1002" s="117"/>
      <c r="G1002" s="22"/>
    </row>
    <row r="1003" ht="15.75" customHeight="1">
      <c r="A1003" s="135"/>
      <c r="B1003" s="44"/>
      <c r="C1003" s="44"/>
      <c r="D1003" s="44"/>
      <c r="E1003" s="51"/>
      <c r="F1003" s="117"/>
      <c r="G1003" s="22"/>
    </row>
    <row r="1004" ht="15.75" customHeight="1">
      <c r="A1004" s="135"/>
      <c r="B1004" s="44"/>
      <c r="C1004" s="44"/>
      <c r="D1004" s="44"/>
      <c r="E1004" s="51"/>
      <c r="F1004" s="117"/>
      <c r="G1004" s="22"/>
    </row>
    <row r="1005" ht="15.75" customHeight="1">
      <c r="A1005" s="135"/>
      <c r="B1005" s="44"/>
      <c r="C1005" s="44"/>
      <c r="D1005" s="44"/>
      <c r="E1005" s="51"/>
      <c r="F1005" s="117"/>
      <c r="G1005" s="22"/>
    </row>
    <row r="1006" ht="15.75" customHeight="1">
      <c r="A1006" s="135"/>
      <c r="B1006" s="44"/>
      <c r="C1006" s="44"/>
      <c r="D1006" s="44"/>
      <c r="E1006" s="51"/>
      <c r="F1006" s="117"/>
      <c r="G1006" s="22"/>
    </row>
    <row r="1007" ht="15.75" customHeight="1">
      <c r="A1007" s="135"/>
      <c r="B1007" s="44"/>
      <c r="C1007" s="44"/>
      <c r="D1007" s="44"/>
      <c r="E1007" s="51"/>
      <c r="F1007" s="117"/>
      <c r="G1007" s="22"/>
    </row>
    <row r="1008" ht="15.75" customHeight="1">
      <c r="A1008" s="135"/>
      <c r="B1008" s="44"/>
      <c r="C1008" s="44"/>
      <c r="D1008" s="44"/>
      <c r="E1008" s="51"/>
      <c r="F1008" s="117"/>
      <c r="G1008" s="22"/>
    </row>
    <row r="1009" ht="15.75" customHeight="1">
      <c r="A1009" s="135"/>
      <c r="B1009" s="44"/>
      <c r="C1009" s="44"/>
      <c r="D1009" s="44"/>
      <c r="E1009" s="51"/>
      <c r="F1009" s="117"/>
      <c r="G1009" s="22"/>
    </row>
    <row r="1010" ht="15.75" customHeight="1">
      <c r="A1010" s="135"/>
      <c r="B1010" s="44"/>
      <c r="C1010" s="44"/>
      <c r="D1010" s="44"/>
      <c r="E1010" s="51"/>
      <c r="F1010" s="117"/>
      <c r="G1010" s="22"/>
    </row>
    <row r="1011" ht="15.75" customHeight="1">
      <c r="A1011" s="135"/>
      <c r="B1011" s="44"/>
      <c r="C1011" s="44"/>
      <c r="D1011" s="44"/>
      <c r="E1011" s="51"/>
      <c r="F1011" s="117"/>
      <c r="G1011" s="22"/>
    </row>
    <row r="1012" ht="15.75" customHeight="1">
      <c r="A1012" s="135"/>
      <c r="B1012" s="44"/>
      <c r="C1012" s="44"/>
      <c r="D1012" s="44"/>
      <c r="E1012" s="51"/>
      <c r="F1012" s="117"/>
      <c r="G1012" s="22"/>
    </row>
    <row r="1013" ht="15.75" customHeight="1">
      <c r="A1013" s="135"/>
      <c r="B1013" s="44"/>
      <c r="C1013" s="44"/>
      <c r="D1013" s="44"/>
      <c r="E1013" s="51"/>
      <c r="F1013" s="117"/>
      <c r="G1013" s="22"/>
    </row>
    <row r="1014" ht="15.75" customHeight="1">
      <c r="A1014" s="135"/>
      <c r="B1014" s="44"/>
      <c r="C1014" s="44"/>
      <c r="D1014" s="44"/>
      <c r="E1014" s="51"/>
      <c r="F1014" s="117"/>
      <c r="G1014" s="22"/>
    </row>
    <row r="1015" ht="15.75" customHeight="1">
      <c r="A1015" s="135"/>
      <c r="B1015" s="44"/>
      <c r="C1015" s="44"/>
      <c r="D1015" s="44"/>
      <c r="E1015" s="51"/>
      <c r="F1015" s="117"/>
      <c r="G1015" s="22"/>
    </row>
    <row r="1016" ht="15.75" customHeight="1">
      <c r="A1016" s="135"/>
      <c r="B1016" s="44"/>
      <c r="C1016" s="44"/>
      <c r="D1016" s="44"/>
      <c r="E1016" s="51"/>
      <c r="F1016" s="117"/>
      <c r="G1016" s="22"/>
    </row>
    <row r="1017" ht="15.75" customHeight="1">
      <c r="A1017" s="135"/>
      <c r="B1017" s="44"/>
      <c r="C1017" s="44"/>
      <c r="D1017" s="44"/>
      <c r="E1017" s="51"/>
      <c r="F1017" s="117"/>
      <c r="G1017" s="22"/>
    </row>
    <row r="1018" ht="15.75" customHeight="1">
      <c r="A1018" s="135"/>
      <c r="B1018" s="44"/>
      <c r="C1018" s="44"/>
      <c r="D1018" s="44"/>
      <c r="E1018" s="51"/>
      <c r="F1018" s="117"/>
      <c r="G1018" s="22"/>
    </row>
  </sheetData>
  <mergeCells count="40">
    <mergeCell ref="F2:F4"/>
    <mergeCell ref="F5:F6"/>
    <mergeCell ref="F7:F8"/>
    <mergeCell ref="F11:F12"/>
    <mergeCell ref="F14:F15"/>
    <mergeCell ref="F18:F22"/>
    <mergeCell ref="D19:D22"/>
    <mergeCell ref="F27:F29"/>
    <mergeCell ref="F43:F44"/>
    <mergeCell ref="F49:F50"/>
    <mergeCell ref="F51:F53"/>
    <mergeCell ref="F55:F56"/>
    <mergeCell ref="F59:F61"/>
    <mergeCell ref="F62:F64"/>
    <mergeCell ref="F65:F67"/>
    <mergeCell ref="F69:F70"/>
    <mergeCell ref="F73:F74"/>
    <mergeCell ref="F75:F78"/>
    <mergeCell ref="F79:F80"/>
    <mergeCell ref="F81:F83"/>
    <mergeCell ref="F84:F88"/>
    <mergeCell ref="F91:F93"/>
    <mergeCell ref="F94:F95"/>
    <mergeCell ref="F96:F97"/>
    <mergeCell ref="F101:F102"/>
    <mergeCell ref="F104:F105"/>
    <mergeCell ref="F106:F108"/>
    <mergeCell ref="F109:F110"/>
    <mergeCell ref="F131:F132"/>
    <mergeCell ref="F136:F141"/>
    <mergeCell ref="F144:F145"/>
    <mergeCell ref="F147:F149"/>
    <mergeCell ref="F150:F152"/>
    <mergeCell ref="F111:F112"/>
    <mergeCell ref="F115:F116"/>
    <mergeCell ref="F117:F119"/>
    <mergeCell ref="F121:F122"/>
    <mergeCell ref="F123:F124"/>
    <mergeCell ref="F127:F128"/>
    <mergeCell ref="F129:F130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65.43"/>
    <col customWidth="1" min="7" max="7" width="58.14"/>
    <col customWidth="1" min="8" max="8" width="19.0"/>
    <col customWidth="1" min="9" max="26" width="10.71"/>
  </cols>
  <sheetData>
    <row r="1">
      <c r="A1" s="5">
        <v>4.0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  <c r="G1" s="3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idden="1">
      <c r="A2" s="25">
        <v>45507.0</v>
      </c>
      <c r="B2" s="28" t="s">
        <v>3692</v>
      </c>
      <c r="C2" s="28" t="s">
        <v>7</v>
      </c>
      <c r="D2" s="28">
        <v>1.1238324E7</v>
      </c>
      <c r="E2" s="29">
        <v>54428.14</v>
      </c>
      <c r="F2" s="31" t="s">
        <v>3694</v>
      </c>
      <c r="G2" s="22"/>
    </row>
    <row r="3" hidden="1">
      <c r="A3" s="25">
        <v>45507.0</v>
      </c>
      <c r="B3" s="28" t="s">
        <v>3692</v>
      </c>
      <c r="C3" s="28" t="s">
        <v>7</v>
      </c>
      <c r="D3" s="28">
        <v>1.1238323E7</v>
      </c>
      <c r="E3" s="29">
        <v>8075.42</v>
      </c>
      <c r="F3" s="43"/>
      <c r="G3" s="22"/>
    </row>
    <row r="4" hidden="1">
      <c r="A4" s="25">
        <v>45511.0</v>
      </c>
      <c r="B4" s="28" t="s">
        <v>3692</v>
      </c>
      <c r="C4" s="28" t="s">
        <v>7</v>
      </c>
      <c r="D4" s="28">
        <v>1.1252413E7</v>
      </c>
      <c r="E4" s="29">
        <v>7432.23</v>
      </c>
      <c r="F4" s="33"/>
      <c r="G4" s="22"/>
    </row>
    <row r="5" hidden="1">
      <c r="A5" s="25">
        <v>45512.0</v>
      </c>
      <c r="B5" s="28" t="s">
        <v>3692</v>
      </c>
      <c r="C5" s="28" t="s">
        <v>7</v>
      </c>
      <c r="D5" s="28">
        <v>1.1259047E7</v>
      </c>
      <c r="E5" s="29">
        <v>6821.27</v>
      </c>
      <c r="F5" s="31" t="s">
        <v>3699</v>
      </c>
      <c r="G5" s="22"/>
    </row>
    <row r="6" hidden="1">
      <c r="A6" s="25">
        <v>45512.0</v>
      </c>
      <c r="B6" s="28" t="s">
        <v>3692</v>
      </c>
      <c r="C6" s="28" t="s">
        <v>7</v>
      </c>
      <c r="D6" s="28">
        <v>1.1257207E7</v>
      </c>
      <c r="E6" s="29">
        <v>12152.36</v>
      </c>
      <c r="F6" s="43"/>
      <c r="G6" s="22"/>
    </row>
    <row r="7" hidden="1">
      <c r="A7" s="25">
        <v>45512.0</v>
      </c>
      <c r="B7" s="28" t="s">
        <v>3692</v>
      </c>
      <c r="C7" s="28" t="s">
        <v>7</v>
      </c>
      <c r="D7" s="28">
        <v>1.1257206E7</v>
      </c>
      <c r="E7" s="29">
        <v>7506.09</v>
      </c>
      <c r="F7" s="43"/>
      <c r="G7" s="22"/>
    </row>
    <row r="8" hidden="1">
      <c r="A8" s="25">
        <v>45512.0</v>
      </c>
      <c r="B8" s="28" t="s">
        <v>3692</v>
      </c>
      <c r="C8" s="28" t="s">
        <v>7</v>
      </c>
      <c r="D8" s="28">
        <v>1.1257205E7</v>
      </c>
      <c r="E8" s="29">
        <v>37860.71</v>
      </c>
      <c r="F8" s="43"/>
      <c r="G8" s="22"/>
    </row>
    <row r="9" hidden="1">
      <c r="A9" s="25">
        <v>45516.0</v>
      </c>
      <c r="B9" s="28" t="s">
        <v>3692</v>
      </c>
      <c r="C9" s="28" t="s">
        <v>7</v>
      </c>
      <c r="D9" s="28">
        <v>1.1270061E7</v>
      </c>
      <c r="E9" s="29">
        <v>11583.85</v>
      </c>
      <c r="F9" s="43"/>
      <c r="G9" s="22"/>
    </row>
    <row r="10" hidden="1">
      <c r="A10" s="25">
        <v>45518.0</v>
      </c>
      <c r="B10" s="28" t="s">
        <v>3692</v>
      </c>
      <c r="C10" s="28" t="s">
        <v>7</v>
      </c>
      <c r="D10" s="28">
        <v>1.1280081E7</v>
      </c>
      <c r="E10" s="29">
        <v>37821.6</v>
      </c>
      <c r="F10" s="33"/>
      <c r="G10" s="22"/>
    </row>
    <row r="11" hidden="1">
      <c r="A11" s="25">
        <v>45523.0</v>
      </c>
      <c r="B11" s="28" t="s">
        <v>3692</v>
      </c>
      <c r="C11" s="28" t="s">
        <v>7</v>
      </c>
      <c r="D11" s="28">
        <v>1.1297028E7</v>
      </c>
      <c r="E11" s="29">
        <v>16687.86</v>
      </c>
      <c r="F11" s="31" t="s">
        <v>3709</v>
      </c>
      <c r="G11" s="22"/>
    </row>
    <row r="12" hidden="1">
      <c r="A12" s="25">
        <v>45523.0</v>
      </c>
      <c r="B12" s="28" t="s">
        <v>3692</v>
      </c>
      <c r="C12" s="28" t="s">
        <v>7</v>
      </c>
      <c r="D12" s="28">
        <v>1.1297029E7</v>
      </c>
      <c r="E12" s="29">
        <v>2053.59</v>
      </c>
      <c r="F12" s="33"/>
      <c r="G12" s="22"/>
    </row>
    <row r="13" hidden="1">
      <c r="A13" s="25">
        <v>45527.0</v>
      </c>
      <c r="B13" s="28" t="s">
        <v>3692</v>
      </c>
      <c r="C13" s="28" t="s">
        <v>7</v>
      </c>
      <c r="D13" s="28">
        <v>1.131486E7</v>
      </c>
      <c r="E13" s="29" t="s">
        <v>3711</v>
      </c>
      <c r="F13" s="31" t="s">
        <v>3712</v>
      </c>
      <c r="G13" s="22"/>
    </row>
    <row r="14" hidden="1">
      <c r="A14" s="25">
        <v>45527.0</v>
      </c>
      <c r="B14" s="28" t="s">
        <v>3692</v>
      </c>
      <c r="C14" s="28" t="s">
        <v>7</v>
      </c>
      <c r="D14" s="28">
        <v>1.1315051E7</v>
      </c>
      <c r="E14" s="29" t="s">
        <v>3715</v>
      </c>
      <c r="F14" s="43"/>
      <c r="G14" s="22"/>
    </row>
    <row r="15" hidden="1">
      <c r="A15" s="25">
        <v>45530.0</v>
      </c>
      <c r="B15" s="28" t="s">
        <v>3692</v>
      </c>
      <c r="C15" s="28" t="s">
        <v>7</v>
      </c>
      <c r="D15" s="28">
        <v>1.1325479E7</v>
      </c>
      <c r="E15" s="29">
        <v>8737.28</v>
      </c>
      <c r="F15" s="43"/>
      <c r="G15" s="22"/>
    </row>
    <row r="16" hidden="1">
      <c r="A16" s="25">
        <v>45530.0</v>
      </c>
      <c r="B16" s="28" t="s">
        <v>3692</v>
      </c>
      <c r="C16" s="28" t="s">
        <v>7</v>
      </c>
      <c r="D16" s="28">
        <v>1.1325478E7</v>
      </c>
      <c r="E16" s="29">
        <v>7217.98</v>
      </c>
      <c r="F16" s="43"/>
      <c r="G16" s="22"/>
    </row>
    <row r="17" hidden="1">
      <c r="A17" s="25">
        <v>45530.0</v>
      </c>
      <c r="B17" s="28" t="s">
        <v>3692</v>
      </c>
      <c r="C17" s="28" t="s">
        <v>7</v>
      </c>
      <c r="D17" s="28">
        <v>1.1325477E7</v>
      </c>
      <c r="E17" s="29">
        <v>37821.6</v>
      </c>
      <c r="F17" s="43"/>
      <c r="G17" s="22"/>
    </row>
    <row r="18" hidden="1">
      <c r="A18" s="25">
        <v>45532.0</v>
      </c>
      <c r="B18" s="28" t="s">
        <v>3692</v>
      </c>
      <c r="C18" s="28" t="s">
        <v>7</v>
      </c>
      <c r="D18" s="28">
        <v>1.1336902E7</v>
      </c>
      <c r="E18" s="29">
        <v>6263.66</v>
      </c>
      <c r="F18" s="43"/>
      <c r="G18" s="22"/>
    </row>
    <row r="19" hidden="1">
      <c r="A19" s="25">
        <v>45532.0</v>
      </c>
      <c r="B19" s="28" t="s">
        <v>3692</v>
      </c>
      <c r="C19" s="28" t="s">
        <v>7</v>
      </c>
      <c r="D19" s="28">
        <v>1.1336122E7</v>
      </c>
      <c r="E19" s="29">
        <v>7909.1</v>
      </c>
      <c r="F19" s="43"/>
      <c r="G19" s="22"/>
    </row>
    <row r="20" hidden="1">
      <c r="A20" s="25">
        <v>45533.0</v>
      </c>
      <c r="B20" s="28" t="s">
        <v>3692</v>
      </c>
      <c r="C20" s="28" t="s">
        <v>7</v>
      </c>
      <c r="D20" s="28">
        <v>1.1338036E7</v>
      </c>
      <c r="E20" s="29">
        <v>41387.69</v>
      </c>
      <c r="F20" s="33"/>
      <c r="G20" s="22"/>
    </row>
    <row r="21" ht="15.75" hidden="1" customHeight="1">
      <c r="A21" s="25">
        <v>45534.0</v>
      </c>
      <c r="B21" s="28" t="s">
        <v>3692</v>
      </c>
      <c r="C21" s="28" t="s">
        <v>7</v>
      </c>
      <c r="D21" s="28">
        <v>1.1343332E7</v>
      </c>
      <c r="E21" s="29">
        <v>126981.12</v>
      </c>
      <c r="F21" s="31" t="s">
        <v>3721</v>
      </c>
      <c r="G21" s="22"/>
    </row>
    <row r="22" ht="15.75" hidden="1" customHeight="1">
      <c r="A22" s="25">
        <v>45534.0</v>
      </c>
      <c r="B22" s="28" t="s">
        <v>3692</v>
      </c>
      <c r="C22" s="28" t="s">
        <v>7</v>
      </c>
      <c r="D22" s="28">
        <v>1.1343333E7</v>
      </c>
      <c r="E22" s="29">
        <v>8639.4</v>
      </c>
      <c r="F22" s="43"/>
      <c r="G22" s="22"/>
    </row>
    <row r="23" ht="15.75" hidden="1" customHeight="1">
      <c r="A23" s="25">
        <v>45534.0</v>
      </c>
      <c r="B23" s="28" t="s">
        <v>3692</v>
      </c>
      <c r="C23" s="28" t="s">
        <v>7</v>
      </c>
      <c r="D23" s="28">
        <v>1.1343334E7</v>
      </c>
      <c r="E23" s="29">
        <v>5165.11</v>
      </c>
      <c r="F23" s="43"/>
      <c r="G23" s="22"/>
    </row>
    <row r="24" ht="15.75" hidden="1" customHeight="1">
      <c r="A24" s="25">
        <v>45541.0</v>
      </c>
      <c r="B24" s="28" t="s">
        <v>3692</v>
      </c>
      <c r="C24" s="28" t="s">
        <v>7</v>
      </c>
      <c r="D24" s="28">
        <v>1.1373432E7</v>
      </c>
      <c r="E24" s="29">
        <v>9095.03</v>
      </c>
      <c r="F24" s="43"/>
      <c r="G24" s="22"/>
    </row>
    <row r="25" ht="15.75" hidden="1" customHeight="1">
      <c r="A25" s="25">
        <v>45542.0</v>
      </c>
      <c r="B25" s="28" t="s">
        <v>3692</v>
      </c>
      <c r="C25" s="28" t="s">
        <v>7</v>
      </c>
      <c r="D25" s="28">
        <v>1.1375009E7</v>
      </c>
      <c r="E25" s="29">
        <v>56732.4</v>
      </c>
      <c r="F25" s="43"/>
      <c r="G25" s="22"/>
    </row>
    <row r="26" ht="15.75" hidden="1" customHeight="1">
      <c r="A26" s="25">
        <v>45544.0</v>
      </c>
      <c r="B26" s="28" t="s">
        <v>3692</v>
      </c>
      <c r="C26" s="28" t="s">
        <v>7</v>
      </c>
      <c r="D26" s="28">
        <v>1.1382153E7</v>
      </c>
      <c r="E26" s="29">
        <v>43534.75</v>
      </c>
      <c r="F26" s="43"/>
      <c r="G26" s="22"/>
    </row>
    <row r="27" ht="15.75" hidden="1" customHeight="1">
      <c r="A27" s="25">
        <v>45544.0</v>
      </c>
      <c r="B27" s="28" t="s">
        <v>3692</v>
      </c>
      <c r="C27" s="28" t="s">
        <v>7</v>
      </c>
      <c r="D27" s="28">
        <v>1.1382018E7</v>
      </c>
      <c r="E27" s="29">
        <v>36300.33</v>
      </c>
      <c r="F27" s="43"/>
      <c r="G27" s="22"/>
    </row>
    <row r="28" ht="15.75" hidden="1" customHeight="1">
      <c r="A28" s="25">
        <v>45544.0</v>
      </c>
      <c r="B28" s="28" t="s">
        <v>3692</v>
      </c>
      <c r="C28" s="28" t="s">
        <v>7</v>
      </c>
      <c r="D28" s="28">
        <v>1.1381913E7</v>
      </c>
      <c r="E28" s="29">
        <v>18587.79</v>
      </c>
      <c r="F28" s="33"/>
      <c r="G28" s="22"/>
    </row>
    <row r="29" ht="15.75" hidden="1" customHeight="1">
      <c r="A29" s="25">
        <v>45544.0</v>
      </c>
      <c r="B29" s="28" t="s">
        <v>3692</v>
      </c>
      <c r="C29" s="28" t="s">
        <v>7</v>
      </c>
      <c r="D29" s="28">
        <v>1.1381164E7</v>
      </c>
      <c r="E29" s="29">
        <v>17815.75</v>
      </c>
      <c r="F29" s="207" t="s">
        <v>3730</v>
      </c>
      <c r="G29" s="22"/>
    </row>
    <row r="30" ht="15.75" hidden="1" customHeight="1">
      <c r="A30" s="25">
        <v>45555.0</v>
      </c>
      <c r="B30" s="28" t="s">
        <v>3692</v>
      </c>
      <c r="C30" s="28" t="s">
        <v>7</v>
      </c>
      <c r="D30" s="28">
        <v>1.1430743E7</v>
      </c>
      <c r="E30" s="29">
        <v>91639.93</v>
      </c>
      <c r="F30" s="31" t="s">
        <v>3732</v>
      </c>
      <c r="G30" s="22"/>
    </row>
    <row r="31" ht="15.75" hidden="1" customHeight="1">
      <c r="A31" s="25">
        <v>45555.0</v>
      </c>
      <c r="B31" s="28" t="s">
        <v>3692</v>
      </c>
      <c r="C31" s="28" t="s">
        <v>7</v>
      </c>
      <c r="D31" s="28">
        <v>1.1430744E7</v>
      </c>
      <c r="E31" s="29">
        <v>166852.99</v>
      </c>
      <c r="F31" s="43"/>
      <c r="G31" s="22"/>
    </row>
    <row r="32" ht="15.75" hidden="1" customHeight="1">
      <c r="A32" s="25">
        <v>45555.0</v>
      </c>
      <c r="B32" s="28" t="s">
        <v>3692</v>
      </c>
      <c r="C32" s="28" t="s">
        <v>7</v>
      </c>
      <c r="D32" s="28">
        <v>1.1430745E7</v>
      </c>
      <c r="E32" s="29">
        <v>11794.5</v>
      </c>
      <c r="F32" s="43"/>
      <c r="G32" s="22"/>
    </row>
    <row r="33" ht="15.75" hidden="1" customHeight="1">
      <c r="A33" s="25">
        <v>45560.0</v>
      </c>
      <c r="B33" s="28" t="s">
        <v>3692</v>
      </c>
      <c r="C33" s="28" t="s">
        <v>7</v>
      </c>
      <c r="D33" s="28">
        <v>1.1451509E7</v>
      </c>
      <c r="E33" s="29">
        <v>2688.72</v>
      </c>
      <c r="F33" s="43"/>
      <c r="G33" s="22"/>
    </row>
    <row r="34" ht="15.75" hidden="1" customHeight="1">
      <c r="A34" s="25">
        <v>45560.0</v>
      </c>
      <c r="B34" s="28" t="s">
        <v>3692</v>
      </c>
      <c r="C34" s="28" t="s">
        <v>7</v>
      </c>
      <c r="D34" s="28">
        <v>1.1451508E7</v>
      </c>
      <c r="E34" s="29">
        <v>44516.02</v>
      </c>
      <c r="F34" s="33"/>
      <c r="G34" s="22"/>
    </row>
    <row r="35" ht="15.75" hidden="1" customHeight="1">
      <c r="A35" s="25">
        <v>45561.0</v>
      </c>
      <c r="B35" s="28" t="s">
        <v>3692</v>
      </c>
      <c r="C35" s="28" t="s">
        <v>7</v>
      </c>
      <c r="D35" s="28">
        <v>1.1457619E7</v>
      </c>
      <c r="E35" s="29">
        <v>4837.25</v>
      </c>
      <c r="F35" s="31" t="s">
        <v>3738</v>
      </c>
      <c r="G35" s="22"/>
    </row>
    <row r="36" ht="15.75" hidden="1" customHeight="1">
      <c r="A36" s="25">
        <v>45562.0</v>
      </c>
      <c r="B36" s="28" t="s">
        <v>3692</v>
      </c>
      <c r="C36" s="28" t="s">
        <v>7</v>
      </c>
      <c r="D36" s="28">
        <v>1.1459256E7</v>
      </c>
      <c r="E36" s="29">
        <v>7570.9</v>
      </c>
      <c r="F36" s="43"/>
      <c r="G36" s="22"/>
    </row>
    <row r="37" ht="15.75" hidden="1" customHeight="1">
      <c r="A37" s="25">
        <v>45562.0</v>
      </c>
      <c r="B37" s="28" t="s">
        <v>3692</v>
      </c>
      <c r="C37" s="28" t="s">
        <v>7</v>
      </c>
      <c r="D37" s="28">
        <v>1.1461864E7</v>
      </c>
      <c r="E37" s="29">
        <v>8075.42</v>
      </c>
      <c r="F37" s="43"/>
      <c r="G37" s="58"/>
    </row>
    <row r="38" ht="15.75" hidden="1" customHeight="1">
      <c r="A38" s="25">
        <v>45563.0</v>
      </c>
      <c r="B38" s="28" t="s">
        <v>3692</v>
      </c>
      <c r="C38" s="28" t="s">
        <v>7</v>
      </c>
      <c r="D38" s="28">
        <v>1.146451E7</v>
      </c>
      <c r="E38" s="29">
        <v>23446.53</v>
      </c>
      <c r="F38" s="43"/>
      <c r="G38" s="58"/>
    </row>
    <row r="39" ht="15.75" hidden="1" customHeight="1">
      <c r="A39" s="25">
        <v>45566.0</v>
      </c>
      <c r="B39" s="28" t="s">
        <v>3692</v>
      </c>
      <c r="C39" s="28" t="s">
        <v>7</v>
      </c>
      <c r="D39" s="28">
        <v>1.1473275E7</v>
      </c>
      <c r="E39" s="29">
        <v>9147.58</v>
      </c>
      <c r="F39" s="43"/>
      <c r="G39" s="22"/>
    </row>
    <row r="40" ht="15.75" hidden="1" customHeight="1">
      <c r="A40" s="25">
        <v>45566.0</v>
      </c>
      <c r="B40" s="28" t="s">
        <v>3692</v>
      </c>
      <c r="C40" s="28" t="s">
        <v>7</v>
      </c>
      <c r="D40" s="28">
        <v>1.1473276E7</v>
      </c>
      <c r="E40" s="29">
        <v>22382.15</v>
      </c>
      <c r="F40" s="43"/>
      <c r="G40" s="60"/>
    </row>
    <row r="41" ht="15.75" hidden="1" customHeight="1">
      <c r="A41" s="25">
        <v>45566.0</v>
      </c>
      <c r="B41" s="28" t="s">
        <v>3692</v>
      </c>
      <c r="C41" s="28" t="s">
        <v>7</v>
      </c>
      <c r="D41" s="28">
        <v>1.1473277E7</v>
      </c>
      <c r="E41" s="29">
        <v>478506.67</v>
      </c>
      <c r="F41" s="43"/>
      <c r="G41" s="22"/>
    </row>
    <row r="42" ht="15.75" hidden="1" customHeight="1">
      <c r="A42" s="25">
        <v>45566.0</v>
      </c>
      <c r="B42" s="28" t="s">
        <v>3692</v>
      </c>
      <c r="C42" s="28" t="s">
        <v>7</v>
      </c>
      <c r="D42" s="28">
        <v>1.1473278E7</v>
      </c>
      <c r="E42" s="29">
        <v>14538.87</v>
      </c>
      <c r="F42" s="43"/>
      <c r="G42" s="22"/>
    </row>
    <row r="43" ht="15.75" hidden="1" customHeight="1">
      <c r="A43" s="25">
        <v>45567.0</v>
      </c>
      <c r="B43" s="28" t="s">
        <v>3692</v>
      </c>
      <c r="C43" s="28" t="s">
        <v>7</v>
      </c>
      <c r="D43" s="28">
        <v>1.1476953E7</v>
      </c>
      <c r="E43" s="29">
        <v>56732.4</v>
      </c>
      <c r="F43" s="43"/>
      <c r="G43" s="22"/>
    </row>
    <row r="44" ht="15.75" hidden="1" customHeight="1">
      <c r="A44" s="25">
        <v>45567.0</v>
      </c>
      <c r="B44" s="28" t="s">
        <v>3692</v>
      </c>
      <c r="C44" s="28" t="s">
        <v>7</v>
      </c>
      <c r="D44" s="28">
        <v>1.1476954E7</v>
      </c>
      <c r="E44" s="29">
        <v>18985.63</v>
      </c>
      <c r="F44" s="43"/>
      <c r="G44" s="58"/>
    </row>
    <row r="45" ht="15.75" hidden="1" customHeight="1">
      <c r="A45" s="25">
        <v>45567.0</v>
      </c>
      <c r="B45" s="28" t="s">
        <v>3692</v>
      </c>
      <c r="C45" s="28" t="s">
        <v>7</v>
      </c>
      <c r="D45" s="28">
        <v>1.1476955E7</v>
      </c>
      <c r="E45" s="29">
        <v>574110.32</v>
      </c>
      <c r="F45" s="43"/>
      <c r="G45" s="368" t="s">
        <v>3746</v>
      </c>
    </row>
    <row r="46" ht="15.75" hidden="1" customHeight="1">
      <c r="A46" s="25">
        <v>45567.0</v>
      </c>
      <c r="B46" s="28" t="s">
        <v>3692</v>
      </c>
      <c r="C46" s="28" t="s">
        <v>7</v>
      </c>
      <c r="D46" s="28">
        <v>1.1481024E7</v>
      </c>
      <c r="E46" s="29">
        <v>86991.72</v>
      </c>
      <c r="F46" s="43"/>
      <c r="G46" s="368" t="s">
        <v>3750</v>
      </c>
    </row>
    <row r="47" ht="15.75" hidden="1" customHeight="1">
      <c r="A47" s="25">
        <v>45567.0</v>
      </c>
      <c r="B47" s="28" t="s">
        <v>3692</v>
      </c>
      <c r="C47" s="28" t="s">
        <v>7</v>
      </c>
      <c r="D47" s="28">
        <v>1.1481023E7</v>
      </c>
      <c r="E47" s="29">
        <v>13642.56</v>
      </c>
      <c r="F47" s="43"/>
      <c r="G47" s="42"/>
    </row>
    <row r="48" ht="15.75" hidden="1" customHeight="1">
      <c r="A48" s="25">
        <v>45568.0</v>
      </c>
      <c r="B48" s="28" t="s">
        <v>3692</v>
      </c>
      <c r="C48" s="28" t="s">
        <v>7</v>
      </c>
      <c r="D48" s="28">
        <v>1.1483948E7</v>
      </c>
      <c r="E48" s="29">
        <v>68471.99</v>
      </c>
      <c r="F48" s="33"/>
      <c r="G48" s="22"/>
    </row>
    <row r="49" ht="15.75" hidden="1" customHeight="1">
      <c r="A49" s="25">
        <v>45568.0</v>
      </c>
      <c r="B49" s="28" t="s">
        <v>3692</v>
      </c>
      <c r="C49" s="28" t="s">
        <v>7</v>
      </c>
      <c r="D49" s="28">
        <v>1.1486092E7</v>
      </c>
      <c r="E49" s="29">
        <v>45912.31</v>
      </c>
      <c r="F49" s="31" t="s">
        <v>3753</v>
      </c>
      <c r="G49" s="22"/>
    </row>
    <row r="50" ht="15.75" hidden="1" customHeight="1">
      <c r="A50" s="25">
        <v>45569.0</v>
      </c>
      <c r="B50" s="28" t="s">
        <v>3692</v>
      </c>
      <c r="C50" s="28" t="s">
        <v>679</v>
      </c>
      <c r="D50" s="28">
        <v>592854.0</v>
      </c>
      <c r="E50" s="29">
        <v>-45912.31</v>
      </c>
      <c r="F50" s="43"/>
      <c r="G50" s="22"/>
    </row>
    <row r="51" ht="15.75" hidden="1" customHeight="1">
      <c r="A51" s="25">
        <v>45569.0</v>
      </c>
      <c r="B51" s="28" t="s">
        <v>3692</v>
      </c>
      <c r="C51" s="28" t="s">
        <v>679</v>
      </c>
      <c r="D51" s="28">
        <v>592855.0</v>
      </c>
      <c r="E51" s="29">
        <v>-68471.99</v>
      </c>
      <c r="F51" s="43"/>
      <c r="G51" s="22"/>
    </row>
    <row r="52" ht="15.75" hidden="1" customHeight="1">
      <c r="A52" s="25">
        <v>45569.0</v>
      </c>
      <c r="B52" s="28" t="s">
        <v>3692</v>
      </c>
      <c r="C52" s="28" t="s">
        <v>7</v>
      </c>
      <c r="D52" s="28">
        <v>1.1488426E7</v>
      </c>
      <c r="E52" s="29">
        <v>7970.34</v>
      </c>
      <c r="F52" s="43"/>
      <c r="G52" s="22"/>
    </row>
    <row r="53" ht="15.75" hidden="1" customHeight="1">
      <c r="A53" s="25">
        <v>45570.0</v>
      </c>
      <c r="B53" s="28" t="s">
        <v>3692</v>
      </c>
      <c r="C53" s="28" t="s">
        <v>7</v>
      </c>
      <c r="D53" s="28">
        <v>1.1496377E7</v>
      </c>
      <c r="E53" s="29">
        <v>591436.04</v>
      </c>
      <c r="F53" s="43"/>
      <c r="G53" s="22"/>
    </row>
    <row r="54" ht="15.75" hidden="1" customHeight="1">
      <c r="A54" s="25">
        <v>45572.0</v>
      </c>
      <c r="B54" s="28" t="s">
        <v>3692</v>
      </c>
      <c r="C54" s="28" t="s">
        <v>7</v>
      </c>
      <c r="D54" s="28">
        <v>1.1500166E7</v>
      </c>
      <c r="E54" s="29">
        <v>10523.78</v>
      </c>
      <c r="F54" s="33"/>
      <c r="G54" s="22"/>
    </row>
    <row r="55" ht="15.75" hidden="1" customHeight="1">
      <c r="A55" s="25">
        <v>45579.0</v>
      </c>
      <c r="B55" s="28" t="s">
        <v>3692</v>
      </c>
      <c r="C55" s="28" t="s">
        <v>7</v>
      </c>
      <c r="D55" s="28">
        <v>1.1523877E7</v>
      </c>
      <c r="E55" s="29">
        <v>76338.45</v>
      </c>
      <c r="F55" s="31" t="s">
        <v>3757</v>
      </c>
      <c r="G55" s="22"/>
    </row>
    <row r="56" ht="15.75" hidden="1" customHeight="1">
      <c r="A56" s="25">
        <v>45579.0</v>
      </c>
      <c r="B56" s="28" t="s">
        <v>3692</v>
      </c>
      <c r="C56" s="28" t="s">
        <v>7</v>
      </c>
      <c r="D56" s="28">
        <v>1.1523878E7</v>
      </c>
      <c r="E56" s="29">
        <v>25650.73</v>
      </c>
      <c r="F56" s="43"/>
      <c r="G56" s="22"/>
    </row>
    <row r="57" ht="15.75" hidden="1" customHeight="1">
      <c r="A57" s="25">
        <v>45579.0</v>
      </c>
      <c r="B57" s="28" t="s">
        <v>3692</v>
      </c>
      <c r="C57" s="28" t="s">
        <v>7</v>
      </c>
      <c r="D57" s="28">
        <v>1.1524634E7</v>
      </c>
      <c r="E57" s="29">
        <v>100045.39</v>
      </c>
      <c r="F57" s="43"/>
      <c r="G57" s="67"/>
    </row>
    <row r="58" ht="15.75" hidden="1" customHeight="1">
      <c r="A58" s="25">
        <v>45579.0</v>
      </c>
      <c r="B58" s="28" t="s">
        <v>3692</v>
      </c>
      <c r="C58" s="28" t="s">
        <v>7</v>
      </c>
      <c r="D58" s="28">
        <v>1.1524635E7</v>
      </c>
      <c r="E58" s="29">
        <v>12571.82</v>
      </c>
      <c r="F58" s="43"/>
      <c r="G58" s="22"/>
    </row>
    <row r="59" ht="15.75" hidden="1" customHeight="1">
      <c r="A59" s="25">
        <v>45582.0</v>
      </c>
      <c r="B59" s="28" t="s">
        <v>3692</v>
      </c>
      <c r="C59" s="28" t="s">
        <v>7</v>
      </c>
      <c r="D59" s="28">
        <v>1.1539155E7</v>
      </c>
      <c r="E59" s="29">
        <v>212678.52</v>
      </c>
      <c r="F59" s="43"/>
      <c r="G59" s="22"/>
    </row>
    <row r="60" ht="15.75" hidden="1" customHeight="1">
      <c r="A60" s="25">
        <v>45582.0</v>
      </c>
      <c r="B60" s="28" t="s">
        <v>3692</v>
      </c>
      <c r="C60" s="28" t="s">
        <v>7</v>
      </c>
      <c r="D60" s="28">
        <v>1.1539252E7</v>
      </c>
      <c r="E60" s="29">
        <v>31774.38</v>
      </c>
      <c r="F60" s="33"/>
      <c r="G60" s="22"/>
    </row>
    <row r="61" ht="15.75" hidden="1" customHeight="1">
      <c r="A61" s="25">
        <v>45582.0</v>
      </c>
      <c r="B61" s="28" t="s">
        <v>3692</v>
      </c>
      <c r="C61" s="28" t="s">
        <v>7</v>
      </c>
      <c r="D61" s="28">
        <v>1.1541507E7</v>
      </c>
      <c r="E61" s="29">
        <v>65214.37</v>
      </c>
      <c r="F61" s="31" t="s">
        <v>3762</v>
      </c>
      <c r="G61" s="22"/>
    </row>
    <row r="62" ht="15.75" hidden="1" customHeight="1">
      <c r="A62" s="25">
        <v>45582.0</v>
      </c>
      <c r="B62" s="28" t="s">
        <v>3692</v>
      </c>
      <c r="C62" s="28" t="s">
        <v>7</v>
      </c>
      <c r="D62" s="28">
        <v>1.1541508E7</v>
      </c>
      <c r="E62" s="29">
        <v>49350.45</v>
      </c>
      <c r="F62" s="43"/>
      <c r="G62" s="22"/>
    </row>
    <row r="63" ht="15.75" hidden="1" customHeight="1">
      <c r="A63" s="25">
        <v>45583.0</v>
      </c>
      <c r="B63" s="28" t="s">
        <v>3692</v>
      </c>
      <c r="C63" s="28" t="s">
        <v>7</v>
      </c>
      <c r="D63" s="28">
        <v>1.1543732E7</v>
      </c>
      <c r="E63" s="29">
        <v>42095.13</v>
      </c>
      <c r="F63" s="43"/>
      <c r="G63" s="67"/>
    </row>
    <row r="64" ht="15.75" hidden="1" customHeight="1">
      <c r="A64" s="25">
        <v>45583.0</v>
      </c>
      <c r="B64" s="28" t="s">
        <v>3692</v>
      </c>
      <c r="C64" s="28" t="s">
        <v>7</v>
      </c>
      <c r="D64" s="28">
        <v>1.1544844E7</v>
      </c>
      <c r="E64" s="29">
        <v>117526.06</v>
      </c>
      <c r="F64" s="43"/>
      <c r="G64" s="22"/>
    </row>
    <row r="65" ht="15.75" hidden="1" customHeight="1">
      <c r="A65" s="25">
        <v>45584.0</v>
      </c>
      <c r="B65" s="28" t="s">
        <v>3692</v>
      </c>
      <c r="C65" s="28" t="s">
        <v>7</v>
      </c>
      <c r="D65" s="28">
        <v>1.1548179E7</v>
      </c>
      <c r="E65" s="29">
        <v>51499.65</v>
      </c>
      <c r="F65" s="43"/>
      <c r="G65" s="22"/>
    </row>
    <row r="66" ht="15.75" hidden="1" customHeight="1">
      <c r="A66" s="25">
        <v>45586.0</v>
      </c>
      <c r="B66" s="28" t="s">
        <v>3692</v>
      </c>
      <c r="C66" s="28" t="s">
        <v>7</v>
      </c>
      <c r="D66" s="28">
        <v>1.1554717E7</v>
      </c>
      <c r="E66" s="29">
        <v>111816.22</v>
      </c>
      <c r="F66" s="43"/>
      <c r="G66" s="67"/>
    </row>
    <row r="67" ht="15.75" hidden="1" customHeight="1">
      <c r="A67" s="25">
        <v>45586.0</v>
      </c>
      <c r="B67" s="28" t="s">
        <v>3692</v>
      </c>
      <c r="C67" s="28" t="s">
        <v>7</v>
      </c>
      <c r="D67" s="28">
        <v>1.1554718E7</v>
      </c>
      <c r="E67" s="29">
        <v>5302.35</v>
      </c>
      <c r="F67" s="43"/>
      <c r="G67" s="22"/>
    </row>
    <row r="68" ht="15.75" hidden="1" customHeight="1">
      <c r="A68" s="25">
        <v>45586.0</v>
      </c>
      <c r="B68" s="28" t="s">
        <v>3692</v>
      </c>
      <c r="C68" s="28" t="s">
        <v>7</v>
      </c>
      <c r="D68" s="28">
        <v>1.1554719E7</v>
      </c>
      <c r="E68" s="29">
        <v>74174.58</v>
      </c>
      <c r="F68" s="43"/>
      <c r="G68" s="22"/>
    </row>
    <row r="69" ht="15.75" hidden="1" customHeight="1">
      <c r="A69" s="25">
        <v>45588.0</v>
      </c>
      <c r="B69" s="28" t="s">
        <v>3692</v>
      </c>
      <c r="C69" s="28" t="s">
        <v>7</v>
      </c>
      <c r="D69" s="28">
        <v>1.1565187E7</v>
      </c>
      <c r="E69" s="29">
        <v>12719.04</v>
      </c>
      <c r="F69" s="43"/>
      <c r="G69" s="67"/>
    </row>
    <row r="70" ht="15.75" hidden="1" customHeight="1">
      <c r="A70" s="25">
        <v>45588.0</v>
      </c>
      <c r="B70" s="28" t="s">
        <v>3692</v>
      </c>
      <c r="C70" s="28" t="s">
        <v>7</v>
      </c>
      <c r="D70" s="28">
        <v>1.1565188E7</v>
      </c>
      <c r="E70" s="29">
        <v>18315.54</v>
      </c>
      <c r="F70" s="33"/>
      <c r="G70" s="67"/>
    </row>
    <row r="71" ht="15.75" hidden="1" customHeight="1">
      <c r="A71" s="25">
        <v>45589.0</v>
      </c>
      <c r="B71" s="28" t="s">
        <v>3692</v>
      </c>
      <c r="C71" s="28" t="s">
        <v>7</v>
      </c>
      <c r="D71" s="28">
        <v>1.1570866E7</v>
      </c>
      <c r="E71" s="29">
        <v>56732.4</v>
      </c>
      <c r="F71" s="31" t="s">
        <v>3774</v>
      </c>
      <c r="G71" s="58"/>
    </row>
    <row r="72" ht="15.75" hidden="1" customHeight="1">
      <c r="A72" s="25">
        <v>45590.0</v>
      </c>
      <c r="B72" s="28" t="s">
        <v>3692</v>
      </c>
      <c r="C72" s="28" t="s">
        <v>7</v>
      </c>
      <c r="D72" s="28">
        <v>1.1575063E7</v>
      </c>
      <c r="E72" s="29">
        <v>56620.45</v>
      </c>
      <c r="F72" s="43"/>
      <c r="G72" s="67"/>
    </row>
    <row r="73" ht="15.75" hidden="1" customHeight="1">
      <c r="A73" s="25">
        <v>45590.0</v>
      </c>
      <c r="B73" s="28" t="s">
        <v>3692</v>
      </c>
      <c r="C73" s="28" t="s">
        <v>7</v>
      </c>
      <c r="D73" s="28">
        <v>1.1575064E7</v>
      </c>
      <c r="E73" s="29">
        <v>10018.77</v>
      </c>
      <c r="F73" s="43"/>
      <c r="G73" s="22"/>
    </row>
    <row r="74" ht="15.75" hidden="1" customHeight="1">
      <c r="A74" s="25">
        <v>45594.0</v>
      </c>
      <c r="B74" s="28" t="s">
        <v>3692</v>
      </c>
      <c r="C74" s="28" t="s">
        <v>7</v>
      </c>
      <c r="D74" s="28">
        <v>1.1592476E7</v>
      </c>
      <c r="E74" s="29">
        <v>17156.38</v>
      </c>
      <c r="F74" s="43"/>
      <c r="G74" s="67"/>
    </row>
    <row r="75" ht="15.75" hidden="1" customHeight="1">
      <c r="A75" s="25">
        <v>45594.0</v>
      </c>
      <c r="B75" s="28" t="s">
        <v>3692</v>
      </c>
      <c r="C75" s="28" t="s">
        <v>7</v>
      </c>
      <c r="D75" s="28">
        <v>1.1592477E7</v>
      </c>
      <c r="E75" s="29">
        <v>6574.3</v>
      </c>
      <c r="F75" s="43"/>
      <c r="G75" s="22"/>
    </row>
    <row r="76" ht="15.75" hidden="1" customHeight="1">
      <c r="A76" s="25">
        <v>45594.0</v>
      </c>
      <c r="B76" s="28" t="s">
        <v>3692</v>
      </c>
      <c r="C76" s="28" t="s">
        <v>7</v>
      </c>
      <c r="D76" s="28">
        <v>1.1592475E7</v>
      </c>
      <c r="E76" s="29">
        <v>174928.66</v>
      </c>
      <c r="F76" s="43"/>
      <c r="G76" s="22"/>
    </row>
    <row r="77" ht="15.75" hidden="1" customHeight="1">
      <c r="A77" s="25">
        <v>45596.0</v>
      </c>
      <c r="B77" s="28" t="s">
        <v>3692</v>
      </c>
      <c r="C77" s="28" t="s">
        <v>7</v>
      </c>
      <c r="D77" s="28">
        <v>1.1598121E7</v>
      </c>
      <c r="E77" s="29">
        <v>8106.05</v>
      </c>
      <c r="F77" s="33"/>
      <c r="G77" s="22"/>
    </row>
    <row r="78" ht="15.75" hidden="1" customHeight="1">
      <c r="A78" s="25">
        <v>45597.0</v>
      </c>
      <c r="B78" s="28" t="s">
        <v>3692</v>
      </c>
      <c r="C78" s="28" t="s">
        <v>7</v>
      </c>
      <c r="D78" s="28">
        <v>1.1603675E7</v>
      </c>
      <c r="E78" s="29">
        <v>30937.15</v>
      </c>
      <c r="F78" s="31" t="s">
        <v>3779</v>
      </c>
      <c r="G78" s="369"/>
    </row>
    <row r="79" ht="15.75" hidden="1" customHeight="1">
      <c r="A79" s="25">
        <v>45597.0</v>
      </c>
      <c r="B79" s="28" t="s">
        <v>3692</v>
      </c>
      <c r="C79" s="28" t="s">
        <v>7</v>
      </c>
      <c r="D79" s="28">
        <v>1.1603676E7</v>
      </c>
      <c r="E79" s="29">
        <v>184258.77</v>
      </c>
      <c r="F79" s="43"/>
      <c r="G79" s="67"/>
    </row>
    <row r="80" ht="15.75" hidden="1" customHeight="1">
      <c r="A80" s="25">
        <v>45597.0</v>
      </c>
      <c r="B80" s="28" t="s">
        <v>3692</v>
      </c>
      <c r="C80" s="28" t="s">
        <v>7</v>
      </c>
      <c r="D80" s="28">
        <v>1.1603677E7</v>
      </c>
      <c r="E80" s="29">
        <v>30015.54</v>
      </c>
      <c r="F80" s="43"/>
      <c r="G80" s="67"/>
    </row>
    <row r="81" ht="15.75" hidden="1" customHeight="1">
      <c r="A81" s="25">
        <v>45598.0</v>
      </c>
      <c r="B81" s="28" t="s">
        <v>3692</v>
      </c>
      <c r="C81" s="28" t="s">
        <v>7</v>
      </c>
      <c r="D81" s="28">
        <v>1.1606215E7</v>
      </c>
      <c r="E81" s="29">
        <v>73692.45</v>
      </c>
      <c r="F81" s="43"/>
      <c r="G81" s="22"/>
    </row>
    <row r="82" ht="15.75" hidden="1" customHeight="1">
      <c r="A82" s="25">
        <v>45600.0</v>
      </c>
      <c r="B82" s="28" t="s">
        <v>3692</v>
      </c>
      <c r="C82" s="28" t="s">
        <v>7</v>
      </c>
      <c r="D82" s="28">
        <v>1.1612676E7</v>
      </c>
      <c r="E82" s="29">
        <v>8779.13</v>
      </c>
      <c r="F82" s="43"/>
      <c r="G82" s="22"/>
    </row>
    <row r="83" ht="15.75" hidden="1" customHeight="1">
      <c r="A83" s="25">
        <v>45600.0</v>
      </c>
      <c r="B83" s="28" t="s">
        <v>3692</v>
      </c>
      <c r="C83" s="28" t="s">
        <v>7</v>
      </c>
      <c r="D83" s="28">
        <v>1.1612675E7</v>
      </c>
      <c r="E83" s="29">
        <v>12773.71</v>
      </c>
      <c r="F83" s="43"/>
      <c r="G83" s="22"/>
    </row>
    <row r="84" ht="15.75" hidden="1" customHeight="1">
      <c r="A84" s="25">
        <v>45600.0</v>
      </c>
      <c r="B84" s="28" t="s">
        <v>3692</v>
      </c>
      <c r="C84" s="28" t="s">
        <v>7</v>
      </c>
      <c r="D84" s="28">
        <v>1.1612674E7</v>
      </c>
      <c r="E84" s="29">
        <v>52707.79</v>
      </c>
      <c r="F84" s="43"/>
      <c r="G84" s="10" t="s">
        <v>3784</v>
      </c>
    </row>
    <row r="85" ht="15.75" hidden="1" customHeight="1">
      <c r="A85" s="25">
        <v>45601.0</v>
      </c>
      <c r="B85" s="28" t="s">
        <v>3692</v>
      </c>
      <c r="C85" s="28" t="s">
        <v>7</v>
      </c>
      <c r="D85" s="28">
        <v>1.1612673E7</v>
      </c>
      <c r="E85" s="29">
        <v>5348.18</v>
      </c>
      <c r="F85" s="43"/>
      <c r="G85" s="22"/>
    </row>
    <row r="86" ht="15.75" hidden="1" customHeight="1">
      <c r="A86" s="25">
        <v>45601.0</v>
      </c>
      <c r="B86" s="28" t="s">
        <v>3692</v>
      </c>
      <c r="C86" s="28" t="s">
        <v>7</v>
      </c>
      <c r="D86" s="28">
        <v>1.1615048E7</v>
      </c>
      <c r="E86" s="29">
        <v>29628.32</v>
      </c>
      <c r="F86" s="43"/>
      <c r="G86" s="22"/>
    </row>
    <row r="87" ht="15.75" hidden="1" customHeight="1">
      <c r="A87" s="25">
        <v>45601.0</v>
      </c>
      <c r="B87" s="28" t="s">
        <v>3692</v>
      </c>
      <c r="C87" s="28" t="s">
        <v>7</v>
      </c>
      <c r="D87" s="28">
        <v>1.1616444E7</v>
      </c>
      <c r="E87" s="29">
        <v>13484.13</v>
      </c>
      <c r="F87" s="33"/>
      <c r="G87" s="22"/>
    </row>
    <row r="88" ht="15.75" hidden="1" customHeight="1">
      <c r="A88" s="25">
        <v>45605.0</v>
      </c>
      <c r="B88" s="28" t="s">
        <v>3692</v>
      </c>
      <c r="C88" s="28" t="s">
        <v>7</v>
      </c>
      <c r="D88" s="28">
        <v>1.163866E7</v>
      </c>
      <c r="E88" s="29">
        <v>4438.02</v>
      </c>
      <c r="F88" s="31" t="s">
        <v>3787</v>
      </c>
      <c r="G88" s="22"/>
    </row>
    <row r="89" ht="15.75" hidden="1" customHeight="1">
      <c r="A89" s="25">
        <v>45605.0</v>
      </c>
      <c r="B89" s="28" t="s">
        <v>3692</v>
      </c>
      <c r="C89" s="28" t="s">
        <v>7</v>
      </c>
      <c r="D89" s="28">
        <v>1.1638762E7</v>
      </c>
      <c r="E89" s="29">
        <v>19921.39</v>
      </c>
      <c r="F89" s="43"/>
      <c r="G89" s="22"/>
    </row>
    <row r="90" ht="15.75" hidden="1" customHeight="1">
      <c r="A90" s="25">
        <v>45605.0</v>
      </c>
      <c r="B90" s="28" t="s">
        <v>3692</v>
      </c>
      <c r="C90" s="28" t="s">
        <v>7</v>
      </c>
      <c r="D90" s="28">
        <v>1.1638659E7</v>
      </c>
      <c r="E90" s="29">
        <v>85348.85</v>
      </c>
      <c r="F90" s="43"/>
      <c r="G90" s="22"/>
    </row>
    <row r="91" ht="15.75" hidden="1" customHeight="1">
      <c r="A91" s="25">
        <v>45607.0</v>
      </c>
      <c r="B91" s="28" t="s">
        <v>3692</v>
      </c>
      <c r="C91" s="28" t="s">
        <v>7</v>
      </c>
      <c r="D91" s="28">
        <v>1.164214E7</v>
      </c>
      <c r="E91" s="29">
        <v>5149.76</v>
      </c>
      <c r="F91" s="43"/>
      <c r="G91" s="22"/>
    </row>
    <row r="92" ht="15.75" hidden="1" customHeight="1">
      <c r="A92" s="25">
        <v>45609.0</v>
      </c>
      <c r="B92" s="28" t="s">
        <v>3692</v>
      </c>
      <c r="C92" s="28" t="s">
        <v>7</v>
      </c>
      <c r="D92" s="28">
        <v>1.165336E7</v>
      </c>
      <c r="E92" s="29">
        <v>16649.87</v>
      </c>
      <c r="F92" s="43"/>
      <c r="G92" s="22"/>
    </row>
    <row r="93" ht="15.75" hidden="1" customHeight="1">
      <c r="A93" s="25">
        <v>45609.0</v>
      </c>
      <c r="B93" s="28" t="s">
        <v>3692</v>
      </c>
      <c r="C93" s="28" t="s">
        <v>7</v>
      </c>
      <c r="D93" s="28">
        <v>1.1653361E7</v>
      </c>
      <c r="E93" s="29">
        <v>12165.99</v>
      </c>
      <c r="F93" s="43"/>
      <c r="G93" s="10" t="s">
        <v>3791</v>
      </c>
    </row>
    <row r="94" ht="15.75" hidden="1" customHeight="1">
      <c r="A94" s="25">
        <v>45609.0</v>
      </c>
      <c r="B94" s="28" t="s">
        <v>3692</v>
      </c>
      <c r="C94" s="28" t="s">
        <v>7</v>
      </c>
      <c r="D94" s="28">
        <v>1.1653464E7</v>
      </c>
      <c r="E94" s="29">
        <v>6133.64</v>
      </c>
      <c r="F94" s="43"/>
      <c r="G94" s="58"/>
    </row>
    <row r="95" ht="15.75" hidden="1" customHeight="1">
      <c r="A95" s="25">
        <v>45610.0</v>
      </c>
      <c r="B95" s="28" t="s">
        <v>3692</v>
      </c>
      <c r="C95" s="28" t="s">
        <v>7</v>
      </c>
      <c r="D95" s="28">
        <v>1.1656059E7</v>
      </c>
      <c r="E95" s="29">
        <v>25231.71</v>
      </c>
      <c r="F95" s="43"/>
      <c r="G95" s="22"/>
    </row>
    <row r="96" ht="15.75" hidden="1" customHeight="1">
      <c r="A96" s="25">
        <v>45610.0</v>
      </c>
      <c r="B96" s="28" t="s">
        <v>3692</v>
      </c>
      <c r="C96" s="28" t="s">
        <v>7</v>
      </c>
      <c r="D96" s="28">
        <v>1.1656058E7</v>
      </c>
      <c r="E96" s="29">
        <v>62656.49</v>
      </c>
      <c r="F96" s="33"/>
      <c r="G96" s="22"/>
    </row>
    <row r="97" ht="15.75" hidden="1" customHeight="1">
      <c r="A97" s="25">
        <v>45615.0</v>
      </c>
      <c r="B97" s="28" t="s">
        <v>3692</v>
      </c>
      <c r="C97" s="28" t="s">
        <v>7</v>
      </c>
      <c r="D97" s="28">
        <v>1.1669523E7</v>
      </c>
      <c r="E97" s="29">
        <v>14063.18</v>
      </c>
      <c r="F97" s="31" t="s">
        <v>3795</v>
      </c>
      <c r="G97" s="67"/>
    </row>
    <row r="98" ht="15.75" hidden="1" customHeight="1">
      <c r="A98" s="25">
        <v>45615.0</v>
      </c>
      <c r="B98" s="28" t="s">
        <v>3692</v>
      </c>
      <c r="C98" s="28" t="s">
        <v>7</v>
      </c>
      <c r="D98" s="28">
        <v>1.1673637E7</v>
      </c>
      <c r="E98" s="29">
        <v>58500.61</v>
      </c>
      <c r="F98" s="43"/>
      <c r="G98" s="22"/>
    </row>
    <row r="99" ht="15.75" hidden="1" customHeight="1">
      <c r="A99" s="25">
        <v>45616.0</v>
      </c>
      <c r="B99" s="28" t="s">
        <v>3692</v>
      </c>
      <c r="C99" s="28" t="s">
        <v>7</v>
      </c>
      <c r="D99" s="28">
        <v>1.1676508E7</v>
      </c>
      <c r="E99" s="29">
        <v>45391.25</v>
      </c>
      <c r="F99" s="43"/>
      <c r="G99" s="22"/>
    </row>
    <row r="100" ht="15.75" hidden="1" customHeight="1">
      <c r="A100" s="25">
        <v>45617.0</v>
      </c>
      <c r="B100" s="28" t="s">
        <v>3692</v>
      </c>
      <c r="C100" s="28" t="s">
        <v>7</v>
      </c>
      <c r="D100" s="28">
        <v>1.1682473E7</v>
      </c>
      <c r="E100" s="29">
        <v>23499.63</v>
      </c>
      <c r="F100" s="33"/>
      <c r="G100" s="22"/>
    </row>
    <row r="101" ht="15.75" hidden="1" customHeight="1">
      <c r="A101" s="25">
        <v>45621.0</v>
      </c>
      <c r="B101" s="28" t="s">
        <v>3692</v>
      </c>
      <c r="C101" s="28" t="s">
        <v>7</v>
      </c>
      <c r="D101" s="28">
        <v>1.1699234E7</v>
      </c>
      <c r="E101" s="29">
        <v>35190.16</v>
      </c>
      <c r="F101" s="31" t="s">
        <v>3799</v>
      </c>
      <c r="G101" s="22"/>
    </row>
    <row r="102" ht="15.75" hidden="1" customHeight="1">
      <c r="A102" s="25">
        <v>45621.0</v>
      </c>
      <c r="B102" s="28" t="s">
        <v>3692</v>
      </c>
      <c r="C102" s="28" t="s">
        <v>7</v>
      </c>
      <c r="D102" s="28">
        <v>1.1699235E7</v>
      </c>
      <c r="E102" s="29">
        <v>9042.9</v>
      </c>
      <c r="F102" s="43"/>
      <c r="G102" s="22"/>
    </row>
    <row r="103" ht="15.75" hidden="1" customHeight="1">
      <c r="A103" s="25">
        <v>45621.0</v>
      </c>
      <c r="B103" s="28" t="s">
        <v>3692</v>
      </c>
      <c r="C103" s="28" t="s">
        <v>7</v>
      </c>
      <c r="D103" s="28">
        <v>1.1699236E7</v>
      </c>
      <c r="E103" s="29">
        <v>18910.8</v>
      </c>
      <c r="F103" s="43"/>
      <c r="G103" s="22"/>
    </row>
    <row r="104" ht="15.75" hidden="1" customHeight="1">
      <c r="A104" s="25">
        <v>45621.0</v>
      </c>
      <c r="B104" s="28" t="s">
        <v>3692</v>
      </c>
      <c r="C104" s="28" t="s">
        <v>7</v>
      </c>
      <c r="D104" s="28">
        <v>1.170012E7</v>
      </c>
      <c r="E104" s="29">
        <v>8269.11</v>
      </c>
      <c r="F104" s="43"/>
      <c r="G104" s="22"/>
    </row>
    <row r="105" ht="15.75" hidden="1" customHeight="1">
      <c r="A105" s="25">
        <v>45622.0</v>
      </c>
      <c r="B105" s="28" t="s">
        <v>3692</v>
      </c>
      <c r="C105" s="28" t="s">
        <v>7</v>
      </c>
      <c r="D105" s="28">
        <v>1.1700148E7</v>
      </c>
      <c r="E105" s="29">
        <v>11375.14</v>
      </c>
      <c r="F105" s="43"/>
      <c r="G105" s="22"/>
    </row>
    <row r="106" ht="15.75" hidden="1" customHeight="1">
      <c r="A106" s="25">
        <v>45622.0</v>
      </c>
      <c r="B106" s="28" t="s">
        <v>3692</v>
      </c>
      <c r="C106" s="28" t="s">
        <v>7</v>
      </c>
      <c r="D106" s="28">
        <v>1.1705022E7</v>
      </c>
      <c r="E106" s="29">
        <v>11469.03</v>
      </c>
      <c r="F106" s="33"/>
      <c r="G106" s="22"/>
    </row>
    <row r="107" ht="15.75" hidden="1" customHeight="1">
      <c r="A107" s="25">
        <v>45625.0</v>
      </c>
      <c r="B107" s="28" t="s">
        <v>3692</v>
      </c>
      <c r="C107" s="28" t="s">
        <v>7</v>
      </c>
      <c r="D107" s="28">
        <v>1.1719453E7</v>
      </c>
      <c r="E107" s="29">
        <v>103889.46</v>
      </c>
      <c r="F107" s="31" t="s">
        <v>3804</v>
      </c>
      <c r="G107" s="22"/>
    </row>
    <row r="108" ht="15.75" hidden="1" customHeight="1">
      <c r="A108" s="25">
        <v>45625.0</v>
      </c>
      <c r="B108" s="28" t="s">
        <v>3692</v>
      </c>
      <c r="C108" s="28" t="s">
        <v>7</v>
      </c>
      <c r="D108" s="28">
        <v>1.1719176E7</v>
      </c>
      <c r="E108" s="29">
        <v>2878.53</v>
      </c>
      <c r="F108" s="43"/>
      <c r="G108" s="22"/>
    </row>
    <row r="109" ht="15.75" hidden="1" customHeight="1">
      <c r="A109" s="25">
        <v>45626.0</v>
      </c>
      <c r="B109" s="28" t="s">
        <v>3692</v>
      </c>
      <c r="C109" s="28" t="s">
        <v>7</v>
      </c>
      <c r="D109" s="28">
        <v>1.172155E7</v>
      </c>
      <c r="E109" s="29">
        <v>285073.07</v>
      </c>
      <c r="F109" s="43"/>
      <c r="G109" s="22"/>
    </row>
    <row r="110" ht="15.75" hidden="1" customHeight="1">
      <c r="A110" s="25">
        <v>45626.0</v>
      </c>
      <c r="B110" s="28" t="s">
        <v>3692</v>
      </c>
      <c r="C110" s="28" t="s">
        <v>7</v>
      </c>
      <c r="D110" s="28">
        <v>1.1721551E7</v>
      </c>
      <c r="E110" s="29">
        <v>100107.17</v>
      </c>
      <c r="F110" s="43"/>
      <c r="G110" s="22"/>
    </row>
    <row r="111" ht="15.75" hidden="1" customHeight="1">
      <c r="A111" s="25">
        <v>45626.0</v>
      </c>
      <c r="B111" s="28" t="s">
        <v>3692</v>
      </c>
      <c r="C111" s="28" t="s">
        <v>7</v>
      </c>
      <c r="D111" s="28">
        <v>1.1724525E7</v>
      </c>
      <c r="E111" s="29">
        <v>29628.32</v>
      </c>
      <c r="F111" s="43"/>
      <c r="G111" s="22"/>
    </row>
    <row r="112" ht="15.75" hidden="1" customHeight="1">
      <c r="A112" s="25">
        <v>45629.0</v>
      </c>
      <c r="B112" s="28" t="s">
        <v>3692</v>
      </c>
      <c r="C112" s="28" t="s">
        <v>7</v>
      </c>
      <c r="D112" s="28">
        <v>1.1733492E7</v>
      </c>
      <c r="E112" s="29">
        <v>61034.28</v>
      </c>
      <c r="F112" s="43"/>
      <c r="G112" s="67"/>
    </row>
    <row r="113" ht="15.75" hidden="1" customHeight="1">
      <c r="A113" s="25">
        <v>45631.0</v>
      </c>
      <c r="B113" s="28" t="s">
        <v>3692</v>
      </c>
      <c r="C113" s="28" t="s">
        <v>7</v>
      </c>
      <c r="D113" s="28">
        <v>1.1739752E7</v>
      </c>
      <c r="E113" s="29">
        <v>42439.54</v>
      </c>
      <c r="F113" s="43"/>
      <c r="G113" s="22"/>
    </row>
    <row r="114" ht="15.75" hidden="1" customHeight="1">
      <c r="A114" s="25">
        <v>45631.0</v>
      </c>
      <c r="B114" s="28" t="s">
        <v>3692</v>
      </c>
      <c r="C114" s="28" t="s">
        <v>7</v>
      </c>
      <c r="D114" s="28">
        <v>1.1739759E7</v>
      </c>
      <c r="E114" s="29">
        <v>39613.46</v>
      </c>
      <c r="F114" s="33"/>
      <c r="G114" s="22"/>
    </row>
    <row r="115" ht="15.75" hidden="1" customHeight="1">
      <c r="A115" s="25">
        <v>45631.0</v>
      </c>
      <c r="B115" s="28" t="s">
        <v>3692</v>
      </c>
      <c r="C115" s="28" t="s">
        <v>7</v>
      </c>
      <c r="D115" s="28">
        <v>1.174217E7</v>
      </c>
      <c r="E115" s="29">
        <v>24664.58</v>
      </c>
      <c r="F115" s="31" t="s">
        <v>3820</v>
      </c>
      <c r="G115" s="22"/>
    </row>
    <row r="116" ht="15.75" hidden="1" customHeight="1">
      <c r="A116" s="25">
        <v>45632.0</v>
      </c>
      <c r="B116" s="28" t="s">
        <v>3692</v>
      </c>
      <c r="C116" s="28" t="s">
        <v>7</v>
      </c>
      <c r="D116" s="28">
        <v>1.1748809E7</v>
      </c>
      <c r="E116" s="29">
        <v>22296.12</v>
      </c>
      <c r="F116" s="43"/>
      <c r="G116" s="22"/>
    </row>
    <row r="117" ht="15.75" hidden="1" customHeight="1">
      <c r="A117" s="25">
        <v>45632.0</v>
      </c>
      <c r="B117" s="28" t="s">
        <v>3692</v>
      </c>
      <c r="C117" s="28" t="s">
        <v>7</v>
      </c>
      <c r="D117" s="28">
        <v>1.1746924E7</v>
      </c>
      <c r="E117" s="29">
        <v>60208.54</v>
      </c>
      <c r="F117" s="43"/>
      <c r="G117" s="22"/>
    </row>
    <row r="118" ht="15.75" hidden="1" customHeight="1">
      <c r="A118" s="25">
        <v>45632.0</v>
      </c>
      <c r="B118" s="28" t="s">
        <v>3692</v>
      </c>
      <c r="C118" s="28" t="s">
        <v>7</v>
      </c>
      <c r="D118" s="28">
        <v>1.1746925E7</v>
      </c>
      <c r="E118" s="29">
        <v>31540.84</v>
      </c>
      <c r="F118" s="43"/>
      <c r="G118" s="22"/>
    </row>
    <row r="119" ht="15.75" hidden="1" customHeight="1">
      <c r="A119" s="25">
        <v>45632.0</v>
      </c>
      <c r="B119" s="28" t="s">
        <v>3692</v>
      </c>
      <c r="C119" s="28" t="s">
        <v>7</v>
      </c>
      <c r="D119" s="28">
        <v>1.1746926E7</v>
      </c>
      <c r="E119" s="29">
        <v>20795.72</v>
      </c>
      <c r="F119" s="43"/>
      <c r="G119" s="22"/>
    </row>
    <row r="120" ht="15.75" hidden="1" customHeight="1">
      <c r="A120" s="25">
        <v>45633.0</v>
      </c>
      <c r="B120" s="28" t="s">
        <v>3692</v>
      </c>
      <c r="C120" s="28" t="s">
        <v>7</v>
      </c>
      <c r="D120" s="28">
        <v>1.1752153E7</v>
      </c>
      <c r="E120" s="29">
        <v>11148.06</v>
      </c>
      <c r="F120" s="43"/>
      <c r="G120" s="22"/>
    </row>
    <row r="121" ht="15.75" hidden="1" customHeight="1">
      <c r="A121" s="25">
        <v>45633.0</v>
      </c>
      <c r="B121" s="28" t="s">
        <v>3692</v>
      </c>
      <c r="C121" s="28" t="s">
        <v>7</v>
      </c>
      <c r="D121" s="28">
        <v>1.1752172E7</v>
      </c>
      <c r="E121" s="29">
        <v>18837.21</v>
      </c>
      <c r="F121" s="43"/>
      <c r="G121" s="22"/>
    </row>
    <row r="122" ht="15.75" hidden="1" customHeight="1">
      <c r="A122" s="25">
        <v>45635.0</v>
      </c>
      <c r="B122" s="28" t="s">
        <v>3692</v>
      </c>
      <c r="C122" s="28" t="s">
        <v>7</v>
      </c>
      <c r="D122" s="28">
        <v>1.1755446E7</v>
      </c>
      <c r="E122" s="29">
        <v>7460.04</v>
      </c>
      <c r="F122" s="43"/>
      <c r="G122" s="22"/>
    </row>
    <row r="123" ht="15.75" hidden="1" customHeight="1">
      <c r="A123" s="25">
        <v>45636.0</v>
      </c>
      <c r="B123" s="28" t="s">
        <v>3692</v>
      </c>
      <c r="C123" s="28" t="s">
        <v>7</v>
      </c>
      <c r="D123" s="28">
        <v>1.176404E7</v>
      </c>
      <c r="E123" s="29">
        <v>8571.89</v>
      </c>
      <c r="F123" s="33"/>
      <c r="G123" s="22"/>
    </row>
    <row r="124" ht="15.75" hidden="1" customHeight="1">
      <c r="A124" s="25">
        <v>45638.0</v>
      </c>
      <c r="B124" s="28" t="s">
        <v>3692</v>
      </c>
      <c r="C124" s="28" t="s">
        <v>7</v>
      </c>
      <c r="D124" s="28">
        <v>1.1772407E7</v>
      </c>
      <c r="E124" s="29">
        <v>4620.8</v>
      </c>
      <c r="F124" s="36" t="s">
        <v>3829</v>
      </c>
      <c r="G124" s="22"/>
    </row>
    <row r="125" ht="15.75" hidden="1" customHeight="1">
      <c r="A125" s="25">
        <v>45638.0</v>
      </c>
      <c r="B125" s="28" t="s">
        <v>3692</v>
      </c>
      <c r="C125" s="28" t="s">
        <v>7</v>
      </c>
      <c r="D125" s="28">
        <v>1.1772401E7</v>
      </c>
      <c r="E125" s="29">
        <v>5713.16</v>
      </c>
      <c r="F125" s="43"/>
      <c r="G125" s="22"/>
    </row>
    <row r="126" ht="15.75" hidden="1" customHeight="1">
      <c r="A126" s="25">
        <v>45640.0</v>
      </c>
      <c r="B126" s="28" t="s">
        <v>3692</v>
      </c>
      <c r="C126" s="28" t="s">
        <v>7</v>
      </c>
      <c r="D126" s="28">
        <v>1.1780996E7</v>
      </c>
      <c r="E126" s="29">
        <v>78825.94</v>
      </c>
      <c r="F126" s="43"/>
      <c r="G126" s="22"/>
    </row>
    <row r="127" ht="15.75" hidden="1" customHeight="1">
      <c r="A127" s="25">
        <v>45640.0</v>
      </c>
      <c r="B127" s="28" t="s">
        <v>3692</v>
      </c>
      <c r="C127" s="28" t="s">
        <v>7</v>
      </c>
      <c r="D127" s="28">
        <v>1.1780997E7</v>
      </c>
      <c r="E127" s="29">
        <v>9949.58</v>
      </c>
      <c r="F127" s="43"/>
      <c r="G127" s="22"/>
    </row>
    <row r="128" ht="15.75" hidden="1" customHeight="1">
      <c r="A128" s="25">
        <v>45640.0</v>
      </c>
      <c r="B128" s="28" t="s">
        <v>3692</v>
      </c>
      <c r="C128" s="28" t="s">
        <v>7</v>
      </c>
      <c r="D128" s="28">
        <v>1.1780998E7</v>
      </c>
      <c r="E128" s="29">
        <v>107483.18</v>
      </c>
      <c r="F128" s="43"/>
      <c r="G128" s="22"/>
    </row>
    <row r="129" ht="15.75" hidden="1" customHeight="1">
      <c r="A129" s="25">
        <v>45640.0</v>
      </c>
      <c r="B129" s="28" t="s">
        <v>3692</v>
      </c>
      <c r="C129" s="28" t="s">
        <v>7</v>
      </c>
      <c r="D129" s="28">
        <v>1.1780999E7</v>
      </c>
      <c r="E129" s="29">
        <v>14924.37</v>
      </c>
      <c r="F129" s="43"/>
      <c r="G129" s="22"/>
    </row>
    <row r="130" ht="15.75" hidden="1" customHeight="1">
      <c r="A130" s="25">
        <v>45640.0</v>
      </c>
      <c r="B130" s="28" t="s">
        <v>3692</v>
      </c>
      <c r="C130" s="28" t="s">
        <v>7</v>
      </c>
      <c r="D130" s="28">
        <v>1.1781E7</v>
      </c>
      <c r="E130" s="29">
        <v>274417.0</v>
      </c>
      <c r="F130" s="43"/>
      <c r="G130" s="22"/>
    </row>
    <row r="131" ht="15.75" hidden="1" customHeight="1">
      <c r="A131" s="25">
        <v>45640.0</v>
      </c>
      <c r="B131" s="28" t="s">
        <v>3692</v>
      </c>
      <c r="C131" s="28" t="s">
        <v>7</v>
      </c>
      <c r="D131" s="28">
        <v>1.1781001E7</v>
      </c>
      <c r="E131" s="29">
        <v>48540.39</v>
      </c>
      <c r="F131" s="43"/>
      <c r="G131" s="22"/>
    </row>
    <row r="132" ht="15.75" hidden="1" customHeight="1">
      <c r="A132" s="25">
        <v>45640.0</v>
      </c>
      <c r="B132" s="28" t="s">
        <v>3692</v>
      </c>
      <c r="C132" s="28" t="s">
        <v>7</v>
      </c>
      <c r="D132" s="28">
        <v>1.1781002E7</v>
      </c>
      <c r="E132" s="29">
        <v>13720.85</v>
      </c>
      <c r="F132" s="43"/>
      <c r="G132" s="22"/>
    </row>
    <row r="133" ht="15.75" hidden="1" customHeight="1">
      <c r="A133" s="25">
        <v>45640.0</v>
      </c>
      <c r="B133" s="28" t="s">
        <v>3692</v>
      </c>
      <c r="C133" s="28" t="s">
        <v>7</v>
      </c>
      <c r="D133" s="28">
        <v>1.1781276E7</v>
      </c>
      <c r="E133" s="29">
        <v>32436.92</v>
      </c>
      <c r="F133" s="43"/>
      <c r="G133" s="22"/>
    </row>
    <row r="134" ht="15.75" hidden="1" customHeight="1">
      <c r="A134" s="25">
        <v>45640.0</v>
      </c>
      <c r="B134" s="28" t="s">
        <v>3692</v>
      </c>
      <c r="C134" s="28" t="s">
        <v>7</v>
      </c>
      <c r="D134" s="28">
        <v>1.1785568E7</v>
      </c>
      <c r="E134" s="29">
        <v>11955.74</v>
      </c>
      <c r="F134" s="43"/>
      <c r="G134" s="22"/>
    </row>
    <row r="135" ht="15.75" hidden="1" customHeight="1">
      <c r="A135" s="25">
        <v>45640.0</v>
      </c>
      <c r="B135" s="28" t="s">
        <v>3692</v>
      </c>
      <c r="C135" s="28" t="s">
        <v>7</v>
      </c>
      <c r="D135" s="28">
        <v>1.1785567E7</v>
      </c>
      <c r="E135" s="29">
        <v>9088.37</v>
      </c>
      <c r="F135" s="43"/>
      <c r="G135" s="22"/>
    </row>
    <row r="136" ht="15.75" hidden="1" customHeight="1">
      <c r="A136" s="25">
        <v>45643.0</v>
      </c>
      <c r="B136" s="28" t="s">
        <v>3692</v>
      </c>
      <c r="C136" s="28" t="s">
        <v>7</v>
      </c>
      <c r="D136" s="28">
        <v>1.1794066E7</v>
      </c>
      <c r="E136" s="29">
        <v>11748.93</v>
      </c>
      <c r="F136" s="43"/>
      <c r="G136" s="22"/>
    </row>
    <row r="137" ht="15.75" hidden="1" customHeight="1">
      <c r="A137" s="25">
        <v>45644.0</v>
      </c>
      <c r="B137" s="28" t="s">
        <v>3692</v>
      </c>
      <c r="C137" s="28" t="s">
        <v>7</v>
      </c>
      <c r="D137" s="28">
        <v>1.1795549E7</v>
      </c>
      <c r="E137" s="29">
        <v>8683.29</v>
      </c>
      <c r="F137" s="43"/>
      <c r="G137" s="22"/>
    </row>
    <row r="138" ht="15.75" hidden="1" customHeight="1">
      <c r="A138" s="25">
        <v>45644.0</v>
      </c>
      <c r="B138" s="28" t="s">
        <v>3692</v>
      </c>
      <c r="C138" s="28" t="s">
        <v>7</v>
      </c>
      <c r="D138" s="28">
        <v>1.1795767E7</v>
      </c>
      <c r="E138" s="29">
        <v>29625.84</v>
      </c>
      <c r="F138" s="43"/>
      <c r="G138" s="22"/>
    </row>
    <row r="139" ht="15.75" hidden="1" customHeight="1">
      <c r="A139" s="25">
        <v>45644.0</v>
      </c>
      <c r="B139" s="28" t="s">
        <v>3692</v>
      </c>
      <c r="C139" s="28" t="s">
        <v>7</v>
      </c>
      <c r="D139" s="28">
        <v>1.1795766E7</v>
      </c>
      <c r="E139" s="29">
        <v>8861.1</v>
      </c>
      <c r="F139" s="43"/>
      <c r="G139" s="22"/>
    </row>
    <row r="140" ht="15.75" hidden="1" customHeight="1">
      <c r="A140" s="25">
        <v>45645.0</v>
      </c>
      <c r="B140" s="28" t="s">
        <v>3692</v>
      </c>
      <c r="C140" s="28" t="s">
        <v>7</v>
      </c>
      <c r="D140" s="28">
        <v>1.1801565E7</v>
      </c>
      <c r="E140" s="29">
        <v>11150.28</v>
      </c>
      <c r="F140" s="43"/>
      <c r="G140" s="22"/>
    </row>
    <row r="141" ht="15.75" hidden="1" customHeight="1">
      <c r="A141" s="25">
        <v>45645.0</v>
      </c>
      <c r="B141" s="28" t="s">
        <v>3692</v>
      </c>
      <c r="C141" s="28" t="s">
        <v>7</v>
      </c>
      <c r="D141" s="28">
        <v>1.1801566E7</v>
      </c>
      <c r="E141" s="29">
        <v>68193.69</v>
      </c>
      <c r="F141" s="43"/>
      <c r="G141" s="22"/>
    </row>
    <row r="142" ht="15.75" hidden="1" customHeight="1">
      <c r="A142" s="25">
        <v>45645.0</v>
      </c>
      <c r="B142" s="28" t="s">
        <v>3692</v>
      </c>
      <c r="C142" s="28" t="s">
        <v>7</v>
      </c>
      <c r="D142" s="28">
        <v>1.1801669E7</v>
      </c>
      <c r="E142" s="29">
        <v>16608.18</v>
      </c>
      <c r="F142" s="33"/>
      <c r="G142" s="22"/>
    </row>
    <row r="143" ht="15.75" hidden="1" customHeight="1">
      <c r="A143" s="25">
        <v>45649.0</v>
      </c>
      <c r="B143" s="28" t="s">
        <v>3692</v>
      </c>
      <c r="C143" s="28" t="s">
        <v>7</v>
      </c>
      <c r="D143" s="28">
        <v>1.1819185E7</v>
      </c>
      <c r="E143" s="29">
        <v>1179.97</v>
      </c>
      <c r="F143" s="31" t="s">
        <v>3844</v>
      </c>
      <c r="G143" s="22"/>
    </row>
    <row r="144" ht="15.75" hidden="1" customHeight="1">
      <c r="A144" s="25">
        <v>45649.0</v>
      </c>
      <c r="B144" s="28" t="s">
        <v>3692</v>
      </c>
      <c r="C144" s="28" t="s">
        <v>7</v>
      </c>
      <c r="D144" s="28">
        <v>1.1819186E7</v>
      </c>
      <c r="E144" s="29">
        <v>19750.57</v>
      </c>
      <c r="F144" s="43"/>
      <c r="G144" s="22"/>
    </row>
    <row r="145" ht="15.75" hidden="1" customHeight="1">
      <c r="A145" s="25">
        <v>45649.0</v>
      </c>
      <c r="B145" s="28" t="s">
        <v>3692</v>
      </c>
      <c r="C145" s="28" t="s">
        <v>7</v>
      </c>
      <c r="D145" s="28">
        <v>1.1819187E7</v>
      </c>
      <c r="E145" s="29">
        <v>14150.95</v>
      </c>
      <c r="F145" s="43"/>
      <c r="G145" s="22"/>
    </row>
    <row r="146" ht="15.75" hidden="1" customHeight="1">
      <c r="A146" s="25">
        <v>45649.0</v>
      </c>
      <c r="B146" s="28" t="s">
        <v>3692</v>
      </c>
      <c r="C146" s="28" t="s">
        <v>7</v>
      </c>
      <c r="D146" s="28">
        <v>1.1819188E7</v>
      </c>
      <c r="E146" s="29">
        <v>9949.58</v>
      </c>
      <c r="F146" s="43"/>
      <c r="G146" s="22"/>
    </row>
    <row r="147" ht="15.75" hidden="1" customHeight="1">
      <c r="A147" s="25">
        <v>45649.0</v>
      </c>
      <c r="B147" s="28" t="s">
        <v>3692</v>
      </c>
      <c r="C147" s="28" t="s">
        <v>7</v>
      </c>
      <c r="D147" s="28">
        <v>1.1822207E7</v>
      </c>
      <c r="E147" s="29">
        <v>11912.53</v>
      </c>
      <c r="F147" s="43"/>
      <c r="G147" s="22"/>
    </row>
    <row r="148" ht="15.75" hidden="1" customHeight="1">
      <c r="A148" s="25">
        <v>45652.0</v>
      </c>
      <c r="B148" s="28" t="s">
        <v>3692</v>
      </c>
      <c r="C148" s="28" t="s">
        <v>7</v>
      </c>
      <c r="D148" s="28">
        <v>1.182734E7</v>
      </c>
      <c r="E148" s="29">
        <v>16470.73</v>
      </c>
      <c r="F148" s="43"/>
      <c r="G148" s="22"/>
    </row>
    <row r="149" ht="15.75" hidden="1" customHeight="1">
      <c r="A149" s="25">
        <v>45652.0</v>
      </c>
      <c r="B149" s="28" t="s">
        <v>3692</v>
      </c>
      <c r="C149" s="28" t="s">
        <v>7</v>
      </c>
      <c r="D149" s="28">
        <v>1.1828695E7</v>
      </c>
      <c r="E149" s="29">
        <v>16470.49</v>
      </c>
      <c r="F149" s="33"/>
      <c r="G149" s="22"/>
    </row>
    <row r="150" ht="15.75" hidden="1" customHeight="1">
      <c r="A150" s="25">
        <v>45653.0</v>
      </c>
      <c r="B150" s="28" t="s">
        <v>3692</v>
      </c>
      <c r="C150" s="28" t="s">
        <v>7</v>
      </c>
      <c r="D150" s="28">
        <v>1.1834948E7</v>
      </c>
      <c r="E150" s="29">
        <v>24612.2</v>
      </c>
      <c r="F150" s="31" t="s">
        <v>3848</v>
      </c>
      <c r="G150" s="22"/>
    </row>
    <row r="151" ht="15.75" hidden="1" customHeight="1">
      <c r="A151" s="25">
        <v>45654.0</v>
      </c>
      <c r="B151" s="28" t="s">
        <v>3692</v>
      </c>
      <c r="C151" s="28" t="s">
        <v>7</v>
      </c>
      <c r="D151" s="28">
        <v>1.1843166E7</v>
      </c>
      <c r="E151" s="29">
        <v>24141.02</v>
      </c>
      <c r="F151" s="43"/>
      <c r="G151" s="22"/>
    </row>
    <row r="152" ht="15.75" hidden="1" customHeight="1">
      <c r="A152" s="25">
        <v>45654.0</v>
      </c>
      <c r="B152" s="28" t="s">
        <v>3692</v>
      </c>
      <c r="C152" s="28" t="s">
        <v>7</v>
      </c>
      <c r="D152" s="28">
        <v>1.1841597E7</v>
      </c>
      <c r="E152" s="29">
        <v>7688.19</v>
      </c>
      <c r="F152" s="43"/>
      <c r="G152" s="22"/>
    </row>
    <row r="153" ht="15.75" hidden="1" customHeight="1">
      <c r="A153" s="25">
        <v>45656.0</v>
      </c>
      <c r="B153" s="28" t="s">
        <v>3692</v>
      </c>
      <c r="C153" s="28" t="s">
        <v>7</v>
      </c>
      <c r="D153" s="28">
        <v>1.1845557E7</v>
      </c>
      <c r="E153" s="29">
        <v>8502.5</v>
      </c>
      <c r="F153" s="43"/>
      <c r="G153" s="22"/>
    </row>
    <row r="154" ht="15.75" hidden="1" customHeight="1">
      <c r="A154" s="25">
        <v>45656.0</v>
      </c>
      <c r="B154" s="28" t="s">
        <v>3692</v>
      </c>
      <c r="C154" s="28" t="s">
        <v>7</v>
      </c>
      <c r="D154" s="28">
        <v>1.1845558E7</v>
      </c>
      <c r="E154" s="29">
        <v>9265.29</v>
      </c>
      <c r="F154" s="43"/>
      <c r="G154" s="22"/>
    </row>
    <row r="155" ht="15.75" hidden="1" customHeight="1">
      <c r="A155" s="25">
        <v>45656.0</v>
      </c>
      <c r="B155" s="28" t="s">
        <v>3692</v>
      </c>
      <c r="C155" s="28" t="s">
        <v>7</v>
      </c>
      <c r="D155" s="28">
        <v>1.1845082E7</v>
      </c>
      <c r="E155" s="29">
        <v>61863.21</v>
      </c>
      <c r="F155" s="43"/>
      <c r="G155" s="22"/>
    </row>
    <row r="156" ht="15.75" hidden="1" customHeight="1">
      <c r="A156" s="25">
        <v>45656.0</v>
      </c>
      <c r="B156" s="28" t="s">
        <v>3692</v>
      </c>
      <c r="C156" s="28" t="s">
        <v>7</v>
      </c>
      <c r="D156" s="28">
        <v>1.1845083E7</v>
      </c>
      <c r="E156" s="29">
        <v>32823.05</v>
      </c>
      <c r="F156" s="43"/>
      <c r="G156" s="22"/>
    </row>
    <row r="157" ht="15.75" hidden="1" customHeight="1">
      <c r="A157" s="25">
        <v>45656.0</v>
      </c>
      <c r="B157" s="28" t="s">
        <v>3692</v>
      </c>
      <c r="C157" s="28" t="s">
        <v>7</v>
      </c>
      <c r="D157" s="28">
        <v>1.1845084E7</v>
      </c>
      <c r="E157" s="29">
        <v>67819.54</v>
      </c>
      <c r="F157" s="43"/>
      <c r="G157" s="22"/>
    </row>
    <row r="158" ht="15.75" hidden="1" customHeight="1">
      <c r="A158" s="25">
        <v>45656.0</v>
      </c>
      <c r="B158" s="28" t="s">
        <v>3692</v>
      </c>
      <c r="C158" s="28" t="s">
        <v>7</v>
      </c>
      <c r="D158" s="28">
        <v>1.184734E7</v>
      </c>
      <c r="E158" s="29">
        <v>18502.73</v>
      </c>
      <c r="F158" s="43"/>
      <c r="G158" s="22"/>
    </row>
    <row r="159" ht="15.75" hidden="1" customHeight="1">
      <c r="A159" s="25">
        <v>45656.0</v>
      </c>
      <c r="B159" s="28" t="s">
        <v>3692</v>
      </c>
      <c r="C159" s="28" t="s">
        <v>7</v>
      </c>
      <c r="D159" s="28">
        <v>1.1846386E7</v>
      </c>
      <c r="E159" s="29">
        <v>11748.92</v>
      </c>
      <c r="F159" s="33"/>
      <c r="G159" s="22"/>
    </row>
    <row r="160" ht="15.75" hidden="1" customHeight="1">
      <c r="A160" s="25">
        <v>45659.0</v>
      </c>
      <c r="B160" s="28" t="s">
        <v>3692</v>
      </c>
      <c r="C160" s="28" t="s">
        <v>7</v>
      </c>
      <c r="D160" s="28">
        <v>1.1856E7</v>
      </c>
      <c r="E160" s="29">
        <v>100162.43</v>
      </c>
      <c r="F160" s="31" t="s">
        <v>3857</v>
      </c>
      <c r="G160" s="22"/>
    </row>
    <row r="161" ht="15.75" hidden="1" customHeight="1">
      <c r="A161" s="25">
        <v>45660.0</v>
      </c>
      <c r="B161" s="28" t="s">
        <v>3692</v>
      </c>
      <c r="C161" s="28" t="s">
        <v>7</v>
      </c>
      <c r="D161" s="28">
        <v>1.1857277E7</v>
      </c>
      <c r="E161" s="29">
        <v>14239.55</v>
      </c>
      <c r="F161" s="43"/>
      <c r="G161" s="22"/>
    </row>
    <row r="162" ht="15.75" hidden="1" customHeight="1">
      <c r="A162" s="25">
        <v>45660.0</v>
      </c>
      <c r="B162" s="28" t="s">
        <v>3692</v>
      </c>
      <c r="C162" s="28" t="s">
        <v>7</v>
      </c>
      <c r="D162" s="28">
        <v>1.1857278E7</v>
      </c>
      <c r="E162" s="29">
        <v>41839.52</v>
      </c>
      <c r="F162" s="43"/>
      <c r="G162" s="22"/>
    </row>
    <row r="163" ht="15.75" hidden="1" customHeight="1">
      <c r="A163" s="25">
        <v>45660.0</v>
      </c>
      <c r="B163" s="28" t="s">
        <v>3692</v>
      </c>
      <c r="C163" s="28" t="s">
        <v>7</v>
      </c>
      <c r="D163" s="28">
        <v>1.1857279E7</v>
      </c>
      <c r="E163" s="29">
        <v>6240.3</v>
      </c>
      <c r="F163" s="43"/>
      <c r="G163" s="22"/>
    </row>
    <row r="164" ht="15.75" hidden="1" customHeight="1">
      <c r="A164" s="25">
        <v>45660.0</v>
      </c>
      <c r="B164" s="28" t="s">
        <v>3692</v>
      </c>
      <c r="C164" s="28" t="s">
        <v>7</v>
      </c>
      <c r="D164" s="28">
        <v>1.185728E7</v>
      </c>
      <c r="E164" s="29">
        <v>17456.6</v>
      </c>
      <c r="F164" s="43"/>
      <c r="G164" s="22"/>
    </row>
    <row r="165" ht="15.75" hidden="1" customHeight="1">
      <c r="A165" s="25">
        <v>45660.0</v>
      </c>
      <c r="B165" s="28" t="s">
        <v>3692</v>
      </c>
      <c r="C165" s="28" t="s">
        <v>7</v>
      </c>
      <c r="D165" s="28">
        <v>1.1857408E7</v>
      </c>
      <c r="E165" s="29">
        <v>1826.98</v>
      </c>
      <c r="F165" s="43"/>
      <c r="G165" s="22"/>
    </row>
    <row r="166" ht="15.75" hidden="1" customHeight="1">
      <c r="A166" s="25">
        <v>45660.0</v>
      </c>
      <c r="B166" s="28" t="s">
        <v>3692</v>
      </c>
      <c r="C166" s="28" t="s">
        <v>7</v>
      </c>
      <c r="D166" s="28">
        <v>1.1857609E7</v>
      </c>
      <c r="E166" s="29">
        <v>12143.31</v>
      </c>
      <c r="F166" s="43"/>
      <c r="G166" s="22"/>
    </row>
    <row r="167" ht="15.75" hidden="1" customHeight="1">
      <c r="A167" s="25">
        <v>45660.0</v>
      </c>
      <c r="B167" s="28" t="s">
        <v>3692</v>
      </c>
      <c r="C167" s="28" t="s">
        <v>7</v>
      </c>
      <c r="D167" s="28">
        <v>1.1860807E7</v>
      </c>
      <c r="E167" s="29">
        <v>17248.03</v>
      </c>
      <c r="F167" s="43"/>
      <c r="G167" s="22"/>
    </row>
    <row r="168" ht="15.75" hidden="1" customHeight="1">
      <c r="A168" s="25">
        <v>45660.0</v>
      </c>
      <c r="B168" s="28" t="s">
        <v>3692</v>
      </c>
      <c r="C168" s="28" t="s">
        <v>7</v>
      </c>
      <c r="D168" s="28">
        <v>1.1860425E7</v>
      </c>
      <c r="E168" s="29">
        <v>26988.17</v>
      </c>
      <c r="F168" s="43"/>
      <c r="G168" s="22"/>
    </row>
    <row r="169" ht="15.75" hidden="1" customHeight="1">
      <c r="A169" s="25">
        <v>45660.0</v>
      </c>
      <c r="B169" s="28" t="s">
        <v>3692</v>
      </c>
      <c r="C169" s="28" t="s">
        <v>7</v>
      </c>
      <c r="D169" s="28">
        <v>1.1860107E7</v>
      </c>
      <c r="E169" s="29">
        <v>11432.94</v>
      </c>
      <c r="F169" s="43"/>
      <c r="G169" s="22"/>
    </row>
    <row r="170" ht="15.75" hidden="1" customHeight="1">
      <c r="A170" s="25">
        <v>45661.0</v>
      </c>
      <c r="B170" s="28" t="s">
        <v>3692</v>
      </c>
      <c r="C170" s="28" t="s">
        <v>7</v>
      </c>
      <c r="D170" s="28">
        <v>1.1862668E7</v>
      </c>
      <c r="E170" s="29">
        <v>8839.83</v>
      </c>
      <c r="F170" s="43"/>
      <c r="G170" s="22"/>
    </row>
    <row r="171" ht="15.75" hidden="1" customHeight="1">
      <c r="A171" s="25">
        <v>45663.0</v>
      </c>
      <c r="B171" s="28" t="s">
        <v>3692</v>
      </c>
      <c r="C171" s="28" t="s">
        <v>7</v>
      </c>
      <c r="D171" s="28">
        <v>1.186895E7</v>
      </c>
      <c r="E171" s="29">
        <v>5874.47</v>
      </c>
      <c r="F171" s="43"/>
      <c r="G171" s="22"/>
    </row>
    <row r="172" ht="15.75" hidden="1" customHeight="1">
      <c r="A172" s="25">
        <v>45664.0</v>
      </c>
      <c r="B172" s="28" t="s">
        <v>3692</v>
      </c>
      <c r="C172" s="28" t="s">
        <v>7</v>
      </c>
      <c r="D172" s="28">
        <v>1.1873167E7</v>
      </c>
      <c r="E172" s="29">
        <v>18910.8</v>
      </c>
      <c r="F172" s="43"/>
      <c r="G172" s="22"/>
    </row>
    <row r="173" ht="15.75" hidden="1" customHeight="1">
      <c r="A173" s="25">
        <v>45664.0</v>
      </c>
      <c r="B173" s="28" t="s">
        <v>3692</v>
      </c>
      <c r="C173" s="28" t="s">
        <v>7</v>
      </c>
      <c r="D173" s="28">
        <v>1.1873018E7</v>
      </c>
      <c r="E173" s="29">
        <v>16479.86</v>
      </c>
      <c r="F173" s="43"/>
      <c r="G173" s="22"/>
    </row>
    <row r="174" ht="15.75" hidden="1" customHeight="1">
      <c r="A174" s="25">
        <v>45664.0</v>
      </c>
      <c r="B174" s="28" t="s">
        <v>3692</v>
      </c>
      <c r="C174" s="28" t="s">
        <v>7</v>
      </c>
      <c r="D174" s="28">
        <v>1.1873017E7</v>
      </c>
      <c r="E174" s="29">
        <v>43225.96</v>
      </c>
      <c r="F174" s="43"/>
      <c r="G174" s="22"/>
    </row>
    <row r="175" ht="15.75" hidden="1" customHeight="1">
      <c r="A175" s="25">
        <v>45665.0</v>
      </c>
      <c r="B175" s="28" t="s">
        <v>3692</v>
      </c>
      <c r="C175" s="28" t="s">
        <v>7</v>
      </c>
      <c r="D175" s="28">
        <v>1.1882621E7</v>
      </c>
      <c r="E175" s="29">
        <v>13734.46</v>
      </c>
      <c r="F175" s="43"/>
      <c r="G175" s="119" t="s">
        <v>3869</v>
      </c>
    </row>
    <row r="176" ht="15.75" hidden="1" customHeight="1">
      <c r="A176" s="25">
        <v>45666.0</v>
      </c>
      <c r="B176" s="28" t="s">
        <v>3692</v>
      </c>
      <c r="C176" s="28" t="s">
        <v>7</v>
      </c>
      <c r="D176" s="28">
        <v>1.1885283E7</v>
      </c>
      <c r="E176" s="29">
        <v>13927.25</v>
      </c>
      <c r="F176" s="43"/>
      <c r="G176" s="22"/>
    </row>
    <row r="177" ht="15.75" hidden="1" customHeight="1">
      <c r="A177" s="25">
        <v>45666.0</v>
      </c>
      <c r="B177" s="28" t="s">
        <v>3692</v>
      </c>
      <c r="C177" s="28" t="s">
        <v>7</v>
      </c>
      <c r="D177" s="28">
        <v>1.1883907E7</v>
      </c>
      <c r="E177" s="29">
        <v>7768.34</v>
      </c>
      <c r="F177" s="33"/>
      <c r="G177" s="22"/>
    </row>
    <row r="178" ht="15.75" hidden="1" customHeight="1">
      <c r="A178" s="25">
        <v>45670.0</v>
      </c>
      <c r="B178" s="28" t="s">
        <v>3692</v>
      </c>
      <c r="C178" s="28" t="s">
        <v>7</v>
      </c>
      <c r="D178" s="28">
        <v>1.1901494E7</v>
      </c>
      <c r="E178" s="29">
        <v>12756.94</v>
      </c>
      <c r="F178" s="31" t="s">
        <v>3872</v>
      </c>
      <c r="G178" s="22"/>
    </row>
    <row r="179" ht="15.75" hidden="1" customHeight="1">
      <c r="A179" s="25">
        <v>45670.0</v>
      </c>
      <c r="B179" s="28" t="s">
        <v>3692</v>
      </c>
      <c r="C179" s="28" t="s">
        <v>7</v>
      </c>
      <c r="D179" s="28">
        <v>1.190192E7</v>
      </c>
      <c r="E179" s="29">
        <v>18910.8</v>
      </c>
      <c r="F179" s="43"/>
      <c r="G179" s="22"/>
    </row>
    <row r="180" ht="15.75" hidden="1" customHeight="1">
      <c r="A180" s="25">
        <v>45670.0</v>
      </c>
      <c r="B180" s="28" t="s">
        <v>3692</v>
      </c>
      <c r="C180" s="28" t="s">
        <v>7</v>
      </c>
      <c r="D180" s="28">
        <v>1.1901921E7</v>
      </c>
      <c r="E180" s="29">
        <v>43492.36</v>
      </c>
      <c r="F180" s="43"/>
      <c r="G180" s="22"/>
    </row>
    <row r="181" ht="15.75" hidden="1" customHeight="1">
      <c r="A181" s="25">
        <v>45670.0</v>
      </c>
      <c r="B181" s="28" t="s">
        <v>3692</v>
      </c>
      <c r="C181" s="28" t="s">
        <v>7</v>
      </c>
      <c r="D181" s="28">
        <v>1.190356E7</v>
      </c>
      <c r="E181" s="29">
        <v>20549.04</v>
      </c>
      <c r="F181" s="43"/>
      <c r="G181" s="22"/>
    </row>
    <row r="182" ht="15.75" hidden="1" customHeight="1">
      <c r="A182" s="25">
        <v>45671.0</v>
      </c>
      <c r="B182" s="28" t="s">
        <v>3692</v>
      </c>
      <c r="C182" s="28" t="s">
        <v>7</v>
      </c>
      <c r="D182" s="28">
        <v>1.1907976E7</v>
      </c>
      <c r="E182" s="29">
        <v>56732.4</v>
      </c>
      <c r="F182" s="43"/>
      <c r="G182" s="22"/>
    </row>
    <row r="183" ht="15.75" hidden="1" customHeight="1">
      <c r="A183" s="25">
        <v>45671.0</v>
      </c>
      <c r="B183" s="28" t="s">
        <v>3692</v>
      </c>
      <c r="C183" s="28" t="s">
        <v>7</v>
      </c>
      <c r="D183" s="28">
        <v>1.1907642E7</v>
      </c>
      <c r="E183" s="29">
        <v>18867.56</v>
      </c>
      <c r="F183" s="43"/>
      <c r="G183" s="22"/>
    </row>
    <row r="184" ht="15.75" hidden="1" customHeight="1">
      <c r="A184" s="25">
        <v>45671.0</v>
      </c>
      <c r="B184" s="28" t="s">
        <v>3692</v>
      </c>
      <c r="C184" s="28" t="s">
        <v>7</v>
      </c>
      <c r="D184" s="28">
        <v>1.1908108E7</v>
      </c>
      <c r="E184" s="29">
        <v>47707.31</v>
      </c>
      <c r="F184" s="43"/>
      <c r="G184" s="22"/>
    </row>
    <row r="185" ht="15.75" hidden="1" customHeight="1">
      <c r="A185" s="25">
        <v>45671.0</v>
      </c>
      <c r="B185" s="28" t="s">
        <v>3692</v>
      </c>
      <c r="C185" s="28" t="s">
        <v>7</v>
      </c>
      <c r="D185" s="28">
        <v>1.1909484E7</v>
      </c>
      <c r="E185" s="29">
        <v>20549.04</v>
      </c>
      <c r="F185" s="43"/>
      <c r="G185" s="22"/>
    </row>
    <row r="186" ht="15.75" hidden="1" customHeight="1">
      <c r="A186" s="25">
        <v>45672.0</v>
      </c>
      <c r="B186" s="28" t="s">
        <v>3692</v>
      </c>
      <c r="C186" s="28" t="s">
        <v>7</v>
      </c>
      <c r="D186" s="28">
        <v>1.1910955E7</v>
      </c>
      <c r="E186" s="29">
        <v>3135.17</v>
      </c>
      <c r="F186" s="43"/>
      <c r="G186" s="22"/>
    </row>
    <row r="187" ht="15.75" hidden="1" customHeight="1">
      <c r="A187" s="25">
        <v>45672.0</v>
      </c>
      <c r="B187" s="28" t="s">
        <v>3692</v>
      </c>
      <c r="C187" s="28" t="s">
        <v>7</v>
      </c>
      <c r="D187" s="28">
        <v>1.1910974E7</v>
      </c>
      <c r="E187" s="29">
        <v>24612.2</v>
      </c>
      <c r="F187" s="43"/>
      <c r="G187" s="22"/>
    </row>
    <row r="188" ht="15.75" hidden="1" customHeight="1">
      <c r="A188" s="25">
        <v>45672.0</v>
      </c>
      <c r="B188" s="28" t="s">
        <v>3692</v>
      </c>
      <c r="C188" s="28" t="s">
        <v>7</v>
      </c>
      <c r="D188" s="28">
        <v>1.1913083E7</v>
      </c>
      <c r="E188" s="29">
        <v>15016.19</v>
      </c>
      <c r="F188" s="43"/>
      <c r="G188" s="22"/>
    </row>
    <row r="189" ht="15.75" hidden="1" customHeight="1">
      <c r="A189" s="25">
        <v>45673.0</v>
      </c>
      <c r="B189" s="28" t="s">
        <v>3692</v>
      </c>
      <c r="C189" s="28" t="s">
        <v>7</v>
      </c>
      <c r="D189" s="28">
        <v>1.1916995E7</v>
      </c>
      <c r="E189" s="29">
        <v>62067.2</v>
      </c>
      <c r="F189" s="43"/>
      <c r="G189" s="22"/>
    </row>
    <row r="190" ht="15.75" hidden="1" customHeight="1">
      <c r="A190" s="25">
        <v>45673.0</v>
      </c>
      <c r="B190" s="28" t="s">
        <v>3692</v>
      </c>
      <c r="C190" s="28" t="s">
        <v>7</v>
      </c>
      <c r="D190" s="28">
        <v>1.1918256E7</v>
      </c>
      <c r="E190" s="29">
        <v>14689.88</v>
      </c>
      <c r="F190" s="33"/>
      <c r="G190" s="22"/>
    </row>
    <row r="191" ht="15.75" hidden="1" customHeight="1">
      <c r="A191" s="25">
        <v>45673.0</v>
      </c>
      <c r="B191" s="28" t="s">
        <v>3692</v>
      </c>
      <c r="C191" s="28" t="s">
        <v>7</v>
      </c>
      <c r="D191" s="28">
        <v>1.1921596E7</v>
      </c>
      <c r="E191" s="29">
        <v>32882.12</v>
      </c>
      <c r="F191" s="31" t="s">
        <v>3882</v>
      </c>
      <c r="G191" s="22"/>
    </row>
    <row r="192" ht="15.75" hidden="1" customHeight="1">
      <c r="A192" s="25">
        <v>45673.0</v>
      </c>
      <c r="B192" s="28" t="s">
        <v>3692</v>
      </c>
      <c r="C192" s="28" t="s">
        <v>7</v>
      </c>
      <c r="D192" s="28">
        <v>1.1921597E7</v>
      </c>
      <c r="E192" s="29">
        <v>10803.83</v>
      </c>
      <c r="F192" s="43"/>
      <c r="G192" s="22"/>
    </row>
    <row r="193" ht="15.75" hidden="1" customHeight="1">
      <c r="A193" s="25">
        <v>45677.0</v>
      </c>
      <c r="B193" s="28" t="s">
        <v>3692</v>
      </c>
      <c r="C193" s="28" t="s">
        <v>7</v>
      </c>
      <c r="D193" s="28">
        <v>1.1932973E7</v>
      </c>
      <c r="E193" s="29">
        <v>37821.6</v>
      </c>
      <c r="F193" s="43"/>
      <c r="G193" s="22"/>
    </row>
    <row r="194" ht="15.75" hidden="1" customHeight="1">
      <c r="A194" s="25">
        <v>45677.0</v>
      </c>
      <c r="B194" s="28" t="s">
        <v>3692</v>
      </c>
      <c r="C194" s="28" t="s">
        <v>679</v>
      </c>
      <c r="D194" s="28">
        <v>617013.0</v>
      </c>
      <c r="E194" s="29">
        <v>-13734.46</v>
      </c>
      <c r="F194" s="43"/>
      <c r="G194" s="22"/>
    </row>
    <row r="195" ht="15.75" hidden="1" customHeight="1">
      <c r="A195" s="25">
        <v>45679.0</v>
      </c>
      <c r="B195" s="28" t="s">
        <v>3692</v>
      </c>
      <c r="C195" s="28" t="s">
        <v>7</v>
      </c>
      <c r="D195" s="28">
        <v>1.1944932E7</v>
      </c>
      <c r="E195" s="29">
        <v>7198.45</v>
      </c>
      <c r="F195" s="43"/>
      <c r="G195" s="22"/>
    </row>
    <row r="196" ht="15.75" hidden="1" customHeight="1">
      <c r="A196" s="25">
        <v>45680.0</v>
      </c>
      <c r="B196" s="28" t="s">
        <v>3692</v>
      </c>
      <c r="C196" s="28" t="s">
        <v>7</v>
      </c>
      <c r="D196" s="28">
        <v>1.1946349E7</v>
      </c>
      <c r="E196" s="29">
        <v>25618.37</v>
      </c>
      <c r="F196" s="33"/>
      <c r="G196" s="22"/>
    </row>
    <row r="197" ht="15.75" hidden="1" customHeight="1">
      <c r="A197" s="25">
        <v>45680.0</v>
      </c>
      <c r="B197" s="28" t="s">
        <v>3692</v>
      </c>
      <c r="C197" s="28" t="s">
        <v>7</v>
      </c>
      <c r="D197" s="28">
        <v>1.1949757E7</v>
      </c>
      <c r="E197" s="29">
        <v>118397.99</v>
      </c>
      <c r="F197" s="31" t="s">
        <v>3889</v>
      </c>
      <c r="G197" s="10"/>
    </row>
    <row r="198" ht="15.75" hidden="1" customHeight="1">
      <c r="A198" s="25">
        <v>45680.0</v>
      </c>
      <c r="B198" s="28" t="s">
        <v>3692</v>
      </c>
      <c r="C198" s="28" t="s">
        <v>7</v>
      </c>
      <c r="D198" s="28">
        <v>1.1949758E7</v>
      </c>
      <c r="E198" s="29">
        <v>24434.0</v>
      </c>
      <c r="F198" s="43"/>
      <c r="G198" s="22"/>
    </row>
    <row r="199" ht="15.75" hidden="1" customHeight="1">
      <c r="A199" s="25">
        <v>45680.0</v>
      </c>
      <c r="B199" s="28" t="s">
        <v>3692</v>
      </c>
      <c r="C199" s="28" t="s">
        <v>7</v>
      </c>
      <c r="D199" s="28">
        <v>1.1949759E7</v>
      </c>
      <c r="E199" s="29">
        <v>8982.5</v>
      </c>
      <c r="F199" s="43"/>
      <c r="G199" s="22"/>
    </row>
    <row r="200" ht="15.75" hidden="1" customHeight="1">
      <c r="A200" s="25">
        <v>45680.0</v>
      </c>
      <c r="B200" s="28" t="s">
        <v>3692</v>
      </c>
      <c r="C200" s="28" t="s">
        <v>7</v>
      </c>
      <c r="D200" s="28">
        <v>1.1951199E7</v>
      </c>
      <c r="E200" s="29">
        <v>15829.86</v>
      </c>
      <c r="F200" s="43"/>
      <c r="G200" s="22"/>
    </row>
    <row r="201" ht="15.75" hidden="1" customHeight="1">
      <c r="A201" s="25">
        <v>45681.0</v>
      </c>
      <c r="B201" s="28" t="s">
        <v>3692</v>
      </c>
      <c r="C201" s="28" t="s">
        <v>7</v>
      </c>
      <c r="D201" s="28">
        <v>1.1951412E7</v>
      </c>
      <c r="E201" s="29">
        <v>8353.07</v>
      </c>
      <c r="F201" s="43"/>
      <c r="G201" s="22"/>
    </row>
    <row r="202" ht="15.75" hidden="1" customHeight="1">
      <c r="A202" s="25">
        <v>45681.0</v>
      </c>
      <c r="B202" s="28" t="s">
        <v>3692</v>
      </c>
      <c r="C202" s="28" t="s">
        <v>7</v>
      </c>
      <c r="D202" s="28">
        <v>1.1954619E7</v>
      </c>
      <c r="E202" s="29">
        <v>49874.08</v>
      </c>
      <c r="F202" s="43"/>
      <c r="G202" s="22"/>
    </row>
    <row r="203" ht="15.75" hidden="1" customHeight="1">
      <c r="A203" s="25">
        <v>45685.0</v>
      </c>
      <c r="B203" s="28" t="s">
        <v>3692</v>
      </c>
      <c r="C203" s="28" t="s">
        <v>7</v>
      </c>
      <c r="D203" s="28">
        <v>1.1970223E7</v>
      </c>
      <c r="E203" s="29">
        <v>41849.46</v>
      </c>
      <c r="F203" s="43"/>
      <c r="G203" s="22"/>
    </row>
    <row r="204" ht="15.75" hidden="1" customHeight="1">
      <c r="A204" s="25">
        <v>45685.0</v>
      </c>
      <c r="B204" s="28" t="s">
        <v>3692</v>
      </c>
      <c r="C204" s="28" t="s">
        <v>7</v>
      </c>
      <c r="D204" s="28">
        <v>1.1970224E7</v>
      </c>
      <c r="E204" s="29">
        <v>16545.84</v>
      </c>
      <c r="F204" s="43"/>
      <c r="G204" s="22"/>
    </row>
    <row r="205" ht="15.75" hidden="1" customHeight="1">
      <c r="A205" s="25">
        <v>45686.0</v>
      </c>
      <c r="B205" s="28" t="s">
        <v>3692</v>
      </c>
      <c r="C205" s="28" t="s">
        <v>7</v>
      </c>
      <c r="D205" s="28">
        <v>1.1970375E7</v>
      </c>
      <c r="E205" s="29">
        <v>19286.1</v>
      </c>
      <c r="F205" s="43"/>
      <c r="G205" s="22"/>
    </row>
    <row r="206" ht="15.75" hidden="1" customHeight="1">
      <c r="A206" s="25">
        <v>45687.0</v>
      </c>
      <c r="B206" s="28" t="s">
        <v>3692</v>
      </c>
      <c r="C206" s="28" t="s">
        <v>7</v>
      </c>
      <c r="D206" s="28">
        <v>1.1975244E7</v>
      </c>
      <c r="E206" s="29">
        <v>10045.81</v>
      </c>
      <c r="F206" s="33"/>
      <c r="G206" s="22"/>
    </row>
    <row r="207" ht="15.75" hidden="1" customHeight="1">
      <c r="A207" s="25">
        <v>45688.0</v>
      </c>
      <c r="B207" s="28" t="s">
        <v>3692</v>
      </c>
      <c r="C207" s="28" t="s">
        <v>7</v>
      </c>
      <c r="D207" s="28">
        <v>1.1984327E7</v>
      </c>
      <c r="E207" s="29">
        <v>24941.35</v>
      </c>
      <c r="F207" s="31" t="s">
        <v>3894</v>
      </c>
      <c r="G207" s="22"/>
    </row>
    <row r="208" ht="15.75" hidden="1" customHeight="1">
      <c r="A208" s="25">
        <v>45689.0</v>
      </c>
      <c r="B208" s="28" t="s">
        <v>3692</v>
      </c>
      <c r="C208" s="28" t="s">
        <v>7</v>
      </c>
      <c r="D208" s="28">
        <v>1.1985498E7</v>
      </c>
      <c r="E208" s="29">
        <v>9482.14</v>
      </c>
      <c r="F208" s="43"/>
      <c r="G208" s="22"/>
    </row>
    <row r="209" ht="15.75" hidden="1" customHeight="1">
      <c r="A209" s="25">
        <v>45689.0</v>
      </c>
      <c r="B209" s="28" t="s">
        <v>3692</v>
      </c>
      <c r="C209" s="28" t="s">
        <v>7</v>
      </c>
      <c r="D209" s="28">
        <v>1.1985672E7</v>
      </c>
      <c r="E209" s="29">
        <v>62761.14</v>
      </c>
      <c r="F209" s="43"/>
      <c r="G209" s="22"/>
    </row>
    <row r="210" ht="15.75" hidden="1" customHeight="1">
      <c r="A210" s="25">
        <v>45691.0</v>
      </c>
      <c r="B210" s="28" t="s">
        <v>3692</v>
      </c>
      <c r="C210" s="28" t="s">
        <v>7</v>
      </c>
      <c r="D210" s="28">
        <v>1.1988309E7</v>
      </c>
      <c r="E210" s="29">
        <v>22890.67</v>
      </c>
      <c r="F210" s="43"/>
      <c r="G210" s="22"/>
    </row>
    <row r="211" ht="15.75" hidden="1" customHeight="1">
      <c r="A211" s="25">
        <v>45691.0</v>
      </c>
      <c r="B211" s="28" t="s">
        <v>3692</v>
      </c>
      <c r="C211" s="28" t="s">
        <v>7</v>
      </c>
      <c r="D211" s="28">
        <v>1.1990135E7</v>
      </c>
      <c r="E211" s="29">
        <v>7695.75</v>
      </c>
      <c r="F211" s="43"/>
      <c r="G211" s="22"/>
    </row>
    <row r="212" ht="15.75" hidden="1" customHeight="1">
      <c r="A212" s="25">
        <v>45691.0</v>
      </c>
      <c r="B212" s="28" t="s">
        <v>3692</v>
      </c>
      <c r="C212" s="28" t="s">
        <v>7</v>
      </c>
      <c r="D212" s="28">
        <v>1.1990136E7</v>
      </c>
      <c r="E212" s="29">
        <v>4533.26</v>
      </c>
      <c r="F212" s="43"/>
      <c r="G212" s="22"/>
    </row>
    <row r="213" ht="15.75" hidden="1" customHeight="1">
      <c r="A213" s="25">
        <v>45691.0</v>
      </c>
      <c r="B213" s="28" t="s">
        <v>3692</v>
      </c>
      <c r="C213" s="28" t="s">
        <v>7</v>
      </c>
      <c r="D213" s="28">
        <v>1.1990137E7</v>
      </c>
      <c r="E213" s="29">
        <v>32173.07</v>
      </c>
      <c r="F213" s="43"/>
      <c r="G213" s="22"/>
    </row>
    <row r="214" ht="15.75" hidden="1" customHeight="1">
      <c r="A214" s="25">
        <v>45691.0</v>
      </c>
      <c r="B214" s="28" t="s">
        <v>3692</v>
      </c>
      <c r="C214" s="28" t="s">
        <v>7</v>
      </c>
      <c r="D214" s="28">
        <v>1.1990138E7</v>
      </c>
      <c r="E214" s="29">
        <v>27362.24</v>
      </c>
      <c r="F214" s="43"/>
      <c r="G214" s="22"/>
    </row>
    <row r="215" ht="15.75" hidden="1" customHeight="1">
      <c r="A215" s="25">
        <v>45691.0</v>
      </c>
      <c r="B215" s="28" t="s">
        <v>3692</v>
      </c>
      <c r="C215" s="28" t="s">
        <v>7</v>
      </c>
      <c r="D215" s="28">
        <v>1.199168E7</v>
      </c>
      <c r="E215" s="29">
        <v>67769.85</v>
      </c>
      <c r="F215" s="43"/>
      <c r="G215" s="22"/>
    </row>
    <row r="216" ht="15.75" hidden="1" customHeight="1">
      <c r="A216" s="25">
        <v>45691.0</v>
      </c>
      <c r="B216" s="28" t="s">
        <v>3692</v>
      </c>
      <c r="C216" s="28" t="s">
        <v>7</v>
      </c>
      <c r="D216" s="28">
        <v>1.1991679E7</v>
      </c>
      <c r="E216" s="29">
        <v>36456.96</v>
      </c>
      <c r="F216" s="43"/>
      <c r="G216" s="22"/>
    </row>
    <row r="217" ht="15.75" hidden="1" customHeight="1">
      <c r="A217" s="25">
        <v>45692.0</v>
      </c>
      <c r="B217" s="28" t="s">
        <v>3692</v>
      </c>
      <c r="C217" s="28" t="s">
        <v>7</v>
      </c>
      <c r="D217" s="28">
        <v>1.1992996E7</v>
      </c>
      <c r="E217" s="29">
        <v>11010.47</v>
      </c>
      <c r="F217" s="43"/>
      <c r="G217" s="22"/>
    </row>
    <row r="218" ht="15.75" hidden="1" customHeight="1">
      <c r="A218" s="25">
        <v>45692.0</v>
      </c>
      <c r="B218" s="28" t="s">
        <v>3692</v>
      </c>
      <c r="C218" s="28" t="s">
        <v>7</v>
      </c>
      <c r="D218" s="28">
        <v>1.199298E7</v>
      </c>
      <c r="E218" s="29">
        <v>11395.94</v>
      </c>
      <c r="F218" s="43"/>
      <c r="G218" s="22"/>
    </row>
    <row r="219" ht="15.75" hidden="1" customHeight="1">
      <c r="A219" s="25">
        <v>45692.0</v>
      </c>
      <c r="B219" s="28" t="s">
        <v>3692</v>
      </c>
      <c r="C219" s="28" t="s">
        <v>7</v>
      </c>
      <c r="D219" s="28">
        <v>1.1992979E7</v>
      </c>
      <c r="E219" s="29">
        <v>15241.44</v>
      </c>
      <c r="F219" s="43"/>
      <c r="G219" s="22"/>
    </row>
    <row r="220" ht="15.75" hidden="1" customHeight="1">
      <c r="A220" s="25">
        <v>45692.0</v>
      </c>
      <c r="B220" s="28" t="s">
        <v>3692</v>
      </c>
      <c r="C220" s="28" t="s">
        <v>7</v>
      </c>
      <c r="D220" s="28">
        <v>1.1995756E7</v>
      </c>
      <c r="E220" s="29">
        <v>22619.77</v>
      </c>
      <c r="F220" s="43"/>
      <c r="G220" s="22"/>
    </row>
    <row r="221" ht="15.75" hidden="1" customHeight="1">
      <c r="A221" s="25">
        <v>45692.0</v>
      </c>
      <c r="B221" s="28" t="s">
        <v>3692</v>
      </c>
      <c r="C221" s="28" t="s">
        <v>7</v>
      </c>
      <c r="D221" s="28">
        <v>1.1995952E7</v>
      </c>
      <c r="E221" s="29">
        <v>18341.73</v>
      </c>
      <c r="F221" s="43"/>
      <c r="G221" s="22"/>
    </row>
    <row r="222" ht="15.75" hidden="1" customHeight="1">
      <c r="A222" s="25">
        <v>45693.0</v>
      </c>
      <c r="B222" s="28" t="s">
        <v>3692</v>
      </c>
      <c r="C222" s="28" t="s">
        <v>7</v>
      </c>
      <c r="D222" s="28">
        <v>1.1997778E7</v>
      </c>
      <c r="E222" s="29">
        <v>7735.34</v>
      </c>
      <c r="F222" s="43"/>
      <c r="G222" s="22"/>
    </row>
    <row r="223" ht="15.75" hidden="1" customHeight="1">
      <c r="A223" s="25">
        <v>45693.0</v>
      </c>
      <c r="B223" s="28" t="s">
        <v>3692</v>
      </c>
      <c r="C223" s="28" t="s">
        <v>7</v>
      </c>
      <c r="D223" s="28">
        <v>1.2000563E7</v>
      </c>
      <c r="E223" s="29">
        <v>13763.09</v>
      </c>
      <c r="F223" s="43"/>
      <c r="G223" s="22"/>
    </row>
    <row r="224" ht="15.75" hidden="1" customHeight="1">
      <c r="A224" s="25">
        <v>45693.0</v>
      </c>
      <c r="B224" s="28" t="s">
        <v>3692</v>
      </c>
      <c r="C224" s="28" t="s">
        <v>7</v>
      </c>
      <c r="D224" s="28">
        <v>1.2000066E7</v>
      </c>
      <c r="E224" s="29">
        <v>13763.09</v>
      </c>
      <c r="F224" s="43"/>
      <c r="G224" s="22"/>
    </row>
    <row r="225" ht="15.75" hidden="1" customHeight="1">
      <c r="A225" s="25">
        <v>45694.0</v>
      </c>
      <c r="B225" s="28" t="s">
        <v>3692</v>
      </c>
      <c r="C225" s="28" t="s">
        <v>7</v>
      </c>
      <c r="D225" s="28">
        <v>1.200397E7</v>
      </c>
      <c r="E225" s="29">
        <v>24569.41</v>
      </c>
      <c r="F225" s="33"/>
      <c r="G225" s="22"/>
    </row>
    <row r="226" ht="15.75" hidden="1" customHeight="1">
      <c r="A226" s="25">
        <v>45694.0</v>
      </c>
      <c r="B226" s="28" t="s">
        <v>3692</v>
      </c>
      <c r="C226" s="28" t="s">
        <v>7</v>
      </c>
      <c r="D226" s="28">
        <v>1.2004752E7</v>
      </c>
      <c r="E226" s="29">
        <v>37821.6</v>
      </c>
      <c r="F226" s="31" t="s">
        <v>3911</v>
      </c>
      <c r="G226" s="22"/>
    </row>
    <row r="227" ht="15.75" hidden="1" customHeight="1">
      <c r="A227" s="25">
        <v>45694.0</v>
      </c>
      <c r="B227" s="28" t="s">
        <v>3692</v>
      </c>
      <c r="C227" s="28" t="s">
        <v>7</v>
      </c>
      <c r="D227" s="28">
        <v>1.2005839E7</v>
      </c>
      <c r="E227" s="29">
        <v>18502.73</v>
      </c>
      <c r="F227" s="43"/>
      <c r="G227" s="22"/>
    </row>
    <row r="228" ht="15.75" hidden="1" customHeight="1">
      <c r="A228" s="25">
        <v>45695.0</v>
      </c>
      <c r="B228" s="28" t="s">
        <v>3692</v>
      </c>
      <c r="C228" s="28" t="s">
        <v>7</v>
      </c>
      <c r="D228" s="28">
        <v>1.200864E7</v>
      </c>
      <c r="E228" s="29">
        <v>4791.06</v>
      </c>
      <c r="F228" s="43"/>
      <c r="G228" s="22"/>
    </row>
    <row r="229" ht="15.75" hidden="1" customHeight="1">
      <c r="A229" s="25">
        <v>45698.0</v>
      </c>
      <c r="B229" s="28" t="s">
        <v>3692</v>
      </c>
      <c r="C229" s="28" t="s">
        <v>7</v>
      </c>
      <c r="D229" s="28">
        <v>1.2018102E7</v>
      </c>
      <c r="E229" s="29">
        <v>14171.22</v>
      </c>
      <c r="F229" s="43"/>
      <c r="G229" s="22"/>
    </row>
    <row r="230" ht="15.75" hidden="1" customHeight="1">
      <c r="A230" s="25">
        <v>45698.0</v>
      </c>
      <c r="B230" s="28" t="s">
        <v>3692</v>
      </c>
      <c r="C230" s="28" t="s">
        <v>7</v>
      </c>
      <c r="D230" s="28">
        <v>1.2018101E7</v>
      </c>
      <c r="E230" s="29">
        <v>24612.34</v>
      </c>
      <c r="F230" s="43"/>
      <c r="G230" s="22"/>
    </row>
    <row r="231" ht="15.75" hidden="1" customHeight="1">
      <c r="A231" s="25">
        <v>45700.0</v>
      </c>
      <c r="B231" s="28" t="s">
        <v>3692</v>
      </c>
      <c r="C231" s="28" t="s">
        <v>7</v>
      </c>
      <c r="D231" s="28">
        <v>1.2028379E7</v>
      </c>
      <c r="E231" s="29">
        <v>9631.93</v>
      </c>
      <c r="F231" s="43"/>
      <c r="G231" s="22"/>
    </row>
    <row r="232" ht="15.75" hidden="1" customHeight="1">
      <c r="A232" s="25">
        <v>45701.0</v>
      </c>
      <c r="B232" s="28" t="s">
        <v>3692</v>
      </c>
      <c r="C232" s="28" t="s">
        <v>7</v>
      </c>
      <c r="D232" s="28">
        <v>1.2030755E7</v>
      </c>
      <c r="E232" s="29">
        <v>6639.36</v>
      </c>
      <c r="F232" s="43"/>
      <c r="G232" s="22"/>
    </row>
    <row r="233" ht="15.75" hidden="1" customHeight="1">
      <c r="A233" s="25">
        <v>45701.0</v>
      </c>
      <c r="B233" s="28" t="s">
        <v>3692</v>
      </c>
      <c r="C233" s="28" t="s">
        <v>7</v>
      </c>
      <c r="D233" s="28">
        <v>1.2030756E7</v>
      </c>
      <c r="E233" s="29">
        <v>312448.9</v>
      </c>
      <c r="F233" s="43"/>
      <c r="G233" s="22"/>
    </row>
    <row r="234" ht="15.75" hidden="1" customHeight="1">
      <c r="A234" s="25">
        <v>45701.0</v>
      </c>
      <c r="B234" s="28" t="s">
        <v>3692</v>
      </c>
      <c r="C234" s="28" t="s">
        <v>7</v>
      </c>
      <c r="D234" s="28">
        <v>1.2030757E7</v>
      </c>
      <c r="E234" s="29">
        <v>14171.22</v>
      </c>
      <c r="F234" s="43"/>
      <c r="G234" s="22"/>
    </row>
    <row r="235" ht="15.75" hidden="1" customHeight="1">
      <c r="A235" s="25">
        <v>45701.0</v>
      </c>
      <c r="B235" s="28" t="s">
        <v>3692</v>
      </c>
      <c r="C235" s="28" t="s">
        <v>7</v>
      </c>
      <c r="D235" s="28">
        <v>1.2030758E7</v>
      </c>
      <c r="E235" s="29">
        <v>16361.28</v>
      </c>
      <c r="F235" s="43"/>
      <c r="G235" s="22"/>
    </row>
    <row r="236" ht="15.75" hidden="1" customHeight="1">
      <c r="A236" s="25">
        <v>45701.0</v>
      </c>
      <c r="B236" s="28" t="s">
        <v>3692</v>
      </c>
      <c r="C236" s="28" t="s">
        <v>7</v>
      </c>
      <c r="D236" s="28">
        <v>1.2030862E7</v>
      </c>
      <c r="E236" s="29">
        <v>21666.2</v>
      </c>
      <c r="F236" s="43"/>
      <c r="G236" s="22"/>
    </row>
    <row r="237" ht="15.75" hidden="1" customHeight="1">
      <c r="A237" s="25">
        <v>45701.0</v>
      </c>
      <c r="B237" s="28" t="s">
        <v>3692</v>
      </c>
      <c r="C237" s="28" t="s">
        <v>7</v>
      </c>
      <c r="D237" s="28">
        <v>1.2030872E7</v>
      </c>
      <c r="E237" s="29">
        <v>31536.73</v>
      </c>
      <c r="F237" s="43"/>
      <c r="G237" s="22"/>
    </row>
    <row r="238" ht="15.75" hidden="1" customHeight="1">
      <c r="A238" s="25">
        <v>45701.0</v>
      </c>
      <c r="B238" s="28" t="s">
        <v>3692</v>
      </c>
      <c r="C238" s="28" t="s">
        <v>7</v>
      </c>
      <c r="D238" s="28">
        <v>1.2030873E7</v>
      </c>
      <c r="E238" s="29">
        <v>19146.87</v>
      </c>
      <c r="F238" s="33"/>
      <c r="G238" s="22"/>
    </row>
    <row r="239" ht="15.75" hidden="1" customHeight="1">
      <c r="A239" s="25">
        <v>45702.0</v>
      </c>
      <c r="B239" s="28" t="s">
        <v>3692</v>
      </c>
      <c r="C239" s="28" t="s">
        <v>7</v>
      </c>
      <c r="D239" s="28">
        <v>1.2034199E7</v>
      </c>
      <c r="E239" s="29">
        <v>11174.45</v>
      </c>
      <c r="F239" s="31" t="s">
        <v>3923</v>
      </c>
      <c r="G239" s="22"/>
    </row>
    <row r="240" ht="15.75" hidden="1" customHeight="1">
      <c r="A240" s="25">
        <v>45702.0</v>
      </c>
      <c r="B240" s="28" t="s">
        <v>3692</v>
      </c>
      <c r="C240" s="28" t="s">
        <v>7</v>
      </c>
      <c r="D240" s="28">
        <v>1.2039768E7</v>
      </c>
      <c r="E240" s="29">
        <v>18523.42</v>
      </c>
      <c r="F240" s="43"/>
      <c r="G240" s="22"/>
    </row>
    <row r="241" ht="15.75" hidden="1" customHeight="1">
      <c r="A241" s="25">
        <v>45703.0</v>
      </c>
      <c r="B241" s="28" t="s">
        <v>3692</v>
      </c>
      <c r="C241" s="28" t="s">
        <v>7</v>
      </c>
      <c r="D241" s="28">
        <v>1.2040967E7</v>
      </c>
      <c r="E241" s="29">
        <v>7971.14</v>
      </c>
      <c r="F241" s="43"/>
      <c r="G241" s="22"/>
    </row>
    <row r="242" ht="15.75" hidden="1" customHeight="1">
      <c r="A242" s="25">
        <v>45703.0</v>
      </c>
      <c r="B242" s="28" t="s">
        <v>3692</v>
      </c>
      <c r="C242" s="28" t="s">
        <v>7</v>
      </c>
      <c r="D242" s="28">
        <v>1.2040968E7</v>
      </c>
      <c r="E242" s="29">
        <v>15900.2</v>
      </c>
      <c r="F242" s="43"/>
      <c r="G242" s="22"/>
    </row>
    <row r="243" ht="15.75" hidden="1" customHeight="1">
      <c r="A243" s="25">
        <v>45703.0</v>
      </c>
      <c r="B243" s="28" t="s">
        <v>3692</v>
      </c>
      <c r="C243" s="28" t="s">
        <v>7</v>
      </c>
      <c r="D243" s="28">
        <v>1.2041479E7</v>
      </c>
      <c r="E243" s="29">
        <v>9631.93</v>
      </c>
      <c r="F243" s="43"/>
      <c r="G243" s="22"/>
    </row>
    <row r="244" ht="15.75" hidden="1" customHeight="1">
      <c r="A244" s="25">
        <v>45706.0</v>
      </c>
      <c r="B244" s="28" t="s">
        <v>3692</v>
      </c>
      <c r="C244" s="28" t="s">
        <v>7</v>
      </c>
      <c r="D244" s="28">
        <v>1.2049417E7</v>
      </c>
      <c r="E244" s="29">
        <v>14304.85</v>
      </c>
      <c r="F244" s="43"/>
      <c r="G244" s="22"/>
    </row>
    <row r="245" ht="15.75" hidden="1" customHeight="1">
      <c r="A245" s="25">
        <v>45706.0</v>
      </c>
      <c r="B245" s="28" t="s">
        <v>3692</v>
      </c>
      <c r="C245" s="28" t="s">
        <v>7</v>
      </c>
      <c r="D245" s="28">
        <v>1.2049418E7</v>
      </c>
      <c r="E245" s="29">
        <v>8180.05</v>
      </c>
      <c r="F245" s="43"/>
      <c r="G245" s="22"/>
    </row>
    <row r="246" ht="15.75" hidden="1" customHeight="1">
      <c r="A246" s="25">
        <v>45706.0</v>
      </c>
      <c r="B246" s="28" t="s">
        <v>3692</v>
      </c>
      <c r="C246" s="28" t="s">
        <v>7</v>
      </c>
      <c r="D246" s="28">
        <v>1.2049419E7</v>
      </c>
      <c r="E246" s="29">
        <v>33113.22</v>
      </c>
      <c r="F246" s="43"/>
      <c r="G246" s="22"/>
    </row>
    <row r="247" ht="15.75" hidden="1" customHeight="1">
      <c r="A247" s="25">
        <v>45707.0</v>
      </c>
      <c r="B247" s="28" t="s">
        <v>3692</v>
      </c>
      <c r="C247" s="28" t="s">
        <v>7</v>
      </c>
      <c r="D247" s="28">
        <v>1.2054416E7</v>
      </c>
      <c r="E247" s="29">
        <v>24750.39</v>
      </c>
      <c r="F247" s="43"/>
      <c r="G247" s="22"/>
    </row>
    <row r="248" ht="15.75" hidden="1" customHeight="1">
      <c r="A248" s="25">
        <v>45707.0</v>
      </c>
      <c r="B248" s="28" t="s">
        <v>3692</v>
      </c>
      <c r="C248" s="28" t="s">
        <v>7</v>
      </c>
      <c r="D248" s="28">
        <v>1.2054417E7</v>
      </c>
      <c r="E248" s="29">
        <v>56445.83</v>
      </c>
      <c r="F248" s="43"/>
      <c r="G248" s="22"/>
    </row>
    <row r="249" ht="15.75" hidden="1" customHeight="1">
      <c r="A249" s="25">
        <v>45707.0</v>
      </c>
      <c r="B249" s="28" t="s">
        <v>3692</v>
      </c>
      <c r="C249" s="28" t="s">
        <v>7</v>
      </c>
      <c r="D249" s="28">
        <v>1.2054418E7</v>
      </c>
      <c r="E249" s="29">
        <v>7093.49</v>
      </c>
      <c r="F249" s="43"/>
      <c r="G249" s="22"/>
    </row>
    <row r="250" ht="15.75" hidden="1" customHeight="1">
      <c r="A250" s="25">
        <v>45708.0</v>
      </c>
      <c r="B250" s="28" t="s">
        <v>3692</v>
      </c>
      <c r="C250" s="28" t="s">
        <v>7</v>
      </c>
      <c r="D250" s="28">
        <v>1.2058914E7</v>
      </c>
      <c r="E250" s="29">
        <v>84668.73</v>
      </c>
      <c r="F250" s="33"/>
      <c r="G250" s="22"/>
    </row>
    <row r="251" ht="15.75" hidden="1" customHeight="1">
      <c r="A251" s="25">
        <v>45709.0</v>
      </c>
      <c r="B251" s="28" t="s">
        <v>3692</v>
      </c>
      <c r="C251" s="28" t="s">
        <v>7</v>
      </c>
      <c r="D251" s="28">
        <v>1.2063849E7</v>
      </c>
      <c r="E251" s="29">
        <v>70476.72</v>
      </c>
      <c r="F251" s="31" t="s">
        <v>3932</v>
      </c>
      <c r="G251" s="22"/>
    </row>
    <row r="252" ht="15.75" hidden="1" customHeight="1">
      <c r="A252" s="25">
        <v>45709.0</v>
      </c>
      <c r="B252" s="28" t="s">
        <v>3692</v>
      </c>
      <c r="C252" s="28" t="s">
        <v>7</v>
      </c>
      <c r="D252" s="28">
        <v>1.2063854E7</v>
      </c>
      <c r="E252" s="29">
        <v>102312.69</v>
      </c>
      <c r="F252" s="43"/>
      <c r="G252" s="22"/>
    </row>
    <row r="253" ht="15.75" hidden="1" customHeight="1">
      <c r="A253" s="25">
        <v>45712.0</v>
      </c>
      <c r="B253" s="28" t="s">
        <v>3692</v>
      </c>
      <c r="C253" s="28" t="s">
        <v>7</v>
      </c>
      <c r="D253" s="28">
        <v>1.207489E7</v>
      </c>
      <c r="E253" s="29">
        <v>15900.2</v>
      </c>
      <c r="F253" s="43"/>
      <c r="G253" s="22"/>
    </row>
    <row r="254" ht="15.75" hidden="1" customHeight="1">
      <c r="A254" s="25">
        <v>45712.0</v>
      </c>
      <c r="B254" s="28" t="s">
        <v>3692</v>
      </c>
      <c r="C254" s="28" t="s">
        <v>7</v>
      </c>
      <c r="D254" s="28">
        <v>1.2075255E7</v>
      </c>
      <c r="E254" s="29">
        <v>21666.2</v>
      </c>
      <c r="F254" s="43"/>
      <c r="G254" s="22"/>
    </row>
    <row r="255" ht="15.75" hidden="1" customHeight="1">
      <c r="A255" s="25">
        <v>45712.0</v>
      </c>
      <c r="B255" s="28" t="s">
        <v>3692</v>
      </c>
      <c r="C255" s="28" t="s">
        <v>7</v>
      </c>
      <c r="D255" s="28">
        <v>1.2075256E7</v>
      </c>
      <c r="E255" s="29">
        <v>9825.37</v>
      </c>
      <c r="F255" s="43"/>
      <c r="G255" s="22"/>
    </row>
    <row r="256" ht="15.75" hidden="1" customHeight="1">
      <c r="A256" s="25">
        <v>45714.0</v>
      </c>
      <c r="B256" s="28" t="s">
        <v>3692</v>
      </c>
      <c r="C256" s="28" t="s">
        <v>7</v>
      </c>
      <c r="D256" s="28">
        <v>1.2085228E7</v>
      </c>
      <c r="E256" s="29">
        <v>28688.01</v>
      </c>
      <c r="F256" s="33"/>
      <c r="G256" s="22"/>
    </row>
    <row r="257" ht="15.75" hidden="1" customHeight="1">
      <c r="A257" s="25">
        <v>45716.0</v>
      </c>
      <c r="B257" s="28" t="s">
        <v>3692</v>
      </c>
      <c r="C257" s="28" t="s">
        <v>7</v>
      </c>
      <c r="D257" s="28">
        <v>1.20915E7</v>
      </c>
      <c r="E257" s="29">
        <v>10735.61</v>
      </c>
      <c r="F257" s="31" t="s">
        <v>3938</v>
      </c>
      <c r="G257" s="22"/>
    </row>
    <row r="258" ht="15.75" hidden="1" customHeight="1">
      <c r="A258" s="25">
        <v>45717.0</v>
      </c>
      <c r="B258" s="28" t="s">
        <v>3692</v>
      </c>
      <c r="C258" s="28" t="s">
        <v>7</v>
      </c>
      <c r="D258" s="28">
        <v>1.209966E7</v>
      </c>
      <c r="E258" s="29">
        <v>35992.74</v>
      </c>
      <c r="F258" s="43"/>
      <c r="G258" s="22"/>
    </row>
    <row r="259" ht="15.75" hidden="1" customHeight="1">
      <c r="A259" s="25">
        <v>45717.0</v>
      </c>
      <c r="B259" s="28" t="s">
        <v>3692</v>
      </c>
      <c r="C259" s="28" t="s">
        <v>7</v>
      </c>
      <c r="D259" s="28">
        <v>1.2099659E7</v>
      </c>
      <c r="E259" s="29">
        <v>38376.32</v>
      </c>
      <c r="F259" s="43"/>
      <c r="G259" s="22"/>
    </row>
    <row r="260" ht="15.75" hidden="1" customHeight="1">
      <c r="A260" s="25">
        <v>45717.0</v>
      </c>
      <c r="B260" s="28" t="s">
        <v>3692</v>
      </c>
      <c r="C260" s="28" t="s">
        <v>7</v>
      </c>
      <c r="D260" s="28">
        <v>1.2099129E7</v>
      </c>
      <c r="E260" s="29">
        <v>15888.89</v>
      </c>
      <c r="F260" s="43"/>
      <c r="G260" s="22"/>
    </row>
    <row r="261" ht="15.75" hidden="1" customHeight="1">
      <c r="A261" s="25">
        <v>45721.0</v>
      </c>
      <c r="B261" s="28" t="s">
        <v>3692</v>
      </c>
      <c r="C261" s="28" t="s">
        <v>7</v>
      </c>
      <c r="D261" s="28">
        <v>1.2101329E7</v>
      </c>
      <c r="E261" s="29">
        <v>10701.74</v>
      </c>
      <c r="F261" s="43"/>
      <c r="G261" s="22"/>
    </row>
    <row r="262" ht="15.75" hidden="1" customHeight="1">
      <c r="A262" s="25">
        <v>45721.0</v>
      </c>
      <c r="B262" s="28" t="s">
        <v>3692</v>
      </c>
      <c r="C262" s="28" t="s">
        <v>7</v>
      </c>
      <c r="D262" s="28">
        <v>1.210133E7</v>
      </c>
      <c r="E262" s="29">
        <v>43480.74</v>
      </c>
      <c r="F262" s="43"/>
      <c r="G262" s="22"/>
    </row>
    <row r="263" ht="15.75" hidden="1" customHeight="1">
      <c r="A263" s="25">
        <v>45721.0</v>
      </c>
      <c r="B263" s="28" t="s">
        <v>3692</v>
      </c>
      <c r="C263" s="28" t="s">
        <v>7</v>
      </c>
      <c r="D263" s="28">
        <v>1.2102912E7</v>
      </c>
      <c r="E263" s="29">
        <v>15830.94</v>
      </c>
      <c r="F263" s="43"/>
      <c r="G263" s="22"/>
    </row>
    <row r="264" ht="15.75" hidden="1" customHeight="1">
      <c r="A264" s="25">
        <v>45721.0</v>
      </c>
      <c r="B264" s="28" t="s">
        <v>3692</v>
      </c>
      <c r="C264" s="28" t="s">
        <v>7</v>
      </c>
      <c r="D264" s="28">
        <v>1.2102913E7</v>
      </c>
      <c r="E264" s="29">
        <v>32916.56</v>
      </c>
      <c r="F264" s="33"/>
      <c r="G264" s="22"/>
    </row>
    <row r="265" ht="15.75" hidden="1" customHeight="1">
      <c r="A265" s="25">
        <v>45723.0</v>
      </c>
      <c r="B265" s="28" t="s">
        <v>3692</v>
      </c>
      <c r="C265" s="28" t="s">
        <v>7</v>
      </c>
      <c r="D265" s="28">
        <v>1.2109534E7</v>
      </c>
      <c r="E265" s="29">
        <v>23296.99</v>
      </c>
      <c r="F265" s="31" t="s">
        <v>3946</v>
      </c>
      <c r="G265" s="22"/>
    </row>
    <row r="266" ht="15.75" hidden="1" customHeight="1">
      <c r="A266" s="25">
        <v>45723.0</v>
      </c>
      <c r="B266" s="28" t="s">
        <v>3692</v>
      </c>
      <c r="C266" s="28" t="s">
        <v>7</v>
      </c>
      <c r="D266" s="28">
        <v>1.2111406E7</v>
      </c>
      <c r="E266" s="29">
        <v>39058.7</v>
      </c>
      <c r="F266" s="43"/>
      <c r="G266" s="22"/>
    </row>
    <row r="267" ht="15.75" hidden="1" customHeight="1">
      <c r="A267" s="25">
        <v>45723.0</v>
      </c>
      <c r="B267" s="28" t="s">
        <v>3692</v>
      </c>
      <c r="C267" s="28" t="s">
        <v>7</v>
      </c>
      <c r="D267" s="28">
        <v>1.2111485E7</v>
      </c>
      <c r="E267" s="29">
        <v>17029.07</v>
      </c>
      <c r="F267" s="43"/>
      <c r="G267" s="22"/>
    </row>
    <row r="268" ht="15.75" hidden="1" customHeight="1">
      <c r="A268" s="25">
        <v>45723.0</v>
      </c>
      <c r="B268" s="28" t="s">
        <v>3692</v>
      </c>
      <c r="C268" s="28" t="s">
        <v>7</v>
      </c>
      <c r="D268" s="28">
        <v>1.2111601E7</v>
      </c>
      <c r="E268" s="29">
        <v>14806.82</v>
      </c>
      <c r="F268" s="43"/>
      <c r="G268" s="22"/>
    </row>
    <row r="269" ht="15.75" hidden="1" customHeight="1">
      <c r="A269" s="25">
        <v>45724.0</v>
      </c>
      <c r="B269" s="28" t="s">
        <v>3692</v>
      </c>
      <c r="C269" s="28" t="s">
        <v>7</v>
      </c>
      <c r="D269" s="28">
        <v>1.2116647E7</v>
      </c>
      <c r="E269" s="29">
        <v>11677.47</v>
      </c>
      <c r="F269" s="43"/>
      <c r="G269" s="22"/>
    </row>
    <row r="270" ht="15.75" hidden="1" customHeight="1">
      <c r="A270" s="25">
        <v>45726.0</v>
      </c>
      <c r="B270" s="28" t="s">
        <v>3692</v>
      </c>
      <c r="C270" s="28" t="s">
        <v>7</v>
      </c>
      <c r="D270" s="28">
        <v>1.2121782E7</v>
      </c>
      <c r="E270" s="29">
        <v>68153.45</v>
      </c>
      <c r="F270" s="43"/>
      <c r="G270" s="22"/>
    </row>
    <row r="271" ht="15.75" hidden="1" customHeight="1">
      <c r="A271" s="25">
        <v>45726.0</v>
      </c>
      <c r="B271" s="28" t="s">
        <v>3692</v>
      </c>
      <c r="C271" s="28" t="s">
        <v>7</v>
      </c>
      <c r="D271" s="28">
        <v>1.2121783E7</v>
      </c>
      <c r="E271" s="29">
        <v>59634.27</v>
      </c>
      <c r="F271" s="43"/>
      <c r="G271" s="22"/>
    </row>
    <row r="272" ht="15.75" hidden="1" customHeight="1">
      <c r="A272" s="25">
        <v>45726.0</v>
      </c>
      <c r="B272" s="28" t="s">
        <v>3692</v>
      </c>
      <c r="C272" s="28" t="s">
        <v>7</v>
      </c>
      <c r="D272" s="28">
        <v>1.2123052E7</v>
      </c>
      <c r="E272" s="29">
        <v>12223.37</v>
      </c>
      <c r="F272" s="43"/>
      <c r="G272" s="22"/>
    </row>
    <row r="273" ht="15.75" hidden="1" customHeight="1">
      <c r="A273" s="25">
        <v>45726.0</v>
      </c>
      <c r="B273" s="28" t="s">
        <v>3692</v>
      </c>
      <c r="C273" s="28" t="s">
        <v>7</v>
      </c>
      <c r="D273" s="28">
        <v>1.2123068E7</v>
      </c>
      <c r="E273" s="29">
        <v>10104.23</v>
      </c>
      <c r="F273" s="43"/>
      <c r="G273" s="22"/>
    </row>
    <row r="274" ht="15.75" hidden="1" customHeight="1">
      <c r="A274" s="25">
        <v>45726.0</v>
      </c>
      <c r="B274" s="28" t="s">
        <v>3692</v>
      </c>
      <c r="C274" s="28" t="s">
        <v>7</v>
      </c>
      <c r="D274" s="28">
        <v>1.2123102E7</v>
      </c>
      <c r="E274" s="29">
        <v>18564.8</v>
      </c>
      <c r="F274" s="43"/>
      <c r="G274" s="22"/>
    </row>
    <row r="275" ht="15.75" hidden="1" customHeight="1">
      <c r="A275" s="25">
        <v>45726.0</v>
      </c>
      <c r="B275" s="28" t="s">
        <v>3692</v>
      </c>
      <c r="C275" s="28" t="s">
        <v>7</v>
      </c>
      <c r="D275" s="28">
        <v>1.2122143E7</v>
      </c>
      <c r="E275" s="29">
        <v>21777.92</v>
      </c>
      <c r="F275" s="43"/>
      <c r="G275" s="22"/>
    </row>
    <row r="276" ht="15.75" hidden="1" customHeight="1">
      <c r="A276" s="25">
        <v>45728.0</v>
      </c>
      <c r="B276" s="28" t="s">
        <v>3692</v>
      </c>
      <c r="C276" s="28" t="s">
        <v>7</v>
      </c>
      <c r="D276" s="28">
        <v>1.2132954E7</v>
      </c>
      <c r="E276" s="29">
        <v>56732.4</v>
      </c>
      <c r="F276" s="33"/>
      <c r="G276" s="10" t="s">
        <v>3958</v>
      </c>
    </row>
    <row r="277" ht="15.75" hidden="1" customHeight="1">
      <c r="A277" s="25">
        <v>45733.0</v>
      </c>
      <c r="B277" s="28" t="s">
        <v>3692</v>
      </c>
      <c r="C277" s="28" t="s">
        <v>7</v>
      </c>
      <c r="D277" s="28">
        <v>1.2155047E7</v>
      </c>
      <c r="E277" s="29">
        <v>13632.18</v>
      </c>
      <c r="F277" s="31" t="s">
        <v>3959</v>
      </c>
      <c r="G277" s="22"/>
    </row>
    <row r="278" ht="15.75" hidden="1" customHeight="1">
      <c r="A278" s="25">
        <v>45734.0</v>
      </c>
      <c r="B278" s="28" t="s">
        <v>3692</v>
      </c>
      <c r="C278" s="28" t="s">
        <v>7</v>
      </c>
      <c r="D278" s="28">
        <v>1.2157864E7</v>
      </c>
      <c r="E278" s="29">
        <v>20478.88</v>
      </c>
      <c r="F278" s="43"/>
      <c r="G278" s="22"/>
    </row>
    <row r="279" ht="15.75" hidden="1" customHeight="1">
      <c r="A279" s="25">
        <v>45735.0</v>
      </c>
      <c r="B279" s="28" t="s">
        <v>3692</v>
      </c>
      <c r="C279" s="28" t="s">
        <v>7</v>
      </c>
      <c r="D279" s="28">
        <v>1.2163124E7</v>
      </c>
      <c r="E279" s="29">
        <v>74433.57</v>
      </c>
      <c r="F279" s="43"/>
      <c r="G279" s="22"/>
    </row>
    <row r="280" ht="15.75" hidden="1" customHeight="1">
      <c r="A280" s="25">
        <v>45735.0</v>
      </c>
      <c r="B280" s="28" t="s">
        <v>3692</v>
      </c>
      <c r="C280" s="28" t="s">
        <v>7</v>
      </c>
      <c r="D280" s="28">
        <v>1.2165223E7</v>
      </c>
      <c r="E280" s="29">
        <v>43956.41</v>
      </c>
      <c r="F280" s="43"/>
      <c r="G280" s="22"/>
    </row>
    <row r="281" ht="15.75" hidden="1" customHeight="1">
      <c r="A281" s="25">
        <v>45735.0</v>
      </c>
      <c r="B281" s="28" t="s">
        <v>3692</v>
      </c>
      <c r="C281" s="28" t="s">
        <v>7</v>
      </c>
      <c r="D281" s="28">
        <v>1.2165224E7</v>
      </c>
      <c r="E281" s="29">
        <v>30258.14</v>
      </c>
      <c r="F281" s="43"/>
      <c r="G281" s="22"/>
    </row>
    <row r="282" ht="15.75" hidden="1" customHeight="1">
      <c r="A282" s="25">
        <v>45735.0</v>
      </c>
      <c r="B282" s="28" t="s">
        <v>3692</v>
      </c>
      <c r="C282" s="28" t="s">
        <v>7</v>
      </c>
      <c r="D282" s="28">
        <v>1.2165244E7</v>
      </c>
      <c r="E282" s="29">
        <v>342087.71</v>
      </c>
      <c r="F282" s="43"/>
      <c r="G282" s="22"/>
    </row>
    <row r="283" ht="15.75" hidden="1" customHeight="1">
      <c r="A283" s="25">
        <v>45736.0</v>
      </c>
      <c r="B283" s="28" t="s">
        <v>3692</v>
      </c>
      <c r="C283" s="28" t="s">
        <v>7</v>
      </c>
      <c r="D283" s="28">
        <v>1.2169235E7</v>
      </c>
      <c r="E283" s="29">
        <v>31004.22</v>
      </c>
      <c r="F283" s="43"/>
      <c r="G283" s="22"/>
    </row>
    <row r="284" ht="15.75" hidden="1" customHeight="1">
      <c r="A284" s="25">
        <v>45736.0</v>
      </c>
      <c r="B284" s="28" t="s">
        <v>3692</v>
      </c>
      <c r="C284" s="28" t="s">
        <v>7</v>
      </c>
      <c r="D284" s="28">
        <v>1.2169236E7</v>
      </c>
      <c r="E284" s="29">
        <v>30258.14</v>
      </c>
      <c r="F284" s="33"/>
      <c r="G284" s="22"/>
    </row>
    <row r="285" ht="15.75" hidden="1" customHeight="1">
      <c r="A285" s="25">
        <v>45736.0</v>
      </c>
      <c r="B285" s="28" t="s">
        <v>3692</v>
      </c>
      <c r="C285" s="28" t="s">
        <v>7</v>
      </c>
      <c r="D285" s="28">
        <v>1.2170971E7</v>
      </c>
      <c r="E285" s="29">
        <v>41087.63</v>
      </c>
      <c r="F285" s="31" t="s">
        <v>3968</v>
      </c>
      <c r="G285" s="22"/>
    </row>
    <row r="286" ht="15.75" hidden="1" customHeight="1">
      <c r="A286" s="25">
        <v>45738.0</v>
      </c>
      <c r="B286" s="28" t="s">
        <v>3692</v>
      </c>
      <c r="C286" s="28" t="s">
        <v>7</v>
      </c>
      <c r="D286" s="28">
        <v>1.2180159E7</v>
      </c>
      <c r="E286" s="29">
        <v>5927.9</v>
      </c>
      <c r="F286" s="43"/>
      <c r="G286" s="22"/>
    </row>
    <row r="287" ht="15.75" hidden="1" customHeight="1">
      <c r="A287" s="25">
        <v>45738.0</v>
      </c>
      <c r="B287" s="28" t="s">
        <v>3692</v>
      </c>
      <c r="C287" s="28" t="s">
        <v>679</v>
      </c>
      <c r="D287" s="28">
        <v>629004.0</v>
      </c>
      <c r="E287" s="29">
        <v>-56732.4</v>
      </c>
      <c r="F287" s="43"/>
      <c r="G287" s="10" t="s">
        <v>3958</v>
      </c>
    </row>
    <row r="288" ht="15.75" hidden="1" customHeight="1">
      <c r="A288" s="25">
        <v>45742.0</v>
      </c>
      <c r="B288" s="28" t="s">
        <v>3692</v>
      </c>
      <c r="C288" s="28" t="s">
        <v>7</v>
      </c>
      <c r="D288" s="28">
        <v>1.2193469E7</v>
      </c>
      <c r="E288" s="29">
        <v>50719.08</v>
      </c>
      <c r="F288" s="43"/>
      <c r="G288" s="22"/>
    </row>
    <row r="289" ht="15.75" hidden="1" customHeight="1">
      <c r="A289" s="25">
        <v>45742.0</v>
      </c>
      <c r="B289" s="28" t="s">
        <v>3692</v>
      </c>
      <c r="C289" s="28" t="s">
        <v>7</v>
      </c>
      <c r="D289" s="28">
        <v>1.219347E7</v>
      </c>
      <c r="E289" s="29">
        <v>6971.99</v>
      </c>
      <c r="F289" s="33"/>
      <c r="G289" s="22"/>
    </row>
    <row r="290" ht="15.75" hidden="1" customHeight="1">
      <c r="A290" s="25">
        <v>45744.0</v>
      </c>
      <c r="B290" s="28" t="s">
        <v>3692</v>
      </c>
      <c r="C290" s="28" t="s">
        <v>7</v>
      </c>
      <c r="D290" s="28">
        <v>1.2203745E7</v>
      </c>
      <c r="E290" s="29">
        <v>36942.31</v>
      </c>
      <c r="F290" s="31" t="s">
        <v>3971</v>
      </c>
      <c r="G290" s="22"/>
    </row>
    <row r="291" ht="15.75" hidden="1" customHeight="1">
      <c r="A291" s="25">
        <v>45747.0</v>
      </c>
      <c r="B291" s="28" t="s">
        <v>3692</v>
      </c>
      <c r="C291" s="28" t="s">
        <v>7</v>
      </c>
      <c r="D291" s="28">
        <v>1.221504E7</v>
      </c>
      <c r="E291" s="29">
        <v>30598.42</v>
      </c>
      <c r="F291" s="43"/>
      <c r="G291" s="119"/>
    </row>
    <row r="292" ht="15.75" hidden="1" customHeight="1">
      <c r="A292" s="25">
        <v>45747.0</v>
      </c>
      <c r="B292" s="28" t="s">
        <v>3692</v>
      </c>
      <c r="C292" s="28" t="s">
        <v>7</v>
      </c>
      <c r="D292" s="28">
        <v>1.2215041E7</v>
      </c>
      <c r="E292" s="29">
        <v>31708.86</v>
      </c>
      <c r="F292" s="43"/>
      <c r="G292" s="22"/>
    </row>
    <row r="293" ht="15.75" hidden="1" customHeight="1">
      <c r="A293" s="25">
        <v>45748.0</v>
      </c>
      <c r="B293" s="28" t="s">
        <v>3692</v>
      </c>
      <c r="C293" s="28" t="s">
        <v>7</v>
      </c>
      <c r="D293" s="28">
        <v>1.2218251E7</v>
      </c>
      <c r="E293" s="29">
        <v>19646.14</v>
      </c>
      <c r="F293" s="43"/>
      <c r="G293" s="22"/>
    </row>
    <row r="294" ht="15.75" hidden="1" customHeight="1">
      <c r="A294" s="25">
        <v>45748.0</v>
      </c>
      <c r="B294" s="28" t="s">
        <v>3692</v>
      </c>
      <c r="C294" s="28" t="s">
        <v>7</v>
      </c>
      <c r="D294" s="28">
        <v>1.2221111E7</v>
      </c>
      <c r="E294" s="29">
        <v>12059.93</v>
      </c>
      <c r="F294" s="43"/>
      <c r="G294" s="22"/>
    </row>
    <row r="295" ht="15.75" hidden="1" customHeight="1">
      <c r="A295" s="25">
        <v>45750.0</v>
      </c>
      <c r="B295" s="28" t="s">
        <v>3692</v>
      </c>
      <c r="C295" s="28" t="s">
        <v>7</v>
      </c>
      <c r="D295" s="28">
        <v>1.2223064E7</v>
      </c>
      <c r="E295" s="29">
        <v>16550.01</v>
      </c>
      <c r="F295" s="43"/>
      <c r="G295" s="22"/>
    </row>
    <row r="296" ht="15.75" hidden="1" customHeight="1">
      <c r="A296" s="25">
        <v>45750.0</v>
      </c>
      <c r="B296" s="28" t="s">
        <v>3692</v>
      </c>
      <c r="C296" s="28" t="s">
        <v>7</v>
      </c>
      <c r="D296" s="28">
        <v>1.2226123E7</v>
      </c>
      <c r="E296" s="29">
        <v>8784.92</v>
      </c>
      <c r="F296" s="33"/>
      <c r="G296" s="22"/>
    </row>
    <row r="297" ht="15.75" hidden="1" customHeight="1">
      <c r="A297" s="25">
        <v>45752.0</v>
      </c>
      <c r="B297" s="28" t="s">
        <v>3692</v>
      </c>
      <c r="C297" s="28" t="s">
        <v>7</v>
      </c>
      <c r="D297" s="28">
        <v>1.2235666E7</v>
      </c>
      <c r="E297" s="29">
        <v>83772.57</v>
      </c>
      <c r="F297" s="207" t="s">
        <v>3978</v>
      </c>
      <c r="G297" s="22"/>
    </row>
    <row r="298" ht="15.75" hidden="1" customHeight="1">
      <c r="A298" s="25">
        <v>45752.0</v>
      </c>
      <c r="B298" s="28" t="s">
        <v>3692</v>
      </c>
      <c r="C298" s="28" t="s">
        <v>7</v>
      </c>
      <c r="D298" s="28">
        <v>1.2239899E7</v>
      </c>
      <c r="E298" s="29">
        <v>33857.76</v>
      </c>
      <c r="F298" s="31" t="s">
        <v>3980</v>
      </c>
      <c r="G298" s="22"/>
    </row>
    <row r="299" ht="15.75" hidden="1" customHeight="1">
      <c r="A299" s="25">
        <v>45752.0</v>
      </c>
      <c r="B299" s="28" t="s">
        <v>3692</v>
      </c>
      <c r="C299" s="28" t="s">
        <v>7</v>
      </c>
      <c r="D299" s="28">
        <v>1.2239898E7</v>
      </c>
      <c r="E299" s="29">
        <v>13487.11</v>
      </c>
      <c r="F299" s="43"/>
      <c r="G299" s="22"/>
    </row>
    <row r="300" ht="15.75" hidden="1" customHeight="1">
      <c r="A300" s="25">
        <v>45755.0</v>
      </c>
      <c r="B300" s="28" t="s">
        <v>3692</v>
      </c>
      <c r="C300" s="28" t="s">
        <v>7</v>
      </c>
      <c r="D300" s="28">
        <v>1.2245423E7</v>
      </c>
      <c r="E300" s="29">
        <v>157680.73</v>
      </c>
      <c r="F300" s="43"/>
      <c r="G300" s="22"/>
    </row>
    <row r="301" ht="15.75" hidden="1" customHeight="1">
      <c r="A301" s="25">
        <v>45756.0</v>
      </c>
      <c r="B301" s="28" t="s">
        <v>3692</v>
      </c>
      <c r="C301" s="28" t="s">
        <v>7</v>
      </c>
      <c r="D301" s="28">
        <v>1.2251847E7</v>
      </c>
      <c r="E301" s="29">
        <v>25837.34</v>
      </c>
      <c r="F301" s="33"/>
      <c r="G301" s="22"/>
    </row>
    <row r="302" ht="15.75" hidden="1" customHeight="1">
      <c r="A302" s="25">
        <v>45760.0</v>
      </c>
      <c r="B302" s="28" t="s">
        <v>3692</v>
      </c>
      <c r="C302" s="28" t="s">
        <v>7</v>
      </c>
      <c r="D302" s="28">
        <v>1.227431E7</v>
      </c>
      <c r="E302" s="32">
        <v>82415.38</v>
      </c>
      <c r="F302" s="31" t="s">
        <v>3986</v>
      </c>
      <c r="G302" s="22"/>
    </row>
    <row r="303" ht="15.75" hidden="1" customHeight="1">
      <c r="A303" s="25">
        <v>45760.0</v>
      </c>
      <c r="B303" s="28" t="s">
        <v>3692</v>
      </c>
      <c r="C303" s="28" t="s">
        <v>7</v>
      </c>
      <c r="D303" s="28">
        <v>1.2274311E7</v>
      </c>
      <c r="E303" s="32">
        <v>9536.49</v>
      </c>
      <c r="F303" s="43"/>
      <c r="G303" s="22"/>
    </row>
    <row r="304" ht="15.75" hidden="1" customHeight="1">
      <c r="A304" s="25">
        <v>45760.0</v>
      </c>
      <c r="B304" s="28" t="s">
        <v>3692</v>
      </c>
      <c r="C304" s="28" t="s">
        <v>7</v>
      </c>
      <c r="D304" s="28">
        <v>1.2274312E7</v>
      </c>
      <c r="E304" s="32">
        <v>60043.87</v>
      </c>
      <c r="F304" s="43"/>
      <c r="G304" s="22"/>
      <c r="I304" s="371"/>
      <c r="J304" s="373"/>
      <c r="K304" s="374"/>
      <c r="L304" s="371"/>
      <c r="M304" s="375"/>
      <c r="N304" s="374"/>
    </row>
    <row r="305" ht="15.75" hidden="1" customHeight="1">
      <c r="A305" s="25">
        <v>45760.0</v>
      </c>
      <c r="B305" s="28" t="s">
        <v>3692</v>
      </c>
      <c r="C305" s="28" t="s">
        <v>7</v>
      </c>
      <c r="D305" s="28">
        <v>1.2274313E7</v>
      </c>
      <c r="E305" s="32">
        <v>6147.12</v>
      </c>
      <c r="F305" s="43"/>
      <c r="G305" s="22"/>
      <c r="I305" s="371"/>
      <c r="J305" s="373"/>
      <c r="K305" s="374"/>
      <c r="L305" s="371"/>
      <c r="M305" s="375"/>
      <c r="N305" s="374"/>
    </row>
    <row r="306" ht="15.75" hidden="1" customHeight="1">
      <c r="A306" s="25">
        <v>45760.0</v>
      </c>
      <c r="B306" s="28" t="s">
        <v>3692</v>
      </c>
      <c r="C306" s="28" t="s">
        <v>7</v>
      </c>
      <c r="D306" s="28">
        <v>1.2274314E7</v>
      </c>
      <c r="E306" s="32">
        <v>2777.14</v>
      </c>
      <c r="F306" s="43"/>
      <c r="G306" s="22"/>
      <c r="I306" s="371"/>
      <c r="J306" s="373"/>
      <c r="K306" s="374"/>
      <c r="L306" s="371"/>
      <c r="M306" s="375"/>
      <c r="N306" s="374"/>
    </row>
    <row r="307" ht="15.75" hidden="1" customHeight="1">
      <c r="A307" s="25">
        <v>45760.0</v>
      </c>
      <c r="B307" s="28" t="s">
        <v>3692</v>
      </c>
      <c r="C307" s="28" t="s">
        <v>7</v>
      </c>
      <c r="D307" s="28">
        <v>1.2274315E7</v>
      </c>
      <c r="E307" s="32">
        <v>7787.12</v>
      </c>
      <c r="F307" s="43"/>
      <c r="G307" s="22"/>
      <c r="I307" s="371"/>
      <c r="J307" s="373"/>
      <c r="K307" s="374"/>
      <c r="L307" s="371"/>
      <c r="M307" s="375"/>
      <c r="N307" s="374"/>
    </row>
    <row r="308" ht="15.75" hidden="1" customHeight="1">
      <c r="A308" s="25">
        <v>45762.0</v>
      </c>
      <c r="B308" s="28" t="s">
        <v>3692</v>
      </c>
      <c r="C308" s="28" t="s">
        <v>7</v>
      </c>
      <c r="D308" s="28">
        <v>1.2281738E7</v>
      </c>
      <c r="E308" s="29">
        <v>73263.52</v>
      </c>
      <c r="F308" s="43"/>
      <c r="G308" s="22"/>
      <c r="I308" s="371"/>
      <c r="J308" s="373"/>
      <c r="K308" s="374"/>
      <c r="L308" s="371"/>
      <c r="M308" s="375"/>
      <c r="N308" s="374"/>
    </row>
    <row r="309" ht="15.75" hidden="1" customHeight="1">
      <c r="A309" s="25">
        <v>45763.0</v>
      </c>
      <c r="B309" s="28" t="s">
        <v>3692</v>
      </c>
      <c r="C309" s="28" t="s">
        <v>7</v>
      </c>
      <c r="D309" s="28">
        <v>1.2284839E7</v>
      </c>
      <c r="E309" s="29">
        <v>18589.96</v>
      </c>
      <c r="F309" s="43"/>
      <c r="G309" s="22"/>
      <c r="I309" s="371"/>
      <c r="J309" s="373"/>
      <c r="K309" s="374"/>
      <c r="L309" s="371"/>
      <c r="M309" s="375"/>
      <c r="N309" s="374"/>
    </row>
    <row r="310" ht="15.75" hidden="1" customHeight="1">
      <c r="A310" s="25">
        <v>45763.0</v>
      </c>
      <c r="B310" s="28" t="s">
        <v>3692</v>
      </c>
      <c r="C310" s="28" t="s">
        <v>7</v>
      </c>
      <c r="D310" s="28">
        <v>1.2292544E7</v>
      </c>
      <c r="E310" s="29">
        <v>12771.8</v>
      </c>
      <c r="F310" s="33"/>
      <c r="G310" s="22"/>
    </row>
    <row r="311" ht="15.75" hidden="1" customHeight="1">
      <c r="A311" s="25">
        <v>45764.0</v>
      </c>
      <c r="B311" s="28" t="s">
        <v>3692</v>
      </c>
      <c r="C311" s="28" t="s">
        <v>7</v>
      </c>
      <c r="D311" s="28">
        <v>1.2292778E7</v>
      </c>
      <c r="E311" s="29">
        <v>11592.46</v>
      </c>
      <c r="F311" s="31" t="s">
        <v>3996</v>
      </c>
      <c r="G311" s="22"/>
    </row>
    <row r="312" ht="15.75" hidden="1" customHeight="1">
      <c r="A312" s="25">
        <v>45764.0</v>
      </c>
      <c r="B312" s="28" t="s">
        <v>3692</v>
      </c>
      <c r="C312" s="28" t="s">
        <v>7</v>
      </c>
      <c r="D312" s="28">
        <v>1.2292779E7</v>
      </c>
      <c r="E312" s="29">
        <v>72182.73</v>
      </c>
      <c r="F312" s="43"/>
      <c r="G312" s="22"/>
    </row>
    <row r="313" ht="15.75" hidden="1" customHeight="1">
      <c r="A313" s="25">
        <v>45766.0</v>
      </c>
      <c r="B313" s="28" t="s">
        <v>3692</v>
      </c>
      <c r="C313" s="28" t="s">
        <v>7</v>
      </c>
      <c r="D313" s="28">
        <v>1.2297064E7</v>
      </c>
      <c r="E313" s="29">
        <v>25753.01</v>
      </c>
      <c r="F313" s="43"/>
      <c r="G313" s="22"/>
    </row>
    <row r="314" ht="15.75" hidden="1" customHeight="1">
      <c r="A314" s="25">
        <v>45766.0</v>
      </c>
      <c r="B314" s="28" t="s">
        <v>3692</v>
      </c>
      <c r="C314" s="28" t="s">
        <v>7</v>
      </c>
      <c r="D314" s="28">
        <v>1.2297065E7</v>
      </c>
      <c r="E314" s="29">
        <v>60437.25</v>
      </c>
      <c r="F314" s="43"/>
      <c r="G314" s="22"/>
    </row>
    <row r="315" ht="15.75" hidden="1" customHeight="1">
      <c r="A315" s="25">
        <v>45768.0</v>
      </c>
      <c r="B315" s="28" t="s">
        <v>3692</v>
      </c>
      <c r="C315" s="28" t="s">
        <v>7</v>
      </c>
      <c r="D315" s="28">
        <v>1.2302072E7</v>
      </c>
      <c r="E315" s="29">
        <v>9210.44</v>
      </c>
      <c r="F315" s="43"/>
      <c r="G315" s="22"/>
    </row>
    <row r="316" ht="15.75" hidden="1" customHeight="1">
      <c r="A316" s="25">
        <v>45769.0</v>
      </c>
      <c r="B316" s="28" t="s">
        <v>3692</v>
      </c>
      <c r="C316" s="28" t="s">
        <v>7</v>
      </c>
      <c r="D316" s="28">
        <v>1.2304989E7</v>
      </c>
      <c r="E316" s="29">
        <v>133244.88</v>
      </c>
      <c r="F316" s="43"/>
      <c r="G316" s="22"/>
    </row>
    <row r="317" ht="15.75" hidden="1" customHeight="1">
      <c r="A317" s="25">
        <v>45770.0</v>
      </c>
      <c r="B317" s="28" t="s">
        <v>3692</v>
      </c>
      <c r="C317" s="28" t="s">
        <v>7</v>
      </c>
      <c r="D317" s="28">
        <v>1.2315795E7</v>
      </c>
      <c r="E317" s="29">
        <v>11836.78</v>
      </c>
      <c r="F317" s="43"/>
      <c r="G317" s="22"/>
    </row>
    <row r="318" ht="15.75" hidden="1" customHeight="1">
      <c r="A318" s="25">
        <v>45770.0</v>
      </c>
      <c r="B318" s="28" t="s">
        <v>3692</v>
      </c>
      <c r="C318" s="28" t="s">
        <v>7</v>
      </c>
      <c r="D318" s="28">
        <v>1.2315794E7</v>
      </c>
      <c r="E318" s="29">
        <v>13060.13</v>
      </c>
      <c r="F318" s="33"/>
      <c r="G318" s="22"/>
    </row>
    <row r="319" ht="15.75" hidden="1" customHeight="1">
      <c r="A319" s="25">
        <v>45772.0</v>
      </c>
      <c r="B319" s="28" t="s">
        <v>3692</v>
      </c>
      <c r="C319" s="28" t="s">
        <v>7</v>
      </c>
      <c r="D319" s="28">
        <v>1.2321846E7</v>
      </c>
      <c r="E319" s="29">
        <v>12259.77</v>
      </c>
      <c r="F319" s="31" t="s">
        <v>4002</v>
      </c>
      <c r="G319" s="22"/>
    </row>
    <row r="320" ht="15.75" hidden="1" customHeight="1">
      <c r="A320" s="25">
        <v>45772.0</v>
      </c>
      <c r="B320" s="28" t="s">
        <v>3692</v>
      </c>
      <c r="C320" s="28" t="s">
        <v>7</v>
      </c>
      <c r="D320" s="28">
        <v>1.2321905E7</v>
      </c>
      <c r="E320" s="29">
        <v>12172.67</v>
      </c>
      <c r="F320" s="43"/>
      <c r="G320" s="22"/>
    </row>
    <row r="321" ht="15.75" hidden="1" customHeight="1">
      <c r="A321" s="25">
        <v>45772.0</v>
      </c>
      <c r="B321" s="28" t="s">
        <v>3692</v>
      </c>
      <c r="C321" s="28" t="s">
        <v>7</v>
      </c>
      <c r="D321" s="28">
        <v>1.2326484E7</v>
      </c>
      <c r="E321" s="29">
        <v>25180.9</v>
      </c>
      <c r="F321" s="43"/>
      <c r="G321" s="22"/>
    </row>
    <row r="322" ht="15.75" hidden="1" customHeight="1">
      <c r="A322" s="71">
        <v>45773.0</v>
      </c>
      <c r="B322" s="72" t="s">
        <v>3692</v>
      </c>
      <c r="C322" s="72" t="s">
        <v>7</v>
      </c>
      <c r="D322" s="72">
        <v>1.2327617E7</v>
      </c>
      <c r="E322" s="376">
        <v>17920.75</v>
      </c>
      <c r="F322" s="43"/>
      <c r="G322" s="22"/>
    </row>
    <row r="323" ht="15.75" hidden="1" customHeight="1">
      <c r="A323" s="25">
        <v>45773.0</v>
      </c>
      <c r="B323" s="28" t="s">
        <v>3692</v>
      </c>
      <c r="C323" s="28" t="s">
        <v>7</v>
      </c>
      <c r="D323" s="28">
        <v>1.2329991E7</v>
      </c>
      <c r="E323" s="29">
        <v>32133.62</v>
      </c>
      <c r="F323" s="43"/>
      <c r="G323" s="22"/>
    </row>
    <row r="324" ht="15.75" hidden="1" customHeight="1">
      <c r="A324" s="25">
        <v>45775.0</v>
      </c>
      <c r="B324" s="28" t="s">
        <v>3692</v>
      </c>
      <c r="C324" s="28" t="s">
        <v>7</v>
      </c>
      <c r="D324" s="28">
        <v>1.2333578E7</v>
      </c>
      <c r="E324" s="29">
        <v>30880.22</v>
      </c>
      <c r="F324" s="43"/>
      <c r="G324" s="22"/>
    </row>
    <row r="325" ht="15.75" hidden="1" customHeight="1">
      <c r="A325" s="25">
        <v>45776.0</v>
      </c>
      <c r="B325" s="28" t="s">
        <v>3692</v>
      </c>
      <c r="C325" s="28" t="s">
        <v>7</v>
      </c>
      <c r="D325" s="28">
        <v>1.2339935E7</v>
      </c>
      <c r="E325" s="29">
        <v>55312.27</v>
      </c>
      <c r="F325" s="43"/>
      <c r="G325" s="22"/>
    </row>
    <row r="326" ht="15.75" hidden="1" customHeight="1">
      <c r="A326" s="25">
        <v>45776.0</v>
      </c>
      <c r="B326" s="28" t="s">
        <v>3692</v>
      </c>
      <c r="C326" s="28" t="s">
        <v>7</v>
      </c>
      <c r="D326" s="28">
        <v>1.2339936E7</v>
      </c>
      <c r="E326" s="29">
        <v>25417.36</v>
      </c>
      <c r="F326" s="43"/>
      <c r="G326" s="22"/>
    </row>
    <row r="327" ht="15.75" hidden="1" customHeight="1">
      <c r="A327" s="71">
        <v>45777.0</v>
      </c>
      <c r="B327" s="72" t="s">
        <v>3692</v>
      </c>
      <c r="C327" s="72" t="s">
        <v>7</v>
      </c>
      <c r="D327" s="72">
        <v>1.2344061E7</v>
      </c>
      <c r="E327" s="376">
        <v>39761.17</v>
      </c>
      <c r="F327" s="43"/>
      <c r="G327" s="22"/>
    </row>
    <row r="328" ht="15.75" hidden="1" customHeight="1">
      <c r="A328" s="25">
        <v>45777.0</v>
      </c>
      <c r="B328" s="28" t="s">
        <v>3692</v>
      </c>
      <c r="C328" s="28" t="s">
        <v>7</v>
      </c>
      <c r="D328" s="28">
        <v>1.2346325E7</v>
      </c>
      <c r="E328" s="29">
        <v>38478.18</v>
      </c>
      <c r="F328" s="43"/>
      <c r="G328" s="22"/>
    </row>
    <row r="329" ht="15.75" hidden="1" customHeight="1">
      <c r="A329" s="25">
        <v>45777.0</v>
      </c>
      <c r="B329" s="28" t="s">
        <v>3692</v>
      </c>
      <c r="C329" s="28" t="s">
        <v>7</v>
      </c>
      <c r="D329" s="28">
        <v>1.2346417E7</v>
      </c>
      <c r="E329" s="29">
        <v>81211.12</v>
      </c>
      <c r="F329" s="43"/>
      <c r="G329" s="22"/>
    </row>
    <row r="330" ht="15.75" hidden="1" customHeight="1">
      <c r="A330" s="25">
        <v>45777.0</v>
      </c>
      <c r="B330" s="28" t="s">
        <v>3692</v>
      </c>
      <c r="C330" s="28" t="s">
        <v>7</v>
      </c>
      <c r="D330" s="28">
        <v>1.2347699E7</v>
      </c>
      <c r="E330" s="29">
        <v>31344.24</v>
      </c>
      <c r="F330" s="43"/>
      <c r="G330" s="22"/>
    </row>
    <row r="331" ht="15.75" hidden="1" customHeight="1">
      <c r="A331" s="25">
        <v>45777.0</v>
      </c>
      <c r="B331" s="28" t="s">
        <v>3692</v>
      </c>
      <c r="C331" s="28" t="s">
        <v>7</v>
      </c>
      <c r="D331" s="28">
        <v>1.23477E7</v>
      </c>
      <c r="E331" s="29">
        <v>18158.74</v>
      </c>
      <c r="F331" s="33"/>
      <c r="G331" s="22"/>
    </row>
    <row r="332" ht="15.75" hidden="1" customHeight="1">
      <c r="A332" s="25">
        <v>45779.0</v>
      </c>
      <c r="B332" s="28" t="s">
        <v>3692</v>
      </c>
      <c r="C332" s="28" t="s">
        <v>7</v>
      </c>
      <c r="D332" s="28">
        <v>1.235255E7</v>
      </c>
      <c r="E332" s="29">
        <v>12172.67</v>
      </c>
      <c r="F332" s="31" t="s">
        <v>4010</v>
      </c>
      <c r="G332" s="22"/>
    </row>
    <row r="333" ht="15.75" hidden="1" customHeight="1">
      <c r="A333" s="25">
        <v>45780.0</v>
      </c>
      <c r="B333" s="28" t="s">
        <v>3692</v>
      </c>
      <c r="C333" s="28" t="s">
        <v>7</v>
      </c>
      <c r="D333" s="28">
        <v>1.2356689E7</v>
      </c>
      <c r="E333" s="29">
        <v>113191.91</v>
      </c>
      <c r="F333" s="43"/>
      <c r="G333" s="22"/>
    </row>
    <row r="334" ht="15.75" hidden="1" customHeight="1">
      <c r="A334" s="25">
        <v>45780.0</v>
      </c>
      <c r="B334" s="28" t="s">
        <v>3692</v>
      </c>
      <c r="C334" s="28" t="s">
        <v>7</v>
      </c>
      <c r="D334" s="28">
        <v>1.2356694E7</v>
      </c>
      <c r="E334" s="29">
        <v>8196.22</v>
      </c>
      <c r="F334" s="43"/>
      <c r="G334" s="22"/>
    </row>
    <row r="335" ht="15.75" hidden="1" customHeight="1">
      <c r="A335" s="25">
        <v>45780.0</v>
      </c>
      <c r="B335" s="28" t="s">
        <v>3692</v>
      </c>
      <c r="C335" s="28" t="s">
        <v>7</v>
      </c>
      <c r="D335" s="28">
        <v>1.2356703E7</v>
      </c>
      <c r="E335" s="29">
        <v>14797.17</v>
      </c>
      <c r="F335" s="43"/>
      <c r="G335" s="22"/>
    </row>
    <row r="336" ht="15.75" hidden="1" customHeight="1">
      <c r="A336" s="25">
        <v>45782.0</v>
      </c>
      <c r="B336" s="28" t="s">
        <v>3692</v>
      </c>
      <c r="C336" s="28" t="s">
        <v>7</v>
      </c>
      <c r="D336" s="28">
        <v>1.2360554E7</v>
      </c>
      <c r="E336" s="29">
        <v>194816.97</v>
      </c>
      <c r="F336" s="43"/>
      <c r="G336" s="22"/>
    </row>
    <row r="337" ht="15.75" hidden="1" customHeight="1">
      <c r="A337" s="25">
        <v>45782.0</v>
      </c>
      <c r="B337" s="28" t="s">
        <v>3692</v>
      </c>
      <c r="C337" s="28" t="s">
        <v>7</v>
      </c>
      <c r="D337" s="28">
        <v>1.236079E7</v>
      </c>
      <c r="E337" s="29">
        <v>277482.86</v>
      </c>
      <c r="F337" s="43"/>
      <c r="G337" s="22"/>
    </row>
    <row r="338" ht="15.75" hidden="1" customHeight="1">
      <c r="A338" s="25">
        <v>45782.0</v>
      </c>
      <c r="B338" s="28" t="s">
        <v>3692</v>
      </c>
      <c r="C338" s="28" t="s">
        <v>7</v>
      </c>
      <c r="D338" s="28">
        <v>1.2360552E7</v>
      </c>
      <c r="E338" s="29">
        <v>17614.99</v>
      </c>
      <c r="F338" s="43"/>
      <c r="G338" s="22"/>
    </row>
    <row r="339" ht="15.75" hidden="1" customHeight="1">
      <c r="A339" s="25">
        <v>45782.0</v>
      </c>
      <c r="B339" s="28" t="s">
        <v>3692</v>
      </c>
      <c r="C339" s="28" t="s">
        <v>7</v>
      </c>
      <c r="D339" s="28">
        <v>1.2360551E7</v>
      </c>
      <c r="E339" s="29">
        <v>134903.8</v>
      </c>
      <c r="F339" s="43"/>
      <c r="G339" s="22"/>
    </row>
    <row r="340" ht="15.75" hidden="1" customHeight="1">
      <c r="A340" s="25">
        <v>45782.0</v>
      </c>
      <c r="B340" s="28" t="s">
        <v>3692</v>
      </c>
      <c r="C340" s="28" t="s">
        <v>7</v>
      </c>
      <c r="D340" s="28">
        <v>1.2360553E7</v>
      </c>
      <c r="E340" s="29">
        <v>27073.59</v>
      </c>
      <c r="F340" s="43"/>
      <c r="G340" s="22"/>
    </row>
    <row r="341" ht="15.75" hidden="1" customHeight="1">
      <c r="A341" s="377">
        <v>45783.0</v>
      </c>
      <c r="B341" s="28" t="s">
        <v>3692</v>
      </c>
      <c r="C341" s="28" t="s">
        <v>7</v>
      </c>
      <c r="D341" s="28">
        <v>1.2368811E7</v>
      </c>
      <c r="E341" s="32">
        <v>115359.84</v>
      </c>
      <c r="F341" s="43"/>
      <c r="G341" s="22"/>
      <c r="I341" s="371"/>
      <c r="J341" s="373"/>
      <c r="K341" s="374"/>
      <c r="L341" s="371"/>
      <c r="M341" s="375"/>
      <c r="N341" s="374"/>
    </row>
    <row r="342" ht="15.75" hidden="1" customHeight="1">
      <c r="A342" s="377">
        <v>45783.0</v>
      </c>
      <c r="B342" s="28" t="s">
        <v>3692</v>
      </c>
      <c r="C342" s="28" t="s">
        <v>7</v>
      </c>
      <c r="D342" s="28">
        <v>1.2368812E7</v>
      </c>
      <c r="E342" s="32">
        <v>23695.18</v>
      </c>
      <c r="F342" s="43"/>
      <c r="G342" s="10" t="s">
        <v>4019</v>
      </c>
      <c r="I342" s="371"/>
      <c r="J342" s="373"/>
      <c r="K342" s="374"/>
      <c r="L342" s="371"/>
      <c r="M342" s="375"/>
      <c r="N342" s="374"/>
    </row>
    <row r="343" ht="15.75" hidden="1" customHeight="1">
      <c r="A343" s="377">
        <v>45783.0</v>
      </c>
      <c r="B343" s="28" t="s">
        <v>3692</v>
      </c>
      <c r="C343" s="28" t="s">
        <v>7</v>
      </c>
      <c r="D343" s="28">
        <v>1.2368813E7</v>
      </c>
      <c r="E343" s="32">
        <v>11085.36</v>
      </c>
      <c r="F343" s="43"/>
      <c r="G343" s="22"/>
      <c r="I343" s="371"/>
      <c r="J343" s="373"/>
      <c r="K343" s="374"/>
      <c r="L343" s="371"/>
      <c r="M343" s="375"/>
      <c r="N343" s="374"/>
    </row>
    <row r="344" ht="15.75" hidden="1" customHeight="1">
      <c r="A344" s="377">
        <v>45783.0</v>
      </c>
      <c r="B344" s="28" t="s">
        <v>3692</v>
      </c>
      <c r="C344" s="28" t="s">
        <v>7</v>
      </c>
      <c r="D344" s="28">
        <v>1.2371088E7</v>
      </c>
      <c r="E344" s="32">
        <v>7511.92</v>
      </c>
      <c r="F344" s="33"/>
      <c r="G344" s="22"/>
      <c r="I344" s="371"/>
      <c r="J344" s="373"/>
      <c r="K344" s="374"/>
      <c r="L344" s="371"/>
      <c r="M344" s="375"/>
      <c r="N344" s="374"/>
    </row>
    <row r="345" ht="15.75" hidden="1" customHeight="1">
      <c r="A345" s="25">
        <v>45785.0</v>
      </c>
      <c r="B345" s="28" t="s">
        <v>3692</v>
      </c>
      <c r="C345" s="28" t="s">
        <v>7</v>
      </c>
      <c r="D345" s="28">
        <v>1.2377483E7</v>
      </c>
      <c r="E345" s="29">
        <v>43704.96</v>
      </c>
      <c r="F345" s="31" t="s">
        <v>4023</v>
      </c>
      <c r="G345" s="22"/>
    </row>
    <row r="346" ht="15.75" hidden="1" customHeight="1">
      <c r="A346" s="25">
        <v>45786.0</v>
      </c>
      <c r="B346" s="28" t="s">
        <v>3692</v>
      </c>
      <c r="C346" s="28" t="s">
        <v>7</v>
      </c>
      <c r="D346" s="28">
        <v>1.2382717E7</v>
      </c>
      <c r="E346" s="29">
        <v>34597.66</v>
      </c>
      <c r="F346" s="43"/>
      <c r="G346" s="22"/>
    </row>
    <row r="347" ht="15.75" hidden="1" customHeight="1">
      <c r="A347" s="25">
        <v>45787.0</v>
      </c>
      <c r="B347" s="28" t="s">
        <v>3692</v>
      </c>
      <c r="C347" s="28" t="s">
        <v>7</v>
      </c>
      <c r="D347" s="28">
        <v>1.238895E7</v>
      </c>
      <c r="E347" s="29">
        <v>110902.0</v>
      </c>
      <c r="F347" s="43"/>
      <c r="G347" s="22"/>
    </row>
    <row r="348" ht="15.75" hidden="1" customHeight="1">
      <c r="A348" s="25">
        <v>45787.0</v>
      </c>
      <c r="B348" s="28" t="s">
        <v>3692</v>
      </c>
      <c r="C348" s="28" t="s">
        <v>7</v>
      </c>
      <c r="D348" s="28">
        <v>1.2388951E7</v>
      </c>
      <c r="E348" s="29">
        <v>3703.91</v>
      </c>
      <c r="F348" s="43"/>
      <c r="G348" s="22"/>
    </row>
    <row r="349" ht="15.75" hidden="1" customHeight="1">
      <c r="A349" s="25">
        <v>45787.0</v>
      </c>
      <c r="B349" s="28" t="s">
        <v>3692</v>
      </c>
      <c r="C349" s="28" t="s">
        <v>7</v>
      </c>
      <c r="D349" s="28">
        <v>1.2389711E7</v>
      </c>
      <c r="E349" s="29">
        <v>80629.27</v>
      </c>
      <c r="F349" s="43"/>
      <c r="G349" s="22"/>
    </row>
    <row r="350" ht="15.75" hidden="1" customHeight="1">
      <c r="A350" s="25">
        <v>45789.0</v>
      </c>
      <c r="B350" s="28" t="s">
        <v>3692</v>
      </c>
      <c r="C350" s="28" t="s">
        <v>7</v>
      </c>
      <c r="D350" s="28">
        <v>1.2393635E7</v>
      </c>
      <c r="E350" s="29">
        <v>57679.92</v>
      </c>
      <c r="F350" s="43"/>
      <c r="G350" s="22"/>
    </row>
    <row r="351" ht="15.75" hidden="1" customHeight="1">
      <c r="A351" s="25">
        <v>45790.0</v>
      </c>
      <c r="B351" s="28" t="s">
        <v>3692</v>
      </c>
      <c r="C351" s="28" t="s">
        <v>7</v>
      </c>
      <c r="D351" s="28">
        <v>1.2396054E7</v>
      </c>
      <c r="E351" s="29">
        <v>49238.12</v>
      </c>
      <c r="F351" s="33"/>
      <c r="G351" s="22"/>
    </row>
    <row r="352" ht="15.75" hidden="1" customHeight="1">
      <c r="A352" s="25">
        <v>45792.0</v>
      </c>
      <c r="B352" s="28" t="s">
        <v>3692</v>
      </c>
      <c r="C352" s="28" t="s">
        <v>7</v>
      </c>
      <c r="D352" s="28">
        <v>1.2412123E7</v>
      </c>
      <c r="E352" s="29">
        <v>10775.45</v>
      </c>
      <c r="F352" s="31" t="s">
        <v>4028</v>
      </c>
      <c r="G352" s="22"/>
    </row>
    <row r="353" ht="15.75" hidden="1" customHeight="1">
      <c r="A353" s="25">
        <v>45792.0</v>
      </c>
      <c r="B353" s="28" t="s">
        <v>3692</v>
      </c>
      <c r="C353" s="28" t="s">
        <v>7</v>
      </c>
      <c r="D353" s="28">
        <v>1.2412124E7</v>
      </c>
      <c r="E353" s="29">
        <v>5976.91</v>
      </c>
      <c r="F353" s="43"/>
      <c r="G353" s="22"/>
    </row>
    <row r="354" ht="15.75" hidden="1" customHeight="1">
      <c r="A354" s="25">
        <v>45793.0</v>
      </c>
      <c r="B354" s="28" t="s">
        <v>3692</v>
      </c>
      <c r="C354" s="28" t="s">
        <v>7</v>
      </c>
      <c r="D354" s="28">
        <v>1.2413663E7</v>
      </c>
      <c r="E354" s="29">
        <v>7125.46</v>
      </c>
      <c r="F354" s="43"/>
      <c r="G354" s="22"/>
    </row>
    <row r="355" ht="15.75" hidden="1" customHeight="1">
      <c r="A355" s="25">
        <v>45794.0</v>
      </c>
      <c r="B355" s="28" t="s">
        <v>3692</v>
      </c>
      <c r="C355" s="28" t="s">
        <v>7</v>
      </c>
      <c r="D355" s="28">
        <v>1.2419872E7</v>
      </c>
      <c r="E355" s="32">
        <v>19751.28</v>
      </c>
      <c r="F355" s="43"/>
      <c r="G355" s="22"/>
    </row>
    <row r="356" ht="15.75" hidden="1" customHeight="1">
      <c r="A356" s="25">
        <v>45794.0</v>
      </c>
      <c r="B356" s="28" t="s">
        <v>3692</v>
      </c>
      <c r="C356" s="28" t="s">
        <v>7</v>
      </c>
      <c r="D356" s="28">
        <v>1.2419873E7</v>
      </c>
      <c r="E356" s="32">
        <v>22244.33</v>
      </c>
      <c r="F356" s="43"/>
      <c r="G356" s="22"/>
    </row>
    <row r="357" ht="15.75" hidden="1" customHeight="1">
      <c r="A357" s="25">
        <v>45794.0</v>
      </c>
      <c r="B357" s="28" t="s">
        <v>3692</v>
      </c>
      <c r="C357" s="28" t="s">
        <v>7</v>
      </c>
      <c r="D357" s="28">
        <v>1.2419878E7</v>
      </c>
      <c r="E357" s="32">
        <v>7121.7</v>
      </c>
      <c r="F357" s="43"/>
      <c r="G357" s="22"/>
      <c r="I357" s="371"/>
      <c r="J357" s="373"/>
      <c r="K357" s="374"/>
      <c r="L357" s="371"/>
      <c r="M357" s="375"/>
      <c r="N357" s="374"/>
    </row>
    <row r="358" ht="15.75" hidden="1" customHeight="1">
      <c r="A358" s="25">
        <v>45794.0</v>
      </c>
      <c r="B358" s="28" t="s">
        <v>3692</v>
      </c>
      <c r="C358" s="28" t="s">
        <v>679</v>
      </c>
      <c r="D358" s="28">
        <v>642626.0</v>
      </c>
      <c r="E358" s="32">
        <v>-23695.18</v>
      </c>
      <c r="F358" s="43"/>
      <c r="G358" s="10" t="s">
        <v>4039</v>
      </c>
      <c r="I358" s="371"/>
      <c r="J358" s="373"/>
      <c r="K358" s="374"/>
      <c r="L358" s="371"/>
      <c r="M358" s="375"/>
      <c r="N358" s="374"/>
    </row>
    <row r="359" ht="15.75" hidden="1" customHeight="1">
      <c r="A359" s="25">
        <v>45794.0</v>
      </c>
      <c r="B359" s="28" t="s">
        <v>3692</v>
      </c>
      <c r="C359" s="28" t="s">
        <v>7</v>
      </c>
      <c r="D359" s="28">
        <v>1.2421662E7</v>
      </c>
      <c r="E359" s="29">
        <v>21076.44</v>
      </c>
      <c r="F359" s="43"/>
      <c r="G359" s="22"/>
      <c r="I359" s="371"/>
      <c r="J359" s="373"/>
      <c r="K359" s="374"/>
      <c r="L359" s="371"/>
      <c r="M359" s="375"/>
      <c r="N359" s="374"/>
    </row>
    <row r="360" ht="15.75" hidden="1" customHeight="1">
      <c r="A360" s="25">
        <v>45794.0</v>
      </c>
      <c r="B360" s="28" t="s">
        <v>3692</v>
      </c>
      <c r="C360" s="28" t="s">
        <v>7</v>
      </c>
      <c r="D360" s="28">
        <v>1.2420271E7</v>
      </c>
      <c r="E360" s="29">
        <v>91336.07</v>
      </c>
      <c r="F360" s="43"/>
      <c r="G360" s="22"/>
    </row>
    <row r="361" ht="15.75" hidden="1" customHeight="1">
      <c r="A361" s="25">
        <v>45796.0</v>
      </c>
      <c r="B361" s="28" t="s">
        <v>3692</v>
      </c>
      <c r="C361" s="28" t="s">
        <v>7</v>
      </c>
      <c r="D361" s="28">
        <v>1.2422913E7</v>
      </c>
      <c r="E361" s="29">
        <v>37257.98</v>
      </c>
      <c r="F361" s="43"/>
      <c r="G361" s="22"/>
    </row>
    <row r="362" ht="15.75" hidden="1" customHeight="1">
      <c r="A362" s="25">
        <v>45797.0</v>
      </c>
      <c r="B362" s="28" t="s">
        <v>3692</v>
      </c>
      <c r="C362" s="28" t="s">
        <v>7</v>
      </c>
      <c r="D362" s="28">
        <v>1.2428169E7</v>
      </c>
      <c r="E362" s="29">
        <v>22618.78</v>
      </c>
      <c r="F362" s="43"/>
      <c r="G362" s="22"/>
    </row>
    <row r="363" ht="15.75" hidden="1" customHeight="1">
      <c r="A363" s="25">
        <v>45798.0</v>
      </c>
      <c r="B363" s="28" t="s">
        <v>3692</v>
      </c>
      <c r="C363" s="28" t="s">
        <v>7</v>
      </c>
      <c r="D363" s="28">
        <v>1.2431922E7</v>
      </c>
      <c r="E363" s="29">
        <v>25601.76</v>
      </c>
      <c r="F363" s="43"/>
      <c r="G363" s="22"/>
    </row>
    <row r="364" ht="15.75" hidden="1" customHeight="1">
      <c r="A364" s="25">
        <v>45799.0</v>
      </c>
      <c r="B364" s="28" t="s">
        <v>3692</v>
      </c>
      <c r="C364" s="28" t="s">
        <v>7</v>
      </c>
      <c r="D364" s="28">
        <v>1.2437458E7</v>
      </c>
      <c r="E364" s="29">
        <v>21076.44</v>
      </c>
      <c r="F364" s="33"/>
      <c r="G364" s="22"/>
    </row>
    <row r="365" ht="15.75" hidden="1" customHeight="1">
      <c r="A365" s="25">
        <v>45799.0</v>
      </c>
      <c r="B365" s="28" t="s">
        <v>3692</v>
      </c>
      <c r="C365" s="28" t="s">
        <v>7</v>
      </c>
      <c r="D365" s="28">
        <v>1.2442507E7</v>
      </c>
      <c r="E365" s="29">
        <v>39100.25</v>
      </c>
      <c r="F365" s="31" t="s">
        <v>4052</v>
      </c>
      <c r="G365" s="22"/>
    </row>
    <row r="366" ht="15.75" hidden="1" customHeight="1">
      <c r="A366" s="25">
        <v>45799.0</v>
      </c>
      <c r="B366" s="28" t="s">
        <v>3692</v>
      </c>
      <c r="C366" s="28" t="s">
        <v>7</v>
      </c>
      <c r="D366" s="28">
        <v>1.244263E7</v>
      </c>
      <c r="E366" s="29">
        <v>33199.66</v>
      </c>
      <c r="F366" s="43"/>
      <c r="G366" s="22"/>
    </row>
    <row r="367" ht="15.75" hidden="1" customHeight="1">
      <c r="A367" s="25">
        <v>45801.0</v>
      </c>
      <c r="B367" s="28" t="s">
        <v>3692</v>
      </c>
      <c r="C367" s="28" t="s">
        <v>7</v>
      </c>
      <c r="D367" s="28">
        <v>1.2451987E7</v>
      </c>
      <c r="E367" s="29">
        <v>31760.08</v>
      </c>
      <c r="F367" s="43"/>
      <c r="G367" s="22"/>
    </row>
    <row r="368" ht="15.75" hidden="1" customHeight="1">
      <c r="A368" s="25">
        <v>45801.0</v>
      </c>
      <c r="B368" s="28" t="s">
        <v>3692</v>
      </c>
      <c r="C368" s="28" t="s">
        <v>7</v>
      </c>
      <c r="D368" s="28">
        <v>1.2451988E7</v>
      </c>
      <c r="E368" s="29">
        <v>21161.41</v>
      </c>
      <c r="F368" s="43"/>
      <c r="G368" s="22"/>
    </row>
    <row r="369" ht="15.75" hidden="1" customHeight="1">
      <c r="A369" s="25">
        <v>45803.0</v>
      </c>
      <c r="B369" s="28" t="s">
        <v>3692</v>
      </c>
      <c r="C369" s="28" t="s">
        <v>7</v>
      </c>
      <c r="D369" s="28">
        <v>1.2455235E7</v>
      </c>
      <c r="E369" s="29">
        <v>56714.73</v>
      </c>
      <c r="F369" s="43"/>
      <c r="G369" s="22"/>
    </row>
    <row r="370" ht="15.75" hidden="1" customHeight="1">
      <c r="A370" s="25">
        <v>45803.0</v>
      </c>
      <c r="B370" s="28" t="s">
        <v>3692</v>
      </c>
      <c r="C370" s="28" t="s">
        <v>7</v>
      </c>
      <c r="D370" s="28">
        <v>1.2455377E7</v>
      </c>
      <c r="E370" s="29">
        <v>48781.46</v>
      </c>
      <c r="F370" s="43"/>
      <c r="G370" s="22"/>
    </row>
    <row r="371" ht="15.75" hidden="1" customHeight="1">
      <c r="A371" s="25">
        <v>45804.0</v>
      </c>
      <c r="B371" s="28" t="s">
        <v>3692</v>
      </c>
      <c r="C371" s="28" t="s">
        <v>7</v>
      </c>
      <c r="D371" s="28">
        <v>1.2460868E7</v>
      </c>
      <c r="E371" s="29">
        <v>8927.57</v>
      </c>
      <c r="F371" s="33"/>
      <c r="G371" s="22"/>
    </row>
    <row r="372" ht="15.75" hidden="1" customHeight="1">
      <c r="A372" s="25">
        <v>45807.0</v>
      </c>
      <c r="B372" s="28" t="s">
        <v>3692</v>
      </c>
      <c r="C372" s="28" t="s">
        <v>7</v>
      </c>
      <c r="D372" s="28">
        <v>1.247491E7</v>
      </c>
      <c r="E372" s="29">
        <v>78573.54</v>
      </c>
      <c r="F372" s="31" t="s">
        <v>4059</v>
      </c>
      <c r="G372" s="22"/>
    </row>
    <row r="373" ht="15.75" hidden="1" customHeight="1">
      <c r="A373" s="25">
        <v>45807.0</v>
      </c>
      <c r="B373" s="28" t="s">
        <v>3692</v>
      </c>
      <c r="C373" s="28" t="s">
        <v>7</v>
      </c>
      <c r="D373" s="28">
        <v>1.2474765E7</v>
      </c>
      <c r="E373" s="29">
        <v>16872.1</v>
      </c>
      <c r="F373" s="43"/>
      <c r="G373" s="22"/>
    </row>
    <row r="374" ht="15.75" hidden="1" customHeight="1">
      <c r="A374" s="25">
        <v>45808.0</v>
      </c>
      <c r="B374" s="28" t="s">
        <v>3692</v>
      </c>
      <c r="C374" s="28" t="s">
        <v>7</v>
      </c>
      <c r="D374" s="28">
        <v>1.248285E7</v>
      </c>
      <c r="E374" s="29">
        <v>15069.99</v>
      </c>
      <c r="F374" s="43"/>
      <c r="G374" s="22"/>
    </row>
    <row r="375" ht="15.75" hidden="1" customHeight="1">
      <c r="A375" s="25">
        <v>45808.0</v>
      </c>
      <c r="B375" s="28" t="s">
        <v>3692</v>
      </c>
      <c r="C375" s="28" t="s">
        <v>7</v>
      </c>
      <c r="D375" s="28">
        <v>1.2482974E7</v>
      </c>
      <c r="E375" s="29">
        <v>41226.55</v>
      </c>
      <c r="F375" s="43"/>
      <c r="G375" s="22"/>
    </row>
    <row r="376" ht="15.75" hidden="1" customHeight="1">
      <c r="A376" s="25">
        <v>45808.0</v>
      </c>
      <c r="B376" s="28" t="s">
        <v>3692</v>
      </c>
      <c r="C376" s="28" t="s">
        <v>7</v>
      </c>
      <c r="D376" s="28">
        <v>1.2482849E7</v>
      </c>
      <c r="E376" s="29">
        <v>90551.49</v>
      </c>
      <c r="F376" s="43"/>
      <c r="G376" s="22"/>
    </row>
    <row r="377" ht="15.75" hidden="1" customHeight="1">
      <c r="A377" s="25">
        <v>45809.0</v>
      </c>
      <c r="B377" s="28" t="s">
        <v>3692</v>
      </c>
      <c r="C377" s="28" t="s">
        <v>7</v>
      </c>
      <c r="D377" s="28">
        <v>1.2486732E7</v>
      </c>
      <c r="E377" s="29">
        <v>11823.17</v>
      </c>
      <c r="F377" s="43"/>
      <c r="G377" s="22"/>
    </row>
    <row r="378" ht="15.75" hidden="1" customHeight="1">
      <c r="A378" s="25">
        <v>45809.0</v>
      </c>
      <c r="B378" s="28" t="s">
        <v>3692</v>
      </c>
      <c r="C378" s="28" t="s">
        <v>7</v>
      </c>
      <c r="D378" s="28">
        <v>1.2486733E7</v>
      </c>
      <c r="E378" s="29">
        <v>5313.19</v>
      </c>
      <c r="F378" s="43"/>
      <c r="G378" s="22"/>
    </row>
    <row r="379" ht="15.75" hidden="1" customHeight="1">
      <c r="A379" s="25">
        <v>45810.0</v>
      </c>
      <c r="B379" s="28" t="s">
        <v>3692</v>
      </c>
      <c r="C379" s="28" t="s">
        <v>7</v>
      </c>
      <c r="D379" s="28">
        <v>1.2486939E7</v>
      </c>
      <c r="E379" s="29">
        <v>22360.76</v>
      </c>
      <c r="F379" s="43"/>
      <c r="G379" s="22"/>
    </row>
    <row r="380" ht="15.75" hidden="1" customHeight="1">
      <c r="A380" s="25">
        <v>45812.0</v>
      </c>
      <c r="B380" s="28" t="s">
        <v>3692</v>
      </c>
      <c r="C380" s="28" t="s">
        <v>7</v>
      </c>
      <c r="D380" s="28">
        <v>1.2494581E7</v>
      </c>
      <c r="E380" s="29">
        <v>56990.3</v>
      </c>
      <c r="F380" s="43"/>
      <c r="G380" s="22"/>
    </row>
    <row r="381" ht="15.75" hidden="1" customHeight="1">
      <c r="A381" s="25">
        <v>45812.0</v>
      </c>
      <c r="B381" s="28" t="s">
        <v>3692</v>
      </c>
      <c r="C381" s="28" t="s">
        <v>7</v>
      </c>
      <c r="D381" s="28">
        <v>1.2494582E7</v>
      </c>
      <c r="E381" s="29">
        <v>207365.66</v>
      </c>
      <c r="F381" s="43"/>
      <c r="G381" s="22"/>
    </row>
    <row r="382" ht="15.75" hidden="1" customHeight="1">
      <c r="A382" s="25">
        <v>45812.0</v>
      </c>
      <c r="B382" s="28" t="s">
        <v>3692</v>
      </c>
      <c r="C382" s="28" t="s">
        <v>7</v>
      </c>
      <c r="D382" s="28">
        <v>1.249702E7</v>
      </c>
      <c r="E382" s="29">
        <v>9071.35</v>
      </c>
      <c r="F382" s="43"/>
      <c r="G382" s="22"/>
    </row>
    <row r="383" ht="15.75" hidden="1" customHeight="1">
      <c r="A383" s="25">
        <v>45812.0</v>
      </c>
      <c r="B383" s="28" t="s">
        <v>3692</v>
      </c>
      <c r="C383" s="28" t="s">
        <v>7</v>
      </c>
      <c r="D383" s="28">
        <v>1.2497021E7</v>
      </c>
      <c r="E383" s="29">
        <v>29082.26</v>
      </c>
      <c r="F383" s="43"/>
      <c r="G383" s="22"/>
    </row>
    <row r="384" ht="15.75" hidden="1" customHeight="1">
      <c r="A384" s="25">
        <v>45812.0</v>
      </c>
      <c r="B384" s="28" t="s">
        <v>3692</v>
      </c>
      <c r="C384" s="28" t="s">
        <v>7</v>
      </c>
      <c r="D384" s="28">
        <v>1.2498147E7</v>
      </c>
      <c r="E384" s="29">
        <v>106389.47</v>
      </c>
      <c r="F384" s="33"/>
      <c r="G384" s="22"/>
    </row>
    <row r="385" ht="15.75" hidden="1" customHeight="1">
      <c r="A385" s="25">
        <v>45814.0</v>
      </c>
      <c r="B385" s="28" t="s">
        <v>3692</v>
      </c>
      <c r="C385" s="28" t="s">
        <v>7</v>
      </c>
      <c r="D385" s="28">
        <v>1.2508502E7</v>
      </c>
      <c r="E385" s="29">
        <v>53911.46</v>
      </c>
      <c r="F385" s="31" t="s">
        <v>4078</v>
      </c>
      <c r="G385" s="22"/>
    </row>
    <row r="386" ht="15.75" hidden="1" customHeight="1">
      <c r="A386" s="25">
        <v>45814.0</v>
      </c>
      <c r="B386" s="28" t="s">
        <v>3692</v>
      </c>
      <c r="C386" s="28" t="s">
        <v>7</v>
      </c>
      <c r="D386" s="28">
        <v>1.2509867E7</v>
      </c>
      <c r="E386" s="29">
        <v>113613.12</v>
      </c>
      <c r="F386" s="43"/>
      <c r="G386" s="22"/>
    </row>
    <row r="387" ht="15.75" hidden="1" customHeight="1">
      <c r="A387" s="25">
        <v>45819.0</v>
      </c>
      <c r="B387" s="28" t="s">
        <v>3692</v>
      </c>
      <c r="C387" s="28" t="s">
        <v>7</v>
      </c>
      <c r="D387" s="28">
        <v>1.2531122E7</v>
      </c>
      <c r="E387" s="29">
        <v>56785.65</v>
      </c>
      <c r="F387" s="43"/>
      <c r="G387" s="22"/>
    </row>
    <row r="388" ht="15.75" hidden="1" customHeight="1">
      <c r="A388" s="25">
        <v>45819.0</v>
      </c>
      <c r="B388" s="28" t="s">
        <v>3692</v>
      </c>
      <c r="C388" s="28" t="s">
        <v>7</v>
      </c>
      <c r="D388" s="28">
        <v>1.2531121E7</v>
      </c>
      <c r="E388" s="29">
        <v>11847.55</v>
      </c>
      <c r="F388" s="43"/>
      <c r="G388" s="22"/>
    </row>
    <row r="389" ht="15.75" hidden="1" customHeight="1">
      <c r="A389" s="25">
        <v>45819.0</v>
      </c>
      <c r="B389" s="28" t="s">
        <v>3692</v>
      </c>
      <c r="C389" s="28" t="s">
        <v>7</v>
      </c>
      <c r="D389" s="28">
        <v>1.253112E7</v>
      </c>
      <c r="E389" s="29">
        <v>82271.01</v>
      </c>
      <c r="F389" s="43"/>
      <c r="G389" s="22"/>
    </row>
    <row r="390" ht="15.75" hidden="1" customHeight="1">
      <c r="A390" s="25">
        <v>45819.0</v>
      </c>
      <c r="B390" s="28" t="s">
        <v>3692</v>
      </c>
      <c r="C390" s="28" t="s">
        <v>7</v>
      </c>
      <c r="D390" s="28">
        <v>1.2531119E7</v>
      </c>
      <c r="E390" s="29">
        <v>28657.65</v>
      </c>
      <c r="F390" s="43"/>
      <c r="G390" s="22"/>
    </row>
    <row r="391" ht="15.75" hidden="1" customHeight="1">
      <c r="A391" s="25">
        <v>45819.0</v>
      </c>
      <c r="B391" s="28" t="s">
        <v>3692</v>
      </c>
      <c r="C391" s="28" t="s">
        <v>7</v>
      </c>
      <c r="D391" s="28">
        <v>1.2531118E7</v>
      </c>
      <c r="E391" s="29">
        <v>59294.96</v>
      </c>
      <c r="F391" s="33"/>
      <c r="G391" s="22"/>
    </row>
    <row r="392" ht="15.75" hidden="1" customHeight="1">
      <c r="A392" s="25">
        <v>45821.0</v>
      </c>
      <c r="B392" s="28" t="s">
        <v>3692</v>
      </c>
      <c r="C392" s="28" t="s">
        <v>7</v>
      </c>
      <c r="D392" s="28">
        <v>1.25433E7</v>
      </c>
      <c r="E392" s="29">
        <v>12116.74</v>
      </c>
      <c r="F392" s="31" t="s">
        <v>4096</v>
      </c>
      <c r="G392" s="22"/>
    </row>
    <row r="393" ht="15.75" hidden="1" customHeight="1">
      <c r="A393" s="25">
        <v>45822.0</v>
      </c>
      <c r="B393" s="28" t="s">
        <v>3692</v>
      </c>
      <c r="C393" s="28" t="s">
        <v>7</v>
      </c>
      <c r="D393" s="28">
        <v>1.2546978E7</v>
      </c>
      <c r="E393" s="29">
        <v>49297.03</v>
      </c>
      <c r="F393" s="43"/>
      <c r="G393" s="22"/>
    </row>
    <row r="394" ht="15.75" hidden="1" customHeight="1">
      <c r="A394" s="25">
        <v>45822.0</v>
      </c>
      <c r="B394" s="28" t="s">
        <v>3692</v>
      </c>
      <c r="C394" s="28" t="s">
        <v>7</v>
      </c>
      <c r="D394" s="28">
        <v>1.2549223E7</v>
      </c>
      <c r="E394" s="29">
        <v>14194.4</v>
      </c>
      <c r="F394" s="43"/>
      <c r="G394" s="22"/>
    </row>
    <row r="395" ht="15.75" hidden="1" customHeight="1">
      <c r="A395" s="25">
        <v>45822.0</v>
      </c>
      <c r="B395" s="28" t="s">
        <v>3692</v>
      </c>
      <c r="C395" s="28" t="s">
        <v>7</v>
      </c>
      <c r="D395" s="28">
        <v>1.2549224E7</v>
      </c>
      <c r="E395" s="29">
        <v>31742.1</v>
      </c>
      <c r="F395" s="43"/>
      <c r="G395" s="22"/>
    </row>
    <row r="396" ht="15.75" hidden="1" customHeight="1">
      <c r="A396" s="25">
        <v>45822.0</v>
      </c>
      <c r="B396" s="28" t="s">
        <v>3692</v>
      </c>
      <c r="C396" s="28" t="s">
        <v>7</v>
      </c>
      <c r="D396" s="28">
        <v>1.2549246E7</v>
      </c>
      <c r="E396" s="29">
        <v>21273.89</v>
      </c>
      <c r="F396" s="43"/>
      <c r="G396" s="22"/>
    </row>
    <row r="397" ht="15.75" hidden="1" customHeight="1">
      <c r="A397" s="25">
        <v>45825.0</v>
      </c>
      <c r="B397" s="28" t="s">
        <v>3692</v>
      </c>
      <c r="C397" s="28" t="s">
        <v>7</v>
      </c>
      <c r="D397" s="28">
        <v>1.2554829E7</v>
      </c>
      <c r="E397" s="29">
        <v>124853.3</v>
      </c>
      <c r="F397" s="33"/>
      <c r="G397" s="22"/>
    </row>
    <row r="398" ht="15.75" hidden="1" customHeight="1">
      <c r="A398" s="25">
        <v>45829.0</v>
      </c>
      <c r="B398" s="28" t="s">
        <v>3692</v>
      </c>
      <c r="C398" s="28" t="s">
        <v>7</v>
      </c>
      <c r="D398" s="28">
        <v>1.2575217E7</v>
      </c>
      <c r="E398" s="29">
        <v>26710.87</v>
      </c>
      <c r="F398" s="31" t="s">
        <v>4104</v>
      </c>
      <c r="G398" s="22"/>
    </row>
    <row r="399" ht="15.75" hidden="1" customHeight="1">
      <c r="A399" s="25">
        <v>45831.0</v>
      </c>
      <c r="B399" s="28" t="s">
        <v>3692</v>
      </c>
      <c r="C399" s="28" t="s">
        <v>7</v>
      </c>
      <c r="D399" s="28">
        <v>1.2579894E7</v>
      </c>
      <c r="E399" s="29">
        <v>17807.29</v>
      </c>
      <c r="F399" s="43"/>
      <c r="G399" s="22"/>
    </row>
    <row r="400" ht="15.75" hidden="1" customHeight="1">
      <c r="A400" s="25">
        <v>45831.0</v>
      </c>
      <c r="B400" s="28" t="s">
        <v>3692</v>
      </c>
      <c r="C400" s="28" t="s">
        <v>7</v>
      </c>
      <c r="D400" s="28">
        <v>1.2579895E7</v>
      </c>
      <c r="E400" s="29">
        <v>21676.91</v>
      </c>
      <c r="F400" s="43"/>
      <c r="G400" s="22"/>
    </row>
    <row r="401" ht="15.75" hidden="1" customHeight="1">
      <c r="A401" s="25">
        <v>45832.0</v>
      </c>
      <c r="B401" s="28" t="s">
        <v>3692</v>
      </c>
      <c r="C401" s="28" t="s">
        <v>7</v>
      </c>
      <c r="D401" s="28">
        <v>1.2585714E7</v>
      </c>
      <c r="E401" s="29">
        <v>9599.31</v>
      </c>
      <c r="F401" s="43"/>
      <c r="G401" s="22"/>
    </row>
    <row r="402" ht="15.75" hidden="1" customHeight="1">
      <c r="A402" s="25">
        <v>45832.0</v>
      </c>
      <c r="B402" s="28" t="s">
        <v>3692</v>
      </c>
      <c r="C402" s="28" t="s">
        <v>7</v>
      </c>
      <c r="D402" s="28">
        <v>1.2585848E7</v>
      </c>
      <c r="E402" s="29">
        <v>29377.6</v>
      </c>
      <c r="F402" s="43"/>
      <c r="G402" s="22"/>
    </row>
    <row r="403" ht="15.75" hidden="1" customHeight="1">
      <c r="A403" s="25">
        <v>45832.0</v>
      </c>
      <c r="B403" s="28" t="s">
        <v>3692</v>
      </c>
      <c r="C403" s="28" t="s">
        <v>7</v>
      </c>
      <c r="D403" s="28">
        <v>1.2591796E7</v>
      </c>
      <c r="E403" s="29">
        <v>118244.83</v>
      </c>
      <c r="F403" s="43"/>
      <c r="G403" s="10"/>
    </row>
    <row r="404" ht="15.75" hidden="1" customHeight="1">
      <c r="A404" s="25">
        <v>45833.0</v>
      </c>
      <c r="B404" s="28" t="s">
        <v>3692</v>
      </c>
      <c r="C404" s="28" t="s">
        <v>7</v>
      </c>
      <c r="D404" s="28">
        <v>1.2597954E7</v>
      </c>
      <c r="E404" s="29">
        <v>36574.56</v>
      </c>
      <c r="F404" s="43"/>
      <c r="G404" s="22"/>
    </row>
    <row r="405" ht="15.75" hidden="1" customHeight="1">
      <c r="A405" s="25">
        <v>45833.0</v>
      </c>
      <c r="B405" s="28" t="s">
        <v>3692</v>
      </c>
      <c r="C405" s="28" t="s">
        <v>7</v>
      </c>
      <c r="D405" s="28">
        <v>1.259777E7</v>
      </c>
      <c r="E405" s="29">
        <v>61615.33</v>
      </c>
      <c r="F405" s="33"/>
      <c r="G405" s="22"/>
    </row>
    <row r="406" ht="15.75" hidden="1" customHeight="1">
      <c r="A406" s="25">
        <v>45834.0</v>
      </c>
      <c r="B406" s="28" t="s">
        <v>3692</v>
      </c>
      <c r="C406" s="28" t="s">
        <v>7</v>
      </c>
      <c r="D406" s="28">
        <v>1.2600496E7</v>
      </c>
      <c r="E406" s="29">
        <v>49956.09</v>
      </c>
      <c r="F406" s="31" t="s">
        <v>4112</v>
      </c>
      <c r="G406" s="22"/>
    </row>
    <row r="407" ht="15.75" hidden="1" customHeight="1">
      <c r="A407" s="25">
        <v>45834.0</v>
      </c>
      <c r="B407" s="28" t="s">
        <v>3692</v>
      </c>
      <c r="C407" s="28" t="s">
        <v>7</v>
      </c>
      <c r="D407" s="28">
        <v>1.2598918E7</v>
      </c>
      <c r="E407" s="29">
        <v>37821.6</v>
      </c>
      <c r="F407" s="43"/>
      <c r="G407" s="22"/>
    </row>
    <row r="408" ht="15.75" hidden="1" customHeight="1">
      <c r="A408" s="25">
        <v>45834.0</v>
      </c>
      <c r="B408" s="28" t="s">
        <v>3692</v>
      </c>
      <c r="C408" s="28" t="s">
        <v>7</v>
      </c>
      <c r="D408" s="28">
        <v>1.2604104E7</v>
      </c>
      <c r="E408" s="29">
        <v>31389.75</v>
      </c>
      <c r="F408" s="43"/>
      <c r="G408" s="22"/>
    </row>
    <row r="409" ht="15.75" hidden="1" customHeight="1">
      <c r="A409" s="25">
        <v>45834.0</v>
      </c>
      <c r="B409" s="28" t="s">
        <v>3692</v>
      </c>
      <c r="C409" s="28" t="s">
        <v>7</v>
      </c>
      <c r="D409" s="28">
        <v>1.2601505E7</v>
      </c>
      <c r="E409" s="29">
        <v>9491.14</v>
      </c>
      <c r="F409" s="43"/>
      <c r="G409" s="22"/>
    </row>
    <row r="410" ht="15.75" hidden="1" customHeight="1">
      <c r="A410" s="25">
        <v>45834.0</v>
      </c>
      <c r="B410" s="28" t="s">
        <v>3692</v>
      </c>
      <c r="C410" s="28" t="s">
        <v>7</v>
      </c>
      <c r="D410" s="28">
        <v>1.2601504E7</v>
      </c>
      <c r="E410" s="29">
        <v>35776.96</v>
      </c>
      <c r="F410" s="43"/>
      <c r="G410" s="22"/>
      <c r="H410" s="46" t="s">
        <v>4117</v>
      </c>
    </row>
    <row r="411" ht="15.75" hidden="1" customHeight="1">
      <c r="A411" s="25">
        <v>45834.0</v>
      </c>
      <c r="B411" s="28" t="s">
        <v>3692</v>
      </c>
      <c r="C411" s="28" t="s">
        <v>7</v>
      </c>
      <c r="D411" s="28">
        <v>1.2601235E7</v>
      </c>
      <c r="E411" s="29">
        <v>18982.27</v>
      </c>
      <c r="F411" s="43"/>
      <c r="G411" s="22"/>
    </row>
    <row r="412" ht="15.75" hidden="1" customHeight="1">
      <c r="A412" s="25">
        <v>45834.0</v>
      </c>
      <c r="B412" s="28" t="s">
        <v>3692</v>
      </c>
      <c r="C412" s="28" t="s">
        <v>7</v>
      </c>
      <c r="D412" s="28">
        <v>1.2601234E7</v>
      </c>
      <c r="E412" s="29">
        <v>31941.09</v>
      </c>
      <c r="F412" s="43"/>
      <c r="G412" s="22"/>
    </row>
    <row r="413" ht="15.75" hidden="1" customHeight="1">
      <c r="A413" s="25">
        <v>45834.0</v>
      </c>
      <c r="B413" s="28" t="s">
        <v>3692</v>
      </c>
      <c r="C413" s="28" t="s">
        <v>7</v>
      </c>
      <c r="D413" s="28">
        <v>1.2601233E7</v>
      </c>
      <c r="E413" s="29">
        <v>31775.65</v>
      </c>
      <c r="F413" s="43"/>
      <c r="G413" s="22"/>
    </row>
    <row r="414" ht="15.75" hidden="1" customHeight="1">
      <c r="A414" s="25">
        <v>45837.0</v>
      </c>
      <c r="B414" s="28" t="s">
        <v>3692</v>
      </c>
      <c r="C414" s="28" t="s">
        <v>7</v>
      </c>
      <c r="D414" s="28">
        <v>1.2614699E7</v>
      </c>
      <c r="E414" s="29">
        <v>7809.19</v>
      </c>
      <c r="F414" s="43"/>
      <c r="G414" s="22"/>
    </row>
    <row r="415" ht="15.75" hidden="1" customHeight="1">
      <c r="A415" s="25">
        <v>45837.0</v>
      </c>
      <c r="B415" s="28" t="s">
        <v>3692</v>
      </c>
      <c r="C415" s="28" t="s">
        <v>7</v>
      </c>
      <c r="D415" s="28">
        <v>1.26147E7</v>
      </c>
      <c r="E415" s="29">
        <v>12003.72</v>
      </c>
      <c r="F415" s="33"/>
      <c r="G415" s="22"/>
    </row>
    <row r="416" ht="15.75" hidden="1" customHeight="1">
      <c r="A416" s="130">
        <v>45842.0</v>
      </c>
      <c r="B416" s="76" t="s">
        <v>3692</v>
      </c>
      <c r="C416" s="76" t="s">
        <v>7</v>
      </c>
      <c r="D416" s="76">
        <v>1.2637404E7</v>
      </c>
      <c r="E416" s="384">
        <v>73105.57</v>
      </c>
      <c r="F416" s="141" t="s">
        <v>4136</v>
      </c>
      <c r="G416" s="22"/>
    </row>
    <row r="417" ht="15.75" hidden="1" customHeight="1">
      <c r="A417" s="130">
        <v>45842.0</v>
      </c>
      <c r="B417" s="76" t="s">
        <v>3692</v>
      </c>
      <c r="C417" s="76" t="s">
        <v>7</v>
      </c>
      <c r="D417" s="76">
        <v>1.2637405E7</v>
      </c>
      <c r="E417" s="384">
        <v>18135.92</v>
      </c>
      <c r="F417" s="43"/>
      <c r="G417" s="22"/>
    </row>
    <row r="418" ht="15.75" hidden="1" customHeight="1">
      <c r="A418" s="130">
        <v>45843.0</v>
      </c>
      <c r="B418" s="76" t="s">
        <v>3692</v>
      </c>
      <c r="C418" s="76" t="s">
        <v>7</v>
      </c>
      <c r="D418" s="76">
        <v>1.2640629E7</v>
      </c>
      <c r="E418" s="384">
        <v>12897.05</v>
      </c>
      <c r="F418" s="43"/>
      <c r="G418" s="22"/>
      <c r="H418" s="46" t="s">
        <v>4117</v>
      </c>
    </row>
    <row r="419" ht="15.75" hidden="1" customHeight="1">
      <c r="A419" s="130">
        <v>45843.0</v>
      </c>
      <c r="B419" s="76" t="s">
        <v>3692</v>
      </c>
      <c r="C419" s="76" t="s">
        <v>7</v>
      </c>
      <c r="D419" s="76">
        <v>1.264063E7</v>
      </c>
      <c r="E419" s="384">
        <v>15414.16</v>
      </c>
      <c r="F419" s="43"/>
      <c r="G419" s="22"/>
      <c r="H419" s="46" t="s">
        <v>4143</v>
      </c>
    </row>
    <row r="420" ht="15.75" hidden="1" customHeight="1">
      <c r="A420" s="130">
        <v>45843.0</v>
      </c>
      <c r="B420" s="76" t="s">
        <v>3692</v>
      </c>
      <c r="C420" s="76" t="s">
        <v>7</v>
      </c>
      <c r="D420" s="76">
        <v>1.2640631E7</v>
      </c>
      <c r="E420" s="384">
        <v>10152.88</v>
      </c>
      <c r="F420" s="43"/>
      <c r="G420" s="22"/>
    </row>
    <row r="421" ht="15.75" hidden="1" customHeight="1">
      <c r="A421" s="130">
        <v>45846.0</v>
      </c>
      <c r="B421" s="76" t="s">
        <v>3692</v>
      </c>
      <c r="C421" s="76" t="s">
        <v>7</v>
      </c>
      <c r="D421" s="76">
        <v>1.265095E7</v>
      </c>
      <c r="E421" s="384">
        <v>90942.93</v>
      </c>
      <c r="F421" s="43"/>
      <c r="G421" s="22"/>
    </row>
    <row r="422" ht="15.75" hidden="1" customHeight="1">
      <c r="A422" s="130">
        <v>45846.0</v>
      </c>
      <c r="B422" s="76" t="s">
        <v>3692</v>
      </c>
      <c r="C422" s="76" t="s">
        <v>7</v>
      </c>
      <c r="D422" s="76">
        <v>1.2653773E7</v>
      </c>
      <c r="E422" s="384">
        <v>9882.92</v>
      </c>
      <c r="F422" s="33"/>
      <c r="G422" s="22"/>
    </row>
    <row r="423" ht="15.75" hidden="1" customHeight="1">
      <c r="A423" s="25">
        <v>45848.0</v>
      </c>
      <c r="B423" s="28" t="s">
        <v>3692</v>
      </c>
      <c r="C423" s="28" t="s">
        <v>7</v>
      </c>
      <c r="D423" s="28">
        <v>1.2660829E7</v>
      </c>
      <c r="E423" s="29">
        <v>5313.19</v>
      </c>
      <c r="F423" s="31" t="s">
        <v>4150</v>
      </c>
      <c r="G423" s="22"/>
    </row>
    <row r="424" ht="15.75" hidden="1" customHeight="1">
      <c r="A424" s="25">
        <v>45848.0</v>
      </c>
      <c r="B424" s="28" t="s">
        <v>3692</v>
      </c>
      <c r="C424" s="28" t="s">
        <v>7</v>
      </c>
      <c r="D424" s="28">
        <v>1.266083E7</v>
      </c>
      <c r="E424" s="29">
        <v>8346.25</v>
      </c>
      <c r="F424" s="43"/>
      <c r="G424" s="22"/>
      <c r="H424" s="46" t="s">
        <v>4153</v>
      </c>
    </row>
    <row r="425" ht="15.75" hidden="1" customHeight="1">
      <c r="A425" s="25">
        <v>45849.0</v>
      </c>
      <c r="B425" s="28" t="s">
        <v>3692</v>
      </c>
      <c r="C425" s="28" t="s">
        <v>7</v>
      </c>
      <c r="D425" s="28">
        <v>1.266742E7</v>
      </c>
      <c r="E425" s="29">
        <v>29575.76</v>
      </c>
      <c r="F425" s="43"/>
      <c r="G425" s="22"/>
    </row>
    <row r="426" ht="15.75" hidden="1" customHeight="1">
      <c r="A426" s="25">
        <v>45849.0</v>
      </c>
      <c r="B426" s="28" t="s">
        <v>3692</v>
      </c>
      <c r="C426" s="28" t="s">
        <v>7</v>
      </c>
      <c r="D426" s="28">
        <v>1.2667419E7</v>
      </c>
      <c r="E426" s="29">
        <v>28611.7</v>
      </c>
      <c r="F426" s="33"/>
      <c r="G426" s="22"/>
    </row>
    <row r="427" ht="15.75" hidden="1" customHeight="1">
      <c r="A427" s="25">
        <v>45858.0</v>
      </c>
      <c r="B427" s="28" t="s">
        <v>3692</v>
      </c>
      <c r="C427" s="28" t="s">
        <v>7</v>
      </c>
      <c r="D427" s="28">
        <v>1.2711762E7</v>
      </c>
      <c r="E427" s="29">
        <v>24826.46</v>
      </c>
      <c r="F427" s="31" t="s">
        <v>4158</v>
      </c>
      <c r="G427" s="22"/>
    </row>
    <row r="428" ht="15.75" hidden="1" customHeight="1">
      <c r="A428" s="25">
        <v>45858.0</v>
      </c>
      <c r="B428" s="28" t="s">
        <v>3692</v>
      </c>
      <c r="C428" s="28" t="s">
        <v>7</v>
      </c>
      <c r="D428" s="28">
        <v>1.2711763E7</v>
      </c>
      <c r="E428" s="29">
        <v>28056.51</v>
      </c>
      <c r="F428" s="43"/>
      <c r="G428" s="22"/>
    </row>
    <row r="429" ht="15.75" hidden="1" customHeight="1">
      <c r="A429" s="25">
        <v>45861.0</v>
      </c>
      <c r="B429" s="28" t="s">
        <v>3692</v>
      </c>
      <c r="C429" s="28" t="s">
        <v>7</v>
      </c>
      <c r="D429" s="28">
        <v>1.2726162E7</v>
      </c>
      <c r="E429" s="29">
        <v>6142.54</v>
      </c>
      <c r="F429" s="43"/>
      <c r="G429" s="22"/>
    </row>
    <row r="430" ht="15.75" hidden="1" customHeight="1">
      <c r="A430" s="25">
        <v>45861.0</v>
      </c>
      <c r="B430" s="28" t="s">
        <v>3692</v>
      </c>
      <c r="C430" s="28" t="s">
        <v>7</v>
      </c>
      <c r="D430" s="28">
        <v>1.272616E7</v>
      </c>
      <c r="E430" s="29">
        <v>93558.31</v>
      </c>
      <c r="F430" s="43"/>
      <c r="G430" s="22"/>
    </row>
    <row r="431" ht="15.75" hidden="1" customHeight="1">
      <c r="A431" s="25">
        <v>45861.0</v>
      </c>
      <c r="B431" s="28" t="s">
        <v>3692</v>
      </c>
      <c r="C431" s="28" t="s">
        <v>7</v>
      </c>
      <c r="D431" s="28">
        <v>1.2726161E7</v>
      </c>
      <c r="E431" s="29">
        <v>52329.82</v>
      </c>
      <c r="F431" s="33"/>
      <c r="G431" s="22"/>
    </row>
    <row r="432" ht="15.75" hidden="1" customHeight="1">
      <c r="A432" s="25">
        <v>45862.0</v>
      </c>
      <c r="B432" s="28" t="s">
        <v>3692</v>
      </c>
      <c r="C432" s="28" t="s">
        <v>7</v>
      </c>
      <c r="D432" s="28">
        <v>1.2734318E7</v>
      </c>
      <c r="E432" s="29">
        <v>83324.03</v>
      </c>
      <c r="F432" s="31" t="s">
        <v>4169</v>
      </c>
      <c r="G432" s="22"/>
    </row>
    <row r="433" ht="15.75" hidden="1" customHeight="1">
      <c r="A433" s="25">
        <v>45863.0</v>
      </c>
      <c r="B433" s="28" t="s">
        <v>3692</v>
      </c>
      <c r="C433" s="28" t="s">
        <v>7</v>
      </c>
      <c r="D433" s="28">
        <v>1.2734772E7</v>
      </c>
      <c r="E433" s="29">
        <v>11815.4</v>
      </c>
      <c r="F433" s="43"/>
      <c r="G433" s="22"/>
      <c r="H433" s="46" t="s">
        <v>4173</v>
      </c>
    </row>
    <row r="434" ht="15.75" hidden="1" customHeight="1">
      <c r="A434" s="25">
        <v>45864.0</v>
      </c>
      <c r="B434" s="28" t="s">
        <v>3692</v>
      </c>
      <c r="C434" s="28" t="s">
        <v>7</v>
      </c>
      <c r="D434" s="28">
        <v>1.2740083E7</v>
      </c>
      <c r="E434" s="386">
        <v>116148.88</v>
      </c>
      <c r="F434" s="43"/>
      <c r="G434" s="22"/>
    </row>
    <row r="435" ht="15.75" hidden="1" customHeight="1">
      <c r="A435" s="25">
        <v>45864.0</v>
      </c>
      <c r="B435" s="28" t="s">
        <v>3692</v>
      </c>
      <c r="C435" s="28" t="s">
        <v>7</v>
      </c>
      <c r="D435" s="28">
        <v>1.2740306E7</v>
      </c>
      <c r="E435" s="386">
        <v>4775.9</v>
      </c>
      <c r="F435" s="43"/>
      <c r="G435" s="22"/>
    </row>
    <row r="436" ht="15.75" hidden="1" customHeight="1">
      <c r="A436" s="25">
        <v>45865.0</v>
      </c>
      <c r="B436" s="28" t="s">
        <v>3692</v>
      </c>
      <c r="C436" s="28" t="s">
        <v>7</v>
      </c>
      <c r="D436" s="28">
        <v>1.2743345E7</v>
      </c>
      <c r="E436" s="386">
        <v>52721.33</v>
      </c>
      <c r="F436" s="43"/>
      <c r="G436" s="22"/>
    </row>
    <row r="437" ht="15.75" hidden="1" customHeight="1">
      <c r="A437" s="25">
        <v>45865.0</v>
      </c>
      <c r="B437" s="28" t="s">
        <v>3692</v>
      </c>
      <c r="C437" s="28" t="s">
        <v>7</v>
      </c>
      <c r="D437" s="28">
        <v>1.2743344E7</v>
      </c>
      <c r="E437" s="386">
        <v>12631.39</v>
      </c>
      <c r="F437" s="43"/>
      <c r="G437" s="22"/>
    </row>
    <row r="438" ht="15.75" hidden="1" customHeight="1">
      <c r="A438" s="25">
        <v>45867.0</v>
      </c>
      <c r="B438" s="28" t="s">
        <v>3692</v>
      </c>
      <c r="C438" s="28" t="s">
        <v>7</v>
      </c>
      <c r="D438" s="28">
        <v>1.2750688E7</v>
      </c>
      <c r="E438" s="386">
        <v>40792.7</v>
      </c>
      <c r="F438" s="33"/>
      <c r="G438" s="22"/>
    </row>
    <row r="439" ht="15.75" hidden="1" customHeight="1">
      <c r="A439" s="25">
        <v>45871.0</v>
      </c>
      <c r="B439" s="28" t="s">
        <v>3692</v>
      </c>
      <c r="C439" s="28" t="s">
        <v>7</v>
      </c>
      <c r="D439" s="28">
        <v>1.277104E7</v>
      </c>
      <c r="E439" s="386">
        <v>4775.9</v>
      </c>
      <c r="F439" s="31" t="s">
        <v>4181</v>
      </c>
      <c r="G439" s="22"/>
    </row>
    <row r="440" ht="15.75" hidden="1" customHeight="1">
      <c r="A440" s="25">
        <v>45872.0</v>
      </c>
      <c r="B440" s="28" t="s">
        <v>3692</v>
      </c>
      <c r="C440" s="28" t="s">
        <v>7</v>
      </c>
      <c r="D440" s="28">
        <v>1.2773947E7</v>
      </c>
      <c r="E440" s="386">
        <v>12331.32</v>
      </c>
      <c r="F440" s="43"/>
      <c r="G440" s="22"/>
    </row>
    <row r="441" ht="15.75" hidden="1" customHeight="1">
      <c r="A441" s="25">
        <v>45872.0</v>
      </c>
      <c r="B441" s="28" t="s">
        <v>3692</v>
      </c>
      <c r="C441" s="28" t="s">
        <v>7</v>
      </c>
      <c r="D441" s="28">
        <v>1.2773945E7</v>
      </c>
      <c r="E441" s="386">
        <v>28784.89</v>
      </c>
      <c r="F441" s="43"/>
      <c r="G441" s="22"/>
    </row>
    <row r="442" ht="15.75" hidden="1" customHeight="1">
      <c r="A442" s="25">
        <v>45872.0</v>
      </c>
      <c r="B442" s="28" t="s">
        <v>3692</v>
      </c>
      <c r="C442" s="28" t="s">
        <v>7</v>
      </c>
      <c r="D442" s="28">
        <v>1.2773946E7</v>
      </c>
      <c r="E442" s="386">
        <v>5483.25</v>
      </c>
      <c r="F442" s="43"/>
      <c r="G442" s="22"/>
      <c r="H442" s="46" t="s">
        <v>4187</v>
      </c>
    </row>
    <row r="443" ht="15.75" hidden="1" customHeight="1">
      <c r="A443" s="25">
        <v>45872.0</v>
      </c>
      <c r="B443" s="28" t="s">
        <v>3692</v>
      </c>
      <c r="C443" s="28" t="s">
        <v>7</v>
      </c>
      <c r="D443" s="28">
        <v>1.2773944E7</v>
      </c>
      <c r="E443" s="386">
        <v>197380.88</v>
      </c>
      <c r="F443" s="43"/>
      <c r="G443" s="22"/>
    </row>
    <row r="444" ht="15.75" hidden="1" customHeight="1">
      <c r="A444" s="25">
        <v>45872.0</v>
      </c>
      <c r="B444" s="28" t="s">
        <v>3692</v>
      </c>
      <c r="C444" s="28" t="s">
        <v>7</v>
      </c>
      <c r="D444" s="28">
        <v>1.2773943E7</v>
      </c>
      <c r="E444" s="386">
        <v>6315.69</v>
      </c>
      <c r="F444" s="43"/>
      <c r="G444" s="22"/>
    </row>
    <row r="445" ht="15.75" hidden="1" customHeight="1">
      <c r="A445" s="25">
        <v>45873.0</v>
      </c>
      <c r="B445" s="28" t="s">
        <v>3692</v>
      </c>
      <c r="C445" s="28" t="s">
        <v>7</v>
      </c>
      <c r="D445" s="28">
        <v>1.2777062E7</v>
      </c>
      <c r="E445" s="386">
        <v>6662.04</v>
      </c>
      <c r="F445" s="43"/>
      <c r="G445" s="22"/>
    </row>
    <row r="446" ht="15.75" hidden="1" customHeight="1">
      <c r="A446" s="25">
        <v>45873.0</v>
      </c>
      <c r="B446" s="28" t="s">
        <v>3692</v>
      </c>
      <c r="C446" s="28" t="s">
        <v>7</v>
      </c>
      <c r="D446" s="28">
        <v>1.2777061E7</v>
      </c>
      <c r="E446" s="386">
        <v>70541.12</v>
      </c>
      <c r="F446" s="43"/>
      <c r="G446" s="22"/>
    </row>
    <row r="447" ht="15.75" hidden="1" customHeight="1">
      <c r="A447" s="25">
        <v>45874.0</v>
      </c>
      <c r="B447" s="28" t="s">
        <v>3692</v>
      </c>
      <c r="C447" s="28" t="s">
        <v>7</v>
      </c>
      <c r="D447" s="28">
        <v>1.2780004E7</v>
      </c>
      <c r="E447" s="386">
        <v>21740.62</v>
      </c>
      <c r="F447" s="33"/>
      <c r="G447" s="22"/>
    </row>
    <row r="448" ht="15.75" hidden="1" customHeight="1">
      <c r="A448" s="25">
        <v>45877.0</v>
      </c>
      <c r="B448" s="28" t="s">
        <v>3692</v>
      </c>
      <c r="C448" s="28" t="s">
        <v>7</v>
      </c>
      <c r="D448" s="28">
        <v>1.2797071E7</v>
      </c>
      <c r="E448" s="386">
        <v>40491.14</v>
      </c>
      <c r="F448" s="31" t="s">
        <v>4196</v>
      </c>
      <c r="G448" s="22"/>
    </row>
    <row r="449" ht="15.75" hidden="1" customHeight="1">
      <c r="A449" s="25">
        <v>45877.0</v>
      </c>
      <c r="B449" s="28" t="s">
        <v>3692</v>
      </c>
      <c r="C449" s="28" t="s">
        <v>7</v>
      </c>
      <c r="D449" s="28">
        <v>1.279707E7</v>
      </c>
      <c r="E449" s="386">
        <v>9306.77</v>
      </c>
      <c r="F449" s="43"/>
      <c r="G449" s="22"/>
    </row>
    <row r="450" ht="15.75" hidden="1" customHeight="1">
      <c r="A450" s="25">
        <v>45877.0</v>
      </c>
      <c r="B450" s="28" t="s">
        <v>3692</v>
      </c>
      <c r="C450" s="28" t="s">
        <v>7</v>
      </c>
      <c r="D450" s="28">
        <v>1.2797069E7</v>
      </c>
      <c r="E450" s="386">
        <v>55743.19</v>
      </c>
      <c r="F450" s="43"/>
      <c r="G450" s="22"/>
      <c r="H450" s="175">
        <v>45882.0</v>
      </c>
      <c r="I450" s="46" t="s">
        <v>4201</v>
      </c>
    </row>
    <row r="451" ht="15.75" hidden="1" customHeight="1">
      <c r="A451" s="25">
        <v>45878.0</v>
      </c>
      <c r="B451" s="28" t="s">
        <v>3692</v>
      </c>
      <c r="C451" s="28" t="s">
        <v>7</v>
      </c>
      <c r="D451" s="28">
        <v>1.280489E7</v>
      </c>
      <c r="E451" s="386">
        <v>11939.74</v>
      </c>
      <c r="F451" s="43"/>
      <c r="G451" s="22"/>
    </row>
    <row r="452" ht="15.75" hidden="1" customHeight="1">
      <c r="A452" s="25">
        <v>45878.0</v>
      </c>
      <c r="B452" s="28" t="s">
        <v>3692</v>
      </c>
      <c r="C452" s="28" t="s">
        <v>7</v>
      </c>
      <c r="D452" s="28">
        <v>1.2803305E7</v>
      </c>
      <c r="E452" s="386">
        <v>9580.32</v>
      </c>
      <c r="F452" s="43"/>
      <c r="G452" s="22"/>
    </row>
    <row r="453" ht="15.75" hidden="1" customHeight="1">
      <c r="A453" s="25">
        <v>45879.0</v>
      </c>
      <c r="B453" s="28" t="s">
        <v>3692</v>
      </c>
      <c r="C453" s="28" t="s">
        <v>7</v>
      </c>
      <c r="D453" s="28">
        <v>1.2806902E7</v>
      </c>
      <c r="E453" s="386">
        <v>90929.07</v>
      </c>
      <c r="F453" s="43"/>
      <c r="G453" s="22"/>
    </row>
    <row r="454" ht="15.75" hidden="1" customHeight="1">
      <c r="A454" s="25">
        <v>45879.0</v>
      </c>
      <c r="B454" s="28" t="s">
        <v>3692</v>
      </c>
      <c r="C454" s="28" t="s">
        <v>7</v>
      </c>
      <c r="D454" s="28">
        <v>1.2806903E7</v>
      </c>
      <c r="E454" s="386">
        <v>9172.87</v>
      </c>
      <c r="F454" s="43"/>
      <c r="G454" s="22"/>
    </row>
    <row r="455" ht="15.75" hidden="1" customHeight="1">
      <c r="A455" s="25">
        <v>45879.0</v>
      </c>
      <c r="B455" s="28" t="s">
        <v>3692</v>
      </c>
      <c r="C455" s="28" t="s">
        <v>7</v>
      </c>
      <c r="D455" s="28">
        <v>1.2806904E7</v>
      </c>
      <c r="E455" s="386">
        <v>15260.01</v>
      </c>
      <c r="F455" s="43"/>
      <c r="G455" s="22"/>
    </row>
    <row r="456" ht="15.75" hidden="1" customHeight="1">
      <c r="A456" s="25">
        <v>45879.0</v>
      </c>
      <c r="B456" s="28" t="s">
        <v>3692</v>
      </c>
      <c r="C456" s="28" t="s">
        <v>7</v>
      </c>
      <c r="D456" s="28">
        <v>1.2806901E7</v>
      </c>
      <c r="E456" s="386">
        <v>67087.11</v>
      </c>
      <c r="F456" s="43"/>
      <c r="G456" s="22"/>
    </row>
    <row r="457" ht="15.75" hidden="1" customHeight="1">
      <c r="A457" s="25">
        <v>45880.0</v>
      </c>
      <c r="B457" s="28" t="s">
        <v>3692</v>
      </c>
      <c r="C457" s="28" t="s">
        <v>7</v>
      </c>
      <c r="D457" s="28">
        <v>1.280743E7</v>
      </c>
      <c r="E457" s="386">
        <v>14327.68</v>
      </c>
      <c r="F457" s="33"/>
      <c r="G457" s="22"/>
    </row>
    <row r="458" ht="15.75" customHeight="1">
      <c r="A458" s="25">
        <v>45883.0</v>
      </c>
      <c r="B458" s="28" t="s">
        <v>3692</v>
      </c>
      <c r="C458" s="28" t="s">
        <v>7</v>
      </c>
      <c r="D458" s="28">
        <v>1.2828549E7</v>
      </c>
      <c r="E458" s="386">
        <v>16346.36</v>
      </c>
      <c r="F458" s="31" t="s">
        <v>4215</v>
      </c>
      <c r="G458" s="22"/>
    </row>
    <row r="459" ht="15.75" hidden="1" customHeight="1">
      <c r="A459" s="25">
        <v>45883.0</v>
      </c>
      <c r="B459" s="28" t="s">
        <v>3692</v>
      </c>
      <c r="C459" s="28" t="s">
        <v>7</v>
      </c>
      <c r="D459" s="28">
        <v>1.2831417E7</v>
      </c>
      <c r="E459" s="386">
        <v>58244.38</v>
      </c>
      <c r="F459" s="43"/>
      <c r="G459" s="22"/>
    </row>
    <row r="460" ht="15.75" hidden="1" customHeight="1">
      <c r="A460" s="25">
        <v>45883.0</v>
      </c>
      <c r="B460" s="28" t="s">
        <v>3692</v>
      </c>
      <c r="C460" s="28" t="s">
        <v>7</v>
      </c>
      <c r="D460" s="28">
        <v>1.2828548E7</v>
      </c>
      <c r="E460" s="386">
        <v>8603.4</v>
      </c>
      <c r="F460" s="43"/>
      <c r="G460" s="22"/>
    </row>
    <row r="461" ht="15.75" hidden="1" customHeight="1">
      <c r="A461" s="25">
        <v>45884.0</v>
      </c>
      <c r="B461" s="28" t="s">
        <v>3692</v>
      </c>
      <c r="C461" s="28" t="s">
        <v>7</v>
      </c>
      <c r="D461" s="28">
        <v>1.28359E7</v>
      </c>
      <c r="E461" s="386">
        <v>6199.33</v>
      </c>
      <c r="F461" s="43"/>
      <c r="G461" s="22"/>
    </row>
    <row r="462" ht="15.75" hidden="1" customHeight="1">
      <c r="A462" s="25">
        <v>45884.0</v>
      </c>
      <c r="B462" s="28" t="s">
        <v>3692</v>
      </c>
      <c r="C462" s="28" t="s">
        <v>7</v>
      </c>
      <c r="D462" s="28">
        <v>1.283585E7</v>
      </c>
      <c r="E462" s="386">
        <v>3902.27</v>
      </c>
      <c r="F462" s="43"/>
      <c r="G462" s="22"/>
      <c r="H462" s="46" t="s">
        <v>4223</v>
      </c>
      <c r="I462" s="46" t="s">
        <v>4224</v>
      </c>
    </row>
    <row r="463" ht="15.75" hidden="1" customHeight="1">
      <c r="A463" s="25">
        <v>45884.0</v>
      </c>
      <c r="B463" s="28" t="s">
        <v>3692</v>
      </c>
      <c r="C463" s="28" t="s">
        <v>7</v>
      </c>
      <c r="D463" s="28">
        <v>1.2835899E7</v>
      </c>
      <c r="E463" s="386">
        <v>8459.87</v>
      </c>
      <c r="F463" s="43"/>
      <c r="G463" s="22"/>
    </row>
    <row r="464" ht="15.75" hidden="1" customHeight="1">
      <c r="A464" s="25">
        <v>45884.0</v>
      </c>
      <c r="B464" s="28" t="s">
        <v>3692</v>
      </c>
      <c r="C464" s="28" t="s">
        <v>7</v>
      </c>
      <c r="D464" s="28">
        <v>1.2835334E7</v>
      </c>
      <c r="E464" s="386">
        <v>14642.47</v>
      </c>
      <c r="F464" s="43"/>
      <c r="G464" s="22"/>
    </row>
    <row r="465" ht="15.75" hidden="1" customHeight="1">
      <c r="A465" s="25">
        <v>45884.0</v>
      </c>
      <c r="B465" s="28" t="s">
        <v>3692</v>
      </c>
      <c r="C465" s="28" t="s">
        <v>7</v>
      </c>
      <c r="D465" s="28">
        <v>1.283495E7</v>
      </c>
      <c r="E465" s="386">
        <v>12095.59</v>
      </c>
      <c r="F465" s="43"/>
      <c r="G465" s="22"/>
    </row>
    <row r="466" ht="15.75" hidden="1" customHeight="1">
      <c r="A466" s="25">
        <v>45886.0</v>
      </c>
      <c r="B466" s="28" t="s">
        <v>3692</v>
      </c>
      <c r="C466" s="28" t="s">
        <v>7</v>
      </c>
      <c r="D466" s="28">
        <v>1.2839635E7</v>
      </c>
      <c r="E466" s="386">
        <v>12975.99</v>
      </c>
      <c r="F466" s="43"/>
      <c r="G466" s="22"/>
    </row>
    <row r="467" ht="15.75" hidden="1" customHeight="1">
      <c r="A467" s="25">
        <v>45886.0</v>
      </c>
      <c r="B467" s="28" t="s">
        <v>3692</v>
      </c>
      <c r="C467" s="28" t="s">
        <v>7</v>
      </c>
      <c r="D467" s="28">
        <v>1.2839636E7</v>
      </c>
      <c r="E467" s="386">
        <v>12975.99</v>
      </c>
      <c r="F467" s="43"/>
      <c r="G467" s="22"/>
    </row>
    <row r="468" ht="15.75" hidden="1" customHeight="1">
      <c r="A468" s="25">
        <v>45886.0</v>
      </c>
      <c r="B468" s="28" t="s">
        <v>3692</v>
      </c>
      <c r="C468" s="28" t="s">
        <v>7</v>
      </c>
      <c r="D468" s="28">
        <v>1.2839637E7</v>
      </c>
      <c r="E468" s="386">
        <v>13185.94</v>
      </c>
      <c r="F468" s="43"/>
      <c r="G468" s="22"/>
    </row>
    <row r="469" ht="15.75" hidden="1" customHeight="1">
      <c r="A469" s="25">
        <v>45888.0</v>
      </c>
      <c r="B469" s="28" t="s">
        <v>3692</v>
      </c>
      <c r="C469" s="28" t="s">
        <v>7</v>
      </c>
      <c r="D469" s="28">
        <v>1.2847797E7</v>
      </c>
      <c r="E469" s="386">
        <v>14959.97</v>
      </c>
      <c r="F469" s="43"/>
      <c r="G469" s="22"/>
    </row>
    <row r="470" ht="15.75" hidden="1" customHeight="1">
      <c r="A470" s="25">
        <v>45888.0</v>
      </c>
      <c r="B470" s="28" t="s">
        <v>3692</v>
      </c>
      <c r="C470" s="28" t="s">
        <v>7</v>
      </c>
      <c r="D470" s="28">
        <v>1.2848534E7</v>
      </c>
      <c r="E470" s="386">
        <v>42984.34</v>
      </c>
      <c r="F470" s="33"/>
      <c r="G470" s="22"/>
    </row>
    <row r="471" ht="15.75" hidden="1" customHeight="1">
      <c r="A471" s="25">
        <v>45890.0</v>
      </c>
      <c r="B471" s="28" t="s">
        <v>3692</v>
      </c>
      <c r="C471" s="28" t="s">
        <v>7</v>
      </c>
      <c r="D471" s="28">
        <v>1.2861498E7</v>
      </c>
      <c r="E471" s="386">
        <v>19601.1</v>
      </c>
      <c r="F471" s="31" t="s">
        <v>4240</v>
      </c>
      <c r="G471" s="22"/>
    </row>
    <row r="472" ht="15.75" hidden="1" customHeight="1">
      <c r="A472" s="25">
        <v>45893.0</v>
      </c>
      <c r="B472" s="28" t="s">
        <v>3692</v>
      </c>
      <c r="C472" s="28" t="s">
        <v>7</v>
      </c>
      <c r="D472" s="28">
        <v>1.2872453E7</v>
      </c>
      <c r="E472" s="386">
        <v>146198.69</v>
      </c>
      <c r="F472" s="43"/>
      <c r="G472" s="22"/>
    </row>
    <row r="473" ht="15.75" hidden="1" customHeight="1">
      <c r="A473" s="25">
        <v>45893.0</v>
      </c>
      <c r="B473" s="28" t="s">
        <v>3692</v>
      </c>
      <c r="C473" s="28" t="s">
        <v>7</v>
      </c>
      <c r="D473" s="28">
        <v>1.2872454E7</v>
      </c>
      <c r="E473" s="386">
        <v>17086.46</v>
      </c>
      <c r="F473" s="43"/>
      <c r="G473" s="22"/>
    </row>
    <row r="474" ht="15.75" hidden="1" customHeight="1">
      <c r="A474" s="25">
        <v>45893.0</v>
      </c>
      <c r="B474" s="28" t="s">
        <v>3692</v>
      </c>
      <c r="C474" s="28" t="s">
        <v>7</v>
      </c>
      <c r="D474" s="28">
        <v>1.2872455E7</v>
      </c>
      <c r="E474" s="386">
        <v>12543.65</v>
      </c>
      <c r="F474" s="43"/>
      <c r="G474" s="22"/>
    </row>
    <row r="475" ht="15.75" hidden="1" customHeight="1">
      <c r="A475" s="25">
        <v>45895.0</v>
      </c>
      <c r="B475" s="28" t="s">
        <v>3692</v>
      </c>
      <c r="C475" s="28" t="s">
        <v>7</v>
      </c>
      <c r="D475" s="28">
        <v>1.2878698E7</v>
      </c>
      <c r="E475" s="386">
        <v>657456.29</v>
      </c>
      <c r="F475" s="43"/>
      <c r="G475" s="22"/>
      <c r="H475" s="192" t="s">
        <v>4249</v>
      </c>
      <c r="I475" s="192" t="s">
        <v>3163</v>
      </c>
    </row>
    <row r="476" ht="15.75" hidden="1" customHeight="1">
      <c r="A476" s="25">
        <v>45895.0</v>
      </c>
      <c r="B476" s="28" t="s">
        <v>3692</v>
      </c>
      <c r="C476" s="28" t="s">
        <v>7</v>
      </c>
      <c r="D476" s="28">
        <v>1.2881969E7</v>
      </c>
      <c r="E476" s="386">
        <v>22204.98</v>
      </c>
      <c r="F476" s="43"/>
      <c r="G476" s="22"/>
    </row>
    <row r="477" ht="15.75" hidden="1" customHeight="1">
      <c r="A477" s="25">
        <v>45895.0</v>
      </c>
      <c r="B477" s="28" t="s">
        <v>3692</v>
      </c>
      <c r="C477" s="28" t="s">
        <v>7</v>
      </c>
      <c r="D477" s="28">
        <v>1.2881961E7</v>
      </c>
      <c r="E477" s="386">
        <v>12527.29</v>
      </c>
      <c r="F477" s="43"/>
      <c r="G477" s="22"/>
    </row>
    <row r="478" ht="15.75" hidden="1" customHeight="1">
      <c r="A478" s="25">
        <v>45896.0</v>
      </c>
      <c r="B478" s="28" t="s">
        <v>3692</v>
      </c>
      <c r="C478" s="28" t="s">
        <v>7</v>
      </c>
      <c r="D478" s="28">
        <v>1.2885724E7</v>
      </c>
      <c r="E478" s="386">
        <v>5070.63</v>
      </c>
      <c r="F478" s="43"/>
      <c r="G478" s="22"/>
    </row>
    <row r="479" ht="15.75" hidden="1" customHeight="1">
      <c r="A479" s="25">
        <v>45896.0</v>
      </c>
      <c r="B479" s="28" t="s">
        <v>3692</v>
      </c>
      <c r="C479" s="28" t="s">
        <v>7</v>
      </c>
      <c r="D479" s="28">
        <v>1.2885958E7</v>
      </c>
      <c r="E479" s="386">
        <v>10340.95</v>
      </c>
      <c r="F479" s="43"/>
      <c r="G479" s="22"/>
    </row>
    <row r="480" ht="15.75" hidden="1" customHeight="1">
      <c r="A480" s="25">
        <v>45896.0</v>
      </c>
      <c r="B480" s="28" t="s">
        <v>3692</v>
      </c>
      <c r="C480" s="28" t="s">
        <v>7</v>
      </c>
      <c r="D480" s="28">
        <v>1.2886083E7</v>
      </c>
      <c r="E480" s="386">
        <v>19601.1</v>
      </c>
      <c r="F480" s="43"/>
      <c r="G480" s="22"/>
    </row>
    <row r="481" ht="15.75" hidden="1" customHeight="1">
      <c r="A481" s="25">
        <v>45896.0</v>
      </c>
      <c r="B481" s="28" t="s">
        <v>3692</v>
      </c>
      <c r="C481" s="28" t="s">
        <v>7</v>
      </c>
      <c r="D481" s="28">
        <v>1.2885837E7</v>
      </c>
      <c r="E481" s="386">
        <v>7965.8</v>
      </c>
      <c r="F481" s="33"/>
      <c r="G481" s="22"/>
    </row>
    <row r="482" ht="15.75" hidden="1" customHeight="1">
      <c r="A482" s="25">
        <v>45897.0</v>
      </c>
      <c r="B482" s="28" t="s">
        <v>3692</v>
      </c>
      <c r="C482" s="28" t="s">
        <v>7</v>
      </c>
      <c r="D482" s="28">
        <v>1.2894011E7</v>
      </c>
      <c r="E482" s="386">
        <v>13641.62</v>
      </c>
      <c r="F482" s="31" t="s">
        <v>4261</v>
      </c>
      <c r="G482" s="22"/>
    </row>
    <row r="483" ht="15.75" hidden="1" customHeight="1">
      <c r="A483" s="25">
        <v>45898.0</v>
      </c>
      <c r="B483" s="28" t="s">
        <v>3692</v>
      </c>
      <c r="C483" s="28" t="s">
        <v>7</v>
      </c>
      <c r="D483" s="28">
        <v>1.2903063E7</v>
      </c>
      <c r="E483" s="386">
        <v>25054.57</v>
      </c>
      <c r="F483" s="43"/>
      <c r="G483" s="22"/>
    </row>
    <row r="484" ht="15.75" hidden="1" customHeight="1">
      <c r="A484" s="25">
        <v>45898.0</v>
      </c>
      <c r="B484" s="28" t="s">
        <v>3692</v>
      </c>
      <c r="C484" s="28" t="s">
        <v>7</v>
      </c>
      <c r="D484" s="28">
        <v>1.2903064E7</v>
      </c>
      <c r="E484" s="386">
        <v>24591.91</v>
      </c>
      <c r="F484" s="43"/>
      <c r="G484" s="22"/>
      <c r="H484" s="192" t="s">
        <v>629</v>
      </c>
      <c r="I484" s="192" t="s">
        <v>4266</v>
      </c>
    </row>
    <row r="485" ht="15.75" hidden="1" customHeight="1">
      <c r="A485" s="25">
        <v>45898.0</v>
      </c>
      <c r="B485" s="28" t="s">
        <v>3692</v>
      </c>
      <c r="C485" s="28" t="s">
        <v>7</v>
      </c>
      <c r="D485" s="28">
        <v>1.2903065E7</v>
      </c>
      <c r="E485" s="386">
        <v>53874.85</v>
      </c>
      <c r="F485" s="43"/>
      <c r="G485" s="10" t="s">
        <v>4268</v>
      </c>
    </row>
    <row r="486" ht="15.75" hidden="1" customHeight="1">
      <c r="A486" s="25">
        <v>45899.0</v>
      </c>
      <c r="B486" s="28" t="s">
        <v>3692</v>
      </c>
      <c r="C486" s="28" t="s">
        <v>7</v>
      </c>
      <c r="D486" s="28">
        <v>1.2903311E7</v>
      </c>
      <c r="E486" s="386">
        <v>17958.29</v>
      </c>
      <c r="F486" s="43"/>
      <c r="G486" s="22"/>
    </row>
    <row r="487" ht="15.75" hidden="1" customHeight="1">
      <c r="A487" s="25">
        <v>45901.0</v>
      </c>
      <c r="B487" s="28" t="s">
        <v>3692</v>
      </c>
      <c r="C487" s="28" t="s">
        <v>7</v>
      </c>
      <c r="D487" s="28">
        <v>1.2907663E7</v>
      </c>
      <c r="E487" s="386">
        <v>75800.07</v>
      </c>
      <c r="F487" s="43"/>
      <c r="G487" s="22"/>
    </row>
    <row r="488" ht="15.75" hidden="1" customHeight="1">
      <c r="A488" s="25">
        <v>45903.0</v>
      </c>
      <c r="B488" s="28" t="s">
        <v>3692</v>
      </c>
      <c r="C488" s="28" t="s">
        <v>1036</v>
      </c>
      <c r="D488" s="28">
        <v>666218.0</v>
      </c>
      <c r="E488" s="386">
        <v>-17958.29</v>
      </c>
      <c r="F488" s="33"/>
      <c r="G488" s="22"/>
    </row>
    <row r="489" ht="15.75" hidden="1" customHeight="1">
      <c r="A489" s="25">
        <v>45905.0</v>
      </c>
      <c r="B489" s="28" t="s">
        <v>3692</v>
      </c>
      <c r="C489" s="28" t="s">
        <v>7</v>
      </c>
      <c r="D489" s="28">
        <v>1.2934393E7</v>
      </c>
      <c r="E489" s="386">
        <v>11948.7</v>
      </c>
      <c r="F489" s="31" t="s">
        <v>4276</v>
      </c>
      <c r="G489" s="22"/>
    </row>
    <row r="490" ht="15.75" hidden="1" customHeight="1">
      <c r="A490" s="25">
        <v>45905.0</v>
      </c>
      <c r="B490" s="28" t="s">
        <v>3692</v>
      </c>
      <c r="C490" s="28" t="s">
        <v>7</v>
      </c>
      <c r="D490" s="28">
        <v>1.2931887E7</v>
      </c>
      <c r="E490" s="386">
        <v>11753.82</v>
      </c>
      <c r="F490" s="43"/>
      <c r="G490" s="22"/>
      <c r="H490" s="46" t="s">
        <v>4279</v>
      </c>
      <c r="I490" s="46" t="s">
        <v>4281</v>
      </c>
    </row>
    <row r="491" ht="15.75" hidden="1" customHeight="1">
      <c r="A491" s="25">
        <v>45908.0</v>
      </c>
      <c r="B491" s="28" t="s">
        <v>3692</v>
      </c>
      <c r="C491" s="28" t="s">
        <v>7</v>
      </c>
      <c r="D491" s="28">
        <v>1.2939141E7</v>
      </c>
      <c r="E491" s="386">
        <v>32699.44</v>
      </c>
      <c r="F491" s="43"/>
      <c r="G491" s="22"/>
    </row>
    <row r="492" ht="15.75" hidden="1" customHeight="1">
      <c r="A492" s="25">
        <v>45908.0</v>
      </c>
      <c r="B492" s="28" t="s">
        <v>3692</v>
      </c>
      <c r="C492" s="28" t="s">
        <v>7</v>
      </c>
      <c r="D492" s="28">
        <v>1.2939142E7</v>
      </c>
      <c r="E492" s="386">
        <v>7836.32</v>
      </c>
      <c r="F492" s="43"/>
      <c r="G492" s="22"/>
    </row>
    <row r="493" ht="15.75" hidden="1" customHeight="1">
      <c r="A493" s="25">
        <v>45908.0</v>
      </c>
      <c r="B493" s="28" t="s">
        <v>3692</v>
      </c>
      <c r="C493" s="28" t="s">
        <v>7</v>
      </c>
      <c r="D493" s="28">
        <v>1.2939143E7</v>
      </c>
      <c r="E493" s="386">
        <v>5620.09</v>
      </c>
      <c r="F493" s="43"/>
      <c r="G493" s="22"/>
    </row>
    <row r="494" ht="15.75" hidden="1" customHeight="1">
      <c r="A494" s="25">
        <v>45910.0</v>
      </c>
      <c r="B494" s="28" t="s">
        <v>3692</v>
      </c>
      <c r="C494" s="28" t="s">
        <v>7</v>
      </c>
      <c r="D494" s="28">
        <v>1.2958E7</v>
      </c>
      <c r="E494" s="386">
        <v>16869.0</v>
      </c>
      <c r="F494" s="33"/>
      <c r="G494" s="22"/>
    </row>
    <row r="495" ht="15.75" hidden="1" customHeight="1">
      <c r="A495" s="25">
        <v>45922.0</v>
      </c>
      <c r="B495" s="28" t="s">
        <v>3692</v>
      </c>
      <c r="C495" s="28" t="s">
        <v>7</v>
      </c>
      <c r="D495" s="28">
        <v>1.3012606E7</v>
      </c>
      <c r="E495" s="386">
        <v>25244.39</v>
      </c>
      <c r="F495" s="31" t="s">
        <v>4289</v>
      </c>
      <c r="G495" s="22"/>
    </row>
    <row r="496" ht="15.75" hidden="1" customHeight="1">
      <c r="A496" s="25">
        <v>45922.0</v>
      </c>
      <c r="B496" s="28" t="s">
        <v>3692</v>
      </c>
      <c r="C496" s="28" t="s">
        <v>7</v>
      </c>
      <c r="D496" s="28">
        <v>1.3012789E7</v>
      </c>
      <c r="E496" s="386">
        <v>25244.39</v>
      </c>
      <c r="F496" s="43"/>
      <c r="G496" s="22"/>
    </row>
    <row r="497" ht="15.75" hidden="1" customHeight="1">
      <c r="A497" s="25">
        <v>45923.0</v>
      </c>
      <c r="B497" s="28" t="s">
        <v>3692</v>
      </c>
      <c r="C497" s="28" t="s">
        <v>7</v>
      </c>
      <c r="D497" s="28">
        <v>1.302092E7</v>
      </c>
      <c r="E497" s="386">
        <v>44687.64</v>
      </c>
      <c r="F497" s="33"/>
      <c r="G497" s="22"/>
    </row>
    <row r="498" ht="15.75" hidden="1" customHeight="1">
      <c r="A498" s="162">
        <v>45935.0</v>
      </c>
      <c r="B498" s="10" t="s">
        <v>3692</v>
      </c>
      <c r="C498" s="10" t="s">
        <v>7</v>
      </c>
      <c r="D498" s="101">
        <v>1.307653E7</v>
      </c>
      <c r="E498" s="388">
        <v>28126.19</v>
      </c>
      <c r="F498" s="204" t="s">
        <v>4298</v>
      </c>
      <c r="G498" s="22"/>
    </row>
    <row r="499" ht="15.75" hidden="1" customHeight="1">
      <c r="A499" s="162">
        <v>45935.0</v>
      </c>
      <c r="B499" s="10" t="s">
        <v>3692</v>
      </c>
      <c r="C499" s="10" t="s">
        <v>7</v>
      </c>
      <c r="D499" s="101">
        <v>1.3076531E7</v>
      </c>
      <c r="E499" s="388">
        <v>16208.33</v>
      </c>
      <c r="F499" s="43"/>
      <c r="G499" s="22"/>
      <c r="H499" s="46" t="s">
        <v>969</v>
      </c>
      <c r="I499" s="46" t="s">
        <v>4303</v>
      </c>
    </row>
    <row r="500" ht="15.75" hidden="1" customHeight="1">
      <c r="A500" s="162">
        <v>45935.0</v>
      </c>
      <c r="B500" s="10" t="s">
        <v>3692</v>
      </c>
      <c r="C500" s="10" t="s">
        <v>7</v>
      </c>
      <c r="D500" s="101">
        <v>1.3076532E7</v>
      </c>
      <c r="E500" s="388">
        <v>24996.24</v>
      </c>
      <c r="F500" s="43"/>
      <c r="G500" s="22"/>
    </row>
    <row r="501" ht="15.75" hidden="1" customHeight="1">
      <c r="A501" s="162">
        <v>45936.0</v>
      </c>
      <c r="B501" s="10" t="s">
        <v>3692</v>
      </c>
      <c r="C501" s="10" t="s">
        <v>7</v>
      </c>
      <c r="D501" s="101">
        <v>1307668.0</v>
      </c>
      <c r="E501" s="388">
        <v>41334.02</v>
      </c>
      <c r="F501" s="33"/>
      <c r="G501" s="22"/>
    </row>
    <row r="502" ht="15.75" hidden="1" customHeight="1">
      <c r="A502" s="162">
        <v>45939.0</v>
      </c>
      <c r="B502" s="10" t="s">
        <v>3692</v>
      </c>
      <c r="C502" s="10" t="s">
        <v>7</v>
      </c>
      <c r="D502" s="101">
        <v>1.3096269E7</v>
      </c>
      <c r="E502" s="388">
        <v>66860.18</v>
      </c>
      <c r="F502" s="204" t="s">
        <v>4306</v>
      </c>
      <c r="G502" s="22"/>
    </row>
    <row r="503" ht="15.75" hidden="1" customHeight="1">
      <c r="A503" s="162">
        <v>45944.0</v>
      </c>
      <c r="B503" s="10" t="s">
        <v>3692</v>
      </c>
      <c r="C503" s="10" t="s">
        <v>7</v>
      </c>
      <c r="D503" s="101">
        <v>1.3115897E7</v>
      </c>
      <c r="E503" s="388">
        <v>52997.15</v>
      </c>
      <c r="F503" s="43"/>
      <c r="G503" s="22"/>
    </row>
    <row r="504" ht="15.75" hidden="1" customHeight="1">
      <c r="A504" s="162">
        <v>45944.0</v>
      </c>
      <c r="B504" s="10" t="s">
        <v>3692</v>
      </c>
      <c r="C504" s="10" t="s">
        <v>7</v>
      </c>
      <c r="D504" s="101">
        <v>1.3115896E7</v>
      </c>
      <c r="E504" s="388">
        <v>79814.59</v>
      </c>
      <c r="F504" s="43"/>
      <c r="G504" s="22"/>
    </row>
    <row r="505" ht="15.75" hidden="1" customHeight="1">
      <c r="A505" s="162">
        <v>45944.0</v>
      </c>
      <c r="B505" s="10" t="s">
        <v>3692</v>
      </c>
      <c r="C505" s="10" t="s">
        <v>7</v>
      </c>
      <c r="D505" s="101">
        <v>1.3115894E7</v>
      </c>
      <c r="E505" s="388">
        <v>9673.39</v>
      </c>
      <c r="F505" s="43"/>
      <c r="G505" s="22"/>
      <c r="H505" s="46" t="s">
        <v>4312</v>
      </c>
      <c r="I505" s="46" t="s">
        <v>4303</v>
      </c>
    </row>
    <row r="506" ht="15.75" hidden="1" customHeight="1">
      <c r="A506" s="162">
        <v>45944.0</v>
      </c>
      <c r="B506" s="10" t="s">
        <v>3692</v>
      </c>
      <c r="C506" s="10" t="s">
        <v>7</v>
      </c>
      <c r="D506" s="101">
        <v>1.3115895E7</v>
      </c>
      <c r="E506" s="388">
        <v>25624.08</v>
      </c>
      <c r="F506" s="43"/>
      <c r="G506" s="22"/>
    </row>
    <row r="507" ht="15.75" hidden="1" customHeight="1">
      <c r="A507" s="162">
        <v>45944.0</v>
      </c>
      <c r="B507" s="10" t="s">
        <v>3692</v>
      </c>
      <c r="C507" s="10" t="s">
        <v>7</v>
      </c>
      <c r="D507" s="101">
        <v>1.3122189E7</v>
      </c>
      <c r="E507" s="388">
        <v>4128.06</v>
      </c>
      <c r="F507" s="43"/>
      <c r="G507" s="22"/>
    </row>
    <row r="508" ht="15.75" hidden="1" customHeight="1">
      <c r="A508" s="162">
        <v>45944.0</v>
      </c>
      <c r="B508" s="10" t="s">
        <v>3692</v>
      </c>
      <c r="C508" s="10" t="s">
        <v>7</v>
      </c>
      <c r="D508" s="101">
        <v>1.3120907E7</v>
      </c>
      <c r="E508" s="388">
        <v>61326.5</v>
      </c>
      <c r="F508" s="43"/>
      <c r="G508" s="22"/>
    </row>
    <row r="509" ht="15.75" hidden="1" customHeight="1">
      <c r="A509" s="162">
        <v>45945.0</v>
      </c>
      <c r="B509" s="10" t="s">
        <v>3692</v>
      </c>
      <c r="C509" s="10" t="s">
        <v>7</v>
      </c>
      <c r="D509" s="101">
        <v>1.3123069E7</v>
      </c>
      <c r="E509" s="388">
        <v>26796.92</v>
      </c>
      <c r="F509" s="43"/>
      <c r="G509" s="22"/>
    </row>
    <row r="510" ht="15.75" hidden="1" customHeight="1">
      <c r="A510" s="162">
        <v>45945.0</v>
      </c>
      <c r="B510" s="10" t="s">
        <v>3692</v>
      </c>
      <c r="C510" s="10" t="s">
        <v>7</v>
      </c>
      <c r="D510" s="101">
        <v>1.312307E7</v>
      </c>
      <c r="E510" s="388">
        <v>12069.29</v>
      </c>
      <c r="F510" s="43"/>
      <c r="G510" s="22"/>
    </row>
    <row r="511" ht="15.75" hidden="1" customHeight="1">
      <c r="A511" s="162">
        <v>45945.0</v>
      </c>
      <c r="B511" s="10" t="s">
        <v>3692</v>
      </c>
      <c r="C511" s="10" t="s">
        <v>7</v>
      </c>
      <c r="D511" s="101">
        <v>1.3123071E7</v>
      </c>
      <c r="E511" s="388">
        <v>114182.65</v>
      </c>
      <c r="F511" s="33"/>
      <c r="G511" s="22"/>
    </row>
    <row r="512" ht="15.75" hidden="1" customHeight="1">
      <c r="A512" s="162">
        <v>45946.0</v>
      </c>
      <c r="B512" s="10" t="s">
        <v>3692</v>
      </c>
      <c r="C512" s="10" t="s">
        <v>7</v>
      </c>
      <c r="D512" s="101">
        <v>1.3128965E7</v>
      </c>
      <c r="E512" s="388">
        <v>6358.42</v>
      </c>
      <c r="F512" s="204" t="s">
        <v>4323</v>
      </c>
      <c r="G512" s="22"/>
    </row>
    <row r="513" ht="15.75" hidden="1" customHeight="1">
      <c r="A513" s="162">
        <v>45946.0</v>
      </c>
      <c r="B513" s="10" t="s">
        <v>3692</v>
      </c>
      <c r="C513" s="10" t="s">
        <v>7</v>
      </c>
      <c r="D513" s="101">
        <v>1.3132568E7</v>
      </c>
      <c r="E513" s="388">
        <v>83473.13</v>
      </c>
      <c r="F513" s="43"/>
      <c r="G513" s="22"/>
    </row>
    <row r="514" ht="15.75" hidden="1" customHeight="1">
      <c r="A514" s="162">
        <v>45946.0</v>
      </c>
      <c r="B514" s="10" t="s">
        <v>3692</v>
      </c>
      <c r="C514" s="10" t="s">
        <v>7</v>
      </c>
      <c r="D514" s="101">
        <v>1.3135115E7</v>
      </c>
      <c r="E514" s="388">
        <v>35930.52</v>
      </c>
      <c r="F514" s="43"/>
      <c r="G514" s="22"/>
      <c r="H514" s="46" t="s">
        <v>1039</v>
      </c>
      <c r="I514" s="46" t="s">
        <v>4328</v>
      </c>
    </row>
    <row r="515" ht="15.75" hidden="1" customHeight="1">
      <c r="A515" s="162">
        <v>45950.0</v>
      </c>
      <c r="B515" s="10" t="s">
        <v>3692</v>
      </c>
      <c r="C515" s="10" t="s">
        <v>7</v>
      </c>
      <c r="D515" s="101">
        <v>1.3145446E7</v>
      </c>
      <c r="E515" s="388">
        <v>61877.65</v>
      </c>
      <c r="F515" s="43"/>
      <c r="G515" s="22"/>
    </row>
    <row r="516" ht="15.75" hidden="1" customHeight="1">
      <c r="A516" s="162">
        <v>45952.0</v>
      </c>
      <c r="B516" s="10" t="s">
        <v>3692</v>
      </c>
      <c r="C516" s="10" t="s">
        <v>7</v>
      </c>
      <c r="D516" s="101">
        <v>1.3157927E7</v>
      </c>
      <c r="E516" s="388">
        <v>34766.72</v>
      </c>
      <c r="F516" s="33"/>
      <c r="G516" s="22"/>
    </row>
    <row r="517" ht="15.75" hidden="1" customHeight="1">
      <c r="A517" s="162">
        <v>45954.0</v>
      </c>
      <c r="B517" s="10" t="s">
        <v>3692</v>
      </c>
      <c r="C517" s="10" t="s">
        <v>7</v>
      </c>
      <c r="D517" s="101">
        <v>1.3173682E7</v>
      </c>
      <c r="E517" s="388">
        <v>25624.08</v>
      </c>
      <c r="F517" s="204" t="s">
        <v>4334</v>
      </c>
      <c r="G517" s="22"/>
    </row>
    <row r="518" ht="15.75" hidden="1" customHeight="1">
      <c r="A518" s="162">
        <v>45956.0</v>
      </c>
      <c r="B518" s="10" t="s">
        <v>3692</v>
      </c>
      <c r="C518" s="10" t="s">
        <v>7</v>
      </c>
      <c r="D518" s="101">
        <v>1.3179565E7</v>
      </c>
      <c r="E518" s="388">
        <v>61710.16</v>
      </c>
      <c r="F518" s="43"/>
      <c r="G518" s="22"/>
    </row>
    <row r="519" ht="15.75" hidden="1" customHeight="1">
      <c r="A519" s="162">
        <v>45956.0</v>
      </c>
      <c r="B519" s="10" t="s">
        <v>3692</v>
      </c>
      <c r="C519" s="10" t="s">
        <v>7</v>
      </c>
      <c r="D519" s="101">
        <v>1.3179566E7</v>
      </c>
      <c r="E519" s="388">
        <v>299599.74</v>
      </c>
      <c r="F519" s="43"/>
      <c r="G519" s="22"/>
    </row>
    <row r="520" ht="15.75" hidden="1" customHeight="1">
      <c r="A520" s="162">
        <v>45956.0</v>
      </c>
      <c r="B520" s="10" t="s">
        <v>3692</v>
      </c>
      <c r="C520" s="10" t="s">
        <v>7</v>
      </c>
      <c r="D520" s="101">
        <v>1.3179568E7</v>
      </c>
      <c r="E520" s="388">
        <v>41841.68</v>
      </c>
      <c r="F520" s="43"/>
      <c r="G520" s="22"/>
    </row>
    <row r="521" ht="15.75" hidden="1" customHeight="1">
      <c r="A521" s="162">
        <v>45956.0</v>
      </c>
      <c r="B521" s="10" t="s">
        <v>3692</v>
      </c>
      <c r="C521" s="10" t="s">
        <v>7</v>
      </c>
      <c r="D521" s="101">
        <v>1.3179567E7</v>
      </c>
      <c r="E521" s="388">
        <v>41841.68</v>
      </c>
      <c r="F521" s="43"/>
      <c r="G521" s="22"/>
      <c r="H521" s="46" t="s">
        <v>623</v>
      </c>
      <c r="I521" s="46" t="s">
        <v>4343</v>
      </c>
    </row>
    <row r="522" ht="15.75" hidden="1" customHeight="1">
      <c r="A522" s="162">
        <v>45957.0</v>
      </c>
      <c r="B522" s="10" t="s">
        <v>3692</v>
      </c>
      <c r="C522" s="10" t="s">
        <v>7</v>
      </c>
      <c r="D522" s="101">
        <v>1.3184925E7</v>
      </c>
      <c r="E522" s="388">
        <v>12530.19</v>
      </c>
      <c r="F522" s="43"/>
      <c r="G522" s="22"/>
    </row>
    <row r="523" ht="15.75" hidden="1" customHeight="1">
      <c r="A523" s="162">
        <v>45957.0</v>
      </c>
      <c r="B523" s="10" t="s">
        <v>3692</v>
      </c>
      <c r="C523" s="10" t="s">
        <v>7</v>
      </c>
      <c r="D523" s="101">
        <v>1.3182693E7</v>
      </c>
      <c r="E523" s="388">
        <v>33260.5</v>
      </c>
      <c r="F523" s="43"/>
      <c r="G523" s="22"/>
    </row>
    <row r="524" ht="15.75" hidden="1" customHeight="1">
      <c r="A524" s="162">
        <v>45957.0</v>
      </c>
      <c r="B524" s="10" t="s">
        <v>3692</v>
      </c>
      <c r="C524" s="10" t="s">
        <v>7</v>
      </c>
      <c r="D524" s="101">
        <v>1.3182692E7</v>
      </c>
      <c r="E524" s="388">
        <v>60907.1</v>
      </c>
      <c r="F524" s="43"/>
      <c r="G524" s="22"/>
    </row>
    <row r="525" ht="15.75" hidden="1" customHeight="1">
      <c r="A525" s="162">
        <v>45959.0</v>
      </c>
      <c r="B525" s="10" t="s">
        <v>3692</v>
      </c>
      <c r="C525" s="10" t="s">
        <v>7</v>
      </c>
      <c r="D525" s="101">
        <v>1.3197363E7</v>
      </c>
      <c r="E525" s="388">
        <v>8426.7</v>
      </c>
      <c r="F525" s="43"/>
      <c r="G525" s="22"/>
    </row>
    <row r="526" ht="15.75" hidden="1" customHeight="1">
      <c r="A526" s="162">
        <v>45959.0</v>
      </c>
      <c r="B526" s="10" t="s">
        <v>3692</v>
      </c>
      <c r="C526" s="10" t="s">
        <v>7</v>
      </c>
      <c r="D526" s="101">
        <v>1.3197362E7</v>
      </c>
      <c r="E526" s="388">
        <v>8031.14</v>
      </c>
      <c r="F526" s="33"/>
      <c r="G526" s="22"/>
    </row>
    <row r="527" ht="15.75" hidden="1" customHeight="1">
      <c r="A527" s="162">
        <v>45961.0</v>
      </c>
      <c r="B527" s="10" t="s">
        <v>3692</v>
      </c>
      <c r="C527" s="10" t="s">
        <v>7</v>
      </c>
      <c r="D527" s="101">
        <v>1.3209254E7</v>
      </c>
      <c r="E527" s="388">
        <v>6598.68</v>
      </c>
      <c r="F527" s="204" t="s">
        <v>4355</v>
      </c>
      <c r="G527" s="22"/>
    </row>
    <row r="528" ht="15.75" hidden="1" customHeight="1">
      <c r="A528" s="162">
        <v>45961.0</v>
      </c>
      <c r="B528" s="10" t="s">
        <v>3692</v>
      </c>
      <c r="C528" s="10" t="s">
        <v>7</v>
      </c>
      <c r="D528" s="101">
        <v>1.3209255E7</v>
      </c>
      <c r="E528" s="388">
        <v>81291.48</v>
      </c>
      <c r="F528" s="43"/>
      <c r="G528" s="22"/>
    </row>
    <row r="529" ht="15.75" hidden="1" customHeight="1">
      <c r="A529" s="162">
        <v>45963.0</v>
      </c>
      <c r="B529" s="10" t="s">
        <v>3692</v>
      </c>
      <c r="C529" s="10" t="s">
        <v>7</v>
      </c>
      <c r="D529" s="101">
        <v>1.32124E7</v>
      </c>
      <c r="E529" s="388">
        <v>96603.77</v>
      </c>
      <c r="F529" s="43"/>
      <c r="G529" s="22"/>
      <c r="H529" s="46" t="s">
        <v>1129</v>
      </c>
      <c r="I529" s="46" t="s">
        <v>4361</v>
      </c>
    </row>
    <row r="530" ht="15.75" hidden="1" customHeight="1">
      <c r="A530" s="162">
        <v>45965.0</v>
      </c>
      <c r="B530" s="10" t="s">
        <v>3692</v>
      </c>
      <c r="C530" s="10" t="s">
        <v>7</v>
      </c>
      <c r="D530" s="101">
        <v>1.3221894E7</v>
      </c>
      <c r="E530" s="388">
        <v>9673.39</v>
      </c>
      <c r="F530" s="43"/>
      <c r="G530" s="22"/>
    </row>
    <row r="531" ht="15.75" hidden="1" customHeight="1">
      <c r="A531" s="162">
        <v>45965.0</v>
      </c>
      <c r="B531" s="10" t="s">
        <v>3692</v>
      </c>
      <c r="C531" s="10" t="s">
        <v>7</v>
      </c>
      <c r="D531" s="101">
        <v>1.3217997E7</v>
      </c>
      <c r="E531" s="388">
        <v>23389.74</v>
      </c>
      <c r="F531" s="33"/>
      <c r="G531" s="22"/>
    </row>
    <row r="532" ht="15.75" hidden="1" customHeight="1">
      <c r="A532" s="162">
        <v>45967.0</v>
      </c>
      <c r="B532" s="10" t="s">
        <v>3692</v>
      </c>
      <c r="C532" s="10" t="s">
        <v>7</v>
      </c>
      <c r="D532" s="101">
        <v>1.3233071E7</v>
      </c>
      <c r="E532" s="388">
        <v>14237.87</v>
      </c>
      <c r="F532" s="204" t="s">
        <v>4366</v>
      </c>
      <c r="G532" s="22"/>
    </row>
    <row r="533" ht="15.75" hidden="1" customHeight="1">
      <c r="A533" s="162">
        <v>45969.0</v>
      </c>
      <c r="B533" s="10" t="s">
        <v>3692</v>
      </c>
      <c r="C533" s="10" t="s">
        <v>7</v>
      </c>
      <c r="D533" s="101">
        <v>1.3241853E7</v>
      </c>
      <c r="E533" s="388">
        <v>34926.33</v>
      </c>
      <c r="F533" s="43"/>
      <c r="G533" s="22"/>
      <c r="H533" s="46" t="s">
        <v>621</v>
      </c>
      <c r="I533" s="46" t="s">
        <v>4370</v>
      </c>
    </row>
    <row r="534" ht="15.75" hidden="1" customHeight="1">
      <c r="A534" s="162">
        <v>45973.0</v>
      </c>
      <c r="B534" s="10" t="s">
        <v>3692</v>
      </c>
      <c r="C534" s="10" t="s">
        <v>7</v>
      </c>
      <c r="D534" s="101">
        <v>1.3260101E7</v>
      </c>
      <c r="E534" s="388">
        <v>21022.49</v>
      </c>
      <c r="F534" s="43"/>
      <c r="G534" s="22"/>
    </row>
    <row r="535" ht="15.75" hidden="1" customHeight="1">
      <c r="A535" s="162">
        <v>45973.0</v>
      </c>
      <c r="B535" s="10" t="s">
        <v>3692</v>
      </c>
      <c r="C535" s="10" t="s">
        <v>7</v>
      </c>
      <c r="D535" s="101">
        <v>1.3260102E7</v>
      </c>
      <c r="E535" s="388">
        <v>66211.61</v>
      </c>
      <c r="F535" s="33"/>
      <c r="G535" s="22"/>
    </row>
    <row r="536" ht="15.75" hidden="1" customHeight="1">
      <c r="A536" s="162">
        <v>45975.0</v>
      </c>
      <c r="B536" s="10" t="s">
        <v>3692</v>
      </c>
      <c r="C536" s="10" t="s">
        <v>7</v>
      </c>
      <c r="D536" s="101">
        <v>1.3272371E7</v>
      </c>
      <c r="E536" s="388">
        <v>18103.74</v>
      </c>
      <c r="F536" s="204" t="s">
        <v>4376</v>
      </c>
      <c r="G536" s="22"/>
    </row>
    <row r="537" ht="15.75" hidden="1" customHeight="1">
      <c r="A537" s="162">
        <v>45975.0</v>
      </c>
      <c r="B537" s="10" t="s">
        <v>3692</v>
      </c>
      <c r="C537" s="10" t="s">
        <v>7</v>
      </c>
      <c r="D537" s="101">
        <v>1.3273435E7</v>
      </c>
      <c r="E537" s="388">
        <v>16050.12</v>
      </c>
      <c r="F537" s="43"/>
      <c r="G537" s="22"/>
    </row>
    <row r="538" ht="15.75" hidden="1" customHeight="1">
      <c r="A538" s="162">
        <v>45975.0</v>
      </c>
      <c r="B538" s="10" t="s">
        <v>3692</v>
      </c>
      <c r="C538" s="10" t="s">
        <v>7</v>
      </c>
      <c r="D538" s="101">
        <v>1.3272411E7</v>
      </c>
      <c r="E538" s="388">
        <v>14584.36</v>
      </c>
      <c r="F538" s="43"/>
      <c r="G538" s="22"/>
    </row>
    <row r="539" ht="15.75" hidden="1" customHeight="1">
      <c r="A539" s="162">
        <v>45975.0</v>
      </c>
      <c r="B539" s="10" t="s">
        <v>3692</v>
      </c>
      <c r="C539" s="10" t="s">
        <v>7</v>
      </c>
      <c r="D539" s="101">
        <v>1.3272398E7</v>
      </c>
      <c r="E539" s="388">
        <v>14756.37</v>
      </c>
      <c r="F539" s="43"/>
      <c r="G539" s="22"/>
    </row>
    <row r="540" ht="15.75" hidden="1" customHeight="1">
      <c r="A540" s="162">
        <v>45976.0</v>
      </c>
      <c r="B540" s="10" t="s">
        <v>3692</v>
      </c>
      <c r="C540" s="10" t="s">
        <v>7</v>
      </c>
      <c r="D540" s="101">
        <v>1.3277542E7</v>
      </c>
      <c r="E540" s="388">
        <v>37486.64</v>
      </c>
      <c r="F540" s="43"/>
      <c r="G540" s="22"/>
    </row>
    <row r="541" ht="15.75" hidden="1" customHeight="1">
      <c r="A541" s="162">
        <v>45976.0</v>
      </c>
      <c r="B541" s="10" t="s">
        <v>3692</v>
      </c>
      <c r="C541" s="10" t="s">
        <v>7</v>
      </c>
      <c r="D541" s="101">
        <v>1.3277543E7</v>
      </c>
      <c r="E541" s="388">
        <v>24307.27</v>
      </c>
      <c r="F541" s="43"/>
      <c r="G541" s="22"/>
    </row>
    <row r="542" ht="15.75" hidden="1" customHeight="1">
      <c r="A542" s="162">
        <v>45977.0</v>
      </c>
      <c r="B542" s="10" t="s">
        <v>3692</v>
      </c>
      <c r="C542" s="10" t="s">
        <v>7</v>
      </c>
      <c r="D542" s="101">
        <v>1.3279523E7</v>
      </c>
      <c r="E542" s="388">
        <v>66926.71</v>
      </c>
      <c r="F542" s="43"/>
      <c r="G542" s="22"/>
      <c r="H542" s="46" t="s">
        <v>1186</v>
      </c>
      <c r="I542" s="46" t="s">
        <v>4387</v>
      </c>
    </row>
    <row r="543" ht="15.75" hidden="1" customHeight="1">
      <c r="A543" s="162">
        <v>45977.0</v>
      </c>
      <c r="B543" s="10" t="s">
        <v>3692</v>
      </c>
      <c r="C543" s="10" t="s">
        <v>7</v>
      </c>
      <c r="D543" s="101">
        <v>1.3279524E7</v>
      </c>
      <c r="E543" s="388">
        <v>6399.11</v>
      </c>
      <c r="F543" s="43"/>
      <c r="G543" s="22"/>
    </row>
    <row r="544" ht="15.75" hidden="1" customHeight="1">
      <c r="A544" s="162">
        <v>45977.0</v>
      </c>
      <c r="B544" s="10" t="s">
        <v>3692</v>
      </c>
      <c r="C544" s="10" t="s">
        <v>7</v>
      </c>
      <c r="D544" s="101">
        <v>1.3279525E7</v>
      </c>
      <c r="E544" s="388">
        <v>313061.09</v>
      </c>
      <c r="F544" s="43"/>
      <c r="G544" s="22"/>
    </row>
    <row r="545" ht="15.75" hidden="1" customHeight="1">
      <c r="A545" s="162">
        <v>45977.0</v>
      </c>
      <c r="B545" s="10" t="s">
        <v>3692</v>
      </c>
      <c r="C545" s="10" t="s">
        <v>7</v>
      </c>
      <c r="D545" s="101">
        <v>1.3279526E7</v>
      </c>
      <c r="E545" s="388">
        <v>20368.61</v>
      </c>
      <c r="F545" s="43"/>
      <c r="G545" s="22"/>
    </row>
    <row r="546" ht="15.75" hidden="1" customHeight="1">
      <c r="A546" s="162">
        <v>45980.0</v>
      </c>
      <c r="B546" s="10" t="s">
        <v>3692</v>
      </c>
      <c r="C546" s="10" t="s">
        <v>7</v>
      </c>
      <c r="D546" s="101">
        <v>1.3292735E7</v>
      </c>
      <c r="E546" s="388">
        <v>20271.69</v>
      </c>
      <c r="F546" s="43"/>
      <c r="G546" s="22"/>
    </row>
    <row r="547" ht="15.75" hidden="1" customHeight="1">
      <c r="A547" s="162">
        <v>45980.0</v>
      </c>
      <c r="B547" s="10" t="s">
        <v>3692</v>
      </c>
      <c r="C547" s="10" t="s">
        <v>7</v>
      </c>
      <c r="D547" s="101">
        <v>1.3292736E7</v>
      </c>
      <c r="E547" s="388">
        <v>12798.2</v>
      </c>
      <c r="F547" s="43"/>
      <c r="G547" s="22"/>
    </row>
    <row r="548" ht="15.75" hidden="1" customHeight="1">
      <c r="A548" s="162">
        <v>45980.0</v>
      </c>
      <c r="B548" s="10" t="s">
        <v>3692</v>
      </c>
      <c r="C548" s="10" t="s">
        <v>7</v>
      </c>
      <c r="D548" s="101">
        <v>1.3292737E7</v>
      </c>
      <c r="E548" s="388">
        <v>86741.97</v>
      </c>
      <c r="F548" s="33"/>
      <c r="G548" s="22"/>
    </row>
    <row r="549" ht="15.75" hidden="1" customHeight="1">
      <c r="A549" s="162">
        <v>45982.0</v>
      </c>
      <c r="B549" s="10" t="s">
        <v>3692</v>
      </c>
      <c r="C549" s="10" t="s">
        <v>7</v>
      </c>
      <c r="D549" s="101">
        <v>1.3310622E7</v>
      </c>
      <c r="E549" s="388">
        <v>16528.94</v>
      </c>
      <c r="F549" s="204" t="s">
        <v>4399</v>
      </c>
      <c r="G549" s="22"/>
    </row>
    <row r="550" ht="15.75" hidden="1" customHeight="1">
      <c r="A550" s="162">
        <v>45982.0</v>
      </c>
      <c r="B550" s="10" t="s">
        <v>3692</v>
      </c>
      <c r="C550" s="10" t="s">
        <v>7</v>
      </c>
      <c r="D550" s="101">
        <v>1.3308167E7</v>
      </c>
      <c r="E550" s="388">
        <v>14954.98</v>
      </c>
      <c r="F550" s="43"/>
      <c r="G550" s="22"/>
      <c r="H550" s="46" t="s">
        <v>1218</v>
      </c>
      <c r="I550" s="46" t="s">
        <v>4403</v>
      </c>
    </row>
    <row r="551" ht="15.75" hidden="1" customHeight="1">
      <c r="A551" s="162">
        <v>45987.0</v>
      </c>
      <c r="B551" s="10" t="s">
        <v>3692</v>
      </c>
      <c r="C551" s="10" t="s">
        <v>7</v>
      </c>
      <c r="D551" s="101">
        <v>1.3326769E7</v>
      </c>
      <c r="E551" s="388">
        <v>6640.02</v>
      </c>
      <c r="F551" s="43"/>
      <c r="G551" s="22"/>
    </row>
    <row r="552" ht="15.75" hidden="1" customHeight="1">
      <c r="A552" s="162">
        <v>45987.0</v>
      </c>
      <c r="B552" s="10" t="s">
        <v>3692</v>
      </c>
      <c r="C552" s="10" t="s">
        <v>7</v>
      </c>
      <c r="D552" s="101">
        <v>1.3326782E7</v>
      </c>
      <c r="E552" s="388">
        <v>6640.02</v>
      </c>
      <c r="F552" s="43"/>
      <c r="G552" s="22"/>
    </row>
    <row r="553" ht="15.75" hidden="1" customHeight="1">
      <c r="A553" s="162">
        <v>45987.0</v>
      </c>
      <c r="B553" s="10" t="s">
        <v>3692</v>
      </c>
      <c r="C553" s="10" t="s">
        <v>7</v>
      </c>
      <c r="D553" s="101">
        <v>1.3327004E7</v>
      </c>
      <c r="E553" s="388">
        <v>11589.19</v>
      </c>
      <c r="F553" s="33"/>
      <c r="G553" s="22"/>
    </row>
    <row r="554" ht="15.75" hidden="1" customHeight="1">
      <c r="A554" s="162">
        <v>45988.0</v>
      </c>
      <c r="B554" s="10" t="s">
        <v>3692</v>
      </c>
      <c r="C554" s="10" t="s">
        <v>7</v>
      </c>
      <c r="D554" s="101">
        <v>1.3333384E7</v>
      </c>
      <c r="E554" s="388">
        <v>29781.68</v>
      </c>
      <c r="F554" s="204" t="s">
        <v>4409</v>
      </c>
      <c r="G554" s="22"/>
    </row>
    <row r="555" ht="15.75" hidden="1" customHeight="1">
      <c r="A555" s="162">
        <v>45988.0</v>
      </c>
      <c r="B555" s="10" t="s">
        <v>3692</v>
      </c>
      <c r="C555" s="10" t="s">
        <v>7</v>
      </c>
      <c r="D555" s="101">
        <v>1.3333385E7</v>
      </c>
      <c r="E555" s="388">
        <v>95983.8</v>
      </c>
      <c r="F555" s="43"/>
      <c r="G555" s="22"/>
    </row>
    <row r="556" ht="15.75" hidden="1" customHeight="1">
      <c r="A556" s="235">
        <v>45990.0</v>
      </c>
      <c r="B556" s="10" t="s">
        <v>3692</v>
      </c>
      <c r="C556" s="10" t="s">
        <v>7</v>
      </c>
      <c r="D556" s="101">
        <v>1.3342971E7</v>
      </c>
      <c r="E556" s="388">
        <v>12798.2</v>
      </c>
      <c r="F556" s="43"/>
      <c r="G556" s="22"/>
      <c r="H556" s="46" t="s">
        <v>1262</v>
      </c>
      <c r="I556" s="46" t="s">
        <v>4415</v>
      </c>
    </row>
    <row r="557" ht="15.75" hidden="1" customHeight="1">
      <c r="A557" s="235">
        <v>45990.0</v>
      </c>
      <c r="B557" s="10" t="s">
        <v>3692</v>
      </c>
      <c r="C557" s="10" t="s">
        <v>7</v>
      </c>
      <c r="D557" s="101">
        <v>1.334297E7</v>
      </c>
      <c r="E557" s="388">
        <v>14152.14</v>
      </c>
      <c r="F557" s="43"/>
      <c r="G557" s="22"/>
    </row>
    <row r="558" ht="15.75" hidden="1" customHeight="1">
      <c r="A558" s="235">
        <v>45990.0</v>
      </c>
      <c r="B558" s="10" t="s">
        <v>3692</v>
      </c>
      <c r="C558" s="10" t="s">
        <v>7</v>
      </c>
      <c r="D558" s="101">
        <v>1.3342972E7</v>
      </c>
      <c r="E558" s="388">
        <v>54778.79</v>
      </c>
      <c r="F558" s="43"/>
      <c r="G558" s="22"/>
    </row>
    <row r="559" ht="15.75" hidden="1" customHeight="1">
      <c r="A559" s="162">
        <v>45991.0</v>
      </c>
      <c r="B559" s="10" t="s">
        <v>3692</v>
      </c>
      <c r="C559" s="10" t="s">
        <v>7</v>
      </c>
      <c r="D559" s="101">
        <v>1.3347112E7</v>
      </c>
      <c r="E559" s="388">
        <v>9442.17</v>
      </c>
      <c r="F559" s="43"/>
      <c r="G559" s="22"/>
    </row>
    <row r="560" ht="15.75" hidden="1" customHeight="1">
      <c r="A560" s="162">
        <v>45991.0</v>
      </c>
      <c r="B560" s="10" t="s">
        <v>3692</v>
      </c>
      <c r="C560" s="10" t="s">
        <v>7</v>
      </c>
      <c r="D560" s="101">
        <v>1.3347113E7</v>
      </c>
      <c r="E560" s="388">
        <v>10108.07</v>
      </c>
      <c r="F560" s="43"/>
      <c r="G560" s="22"/>
    </row>
    <row r="561" ht="15.75" hidden="1" customHeight="1">
      <c r="A561" s="162">
        <v>45991.0</v>
      </c>
      <c r="B561" s="10" t="s">
        <v>3692</v>
      </c>
      <c r="C561" s="10" t="s">
        <v>7</v>
      </c>
      <c r="D561" s="101">
        <v>1.3347114E7</v>
      </c>
      <c r="E561" s="388">
        <v>5021.64</v>
      </c>
      <c r="F561" s="43"/>
      <c r="G561" s="22"/>
    </row>
    <row r="562" ht="15.75" hidden="1" customHeight="1">
      <c r="A562" s="162">
        <v>45992.0</v>
      </c>
      <c r="B562" s="10" t="s">
        <v>3692</v>
      </c>
      <c r="C562" s="10" t="s">
        <v>7</v>
      </c>
      <c r="D562" s="101">
        <v>1.3349905E7</v>
      </c>
      <c r="E562" s="388">
        <v>17170.78</v>
      </c>
      <c r="F562" s="43"/>
      <c r="G562" s="22"/>
    </row>
    <row r="563" ht="15.75" hidden="1" customHeight="1">
      <c r="A563" s="162">
        <v>45993.0</v>
      </c>
      <c r="B563" s="10" t="s">
        <v>3692</v>
      </c>
      <c r="C563" s="10" t="s">
        <v>7</v>
      </c>
      <c r="D563" s="101">
        <v>1.3353271E7</v>
      </c>
      <c r="E563" s="388">
        <v>42255.0</v>
      </c>
      <c r="F563" s="43"/>
      <c r="G563" s="22"/>
    </row>
    <row r="564" ht="15.75" hidden="1" customHeight="1">
      <c r="A564" s="162">
        <v>45993.0</v>
      </c>
      <c r="B564" s="10" t="s">
        <v>3692</v>
      </c>
      <c r="C564" s="10" t="s">
        <v>7</v>
      </c>
      <c r="D564" s="101">
        <v>1.3356574E7</v>
      </c>
      <c r="E564" s="388">
        <v>22024.15</v>
      </c>
      <c r="F564" s="33"/>
      <c r="G564" s="22"/>
    </row>
    <row r="565" ht="15.75" hidden="1" customHeight="1">
      <c r="A565" s="162">
        <v>45995.0</v>
      </c>
      <c r="B565" s="10" t="s">
        <v>3692</v>
      </c>
      <c r="C565" s="10" t="s">
        <v>7</v>
      </c>
      <c r="D565" s="101">
        <v>1.336907E7</v>
      </c>
      <c r="E565" s="388">
        <v>63427.09</v>
      </c>
      <c r="F565" s="204" t="s">
        <v>4430</v>
      </c>
      <c r="G565" s="22"/>
      <c r="H565" s="46" t="s">
        <v>4431</v>
      </c>
      <c r="I565" s="46" t="s">
        <v>4433</v>
      </c>
    </row>
    <row r="566" ht="15.75" hidden="1" customHeight="1">
      <c r="A566" s="162">
        <v>45995.0</v>
      </c>
      <c r="B566" s="10" t="s">
        <v>3692</v>
      </c>
      <c r="C566" s="10" t="s">
        <v>7</v>
      </c>
      <c r="D566" s="101">
        <v>1.3369069E7</v>
      </c>
      <c r="E566" s="388">
        <v>6682.78</v>
      </c>
      <c r="F566" s="43"/>
      <c r="G566" s="22"/>
    </row>
    <row r="567" ht="15.75" hidden="1" customHeight="1">
      <c r="A567" s="162">
        <v>45995.0</v>
      </c>
      <c r="B567" s="10" t="s">
        <v>3692</v>
      </c>
      <c r="C567" s="10" t="s">
        <v>7</v>
      </c>
      <c r="D567" s="101">
        <v>1.3369068E7</v>
      </c>
      <c r="E567" s="388">
        <v>17879.74</v>
      </c>
      <c r="F567" s="43"/>
      <c r="G567" s="22"/>
    </row>
    <row r="568" ht="15.75" hidden="1" customHeight="1">
      <c r="A568" s="162">
        <v>45998.0</v>
      </c>
      <c r="B568" s="10" t="s">
        <v>3692</v>
      </c>
      <c r="C568" s="10" t="s">
        <v>7</v>
      </c>
      <c r="D568" s="101">
        <v>1.3382399E7</v>
      </c>
      <c r="E568" s="388">
        <v>19870.51</v>
      </c>
      <c r="F568" s="33"/>
      <c r="G568" s="22"/>
    </row>
    <row r="569" ht="15.75" hidden="1" customHeight="1">
      <c r="A569" s="162">
        <v>46002.0</v>
      </c>
      <c r="B569" s="10" t="s">
        <v>3692</v>
      </c>
      <c r="C569" s="10" t="s">
        <v>7</v>
      </c>
      <c r="D569" s="101">
        <v>1.340482E7</v>
      </c>
      <c r="E569" s="388">
        <v>110729.74</v>
      </c>
      <c r="F569" s="204" t="s">
        <v>4440</v>
      </c>
      <c r="G569" s="22"/>
    </row>
    <row r="570" hidden="1">
      <c r="A570" s="162">
        <v>46003.0</v>
      </c>
      <c r="B570" s="10" t="s">
        <v>3692</v>
      </c>
      <c r="C570" s="10" t="s">
        <v>7</v>
      </c>
      <c r="D570" s="101">
        <v>1.3411173E7</v>
      </c>
      <c r="E570" s="388">
        <v>25176.83</v>
      </c>
      <c r="F570" s="43"/>
      <c r="G570" s="22"/>
    </row>
    <row r="571" hidden="1">
      <c r="A571" s="162">
        <v>46003.0</v>
      </c>
      <c r="B571" s="10" t="s">
        <v>3692</v>
      </c>
      <c r="C571" s="10" t="s">
        <v>7</v>
      </c>
      <c r="D571" s="101">
        <v>1.341102E7</v>
      </c>
      <c r="E571" s="388">
        <v>8661.99</v>
      </c>
      <c r="F571" s="43"/>
      <c r="G571" s="22"/>
      <c r="H571" s="46" t="s">
        <v>4445</v>
      </c>
      <c r="I571" s="46" t="s">
        <v>4447</v>
      </c>
    </row>
    <row r="572" hidden="1">
      <c r="A572" s="162">
        <v>46004.0</v>
      </c>
      <c r="B572" s="10" t="s">
        <v>3692</v>
      </c>
      <c r="C572" s="10" t="s">
        <v>7</v>
      </c>
      <c r="D572" s="101">
        <v>1.3411489E7</v>
      </c>
      <c r="E572" s="388">
        <v>34003.01</v>
      </c>
      <c r="F572" s="43"/>
      <c r="G572" s="22"/>
    </row>
    <row r="573" ht="15.75" hidden="1" customHeight="1">
      <c r="A573" s="162">
        <v>46004.0</v>
      </c>
      <c r="B573" s="10" t="s">
        <v>3692</v>
      </c>
      <c r="C573" s="10" t="s">
        <v>7</v>
      </c>
      <c r="D573" s="101">
        <v>1.3412714E7</v>
      </c>
      <c r="E573" s="388">
        <v>25756.16</v>
      </c>
      <c r="F573" s="43"/>
      <c r="G573" s="22"/>
    </row>
    <row r="574" ht="15.75" hidden="1" customHeight="1">
      <c r="A574" s="162">
        <v>46005.0</v>
      </c>
      <c r="B574" s="10" t="s">
        <v>3692</v>
      </c>
      <c r="C574" s="10" t="s">
        <v>7</v>
      </c>
      <c r="D574" s="101">
        <v>1.341635E7</v>
      </c>
      <c r="E574" s="388">
        <v>68972.79</v>
      </c>
      <c r="F574" s="43"/>
      <c r="G574" s="22"/>
    </row>
    <row r="575" ht="15.75" hidden="1" customHeight="1">
      <c r="A575" s="162">
        <v>46006.0</v>
      </c>
      <c r="B575" s="10" t="s">
        <v>3692</v>
      </c>
      <c r="C575" s="10" t="s">
        <v>7</v>
      </c>
      <c r="D575" s="101">
        <v>1.3420228E7</v>
      </c>
      <c r="E575" s="388">
        <v>40491.95</v>
      </c>
      <c r="F575" s="43"/>
      <c r="G575" s="22"/>
    </row>
    <row r="576" ht="15.75" hidden="1" customHeight="1">
      <c r="A576" s="162">
        <v>46006.0</v>
      </c>
      <c r="B576" s="10" t="s">
        <v>3692</v>
      </c>
      <c r="C576" s="10" t="s">
        <v>7</v>
      </c>
      <c r="D576" s="101">
        <v>1.3420227E7</v>
      </c>
      <c r="E576" s="388">
        <v>25596.42</v>
      </c>
      <c r="F576" s="43"/>
      <c r="G576" s="22"/>
    </row>
    <row r="577" ht="15.75" hidden="1" customHeight="1">
      <c r="A577" s="162">
        <v>46006.0</v>
      </c>
      <c r="B577" s="10" t="s">
        <v>3692</v>
      </c>
      <c r="C577" s="10" t="s">
        <v>7</v>
      </c>
      <c r="D577" s="101">
        <v>1.3420226E7</v>
      </c>
      <c r="E577" s="388">
        <v>13416.45</v>
      </c>
      <c r="F577" s="43"/>
      <c r="G577" s="22"/>
    </row>
    <row r="578" ht="15.75" hidden="1" customHeight="1">
      <c r="A578" s="162">
        <v>46007.0</v>
      </c>
      <c r="B578" s="10" t="s">
        <v>3692</v>
      </c>
      <c r="C578" s="10" t="s">
        <v>7</v>
      </c>
      <c r="D578" s="101">
        <v>1.3429425E7</v>
      </c>
      <c r="E578" s="388">
        <v>26168.57</v>
      </c>
      <c r="F578" s="43"/>
      <c r="G578" s="22"/>
    </row>
    <row r="579" ht="15.75" hidden="1" customHeight="1">
      <c r="A579" s="162">
        <v>46008.0</v>
      </c>
      <c r="B579" s="10" t="s">
        <v>3692</v>
      </c>
      <c r="C579" s="10" t="s">
        <v>7</v>
      </c>
      <c r="D579" s="101">
        <v>1.343405E7</v>
      </c>
      <c r="E579" s="388">
        <v>73241.68</v>
      </c>
      <c r="F579" s="33"/>
      <c r="G579" s="22"/>
    </row>
    <row r="580" ht="15.75" hidden="1" customHeight="1">
      <c r="A580" s="162">
        <v>46009.0</v>
      </c>
      <c r="B580" s="10" t="s">
        <v>3692</v>
      </c>
      <c r="C580" s="10" t="s">
        <v>7</v>
      </c>
      <c r="D580" s="101">
        <v>1.344099E7</v>
      </c>
      <c r="E580" s="388">
        <v>60800.93</v>
      </c>
      <c r="F580" s="204" t="s">
        <v>4461</v>
      </c>
      <c r="G580" s="22"/>
    </row>
    <row r="581" ht="15.75" hidden="1" customHeight="1">
      <c r="A581" s="162">
        <v>46009.0</v>
      </c>
      <c r="B581" s="10" t="s">
        <v>3692</v>
      </c>
      <c r="C581" s="10" t="s">
        <v>7</v>
      </c>
      <c r="D581" s="101">
        <v>1.3441295E7</v>
      </c>
      <c r="E581" s="388">
        <v>26628.97</v>
      </c>
      <c r="F581" s="43"/>
      <c r="G581" s="22"/>
    </row>
    <row r="582" ht="15.75" hidden="1" customHeight="1">
      <c r="A582" s="162">
        <v>46009.0</v>
      </c>
      <c r="B582" s="10" t="s">
        <v>3692</v>
      </c>
      <c r="C582" s="10" t="s">
        <v>7</v>
      </c>
      <c r="D582" s="101">
        <v>1.3440989E7</v>
      </c>
      <c r="E582" s="388">
        <v>73241.68</v>
      </c>
      <c r="F582" s="43"/>
      <c r="G582" s="22"/>
      <c r="H582" s="46" t="s">
        <v>4467</v>
      </c>
      <c r="I582" s="46" t="s">
        <v>4468</v>
      </c>
    </row>
    <row r="583" ht="15.75" hidden="1" customHeight="1">
      <c r="A583" s="162">
        <v>46010.0</v>
      </c>
      <c r="B583" s="10" t="s">
        <v>3692</v>
      </c>
      <c r="C583" s="10" t="s">
        <v>7</v>
      </c>
      <c r="D583" s="101">
        <v>1.3448224E7</v>
      </c>
      <c r="E583" s="388">
        <v>64071.15</v>
      </c>
      <c r="F583" s="43"/>
      <c r="G583" s="22"/>
    </row>
    <row r="584" ht="15.75" hidden="1" customHeight="1">
      <c r="A584" s="162">
        <v>46010.0</v>
      </c>
      <c r="B584" s="10" t="s">
        <v>3692</v>
      </c>
      <c r="C584" s="10" t="s">
        <v>7</v>
      </c>
      <c r="D584" s="101">
        <v>1.3444401E7</v>
      </c>
      <c r="E584" s="388">
        <v>26168.57</v>
      </c>
      <c r="F584" s="43"/>
      <c r="G584" s="22"/>
    </row>
    <row r="585" ht="15.75" hidden="1" customHeight="1">
      <c r="A585" s="162">
        <v>46010.0</v>
      </c>
      <c r="B585" s="10" t="s">
        <v>3692</v>
      </c>
      <c r="C585" s="10" t="s">
        <v>7</v>
      </c>
      <c r="D585" s="101">
        <v>1.3445024E7</v>
      </c>
      <c r="E585" s="388">
        <v>11398.59</v>
      </c>
      <c r="F585" s="43"/>
      <c r="G585" s="22"/>
    </row>
    <row r="586" ht="15.75" hidden="1" customHeight="1">
      <c r="A586" s="162">
        <v>46013.0</v>
      </c>
      <c r="B586" s="10" t="s">
        <v>3692</v>
      </c>
      <c r="C586" s="10" t="s">
        <v>7</v>
      </c>
      <c r="D586" s="101">
        <v>1.3460188E7</v>
      </c>
      <c r="E586" s="388">
        <v>6911.51</v>
      </c>
      <c r="F586" s="43"/>
      <c r="G586" s="22"/>
    </row>
    <row r="587" ht="15.75" hidden="1" customHeight="1">
      <c r="A587" s="162">
        <v>46013.0</v>
      </c>
      <c r="B587" s="10" t="s">
        <v>3692</v>
      </c>
      <c r="C587" s="10" t="s">
        <v>7</v>
      </c>
      <c r="D587" s="101">
        <v>1.3460192E7</v>
      </c>
      <c r="E587" s="388">
        <v>6911.51</v>
      </c>
      <c r="F587" s="43"/>
      <c r="G587" s="22"/>
    </row>
    <row r="588" ht="15.75" hidden="1" customHeight="1">
      <c r="A588" s="162">
        <v>46013.0</v>
      </c>
      <c r="B588" s="10" t="s">
        <v>3692</v>
      </c>
      <c r="C588" s="10" t="s">
        <v>7</v>
      </c>
      <c r="D588" s="101">
        <v>1.3460189E7</v>
      </c>
      <c r="E588" s="388">
        <v>50410.8</v>
      </c>
      <c r="F588" s="43"/>
      <c r="G588" s="22"/>
    </row>
    <row r="589" ht="15.75" hidden="1" customHeight="1">
      <c r="A589" s="162">
        <v>46013.0</v>
      </c>
      <c r="B589" s="10" t="s">
        <v>3692</v>
      </c>
      <c r="C589" s="10" t="s">
        <v>7</v>
      </c>
      <c r="D589" s="101">
        <v>1.3459727E7</v>
      </c>
      <c r="E589" s="388">
        <v>12383.1</v>
      </c>
      <c r="F589" s="43"/>
      <c r="G589" s="22"/>
    </row>
    <row r="590" ht="15.75" hidden="1" customHeight="1">
      <c r="A590" s="162">
        <v>46013.0</v>
      </c>
      <c r="B590" s="10" t="s">
        <v>3692</v>
      </c>
      <c r="C590" s="10" t="s">
        <v>7</v>
      </c>
      <c r="D590" s="101">
        <v>1.3457496E7</v>
      </c>
      <c r="E590" s="388">
        <v>11792.76</v>
      </c>
      <c r="F590" s="43"/>
      <c r="G590" s="22"/>
    </row>
    <row r="591" ht="15.75" hidden="1" customHeight="1">
      <c r="A591" s="162">
        <v>46014.0</v>
      </c>
      <c r="B591" s="10" t="s">
        <v>3692</v>
      </c>
      <c r="C591" s="10" t="s">
        <v>7</v>
      </c>
      <c r="D591" s="101">
        <v>1.3468218E7</v>
      </c>
      <c r="E591" s="388">
        <v>43736.89</v>
      </c>
      <c r="F591" s="43"/>
      <c r="G591" s="22"/>
    </row>
    <row r="592" ht="15.75" hidden="1" customHeight="1">
      <c r="A592" s="162">
        <v>46014.0</v>
      </c>
      <c r="B592" s="10" t="s">
        <v>3692</v>
      </c>
      <c r="C592" s="10" t="s">
        <v>7</v>
      </c>
      <c r="D592" s="101">
        <v>1.3468217E7</v>
      </c>
      <c r="E592" s="388">
        <v>10984.37</v>
      </c>
      <c r="F592" s="43"/>
      <c r="G592" s="22"/>
    </row>
    <row r="593" ht="15.75" hidden="1" customHeight="1">
      <c r="A593" s="162">
        <v>46014.0</v>
      </c>
      <c r="B593" s="10" t="s">
        <v>3692</v>
      </c>
      <c r="C593" s="10" t="s">
        <v>7</v>
      </c>
      <c r="D593" s="101">
        <v>1.3471373E7</v>
      </c>
      <c r="E593" s="388">
        <v>43176.59</v>
      </c>
      <c r="F593" s="43"/>
      <c r="G593" s="22"/>
    </row>
    <row r="594" ht="15.75" hidden="1" customHeight="1">
      <c r="A594" s="162">
        <v>46014.0</v>
      </c>
      <c r="B594" s="10" t="s">
        <v>3692</v>
      </c>
      <c r="C594" s="10" t="s">
        <v>7</v>
      </c>
      <c r="D594" s="101">
        <v>1.3464931E7</v>
      </c>
      <c r="E594" s="388">
        <v>11792.76</v>
      </c>
      <c r="F594" s="33"/>
      <c r="G594" s="22"/>
    </row>
    <row r="595" ht="15.75" hidden="1" customHeight="1">
      <c r="A595" s="162">
        <v>46016.0</v>
      </c>
      <c r="B595" s="10" t="s">
        <v>3692</v>
      </c>
      <c r="C595" s="10" t="s">
        <v>7</v>
      </c>
      <c r="D595" s="101">
        <v>1.3475192E7</v>
      </c>
      <c r="E595" s="388">
        <v>23812.26</v>
      </c>
      <c r="F595" s="204" t="s">
        <v>4490</v>
      </c>
      <c r="G595" s="22"/>
    </row>
    <row r="596" ht="15.75" hidden="1" customHeight="1">
      <c r="A596" s="162">
        <v>46016.0</v>
      </c>
      <c r="B596" s="10" t="s">
        <v>3692</v>
      </c>
      <c r="C596" s="10" t="s">
        <v>7</v>
      </c>
      <c r="D596" s="101">
        <v>1.3475193E7</v>
      </c>
      <c r="E596" s="388">
        <v>69033.79</v>
      </c>
      <c r="F596" s="43"/>
      <c r="G596" s="22"/>
    </row>
    <row r="597" ht="15.75" hidden="1" customHeight="1">
      <c r="A597" s="162">
        <v>46019.0</v>
      </c>
      <c r="B597" s="10" t="s">
        <v>3692</v>
      </c>
      <c r="C597" s="10" t="s">
        <v>7</v>
      </c>
      <c r="D597" s="101">
        <v>1.3488947E7</v>
      </c>
      <c r="E597" s="388">
        <v>521200.62</v>
      </c>
      <c r="F597" s="43"/>
      <c r="G597" s="22"/>
    </row>
    <row r="598" ht="15.75" hidden="1" customHeight="1">
      <c r="A598" s="162">
        <v>46019.0</v>
      </c>
      <c r="B598" s="10" t="s">
        <v>3692</v>
      </c>
      <c r="C598" s="10" t="s">
        <v>7</v>
      </c>
      <c r="D598" s="101">
        <v>1.3489337E7</v>
      </c>
      <c r="E598" s="388">
        <v>38443.0</v>
      </c>
      <c r="F598" s="43"/>
      <c r="G598" s="22"/>
    </row>
    <row r="599" ht="15.75" hidden="1" customHeight="1">
      <c r="A599" s="162">
        <v>46020.0</v>
      </c>
      <c r="B599" s="10" t="s">
        <v>3692</v>
      </c>
      <c r="C599" s="10" t="s">
        <v>7</v>
      </c>
      <c r="D599" s="101">
        <v>1.3493597E7</v>
      </c>
      <c r="E599" s="388">
        <v>13280.06</v>
      </c>
      <c r="F599" s="43"/>
      <c r="G599" s="10"/>
      <c r="H599" s="46" t="s">
        <v>4498</v>
      </c>
      <c r="I599" s="46" t="s">
        <v>4500</v>
      </c>
    </row>
    <row r="600" ht="15.75" hidden="1" customHeight="1">
      <c r="A600" s="162">
        <v>46020.0</v>
      </c>
      <c r="B600" s="10" t="s">
        <v>3692</v>
      </c>
      <c r="C600" s="10" t="s">
        <v>7</v>
      </c>
      <c r="D600" s="101">
        <v>1.3494278E7</v>
      </c>
      <c r="E600" s="388">
        <v>23466.29</v>
      </c>
      <c r="F600" s="43"/>
      <c r="G600" s="22"/>
    </row>
    <row r="601" ht="15.75" hidden="1" customHeight="1">
      <c r="A601" s="162">
        <v>46021.0</v>
      </c>
      <c r="B601" s="10" t="s">
        <v>3692</v>
      </c>
      <c r="C601" s="10" t="s">
        <v>7</v>
      </c>
      <c r="D601" s="101">
        <v>1.3501751E7</v>
      </c>
      <c r="E601" s="388">
        <v>101450.95</v>
      </c>
      <c r="F601" s="43"/>
      <c r="G601" s="22"/>
    </row>
    <row r="602" ht="15.75" hidden="1" customHeight="1">
      <c r="A602" s="162">
        <v>46021.0</v>
      </c>
      <c r="B602" s="10" t="s">
        <v>3692</v>
      </c>
      <c r="C602" s="10" t="s">
        <v>7</v>
      </c>
      <c r="D602" s="101">
        <v>1.3501752E7</v>
      </c>
      <c r="E602" s="388">
        <v>244340.72</v>
      </c>
      <c r="F602" s="43"/>
      <c r="G602" s="22"/>
    </row>
    <row r="603" ht="15.75" hidden="1" customHeight="1">
      <c r="A603" s="162">
        <v>46021.0</v>
      </c>
      <c r="B603" s="10" t="s">
        <v>3692</v>
      </c>
      <c r="C603" s="10" t="s">
        <v>7</v>
      </c>
      <c r="D603" s="101">
        <v>1.3501753E7</v>
      </c>
      <c r="E603" s="388">
        <v>12327.28</v>
      </c>
      <c r="F603" s="43"/>
      <c r="G603" s="22"/>
    </row>
    <row r="604" ht="15.75" hidden="1" customHeight="1">
      <c r="A604" s="162">
        <v>46021.0</v>
      </c>
      <c r="B604" s="10" t="s">
        <v>3692</v>
      </c>
      <c r="C604" s="10" t="s">
        <v>7</v>
      </c>
      <c r="D604" s="101">
        <v>1.3501754E7</v>
      </c>
      <c r="E604" s="388">
        <v>35333.75</v>
      </c>
      <c r="F604" s="43"/>
      <c r="G604" s="10" t="s">
        <v>4508</v>
      </c>
    </row>
    <row r="605" ht="15.75" hidden="1" customHeight="1">
      <c r="A605" s="162">
        <v>46021.0</v>
      </c>
      <c r="B605" s="10" t="s">
        <v>3692</v>
      </c>
      <c r="C605" s="10" t="s">
        <v>7</v>
      </c>
      <c r="D605" s="101">
        <v>1.3501755E7</v>
      </c>
      <c r="E605" s="388">
        <v>44520.13</v>
      </c>
      <c r="F605" s="43"/>
      <c r="G605" s="22"/>
    </row>
    <row r="606" ht="15.75" hidden="1" customHeight="1">
      <c r="A606" s="162">
        <v>46023.0</v>
      </c>
      <c r="B606" s="10" t="s">
        <v>3692</v>
      </c>
      <c r="C606" s="10" t="s">
        <v>7</v>
      </c>
      <c r="D606" s="101">
        <v>1.3504825E7</v>
      </c>
      <c r="E606" s="388">
        <v>38077.62</v>
      </c>
      <c r="F606" s="33"/>
      <c r="G606" s="22"/>
    </row>
    <row r="607" ht="15.75" hidden="1" customHeight="1">
      <c r="A607" s="162">
        <v>46023.0</v>
      </c>
      <c r="B607" s="10" t="s">
        <v>3692</v>
      </c>
      <c r="C607" s="10" t="s">
        <v>7</v>
      </c>
      <c r="D607" s="101">
        <v>1.3508096E7</v>
      </c>
      <c r="E607" s="388">
        <v>73129.48</v>
      </c>
      <c r="F607" s="204" t="s">
        <v>4514</v>
      </c>
      <c r="G607" s="22"/>
    </row>
    <row r="608" ht="15.75" hidden="1" customHeight="1">
      <c r="A608" s="162">
        <v>46024.0</v>
      </c>
      <c r="B608" s="10" t="s">
        <v>3692</v>
      </c>
      <c r="C608" s="10" t="s">
        <v>7</v>
      </c>
      <c r="D608" s="101">
        <v>1.3509686E7</v>
      </c>
      <c r="E608" s="388">
        <v>17895.86</v>
      </c>
      <c r="F608" s="43"/>
      <c r="G608" s="22"/>
    </row>
    <row r="609" ht="15.75" hidden="1" customHeight="1">
      <c r="A609" s="162">
        <v>46024.0</v>
      </c>
      <c r="B609" s="10" t="s">
        <v>3692</v>
      </c>
      <c r="C609" s="10" t="s">
        <v>7</v>
      </c>
      <c r="D609" s="101">
        <v>1.3511413E7</v>
      </c>
      <c r="E609" s="229">
        <v>54250.08</v>
      </c>
      <c r="F609" s="43"/>
      <c r="G609" s="22"/>
    </row>
    <row r="610" ht="15.75" hidden="1" customHeight="1">
      <c r="A610" s="162">
        <v>46024.0</v>
      </c>
      <c r="B610" s="10" t="s">
        <v>3692</v>
      </c>
      <c r="C610" s="10" t="s">
        <v>7</v>
      </c>
      <c r="D610" s="101">
        <v>1.3511416E7</v>
      </c>
      <c r="E610" s="229">
        <v>25524.95</v>
      </c>
      <c r="F610" s="43"/>
      <c r="G610" s="22"/>
    </row>
    <row r="611" ht="15.75" hidden="1" customHeight="1">
      <c r="A611" s="162">
        <v>46026.0</v>
      </c>
      <c r="B611" s="10" t="s">
        <v>3692</v>
      </c>
      <c r="C611" s="10" t="s">
        <v>7</v>
      </c>
      <c r="D611" s="101">
        <v>1.3518772E7</v>
      </c>
      <c r="E611" s="229">
        <v>19260.66</v>
      </c>
      <c r="F611" s="43"/>
      <c r="G611" s="22"/>
    </row>
    <row r="612" ht="15.75" hidden="1" customHeight="1">
      <c r="A612" s="162">
        <v>46027.0</v>
      </c>
      <c r="B612" s="10" t="s">
        <v>3692</v>
      </c>
      <c r="C612" s="10" t="s">
        <v>7</v>
      </c>
      <c r="D612" s="101">
        <v>1.3520423E7</v>
      </c>
      <c r="E612" s="229">
        <v>24749.16</v>
      </c>
      <c r="F612" s="43"/>
      <c r="G612" s="22"/>
      <c r="H612" s="46" t="s">
        <v>4523</v>
      </c>
    </row>
    <row r="613" ht="15.75" hidden="1" customHeight="1">
      <c r="A613" s="162">
        <v>46027.0</v>
      </c>
      <c r="B613" s="10" t="s">
        <v>3692</v>
      </c>
      <c r="C613" s="10" t="s">
        <v>7</v>
      </c>
      <c r="D613" s="101">
        <v>1.3524862E7</v>
      </c>
      <c r="E613" s="229">
        <v>78380.27</v>
      </c>
      <c r="F613" s="43"/>
      <c r="G613" s="22"/>
    </row>
    <row r="614" ht="15.75" hidden="1" customHeight="1">
      <c r="A614" s="162">
        <v>46028.0</v>
      </c>
      <c r="B614" s="10" t="s">
        <v>3692</v>
      </c>
      <c r="C614" s="10" t="s">
        <v>7</v>
      </c>
      <c r="D614" s="101">
        <v>1.3529734E7</v>
      </c>
      <c r="E614" s="229">
        <v>29772.2</v>
      </c>
      <c r="F614" s="43"/>
      <c r="G614" s="22"/>
    </row>
    <row r="615" ht="15.75" hidden="1" customHeight="1">
      <c r="A615" s="162">
        <v>46028.0</v>
      </c>
      <c r="B615" s="10" t="s">
        <v>3692</v>
      </c>
      <c r="C615" s="10" t="s">
        <v>7</v>
      </c>
      <c r="D615" s="101">
        <v>1.3529731E7</v>
      </c>
      <c r="E615" s="229">
        <v>6070.57</v>
      </c>
      <c r="F615" s="43"/>
      <c r="G615" s="22"/>
    </row>
    <row r="616" ht="15.75" hidden="1" customHeight="1">
      <c r="A616" s="162">
        <v>46028.0</v>
      </c>
      <c r="B616" s="10" t="s">
        <v>3692</v>
      </c>
      <c r="C616" s="10" t="s">
        <v>7</v>
      </c>
      <c r="D616" s="101">
        <v>1.3526552E7</v>
      </c>
      <c r="E616" s="229">
        <v>15091.51</v>
      </c>
      <c r="F616" s="43"/>
      <c r="G616" s="22"/>
    </row>
    <row r="617" ht="15.75" hidden="1" customHeight="1">
      <c r="A617" s="162">
        <v>46029.0</v>
      </c>
      <c r="B617" s="10" t="s">
        <v>3692</v>
      </c>
      <c r="C617" s="10" t="s">
        <v>7</v>
      </c>
      <c r="D617" s="101">
        <v>1.3535955E7</v>
      </c>
      <c r="E617" s="229">
        <v>30163.37</v>
      </c>
      <c r="F617" s="43"/>
      <c r="G617" s="22"/>
    </row>
    <row r="618" ht="15.75" hidden="1" customHeight="1">
      <c r="A618" s="162">
        <v>46029.0</v>
      </c>
      <c r="B618" s="10" t="s">
        <v>3692</v>
      </c>
      <c r="C618" s="10" t="s">
        <v>291</v>
      </c>
      <c r="D618" s="101">
        <v>696719.0</v>
      </c>
      <c r="E618" s="229">
        <v>-35333.75</v>
      </c>
      <c r="F618" s="33"/>
      <c r="G618" s="10" t="s">
        <v>4534</v>
      </c>
    </row>
    <row r="619" ht="15.75" hidden="1" customHeight="1">
      <c r="A619" s="162">
        <v>46030.0</v>
      </c>
      <c r="B619" s="10" t="s">
        <v>3692</v>
      </c>
      <c r="C619" s="10" t="s">
        <v>7</v>
      </c>
      <c r="D619" s="101">
        <v>1.3541875E7</v>
      </c>
      <c r="E619" s="229">
        <v>9792.02</v>
      </c>
      <c r="F619" s="204" t="s">
        <v>4537</v>
      </c>
      <c r="G619" s="22"/>
    </row>
    <row r="620" ht="15.75" hidden="1" customHeight="1">
      <c r="A620" s="162">
        <v>46031.0</v>
      </c>
      <c r="B620" s="10" t="s">
        <v>3692</v>
      </c>
      <c r="C620" s="10" t="s">
        <v>7</v>
      </c>
      <c r="D620" s="101">
        <v>1.3547099E7</v>
      </c>
      <c r="E620" s="229">
        <v>12798.2</v>
      </c>
      <c r="F620" s="43"/>
      <c r="G620" s="22"/>
    </row>
    <row r="621" ht="15.75" hidden="1" customHeight="1">
      <c r="A621" s="162">
        <v>46031.0</v>
      </c>
      <c r="B621" s="10" t="s">
        <v>3692</v>
      </c>
      <c r="C621" s="10" t="s">
        <v>7</v>
      </c>
      <c r="D621" s="101">
        <v>1.3547101E7</v>
      </c>
      <c r="E621" s="229">
        <v>28906.36</v>
      </c>
      <c r="F621" s="43"/>
      <c r="G621" s="22"/>
      <c r="H621" s="46" t="s">
        <v>4543</v>
      </c>
    </row>
    <row r="622" ht="15.75" hidden="1" customHeight="1">
      <c r="A622" s="162">
        <v>46031.0</v>
      </c>
      <c r="B622" s="10" t="s">
        <v>3692</v>
      </c>
      <c r="C622" s="10" t="s">
        <v>7</v>
      </c>
      <c r="D622" s="101">
        <v>1.35471E7</v>
      </c>
      <c r="E622" s="229">
        <v>302115.96</v>
      </c>
      <c r="F622" s="43"/>
      <c r="G622" s="22"/>
    </row>
    <row r="623" ht="15.75" hidden="1" customHeight="1">
      <c r="A623" s="162">
        <v>46031.0</v>
      </c>
      <c r="B623" s="10" t="s">
        <v>3692</v>
      </c>
      <c r="C623" s="10" t="s">
        <v>7</v>
      </c>
      <c r="D623" s="101">
        <v>1.3547097E7</v>
      </c>
      <c r="E623" s="229">
        <v>89129.63</v>
      </c>
      <c r="F623" s="43"/>
      <c r="G623" s="22"/>
    </row>
    <row r="624" ht="15.75" hidden="1" customHeight="1">
      <c r="A624" s="162">
        <v>46031.0</v>
      </c>
      <c r="B624" s="10" t="s">
        <v>3692</v>
      </c>
      <c r="C624" s="10" t="s">
        <v>7</v>
      </c>
      <c r="D624" s="101">
        <v>1.3547098E7</v>
      </c>
      <c r="E624" s="229">
        <v>260681.31</v>
      </c>
      <c r="F624" s="43"/>
      <c r="G624" s="22"/>
      <c r="H624" s="46" t="s">
        <v>4552</v>
      </c>
    </row>
    <row r="625" ht="15.75" hidden="1" customHeight="1">
      <c r="A625" s="162">
        <v>46033.0</v>
      </c>
      <c r="B625" s="10" t="s">
        <v>3692</v>
      </c>
      <c r="C625" s="10" t="s">
        <v>7</v>
      </c>
      <c r="D625" s="101">
        <v>1.355848E7</v>
      </c>
      <c r="E625" s="229">
        <v>45779.34</v>
      </c>
      <c r="F625" s="43"/>
      <c r="G625" s="22"/>
    </row>
    <row r="626" ht="15.75" hidden="1" customHeight="1">
      <c r="A626" s="162">
        <v>46033.0</v>
      </c>
      <c r="B626" s="10" t="s">
        <v>3692</v>
      </c>
      <c r="C626" s="10" t="s">
        <v>7</v>
      </c>
      <c r="D626" s="101">
        <v>1.3558479E7</v>
      </c>
      <c r="E626" s="229">
        <v>16330.04</v>
      </c>
      <c r="F626" s="43"/>
      <c r="G626" s="22"/>
    </row>
    <row r="627" ht="15.75" hidden="1" customHeight="1">
      <c r="A627" s="162">
        <v>46034.0</v>
      </c>
      <c r="B627" s="10" t="s">
        <v>3692</v>
      </c>
      <c r="C627" s="10" t="s">
        <v>7</v>
      </c>
      <c r="D627" s="101">
        <v>1.3563082E7</v>
      </c>
      <c r="E627" s="229">
        <v>191026.96</v>
      </c>
      <c r="F627" s="43"/>
      <c r="G627" s="22"/>
    </row>
    <row r="628" ht="15.75" hidden="1" customHeight="1">
      <c r="A628" s="162">
        <v>46034.0</v>
      </c>
      <c r="B628" s="10" t="s">
        <v>3692</v>
      </c>
      <c r="C628" s="10" t="s">
        <v>7</v>
      </c>
      <c r="D628" s="101">
        <v>1.3563856E7</v>
      </c>
      <c r="E628" s="229">
        <v>12431.33</v>
      </c>
      <c r="F628" s="43"/>
      <c r="G628" s="10" t="s">
        <v>4560</v>
      </c>
    </row>
    <row r="629" ht="15.75" hidden="1" customHeight="1">
      <c r="A629" s="162">
        <v>46035.0</v>
      </c>
      <c r="B629" s="10" t="s">
        <v>3692</v>
      </c>
      <c r="C629" s="10" t="s">
        <v>7</v>
      </c>
      <c r="D629" s="101">
        <v>1.3570784E7</v>
      </c>
      <c r="E629" s="229">
        <v>22788.65</v>
      </c>
      <c r="F629" s="43"/>
      <c r="G629" s="22"/>
    </row>
    <row r="630" ht="15.75" hidden="1" customHeight="1">
      <c r="A630" s="162">
        <v>46036.0</v>
      </c>
      <c r="B630" s="10" t="s">
        <v>3692</v>
      </c>
      <c r="C630" s="10" t="s">
        <v>7</v>
      </c>
      <c r="D630" s="101">
        <v>1.3576281E7</v>
      </c>
      <c r="E630" s="229">
        <v>11530.69</v>
      </c>
      <c r="F630" s="43"/>
      <c r="G630" s="22"/>
    </row>
    <row r="631" ht="15.75" hidden="1" customHeight="1">
      <c r="A631" s="162">
        <v>46036.0</v>
      </c>
      <c r="B631" s="10" t="s">
        <v>3692</v>
      </c>
      <c r="C631" s="10" t="s">
        <v>7</v>
      </c>
      <c r="D631" s="101">
        <v>1.3576282E7</v>
      </c>
      <c r="E631" s="229">
        <v>24090.16</v>
      </c>
      <c r="F631" s="33"/>
      <c r="G631" s="22"/>
    </row>
    <row r="632" ht="15.75" customHeight="1">
      <c r="A632" s="162">
        <v>46037.0</v>
      </c>
      <c r="B632" s="10" t="s">
        <v>3692</v>
      </c>
      <c r="C632" s="10" t="s">
        <v>7</v>
      </c>
      <c r="D632" s="101">
        <v>1.3584645E7</v>
      </c>
      <c r="E632" s="229">
        <v>121204.44</v>
      </c>
      <c r="F632" s="204" t="s">
        <v>4570</v>
      </c>
      <c r="G632" s="22"/>
    </row>
    <row r="633" ht="15.75" customHeight="1">
      <c r="A633" s="162">
        <v>46038.0</v>
      </c>
      <c r="B633" s="10" t="s">
        <v>3692</v>
      </c>
      <c r="C633" s="10" t="s">
        <v>7</v>
      </c>
      <c r="D633" s="101">
        <v>1.3589431E7</v>
      </c>
      <c r="E633" s="229">
        <v>45779.34</v>
      </c>
      <c r="F633" s="43"/>
      <c r="G633" s="22"/>
    </row>
    <row r="634" ht="15.75" customHeight="1">
      <c r="A634" s="162">
        <v>46038.0</v>
      </c>
      <c r="B634" s="10" t="s">
        <v>3692</v>
      </c>
      <c r="C634" s="10" t="s">
        <v>7</v>
      </c>
      <c r="D634" s="101">
        <v>1.3590844E7</v>
      </c>
      <c r="E634" s="229">
        <v>13735.88</v>
      </c>
      <c r="F634" s="43"/>
      <c r="G634" s="22"/>
    </row>
    <row r="635" ht="15.75" customHeight="1">
      <c r="A635" s="162">
        <v>46042.0</v>
      </c>
      <c r="B635" s="10" t="s">
        <v>3692</v>
      </c>
      <c r="C635" s="10" t="s">
        <v>7</v>
      </c>
      <c r="D635" s="101">
        <v>1.360372E7</v>
      </c>
      <c r="E635" s="229">
        <v>10470.55</v>
      </c>
      <c r="F635" s="43"/>
      <c r="G635" s="22"/>
    </row>
    <row r="636" ht="15.75" customHeight="1">
      <c r="A636" s="162">
        <v>46042.0</v>
      </c>
      <c r="B636" s="10" t="s">
        <v>3692</v>
      </c>
      <c r="C636" s="10" t="s">
        <v>7</v>
      </c>
      <c r="D636" s="101">
        <v>1.3607392E7</v>
      </c>
      <c r="E636" s="229">
        <v>997444.79</v>
      </c>
      <c r="F636" s="43"/>
      <c r="G636" s="22"/>
      <c r="H636" s="46" t="s">
        <v>4580</v>
      </c>
    </row>
    <row r="637" ht="15.75" customHeight="1">
      <c r="A637" s="162">
        <v>46043.0</v>
      </c>
      <c r="B637" s="10" t="s">
        <v>3692</v>
      </c>
      <c r="C637" s="10" t="s">
        <v>7</v>
      </c>
      <c r="D637" s="101">
        <v>1.3609944E7</v>
      </c>
      <c r="E637" s="229">
        <v>29174.21</v>
      </c>
      <c r="F637" s="43"/>
      <c r="G637" s="22"/>
    </row>
    <row r="638" ht="15.75" customHeight="1">
      <c r="A638" s="162">
        <v>46043.0</v>
      </c>
      <c r="B638" s="10" t="s">
        <v>3692</v>
      </c>
      <c r="C638" s="10" t="s">
        <v>7</v>
      </c>
      <c r="D638" s="101">
        <v>1.3609943E7</v>
      </c>
      <c r="E638" s="229">
        <v>15889.56</v>
      </c>
      <c r="F638" s="43"/>
      <c r="G638" s="22"/>
    </row>
    <row r="639" ht="15.75" customHeight="1">
      <c r="A639" s="162">
        <v>46043.0</v>
      </c>
      <c r="B639" s="10" t="s">
        <v>3692</v>
      </c>
      <c r="C639" s="10" t="s">
        <v>7</v>
      </c>
      <c r="D639" s="101">
        <v>1.3613949E7</v>
      </c>
      <c r="E639" s="229">
        <v>55264.4</v>
      </c>
      <c r="F639" s="43"/>
      <c r="G639" s="22"/>
    </row>
    <row r="640" ht="15.75" customHeight="1">
      <c r="A640" s="162">
        <v>46043.0</v>
      </c>
      <c r="B640" s="10" t="s">
        <v>3692</v>
      </c>
      <c r="C640" s="10" t="s">
        <v>7</v>
      </c>
      <c r="D640" s="101">
        <v>1.3614467E7</v>
      </c>
      <c r="E640" s="229">
        <v>8526.04</v>
      </c>
      <c r="F640" s="33"/>
      <c r="G640" s="22"/>
    </row>
    <row r="641" ht="15.75" customHeight="1">
      <c r="A641" s="162">
        <v>46044.0</v>
      </c>
      <c r="B641" s="10" t="s">
        <v>3692</v>
      </c>
      <c r="C641" s="10" t="s">
        <v>7</v>
      </c>
      <c r="D641" s="101">
        <v>1.3620544E7</v>
      </c>
      <c r="E641" s="229">
        <v>49415.22</v>
      </c>
      <c r="F641" s="204" t="s">
        <v>4595</v>
      </c>
      <c r="G641" s="22"/>
    </row>
    <row r="642" ht="15.75" customHeight="1">
      <c r="A642" s="162">
        <v>46047.0</v>
      </c>
      <c r="B642" s="10" t="s">
        <v>3692</v>
      </c>
      <c r="C642" s="10" t="s">
        <v>7</v>
      </c>
      <c r="D642" s="101">
        <v>1.3632489E7</v>
      </c>
      <c r="E642" s="229">
        <v>17795.86</v>
      </c>
      <c r="F642" s="43"/>
      <c r="G642" s="22"/>
    </row>
    <row r="643" ht="15.75" customHeight="1">
      <c r="A643" s="162">
        <v>46047.0</v>
      </c>
      <c r="B643" s="10" t="s">
        <v>3692</v>
      </c>
      <c r="C643" s="10" t="s">
        <v>7</v>
      </c>
      <c r="D643" s="101">
        <v>1.3632488E7</v>
      </c>
      <c r="E643" s="229">
        <v>49379.28</v>
      </c>
      <c r="F643" s="43"/>
      <c r="G643" s="22"/>
    </row>
    <row r="644" ht="15.75" customHeight="1">
      <c r="A644" s="162">
        <v>46047.0</v>
      </c>
      <c r="B644" s="10" t="s">
        <v>3692</v>
      </c>
      <c r="C644" s="10" t="s">
        <v>7</v>
      </c>
      <c r="D644" s="101">
        <v>1.3632858E7</v>
      </c>
      <c r="E644" s="229">
        <v>184746.96</v>
      </c>
      <c r="F644" s="43"/>
      <c r="G644" s="22"/>
    </row>
    <row r="645" ht="15.75" customHeight="1">
      <c r="A645" s="162">
        <v>46048.0</v>
      </c>
      <c r="B645" s="10" t="s">
        <v>3692</v>
      </c>
      <c r="C645" s="10" t="s">
        <v>7</v>
      </c>
      <c r="D645" s="101">
        <v>1.3635988E7</v>
      </c>
      <c r="E645" s="229">
        <v>98830.43</v>
      </c>
      <c r="F645" s="43"/>
      <c r="G645" s="22"/>
    </row>
    <row r="646" ht="15.75" customHeight="1">
      <c r="A646" s="162">
        <v>46048.0</v>
      </c>
      <c r="B646" s="10" t="s">
        <v>3692</v>
      </c>
      <c r="C646" s="10" t="s">
        <v>7</v>
      </c>
      <c r="D646" s="101">
        <v>1.3636278E7</v>
      </c>
      <c r="E646" s="229">
        <v>25871.08</v>
      </c>
      <c r="F646" s="43"/>
      <c r="G646" s="22"/>
    </row>
    <row r="647" ht="15.75" customHeight="1">
      <c r="A647" s="162">
        <v>46048.0</v>
      </c>
      <c r="B647" s="10" t="s">
        <v>3692</v>
      </c>
      <c r="C647" s="10" t="s">
        <v>7</v>
      </c>
      <c r="D647" s="101">
        <v>1.3636252E7</v>
      </c>
      <c r="E647" s="229">
        <v>191026.96</v>
      </c>
      <c r="F647" s="43"/>
      <c r="G647" s="22"/>
      <c r="H647" s="46" t="s">
        <v>4613</v>
      </c>
    </row>
    <row r="648" ht="15.75" customHeight="1">
      <c r="A648" s="162">
        <v>46048.0</v>
      </c>
      <c r="B648" s="10" t="s">
        <v>3692</v>
      </c>
      <c r="C648" s="10" t="s">
        <v>7</v>
      </c>
      <c r="D648" s="101">
        <v>1.3636251E7</v>
      </c>
      <c r="E648" s="229">
        <v>6101.13</v>
      </c>
      <c r="F648" s="43"/>
      <c r="G648" s="22"/>
      <c r="H648" s="46" t="s">
        <v>4616</v>
      </c>
    </row>
    <row r="649" ht="15.75" customHeight="1">
      <c r="A649" s="162">
        <v>46048.0</v>
      </c>
      <c r="B649" s="10" t="s">
        <v>3692</v>
      </c>
      <c r="C649" s="10" t="s">
        <v>7</v>
      </c>
      <c r="D649" s="101">
        <v>1.3636161E7</v>
      </c>
      <c r="E649" s="229">
        <v>25871.08</v>
      </c>
      <c r="F649" s="43"/>
      <c r="G649" s="22"/>
    </row>
    <row r="650" ht="15.75" customHeight="1">
      <c r="A650" s="162">
        <v>46048.0</v>
      </c>
      <c r="B650" s="10" t="s">
        <v>3692</v>
      </c>
      <c r="C650" s="10" t="s">
        <v>7</v>
      </c>
      <c r="D650" s="101">
        <v>1.3636091E7</v>
      </c>
      <c r="E650" s="229">
        <v>39818.97</v>
      </c>
      <c r="F650" s="43"/>
      <c r="G650" s="22"/>
    </row>
    <row r="651" ht="15.75" customHeight="1">
      <c r="A651" s="162">
        <v>46048.0</v>
      </c>
      <c r="B651" s="10" t="s">
        <v>3692</v>
      </c>
      <c r="C651" s="10" t="s">
        <v>7</v>
      </c>
      <c r="D651" s="101">
        <v>1.3635989E7</v>
      </c>
      <c r="E651" s="229">
        <v>14236.34</v>
      </c>
      <c r="F651" s="43"/>
      <c r="G651" s="22"/>
    </row>
    <row r="652" ht="15.75" customHeight="1">
      <c r="A652" s="162">
        <v>46048.0</v>
      </c>
      <c r="B652" s="10" t="s">
        <v>3692</v>
      </c>
      <c r="C652" s="10" t="s">
        <v>7</v>
      </c>
      <c r="D652" s="101">
        <v>1.3635987E7</v>
      </c>
      <c r="E652" s="229">
        <v>30791.16</v>
      </c>
      <c r="F652" s="43"/>
      <c r="G652" s="22"/>
    </row>
    <row r="653" ht="15.75" customHeight="1">
      <c r="A653" s="162">
        <v>46049.0</v>
      </c>
      <c r="B653" s="10" t="s">
        <v>3692</v>
      </c>
      <c r="C653" s="10" t="s">
        <v>7</v>
      </c>
      <c r="D653" s="101">
        <v>1.3639238E7</v>
      </c>
      <c r="E653" s="229">
        <v>199488.96</v>
      </c>
      <c r="F653" s="43"/>
      <c r="G653" s="22"/>
    </row>
    <row r="654" ht="15.75" customHeight="1">
      <c r="A654" s="162">
        <v>46049.0</v>
      </c>
      <c r="B654" s="10" t="s">
        <v>3692</v>
      </c>
      <c r="C654" s="10" t="s">
        <v>7</v>
      </c>
      <c r="D654" s="101">
        <v>1.3644242E7</v>
      </c>
      <c r="E654" s="229">
        <v>14372.52</v>
      </c>
      <c r="F654" s="43"/>
      <c r="G654" s="22"/>
    </row>
    <row r="655" ht="15.75" customHeight="1">
      <c r="A655" s="162">
        <v>46049.0</v>
      </c>
      <c r="B655" s="10" t="s">
        <v>3692</v>
      </c>
      <c r="C655" s="10" t="s">
        <v>7</v>
      </c>
      <c r="D655" s="101">
        <v>1.3642211E7</v>
      </c>
      <c r="E655" s="229">
        <v>4197.99</v>
      </c>
      <c r="F655" s="33"/>
      <c r="G655" s="22"/>
    </row>
    <row r="656" ht="15.75" customHeight="1">
      <c r="A656" s="162">
        <v>46051.0</v>
      </c>
      <c r="B656" s="10" t="s">
        <v>3692</v>
      </c>
      <c r="C656" s="10" t="s">
        <v>7</v>
      </c>
      <c r="D656" s="101">
        <v>1.3653381E7</v>
      </c>
      <c r="E656" s="229">
        <v>107367.0</v>
      </c>
      <c r="F656" s="204" t="s">
        <v>4646</v>
      </c>
      <c r="G656" s="22"/>
    </row>
    <row r="657" ht="15.75" customHeight="1">
      <c r="A657" s="71">
        <v>46051.0</v>
      </c>
      <c r="B657" s="72" t="s">
        <v>3692</v>
      </c>
      <c r="C657" s="72" t="s">
        <v>291</v>
      </c>
      <c r="D657" s="72">
        <v>702228.0</v>
      </c>
      <c r="E657" s="376">
        <v>-12431.33</v>
      </c>
      <c r="F657" s="43"/>
      <c r="G657" s="22"/>
    </row>
    <row r="658" ht="15.75" customHeight="1">
      <c r="A658" s="162">
        <v>46056.0</v>
      </c>
      <c r="B658" s="10" t="s">
        <v>3692</v>
      </c>
      <c r="C658" s="10" t="s">
        <v>7</v>
      </c>
      <c r="D658" s="101">
        <v>1.3675832E7</v>
      </c>
      <c r="E658" s="229">
        <v>10216.73</v>
      </c>
      <c r="F658" s="43"/>
      <c r="G658" s="22"/>
      <c r="H658" s="46" t="s">
        <v>4654</v>
      </c>
    </row>
    <row r="659" ht="15.75" customHeight="1">
      <c r="A659" s="162">
        <v>46057.0</v>
      </c>
      <c r="B659" s="10" t="s">
        <v>3692</v>
      </c>
      <c r="C659" s="10" t="s">
        <v>7</v>
      </c>
      <c r="D659" s="101">
        <v>1.3678008E7</v>
      </c>
      <c r="E659" s="229">
        <v>466937.01</v>
      </c>
      <c r="F659" s="33"/>
      <c r="G659" s="22"/>
    </row>
    <row r="660" ht="15.75" customHeight="1">
      <c r="A660" s="162">
        <v>46059.0</v>
      </c>
      <c r="B660" s="10" t="s">
        <v>3692</v>
      </c>
      <c r="C660" s="10" t="s">
        <v>7</v>
      </c>
      <c r="D660" s="101">
        <v>1.3690438E7</v>
      </c>
      <c r="E660" s="229">
        <v>7644.9</v>
      </c>
      <c r="F660" s="204" t="s">
        <v>4657</v>
      </c>
      <c r="G660" s="22"/>
    </row>
    <row r="661" ht="15.75" customHeight="1">
      <c r="A661" s="162">
        <v>46059.0</v>
      </c>
      <c r="B661" s="10" t="s">
        <v>3692</v>
      </c>
      <c r="C661" s="10" t="s">
        <v>7</v>
      </c>
      <c r="D661" s="101">
        <v>1.3694397E7</v>
      </c>
      <c r="E661" s="229">
        <v>7944.78</v>
      </c>
      <c r="F661" s="43"/>
      <c r="G661" s="22"/>
      <c r="H661" s="46" t="s">
        <v>4661</v>
      </c>
    </row>
    <row r="662" ht="15.75" customHeight="1">
      <c r="A662" s="162">
        <v>46059.0</v>
      </c>
      <c r="B662" s="10" t="s">
        <v>3692</v>
      </c>
      <c r="C662" s="10" t="s">
        <v>7</v>
      </c>
      <c r="D662" s="101">
        <v>1.3694411E7</v>
      </c>
      <c r="E662" s="229">
        <v>9446.82</v>
      </c>
      <c r="F662" s="43"/>
      <c r="G662" s="22"/>
    </row>
    <row r="663" ht="15.75" customHeight="1">
      <c r="A663" s="162">
        <v>46059.0</v>
      </c>
      <c r="B663" s="10" t="s">
        <v>3692</v>
      </c>
      <c r="C663" s="10" t="s">
        <v>7</v>
      </c>
      <c r="D663" s="101">
        <v>1.3694398E7</v>
      </c>
      <c r="E663" s="229">
        <v>15744.71</v>
      </c>
      <c r="F663" s="43"/>
      <c r="G663" s="22"/>
    </row>
    <row r="664" ht="15.75" customHeight="1">
      <c r="A664" s="162">
        <v>46061.0</v>
      </c>
      <c r="B664" s="10" t="s">
        <v>3692</v>
      </c>
      <c r="C664" s="10" t="s">
        <v>7</v>
      </c>
      <c r="D664" s="101">
        <v>1.370162E7</v>
      </c>
      <c r="E664" s="229">
        <v>9086.29</v>
      </c>
      <c r="F664" s="43"/>
      <c r="G664" s="22"/>
    </row>
    <row r="665" ht="15.75" customHeight="1">
      <c r="A665" s="162">
        <v>46062.0</v>
      </c>
      <c r="B665" s="10" t="s">
        <v>3692</v>
      </c>
      <c r="C665" s="10" t="s">
        <v>7</v>
      </c>
      <c r="D665" s="101">
        <v>1.3703096E7</v>
      </c>
      <c r="E665" s="229">
        <v>4552.92</v>
      </c>
      <c r="F665" s="43"/>
      <c r="G665" s="22"/>
      <c r="H665" s="46" t="s">
        <v>4667</v>
      </c>
    </row>
    <row r="666" ht="15.75" customHeight="1">
      <c r="A666" s="162">
        <v>46062.0</v>
      </c>
      <c r="B666" s="10" t="s">
        <v>3692</v>
      </c>
      <c r="C666" s="10" t="s">
        <v>7</v>
      </c>
      <c r="D666" s="101">
        <v>1.3705412E7</v>
      </c>
      <c r="E666" s="229">
        <v>16931.85</v>
      </c>
      <c r="F666" s="43"/>
      <c r="G666" s="22"/>
    </row>
    <row r="667" ht="15.75" customHeight="1">
      <c r="A667" s="162">
        <v>46062.0</v>
      </c>
      <c r="B667" s="10" t="s">
        <v>3692</v>
      </c>
      <c r="C667" s="10" t="s">
        <v>7</v>
      </c>
      <c r="D667" s="101">
        <v>1.3705268E7</v>
      </c>
      <c r="E667" s="229">
        <v>4859.9</v>
      </c>
      <c r="F667" s="43"/>
      <c r="G667" s="22"/>
    </row>
    <row r="668" ht="15.75" customHeight="1">
      <c r="A668" s="162">
        <v>46063.0</v>
      </c>
      <c r="B668" s="10" t="s">
        <v>3692</v>
      </c>
      <c r="C668" s="10" t="s">
        <v>7</v>
      </c>
      <c r="D668" s="101">
        <v>1.3711567E7</v>
      </c>
      <c r="E668" s="229">
        <v>178984.65</v>
      </c>
      <c r="F668" s="43"/>
      <c r="G668" s="22"/>
    </row>
    <row r="669" ht="15.75" customHeight="1">
      <c r="A669" s="162">
        <v>46063.0</v>
      </c>
      <c r="B669" s="10" t="s">
        <v>3692</v>
      </c>
      <c r="C669" s="10" t="s">
        <v>7</v>
      </c>
      <c r="D669" s="101">
        <v>1.3708607E7</v>
      </c>
      <c r="E669" s="229">
        <v>56400.47</v>
      </c>
      <c r="F669" s="43"/>
      <c r="G669" s="22"/>
    </row>
    <row r="670" ht="15.75" customHeight="1">
      <c r="A670" s="162">
        <v>46064.0</v>
      </c>
      <c r="B670" s="10" t="s">
        <v>3692</v>
      </c>
      <c r="C670" s="10" t="s">
        <v>7</v>
      </c>
      <c r="D670" s="101">
        <v>1.3720696E7</v>
      </c>
      <c r="E670" s="229">
        <v>3369.03</v>
      </c>
      <c r="F670" s="33"/>
      <c r="G670" s="22"/>
    </row>
    <row r="671" ht="15.75" customHeight="1">
      <c r="A671" s="162">
        <v>46065.0</v>
      </c>
      <c r="B671" s="10" t="s">
        <v>3692</v>
      </c>
      <c r="C671" s="10" t="s">
        <v>7</v>
      </c>
      <c r="D671" s="101">
        <v>1.3724022E7</v>
      </c>
      <c r="E671" s="229">
        <v>155645.67</v>
      </c>
      <c r="F671" s="204" t="s">
        <v>4682</v>
      </c>
      <c r="G671" s="22"/>
    </row>
    <row r="672" ht="15.75" customHeight="1">
      <c r="A672" s="162">
        <v>46067.0</v>
      </c>
      <c r="B672" s="10" t="s">
        <v>3692</v>
      </c>
      <c r="C672" s="10" t="s">
        <v>7</v>
      </c>
      <c r="D672" s="101">
        <v>1.3736192E7</v>
      </c>
      <c r="E672" s="229">
        <v>15889.56</v>
      </c>
      <c r="F672" s="43"/>
      <c r="G672" s="22"/>
    </row>
    <row r="673" ht="15.75" customHeight="1">
      <c r="A673" s="162">
        <v>46067.0</v>
      </c>
      <c r="B673" s="10" t="s">
        <v>3692</v>
      </c>
      <c r="C673" s="10" t="s">
        <v>7</v>
      </c>
      <c r="D673" s="101">
        <v>1.3736226E7</v>
      </c>
      <c r="E673" s="229">
        <v>81156.99</v>
      </c>
      <c r="F673" s="43"/>
      <c r="G673" s="22"/>
      <c r="H673" s="46" t="s">
        <v>4688</v>
      </c>
    </row>
    <row r="674" ht="15.75" customHeight="1">
      <c r="A674" s="162">
        <v>46067.0</v>
      </c>
      <c r="B674" s="10" t="s">
        <v>3692</v>
      </c>
      <c r="C674" s="10" t="s">
        <v>7</v>
      </c>
      <c r="D674" s="101">
        <v>1.3736194E7</v>
      </c>
      <c r="E674" s="229">
        <v>82550.65</v>
      </c>
      <c r="F674" s="43"/>
      <c r="G674" s="22"/>
      <c r="H674" s="46" t="s">
        <v>205</v>
      </c>
    </row>
    <row r="675" ht="15.75" customHeight="1">
      <c r="A675" s="162">
        <v>46067.0</v>
      </c>
      <c r="B675" s="10" t="s">
        <v>3692</v>
      </c>
      <c r="C675" s="10" t="s">
        <v>7</v>
      </c>
      <c r="D675" s="101">
        <v>1.3736193E7</v>
      </c>
      <c r="E675" s="229">
        <v>90081.44</v>
      </c>
      <c r="F675" s="43"/>
      <c r="G675" s="22"/>
    </row>
    <row r="676" ht="15.75" customHeight="1">
      <c r="A676" s="162">
        <v>46070.0</v>
      </c>
      <c r="B676" s="10" t="s">
        <v>3692</v>
      </c>
      <c r="C676" s="10" t="s">
        <v>7</v>
      </c>
      <c r="D676" s="101">
        <v>1.374011E7</v>
      </c>
      <c r="E676" s="229">
        <v>29205.5</v>
      </c>
      <c r="F676" s="43"/>
      <c r="G676" s="10" t="s">
        <v>4697</v>
      </c>
    </row>
    <row r="677" ht="15.75" customHeight="1">
      <c r="A677" s="162">
        <v>46070.0</v>
      </c>
      <c r="B677" s="10" t="s">
        <v>3692</v>
      </c>
      <c r="C677" s="10" t="s">
        <v>7</v>
      </c>
      <c r="D677" s="101">
        <v>1.3737466E7</v>
      </c>
      <c r="E677" s="229">
        <v>267611.86</v>
      </c>
      <c r="F677" s="43"/>
      <c r="G677" s="22"/>
    </row>
    <row r="678" ht="15.75" customHeight="1">
      <c r="A678" s="162">
        <v>46070.0</v>
      </c>
      <c r="B678" s="10" t="s">
        <v>3692</v>
      </c>
      <c r="C678" s="10" t="s">
        <v>7</v>
      </c>
      <c r="D678" s="101">
        <v>1.3737465E7</v>
      </c>
      <c r="E678" s="229">
        <v>7944.78</v>
      </c>
      <c r="F678" s="43"/>
      <c r="G678" s="22"/>
    </row>
    <row r="679" ht="15.75" customHeight="1">
      <c r="A679" s="162">
        <v>46070.0</v>
      </c>
      <c r="B679" s="10" t="s">
        <v>3692</v>
      </c>
      <c r="C679" s="10" t="s">
        <v>7</v>
      </c>
      <c r="D679" s="101">
        <v>1.3740111E7</v>
      </c>
      <c r="E679" s="229">
        <v>43531.49</v>
      </c>
      <c r="F679" s="33"/>
      <c r="G679" s="22"/>
    </row>
    <row r="680" ht="15.75" customHeight="1">
      <c r="A680" s="162">
        <v>46076.0</v>
      </c>
      <c r="B680" s="10" t="s">
        <v>3692</v>
      </c>
      <c r="C680" s="10" t="s">
        <v>7</v>
      </c>
      <c r="D680" s="101">
        <v>1.3766723E7</v>
      </c>
      <c r="E680" s="229">
        <v>36189.82</v>
      </c>
      <c r="F680" s="204" t="s">
        <v>4705</v>
      </c>
      <c r="G680" s="22"/>
    </row>
    <row r="681" ht="15.75" customHeight="1">
      <c r="A681" s="162">
        <v>46076.0</v>
      </c>
      <c r="B681" s="10" t="s">
        <v>3692</v>
      </c>
      <c r="C681" s="10" t="s">
        <v>7</v>
      </c>
      <c r="D681" s="101">
        <v>1.3767861E7</v>
      </c>
      <c r="E681" s="229">
        <v>62208.66</v>
      </c>
      <c r="F681" s="43"/>
      <c r="G681" s="22"/>
    </row>
    <row r="682" ht="15.75" customHeight="1">
      <c r="A682" s="162">
        <v>46076.0</v>
      </c>
      <c r="B682" s="10" t="s">
        <v>3692</v>
      </c>
      <c r="C682" s="10" t="s">
        <v>7</v>
      </c>
      <c r="D682" s="101">
        <v>1.3767862E7</v>
      </c>
      <c r="E682" s="229">
        <v>16184.33</v>
      </c>
      <c r="F682" s="43"/>
      <c r="G682" s="22"/>
      <c r="H682" s="46" t="s">
        <v>4711</v>
      </c>
    </row>
    <row r="683" ht="15.75" customHeight="1">
      <c r="A683" s="162">
        <v>46077.0</v>
      </c>
      <c r="B683" s="10" t="s">
        <v>3692</v>
      </c>
      <c r="C683" s="10" t="s">
        <v>7</v>
      </c>
      <c r="D683" s="101">
        <v>1.3774035E7</v>
      </c>
      <c r="E683" s="229">
        <v>48618.95</v>
      </c>
      <c r="F683" s="43"/>
      <c r="G683" s="22"/>
    </row>
    <row r="684" ht="15.75" customHeight="1">
      <c r="A684" s="162">
        <v>46078.0</v>
      </c>
      <c r="B684" s="10" t="s">
        <v>3692</v>
      </c>
      <c r="C684" s="10" t="s">
        <v>7</v>
      </c>
      <c r="D684" s="101">
        <v>1.3779266E7</v>
      </c>
      <c r="E684" s="229">
        <v>7959.56</v>
      </c>
      <c r="F684" s="43"/>
      <c r="G684" s="22"/>
    </row>
    <row r="685" ht="15.75" customHeight="1">
      <c r="A685" s="162">
        <v>46078.0</v>
      </c>
      <c r="B685" s="10" t="s">
        <v>3692</v>
      </c>
      <c r="C685" s="10" t="s">
        <v>7</v>
      </c>
      <c r="D685" s="101">
        <v>1.3781786E7</v>
      </c>
      <c r="E685" s="229">
        <v>8201.15</v>
      </c>
      <c r="F685" s="33"/>
      <c r="G685" s="22"/>
    </row>
    <row r="686" ht="15.75" customHeight="1">
      <c r="A686" s="162">
        <v>46081.0</v>
      </c>
      <c r="B686" s="10" t="s">
        <v>3692</v>
      </c>
      <c r="C686" s="10" t="s">
        <v>7</v>
      </c>
      <c r="D686" s="101">
        <v>1.3795936E7</v>
      </c>
      <c r="E686" s="229">
        <v>68437.51</v>
      </c>
      <c r="F686" s="204" t="s">
        <v>4721</v>
      </c>
      <c r="G686" s="22"/>
      <c r="H686" s="46" t="s">
        <v>4723</v>
      </c>
      <c r="I686" s="46" t="s">
        <v>4724</v>
      </c>
    </row>
    <row r="687" ht="15.75" customHeight="1">
      <c r="A687" s="162">
        <v>46083.0</v>
      </c>
      <c r="B687" s="10" t="s">
        <v>3692</v>
      </c>
      <c r="C687" s="10" t="s">
        <v>7</v>
      </c>
      <c r="D687" s="101">
        <v>1.3803908E7</v>
      </c>
      <c r="E687" s="229">
        <v>41138.85</v>
      </c>
      <c r="F687" s="33"/>
      <c r="G687" s="22"/>
    </row>
    <row r="688" ht="15.75" customHeight="1">
      <c r="A688" s="162">
        <v>46086.0</v>
      </c>
      <c r="B688" s="10" t="s">
        <v>3692</v>
      </c>
      <c r="C688" s="10" t="s">
        <v>7</v>
      </c>
      <c r="D688" s="101">
        <v>1.3820682E7</v>
      </c>
      <c r="E688" s="229">
        <v>30941.32</v>
      </c>
      <c r="F688" s="204" t="s">
        <v>4730</v>
      </c>
      <c r="G688" s="22"/>
    </row>
    <row r="689" ht="15.75" customHeight="1">
      <c r="A689" s="162">
        <v>46086.0</v>
      </c>
      <c r="B689" s="10" t="s">
        <v>3692</v>
      </c>
      <c r="C689" s="10" t="s">
        <v>7</v>
      </c>
      <c r="D689" s="101">
        <v>1.3820917E7</v>
      </c>
      <c r="E689" s="229">
        <v>78671.12</v>
      </c>
      <c r="F689" s="43"/>
      <c r="G689" s="22"/>
    </row>
    <row r="690" ht="15.75" customHeight="1">
      <c r="A690" s="162">
        <v>46090.0</v>
      </c>
      <c r="B690" s="10" t="s">
        <v>3692</v>
      </c>
      <c r="C690" s="10" t="s">
        <v>7</v>
      </c>
      <c r="D690" s="101">
        <v>1.3839194E7</v>
      </c>
      <c r="E690" s="229">
        <v>44965.29</v>
      </c>
      <c r="F690" s="43"/>
      <c r="G690" s="22"/>
      <c r="H690" s="46" t="s">
        <v>4737</v>
      </c>
    </row>
    <row r="691" ht="15.75" customHeight="1">
      <c r="A691" s="162">
        <v>46092.0</v>
      </c>
      <c r="B691" s="10" t="s">
        <v>3692</v>
      </c>
      <c r="C691" s="10" t="s">
        <v>7</v>
      </c>
      <c r="D691" s="101">
        <v>1.3851112E7</v>
      </c>
      <c r="E691" s="229">
        <v>14252.54</v>
      </c>
      <c r="F691" s="33"/>
      <c r="G691" s="22"/>
    </row>
    <row r="692" ht="15.75" customHeight="1">
      <c r="A692" s="162">
        <v>46093.0</v>
      </c>
      <c r="B692" s="10" t="s">
        <v>3692</v>
      </c>
      <c r="C692" s="10" t="s">
        <v>7</v>
      </c>
      <c r="D692" s="101">
        <v>1.3859198E7</v>
      </c>
      <c r="E692" s="229">
        <v>7115.01</v>
      </c>
      <c r="F692" s="204" t="s">
        <v>4743</v>
      </c>
      <c r="G692" s="22"/>
    </row>
    <row r="693" ht="15.75" customHeight="1">
      <c r="A693" s="162">
        <v>46093.0</v>
      </c>
      <c r="B693" s="10" t="s">
        <v>3692</v>
      </c>
      <c r="C693" s="10" t="s">
        <v>7</v>
      </c>
      <c r="D693" s="101">
        <v>1.3859195E7</v>
      </c>
      <c r="E693" s="229">
        <v>9333.66</v>
      </c>
      <c r="F693" s="43"/>
      <c r="G693" s="22"/>
      <c r="H693" s="46" t="s">
        <v>4748</v>
      </c>
      <c r="I693" s="46" t="s">
        <v>4749</v>
      </c>
    </row>
    <row r="694" ht="15.75" customHeight="1">
      <c r="A694" s="162">
        <v>46094.0</v>
      </c>
      <c r="B694" s="10" t="s">
        <v>3692</v>
      </c>
      <c r="C694" s="10" t="s">
        <v>7</v>
      </c>
      <c r="D694" s="101">
        <v>1.3865684E7</v>
      </c>
      <c r="E694" s="229">
        <v>11877.19</v>
      </c>
      <c r="F694" s="43"/>
      <c r="G694" s="22"/>
    </row>
    <row r="695" ht="15.75" customHeight="1">
      <c r="A695" s="162">
        <v>46095.0</v>
      </c>
      <c r="B695" s="10" t="s">
        <v>3692</v>
      </c>
      <c r="C695" s="10" t="s">
        <v>7</v>
      </c>
      <c r="D695" s="101">
        <v>1.3869E7</v>
      </c>
      <c r="E695" s="229">
        <v>7115.01</v>
      </c>
      <c r="F695" s="43"/>
      <c r="G695" s="22"/>
    </row>
    <row r="696" ht="15.75" customHeight="1">
      <c r="A696" s="162">
        <v>46095.0</v>
      </c>
      <c r="B696" s="10" t="s">
        <v>3692</v>
      </c>
      <c r="C696" s="10" t="s">
        <v>7</v>
      </c>
      <c r="D696" s="101">
        <v>1.3868948E7</v>
      </c>
      <c r="E696" s="229">
        <v>23528.69</v>
      </c>
      <c r="F696" s="43"/>
      <c r="G696" s="22"/>
    </row>
    <row r="697" ht="15.75" customHeight="1">
      <c r="A697" s="162">
        <v>46096.0</v>
      </c>
      <c r="B697" s="10" t="s">
        <v>3692</v>
      </c>
      <c r="C697" s="10" t="s">
        <v>7</v>
      </c>
      <c r="D697" s="101">
        <v>1.3873533E7</v>
      </c>
      <c r="E697" s="229">
        <v>24149.14</v>
      </c>
      <c r="F697" s="43"/>
      <c r="G697" s="22"/>
    </row>
    <row r="698" ht="15.75" customHeight="1">
      <c r="A698" s="162">
        <v>46096.0</v>
      </c>
      <c r="B698" s="10" t="s">
        <v>3692</v>
      </c>
      <c r="C698" s="10" t="s">
        <v>7</v>
      </c>
      <c r="D698" s="101">
        <v>1.3873534E7</v>
      </c>
      <c r="E698" s="229">
        <v>282892.9</v>
      </c>
      <c r="F698" s="43"/>
      <c r="G698" s="22"/>
    </row>
    <row r="699" ht="15.75" customHeight="1">
      <c r="A699" s="162">
        <v>46097.0</v>
      </c>
      <c r="B699" s="10" t="s">
        <v>3692</v>
      </c>
      <c r="C699" s="10" t="s">
        <v>7</v>
      </c>
      <c r="D699" s="101">
        <v>1.3877269E7</v>
      </c>
      <c r="E699" s="229">
        <v>8083.67</v>
      </c>
      <c r="F699" s="33"/>
      <c r="G699" s="22"/>
    </row>
    <row r="700" ht="15.75" customHeight="1">
      <c r="A700" s="162">
        <v>46100.0</v>
      </c>
      <c r="B700" s="10" t="s">
        <v>3692</v>
      </c>
      <c r="C700" s="10" t="s">
        <v>7</v>
      </c>
      <c r="D700" s="101">
        <v>1.3893538E7</v>
      </c>
      <c r="E700" s="229">
        <v>36776.62</v>
      </c>
      <c r="F700" s="204" t="s">
        <v>4765</v>
      </c>
      <c r="G700" s="22"/>
    </row>
    <row r="701" ht="15.75" customHeight="1">
      <c r="A701" s="162">
        <v>46100.0</v>
      </c>
      <c r="B701" s="10" t="s">
        <v>3692</v>
      </c>
      <c r="C701" s="10" t="s">
        <v>7</v>
      </c>
      <c r="D701" s="101">
        <v>1.3893536E7</v>
      </c>
      <c r="E701" s="229">
        <v>13054.87</v>
      </c>
      <c r="F701" s="43"/>
      <c r="G701" s="22"/>
    </row>
    <row r="702" ht="15.75" customHeight="1">
      <c r="A702" s="162">
        <v>46100.0</v>
      </c>
      <c r="B702" s="10" t="s">
        <v>3692</v>
      </c>
      <c r="C702" s="10" t="s">
        <v>7</v>
      </c>
      <c r="D702" s="101">
        <v>1.3893537E7</v>
      </c>
      <c r="E702" s="229">
        <v>15558.53</v>
      </c>
      <c r="F702" s="43"/>
      <c r="G702" s="22"/>
    </row>
    <row r="703" ht="15.75" customHeight="1">
      <c r="A703" s="162">
        <v>46100.0</v>
      </c>
      <c r="B703" s="10" t="s">
        <v>3692</v>
      </c>
      <c r="C703" s="10" t="s">
        <v>7</v>
      </c>
      <c r="D703" s="101">
        <v>1.3896874E7</v>
      </c>
      <c r="E703" s="229">
        <v>44350.0</v>
      </c>
      <c r="F703" s="43"/>
      <c r="G703" s="22"/>
    </row>
    <row r="704" ht="15.75" customHeight="1">
      <c r="A704" s="162">
        <v>46102.0</v>
      </c>
      <c r="B704" s="10" t="s">
        <v>3692</v>
      </c>
      <c r="C704" s="10" t="s">
        <v>7</v>
      </c>
      <c r="D704" s="101">
        <v>1.3909486E7</v>
      </c>
      <c r="E704" s="229">
        <v>2532.29</v>
      </c>
      <c r="F704" s="43"/>
      <c r="G704" s="22"/>
    </row>
    <row r="705" ht="15.75" customHeight="1">
      <c r="A705" s="162">
        <v>46102.0</v>
      </c>
      <c r="B705" s="10" t="s">
        <v>3692</v>
      </c>
      <c r="C705" s="10" t="s">
        <v>7</v>
      </c>
      <c r="D705" s="101">
        <v>1.3909485E7</v>
      </c>
      <c r="E705" s="229">
        <v>80644.06</v>
      </c>
      <c r="F705" s="43"/>
      <c r="G705" s="10"/>
      <c r="H705" s="46" t="s">
        <v>4780</v>
      </c>
      <c r="I705" s="46" t="s">
        <v>4781</v>
      </c>
    </row>
    <row r="706" ht="15.75" customHeight="1">
      <c r="A706" s="162">
        <v>46103.0</v>
      </c>
      <c r="B706" s="10" t="s">
        <v>3692</v>
      </c>
      <c r="C706" s="10" t="s">
        <v>7</v>
      </c>
      <c r="D706" s="101">
        <v>1.3911516E7</v>
      </c>
      <c r="E706" s="229">
        <v>61000.08</v>
      </c>
      <c r="F706" s="43"/>
      <c r="G706" s="22"/>
    </row>
    <row r="707" ht="15.75" customHeight="1">
      <c r="A707" s="162">
        <v>46104.0</v>
      </c>
      <c r="B707" s="10" t="s">
        <v>3692</v>
      </c>
      <c r="C707" s="10" t="s">
        <v>7</v>
      </c>
      <c r="D707" s="101">
        <v>1.3915222E7</v>
      </c>
      <c r="E707" s="229">
        <v>27388.12</v>
      </c>
      <c r="F707" s="33"/>
      <c r="G707" s="22"/>
    </row>
    <row r="708" ht="15.75" customHeight="1">
      <c r="A708" s="162">
        <v>46107.0</v>
      </c>
      <c r="B708" s="10" t="s">
        <v>3692</v>
      </c>
      <c r="C708" s="10" t="s">
        <v>7</v>
      </c>
      <c r="D708" s="101">
        <v>1.3927855E7</v>
      </c>
      <c r="E708" s="229">
        <v>30213.55</v>
      </c>
      <c r="F708" s="204" t="s">
        <v>4790</v>
      </c>
      <c r="G708" s="22"/>
    </row>
    <row r="709" ht="15.75" customHeight="1">
      <c r="A709" s="162">
        <v>46108.0</v>
      </c>
      <c r="B709" s="10" t="s">
        <v>3692</v>
      </c>
      <c r="C709" s="10" t="s">
        <v>7</v>
      </c>
      <c r="D709" s="101">
        <v>1.3933649E7</v>
      </c>
      <c r="E709" s="229">
        <v>44729.09</v>
      </c>
      <c r="F709" s="43"/>
      <c r="G709" s="22"/>
      <c r="H709" s="46" t="s">
        <v>4796</v>
      </c>
    </row>
    <row r="710" ht="15.75" customHeight="1">
      <c r="A710" s="162">
        <v>46109.0</v>
      </c>
      <c r="B710" s="10" t="s">
        <v>3692</v>
      </c>
      <c r="C710" s="10" t="s">
        <v>7</v>
      </c>
      <c r="D710" s="101">
        <v>1.3940056E7</v>
      </c>
      <c r="E710" s="229">
        <v>73217.84</v>
      </c>
      <c r="F710" s="43"/>
      <c r="G710" s="22"/>
    </row>
    <row r="711" ht="15.75" customHeight="1">
      <c r="A711" s="162">
        <v>46109.0</v>
      </c>
      <c r="B711" s="10" t="s">
        <v>3692</v>
      </c>
      <c r="C711" s="10" t="s">
        <v>7</v>
      </c>
      <c r="D711" s="101">
        <v>1.3940057E7</v>
      </c>
      <c r="E711" s="229">
        <v>11653.51</v>
      </c>
      <c r="F711" s="43"/>
      <c r="G711" s="22"/>
    </row>
    <row r="712" ht="15.75" customHeight="1">
      <c r="A712" s="162">
        <v>46111.0</v>
      </c>
      <c r="B712" s="10" t="s">
        <v>3692</v>
      </c>
      <c r="C712" s="10" t="s">
        <v>7</v>
      </c>
      <c r="D712" s="101">
        <v>1.3944094E7</v>
      </c>
      <c r="E712" s="229">
        <v>155713.62</v>
      </c>
      <c r="F712" s="43"/>
      <c r="G712" s="22"/>
    </row>
    <row r="713" ht="15.75" customHeight="1">
      <c r="A713" s="162">
        <v>46111.0</v>
      </c>
      <c r="B713" s="10" t="s">
        <v>3692</v>
      </c>
      <c r="C713" s="10" t="s">
        <v>7</v>
      </c>
      <c r="D713" s="101">
        <v>1.3944093E7</v>
      </c>
      <c r="E713" s="229">
        <v>7110.12</v>
      </c>
      <c r="F713" s="43"/>
      <c r="G713" s="22"/>
    </row>
    <row r="714" ht="15.75" customHeight="1">
      <c r="A714" s="162">
        <v>46112.0</v>
      </c>
      <c r="B714" s="10" t="s">
        <v>3692</v>
      </c>
      <c r="C714" s="10" t="s">
        <v>7</v>
      </c>
      <c r="D714" s="101">
        <v>1.395163E7</v>
      </c>
      <c r="E714" s="229">
        <v>214187.16</v>
      </c>
      <c r="F714" s="43"/>
      <c r="G714" s="22"/>
    </row>
    <row r="715" ht="15.75" customHeight="1">
      <c r="A715" s="162">
        <v>46112.0</v>
      </c>
      <c r="B715" s="10" t="s">
        <v>3692</v>
      </c>
      <c r="C715" s="10" t="s">
        <v>7</v>
      </c>
      <c r="D715" s="101">
        <v>1.3951402E7</v>
      </c>
      <c r="E715" s="229">
        <v>214187.16</v>
      </c>
      <c r="F715" s="43"/>
      <c r="G715" s="22"/>
    </row>
    <row r="716" ht="15.75" customHeight="1">
      <c r="A716" s="162">
        <v>46113.0</v>
      </c>
      <c r="B716" s="10" t="s">
        <v>3692</v>
      </c>
      <c r="C716" s="10" t="s">
        <v>7</v>
      </c>
      <c r="D716" s="101">
        <v>1.3957813E7</v>
      </c>
      <c r="E716" s="229">
        <v>10894.02</v>
      </c>
      <c r="F716" s="43"/>
      <c r="G716" s="22"/>
    </row>
    <row r="717" ht="15.75" customHeight="1">
      <c r="A717" s="162">
        <v>46113.0</v>
      </c>
      <c r="B717" s="10" t="s">
        <v>3692</v>
      </c>
      <c r="C717" s="10" t="s">
        <v>7</v>
      </c>
      <c r="D717" s="101">
        <v>1.3960314E7</v>
      </c>
      <c r="E717" s="229">
        <v>26261.23</v>
      </c>
      <c r="F717" s="43"/>
      <c r="G717" s="22"/>
    </row>
    <row r="718" ht="15.75" customHeight="1">
      <c r="A718" s="162">
        <v>46116.0</v>
      </c>
      <c r="B718" s="10" t="s">
        <v>3692</v>
      </c>
      <c r="C718" s="10" t="s">
        <v>7</v>
      </c>
      <c r="D718" s="101">
        <v>1.3967419E7</v>
      </c>
      <c r="E718" s="229">
        <v>141446.45</v>
      </c>
      <c r="F718" s="204" t="s">
        <v>4814</v>
      </c>
      <c r="G718" s="22"/>
    </row>
    <row r="719" ht="15.75" customHeight="1">
      <c r="A719" s="162">
        <v>46116.0</v>
      </c>
      <c r="B719" s="10" t="s">
        <v>3692</v>
      </c>
      <c r="C719" s="10" t="s">
        <v>7</v>
      </c>
      <c r="D719" s="101">
        <v>1.396742E7</v>
      </c>
      <c r="E719" s="229">
        <v>44079.81</v>
      </c>
      <c r="F719" s="43"/>
      <c r="G719" s="22"/>
      <c r="H719" s="46" t="s">
        <v>4796</v>
      </c>
    </row>
    <row r="720" ht="15.75" customHeight="1">
      <c r="A720" s="162">
        <v>46116.0</v>
      </c>
      <c r="B720" s="10" t="s">
        <v>3692</v>
      </c>
      <c r="C720" s="10" t="s">
        <v>7</v>
      </c>
      <c r="D720" s="101">
        <v>1.9367418E7</v>
      </c>
      <c r="E720" s="229">
        <v>32062.03</v>
      </c>
      <c r="F720" s="43"/>
      <c r="G720" s="22"/>
    </row>
    <row r="721" ht="15.75" customHeight="1">
      <c r="A721" s="162">
        <v>46118.0</v>
      </c>
      <c r="B721" s="10" t="s">
        <v>3692</v>
      </c>
      <c r="C721" s="10" t="s">
        <v>7</v>
      </c>
      <c r="D721" s="101">
        <v>1.39743E7</v>
      </c>
      <c r="E721" s="229">
        <v>25573.56</v>
      </c>
      <c r="F721" s="43"/>
      <c r="G721" s="22"/>
    </row>
    <row r="722" ht="15.75" customHeight="1">
      <c r="A722" s="162">
        <v>46119.0</v>
      </c>
      <c r="B722" s="10" t="s">
        <v>3692</v>
      </c>
      <c r="C722" s="10" t="s">
        <v>7</v>
      </c>
      <c r="D722" s="101">
        <v>1.398107E7</v>
      </c>
      <c r="E722" s="229">
        <v>6989.8</v>
      </c>
      <c r="F722" s="33"/>
      <c r="G722" s="22"/>
    </row>
    <row r="723" ht="15.75" customHeight="1">
      <c r="A723" s="162">
        <v>46121.0</v>
      </c>
      <c r="B723" s="10" t="s">
        <v>3692</v>
      </c>
      <c r="C723" s="10" t="s">
        <v>7</v>
      </c>
      <c r="D723" s="101" t="s">
        <v>4826</v>
      </c>
      <c r="E723" s="229">
        <v>55677.66</v>
      </c>
      <c r="F723" s="204" t="s">
        <v>4829</v>
      </c>
      <c r="G723" s="22"/>
    </row>
    <row r="724" ht="15.75" customHeight="1">
      <c r="A724" s="162">
        <v>46121.0</v>
      </c>
      <c r="B724" s="10" t="s">
        <v>3692</v>
      </c>
      <c r="C724" s="10" t="s">
        <v>7</v>
      </c>
      <c r="D724" s="101">
        <v>1.3992693E7</v>
      </c>
      <c r="E724" s="229">
        <v>7827.65</v>
      </c>
      <c r="F724" s="43"/>
      <c r="G724" s="22"/>
    </row>
    <row r="725" ht="15.75" customHeight="1">
      <c r="A725" s="162">
        <v>46123.0</v>
      </c>
      <c r="B725" s="10" t="s">
        <v>3692</v>
      </c>
      <c r="C725" s="10" t="s">
        <v>7</v>
      </c>
      <c r="D725" s="101" t="s">
        <v>4835</v>
      </c>
      <c r="E725" s="229">
        <v>8954.79</v>
      </c>
      <c r="F725" s="43"/>
      <c r="G725" s="22"/>
    </row>
    <row r="726" ht="15.75" customHeight="1">
      <c r="A726" s="162">
        <v>46123.0</v>
      </c>
      <c r="B726" s="10" t="s">
        <v>3692</v>
      </c>
      <c r="C726" s="10" t="s">
        <v>7</v>
      </c>
      <c r="D726" s="101" t="s">
        <v>4839</v>
      </c>
      <c r="E726" s="229">
        <v>27075.18</v>
      </c>
      <c r="F726" s="43"/>
      <c r="G726" s="22"/>
    </row>
    <row r="727" ht="15.75" customHeight="1">
      <c r="A727" s="162">
        <v>46125.0</v>
      </c>
      <c r="B727" s="10" t="s">
        <v>3692</v>
      </c>
      <c r="C727" s="10" t="s">
        <v>7</v>
      </c>
      <c r="D727" s="101" t="s">
        <v>4842</v>
      </c>
      <c r="E727" s="229">
        <v>33564.36</v>
      </c>
      <c r="F727" s="43"/>
      <c r="G727" s="22"/>
      <c r="H727" s="46" t="s">
        <v>4843</v>
      </c>
    </row>
    <row r="728" ht="15.75" customHeight="1">
      <c r="A728" s="162">
        <v>46125.0</v>
      </c>
      <c r="B728" s="10" t="s">
        <v>3692</v>
      </c>
      <c r="C728" s="10" t="s">
        <v>7</v>
      </c>
      <c r="D728" s="101" t="s">
        <v>4847</v>
      </c>
      <c r="E728" s="229">
        <v>26071.48</v>
      </c>
      <c r="F728" s="43"/>
      <c r="G728" s="22"/>
    </row>
    <row r="729" ht="15.75" customHeight="1">
      <c r="A729" s="162">
        <v>46125.0</v>
      </c>
      <c r="B729" s="10" t="s">
        <v>3692</v>
      </c>
      <c r="C729" s="10" t="s">
        <v>7</v>
      </c>
      <c r="D729" s="101" t="s">
        <v>4849</v>
      </c>
      <c r="E729" s="229">
        <v>138750.3</v>
      </c>
      <c r="F729" s="43"/>
      <c r="G729" s="22"/>
    </row>
    <row r="730" ht="15.75" customHeight="1">
      <c r="A730" s="162">
        <v>46125.0</v>
      </c>
      <c r="B730" s="10" t="s">
        <v>3692</v>
      </c>
      <c r="C730" s="10" t="s">
        <v>7</v>
      </c>
      <c r="D730" s="101" t="s">
        <v>4852</v>
      </c>
      <c r="E730" s="229">
        <v>33783.87</v>
      </c>
      <c r="F730" s="43"/>
      <c r="G730" s="22"/>
    </row>
    <row r="731" ht="15.75" customHeight="1">
      <c r="A731" s="162">
        <v>46125.0</v>
      </c>
      <c r="B731" s="10" t="s">
        <v>3692</v>
      </c>
      <c r="C731" s="10" t="s">
        <v>7</v>
      </c>
      <c r="D731" s="101" t="s">
        <v>4854</v>
      </c>
      <c r="E731" s="229">
        <v>21688.65</v>
      </c>
      <c r="F731" s="43"/>
      <c r="G731" s="22"/>
    </row>
    <row r="732" ht="15.75" customHeight="1">
      <c r="A732" s="162">
        <v>46125.0</v>
      </c>
      <c r="B732" s="10" t="s">
        <v>3692</v>
      </c>
      <c r="C732" s="10" t="s">
        <v>7</v>
      </c>
      <c r="D732" s="101" t="s">
        <v>4857</v>
      </c>
      <c r="E732" s="229">
        <v>76034.9</v>
      </c>
      <c r="F732" s="43"/>
      <c r="G732" s="22"/>
    </row>
    <row r="733" ht="15.75" customHeight="1">
      <c r="A733" s="162">
        <v>46125.0</v>
      </c>
      <c r="B733" s="10" t="s">
        <v>3692</v>
      </c>
      <c r="C733" s="10" t="s">
        <v>7</v>
      </c>
      <c r="D733" s="101" t="s">
        <v>4860</v>
      </c>
      <c r="E733" s="229">
        <v>27384.74</v>
      </c>
      <c r="F733" s="43"/>
      <c r="G733" s="22"/>
    </row>
    <row r="734" ht="15.75" customHeight="1">
      <c r="A734" s="162">
        <v>46125.0</v>
      </c>
      <c r="B734" s="10" t="s">
        <v>3692</v>
      </c>
      <c r="C734" s="10" t="s">
        <v>7</v>
      </c>
      <c r="D734" s="101" t="s">
        <v>4863</v>
      </c>
      <c r="E734" s="229">
        <v>14127.11</v>
      </c>
      <c r="F734" s="43"/>
      <c r="G734" s="22"/>
    </row>
    <row r="735" ht="15.75" customHeight="1">
      <c r="A735" s="162">
        <v>46126.0</v>
      </c>
      <c r="B735" s="10" t="s">
        <v>3692</v>
      </c>
      <c r="C735" s="10" t="s">
        <v>7</v>
      </c>
      <c r="D735" s="101" t="s">
        <v>4866</v>
      </c>
      <c r="E735" s="229">
        <v>43905.64</v>
      </c>
      <c r="F735" s="43"/>
      <c r="G735" s="22"/>
    </row>
    <row r="736" ht="15.75" customHeight="1">
      <c r="A736" s="162">
        <v>46127.0</v>
      </c>
      <c r="B736" s="10" t="s">
        <v>3692</v>
      </c>
      <c r="C736" s="10" t="s">
        <v>7</v>
      </c>
      <c r="D736" s="101" t="s">
        <v>4869</v>
      </c>
      <c r="E736" s="229">
        <v>94247.53</v>
      </c>
      <c r="F736" s="43"/>
      <c r="G736" s="22"/>
    </row>
    <row r="737" ht="15.75" customHeight="1">
      <c r="A737" s="162">
        <v>46127.0</v>
      </c>
      <c r="B737" s="10" t="s">
        <v>3692</v>
      </c>
      <c r="C737" s="10" t="s">
        <v>7</v>
      </c>
      <c r="D737" s="101" t="s">
        <v>4872</v>
      </c>
      <c r="E737" s="229">
        <v>47575.38</v>
      </c>
      <c r="F737" s="43"/>
      <c r="G737" s="22"/>
    </row>
    <row r="738" ht="15.75" customHeight="1">
      <c r="A738" s="162">
        <v>46128.0</v>
      </c>
      <c r="B738" s="10" t="s">
        <v>3692</v>
      </c>
      <c r="C738" s="10" t="s">
        <v>7</v>
      </c>
      <c r="D738" s="101" t="s">
        <v>4875</v>
      </c>
      <c r="E738" s="229">
        <v>71265.9</v>
      </c>
      <c r="F738" s="33"/>
      <c r="G738" s="22"/>
    </row>
    <row r="739" ht="15.75" customHeight="1">
      <c r="A739" s="162">
        <v>46128.0</v>
      </c>
      <c r="B739" s="10" t="s">
        <v>3692</v>
      </c>
      <c r="C739" s="10" t="s">
        <v>7</v>
      </c>
      <c r="D739" s="101" t="s">
        <v>4878</v>
      </c>
      <c r="E739" s="229">
        <v>1521.3</v>
      </c>
      <c r="F739" s="204" t="s">
        <v>4880</v>
      </c>
      <c r="G739" s="22"/>
    </row>
    <row r="740" ht="15.75" customHeight="1">
      <c r="A740" s="162">
        <v>46128.0</v>
      </c>
      <c r="B740" s="10" t="s">
        <v>3692</v>
      </c>
      <c r="C740" s="10" t="s">
        <v>7</v>
      </c>
      <c r="D740" s="101" t="s">
        <v>4885</v>
      </c>
      <c r="E740" s="229">
        <v>196905.37</v>
      </c>
      <c r="F740" s="43"/>
      <c r="G740" s="22"/>
    </row>
    <row r="741" ht="15.75" customHeight="1">
      <c r="A741" s="162">
        <v>46128.0</v>
      </c>
      <c r="B741" s="10" t="s">
        <v>3692</v>
      </c>
      <c r="C741" s="10" t="s">
        <v>7</v>
      </c>
      <c r="D741" s="101" t="s">
        <v>4887</v>
      </c>
      <c r="E741" s="229">
        <v>15236.68</v>
      </c>
      <c r="F741" s="43"/>
      <c r="G741" s="22"/>
    </row>
    <row r="742" ht="15.75" customHeight="1">
      <c r="A742" s="162">
        <v>46128.0</v>
      </c>
      <c r="B742" s="10" t="s">
        <v>3692</v>
      </c>
      <c r="C742" s="10" t="s">
        <v>7</v>
      </c>
      <c r="D742" s="101" t="s">
        <v>4889</v>
      </c>
      <c r="E742" s="229">
        <v>8703.93</v>
      </c>
      <c r="F742" s="43"/>
      <c r="G742" s="22"/>
    </row>
    <row r="743" ht="15.75" customHeight="1">
      <c r="A743" s="162">
        <v>46128.0</v>
      </c>
      <c r="B743" s="10" t="s">
        <v>3692</v>
      </c>
      <c r="C743" s="10" t="s">
        <v>7</v>
      </c>
      <c r="D743" s="101" t="s">
        <v>4892</v>
      </c>
      <c r="E743" s="229">
        <v>20046.87</v>
      </c>
      <c r="F743" s="43"/>
      <c r="G743" s="22"/>
    </row>
    <row r="744" ht="15.75" customHeight="1">
      <c r="A744" s="224">
        <v>46128.0</v>
      </c>
      <c r="B744" s="10" t="s">
        <v>3692</v>
      </c>
      <c r="C744" s="10" t="s">
        <v>7</v>
      </c>
      <c r="D744" s="101" t="s">
        <v>4895</v>
      </c>
      <c r="E744" s="229">
        <v>75562.37</v>
      </c>
      <c r="F744" s="43"/>
      <c r="G744" s="22"/>
    </row>
    <row r="745" ht="15.75" customHeight="1">
      <c r="A745" s="162">
        <v>46130.0</v>
      </c>
      <c r="B745" s="10" t="s">
        <v>3692</v>
      </c>
      <c r="C745" s="10" t="s">
        <v>7</v>
      </c>
      <c r="D745" s="101" t="s">
        <v>4898</v>
      </c>
      <c r="E745" s="229">
        <v>26707.27</v>
      </c>
      <c r="F745" s="43"/>
      <c r="G745" s="22"/>
    </row>
    <row r="746" ht="15.75" customHeight="1">
      <c r="A746" s="162">
        <v>46130.0</v>
      </c>
      <c r="B746" s="10" t="s">
        <v>3692</v>
      </c>
      <c r="C746" s="10" t="s">
        <v>7</v>
      </c>
      <c r="D746" s="101" t="s">
        <v>4901</v>
      </c>
      <c r="E746" s="229">
        <v>56983.14</v>
      </c>
      <c r="F746" s="43"/>
      <c r="G746" s="22"/>
    </row>
    <row r="747" ht="15.75" customHeight="1">
      <c r="A747" s="162">
        <v>46132.0</v>
      </c>
      <c r="B747" s="10" t="s">
        <v>3692</v>
      </c>
      <c r="C747" s="10" t="s">
        <v>7</v>
      </c>
      <c r="D747" s="101" t="s">
        <v>4904</v>
      </c>
      <c r="E747" s="229">
        <v>281916.55</v>
      </c>
      <c r="F747" s="43"/>
      <c r="G747" s="22"/>
      <c r="H747" s="46" t="s">
        <v>4906</v>
      </c>
    </row>
    <row r="748" ht="15.75" customHeight="1">
      <c r="A748" s="162">
        <v>46132.0</v>
      </c>
      <c r="B748" s="10" t="s">
        <v>3692</v>
      </c>
      <c r="C748" s="10" t="s">
        <v>7</v>
      </c>
      <c r="D748" s="101" t="s">
        <v>4908</v>
      </c>
      <c r="E748" s="229">
        <v>8147.37</v>
      </c>
      <c r="F748" s="43"/>
      <c r="G748" s="22"/>
    </row>
    <row r="749" ht="15.75" customHeight="1">
      <c r="A749" s="162">
        <v>46132.0</v>
      </c>
      <c r="B749" s="10" t="s">
        <v>3692</v>
      </c>
      <c r="C749" s="10" t="s">
        <v>7</v>
      </c>
      <c r="D749" s="101" t="s">
        <v>4911</v>
      </c>
      <c r="E749" s="229">
        <v>11913.06</v>
      </c>
      <c r="F749" s="43"/>
      <c r="G749" s="22"/>
    </row>
    <row r="750" ht="15.75" customHeight="1">
      <c r="A750" s="162">
        <v>46133.0</v>
      </c>
      <c r="B750" s="10" t="s">
        <v>3692</v>
      </c>
      <c r="C750" s="10" t="s">
        <v>7</v>
      </c>
      <c r="D750" s="101" t="s">
        <v>4914</v>
      </c>
      <c r="E750" s="229">
        <v>18475.6</v>
      </c>
      <c r="F750" s="43"/>
      <c r="G750" s="22"/>
    </row>
    <row r="751" ht="15.75" customHeight="1">
      <c r="A751" s="162">
        <v>46133.0</v>
      </c>
      <c r="B751" s="10" t="s">
        <v>3692</v>
      </c>
      <c r="C751" s="10" t="s">
        <v>7</v>
      </c>
      <c r="D751" s="101" t="s">
        <v>4917</v>
      </c>
      <c r="E751" s="229">
        <v>47575.38</v>
      </c>
      <c r="F751" s="43"/>
      <c r="G751" s="22"/>
    </row>
    <row r="752" ht="15.75" customHeight="1">
      <c r="A752" s="162">
        <v>46133.0</v>
      </c>
      <c r="B752" s="10" t="s">
        <v>3692</v>
      </c>
      <c r="C752" s="10" t="s">
        <v>7</v>
      </c>
      <c r="D752" s="101" t="s">
        <v>4920</v>
      </c>
      <c r="E752" s="229">
        <v>124580.58</v>
      </c>
      <c r="F752" s="43"/>
      <c r="G752" s="22"/>
    </row>
    <row r="753" ht="15.75" customHeight="1">
      <c r="A753" s="162">
        <v>46133.0</v>
      </c>
      <c r="B753" s="10" t="s">
        <v>3692</v>
      </c>
      <c r="C753" s="10" t="s">
        <v>7</v>
      </c>
      <c r="D753" s="101" t="s">
        <v>4923</v>
      </c>
      <c r="E753" s="229">
        <v>48642.29</v>
      </c>
      <c r="F753" s="43"/>
      <c r="G753" s="22"/>
    </row>
    <row r="754" ht="15.75" customHeight="1">
      <c r="A754" s="162">
        <v>46133.0</v>
      </c>
      <c r="B754" s="10" t="s">
        <v>3692</v>
      </c>
      <c r="C754" s="10" t="s">
        <v>7</v>
      </c>
      <c r="D754" s="101" t="s">
        <v>4926</v>
      </c>
      <c r="E754" s="229">
        <v>23649.34</v>
      </c>
      <c r="F754" s="43"/>
      <c r="G754" s="22"/>
    </row>
    <row r="755" ht="15.75" customHeight="1">
      <c r="A755" s="162">
        <v>46133.0</v>
      </c>
      <c r="B755" s="10" t="s">
        <v>3692</v>
      </c>
      <c r="C755" s="10" t="s">
        <v>7</v>
      </c>
      <c r="D755" s="101" t="s">
        <v>4928</v>
      </c>
      <c r="E755" s="229">
        <v>212721.91</v>
      </c>
      <c r="F755" s="43"/>
      <c r="G755" s="22"/>
    </row>
    <row r="756" ht="15.75" customHeight="1">
      <c r="A756" s="162">
        <v>46133.0</v>
      </c>
      <c r="B756" s="10" t="s">
        <v>3692</v>
      </c>
      <c r="C756" s="10" t="s">
        <v>7</v>
      </c>
      <c r="D756" s="101" t="s">
        <v>4931</v>
      </c>
      <c r="E756" s="229">
        <v>92259.49</v>
      </c>
      <c r="F756" s="43"/>
      <c r="G756" s="22"/>
    </row>
    <row r="757" ht="15.75" customHeight="1">
      <c r="A757" s="162">
        <v>46133.0</v>
      </c>
      <c r="B757" s="10" t="s">
        <v>3692</v>
      </c>
      <c r="C757" s="10" t="s">
        <v>7</v>
      </c>
      <c r="D757" s="101" t="s">
        <v>4934</v>
      </c>
      <c r="E757" s="229">
        <v>14249.43</v>
      </c>
      <c r="F757" s="33"/>
      <c r="G757" s="22"/>
    </row>
    <row r="758" ht="15.75" customHeight="1">
      <c r="A758" s="162">
        <v>46135.0</v>
      </c>
      <c r="B758" s="10" t="s">
        <v>3692</v>
      </c>
      <c r="C758" s="10" t="s">
        <v>7</v>
      </c>
      <c r="D758" s="101" t="s">
        <v>4937</v>
      </c>
      <c r="E758" s="229">
        <v>10745.09</v>
      </c>
      <c r="F758" s="204" t="s">
        <v>4939</v>
      </c>
      <c r="G758" s="22"/>
    </row>
    <row r="759" ht="15.75" customHeight="1">
      <c r="A759" s="162">
        <v>46135.0</v>
      </c>
      <c r="B759" s="10" t="s">
        <v>3692</v>
      </c>
      <c r="C759" s="10" t="s">
        <v>7</v>
      </c>
      <c r="D759" s="101" t="s">
        <v>4944</v>
      </c>
      <c r="E759" s="229">
        <v>36948.68</v>
      </c>
      <c r="F759" s="43"/>
      <c r="G759" s="22"/>
    </row>
    <row r="760" ht="15.75" customHeight="1">
      <c r="A760" s="162">
        <v>46136.0</v>
      </c>
      <c r="B760" s="10" t="s">
        <v>3692</v>
      </c>
      <c r="C760" s="10" t="s">
        <v>7</v>
      </c>
      <c r="D760" s="101" t="s">
        <v>4946</v>
      </c>
      <c r="E760" s="229">
        <v>26729.16</v>
      </c>
      <c r="F760" s="43"/>
      <c r="G760" s="22"/>
    </row>
    <row r="761" ht="15.75" customHeight="1">
      <c r="A761" s="162">
        <v>46136.0</v>
      </c>
      <c r="B761" s="10" t="s">
        <v>3692</v>
      </c>
      <c r="C761" s="10" t="s">
        <v>7</v>
      </c>
      <c r="D761" s="101" t="s">
        <v>4948</v>
      </c>
      <c r="E761" s="229">
        <v>20223.18</v>
      </c>
      <c r="F761" s="43"/>
      <c r="G761" s="22"/>
      <c r="H761" s="46" t="s">
        <v>4906</v>
      </c>
    </row>
    <row r="762" ht="15.75" customHeight="1">
      <c r="A762" s="162">
        <v>46139.0</v>
      </c>
      <c r="B762" s="10" t="s">
        <v>3692</v>
      </c>
      <c r="C762" s="10" t="s">
        <v>7</v>
      </c>
      <c r="D762" s="101" t="s">
        <v>4950</v>
      </c>
      <c r="E762" s="229">
        <v>24844.19</v>
      </c>
      <c r="F762" s="43"/>
      <c r="G762" s="22"/>
    </row>
    <row r="763" ht="15.75" customHeight="1">
      <c r="A763" s="162">
        <v>46139.0</v>
      </c>
      <c r="B763" s="10" t="s">
        <v>3692</v>
      </c>
      <c r="C763" s="10" t="s">
        <v>7</v>
      </c>
      <c r="D763" s="101" t="s">
        <v>4952</v>
      </c>
      <c r="E763" s="229">
        <v>11085.36</v>
      </c>
      <c r="F763" s="43"/>
      <c r="G763" s="22"/>
    </row>
    <row r="764" ht="15.75" customHeight="1">
      <c r="A764" s="162">
        <v>46139.0</v>
      </c>
      <c r="B764" s="10" t="s">
        <v>3692</v>
      </c>
      <c r="C764" s="10" t="s">
        <v>7</v>
      </c>
      <c r="D764" s="101" t="s">
        <v>4956</v>
      </c>
      <c r="E764" s="229">
        <v>62784.28</v>
      </c>
      <c r="F764" s="43"/>
      <c r="G764" s="22"/>
    </row>
    <row r="765" ht="15.75" customHeight="1">
      <c r="A765" s="162">
        <v>46140.0</v>
      </c>
      <c r="B765" s="10" t="s">
        <v>3692</v>
      </c>
      <c r="C765" s="10" t="s">
        <v>7</v>
      </c>
      <c r="D765" s="101" t="s">
        <v>4958</v>
      </c>
      <c r="E765" s="229">
        <v>93358.64</v>
      </c>
      <c r="F765" s="33"/>
      <c r="G765" s="22"/>
    </row>
    <row r="766" ht="15.75" customHeight="1">
      <c r="A766" s="162">
        <v>46142.0</v>
      </c>
      <c r="B766" s="10" t="s">
        <v>3692</v>
      </c>
      <c r="C766" s="10" t="s">
        <v>7</v>
      </c>
      <c r="D766" s="101" t="s">
        <v>4960</v>
      </c>
      <c r="E766" s="229">
        <v>66007.28</v>
      </c>
      <c r="F766" s="204" t="s">
        <v>4961</v>
      </c>
      <c r="G766" s="22"/>
    </row>
    <row r="767" ht="15.75" customHeight="1">
      <c r="A767" s="162">
        <v>46142.0</v>
      </c>
      <c r="B767" s="10" t="s">
        <v>3692</v>
      </c>
      <c r="C767" s="10" t="s">
        <v>7</v>
      </c>
      <c r="D767" s="101" t="s">
        <v>4979</v>
      </c>
      <c r="E767" s="229">
        <v>419659.99</v>
      </c>
      <c r="F767" s="43"/>
      <c r="G767" s="22"/>
    </row>
    <row r="768" ht="15.75" customHeight="1">
      <c r="A768" s="162">
        <v>46142.0</v>
      </c>
      <c r="B768" s="10" t="s">
        <v>3692</v>
      </c>
      <c r="C768" s="10" t="s">
        <v>7</v>
      </c>
      <c r="D768" s="101" t="s">
        <v>4985</v>
      </c>
      <c r="E768" s="229">
        <v>196905.37</v>
      </c>
      <c r="F768" s="43"/>
      <c r="G768" s="22"/>
      <c r="H768" s="46" t="s">
        <v>4987</v>
      </c>
    </row>
    <row r="769" ht="15.75" customHeight="1">
      <c r="A769" s="162">
        <v>46142.0</v>
      </c>
      <c r="B769" s="10" t="s">
        <v>3692</v>
      </c>
      <c r="C769" s="10" t="s">
        <v>7</v>
      </c>
      <c r="D769" s="101" t="s">
        <v>4991</v>
      </c>
      <c r="E769" s="229">
        <v>13978.89</v>
      </c>
      <c r="F769" s="43"/>
      <c r="G769" s="22"/>
    </row>
    <row r="770" ht="15.75" customHeight="1">
      <c r="A770" s="162">
        <v>46146.0</v>
      </c>
      <c r="B770" s="10" t="s">
        <v>3692</v>
      </c>
      <c r="C770" s="10" t="s">
        <v>7</v>
      </c>
      <c r="D770" s="101" t="s">
        <v>4994</v>
      </c>
      <c r="E770" s="229">
        <v>44024.65</v>
      </c>
      <c r="F770" s="43"/>
      <c r="G770" s="22"/>
    </row>
    <row r="771" ht="15.75" customHeight="1">
      <c r="A771" s="162">
        <v>46147.0</v>
      </c>
      <c r="B771" s="10" t="s">
        <v>3692</v>
      </c>
      <c r="C771" s="10" t="s">
        <v>7</v>
      </c>
      <c r="D771" s="101" t="s">
        <v>4998</v>
      </c>
      <c r="E771" s="229">
        <v>98452.68</v>
      </c>
      <c r="F771" s="43"/>
      <c r="G771" s="22"/>
    </row>
    <row r="772" ht="15.75" customHeight="1">
      <c r="A772" s="162">
        <v>46148.0</v>
      </c>
      <c r="B772" s="10" t="s">
        <v>3692</v>
      </c>
      <c r="C772" s="10" t="s">
        <v>7</v>
      </c>
      <c r="D772" s="101" t="s">
        <v>5003</v>
      </c>
      <c r="E772" s="229">
        <v>25823.21</v>
      </c>
      <c r="F772" s="43"/>
      <c r="G772" s="22"/>
    </row>
    <row r="773" ht="15.75" customHeight="1">
      <c r="A773" s="162">
        <v>46148.0</v>
      </c>
      <c r="B773" s="10" t="s">
        <v>3692</v>
      </c>
      <c r="C773" s="10" t="s">
        <v>7</v>
      </c>
      <c r="D773" s="101" t="s">
        <v>5006</v>
      </c>
      <c r="E773" s="229">
        <v>15473.81</v>
      </c>
      <c r="F773" s="33"/>
      <c r="G773" s="22"/>
    </row>
    <row r="774" ht="15.75" customHeight="1">
      <c r="A774" s="162">
        <v>46149.0</v>
      </c>
      <c r="B774" s="10" t="s">
        <v>3692</v>
      </c>
      <c r="C774" s="10" t="s">
        <v>7</v>
      </c>
      <c r="D774" s="101" t="s">
        <v>5013</v>
      </c>
      <c r="E774" s="229">
        <v>11293.14</v>
      </c>
      <c r="F774" s="204" t="s">
        <v>5015</v>
      </c>
      <c r="G774" s="22"/>
    </row>
    <row r="775" ht="15.75" customHeight="1">
      <c r="A775" s="162">
        <v>46149.0</v>
      </c>
      <c r="B775" s="10" t="s">
        <v>3692</v>
      </c>
      <c r="C775" s="10" t="s">
        <v>7</v>
      </c>
      <c r="D775" s="101" t="s">
        <v>5020</v>
      </c>
      <c r="E775" s="229">
        <v>41905.33</v>
      </c>
      <c r="F775" s="43"/>
      <c r="G775" s="22"/>
      <c r="H775" s="46" t="s">
        <v>5023</v>
      </c>
    </row>
    <row r="776" ht="15.75" customHeight="1">
      <c r="A776" s="162">
        <v>46149.0</v>
      </c>
      <c r="B776" s="10" t="s">
        <v>3692</v>
      </c>
      <c r="C776" s="10" t="s">
        <v>7</v>
      </c>
      <c r="D776" s="101" t="s">
        <v>5027</v>
      </c>
      <c r="E776" s="229">
        <v>53676.56</v>
      </c>
      <c r="F776" s="43"/>
      <c r="G776" s="22"/>
    </row>
    <row r="777" ht="15.75" customHeight="1">
      <c r="A777" s="162">
        <v>46149.0</v>
      </c>
      <c r="B777" s="10" t="s">
        <v>3692</v>
      </c>
      <c r="C777" s="10" t="s">
        <v>7</v>
      </c>
      <c r="D777" s="101" t="s">
        <v>5031</v>
      </c>
      <c r="E777" s="229">
        <v>50052.76</v>
      </c>
      <c r="F777" s="43"/>
      <c r="G777" s="22"/>
    </row>
    <row r="778" ht="15.75" customHeight="1">
      <c r="A778" s="162">
        <v>46149.0</v>
      </c>
      <c r="B778" s="10" t="s">
        <v>3692</v>
      </c>
      <c r="C778" s="10" t="s">
        <v>7</v>
      </c>
      <c r="D778" s="101" t="s">
        <v>5036</v>
      </c>
      <c r="E778" s="229">
        <v>14036.66</v>
      </c>
      <c r="F778" s="43"/>
      <c r="G778" s="22"/>
    </row>
    <row r="779" ht="15.75" customHeight="1">
      <c r="A779" s="162">
        <v>46151.0</v>
      </c>
      <c r="B779" s="10" t="s">
        <v>3692</v>
      </c>
      <c r="C779" s="10" t="s">
        <v>7</v>
      </c>
      <c r="D779" s="101" t="s">
        <v>5040</v>
      </c>
      <c r="E779" s="229">
        <v>25337.9</v>
      </c>
      <c r="F779" s="43"/>
      <c r="G779" s="22"/>
    </row>
    <row r="780" ht="15.75" customHeight="1">
      <c r="A780" s="162">
        <v>46152.0</v>
      </c>
      <c r="B780" s="10" t="s">
        <v>3692</v>
      </c>
      <c r="C780" s="10" t="s">
        <v>7</v>
      </c>
      <c r="D780" s="101" t="s">
        <v>5043</v>
      </c>
      <c r="E780" s="229">
        <v>22170.72</v>
      </c>
      <c r="F780" s="43"/>
      <c r="G780" s="22"/>
    </row>
    <row r="781" ht="15.75" customHeight="1">
      <c r="A781" s="162">
        <v>46152.0</v>
      </c>
      <c r="B781" s="10" t="s">
        <v>3692</v>
      </c>
      <c r="C781" s="10" t="s">
        <v>7</v>
      </c>
      <c r="D781" s="101" t="s">
        <v>5046</v>
      </c>
      <c r="E781" s="229">
        <v>48863.3</v>
      </c>
      <c r="F781" s="43"/>
      <c r="G781" s="22"/>
    </row>
    <row r="782" ht="15.75" customHeight="1">
      <c r="A782" s="162">
        <v>46152.0</v>
      </c>
      <c r="B782" s="10" t="s">
        <v>3692</v>
      </c>
      <c r="C782" s="10" t="s">
        <v>7</v>
      </c>
      <c r="D782" s="101" t="s">
        <v>5050</v>
      </c>
      <c r="E782" s="229">
        <v>108354.14</v>
      </c>
      <c r="F782" s="43"/>
      <c r="G782" s="22"/>
    </row>
    <row r="783" ht="15.75" customHeight="1">
      <c r="A783" s="162">
        <v>46154.0</v>
      </c>
      <c r="B783" s="10" t="s">
        <v>3692</v>
      </c>
      <c r="C783" s="10" t="s">
        <v>7</v>
      </c>
      <c r="D783" s="101" t="s">
        <v>5053</v>
      </c>
      <c r="E783" s="229">
        <v>31404.53</v>
      </c>
      <c r="F783" s="43"/>
      <c r="G783" s="22"/>
    </row>
    <row r="784" ht="15.75" customHeight="1">
      <c r="A784" s="162">
        <v>46154.0</v>
      </c>
      <c r="B784" s="10" t="s">
        <v>3692</v>
      </c>
      <c r="C784" s="10" t="s">
        <v>7</v>
      </c>
      <c r="D784" s="101" t="s">
        <v>5058</v>
      </c>
      <c r="E784" s="229">
        <v>101779.31</v>
      </c>
      <c r="F784" s="43"/>
      <c r="G784" s="22"/>
    </row>
    <row r="785" ht="15.75" customHeight="1">
      <c r="A785" s="162">
        <v>46155.0</v>
      </c>
      <c r="B785" s="10" t="s">
        <v>3692</v>
      </c>
      <c r="C785" s="10" t="s">
        <v>7</v>
      </c>
      <c r="D785" s="101" t="s">
        <v>5062</v>
      </c>
      <c r="E785" s="229">
        <v>74725.99</v>
      </c>
      <c r="F785" s="43"/>
      <c r="G785" s="22"/>
    </row>
    <row r="786" ht="15.75" customHeight="1">
      <c r="A786" s="162">
        <v>46155.0</v>
      </c>
      <c r="B786" s="10" t="s">
        <v>3692</v>
      </c>
      <c r="C786" s="10" t="s">
        <v>7</v>
      </c>
      <c r="D786" s="101" t="s">
        <v>5064</v>
      </c>
      <c r="E786" s="229">
        <v>37696.53</v>
      </c>
      <c r="F786" s="43"/>
      <c r="G786" s="22"/>
    </row>
    <row r="787" ht="15.75" customHeight="1">
      <c r="A787" s="162">
        <v>46155.0</v>
      </c>
      <c r="B787" s="10" t="s">
        <v>3692</v>
      </c>
      <c r="C787" s="10" t="s">
        <v>7</v>
      </c>
      <c r="D787" s="101" t="s">
        <v>5068</v>
      </c>
      <c r="E787" s="229">
        <v>111991.45</v>
      </c>
      <c r="F787" s="43"/>
      <c r="G787" s="22"/>
    </row>
    <row r="788" ht="15.75" customHeight="1">
      <c r="A788" s="162">
        <v>46155.0</v>
      </c>
      <c r="B788" s="10" t="s">
        <v>3692</v>
      </c>
      <c r="C788" s="10" t="s">
        <v>7</v>
      </c>
      <c r="D788" s="101" t="s">
        <v>5070</v>
      </c>
      <c r="E788" s="229">
        <v>84953.07</v>
      </c>
      <c r="F788" s="33"/>
      <c r="G788" s="22"/>
    </row>
    <row r="789" ht="15.75" customHeight="1">
      <c r="A789" s="162">
        <v>46157.0</v>
      </c>
      <c r="B789" s="10" t="s">
        <v>3692</v>
      </c>
      <c r="C789" s="10" t="s">
        <v>7</v>
      </c>
      <c r="D789" s="101" t="s">
        <v>5074</v>
      </c>
      <c r="E789" s="229">
        <v>11797.12</v>
      </c>
      <c r="F789" s="204" t="s">
        <v>5075</v>
      </c>
      <c r="G789" s="22"/>
    </row>
    <row r="790" ht="15.75" customHeight="1">
      <c r="A790" s="162">
        <v>46157.0</v>
      </c>
      <c r="B790" s="10" t="s">
        <v>3692</v>
      </c>
      <c r="C790" s="10" t="s">
        <v>7</v>
      </c>
      <c r="D790" s="101" t="s">
        <v>5078</v>
      </c>
      <c r="E790" s="229">
        <v>2657.05</v>
      </c>
      <c r="F790" s="43"/>
      <c r="G790" s="22"/>
    </row>
    <row r="791" ht="15.75" customHeight="1">
      <c r="A791" s="162">
        <v>46157.0</v>
      </c>
      <c r="B791" s="10" t="s">
        <v>3692</v>
      </c>
      <c r="C791" s="10" t="s">
        <v>7</v>
      </c>
      <c r="D791" s="101" t="s">
        <v>5082</v>
      </c>
      <c r="E791" s="229">
        <v>18304.93</v>
      </c>
      <c r="F791" s="43"/>
      <c r="G791" s="22"/>
    </row>
    <row r="792" ht="15.75" customHeight="1">
      <c r="A792" s="162">
        <v>46157.0</v>
      </c>
      <c r="B792" s="10" t="s">
        <v>3692</v>
      </c>
      <c r="C792" s="10" t="s">
        <v>7</v>
      </c>
      <c r="D792" s="101" t="s">
        <v>5085</v>
      </c>
      <c r="E792" s="229">
        <v>27204.09</v>
      </c>
      <c r="F792" s="43"/>
      <c r="G792" s="22"/>
    </row>
    <row r="793" ht="15.75" customHeight="1">
      <c r="A793" s="162">
        <v>46157.0</v>
      </c>
      <c r="B793" s="10" t="s">
        <v>3692</v>
      </c>
      <c r="C793" s="10" t="s">
        <v>7</v>
      </c>
      <c r="D793" s="101" t="s">
        <v>5088</v>
      </c>
      <c r="E793" s="229">
        <v>7126.25</v>
      </c>
      <c r="F793" s="43"/>
      <c r="G793" s="22"/>
    </row>
    <row r="794" ht="15.75" customHeight="1">
      <c r="A794" s="162">
        <v>46158.0</v>
      </c>
      <c r="B794" s="10" t="s">
        <v>3692</v>
      </c>
      <c r="C794" s="10" t="s">
        <v>7</v>
      </c>
      <c r="D794" s="101" t="s">
        <v>5092</v>
      </c>
      <c r="E794" s="229">
        <v>33212.5</v>
      </c>
      <c r="F794" s="43"/>
      <c r="G794" s="22"/>
    </row>
    <row r="795" ht="15.75" customHeight="1">
      <c r="A795" s="162">
        <v>46160.0</v>
      </c>
      <c r="B795" s="10" t="s">
        <v>3692</v>
      </c>
      <c r="C795" s="10" t="s">
        <v>7</v>
      </c>
      <c r="D795" s="101" t="s">
        <v>5094</v>
      </c>
      <c r="E795" s="229">
        <v>7611.01</v>
      </c>
      <c r="F795" s="43"/>
      <c r="G795" s="22"/>
    </row>
    <row r="796" ht="15.75" customHeight="1">
      <c r="A796" s="162">
        <v>46160.0</v>
      </c>
      <c r="B796" s="10" t="s">
        <v>3692</v>
      </c>
      <c r="C796" s="10" t="s">
        <v>7</v>
      </c>
      <c r="D796" s="101" t="s">
        <v>5097</v>
      </c>
      <c r="E796" s="229">
        <v>3728.47</v>
      </c>
      <c r="F796" s="43"/>
      <c r="G796" s="22"/>
    </row>
    <row r="797" ht="15.75" customHeight="1">
      <c r="A797" s="162">
        <v>46161.0</v>
      </c>
      <c r="B797" s="10" t="s">
        <v>3692</v>
      </c>
      <c r="C797" s="10" t="s">
        <v>7</v>
      </c>
      <c r="D797" s="101" t="s">
        <v>5099</v>
      </c>
      <c r="E797" s="229">
        <v>16220.61</v>
      </c>
      <c r="F797" s="43"/>
      <c r="G797" s="22"/>
    </row>
    <row r="798" ht="15.75" customHeight="1">
      <c r="A798" s="162">
        <v>46161.0</v>
      </c>
      <c r="B798" s="10" t="s">
        <v>3692</v>
      </c>
      <c r="C798" s="10" t="s">
        <v>7</v>
      </c>
      <c r="D798" s="101" t="s">
        <v>5102</v>
      </c>
      <c r="E798" s="229">
        <v>5319.97</v>
      </c>
      <c r="F798" s="43"/>
      <c r="G798" s="22"/>
    </row>
    <row r="799" ht="15.75" customHeight="1">
      <c r="A799" s="162">
        <v>46161.0</v>
      </c>
      <c r="B799" s="10" t="s">
        <v>3692</v>
      </c>
      <c r="C799" s="10" t="s">
        <v>7</v>
      </c>
      <c r="D799" s="101" t="s">
        <v>5104</v>
      </c>
      <c r="E799" s="229">
        <v>11035.86</v>
      </c>
      <c r="F799" s="43"/>
      <c r="G799" s="22"/>
    </row>
    <row r="800" ht="15.75" customHeight="1">
      <c r="A800" s="162">
        <v>46161.0</v>
      </c>
      <c r="B800" s="10" t="s">
        <v>3692</v>
      </c>
      <c r="C800" s="10" t="s">
        <v>7</v>
      </c>
      <c r="D800" s="101" t="s">
        <v>5108</v>
      </c>
      <c r="E800" s="229">
        <v>49768.71</v>
      </c>
      <c r="F800" s="43"/>
      <c r="G800" s="22"/>
    </row>
    <row r="801" ht="15.75" customHeight="1">
      <c r="A801" s="162">
        <v>46161.0</v>
      </c>
      <c r="B801" s="10" t="s">
        <v>3692</v>
      </c>
      <c r="C801" s="10" t="s">
        <v>7</v>
      </c>
      <c r="D801" s="101" t="s">
        <v>5112</v>
      </c>
      <c r="E801" s="229">
        <v>13901.31</v>
      </c>
      <c r="F801" s="43"/>
      <c r="G801" s="22"/>
    </row>
    <row r="802" ht="15.75" customHeight="1">
      <c r="A802" s="162">
        <v>46162.0</v>
      </c>
      <c r="B802" s="10" t="s">
        <v>3692</v>
      </c>
      <c r="C802" s="10" t="s">
        <v>7</v>
      </c>
      <c r="D802" s="101" t="s">
        <v>5117</v>
      </c>
      <c r="E802" s="229">
        <v>23510.04</v>
      </c>
      <c r="F802" s="33"/>
      <c r="G802" s="22"/>
    </row>
    <row r="803" ht="15.75" customHeight="1">
      <c r="A803" s="162">
        <v>46163.0</v>
      </c>
      <c r="B803" s="10" t="s">
        <v>3692</v>
      </c>
      <c r="C803" s="10" t="s">
        <v>7</v>
      </c>
      <c r="D803" s="101" t="s">
        <v>5120</v>
      </c>
      <c r="E803" s="229">
        <v>30083.81</v>
      </c>
      <c r="F803" s="204" t="s">
        <v>5121</v>
      </c>
      <c r="G803" s="22"/>
    </row>
    <row r="804" ht="15.75" customHeight="1">
      <c r="A804" s="162">
        <v>46165.0</v>
      </c>
      <c r="B804" s="10" t="s">
        <v>3692</v>
      </c>
      <c r="C804" s="10" t="s">
        <v>7</v>
      </c>
      <c r="D804" s="101" t="s">
        <v>5126</v>
      </c>
      <c r="E804" s="229">
        <v>3459.32</v>
      </c>
      <c r="F804" s="43"/>
      <c r="G804" s="22"/>
    </row>
    <row r="805" ht="15.75" customHeight="1">
      <c r="A805" s="162">
        <v>46165.0</v>
      </c>
      <c r="B805" s="10" t="s">
        <v>3692</v>
      </c>
      <c r="C805" s="10" t="s">
        <v>7</v>
      </c>
      <c r="D805" s="101" t="s">
        <v>5129</v>
      </c>
      <c r="E805" s="229">
        <v>212039.9</v>
      </c>
      <c r="F805" s="43"/>
      <c r="G805" s="22"/>
    </row>
    <row r="806" ht="15.75" customHeight="1">
      <c r="A806" s="162">
        <v>46168.0</v>
      </c>
      <c r="B806" s="10" t="s">
        <v>3692</v>
      </c>
      <c r="C806" s="10" t="s">
        <v>7</v>
      </c>
      <c r="D806" s="101" t="s">
        <v>5134</v>
      </c>
      <c r="E806" s="229">
        <v>22221.9</v>
      </c>
      <c r="F806" s="43"/>
      <c r="G806" s="22"/>
    </row>
    <row r="807" ht="15.75" customHeight="1">
      <c r="A807" s="162">
        <v>46168.0</v>
      </c>
      <c r="B807" s="10" t="s">
        <v>3692</v>
      </c>
      <c r="C807" s="10" t="s">
        <v>7</v>
      </c>
      <c r="D807" s="101" t="s">
        <v>5139</v>
      </c>
      <c r="E807" s="229">
        <v>43662.94</v>
      </c>
      <c r="F807" s="43"/>
      <c r="G807" s="22"/>
    </row>
    <row r="808" ht="15.75" customHeight="1">
      <c r="A808" s="162">
        <v>46168.0</v>
      </c>
      <c r="B808" s="10" t="s">
        <v>3692</v>
      </c>
      <c r="C808" s="10" t="s">
        <v>7</v>
      </c>
      <c r="D808" s="101" t="s">
        <v>5143</v>
      </c>
      <c r="E808" s="229">
        <v>31721.06</v>
      </c>
      <c r="F808" s="43"/>
      <c r="G808" s="22"/>
    </row>
    <row r="809" ht="15.75" customHeight="1">
      <c r="A809" s="162">
        <v>46168.0</v>
      </c>
      <c r="B809" s="10" t="s">
        <v>3692</v>
      </c>
      <c r="C809" s="10" t="s">
        <v>7</v>
      </c>
      <c r="D809" s="101" t="s">
        <v>5146</v>
      </c>
      <c r="E809" s="229">
        <v>241607.09</v>
      </c>
      <c r="F809" s="43"/>
      <c r="G809" s="22"/>
    </row>
    <row r="810" ht="15.75" customHeight="1">
      <c r="A810" s="162">
        <v>46169.0</v>
      </c>
      <c r="B810" s="10" t="s">
        <v>3692</v>
      </c>
      <c r="C810" s="10" t="s">
        <v>7</v>
      </c>
      <c r="D810" s="101" t="s">
        <v>5150</v>
      </c>
      <c r="E810" s="229">
        <v>5167.08</v>
      </c>
      <c r="F810" s="43"/>
      <c r="G810" s="22"/>
    </row>
    <row r="811" ht="15.75" customHeight="1">
      <c r="A811" s="162">
        <v>46169.0</v>
      </c>
      <c r="B811" s="10" t="s">
        <v>3692</v>
      </c>
      <c r="C811" s="10" t="s">
        <v>7</v>
      </c>
      <c r="D811" s="101" t="s">
        <v>5154</v>
      </c>
      <c r="E811" s="229">
        <v>71153.7</v>
      </c>
      <c r="F811" s="43"/>
      <c r="G811" s="22"/>
    </row>
    <row r="812" ht="15.75" customHeight="1">
      <c r="A812" s="162">
        <v>46169.0</v>
      </c>
      <c r="B812" s="10" t="s">
        <v>3692</v>
      </c>
      <c r="C812" s="10" t="s">
        <v>7</v>
      </c>
      <c r="D812" s="101" t="s">
        <v>5157</v>
      </c>
      <c r="E812" s="229">
        <v>22426.7</v>
      </c>
      <c r="F812" s="33"/>
      <c r="G812" s="22"/>
    </row>
    <row r="813" ht="15.75" customHeight="1">
      <c r="A813" s="162">
        <v>46170.0</v>
      </c>
      <c r="B813" s="10" t="s">
        <v>3692</v>
      </c>
      <c r="C813" s="10" t="s">
        <v>7</v>
      </c>
      <c r="D813" s="101" t="s">
        <v>5161</v>
      </c>
      <c r="E813" s="229">
        <v>21207.87</v>
      </c>
      <c r="F813" s="276"/>
      <c r="G813" s="22"/>
    </row>
    <row r="814" ht="15.75" customHeight="1">
      <c r="A814" s="162">
        <v>46171.0</v>
      </c>
      <c r="B814" s="10" t="s">
        <v>3692</v>
      </c>
      <c r="C814" s="10" t="s">
        <v>7</v>
      </c>
      <c r="D814" s="101" t="s">
        <v>5166</v>
      </c>
      <c r="E814" s="229">
        <v>31196.1</v>
      </c>
      <c r="F814" s="424"/>
      <c r="G814" s="22"/>
    </row>
    <row r="815" ht="15.75" customHeight="1">
      <c r="A815" s="162">
        <v>46171.0</v>
      </c>
      <c r="B815" s="10" t="s">
        <v>3692</v>
      </c>
      <c r="C815" s="10" t="s">
        <v>7</v>
      </c>
      <c r="D815" s="101" t="s">
        <v>5180</v>
      </c>
      <c r="E815" s="229">
        <v>4008.2</v>
      </c>
      <c r="F815" s="424"/>
      <c r="G815" s="22"/>
    </row>
    <row r="816" ht="15.75" customHeight="1">
      <c r="A816" s="162">
        <v>46174.0</v>
      </c>
      <c r="B816" s="10" t="s">
        <v>3692</v>
      </c>
      <c r="C816" s="10" t="s">
        <v>7</v>
      </c>
      <c r="D816" s="101" t="s">
        <v>5182</v>
      </c>
      <c r="E816" s="229">
        <v>36864.61</v>
      </c>
      <c r="F816" s="424"/>
      <c r="G816" s="22"/>
    </row>
    <row r="817" ht="15.75" customHeight="1">
      <c r="A817" s="162">
        <v>46174.0</v>
      </c>
      <c r="B817" s="10" t="s">
        <v>3692</v>
      </c>
      <c r="C817" s="10" t="s">
        <v>7</v>
      </c>
      <c r="D817" s="101" t="s">
        <v>5185</v>
      </c>
      <c r="E817" s="229">
        <v>81365.26</v>
      </c>
      <c r="F817" s="424"/>
      <c r="G817" s="22"/>
    </row>
    <row r="818" ht="15.75" customHeight="1">
      <c r="A818" s="162">
        <v>46174.0</v>
      </c>
      <c r="B818" s="10" t="s">
        <v>3692</v>
      </c>
      <c r="C818" s="10" t="s">
        <v>7</v>
      </c>
      <c r="D818" s="101" t="s">
        <v>5190</v>
      </c>
      <c r="E818" s="229">
        <v>7390.24</v>
      </c>
      <c r="F818" s="424"/>
      <c r="G818" s="22"/>
    </row>
    <row r="819" ht="15.75" customHeight="1">
      <c r="A819" s="162">
        <v>46174.0</v>
      </c>
      <c r="B819" s="10" t="s">
        <v>3692</v>
      </c>
      <c r="C819" s="10" t="s">
        <v>7</v>
      </c>
      <c r="D819" s="101" t="s">
        <v>5193</v>
      </c>
      <c r="E819" s="229">
        <v>128286.27</v>
      </c>
      <c r="F819" s="424"/>
      <c r="G819" s="22"/>
    </row>
    <row r="820" ht="15.75" customHeight="1">
      <c r="A820" s="162">
        <v>46175.0</v>
      </c>
      <c r="B820" s="10" t="s">
        <v>3692</v>
      </c>
      <c r="C820" s="10" t="s">
        <v>7</v>
      </c>
      <c r="D820" s="101" t="s">
        <v>5197</v>
      </c>
      <c r="E820" s="229">
        <v>15358.93</v>
      </c>
      <c r="F820" s="426"/>
      <c r="G820" s="22"/>
    </row>
    <row r="821" ht="15.75" customHeight="1">
      <c r="A821" s="162">
        <v>46177.0</v>
      </c>
      <c r="B821" s="10" t="s">
        <v>3692</v>
      </c>
      <c r="C821" s="10" t="s">
        <v>7</v>
      </c>
      <c r="D821" s="101" t="s">
        <v>5203</v>
      </c>
      <c r="E821" s="229">
        <v>15473.81</v>
      </c>
      <c r="F821" s="261"/>
      <c r="G821" s="22"/>
    </row>
    <row r="822" ht="15.75" customHeight="1">
      <c r="A822" s="162">
        <v>46179.0</v>
      </c>
      <c r="B822" s="10" t="s">
        <v>3692</v>
      </c>
      <c r="C822" s="10" t="s">
        <v>7</v>
      </c>
      <c r="D822" s="101" t="s">
        <v>5208</v>
      </c>
      <c r="E822" s="229">
        <v>35672.0</v>
      </c>
      <c r="F822" s="261"/>
      <c r="G822" s="22"/>
    </row>
    <row r="823" ht="15.75" customHeight="1">
      <c r="A823" s="162">
        <v>46182.0</v>
      </c>
      <c r="B823" s="10" t="s">
        <v>3692</v>
      </c>
      <c r="C823" s="10" t="s">
        <v>7</v>
      </c>
      <c r="D823" s="101" t="s">
        <v>5211</v>
      </c>
      <c r="E823" s="229">
        <v>228546.25</v>
      </c>
      <c r="F823" s="261"/>
      <c r="G823" s="22"/>
    </row>
    <row r="824" ht="15.75" customHeight="1">
      <c r="A824" s="162">
        <v>46183.0</v>
      </c>
      <c r="B824" s="10" t="s">
        <v>3692</v>
      </c>
      <c r="C824" s="10" t="s">
        <v>7</v>
      </c>
      <c r="D824" s="101" t="s">
        <v>5216</v>
      </c>
      <c r="E824" s="229">
        <v>11787.73</v>
      </c>
      <c r="F824" s="261"/>
      <c r="G824" s="22"/>
    </row>
    <row r="825" ht="15.75" customHeight="1">
      <c r="A825" s="162">
        <v>46183.0</v>
      </c>
      <c r="B825" s="10" t="s">
        <v>3692</v>
      </c>
      <c r="C825" s="10" t="s">
        <v>7</v>
      </c>
      <c r="D825" s="101" t="s">
        <v>5219</v>
      </c>
      <c r="E825" s="229">
        <v>47233.64</v>
      </c>
      <c r="F825" s="261"/>
      <c r="G825" s="22"/>
    </row>
    <row r="826" ht="15.75" customHeight="1">
      <c r="A826" s="162">
        <v>46185.0</v>
      </c>
      <c r="B826" s="10" t="s">
        <v>3692</v>
      </c>
      <c r="C826" s="10" t="s">
        <v>7</v>
      </c>
      <c r="D826" s="101" t="s">
        <v>5222</v>
      </c>
      <c r="E826" s="229">
        <v>12144.54</v>
      </c>
      <c r="F826" s="261"/>
      <c r="G826" s="22"/>
    </row>
    <row r="827" ht="15.75" customHeight="1">
      <c r="A827" s="162">
        <v>46186.0</v>
      </c>
      <c r="B827" s="10" t="s">
        <v>3692</v>
      </c>
      <c r="C827" s="10" t="s">
        <v>7</v>
      </c>
      <c r="D827" s="101" t="s">
        <v>5227</v>
      </c>
      <c r="E827" s="229">
        <v>47575.38</v>
      </c>
      <c r="F827" s="261"/>
      <c r="G827" s="22"/>
    </row>
    <row r="828" ht="15.75" customHeight="1">
      <c r="A828" s="162">
        <v>46186.0</v>
      </c>
      <c r="B828" s="10" t="s">
        <v>3692</v>
      </c>
      <c r="C828" s="10" t="s">
        <v>7</v>
      </c>
      <c r="D828" s="101" t="s">
        <v>5231</v>
      </c>
      <c r="E828" s="229">
        <v>166768.47</v>
      </c>
      <c r="F828" s="261"/>
      <c r="G828" s="22"/>
    </row>
    <row r="829" ht="15.75" customHeight="1">
      <c r="A829" s="162">
        <v>46186.0</v>
      </c>
      <c r="B829" s="10" t="s">
        <v>3692</v>
      </c>
      <c r="C829" s="10" t="s">
        <v>7</v>
      </c>
      <c r="D829" s="101" t="s">
        <v>5232</v>
      </c>
      <c r="E829" s="229">
        <v>37999.3</v>
      </c>
      <c r="F829" s="261"/>
      <c r="G829" s="22"/>
    </row>
    <row r="830" ht="15.75" customHeight="1">
      <c r="A830" s="162">
        <v>46186.0</v>
      </c>
      <c r="B830" s="10" t="s">
        <v>3692</v>
      </c>
      <c r="C830" s="10" t="s">
        <v>7</v>
      </c>
      <c r="D830" s="101" t="s">
        <v>5233</v>
      </c>
      <c r="E830" s="229">
        <v>193860.21</v>
      </c>
      <c r="F830" s="261"/>
      <c r="G830" s="22"/>
    </row>
    <row r="831" ht="15.75" customHeight="1">
      <c r="A831" s="162">
        <v>46186.0</v>
      </c>
      <c r="B831" s="10" t="s">
        <v>3692</v>
      </c>
      <c r="C831" s="10" t="s">
        <v>7</v>
      </c>
      <c r="D831" s="101" t="s">
        <v>5237</v>
      </c>
      <c r="E831" s="229">
        <v>35370.68</v>
      </c>
      <c r="F831" s="261"/>
      <c r="G831" s="22"/>
    </row>
    <row r="832" ht="15.75" customHeight="1">
      <c r="A832" s="162">
        <v>46186.0</v>
      </c>
      <c r="B832" s="10" t="s">
        <v>3692</v>
      </c>
      <c r="C832" s="10" t="s">
        <v>7</v>
      </c>
      <c r="D832" s="101" t="s">
        <v>5241</v>
      </c>
      <c r="E832" s="229">
        <v>71575.61</v>
      </c>
      <c r="F832" s="261"/>
      <c r="G832" s="22"/>
    </row>
    <row r="833" ht="15.75" customHeight="1">
      <c r="A833" s="162">
        <v>46195.0</v>
      </c>
      <c r="B833" s="10" t="s">
        <v>3692</v>
      </c>
      <c r="C833" s="10" t="s">
        <v>7</v>
      </c>
      <c r="D833" s="101" t="s">
        <v>5243</v>
      </c>
      <c r="E833" s="229">
        <v>13006.07</v>
      </c>
      <c r="F833" s="261"/>
      <c r="G833" s="22"/>
    </row>
    <row r="834" ht="15.75" customHeight="1">
      <c r="A834" s="162">
        <v>46195.0</v>
      </c>
      <c r="B834" s="10" t="s">
        <v>3692</v>
      </c>
      <c r="C834" s="10" t="s">
        <v>7</v>
      </c>
      <c r="D834" s="101" t="s">
        <v>5248</v>
      </c>
      <c r="E834" s="229">
        <v>71764.0</v>
      </c>
      <c r="F834" s="261"/>
      <c r="G834" s="22"/>
    </row>
    <row r="835" ht="15.75" customHeight="1">
      <c r="A835" s="162">
        <v>46195.0</v>
      </c>
      <c r="B835" s="10" t="s">
        <v>3692</v>
      </c>
      <c r="C835" s="10" t="s">
        <v>7</v>
      </c>
      <c r="D835" s="101" t="s">
        <v>5251</v>
      </c>
      <c r="E835" s="229">
        <v>754645.05</v>
      </c>
      <c r="F835" s="261"/>
      <c r="G835" s="22"/>
    </row>
    <row r="836" ht="15.75" customHeight="1">
      <c r="A836" s="162">
        <v>46195.0</v>
      </c>
      <c r="B836" s="10" t="s">
        <v>3692</v>
      </c>
      <c r="C836" s="10" t="s">
        <v>7</v>
      </c>
      <c r="D836" s="101" t="s">
        <v>5248</v>
      </c>
      <c r="E836" s="229">
        <v>71764.0</v>
      </c>
      <c r="F836" s="261"/>
      <c r="G836" s="22"/>
    </row>
    <row r="837" ht="15.75" customHeight="1">
      <c r="A837" s="162">
        <v>46195.0</v>
      </c>
      <c r="B837" s="10" t="s">
        <v>3692</v>
      </c>
      <c r="C837" s="10" t="s">
        <v>7</v>
      </c>
      <c r="D837" s="101" t="s">
        <v>5243</v>
      </c>
      <c r="E837" s="229">
        <v>13006.07</v>
      </c>
      <c r="F837" s="261"/>
      <c r="G837" s="22"/>
    </row>
    <row r="838" ht="15.75" customHeight="1">
      <c r="A838" s="162">
        <v>46197.0</v>
      </c>
      <c r="B838" s="10" t="s">
        <v>3692</v>
      </c>
      <c r="C838" s="10" t="s">
        <v>7</v>
      </c>
      <c r="D838" s="101" t="s">
        <v>5261</v>
      </c>
      <c r="E838" s="229">
        <v>14938.86</v>
      </c>
      <c r="F838" s="261"/>
      <c r="G838" s="22"/>
    </row>
    <row r="839" ht="15.75" customHeight="1">
      <c r="A839" s="162">
        <v>46197.0</v>
      </c>
      <c r="B839" s="10" t="s">
        <v>3692</v>
      </c>
      <c r="C839" s="10" t="s">
        <v>7</v>
      </c>
      <c r="D839" s="101" t="s">
        <v>5265</v>
      </c>
      <c r="E839" s="229">
        <v>175681.58</v>
      </c>
      <c r="F839" s="261"/>
      <c r="G839" s="22"/>
    </row>
    <row r="840" ht="15.75" customHeight="1">
      <c r="A840" s="162">
        <v>46200.0</v>
      </c>
      <c r="B840" s="10" t="s">
        <v>3692</v>
      </c>
      <c r="C840" s="10" t="s">
        <v>7</v>
      </c>
      <c r="D840" s="101" t="s">
        <v>5270</v>
      </c>
      <c r="E840" s="229">
        <v>16774.61</v>
      </c>
      <c r="F840" s="261"/>
      <c r="G840" s="22"/>
    </row>
    <row r="841" ht="15.75" customHeight="1">
      <c r="A841" s="162">
        <v>46202.0</v>
      </c>
      <c r="B841" s="10" t="s">
        <v>3692</v>
      </c>
      <c r="C841" s="10" t="s">
        <v>7</v>
      </c>
      <c r="D841" s="101" t="s">
        <v>5275</v>
      </c>
      <c r="E841" s="229">
        <v>8309.87</v>
      </c>
      <c r="F841" s="261"/>
      <c r="G841" s="22"/>
    </row>
    <row r="842" ht="15.75" customHeight="1">
      <c r="A842" s="162">
        <v>46200.0</v>
      </c>
      <c r="B842" s="10" t="s">
        <v>3692</v>
      </c>
      <c r="C842" s="10" t="s">
        <v>7</v>
      </c>
      <c r="D842" s="101" t="s">
        <v>5277</v>
      </c>
      <c r="E842" s="229">
        <v>12759.97</v>
      </c>
      <c r="F842" s="261"/>
      <c r="G842" s="22"/>
    </row>
    <row r="843" ht="15.75" customHeight="1">
      <c r="A843" s="162">
        <v>46200.0</v>
      </c>
      <c r="B843" s="10" t="s">
        <v>3692</v>
      </c>
      <c r="C843" s="10" t="s">
        <v>7</v>
      </c>
      <c r="D843" s="101" t="s">
        <v>5279</v>
      </c>
      <c r="E843" s="229">
        <v>20425.44</v>
      </c>
      <c r="F843" s="261"/>
      <c r="G843" s="22"/>
    </row>
    <row r="844" ht="15.75" customHeight="1">
      <c r="A844" s="162">
        <v>46200.0</v>
      </c>
      <c r="B844" s="10" t="s">
        <v>3692</v>
      </c>
      <c r="C844" s="10" t="s">
        <v>7</v>
      </c>
      <c r="D844" s="101" t="s">
        <v>5283</v>
      </c>
      <c r="E844" s="229">
        <v>18568.57</v>
      </c>
      <c r="F844" s="261"/>
      <c r="G844" s="22"/>
    </row>
    <row r="845" ht="15.75" customHeight="1">
      <c r="A845" s="162">
        <v>46200.0</v>
      </c>
      <c r="B845" s="10" t="s">
        <v>3692</v>
      </c>
      <c r="C845" s="10" t="s">
        <v>7</v>
      </c>
      <c r="D845" s="101" t="s">
        <v>5286</v>
      </c>
      <c r="E845" s="229">
        <v>132220.21</v>
      </c>
      <c r="F845" s="261"/>
      <c r="G845" s="22"/>
    </row>
    <row r="846" ht="15.75" customHeight="1">
      <c r="A846" s="162">
        <v>46202.0</v>
      </c>
      <c r="B846" s="10" t="s">
        <v>3692</v>
      </c>
      <c r="C846" s="10" t="s">
        <v>7</v>
      </c>
      <c r="D846" s="101" t="s">
        <v>5289</v>
      </c>
      <c r="E846" s="229">
        <v>1212.64</v>
      </c>
      <c r="F846" s="261"/>
      <c r="G846" s="22"/>
    </row>
    <row r="847" ht="15.75" customHeight="1">
      <c r="A847" s="162">
        <v>46202.0</v>
      </c>
      <c r="B847" s="10" t="s">
        <v>3692</v>
      </c>
      <c r="C847" s="10" t="s">
        <v>7</v>
      </c>
      <c r="D847" s="101" t="s">
        <v>5292</v>
      </c>
      <c r="E847" s="229">
        <v>14636.79</v>
      </c>
      <c r="F847" s="261"/>
      <c r="G847" s="22"/>
    </row>
    <row r="848" ht="15.75" customHeight="1">
      <c r="A848" s="162">
        <v>46202.0</v>
      </c>
      <c r="B848" s="10" t="s">
        <v>3692</v>
      </c>
      <c r="C848" s="10" t="s">
        <v>7</v>
      </c>
      <c r="D848" s="101" t="s">
        <v>5294</v>
      </c>
      <c r="E848" s="229">
        <v>8545.21</v>
      </c>
      <c r="F848" s="261"/>
      <c r="G848" s="22"/>
    </row>
    <row r="849" ht="15.75" customHeight="1">
      <c r="A849" s="162">
        <v>46203.0</v>
      </c>
      <c r="B849" s="10" t="s">
        <v>3692</v>
      </c>
      <c r="C849" s="10" t="s">
        <v>7</v>
      </c>
      <c r="D849" s="101" t="s">
        <v>5298</v>
      </c>
      <c r="E849" s="229">
        <v>21928.93</v>
      </c>
      <c r="F849" s="261"/>
      <c r="G849" s="22"/>
    </row>
    <row r="850" ht="15.75" customHeight="1">
      <c r="A850" s="162">
        <v>46205.0</v>
      </c>
      <c r="B850" s="10" t="s">
        <v>3692</v>
      </c>
      <c r="C850" s="10" t="s">
        <v>7</v>
      </c>
      <c r="D850" s="101" t="s">
        <v>5299</v>
      </c>
      <c r="E850" s="229">
        <v>75540.53</v>
      </c>
      <c r="F850" s="261"/>
      <c r="G850" s="22"/>
    </row>
    <row r="851" ht="15.75" customHeight="1">
      <c r="A851" s="162">
        <v>46205.0</v>
      </c>
      <c r="B851" s="10" t="s">
        <v>3692</v>
      </c>
      <c r="C851" s="10" t="s">
        <v>7</v>
      </c>
      <c r="D851" s="101" t="s">
        <v>5303</v>
      </c>
      <c r="E851" s="229">
        <v>99825.67</v>
      </c>
      <c r="F851" s="261"/>
      <c r="G851" s="22"/>
    </row>
    <row r="852" ht="15.75" customHeight="1">
      <c r="A852" s="162">
        <v>46206.0</v>
      </c>
      <c r="B852" s="10" t="s">
        <v>3692</v>
      </c>
      <c r="C852" s="10" t="s">
        <v>7</v>
      </c>
      <c r="D852" s="101" t="s">
        <v>5305</v>
      </c>
      <c r="E852" s="229">
        <v>75540.53</v>
      </c>
      <c r="F852" s="261"/>
      <c r="G852" s="22"/>
    </row>
    <row r="853" ht="15.75" customHeight="1">
      <c r="A853" s="162">
        <v>46209.0</v>
      </c>
      <c r="B853" s="10" t="s">
        <v>3692</v>
      </c>
      <c r="C853" s="10" t="s">
        <v>7</v>
      </c>
      <c r="D853" s="101" t="s">
        <v>5308</v>
      </c>
      <c r="E853" s="229">
        <v>394169.75</v>
      </c>
      <c r="F853" s="261"/>
      <c r="G853" s="22"/>
    </row>
    <row r="854" ht="15.75" customHeight="1">
      <c r="A854" s="162">
        <v>46210.0</v>
      </c>
      <c r="B854" s="10" t="s">
        <v>3692</v>
      </c>
      <c r="C854" s="10" t="s">
        <v>7</v>
      </c>
      <c r="D854" s="101" t="s">
        <v>5311</v>
      </c>
      <c r="E854" s="229">
        <v>50023.06</v>
      </c>
      <c r="F854" s="261"/>
      <c r="G854" s="22"/>
    </row>
    <row r="855" ht="15.75" customHeight="1">
      <c r="A855" s="162">
        <v>46210.0</v>
      </c>
      <c r="B855" s="10" t="s">
        <v>3692</v>
      </c>
      <c r="C855" s="10" t="s">
        <v>7</v>
      </c>
      <c r="D855" s="101" t="s">
        <v>5314</v>
      </c>
      <c r="E855" s="229">
        <v>22724.77</v>
      </c>
      <c r="F855" s="261"/>
      <c r="G855" s="22"/>
    </row>
    <row r="856" ht="15.75" customHeight="1">
      <c r="A856" s="162">
        <v>46210.0</v>
      </c>
      <c r="B856" s="10" t="s">
        <v>3692</v>
      </c>
      <c r="C856" s="10" t="s">
        <v>7</v>
      </c>
      <c r="D856" s="101" t="s">
        <v>5317</v>
      </c>
      <c r="E856" s="229">
        <v>17021.2</v>
      </c>
      <c r="F856" s="261"/>
      <c r="G856" s="22"/>
    </row>
    <row r="857" ht="15.75" customHeight="1">
      <c r="A857" s="162">
        <v>46210.0</v>
      </c>
      <c r="B857" s="10" t="s">
        <v>3692</v>
      </c>
      <c r="C857" s="10" t="s">
        <v>7</v>
      </c>
      <c r="D857" s="101" t="s">
        <v>5322</v>
      </c>
      <c r="E857" s="229">
        <v>25168.51</v>
      </c>
      <c r="F857" s="261"/>
      <c r="G857" s="22"/>
    </row>
    <row r="858" ht="15.75" customHeight="1">
      <c r="A858" s="162">
        <v>46210.0</v>
      </c>
      <c r="B858" s="10" t="s">
        <v>3692</v>
      </c>
      <c r="C858" s="10" t="s">
        <v>7</v>
      </c>
      <c r="D858" s="101" t="s">
        <v>5327</v>
      </c>
      <c r="E858" s="229">
        <v>13006.07</v>
      </c>
      <c r="F858" s="261"/>
      <c r="G858" s="22"/>
    </row>
    <row r="859" ht="15.75" customHeight="1">
      <c r="A859" s="162">
        <v>46210.0</v>
      </c>
      <c r="B859" s="10" t="s">
        <v>3692</v>
      </c>
      <c r="C859" s="10" t="s">
        <v>7</v>
      </c>
      <c r="D859" s="101" t="s">
        <v>5329</v>
      </c>
      <c r="E859" s="229">
        <v>394169.75</v>
      </c>
      <c r="F859" s="261"/>
      <c r="G859" s="22"/>
    </row>
    <row r="860" ht="15.75" customHeight="1">
      <c r="A860" s="162">
        <v>46210.0</v>
      </c>
      <c r="B860" s="10" t="s">
        <v>3692</v>
      </c>
      <c r="C860" s="10" t="s">
        <v>7</v>
      </c>
      <c r="D860" s="101" t="s">
        <v>5322</v>
      </c>
      <c r="E860" s="229">
        <v>25168.51</v>
      </c>
      <c r="F860" s="261"/>
      <c r="G860" s="22"/>
    </row>
    <row r="861" ht="15.75" customHeight="1">
      <c r="A861" s="162">
        <v>46213.0</v>
      </c>
      <c r="B861" s="10" t="s">
        <v>3692</v>
      </c>
      <c r="C861" s="10" t="s">
        <v>7</v>
      </c>
      <c r="D861" s="101" t="s">
        <v>5333</v>
      </c>
      <c r="E861" s="229">
        <v>178523.56</v>
      </c>
      <c r="F861" s="261"/>
      <c r="G861" s="22"/>
    </row>
    <row r="862" ht="15.75" customHeight="1">
      <c r="A862" s="162">
        <v>46214.0</v>
      </c>
      <c r="B862" s="10" t="s">
        <v>3692</v>
      </c>
      <c r="C862" s="10" t="s">
        <v>7</v>
      </c>
      <c r="D862" s="101" t="s">
        <v>5337</v>
      </c>
      <c r="E862" s="229">
        <v>62854.66</v>
      </c>
      <c r="F862" s="261"/>
      <c r="G862" s="22"/>
    </row>
    <row r="863" ht="15.75" customHeight="1">
      <c r="A863" s="162">
        <v>46214.0</v>
      </c>
      <c r="B863" s="10" t="s">
        <v>3692</v>
      </c>
      <c r="C863" s="10" t="s">
        <v>7</v>
      </c>
      <c r="D863" s="101" t="s">
        <v>5342</v>
      </c>
      <c r="E863" s="229">
        <v>50067.65</v>
      </c>
      <c r="F863" s="261"/>
      <c r="G863" s="22"/>
    </row>
    <row r="864" ht="15.75" customHeight="1">
      <c r="A864" s="162">
        <v>46216.0</v>
      </c>
      <c r="B864" s="10" t="s">
        <v>3692</v>
      </c>
      <c r="C864" s="10" t="s">
        <v>7</v>
      </c>
      <c r="D864" s="101" t="s">
        <v>5345</v>
      </c>
      <c r="E864" s="229">
        <v>76655.41</v>
      </c>
      <c r="F864" s="261"/>
      <c r="G864" s="22"/>
    </row>
    <row r="865" ht="15.75" customHeight="1">
      <c r="A865" s="162">
        <v>46216.0</v>
      </c>
      <c r="B865" s="10" t="s">
        <v>3692</v>
      </c>
      <c r="C865" s="10" t="s">
        <v>7</v>
      </c>
      <c r="D865" s="101" t="s">
        <v>5348</v>
      </c>
      <c r="E865" s="229">
        <v>59873.91</v>
      </c>
      <c r="F865" s="261"/>
      <c r="G865" s="22"/>
    </row>
    <row r="866" ht="15.75" customHeight="1">
      <c r="A866" s="162">
        <v>46216.0</v>
      </c>
      <c r="B866" s="10" t="s">
        <v>3692</v>
      </c>
      <c r="C866" s="10" t="s">
        <v>7</v>
      </c>
      <c r="D866" s="101" t="s">
        <v>5351</v>
      </c>
      <c r="E866" s="229">
        <v>23058.93</v>
      </c>
      <c r="F866" s="261"/>
      <c r="G866" s="22"/>
    </row>
    <row r="867" ht="15.75" customHeight="1">
      <c r="A867" s="162">
        <v>46217.0</v>
      </c>
      <c r="B867" s="10" t="s">
        <v>3692</v>
      </c>
      <c r="C867" s="10" t="s">
        <v>7</v>
      </c>
      <c r="D867" s="101" t="s">
        <v>5354</v>
      </c>
      <c r="E867" s="229">
        <v>181688.38</v>
      </c>
      <c r="F867" s="261"/>
      <c r="G867" s="22"/>
    </row>
    <row r="868" ht="15.75" customHeight="1">
      <c r="A868" s="162">
        <v>46217.0</v>
      </c>
      <c r="B868" s="10" t="s">
        <v>3692</v>
      </c>
      <c r="C868" s="10" t="s">
        <v>7</v>
      </c>
      <c r="D868" s="101" t="s">
        <v>5357</v>
      </c>
      <c r="E868" s="229">
        <v>27648.19</v>
      </c>
      <c r="F868" s="261"/>
      <c r="G868" s="22"/>
    </row>
    <row r="869" ht="15.75" customHeight="1">
      <c r="A869" s="162">
        <v>46221.0</v>
      </c>
      <c r="B869" s="10" t="s">
        <v>3692</v>
      </c>
      <c r="C869" s="10" t="s">
        <v>7</v>
      </c>
      <c r="D869" s="101" t="s">
        <v>5364</v>
      </c>
      <c r="E869" s="229">
        <v>3782.16</v>
      </c>
      <c r="F869" s="261"/>
      <c r="G869" s="22"/>
    </row>
    <row r="870" ht="15.75" customHeight="1">
      <c r="A870" s="162">
        <v>46221.0</v>
      </c>
      <c r="B870" s="10" t="s">
        <v>3692</v>
      </c>
      <c r="C870" s="10" t="s">
        <v>7</v>
      </c>
      <c r="D870" s="101" t="s">
        <v>5367</v>
      </c>
      <c r="E870" s="229">
        <v>25548.5</v>
      </c>
      <c r="F870" s="261"/>
      <c r="G870" s="22"/>
    </row>
    <row r="871" ht="15.75" customHeight="1">
      <c r="A871" s="162">
        <v>46221.0</v>
      </c>
      <c r="B871" s="10" t="s">
        <v>3692</v>
      </c>
      <c r="C871" s="10" t="s">
        <v>7</v>
      </c>
      <c r="D871" s="101" t="s">
        <v>5372</v>
      </c>
      <c r="E871" s="229">
        <v>59255.18</v>
      </c>
      <c r="F871" s="261"/>
      <c r="G871" s="22"/>
    </row>
    <row r="872" ht="15.75" customHeight="1">
      <c r="A872" s="162">
        <v>46221.0</v>
      </c>
      <c r="B872" s="10" t="s">
        <v>3692</v>
      </c>
      <c r="C872" s="10" t="s">
        <v>7</v>
      </c>
      <c r="D872" s="101" t="s">
        <v>5375</v>
      </c>
      <c r="E872" s="229">
        <v>24742.63</v>
      </c>
      <c r="F872" s="261"/>
      <c r="G872" s="22"/>
    </row>
    <row r="873" ht="15.75" customHeight="1">
      <c r="A873" s="162">
        <v>46221.0</v>
      </c>
      <c r="B873" s="10" t="s">
        <v>3692</v>
      </c>
      <c r="C873" s="10" t="s">
        <v>7</v>
      </c>
      <c r="D873" s="101" t="s">
        <v>5378</v>
      </c>
      <c r="E873" s="229">
        <v>13598.97</v>
      </c>
      <c r="F873" s="261"/>
      <c r="G873" s="22"/>
    </row>
    <row r="874" ht="15.75" customHeight="1">
      <c r="A874" s="162">
        <v>46223.0</v>
      </c>
      <c r="B874" s="10" t="s">
        <v>3692</v>
      </c>
      <c r="C874" s="10" t="s">
        <v>7</v>
      </c>
      <c r="D874" s="101" t="s">
        <v>5381</v>
      </c>
      <c r="E874" s="229">
        <v>11218.25</v>
      </c>
      <c r="F874" s="261"/>
      <c r="G874" s="22"/>
    </row>
    <row r="875" ht="15.75" customHeight="1">
      <c r="A875" s="162">
        <v>46223.0</v>
      </c>
      <c r="B875" s="10" t="s">
        <v>3692</v>
      </c>
      <c r="C875" s="10" t="s">
        <v>7</v>
      </c>
      <c r="D875" s="101" t="s">
        <v>5384</v>
      </c>
      <c r="E875" s="229">
        <v>7704.03</v>
      </c>
      <c r="F875" s="261"/>
      <c r="G875" s="22"/>
    </row>
    <row r="876" ht="15.75" customHeight="1">
      <c r="A876" s="162">
        <v>46224.0</v>
      </c>
      <c r="B876" s="10" t="s">
        <v>3692</v>
      </c>
      <c r="C876" s="10" t="s">
        <v>7</v>
      </c>
      <c r="D876" s="101" t="s">
        <v>5389</v>
      </c>
      <c r="E876" s="229">
        <v>40563.0</v>
      </c>
      <c r="F876" s="261"/>
      <c r="G876" s="22"/>
    </row>
    <row r="877" ht="15.75" customHeight="1">
      <c r="A877" s="162">
        <v>46227.0</v>
      </c>
      <c r="B877" s="10" t="s">
        <v>3692</v>
      </c>
      <c r="C877" s="10" t="s">
        <v>7</v>
      </c>
      <c r="D877" s="101" t="s">
        <v>5391</v>
      </c>
      <c r="E877" s="229">
        <v>37440.57</v>
      </c>
      <c r="F877" s="261"/>
      <c r="G877" s="22"/>
    </row>
    <row r="878" ht="15.75" customHeight="1">
      <c r="A878" s="162">
        <v>46227.0</v>
      </c>
      <c r="B878" s="10" t="s">
        <v>3692</v>
      </c>
      <c r="C878" s="10" t="s">
        <v>7</v>
      </c>
      <c r="D878" s="101" t="s">
        <v>5393</v>
      </c>
      <c r="E878" s="229">
        <v>32485.87</v>
      </c>
      <c r="F878" s="261"/>
      <c r="G878" s="22"/>
    </row>
    <row r="879" ht="15.75" customHeight="1">
      <c r="A879" s="162">
        <v>46227.0</v>
      </c>
      <c r="B879" s="10" t="s">
        <v>3692</v>
      </c>
      <c r="C879" s="10" t="s">
        <v>7</v>
      </c>
      <c r="D879" s="101" t="s">
        <v>5397</v>
      </c>
      <c r="E879" s="229">
        <v>94738.09</v>
      </c>
      <c r="F879" s="261"/>
      <c r="G879" s="22"/>
    </row>
    <row r="880" ht="15.75" customHeight="1">
      <c r="A880" s="162">
        <v>46230.0</v>
      </c>
      <c r="B880" s="10" t="s">
        <v>3692</v>
      </c>
      <c r="C880" s="10" t="s">
        <v>7</v>
      </c>
      <c r="D880" s="101" t="s">
        <v>5401</v>
      </c>
      <c r="E880" s="229">
        <v>37098.17</v>
      </c>
      <c r="F880" s="261"/>
      <c r="G880" s="22"/>
    </row>
    <row r="881" ht="15.75" customHeight="1">
      <c r="A881" s="162">
        <v>46231.0</v>
      </c>
      <c r="B881" s="10" t="s">
        <v>3692</v>
      </c>
      <c r="C881" s="10" t="s">
        <v>7</v>
      </c>
      <c r="D881" s="101" t="s">
        <v>5406</v>
      </c>
      <c r="E881" s="229">
        <v>16692.07</v>
      </c>
      <c r="F881" s="261"/>
      <c r="G881" s="22"/>
    </row>
    <row r="882" ht="15.75" customHeight="1">
      <c r="A882" s="162">
        <v>46231.0</v>
      </c>
      <c r="B882" s="10" t="s">
        <v>3692</v>
      </c>
      <c r="C882" s="10" t="s">
        <v>7</v>
      </c>
      <c r="D882" s="101" t="s">
        <v>5410</v>
      </c>
      <c r="E882" s="229">
        <v>20021.11</v>
      </c>
      <c r="F882" s="261"/>
      <c r="G882" s="22"/>
    </row>
    <row r="883" ht="15.75" customHeight="1">
      <c r="A883" s="162">
        <v>46231.0</v>
      </c>
      <c r="B883" s="10" t="s">
        <v>3692</v>
      </c>
      <c r="C883" s="10" t="s">
        <v>7</v>
      </c>
      <c r="D883" s="101" t="s">
        <v>5413</v>
      </c>
      <c r="E883" s="229">
        <v>46312.86</v>
      </c>
      <c r="F883" s="261"/>
      <c r="G883" s="22"/>
    </row>
    <row r="884" ht="15.75" customHeight="1">
      <c r="A884" s="162">
        <v>46231.0</v>
      </c>
      <c r="B884" s="10" t="s">
        <v>3692</v>
      </c>
      <c r="C884" s="10" t="s">
        <v>7</v>
      </c>
      <c r="D884" s="101" t="s">
        <v>5416</v>
      </c>
      <c r="E884" s="229">
        <v>11283.31</v>
      </c>
      <c r="F884" s="261"/>
      <c r="G884" s="22"/>
    </row>
    <row r="885" ht="15.75" customHeight="1">
      <c r="A885" s="286">
        <v>46231.0</v>
      </c>
      <c r="B885" s="10" t="s">
        <v>3692</v>
      </c>
      <c r="C885" s="10" t="s">
        <v>7</v>
      </c>
      <c r="D885" s="101" t="s">
        <v>5420</v>
      </c>
      <c r="E885" s="229">
        <v>428544.17</v>
      </c>
      <c r="F885" s="261"/>
      <c r="G885" s="22"/>
    </row>
    <row r="886" ht="15.75" customHeight="1">
      <c r="A886" s="162">
        <v>46232.0</v>
      </c>
      <c r="B886" s="10" t="s">
        <v>3692</v>
      </c>
      <c r="C886" s="10" t="s">
        <v>7</v>
      </c>
      <c r="D886" s="101" t="s">
        <v>5424</v>
      </c>
      <c r="E886" s="229">
        <v>225805.12</v>
      </c>
      <c r="F886" s="261"/>
      <c r="G886" s="22"/>
    </row>
    <row r="887" ht="15.75" customHeight="1">
      <c r="A887" s="162">
        <v>46232.0</v>
      </c>
      <c r="B887" s="10" t="s">
        <v>3692</v>
      </c>
      <c r="C887" s="10" t="s">
        <v>7</v>
      </c>
      <c r="D887" s="101" t="s">
        <v>5426</v>
      </c>
      <c r="E887" s="229">
        <v>27044.51</v>
      </c>
      <c r="F887" s="261"/>
      <c r="G887" s="22"/>
    </row>
    <row r="888" ht="15.75" customHeight="1">
      <c r="A888" s="162">
        <v>46233.0</v>
      </c>
      <c r="B888" s="10" t="s">
        <v>3692</v>
      </c>
      <c r="C888" s="10" t="s">
        <v>7</v>
      </c>
      <c r="D888" s="101" t="s">
        <v>5429</v>
      </c>
      <c r="E888" s="229">
        <v>143315.06</v>
      </c>
      <c r="F888" s="261"/>
      <c r="G888" s="22"/>
    </row>
    <row r="889" ht="15.75" customHeight="1">
      <c r="A889" s="162">
        <v>46233.0</v>
      </c>
      <c r="B889" s="10" t="s">
        <v>3692</v>
      </c>
      <c r="C889" s="10" t="s">
        <v>7</v>
      </c>
      <c r="D889" s="101" t="s">
        <v>5433</v>
      </c>
      <c r="E889" s="229">
        <v>40625.77</v>
      </c>
      <c r="F889" s="261"/>
      <c r="G889" s="22"/>
    </row>
    <row r="890" ht="15.75" customHeight="1">
      <c r="A890" s="162">
        <v>46237.0</v>
      </c>
      <c r="B890" s="10" t="s">
        <v>3692</v>
      </c>
      <c r="C890" s="10" t="s">
        <v>7</v>
      </c>
      <c r="D890" s="101" t="s">
        <v>5438</v>
      </c>
      <c r="E890" s="229">
        <v>76851.28</v>
      </c>
      <c r="F890" s="261"/>
      <c r="G890" s="22"/>
    </row>
    <row r="891" ht="15.75" customHeight="1">
      <c r="A891" s="162">
        <v>46237.0</v>
      </c>
      <c r="B891" s="10" t="s">
        <v>3692</v>
      </c>
      <c r="C891" s="10" t="s">
        <v>7</v>
      </c>
      <c r="D891" s="101" t="s">
        <v>5440</v>
      </c>
      <c r="E891" s="229">
        <v>9308.44</v>
      </c>
      <c r="F891" s="261"/>
      <c r="G891" s="22"/>
    </row>
    <row r="892" ht="15.75" customHeight="1">
      <c r="A892" s="162">
        <v>46237.0</v>
      </c>
      <c r="B892" s="10" t="s">
        <v>3692</v>
      </c>
      <c r="C892" s="10" t="s">
        <v>7</v>
      </c>
      <c r="D892" s="101" t="s">
        <v>5444</v>
      </c>
      <c r="E892" s="229">
        <v>20184.02</v>
      </c>
      <c r="F892" s="261"/>
      <c r="G892" s="22"/>
    </row>
    <row r="893" ht="15.75" customHeight="1">
      <c r="A893" s="162">
        <v>46237.0</v>
      </c>
      <c r="B893" s="10" t="s">
        <v>3692</v>
      </c>
      <c r="C893" s="10" t="s">
        <v>7</v>
      </c>
      <c r="D893" s="101" t="s">
        <v>5448</v>
      </c>
      <c r="E893" s="229">
        <v>392082.75</v>
      </c>
      <c r="F893" s="261"/>
      <c r="G893" s="22"/>
    </row>
    <row r="894" ht="15.75" customHeight="1">
      <c r="A894" s="162">
        <v>46238.0</v>
      </c>
      <c r="B894" s="10" t="s">
        <v>3692</v>
      </c>
      <c r="C894" s="10" t="s">
        <v>7</v>
      </c>
      <c r="D894" s="101" t="s">
        <v>5453</v>
      </c>
      <c r="E894" s="229">
        <v>171351.87</v>
      </c>
      <c r="F894" s="261"/>
      <c r="G894" s="22"/>
    </row>
    <row r="895" ht="15.75" customHeight="1">
      <c r="A895" s="162">
        <v>46242.0</v>
      </c>
      <c r="B895" s="10" t="s">
        <v>3692</v>
      </c>
      <c r="C895" s="10" t="s">
        <v>7</v>
      </c>
      <c r="D895" s="101" t="s">
        <v>5456</v>
      </c>
      <c r="E895" s="229">
        <v>62784.48</v>
      </c>
      <c r="F895" s="204" t="s">
        <v>5459</v>
      </c>
      <c r="G895" s="22"/>
    </row>
    <row r="896" ht="15.75" customHeight="1">
      <c r="A896" s="162">
        <v>46242.0</v>
      </c>
      <c r="B896" s="10" t="s">
        <v>3692</v>
      </c>
      <c r="C896" s="10" t="s">
        <v>7</v>
      </c>
      <c r="D896" s="101" t="s">
        <v>5464</v>
      </c>
      <c r="E896" s="229">
        <v>19194.05</v>
      </c>
      <c r="F896" s="43"/>
      <c r="G896" s="22"/>
    </row>
    <row r="897" ht="15.75" customHeight="1">
      <c r="A897" s="162">
        <v>46242.0</v>
      </c>
      <c r="B897" s="10" t="s">
        <v>3692</v>
      </c>
      <c r="C897" s="10" t="s">
        <v>7</v>
      </c>
      <c r="D897" s="101" t="s">
        <v>5468</v>
      </c>
      <c r="E897" s="229">
        <v>22060.39</v>
      </c>
      <c r="F897" s="43"/>
      <c r="G897" s="22"/>
    </row>
    <row r="898" ht="15.75" customHeight="1">
      <c r="A898" s="162">
        <v>46244.0</v>
      </c>
      <c r="B898" s="10" t="s">
        <v>3692</v>
      </c>
      <c r="C898" s="10" t="s">
        <v>7</v>
      </c>
      <c r="D898" s="101" t="s">
        <v>5473</v>
      </c>
      <c r="E898" s="229">
        <v>257921.39</v>
      </c>
      <c r="F898" s="43"/>
      <c r="G898" s="22"/>
    </row>
    <row r="899" ht="15.75" customHeight="1">
      <c r="A899" s="162">
        <v>46244.0</v>
      </c>
      <c r="B899" s="10" t="s">
        <v>3692</v>
      </c>
      <c r="C899" s="10" t="s">
        <v>7</v>
      </c>
      <c r="D899" s="101" t="s">
        <v>5476</v>
      </c>
      <c r="E899" s="229">
        <v>106461.12</v>
      </c>
      <c r="F899" s="43"/>
      <c r="G899" s="22"/>
    </row>
    <row r="900" ht="15.75" customHeight="1">
      <c r="A900" s="162">
        <v>46245.0</v>
      </c>
      <c r="B900" s="10" t="s">
        <v>3692</v>
      </c>
      <c r="C900" s="10" t="s">
        <v>7</v>
      </c>
      <c r="D900" s="101" t="s">
        <v>5483</v>
      </c>
      <c r="E900" s="229">
        <v>16587.93</v>
      </c>
      <c r="F900" s="43"/>
      <c r="G900" s="22"/>
    </row>
    <row r="901" ht="15.75" customHeight="1">
      <c r="A901" s="162">
        <v>46245.0</v>
      </c>
      <c r="B901" s="10" t="s">
        <v>3692</v>
      </c>
      <c r="C901" s="10" t="s">
        <v>7</v>
      </c>
      <c r="D901" s="101" t="s">
        <v>5490</v>
      </c>
      <c r="E901" s="229">
        <v>30388.25</v>
      </c>
      <c r="F901" s="43"/>
      <c r="G901" s="22"/>
    </row>
    <row r="902" ht="15.75" customHeight="1">
      <c r="A902" s="162">
        <v>46245.0</v>
      </c>
      <c r="B902" s="10" t="s">
        <v>3692</v>
      </c>
      <c r="C902" s="10" t="s">
        <v>7</v>
      </c>
      <c r="D902" s="101" t="s">
        <v>5495</v>
      </c>
      <c r="E902" s="229">
        <v>83578.13</v>
      </c>
      <c r="F902" s="43"/>
      <c r="G902" s="22"/>
    </row>
    <row r="903" ht="15.75" customHeight="1">
      <c r="A903" s="162">
        <v>46245.0</v>
      </c>
      <c r="B903" s="10" t="s">
        <v>3692</v>
      </c>
      <c r="C903" s="10" t="s">
        <v>7</v>
      </c>
      <c r="D903" s="101" t="s">
        <v>5500</v>
      </c>
      <c r="E903" s="229">
        <v>95930.99</v>
      </c>
      <c r="F903" s="43"/>
      <c r="G903" s="22"/>
    </row>
    <row r="904" ht="15.75" customHeight="1">
      <c r="A904" s="162">
        <v>46246.0</v>
      </c>
      <c r="B904" s="10" t="s">
        <v>3692</v>
      </c>
      <c r="C904" s="10" t="s">
        <v>7</v>
      </c>
      <c r="D904" s="101" t="s">
        <v>5503</v>
      </c>
      <c r="E904" s="229">
        <v>32057.91</v>
      </c>
      <c r="F904" s="33"/>
      <c r="G904" s="22"/>
    </row>
    <row r="905" ht="15.75" customHeight="1">
      <c r="A905" s="162">
        <v>46249.0</v>
      </c>
      <c r="B905" s="10" t="s">
        <v>3692</v>
      </c>
      <c r="C905" s="10" t="s">
        <v>7</v>
      </c>
      <c r="D905" s="101" t="s">
        <v>5506</v>
      </c>
      <c r="E905" s="229">
        <v>26205.02</v>
      </c>
      <c r="F905" s="204" t="s">
        <v>3044</v>
      </c>
      <c r="G905" s="22"/>
    </row>
    <row r="906" ht="15.75" customHeight="1">
      <c r="A906" s="162">
        <v>46249.0</v>
      </c>
      <c r="B906" s="10" t="s">
        <v>3692</v>
      </c>
      <c r="C906" s="10" t="s">
        <v>7</v>
      </c>
      <c r="D906" s="101" t="s">
        <v>5511</v>
      </c>
      <c r="E906" s="229">
        <v>81447.54</v>
      </c>
      <c r="F906" s="43"/>
      <c r="G906" s="22"/>
    </row>
    <row r="907" ht="15.75" customHeight="1">
      <c r="A907" s="162">
        <v>46250.0</v>
      </c>
      <c r="B907" s="10" t="s">
        <v>3692</v>
      </c>
      <c r="C907" s="10" t="s">
        <v>7</v>
      </c>
      <c r="D907" s="101" t="s">
        <v>5513</v>
      </c>
      <c r="E907" s="229">
        <v>140986.37</v>
      </c>
      <c r="F907" s="43"/>
      <c r="G907" s="22"/>
    </row>
    <row r="908" ht="15.75" customHeight="1">
      <c r="A908" s="162">
        <v>46251.0</v>
      </c>
      <c r="B908" s="10" t="s">
        <v>3692</v>
      </c>
      <c r="C908" s="10" t="s">
        <v>7</v>
      </c>
      <c r="D908" s="101" t="s">
        <v>5516</v>
      </c>
      <c r="E908" s="229">
        <v>33334.46</v>
      </c>
      <c r="F908" s="33"/>
      <c r="G908" s="22"/>
    </row>
    <row r="909" ht="15.75" customHeight="1">
      <c r="A909" s="162">
        <v>46254.0</v>
      </c>
      <c r="B909" s="10" t="s">
        <v>3692</v>
      </c>
      <c r="C909" s="10" t="s">
        <v>7</v>
      </c>
      <c r="D909" s="101" t="s">
        <v>5519</v>
      </c>
      <c r="E909" s="229">
        <v>157184.57</v>
      </c>
      <c r="F909" s="261"/>
      <c r="G909" s="22"/>
    </row>
    <row r="910" ht="15.75" customHeight="1">
      <c r="A910" s="162">
        <v>46254.0</v>
      </c>
      <c r="B910" s="10" t="s">
        <v>3692</v>
      </c>
      <c r="C910" s="10" t="s">
        <v>7</v>
      </c>
      <c r="D910" s="101" t="s">
        <v>5523</v>
      </c>
      <c r="E910" s="229">
        <v>160611.4</v>
      </c>
      <c r="F910" s="261"/>
      <c r="G910" s="22"/>
    </row>
    <row r="911" ht="15.75" customHeight="1">
      <c r="A911" s="162">
        <v>46255.0</v>
      </c>
      <c r="B911" s="10" t="s">
        <v>3692</v>
      </c>
      <c r="C911" s="10" t="s">
        <v>7</v>
      </c>
      <c r="D911" s="101" t="s">
        <v>5527</v>
      </c>
      <c r="E911" s="229">
        <v>10179.49</v>
      </c>
      <c r="F911" s="261"/>
      <c r="G911" s="22"/>
    </row>
    <row r="912" ht="15.75" customHeight="1">
      <c r="A912" s="162">
        <v>46255.0</v>
      </c>
      <c r="B912" s="10" t="s">
        <v>3692</v>
      </c>
      <c r="C912" s="10" t="s">
        <v>7</v>
      </c>
      <c r="D912" s="101" t="s">
        <v>5530</v>
      </c>
      <c r="E912" s="229">
        <v>236914.23</v>
      </c>
      <c r="F912" s="261"/>
      <c r="G912" s="22"/>
    </row>
    <row r="913" ht="15.75" customHeight="1">
      <c r="A913" s="162">
        <v>46255.0</v>
      </c>
      <c r="B913" s="10" t="s">
        <v>3692</v>
      </c>
      <c r="C913" s="10" t="s">
        <v>7</v>
      </c>
      <c r="D913" s="101" t="s">
        <v>5533</v>
      </c>
      <c r="E913" s="229">
        <v>11647.29</v>
      </c>
      <c r="F913" s="261"/>
      <c r="G913" s="22"/>
    </row>
    <row r="914" ht="15.75" customHeight="1">
      <c r="A914" s="162">
        <v>46256.0</v>
      </c>
      <c r="B914" s="10" t="s">
        <v>3692</v>
      </c>
      <c r="C914" s="10" t="s">
        <v>7</v>
      </c>
      <c r="D914" s="101" t="s">
        <v>5537</v>
      </c>
      <c r="E914" s="229">
        <v>221274.98</v>
      </c>
      <c r="F914" s="261"/>
      <c r="G914" s="22"/>
    </row>
    <row r="915" ht="15.75" customHeight="1">
      <c r="A915" s="162">
        <v>46256.0</v>
      </c>
      <c r="B915" s="10" t="s">
        <v>3692</v>
      </c>
      <c r="C915" s="10" t="s">
        <v>7</v>
      </c>
      <c r="D915" s="101" t="s">
        <v>5540</v>
      </c>
      <c r="E915" s="229">
        <v>16930.14</v>
      </c>
      <c r="F915" s="261"/>
      <c r="G915" s="22"/>
    </row>
    <row r="916" ht="15.75" customHeight="1">
      <c r="A916" s="162">
        <v>46256.0</v>
      </c>
      <c r="B916" s="10" t="s">
        <v>3692</v>
      </c>
      <c r="C916" s="10" t="s">
        <v>7</v>
      </c>
      <c r="D916" s="101" t="s">
        <v>5544</v>
      </c>
      <c r="E916" s="229">
        <v>10013.97</v>
      </c>
      <c r="F916" s="261"/>
      <c r="G916" s="22"/>
    </row>
    <row r="917" ht="15.75" customHeight="1">
      <c r="A917" s="162">
        <v>46256.0</v>
      </c>
      <c r="B917" s="10" t="s">
        <v>3692</v>
      </c>
      <c r="C917" s="10" t="s">
        <v>7</v>
      </c>
      <c r="D917" s="101" t="s">
        <v>5548</v>
      </c>
      <c r="E917" s="229">
        <v>27391.62</v>
      </c>
      <c r="F917" s="261"/>
      <c r="G917" s="22"/>
    </row>
    <row r="918" ht="15.75" customHeight="1">
      <c r="A918" s="162">
        <v>46256.0</v>
      </c>
      <c r="B918" s="10" t="s">
        <v>3692</v>
      </c>
      <c r="C918" s="10" t="s">
        <v>7</v>
      </c>
      <c r="D918" s="101" t="s">
        <v>5550</v>
      </c>
      <c r="E918" s="229">
        <v>27035.58</v>
      </c>
      <c r="F918" s="261"/>
      <c r="G918" s="22"/>
    </row>
    <row r="919" ht="15.75" customHeight="1">
      <c r="A919" s="162">
        <v>46258.0</v>
      </c>
      <c r="B919" s="10" t="s">
        <v>3692</v>
      </c>
      <c r="C919" s="10" t="s">
        <v>7</v>
      </c>
      <c r="D919" s="101" t="s">
        <v>5552</v>
      </c>
      <c r="E919" s="229">
        <v>28271.65</v>
      </c>
      <c r="F919" s="261"/>
      <c r="G919" s="22"/>
    </row>
    <row r="920" ht="15.75" customHeight="1">
      <c r="A920" s="162">
        <v>46259.0</v>
      </c>
      <c r="B920" s="10" t="s">
        <v>3692</v>
      </c>
      <c r="C920" s="10" t="s">
        <v>7</v>
      </c>
      <c r="D920" s="101" t="s">
        <v>5555</v>
      </c>
      <c r="E920" s="229">
        <v>13517.79</v>
      </c>
      <c r="F920" s="261"/>
      <c r="G920" s="22"/>
    </row>
    <row r="921" ht="15.75" customHeight="1">
      <c r="A921" s="162">
        <v>46259.0</v>
      </c>
      <c r="B921" s="10" t="s">
        <v>3692</v>
      </c>
      <c r="C921" s="10" t="s">
        <v>7</v>
      </c>
      <c r="D921" s="101" t="s">
        <v>5560</v>
      </c>
      <c r="E921" s="229">
        <v>136638.23</v>
      </c>
      <c r="F921" s="261"/>
      <c r="G921" s="22"/>
    </row>
    <row r="922" ht="15.75" customHeight="1">
      <c r="A922" s="162">
        <v>46259.0</v>
      </c>
      <c r="B922" s="10" t="s">
        <v>3692</v>
      </c>
      <c r="C922" s="10" t="s">
        <v>7</v>
      </c>
      <c r="D922" s="101" t="s">
        <v>5562</v>
      </c>
      <c r="E922" s="229">
        <v>34745.77</v>
      </c>
      <c r="F922" s="261"/>
      <c r="G922" s="22"/>
    </row>
    <row r="923" ht="15.75" customHeight="1">
      <c r="A923" s="162">
        <v>46260.0</v>
      </c>
      <c r="B923" s="10" t="s">
        <v>3692</v>
      </c>
      <c r="C923" s="10" t="s">
        <v>7</v>
      </c>
      <c r="D923" s="101" t="s">
        <v>5565</v>
      </c>
      <c r="E923" s="229">
        <v>8345.48</v>
      </c>
      <c r="F923" s="261"/>
      <c r="G923" s="22"/>
    </row>
    <row r="924" ht="15.75" customHeight="1">
      <c r="A924" s="162">
        <v>46260.0</v>
      </c>
      <c r="B924" s="10" t="s">
        <v>3692</v>
      </c>
      <c r="C924" s="10" t="s">
        <v>7</v>
      </c>
      <c r="D924" s="101" t="s">
        <v>5569</v>
      </c>
      <c r="E924" s="229">
        <v>15560.94</v>
      </c>
      <c r="F924" s="261"/>
      <c r="G924" s="22"/>
    </row>
    <row r="925" ht="15.75" customHeight="1">
      <c r="A925" s="162">
        <v>46261.0</v>
      </c>
      <c r="B925" s="10" t="s">
        <v>3692</v>
      </c>
      <c r="C925" s="10" t="s">
        <v>7</v>
      </c>
      <c r="D925" s="101" t="s">
        <v>5572</v>
      </c>
      <c r="E925" s="229">
        <v>45433.59</v>
      </c>
      <c r="F925" s="261"/>
      <c r="G925" s="22"/>
    </row>
    <row r="926" ht="15.75" customHeight="1">
      <c r="A926" s="162">
        <v>46261.0</v>
      </c>
      <c r="B926" s="10" t="s">
        <v>3692</v>
      </c>
      <c r="C926" s="10" t="s">
        <v>7</v>
      </c>
      <c r="D926" s="101" t="s">
        <v>5575</v>
      </c>
      <c r="E926" s="229">
        <v>5367.48</v>
      </c>
      <c r="F926" s="261"/>
      <c r="G926" s="22"/>
    </row>
    <row r="927" ht="15.75" customHeight="1">
      <c r="A927" s="162">
        <v>46261.0</v>
      </c>
      <c r="B927" s="10" t="s">
        <v>3692</v>
      </c>
      <c r="C927" s="10" t="s">
        <v>7</v>
      </c>
      <c r="D927" s="101" t="s">
        <v>5578</v>
      </c>
      <c r="E927" s="229">
        <v>77064.0</v>
      </c>
      <c r="F927" s="261"/>
      <c r="G927" s="22"/>
    </row>
    <row r="928" ht="15.75" customHeight="1">
      <c r="A928" s="162">
        <v>46262.0</v>
      </c>
      <c r="B928" s="10" t="s">
        <v>3692</v>
      </c>
      <c r="C928" s="10" t="s">
        <v>7</v>
      </c>
      <c r="D928" s="101" t="s">
        <v>5581</v>
      </c>
      <c r="E928" s="229">
        <v>41917.41</v>
      </c>
      <c r="F928" s="261"/>
      <c r="G928" s="22"/>
    </row>
    <row r="929" ht="15.75" customHeight="1">
      <c r="A929" s="162">
        <v>46263.0</v>
      </c>
      <c r="B929" s="10" t="s">
        <v>3692</v>
      </c>
      <c r="C929" s="10" t="s">
        <v>7</v>
      </c>
      <c r="D929" s="101" t="s">
        <v>5585</v>
      </c>
      <c r="E929" s="229">
        <v>19103.8</v>
      </c>
      <c r="F929" s="261"/>
      <c r="G929" s="22"/>
    </row>
    <row r="930" ht="15.75" customHeight="1">
      <c r="A930" s="162">
        <v>46265.0</v>
      </c>
      <c r="B930" s="10" t="s">
        <v>3692</v>
      </c>
      <c r="C930" s="10" t="s">
        <v>7</v>
      </c>
      <c r="D930" s="101" t="s">
        <v>5588</v>
      </c>
      <c r="E930" s="229">
        <v>33277.29</v>
      </c>
      <c r="F930" s="261"/>
      <c r="G930" s="22"/>
    </row>
    <row r="931" ht="15.75" customHeight="1">
      <c r="A931" s="162">
        <v>46265.0</v>
      </c>
      <c r="B931" s="10" t="s">
        <v>3692</v>
      </c>
      <c r="C931" s="10" t="s">
        <v>7</v>
      </c>
      <c r="D931" s="101" t="s">
        <v>5592</v>
      </c>
      <c r="E931" s="229">
        <v>3634.72</v>
      </c>
      <c r="F931" s="261"/>
      <c r="G931" s="22"/>
    </row>
    <row r="932" ht="15.75" customHeight="1">
      <c r="A932" s="162">
        <v>46265.0</v>
      </c>
      <c r="B932" s="10" t="s">
        <v>3692</v>
      </c>
      <c r="C932" s="10" t="s">
        <v>7</v>
      </c>
      <c r="D932" s="101" t="s">
        <v>5596</v>
      </c>
      <c r="E932" s="229">
        <v>8246.35</v>
      </c>
      <c r="F932" s="261"/>
      <c r="G932" s="22"/>
    </row>
    <row r="933" ht="15.75" customHeight="1">
      <c r="A933" s="162">
        <v>46265.0</v>
      </c>
      <c r="B933" s="10" t="s">
        <v>3692</v>
      </c>
      <c r="C933" s="10" t="s">
        <v>7</v>
      </c>
      <c r="D933" s="101" t="s">
        <v>5600</v>
      </c>
      <c r="E933" s="229">
        <v>8346.03</v>
      </c>
      <c r="F933" s="261"/>
      <c r="G933" s="22"/>
    </row>
    <row r="934" ht="15.75" customHeight="1">
      <c r="A934" s="162">
        <v>46265.0</v>
      </c>
      <c r="B934" s="10" t="s">
        <v>3692</v>
      </c>
      <c r="C934" s="10" t="s">
        <v>7</v>
      </c>
      <c r="D934" s="101" t="s">
        <v>5603</v>
      </c>
      <c r="E934" s="229">
        <v>8345.48</v>
      </c>
      <c r="F934" s="261"/>
      <c r="G934" s="22"/>
    </row>
    <row r="935" ht="15.75" customHeight="1">
      <c r="A935" s="162">
        <v>46265.0</v>
      </c>
      <c r="B935" s="10" t="s">
        <v>3692</v>
      </c>
      <c r="C935" s="10" t="s">
        <v>7</v>
      </c>
      <c r="D935" s="101" t="s">
        <v>5606</v>
      </c>
      <c r="E935" s="229">
        <v>30680.0</v>
      </c>
      <c r="F935" s="261"/>
      <c r="G935" s="22"/>
    </row>
    <row r="936" ht="15.75" customHeight="1">
      <c r="A936" s="162">
        <v>46265.0</v>
      </c>
      <c r="B936" s="10" t="s">
        <v>3692</v>
      </c>
      <c r="C936" s="10" t="s">
        <v>7</v>
      </c>
      <c r="D936" s="101" t="s">
        <v>5609</v>
      </c>
      <c r="E936" s="229">
        <v>4391.31</v>
      </c>
      <c r="F936" s="261"/>
      <c r="G936" s="22"/>
    </row>
    <row r="937" ht="15.75" customHeight="1">
      <c r="A937" s="162">
        <v>46266.0</v>
      </c>
      <c r="B937" s="10" t="s">
        <v>3692</v>
      </c>
      <c r="C937" s="10" t="s">
        <v>7</v>
      </c>
      <c r="D937" s="101" t="s">
        <v>5588</v>
      </c>
      <c r="E937" s="229">
        <v>33277.29</v>
      </c>
      <c r="F937" s="261"/>
      <c r="G937" s="22"/>
    </row>
    <row r="938" ht="15.75" customHeight="1">
      <c r="A938" s="162">
        <v>46266.0</v>
      </c>
      <c r="B938" s="10" t="s">
        <v>3692</v>
      </c>
      <c r="C938" s="10" t="s">
        <v>7</v>
      </c>
      <c r="D938" s="101" t="s">
        <v>5614</v>
      </c>
      <c r="E938" s="229">
        <v>55730.27</v>
      </c>
      <c r="F938" s="261"/>
      <c r="G938" s="22"/>
    </row>
    <row r="939" ht="15.75" customHeight="1">
      <c r="A939" s="162">
        <v>46266.0</v>
      </c>
      <c r="B939" s="10" t="s">
        <v>3692</v>
      </c>
      <c r="C939" s="10" t="s">
        <v>7</v>
      </c>
      <c r="D939" s="101" t="s">
        <v>5617</v>
      </c>
      <c r="E939" s="229">
        <v>5823.65</v>
      </c>
      <c r="F939" s="261"/>
      <c r="G939" s="22"/>
    </row>
    <row r="940" ht="15.75" customHeight="1">
      <c r="A940" s="162">
        <v>46266.0</v>
      </c>
      <c r="B940" s="10" t="s">
        <v>3692</v>
      </c>
      <c r="C940" s="10" t="s">
        <v>7</v>
      </c>
      <c r="D940" s="101" t="s">
        <v>5620</v>
      </c>
      <c r="E940" s="229">
        <v>133920.86</v>
      </c>
      <c r="F940" s="261"/>
      <c r="G940" s="22"/>
    </row>
    <row r="941" ht="15.75" customHeight="1">
      <c r="A941" s="162">
        <v>46266.0</v>
      </c>
      <c r="B941" s="10" t="s">
        <v>3692</v>
      </c>
      <c r="C941" s="10" t="s">
        <v>7</v>
      </c>
      <c r="D941" s="101" t="s">
        <v>5625</v>
      </c>
      <c r="E941" s="229">
        <v>33277.29</v>
      </c>
      <c r="F941" s="261"/>
      <c r="G941" s="22"/>
    </row>
    <row r="942" ht="15.75" customHeight="1">
      <c r="A942" s="162">
        <v>46266.0</v>
      </c>
      <c r="B942" s="10" t="s">
        <v>3692</v>
      </c>
      <c r="C942" s="10" t="s">
        <v>7</v>
      </c>
      <c r="D942" s="101" t="s">
        <v>5628</v>
      </c>
      <c r="E942" s="229">
        <v>8782.63</v>
      </c>
      <c r="F942" s="261"/>
      <c r="G942" s="22"/>
    </row>
    <row r="943" ht="15.75" customHeight="1">
      <c r="A943" s="162">
        <v>46268.0</v>
      </c>
      <c r="B943" s="10" t="s">
        <v>3692</v>
      </c>
      <c r="C943" s="10" t="s">
        <v>7</v>
      </c>
      <c r="D943" s="101" t="s">
        <v>5633</v>
      </c>
      <c r="E943" s="229">
        <v>12344.36</v>
      </c>
      <c r="F943" s="261"/>
      <c r="G943" s="22"/>
    </row>
    <row r="944" ht="15.75" customHeight="1">
      <c r="A944" s="162">
        <v>46268.0</v>
      </c>
      <c r="B944" s="10" t="s">
        <v>3692</v>
      </c>
      <c r="C944" s="10" t="s">
        <v>7</v>
      </c>
      <c r="D944" s="101" t="s">
        <v>5635</v>
      </c>
      <c r="E944" s="229">
        <v>58317.2</v>
      </c>
      <c r="F944" s="261"/>
      <c r="G944" s="22"/>
    </row>
    <row r="945" ht="15.75" customHeight="1">
      <c r="A945" s="162">
        <v>46268.0</v>
      </c>
      <c r="B945" s="10" t="s">
        <v>3692</v>
      </c>
      <c r="C945" s="10" t="s">
        <v>7</v>
      </c>
      <c r="D945" s="101" t="s">
        <v>5638</v>
      </c>
      <c r="E945" s="229">
        <v>28838.97</v>
      </c>
      <c r="F945" s="261"/>
      <c r="G945" s="22"/>
    </row>
    <row r="946" ht="15.75" customHeight="1">
      <c r="A946" s="162">
        <v>46269.0</v>
      </c>
      <c r="B946" s="10" t="s">
        <v>3692</v>
      </c>
      <c r="C946" s="10" t="s">
        <v>7</v>
      </c>
      <c r="D946" s="101" t="s">
        <v>5639</v>
      </c>
      <c r="E946" s="229">
        <v>11558.86</v>
      </c>
      <c r="F946" s="261"/>
      <c r="G946" s="22"/>
    </row>
    <row r="947" ht="15.75" customHeight="1">
      <c r="A947" s="162">
        <v>46269.0</v>
      </c>
      <c r="B947" s="10" t="s">
        <v>3692</v>
      </c>
      <c r="C947" s="10" t="s">
        <v>7</v>
      </c>
      <c r="D947" s="101" t="s">
        <v>5642</v>
      </c>
      <c r="E947" s="229">
        <v>7419.64</v>
      </c>
      <c r="F947" s="261"/>
      <c r="G947" s="22"/>
    </row>
    <row r="948" ht="15.75" customHeight="1">
      <c r="A948" s="162">
        <v>46269.0</v>
      </c>
      <c r="B948" s="10" t="s">
        <v>3692</v>
      </c>
      <c r="C948" s="10" t="s">
        <v>7</v>
      </c>
      <c r="D948" s="101" t="s">
        <v>5644</v>
      </c>
      <c r="E948" s="229">
        <v>44603.51</v>
      </c>
      <c r="F948" s="261"/>
      <c r="G948" s="22"/>
    </row>
    <row r="949" ht="15.75" customHeight="1">
      <c r="A949" s="162">
        <v>46269.0</v>
      </c>
      <c r="B949" s="10" t="s">
        <v>3692</v>
      </c>
      <c r="C949" s="10" t="s">
        <v>7</v>
      </c>
      <c r="D949" s="101" t="s">
        <v>5646</v>
      </c>
      <c r="E949" s="229">
        <v>8782.63</v>
      </c>
      <c r="F949" s="261"/>
      <c r="G949" s="22"/>
    </row>
    <row r="950" ht="15.75" customHeight="1">
      <c r="A950" s="162">
        <v>46269.0</v>
      </c>
      <c r="B950" s="10" t="s">
        <v>3692</v>
      </c>
      <c r="C950" s="10" t="s">
        <v>7</v>
      </c>
      <c r="D950" s="101" t="s">
        <v>5650</v>
      </c>
      <c r="E950" s="229">
        <v>62839.62</v>
      </c>
      <c r="F950" s="261"/>
      <c r="G950" s="22"/>
    </row>
    <row r="951" ht="15.75" customHeight="1">
      <c r="A951" s="162">
        <v>46269.0</v>
      </c>
      <c r="B951" s="10" t="s">
        <v>3692</v>
      </c>
      <c r="C951" s="10" t="s">
        <v>7</v>
      </c>
      <c r="D951" s="101" t="s">
        <v>5652</v>
      </c>
      <c r="E951" s="229">
        <v>11129.45</v>
      </c>
      <c r="F951" s="261"/>
      <c r="G951" s="22"/>
    </row>
    <row r="952" ht="15.75" customHeight="1">
      <c r="A952" s="162">
        <v>46269.0</v>
      </c>
      <c r="B952" s="10" t="s">
        <v>3692</v>
      </c>
      <c r="C952" s="10" t="s">
        <v>7</v>
      </c>
      <c r="D952" s="101" t="s">
        <v>5655</v>
      </c>
      <c r="E952" s="229">
        <v>7419.64</v>
      </c>
      <c r="F952" s="261"/>
      <c r="G952" s="22"/>
    </row>
    <row r="953" ht="15.75" customHeight="1">
      <c r="A953" s="162">
        <v>46271.0</v>
      </c>
      <c r="B953" s="10" t="s">
        <v>3692</v>
      </c>
      <c r="C953" s="10" t="s">
        <v>7</v>
      </c>
      <c r="D953" s="101" t="s">
        <v>5659</v>
      </c>
      <c r="E953" s="229">
        <v>12022.38</v>
      </c>
      <c r="F953" s="261"/>
      <c r="G953" s="22"/>
    </row>
    <row r="954" ht="15.75" customHeight="1">
      <c r="A954" s="162">
        <v>46271.0</v>
      </c>
      <c r="B954" s="10" t="s">
        <v>3692</v>
      </c>
      <c r="C954" s="10" t="s">
        <v>7</v>
      </c>
      <c r="D954" s="101" t="s">
        <v>5661</v>
      </c>
      <c r="E954" s="229">
        <v>18560.6</v>
      </c>
      <c r="F954" s="261"/>
      <c r="G954" s="22"/>
    </row>
    <row r="955" ht="15.75" customHeight="1">
      <c r="A955" s="162">
        <v>46273.0</v>
      </c>
      <c r="B955" s="10" t="s">
        <v>3692</v>
      </c>
      <c r="C955" s="10" t="s">
        <v>7</v>
      </c>
      <c r="D955" s="101" t="s">
        <v>5664</v>
      </c>
      <c r="E955" s="229">
        <v>238169.12</v>
      </c>
      <c r="F955" s="261"/>
      <c r="G955" s="22"/>
    </row>
    <row r="956" ht="15.75" customHeight="1">
      <c r="A956" s="162">
        <v>46273.0</v>
      </c>
      <c r="B956" s="10" t="s">
        <v>3692</v>
      </c>
      <c r="C956" s="10" t="s">
        <v>7</v>
      </c>
      <c r="D956" s="101" t="s">
        <v>5667</v>
      </c>
      <c r="E956" s="229">
        <v>5089.74</v>
      </c>
      <c r="F956" s="261"/>
      <c r="G956" s="22"/>
    </row>
    <row r="957" ht="15.75" customHeight="1">
      <c r="A957" s="162">
        <v>46273.0</v>
      </c>
      <c r="B957" s="10" t="s">
        <v>3692</v>
      </c>
      <c r="C957" s="10" t="s">
        <v>7</v>
      </c>
      <c r="D957" s="101" t="s">
        <v>5671</v>
      </c>
      <c r="E957" s="229">
        <v>12022.38</v>
      </c>
      <c r="F957" s="261"/>
      <c r="G957" s="22"/>
    </row>
    <row r="958" ht="15.75" customHeight="1">
      <c r="A958" s="162">
        <v>46273.0</v>
      </c>
      <c r="B958" s="10" t="s">
        <v>3692</v>
      </c>
      <c r="C958" s="10" t="s">
        <v>7</v>
      </c>
      <c r="D958" s="101" t="s">
        <v>5674</v>
      </c>
      <c r="E958" s="229">
        <v>21530.3</v>
      </c>
      <c r="F958" s="261"/>
      <c r="G958" s="22"/>
    </row>
    <row r="959" ht="15.75" customHeight="1">
      <c r="A959" s="162">
        <v>46275.0</v>
      </c>
      <c r="B959" s="10" t="s">
        <v>3692</v>
      </c>
      <c r="C959" s="10" t="s">
        <v>7</v>
      </c>
      <c r="D959" s="101" t="s">
        <v>5676</v>
      </c>
      <c r="E959" s="229" t="s">
        <v>5678</v>
      </c>
      <c r="F959" s="261"/>
      <c r="G959" s="22"/>
    </row>
    <row r="960" ht="15.75" customHeight="1">
      <c r="A960" s="162">
        <v>46275.0</v>
      </c>
      <c r="B960" s="10" t="s">
        <v>3692</v>
      </c>
      <c r="C960" s="10" t="s">
        <v>7</v>
      </c>
      <c r="D960" s="101" t="s">
        <v>5680</v>
      </c>
      <c r="E960" s="229" t="s">
        <v>5681</v>
      </c>
      <c r="F960" s="261"/>
      <c r="G960" s="22"/>
    </row>
    <row r="961" ht="15.75" customHeight="1">
      <c r="A961" s="50"/>
      <c r="B961" s="10" t="s">
        <v>3692</v>
      </c>
      <c r="C961" s="10" t="s">
        <v>7</v>
      </c>
      <c r="D961" s="44"/>
      <c r="E961" s="51"/>
      <c r="F961" s="261"/>
      <c r="G961" s="22"/>
    </row>
    <row r="962" ht="15.75" customHeight="1">
      <c r="A962" s="50"/>
      <c r="B962" s="10" t="s">
        <v>3692</v>
      </c>
      <c r="C962" s="10" t="s">
        <v>7</v>
      </c>
      <c r="D962" s="44"/>
      <c r="E962" s="51"/>
      <c r="F962" s="261"/>
      <c r="G962" s="22"/>
    </row>
    <row r="963" ht="15.75" customHeight="1">
      <c r="A963" s="50"/>
      <c r="B963" s="10" t="s">
        <v>3692</v>
      </c>
      <c r="C963" s="10" t="s">
        <v>7</v>
      </c>
      <c r="D963" s="44"/>
      <c r="E963" s="51"/>
      <c r="F963" s="261"/>
      <c r="G963" s="22"/>
    </row>
    <row r="964" ht="15.75" customHeight="1">
      <c r="A964" s="50"/>
      <c r="B964" s="10" t="s">
        <v>3692</v>
      </c>
      <c r="C964" s="10" t="s">
        <v>7</v>
      </c>
      <c r="D964" s="44"/>
      <c r="E964" s="51"/>
      <c r="F964" s="261"/>
      <c r="G964" s="22"/>
    </row>
    <row r="965" ht="15.75" customHeight="1">
      <c r="A965" s="50"/>
      <c r="B965" s="10" t="s">
        <v>3692</v>
      </c>
      <c r="C965" s="10" t="s">
        <v>7</v>
      </c>
      <c r="D965" s="44"/>
      <c r="E965" s="51"/>
      <c r="F965" s="261"/>
      <c r="G965" s="22"/>
    </row>
    <row r="966" ht="15.75" customHeight="1">
      <c r="A966" s="50"/>
      <c r="B966" s="10" t="s">
        <v>3692</v>
      </c>
      <c r="C966" s="10" t="s">
        <v>7</v>
      </c>
      <c r="D966" s="44"/>
      <c r="E966" s="51"/>
      <c r="F966" s="261"/>
      <c r="G966" s="22"/>
    </row>
    <row r="967" ht="15.75" customHeight="1">
      <c r="A967" s="50"/>
      <c r="B967" s="10" t="s">
        <v>3692</v>
      </c>
      <c r="C967" s="10" t="s">
        <v>7</v>
      </c>
      <c r="D967" s="44"/>
      <c r="E967" s="51"/>
      <c r="F967" s="261"/>
      <c r="G967" s="22"/>
    </row>
    <row r="968" ht="15.75" customHeight="1">
      <c r="A968" s="50"/>
      <c r="B968" s="10" t="s">
        <v>3692</v>
      </c>
      <c r="C968" s="10" t="s">
        <v>7</v>
      </c>
      <c r="D968" s="44"/>
      <c r="E968" s="51"/>
      <c r="F968" s="261"/>
      <c r="G968" s="22"/>
    </row>
    <row r="969" ht="15.75" customHeight="1">
      <c r="A969" s="50"/>
      <c r="B969" s="10" t="s">
        <v>3692</v>
      </c>
      <c r="C969" s="10" t="s">
        <v>7</v>
      </c>
      <c r="D969" s="44"/>
      <c r="E969" s="51"/>
      <c r="F969" s="261"/>
      <c r="G969" s="22"/>
    </row>
    <row r="970" ht="15.75" customHeight="1">
      <c r="A970" s="50"/>
      <c r="B970" s="10" t="s">
        <v>3692</v>
      </c>
      <c r="C970" s="10" t="s">
        <v>7</v>
      </c>
      <c r="D970" s="44"/>
      <c r="E970" s="51"/>
      <c r="F970" s="261"/>
      <c r="G970" s="22"/>
    </row>
    <row r="971" ht="15.75" customHeight="1">
      <c r="A971" s="50"/>
      <c r="B971" s="10" t="s">
        <v>3692</v>
      </c>
      <c r="C971" s="10" t="s">
        <v>7</v>
      </c>
      <c r="D971" s="44"/>
      <c r="E971" s="51"/>
      <c r="F971" s="261"/>
      <c r="G971" s="22"/>
    </row>
    <row r="972" ht="15.75" customHeight="1">
      <c r="A972" s="50"/>
      <c r="B972" s="44"/>
      <c r="C972" s="44"/>
      <c r="D972" s="44"/>
      <c r="E972" s="51"/>
      <c r="F972" s="261"/>
      <c r="G972" s="22"/>
    </row>
    <row r="973" ht="15.75" customHeight="1">
      <c r="A973" s="50"/>
      <c r="B973" s="44"/>
      <c r="C973" s="44"/>
      <c r="D973" s="44"/>
      <c r="E973" s="51"/>
      <c r="F973" s="261"/>
      <c r="G973" s="22"/>
    </row>
    <row r="974" ht="15.75" customHeight="1">
      <c r="A974" s="50"/>
      <c r="B974" s="44"/>
      <c r="C974" s="44"/>
      <c r="D974" s="44"/>
      <c r="E974" s="51"/>
      <c r="F974" s="261"/>
      <c r="G974" s="22"/>
    </row>
    <row r="975" ht="15.75" customHeight="1">
      <c r="A975" s="50"/>
      <c r="B975" s="44"/>
      <c r="C975" s="44"/>
      <c r="D975" s="44"/>
      <c r="E975" s="51"/>
      <c r="F975" s="261"/>
      <c r="G975" s="22"/>
    </row>
    <row r="976" ht="15.75" customHeight="1">
      <c r="A976" s="50"/>
      <c r="B976" s="44"/>
      <c r="C976" s="44"/>
      <c r="D976" s="44"/>
      <c r="E976" s="51"/>
      <c r="F976" s="261"/>
      <c r="G976" s="22"/>
    </row>
    <row r="977" ht="15.75" customHeight="1">
      <c r="A977" s="50"/>
      <c r="B977" s="44"/>
      <c r="C977" s="44"/>
      <c r="D977" s="44"/>
      <c r="E977" s="51"/>
      <c r="F977" s="261"/>
      <c r="G977" s="22"/>
    </row>
    <row r="978" ht="15.75" customHeight="1">
      <c r="A978" s="50"/>
      <c r="B978" s="44"/>
      <c r="C978" s="44"/>
      <c r="D978" s="44"/>
      <c r="E978" s="51"/>
      <c r="F978" s="261"/>
      <c r="G978" s="22"/>
    </row>
    <row r="979" ht="15.75" customHeight="1">
      <c r="A979" s="50"/>
      <c r="B979" s="44"/>
      <c r="C979" s="44"/>
      <c r="D979" s="44"/>
      <c r="E979" s="51"/>
      <c r="F979" s="261"/>
      <c r="G979" s="22"/>
    </row>
    <row r="980" ht="15.75" customHeight="1">
      <c r="A980" s="50"/>
      <c r="B980" s="44"/>
      <c r="C980" s="44"/>
      <c r="D980" s="44"/>
      <c r="E980" s="51"/>
      <c r="F980" s="261"/>
      <c r="G980" s="22"/>
    </row>
    <row r="981" ht="15.75" customHeight="1">
      <c r="A981" s="50"/>
      <c r="B981" s="44"/>
      <c r="C981" s="44"/>
      <c r="D981" s="44"/>
      <c r="E981" s="51"/>
      <c r="F981" s="261"/>
      <c r="G981" s="22"/>
    </row>
    <row r="982" ht="15.75" customHeight="1">
      <c r="A982" s="50"/>
      <c r="B982" s="44"/>
      <c r="C982" s="44"/>
      <c r="D982" s="44"/>
      <c r="E982" s="51"/>
      <c r="F982" s="261"/>
      <c r="G982" s="22"/>
    </row>
    <row r="983" ht="15.75" customHeight="1">
      <c r="A983" s="50"/>
      <c r="B983" s="44"/>
      <c r="C983" s="44"/>
      <c r="D983" s="44"/>
      <c r="E983" s="51"/>
      <c r="F983" s="261"/>
      <c r="G983" s="22"/>
    </row>
    <row r="984" ht="15.75" customHeight="1">
      <c r="A984" s="50"/>
      <c r="B984" s="44"/>
      <c r="C984" s="44"/>
      <c r="D984" s="44"/>
      <c r="E984" s="51"/>
      <c r="F984" s="261"/>
      <c r="G984" s="22"/>
    </row>
    <row r="985" ht="15.75" customHeight="1">
      <c r="A985" s="50"/>
      <c r="B985" s="44"/>
      <c r="C985" s="44"/>
      <c r="D985" s="44"/>
      <c r="E985" s="51"/>
      <c r="F985" s="261"/>
      <c r="G985" s="22"/>
    </row>
    <row r="986" ht="15.75" customHeight="1">
      <c r="A986" s="50"/>
      <c r="B986" s="44"/>
      <c r="C986" s="44"/>
      <c r="D986" s="44"/>
      <c r="E986" s="51"/>
      <c r="F986" s="261"/>
      <c r="G986" s="22"/>
    </row>
    <row r="987" ht="15.75" customHeight="1">
      <c r="A987" s="50"/>
      <c r="B987" s="44"/>
      <c r="C987" s="44"/>
      <c r="D987" s="44"/>
      <c r="E987" s="51"/>
      <c r="F987" s="261"/>
      <c r="G987" s="22"/>
    </row>
    <row r="988" ht="15.75" customHeight="1">
      <c r="A988" s="50"/>
      <c r="B988" s="44"/>
      <c r="C988" s="44"/>
      <c r="D988" s="44"/>
      <c r="E988" s="51"/>
      <c r="F988" s="261"/>
      <c r="G988" s="22"/>
    </row>
    <row r="989" ht="15.75" customHeight="1">
      <c r="A989" s="50"/>
      <c r="B989" s="44"/>
      <c r="C989" s="44"/>
      <c r="D989" s="44"/>
      <c r="E989" s="51"/>
      <c r="F989" s="261"/>
      <c r="G989" s="22"/>
    </row>
    <row r="990" ht="15.75" customHeight="1">
      <c r="A990" s="50"/>
      <c r="B990" s="44"/>
      <c r="C990" s="44"/>
      <c r="D990" s="44"/>
      <c r="E990" s="51"/>
      <c r="F990" s="261"/>
      <c r="G990" s="22"/>
    </row>
    <row r="991" ht="15.75" customHeight="1">
      <c r="A991" s="50"/>
      <c r="B991" s="44"/>
      <c r="C991" s="44"/>
      <c r="D991" s="44"/>
      <c r="E991" s="51"/>
      <c r="F991" s="261"/>
      <c r="G991" s="22"/>
    </row>
    <row r="992" ht="15.75" customHeight="1">
      <c r="A992" s="50"/>
      <c r="B992" s="44"/>
      <c r="C992" s="44"/>
      <c r="D992" s="44"/>
      <c r="E992" s="51"/>
      <c r="F992" s="261"/>
      <c r="G992" s="22"/>
    </row>
    <row r="993" ht="15.75" customHeight="1">
      <c r="A993" s="50"/>
      <c r="B993" s="44"/>
      <c r="C993" s="44"/>
      <c r="D993" s="44"/>
      <c r="E993" s="51"/>
      <c r="F993" s="261"/>
      <c r="G993" s="22"/>
    </row>
    <row r="994" ht="15.75" customHeight="1">
      <c r="A994" s="50"/>
      <c r="B994" s="44"/>
      <c r="C994" s="44"/>
      <c r="D994" s="44"/>
      <c r="E994" s="51"/>
      <c r="F994" s="261"/>
      <c r="G994" s="22"/>
    </row>
    <row r="995" ht="15.75" customHeight="1">
      <c r="A995" s="50"/>
      <c r="B995" s="44"/>
      <c r="C995" s="44"/>
      <c r="D995" s="44"/>
      <c r="E995" s="51"/>
      <c r="F995" s="261"/>
      <c r="G995" s="22"/>
    </row>
    <row r="996" ht="15.75" customHeight="1">
      <c r="A996" s="50"/>
      <c r="B996" s="44"/>
      <c r="C996" s="44"/>
      <c r="D996" s="44"/>
      <c r="E996" s="51"/>
      <c r="F996" s="261"/>
      <c r="G996" s="22"/>
    </row>
    <row r="997" ht="15.75" customHeight="1">
      <c r="A997" s="50"/>
      <c r="B997" s="44"/>
      <c r="C997" s="44"/>
      <c r="D997" s="44"/>
      <c r="E997" s="51"/>
      <c r="F997" s="261"/>
      <c r="G997" s="22"/>
    </row>
    <row r="998" ht="15.75" customHeight="1">
      <c r="A998" s="50"/>
      <c r="B998" s="44"/>
      <c r="C998" s="44"/>
      <c r="D998" s="44"/>
      <c r="E998" s="51"/>
      <c r="F998" s="261"/>
      <c r="G998" s="22"/>
    </row>
    <row r="999" ht="15.75" customHeight="1">
      <c r="A999" s="50"/>
      <c r="B999" s="44"/>
      <c r="C999" s="44"/>
      <c r="D999" s="44"/>
      <c r="E999" s="51"/>
      <c r="F999" s="261"/>
      <c r="G999" s="22"/>
    </row>
    <row r="1000" ht="15.75" customHeight="1">
      <c r="A1000" s="50"/>
      <c r="B1000" s="44"/>
      <c r="C1000" s="44"/>
      <c r="D1000" s="44"/>
      <c r="E1000" s="51"/>
      <c r="F1000" s="261"/>
      <c r="G1000" s="22"/>
    </row>
    <row r="1001" ht="15.75" customHeight="1">
      <c r="A1001" s="50"/>
      <c r="B1001" s="44"/>
      <c r="C1001" s="44"/>
      <c r="D1001" s="44"/>
      <c r="E1001" s="51"/>
      <c r="F1001" s="261"/>
      <c r="G1001" s="22"/>
    </row>
    <row r="1002" ht="15.75" customHeight="1">
      <c r="A1002" s="50"/>
      <c r="B1002" s="44"/>
      <c r="C1002" s="44"/>
      <c r="D1002" s="44"/>
      <c r="E1002" s="51"/>
      <c r="F1002" s="261"/>
      <c r="G1002" s="22"/>
    </row>
    <row r="1003" ht="15.75" customHeight="1">
      <c r="A1003" s="50"/>
      <c r="B1003" s="44"/>
      <c r="C1003" s="44"/>
      <c r="D1003" s="44"/>
      <c r="E1003" s="51"/>
      <c r="F1003" s="261"/>
      <c r="G1003" s="22"/>
    </row>
    <row r="1004" ht="15.75" customHeight="1">
      <c r="A1004" s="50"/>
      <c r="B1004" s="44"/>
      <c r="C1004" s="44"/>
      <c r="D1004" s="44"/>
      <c r="E1004" s="51"/>
      <c r="F1004" s="261"/>
      <c r="G1004" s="22"/>
    </row>
    <row r="1005" ht="15.75" customHeight="1">
      <c r="A1005" s="50"/>
      <c r="B1005" s="44"/>
      <c r="C1005" s="44"/>
      <c r="D1005" s="44"/>
      <c r="E1005" s="51"/>
      <c r="F1005" s="261"/>
      <c r="G1005" s="22"/>
    </row>
    <row r="1006" ht="15.75" customHeight="1">
      <c r="A1006" s="50"/>
      <c r="B1006" s="44"/>
      <c r="C1006" s="44"/>
      <c r="D1006" s="44"/>
      <c r="E1006" s="51"/>
      <c r="F1006" s="261"/>
      <c r="G1006" s="22"/>
    </row>
    <row r="1007" ht="15.75" customHeight="1">
      <c r="A1007" s="50"/>
      <c r="B1007" s="44"/>
      <c r="C1007" s="44"/>
      <c r="D1007" s="44"/>
      <c r="E1007" s="51"/>
      <c r="F1007" s="261"/>
      <c r="G1007" s="22"/>
    </row>
    <row r="1008" ht="15.75" customHeight="1">
      <c r="A1008" s="50"/>
      <c r="B1008" s="44"/>
      <c r="C1008" s="44"/>
      <c r="D1008" s="44"/>
      <c r="E1008" s="51"/>
      <c r="F1008" s="261"/>
      <c r="G1008" s="22"/>
    </row>
    <row r="1009" ht="15.75" customHeight="1">
      <c r="A1009" s="50"/>
      <c r="B1009" s="44"/>
      <c r="C1009" s="44"/>
      <c r="D1009" s="44"/>
      <c r="E1009" s="51"/>
      <c r="F1009" s="261"/>
      <c r="G1009" s="22"/>
    </row>
    <row r="1010" ht="15.75" customHeight="1">
      <c r="A1010" s="50"/>
      <c r="B1010" s="44"/>
      <c r="C1010" s="44"/>
      <c r="D1010" s="44"/>
      <c r="E1010" s="51"/>
      <c r="F1010" s="261"/>
      <c r="G1010" s="22"/>
    </row>
    <row r="1011" ht="15.75" customHeight="1">
      <c r="A1011" s="50"/>
      <c r="B1011" s="44"/>
      <c r="C1011" s="44"/>
      <c r="D1011" s="44"/>
      <c r="E1011" s="51"/>
      <c r="F1011" s="261"/>
      <c r="G1011" s="22"/>
    </row>
    <row r="1012" ht="15.75" customHeight="1">
      <c r="A1012" s="50"/>
      <c r="B1012" s="44"/>
      <c r="C1012" s="44"/>
      <c r="D1012" s="44"/>
      <c r="E1012" s="51"/>
      <c r="F1012" s="261"/>
      <c r="G1012" s="22"/>
    </row>
    <row r="1013" ht="15.75" customHeight="1">
      <c r="A1013" s="50"/>
      <c r="B1013" s="44"/>
      <c r="C1013" s="44"/>
      <c r="D1013" s="44"/>
      <c r="E1013" s="51"/>
      <c r="F1013" s="261"/>
      <c r="G1013" s="22"/>
    </row>
    <row r="1014" ht="15.75" customHeight="1">
      <c r="A1014" s="50"/>
      <c r="B1014" s="44"/>
      <c r="C1014" s="44"/>
      <c r="D1014" s="44"/>
      <c r="E1014" s="51"/>
      <c r="F1014" s="261"/>
      <c r="G1014" s="22"/>
    </row>
    <row r="1015" ht="15.75" customHeight="1">
      <c r="A1015" s="50"/>
      <c r="B1015" s="44"/>
      <c r="C1015" s="44"/>
      <c r="D1015" s="44"/>
      <c r="E1015" s="51"/>
      <c r="F1015" s="261"/>
      <c r="G1015" s="22"/>
    </row>
    <row r="1016" ht="15.75" customHeight="1">
      <c r="A1016" s="50"/>
      <c r="B1016" s="44"/>
      <c r="C1016" s="44"/>
      <c r="D1016" s="44"/>
      <c r="E1016" s="51"/>
      <c r="F1016" s="261"/>
      <c r="G1016" s="22"/>
    </row>
    <row r="1017" ht="15.75" customHeight="1">
      <c r="A1017" s="50"/>
      <c r="B1017" s="44"/>
      <c r="C1017" s="44"/>
      <c r="D1017" s="44"/>
      <c r="E1017" s="51"/>
      <c r="F1017" s="261"/>
      <c r="G1017" s="22"/>
    </row>
    <row r="1018" ht="15.75" customHeight="1">
      <c r="A1018" s="50"/>
      <c r="B1018" s="44"/>
      <c r="C1018" s="44"/>
      <c r="D1018" s="44"/>
      <c r="E1018" s="51"/>
      <c r="F1018" s="261"/>
      <c r="G1018" s="22"/>
    </row>
    <row r="1019" ht="15.75" customHeight="1">
      <c r="A1019" s="50"/>
      <c r="B1019" s="44"/>
      <c r="C1019" s="44"/>
      <c r="D1019" s="44"/>
      <c r="E1019" s="51"/>
      <c r="F1019" s="261"/>
      <c r="G1019" s="22"/>
    </row>
    <row r="1020" ht="15.75" customHeight="1">
      <c r="A1020" s="50"/>
      <c r="B1020" s="44"/>
      <c r="C1020" s="44"/>
      <c r="D1020" s="44"/>
      <c r="E1020" s="51"/>
      <c r="F1020" s="261"/>
      <c r="G1020" s="22"/>
    </row>
    <row r="1021" ht="15.75" customHeight="1">
      <c r="A1021" s="50"/>
      <c r="B1021" s="44"/>
      <c r="C1021" s="44"/>
      <c r="D1021" s="44"/>
      <c r="E1021" s="51"/>
      <c r="F1021" s="261"/>
      <c r="G1021" s="22"/>
    </row>
    <row r="1022" ht="15.75" customHeight="1">
      <c r="A1022" s="50"/>
      <c r="B1022" s="44"/>
      <c r="C1022" s="44"/>
      <c r="D1022" s="44"/>
      <c r="E1022" s="51"/>
      <c r="F1022" s="261"/>
      <c r="G1022" s="22"/>
    </row>
    <row r="1023" ht="15.75" customHeight="1">
      <c r="A1023" s="50"/>
      <c r="B1023" s="44"/>
      <c r="C1023" s="44"/>
      <c r="D1023" s="44"/>
      <c r="E1023" s="51"/>
      <c r="F1023" s="261"/>
      <c r="G1023" s="22"/>
    </row>
    <row r="1024" ht="15.75" customHeight="1">
      <c r="A1024" s="50"/>
      <c r="B1024" s="44"/>
      <c r="C1024" s="44"/>
      <c r="D1024" s="44"/>
      <c r="E1024" s="51"/>
      <c r="F1024" s="261"/>
      <c r="G1024" s="22"/>
    </row>
    <row r="1025" ht="15.75" customHeight="1">
      <c r="A1025" s="50"/>
      <c r="B1025" s="44"/>
      <c r="C1025" s="44"/>
      <c r="D1025" s="44"/>
      <c r="E1025" s="51"/>
      <c r="F1025" s="261"/>
      <c r="G1025" s="22"/>
    </row>
    <row r="1026" ht="15.75" customHeight="1">
      <c r="A1026" s="50"/>
      <c r="B1026" s="44"/>
      <c r="C1026" s="44"/>
      <c r="D1026" s="44"/>
      <c r="E1026" s="51"/>
      <c r="F1026" s="261"/>
      <c r="G1026" s="22"/>
    </row>
    <row r="1027" ht="15.75" customHeight="1">
      <c r="A1027" s="50"/>
      <c r="B1027" s="44"/>
      <c r="C1027" s="44"/>
      <c r="D1027" s="44"/>
      <c r="E1027" s="51"/>
      <c r="F1027" s="261"/>
      <c r="G1027" s="22"/>
    </row>
    <row r="1028" ht="15.75" customHeight="1">
      <c r="A1028" s="50"/>
      <c r="B1028" s="44"/>
      <c r="C1028" s="44"/>
      <c r="D1028" s="44"/>
      <c r="E1028" s="51"/>
      <c r="F1028" s="261"/>
      <c r="G1028" s="22"/>
    </row>
    <row r="1029" ht="15.75" customHeight="1">
      <c r="A1029" s="50"/>
      <c r="B1029" s="44"/>
      <c r="C1029" s="44"/>
      <c r="D1029" s="44"/>
      <c r="E1029" s="51"/>
      <c r="F1029" s="261"/>
      <c r="G1029" s="22"/>
    </row>
    <row r="1030" ht="15.75" customHeight="1">
      <c r="A1030" s="50"/>
      <c r="B1030" s="44"/>
      <c r="C1030" s="44"/>
      <c r="D1030" s="44"/>
      <c r="E1030" s="51"/>
      <c r="F1030" s="261"/>
      <c r="G1030" s="22"/>
    </row>
    <row r="1031" ht="15.75" customHeight="1">
      <c r="A1031" s="50"/>
      <c r="B1031" s="44"/>
      <c r="C1031" s="44"/>
      <c r="D1031" s="44"/>
      <c r="E1031" s="51"/>
      <c r="F1031" s="261"/>
      <c r="G1031" s="22"/>
    </row>
    <row r="1032" ht="15.75" customHeight="1">
      <c r="A1032" s="50"/>
      <c r="B1032" s="44"/>
      <c r="C1032" s="44"/>
      <c r="D1032" s="44"/>
      <c r="E1032" s="51"/>
      <c r="F1032" s="261"/>
      <c r="G1032" s="22"/>
    </row>
    <row r="1033" ht="15.75" customHeight="1">
      <c r="A1033" s="50"/>
      <c r="B1033" s="44"/>
      <c r="C1033" s="44"/>
      <c r="D1033" s="44"/>
      <c r="E1033" s="51"/>
      <c r="F1033" s="261"/>
      <c r="G1033" s="22"/>
    </row>
    <row r="1034" ht="15.75" customHeight="1">
      <c r="A1034" s="50"/>
      <c r="B1034" s="44"/>
      <c r="C1034" s="44"/>
      <c r="D1034" s="44"/>
      <c r="E1034" s="51"/>
      <c r="F1034" s="261"/>
      <c r="G1034" s="22"/>
    </row>
    <row r="1035" ht="15.75" customHeight="1">
      <c r="A1035" s="50"/>
      <c r="B1035" s="44"/>
      <c r="C1035" s="44"/>
      <c r="D1035" s="44"/>
      <c r="E1035" s="51"/>
      <c r="F1035" s="261"/>
      <c r="G1035" s="22"/>
    </row>
    <row r="1036" ht="15.75" customHeight="1">
      <c r="A1036" s="50"/>
      <c r="B1036" s="44"/>
      <c r="C1036" s="44"/>
      <c r="D1036" s="44"/>
      <c r="E1036" s="51"/>
      <c r="F1036" s="261"/>
      <c r="G1036" s="22"/>
    </row>
    <row r="1037" ht="15.75" customHeight="1">
      <c r="A1037" s="50"/>
      <c r="B1037" s="44"/>
      <c r="C1037" s="44"/>
      <c r="D1037" s="44"/>
      <c r="E1037" s="51"/>
      <c r="F1037" s="261"/>
      <c r="G1037" s="22"/>
    </row>
    <row r="1038" ht="15.75" customHeight="1">
      <c r="A1038" s="50"/>
      <c r="B1038" s="44"/>
      <c r="C1038" s="44"/>
      <c r="D1038" s="44"/>
      <c r="E1038" s="51"/>
      <c r="F1038" s="261"/>
      <c r="G1038" s="22"/>
    </row>
    <row r="1039" ht="15.75" customHeight="1">
      <c r="A1039" s="50"/>
      <c r="B1039" s="44"/>
      <c r="C1039" s="44"/>
      <c r="D1039" s="44"/>
      <c r="E1039" s="51"/>
      <c r="F1039" s="261"/>
      <c r="G1039" s="22"/>
    </row>
    <row r="1040" ht="15.75" customHeight="1">
      <c r="A1040" s="50"/>
      <c r="B1040" s="44"/>
      <c r="C1040" s="44"/>
      <c r="D1040" s="44"/>
      <c r="E1040" s="51"/>
      <c r="F1040" s="261"/>
      <c r="G1040" s="22"/>
    </row>
    <row r="1041" ht="15.75" customHeight="1">
      <c r="A1041" s="50"/>
      <c r="B1041" s="44"/>
      <c r="C1041" s="44"/>
      <c r="D1041" s="44"/>
      <c r="E1041" s="51"/>
      <c r="F1041" s="261"/>
      <c r="G1041" s="22"/>
    </row>
    <row r="1042" ht="15.75" customHeight="1">
      <c r="A1042" s="50"/>
      <c r="B1042" s="44"/>
      <c r="C1042" s="44"/>
      <c r="D1042" s="44"/>
      <c r="E1042" s="51"/>
      <c r="F1042" s="261"/>
      <c r="G1042" s="22"/>
    </row>
    <row r="1043" ht="15.75" customHeight="1">
      <c r="A1043" s="50"/>
      <c r="B1043" s="44"/>
      <c r="C1043" s="44"/>
      <c r="D1043" s="44"/>
      <c r="E1043" s="51"/>
      <c r="F1043" s="261"/>
      <c r="G1043" s="22"/>
    </row>
    <row r="1044" ht="15.75" customHeight="1">
      <c r="A1044" s="50"/>
      <c r="B1044" s="44"/>
      <c r="C1044" s="44"/>
      <c r="D1044" s="44"/>
      <c r="E1044" s="51"/>
      <c r="F1044" s="261"/>
      <c r="G1044" s="22"/>
    </row>
    <row r="1045" ht="15.75" customHeight="1">
      <c r="A1045" s="50"/>
      <c r="B1045" s="44"/>
      <c r="C1045" s="44"/>
      <c r="D1045" s="44"/>
      <c r="E1045" s="51"/>
      <c r="F1045" s="261"/>
      <c r="G1045" s="22"/>
    </row>
    <row r="1046" ht="15.75" customHeight="1">
      <c r="A1046" s="50"/>
      <c r="B1046" s="44"/>
      <c r="C1046" s="44"/>
      <c r="D1046" s="44"/>
      <c r="E1046" s="51"/>
      <c r="F1046" s="261"/>
      <c r="G1046" s="22"/>
    </row>
    <row r="1047" ht="15.75" customHeight="1">
      <c r="A1047" s="50"/>
      <c r="B1047" s="44"/>
      <c r="C1047" s="44"/>
      <c r="D1047" s="44"/>
      <c r="E1047" s="51"/>
      <c r="F1047" s="261"/>
      <c r="G1047" s="22"/>
    </row>
    <row r="1048" ht="15.75" customHeight="1">
      <c r="A1048" s="50"/>
      <c r="B1048" s="44"/>
      <c r="C1048" s="44"/>
      <c r="D1048" s="44"/>
      <c r="E1048" s="51"/>
      <c r="F1048" s="261"/>
      <c r="G1048" s="22"/>
    </row>
    <row r="1049" ht="15.75" customHeight="1">
      <c r="A1049" s="50"/>
      <c r="B1049" s="44"/>
      <c r="C1049" s="44"/>
      <c r="D1049" s="44"/>
      <c r="E1049" s="51"/>
      <c r="F1049" s="261"/>
      <c r="G1049" s="22"/>
    </row>
    <row r="1050" ht="15.75" customHeight="1">
      <c r="A1050" s="50"/>
      <c r="B1050" s="44"/>
      <c r="C1050" s="44"/>
      <c r="D1050" s="44"/>
      <c r="E1050" s="51"/>
      <c r="F1050" s="261"/>
      <c r="G1050" s="22"/>
    </row>
    <row r="1051" ht="15.75" customHeight="1">
      <c r="A1051" s="50"/>
      <c r="B1051" s="44"/>
      <c r="C1051" s="44"/>
      <c r="D1051" s="44"/>
      <c r="E1051" s="51"/>
      <c r="F1051" s="261"/>
      <c r="G1051" s="22"/>
    </row>
    <row r="1052" ht="15.75" customHeight="1">
      <c r="A1052" s="50"/>
      <c r="B1052" s="44"/>
      <c r="C1052" s="44"/>
      <c r="D1052" s="44"/>
      <c r="E1052" s="51"/>
      <c r="F1052" s="261"/>
      <c r="G1052" s="22"/>
    </row>
    <row r="1053" ht="15.75" customHeight="1">
      <c r="A1053" s="50"/>
      <c r="B1053" s="44"/>
      <c r="C1053" s="44"/>
      <c r="D1053" s="44"/>
      <c r="E1053" s="51"/>
      <c r="F1053" s="261"/>
      <c r="G1053" s="22"/>
    </row>
    <row r="1054" ht="15.75" customHeight="1">
      <c r="A1054" s="50"/>
      <c r="B1054" s="44"/>
      <c r="C1054" s="44"/>
      <c r="D1054" s="44"/>
      <c r="E1054" s="51"/>
      <c r="F1054" s="261"/>
      <c r="G1054" s="22"/>
    </row>
    <row r="1055" ht="15.75" customHeight="1">
      <c r="A1055" s="50"/>
      <c r="B1055" s="44"/>
      <c r="C1055" s="44"/>
      <c r="D1055" s="44"/>
      <c r="E1055" s="51"/>
      <c r="F1055" s="261"/>
      <c r="G1055" s="22"/>
    </row>
    <row r="1056" ht="15.75" customHeight="1">
      <c r="A1056" s="50"/>
      <c r="B1056" s="44"/>
      <c r="C1056" s="44"/>
      <c r="D1056" s="44"/>
      <c r="E1056" s="51"/>
      <c r="F1056" s="261"/>
      <c r="G1056" s="22"/>
    </row>
    <row r="1057" ht="15.75" customHeight="1">
      <c r="A1057" s="50"/>
      <c r="B1057" s="44"/>
      <c r="C1057" s="44"/>
      <c r="D1057" s="44"/>
      <c r="E1057" s="51"/>
      <c r="F1057" s="261"/>
      <c r="G1057" s="22"/>
    </row>
    <row r="1058" ht="15.75" customHeight="1">
      <c r="A1058" s="50"/>
      <c r="B1058" s="44"/>
      <c r="C1058" s="44"/>
      <c r="D1058" s="44"/>
      <c r="E1058" s="51"/>
      <c r="F1058" s="261"/>
      <c r="G1058" s="22"/>
    </row>
    <row r="1059" ht="15.75" customHeight="1">
      <c r="A1059" s="50"/>
      <c r="B1059" s="44"/>
      <c r="C1059" s="44"/>
      <c r="D1059" s="44"/>
      <c r="E1059" s="51"/>
      <c r="F1059" s="261"/>
      <c r="G1059" s="22"/>
    </row>
    <row r="1060" ht="15.75" customHeight="1">
      <c r="A1060" s="50"/>
      <c r="B1060" s="44"/>
      <c r="C1060" s="44"/>
      <c r="D1060" s="44"/>
      <c r="E1060" s="51"/>
      <c r="F1060" s="261"/>
      <c r="G1060" s="22"/>
    </row>
    <row r="1061" ht="15.75" customHeight="1">
      <c r="A1061" s="50"/>
      <c r="B1061" s="44"/>
      <c r="C1061" s="44"/>
      <c r="D1061" s="44"/>
      <c r="E1061" s="51"/>
      <c r="F1061" s="261"/>
      <c r="G1061" s="22"/>
    </row>
    <row r="1062" ht="15.75" customHeight="1">
      <c r="A1062" s="50"/>
      <c r="B1062" s="44"/>
      <c r="C1062" s="44"/>
      <c r="D1062" s="44"/>
      <c r="E1062" s="51"/>
      <c r="F1062" s="261"/>
      <c r="G1062" s="22"/>
    </row>
    <row r="1063" ht="15.75" customHeight="1">
      <c r="A1063" s="50"/>
      <c r="B1063" s="44"/>
      <c r="C1063" s="44"/>
      <c r="D1063" s="44"/>
      <c r="E1063" s="51"/>
      <c r="F1063" s="261"/>
      <c r="G1063" s="22"/>
    </row>
    <row r="1064" ht="15.75" customHeight="1">
      <c r="A1064" s="50"/>
      <c r="B1064" s="44"/>
      <c r="C1064" s="44"/>
      <c r="D1064" s="44"/>
      <c r="E1064" s="51"/>
      <c r="F1064" s="261"/>
      <c r="G1064" s="22"/>
    </row>
    <row r="1065" ht="15.75" customHeight="1">
      <c r="A1065" s="50"/>
      <c r="B1065" s="44"/>
      <c r="C1065" s="44"/>
      <c r="D1065" s="44"/>
      <c r="E1065" s="51"/>
      <c r="F1065" s="261"/>
      <c r="G1065" s="22"/>
    </row>
    <row r="1066" ht="15.75" customHeight="1">
      <c r="A1066" s="50"/>
      <c r="B1066" s="44"/>
      <c r="C1066" s="44"/>
      <c r="D1066" s="44"/>
      <c r="E1066" s="51"/>
      <c r="F1066" s="261"/>
      <c r="G1066" s="22"/>
    </row>
    <row r="1067" ht="15.75" customHeight="1">
      <c r="A1067" s="50"/>
      <c r="B1067" s="44"/>
      <c r="C1067" s="44"/>
      <c r="D1067" s="44"/>
      <c r="E1067" s="51"/>
      <c r="F1067" s="261"/>
      <c r="G1067" s="22"/>
    </row>
    <row r="1068" ht="15.75" customHeight="1">
      <c r="A1068" s="163"/>
      <c r="B1068" s="164"/>
      <c r="C1068" s="164"/>
      <c r="D1068" s="164"/>
      <c r="E1068" s="165"/>
      <c r="F1068" s="322"/>
      <c r="G1068" s="22"/>
    </row>
    <row r="1069" ht="15.75" customHeight="1">
      <c r="A1069" s="163"/>
      <c r="B1069" s="164"/>
      <c r="C1069" s="164"/>
      <c r="D1069" s="164"/>
      <c r="E1069" s="165"/>
      <c r="F1069" s="322"/>
      <c r="G1069" s="22"/>
    </row>
    <row r="1070" ht="15.75" customHeight="1">
      <c r="A1070" s="163"/>
      <c r="B1070" s="164"/>
      <c r="C1070" s="164"/>
      <c r="D1070" s="164"/>
      <c r="E1070" s="165"/>
      <c r="F1070" s="322"/>
      <c r="G1070" s="22"/>
    </row>
    <row r="1071" ht="15.75" customHeight="1">
      <c r="A1071" s="163"/>
      <c r="B1071" s="164"/>
      <c r="C1071" s="164"/>
      <c r="D1071" s="164"/>
      <c r="E1071" s="165"/>
      <c r="F1071" s="322"/>
      <c r="G1071" s="22"/>
    </row>
    <row r="1072" ht="15.75" customHeight="1">
      <c r="A1072" s="163"/>
      <c r="B1072" s="164"/>
      <c r="C1072" s="164"/>
      <c r="D1072" s="164"/>
      <c r="E1072" s="165"/>
      <c r="F1072" s="322"/>
      <c r="G1072" s="22"/>
    </row>
    <row r="1073" ht="15.75" customHeight="1">
      <c r="A1073" s="163"/>
      <c r="B1073" s="164"/>
      <c r="C1073" s="164"/>
      <c r="D1073" s="164"/>
      <c r="E1073" s="165"/>
      <c r="F1073" s="322"/>
      <c r="G1073" s="22"/>
    </row>
    <row r="1074" ht="15.75" customHeight="1">
      <c r="A1074" s="163"/>
      <c r="B1074" s="164"/>
      <c r="C1074" s="164"/>
      <c r="D1074" s="164"/>
      <c r="E1074" s="165"/>
      <c r="F1074" s="322"/>
      <c r="G1074" s="22"/>
    </row>
    <row r="1075" ht="15.75" customHeight="1">
      <c r="A1075" s="163"/>
      <c r="B1075" s="164"/>
      <c r="C1075" s="164"/>
      <c r="D1075" s="164"/>
      <c r="E1075" s="165"/>
      <c r="F1075" s="322"/>
      <c r="G1075" s="22"/>
    </row>
    <row r="1076" ht="15.75" customHeight="1">
      <c r="A1076" s="163"/>
      <c r="B1076" s="164"/>
      <c r="C1076" s="164"/>
      <c r="D1076" s="164"/>
      <c r="E1076" s="165"/>
      <c r="F1076" s="322"/>
      <c r="G1076" s="22"/>
    </row>
    <row r="1077" ht="15.75" customHeight="1">
      <c r="A1077" s="163"/>
      <c r="B1077" s="164"/>
      <c r="C1077" s="164"/>
      <c r="D1077" s="164"/>
      <c r="E1077" s="165"/>
      <c r="F1077" s="322"/>
      <c r="G1077" s="22"/>
    </row>
    <row r="1078" ht="15.75" customHeight="1">
      <c r="A1078" s="163"/>
      <c r="B1078" s="164"/>
      <c r="C1078" s="164"/>
      <c r="D1078" s="164"/>
      <c r="E1078" s="165"/>
      <c r="F1078" s="322"/>
      <c r="G1078" s="22"/>
    </row>
    <row r="1079" ht="15.75" customHeight="1">
      <c r="A1079" s="163"/>
      <c r="B1079" s="164"/>
      <c r="C1079" s="164"/>
      <c r="D1079" s="164"/>
      <c r="E1079" s="165"/>
      <c r="F1079" s="322"/>
      <c r="G1079" s="22"/>
    </row>
  </sheetData>
  <mergeCells count="93">
    <mergeCell ref="F432:F438"/>
    <mergeCell ref="F439:F447"/>
    <mergeCell ref="F448:F457"/>
    <mergeCell ref="F458:F470"/>
    <mergeCell ref="F471:F481"/>
    <mergeCell ref="F482:F488"/>
    <mergeCell ref="F489:F494"/>
    <mergeCell ref="F495:F497"/>
    <mergeCell ref="F498:F501"/>
    <mergeCell ref="F502:F511"/>
    <mergeCell ref="F512:F516"/>
    <mergeCell ref="F517:F526"/>
    <mergeCell ref="F527:F531"/>
    <mergeCell ref="F532:F535"/>
    <mergeCell ref="F536:F548"/>
    <mergeCell ref="F549:F553"/>
    <mergeCell ref="F554:F564"/>
    <mergeCell ref="F565:F568"/>
    <mergeCell ref="F569:F579"/>
    <mergeCell ref="F580:F594"/>
    <mergeCell ref="F595:F606"/>
    <mergeCell ref="F607:F618"/>
    <mergeCell ref="F619:F631"/>
    <mergeCell ref="F632:F640"/>
    <mergeCell ref="F641:F655"/>
    <mergeCell ref="F656:F659"/>
    <mergeCell ref="F660:F670"/>
    <mergeCell ref="F671:F679"/>
    <mergeCell ref="F680:F685"/>
    <mergeCell ref="F686:F687"/>
    <mergeCell ref="F688:F691"/>
    <mergeCell ref="F692:F699"/>
    <mergeCell ref="F700:F707"/>
    <mergeCell ref="F708:F717"/>
    <mergeCell ref="F718:F722"/>
    <mergeCell ref="F895:F904"/>
    <mergeCell ref="F905:F908"/>
    <mergeCell ref="F723:F738"/>
    <mergeCell ref="F739:F757"/>
    <mergeCell ref="F758:F765"/>
    <mergeCell ref="F766:F773"/>
    <mergeCell ref="F774:F788"/>
    <mergeCell ref="F789:F802"/>
    <mergeCell ref="F803:F812"/>
    <mergeCell ref="F2:F4"/>
    <mergeCell ref="F5:F10"/>
    <mergeCell ref="F11:F12"/>
    <mergeCell ref="F13:F20"/>
    <mergeCell ref="F21:F28"/>
    <mergeCell ref="F30:F34"/>
    <mergeCell ref="F35:F48"/>
    <mergeCell ref="F49:F54"/>
    <mergeCell ref="F55:F60"/>
    <mergeCell ref="F61:F70"/>
    <mergeCell ref="F71:F77"/>
    <mergeCell ref="F78:F87"/>
    <mergeCell ref="F88:F96"/>
    <mergeCell ref="F97:F100"/>
    <mergeCell ref="F101:F106"/>
    <mergeCell ref="F107:F114"/>
    <mergeCell ref="F115:F123"/>
    <mergeCell ref="F124:F142"/>
    <mergeCell ref="F143:F149"/>
    <mergeCell ref="F150:F159"/>
    <mergeCell ref="F160:F177"/>
    <mergeCell ref="F178:F190"/>
    <mergeCell ref="F191:F196"/>
    <mergeCell ref="F197:F206"/>
    <mergeCell ref="F207:F225"/>
    <mergeCell ref="F226:F238"/>
    <mergeCell ref="F239:F250"/>
    <mergeCell ref="F251:F256"/>
    <mergeCell ref="F257:F264"/>
    <mergeCell ref="F265:F276"/>
    <mergeCell ref="F277:F284"/>
    <mergeCell ref="F285:F289"/>
    <mergeCell ref="F290:F296"/>
    <mergeCell ref="F298:F301"/>
    <mergeCell ref="F302:F310"/>
    <mergeCell ref="F311:F318"/>
    <mergeCell ref="F319:F331"/>
    <mergeCell ref="F332:F344"/>
    <mergeCell ref="F345:F351"/>
    <mergeCell ref="F352:F364"/>
    <mergeCell ref="F365:F371"/>
    <mergeCell ref="F372:F384"/>
    <mergeCell ref="F385:F391"/>
    <mergeCell ref="F392:F397"/>
    <mergeCell ref="F398:F405"/>
    <mergeCell ref="F406:F415"/>
    <mergeCell ref="F416:F422"/>
    <mergeCell ref="F423:F426"/>
    <mergeCell ref="F427:F43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9.29"/>
    <col customWidth="1" min="7" max="7" width="58.14"/>
    <col customWidth="1" min="8" max="8" width="47.14"/>
    <col customWidth="1" min="9" max="12" width="10.71"/>
    <col customWidth="1" min="13" max="13" width="14.86"/>
    <col customWidth="1" min="14" max="26" width="10.71"/>
  </cols>
  <sheetData>
    <row r="1">
      <c r="A1" s="378"/>
      <c r="B1" s="379" t="s">
        <v>2</v>
      </c>
      <c r="C1" s="379" t="s">
        <v>3</v>
      </c>
      <c r="D1" s="379" t="s">
        <v>4</v>
      </c>
      <c r="E1" s="380" t="s">
        <v>5</v>
      </c>
      <c r="F1" s="18" t="s">
        <v>6</v>
      </c>
      <c r="G1" s="3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idden="1">
      <c r="A2" s="225">
        <v>45502.0</v>
      </c>
      <c r="B2" s="226" t="s">
        <v>4030</v>
      </c>
      <c r="C2" s="226" t="s">
        <v>7</v>
      </c>
      <c r="D2" s="381" t="s">
        <v>4032</v>
      </c>
      <c r="E2" s="227">
        <v>17796.86</v>
      </c>
      <c r="F2" s="31" t="s">
        <v>4034</v>
      </c>
      <c r="G2" s="22"/>
    </row>
    <row r="3" hidden="1">
      <c r="A3" s="225">
        <v>45502.0</v>
      </c>
      <c r="B3" s="226" t="s">
        <v>4030</v>
      </c>
      <c r="C3" s="226" t="s">
        <v>7</v>
      </c>
      <c r="D3" s="381" t="s">
        <v>4036</v>
      </c>
      <c r="E3" s="227">
        <v>254439.46</v>
      </c>
      <c r="F3" s="43"/>
      <c r="G3" s="22"/>
    </row>
    <row r="4" hidden="1">
      <c r="A4" s="225">
        <v>45503.0</v>
      </c>
      <c r="B4" s="226" t="s">
        <v>4030</v>
      </c>
      <c r="C4" s="226" t="s">
        <v>7</v>
      </c>
      <c r="D4" s="381" t="s">
        <v>4038</v>
      </c>
      <c r="E4" s="227">
        <v>58023.93</v>
      </c>
      <c r="F4" s="43"/>
      <c r="G4" s="22"/>
    </row>
    <row r="5" hidden="1">
      <c r="A5" s="225">
        <v>45504.0</v>
      </c>
      <c r="B5" s="226" t="s">
        <v>4030</v>
      </c>
      <c r="C5" s="226" t="s">
        <v>7</v>
      </c>
      <c r="D5" s="381" t="s">
        <v>4041</v>
      </c>
      <c r="E5" s="227">
        <v>28885.02</v>
      </c>
      <c r="F5" s="43"/>
      <c r="G5" s="22"/>
    </row>
    <row r="6" hidden="1">
      <c r="A6" s="225">
        <v>45505.0</v>
      </c>
      <c r="B6" s="226" t="s">
        <v>4030</v>
      </c>
      <c r="C6" s="226" t="s">
        <v>7</v>
      </c>
      <c r="D6" s="226" t="s">
        <v>4042</v>
      </c>
      <c r="E6" s="227" t="s">
        <v>4043</v>
      </c>
      <c r="F6" s="43"/>
      <c r="G6" s="22"/>
    </row>
    <row r="7" hidden="1">
      <c r="A7" s="225">
        <v>45505.0</v>
      </c>
      <c r="B7" s="226" t="s">
        <v>4030</v>
      </c>
      <c r="C7" s="226" t="s">
        <v>7</v>
      </c>
      <c r="D7" s="226" t="s">
        <v>4044</v>
      </c>
      <c r="E7" s="227" t="s">
        <v>4045</v>
      </c>
      <c r="F7" s="43"/>
      <c r="G7" s="22"/>
    </row>
    <row r="8" hidden="1">
      <c r="A8" s="225">
        <v>45505.0</v>
      </c>
      <c r="B8" s="226" t="s">
        <v>4030</v>
      </c>
      <c r="C8" s="226" t="s">
        <v>7</v>
      </c>
      <c r="D8" s="381" t="s">
        <v>4046</v>
      </c>
      <c r="E8" s="227">
        <v>4220.94</v>
      </c>
      <c r="F8" s="33"/>
      <c r="G8" s="10" t="s">
        <v>4048</v>
      </c>
    </row>
    <row r="9" hidden="1">
      <c r="A9" s="225">
        <v>45506.0</v>
      </c>
      <c r="B9" s="226" t="s">
        <v>4030</v>
      </c>
      <c r="C9" s="226" t="s">
        <v>7</v>
      </c>
      <c r="D9" s="226" t="s">
        <v>4049</v>
      </c>
      <c r="E9" s="227">
        <v>5343.44</v>
      </c>
      <c r="F9" s="31" t="s">
        <v>4051</v>
      </c>
      <c r="G9" s="22"/>
    </row>
    <row r="10" hidden="1">
      <c r="A10" s="225">
        <v>45509.0</v>
      </c>
      <c r="B10" s="226" t="s">
        <v>4030</v>
      </c>
      <c r="C10" s="226" t="s">
        <v>7</v>
      </c>
      <c r="D10" s="226">
        <v>9336019.0</v>
      </c>
      <c r="E10" s="227">
        <v>102431.6</v>
      </c>
      <c r="F10" s="43"/>
      <c r="G10" s="22"/>
    </row>
    <row r="11" hidden="1">
      <c r="A11" s="225">
        <v>45509.0</v>
      </c>
      <c r="B11" s="226" t="s">
        <v>4030</v>
      </c>
      <c r="C11" s="226" t="s">
        <v>7</v>
      </c>
      <c r="D11" s="226">
        <v>9336018.0</v>
      </c>
      <c r="E11" s="227">
        <v>68824.02</v>
      </c>
      <c r="F11" s="43"/>
      <c r="G11" s="10" t="s">
        <v>4054</v>
      </c>
    </row>
    <row r="12" hidden="1">
      <c r="A12" s="225">
        <v>45510.0</v>
      </c>
      <c r="B12" s="226" t="s">
        <v>4030</v>
      </c>
      <c r="C12" s="226" t="s">
        <v>7</v>
      </c>
      <c r="D12" s="226">
        <v>4650476.0</v>
      </c>
      <c r="E12" s="227">
        <v>6950.07</v>
      </c>
      <c r="F12" s="43"/>
      <c r="G12" s="22"/>
    </row>
    <row r="13" hidden="1">
      <c r="A13" s="225">
        <v>45510.0</v>
      </c>
      <c r="B13" s="226" t="s">
        <v>4030</v>
      </c>
      <c r="C13" s="226" t="s">
        <v>7</v>
      </c>
      <c r="D13" s="226">
        <v>9342751.0</v>
      </c>
      <c r="E13" s="227">
        <v>26484.12</v>
      </c>
      <c r="F13" s="43"/>
      <c r="G13" s="22"/>
    </row>
    <row r="14" hidden="1">
      <c r="A14" s="225">
        <v>45511.0</v>
      </c>
      <c r="B14" s="226" t="s">
        <v>4030</v>
      </c>
      <c r="C14" s="226" t="s">
        <v>7</v>
      </c>
      <c r="D14" s="226">
        <v>2337721.0</v>
      </c>
      <c r="E14" s="227">
        <v>79477.04</v>
      </c>
      <c r="F14" s="43"/>
      <c r="G14" s="22"/>
    </row>
    <row r="15" hidden="1">
      <c r="A15" s="225">
        <v>45511.0</v>
      </c>
      <c r="B15" s="226" t="s">
        <v>4030</v>
      </c>
      <c r="C15" s="226" t="s">
        <v>7</v>
      </c>
      <c r="D15" s="226">
        <v>2337722.0</v>
      </c>
      <c r="E15" s="227">
        <v>113241.83</v>
      </c>
      <c r="F15" s="43"/>
      <c r="G15" s="22"/>
    </row>
    <row r="16" hidden="1">
      <c r="A16" s="225">
        <v>45511.0</v>
      </c>
      <c r="B16" s="226" t="s">
        <v>4030</v>
      </c>
      <c r="C16" s="226" t="s">
        <v>7</v>
      </c>
      <c r="D16" s="226">
        <v>2337723.0</v>
      </c>
      <c r="E16" s="227">
        <v>53422.52</v>
      </c>
      <c r="F16" s="43"/>
      <c r="G16" s="22"/>
    </row>
    <row r="17" hidden="1">
      <c r="A17" s="225">
        <v>45511.0</v>
      </c>
      <c r="B17" s="226" t="s">
        <v>4030</v>
      </c>
      <c r="C17" s="226" t="s">
        <v>7</v>
      </c>
      <c r="D17" s="226">
        <v>9347037.0</v>
      </c>
      <c r="E17" s="227">
        <v>65764.91</v>
      </c>
      <c r="F17" s="43"/>
      <c r="G17" s="22"/>
    </row>
    <row r="18" hidden="1">
      <c r="A18" s="225">
        <v>45512.0</v>
      </c>
      <c r="B18" s="226" t="s">
        <v>4030</v>
      </c>
      <c r="C18" s="226" t="s">
        <v>7</v>
      </c>
      <c r="D18" s="226">
        <v>4654333.0</v>
      </c>
      <c r="E18" s="227">
        <v>36900.82</v>
      </c>
      <c r="F18" s="43"/>
      <c r="G18" s="10" t="s">
        <v>4061</v>
      </c>
    </row>
    <row r="19" hidden="1">
      <c r="A19" s="225">
        <v>45512.0</v>
      </c>
      <c r="B19" s="226" t="s">
        <v>4030</v>
      </c>
      <c r="C19" s="226" t="s">
        <v>7</v>
      </c>
      <c r="D19" s="226">
        <v>9355314.0</v>
      </c>
      <c r="E19" s="227">
        <v>20981.78</v>
      </c>
      <c r="F19" s="43"/>
      <c r="G19" s="22"/>
    </row>
    <row r="20" hidden="1">
      <c r="A20" s="225">
        <v>45512.0</v>
      </c>
      <c r="B20" s="226" t="s">
        <v>4030</v>
      </c>
      <c r="C20" s="226" t="s">
        <v>7</v>
      </c>
      <c r="D20" s="226">
        <v>9355313.0</v>
      </c>
      <c r="E20" s="227">
        <v>15874.92</v>
      </c>
      <c r="F20" s="33"/>
      <c r="G20" s="22"/>
    </row>
    <row r="21" ht="15.75" hidden="1" customHeight="1">
      <c r="A21" s="225">
        <v>45513.0</v>
      </c>
      <c r="B21" s="226" t="s">
        <v>4030</v>
      </c>
      <c r="C21" s="226" t="s">
        <v>7</v>
      </c>
      <c r="D21" s="226">
        <v>9359699.0</v>
      </c>
      <c r="E21" s="227">
        <v>145813.57</v>
      </c>
      <c r="F21" s="31" t="s">
        <v>4064</v>
      </c>
      <c r="G21" s="22"/>
    </row>
    <row r="22" ht="15.75" hidden="1" customHeight="1">
      <c r="A22" s="225">
        <v>45513.0</v>
      </c>
      <c r="B22" s="226" t="s">
        <v>4030</v>
      </c>
      <c r="C22" s="226" t="s">
        <v>7</v>
      </c>
      <c r="D22" s="226">
        <v>9362300.0</v>
      </c>
      <c r="E22" s="227">
        <v>80139.12</v>
      </c>
      <c r="F22" s="43"/>
      <c r="G22" s="22"/>
    </row>
    <row r="23" ht="15.75" hidden="1" customHeight="1">
      <c r="A23" s="225">
        <v>45516.0</v>
      </c>
      <c r="B23" s="226" t="s">
        <v>4030</v>
      </c>
      <c r="C23" s="226" t="s">
        <v>7</v>
      </c>
      <c r="D23" s="226" t="s">
        <v>4067</v>
      </c>
      <c r="E23" s="227">
        <v>274097.88</v>
      </c>
      <c r="F23" s="43"/>
      <c r="G23" s="22"/>
    </row>
    <row r="24" ht="15.75" hidden="1" customHeight="1">
      <c r="A24" s="225">
        <v>45516.0</v>
      </c>
      <c r="B24" s="226" t="s">
        <v>4030</v>
      </c>
      <c r="C24" s="226" t="s">
        <v>7</v>
      </c>
      <c r="D24" s="226" t="s">
        <v>4069</v>
      </c>
      <c r="E24" s="227">
        <v>58796.64</v>
      </c>
      <c r="F24" s="43"/>
      <c r="G24" s="22"/>
    </row>
    <row r="25" ht="15.75" hidden="1" customHeight="1">
      <c r="A25" s="225">
        <v>45517.0</v>
      </c>
      <c r="B25" s="226" t="s">
        <v>4030</v>
      </c>
      <c r="C25" s="226" t="s">
        <v>7</v>
      </c>
      <c r="D25" s="226" t="s">
        <v>4071</v>
      </c>
      <c r="E25" s="227">
        <v>12784.7</v>
      </c>
      <c r="F25" s="43"/>
      <c r="G25" s="22"/>
    </row>
    <row r="26" ht="15.75" hidden="1" customHeight="1">
      <c r="A26" s="225">
        <v>45517.0</v>
      </c>
      <c r="B26" s="226" t="s">
        <v>4030</v>
      </c>
      <c r="C26" s="226" t="s">
        <v>7</v>
      </c>
      <c r="D26" s="226" t="s">
        <v>4073</v>
      </c>
      <c r="E26" s="227">
        <v>22323.34</v>
      </c>
      <c r="F26" s="43"/>
      <c r="G26" s="22"/>
    </row>
    <row r="27" ht="15.75" hidden="1" customHeight="1">
      <c r="A27" s="225">
        <v>45517.0</v>
      </c>
      <c r="B27" s="226" t="s">
        <v>4030</v>
      </c>
      <c r="C27" s="226" t="s">
        <v>679</v>
      </c>
      <c r="D27" s="226" t="s">
        <v>4075</v>
      </c>
      <c r="E27" s="227">
        <v>-44097.21</v>
      </c>
      <c r="F27" s="43"/>
      <c r="G27" s="22"/>
    </row>
    <row r="28" ht="15.75" hidden="1" customHeight="1">
      <c r="A28" s="225">
        <v>45518.0</v>
      </c>
      <c r="B28" s="226" t="s">
        <v>4030</v>
      </c>
      <c r="C28" s="226" t="s">
        <v>7</v>
      </c>
      <c r="D28" s="226" t="s">
        <v>4077</v>
      </c>
      <c r="E28" s="227">
        <v>225114.62</v>
      </c>
      <c r="F28" s="43"/>
      <c r="G28" s="22"/>
    </row>
    <row r="29" ht="15.75" hidden="1" customHeight="1">
      <c r="A29" s="225">
        <v>45519.0</v>
      </c>
      <c r="B29" s="226" t="s">
        <v>4030</v>
      </c>
      <c r="C29" s="226" t="s">
        <v>7</v>
      </c>
      <c r="D29" s="226" t="s">
        <v>4080</v>
      </c>
      <c r="E29" s="227">
        <v>29902.8</v>
      </c>
      <c r="F29" s="43"/>
      <c r="G29" s="10" t="s">
        <v>4081</v>
      </c>
    </row>
    <row r="30" ht="15.75" hidden="1" customHeight="1">
      <c r="A30" s="225">
        <v>45519.0</v>
      </c>
      <c r="B30" s="226" t="s">
        <v>4030</v>
      </c>
      <c r="C30" s="226" t="s">
        <v>7</v>
      </c>
      <c r="D30" s="226" t="s">
        <v>4082</v>
      </c>
      <c r="E30" s="227">
        <v>54490.99</v>
      </c>
      <c r="F30" s="43"/>
      <c r="G30" s="22"/>
    </row>
    <row r="31" ht="15.75" hidden="1" customHeight="1">
      <c r="A31" s="225">
        <v>45519.0</v>
      </c>
      <c r="B31" s="226" t="s">
        <v>4030</v>
      </c>
      <c r="C31" s="226" t="s">
        <v>679</v>
      </c>
      <c r="D31" s="226" t="s">
        <v>4084</v>
      </c>
      <c r="E31" s="227">
        <v>-7759.52</v>
      </c>
      <c r="F31" s="43"/>
      <c r="G31" s="22"/>
    </row>
    <row r="32" ht="15.75" hidden="1" customHeight="1">
      <c r="A32" s="225">
        <v>45520.0</v>
      </c>
      <c r="B32" s="226" t="s">
        <v>4030</v>
      </c>
      <c r="C32" s="226" t="s">
        <v>7</v>
      </c>
      <c r="D32" s="226" t="s">
        <v>4086</v>
      </c>
      <c r="E32" s="227">
        <v>336756.94</v>
      </c>
      <c r="F32" s="31" t="s">
        <v>3095</v>
      </c>
      <c r="G32" s="22"/>
    </row>
    <row r="33" ht="15.75" hidden="1" customHeight="1">
      <c r="A33" s="225">
        <v>45523.0</v>
      </c>
      <c r="B33" s="226" t="s">
        <v>4030</v>
      </c>
      <c r="C33" s="226" t="s">
        <v>7</v>
      </c>
      <c r="D33" s="226" t="s">
        <v>4088</v>
      </c>
      <c r="E33" s="227">
        <v>54324.75</v>
      </c>
      <c r="F33" s="43"/>
      <c r="G33" s="22"/>
    </row>
    <row r="34" ht="15.75" hidden="1" customHeight="1">
      <c r="A34" s="225">
        <v>45523.0</v>
      </c>
      <c r="B34" s="226" t="s">
        <v>4030</v>
      </c>
      <c r="C34" s="226" t="s">
        <v>7</v>
      </c>
      <c r="D34" s="226" t="s">
        <v>4090</v>
      </c>
      <c r="E34" s="227" t="s">
        <v>4091</v>
      </c>
      <c r="F34" s="43"/>
      <c r="G34" s="22"/>
    </row>
    <row r="35" ht="15.75" hidden="1" customHeight="1">
      <c r="A35" s="225">
        <v>45524.0</v>
      </c>
      <c r="B35" s="226" t="s">
        <v>4030</v>
      </c>
      <c r="C35" s="226" t="s">
        <v>679</v>
      </c>
      <c r="D35" s="226" t="s">
        <v>4093</v>
      </c>
      <c r="E35" s="227">
        <v>3871.62</v>
      </c>
      <c r="F35" s="43"/>
      <c r="G35" s="22"/>
    </row>
    <row r="36" ht="15.75" hidden="1" customHeight="1">
      <c r="A36" s="225">
        <v>45525.0</v>
      </c>
      <c r="B36" s="226" t="s">
        <v>4030</v>
      </c>
      <c r="C36" s="226" t="s">
        <v>7</v>
      </c>
      <c r="D36" s="382" t="s">
        <v>4095</v>
      </c>
      <c r="E36" s="227">
        <v>21222.78</v>
      </c>
      <c r="F36" s="43"/>
      <c r="G36" s="22"/>
    </row>
    <row r="37" ht="15.75" hidden="1" customHeight="1">
      <c r="A37" s="225">
        <v>45526.0</v>
      </c>
      <c r="B37" s="226" t="s">
        <v>4030</v>
      </c>
      <c r="C37" s="226" t="s">
        <v>7</v>
      </c>
      <c r="D37" s="226">
        <v>9425832.0</v>
      </c>
      <c r="E37" s="227">
        <v>77766.45</v>
      </c>
      <c r="F37" s="33"/>
      <c r="G37" s="58"/>
    </row>
    <row r="38" ht="15.75" hidden="1" customHeight="1">
      <c r="A38" s="225">
        <v>45527.0</v>
      </c>
      <c r="B38" s="226" t="s">
        <v>4030</v>
      </c>
      <c r="C38" s="226" t="s">
        <v>679</v>
      </c>
      <c r="D38" s="226">
        <v>3211681.0</v>
      </c>
      <c r="E38" s="227">
        <v>4220.94</v>
      </c>
      <c r="F38" s="31" t="s">
        <v>4100</v>
      </c>
      <c r="G38" s="58"/>
    </row>
    <row r="39" ht="15.75" hidden="1" customHeight="1">
      <c r="A39" s="225">
        <v>45528.0</v>
      </c>
      <c r="B39" s="226" t="s">
        <v>4030</v>
      </c>
      <c r="C39" s="226" t="s">
        <v>7</v>
      </c>
      <c r="D39" s="226" t="s">
        <v>4102</v>
      </c>
      <c r="E39" s="227">
        <v>9020.36</v>
      </c>
      <c r="F39" s="43"/>
      <c r="G39" s="22"/>
    </row>
    <row r="40" ht="15.75" hidden="1" customHeight="1">
      <c r="A40" s="225">
        <v>45530.0</v>
      </c>
      <c r="B40" s="226" t="s">
        <v>4030</v>
      </c>
      <c r="C40" s="226" t="s">
        <v>7</v>
      </c>
      <c r="D40" s="226">
        <v>4676114.0</v>
      </c>
      <c r="E40" s="227">
        <v>21728.22</v>
      </c>
      <c r="F40" s="43"/>
      <c r="G40" s="60"/>
    </row>
    <row r="41" ht="15.75" hidden="1" customHeight="1">
      <c r="A41" s="225">
        <v>45530.0</v>
      </c>
      <c r="B41" s="226" t="s">
        <v>4030</v>
      </c>
      <c r="C41" s="226" t="s">
        <v>7</v>
      </c>
      <c r="D41" s="226">
        <v>9443676.0</v>
      </c>
      <c r="E41" s="227">
        <v>10400.1</v>
      </c>
      <c r="F41" s="43"/>
      <c r="G41" s="22"/>
    </row>
    <row r="42" ht="15.75" hidden="1" customHeight="1">
      <c r="A42" s="225">
        <v>45530.0</v>
      </c>
      <c r="B42" s="226" t="s">
        <v>4030</v>
      </c>
      <c r="C42" s="226" t="s">
        <v>7</v>
      </c>
      <c r="D42" s="226">
        <v>9443675.0</v>
      </c>
      <c r="E42" s="227">
        <v>249805.78</v>
      </c>
      <c r="F42" s="43"/>
      <c r="G42" s="10" t="s">
        <v>4108</v>
      </c>
    </row>
    <row r="43" ht="15.75" hidden="1" customHeight="1">
      <c r="A43" s="225">
        <v>45531.0</v>
      </c>
      <c r="B43" s="226" t="s">
        <v>4030</v>
      </c>
      <c r="C43" s="226" t="s">
        <v>7</v>
      </c>
      <c r="D43" s="383" t="s">
        <v>4110</v>
      </c>
      <c r="E43" s="227">
        <v>78694.94</v>
      </c>
      <c r="F43" s="43"/>
      <c r="G43" s="22"/>
    </row>
    <row r="44" ht="15.75" hidden="1" customHeight="1">
      <c r="A44" s="225">
        <v>45531.0</v>
      </c>
      <c r="B44" s="226" t="s">
        <v>4030</v>
      </c>
      <c r="C44" s="226" t="s">
        <v>679</v>
      </c>
      <c r="D44" s="226" t="s">
        <v>4118</v>
      </c>
      <c r="E44" s="227">
        <v>-68824.02</v>
      </c>
      <c r="F44" s="43"/>
      <c r="G44" s="58"/>
    </row>
    <row r="45" ht="15.75" hidden="1" customHeight="1">
      <c r="A45" s="225">
        <v>45531.0</v>
      </c>
      <c r="B45" s="226" t="s">
        <v>4030</v>
      </c>
      <c r="C45" s="226" t="s">
        <v>7</v>
      </c>
      <c r="D45" s="226" t="s">
        <v>4120</v>
      </c>
      <c r="E45" s="227">
        <v>35685.65</v>
      </c>
      <c r="F45" s="43"/>
      <c r="G45" s="58"/>
    </row>
    <row r="46" ht="15.75" hidden="1" customHeight="1">
      <c r="A46" s="225">
        <v>45531.0</v>
      </c>
      <c r="B46" s="226" t="s">
        <v>4030</v>
      </c>
      <c r="C46" s="226" t="s">
        <v>7</v>
      </c>
      <c r="D46" s="226" t="s">
        <v>4122</v>
      </c>
      <c r="E46" s="227">
        <v>53527.56</v>
      </c>
      <c r="F46" s="43"/>
      <c r="G46" s="58"/>
    </row>
    <row r="47" ht="15.75" hidden="1" customHeight="1">
      <c r="A47" s="225">
        <v>45532.0</v>
      </c>
      <c r="B47" s="226" t="s">
        <v>4030</v>
      </c>
      <c r="C47" s="226" t="s">
        <v>7</v>
      </c>
      <c r="D47" s="226" t="s">
        <v>4123</v>
      </c>
      <c r="E47" s="227">
        <v>302230.58</v>
      </c>
      <c r="F47" s="43"/>
      <c r="G47" s="42"/>
    </row>
    <row r="48" ht="15.75" hidden="1" customHeight="1">
      <c r="A48" s="225">
        <v>45533.0</v>
      </c>
      <c r="B48" s="226" t="s">
        <v>4030</v>
      </c>
      <c r="C48" s="226" t="s">
        <v>7</v>
      </c>
      <c r="D48" s="226" t="s">
        <v>4125</v>
      </c>
      <c r="E48" s="227">
        <v>47425.06</v>
      </c>
      <c r="F48" s="33"/>
      <c r="G48" s="22"/>
    </row>
    <row r="49" ht="15.75" hidden="1" customHeight="1">
      <c r="A49" s="225">
        <v>45534.0</v>
      </c>
      <c r="B49" s="226" t="s">
        <v>4030</v>
      </c>
      <c r="C49" s="226" t="s">
        <v>7</v>
      </c>
      <c r="D49" s="226">
        <v>4681977.0</v>
      </c>
      <c r="E49" s="227">
        <v>55780.8</v>
      </c>
      <c r="F49" s="31" t="s">
        <v>4127</v>
      </c>
      <c r="G49" s="22"/>
    </row>
    <row r="50" ht="15.75" hidden="1" customHeight="1">
      <c r="A50" s="225">
        <v>45534.0</v>
      </c>
      <c r="B50" s="226" t="s">
        <v>4030</v>
      </c>
      <c r="C50" s="226" t="s">
        <v>679</v>
      </c>
      <c r="D50" s="226">
        <v>3222584.0</v>
      </c>
      <c r="E50" s="227">
        <v>-34565.11</v>
      </c>
      <c r="F50" s="43"/>
      <c r="G50" s="22"/>
    </row>
    <row r="51" ht="15.75" hidden="1" customHeight="1">
      <c r="A51" s="225">
        <v>45534.0</v>
      </c>
      <c r="B51" s="226" t="s">
        <v>4030</v>
      </c>
      <c r="C51" s="226" t="s">
        <v>679</v>
      </c>
      <c r="D51" s="226">
        <v>3222583.0</v>
      </c>
      <c r="E51" s="227">
        <v>-11792.16</v>
      </c>
      <c r="F51" s="43"/>
      <c r="G51" s="22"/>
    </row>
    <row r="52" ht="15.75" hidden="1" customHeight="1">
      <c r="A52" s="225">
        <v>45534.0</v>
      </c>
      <c r="B52" s="226" t="s">
        <v>4030</v>
      </c>
      <c r="C52" s="226" t="s">
        <v>7</v>
      </c>
      <c r="D52" s="383" t="s">
        <v>4131</v>
      </c>
      <c r="E52" s="227">
        <v>175897.3</v>
      </c>
      <c r="F52" s="43"/>
      <c r="G52" s="22"/>
    </row>
    <row r="53" ht="15.75" hidden="1" customHeight="1">
      <c r="A53" s="225">
        <v>45534.0</v>
      </c>
      <c r="B53" s="226" t="s">
        <v>4030</v>
      </c>
      <c r="C53" s="226" t="s">
        <v>7</v>
      </c>
      <c r="D53" s="226" t="s">
        <v>4132</v>
      </c>
      <c r="E53" s="227">
        <v>30790.41</v>
      </c>
      <c r="F53" s="43"/>
      <c r="G53" s="22"/>
    </row>
    <row r="54" ht="15.75" hidden="1" customHeight="1">
      <c r="A54" s="225">
        <v>45537.0</v>
      </c>
      <c r="B54" s="226" t="s">
        <v>4030</v>
      </c>
      <c r="C54" s="226" t="s">
        <v>7</v>
      </c>
      <c r="D54" s="226" t="s">
        <v>4134</v>
      </c>
      <c r="E54" s="227">
        <v>72690.12</v>
      </c>
      <c r="F54" s="43"/>
      <c r="G54" s="22"/>
    </row>
    <row r="55" ht="15.75" hidden="1" customHeight="1">
      <c r="A55" s="225">
        <v>45537.0</v>
      </c>
      <c r="B55" s="226" t="s">
        <v>4030</v>
      </c>
      <c r="C55" s="226" t="s">
        <v>7</v>
      </c>
      <c r="D55" s="226">
        <v>9481218.0</v>
      </c>
      <c r="E55" s="227">
        <v>6582.73</v>
      </c>
      <c r="F55" s="43"/>
      <c r="G55" s="67"/>
    </row>
    <row r="56" ht="15.75" hidden="1" customHeight="1">
      <c r="A56" s="225">
        <v>45538.0</v>
      </c>
      <c r="B56" s="226" t="s">
        <v>4030</v>
      </c>
      <c r="C56" s="226" t="s">
        <v>7</v>
      </c>
      <c r="D56" s="226" t="s">
        <v>4138</v>
      </c>
      <c r="E56" s="227">
        <v>8109.08</v>
      </c>
      <c r="F56" s="43"/>
      <c r="G56" s="22"/>
    </row>
    <row r="57" ht="15.75" hidden="1" customHeight="1">
      <c r="A57" s="225">
        <v>45539.0</v>
      </c>
      <c r="B57" s="226" t="s">
        <v>4030</v>
      </c>
      <c r="C57" s="226" t="s">
        <v>7</v>
      </c>
      <c r="D57" s="226" t="s">
        <v>4139</v>
      </c>
      <c r="E57" s="227">
        <v>2526.9</v>
      </c>
      <c r="F57" s="43"/>
      <c r="G57" s="22"/>
    </row>
    <row r="58" ht="15.75" hidden="1" customHeight="1">
      <c r="A58" s="225">
        <v>45540.0</v>
      </c>
      <c r="B58" s="226" t="s">
        <v>4030</v>
      </c>
      <c r="C58" s="226" t="s">
        <v>7</v>
      </c>
      <c r="D58" s="226" t="s">
        <v>4141</v>
      </c>
      <c r="E58" s="227">
        <v>91198.37</v>
      </c>
      <c r="F58" s="43"/>
      <c r="G58" s="22"/>
    </row>
    <row r="59" ht="15.75" hidden="1" customHeight="1">
      <c r="A59" s="225">
        <v>45540.0</v>
      </c>
      <c r="B59" s="226" t="s">
        <v>4030</v>
      </c>
      <c r="C59" s="226" t="s">
        <v>7</v>
      </c>
      <c r="D59" s="226" t="s">
        <v>4144</v>
      </c>
      <c r="E59" s="227">
        <v>9983.46</v>
      </c>
      <c r="F59" s="33"/>
      <c r="G59" s="22"/>
    </row>
    <row r="60" ht="15.75" hidden="1" customHeight="1">
      <c r="A60" s="225">
        <v>45541.0</v>
      </c>
      <c r="B60" s="226" t="s">
        <v>4030</v>
      </c>
      <c r="C60" s="226" t="s">
        <v>7</v>
      </c>
      <c r="D60" s="226" t="s">
        <v>4145</v>
      </c>
      <c r="E60" s="227">
        <v>6677.28</v>
      </c>
      <c r="F60" s="31" t="s">
        <v>4147</v>
      </c>
      <c r="G60" s="22"/>
    </row>
    <row r="61" ht="15.75" hidden="1" customHeight="1">
      <c r="A61" s="225">
        <v>45542.0</v>
      </c>
      <c r="B61" s="226" t="s">
        <v>4030</v>
      </c>
      <c r="C61" s="226" t="s">
        <v>7</v>
      </c>
      <c r="D61" s="226" t="s">
        <v>4149</v>
      </c>
      <c r="E61" s="227">
        <v>19722.78</v>
      </c>
      <c r="F61" s="43"/>
      <c r="G61" s="67"/>
    </row>
    <row r="62" ht="15.75" hidden="1" customHeight="1">
      <c r="A62" s="225">
        <v>45544.0</v>
      </c>
      <c r="B62" s="226" t="s">
        <v>4030</v>
      </c>
      <c r="C62" s="226" t="s">
        <v>7</v>
      </c>
      <c r="D62" s="226" t="s">
        <v>4152</v>
      </c>
      <c r="E62" s="227">
        <v>18320.72</v>
      </c>
      <c r="F62" s="43"/>
      <c r="G62" s="22"/>
    </row>
    <row r="63" ht="15.75" hidden="1" customHeight="1">
      <c r="A63" s="225">
        <v>45544.0</v>
      </c>
      <c r="B63" s="226" t="s">
        <v>4030</v>
      </c>
      <c r="C63" s="226" t="s">
        <v>7</v>
      </c>
      <c r="D63" s="226">
        <v>4697125.0</v>
      </c>
      <c r="E63" s="227">
        <v>6599.04</v>
      </c>
      <c r="F63" s="43"/>
      <c r="G63" s="22"/>
    </row>
    <row r="64" ht="15.75" hidden="1" customHeight="1">
      <c r="A64" s="225">
        <v>45544.0</v>
      </c>
      <c r="B64" s="226" t="s">
        <v>4030</v>
      </c>
      <c r="C64" s="226" t="s">
        <v>7</v>
      </c>
      <c r="D64" s="226">
        <v>4697126.0</v>
      </c>
      <c r="E64" s="227">
        <v>15167.91</v>
      </c>
      <c r="F64" s="43"/>
      <c r="G64" s="67"/>
    </row>
    <row r="65" ht="15.75" hidden="1" customHeight="1">
      <c r="A65" s="225">
        <v>45545.0</v>
      </c>
      <c r="B65" s="226" t="s">
        <v>4030</v>
      </c>
      <c r="C65" s="226" t="s">
        <v>7</v>
      </c>
      <c r="D65" s="226" t="s">
        <v>4156</v>
      </c>
      <c r="E65" s="227">
        <v>8924.53</v>
      </c>
      <c r="F65" s="43"/>
      <c r="G65" s="22"/>
    </row>
    <row r="66" ht="15.75" hidden="1" customHeight="1">
      <c r="A66" s="225">
        <v>45545.0</v>
      </c>
      <c r="B66" s="226" t="s">
        <v>4030</v>
      </c>
      <c r="C66" s="226" t="s">
        <v>7</v>
      </c>
      <c r="D66" s="226" t="s">
        <v>4157</v>
      </c>
      <c r="E66" s="227">
        <v>67448.45</v>
      </c>
      <c r="F66" s="43"/>
      <c r="G66" s="22"/>
    </row>
    <row r="67" ht="15.75" hidden="1" customHeight="1">
      <c r="A67" s="225">
        <v>45546.0</v>
      </c>
      <c r="B67" s="226" t="s">
        <v>4030</v>
      </c>
      <c r="C67" s="226" t="s">
        <v>7</v>
      </c>
      <c r="D67" s="226" t="s">
        <v>4160</v>
      </c>
      <c r="E67" s="227">
        <v>76084.75</v>
      </c>
      <c r="F67" s="43"/>
      <c r="G67" s="67"/>
    </row>
    <row r="68" ht="15.75" hidden="1" customHeight="1">
      <c r="A68" s="225">
        <v>45547.0</v>
      </c>
      <c r="B68" s="226" t="s">
        <v>4030</v>
      </c>
      <c r="C68" s="226" t="s">
        <v>7</v>
      </c>
      <c r="D68" s="226" t="s">
        <v>4162</v>
      </c>
      <c r="E68" s="227">
        <v>33729.8</v>
      </c>
      <c r="F68" s="33"/>
      <c r="G68" s="67"/>
    </row>
    <row r="69" ht="15.75" hidden="1" customHeight="1">
      <c r="A69" s="225">
        <v>45548.0</v>
      </c>
      <c r="B69" s="226" t="s">
        <v>4030</v>
      </c>
      <c r="C69" s="226" t="s">
        <v>7</v>
      </c>
      <c r="D69" s="226" t="s">
        <v>4163</v>
      </c>
      <c r="E69" s="227">
        <v>28958.04</v>
      </c>
      <c r="F69" s="31" t="s">
        <v>4165</v>
      </c>
      <c r="G69" s="67"/>
    </row>
    <row r="70" ht="15.75" hidden="1" customHeight="1">
      <c r="A70" s="225">
        <v>45551.0</v>
      </c>
      <c r="B70" s="226" t="s">
        <v>4030</v>
      </c>
      <c r="C70" s="226" t="s">
        <v>7</v>
      </c>
      <c r="D70" s="226" t="s">
        <v>4167</v>
      </c>
      <c r="E70" s="227">
        <v>17133.86</v>
      </c>
      <c r="F70" s="43"/>
      <c r="G70" s="58"/>
    </row>
    <row r="71" ht="15.75" hidden="1" customHeight="1">
      <c r="A71" s="225">
        <v>45552.0</v>
      </c>
      <c r="B71" s="226" t="s">
        <v>4030</v>
      </c>
      <c r="C71" s="226" t="s">
        <v>7</v>
      </c>
      <c r="D71" s="226" t="s">
        <v>4168</v>
      </c>
      <c r="E71" s="227">
        <v>50972.68</v>
      </c>
      <c r="F71" s="43"/>
      <c r="G71" s="67"/>
    </row>
    <row r="72" ht="15.75" hidden="1" customHeight="1">
      <c r="A72" s="225">
        <v>45552.0</v>
      </c>
      <c r="B72" s="226" t="s">
        <v>4030</v>
      </c>
      <c r="C72" s="226" t="s">
        <v>7</v>
      </c>
      <c r="D72" s="226" t="s">
        <v>4170</v>
      </c>
      <c r="E72" s="227">
        <v>19305.36</v>
      </c>
      <c r="F72" s="43"/>
      <c r="G72" s="22"/>
    </row>
    <row r="73" ht="15.75" hidden="1" customHeight="1">
      <c r="A73" s="225">
        <v>45552.0</v>
      </c>
      <c r="B73" s="226" t="s">
        <v>4030</v>
      </c>
      <c r="C73" s="226" t="s">
        <v>7</v>
      </c>
      <c r="D73" s="226" t="s">
        <v>4172</v>
      </c>
      <c r="E73" s="227">
        <v>69040.6</v>
      </c>
      <c r="F73" s="43"/>
      <c r="G73" s="67"/>
    </row>
    <row r="74" ht="15.75" hidden="1" customHeight="1">
      <c r="A74" s="225">
        <v>45554.0</v>
      </c>
      <c r="B74" s="226" t="s">
        <v>4030</v>
      </c>
      <c r="C74" s="226" t="s">
        <v>7</v>
      </c>
      <c r="D74" s="226" t="s">
        <v>4174</v>
      </c>
      <c r="E74" s="227">
        <v>28015.44</v>
      </c>
      <c r="F74" s="43"/>
      <c r="G74" s="22"/>
    </row>
    <row r="75" ht="15.75" hidden="1" customHeight="1">
      <c r="A75" s="225">
        <v>45554.0</v>
      </c>
      <c r="B75" s="226" t="s">
        <v>4030</v>
      </c>
      <c r="C75" s="226" t="s">
        <v>7</v>
      </c>
      <c r="D75" s="226" t="s">
        <v>4179</v>
      </c>
      <c r="E75" s="227">
        <v>55699.08</v>
      </c>
      <c r="F75" s="33"/>
      <c r="G75" s="22"/>
    </row>
    <row r="76" ht="15.75" hidden="1" customHeight="1">
      <c r="A76" s="225">
        <v>45555.0</v>
      </c>
      <c r="B76" s="226" t="s">
        <v>4030</v>
      </c>
      <c r="C76" s="226" t="s">
        <v>7</v>
      </c>
      <c r="D76" s="226" t="s">
        <v>4182</v>
      </c>
      <c r="E76" s="227">
        <v>238698.83</v>
      </c>
      <c r="F76" s="31" t="s">
        <v>4184</v>
      </c>
      <c r="G76" s="22"/>
    </row>
    <row r="77" ht="15.75" hidden="1" customHeight="1">
      <c r="A77" s="225">
        <v>45555.0</v>
      </c>
      <c r="B77" s="226" t="s">
        <v>4030</v>
      </c>
      <c r="C77" s="226" t="s">
        <v>7</v>
      </c>
      <c r="D77" s="226" t="s">
        <v>4186</v>
      </c>
      <c r="E77" s="227">
        <v>10142.24</v>
      </c>
      <c r="F77" s="43"/>
      <c r="G77" s="67"/>
    </row>
    <row r="78" ht="15.75" hidden="1" customHeight="1">
      <c r="A78" s="225">
        <v>45555.0</v>
      </c>
      <c r="B78" s="226" t="s">
        <v>4030</v>
      </c>
      <c r="C78" s="226" t="s">
        <v>7</v>
      </c>
      <c r="D78" s="226" t="s">
        <v>4189</v>
      </c>
      <c r="E78" s="227">
        <v>219725.5</v>
      </c>
      <c r="F78" s="43"/>
      <c r="G78" s="67"/>
    </row>
    <row r="79" ht="15.75" hidden="1" customHeight="1">
      <c r="A79" s="225">
        <v>45556.0</v>
      </c>
      <c r="B79" s="226" t="s">
        <v>4030</v>
      </c>
      <c r="C79" s="226" t="s">
        <v>7</v>
      </c>
      <c r="D79" s="226" t="s">
        <v>4190</v>
      </c>
      <c r="E79" s="227">
        <v>74012.99</v>
      </c>
      <c r="F79" s="43"/>
      <c r="G79" s="67"/>
    </row>
    <row r="80" ht="15.75" hidden="1" customHeight="1">
      <c r="A80" s="225">
        <v>45556.0</v>
      </c>
      <c r="B80" s="226" t="s">
        <v>4030</v>
      </c>
      <c r="C80" s="226" t="s">
        <v>7</v>
      </c>
      <c r="D80" s="226" t="s">
        <v>4193</v>
      </c>
      <c r="E80" s="227">
        <v>111091.1</v>
      </c>
      <c r="F80" s="43"/>
      <c r="G80" s="22"/>
    </row>
    <row r="81" ht="15.75" hidden="1" customHeight="1">
      <c r="A81" s="225">
        <v>45558.0</v>
      </c>
      <c r="B81" s="226" t="s">
        <v>4030</v>
      </c>
      <c r="C81" s="226" t="s">
        <v>7</v>
      </c>
      <c r="D81" s="226" t="s">
        <v>4194</v>
      </c>
      <c r="E81" s="227">
        <v>10717.62</v>
      </c>
      <c r="F81" s="43"/>
      <c r="G81" s="22"/>
    </row>
    <row r="82" ht="15.75" hidden="1" customHeight="1">
      <c r="A82" s="225">
        <v>45558.0</v>
      </c>
      <c r="B82" s="226" t="s">
        <v>4030</v>
      </c>
      <c r="C82" s="226" t="s">
        <v>7</v>
      </c>
      <c r="D82" s="226" t="s">
        <v>4195</v>
      </c>
      <c r="E82" s="227">
        <v>47344.11</v>
      </c>
      <c r="F82" s="43"/>
      <c r="G82" s="22"/>
    </row>
    <row r="83" ht="15.75" hidden="1" customHeight="1">
      <c r="A83" s="225">
        <v>45558.0</v>
      </c>
      <c r="B83" s="226" t="s">
        <v>4030</v>
      </c>
      <c r="C83" s="226" t="s">
        <v>7</v>
      </c>
      <c r="D83" s="226" t="s">
        <v>4197</v>
      </c>
      <c r="E83" s="227">
        <v>40697.1</v>
      </c>
      <c r="F83" s="43"/>
      <c r="G83" s="22"/>
    </row>
    <row r="84" ht="15.75" hidden="1" customHeight="1">
      <c r="A84" s="225">
        <v>45558.0</v>
      </c>
      <c r="B84" s="226" t="s">
        <v>4030</v>
      </c>
      <c r="C84" s="226" t="s">
        <v>7</v>
      </c>
      <c r="D84" s="226" t="s">
        <v>4198</v>
      </c>
      <c r="E84" s="227">
        <v>14848.92</v>
      </c>
      <c r="F84" s="43"/>
      <c r="G84" s="22"/>
    </row>
    <row r="85" ht="15.75" hidden="1" customHeight="1">
      <c r="A85" s="225">
        <v>45559.0</v>
      </c>
      <c r="B85" s="226" t="s">
        <v>4030</v>
      </c>
      <c r="C85" s="226" t="s">
        <v>7</v>
      </c>
      <c r="D85" s="383" t="s">
        <v>4200</v>
      </c>
      <c r="E85" s="227">
        <v>19543.59</v>
      </c>
      <c r="F85" s="43"/>
      <c r="G85" s="22"/>
    </row>
    <row r="86" ht="15.75" hidden="1" customHeight="1">
      <c r="A86" s="225">
        <v>45560.0</v>
      </c>
      <c r="B86" s="226" t="s">
        <v>4030</v>
      </c>
      <c r="C86" s="226" t="s">
        <v>7</v>
      </c>
      <c r="D86" s="226" t="s">
        <v>4203</v>
      </c>
      <c r="E86" s="227">
        <v>6165.08</v>
      </c>
      <c r="F86" s="43"/>
      <c r="G86" s="22"/>
    </row>
    <row r="87" ht="15.75" hidden="1" customHeight="1">
      <c r="A87" s="225">
        <v>45560.0</v>
      </c>
      <c r="B87" s="226" t="s">
        <v>4030</v>
      </c>
      <c r="C87" s="226" t="s">
        <v>7</v>
      </c>
      <c r="D87" s="226" t="s">
        <v>4205</v>
      </c>
      <c r="E87" s="227">
        <v>5853.26</v>
      </c>
      <c r="F87" s="43"/>
      <c r="G87" s="22"/>
    </row>
    <row r="88" ht="15.75" hidden="1" customHeight="1">
      <c r="A88" s="225">
        <v>45560.0</v>
      </c>
      <c r="B88" s="226" t="s">
        <v>4030</v>
      </c>
      <c r="C88" s="226" t="s">
        <v>7</v>
      </c>
      <c r="D88" s="226" t="s">
        <v>4206</v>
      </c>
      <c r="E88" s="227">
        <v>324003.61</v>
      </c>
      <c r="F88" s="43"/>
      <c r="G88" s="22"/>
    </row>
    <row r="89" ht="15.75" hidden="1" customHeight="1">
      <c r="A89" s="225">
        <v>45561.0</v>
      </c>
      <c r="B89" s="226" t="s">
        <v>4030</v>
      </c>
      <c r="C89" s="226" t="s">
        <v>7</v>
      </c>
      <c r="D89" s="226" t="s">
        <v>4208</v>
      </c>
      <c r="E89" s="227">
        <v>13709.54</v>
      </c>
      <c r="F89" s="43"/>
      <c r="G89" s="22"/>
    </row>
    <row r="90" ht="15.75" hidden="1" customHeight="1">
      <c r="A90" s="225">
        <v>45561.0</v>
      </c>
      <c r="B90" s="226" t="s">
        <v>4030</v>
      </c>
      <c r="C90" s="226" t="s">
        <v>7</v>
      </c>
      <c r="D90" s="226" t="s">
        <v>4210</v>
      </c>
      <c r="E90" s="227">
        <v>19089.96</v>
      </c>
      <c r="F90" s="43"/>
      <c r="G90" s="22"/>
    </row>
    <row r="91" ht="15.75" hidden="1" customHeight="1">
      <c r="A91" s="225">
        <v>45561.0</v>
      </c>
      <c r="B91" s="226" t="s">
        <v>4030</v>
      </c>
      <c r="C91" s="226" t="s">
        <v>7</v>
      </c>
      <c r="D91" s="226" t="s">
        <v>4212</v>
      </c>
      <c r="E91" s="227">
        <v>20317.7</v>
      </c>
      <c r="F91" s="43"/>
      <c r="G91" s="22"/>
    </row>
    <row r="92" ht="15.75" hidden="1" customHeight="1">
      <c r="A92" s="225">
        <v>45561.0</v>
      </c>
      <c r="B92" s="226" t="s">
        <v>4030</v>
      </c>
      <c r="C92" s="226" t="s">
        <v>7</v>
      </c>
      <c r="D92" s="226" t="s">
        <v>4213</v>
      </c>
      <c r="E92" s="227">
        <v>196416.41</v>
      </c>
      <c r="F92" s="33"/>
      <c r="G92" s="58"/>
    </row>
    <row r="93" ht="15.75" hidden="1" customHeight="1">
      <c r="A93" s="225">
        <v>45562.0</v>
      </c>
      <c r="B93" s="226" t="s">
        <v>4030</v>
      </c>
      <c r="C93" s="226" t="s">
        <v>7</v>
      </c>
      <c r="D93" s="226" t="s">
        <v>4216</v>
      </c>
      <c r="E93" s="227">
        <v>167378.42</v>
      </c>
      <c r="F93" s="31" t="s">
        <v>4217</v>
      </c>
      <c r="G93" s="22"/>
    </row>
    <row r="94" ht="15.75" hidden="1" customHeight="1">
      <c r="A94" s="225">
        <v>45562.0</v>
      </c>
      <c r="B94" s="226" t="s">
        <v>4030</v>
      </c>
      <c r="C94" s="226" t="s">
        <v>7</v>
      </c>
      <c r="D94" s="226" t="s">
        <v>4220</v>
      </c>
      <c r="E94" s="227">
        <v>248189.93</v>
      </c>
      <c r="F94" s="43"/>
      <c r="G94" s="22"/>
    </row>
    <row r="95" ht="15.75" hidden="1" customHeight="1">
      <c r="A95" s="225">
        <v>45563.0</v>
      </c>
      <c r="B95" s="226" t="s">
        <v>4030</v>
      </c>
      <c r="C95" s="226" t="s">
        <v>7</v>
      </c>
      <c r="D95" s="226" t="s">
        <v>4221</v>
      </c>
      <c r="E95" s="227">
        <v>58412.69</v>
      </c>
      <c r="F95" s="43"/>
      <c r="G95" s="67"/>
    </row>
    <row r="96" ht="15.75" hidden="1" customHeight="1">
      <c r="A96" s="225">
        <v>45563.0</v>
      </c>
      <c r="B96" s="226" t="s">
        <v>4030</v>
      </c>
      <c r="C96" s="226" t="s">
        <v>7</v>
      </c>
      <c r="D96" s="226" t="s">
        <v>4225</v>
      </c>
      <c r="E96" s="227">
        <v>13110.25</v>
      </c>
      <c r="F96" s="43"/>
      <c r="G96" s="22"/>
    </row>
    <row r="97" ht="15.75" hidden="1" customHeight="1">
      <c r="A97" s="225">
        <v>45565.0</v>
      </c>
      <c r="B97" s="226" t="s">
        <v>4030</v>
      </c>
      <c r="C97" s="226" t="s">
        <v>7</v>
      </c>
      <c r="D97" s="226" t="s">
        <v>4227</v>
      </c>
      <c r="E97" s="227">
        <v>11765.78</v>
      </c>
      <c r="F97" s="43"/>
      <c r="G97" s="22"/>
    </row>
    <row r="98" ht="15.75" hidden="1" customHeight="1">
      <c r="A98" s="225">
        <v>45566.0</v>
      </c>
      <c r="B98" s="226" t="s">
        <v>4030</v>
      </c>
      <c r="C98" s="226" t="s">
        <v>7</v>
      </c>
      <c r="D98" s="226" t="s">
        <v>4228</v>
      </c>
      <c r="E98" s="227">
        <v>223134.33</v>
      </c>
      <c r="F98" s="43"/>
      <c r="G98" s="22"/>
    </row>
    <row r="99" ht="15.75" hidden="1" customHeight="1">
      <c r="A99" s="225">
        <v>45566.0</v>
      </c>
      <c r="B99" s="226" t="s">
        <v>4030</v>
      </c>
      <c r="C99" s="226" t="s">
        <v>7</v>
      </c>
      <c r="D99" s="226" t="s">
        <v>4230</v>
      </c>
      <c r="E99" s="227">
        <v>7814.97</v>
      </c>
      <c r="F99" s="43"/>
      <c r="G99" s="22"/>
    </row>
    <row r="100" ht="15.75" hidden="1" customHeight="1">
      <c r="A100" s="225">
        <v>45566.0</v>
      </c>
      <c r="B100" s="226" t="s">
        <v>4030</v>
      </c>
      <c r="C100" s="226" t="s">
        <v>7</v>
      </c>
      <c r="D100" s="226" t="s">
        <v>4232</v>
      </c>
      <c r="E100" s="227">
        <v>316511.01</v>
      </c>
      <c r="F100" s="43"/>
      <c r="G100" s="22"/>
    </row>
    <row r="101" ht="15.75" hidden="1" customHeight="1">
      <c r="A101" s="225">
        <v>45567.0</v>
      </c>
      <c r="B101" s="226" t="s">
        <v>4030</v>
      </c>
      <c r="C101" s="226" t="s">
        <v>7</v>
      </c>
      <c r="D101" s="383" t="s">
        <v>4233</v>
      </c>
      <c r="E101" s="227">
        <v>20145.61</v>
      </c>
      <c r="F101" s="33"/>
      <c r="G101" s="22"/>
    </row>
    <row r="102" ht="15.75" hidden="1" customHeight="1">
      <c r="A102" s="225">
        <v>45569.0</v>
      </c>
      <c r="B102" s="226" t="s">
        <v>4030</v>
      </c>
      <c r="C102" s="226" t="s">
        <v>7</v>
      </c>
      <c r="D102" s="226" t="s">
        <v>4235</v>
      </c>
      <c r="E102" s="227">
        <v>12641.28</v>
      </c>
      <c r="F102" s="31" t="s">
        <v>4236</v>
      </c>
      <c r="G102" s="22"/>
    </row>
    <row r="103" ht="15.75" hidden="1" customHeight="1">
      <c r="A103" s="225">
        <v>45572.0</v>
      </c>
      <c r="B103" s="226" t="s">
        <v>4030</v>
      </c>
      <c r="C103" s="226" t="s">
        <v>7</v>
      </c>
      <c r="D103" s="226" t="s">
        <v>4238</v>
      </c>
      <c r="E103" s="227">
        <v>57079.43</v>
      </c>
      <c r="F103" s="43"/>
      <c r="G103" s="22"/>
    </row>
    <row r="104" ht="15.75" hidden="1" customHeight="1">
      <c r="A104" s="225">
        <v>45573.0</v>
      </c>
      <c r="B104" s="226" t="s">
        <v>4030</v>
      </c>
      <c r="C104" s="226" t="s">
        <v>7</v>
      </c>
      <c r="D104" s="383" t="s">
        <v>4241</v>
      </c>
      <c r="E104" s="227">
        <v>47792.7</v>
      </c>
      <c r="F104" s="43"/>
      <c r="G104" s="22"/>
    </row>
    <row r="105" ht="15.75" hidden="1" customHeight="1">
      <c r="A105" s="225">
        <v>45574.0</v>
      </c>
      <c r="B105" s="226" t="s">
        <v>4030</v>
      </c>
      <c r="C105" s="226" t="s">
        <v>7</v>
      </c>
      <c r="D105" s="226" t="s">
        <v>4243</v>
      </c>
      <c r="E105" s="227">
        <v>222528.11</v>
      </c>
      <c r="F105" s="43"/>
      <c r="G105" s="22"/>
    </row>
    <row r="106" ht="15.75" hidden="1" customHeight="1">
      <c r="A106" s="225">
        <v>45574.0</v>
      </c>
      <c r="B106" s="226" t="s">
        <v>4030</v>
      </c>
      <c r="C106" s="226" t="s">
        <v>7</v>
      </c>
      <c r="D106" s="226" t="s">
        <v>4244</v>
      </c>
      <c r="E106" s="227">
        <v>10323.27</v>
      </c>
      <c r="F106" s="43"/>
      <c r="G106" s="22"/>
    </row>
    <row r="107" ht="15.75" hidden="1" customHeight="1">
      <c r="A107" s="225">
        <v>45574.0</v>
      </c>
      <c r="B107" s="226" t="s">
        <v>4030</v>
      </c>
      <c r="C107" s="226" t="s">
        <v>7</v>
      </c>
      <c r="D107" s="226" t="s">
        <v>4246</v>
      </c>
      <c r="E107" s="227">
        <v>30560.88</v>
      </c>
      <c r="F107" s="33"/>
      <c r="G107" s="22"/>
    </row>
    <row r="108" ht="15.75" hidden="1" customHeight="1">
      <c r="A108" s="225">
        <v>45576.0</v>
      </c>
      <c r="B108" s="226" t="s">
        <v>4030</v>
      </c>
      <c r="C108" s="226" t="s">
        <v>7</v>
      </c>
      <c r="D108" s="226" t="s">
        <v>4248</v>
      </c>
      <c r="E108" s="227">
        <v>248852.25</v>
      </c>
      <c r="F108" s="31" t="s">
        <v>4250</v>
      </c>
      <c r="G108" s="22"/>
    </row>
    <row r="109" ht="15.75" hidden="1" customHeight="1">
      <c r="A109" s="225">
        <v>45579.0</v>
      </c>
      <c r="B109" s="226" t="s">
        <v>4030</v>
      </c>
      <c r="C109" s="226" t="s">
        <v>7</v>
      </c>
      <c r="D109" s="226" t="s">
        <v>4252</v>
      </c>
      <c r="E109" s="227">
        <v>10162.25</v>
      </c>
      <c r="F109" s="43"/>
      <c r="G109" s="22"/>
    </row>
    <row r="110" ht="15.75" hidden="1" customHeight="1">
      <c r="A110" s="225">
        <v>45579.0</v>
      </c>
      <c r="B110" s="226" t="s">
        <v>4030</v>
      </c>
      <c r="C110" s="226" t="s">
        <v>7</v>
      </c>
      <c r="D110" s="383" t="s">
        <v>4254</v>
      </c>
      <c r="E110" s="227">
        <v>270405.15</v>
      </c>
      <c r="F110" s="43"/>
      <c r="G110" s="67"/>
    </row>
    <row r="111" ht="15.75" hidden="1" customHeight="1">
      <c r="A111" s="225">
        <v>45579.0</v>
      </c>
      <c r="B111" s="226" t="s">
        <v>4030</v>
      </c>
      <c r="C111" s="226" t="s">
        <v>7</v>
      </c>
      <c r="D111" s="226" t="s">
        <v>4255</v>
      </c>
      <c r="E111" s="227">
        <v>162054.71</v>
      </c>
      <c r="F111" s="43"/>
      <c r="G111" s="22"/>
    </row>
    <row r="112" ht="15.75" hidden="1" customHeight="1">
      <c r="A112" s="225">
        <v>45580.0</v>
      </c>
      <c r="B112" s="226" t="s">
        <v>4030</v>
      </c>
      <c r="C112" s="226" t="s">
        <v>7</v>
      </c>
      <c r="D112" s="387" t="s">
        <v>4257</v>
      </c>
      <c r="E112" s="227">
        <v>81654.7</v>
      </c>
      <c r="F112" s="43"/>
      <c r="G112" s="22"/>
    </row>
    <row r="113" ht="15.75" hidden="1" customHeight="1">
      <c r="A113" s="225">
        <v>45580.0</v>
      </c>
      <c r="B113" s="226" t="s">
        <v>4030</v>
      </c>
      <c r="C113" s="226" t="s">
        <v>7</v>
      </c>
      <c r="D113" s="226" t="s">
        <v>4260</v>
      </c>
      <c r="E113" s="227">
        <v>58270.75</v>
      </c>
      <c r="F113" s="43"/>
      <c r="G113" s="22"/>
    </row>
    <row r="114" ht="15.75" hidden="1" customHeight="1">
      <c r="A114" s="225">
        <v>45581.0</v>
      </c>
      <c r="B114" s="226" t="s">
        <v>4030</v>
      </c>
      <c r="C114" s="226" t="s">
        <v>7</v>
      </c>
      <c r="D114" s="226" t="s">
        <v>4262</v>
      </c>
      <c r="E114" s="227">
        <v>7341.6</v>
      </c>
      <c r="F114" s="43"/>
      <c r="G114" s="22"/>
    </row>
    <row r="115" ht="15.75" hidden="1" customHeight="1">
      <c r="A115" s="225">
        <v>45581.0</v>
      </c>
      <c r="B115" s="226" t="s">
        <v>4030</v>
      </c>
      <c r="C115" s="226" t="s">
        <v>7</v>
      </c>
      <c r="D115" s="226" t="s">
        <v>4264</v>
      </c>
      <c r="E115" s="227">
        <v>256393.74</v>
      </c>
      <c r="F115" s="43"/>
      <c r="G115" s="22"/>
    </row>
    <row r="116" ht="15.75" hidden="1" customHeight="1">
      <c r="A116" s="225">
        <v>45581.0</v>
      </c>
      <c r="B116" s="226" t="s">
        <v>4030</v>
      </c>
      <c r="C116" s="226" t="s">
        <v>7</v>
      </c>
      <c r="D116" s="226" t="s">
        <v>4267</v>
      </c>
      <c r="E116" s="227">
        <v>83914.84</v>
      </c>
      <c r="F116" s="43"/>
      <c r="G116" s="22"/>
    </row>
    <row r="117" ht="15.75" hidden="1" customHeight="1">
      <c r="A117" s="225">
        <v>45581.0</v>
      </c>
      <c r="B117" s="226" t="s">
        <v>4030</v>
      </c>
      <c r="C117" s="226" t="s">
        <v>7</v>
      </c>
      <c r="D117" s="226" t="s">
        <v>4270</v>
      </c>
      <c r="E117" s="227">
        <v>36169.16</v>
      </c>
      <c r="F117" s="43"/>
      <c r="G117" s="22"/>
    </row>
    <row r="118" ht="15.75" hidden="1" customHeight="1">
      <c r="A118" s="225">
        <v>45582.0</v>
      </c>
      <c r="B118" s="226" t="s">
        <v>4030</v>
      </c>
      <c r="C118" s="226" t="s">
        <v>7</v>
      </c>
      <c r="D118" s="226" t="s">
        <v>4271</v>
      </c>
      <c r="E118" s="227">
        <v>156273.57</v>
      </c>
      <c r="F118" s="43"/>
      <c r="G118" s="22"/>
    </row>
    <row r="119" ht="15.75" hidden="1" customHeight="1">
      <c r="A119" s="225">
        <v>45582.0</v>
      </c>
      <c r="B119" s="226" t="s">
        <v>4030</v>
      </c>
      <c r="C119" s="226" t="s">
        <v>7</v>
      </c>
      <c r="D119" s="226" t="s">
        <v>4273</v>
      </c>
      <c r="E119" s="227">
        <v>14663.12</v>
      </c>
      <c r="F119" s="33"/>
      <c r="G119" s="22"/>
    </row>
    <row r="120" ht="15.75" hidden="1" customHeight="1">
      <c r="A120" s="225">
        <v>45583.0</v>
      </c>
      <c r="B120" s="226" t="s">
        <v>4030</v>
      </c>
      <c r="C120" s="226" t="s">
        <v>7</v>
      </c>
      <c r="D120" s="226" t="s">
        <v>4275</v>
      </c>
      <c r="E120" s="227">
        <v>57079.43</v>
      </c>
      <c r="F120" s="31" t="s">
        <v>4277</v>
      </c>
      <c r="G120" s="22"/>
    </row>
    <row r="121" ht="15.75" hidden="1" customHeight="1">
      <c r="A121" s="225">
        <v>45583.0</v>
      </c>
      <c r="B121" s="226" t="s">
        <v>4030</v>
      </c>
      <c r="C121" s="226" t="s">
        <v>7</v>
      </c>
      <c r="D121" s="226" t="s">
        <v>4280</v>
      </c>
      <c r="E121" s="227">
        <v>906364.05</v>
      </c>
      <c r="F121" s="43"/>
      <c r="G121" s="22"/>
    </row>
    <row r="122" ht="15.75" hidden="1" customHeight="1">
      <c r="A122" s="225">
        <v>45583.0</v>
      </c>
      <c r="B122" s="226" t="s">
        <v>4030</v>
      </c>
      <c r="C122" s="226" t="s">
        <v>7</v>
      </c>
      <c r="D122" s="226" t="s">
        <v>4283</v>
      </c>
      <c r="E122" s="227">
        <v>484874.22</v>
      </c>
      <c r="F122" s="43"/>
      <c r="G122" s="22"/>
    </row>
    <row r="123" ht="15.75" hidden="1" customHeight="1">
      <c r="A123" s="225">
        <v>45583.0</v>
      </c>
      <c r="B123" s="226" t="s">
        <v>4030</v>
      </c>
      <c r="C123" s="226" t="s">
        <v>7</v>
      </c>
      <c r="D123" s="226" t="s">
        <v>4284</v>
      </c>
      <c r="E123" s="227">
        <v>104182.28</v>
      </c>
      <c r="F123" s="43"/>
      <c r="G123" s="22"/>
    </row>
    <row r="124" ht="15.75" hidden="1" customHeight="1">
      <c r="A124" s="225">
        <v>45584.0</v>
      </c>
      <c r="B124" s="226" t="s">
        <v>4030</v>
      </c>
      <c r="C124" s="226" t="s">
        <v>7</v>
      </c>
      <c r="D124" s="226" t="s">
        <v>4286</v>
      </c>
      <c r="E124" s="227">
        <v>36244.77</v>
      </c>
      <c r="F124" s="43"/>
      <c r="G124" s="22"/>
    </row>
    <row r="125" ht="15.75" hidden="1" customHeight="1">
      <c r="A125" s="225">
        <v>45586.0</v>
      </c>
      <c r="B125" s="226" t="s">
        <v>4030</v>
      </c>
      <c r="C125" s="226" t="s">
        <v>7</v>
      </c>
      <c r="D125" s="226" t="s">
        <v>4287</v>
      </c>
      <c r="E125" s="227">
        <v>18659.29</v>
      </c>
      <c r="F125" s="43"/>
      <c r="G125" s="22"/>
    </row>
    <row r="126" ht="15.75" hidden="1" customHeight="1">
      <c r="A126" s="225">
        <v>45586.0</v>
      </c>
      <c r="B126" s="226" t="s">
        <v>4030</v>
      </c>
      <c r="C126" s="226" t="s">
        <v>7</v>
      </c>
      <c r="D126" s="226" t="s">
        <v>4290</v>
      </c>
      <c r="E126" s="227">
        <v>64992.1</v>
      </c>
      <c r="F126" s="43"/>
      <c r="G126" s="22"/>
    </row>
    <row r="127" ht="15.75" hidden="1" customHeight="1">
      <c r="A127" s="225">
        <v>45587.0</v>
      </c>
      <c r="B127" s="226" t="s">
        <v>4030</v>
      </c>
      <c r="C127" s="226" t="s">
        <v>7</v>
      </c>
      <c r="D127" s="226" t="s">
        <v>4292</v>
      </c>
      <c r="E127" s="227">
        <v>22283.82</v>
      </c>
      <c r="F127" s="43"/>
      <c r="G127" s="22"/>
    </row>
    <row r="128" ht="15.75" hidden="1" customHeight="1">
      <c r="A128" s="225">
        <v>45588.0</v>
      </c>
      <c r="B128" s="226" t="s">
        <v>4030</v>
      </c>
      <c r="C128" s="226" t="s">
        <v>7</v>
      </c>
      <c r="D128" s="226" t="s">
        <v>4293</v>
      </c>
      <c r="E128" s="227">
        <v>12401.34</v>
      </c>
      <c r="F128" s="43"/>
      <c r="G128" s="22"/>
    </row>
    <row r="129" ht="15.75" hidden="1" customHeight="1">
      <c r="A129" s="225">
        <v>45588.0</v>
      </c>
      <c r="B129" s="226" t="s">
        <v>4030</v>
      </c>
      <c r="C129" s="226" t="s">
        <v>7</v>
      </c>
      <c r="D129" s="226" t="s">
        <v>4295</v>
      </c>
      <c r="E129" s="227">
        <v>50990.85</v>
      </c>
      <c r="F129" s="43"/>
      <c r="G129" s="22"/>
    </row>
    <row r="130" ht="15.75" hidden="1" customHeight="1">
      <c r="A130" s="225">
        <v>45588.0</v>
      </c>
      <c r="B130" s="226" t="s">
        <v>4030</v>
      </c>
      <c r="C130" s="226" t="s">
        <v>7</v>
      </c>
      <c r="D130" s="226" t="s">
        <v>4297</v>
      </c>
      <c r="E130" s="227">
        <v>62930.68</v>
      </c>
      <c r="F130" s="43"/>
      <c r="G130" s="22"/>
    </row>
    <row r="131" ht="15.75" hidden="1" customHeight="1">
      <c r="A131" s="225">
        <v>45589.0</v>
      </c>
      <c r="B131" s="226" t="s">
        <v>4030</v>
      </c>
      <c r="C131" s="226" t="s">
        <v>7</v>
      </c>
      <c r="D131" s="226" t="s">
        <v>4299</v>
      </c>
      <c r="E131" s="227">
        <v>13273.59</v>
      </c>
      <c r="F131" s="33"/>
      <c r="G131" s="22"/>
    </row>
    <row r="132" ht="15.75" hidden="1" customHeight="1">
      <c r="A132" s="225">
        <v>45590.0</v>
      </c>
      <c r="B132" s="226" t="s">
        <v>4030</v>
      </c>
      <c r="C132" s="226" t="s">
        <v>7</v>
      </c>
      <c r="D132" s="383" t="s">
        <v>4302</v>
      </c>
      <c r="E132" s="227">
        <v>40771.04</v>
      </c>
      <c r="F132" s="31" t="s">
        <v>4304</v>
      </c>
      <c r="G132" s="22"/>
    </row>
    <row r="133" ht="15.75" hidden="1" customHeight="1">
      <c r="A133" s="225">
        <v>45590.0</v>
      </c>
      <c r="B133" s="226" t="s">
        <v>4030</v>
      </c>
      <c r="C133" s="226" t="s">
        <v>7</v>
      </c>
      <c r="D133" s="351" t="s">
        <v>4305</v>
      </c>
      <c r="E133" s="227">
        <v>2005.9</v>
      </c>
      <c r="F133" s="43"/>
      <c r="G133" s="22"/>
    </row>
    <row r="134" ht="15.75" hidden="1" customHeight="1">
      <c r="A134" s="225">
        <v>45590.0</v>
      </c>
      <c r="B134" s="226" t="s">
        <v>4030</v>
      </c>
      <c r="C134" s="226" t="s">
        <v>7</v>
      </c>
      <c r="D134" s="226" t="s">
        <v>4307</v>
      </c>
      <c r="E134" s="227">
        <v>1347454.43</v>
      </c>
      <c r="F134" s="43"/>
      <c r="G134" s="22"/>
    </row>
    <row r="135" ht="15.75" hidden="1" customHeight="1">
      <c r="A135" s="225">
        <v>45591.0</v>
      </c>
      <c r="B135" s="226" t="s">
        <v>4030</v>
      </c>
      <c r="C135" s="226" t="s">
        <v>7</v>
      </c>
      <c r="D135" s="226" t="s">
        <v>4308</v>
      </c>
      <c r="E135" s="227">
        <v>3434.45</v>
      </c>
      <c r="F135" s="43"/>
      <c r="G135" s="22"/>
    </row>
    <row r="136" ht="15.75" hidden="1" customHeight="1">
      <c r="A136" s="225">
        <v>45593.0</v>
      </c>
      <c r="B136" s="226" t="s">
        <v>4030</v>
      </c>
      <c r="C136" s="226" t="s">
        <v>7</v>
      </c>
      <c r="D136" s="383" t="s">
        <v>4310</v>
      </c>
      <c r="E136" s="227">
        <v>126264.21</v>
      </c>
      <c r="F136" s="43"/>
      <c r="G136" s="22"/>
    </row>
    <row r="137" ht="15.75" hidden="1" customHeight="1">
      <c r="A137" s="225">
        <v>45593.0</v>
      </c>
      <c r="B137" s="226" t="s">
        <v>4030</v>
      </c>
      <c r="C137" s="226" t="s">
        <v>7</v>
      </c>
      <c r="D137" s="389" t="s">
        <v>4313</v>
      </c>
      <c r="E137" s="227">
        <v>153704.28</v>
      </c>
      <c r="F137" s="43"/>
      <c r="G137" s="22"/>
    </row>
    <row r="138" ht="15.75" hidden="1" customHeight="1">
      <c r="A138" s="225">
        <v>45593.0</v>
      </c>
      <c r="B138" s="226" t="s">
        <v>4030</v>
      </c>
      <c r="C138" s="226" t="s">
        <v>7</v>
      </c>
      <c r="D138" s="389" t="s">
        <v>4315</v>
      </c>
      <c r="E138" s="227">
        <v>62351.45</v>
      </c>
      <c r="F138" s="43"/>
      <c r="G138" s="22"/>
    </row>
    <row r="139" ht="15.75" hidden="1" customHeight="1">
      <c r="A139" s="225">
        <v>45593.0</v>
      </c>
      <c r="B139" s="226" t="s">
        <v>4030</v>
      </c>
      <c r="C139" s="226" t="s">
        <v>7</v>
      </c>
      <c r="D139" s="389" t="s">
        <v>4317</v>
      </c>
      <c r="E139" s="227">
        <v>25650.48</v>
      </c>
      <c r="F139" s="43"/>
      <c r="G139" s="22"/>
    </row>
    <row r="140" ht="15.75" hidden="1" customHeight="1">
      <c r="A140" s="225">
        <v>45594.0</v>
      </c>
      <c r="B140" s="226" t="s">
        <v>4030</v>
      </c>
      <c r="C140" s="226" t="s">
        <v>7</v>
      </c>
      <c r="D140" s="226" t="s">
        <v>4319</v>
      </c>
      <c r="E140" s="227">
        <v>20190.79</v>
      </c>
      <c r="F140" s="43"/>
      <c r="G140" s="22"/>
    </row>
    <row r="141" ht="15.75" hidden="1" customHeight="1">
      <c r="A141" s="225">
        <v>45594.0</v>
      </c>
      <c r="B141" s="226" t="s">
        <v>4030</v>
      </c>
      <c r="C141" s="226" t="s">
        <v>7</v>
      </c>
      <c r="D141" s="226" t="s">
        <v>4320</v>
      </c>
      <c r="E141" s="227">
        <v>132452.86</v>
      </c>
      <c r="F141" s="43"/>
      <c r="G141" s="22"/>
    </row>
    <row r="142" ht="15.75" hidden="1" customHeight="1">
      <c r="A142" s="225">
        <v>45594.0</v>
      </c>
      <c r="B142" s="226" t="s">
        <v>4030</v>
      </c>
      <c r="C142" s="226" t="s">
        <v>7</v>
      </c>
      <c r="D142" s="226" t="s">
        <v>4322</v>
      </c>
      <c r="E142" s="227">
        <v>95638.12</v>
      </c>
      <c r="F142" s="43"/>
      <c r="G142" s="22"/>
    </row>
    <row r="143" ht="15.75" hidden="1" customHeight="1">
      <c r="A143" s="225">
        <v>45595.0</v>
      </c>
      <c r="B143" s="226" t="s">
        <v>4030</v>
      </c>
      <c r="C143" s="226" t="s">
        <v>7</v>
      </c>
      <c r="D143" s="226" t="s">
        <v>4325</v>
      </c>
      <c r="E143" s="227">
        <v>65432.25</v>
      </c>
      <c r="F143" s="43"/>
      <c r="G143" s="22"/>
    </row>
    <row r="144" ht="15.75" hidden="1" customHeight="1">
      <c r="A144" s="225">
        <v>45595.0</v>
      </c>
      <c r="B144" s="226" t="s">
        <v>4030</v>
      </c>
      <c r="C144" s="226" t="s">
        <v>7</v>
      </c>
      <c r="D144" s="226" t="s">
        <v>4326</v>
      </c>
      <c r="E144" s="227">
        <v>18722.48</v>
      </c>
      <c r="F144" s="33"/>
      <c r="G144" s="22"/>
    </row>
    <row r="145" ht="15.75" hidden="1" customHeight="1">
      <c r="A145" s="225">
        <v>45597.0</v>
      </c>
      <c r="B145" s="226" t="s">
        <v>4030</v>
      </c>
      <c r="C145" s="226" t="s">
        <v>7</v>
      </c>
      <c r="D145" s="226" t="s">
        <v>4329</v>
      </c>
      <c r="E145" s="227">
        <v>58493.52</v>
      </c>
      <c r="F145" s="31" t="s">
        <v>4331</v>
      </c>
      <c r="G145" s="22"/>
    </row>
    <row r="146" ht="15.75" hidden="1" customHeight="1">
      <c r="A146" s="225">
        <v>45597.0</v>
      </c>
      <c r="B146" s="226" t="s">
        <v>4030</v>
      </c>
      <c r="C146" s="226" t="s">
        <v>7</v>
      </c>
      <c r="D146" s="226" t="s">
        <v>4333</v>
      </c>
      <c r="E146" s="227">
        <v>21411.1</v>
      </c>
      <c r="F146" s="43"/>
      <c r="G146" s="22"/>
    </row>
    <row r="147" ht="15.75" hidden="1" customHeight="1">
      <c r="A147" s="225">
        <v>45598.0</v>
      </c>
      <c r="B147" s="226" t="s">
        <v>4030</v>
      </c>
      <c r="C147" s="226" t="s">
        <v>7</v>
      </c>
      <c r="D147" s="226" t="s">
        <v>4335</v>
      </c>
      <c r="E147" s="227">
        <v>15074.95</v>
      </c>
      <c r="F147" s="43"/>
      <c r="G147" s="22"/>
    </row>
    <row r="148" ht="15.75" hidden="1" customHeight="1">
      <c r="A148" s="225">
        <v>45598.0</v>
      </c>
      <c r="B148" s="226" t="s">
        <v>4030</v>
      </c>
      <c r="C148" s="226" t="s">
        <v>7</v>
      </c>
      <c r="D148" s="226" t="s">
        <v>4337</v>
      </c>
      <c r="E148" s="227">
        <v>28747.07</v>
      </c>
      <c r="F148" s="43"/>
      <c r="G148" s="22"/>
    </row>
    <row r="149" ht="15.75" hidden="1" customHeight="1">
      <c r="A149" s="225">
        <v>45600.0</v>
      </c>
      <c r="B149" s="226" t="s">
        <v>4030</v>
      </c>
      <c r="C149" s="226" t="s">
        <v>7</v>
      </c>
      <c r="D149" s="226" t="s">
        <v>4339</v>
      </c>
      <c r="E149" s="227">
        <v>6208.88</v>
      </c>
      <c r="F149" s="43"/>
      <c r="G149" s="22"/>
    </row>
    <row r="150" ht="15.75" hidden="1" customHeight="1">
      <c r="A150" s="225">
        <v>45600.0</v>
      </c>
      <c r="B150" s="226" t="s">
        <v>4030</v>
      </c>
      <c r="C150" s="226" t="s">
        <v>7</v>
      </c>
      <c r="D150" s="226" t="s">
        <v>4340</v>
      </c>
      <c r="E150" s="227">
        <v>297406.99</v>
      </c>
      <c r="F150" s="43"/>
      <c r="G150" s="22"/>
    </row>
    <row r="151" ht="15.75" hidden="1" customHeight="1">
      <c r="A151" s="225">
        <v>45600.0</v>
      </c>
      <c r="B151" s="226" t="s">
        <v>4030</v>
      </c>
      <c r="C151" s="226" t="s">
        <v>7</v>
      </c>
      <c r="D151" s="226" t="s">
        <v>4342</v>
      </c>
      <c r="E151" s="227">
        <v>13239.17</v>
      </c>
      <c r="F151" s="43"/>
      <c r="G151" s="22"/>
    </row>
    <row r="152" ht="15.75" hidden="1" customHeight="1">
      <c r="A152" s="225">
        <v>45601.0</v>
      </c>
      <c r="B152" s="226" t="s">
        <v>4030</v>
      </c>
      <c r="C152" s="226" t="s">
        <v>7</v>
      </c>
      <c r="D152" s="226" t="s">
        <v>4345</v>
      </c>
      <c r="E152" s="227">
        <v>536982.24</v>
      </c>
      <c r="F152" s="43"/>
      <c r="G152" s="22"/>
    </row>
    <row r="153" ht="15.75" hidden="1" customHeight="1">
      <c r="A153" s="225">
        <v>45601.0</v>
      </c>
      <c r="B153" s="226" t="s">
        <v>4030</v>
      </c>
      <c r="C153" s="226" t="s">
        <v>7</v>
      </c>
      <c r="D153" s="226" t="s">
        <v>4347</v>
      </c>
      <c r="E153" s="227">
        <v>88272.63</v>
      </c>
      <c r="F153" s="43"/>
      <c r="G153" s="22"/>
    </row>
    <row r="154" ht="15.75" hidden="1" customHeight="1">
      <c r="A154" s="225">
        <v>45601.0</v>
      </c>
      <c r="B154" s="226" t="s">
        <v>4030</v>
      </c>
      <c r="C154" s="226" t="s">
        <v>7</v>
      </c>
      <c r="D154" s="226" t="s">
        <v>4348</v>
      </c>
      <c r="E154" s="227">
        <v>20084.81</v>
      </c>
      <c r="F154" s="43"/>
      <c r="G154" s="22"/>
    </row>
    <row r="155" ht="15.75" hidden="1" customHeight="1">
      <c r="A155" s="225">
        <v>45602.0</v>
      </c>
      <c r="B155" s="226" t="s">
        <v>4030</v>
      </c>
      <c r="C155" s="226" t="s">
        <v>7</v>
      </c>
      <c r="D155" s="226" t="s">
        <v>4350</v>
      </c>
      <c r="E155" s="227">
        <v>59684.09</v>
      </c>
      <c r="F155" s="43"/>
      <c r="G155" s="10" t="s">
        <v>4351</v>
      </c>
    </row>
    <row r="156" ht="15.75" hidden="1" customHeight="1">
      <c r="A156" s="225">
        <v>45602.0</v>
      </c>
      <c r="B156" s="226" t="s">
        <v>4030</v>
      </c>
      <c r="C156" s="226" t="s">
        <v>7</v>
      </c>
      <c r="D156" s="226" t="s">
        <v>4353</v>
      </c>
      <c r="E156" s="227">
        <v>39847.08</v>
      </c>
      <c r="F156" s="43"/>
      <c r="G156" s="10" t="s">
        <v>4354</v>
      </c>
    </row>
    <row r="157" ht="15.75" hidden="1" customHeight="1">
      <c r="A157" s="225">
        <v>45602.0</v>
      </c>
      <c r="B157" s="226" t="s">
        <v>4030</v>
      </c>
      <c r="C157" s="226" t="s">
        <v>7</v>
      </c>
      <c r="D157" s="226" t="s">
        <v>4357</v>
      </c>
      <c r="E157" s="227">
        <v>105985.9</v>
      </c>
      <c r="F157" s="33"/>
      <c r="G157" s="22"/>
    </row>
    <row r="158" ht="15.75" hidden="1" customHeight="1">
      <c r="A158" s="225">
        <v>45607.0</v>
      </c>
      <c r="B158" s="226" t="s">
        <v>4030</v>
      </c>
      <c r="C158" s="226" t="s">
        <v>7</v>
      </c>
      <c r="D158" s="226" t="s">
        <v>4358</v>
      </c>
      <c r="E158" s="227">
        <v>12545.11</v>
      </c>
      <c r="F158" s="31" t="s">
        <v>4360</v>
      </c>
      <c r="G158" s="22"/>
    </row>
    <row r="159" ht="15.75" hidden="1" customHeight="1">
      <c r="A159" s="225">
        <v>45608.0</v>
      </c>
      <c r="B159" s="226" t="s">
        <v>4030</v>
      </c>
      <c r="C159" s="226" t="s">
        <v>7</v>
      </c>
      <c r="D159" s="226" t="s">
        <v>4363</v>
      </c>
      <c r="E159" s="227">
        <v>59188.85</v>
      </c>
      <c r="F159" s="43"/>
      <c r="G159" s="22"/>
    </row>
    <row r="160" ht="15.75" hidden="1" customHeight="1">
      <c r="A160" s="225">
        <v>45608.0</v>
      </c>
      <c r="B160" s="226" t="s">
        <v>4030</v>
      </c>
      <c r="C160" s="226" t="s">
        <v>7</v>
      </c>
      <c r="D160" s="226" t="s">
        <v>4364</v>
      </c>
      <c r="E160" s="227">
        <v>13048.29</v>
      </c>
      <c r="F160" s="43"/>
      <c r="G160" s="22"/>
    </row>
    <row r="161" ht="15.75" hidden="1" customHeight="1">
      <c r="A161" s="225">
        <v>45609.0</v>
      </c>
      <c r="B161" s="226" t="s">
        <v>4030</v>
      </c>
      <c r="C161" s="226" t="s">
        <v>7</v>
      </c>
      <c r="D161" s="226" t="s">
        <v>4367</v>
      </c>
      <c r="E161" s="227">
        <v>11354.91</v>
      </c>
      <c r="F161" s="43"/>
      <c r="G161" s="22"/>
    </row>
    <row r="162" ht="15.75" hidden="1" customHeight="1">
      <c r="A162" s="225">
        <v>45609.0</v>
      </c>
      <c r="B162" s="226" t="s">
        <v>4030</v>
      </c>
      <c r="C162" s="226" t="s">
        <v>7</v>
      </c>
      <c r="D162" s="226" t="s">
        <v>4369</v>
      </c>
      <c r="E162" s="227">
        <v>153704.28</v>
      </c>
      <c r="F162" s="43"/>
      <c r="G162" s="22"/>
    </row>
    <row r="163" ht="15.75" hidden="1" customHeight="1">
      <c r="A163" s="225">
        <v>45610.0</v>
      </c>
      <c r="B163" s="226" t="s">
        <v>4030</v>
      </c>
      <c r="C163" s="226" t="s">
        <v>7</v>
      </c>
      <c r="D163" s="226" t="s">
        <v>4371</v>
      </c>
      <c r="E163" s="227">
        <v>4162.03</v>
      </c>
      <c r="F163" s="33"/>
      <c r="G163" s="22"/>
    </row>
    <row r="164" ht="15.75" hidden="1" customHeight="1">
      <c r="A164" s="225">
        <v>45611.0</v>
      </c>
      <c r="B164" s="226" t="s">
        <v>4030</v>
      </c>
      <c r="C164" s="226" t="s">
        <v>7</v>
      </c>
      <c r="D164" s="226" t="s">
        <v>4373</v>
      </c>
      <c r="E164" s="227">
        <v>15074.95</v>
      </c>
      <c r="F164" s="31" t="s">
        <v>4374</v>
      </c>
      <c r="G164" s="22"/>
    </row>
    <row r="165" ht="15.75" hidden="1" customHeight="1">
      <c r="A165" s="225">
        <v>45611.0</v>
      </c>
      <c r="B165" s="226" t="s">
        <v>4030</v>
      </c>
      <c r="C165" s="226" t="s">
        <v>7</v>
      </c>
      <c r="D165" s="383" t="s">
        <v>4377</v>
      </c>
      <c r="E165" s="227">
        <v>6194.4</v>
      </c>
      <c r="F165" s="43"/>
      <c r="G165" s="22"/>
    </row>
    <row r="166" ht="15.75" hidden="1" customHeight="1">
      <c r="A166" s="225">
        <v>45612.0</v>
      </c>
      <c r="B166" s="226" t="s">
        <v>4030</v>
      </c>
      <c r="C166" s="226" t="s">
        <v>7</v>
      </c>
      <c r="D166" s="226" t="s">
        <v>4379</v>
      </c>
      <c r="E166" s="227">
        <v>11703.24</v>
      </c>
      <c r="F166" s="43"/>
      <c r="G166" s="22"/>
    </row>
    <row r="167" ht="15.75" hidden="1" customHeight="1">
      <c r="A167" s="225">
        <v>45615.0</v>
      </c>
      <c r="B167" s="226" t="s">
        <v>4030</v>
      </c>
      <c r="C167" s="226" t="s">
        <v>7</v>
      </c>
      <c r="D167" s="226" t="s">
        <v>4381</v>
      </c>
      <c r="E167" s="227">
        <v>74649.1</v>
      </c>
      <c r="F167" s="43"/>
      <c r="G167" s="22"/>
    </row>
    <row r="168" ht="15.75" hidden="1" customHeight="1">
      <c r="A168" s="225">
        <v>45615.0</v>
      </c>
      <c r="B168" s="226" t="s">
        <v>4030</v>
      </c>
      <c r="C168" s="226" t="s">
        <v>7</v>
      </c>
      <c r="D168" s="226" t="s">
        <v>4382</v>
      </c>
      <c r="E168" s="227">
        <v>12924.34</v>
      </c>
      <c r="F168" s="43"/>
      <c r="G168" s="22"/>
    </row>
    <row r="169" ht="15.75" hidden="1" customHeight="1">
      <c r="A169" s="225">
        <v>45615.0</v>
      </c>
      <c r="B169" s="226" t="s">
        <v>4030</v>
      </c>
      <c r="C169" s="226" t="s">
        <v>7</v>
      </c>
      <c r="D169" s="226" t="s">
        <v>4384</v>
      </c>
      <c r="E169" s="227">
        <v>90737.47</v>
      </c>
      <c r="F169" s="43"/>
      <c r="G169" s="22"/>
    </row>
    <row r="170" ht="15.75" hidden="1" customHeight="1">
      <c r="A170" s="225">
        <v>45616.0</v>
      </c>
      <c r="B170" s="226" t="s">
        <v>4030</v>
      </c>
      <c r="C170" s="226" t="s">
        <v>7</v>
      </c>
      <c r="D170" s="226" t="s">
        <v>4386</v>
      </c>
      <c r="E170" s="227">
        <v>3764.76</v>
      </c>
      <c r="F170" s="43"/>
      <c r="G170" s="22"/>
    </row>
    <row r="171" ht="15.75" hidden="1" customHeight="1">
      <c r="A171" s="225">
        <v>45616.0</v>
      </c>
      <c r="B171" s="226" t="s">
        <v>4030</v>
      </c>
      <c r="C171" s="226" t="s">
        <v>7</v>
      </c>
      <c r="D171" s="226" t="s">
        <v>4388</v>
      </c>
      <c r="E171" s="227">
        <v>16990.9</v>
      </c>
      <c r="F171" s="33"/>
      <c r="G171" s="22"/>
    </row>
    <row r="172" ht="15.75" hidden="1" customHeight="1">
      <c r="A172" s="225">
        <v>45619.0</v>
      </c>
      <c r="B172" s="226" t="s">
        <v>4030</v>
      </c>
      <c r="C172" s="226" t="s">
        <v>7</v>
      </c>
      <c r="D172" s="383" t="s">
        <v>4390</v>
      </c>
      <c r="E172" s="227">
        <v>40756.41</v>
      </c>
      <c r="F172" s="31" t="s">
        <v>4391</v>
      </c>
      <c r="G172" s="22"/>
    </row>
    <row r="173" ht="15.75" hidden="1" customHeight="1">
      <c r="A173" s="225">
        <v>45621.0</v>
      </c>
      <c r="B173" s="226" t="s">
        <v>4030</v>
      </c>
      <c r="C173" s="226" t="s">
        <v>7</v>
      </c>
      <c r="D173" s="226" t="s">
        <v>4393</v>
      </c>
      <c r="E173" s="227">
        <v>33372.95</v>
      </c>
      <c r="F173" s="43"/>
      <c r="G173" s="22"/>
    </row>
    <row r="174" ht="15.75" hidden="1" customHeight="1">
      <c r="A174" s="225">
        <v>45622.0</v>
      </c>
      <c r="B174" s="226" t="s">
        <v>4030</v>
      </c>
      <c r="C174" s="226" t="s">
        <v>7</v>
      </c>
      <c r="D174" s="226" t="s">
        <v>4395</v>
      </c>
      <c r="E174" s="227">
        <v>23455.2</v>
      </c>
      <c r="F174" s="43"/>
      <c r="G174" s="92"/>
    </row>
    <row r="175" ht="15.75" hidden="1" customHeight="1">
      <c r="A175" s="225">
        <v>45623.0</v>
      </c>
      <c r="B175" s="226" t="s">
        <v>4030</v>
      </c>
      <c r="C175" s="226" t="s">
        <v>7</v>
      </c>
      <c r="D175" s="226" t="s">
        <v>4397</v>
      </c>
      <c r="E175" s="227">
        <v>10664.13</v>
      </c>
      <c r="F175" s="43"/>
      <c r="G175" s="22"/>
    </row>
    <row r="176" ht="15.75" hidden="1" customHeight="1">
      <c r="A176" s="225">
        <v>45623.0</v>
      </c>
      <c r="B176" s="226" t="s">
        <v>4030</v>
      </c>
      <c r="C176" s="226" t="s">
        <v>7</v>
      </c>
      <c r="D176" s="226" t="s">
        <v>4400</v>
      </c>
      <c r="E176" s="227">
        <v>22789.15</v>
      </c>
      <c r="F176" s="43"/>
      <c r="G176" s="22"/>
    </row>
    <row r="177" ht="15.75" hidden="1" customHeight="1">
      <c r="A177" s="225">
        <v>45623.0</v>
      </c>
      <c r="B177" s="226" t="s">
        <v>4030</v>
      </c>
      <c r="C177" s="226" t="s">
        <v>7</v>
      </c>
      <c r="D177" s="226" t="s">
        <v>4402</v>
      </c>
      <c r="E177" s="227">
        <v>15196.32</v>
      </c>
      <c r="F177" s="43"/>
      <c r="G177" s="22"/>
    </row>
    <row r="178" ht="15.75" hidden="1" customHeight="1">
      <c r="A178" s="225">
        <v>45624.0</v>
      </c>
      <c r="B178" s="226" t="s">
        <v>4030</v>
      </c>
      <c r="C178" s="226" t="s">
        <v>7</v>
      </c>
      <c r="D178" s="226" t="s">
        <v>4404</v>
      </c>
      <c r="E178" s="227">
        <v>13265.94</v>
      </c>
      <c r="F178" s="33"/>
      <c r="G178" s="22"/>
    </row>
    <row r="179" ht="15.75" hidden="1" customHeight="1">
      <c r="A179" s="225">
        <v>45625.0</v>
      </c>
      <c r="B179" s="226" t="s">
        <v>4030</v>
      </c>
      <c r="C179" s="226" t="s">
        <v>7</v>
      </c>
      <c r="D179" s="226" t="s">
        <v>4406</v>
      </c>
      <c r="E179" s="227">
        <v>101426.05</v>
      </c>
      <c r="F179" s="31" t="s">
        <v>4407</v>
      </c>
      <c r="G179" s="22"/>
    </row>
    <row r="180" ht="15.75" hidden="1" customHeight="1">
      <c r="A180" s="225">
        <v>45625.0</v>
      </c>
      <c r="B180" s="226" t="s">
        <v>4030</v>
      </c>
      <c r="C180" s="226" t="s">
        <v>7</v>
      </c>
      <c r="D180" s="226" t="s">
        <v>4410</v>
      </c>
      <c r="E180" s="227">
        <v>23309.08</v>
      </c>
      <c r="F180" s="43"/>
      <c r="G180" s="22"/>
    </row>
    <row r="181" ht="15.75" hidden="1" customHeight="1">
      <c r="A181" s="225">
        <v>45626.0</v>
      </c>
      <c r="B181" s="226" t="s">
        <v>4030</v>
      </c>
      <c r="C181" s="226" t="s">
        <v>7</v>
      </c>
      <c r="D181" s="226" t="s">
        <v>4412</v>
      </c>
      <c r="E181" s="227">
        <v>62249.29</v>
      </c>
      <c r="F181" s="43"/>
      <c r="G181" s="22"/>
    </row>
    <row r="182" ht="15.75" hidden="1" customHeight="1">
      <c r="A182" s="225">
        <v>45628.0</v>
      </c>
      <c r="B182" s="226" t="s">
        <v>4030</v>
      </c>
      <c r="C182" s="226" t="s">
        <v>7</v>
      </c>
      <c r="D182" s="226" t="s">
        <v>4413</v>
      </c>
      <c r="E182" s="227">
        <v>16558.52</v>
      </c>
      <c r="F182" s="43"/>
      <c r="G182" s="22"/>
    </row>
    <row r="183" ht="15.75" hidden="1" customHeight="1">
      <c r="A183" s="225">
        <v>45629.0</v>
      </c>
      <c r="B183" s="226" t="s">
        <v>4030</v>
      </c>
      <c r="C183" s="226" t="s">
        <v>7</v>
      </c>
      <c r="D183" s="226" t="s">
        <v>4416</v>
      </c>
      <c r="E183" s="227">
        <v>107494.31</v>
      </c>
      <c r="F183" s="43"/>
      <c r="G183" s="22"/>
    </row>
    <row r="184" ht="15.75" hidden="1" customHeight="1">
      <c r="A184" s="225">
        <v>45630.0</v>
      </c>
      <c r="B184" s="226" t="s">
        <v>4030</v>
      </c>
      <c r="C184" s="226" t="s">
        <v>7</v>
      </c>
      <c r="D184" s="226" t="s">
        <v>4418</v>
      </c>
      <c r="E184" s="227">
        <v>6154.04</v>
      </c>
      <c r="F184" s="43"/>
      <c r="G184" s="22"/>
    </row>
    <row r="185" ht="15.75" hidden="1" customHeight="1">
      <c r="A185" s="225">
        <v>45630.0</v>
      </c>
      <c r="B185" s="226" t="s">
        <v>4030</v>
      </c>
      <c r="C185" s="226" t="s">
        <v>7</v>
      </c>
      <c r="D185" s="226" t="s">
        <v>4420</v>
      </c>
      <c r="E185" s="227">
        <v>20991.26</v>
      </c>
      <c r="F185" s="43"/>
      <c r="G185" s="22"/>
    </row>
    <row r="186" ht="15.75" hidden="1" customHeight="1">
      <c r="A186" s="225">
        <v>45631.0</v>
      </c>
      <c r="B186" s="226" t="s">
        <v>4030</v>
      </c>
      <c r="C186" s="226" t="s">
        <v>7</v>
      </c>
      <c r="D186" s="226" t="s">
        <v>4421</v>
      </c>
      <c r="E186" s="227">
        <v>86313.34</v>
      </c>
      <c r="F186" s="33"/>
      <c r="G186" s="22"/>
    </row>
    <row r="187" ht="15.75" hidden="1" customHeight="1">
      <c r="A187" s="225">
        <v>45632.0</v>
      </c>
      <c r="B187" s="226" t="s">
        <v>4030</v>
      </c>
      <c r="C187" s="226" t="s">
        <v>679</v>
      </c>
      <c r="D187" s="226" t="s">
        <v>4423</v>
      </c>
      <c r="E187" s="227">
        <v>-15541.16</v>
      </c>
      <c r="F187" s="31" t="s">
        <v>4424</v>
      </c>
      <c r="G187" s="22"/>
    </row>
    <row r="188" ht="15.75" hidden="1" customHeight="1">
      <c r="A188" s="225">
        <v>45632.0</v>
      </c>
      <c r="B188" s="226" t="s">
        <v>4030</v>
      </c>
      <c r="C188" s="226" t="s">
        <v>679</v>
      </c>
      <c r="D188" s="226" t="s">
        <v>4427</v>
      </c>
      <c r="E188" s="227">
        <v>-39847.08</v>
      </c>
      <c r="F188" s="43"/>
      <c r="G188" s="22"/>
    </row>
    <row r="189" ht="15.75" hidden="1" customHeight="1">
      <c r="A189" s="225">
        <v>45632.0</v>
      </c>
      <c r="B189" s="226" t="s">
        <v>4030</v>
      </c>
      <c r="C189" s="226" t="s">
        <v>7</v>
      </c>
      <c r="D189" s="226" t="s">
        <v>4428</v>
      </c>
      <c r="E189" s="227">
        <v>15208.96</v>
      </c>
      <c r="F189" s="43"/>
      <c r="G189" s="22"/>
    </row>
    <row r="190" ht="15.75" hidden="1" customHeight="1">
      <c r="A190" s="225">
        <v>45632.0</v>
      </c>
      <c r="B190" s="226" t="s">
        <v>4030</v>
      </c>
      <c r="C190" s="226" t="s">
        <v>7</v>
      </c>
      <c r="D190" s="226" t="s">
        <v>4432</v>
      </c>
      <c r="E190" s="227">
        <v>7317.05</v>
      </c>
      <c r="F190" s="43"/>
      <c r="G190" s="22"/>
    </row>
    <row r="191" ht="15.75" hidden="1" customHeight="1">
      <c r="A191" s="225">
        <v>45632.0</v>
      </c>
      <c r="B191" s="226" t="s">
        <v>4030</v>
      </c>
      <c r="C191" s="226" t="s">
        <v>7</v>
      </c>
      <c r="D191" s="226" t="s">
        <v>4435</v>
      </c>
      <c r="E191" s="227">
        <v>192360.7</v>
      </c>
      <c r="F191" s="43"/>
      <c r="G191" s="22"/>
    </row>
    <row r="192" ht="15.75" hidden="1" customHeight="1">
      <c r="A192" s="225">
        <v>45635.0</v>
      </c>
      <c r="B192" s="226" t="s">
        <v>4030</v>
      </c>
      <c r="C192" s="226" t="s">
        <v>7</v>
      </c>
      <c r="D192" s="226" t="s">
        <v>4437</v>
      </c>
      <c r="E192" s="227">
        <v>12040.63</v>
      </c>
      <c r="F192" s="43"/>
      <c r="G192" s="22"/>
    </row>
    <row r="193" ht="15.75" hidden="1" customHeight="1">
      <c r="A193" s="225">
        <v>45635.0</v>
      </c>
      <c r="B193" s="226" t="s">
        <v>4030</v>
      </c>
      <c r="C193" s="226" t="s">
        <v>7</v>
      </c>
      <c r="D193" s="226" t="s">
        <v>4438</v>
      </c>
      <c r="E193" s="227">
        <v>13304.71</v>
      </c>
      <c r="F193" s="43"/>
      <c r="G193" s="22"/>
    </row>
    <row r="194" ht="15.75" hidden="1" customHeight="1">
      <c r="A194" s="225">
        <v>45636.0</v>
      </c>
      <c r="B194" s="226" t="s">
        <v>4030</v>
      </c>
      <c r="C194" s="226" t="s">
        <v>7</v>
      </c>
      <c r="D194" s="226" t="s">
        <v>4441</v>
      </c>
      <c r="E194" s="227">
        <v>11523.44</v>
      </c>
      <c r="F194" s="33"/>
      <c r="G194" s="22"/>
    </row>
    <row r="195" ht="15.75" hidden="1" customHeight="1">
      <c r="A195" s="225">
        <v>45639.0</v>
      </c>
      <c r="B195" s="226" t="s">
        <v>4030</v>
      </c>
      <c r="C195" s="226" t="s">
        <v>7</v>
      </c>
      <c r="D195" s="226" t="s">
        <v>4443</v>
      </c>
      <c r="E195" s="227">
        <v>153704.28</v>
      </c>
      <c r="F195" s="31" t="s">
        <v>4444</v>
      </c>
      <c r="G195" s="22"/>
    </row>
    <row r="196" ht="15.75" hidden="1" customHeight="1">
      <c r="A196" s="225">
        <v>45640.0</v>
      </c>
      <c r="B196" s="226" t="s">
        <v>4030</v>
      </c>
      <c r="C196" s="226" t="s">
        <v>7</v>
      </c>
      <c r="D196" s="226" t="s">
        <v>4448</v>
      </c>
      <c r="E196" s="227">
        <v>36268.98</v>
      </c>
      <c r="F196" s="33"/>
      <c r="G196" s="22"/>
    </row>
    <row r="197" ht="15.75" hidden="1" customHeight="1">
      <c r="A197" s="225">
        <v>45646.0</v>
      </c>
      <c r="B197" s="226" t="s">
        <v>4030</v>
      </c>
      <c r="C197" s="226" t="s">
        <v>7</v>
      </c>
      <c r="D197" s="226" t="s">
        <v>4449</v>
      </c>
      <c r="E197" s="227">
        <v>32267.24</v>
      </c>
      <c r="F197" s="31" t="s">
        <v>4451</v>
      </c>
      <c r="G197" s="22"/>
    </row>
    <row r="198" ht="15.75" hidden="1" customHeight="1">
      <c r="A198" s="225">
        <v>45646.0</v>
      </c>
      <c r="B198" s="226" t="s">
        <v>4030</v>
      </c>
      <c r="C198" s="226" t="s">
        <v>7</v>
      </c>
      <c r="D198" s="226" t="s">
        <v>4452</v>
      </c>
      <c r="E198" s="227">
        <v>10848.41</v>
      </c>
      <c r="F198" s="43"/>
      <c r="G198" s="22"/>
    </row>
    <row r="199" ht="15.75" hidden="1" customHeight="1">
      <c r="A199" s="225">
        <v>45646.0</v>
      </c>
      <c r="B199" s="226" t="s">
        <v>4030</v>
      </c>
      <c r="C199" s="226" t="s">
        <v>7</v>
      </c>
      <c r="D199" s="226" t="s">
        <v>4454</v>
      </c>
      <c r="E199" s="227">
        <v>21576.76</v>
      </c>
      <c r="F199" s="43"/>
      <c r="G199" s="22"/>
    </row>
    <row r="200" ht="15.75" hidden="1" customHeight="1">
      <c r="A200" s="225">
        <v>45649.0</v>
      </c>
      <c r="B200" s="226" t="s">
        <v>4030</v>
      </c>
      <c r="C200" s="226" t="s">
        <v>7</v>
      </c>
      <c r="D200" s="226" t="s">
        <v>4456</v>
      </c>
      <c r="E200" s="227">
        <v>28867.46</v>
      </c>
      <c r="F200" s="43"/>
      <c r="G200" s="22"/>
    </row>
    <row r="201" ht="15.75" hidden="1" customHeight="1">
      <c r="A201" s="225">
        <v>45649.0</v>
      </c>
      <c r="B201" s="226" t="s">
        <v>4030</v>
      </c>
      <c r="C201" s="226" t="s">
        <v>7</v>
      </c>
      <c r="D201" s="226" t="s">
        <v>4458</v>
      </c>
      <c r="E201" s="227">
        <v>76852.14</v>
      </c>
      <c r="F201" s="43"/>
      <c r="G201" s="22"/>
    </row>
    <row r="202" ht="15.75" hidden="1" customHeight="1">
      <c r="A202" s="225">
        <v>45650.0</v>
      </c>
      <c r="B202" s="226" t="s">
        <v>4030</v>
      </c>
      <c r="C202" s="226" t="s">
        <v>7</v>
      </c>
      <c r="D202" s="226" t="s">
        <v>4459</v>
      </c>
      <c r="E202" s="227">
        <v>80816.8</v>
      </c>
      <c r="F202" s="43"/>
      <c r="G202" s="22"/>
    </row>
    <row r="203" ht="15.75" hidden="1" customHeight="1">
      <c r="A203" s="225">
        <v>45652.0</v>
      </c>
      <c r="B203" s="226" t="s">
        <v>4030</v>
      </c>
      <c r="C203" s="226" t="s">
        <v>7</v>
      </c>
      <c r="D203" s="226" t="s">
        <v>4460</v>
      </c>
      <c r="E203" s="227">
        <v>28280.67</v>
      </c>
      <c r="F203" s="43"/>
      <c r="G203" s="22"/>
    </row>
    <row r="204" ht="15.75" hidden="1" customHeight="1">
      <c r="A204" s="225">
        <v>45652.0</v>
      </c>
      <c r="B204" s="226" t="s">
        <v>4030</v>
      </c>
      <c r="C204" s="226" t="s">
        <v>7</v>
      </c>
      <c r="D204" s="226" t="s">
        <v>4463</v>
      </c>
      <c r="E204" s="227">
        <v>3376.82</v>
      </c>
      <c r="F204" s="33"/>
      <c r="G204" s="22"/>
    </row>
    <row r="205" ht="15.75" hidden="1" customHeight="1">
      <c r="A205" s="225">
        <v>45653.0</v>
      </c>
      <c r="B205" s="226" t="s">
        <v>4030</v>
      </c>
      <c r="C205" s="226" t="s">
        <v>7</v>
      </c>
      <c r="D205" s="226" t="s">
        <v>4464</v>
      </c>
      <c r="E205" s="227">
        <v>79382.01</v>
      </c>
      <c r="F205" s="31" t="s">
        <v>4465</v>
      </c>
      <c r="G205" s="22"/>
    </row>
    <row r="206" ht="15.75" hidden="1" customHeight="1">
      <c r="A206" s="225">
        <v>45654.0</v>
      </c>
      <c r="B206" s="226" t="s">
        <v>4030</v>
      </c>
      <c r="C206" s="226" t="s">
        <v>7</v>
      </c>
      <c r="D206" s="226" t="s">
        <v>4469</v>
      </c>
      <c r="E206" s="227">
        <v>13048.29</v>
      </c>
      <c r="F206" s="43"/>
      <c r="G206" s="22"/>
    </row>
    <row r="207" ht="15.75" hidden="1" customHeight="1">
      <c r="A207" s="225">
        <v>45656.0</v>
      </c>
      <c r="B207" s="226" t="s">
        <v>4030</v>
      </c>
      <c r="C207" s="226" t="s">
        <v>7</v>
      </c>
      <c r="D207" s="226" t="s">
        <v>4471</v>
      </c>
      <c r="E207" s="227">
        <v>121004.45</v>
      </c>
      <c r="F207" s="43"/>
      <c r="G207" s="10" t="s">
        <v>4472</v>
      </c>
    </row>
    <row r="208" ht="15.75" hidden="1" customHeight="1">
      <c r="A208" s="225">
        <v>45656.0</v>
      </c>
      <c r="B208" s="226" t="s">
        <v>4030</v>
      </c>
      <c r="C208" s="226" t="s">
        <v>7</v>
      </c>
      <c r="D208" s="226" t="s">
        <v>4474</v>
      </c>
      <c r="E208" s="227">
        <v>59013.51</v>
      </c>
      <c r="F208" s="43"/>
      <c r="G208" s="22"/>
    </row>
    <row r="209" ht="15.75" hidden="1" customHeight="1">
      <c r="A209" s="225">
        <v>45659.0</v>
      </c>
      <c r="B209" s="226" t="s">
        <v>4030</v>
      </c>
      <c r="C209" s="226" t="s">
        <v>7</v>
      </c>
      <c r="D209" s="226" t="s">
        <v>4475</v>
      </c>
      <c r="E209" s="227">
        <v>24636.74</v>
      </c>
      <c r="F209" s="43"/>
      <c r="G209" s="22"/>
    </row>
    <row r="210" ht="15.75" hidden="1" customHeight="1">
      <c r="A210" s="225">
        <v>45659.0</v>
      </c>
      <c r="B210" s="226" t="s">
        <v>4030</v>
      </c>
      <c r="C210" s="226" t="s">
        <v>7</v>
      </c>
      <c r="D210" s="226" t="s">
        <v>4477</v>
      </c>
      <c r="E210" s="227">
        <v>11413.99</v>
      </c>
      <c r="F210" s="43"/>
      <c r="G210" s="22"/>
    </row>
    <row r="211" ht="15.75" hidden="1" customHeight="1">
      <c r="A211" s="225">
        <v>45659.0</v>
      </c>
      <c r="B211" s="226" t="s">
        <v>4030</v>
      </c>
      <c r="C211" s="226" t="s">
        <v>7</v>
      </c>
      <c r="D211" s="226" t="s">
        <v>4479</v>
      </c>
      <c r="E211" s="227">
        <v>15473.5</v>
      </c>
      <c r="F211" s="33"/>
      <c r="G211" s="22"/>
    </row>
    <row r="212" ht="15.75" hidden="1" customHeight="1">
      <c r="A212" s="225">
        <v>45660.0</v>
      </c>
      <c r="B212" s="226" t="s">
        <v>4030</v>
      </c>
      <c r="C212" s="226" t="s">
        <v>7</v>
      </c>
      <c r="D212" s="226" t="s">
        <v>4481</v>
      </c>
      <c r="E212" s="227">
        <v>27013.1</v>
      </c>
      <c r="F212" s="31" t="s">
        <v>4482</v>
      </c>
      <c r="G212" s="22"/>
    </row>
    <row r="213" ht="15.75" hidden="1" customHeight="1">
      <c r="A213" s="225">
        <v>45660.0</v>
      </c>
      <c r="B213" s="226" t="s">
        <v>4030</v>
      </c>
      <c r="C213" s="226" t="s">
        <v>7</v>
      </c>
      <c r="D213" s="226" t="s">
        <v>4484</v>
      </c>
      <c r="E213" s="227">
        <v>18720.4</v>
      </c>
      <c r="F213" s="43"/>
      <c r="G213" s="22"/>
    </row>
    <row r="214" ht="15.75" hidden="1" customHeight="1">
      <c r="A214" s="225">
        <v>45663.0</v>
      </c>
      <c r="B214" s="226" t="s">
        <v>4030</v>
      </c>
      <c r="C214" s="226" t="s">
        <v>7</v>
      </c>
      <c r="D214" s="226" t="s">
        <v>4485</v>
      </c>
      <c r="E214" s="227">
        <v>15091.15</v>
      </c>
      <c r="F214" s="43"/>
      <c r="G214" s="22"/>
    </row>
    <row r="215" ht="15.75" hidden="1" customHeight="1">
      <c r="A215" s="225">
        <v>45663.0</v>
      </c>
      <c r="B215" s="226" t="s">
        <v>4030</v>
      </c>
      <c r="C215" s="226" t="s">
        <v>7</v>
      </c>
      <c r="D215" s="226" t="s">
        <v>4487</v>
      </c>
      <c r="E215" s="227">
        <v>9722.24</v>
      </c>
      <c r="F215" s="43"/>
      <c r="G215" s="22"/>
    </row>
    <row r="216" ht="15.75" hidden="1" customHeight="1">
      <c r="A216" s="225">
        <v>45664.0</v>
      </c>
      <c r="B216" s="226" t="s">
        <v>4030</v>
      </c>
      <c r="C216" s="226" t="s">
        <v>7</v>
      </c>
      <c r="D216" s="226" t="s">
        <v>4489</v>
      </c>
      <c r="E216" s="227">
        <v>16591.82</v>
      </c>
      <c r="F216" s="43"/>
      <c r="G216" s="22"/>
    </row>
    <row r="217" ht="15.75" hidden="1" customHeight="1">
      <c r="A217" s="225">
        <v>45664.0</v>
      </c>
      <c r="B217" s="226" t="s">
        <v>4030</v>
      </c>
      <c r="C217" s="226" t="s">
        <v>7</v>
      </c>
      <c r="D217" s="226" t="s">
        <v>4491</v>
      </c>
      <c r="E217" s="227">
        <v>153704.28</v>
      </c>
      <c r="F217" s="43"/>
      <c r="G217" s="22"/>
    </row>
    <row r="218" ht="15.75" hidden="1" customHeight="1">
      <c r="A218" s="225">
        <v>45665.0</v>
      </c>
      <c r="B218" s="226" t="s">
        <v>4030</v>
      </c>
      <c r="C218" s="226" t="s">
        <v>7</v>
      </c>
      <c r="D218" s="226" t="s">
        <v>4493</v>
      </c>
      <c r="E218" s="227">
        <v>42261.27</v>
      </c>
      <c r="F218" s="43"/>
      <c r="G218" s="22"/>
    </row>
    <row r="219" ht="15.75" hidden="1" customHeight="1">
      <c r="A219" s="225">
        <v>45665.0</v>
      </c>
      <c r="B219" s="226" t="s">
        <v>4030</v>
      </c>
      <c r="C219" s="226" t="s">
        <v>7</v>
      </c>
      <c r="D219" s="226" t="s">
        <v>4495</v>
      </c>
      <c r="E219" s="227">
        <v>815296.22</v>
      </c>
      <c r="F219" s="43"/>
      <c r="G219" s="22"/>
    </row>
    <row r="220" ht="15.75" hidden="1" customHeight="1">
      <c r="A220" s="225">
        <v>45666.0</v>
      </c>
      <c r="B220" s="226" t="s">
        <v>4030</v>
      </c>
      <c r="C220" s="226" t="s">
        <v>7</v>
      </c>
      <c r="D220" s="226" t="s">
        <v>4496</v>
      </c>
      <c r="E220" s="227">
        <v>77550.98</v>
      </c>
      <c r="F220" s="33"/>
      <c r="G220" s="22"/>
    </row>
    <row r="221" ht="15.75" hidden="1" customHeight="1">
      <c r="A221" s="225">
        <v>45667.0</v>
      </c>
      <c r="B221" s="226" t="s">
        <v>4030</v>
      </c>
      <c r="C221" s="226" t="s">
        <v>7</v>
      </c>
      <c r="D221" s="226" t="s">
        <v>4499</v>
      </c>
      <c r="E221" s="227">
        <v>27647.88</v>
      </c>
      <c r="F221" s="31" t="s">
        <v>4501</v>
      </c>
      <c r="G221" s="10"/>
    </row>
    <row r="222" ht="15.75" hidden="1" customHeight="1">
      <c r="A222" s="225">
        <v>45668.0</v>
      </c>
      <c r="B222" s="226" t="s">
        <v>4030</v>
      </c>
      <c r="C222" s="226" t="s">
        <v>7</v>
      </c>
      <c r="D222" s="226" t="s">
        <v>4503</v>
      </c>
      <c r="E222" s="227">
        <v>188742.77</v>
      </c>
      <c r="F222" s="43"/>
      <c r="G222" s="10"/>
    </row>
    <row r="223" ht="15.75" hidden="1" customHeight="1">
      <c r="A223" s="225">
        <v>45670.0</v>
      </c>
      <c r="B223" s="226" t="s">
        <v>4030</v>
      </c>
      <c r="C223" s="226" t="s">
        <v>7</v>
      </c>
      <c r="D223" s="226" t="s">
        <v>4505</v>
      </c>
      <c r="E223" s="227">
        <v>318616.49</v>
      </c>
      <c r="F223" s="43"/>
      <c r="G223" s="10"/>
    </row>
    <row r="224" ht="15.75" hidden="1" customHeight="1">
      <c r="A224" s="225">
        <v>45670.0</v>
      </c>
      <c r="B224" s="226" t="s">
        <v>4030</v>
      </c>
      <c r="C224" s="226" t="s">
        <v>7</v>
      </c>
      <c r="D224" s="226" t="s">
        <v>4507</v>
      </c>
      <c r="E224" s="227">
        <v>49032.75</v>
      </c>
      <c r="F224" s="43"/>
      <c r="G224" s="22"/>
    </row>
    <row r="225" ht="15.75" hidden="1" customHeight="1">
      <c r="A225" s="225">
        <v>45673.0</v>
      </c>
      <c r="B225" s="226" t="s">
        <v>4030</v>
      </c>
      <c r="C225" s="226" t="s">
        <v>7</v>
      </c>
      <c r="D225" s="226" t="s">
        <v>4509</v>
      </c>
      <c r="E225" s="227">
        <v>263463.68</v>
      </c>
      <c r="F225" s="43"/>
      <c r="G225" s="22"/>
    </row>
    <row r="226" ht="15.75" hidden="1" customHeight="1">
      <c r="A226" s="225">
        <v>45673.0</v>
      </c>
      <c r="B226" s="226" t="s">
        <v>4030</v>
      </c>
      <c r="C226" s="226" t="s">
        <v>7</v>
      </c>
      <c r="D226" s="226" t="s">
        <v>4511</v>
      </c>
      <c r="E226" s="227">
        <v>18498.89</v>
      </c>
      <c r="F226" s="43"/>
      <c r="G226" s="22"/>
    </row>
    <row r="227" ht="15.75" hidden="1" customHeight="1">
      <c r="A227" s="225">
        <v>45673.0</v>
      </c>
      <c r="B227" s="226" t="s">
        <v>4030</v>
      </c>
      <c r="C227" s="226" t="s">
        <v>7</v>
      </c>
      <c r="D227" s="226" t="s">
        <v>4513</v>
      </c>
      <c r="E227" s="227">
        <v>35939.31</v>
      </c>
      <c r="F227" s="33"/>
      <c r="G227" s="22"/>
    </row>
    <row r="228" ht="15.75" hidden="1" customHeight="1">
      <c r="A228" s="225">
        <v>45674.0</v>
      </c>
      <c r="B228" s="226" t="s">
        <v>4030</v>
      </c>
      <c r="C228" s="226" t="s">
        <v>7</v>
      </c>
      <c r="D228" s="226" t="s">
        <v>4515</v>
      </c>
      <c r="E228" s="227">
        <v>46247.22</v>
      </c>
      <c r="F228" s="31" t="s">
        <v>4517</v>
      </c>
      <c r="G228" s="22"/>
    </row>
    <row r="229" ht="15.75" hidden="1" customHeight="1">
      <c r="A229" s="225">
        <v>45674.0</v>
      </c>
      <c r="B229" s="226" t="s">
        <v>4030</v>
      </c>
      <c r="C229" s="226" t="s">
        <v>7</v>
      </c>
      <c r="D229" s="226" t="s">
        <v>4520</v>
      </c>
      <c r="E229" s="227">
        <v>104400.8</v>
      </c>
      <c r="F229" s="43"/>
      <c r="G229" s="22"/>
    </row>
    <row r="230" ht="15.75" hidden="1" customHeight="1">
      <c r="A230" s="225">
        <v>45678.0</v>
      </c>
      <c r="B230" s="226" t="s">
        <v>4030</v>
      </c>
      <c r="C230" s="226" t="s">
        <v>7</v>
      </c>
      <c r="D230" s="226" t="s">
        <v>4522</v>
      </c>
      <c r="E230" s="227">
        <v>157854.45</v>
      </c>
      <c r="F230" s="43"/>
      <c r="G230" s="22"/>
    </row>
    <row r="231" ht="15.75" hidden="1" customHeight="1">
      <c r="A231" s="225">
        <v>45679.0</v>
      </c>
      <c r="B231" s="226" t="s">
        <v>4030</v>
      </c>
      <c r="C231" s="226" t="s">
        <v>7</v>
      </c>
      <c r="D231" s="226" t="s">
        <v>4524</v>
      </c>
      <c r="E231" s="227">
        <v>48697.68</v>
      </c>
      <c r="F231" s="43"/>
      <c r="G231" s="22"/>
    </row>
    <row r="232" ht="15.75" hidden="1" customHeight="1">
      <c r="A232" s="225">
        <v>45679.0</v>
      </c>
      <c r="B232" s="226" t="s">
        <v>4030</v>
      </c>
      <c r="C232" s="226" t="s">
        <v>7</v>
      </c>
      <c r="D232" s="226" t="s">
        <v>4526</v>
      </c>
      <c r="E232" s="227">
        <v>6825.95</v>
      </c>
      <c r="F232" s="43"/>
      <c r="G232" s="22"/>
    </row>
    <row r="233" ht="15.75" hidden="1" customHeight="1">
      <c r="A233" s="225">
        <v>45679.0</v>
      </c>
      <c r="B233" s="226" t="s">
        <v>4030</v>
      </c>
      <c r="C233" s="226" t="s">
        <v>7</v>
      </c>
      <c r="D233" s="226" t="s">
        <v>4528</v>
      </c>
      <c r="E233" s="227">
        <v>21534.88</v>
      </c>
      <c r="F233" s="43"/>
      <c r="G233" s="22"/>
    </row>
    <row r="234" ht="15.75" hidden="1" customHeight="1">
      <c r="A234" s="225">
        <v>45679.0</v>
      </c>
      <c r="B234" s="226" t="s">
        <v>4030</v>
      </c>
      <c r="C234" s="226" t="s">
        <v>7</v>
      </c>
      <c r="D234" s="226" t="s">
        <v>4530</v>
      </c>
      <c r="E234" s="227">
        <v>29600.56</v>
      </c>
      <c r="F234" s="43"/>
      <c r="G234" s="22"/>
    </row>
    <row r="235" ht="15.75" hidden="1" customHeight="1">
      <c r="A235" s="225">
        <v>45680.0</v>
      </c>
      <c r="B235" s="226" t="s">
        <v>4030</v>
      </c>
      <c r="C235" s="226" t="s">
        <v>7</v>
      </c>
      <c r="D235" s="226" t="s">
        <v>4531</v>
      </c>
      <c r="E235" s="227">
        <v>9098.43</v>
      </c>
      <c r="F235" s="33"/>
      <c r="G235" s="22"/>
    </row>
    <row r="236" ht="15.75" hidden="1" customHeight="1">
      <c r="A236" s="225">
        <v>45681.0</v>
      </c>
      <c r="B236" s="226" t="s">
        <v>4030</v>
      </c>
      <c r="C236" s="226" t="s">
        <v>7</v>
      </c>
      <c r="D236" s="226" t="s">
        <v>4533</v>
      </c>
      <c r="E236" s="227">
        <v>25346.58</v>
      </c>
      <c r="F236" s="31" t="s">
        <v>4535</v>
      </c>
      <c r="G236" s="22"/>
    </row>
    <row r="237" ht="15.75" hidden="1" customHeight="1">
      <c r="A237" s="225">
        <v>45682.0</v>
      </c>
      <c r="B237" s="226" t="s">
        <v>4030</v>
      </c>
      <c r="C237" s="226" t="s">
        <v>7</v>
      </c>
      <c r="D237" s="226" t="s">
        <v>4538</v>
      </c>
      <c r="E237" s="227">
        <v>34336.93</v>
      </c>
      <c r="F237" s="43"/>
      <c r="G237" s="22"/>
    </row>
    <row r="238" ht="15.75" hidden="1" customHeight="1">
      <c r="A238" s="225">
        <v>45685.0</v>
      </c>
      <c r="B238" s="226" t="s">
        <v>4030</v>
      </c>
      <c r="C238" s="226" t="s">
        <v>679</v>
      </c>
      <c r="D238" s="226" t="s">
        <v>4540</v>
      </c>
      <c r="E238" s="227">
        <v>-12675.11</v>
      </c>
      <c r="F238" s="43"/>
      <c r="G238" s="10" t="s">
        <v>4541</v>
      </c>
    </row>
    <row r="239" ht="15.75" hidden="1" customHeight="1">
      <c r="A239" s="225">
        <v>45685.0</v>
      </c>
      <c r="B239" s="226" t="s">
        <v>4030</v>
      </c>
      <c r="C239" s="226" t="s">
        <v>7</v>
      </c>
      <c r="D239" s="226" t="s">
        <v>4544</v>
      </c>
      <c r="E239" s="227">
        <v>41591.61</v>
      </c>
      <c r="F239" s="43"/>
      <c r="G239" s="22"/>
    </row>
    <row r="240" ht="15.75" hidden="1" customHeight="1">
      <c r="A240" s="225">
        <v>45686.0</v>
      </c>
      <c r="B240" s="226" t="s">
        <v>4030</v>
      </c>
      <c r="C240" s="226" t="s">
        <v>7</v>
      </c>
      <c r="D240" s="226" t="s">
        <v>4546</v>
      </c>
      <c r="E240" s="227">
        <v>219944.05</v>
      </c>
      <c r="F240" s="43"/>
      <c r="G240" s="22"/>
    </row>
    <row r="241" ht="15.75" hidden="1" customHeight="1">
      <c r="A241" s="225">
        <v>45686.0</v>
      </c>
      <c r="B241" s="226" t="s">
        <v>4030</v>
      </c>
      <c r="C241" s="226" t="s">
        <v>7</v>
      </c>
      <c r="D241" s="226" t="s">
        <v>4547</v>
      </c>
      <c r="E241" s="227">
        <v>14570.8</v>
      </c>
      <c r="F241" s="43"/>
      <c r="G241" s="22"/>
    </row>
    <row r="242" ht="15.75" hidden="1" customHeight="1">
      <c r="A242" s="225">
        <v>45687.0</v>
      </c>
      <c r="B242" s="226" t="s">
        <v>4030</v>
      </c>
      <c r="C242" s="226" t="s">
        <v>7</v>
      </c>
      <c r="D242" s="226" t="s">
        <v>4549</v>
      </c>
      <c r="E242" s="227">
        <v>200944.41</v>
      </c>
      <c r="F242" s="43"/>
      <c r="G242" s="22"/>
    </row>
    <row r="243" ht="15.75" hidden="1" customHeight="1">
      <c r="A243" s="225">
        <v>45688.0</v>
      </c>
      <c r="B243" s="226" t="s">
        <v>4030</v>
      </c>
      <c r="C243" s="226" t="s">
        <v>7</v>
      </c>
      <c r="D243" s="226" t="s">
        <v>4551</v>
      </c>
      <c r="E243" s="227">
        <v>12426.71</v>
      </c>
      <c r="F243" s="31" t="s">
        <v>4553</v>
      </c>
      <c r="G243" s="22"/>
    </row>
    <row r="244" ht="15.75" hidden="1" customHeight="1">
      <c r="A244" s="225">
        <v>45689.0</v>
      </c>
      <c r="B244" s="226" t="s">
        <v>4030</v>
      </c>
      <c r="C244" s="226" t="s">
        <v>7</v>
      </c>
      <c r="D244" s="226" t="s">
        <v>4555</v>
      </c>
      <c r="E244" s="227">
        <v>9313.74</v>
      </c>
      <c r="F244" s="43"/>
      <c r="G244" s="22"/>
    </row>
    <row r="245" ht="15.75" hidden="1" customHeight="1">
      <c r="A245" s="225">
        <v>45691.0</v>
      </c>
      <c r="B245" s="226" t="s">
        <v>4030</v>
      </c>
      <c r="C245" s="226" t="s">
        <v>7</v>
      </c>
      <c r="D245" s="226" t="s">
        <v>4557</v>
      </c>
      <c r="E245" s="227">
        <v>16032.32</v>
      </c>
      <c r="F245" s="43"/>
      <c r="G245" s="22"/>
    </row>
    <row r="246" ht="15.75" hidden="1" customHeight="1">
      <c r="A246" s="225">
        <v>45691.0</v>
      </c>
      <c r="B246" s="226" t="s">
        <v>4030</v>
      </c>
      <c r="C246" s="226" t="s">
        <v>7</v>
      </c>
      <c r="D246" s="226" t="s">
        <v>4558</v>
      </c>
      <c r="E246" s="227">
        <v>220278.95</v>
      </c>
      <c r="F246" s="43"/>
      <c r="G246" s="22"/>
    </row>
    <row r="247" ht="15.75" hidden="1" customHeight="1">
      <c r="A247" s="225">
        <v>45692.0</v>
      </c>
      <c r="B247" s="226" t="s">
        <v>4030</v>
      </c>
      <c r="C247" s="226" t="s">
        <v>7</v>
      </c>
      <c r="D247" s="226" t="s">
        <v>4559</v>
      </c>
      <c r="E247" s="227">
        <v>16305.95</v>
      </c>
      <c r="F247" s="43"/>
      <c r="G247" s="22"/>
    </row>
    <row r="248" ht="15.75" hidden="1" customHeight="1">
      <c r="A248" s="225">
        <v>45692.0</v>
      </c>
      <c r="B248" s="226" t="s">
        <v>4030</v>
      </c>
      <c r="C248" s="226" t="s">
        <v>7</v>
      </c>
      <c r="D248" s="226" t="s">
        <v>4561</v>
      </c>
      <c r="E248" s="227">
        <v>157854.45</v>
      </c>
      <c r="F248" s="33"/>
      <c r="G248" s="22"/>
    </row>
    <row r="249" ht="15.75" hidden="1" customHeight="1">
      <c r="A249" s="225">
        <v>45695.0</v>
      </c>
      <c r="B249" s="226" t="s">
        <v>4030</v>
      </c>
      <c r="C249" s="226" t="s">
        <v>7</v>
      </c>
      <c r="D249" s="226" t="s">
        <v>4562</v>
      </c>
      <c r="E249" s="227">
        <v>3846.24</v>
      </c>
      <c r="F249" s="31" t="s">
        <v>4563</v>
      </c>
      <c r="G249" s="22"/>
    </row>
    <row r="250" ht="15.75" hidden="1" customHeight="1">
      <c r="A250" s="225">
        <v>45698.0</v>
      </c>
      <c r="B250" s="226" t="s">
        <v>4030</v>
      </c>
      <c r="C250" s="226" t="s">
        <v>7</v>
      </c>
      <c r="D250" s="226" t="s">
        <v>4565</v>
      </c>
      <c r="E250" s="227">
        <v>11797.3</v>
      </c>
      <c r="F250" s="43"/>
      <c r="G250" s="22"/>
    </row>
    <row r="251" ht="15.75" hidden="1" customHeight="1">
      <c r="A251" s="225">
        <v>45699.0</v>
      </c>
      <c r="B251" s="226" t="s">
        <v>4030</v>
      </c>
      <c r="C251" s="226" t="s">
        <v>7</v>
      </c>
      <c r="D251" s="226" t="s">
        <v>4567</v>
      </c>
      <c r="E251" s="227">
        <v>65619.66</v>
      </c>
      <c r="F251" s="43"/>
      <c r="G251" s="22"/>
    </row>
    <row r="252" ht="15.75" hidden="1" customHeight="1">
      <c r="A252" s="225">
        <v>45701.0</v>
      </c>
      <c r="B252" s="226" t="s">
        <v>4030</v>
      </c>
      <c r="C252" s="226" t="s">
        <v>7</v>
      </c>
      <c r="D252" s="226" t="s">
        <v>4568</v>
      </c>
      <c r="E252" s="227">
        <v>11274.46</v>
      </c>
      <c r="F252" s="33"/>
      <c r="G252" s="22"/>
    </row>
    <row r="253" ht="15.75" hidden="1" customHeight="1">
      <c r="A253" s="225">
        <v>45705.0</v>
      </c>
      <c r="B253" s="226" t="s">
        <v>4030</v>
      </c>
      <c r="C253" s="226" t="s">
        <v>679</v>
      </c>
      <c r="D253" s="226" t="s">
        <v>4571</v>
      </c>
      <c r="E253" s="227">
        <v>-1452.0</v>
      </c>
      <c r="F253" s="31" t="s">
        <v>4572</v>
      </c>
      <c r="G253" s="10" t="s">
        <v>4574</v>
      </c>
    </row>
    <row r="254" ht="15.75" hidden="1" customHeight="1">
      <c r="A254" s="225">
        <v>45706.0</v>
      </c>
      <c r="B254" s="226" t="s">
        <v>4030</v>
      </c>
      <c r="C254" s="226" t="s">
        <v>7</v>
      </c>
      <c r="D254" s="226" t="s">
        <v>4575</v>
      </c>
      <c r="E254" s="227">
        <v>39390.43</v>
      </c>
      <c r="F254" s="43"/>
      <c r="G254" s="22"/>
    </row>
    <row r="255" ht="15.75" hidden="1" customHeight="1">
      <c r="A255" s="225">
        <v>45706.0</v>
      </c>
      <c r="B255" s="226" t="s">
        <v>4030</v>
      </c>
      <c r="C255" s="226" t="s">
        <v>7</v>
      </c>
      <c r="D255" s="226" t="s">
        <v>4577</v>
      </c>
      <c r="E255" s="227">
        <v>26079.79</v>
      </c>
      <c r="F255" s="43"/>
      <c r="G255" s="22"/>
    </row>
    <row r="256" ht="15.75" hidden="1" customHeight="1">
      <c r="A256" s="390">
        <v>45706.0</v>
      </c>
      <c r="B256" s="391" t="s">
        <v>4030</v>
      </c>
      <c r="C256" s="391" t="s">
        <v>7</v>
      </c>
      <c r="D256" s="391" t="s">
        <v>4581</v>
      </c>
      <c r="E256" s="392">
        <v>968752.55</v>
      </c>
      <c r="F256" s="43"/>
      <c r="G256" s="22"/>
    </row>
    <row r="257" ht="15.75" hidden="1" customHeight="1">
      <c r="A257" s="225">
        <v>45706.0</v>
      </c>
      <c r="B257" s="226" t="s">
        <v>4030</v>
      </c>
      <c r="C257" s="226" t="s">
        <v>7</v>
      </c>
      <c r="D257" s="226" t="s">
        <v>4583</v>
      </c>
      <c r="E257" s="227">
        <v>157854.45</v>
      </c>
      <c r="F257" s="43"/>
      <c r="G257" s="10" t="s">
        <v>4584</v>
      </c>
    </row>
    <row r="258" ht="15.75" hidden="1" customHeight="1">
      <c r="A258" s="225">
        <v>45706.0</v>
      </c>
      <c r="B258" s="226" t="s">
        <v>4030</v>
      </c>
      <c r="C258" s="226" t="s">
        <v>7</v>
      </c>
      <c r="D258" s="226" t="s">
        <v>4586</v>
      </c>
      <c r="E258" s="227">
        <v>26609.42</v>
      </c>
      <c r="F258" s="43"/>
      <c r="G258" s="22"/>
    </row>
    <row r="259" ht="15.75" hidden="1" customHeight="1">
      <c r="A259" s="225">
        <v>45707.0</v>
      </c>
      <c r="B259" s="226" t="s">
        <v>4030</v>
      </c>
      <c r="C259" s="226" t="s">
        <v>7</v>
      </c>
      <c r="D259" s="226" t="s">
        <v>4588</v>
      </c>
      <c r="E259" s="227">
        <v>26609.42</v>
      </c>
      <c r="F259" s="43"/>
      <c r="G259" s="22"/>
    </row>
    <row r="260" ht="15.75" hidden="1" customHeight="1">
      <c r="A260" s="390">
        <v>45707.0</v>
      </c>
      <c r="B260" s="391" t="s">
        <v>4030</v>
      </c>
      <c r="C260" s="391" t="s">
        <v>7</v>
      </c>
      <c r="D260" s="391" t="s">
        <v>4589</v>
      </c>
      <c r="E260" s="392">
        <v>8398.7</v>
      </c>
      <c r="F260" s="33"/>
      <c r="G260" s="10" t="s">
        <v>4591</v>
      </c>
    </row>
    <row r="261" ht="15.75" hidden="1" customHeight="1">
      <c r="A261" s="225">
        <v>45709.0</v>
      </c>
      <c r="B261" s="226" t="s">
        <v>4030</v>
      </c>
      <c r="C261" s="226" t="s">
        <v>7</v>
      </c>
      <c r="D261" s="226" t="s">
        <v>4592</v>
      </c>
      <c r="E261" s="227">
        <v>51953.58</v>
      </c>
      <c r="F261" s="31" t="s">
        <v>4593</v>
      </c>
      <c r="G261" s="22"/>
    </row>
    <row r="262" ht="15.75" hidden="1" customHeight="1">
      <c r="A262" s="225">
        <v>45712.0</v>
      </c>
      <c r="B262" s="226" t="s">
        <v>4030</v>
      </c>
      <c r="C262" s="226" t="s">
        <v>7</v>
      </c>
      <c r="D262" s="226" t="s">
        <v>4596</v>
      </c>
      <c r="E262" s="227">
        <v>213587.13</v>
      </c>
      <c r="F262" s="43"/>
      <c r="G262" s="22"/>
    </row>
    <row r="263" ht="15.75" hidden="1" customHeight="1">
      <c r="A263" s="225">
        <v>45712.0</v>
      </c>
      <c r="B263" s="226" t="s">
        <v>4030</v>
      </c>
      <c r="C263" s="226" t="s">
        <v>7</v>
      </c>
      <c r="D263" s="226" t="s">
        <v>4598</v>
      </c>
      <c r="E263" s="227">
        <v>8.01</v>
      </c>
      <c r="F263" s="43"/>
      <c r="G263" s="22"/>
    </row>
    <row r="264" ht="15.75" hidden="1" customHeight="1">
      <c r="A264" s="225">
        <v>45713.0</v>
      </c>
      <c r="B264" s="226" t="s">
        <v>4030</v>
      </c>
      <c r="C264" s="226" t="s">
        <v>7</v>
      </c>
      <c r="D264" s="226" t="s">
        <v>4600</v>
      </c>
      <c r="E264" s="227">
        <v>11525.85</v>
      </c>
      <c r="F264" s="43"/>
      <c r="G264" s="22"/>
    </row>
    <row r="265" ht="15.75" hidden="1" customHeight="1">
      <c r="A265" s="225">
        <v>45713.0</v>
      </c>
      <c r="B265" s="226" t="s">
        <v>4030</v>
      </c>
      <c r="C265" s="226" t="s">
        <v>7</v>
      </c>
      <c r="D265" s="226" t="s">
        <v>4602</v>
      </c>
      <c r="E265" s="227">
        <v>5368.74</v>
      </c>
      <c r="F265" s="43"/>
      <c r="G265" s="22"/>
    </row>
    <row r="266" ht="15.75" hidden="1" customHeight="1">
      <c r="A266" s="225">
        <v>45714.0</v>
      </c>
      <c r="B266" s="226" t="s">
        <v>4030</v>
      </c>
      <c r="C266" s="226" t="s">
        <v>7</v>
      </c>
      <c r="D266" s="226" t="s">
        <v>4604</v>
      </c>
      <c r="E266" s="227">
        <v>34577.6</v>
      </c>
      <c r="F266" s="43"/>
      <c r="G266" s="22"/>
    </row>
    <row r="267" ht="15.75" hidden="1" customHeight="1">
      <c r="A267" s="225">
        <v>45715.0</v>
      </c>
      <c r="B267" s="226" t="s">
        <v>4030</v>
      </c>
      <c r="C267" s="226" t="s">
        <v>7</v>
      </c>
      <c r="D267" s="226" t="s">
        <v>4606</v>
      </c>
      <c r="E267" s="227">
        <v>2961.47</v>
      </c>
      <c r="F267" s="33"/>
      <c r="G267" s="22"/>
    </row>
    <row r="268" ht="15.75" hidden="1" customHeight="1">
      <c r="A268" s="390">
        <v>45716.0</v>
      </c>
      <c r="B268" s="391" t="s">
        <v>4030</v>
      </c>
      <c r="C268" s="391" t="s">
        <v>7</v>
      </c>
      <c r="D268" s="391" t="s">
        <v>4608</v>
      </c>
      <c r="E268" s="392">
        <v>14494.82</v>
      </c>
      <c r="F268" s="31" t="s">
        <v>4609</v>
      </c>
      <c r="G268" s="22"/>
    </row>
    <row r="269" ht="15.75" hidden="1" customHeight="1">
      <c r="A269" s="225">
        <v>45722.0</v>
      </c>
      <c r="B269" s="226" t="s">
        <v>4030</v>
      </c>
      <c r="C269" s="226" t="s">
        <v>679</v>
      </c>
      <c r="D269" s="226" t="s">
        <v>4611</v>
      </c>
      <c r="E269" s="227">
        <v>-726.0</v>
      </c>
      <c r="F269" s="43"/>
      <c r="G269" s="10" t="s">
        <v>4574</v>
      </c>
    </row>
    <row r="270" ht="15.75" hidden="1" customHeight="1">
      <c r="A270" s="225">
        <v>45722.0</v>
      </c>
      <c r="B270" s="226" t="s">
        <v>4030</v>
      </c>
      <c r="C270" s="226" t="s">
        <v>7</v>
      </c>
      <c r="D270" s="226" t="s">
        <v>4614</v>
      </c>
      <c r="E270" s="227">
        <v>125479.64</v>
      </c>
      <c r="F270" s="43"/>
      <c r="G270" s="22"/>
    </row>
    <row r="271" ht="15.75" hidden="1" customHeight="1">
      <c r="A271" s="390">
        <v>45722.0</v>
      </c>
      <c r="B271" s="391" t="s">
        <v>4030</v>
      </c>
      <c r="C271" s="391" t="s">
        <v>7</v>
      </c>
      <c r="D271" s="391" t="s">
        <v>4617</v>
      </c>
      <c r="E271" s="392">
        <v>866527.35</v>
      </c>
      <c r="F271" s="33"/>
      <c r="G271" s="22"/>
    </row>
    <row r="272" ht="15.75" hidden="1" customHeight="1">
      <c r="A272" s="225">
        <v>45723.0</v>
      </c>
      <c r="B272" s="226" t="s">
        <v>4030</v>
      </c>
      <c r="C272" s="226" t="s">
        <v>7</v>
      </c>
      <c r="D272" s="226" t="s">
        <v>4619</v>
      </c>
      <c r="E272" s="227">
        <v>33645.25</v>
      </c>
      <c r="F272" s="36" t="s">
        <v>4620</v>
      </c>
      <c r="G272" s="22"/>
    </row>
    <row r="273" ht="15.75" hidden="1" customHeight="1">
      <c r="A273" s="225">
        <v>45723.0</v>
      </c>
      <c r="B273" s="226" t="s">
        <v>4030</v>
      </c>
      <c r="C273" s="226" t="s">
        <v>7</v>
      </c>
      <c r="D273" s="226" t="s">
        <v>4623</v>
      </c>
      <c r="E273" s="227">
        <v>21418.25</v>
      </c>
      <c r="F273" s="43"/>
      <c r="G273" s="22"/>
    </row>
    <row r="274" ht="15.75" hidden="1" customHeight="1">
      <c r="A274" s="225">
        <v>45723.0</v>
      </c>
      <c r="B274" s="226" t="s">
        <v>4030</v>
      </c>
      <c r="C274" s="226" t="s">
        <v>7</v>
      </c>
      <c r="D274" s="226" t="s">
        <v>4625</v>
      </c>
      <c r="E274" s="227">
        <v>28557.67</v>
      </c>
      <c r="F274" s="43"/>
      <c r="G274" s="22"/>
    </row>
    <row r="275" ht="15.75" hidden="1" customHeight="1">
      <c r="A275" s="225">
        <v>45724.0</v>
      </c>
      <c r="B275" s="226" t="s">
        <v>4030</v>
      </c>
      <c r="C275" s="226" t="s">
        <v>7</v>
      </c>
      <c r="D275" s="226" t="s">
        <v>4627</v>
      </c>
      <c r="E275" s="227">
        <v>152616.15</v>
      </c>
      <c r="F275" s="43"/>
      <c r="G275" s="22"/>
    </row>
    <row r="276" ht="15.75" hidden="1" customHeight="1">
      <c r="A276" s="225">
        <v>45726.0</v>
      </c>
      <c r="B276" s="226" t="s">
        <v>4030</v>
      </c>
      <c r="C276" s="226" t="s">
        <v>7</v>
      </c>
      <c r="D276" s="226" t="s">
        <v>4629</v>
      </c>
      <c r="E276" s="227">
        <v>32431.56</v>
      </c>
      <c r="F276" s="43"/>
      <c r="G276" s="22"/>
    </row>
    <row r="277" ht="15.75" hidden="1" customHeight="1">
      <c r="A277" s="225">
        <v>45726.0</v>
      </c>
      <c r="B277" s="226" t="s">
        <v>4030</v>
      </c>
      <c r="C277" s="226" t="s">
        <v>7</v>
      </c>
      <c r="D277" s="226" t="s">
        <v>4631</v>
      </c>
      <c r="E277" s="227">
        <v>153657.97</v>
      </c>
      <c r="F277" s="43"/>
      <c r="G277" s="22"/>
    </row>
    <row r="278" ht="15.75" hidden="1" customHeight="1">
      <c r="A278" s="390">
        <v>45726.0</v>
      </c>
      <c r="B278" s="391" t="s">
        <v>4030</v>
      </c>
      <c r="C278" s="391" t="s">
        <v>7</v>
      </c>
      <c r="D278" s="391" t="s">
        <v>4633</v>
      </c>
      <c r="E278" s="392">
        <v>471439.79</v>
      </c>
      <c r="F278" s="43"/>
      <c r="G278" s="22"/>
    </row>
    <row r="279" ht="15.75" hidden="1" customHeight="1">
      <c r="A279" s="225">
        <v>45727.0</v>
      </c>
      <c r="B279" s="226" t="s">
        <v>4030</v>
      </c>
      <c r="C279" s="226" t="s">
        <v>7</v>
      </c>
      <c r="D279" s="226" t="s">
        <v>4635</v>
      </c>
      <c r="E279" s="227">
        <v>8704.01</v>
      </c>
      <c r="F279" s="43"/>
      <c r="G279" s="22"/>
    </row>
    <row r="280" ht="15.75" hidden="1" customHeight="1">
      <c r="A280" s="225">
        <v>45727.0</v>
      </c>
      <c r="B280" s="226" t="s">
        <v>4030</v>
      </c>
      <c r="C280" s="226" t="s">
        <v>7</v>
      </c>
      <c r="D280" s="226" t="s">
        <v>4636</v>
      </c>
      <c r="E280" s="227">
        <v>25847.01</v>
      </c>
      <c r="F280" s="43"/>
      <c r="G280" s="22"/>
    </row>
    <row r="281" ht="15.75" hidden="1" customHeight="1">
      <c r="A281" s="390">
        <v>45727.0</v>
      </c>
      <c r="B281" s="391" t="s">
        <v>4030</v>
      </c>
      <c r="C281" s="391" t="s">
        <v>7</v>
      </c>
      <c r="D281" s="391" t="s">
        <v>4638</v>
      </c>
      <c r="E281" s="392">
        <v>35088.13</v>
      </c>
      <c r="F281" s="43"/>
      <c r="G281" s="22"/>
    </row>
    <row r="282" ht="15.75" hidden="1" customHeight="1">
      <c r="A282" s="225">
        <v>45729.0</v>
      </c>
      <c r="B282" s="226" t="s">
        <v>4030</v>
      </c>
      <c r="C282" s="226" t="s">
        <v>7</v>
      </c>
      <c r="D282" s="226" t="s">
        <v>4640</v>
      </c>
      <c r="E282" s="227">
        <v>16919.78</v>
      </c>
      <c r="F282" s="43"/>
      <c r="G282" s="22"/>
    </row>
    <row r="283" ht="15.75" hidden="1" customHeight="1">
      <c r="A283" s="225">
        <v>45729.0</v>
      </c>
      <c r="B283" s="226" t="s">
        <v>4030</v>
      </c>
      <c r="C283" s="226" t="s">
        <v>7</v>
      </c>
      <c r="D283" s="226" t="s">
        <v>4642</v>
      </c>
      <c r="E283" s="227">
        <v>13653.74</v>
      </c>
      <c r="F283" s="43"/>
      <c r="G283" s="22"/>
    </row>
    <row r="284" ht="15.75" hidden="1" customHeight="1">
      <c r="A284" s="225">
        <v>45729.0</v>
      </c>
      <c r="B284" s="226" t="s">
        <v>4030</v>
      </c>
      <c r="C284" s="226" t="s">
        <v>7</v>
      </c>
      <c r="D284" s="226" t="s">
        <v>4643</v>
      </c>
      <c r="E284" s="227">
        <v>84598.81</v>
      </c>
      <c r="F284" s="33"/>
      <c r="G284" s="22"/>
    </row>
    <row r="285" ht="15.75" hidden="1" customHeight="1">
      <c r="A285" s="225">
        <v>45731.0</v>
      </c>
      <c r="B285" s="226" t="s">
        <v>4030</v>
      </c>
      <c r="C285" s="226" t="s">
        <v>7</v>
      </c>
      <c r="D285" s="226" t="s">
        <v>4645</v>
      </c>
      <c r="E285" s="227">
        <v>59462.68</v>
      </c>
      <c r="F285" s="31" t="s">
        <v>4647</v>
      </c>
      <c r="G285" s="22"/>
    </row>
    <row r="286" ht="15.75" hidden="1" customHeight="1">
      <c r="A286" s="225">
        <v>45733.0</v>
      </c>
      <c r="B286" s="226" t="s">
        <v>4030</v>
      </c>
      <c r="C286" s="226" t="s">
        <v>679</v>
      </c>
      <c r="D286" s="226" t="s">
        <v>4649</v>
      </c>
      <c r="E286" s="227">
        <v>-2341.35</v>
      </c>
      <c r="F286" s="43"/>
      <c r="G286" s="22"/>
    </row>
    <row r="287" ht="15.75" hidden="1" customHeight="1">
      <c r="A287" s="225">
        <v>45733.0</v>
      </c>
      <c r="B287" s="226" t="s">
        <v>4030</v>
      </c>
      <c r="C287" s="226" t="s">
        <v>7</v>
      </c>
      <c r="D287" s="226" t="s">
        <v>4651</v>
      </c>
      <c r="E287" s="227">
        <v>30683.35</v>
      </c>
      <c r="F287" s="43"/>
      <c r="G287" s="22"/>
    </row>
    <row r="288" ht="15.75" hidden="1" customHeight="1">
      <c r="A288" s="225">
        <v>45733.0</v>
      </c>
      <c r="B288" s="226" t="s">
        <v>4030</v>
      </c>
      <c r="C288" s="226" t="s">
        <v>7</v>
      </c>
      <c r="D288" s="226" t="s">
        <v>4653</v>
      </c>
      <c r="E288" s="227">
        <v>57878.09</v>
      </c>
      <c r="F288" s="43"/>
      <c r="G288" s="22"/>
      <c r="J288" s="393"/>
      <c r="K288" s="394"/>
      <c r="L288" s="395"/>
      <c r="M288" s="396"/>
      <c r="N288" s="397"/>
      <c r="O288" s="398"/>
    </row>
    <row r="289" ht="15.75" hidden="1" customHeight="1">
      <c r="A289" s="225">
        <v>45735.0</v>
      </c>
      <c r="B289" s="226" t="s">
        <v>4030</v>
      </c>
      <c r="C289" s="226" t="s">
        <v>7</v>
      </c>
      <c r="D289" s="226" t="s">
        <v>4659</v>
      </c>
      <c r="E289" s="227">
        <v>33048.74</v>
      </c>
      <c r="F289" s="43"/>
      <c r="G289" s="119"/>
      <c r="I289" s="398"/>
      <c r="J289" s="393"/>
      <c r="K289" s="394"/>
      <c r="L289" s="395"/>
      <c r="M289" s="396"/>
      <c r="N289" s="397"/>
      <c r="O289" s="398"/>
      <c r="P289" s="398"/>
    </row>
    <row r="290" ht="15.75" hidden="1" customHeight="1">
      <c r="A290" s="225">
        <v>45736.0</v>
      </c>
      <c r="B290" s="226" t="s">
        <v>4030</v>
      </c>
      <c r="C290" s="226" t="s">
        <v>7</v>
      </c>
      <c r="D290" s="226" t="s">
        <v>4663</v>
      </c>
      <c r="E290" s="227">
        <v>9081.09</v>
      </c>
      <c r="F290" s="43"/>
      <c r="G290" s="22"/>
      <c r="I290" s="398"/>
      <c r="J290" s="393"/>
      <c r="K290" s="394"/>
      <c r="L290" s="395"/>
      <c r="M290" s="399"/>
      <c r="N290" s="397"/>
      <c r="O290" s="398"/>
      <c r="P290" s="398"/>
    </row>
    <row r="291" ht="15.75" hidden="1" customHeight="1">
      <c r="A291" s="225">
        <v>45736.0</v>
      </c>
      <c r="B291" s="226" t="s">
        <v>4030</v>
      </c>
      <c r="C291" s="226" t="s">
        <v>7</v>
      </c>
      <c r="D291" s="226" t="s">
        <v>4665</v>
      </c>
      <c r="E291" s="227">
        <v>49950.64</v>
      </c>
      <c r="F291" s="33"/>
      <c r="G291" s="22"/>
      <c r="I291" s="398"/>
      <c r="J291" s="393"/>
      <c r="K291" s="394"/>
      <c r="L291" s="395"/>
      <c r="M291" s="399"/>
      <c r="N291" s="397"/>
      <c r="O291" s="398"/>
    </row>
    <row r="292" ht="15.75" hidden="1" customHeight="1">
      <c r="A292" s="225">
        <v>45737.0</v>
      </c>
      <c r="B292" s="226" t="s">
        <v>4030</v>
      </c>
      <c r="C292" s="226" t="s">
        <v>7</v>
      </c>
      <c r="D292" s="226" t="s">
        <v>4668</v>
      </c>
      <c r="E292" s="227">
        <v>67889.8</v>
      </c>
      <c r="F292" s="31" t="s">
        <v>4670</v>
      </c>
      <c r="G292" s="22"/>
      <c r="I292" s="400"/>
    </row>
    <row r="293" ht="15.75" hidden="1" customHeight="1">
      <c r="A293" s="225">
        <v>45737.0</v>
      </c>
      <c r="B293" s="226" t="s">
        <v>4030</v>
      </c>
      <c r="C293" s="226" t="s">
        <v>7</v>
      </c>
      <c r="D293" s="226" t="s">
        <v>4672</v>
      </c>
      <c r="E293" s="227">
        <v>20668.84</v>
      </c>
      <c r="F293" s="43"/>
      <c r="G293" s="22"/>
    </row>
    <row r="294" ht="15.75" hidden="1" customHeight="1">
      <c r="A294" s="225">
        <v>45741.0</v>
      </c>
      <c r="B294" s="226" t="s">
        <v>4030</v>
      </c>
      <c r="C294" s="226" t="s">
        <v>7</v>
      </c>
      <c r="D294" s="226" t="s">
        <v>4674</v>
      </c>
      <c r="E294" s="227">
        <v>12797.01</v>
      </c>
      <c r="F294" s="43"/>
      <c r="G294" s="22"/>
    </row>
    <row r="295" ht="15.75" hidden="1" customHeight="1">
      <c r="A295" s="225">
        <v>45741.0</v>
      </c>
      <c r="B295" s="226" t="s">
        <v>4030</v>
      </c>
      <c r="C295" s="226" t="s">
        <v>7</v>
      </c>
      <c r="D295" s="226" t="s">
        <v>4676</v>
      </c>
      <c r="E295" s="227">
        <v>9864.74</v>
      </c>
      <c r="F295" s="43"/>
      <c r="G295" s="22"/>
    </row>
    <row r="296" ht="15.75" hidden="1" customHeight="1">
      <c r="A296" s="225">
        <v>45741.0</v>
      </c>
      <c r="B296" s="226" t="s">
        <v>4030</v>
      </c>
      <c r="C296" s="226" t="s">
        <v>7</v>
      </c>
      <c r="D296" s="226" t="s">
        <v>4678</v>
      </c>
      <c r="E296" s="227" t="s">
        <v>4679</v>
      </c>
      <c r="F296" s="43"/>
      <c r="G296" s="22"/>
    </row>
    <row r="297" ht="15.75" hidden="1" customHeight="1">
      <c r="A297" s="225">
        <v>45741.0</v>
      </c>
      <c r="B297" s="226" t="s">
        <v>4030</v>
      </c>
      <c r="C297" s="226" t="s">
        <v>7</v>
      </c>
      <c r="D297" s="226" t="s">
        <v>4681</v>
      </c>
      <c r="E297" s="227">
        <v>101361.37</v>
      </c>
      <c r="F297" s="43"/>
      <c r="G297" s="22"/>
    </row>
    <row r="298" ht="15.75" hidden="1" customHeight="1">
      <c r="A298" s="225">
        <v>45741.0</v>
      </c>
      <c r="B298" s="226" t="s">
        <v>4030</v>
      </c>
      <c r="C298" s="226" t="s">
        <v>7</v>
      </c>
      <c r="D298" s="226" t="s">
        <v>4684</v>
      </c>
      <c r="E298" s="227">
        <v>9203.92</v>
      </c>
      <c r="F298" s="43"/>
      <c r="G298" s="22"/>
    </row>
    <row r="299" ht="15.75" hidden="1" customHeight="1">
      <c r="A299" s="225">
        <v>45742.0</v>
      </c>
      <c r="B299" s="226" t="s">
        <v>4030</v>
      </c>
      <c r="C299" s="226" t="s">
        <v>679</v>
      </c>
      <c r="D299" s="226" t="s">
        <v>4687</v>
      </c>
      <c r="E299" s="227">
        <v>-2652.59</v>
      </c>
      <c r="F299" s="43"/>
      <c r="G299" s="22"/>
    </row>
    <row r="300" ht="15.75" hidden="1" customHeight="1">
      <c r="A300" s="225">
        <v>45743.0</v>
      </c>
      <c r="B300" s="226" t="s">
        <v>4030</v>
      </c>
      <c r="C300" s="226" t="s">
        <v>7</v>
      </c>
      <c r="D300" s="226" t="s">
        <v>4689</v>
      </c>
      <c r="E300" s="227">
        <v>20552.56</v>
      </c>
      <c r="F300" s="43"/>
      <c r="G300" s="22"/>
    </row>
    <row r="301" ht="15.75" hidden="1" customHeight="1">
      <c r="A301" s="225">
        <v>45743.0</v>
      </c>
      <c r="B301" s="226" t="s">
        <v>4030</v>
      </c>
      <c r="C301" s="226" t="s">
        <v>7</v>
      </c>
      <c r="D301" s="226" t="s">
        <v>4691</v>
      </c>
      <c r="E301" s="227">
        <v>516303.12</v>
      </c>
      <c r="F301" s="43"/>
      <c r="G301" s="22"/>
    </row>
    <row r="302" ht="15.75" hidden="1" customHeight="1">
      <c r="A302" s="225">
        <v>45743.0</v>
      </c>
      <c r="B302" s="226" t="s">
        <v>4030</v>
      </c>
      <c r="C302" s="226" t="s">
        <v>7</v>
      </c>
      <c r="D302" s="226" t="s">
        <v>4693</v>
      </c>
      <c r="E302" s="227">
        <v>12448.25</v>
      </c>
      <c r="F302" s="33"/>
      <c r="G302" s="22"/>
    </row>
    <row r="303" ht="15.75" hidden="1" customHeight="1">
      <c r="A303" s="225">
        <v>45744.0</v>
      </c>
      <c r="B303" s="226" t="s">
        <v>4030</v>
      </c>
      <c r="C303" s="226" t="s">
        <v>679</v>
      </c>
      <c r="D303" s="226" t="s">
        <v>4695</v>
      </c>
      <c r="E303" s="227">
        <v>-157854.45</v>
      </c>
      <c r="F303" s="31" t="s">
        <v>4696</v>
      </c>
      <c r="G303" s="10" t="s">
        <v>4584</v>
      </c>
    </row>
    <row r="304" ht="15.75" hidden="1" customHeight="1">
      <c r="A304" s="225">
        <v>45744.0</v>
      </c>
      <c r="B304" s="226" t="s">
        <v>4030</v>
      </c>
      <c r="C304" s="226" t="s">
        <v>7</v>
      </c>
      <c r="D304" s="226" t="s">
        <v>4699</v>
      </c>
      <c r="E304" s="227">
        <v>175567.44</v>
      </c>
      <c r="F304" s="43"/>
      <c r="G304" s="22"/>
    </row>
    <row r="305" ht="15.75" hidden="1" customHeight="1">
      <c r="A305" s="225">
        <v>45745.0</v>
      </c>
      <c r="B305" s="226" t="s">
        <v>4030</v>
      </c>
      <c r="C305" s="226" t="s">
        <v>7</v>
      </c>
      <c r="D305" s="226" t="s">
        <v>4701</v>
      </c>
      <c r="E305" s="227">
        <v>169600.57</v>
      </c>
      <c r="F305" s="43"/>
      <c r="G305" s="22"/>
    </row>
    <row r="306" ht="15.75" hidden="1" customHeight="1">
      <c r="A306" s="225">
        <v>45747.0</v>
      </c>
      <c r="B306" s="226" t="s">
        <v>4030</v>
      </c>
      <c r="C306" s="226" t="s">
        <v>7</v>
      </c>
      <c r="D306" s="226" t="s">
        <v>4702</v>
      </c>
      <c r="E306" s="227">
        <v>648584.51</v>
      </c>
      <c r="F306" s="43"/>
      <c r="G306" s="22"/>
    </row>
    <row r="307" ht="15.75" hidden="1" customHeight="1">
      <c r="A307" s="225">
        <v>45748.0</v>
      </c>
      <c r="B307" s="226" t="s">
        <v>4030</v>
      </c>
      <c r="C307" s="226" t="s">
        <v>679</v>
      </c>
      <c r="D307" s="226" t="s">
        <v>4704</v>
      </c>
      <c r="E307" s="227">
        <v>-2341.35</v>
      </c>
      <c r="F307" s="43"/>
      <c r="G307" s="22"/>
    </row>
    <row r="308" ht="15.75" hidden="1" customHeight="1">
      <c r="A308" s="225">
        <v>45748.0</v>
      </c>
      <c r="B308" s="226" t="s">
        <v>4030</v>
      </c>
      <c r="C308" s="226" t="s">
        <v>679</v>
      </c>
      <c r="D308" s="226" t="s">
        <v>4706</v>
      </c>
      <c r="E308" s="227">
        <v>-8398.7</v>
      </c>
      <c r="F308" s="43"/>
      <c r="G308" s="22"/>
    </row>
    <row r="309" ht="15.75" hidden="1" customHeight="1">
      <c r="A309" s="225">
        <v>45748.0</v>
      </c>
      <c r="B309" s="226" t="s">
        <v>4030</v>
      </c>
      <c r="C309" s="226" t="s">
        <v>7</v>
      </c>
      <c r="D309" s="226" t="s">
        <v>4707</v>
      </c>
      <c r="E309" s="227">
        <v>21404.97</v>
      </c>
      <c r="F309" s="43"/>
      <c r="G309" s="22"/>
    </row>
    <row r="310" ht="15.75" hidden="1" customHeight="1">
      <c r="A310" s="225">
        <v>45748.0</v>
      </c>
      <c r="B310" s="226" t="s">
        <v>4030</v>
      </c>
      <c r="C310" s="226" t="s">
        <v>7</v>
      </c>
      <c r="D310" s="226" t="s">
        <v>4709</v>
      </c>
      <c r="E310" s="227">
        <v>3779.89</v>
      </c>
      <c r="F310" s="43"/>
      <c r="G310" s="22"/>
    </row>
    <row r="311" ht="15.75" hidden="1" customHeight="1">
      <c r="A311" s="225">
        <v>45750.0</v>
      </c>
      <c r="B311" s="226" t="s">
        <v>4030</v>
      </c>
      <c r="C311" s="226" t="s">
        <v>7</v>
      </c>
      <c r="D311" s="226" t="s">
        <v>4710</v>
      </c>
      <c r="E311" s="227">
        <v>6777.2</v>
      </c>
      <c r="F311" s="33"/>
      <c r="G311" s="22"/>
    </row>
    <row r="312" ht="15.75" hidden="1" customHeight="1">
      <c r="A312" s="225">
        <v>45751.0</v>
      </c>
      <c r="B312" s="226" t="s">
        <v>4030</v>
      </c>
      <c r="C312" s="226" t="s">
        <v>7</v>
      </c>
      <c r="D312" s="226" t="s">
        <v>4713</v>
      </c>
      <c r="E312" s="227">
        <v>212810.02</v>
      </c>
      <c r="F312" s="31" t="s">
        <v>4714</v>
      </c>
      <c r="G312" s="22"/>
    </row>
    <row r="313" ht="15.75" hidden="1" customHeight="1">
      <c r="A313" s="225">
        <v>45751.0</v>
      </c>
      <c r="B313" s="226" t="s">
        <v>4030</v>
      </c>
      <c r="C313" s="226" t="s">
        <v>7</v>
      </c>
      <c r="D313" s="226" t="s">
        <v>4715</v>
      </c>
      <c r="E313" s="227">
        <v>43767.14</v>
      </c>
      <c r="F313" s="43"/>
      <c r="G313" s="22"/>
    </row>
    <row r="314" ht="15.75" hidden="1" customHeight="1">
      <c r="A314" s="225">
        <v>45751.0</v>
      </c>
      <c r="B314" s="226" t="s">
        <v>4030</v>
      </c>
      <c r="C314" s="226" t="s">
        <v>7</v>
      </c>
      <c r="D314" s="226" t="s">
        <v>4717</v>
      </c>
      <c r="E314" s="227">
        <v>15916.82</v>
      </c>
      <c r="F314" s="43"/>
      <c r="G314" s="22"/>
    </row>
    <row r="315" ht="15.75" hidden="1" customHeight="1">
      <c r="A315" s="225">
        <v>45751.0</v>
      </c>
      <c r="B315" s="226" t="s">
        <v>4030</v>
      </c>
      <c r="C315" s="226" t="s">
        <v>7</v>
      </c>
      <c r="D315" s="226" t="s">
        <v>4718</v>
      </c>
      <c r="E315" s="227">
        <v>231611.27</v>
      </c>
      <c r="F315" s="43"/>
      <c r="G315" s="22"/>
    </row>
    <row r="316" ht="15.75" hidden="1" customHeight="1">
      <c r="A316" s="225">
        <v>45754.0</v>
      </c>
      <c r="B316" s="226" t="s">
        <v>4030</v>
      </c>
      <c r="C316" s="226" t="s">
        <v>7</v>
      </c>
      <c r="D316" s="226" t="s">
        <v>4719</v>
      </c>
      <c r="E316" s="227">
        <v>139424.6</v>
      </c>
      <c r="F316" s="43"/>
      <c r="G316" s="22"/>
    </row>
    <row r="317" ht="15.75" hidden="1" customHeight="1">
      <c r="A317" s="225">
        <v>45754.0</v>
      </c>
      <c r="B317" s="226" t="s">
        <v>4030</v>
      </c>
      <c r="C317" s="226" t="s">
        <v>7</v>
      </c>
      <c r="D317" s="226" t="s">
        <v>4722</v>
      </c>
      <c r="E317" s="227">
        <v>129539.69</v>
      </c>
      <c r="F317" s="43"/>
      <c r="G317" s="22"/>
    </row>
    <row r="318" ht="15.75" hidden="1" customHeight="1">
      <c r="A318" s="225">
        <v>45754.0</v>
      </c>
      <c r="B318" s="226" t="s">
        <v>4030</v>
      </c>
      <c r="C318" s="226" t="s">
        <v>7</v>
      </c>
      <c r="D318" s="226" t="s">
        <v>4726</v>
      </c>
      <c r="E318" s="227">
        <v>11769.56</v>
      </c>
      <c r="F318" s="43"/>
      <c r="G318" s="22"/>
    </row>
    <row r="319" ht="15.75" hidden="1" customHeight="1">
      <c r="A319" s="225">
        <v>45754.0</v>
      </c>
      <c r="B319" s="226" t="s">
        <v>4030</v>
      </c>
      <c r="C319" s="226" t="s">
        <v>7</v>
      </c>
      <c r="D319" s="226" t="s">
        <v>4727</v>
      </c>
      <c r="E319" s="227">
        <v>6481.18</v>
      </c>
      <c r="F319" s="43"/>
      <c r="G319" s="22"/>
    </row>
    <row r="320" ht="15.75" hidden="1" customHeight="1">
      <c r="A320" s="225">
        <v>45754.0</v>
      </c>
      <c r="B320" s="226" t="s">
        <v>4030</v>
      </c>
      <c r="C320" s="226" t="s">
        <v>7</v>
      </c>
      <c r="D320" s="226" t="s">
        <v>4729</v>
      </c>
      <c r="E320" s="227">
        <v>39507.63</v>
      </c>
      <c r="F320" s="43"/>
      <c r="G320" s="22"/>
    </row>
    <row r="321" ht="15.75" hidden="1" customHeight="1">
      <c r="A321" s="225">
        <v>45757.0</v>
      </c>
      <c r="B321" s="226" t="s">
        <v>4030</v>
      </c>
      <c r="C321" s="226" t="s">
        <v>7</v>
      </c>
      <c r="D321" s="226" t="s">
        <v>4732</v>
      </c>
      <c r="E321" s="227">
        <v>21316.78</v>
      </c>
      <c r="F321" s="43"/>
      <c r="G321" s="22"/>
    </row>
    <row r="322" ht="15.75" hidden="1" customHeight="1">
      <c r="A322" s="225">
        <v>45757.0</v>
      </c>
      <c r="B322" s="226" t="s">
        <v>4030</v>
      </c>
      <c r="C322" s="226" t="s">
        <v>7</v>
      </c>
      <c r="D322" s="226" t="s">
        <v>4734</v>
      </c>
      <c r="E322" s="227">
        <v>752341.83</v>
      </c>
      <c r="F322" s="33"/>
      <c r="G322" s="22"/>
    </row>
    <row r="323" ht="15.75" hidden="1" customHeight="1">
      <c r="A323" s="225">
        <v>45759.0</v>
      </c>
      <c r="B323" s="226" t="s">
        <v>4030</v>
      </c>
      <c r="C323" s="226" t="s">
        <v>7</v>
      </c>
      <c r="D323" s="226" t="s">
        <v>4736</v>
      </c>
      <c r="E323" s="227">
        <v>214057.2</v>
      </c>
      <c r="F323" s="31" t="s">
        <v>4738</v>
      </c>
      <c r="G323" s="22"/>
    </row>
    <row r="324" ht="15.75" hidden="1" customHeight="1">
      <c r="A324" s="225">
        <v>45761.0</v>
      </c>
      <c r="B324" s="226" t="s">
        <v>4030</v>
      </c>
      <c r="C324" s="226" t="s">
        <v>7</v>
      </c>
      <c r="D324" s="226" t="s">
        <v>4740</v>
      </c>
      <c r="E324" s="227">
        <v>59378.62</v>
      </c>
      <c r="F324" s="43"/>
      <c r="G324" s="22"/>
    </row>
    <row r="325" ht="15.75" hidden="1" customHeight="1">
      <c r="A325" s="225">
        <v>45762.0</v>
      </c>
      <c r="B325" s="226" t="s">
        <v>4030</v>
      </c>
      <c r="C325" s="226" t="s">
        <v>7</v>
      </c>
      <c r="D325" s="226" t="s">
        <v>4742</v>
      </c>
      <c r="E325" s="227">
        <v>102590.29</v>
      </c>
      <c r="F325" s="43"/>
      <c r="G325" s="22"/>
    </row>
    <row r="326" ht="15.75" hidden="1" customHeight="1">
      <c r="A326" s="225">
        <v>45763.0</v>
      </c>
      <c r="B326" s="226" t="s">
        <v>4030</v>
      </c>
      <c r="C326" s="226" t="s">
        <v>679</v>
      </c>
      <c r="D326" s="226" t="s">
        <v>4745</v>
      </c>
      <c r="E326" s="227">
        <v>-4798.8</v>
      </c>
      <c r="F326" s="43"/>
      <c r="G326" s="22"/>
    </row>
    <row r="327" ht="15.75" hidden="1" customHeight="1">
      <c r="A327" s="225">
        <v>45763.0</v>
      </c>
      <c r="B327" s="226" t="s">
        <v>4030</v>
      </c>
      <c r="C327" s="226" t="s">
        <v>7</v>
      </c>
      <c r="D327" s="226" t="s">
        <v>4746</v>
      </c>
      <c r="E327" s="227">
        <v>231792.52</v>
      </c>
      <c r="F327" s="43"/>
      <c r="G327" s="22"/>
    </row>
    <row r="328" ht="15.75" hidden="1" customHeight="1">
      <c r="A328" s="225">
        <v>45764.0</v>
      </c>
      <c r="B328" s="226" t="s">
        <v>4030</v>
      </c>
      <c r="C328" s="226" t="s">
        <v>7</v>
      </c>
      <c r="D328" s="226" t="s">
        <v>4750</v>
      </c>
      <c r="E328" s="227">
        <v>201511.27</v>
      </c>
      <c r="F328" s="33"/>
      <c r="G328" s="22"/>
    </row>
    <row r="329" ht="15.75" hidden="1" customHeight="1">
      <c r="A329" s="225">
        <v>45768.0</v>
      </c>
      <c r="B329" s="226" t="s">
        <v>4030</v>
      </c>
      <c r="C329" s="226" t="s">
        <v>7</v>
      </c>
      <c r="D329" s="226" t="s">
        <v>4752</v>
      </c>
      <c r="E329" s="227">
        <v>18981.83</v>
      </c>
      <c r="F329" s="36" t="s">
        <v>4753</v>
      </c>
      <c r="G329" s="22"/>
    </row>
    <row r="330" ht="15.75" hidden="1" customHeight="1">
      <c r="A330" s="225">
        <v>45768.0</v>
      </c>
      <c r="B330" s="226" t="s">
        <v>4030</v>
      </c>
      <c r="C330" s="226" t="s">
        <v>7</v>
      </c>
      <c r="D330" s="226" t="s">
        <v>4755</v>
      </c>
      <c r="E330" s="227">
        <v>23789.91</v>
      </c>
      <c r="F330" s="43"/>
      <c r="G330" s="22"/>
    </row>
    <row r="331" ht="15.75" hidden="1" customHeight="1">
      <c r="A331" s="225">
        <v>45768.0</v>
      </c>
      <c r="B331" s="226" t="s">
        <v>4030</v>
      </c>
      <c r="C331" s="226" t="s">
        <v>7</v>
      </c>
      <c r="D331" s="226" t="s">
        <v>4757</v>
      </c>
      <c r="E331" s="227">
        <v>15545.58</v>
      </c>
      <c r="F331" s="43"/>
      <c r="G331" s="22"/>
    </row>
    <row r="332" ht="15.75" hidden="1" customHeight="1">
      <c r="A332" s="403">
        <v>45768.0</v>
      </c>
      <c r="B332" s="404" t="s">
        <v>4030</v>
      </c>
      <c r="C332" s="404" t="s">
        <v>7</v>
      </c>
      <c r="D332" s="404" t="s">
        <v>4759</v>
      </c>
      <c r="E332" s="405">
        <v>476029.91</v>
      </c>
      <c r="F332" s="43"/>
      <c r="G332" s="22"/>
    </row>
    <row r="333" ht="15.75" hidden="1" customHeight="1">
      <c r="A333" s="403">
        <v>45771.0</v>
      </c>
      <c r="B333" s="404" t="s">
        <v>4030</v>
      </c>
      <c r="C333" s="404" t="s">
        <v>7</v>
      </c>
      <c r="D333" s="404" t="s">
        <v>4762</v>
      </c>
      <c r="E333" s="405">
        <v>108030.56</v>
      </c>
      <c r="F333" s="33"/>
      <c r="G333" s="22"/>
    </row>
    <row r="334" ht="15.75" hidden="1" customHeight="1">
      <c r="A334" s="225">
        <v>45772.0</v>
      </c>
      <c r="B334" s="226" t="s">
        <v>4030</v>
      </c>
      <c r="C334" s="226" t="s">
        <v>7</v>
      </c>
      <c r="D334" s="226" t="s">
        <v>4763</v>
      </c>
      <c r="E334" s="227">
        <v>13118.86</v>
      </c>
      <c r="F334" s="31" t="s">
        <v>4764</v>
      </c>
      <c r="G334" s="22"/>
    </row>
    <row r="335" ht="15.75" hidden="1" customHeight="1">
      <c r="A335" s="225">
        <v>45773.0</v>
      </c>
      <c r="B335" s="226" t="s">
        <v>4030</v>
      </c>
      <c r="C335" s="226" t="s">
        <v>7</v>
      </c>
      <c r="D335" s="226" t="s">
        <v>4766</v>
      </c>
      <c r="E335" s="227">
        <v>97814.94</v>
      </c>
      <c r="F335" s="43"/>
      <c r="G335" s="22"/>
    </row>
    <row r="336" ht="15.75" hidden="1" customHeight="1">
      <c r="A336" s="225">
        <v>45773.0</v>
      </c>
      <c r="B336" s="226" t="s">
        <v>4030</v>
      </c>
      <c r="C336" s="226" t="s">
        <v>7</v>
      </c>
      <c r="D336" s="226" t="s">
        <v>4768</v>
      </c>
      <c r="E336" s="227">
        <v>18380.09</v>
      </c>
      <c r="F336" s="43"/>
      <c r="G336" s="22"/>
    </row>
    <row r="337" ht="15.75" hidden="1" customHeight="1">
      <c r="A337" s="225">
        <v>45775.0</v>
      </c>
      <c r="B337" s="226" t="s">
        <v>4030</v>
      </c>
      <c r="C337" s="226" t="s">
        <v>7</v>
      </c>
      <c r="D337" s="226" t="s">
        <v>4770</v>
      </c>
      <c r="E337" s="227">
        <v>216699.93</v>
      </c>
      <c r="F337" s="43"/>
      <c r="G337" s="22"/>
    </row>
    <row r="338" ht="15.75" hidden="1" customHeight="1">
      <c r="A338" s="225">
        <v>45779.0</v>
      </c>
      <c r="B338" s="226" t="s">
        <v>4030</v>
      </c>
      <c r="C338" s="226" t="s">
        <v>4771</v>
      </c>
      <c r="D338" s="226" t="s">
        <v>4772</v>
      </c>
      <c r="E338" s="227">
        <v>-8797.8</v>
      </c>
      <c r="F338" s="33"/>
      <c r="G338" s="22"/>
    </row>
    <row r="339" ht="15.75" hidden="1" customHeight="1">
      <c r="A339" s="225">
        <v>45780.0</v>
      </c>
      <c r="B339" s="226" t="s">
        <v>4030</v>
      </c>
      <c r="C339" s="226" t="s">
        <v>7</v>
      </c>
      <c r="D339" s="226" t="s">
        <v>4774</v>
      </c>
      <c r="E339" s="227">
        <v>9898.84</v>
      </c>
      <c r="F339" s="31" t="s">
        <v>4775</v>
      </c>
      <c r="G339" s="22"/>
    </row>
    <row r="340" ht="15.75" hidden="1" customHeight="1">
      <c r="A340" s="225">
        <v>45780.0</v>
      </c>
      <c r="B340" s="226" t="s">
        <v>4030</v>
      </c>
      <c r="C340" s="226" t="s">
        <v>7</v>
      </c>
      <c r="D340" s="226" t="s">
        <v>4777</v>
      </c>
      <c r="E340" s="227">
        <v>57451.54</v>
      </c>
      <c r="F340" s="43"/>
      <c r="G340" s="22"/>
    </row>
    <row r="341" ht="15.75" hidden="1" customHeight="1">
      <c r="A341" s="225">
        <v>45780.0</v>
      </c>
      <c r="B341" s="226" t="s">
        <v>4030</v>
      </c>
      <c r="C341" s="226" t="s">
        <v>7</v>
      </c>
      <c r="D341" s="226" t="s">
        <v>4779</v>
      </c>
      <c r="E341" s="227">
        <v>209174.55</v>
      </c>
      <c r="F341" s="43"/>
      <c r="G341" s="22"/>
    </row>
    <row r="342" ht="15.75" hidden="1" customHeight="1">
      <c r="A342" s="225">
        <v>45782.0</v>
      </c>
      <c r="B342" s="226" t="s">
        <v>4030</v>
      </c>
      <c r="C342" s="226" t="s">
        <v>7</v>
      </c>
      <c r="D342" s="226" t="s">
        <v>4782</v>
      </c>
      <c r="E342" s="227">
        <v>95873.95</v>
      </c>
      <c r="F342" s="43"/>
      <c r="G342" s="22"/>
    </row>
    <row r="343" ht="15.75" hidden="1" customHeight="1">
      <c r="A343" s="225">
        <v>45784.0</v>
      </c>
      <c r="B343" s="226" t="s">
        <v>4030</v>
      </c>
      <c r="C343" s="226" t="s">
        <v>7</v>
      </c>
      <c r="D343" s="226" t="s">
        <v>4784</v>
      </c>
      <c r="E343" s="227">
        <v>23454.77</v>
      </c>
      <c r="F343" s="33"/>
      <c r="G343" s="22"/>
    </row>
    <row r="344" ht="15.75" hidden="1" customHeight="1">
      <c r="A344" s="225">
        <v>45786.0</v>
      </c>
      <c r="B344" s="226" t="s">
        <v>4030</v>
      </c>
      <c r="C344" s="226" t="s">
        <v>7</v>
      </c>
      <c r="D344" s="226" t="s">
        <v>4786</v>
      </c>
      <c r="E344" s="227">
        <v>12868.0</v>
      </c>
      <c r="F344" s="31" t="s">
        <v>4787</v>
      </c>
      <c r="G344" s="22"/>
    </row>
    <row r="345" ht="15.75" hidden="1" customHeight="1">
      <c r="A345" s="225">
        <v>45787.0</v>
      </c>
      <c r="B345" s="226" t="s">
        <v>4030</v>
      </c>
      <c r="C345" s="226" t="s">
        <v>7</v>
      </c>
      <c r="D345" s="226" t="s">
        <v>4789</v>
      </c>
      <c r="E345" s="227">
        <v>156375.18</v>
      </c>
      <c r="F345" s="43"/>
      <c r="G345" s="22"/>
    </row>
    <row r="346" ht="15.75" hidden="1" customHeight="1">
      <c r="A346" s="225">
        <v>45789.0</v>
      </c>
      <c r="B346" s="226" t="s">
        <v>4030</v>
      </c>
      <c r="C346" s="226" t="s">
        <v>7</v>
      </c>
      <c r="D346" s="226" t="s">
        <v>4791</v>
      </c>
      <c r="E346" s="227">
        <v>133482.8</v>
      </c>
      <c r="F346" s="43"/>
      <c r="G346" s="22"/>
    </row>
    <row r="347" ht="15.75" hidden="1" customHeight="1">
      <c r="A347" s="225">
        <v>45789.0</v>
      </c>
      <c r="B347" s="226" t="s">
        <v>4030</v>
      </c>
      <c r="C347" s="226" t="s">
        <v>7</v>
      </c>
      <c r="D347" s="226" t="s">
        <v>4793</v>
      </c>
      <c r="E347" s="227">
        <v>40231.04</v>
      </c>
      <c r="F347" s="43"/>
      <c r="G347" s="22"/>
    </row>
    <row r="348" ht="15.75" hidden="1" customHeight="1">
      <c r="A348" s="225">
        <v>45790.0</v>
      </c>
      <c r="B348" s="226" t="s">
        <v>4030</v>
      </c>
      <c r="C348" s="226" t="s">
        <v>7</v>
      </c>
      <c r="D348" s="226" t="s">
        <v>4795</v>
      </c>
      <c r="E348" s="227">
        <v>382472.66</v>
      </c>
      <c r="F348" s="43"/>
      <c r="G348" s="22"/>
    </row>
    <row r="349" ht="15.75" hidden="1" customHeight="1">
      <c r="A349" s="225">
        <v>45790.0</v>
      </c>
      <c r="B349" s="226" t="s">
        <v>4030</v>
      </c>
      <c r="C349" s="226" t="s">
        <v>7</v>
      </c>
      <c r="D349" s="226" t="s">
        <v>4797</v>
      </c>
      <c r="E349" s="227">
        <v>130224.25</v>
      </c>
      <c r="F349" s="43"/>
      <c r="G349" s="22"/>
    </row>
    <row r="350" ht="15.75" hidden="1" customHeight="1">
      <c r="A350" s="225">
        <v>45792.0</v>
      </c>
      <c r="B350" s="226" t="s">
        <v>4030</v>
      </c>
      <c r="C350" s="226" t="s">
        <v>7</v>
      </c>
      <c r="D350" s="226" t="s">
        <v>4799</v>
      </c>
      <c r="E350" s="227">
        <v>106726.66</v>
      </c>
      <c r="F350" s="43"/>
      <c r="G350" s="22"/>
    </row>
    <row r="351" ht="15.75" hidden="1" customHeight="1">
      <c r="A351" s="225">
        <v>45792.0</v>
      </c>
      <c r="B351" s="226" t="s">
        <v>4030</v>
      </c>
      <c r="C351" s="226" t="s">
        <v>7</v>
      </c>
      <c r="D351" s="226" t="s">
        <v>4801</v>
      </c>
      <c r="E351" s="227">
        <v>387320.76</v>
      </c>
      <c r="F351" s="33"/>
      <c r="G351" s="22"/>
    </row>
    <row r="352" ht="15.75" hidden="1" customHeight="1">
      <c r="A352" s="225">
        <v>45793.0</v>
      </c>
      <c r="B352" s="226" t="s">
        <v>4030</v>
      </c>
      <c r="C352" s="226" t="s">
        <v>7</v>
      </c>
      <c r="D352" s="226" t="s">
        <v>4802</v>
      </c>
      <c r="E352" s="227">
        <v>51235.34</v>
      </c>
      <c r="F352" s="31" t="s">
        <v>4804</v>
      </c>
      <c r="G352" s="22"/>
    </row>
    <row r="353" ht="15.75" hidden="1" customHeight="1">
      <c r="A353" s="225">
        <v>45794.0</v>
      </c>
      <c r="B353" s="226" t="s">
        <v>4030</v>
      </c>
      <c r="C353" s="226" t="s">
        <v>679</v>
      </c>
      <c r="D353" s="226" t="s">
        <v>4807</v>
      </c>
      <c r="E353" s="227">
        <v>-3999.0</v>
      </c>
      <c r="F353" s="43"/>
      <c r="G353" s="22"/>
    </row>
    <row r="354" ht="15.75" hidden="1" customHeight="1">
      <c r="A354" s="225">
        <v>45794.0</v>
      </c>
      <c r="B354" s="226" t="s">
        <v>4030</v>
      </c>
      <c r="C354" s="226" t="s">
        <v>7</v>
      </c>
      <c r="D354" s="226" t="s">
        <v>4809</v>
      </c>
      <c r="E354" s="227">
        <v>54796.04</v>
      </c>
      <c r="F354" s="43"/>
      <c r="G354" s="22"/>
    </row>
    <row r="355" ht="15.75" hidden="1" customHeight="1">
      <c r="A355" s="225">
        <v>45796.0</v>
      </c>
      <c r="B355" s="226" t="s">
        <v>4030</v>
      </c>
      <c r="C355" s="226" t="s">
        <v>7</v>
      </c>
      <c r="D355" s="226" t="s">
        <v>4811</v>
      </c>
      <c r="E355" s="227">
        <v>126220.08</v>
      </c>
      <c r="F355" s="43"/>
      <c r="G355" s="22"/>
    </row>
    <row r="356" ht="15.75" hidden="1" customHeight="1">
      <c r="A356" s="225">
        <v>45796.0</v>
      </c>
      <c r="B356" s="226" t="s">
        <v>4030</v>
      </c>
      <c r="C356" s="226" t="s">
        <v>7</v>
      </c>
      <c r="D356" s="226" t="s">
        <v>4812</v>
      </c>
      <c r="E356" s="227">
        <v>116955.56</v>
      </c>
      <c r="F356" s="43"/>
      <c r="G356" s="22"/>
    </row>
    <row r="357" ht="15.75" hidden="1" customHeight="1">
      <c r="A357" s="225">
        <v>45797.0</v>
      </c>
      <c r="B357" s="226" t="s">
        <v>4030</v>
      </c>
      <c r="C357" s="226" t="s">
        <v>7</v>
      </c>
      <c r="D357" s="226" t="s">
        <v>4815</v>
      </c>
      <c r="E357" s="227">
        <v>65431.44</v>
      </c>
      <c r="F357" s="43"/>
      <c r="G357" s="22"/>
    </row>
    <row r="358" ht="15.75" hidden="1" customHeight="1">
      <c r="A358" s="225">
        <v>45798.0</v>
      </c>
      <c r="B358" s="226" t="s">
        <v>4030</v>
      </c>
      <c r="C358" s="226" t="s">
        <v>7</v>
      </c>
      <c r="D358" s="226" t="s">
        <v>4817</v>
      </c>
      <c r="E358" s="227">
        <v>180794.62</v>
      </c>
      <c r="F358" s="43"/>
      <c r="G358" s="22"/>
    </row>
    <row r="359" ht="15.75" hidden="1" customHeight="1">
      <c r="A359" s="225">
        <v>45798.0</v>
      </c>
      <c r="B359" s="226" t="s">
        <v>4030</v>
      </c>
      <c r="C359" s="226" t="s">
        <v>7</v>
      </c>
      <c r="D359" s="226" t="s">
        <v>4819</v>
      </c>
      <c r="E359" s="227">
        <v>47721.34</v>
      </c>
      <c r="F359" s="43"/>
      <c r="G359" s="22"/>
    </row>
    <row r="360" ht="15.75" hidden="1" customHeight="1">
      <c r="A360" s="225">
        <v>45798.0</v>
      </c>
      <c r="B360" s="226" t="s">
        <v>4030</v>
      </c>
      <c r="C360" s="226" t="s">
        <v>7</v>
      </c>
      <c r="D360" s="226" t="s">
        <v>4820</v>
      </c>
      <c r="E360" s="227">
        <v>5836.76</v>
      </c>
      <c r="F360" s="43"/>
      <c r="G360" s="22"/>
    </row>
    <row r="361" ht="15.75" hidden="1" customHeight="1">
      <c r="A361" s="225">
        <v>45798.0</v>
      </c>
      <c r="B361" s="226" t="s">
        <v>4030</v>
      </c>
      <c r="C361" s="226" t="s">
        <v>7</v>
      </c>
      <c r="D361" s="226" t="s">
        <v>4823</v>
      </c>
      <c r="E361" s="227">
        <v>119298.82</v>
      </c>
      <c r="F361" s="43"/>
      <c r="G361" s="22"/>
    </row>
    <row r="362" ht="15.75" hidden="1" customHeight="1">
      <c r="A362" s="225">
        <v>45799.0</v>
      </c>
      <c r="B362" s="226" t="s">
        <v>4030</v>
      </c>
      <c r="C362" s="226" t="s">
        <v>7</v>
      </c>
      <c r="D362" s="226" t="s">
        <v>4825</v>
      </c>
      <c r="E362" s="227">
        <v>107275.27</v>
      </c>
      <c r="F362" s="33"/>
      <c r="G362" s="22"/>
    </row>
    <row r="363" ht="15.75" customHeight="1">
      <c r="A363" s="225">
        <v>45800.0</v>
      </c>
      <c r="B363" s="226" t="s">
        <v>4030</v>
      </c>
      <c r="C363" s="226" t="s">
        <v>7</v>
      </c>
      <c r="D363" s="226" t="s">
        <v>4828</v>
      </c>
      <c r="E363" s="227">
        <v>7876.35</v>
      </c>
      <c r="F363" s="31" t="s">
        <v>4830</v>
      </c>
      <c r="G363" s="22"/>
    </row>
    <row r="364" ht="15.75" customHeight="1">
      <c r="A364" s="225">
        <v>45800.0</v>
      </c>
      <c r="B364" s="226" t="s">
        <v>4030</v>
      </c>
      <c r="C364" s="226" t="s">
        <v>7</v>
      </c>
      <c r="D364" s="226" t="s">
        <v>4832</v>
      </c>
      <c r="E364" s="227">
        <v>80001.72</v>
      </c>
      <c r="F364" s="43"/>
      <c r="G364" s="22"/>
    </row>
    <row r="365" ht="15.75" hidden="1" customHeight="1">
      <c r="A365" s="225">
        <v>45800.0</v>
      </c>
      <c r="B365" s="226" t="s">
        <v>4030</v>
      </c>
      <c r="C365" s="226" t="s">
        <v>7</v>
      </c>
      <c r="D365" s="226" t="s">
        <v>4833</v>
      </c>
      <c r="E365" s="227">
        <v>19915.68</v>
      </c>
      <c r="F365" s="43"/>
      <c r="G365" s="22"/>
    </row>
    <row r="366" ht="15.75" hidden="1" customHeight="1">
      <c r="A366" s="225">
        <v>45803.0</v>
      </c>
      <c r="B366" s="226" t="s">
        <v>4030</v>
      </c>
      <c r="C366" s="226" t="s">
        <v>7</v>
      </c>
      <c r="D366" s="226" t="s">
        <v>4836</v>
      </c>
      <c r="E366" s="227">
        <v>35219.76</v>
      </c>
      <c r="F366" s="43"/>
      <c r="G366" s="22"/>
    </row>
    <row r="367" ht="15.75" hidden="1" customHeight="1">
      <c r="A367" s="225">
        <v>45803.0</v>
      </c>
      <c r="B367" s="226" t="s">
        <v>4030</v>
      </c>
      <c r="C367" s="226" t="s">
        <v>7</v>
      </c>
      <c r="D367" s="226" t="s">
        <v>4838</v>
      </c>
      <c r="E367" s="227">
        <v>25206.23</v>
      </c>
      <c r="F367" s="43"/>
      <c r="G367" s="22"/>
    </row>
    <row r="368" ht="15.75" hidden="1" customHeight="1">
      <c r="A368" s="225">
        <v>45805.0</v>
      </c>
      <c r="B368" s="226" t="s">
        <v>4030</v>
      </c>
      <c r="C368" s="226" t="s">
        <v>7</v>
      </c>
      <c r="D368" s="226" t="s">
        <v>4841</v>
      </c>
      <c r="E368" s="227">
        <v>156524.42</v>
      </c>
      <c r="F368" s="43"/>
      <c r="G368" s="22"/>
    </row>
    <row r="369" ht="15.75" hidden="1" customHeight="1">
      <c r="A369" s="225">
        <v>45806.0</v>
      </c>
      <c r="B369" s="226" t="s">
        <v>4030</v>
      </c>
      <c r="C369" s="226" t="s">
        <v>7</v>
      </c>
      <c r="D369" s="226" t="s">
        <v>4845</v>
      </c>
      <c r="E369" s="227">
        <v>5836.76</v>
      </c>
      <c r="F369" s="43"/>
      <c r="G369" s="22"/>
    </row>
    <row r="370" ht="15.75" hidden="1" customHeight="1">
      <c r="A370" s="225">
        <v>45806.0</v>
      </c>
      <c r="B370" s="226" t="s">
        <v>4030</v>
      </c>
      <c r="C370" s="226" t="s">
        <v>7</v>
      </c>
      <c r="D370" s="226" t="s">
        <v>4848</v>
      </c>
      <c r="E370" s="227">
        <v>80764.72</v>
      </c>
      <c r="F370" s="33"/>
      <c r="G370" s="22"/>
    </row>
    <row r="371" ht="15.75" hidden="1" customHeight="1">
      <c r="A371" s="225">
        <v>45807.0</v>
      </c>
      <c r="B371" s="226" t="s">
        <v>4030</v>
      </c>
      <c r="C371" s="226" t="s">
        <v>7</v>
      </c>
      <c r="D371" s="226" t="s">
        <v>4850</v>
      </c>
      <c r="E371" s="227">
        <v>130511.41</v>
      </c>
      <c r="F371" s="31" t="s">
        <v>4851</v>
      </c>
      <c r="G371" s="22"/>
    </row>
    <row r="372" ht="15.75" hidden="1" customHeight="1">
      <c r="A372" s="225">
        <v>45807.0</v>
      </c>
      <c r="B372" s="226" t="s">
        <v>4030</v>
      </c>
      <c r="C372" s="226" t="s">
        <v>7</v>
      </c>
      <c r="D372" s="226" t="s">
        <v>4855</v>
      </c>
      <c r="E372" s="227">
        <v>22842.91</v>
      </c>
      <c r="F372" s="43"/>
      <c r="G372" s="22"/>
    </row>
    <row r="373" ht="15.75" hidden="1" customHeight="1">
      <c r="A373" s="225">
        <v>45808.0</v>
      </c>
      <c r="B373" s="226" t="s">
        <v>4030</v>
      </c>
      <c r="C373" s="226" t="s">
        <v>7</v>
      </c>
      <c r="D373" s="226" t="s">
        <v>4858</v>
      </c>
      <c r="E373" s="227">
        <v>234008.53</v>
      </c>
      <c r="F373" s="43"/>
      <c r="G373" s="22"/>
    </row>
    <row r="374" ht="15.75" hidden="1" customHeight="1">
      <c r="A374" s="225">
        <v>45808.0</v>
      </c>
      <c r="B374" s="226" t="s">
        <v>4030</v>
      </c>
      <c r="C374" s="226" t="s">
        <v>7</v>
      </c>
      <c r="D374" s="226" t="s">
        <v>4861</v>
      </c>
      <c r="E374" s="227">
        <v>20741.48</v>
      </c>
      <c r="F374" s="43"/>
      <c r="G374" s="22"/>
    </row>
    <row r="375" ht="15.75" hidden="1" customHeight="1">
      <c r="A375" s="225">
        <v>45808.0</v>
      </c>
      <c r="B375" s="226" t="s">
        <v>4030</v>
      </c>
      <c r="C375" s="226" t="s">
        <v>7</v>
      </c>
      <c r="D375" s="226" t="s">
        <v>4864</v>
      </c>
      <c r="E375" s="227">
        <v>67911.22</v>
      </c>
      <c r="F375" s="43"/>
      <c r="G375" s="22"/>
    </row>
    <row r="376" ht="15.75" hidden="1" customHeight="1">
      <c r="A376" s="225">
        <v>45809.0</v>
      </c>
      <c r="B376" s="226" t="s">
        <v>4030</v>
      </c>
      <c r="C376" s="226" t="s">
        <v>4771</v>
      </c>
      <c r="D376" s="226" t="s">
        <v>4868</v>
      </c>
      <c r="E376" s="227">
        <v>-8797.8</v>
      </c>
      <c r="F376" s="43"/>
      <c r="G376" s="22"/>
    </row>
    <row r="377" ht="15.75" hidden="1" customHeight="1">
      <c r="A377" s="225">
        <v>45811.0</v>
      </c>
      <c r="B377" s="226" t="s">
        <v>4030</v>
      </c>
      <c r="C377" s="226" t="s">
        <v>7</v>
      </c>
      <c r="D377" s="226" t="s">
        <v>4871</v>
      </c>
      <c r="E377" s="227">
        <v>23628.19</v>
      </c>
      <c r="F377" s="43"/>
      <c r="G377" s="22"/>
    </row>
    <row r="378" ht="15.75" hidden="1" customHeight="1">
      <c r="A378" s="225">
        <v>45812.0</v>
      </c>
      <c r="B378" s="226" t="s">
        <v>4030</v>
      </c>
      <c r="C378" s="226" t="s">
        <v>7</v>
      </c>
      <c r="D378" s="226" t="s">
        <v>4874</v>
      </c>
      <c r="E378" s="227">
        <v>18021.19</v>
      </c>
      <c r="F378" s="43"/>
      <c r="G378" s="22"/>
    </row>
    <row r="379" ht="15.75" hidden="1" customHeight="1">
      <c r="A379" s="225">
        <v>45812.0</v>
      </c>
      <c r="B379" s="226" t="s">
        <v>4030</v>
      </c>
      <c r="C379" s="226" t="s">
        <v>7</v>
      </c>
      <c r="D379" s="226" t="s">
        <v>4877</v>
      </c>
      <c r="E379" s="227">
        <v>28767.78</v>
      </c>
      <c r="F379" s="33"/>
      <c r="G379" s="22"/>
    </row>
    <row r="380" ht="15.75" hidden="1" customHeight="1">
      <c r="A380" s="225">
        <v>45814.0</v>
      </c>
      <c r="B380" s="226" t="s">
        <v>4030</v>
      </c>
      <c r="C380" s="226" t="s">
        <v>7</v>
      </c>
      <c r="D380" s="226" t="s">
        <v>4881</v>
      </c>
      <c r="E380" s="227">
        <v>11748.17</v>
      </c>
      <c r="F380" s="31" t="s">
        <v>4882</v>
      </c>
      <c r="G380" s="22"/>
    </row>
    <row r="381" ht="15.75" hidden="1" customHeight="1">
      <c r="A381" s="225">
        <v>45814.0</v>
      </c>
      <c r="B381" s="226" t="s">
        <v>4030</v>
      </c>
      <c r="C381" s="226" t="s">
        <v>7</v>
      </c>
      <c r="D381" s="226" t="s">
        <v>4890</v>
      </c>
      <c r="E381" s="227">
        <v>66909.76</v>
      </c>
      <c r="F381" s="43"/>
      <c r="G381" s="22"/>
    </row>
    <row r="382" ht="15.75" hidden="1" customHeight="1">
      <c r="A382" s="225">
        <v>45815.0</v>
      </c>
      <c r="B382" s="226" t="s">
        <v>4030</v>
      </c>
      <c r="C382" s="226" t="s">
        <v>7</v>
      </c>
      <c r="D382" s="226" t="s">
        <v>4894</v>
      </c>
      <c r="E382" s="227">
        <v>28487.24</v>
      </c>
      <c r="F382" s="43"/>
      <c r="G382" s="22"/>
    </row>
    <row r="383" ht="15.75" hidden="1" customHeight="1">
      <c r="A383" s="225">
        <v>45815.0</v>
      </c>
      <c r="B383" s="226" t="s">
        <v>4030</v>
      </c>
      <c r="C383" s="226" t="s">
        <v>7</v>
      </c>
      <c r="D383" s="226" t="s">
        <v>4897</v>
      </c>
      <c r="E383" s="227">
        <v>9441.25</v>
      </c>
      <c r="F383" s="43"/>
      <c r="G383" s="22"/>
    </row>
    <row r="384" ht="15.75" hidden="1" customHeight="1">
      <c r="A384" s="225">
        <v>45817.0</v>
      </c>
      <c r="B384" s="226" t="s">
        <v>4030</v>
      </c>
      <c r="C384" s="226" t="s">
        <v>7</v>
      </c>
      <c r="D384" s="226" t="s">
        <v>4899</v>
      </c>
      <c r="E384" s="227">
        <v>37520.89</v>
      </c>
      <c r="F384" s="43"/>
      <c r="G384" s="22"/>
    </row>
    <row r="385" ht="15.75" hidden="1" customHeight="1">
      <c r="A385" s="225">
        <v>45817.0</v>
      </c>
      <c r="B385" s="226" t="s">
        <v>4030</v>
      </c>
      <c r="C385" s="226" t="s">
        <v>7</v>
      </c>
      <c r="D385" s="226" t="s">
        <v>4902</v>
      </c>
      <c r="E385" s="227">
        <v>44968.24</v>
      </c>
      <c r="F385" s="43"/>
      <c r="G385" s="22"/>
    </row>
    <row r="386" ht="15.75" hidden="1" customHeight="1">
      <c r="A386" s="225">
        <v>45817.0</v>
      </c>
      <c r="B386" s="226" t="s">
        <v>4030</v>
      </c>
      <c r="C386" s="226" t="s">
        <v>7</v>
      </c>
      <c r="D386" s="226" t="s">
        <v>4905</v>
      </c>
      <c r="E386" s="227">
        <v>12886.31</v>
      </c>
      <c r="F386" s="43"/>
      <c r="G386" s="22"/>
    </row>
    <row r="387" ht="15.75" hidden="1" customHeight="1">
      <c r="A387" s="225">
        <v>45818.0</v>
      </c>
      <c r="B387" s="226" t="s">
        <v>4030</v>
      </c>
      <c r="C387" s="226" t="s">
        <v>7</v>
      </c>
      <c r="D387" s="226" t="s">
        <v>4909</v>
      </c>
      <c r="E387" s="227">
        <v>3664.31</v>
      </c>
      <c r="F387" s="43"/>
      <c r="G387" s="22"/>
    </row>
    <row r="388" ht="15.75" hidden="1" customHeight="1">
      <c r="A388" s="225">
        <v>45818.0</v>
      </c>
      <c r="B388" s="226" t="s">
        <v>4030</v>
      </c>
      <c r="C388" s="226" t="s">
        <v>7</v>
      </c>
      <c r="D388" s="226" t="s">
        <v>4913</v>
      </c>
      <c r="E388" s="227">
        <v>123649.36</v>
      </c>
      <c r="F388" s="43"/>
      <c r="G388" s="22"/>
    </row>
    <row r="389" ht="15.75" hidden="1" customHeight="1">
      <c r="A389" s="225">
        <v>45819.0</v>
      </c>
      <c r="B389" s="226" t="s">
        <v>4030</v>
      </c>
      <c r="C389" s="226" t="s">
        <v>7</v>
      </c>
      <c r="D389" s="226" t="s">
        <v>4916</v>
      </c>
      <c r="E389" s="227">
        <v>10677.83</v>
      </c>
      <c r="F389" s="43"/>
      <c r="G389" s="22"/>
    </row>
    <row r="390" ht="15.75" hidden="1" customHeight="1">
      <c r="A390" s="225">
        <v>45820.0</v>
      </c>
      <c r="B390" s="226" t="s">
        <v>4030</v>
      </c>
      <c r="C390" s="226" t="s">
        <v>7</v>
      </c>
      <c r="D390" s="226" t="s">
        <v>4919</v>
      </c>
      <c r="E390" s="227">
        <v>25194.27</v>
      </c>
      <c r="F390" s="43"/>
      <c r="G390" s="22"/>
    </row>
    <row r="391" ht="15.75" hidden="1" customHeight="1">
      <c r="A391" s="225">
        <v>45820.0</v>
      </c>
      <c r="B391" s="226" t="s">
        <v>4030</v>
      </c>
      <c r="C391" s="226" t="s">
        <v>7</v>
      </c>
      <c r="D391" s="226" t="s">
        <v>4921</v>
      </c>
      <c r="E391" s="227">
        <v>57535.57</v>
      </c>
      <c r="F391" s="33"/>
      <c r="G391" s="22"/>
    </row>
    <row r="392" ht="15.75" hidden="1" customHeight="1">
      <c r="A392" s="225">
        <v>45822.0</v>
      </c>
      <c r="B392" s="226" t="s">
        <v>4030</v>
      </c>
      <c r="C392" s="226" t="s">
        <v>7</v>
      </c>
      <c r="D392" s="226" t="s">
        <v>4924</v>
      </c>
      <c r="E392" s="227">
        <v>105168.88</v>
      </c>
      <c r="F392" s="36" t="s">
        <v>4925</v>
      </c>
      <c r="G392" s="22"/>
    </row>
    <row r="393" ht="15.75" hidden="1" customHeight="1">
      <c r="A393" s="225">
        <v>45822.0</v>
      </c>
      <c r="B393" s="226" t="s">
        <v>4030</v>
      </c>
      <c r="C393" s="226" t="s">
        <v>7</v>
      </c>
      <c r="D393" s="226" t="s">
        <v>4929</v>
      </c>
      <c r="E393" s="227">
        <v>19475.87</v>
      </c>
      <c r="F393" s="43"/>
      <c r="G393" s="22"/>
    </row>
    <row r="394" ht="15.75" hidden="1" customHeight="1">
      <c r="A394" s="225">
        <v>45825.0</v>
      </c>
      <c r="B394" s="226" t="s">
        <v>4030</v>
      </c>
      <c r="C394" s="226" t="s">
        <v>679</v>
      </c>
      <c r="D394" s="226" t="s">
        <v>4932</v>
      </c>
      <c r="E394" s="227">
        <v>-1560.9</v>
      </c>
      <c r="F394" s="43"/>
      <c r="G394" s="22"/>
    </row>
    <row r="395" ht="15.75" hidden="1" customHeight="1">
      <c r="A395" s="225">
        <v>45825.0</v>
      </c>
      <c r="B395" s="226" t="s">
        <v>4030</v>
      </c>
      <c r="C395" s="226" t="s">
        <v>7</v>
      </c>
      <c r="D395" s="226" t="s">
        <v>4935</v>
      </c>
      <c r="E395" s="227">
        <v>78048.76</v>
      </c>
      <c r="F395" s="43"/>
      <c r="G395" s="22"/>
    </row>
    <row r="396" ht="15.75" hidden="1" customHeight="1">
      <c r="A396" s="225">
        <v>45826.0</v>
      </c>
      <c r="B396" s="226" t="s">
        <v>4030</v>
      </c>
      <c r="C396" s="226" t="s">
        <v>7</v>
      </c>
      <c r="D396" s="226" t="s">
        <v>4938</v>
      </c>
      <c r="E396" s="227">
        <v>18890.2</v>
      </c>
      <c r="F396" s="43"/>
      <c r="G396" s="22"/>
      <c r="H396" s="46" t="s">
        <v>4941</v>
      </c>
    </row>
    <row r="397" ht="15.75" hidden="1" customHeight="1">
      <c r="A397" s="403">
        <v>45826.0</v>
      </c>
      <c r="B397" s="404" t="s">
        <v>4030</v>
      </c>
      <c r="C397" s="404" t="s">
        <v>7</v>
      </c>
      <c r="D397" s="404" t="s">
        <v>4942</v>
      </c>
      <c r="E397" s="405">
        <v>848462.53</v>
      </c>
      <c r="F397" s="43"/>
      <c r="G397" s="22"/>
    </row>
    <row r="398" ht="15.75" hidden="1" customHeight="1">
      <c r="A398" s="403">
        <v>45827.0</v>
      </c>
      <c r="B398" s="404" t="s">
        <v>4030</v>
      </c>
      <c r="C398" s="404" t="s">
        <v>7</v>
      </c>
      <c r="D398" s="404" t="s">
        <v>4954</v>
      </c>
      <c r="E398" s="405">
        <v>125578.94</v>
      </c>
      <c r="F398" s="33"/>
      <c r="G398" s="22"/>
    </row>
    <row r="399" ht="15.75" hidden="1" customHeight="1">
      <c r="A399" s="406">
        <v>45831.0</v>
      </c>
      <c r="B399" s="408" t="s">
        <v>4030</v>
      </c>
      <c r="C399" s="408" t="s">
        <v>7</v>
      </c>
      <c r="D399" s="408" t="s">
        <v>4963</v>
      </c>
      <c r="E399" s="409">
        <v>253578.13</v>
      </c>
      <c r="F399" s="141" t="s">
        <v>4965</v>
      </c>
      <c r="G399" s="22"/>
    </row>
    <row r="400" ht="15.75" hidden="1" customHeight="1">
      <c r="A400" s="406">
        <v>45831.0</v>
      </c>
      <c r="B400" s="408" t="s">
        <v>4030</v>
      </c>
      <c r="C400" s="408" t="s">
        <v>7</v>
      </c>
      <c r="D400" s="408" t="s">
        <v>4967</v>
      </c>
      <c r="E400" s="409">
        <v>81860.69</v>
      </c>
      <c r="F400" s="43"/>
      <c r="G400" s="22"/>
      <c r="H400" s="46" t="s">
        <v>4968</v>
      </c>
    </row>
    <row r="401" ht="15.75" hidden="1" customHeight="1">
      <c r="A401" s="406">
        <v>45832.0</v>
      </c>
      <c r="B401" s="408" t="s">
        <v>4030</v>
      </c>
      <c r="C401" s="408" t="s">
        <v>7</v>
      </c>
      <c r="D401" s="408" t="s">
        <v>4970</v>
      </c>
      <c r="E401" s="409">
        <v>5553.61</v>
      </c>
      <c r="F401" s="43"/>
      <c r="G401" s="22"/>
    </row>
    <row r="402" ht="15.75" hidden="1" customHeight="1">
      <c r="A402" s="406">
        <v>45834.0</v>
      </c>
      <c r="B402" s="408" t="s">
        <v>4030</v>
      </c>
      <c r="C402" s="408" t="s">
        <v>7</v>
      </c>
      <c r="D402" s="408" t="s">
        <v>4971</v>
      </c>
      <c r="E402" s="409">
        <v>275502.68</v>
      </c>
      <c r="F402" s="33"/>
      <c r="G402" s="22"/>
    </row>
    <row r="403" ht="15.75" hidden="1" customHeight="1">
      <c r="A403" s="406">
        <v>45835.0</v>
      </c>
      <c r="B403" s="408" t="s">
        <v>4030</v>
      </c>
      <c r="C403" s="408" t="s">
        <v>7</v>
      </c>
      <c r="D403" s="408" t="s">
        <v>4972</v>
      </c>
      <c r="E403" s="409">
        <v>15087.48</v>
      </c>
      <c r="F403" s="131" t="s">
        <v>4973</v>
      </c>
      <c r="G403" s="22"/>
    </row>
    <row r="404" ht="15.75" hidden="1" customHeight="1">
      <c r="A404" s="406">
        <v>45836.0</v>
      </c>
      <c r="B404" s="408" t="s">
        <v>4030</v>
      </c>
      <c r="C404" s="408" t="s">
        <v>7</v>
      </c>
      <c r="D404" s="408" t="s">
        <v>4977</v>
      </c>
      <c r="E404" s="409">
        <v>71667.53</v>
      </c>
      <c r="F404" s="43"/>
      <c r="G404" s="22"/>
      <c r="H404" s="192" t="s">
        <v>4978</v>
      </c>
    </row>
    <row r="405" ht="15.75" hidden="1" customHeight="1">
      <c r="A405" s="406">
        <v>45838.0</v>
      </c>
      <c r="B405" s="408" t="s">
        <v>4030</v>
      </c>
      <c r="C405" s="408" t="s">
        <v>7</v>
      </c>
      <c r="D405" s="408" t="s">
        <v>4981</v>
      </c>
      <c r="E405" s="409">
        <v>9192.87</v>
      </c>
      <c r="F405" s="43"/>
      <c r="G405" s="22"/>
      <c r="H405" s="192" t="s">
        <v>4983</v>
      </c>
    </row>
    <row r="406" ht="15.75" hidden="1" customHeight="1">
      <c r="A406" s="225">
        <v>45839.0</v>
      </c>
      <c r="B406" s="226" t="s">
        <v>4030</v>
      </c>
      <c r="C406" s="226" t="s">
        <v>679</v>
      </c>
      <c r="D406" s="226" t="s">
        <v>4984</v>
      </c>
      <c r="E406" s="227">
        <v>-2341.35</v>
      </c>
      <c r="F406" s="43"/>
      <c r="G406" s="22"/>
    </row>
    <row r="407" ht="15.75" hidden="1" customHeight="1">
      <c r="A407" s="406">
        <v>45839.0</v>
      </c>
      <c r="B407" s="408" t="s">
        <v>4030</v>
      </c>
      <c r="C407" s="408" t="s">
        <v>7</v>
      </c>
      <c r="D407" s="408" t="s">
        <v>4988</v>
      </c>
      <c r="E407" s="409">
        <v>121303.63</v>
      </c>
      <c r="F407" s="43"/>
      <c r="G407" s="22"/>
    </row>
    <row r="408" ht="15.75" hidden="1" customHeight="1">
      <c r="A408" s="406">
        <v>45839.0</v>
      </c>
      <c r="B408" s="408" t="s">
        <v>4030</v>
      </c>
      <c r="C408" s="408" t="s">
        <v>7</v>
      </c>
      <c r="D408" s="408" t="s">
        <v>4990</v>
      </c>
      <c r="E408" s="409">
        <v>30444.53</v>
      </c>
      <c r="F408" s="43"/>
      <c r="G408" s="22"/>
    </row>
    <row r="409" ht="15.75" hidden="1" customHeight="1">
      <c r="A409" s="403">
        <v>45840.0</v>
      </c>
      <c r="B409" s="404" t="s">
        <v>4030</v>
      </c>
      <c r="C409" s="404" t="s">
        <v>7</v>
      </c>
      <c r="D409" s="404" t="s">
        <v>4992</v>
      </c>
      <c r="E409" s="405">
        <v>396751.23</v>
      </c>
      <c r="F409" s="33"/>
      <c r="G409" s="10"/>
    </row>
    <row r="410" ht="15.75" hidden="1" customHeight="1">
      <c r="A410" s="406">
        <v>45843.0</v>
      </c>
      <c r="B410" s="408" t="s">
        <v>4030</v>
      </c>
      <c r="C410" s="408" t="s">
        <v>7</v>
      </c>
      <c r="D410" s="408" t="s">
        <v>4995</v>
      </c>
      <c r="E410" s="409">
        <v>298677.32</v>
      </c>
      <c r="F410" s="141" t="s">
        <v>4996</v>
      </c>
      <c r="G410" s="22"/>
    </row>
    <row r="411" ht="15.75" hidden="1" customHeight="1">
      <c r="A411" s="406">
        <v>45843.0</v>
      </c>
      <c r="B411" s="408" t="s">
        <v>4030</v>
      </c>
      <c r="C411" s="408" t="s">
        <v>7</v>
      </c>
      <c r="D411" s="408" t="s">
        <v>4999</v>
      </c>
      <c r="E411" s="409">
        <v>30435.86</v>
      </c>
      <c r="F411" s="43"/>
      <c r="G411" s="22"/>
    </row>
    <row r="412" ht="15.75" hidden="1" customHeight="1">
      <c r="A412" s="406">
        <v>45843.0</v>
      </c>
      <c r="B412" s="408" t="s">
        <v>4030</v>
      </c>
      <c r="C412" s="408" t="s">
        <v>7</v>
      </c>
      <c r="D412" s="408" t="s">
        <v>5002</v>
      </c>
      <c r="E412" s="409">
        <v>70039.57</v>
      </c>
      <c r="F412" s="43"/>
      <c r="G412" s="22"/>
    </row>
    <row r="413" ht="15.75" hidden="1" customHeight="1">
      <c r="A413" s="406">
        <v>45845.0</v>
      </c>
      <c r="B413" s="408" t="s">
        <v>4030</v>
      </c>
      <c r="C413" s="408" t="s">
        <v>7</v>
      </c>
      <c r="D413" s="408" t="s">
        <v>5004</v>
      </c>
      <c r="E413" s="409">
        <v>17143.23</v>
      </c>
      <c r="F413" s="43"/>
      <c r="G413" s="22"/>
    </row>
    <row r="414" ht="15.75" hidden="1" customHeight="1">
      <c r="A414" s="406">
        <v>45845.0</v>
      </c>
      <c r="B414" s="408" t="s">
        <v>4030</v>
      </c>
      <c r="C414" s="408" t="s">
        <v>7</v>
      </c>
      <c r="D414" s="408" t="s">
        <v>5007</v>
      </c>
      <c r="E414" s="409">
        <v>165566.08</v>
      </c>
      <c r="F414" s="43"/>
      <c r="G414" s="10"/>
      <c r="H414" s="192" t="s">
        <v>5008</v>
      </c>
      <c r="I414" s="192" t="s">
        <v>5009</v>
      </c>
      <c r="J414" s="327"/>
      <c r="K414" s="327"/>
      <c r="L414" s="327"/>
    </row>
    <row r="415" ht="15.75" hidden="1" customHeight="1">
      <c r="A415" s="406">
        <v>45846.0</v>
      </c>
      <c r="B415" s="408" t="s">
        <v>4030</v>
      </c>
      <c r="C415" s="408" t="s">
        <v>7</v>
      </c>
      <c r="D415" s="408" t="s">
        <v>5014</v>
      </c>
      <c r="E415" s="409">
        <v>19638.87</v>
      </c>
      <c r="F415" s="43"/>
      <c r="G415" s="22"/>
    </row>
    <row r="416" ht="15.75" hidden="1" customHeight="1">
      <c r="A416" s="406">
        <v>45846.0</v>
      </c>
      <c r="B416" s="408" t="s">
        <v>4030</v>
      </c>
      <c r="C416" s="408" t="s">
        <v>7</v>
      </c>
      <c r="D416" s="408" t="s">
        <v>5017</v>
      </c>
      <c r="E416" s="409">
        <v>302956.42</v>
      </c>
      <c r="F416" s="43"/>
      <c r="G416" s="22"/>
    </row>
    <row r="417" ht="15.75" hidden="1" customHeight="1">
      <c r="A417" s="406">
        <v>45848.0</v>
      </c>
      <c r="B417" s="408" t="s">
        <v>4030</v>
      </c>
      <c r="C417" s="408" t="s">
        <v>7</v>
      </c>
      <c r="D417" s="408" t="s">
        <v>5019</v>
      </c>
      <c r="E417" s="409">
        <v>85694.02</v>
      </c>
      <c r="F417" s="43"/>
      <c r="G417" s="22"/>
    </row>
    <row r="418" ht="15.75" hidden="1" customHeight="1">
      <c r="A418" s="406">
        <v>45848.0</v>
      </c>
      <c r="B418" s="408" t="s">
        <v>4030</v>
      </c>
      <c r="C418" s="408" t="s">
        <v>7</v>
      </c>
      <c r="D418" s="408" t="s">
        <v>5022</v>
      </c>
      <c r="E418" s="409">
        <v>527117.86</v>
      </c>
      <c r="F418" s="43"/>
      <c r="G418" s="22"/>
    </row>
    <row r="419" ht="15.75" hidden="1" customHeight="1">
      <c r="A419" s="406">
        <v>45848.0</v>
      </c>
      <c r="B419" s="408" t="s">
        <v>4030</v>
      </c>
      <c r="C419" s="408" t="s">
        <v>7</v>
      </c>
      <c r="D419" s="408" t="s">
        <v>5024</v>
      </c>
      <c r="E419" s="409">
        <v>20668.56</v>
      </c>
      <c r="F419" s="43"/>
      <c r="G419" s="22"/>
    </row>
    <row r="420" ht="15.75" hidden="1" customHeight="1">
      <c r="A420" s="406">
        <v>45848.0</v>
      </c>
      <c r="B420" s="408" t="s">
        <v>4030</v>
      </c>
      <c r="C420" s="408" t="s">
        <v>7</v>
      </c>
      <c r="D420" s="408" t="s">
        <v>5028</v>
      </c>
      <c r="E420" s="409">
        <v>25495.29</v>
      </c>
      <c r="F420" s="43"/>
      <c r="G420" s="22"/>
    </row>
    <row r="421" ht="15.75" hidden="1" customHeight="1">
      <c r="A421" s="406">
        <v>45848.0</v>
      </c>
      <c r="B421" s="408" t="s">
        <v>4030</v>
      </c>
      <c r="C421" s="408" t="s">
        <v>7</v>
      </c>
      <c r="D421" s="408" t="s">
        <v>5029</v>
      </c>
      <c r="E421" s="409">
        <v>14157.61</v>
      </c>
      <c r="F421" s="33"/>
      <c r="G421" s="22"/>
    </row>
    <row r="422" ht="15.75" hidden="1" customHeight="1">
      <c r="A422" s="406">
        <v>45849.0</v>
      </c>
      <c r="B422" s="408" t="s">
        <v>4030</v>
      </c>
      <c r="C422" s="408" t="s">
        <v>7</v>
      </c>
      <c r="D422" s="408" t="s">
        <v>5032</v>
      </c>
      <c r="E422" s="409">
        <v>195413.37</v>
      </c>
      <c r="F422" s="141" t="s">
        <v>5033</v>
      </c>
      <c r="G422" s="22"/>
    </row>
    <row r="423" ht="15.75" hidden="1" customHeight="1">
      <c r="A423" s="406">
        <v>45850.0</v>
      </c>
      <c r="B423" s="408" t="s">
        <v>4030</v>
      </c>
      <c r="C423" s="408" t="s">
        <v>7</v>
      </c>
      <c r="D423" s="408" t="s">
        <v>5037</v>
      </c>
      <c r="E423" s="409">
        <v>8186.43</v>
      </c>
      <c r="F423" s="43"/>
      <c r="G423" s="22"/>
      <c r="H423" s="190">
        <f>SUM(E422:E424,E426,E428)</f>
        <v>292342.88</v>
      </c>
      <c r="I423" s="192" t="s">
        <v>5055</v>
      </c>
      <c r="J423" s="192" t="s">
        <v>5057</v>
      </c>
      <c r="K423" s="327"/>
      <c r="L423" s="327"/>
    </row>
    <row r="424" ht="15.75" hidden="1" customHeight="1">
      <c r="A424" s="406">
        <v>45850.0</v>
      </c>
      <c r="B424" s="408" t="s">
        <v>4030</v>
      </c>
      <c r="C424" s="408" t="s">
        <v>7</v>
      </c>
      <c r="D424" s="408" t="s">
        <v>5065</v>
      </c>
      <c r="E424" s="409">
        <v>22697.71</v>
      </c>
      <c r="F424" s="43"/>
      <c r="G424" s="22"/>
      <c r="H424" s="125">
        <f>E425+E427</f>
        <v>436236.19</v>
      </c>
      <c r="I424" s="46" t="s">
        <v>5071</v>
      </c>
      <c r="J424" s="46" t="s">
        <v>5072</v>
      </c>
    </row>
    <row r="425" ht="15.75" hidden="1" customHeight="1">
      <c r="A425" s="415">
        <v>45852.0</v>
      </c>
      <c r="B425" s="416" t="s">
        <v>4030</v>
      </c>
      <c r="C425" s="416" t="s">
        <v>7</v>
      </c>
      <c r="D425" s="416" t="s">
        <v>5080</v>
      </c>
      <c r="E425" s="417">
        <v>318534.63</v>
      </c>
      <c r="F425" s="43"/>
      <c r="G425" s="22"/>
    </row>
    <row r="426" ht="15.75" hidden="1" customHeight="1">
      <c r="A426" s="406">
        <v>45853.0</v>
      </c>
      <c r="B426" s="408" t="s">
        <v>4030</v>
      </c>
      <c r="C426" s="408" t="s">
        <v>7</v>
      </c>
      <c r="D426" s="408" t="s">
        <v>5084</v>
      </c>
      <c r="E426" s="409">
        <v>33858.07</v>
      </c>
      <c r="F426" s="43"/>
      <c r="G426" s="22"/>
    </row>
    <row r="427" ht="15.75" hidden="1" customHeight="1">
      <c r="A427" s="415">
        <v>45854.0</v>
      </c>
      <c r="B427" s="416" t="s">
        <v>4030</v>
      </c>
      <c r="C427" s="416" t="s">
        <v>7</v>
      </c>
      <c r="D427" s="416" t="s">
        <v>5086</v>
      </c>
      <c r="E427" s="417">
        <v>117701.56</v>
      </c>
      <c r="F427" s="43"/>
      <c r="G427" s="22"/>
    </row>
    <row r="428" ht="15.75" hidden="1" customHeight="1">
      <c r="A428" s="406">
        <v>45855.0</v>
      </c>
      <c r="B428" s="408" t="s">
        <v>4030</v>
      </c>
      <c r="C428" s="408" t="s">
        <v>7</v>
      </c>
      <c r="D428" s="408" t="s">
        <v>5089</v>
      </c>
      <c r="E428" s="409">
        <v>32187.3</v>
      </c>
      <c r="F428" s="33"/>
      <c r="G428" s="22"/>
    </row>
    <row r="429" ht="15.75" hidden="1" customHeight="1">
      <c r="A429" s="418">
        <v>45856.0</v>
      </c>
      <c r="B429" s="419" t="s">
        <v>4030</v>
      </c>
      <c r="C429" s="419" t="s">
        <v>7</v>
      </c>
      <c r="D429" s="419" t="s">
        <v>5095</v>
      </c>
      <c r="E429" s="421">
        <v>28778.85</v>
      </c>
      <c r="F429" s="298" t="s">
        <v>5101</v>
      </c>
      <c r="G429" s="22"/>
    </row>
    <row r="430" ht="15.75" hidden="1" customHeight="1">
      <c r="A430" s="418">
        <v>45859.0</v>
      </c>
      <c r="B430" s="419" t="s">
        <v>4030</v>
      </c>
      <c r="C430" s="419" t="s">
        <v>7</v>
      </c>
      <c r="D430" s="419" t="s">
        <v>5105</v>
      </c>
      <c r="E430" s="421">
        <v>27787.98</v>
      </c>
      <c r="F430" s="43"/>
      <c r="G430" s="22"/>
    </row>
    <row r="431" ht="15.75" hidden="1" customHeight="1">
      <c r="A431" s="418">
        <v>45859.0</v>
      </c>
      <c r="B431" s="419" t="s">
        <v>4030</v>
      </c>
      <c r="C431" s="419" t="s">
        <v>7</v>
      </c>
      <c r="D431" s="419" t="s">
        <v>5107</v>
      </c>
      <c r="E431" s="421">
        <v>5553.61</v>
      </c>
      <c r="F431" s="43"/>
      <c r="G431" s="22"/>
    </row>
    <row r="432" ht="15.75" hidden="1" customHeight="1">
      <c r="A432" s="418">
        <v>45860.0</v>
      </c>
      <c r="B432" s="419" t="s">
        <v>4030</v>
      </c>
      <c r="C432" s="419" t="s">
        <v>7</v>
      </c>
      <c r="D432" s="419" t="s">
        <v>5110</v>
      </c>
      <c r="E432" s="421">
        <v>7589.44</v>
      </c>
      <c r="F432" s="43"/>
      <c r="G432" s="22"/>
    </row>
    <row r="433" ht="15.75" hidden="1" customHeight="1">
      <c r="A433" s="418">
        <v>45860.0</v>
      </c>
      <c r="B433" s="419" t="s">
        <v>4030</v>
      </c>
      <c r="C433" s="419" t="s">
        <v>7</v>
      </c>
      <c r="D433" s="419" t="s">
        <v>5113</v>
      </c>
      <c r="E433" s="421">
        <v>27776.33</v>
      </c>
      <c r="F433" s="43"/>
      <c r="G433" s="22"/>
    </row>
    <row r="434" ht="15.75" hidden="1" customHeight="1">
      <c r="A434" s="418">
        <v>45860.0</v>
      </c>
      <c r="B434" s="419" t="s">
        <v>4030</v>
      </c>
      <c r="C434" s="419" t="s">
        <v>7</v>
      </c>
      <c r="D434" s="419" t="s">
        <v>5116</v>
      </c>
      <c r="E434" s="421">
        <v>11703.43</v>
      </c>
      <c r="F434" s="43"/>
      <c r="G434" s="22"/>
      <c r="H434" s="327">
        <f>109189.64</f>
        <v>109189.64</v>
      </c>
      <c r="I434" s="192" t="s">
        <v>5123</v>
      </c>
      <c r="J434" s="192" t="s">
        <v>3054</v>
      </c>
      <c r="K434" s="327"/>
      <c r="L434" s="327"/>
      <c r="M434" s="327"/>
    </row>
    <row r="435" ht="15.75" hidden="1" customHeight="1">
      <c r="A435" s="415">
        <v>45862.0</v>
      </c>
      <c r="B435" s="416" t="s">
        <v>4030</v>
      </c>
      <c r="C435" s="416" t="s">
        <v>7</v>
      </c>
      <c r="D435" s="416" t="s">
        <v>5127</v>
      </c>
      <c r="E435" s="417">
        <v>100529.24</v>
      </c>
      <c r="F435" s="33"/>
      <c r="G435" s="22"/>
      <c r="H435" s="190">
        <f>E435</f>
        <v>100529.24</v>
      </c>
      <c r="I435" s="192" t="s">
        <v>5132</v>
      </c>
      <c r="J435" s="192" t="s">
        <v>5133</v>
      </c>
      <c r="K435" s="327"/>
      <c r="L435" s="327"/>
    </row>
    <row r="436" ht="15.75" hidden="1" customHeight="1">
      <c r="A436" s="418">
        <v>45863.0</v>
      </c>
      <c r="B436" s="419" t="s">
        <v>4030</v>
      </c>
      <c r="C436" s="419" t="s">
        <v>7</v>
      </c>
      <c r="D436" s="419" t="s">
        <v>5136</v>
      </c>
      <c r="E436" s="421">
        <v>54428.21</v>
      </c>
      <c r="F436" s="298" t="s">
        <v>5138</v>
      </c>
      <c r="G436" s="22"/>
    </row>
    <row r="437" ht="15.75" hidden="1" customHeight="1">
      <c r="A437" s="418">
        <v>45863.0</v>
      </c>
      <c r="B437" s="419" t="s">
        <v>4030</v>
      </c>
      <c r="C437" s="419" t="s">
        <v>7</v>
      </c>
      <c r="D437" s="419" t="s">
        <v>5142</v>
      </c>
      <c r="E437" s="421">
        <v>184777.16</v>
      </c>
      <c r="F437" s="43"/>
      <c r="G437" s="22"/>
      <c r="H437" s="190">
        <f>SUM(E436:E446)</f>
        <v>1087760.14</v>
      </c>
      <c r="I437" s="192" t="s">
        <v>5147</v>
      </c>
      <c r="J437" s="192" t="s">
        <v>5149</v>
      </c>
    </row>
    <row r="438" ht="15.75" hidden="1" customHeight="1">
      <c r="A438" s="418">
        <v>45863.0</v>
      </c>
      <c r="B438" s="419" t="s">
        <v>4030</v>
      </c>
      <c r="C438" s="419" t="s">
        <v>7</v>
      </c>
      <c r="D438" s="419" t="s">
        <v>5151</v>
      </c>
      <c r="E438" s="421">
        <v>136448.89</v>
      </c>
      <c r="F438" s="43"/>
      <c r="G438" s="22"/>
    </row>
    <row r="439" ht="15.75" hidden="1" customHeight="1">
      <c r="A439" s="418">
        <v>45863.0</v>
      </c>
      <c r="B439" s="419" t="s">
        <v>4030</v>
      </c>
      <c r="C439" s="419" t="s">
        <v>7</v>
      </c>
      <c r="D439" s="419" t="s">
        <v>5153</v>
      </c>
      <c r="E439" s="421">
        <v>234827.6</v>
      </c>
      <c r="F439" s="43"/>
      <c r="G439" s="22"/>
    </row>
    <row r="440" ht="15.75" hidden="1" customHeight="1">
      <c r="A440" s="418">
        <v>45865.0</v>
      </c>
      <c r="B440" s="419" t="s">
        <v>4030</v>
      </c>
      <c r="C440" s="419" t="s">
        <v>7</v>
      </c>
      <c r="D440" s="419" t="s">
        <v>5155</v>
      </c>
      <c r="E440" s="421">
        <v>28593.1</v>
      </c>
      <c r="F440" s="43"/>
      <c r="G440" s="22"/>
    </row>
    <row r="441" ht="15.75" hidden="1" customHeight="1">
      <c r="A441" s="418">
        <v>45865.0</v>
      </c>
      <c r="B441" s="419" t="s">
        <v>4030</v>
      </c>
      <c r="C441" s="419" t="s">
        <v>7</v>
      </c>
      <c r="D441" s="419" t="s">
        <v>5159</v>
      </c>
      <c r="E441" s="421">
        <v>51390.5</v>
      </c>
      <c r="F441" s="43"/>
      <c r="G441" s="22"/>
    </row>
    <row r="442" ht="15.75" hidden="1" customHeight="1">
      <c r="A442" s="418">
        <v>45866.0</v>
      </c>
      <c r="B442" s="419" t="s">
        <v>4030</v>
      </c>
      <c r="C442" s="419" t="s">
        <v>7</v>
      </c>
      <c r="D442" s="419" t="s">
        <v>5160</v>
      </c>
      <c r="E442" s="421">
        <v>45353.0</v>
      </c>
      <c r="F442" s="43"/>
      <c r="G442" s="22"/>
    </row>
    <row r="443" ht="15.75" hidden="1" customHeight="1">
      <c r="A443" s="418">
        <v>45866.0</v>
      </c>
      <c r="B443" s="419" t="s">
        <v>4030</v>
      </c>
      <c r="C443" s="419" t="s">
        <v>7</v>
      </c>
      <c r="D443" s="419" t="s">
        <v>5162</v>
      </c>
      <c r="E443" s="421">
        <v>155989.37</v>
      </c>
      <c r="F443" s="43"/>
      <c r="G443" s="22"/>
    </row>
    <row r="444" ht="15.75" hidden="1" customHeight="1">
      <c r="A444" s="418">
        <v>45867.0</v>
      </c>
      <c r="B444" s="419" t="s">
        <v>4030</v>
      </c>
      <c r="C444" s="419" t="s">
        <v>7</v>
      </c>
      <c r="D444" s="419" t="s">
        <v>5164</v>
      </c>
      <c r="E444" s="154">
        <v>7739.27</v>
      </c>
      <c r="F444" s="43"/>
      <c r="G444" s="22"/>
    </row>
    <row r="445" ht="15.75" hidden="1" customHeight="1">
      <c r="A445" s="418">
        <v>45868.0</v>
      </c>
      <c r="B445" s="419" t="s">
        <v>4030</v>
      </c>
      <c r="C445" s="419" t="s">
        <v>7</v>
      </c>
      <c r="D445" s="419" t="s">
        <v>5167</v>
      </c>
      <c r="E445" s="154">
        <v>57677.82</v>
      </c>
      <c r="F445" s="43"/>
      <c r="G445" s="22"/>
    </row>
    <row r="446" ht="15.75" hidden="1" customHeight="1">
      <c r="A446" s="418">
        <v>45869.0</v>
      </c>
      <c r="B446" s="419" t="s">
        <v>4030</v>
      </c>
      <c r="C446" s="419" t="s">
        <v>7</v>
      </c>
      <c r="D446" s="419" t="s">
        <v>5170</v>
      </c>
      <c r="E446" s="154">
        <v>130535.22</v>
      </c>
      <c r="F446" s="33"/>
      <c r="G446" s="22"/>
    </row>
    <row r="447" ht="15.75" hidden="1" customHeight="1">
      <c r="A447" s="418">
        <v>45870.0</v>
      </c>
      <c r="B447" s="419" t="s">
        <v>4030</v>
      </c>
      <c r="C447" s="419" t="s">
        <v>5171</v>
      </c>
      <c r="D447" s="419" t="s">
        <v>5173</v>
      </c>
      <c r="E447" s="154">
        <v>205388.07</v>
      </c>
      <c r="F447" s="298" t="s">
        <v>5175</v>
      </c>
      <c r="G447" s="22"/>
    </row>
    <row r="448" ht="15.75" hidden="1" customHeight="1">
      <c r="A448" s="418">
        <v>45873.0</v>
      </c>
      <c r="B448" s="419" t="s">
        <v>4030</v>
      </c>
      <c r="C448" s="419" t="s">
        <v>7</v>
      </c>
      <c r="D448" s="419" t="s">
        <v>5177</v>
      </c>
      <c r="E448" s="154">
        <v>633641.73</v>
      </c>
      <c r="F448" s="43"/>
      <c r="G448" s="22"/>
    </row>
    <row r="449" ht="15.75" hidden="1" customHeight="1">
      <c r="A449" s="418">
        <v>45874.0</v>
      </c>
      <c r="B449" s="419" t="s">
        <v>4030</v>
      </c>
      <c r="C449" s="419" t="s">
        <v>5171</v>
      </c>
      <c r="D449" s="419" t="s">
        <v>5178</v>
      </c>
      <c r="E449" s="154">
        <v>481973.64</v>
      </c>
      <c r="F449" s="43"/>
      <c r="G449" s="22"/>
      <c r="H449" s="190">
        <f>SUM(E447:E454)</f>
        <v>2122724.18</v>
      </c>
      <c r="I449" s="192" t="s">
        <v>5184</v>
      </c>
      <c r="J449" s="192" t="s">
        <v>5072</v>
      </c>
      <c r="K449" s="327"/>
    </row>
    <row r="450" ht="15.75" hidden="1" customHeight="1">
      <c r="A450" s="418">
        <v>45874.0</v>
      </c>
      <c r="B450" s="419" t="s">
        <v>4030</v>
      </c>
      <c r="C450" s="419" t="s">
        <v>5171</v>
      </c>
      <c r="D450" s="419" t="s">
        <v>5186</v>
      </c>
      <c r="E450" s="154">
        <v>30823.0</v>
      </c>
      <c r="F450" s="43"/>
      <c r="G450" s="22"/>
    </row>
    <row r="451" ht="15.75" hidden="1" customHeight="1">
      <c r="A451" s="418">
        <v>45875.0</v>
      </c>
      <c r="B451" s="419" t="s">
        <v>4030</v>
      </c>
      <c r="C451" s="419" t="s">
        <v>7</v>
      </c>
      <c r="D451" s="419" t="s">
        <v>5188</v>
      </c>
      <c r="E451" s="154">
        <v>354240.86</v>
      </c>
      <c r="F451" s="43"/>
      <c r="G451" s="22"/>
    </row>
    <row r="452" ht="15.75" hidden="1" customHeight="1">
      <c r="A452" s="418">
        <v>45876.0</v>
      </c>
      <c r="B452" s="419" t="s">
        <v>4030</v>
      </c>
      <c r="C452" s="419" t="s">
        <v>7</v>
      </c>
      <c r="D452" s="419" t="s">
        <v>5191</v>
      </c>
      <c r="E452" s="154">
        <v>21723.12</v>
      </c>
      <c r="F452" s="43"/>
      <c r="G452" s="22"/>
    </row>
    <row r="453" ht="15.75" hidden="1" customHeight="1">
      <c r="A453" s="418">
        <v>45876.0</v>
      </c>
      <c r="B453" s="419" t="s">
        <v>4030</v>
      </c>
      <c r="C453" s="419" t="s">
        <v>7</v>
      </c>
      <c r="D453" s="419" t="s">
        <v>5194</v>
      </c>
      <c r="E453" s="154">
        <v>288922.16</v>
      </c>
      <c r="F453" s="43"/>
      <c r="G453" s="22"/>
    </row>
    <row r="454" ht="15.75" hidden="1" customHeight="1">
      <c r="A454" s="418">
        <v>45876.0</v>
      </c>
      <c r="B454" s="419" t="s">
        <v>4030</v>
      </c>
      <c r="C454" s="419" t="s">
        <v>7</v>
      </c>
      <c r="D454" s="419" t="s">
        <v>5196</v>
      </c>
      <c r="E454" s="154">
        <v>106011.6</v>
      </c>
      <c r="F454" s="33"/>
      <c r="G454" s="22"/>
    </row>
    <row r="455" ht="15.75" hidden="1" customHeight="1">
      <c r="A455" s="418">
        <v>45877.0</v>
      </c>
      <c r="B455" s="419" t="s">
        <v>4030</v>
      </c>
      <c r="C455" s="419" t="s">
        <v>7</v>
      </c>
      <c r="D455" s="419" t="s">
        <v>5199</v>
      </c>
      <c r="E455" s="154">
        <v>15902.45</v>
      </c>
      <c r="F455" s="298" t="s">
        <v>5201</v>
      </c>
      <c r="G455" s="22"/>
    </row>
    <row r="456" ht="15.75" hidden="1" customHeight="1">
      <c r="A456" s="418">
        <v>45877.0</v>
      </c>
      <c r="B456" s="419" t="s">
        <v>4030</v>
      </c>
      <c r="C456" s="419" t="s">
        <v>7</v>
      </c>
      <c r="D456" s="419" t="s">
        <v>5204</v>
      </c>
      <c r="E456" s="154">
        <v>8689.03</v>
      </c>
      <c r="F456" s="43"/>
      <c r="G456" s="22"/>
    </row>
    <row r="457" ht="15.75" hidden="1" customHeight="1">
      <c r="A457" s="418">
        <v>45878.0</v>
      </c>
      <c r="B457" s="419" t="s">
        <v>4030</v>
      </c>
      <c r="C457" s="419" t="s">
        <v>7</v>
      </c>
      <c r="D457" s="419" t="s">
        <v>5206</v>
      </c>
      <c r="E457" s="154">
        <v>16200.14</v>
      </c>
      <c r="F457" s="43"/>
      <c r="G457" s="22"/>
    </row>
    <row r="458" ht="15.75" hidden="1" customHeight="1">
      <c r="A458" s="418">
        <v>45878.0</v>
      </c>
      <c r="B458" s="419" t="s">
        <v>4030</v>
      </c>
      <c r="C458" s="419" t="s">
        <v>7</v>
      </c>
      <c r="D458" s="419" t="s">
        <v>5210</v>
      </c>
      <c r="E458" s="154">
        <v>8181.95</v>
      </c>
      <c r="F458" s="43"/>
      <c r="G458" s="22"/>
    </row>
    <row r="459" ht="15.75" hidden="1" customHeight="1">
      <c r="A459" s="418">
        <v>45880.0</v>
      </c>
      <c r="B459" s="419" t="s">
        <v>4030</v>
      </c>
      <c r="C459" s="419" t="s">
        <v>7</v>
      </c>
      <c r="D459" s="419" t="s">
        <v>5214</v>
      </c>
      <c r="E459" s="154">
        <v>305549.8</v>
      </c>
      <c r="F459" s="43"/>
      <c r="G459" s="22"/>
    </row>
    <row r="460" ht="15.75" hidden="1" customHeight="1">
      <c r="A460" s="418">
        <v>45880.0</v>
      </c>
      <c r="B460" s="419" t="s">
        <v>4030</v>
      </c>
      <c r="C460" s="419" t="s">
        <v>7</v>
      </c>
      <c r="D460" s="419" t="s">
        <v>5217</v>
      </c>
      <c r="E460" s="154">
        <v>5982.0</v>
      </c>
      <c r="F460" s="43"/>
      <c r="G460" s="22"/>
      <c r="H460" s="190">
        <f>SUM(E455:E462,E464:E470)</f>
        <v>1176270.27</v>
      </c>
      <c r="I460" s="191">
        <v>45890.0</v>
      </c>
      <c r="J460" s="192" t="s">
        <v>5225</v>
      </c>
      <c r="K460" s="327"/>
      <c r="L460" s="327"/>
    </row>
    <row r="461" ht="15.75" hidden="1" customHeight="1">
      <c r="A461" s="418">
        <v>45880.0</v>
      </c>
      <c r="B461" s="419" t="s">
        <v>4030</v>
      </c>
      <c r="C461" s="419" t="s">
        <v>7</v>
      </c>
      <c r="D461" s="419" t="s">
        <v>5228</v>
      </c>
      <c r="E461" s="154">
        <v>33570.6</v>
      </c>
      <c r="F461" s="43"/>
      <c r="G461" s="22"/>
      <c r="H461" s="125">
        <f>E463</f>
        <v>270187.64</v>
      </c>
      <c r="I461" s="175">
        <v>45915.0</v>
      </c>
    </row>
    <row r="462" ht="15.75" hidden="1" customHeight="1">
      <c r="A462" s="418">
        <v>45881.0</v>
      </c>
      <c r="B462" s="419" t="s">
        <v>4030</v>
      </c>
      <c r="C462" s="419" t="s">
        <v>7</v>
      </c>
      <c r="D462" s="419" t="s">
        <v>5235</v>
      </c>
      <c r="E462" s="154">
        <v>425787.18</v>
      </c>
      <c r="F462" s="43"/>
      <c r="G462" s="22"/>
    </row>
    <row r="463" ht="15.75" hidden="1" customHeight="1">
      <c r="A463" s="415">
        <v>45881.0</v>
      </c>
      <c r="B463" s="416" t="s">
        <v>4030</v>
      </c>
      <c r="C463" s="416" t="s">
        <v>7</v>
      </c>
      <c r="D463" s="416" t="s">
        <v>5239</v>
      </c>
      <c r="E463" s="151">
        <v>270187.64</v>
      </c>
      <c r="F463" s="43"/>
      <c r="G463" s="22"/>
    </row>
    <row r="464" ht="15.75" hidden="1" customHeight="1">
      <c r="A464" s="418">
        <v>45882.0</v>
      </c>
      <c r="B464" s="419" t="s">
        <v>4030</v>
      </c>
      <c r="C464" s="419" t="s">
        <v>7</v>
      </c>
      <c r="D464" s="419" t="s">
        <v>5244</v>
      </c>
      <c r="E464" s="154">
        <v>24482.8</v>
      </c>
      <c r="F464" s="43"/>
      <c r="G464" s="22"/>
    </row>
    <row r="465" ht="15.75" hidden="1" customHeight="1">
      <c r="A465" s="418">
        <v>45882.0</v>
      </c>
      <c r="B465" s="419" t="s">
        <v>4030</v>
      </c>
      <c r="C465" s="419" t="s">
        <v>7</v>
      </c>
      <c r="D465" s="419" t="s">
        <v>5246</v>
      </c>
      <c r="E465" s="154">
        <v>137145.83</v>
      </c>
      <c r="F465" s="43"/>
      <c r="G465" s="22"/>
    </row>
    <row r="466" ht="15.75" hidden="1" customHeight="1">
      <c r="A466" s="418">
        <v>45882.0</v>
      </c>
      <c r="B466" s="419" t="s">
        <v>4030</v>
      </c>
      <c r="C466" s="419" t="s">
        <v>7</v>
      </c>
      <c r="D466" s="419" t="s">
        <v>5249</v>
      </c>
      <c r="E466" s="154">
        <v>18802.04</v>
      </c>
      <c r="F466" s="43"/>
      <c r="G466" s="22"/>
    </row>
    <row r="467" ht="15.75" hidden="1" customHeight="1">
      <c r="A467" s="418">
        <v>45882.0</v>
      </c>
      <c r="B467" s="419" t="s">
        <v>4030</v>
      </c>
      <c r="C467" s="419" t="s">
        <v>7</v>
      </c>
      <c r="D467" s="419" t="s">
        <v>5252</v>
      </c>
      <c r="E467" s="154">
        <v>104264.21</v>
      </c>
      <c r="F467" s="43"/>
      <c r="G467" s="10" t="s">
        <v>5254</v>
      </c>
    </row>
    <row r="468" ht="15.75" hidden="1" customHeight="1">
      <c r="A468" s="418">
        <v>45882.0</v>
      </c>
      <c r="B468" s="419" t="s">
        <v>4030</v>
      </c>
      <c r="C468" s="419" t="s">
        <v>7</v>
      </c>
      <c r="D468" s="419" t="s">
        <v>5257</v>
      </c>
      <c r="E468" s="154">
        <v>45148.1</v>
      </c>
      <c r="F468" s="43"/>
      <c r="G468" s="22"/>
    </row>
    <row r="469" ht="15.75" hidden="1" customHeight="1">
      <c r="A469" s="418">
        <v>45883.0</v>
      </c>
      <c r="B469" s="419" t="s">
        <v>4030</v>
      </c>
      <c r="C469" s="419" t="s">
        <v>7</v>
      </c>
      <c r="D469" s="419" t="s">
        <v>5259</v>
      </c>
      <c r="E469" s="154">
        <v>10890.01</v>
      </c>
      <c r="F469" s="43"/>
      <c r="G469" s="22"/>
    </row>
    <row r="470" ht="15.75" hidden="1" customHeight="1">
      <c r="A470" s="418">
        <v>45883.0</v>
      </c>
      <c r="B470" s="419" t="s">
        <v>4030</v>
      </c>
      <c r="C470" s="419" t="s">
        <v>7</v>
      </c>
      <c r="D470" s="419" t="s">
        <v>5263</v>
      </c>
      <c r="E470" s="154">
        <v>15674.13</v>
      </c>
      <c r="F470" s="33"/>
      <c r="G470" s="10" t="s">
        <v>5264</v>
      </c>
    </row>
    <row r="471" ht="15.75" hidden="1" customHeight="1">
      <c r="A471" s="418">
        <v>45884.0</v>
      </c>
      <c r="B471" s="419" t="s">
        <v>4030</v>
      </c>
      <c r="C471" s="419" t="s">
        <v>7</v>
      </c>
      <c r="D471" s="419" t="s">
        <v>5268</v>
      </c>
      <c r="E471" s="154">
        <v>33393.03</v>
      </c>
      <c r="F471" s="298" t="s">
        <v>5269</v>
      </c>
      <c r="G471" s="22"/>
    </row>
    <row r="472" ht="15.75" hidden="1" customHeight="1">
      <c r="A472" s="418">
        <v>45884.0</v>
      </c>
      <c r="B472" s="419" t="s">
        <v>4030</v>
      </c>
      <c r="C472" s="419" t="s">
        <v>7</v>
      </c>
      <c r="D472" s="419" t="s">
        <v>5274</v>
      </c>
      <c r="E472" s="154">
        <v>17714.2</v>
      </c>
      <c r="F472" s="43"/>
      <c r="G472" s="22"/>
      <c r="H472" s="190">
        <f>SUM(E471:E484)</f>
        <v>1177824.39</v>
      </c>
      <c r="I472" s="191">
        <v>45897.0</v>
      </c>
      <c r="J472" s="46" t="s">
        <v>5281</v>
      </c>
    </row>
    <row r="473" ht="15.75" hidden="1" customHeight="1">
      <c r="A473" s="418">
        <v>45884.0</v>
      </c>
      <c r="B473" s="419" t="s">
        <v>4030</v>
      </c>
      <c r="C473" s="419" t="s">
        <v>7</v>
      </c>
      <c r="D473" s="419" t="s">
        <v>5284</v>
      </c>
      <c r="E473" s="154">
        <v>273712.7</v>
      </c>
      <c r="F473" s="43"/>
      <c r="G473" s="22"/>
    </row>
    <row r="474" ht="15.75" hidden="1" customHeight="1">
      <c r="A474" s="418">
        <v>45884.0</v>
      </c>
      <c r="B474" s="419" t="s">
        <v>4030</v>
      </c>
      <c r="C474" s="419" t="s">
        <v>7</v>
      </c>
      <c r="D474" s="419" t="s">
        <v>5288</v>
      </c>
      <c r="E474" s="154">
        <v>16281.01</v>
      </c>
      <c r="F474" s="43"/>
      <c r="G474" s="22"/>
    </row>
    <row r="475" ht="15.75" hidden="1" customHeight="1">
      <c r="A475" s="418">
        <v>45884.0</v>
      </c>
      <c r="B475" s="419" t="s">
        <v>4030</v>
      </c>
      <c r="C475" s="419" t="s">
        <v>7</v>
      </c>
      <c r="D475" s="419" t="s">
        <v>5291</v>
      </c>
      <c r="E475" s="154">
        <v>26746.46</v>
      </c>
      <c r="F475" s="43"/>
      <c r="G475" s="22"/>
    </row>
    <row r="476" ht="15.75" hidden="1" customHeight="1">
      <c r="A476" s="418">
        <v>45884.0</v>
      </c>
      <c r="B476" s="419" t="s">
        <v>4030</v>
      </c>
      <c r="C476" s="419" t="s">
        <v>7</v>
      </c>
      <c r="D476" s="419" t="s">
        <v>5293</v>
      </c>
      <c r="E476" s="154">
        <v>28724.34</v>
      </c>
      <c r="F476" s="43"/>
      <c r="G476" s="22"/>
    </row>
    <row r="477" ht="15.75" hidden="1" customHeight="1">
      <c r="A477" s="418">
        <v>45884.0</v>
      </c>
      <c r="B477" s="419" t="s">
        <v>4030</v>
      </c>
      <c r="C477" s="419" t="s">
        <v>7</v>
      </c>
      <c r="D477" s="419" t="s">
        <v>5296</v>
      </c>
      <c r="E477" s="154">
        <v>396842.3</v>
      </c>
      <c r="F477" s="43"/>
      <c r="G477" s="22"/>
    </row>
    <row r="478" ht="15.75" hidden="1" customHeight="1">
      <c r="A478" s="418">
        <v>45886.0</v>
      </c>
      <c r="B478" s="419" t="s">
        <v>4030</v>
      </c>
      <c r="C478" s="419" t="s">
        <v>7</v>
      </c>
      <c r="D478" s="419" t="s">
        <v>5302</v>
      </c>
      <c r="E478" s="154">
        <v>231828.79</v>
      </c>
      <c r="F478" s="43"/>
      <c r="G478" s="22"/>
    </row>
    <row r="479" ht="15.75" hidden="1" customHeight="1">
      <c r="A479" s="418">
        <v>45886.0</v>
      </c>
      <c r="B479" s="419" t="s">
        <v>4030</v>
      </c>
      <c r="C479" s="419" t="s">
        <v>7</v>
      </c>
      <c r="D479" s="419" t="s">
        <v>5304</v>
      </c>
      <c r="E479" s="154">
        <v>35435.16</v>
      </c>
      <c r="F479" s="43"/>
      <c r="G479" s="22"/>
    </row>
    <row r="480" ht="15.75" hidden="1" customHeight="1">
      <c r="A480" s="418">
        <v>45887.0</v>
      </c>
      <c r="B480" s="419" t="s">
        <v>4030</v>
      </c>
      <c r="C480" s="419" t="s">
        <v>7</v>
      </c>
      <c r="D480" s="419" t="s">
        <v>5306</v>
      </c>
      <c r="E480" s="154">
        <v>10990.36</v>
      </c>
      <c r="F480" s="43"/>
      <c r="G480" s="22"/>
    </row>
    <row r="481" ht="15.75" hidden="1" customHeight="1">
      <c r="A481" s="418">
        <v>45887.0</v>
      </c>
      <c r="B481" s="419" t="s">
        <v>4030</v>
      </c>
      <c r="C481" s="419" t="s">
        <v>7</v>
      </c>
      <c r="D481" s="419" t="s">
        <v>5309</v>
      </c>
      <c r="E481" s="154">
        <v>8611.47</v>
      </c>
      <c r="F481" s="43"/>
      <c r="G481" s="22"/>
    </row>
    <row r="482" ht="15.75" hidden="1" customHeight="1">
      <c r="A482" s="418">
        <v>45889.0</v>
      </c>
      <c r="B482" s="419" t="s">
        <v>4030</v>
      </c>
      <c r="C482" s="419" t="s">
        <v>7</v>
      </c>
      <c r="D482" s="419" t="s">
        <v>5312</v>
      </c>
      <c r="E482" s="154">
        <v>20672.72</v>
      </c>
      <c r="F482" s="43"/>
      <c r="G482" s="22"/>
    </row>
    <row r="483" ht="15.75" hidden="1" customHeight="1">
      <c r="A483" s="418">
        <v>45890.0</v>
      </c>
      <c r="B483" s="419" t="s">
        <v>4030</v>
      </c>
      <c r="C483" s="419" t="s">
        <v>7</v>
      </c>
      <c r="D483" s="419" t="s">
        <v>5315</v>
      </c>
      <c r="E483" s="154">
        <v>30158.41</v>
      </c>
      <c r="F483" s="43"/>
      <c r="G483" s="22"/>
    </row>
    <row r="484" ht="15.75" hidden="1" customHeight="1">
      <c r="A484" s="418">
        <v>45890.0</v>
      </c>
      <c r="B484" s="419" t="s">
        <v>4030</v>
      </c>
      <c r="C484" s="419" t="s">
        <v>7</v>
      </c>
      <c r="D484" s="419" t="s">
        <v>5319</v>
      </c>
      <c r="E484" s="154">
        <v>46713.44</v>
      </c>
      <c r="F484" s="33"/>
      <c r="G484" s="10" t="s">
        <v>5321</v>
      </c>
    </row>
    <row r="485" ht="15.75" hidden="1" customHeight="1">
      <c r="A485" s="418">
        <v>45891.0</v>
      </c>
      <c r="B485" s="419" t="s">
        <v>4030</v>
      </c>
      <c r="C485" s="419" t="s">
        <v>7</v>
      </c>
      <c r="D485" s="419" t="s">
        <v>5324</v>
      </c>
      <c r="E485" s="154">
        <v>57168.81</v>
      </c>
      <c r="F485" s="298" t="s">
        <v>5325</v>
      </c>
      <c r="G485" s="22"/>
    </row>
    <row r="486" ht="15.75" hidden="1" customHeight="1">
      <c r="A486" s="418">
        <v>45891.0</v>
      </c>
      <c r="B486" s="419" t="s">
        <v>4030</v>
      </c>
      <c r="C486" s="419" t="s">
        <v>7</v>
      </c>
      <c r="D486" s="419" t="s">
        <v>5330</v>
      </c>
      <c r="E486" s="154">
        <v>107277.2</v>
      </c>
      <c r="F486" s="43"/>
      <c r="G486" s="22"/>
      <c r="H486" s="190">
        <f>SUM(E485:E496)</f>
        <v>553415.64</v>
      </c>
      <c r="I486" s="192" t="s">
        <v>5336</v>
      </c>
    </row>
    <row r="487" ht="15.75" hidden="1" customHeight="1">
      <c r="A487" s="418">
        <v>45893.0</v>
      </c>
      <c r="B487" s="419" t="s">
        <v>4030</v>
      </c>
      <c r="C487" s="419" t="s">
        <v>7</v>
      </c>
      <c r="D487" s="419" t="s">
        <v>5339</v>
      </c>
      <c r="E487" s="421">
        <v>23696.7</v>
      </c>
      <c r="F487" s="43"/>
      <c r="G487" s="22"/>
    </row>
    <row r="488" ht="15.75" hidden="1" customHeight="1">
      <c r="A488" s="418">
        <v>45893.0</v>
      </c>
      <c r="B488" s="419" t="s">
        <v>4030</v>
      </c>
      <c r="C488" s="419" t="s">
        <v>7</v>
      </c>
      <c r="D488" s="419" t="s">
        <v>5343</v>
      </c>
      <c r="E488" s="421">
        <v>21980.72</v>
      </c>
      <c r="F488" s="43"/>
      <c r="G488" s="22"/>
    </row>
    <row r="489" ht="15.75" hidden="1" customHeight="1">
      <c r="A489" s="418">
        <v>45893.0</v>
      </c>
      <c r="B489" s="419" t="s">
        <v>4030</v>
      </c>
      <c r="C489" s="419" t="s">
        <v>7</v>
      </c>
      <c r="D489" s="419" t="s">
        <v>5346</v>
      </c>
      <c r="E489" s="421">
        <v>30499.15</v>
      </c>
      <c r="F489" s="43"/>
      <c r="G489" s="22"/>
    </row>
    <row r="490" ht="15.75" hidden="1" customHeight="1">
      <c r="A490" s="418">
        <v>45894.0</v>
      </c>
      <c r="B490" s="419" t="s">
        <v>4030</v>
      </c>
      <c r="C490" s="419" t="s">
        <v>7</v>
      </c>
      <c r="D490" s="419" t="s">
        <v>5350</v>
      </c>
      <c r="E490" s="421">
        <v>108452.33</v>
      </c>
      <c r="F490" s="43"/>
      <c r="G490" s="22"/>
    </row>
    <row r="491" ht="15.75" hidden="1" customHeight="1">
      <c r="A491" s="418">
        <v>45895.0</v>
      </c>
      <c r="B491" s="419" t="s">
        <v>4030</v>
      </c>
      <c r="C491" s="419" t="s">
        <v>7</v>
      </c>
      <c r="D491" s="419" t="s">
        <v>5353</v>
      </c>
      <c r="E491" s="421">
        <v>38040.68</v>
      </c>
      <c r="F491" s="43"/>
      <c r="G491" s="22"/>
    </row>
    <row r="492" ht="15.75" hidden="1" customHeight="1">
      <c r="A492" s="418">
        <v>45896.0</v>
      </c>
      <c r="B492" s="419" t="s">
        <v>4030</v>
      </c>
      <c r="C492" s="419" t="s">
        <v>7</v>
      </c>
      <c r="D492" s="419" t="s">
        <v>5359</v>
      </c>
      <c r="E492" s="421">
        <v>7364.48</v>
      </c>
      <c r="F492" s="43"/>
      <c r="G492" s="22"/>
    </row>
    <row r="493" ht="15.75" hidden="1" customHeight="1">
      <c r="A493" s="418">
        <v>45896.0</v>
      </c>
      <c r="B493" s="419" t="s">
        <v>4030</v>
      </c>
      <c r="C493" s="419" t="s">
        <v>7</v>
      </c>
      <c r="D493" s="419" t="s">
        <v>5360</v>
      </c>
      <c r="E493" s="421">
        <v>135153.77</v>
      </c>
      <c r="F493" s="43"/>
      <c r="G493" s="22"/>
    </row>
    <row r="494" ht="15.75" hidden="1" customHeight="1">
      <c r="A494" s="418">
        <v>45896.0</v>
      </c>
      <c r="B494" s="419" t="s">
        <v>4030</v>
      </c>
      <c r="C494" s="419" t="s">
        <v>7</v>
      </c>
      <c r="D494" s="419" t="s">
        <v>5365</v>
      </c>
      <c r="E494" s="421">
        <v>7929.83</v>
      </c>
      <c r="F494" s="43"/>
      <c r="G494" s="22"/>
    </row>
    <row r="495" ht="15.75" hidden="1" customHeight="1">
      <c r="A495" s="418">
        <v>45897.0</v>
      </c>
      <c r="B495" s="419" t="s">
        <v>4030</v>
      </c>
      <c r="C495" s="419" t="s">
        <v>7</v>
      </c>
      <c r="D495" s="419" t="s">
        <v>5368</v>
      </c>
      <c r="E495" s="421">
        <v>11556.42</v>
      </c>
      <c r="F495" s="43"/>
      <c r="G495" s="22"/>
    </row>
    <row r="496" ht="15.75" hidden="1" customHeight="1">
      <c r="A496" s="418">
        <v>45897.0</v>
      </c>
      <c r="B496" s="419" t="s">
        <v>4030</v>
      </c>
      <c r="C496" s="419" t="s">
        <v>7</v>
      </c>
      <c r="D496" s="419" t="s">
        <v>5371</v>
      </c>
      <c r="E496" s="421">
        <v>4295.55</v>
      </c>
      <c r="F496" s="33"/>
      <c r="G496" s="22"/>
    </row>
    <row r="497" ht="15.75" hidden="1" customHeight="1">
      <c r="A497" s="236">
        <v>45898.0</v>
      </c>
      <c r="B497" s="368" t="s">
        <v>4030</v>
      </c>
      <c r="C497" s="368" t="s">
        <v>7</v>
      </c>
      <c r="D497" s="432" t="s">
        <v>5379</v>
      </c>
      <c r="E497" s="433">
        <v>162559.96</v>
      </c>
      <c r="F497" s="204" t="s">
        <v>5383</v>
      </c>
      <c r="G497" s="22"/>
    </row>
    <row r="498" ht="15.75" hidden="1" customHeight="1">
      <c r="A498" s="236">
        <v>45901.0</v>
      </c>
      <c r="B498" s="368" t="s">
        <v>4030</v>
      </c>
      <c r="C498" s="368" t="s">
        <v>7</v>
      </c>
      <c r="D498" s="432" t="s">
        <v>5390</v>
      </c>
      <c r="E498" s="433">
        <v>127064.03</v>
      </c>
      <c r="F498" s="43"/>
      <c r="G498" s="22"/>
    </row>
    <row r="499" ht="15.75" hidden="1" customHeight="1">
      <c r="A499" s="236">
        <v>45901.0</v>
      </c>
      <c r="B499" s="368" t="s">
        <v>4030</v>
      </c>
      <c r="C499" s="368" t="s">
        <v>7</v>
      </c>
      <c r="D499" s="432" t="s">
        <v>5392</v>
      </c>
      <c r="E499" s="433">
        <v>57535.57</v>
      </c>
      <c r="F499" s="43"/>
      <c r="G499" s="22"/>
    </row>
    <row r="500" ht="15.75" hidden="1" customHeight="1">
      <c r="A500" s="236">
        <v>45902.0</v>
      </c>
      <c r="B500" s="368" t="s">
        <v>4030</v>
      </c>
      <c r="C500" s="368" t="s">
        <v>7</v>
      </c>
      <c r="D500" s="432" t="s">
        <v>5396</v>
      </c>
      <c r="E500" s="433">
        <v>48612.63</v>
      </c>
      <c r="F500" s="43"/>
      <c r="G500" s="22"/>
    </row>
    <row r="501" ht="15.75" hidden="1" customHeight="1">
      <c r="A501" s="236">
        <v>45903.0</v>
      </c>
      <c r="B501" s="368" t="s">
        <v>4030</v>
      </c>
      <c r="C501" s="368" t="s">
        <v>7</v>
      </c>
      <c r="D501" s="432" t="s">
        <v>5400</v>
      </c>
      <c r="E501" s="433">
        <v>297525.04</v>
      </c>
      <c r="F501" s="43"/>
      <c r="G501" s="22"/>
    </row>
    <row r="502" ht="15.75" hidden="1" customHeight="1">
      <c r="A502" s="236">
        <v>45903.0</v>
      </c>
      <c r="B502" s="368" t="s">
        <v>4030</v>
      </c>
      <c r="C502" s="368" t="s">
        <v>7</v>
      </c>
      <c r="D502" s="432" t="s">
        <v>5405</v>
      </c>
      <c r="E502" s="433">
        <v>337243.47</v>
      </c>
      <c r="F502" s="43"/>
      <c r="G502" s="22"/>
    </row>
    <row r="503" ht="15.75" hidden="1" customHeight="1">
      <c r="A503" s="236">
        <v>45903.0</v>
      </c>
      <c r="B503" s="368" t="s">
        <v>4030</v>
      </c>
      <c r="C503" s="368" t="s">
        <v>291</v>
      </c>
      <c r="D503" s="432" t="s">
        <v>5409</v>
      </c>
      <c r="E503" s="433">
        <v>-15674.13</v>
      </c>
      <c r="F503" s="43"/>
      <c r="G503" s="22"/>
    </row>
    <row r="504" ht="15.75" hidden="1" customHeight="1">
      <c r="A504" s="236">
        <v>45903.0</v>
      </c>
      <c r="B504" s="368" t="s">
        <v>4030</v>
      </c>
      <c r="C504" s="368" t="s">
        <v>291</v>
      </c>
      <c r="D504" s="432" t="s">
        <v>5414</v>
      </c>
      <c r="E504" s="433">
        <v>-33998.85</v>
      </c>
      <c r="F504" s="43"/>
      <c r="G504" s="22"/>
    </row>
    <row r="505" ht="15.75" hidden="1" customHeight="1">
      <c r="A505" s="434">
        <v>45903.0</v>
      </c>
      <c r="B505" s="435" t="s">
        <v>4030</v>
      </c>
      <c r="C505" s="435" t="s">
        <v>291</v>
      </c>
      <c r="D505" s="435" t="s">
        <v>5419</v>
      </c>
      <c r="E505" s="436">
        <v>-105649.52</v>
      </c>
      <c r="F505" s="43"/>
      <c r="G505" s="22"/>
    </row>
    <row r="506" ht="15.75" hidden="1" customHeight="1">
      <c r="A506" s="236">
        <v>45903.0</v>
      </c>
      <c r="B506" s="368" t="s">
        <v>4030</v>
      </c>
      <c r="C506" s="368" t="s">
        <v>7</v>
      </c>
      <c r="D506" s="432" t="s">
        <v>5427</v>
      </c>
      <c r="E506" s="433">
        <v>409134.99</v>
      </c>
      <c r="F506" s="43"/>
      <c r="G506" s="22"/>
    </row>
    <row r="507" ht="15.75" hidden="1" customHeight="1">
      <c r="A507" s="236">
        <v>45904.0</v>
      </c>
      <c r="B507" s="368" t="s">
        <v>4030</v>
      </c>
      <c r="C507" s="368" t="s">
        <v>7</v>
      </c>
      <c r="D507" s="432" t="s">
        <v>5430</v>
      </c>
      <c r="E507" s="433">
        <v>46976.01</v>
      </c>
      <c r="F507" s="43"/>
      <c r="G507" s="22"/>
    </row>
    <row r="508" ht="15.75" hidden="1" customHeight="1">
      <c r="A508" s="236">
        <v>45904.0</v>
      </c>
      <c r="B508" s="368" t="s">
        <v>5434</v>
      </c>
      <c r="C508" s="368" t="s">
        <v>7</v>
      </c>
      <c r="D508" s="432" t="s">
        <v>5436</v>
      </c>
      <c r="E508" s="433">
        <v>711851.94</v>
      </c>
      <c r="F508" s="33"/>
      <c r="G508" s="22"/>
    </row>
    <row r="509" ht="15.75" hidden="1" customHeight="1">
      <c r="A509" s="236">
        <v>45905.0</v>
      </c>
      <c r="B509" s="368" t="s">
        <v>4030</v>
      </c>
      <c r="C509" s="368" t="s">
        <v>7</v>
      </c>
      <c r="D509" s="432" t="s">
        <v>5439</v>
      </c>
      <c r="E509" s="433">
        <v>10030.15</v>
      </c>
      <c r="F509" s="204" t="s">
        <v>5442</v>
      </c>
      <c r="G509" s="22"/>
      <c r="H509" s="190">
        <f>SUM(E509:E517)</f>
        <v>773846.85</v>
      </c>
      <c r="I509" s="192" t="s">
        <v>5458</v>
      </c>
      <c r="J509" s="192" t="s">
        <v>3421</v>
      </c>
      <c r="K509" s="327"/>
    </row>
    <row r="510" ht="15.75" hidden="1" customHeight="1">
      <c r="A510" s="236">
        <v>45905.0</v>
      </c>
      <c r="B510" s="368" t="s">
        <v>4030</v>
      </c>
      <c r="C510" s="368" t="s">
        <v>25</v>
      </c>
      <c r="D510" s="432" t="s">
        <v>5462</v>
      </c>
      <c r="E510" s="433">
        <v>247546.86</v>
      </c>
      <c r="F510" s="43"/>
      <c r="G510" s="22"/>
    </row>
    <row r="511" ht="15.75" hidden="1" customHeight="1">
      <c r="A511" s="236">
        <v>45905.0</v>
      </c>
      <c r="B511" s="368" t="s">
        <v>4030</v>
      </c>
      <c r="C511" s="368" t="s">
        <v>25</v>
      </c>
      <c r="D511" s="432" t="s">
        <v>5467</v>
      </c>
      <c r="E511" s="433">
        <v>86906.0</v>
      </c>
      <c r="F511" s="43"/>
      <c r="G511" s="22"/>
    </row>
    <row r="512" ht="15.75" hidden="1" customHeight="1">
      <c r="A512" s="236">
        <v>45908.0</v>
      </c>
      <c r="B512" s="368" t="s">
        <v>4030</v>
      </c>
      <c r="C512" s="368" t="s">
        <v>7</v>
      </c>
      <c r="D512" s="432" t="s">
        <v>5471</v>
      </c>
      <c r="E512" s="433">
        <v>14888.65</v>
      </c>
      <c r="F512" s="43"/>
      <c r="G512" s="22"/>
    </row>
    <row r="513" ht="15.75" hidden="1" customHeight="1">
      <c r="A513" s="236">
        <v>45909.0</v>
      </c>
      <c r="B513" s="368" t="s">
        <v>4030</v>
      </c>
      <c r="C513" s="368" t="s">
        <v>7</v>
      </c>
      <c r="D513" s="432" t="s">
        <v>5475</v>
      </c>
      <c r="E513" s="433">
        <v>166458.62</v>
      </c>
      <c r="F513" s="43"/>
      <c r="G513" s="22"/>
    </row>
    <row r="514" ht="15.75" hidden="1" customHeight="1">
      <c r="A514" s="236">
        <v>45909.0</v>
      </c>
      <c r="B514" s="368" t="s">
        <v>4030</v>
      </c>
      <c r="C514" s="368" t="s">
        <v>7</v>
      </c>
      <c r="D514" s="432" t="s">
        <v>5479</v>
      </c>
      <c r="E514" s="433">
        <v>40848.24</v>
      </c>
      <c r="F514" s="43"/>
      <c r="G514" s="22"/>
    </row>
    <row r="515" ht="15.75" hidden="1" customHeight="1">
      <c r="A515" s="236">
        <v>45909.0</v>
      </c>
      <c r="B515" s="368" t="s">
        <v>4030</v>
      </c>
      <c r="C515" s="368" t="s">
        <v>7</v>
      </c>
      <c r="D515" s="432" t="s">
        <v>5484</v>
      </c>
      <c r="E515" s="433">
        <v>43855.65</v>
      </c>
      <c r="F515" s="43"/>
      <c r="G515" s="22"/>
    </row>
    <row r="516" ht="15.75" hidden="1" customHeight="1">
      <c r="A516" s="236">
        <v>45910.0</v>
      </c>
      <c r="B516" s="368" t="s">
        <v>4030</v>
      </c>
      <c r="C516" s="368" t="s">
        <v>7</v>
      </c>
      <c r="D516" s="432" t="s">
        <v>5489</v>
      </c>
      <c r="E516" s="433">
        <v>137019.72</v>
      </c>
      <c r="F516" s="43"/>
      <c r="G516" s="22"/>
    </row>
    <row r="517" ht="15.75" hidden="1" customHeight="1">
      <c r="A517" s="236">
        <v>45910.0</v>
      </c>
      <c r="B517" s="368" t="s">
        <v>4030</v>
      </c>
      <c r="C517" s="368" t="s">
        <v>7</v>
      </c>
      <c r="D517" s="432" t="s">
        <v>5494</v>
      </c>
      <c r="E517" s="433">
        <v>26292.96</v>
      </c>
      <c r="F517" s="33"/>
      <c r="G517" s="22"/>
    </row>
    <row r="518" ht="15.75" hidden="1" customHeight="1">
      <c r="A518" s="236">
        <v>45912.0</v>
      </c>
      <c r="B518" s="368" t="s">
        <v>4030</v>
      </c>
      <c r="C518" s="368" t="s">
        <v>7</v>
      </c>
      <c r="D518" s="432" t="s">
        <v>5498</v>
      </c>
      <c r="E518" s="433">
        <v>17928.49</v>
      </c>
      <c r="F518" s="204" t="s">
        <v>5501</v>
      </c>
      <c r="G518" s="22"/>
    </row>
    <row r="519" ht="15.75" hidden="1" customHeight="1">
      <c r="A519" s="236">
        <v>45912.0</v>
      </c>
      <c r="B519" s="368" t="s">
        <v>4030</v>
      </c>
      <c r="C519" s="368" t="s">
        <v>7</v>
      </c>
      <c r="D519" s="432" t="s">
        <v>5504</v>
      </c>
      <c r="E519" s="433">
        <v>37654.79</v>
      </c>
      <c r="F519" s="43"/>
      <c r="G519" s="22"/>
      <c r="H519" s="46" t="s">
        <v>3394</v>
      </c>
      <c r="I519" s="175"/>
    </row>
    <row r="520" ht="15.75" hidden="1" customHeight="1">
      <c r="A520" s="236">
        <v>45912.0</v>
      </c>
      <c r="B520" s="368" t="s">
        <v>4030</v>
      </c>
      <c r="C520" s="368" t="s">
        <v>679</v>
      </c>
      <c r="D520" s="432" t="s">
        <v>5510</v>
      </c>
      <c r="E520" s="433">
        <v>-46713.44</v>
      </c>
      <c r="F520" s="43"/>
      <c r="G520" s="22"/>
    </row>
    <row r="521" ht="15.75" hidden="1" customHeight="1">
      <c r="A521" s="236">
        <v>45914.0</v>
      </c>
      <c r="B521" s="368" t="s">
        <v>4030</v>
      </c>
      <c r="C521" s="368" t="s">
        <v>7</v>
      </c>
      <c r="D521" s="432" t="s">
        <v>5514</v>
      </c>
      <c r="E521" s="433">
        <v>56486.15</v>
      </c>
      <c r="F521" s="43"/>
      <c r="G521" s="22"/>
    </row>
    <row r="522" ht="15.75" hidden="1" customHeight="1">
      <c r="A522" s="236">
        <v>45917.0</v>
      </c>
      <c r="B522" s="368" t="s">
        <v>4030</v>
      </c>
      <c r="C522" s="368" t="s">
        <v>7</v>
      </c>
      <c r="D522" s="432" t="s">
        <v>5517</v>
      </c>
      <c r="E522" s="433">
        <v>29945.67</v>
      </c>
      <c r="F522" s="43"/>
      <c r="G522" s="22"/>
    </row>
    <row r="523" ht="15.75" hidden="1" customHeight="1">
      <c r="A523" s="236">
        <v>45916.0</v>
      </c>
      <c r="B523" s="368" t="s">
        <v>4030</v>
      </c>
      <c r="C523" s="368" t="s">
        <v>679</v>
      </c>
      <c r="D523" s="432" t="s">
        <v>5521</v>
      </c>
      <c r="E523" s="433">
        <v>-2604.0</v>
      </c>
      <c r="F523" s="43"/>
      <c r="G523" s="22"/>
    </row>
    <row r="524" ht="15.75" hidden="1" customHeight="1">
      <c r="A524" s="236">
        <v>45918.0</v>
      </c>
      <c r="B524" s="368" t="s">
        <v>4030</v>
      </c>
      <c r="C524" s="368" t="s">
        <v>7</v>
      </c>
      <c r="D524" s="432" t="s">
        <v>5525</v>
      </c>
      <c r="E524" s="433">
        <v>45750.47</v>
      </c>
      <c r="F524" s="43"/>
      <c r="G524" s="22"/>
    </row>
    <row r="525" ht="15.75" hidden="1" customHeight="1">
      <c r="A525" s="236">
        <v>45918.0</v>
      </c>
      <c r="B525" s="368" t="s">
        <v>4030</v>
      </c>
      <c r="C525" s="368" t="s">
        <v>7</v>
      </c>
      <c r="D525" s="432" t="s">
        <v>5529</v>
      </c>
      <c r="E525" s="433">
        <v>335982.25</v>
      </c>
      <c r="F525" s="33"/>
      <c r="G525" s="22"/>
    </row>
    <row r="526" ht="15.75" hidden="1" customHeight="1">
      <c r="A526" s="236">
        <v>45919.0</v>
      </c>
      <c r="B526" s="368" t="s">
        <v>4030</v>
      </c>
      <c r="C526" s="368" t="s">
        <v>7</v>
      </c>
      <c r="D526" s="432" t="s">
        <v>5532</v>
      </c>
      <c r="E526" s="433">
        <v>151433.06</v>
      </c>
      <c r="F526" s="204" t="s">
        <v>5534</v>
      </c>
      <c r="G526" s="22"/>
    </row>
    <row r="527" ht="15.75" hidden="1" customHeight="1">
      <c r="A527" s="236">
        <v>45919.0</v>
      </c>
      <c r="B527" s="368" t="s">
        <v>4030</v>
      </c>
      <c r="C527" s="368" t="s">
        <v>7</v>
      </c>
      <c r="D527" s="432" t="s">
        <v>5539</v>
      </c>
      <c r="E527" s="433">
        <v>191689.01</v>
      </c>
      <c r="F527" s="43"/>
      <c r="G527" s="22"/>
    </row>
    <row r="528" ht="15.75" hidden="1" customHeight="1">
      <c r="A528" s="236">
        <v>45919.0</v>
      </c>
      <c r="B528" s="368" t="s">
        <v>4030</v>
      </c>
      <c r="C528" s="368" t="s">
        <v>7</v>
      </c>
      <c r="D528" s="432" t="s">
        <v>5542</v>
      </c>
      <c r="E528" s="433">
        <v>21950.8</v>
      </c>
      <c r="F528" s="43"/>
      <c r="G528" s="22"/>
    </row>
    <row r="529" ht="15.75" hidden="1" customHeight="1">
      <c r="A529" s="236">
        <v>45921.0</v>
      </c>
      <c r="B529" s="368" t="s">
        <v>4030</v>
      </c>
      <c r="C529" s="368" t="s">
        <v>7</v>
      </c>
      <c r="D529" s="432" t="s">
        <v>5547</v>
      </c>
      <c r="E529" s="433">
        <v>28192.25</v>
      </c>
      <c r="F529" s="43"/>
      <c r="G529" s="22"/>
      <c r="H529" s="46" t="s">
        <v>3424</v>
      </c>
    </row>
    <row r="530" ht="15.75" hidden="1" customHeight="1">
      <c r="A530" s="236">
        <v>45912.0</v>
      </c>
      <c r="B530" s="368" t="s">
        <v>4030</v>
      </c>
      <c r="C530" s="368" t="s">
        <v>291</v>
      </c>
      <c r="D530" s="432" t="s">
        <v>5510</v>
      </c>
      <c r="E530" s="433">
        <v>-46713.44</v>
      </c>
      <c r="F530" s="43"/>
      <c r="G530" s="22"/>
    </row>
    <row r="531" ht="15.75" hidden="1" customHeight="1">
      <c r="A531" s="236">
        <v>45923.0</v>
      </c>
      <c r="B531" s="368" t="s">
        <v>4030</v>
      </c>
      <c r="C531" s="368" t="s">
        <v>7</v>
      </c>
      <c r="D531" s="432" t="s">
        <v>5554</v>
      </c>
      <c r="E531" s="433">
        <v>90054.3</v>
      </c>
      <c r="F531" s="43"/>
      <c r="G531" s="22"/>
    </row>
    <row r="532" ht="15.75" hidden="1" customHeight="1">
      <c r="A532" s="236">
        <v>45924.0</v>
      </c>
      <c r="B532" s="368" t="s">
        <v>4030</v>
      </c>
      <c r="C532" s="368" t="s">
        <v>7</v>
      </c>
      <c r="D532" s="432" t="s">
        <v>5559</v>
      </c>
      <c r="E532" s="433">
        <v>13146.48</v>
      </c>
      <c r="F532" s="43"/>
      <c r="G532" s="22"/>
    </row>
    <row r="533" ht="15.75" hidden="1" customHeight="1">
      <c r="A533" s="236">
        <v>45925.0</v>
      </c>
      <c r="B533" s="368" t="s">
        <v>4030</v>
      </c>
      <c r="C533" s="368" t="s">
        <v>7</v>
      </c>
      <c r="D533" s="432" t="s">
        <v>5563</v>
      </c>
      <c r="E533" s="433">
        <v>24264.43</v>
      </c>
      <c r="F533" s="33"/>
      <c r="G533" s="22"/>
    </row>
    <row r="534" ht="15.75" hidden="1" customHeight="1">
      <c r="A534" s="236">
        <v>45926.0</v>
      </c>
      <c r="B534" s="368" t="s">
        <v>4030</v>
      </c>
      <c r="C534" s="368" t="s">
        <v>7</v>
      </c>
      <c r="D534" s="432" t="s">
        <v>5567</v>
      </c>
      <c r="E534" s="433">
        <v>4534.65</v>
      </c>
      <c r="F534" s="204" t="s">
        <v>5570</v>
      </c>
      <c r="G534" s="22"/>
      <c r="H534" s="190">
        <f>SUM(E534:E536,E538:E540)</f>
        <v>627867.83</v>
      </c>
      <c r="I534" s="192" t="s">
        <v>5582</v>
      </c>
      <c r="J534" s="192" t="s">
        <v>5584</v>
      </c>
    </row>
    <row r="535" ht="15.75" hidden="1" customHeight="1">
      <c r="A535" s="236">
        <v>45926.0</v>
      </c>
      <c r="B535" s="368" t="s">
        <v>4030</v>
      </c>
      <c r="C535" s="368" t="s">
        <v>7</v>
      </c>
      <c r="D535" s="432" t="s">
        <v>5587</v>
      </c>
      <c r="E535" s="433">
        <v>476076.86</v>
      </c>
      <c r="F535" s="43"/>
      <c r="G535" s="22"/>
      <c r="H535" s="125">
        <f>E537</f>
        <v>17481.98</v>
      </c>
      <c r="I535" s="46" t="s">
        <v>3890</v>
      </c>
    </row>
    <row r="536" ht="15.75" hidden="1" customHeight="1">
      <c r="A536" s="236">
        <v>45926.0</v>
      </c>
      <c r="B536" s="368" t="s">
        <v>4030</v>
      </c>
      <c r="C536" s="368" t="s">
        <v>7</v>
      </c>
      <c r="D536" s="432" t="s">
        <v>5598</v>
      </c>
      <c r="E536" s="433">
        <v>31442.29</v>
      </c>
      <c r="F536" s="43"/>
      <c r="G536" s="22"/>
    </row>
    <row r="537" ht="15.75" hidden="1" customHeight="1">
      <c r="A537" s="236">
        <v>45930.0</v>
      </c>
      <c r="B537" s="368" t="s">
        <v>4030</v>
      </c>
      <c r="C537" s="368" t="s">
        <v>7</v>
      </c>
      <c r="D537" s="432" t="s">
        <v>5602</v>
      </c>
      <c r="E537" s="433">
        <v>17481.98</v>
      </c>
      <c r="F537" s="43"/>
      <c r="G537" s="22"/>
    </row>
    <row r="538" ht="15.75" hidden="1" customHeight="1">
      <c r="A538" s="236">
        <v>45930.0</v>
      </c>
      <c r="B538" s="368" t="s">
        <v>4030</v>
      </c>
      <c r="C538" s="368" t="s">
        <v>7</v>
      </c>
      <c r="D538" s="432" t="s">
        <v>5607</v>
      </c>
      <c r="E538" s="433">
        <v>4964.34</v>
      </c>
      <c r="F538" s="43"/>
      <c r="G538" s="22"/>
    </row>
    <row r="539" ht="15.75" hidden="1" customHeight="1">
      <c r="A539" s="236">
        <v>45930.0</v>
      </c>
      <c r="B539" s="368" t="s">
        <v>4030</v>
      </c>
      <c r="C539" s="368" t="s">
        <v>7</v>
      </c>
      <c r="D539" s="432" t="s">
        <v>5611</v>
      </c>
      <c r="E539" s="433">
        <v>104669.98</v>
      </c>
      <c r="F539" s="43"/>
      <c r="G539" s="22"/>
    </row>
    <row r="540" ht="15.75" hidden="1" customHeight="1">
      <c r="A540" s="236">
        <v>45931.0</v>
      </c>
      <c r="B540" s="368" t="s">
        <v>4030</v>
      </c>
      <c r="C540" s="368" t="s">
        <v>7</v>
      </c>
      <c r="D540" s="432" t="s">
        <v>5615</v>
      </c>
      <c r="E540" s="433">
        <v>6179.71</v>
      </c>
      <c r="F540" s="33"/>
      <c r="G540" s="22"/>
    </row>
    <row r="541" ht="15.75" hidden="1" customHeight="1">
      <c r="A541" s="236">
        <v>45933.0</v>
      </c>
      <c r="B541" s="368" t="s">
        <v>4030</v>
      </c>
      <c r="C541" s="368" t="s">
        <v>7</v>
      </c>
      <c r="D541" s="432" t="s">
        <v>5619</v>
      </c>
      <c r="E541" s="433">
        <v>23158.03</v>
      </c>
      <c r="F541" s="204" t="s">
        <v>5621</v>
      </c>
      <c r="G541" s="22"/>
    </row>
    <row r="542" ht="15.75" hidden="1" customHeight="1">
      <c r="A542" s="236">
        <v>45936.0</v>
      </c>
      <c r="B542" s="368" t="s">
        <v>4030</v>
      </c>
      <c r="C542" s="368" t="s">
        <v>7</v>
      </c>
      <c r="D542" s="432" t="s">
        <v>5631</v>
      </c>
      <c r="E542" s="433">
        <v>33075.39</v>
      </c>
      <c r="F542" s="43"/>
      <c r="G542" s="22"/>
    </row>
    <row r="543" ht="15.75" hidden="1" customHeight="1">
      <c r="A543" s="236">
        <v>45936.0</v>
      </c>
      <c r="B543" s="368" t="s">
        <v>4030</v>
      </c>
      <c r="C543" s="368" t="s">
        <v>7</v>
      </c>
      <c r="D543" s="432" t="s">
        <v>5636</v>
      </c>
      <c r="E543" s="433">
        <v>145156.38</v>
      </c>
      <c r="F543" s="43"/>
      <c r="G543" s="22"/>
      <c r="H543" s="190">
        <f>SUM(E541:E549)</f>
        <v>363550.81</v>
      </c>
      <c r="I543" s="192" t="s">
        <v>5641</v>
      </c>
      <c r="J543" s="192" t="s">
        <v>3555</v>
      </c>
    </row>
    <row r="544" ht="15.75" hidden="1" customHeight="1">
      <c r="A544" s="236">
        <v>45936.0</v>
      </c>
      <c r="B544" s="368" t="s">
        <v>4030</v>
      </c>
      <c r="C544" s="368" t="s">
        <v>7</v>
      </c>
      <c r="D544" s="432" t="s">
        <v>5645</v>
      </c>
      <c r="E544" s="433">
        <v>37006.67</v>
      </c>
      <c r="F544" s="43"/>
      <c r="G544" s="22"/>
    </row>
    <row r="545" ht="15.75" hidden="1" customHeight="1">
      <c r="A545" s="236">
        <v>45937.0</v>
      </c>
      <c r="B545" s="368" t="s">
        <v>4030</v>
      </c>
      <c r="C545" s="368" t="s">
        <v>7</v>
      </c>
      <c r="D545" s="432" t="s">
        <v>5649</v>
      </c>
      <c r="E545" s="433">
        <v>10843.39</v>
      </c>
      <c r="F545" s="43"/>
      <c r="G545" s="22"/>
    </row>
    <row r="546" ht="15.75" hidden="1" customHeight="1">
      <c r="A546" s="236">
        <v>45937.0</v>
      </c>
      <c r="B546" s="368" t="s">
        <v>4030</v>
      </c>
      <c r="C546" s="368" t="s">
        <v>7</v>
      </c>
      <c r="D546" s="432" t="s">
        <v>5653</v>
      </c>
      <c r="E546" s="433">
        <v>42809.94</v>
      </c>
      <c r="F546" s="43"/>
      <c r="G546" s="22"/>
    </row>
    <row r="547" ht="15.75" hidden="1" customHeight="1">
      <c r="A547" s="236">
        <v>45938.0</v>
      </c>
      <c r="B547" s="368" t="s">
        <v>4030</v>
      </c>
      <c r="C547" s="368" t="s">
        <v>7</v>
      </c>
      <c r="D547" s="432" t="s">
        <v>5656</v>
      </c>
      <c r="E547" s="433">
        <v>27450.72</v>
      </c>
      <c r="F547" s="43"/>
      <c r="G547" s="22"/>
    </row>
    <row r="548" ht="15.75" hidden="1" customHeight="1">
      <c r="A548" s="236">
        <v>45938.0</v>
      </c>
      <c r="B548" s="368" t="s">
        <v>4030</v>
      </c>
      <c r="C548" s="368" t="s">
        <v>7</v>
      </c>
      <c r="D548" s="432" t="s">
        <v>5662</v>
      </c>
      <c r="E548" s="433">
        <v>17272.3</v>
      </c>
      <c r="F548" s="43"/>
      <c r="G548" s="22"/>
    </row>
    <row r="549" ht="15.75" hidden="1" customHeight="1">
      <c r="A549" s="236">
        <v>45938.0</v>
      </c>
      <c r="B549" s="368" t="s">
        <v>4030</v>
      </c>
      <c r="C549" s="368" t="s">
        <v>7</v>
      </c>
      <c r="D549" s="432" t="s">
        <v>5665</v>
      </c>
      <c r="E549" s="433">
        <v>26777.99</v>
      </c>
      <c r="F549" s="33"/>
      <c r="G549" s="22"/>
    </row>
    <row r="550" ht="15.75" hidden="1" customHeight="1">
      <c r="A550" s="236">
        <v>45941.0</v>
      </c>
      <c r="B550" s="368" t="s">
        <v>4030</v>
      </c>
      <c r="C550" s="368" t="s">
        <v>7</v>
      </c>
      <c r="D550" s="432" t="s">
        <v>5670</v>
      </c>
      <c r="E550" s="433">
        <v>17890.07</v>
      </c>
      <c r="F550" s="204" t="s">
        <v>5672</v>
      </c>
      <c r="G550" s="22"/>
    </row>
    <row r="551" ht="15.75" hidden="1" customHeight="1">
      <c r="A551" s="236">
        <v>45941.0</v>
      </c>
      <c r="B551" s="368" t="s">
        <v>4030</v>
      </c>
      <c r="C551" s="368" t="s">
        <v>7</v>
      </c>
      <c r="D551" s="432" t="s">
        <v>5677</v>
      </c>
      <c r="E551" s="433">
        <v>59637.62</v>
      </c>
      <c r="F551" s="43"/>
      <c r="G551" s="22"/>
      <c r="H551" s="125">
        <f>SUM(E550:E552,E554)</f>
        <v>632218.35</v>
      </c>
      <c r="I551" s="46" t="s">
        <v>432</v>
      </c>
      <c r="J551" s="46" t="s">
        <v>5686</v>
      </c>
    </row>
    <row r="552" ht="15.75" hidden="1" customHeight="1">
      <c r="A552" s="236">
        <v>45944.0</v>
      </c>
      <c r="B552" s="368" t="s">
        <v>4030</v>
      </c>
      <c r="C552" s="368" t="s">
        <v>7</v>
      </c>
      <c r="D552" s="432" t="s">
        <v>5688</v>
      </c>
      <c r="E552" s="433">
        <v>182737.81</v>
      </c>
      <c r="F552" s="43"/>
      <c r="G552" s="22"/>
      <c r="H552" s="125">
        <f>E553</f>
        <v>530480.47</v>
      </c>
      <c r="I552" s="46" t="s">
        <v>3843</v>
      </c>
      <c r="J552" s="46" t="s">
        <v>5692</v>
      </c>
    </row>
    <row r="553" ht="15.75" hidden="1" customHeight="1">
      <c r="A553" s="415">
        <v>45945.0</v>
      </c>
      <c r="B553" s="416" t="s">
        <v>4030</v>
      </c>
      <c r="C553" s="416" t="s">
        <v>7</v>
      </c>
      <c r="D553" s="416" t="s">
        <v>5695</v>
      </c>
      <c r="E553" s="417">
        <v>530480.47</v>
      </c>
      <c r="F553" s="43"/>
      <c r="G553" s="22"/>
    </row>
    <row r="554" ht="15.75" hidden="1" customHeight="1">
      <c r="A554" s="236">
        <v>45946.0</v>
      </c>
      <c r="B554" s="368" t="s">
        <v>4030</v>
      </c>
      <c r="C554" s="368" t="s">
        <v>7</v>
      </c>
      <c r="D554" s="432" t="s">
        <v>5699</v>
      </c>
      <c r="E554" s="433">
        <v>371952.85</v>
      </c>
      <c r="F554" s="33"/>
      <c r="G554" s="22"/>
    </row>
    <row r="555" ht="15.75" hidden="1" customHeight="1">
      <c r="A555" s="236">
        <v>45947.0</v>
      </c>
      <c r="B555" s="368" t="s">
        <v>4030</v>
      </c>
      <c r="C555" s="368" t="s">
        <v>7</v>
      </c>
      <c r="D555" s="432" t="s">
        <v>5702</v>
      </c>
      <c r="E555" s="433">
        <v>134082.79</v>
      </c>
      <c r="F555" s="204" t="s">
        <v>5703</v>
      </c>
      <c r="G555" s="22"/>
    </row>
    <row r="556" ht="15.75" hidden="1" customHeight="1">
      <c r="A556" s="236">
        <v>45947.0</v>
      </c>
      <c r="B556" s="368" t="s">
        <v>4030</v>
      </c>
      <c r="C556" s="368" t="s">
        <v>7</v>
      </c>
      <c r="D556" s="432" t="s">
        <v>5706</v>
      </c>
      <c r="E556" s="433">
        <v>57594.46</v>
      </c>
      <c r="F556" s="43"/>
      <c r="G556" s="22"/>
    </row>
    <row r="557" ht="15.75" hidden="1" customHeight="1">
      <c r="A557" s="236">
        <v>45947.0</v>
      </c>
      <c r="B557" s="368" t="s">
        <v>4030</v>
      </c>
      <c r="C557" s="368" t="s">
        <v>7</v>
      </c>
      <c r="D557" s="432" t="s">
        <v>5709</v>
      </c>
      <c r="E557" s="433">
        <v>26537.32</v>
      </c>
      <c r="F557" s="43"/>
      <c r="G557" s="22"/>
    </row>
    <row r="558" ht="15.75" hidden="1" customHeight="1">
      <c r="A558" s="236">
        <v>45949.0</v>
      </c>
      <c r="B558" s="368" t="s">
        <v>4030</v>
      </c>
      <c r="C558" s="368" t="s">
        <v>7</v>
      </c>
      <c r="D558" s="432" t="s">
        <v>5711</v>
      </c>
      <c r="E558" s="433">
        <v>81930.75</v>
      </c>
      <c r="F558" s="43"/>
      <c r="G558" s="22"/>
    </row>
    <row r="559" ht="15.75" hidden="1" customHeight="1">
      <c r="A559" s="236">
        <v>45950.0</v>
      </c>
      <c r="B559" s="368" t="s">
        <v>4030</v>
      </c>
      <c r="C559" s="368" t="s">
        <v>291</v>
      </c>
      <c r="D559" s="432" t="s">
        <v>5713</v>
      </c>
      <c r="E559" s="433">
        <v>-6484.35</v>
      </c>
      <c r="F559" s="43"/>
      <c r="G559" s="22"/>
      <c r="H559" s="46" t="s">
        <v>3684</v>
      </c>
    </row>
    <row r="560" ht="15.75" hidden="1" customHeight="1">
      <c r="A560" s="236">
        <v>45952.0</v>
      </c>
      <c r="B560" s="368" t="s">
        <v>4030</v>
      </c>
      <c r="C560" s="368" t="s">
        <v>7</v>
      </c>
      <c r="D560" s="432" t="s">
        <v>5716</v>
      </c>
      <c r="E560" s="433">
        <v>47228.29</v>
      </c>
      <c r="F560" s="43"/>
      <c r="G560" s="22"/>
    </row>
    <row r="561" ht="15.75" hidden="1" customHeight="1">
      <c r="A561" s="236">
        <v>45952.0</v>
      </c>
      <c r="B561" s="368" t="s">
        <v>4030</v>
      </c>
      <c r="C561" s="368" t="s">
        <v>7</v>
      </c>
      <c r="D561" s="432" t="s">
        <v>5718</v>
      </c>
      <c r="E561" s="433">
        <v>53074.66</v>
      </c>
      <c r="F561" s="43"/>
      <c r="G561" s="22"/>
    </row>
    <row r="562" ht="15.75" hidden="1" customHeight="1">
      <c r="A562" s="236">
        <v>45953.0</v>
      </c>
      <c r="B562" s="368" t="s">
        <v>4030</v>
      </c>
      <c r="C562" s="368" t="s">
        <v>7</v>
      </c>
      <c r="D562" s="432" t="s">
        <v>5720</v>
      </c>
      <c r="E562" s="433">
        <v>4494.28</v>
      </c>
      <c r="F562" s="43"/>
      <c r="G562" s="22"/>
    </row>
    <row r="563" ht="15.75" hidden="1" customHeight="1">
      <c r="A563" s="236">
        <v>45953.0</v>
      </c>
      <c r="B563" s="368" t="s">
        <v>4030</v>
      </c>
      <c r="C563" s="368" t="s">
        <v>7</v>
      </c>
      <c r="D563" s="432" t="s">
        <v>5722</v>
      </c>
      <c r="E563" s="433">
        <v>25820.1</v>
      </c>
      <c r="F563" s="33"/>
      <c r="G563" s="22"/>
    </row>
    <row r="564" ht="15.75" hidden="1" customHeight="1">
      <c r="A564" s="236">
        <v>45954.0</v>
      </c>
      <c r="B564" s="368" t="s">
        <v>4030</v>
      </c>
      <c r="C564" s="368" t="s">
        <v>7</v>
      </c>
      <c r="D564" s="432" t="s">
        <v>5725</v>
      </c>
      <c r="E564" s="433">
        <v>20287.8</v>
      </c>
      <c r="F564" s="204" t="s">
        <v>5726</v>
      </c>
      <c r="G564" s="22"/>
    </row>
    <row r="565" ht="15.75" hidden="1" customHeight="1">
      <c r="A565" s="236">
        <v>45954.0</v>
      </c>
      <c r="B565" s="368" t="s">
        <v>4030</v>
      </c>
      <c r="C565" s="368" t="s">
        <v>324</v>
      </c>
      <c r="D565" s="432" t="s">
        <v>5730</v>
      </c>
      <c r="E565" s="433">
        <v>6480.26</v>
      </c>
      <c r="F565" s="43"/>
      <c r="G565" s="22"/>
    </row>
    <row r="566" ht="15.75" hidden="1" customHeight="1">
      <c r="A566" s="415">
        <v>45957.0</v>
      </c>
      <c r="B566" s="416" t="s">
        <v>4030</v>
      </c>
      <c r="C566" s="416" t="s">
        <v>7</v>
      </c>
      <c r="D566" s="416" t="s">
        <v>5731</v>
      </c>
      <c r="E566" s="417">
        <v>777039.31</v>
      </c>
      <c r="F566" s="43"/>
      <c r="G566" s="22"/>
      <c r="H566" s="125">
        <f>SUM(E564:E565,E567:E570)</f>
        <v>116907.25</v>
      </c>
      <c r="I566" s="46" t="s">
        <v>5738</v>
      </c>
      <c r="J566" s="46" t="s">
        <v>5740</v>
      </c>
    </row>
    <row r="567" ht="15.75" hidden="1" customHeight="1">
      <c r="A567" s="236">
        <v>45957.0</v>
      </c>
      <c r="B567" s="368" t="s">
        <v>4030</v>
      </c>
      <c r="C567" s="368" t="s">
        <v>7</v>
      </c>
      <c r="D567" s="432" t="s">
        <v>5742</v>
      </c>
      <c r="E567" s="433">
        <v>23199.83</v>
      </c>
      <c r="F567" s="43"/>
      <c r="G567" s="22"/>
      <c r="H567" s="125">
        <f>E566</f>
        <v>777039.31</v>
      </c>
      <c r="I567" s="46" t="s">
        <v>3890</v>
      </c>
      <c r="J567" s="46" t="s">
        <v>5745</v>
      </c>
    </row>
    <row r="568" ht="15.75" hidden="1" customHeight="1">
      <c r="A568" s="236">
        <v>45957.0</v>
      </c>
      <c r="B568" s="368" t="s">
        <v>4030</v>
      </c>
      <c r="C568" s="368" t="s">
        <v>7</v>
      </c>
      <c r="D568" s="432" t="s">
        <v>5747</v>
      </c>
      <c r="E568" s="433">
        <v>47680.67</v>
      </c>
      <c r="F568" s="43"/>
      <c r="G568" s="22"/>
    </row>
    <row r="569" ht="15.75" hidden="1" customHeight="1">
      <c r="A569" s="236">
        <v>45958.0</v>
      </c>
      <c r="B569" s="368" t="s">
        <v>4030</v>
      </c>
      <c r="C569" s="368" t="s">
        <v>7</v>
      </c>
      <c r="D569" s="432" t="s">
        <v>5750</v>
      </c>
      <c r="E569" s="433">
        <v>7448.25</v>
      </c>
      <c r="F569" s="43"/>
      <c r="G569" s="22"/>
    </row>
    <row r="570" ht="15.75" hidden="1" customHeight="1">
      <c r="A570" s="236">
        <v>45959.0</v>
      </c>
      <c r="B570" s="368" t="s">
        <v>4030</v>
      </c>
      <c r="C570" s="368" t="s">
        <v>7</v>
      </c>
      <c r="D570" s="432" t="s">
        <v>5752</v>
      </c>
      <c r="E570" s="433">
        <v>11810.44</v>
      </c>
      <c r="F570" s="33"/>
      <c r="G570" s="22"/>
    </row>
    <row r="571" ht="15.75" hidden="1" customHeight="1">
      <c r="A571" s="236">
        <v>45962.0</v>
      </c>
      <c r="B571" s="368" t="s">
        <v>4030</v>
      </c>
      <c r="C571" s="368" t="s">
        <v>7</v>
      </c>
      <c r="D571" s="432" t="s">
        <v>5754</v>
      </c>
      <c r="E571" s="433">
        <v>982641.98</v>
      </c>
      <c r="F571" s="204" t="s">
        <v>5756</v>
      </c>
      <c r="G571" s="22"/>
    </row>
    <row r="572" ht="15.75" hidden="1" customHeight="1">
      <c r="A572" s="236">
        <v>45962.0</v>
      </c>
      <c r="B572" s="368" t="s">
        <v>4030</v>
      </c>
      <c r="C572" s="368" t="s">
        <v>7</v>
      </c>
      <c r="D572" s="432" t="s">
        <v>5759</v>
      </c>
      <c r="E572" s="433">
        <v>6010.44</v>
      </c>
      <c r="F572" s="43"/>
      <c r="G572" s="22"/>
    </row>
    <row r="573" ht="15.75" hidden="1" customHeight="1">
      <c r="A573" s="236">
        <v>45964.0</v>
      </c>
      <c r="B573" s="368" t="s">
        <v>4030</v>
      </c>
      <c r="C573" s="368" t="s">
        <v>7</v>
      </c>
      <c r="D573" s="432" t="s">
        <v>5761</v>
      </c>
      <c r="E573" s="433">
        <v>207271.0</v>
      </c>
      <c r="F573" s="43"/>
      <c r="G573" s="22"/>
      <c r="H573" s="125">
        <f>SUM(E571:E577)</f>
        <v>1849897.82</v>
      </c>
      <c r="I573" s="46" t="s">
        <v>619</v>
      </c>
      <c r="J573" s="46" t="s">
        <v>5692</v>
      </c>
    </row>
    <row r="574" ht="15.75" hidden="1" customHeight="1">
      <c r="A574" s="236">
        <v>45965.0</v>
      </c>
      <c r="B574" s="368" t="s">
        <v>4030</v>
      </c>
      <c r="C574" s="368" t="s">
        <v>7</v>
      </c>
      <c r="D574" s="432" t="s">
        <v>5766</v>
      </c>
      <c r="E574" s="433">
        <v>383302.53</v>
      </c>
      <c r="F574" s="43"/>
      <c r="G574" s="22"/>
    </row>
    <row r="575" ht="15.75" hidden="1" customHeight="1">
      <c r="A575" s="236">
        <v>45965.0</v>
      </c>
      <c r="B575" s="368" t="s">
        <v>4030</v>
      </c>
      <c r="C575" s="368" t="s">
        <v>7</v>
      </c>
      <c r="D575" s="432" t="s">
        <v>5769</v>
      </c>
      <c r="E575" s="433">
        <v>59095.18</v>
      </c>
      <c r="F575" s="43"/>
      <c r="G575" s="22"/>
    </row>
    <row r="576" ht="15.75" hidden="1" customHeight="1">
      <c r="A576" s="236">
        <v>45965.0</v>
      </c>
      <c r="B576" s="368" t="s">
        <v>4030</v>
      </c>
      <c r="C576" s="368" t="s">
        <v>7</v>
      </c>
      <c r="D576" s="432" t="s">
        <v>5771</v>
      </c>
      <c r="E576" s="433">
        <v>35260.91</v>
      </c>
      <c r="F576" s="43"/>
      <c r="G576" s="22"/>
    </row>
    <row r="577" ht="15.75" hidden="1" customHeight="1">
      <c r="A577" s="236">
        <v>45966.0</v>
      </c>
      <c r="B577" s="368" t="s">
        <v>4030</v>
      </c>
      <c r="C577" s="368" t="s">
        <v>7</v>
      </c>
      <c r="D577" s="432" t="s">
        <v>5773</v>
      </c>
      <c r="E577" s="433">
        <v>176315.78</v>
      </c>
      <c r="F577" s="33"/>
      <c r="G577" s="22"/>
    </row>
    <row r="578" ht="15.75" hidden="1" customHeight="1">
      <c r="A578" s="236">
        <v>45968.0</v>
      </c>
      <c r="B578" s="368" t="s">
        <v>4030</v>
      </c>
      <c r="C578" s="368" t="s">
        <v>7</v>
      </c>
      <c r="D578" s="432" t="s">
        <v>5775</v>
      </c>
      <c r="E578" s="433">
        <v>473361.0</v>
      </c>
      <c r="F578" s="204" t="s">
        <v>5777</v>
      </c>
      <c r="G578" s="22"/>
    </row>
    <row r="579" ht="15.75" hidden="1" customHeight="1">
      <c r="A579" s="236">
        <v>45969.0</v>
      </c>
      <c r="B579" s="368" t="s">
        <v>4030</v>
      </c>
      <c r="C579" s="368" t="s">
        <v>7</v>
      </c>
      <c r="D579" s="432" t="s">
        <v>5781</v>
      </c>
      <c r="E579" s="433">
        <v>133717.67</v>
      </c>
      <c r="F579" s="43"/>
      <c r="G579" s="22"/>
      <c r="H579" s="125">
        <f>SUM(E578:E585)</f>
        <v>3350736.31</v>
      </c>
      <c r="I579" s="46" t="s">
        <v>5785</v>
      </c>
    </row>
    <row r="580" ht="15.75" hidden="1" customHeight="1">
      <c r="A580" s="236">
        <v>45971.0</v>
      </c>
      <c r="B580" s="368" t="s">
        <v>4030</v>
      </c>
      <c r="C580" s="368" t="s">
        <v>7</v>
      </c>
      <c r="D580" s="432" t="s">
        <v>5786</v>
      </c>
      <c r="E580" s="433">
        <v>34263.89</v>
      </c>
      <c r="F580" s="43"/>
      <c r="G580" s="22"/>
    </row>
    <row r="581" ht="15.75" hidden="1" customHeight="1">
      <c r="A581" s="236">
        <v>45971.0</v>
      </c>
      <c r="B581" s="368" t="s">
        <v>4030</v>
      </c>
      <c r="C581" s="368" t="s">
        <v>7</v>
      </c>
      <c r="D581" s="432" t="s">
        <v>5789</v>
      </c>
      <c r="E581" s="433">
        <v>193121.04</v>
      </c>
      <c r="F581" s="43"/>
      <c r="G581" s="22"/>
    </row>
    <row r="582" ht="15.75" hidden="1" customHeight="1">
      <c r="A582" s="236">
        <v>45971.0</v>
      </c>
      <c r="B582" s="368" t="s">
        <v>4030</v>
      </c>
      <c r="C582" s="368" t="s">
        <v>7</v>
      </c>
      <c r="D582" s="432" t="s">
        <v>5792</v>
      </c>
      <c r="E582" s="433">
        <v>20685.2</v>
      </c>
      <c r="F582" s="43"/>
      <c r="G582" s="22"/>
    </row>
    <row r="583" ht="15.75" hidden="1" customHeight="1">
      <c r="A583" s="236">
        <v>45972.0</v>
      </c>
      <c r="B583" s="368" t="s">
        <v>4030</v>
      </c>
      <c r="C583" s="368" t="s">
        <v>7</v>
      </c>
      <c r="D583" s="432" t="s">
        <v>5795</v>
      </c>
      <c r="E583" s="433">
        <v>2406064.58</v>
      </c>
      <c r="F583" s="43"/>
      <c r="G583" s="10" t="s">
        <v>5797</v>
      </c>
    </row>
    <row r="584" ht="15.75" hidden="1" customHeight="1">
      <c r="A584" s="236">
        <v>45973.0</v>
      </c>
      <c r="B584" s="368" t="s">
        <v>4030</v>
      </c>
      <c r="C584" s="368" t="s">
        <v>7</v>
      </c>
      <c r="D584" s="432" t="s">
        <v>5799</v>
      </c>
      <c r="E584" s="433">
        <v>32782.01</v>
      </c>
      <c r="F584" s="43"/>
      <c r="G584" s="22"/>
    </row>
    <row r="585" ht="15.75" hidden="1" customHeight="1">
      <c r="A585" s="236">
        <v>45974.0</v>
      </c>
      <c r="B585" s="368" t="s">
        <v>4030</v>
      </c>
      <c r="C585" s="368" t="s">
        <v>7</v>
      </c>
      <c r="D585" s="432" t="s">
        <v>5802</v>
      </c>
      <c r="E585" s="433">
        <v>56740.92</v>
      </c>
      <c r="F585" s="33"/>
      <c r="G585" s="10" t="s">
        <v>5803</v>
      </c>
    </row>
    <row r="586" ht="15.75" hidden="1" customHeight="1">
      <c r="A586" s="236">
        <v>45978.0</v>
      </c>
      <c r="B586" s="368" t="s">
        <v>4030</v>
      </c>
      <c r="C586" s="368" t="s">
        <v>7</v>
      </c>
      <c r="D586" s="432" t="s">
        <v>5805</v>
      </c>
      <c r="E586" s="433">
        <v>93798.89</v>
      </c>
      <c r="F586" s="204" t="s">
        <v>5806</v>
      </c>
      <c r="G586" s="22"/>
    </row>
    <row r="587" ht="15.75" hidden="1" customHeight="1">
      <c r="A587" s="236">
        <v>45978.0</v>
      </c>
      <c r="B587" s="368" t="s">
        <v>4030</v>
      </c>
      <c r="C587" s="368" t="s">
        <v>7</v>
      </c>
      <c r="D587" s="432" t="s">
        <v>5808</v>
      </c>
      <c r="E587" s="433">
        <v>19665.25</v>
      </c>
      <c r="F587" s="43"/>
      <c r="G587" s="22"/>
      <c r="H587" s="125">
        <f>SUM(E586:E593)</f>
        <v>691633.18</v>
      </c>
      <c r="I587" s="46" t="s">
        <v>821</v>
      </c>
      <c r="J587" s="46" t="s">
        <v>5745</v>
      </c>
    </row>
    <row r="588" ht="15.75" hidden="1" customHeight="1">
      <c r="A588" s="236">
        <v>45979.0</v>
      </c>
      <c r="B588" s="368" t="s">
        <v>4030</v>
      </c>
      <c r="C588" s="368" t="s">
        <v>7</v>
      </c>
      <c r="D588" s="432" t="s">
        <v>5813</v>
      </c>
      <c r="E588" s="433">
        <v>285095.82</v>
      </c>
      <c r="F588" s="43"/>
      <c r="G588" s="22"/>
    </row>
    <row r="589" ht="15.75" hidden="1" customHeight="1">
      <c r="A589" s="236">
        <v>45979.0</v>
      </c>
      <c r="B589" s="368" t="s">
        <v>4030</v>
      </c>
      <c r="C589" s="368" t="s">
        <v>7</v>
      </c>
      <c r="D589" s="432" t="s">
        <v>5815</v>
      </c>
      <c r="E589" s="433">
        <v>59312.83</v>
      </c>
      <c r="F589" s="43"/>
      <c r="G589" s="22"/>
    </row>
    <row r="590" ht="15.75" hidden="1" customHeight="1">
      <c r="A590" s="236">
        <v>45980.0</v>
      </c>
      <c r="B590" s="368" t="s">
        <v>4030</v>
      </c>
      <c r="C590" s="368" t="s">
        <v>7</v>
      </c>
      <c r="D590" s="432" t="s">
        <v>5818</v>
      </c>
      <c r="E590" s="433">
        <v>43782.36</v>
      </c>
      <c r="F590" s="43"/>
      <c r="G590" s="22"/>
    </row>
    <row r="591" ht="15.75" hidden="1" customHeight="1">
      <c r="A591" s="236">
        <v>45980.0</v>
      </c>
      <c r="B591" s="368" t="s">
        <v>4030</v>
      </c>
      <c r="C591" s="368" t="s">
        <v>7</v>
      </c>
      <c r="D591" s="432" t="s">
        <v>5821</v>
      </c>
      <c r="E591" s="433">
        <v>8060.56</v>
      </c>
      <c r="F591" s="43"/>
      <c r="G591" s="22"/>
    </row>
    <row r="592" ht="15.75" hidden="1" customHeight="1">
      <c r="A592" s="236">
        <v>45980.0</v>
      </c>
      <c r="B592" s="368" t="s">
        <v>4030</v>
      </c>
      <c r="C592" s="368" t="s">
        <v>7</v>
      </c>
      <c r="D592" s="432" t="s">
        <v>5822</v>
      </c>
      <c r="E592" s="433">
        <v>161971.22</v>
      </c>
      <c r="F592" s="43"/>
      <c r="G592" s="22"/>
    </row>
    <row r="593" ht="15.75" hidden="1" customHeight="1">
      <c r="A593" s="236">
        <v>45980.0</v>
      </c>
      <c r="B593" s="368" t="s">
        <v>4030</v>
      </c>
      <c r="C593" s="368" t="s">
        <v>7</v>
      </c>
      <c r="D593" s="432" t="s">
        <v>5825</v>
      </c>
      <c r="E593" s="433">
        <v>19946.25</v>
      </c>
      <c r="F593" s="33"/>
      <c r="G593" s="22"/>
    </row>
    <row r="594" ht="15.75" hidden="1" customHeight="1">
      <c r="A594" s="236">
        <v>45982.0</v>
      </c>
      <c r="B594" s="368" t="s">
        <v>4030</v>
      </c>
      <c r="C594" s="368" t="s">
        <v>7</v>
      </c>
      <c r="D594" s="432" t="s">
        <v>5828</v>
      </c>
      <c r="E594" s="433">
        <v>21683.1</v>
      </c>
      <c r="F594" s="204" t="s">
        <v>5830</v>
      </c>
      <c r="G594" s="22"/>
    </row>
    <row r="595" ht="15.75" hidden="1" customHeight="1">
      <c r="A595" s="236">
        <v>45983.0</v>
      </c>
      <c r="B595" s="368" t="s">
        <v>4030</v>
      </c>
      <c r="C595" s="368" t="s">
        <v>7</v>
      </c>
      <c r="D595" s="432" t="s">
        <v>5835</v>
      </c>
      <c r="E595" s="433">
        <v>204952.83</v>
      </c>
      <c r="F595" s="43"/>
      <c r="G595" s="22"/>
    </row>
    <row r="596" ht="15.75" hidden="1" customHeight="1">
      <c r="A596" s="236">
        <v>45983.0</v>
      </c>
      <c r="B596" s="368" t="s">
        <v>4030</v>
      </c>
      <c r="C596" s="368" t="s">
        <v>7</v>
      </c>
      <c r="D596" s="432" t="s">
        <v>5837</v>
      </c>
      <c r="E596" s="433">
        <v>54671.32</v>
      </c>
      <c r="F596" s="43"/>
      <c r="G596" s="22"/>
    </row>
    <row r="597" ht="15.75" hidden="1" customHeight="1">
      <c r="A597" s="236">
        <v>45985.0</v>
      </c>
      <c r="B597" s="368" t="s">
        <v>4030</v>
      </c>
      <c r="C597" s="368" t="s">
        <v>7</v>
      </c>
      <c r="D597" s="432" t="s">
        <v>5841</v>
      </c>
      <c r="E597" s="433">
        <v>73593.63</v>
      </c>
      <c r="F597" s="43"/>
      <c r="G597" s="22"/>
      <c r="H597" s="125">
        <f>SUM(E594:E600)</f>
        <v>1517193.66</v>
      </c>
      <c r="I597" s="46" t="s">
        <v>5845</v>
      </c>
      <c r="J597" s="46" t="s">
        <v>5745</v>
      </c>
    </row>
    <row r="598" ht="15.75" hidden="1" customHeight="1">
      <c r="A598" s="236">
        <v>45985.0</v>
      </c>
      <c r="B598" s="368" t="s">
        <v>4030</v>
      </c>
      <c r="C598" s="368" t="s">
        <v>7</v>
      </c>
      <c r="D598" s="432" t="s">
        <v>5846</v>
      </c>
      <c r="E598" s="433">
        <v>623965.67</v>
      </c>
      <c r="F598" s="43"/>
      <c r="G598" s="22"/>
    </row>
    <row r="599" ht="15.75" hidden="1" customHeight="1">
      <c r="A599" s="236">
        <v>45986.0</v>
      </c>
      <c r="B599" s="368" t="s">
        <v>4030</v>
      </c>
      <c r="C599" s="368" t="s">
        <v>7</v>
      </c>
      <c r="D599" s="432" t="s">
        <v>5849</v>
      </c>
      <c r="E599" s="433">
        <v>421619.02</v>
      </c>
      <c r="F599" s="43"/>
      <c r="G599" s="22"/>
    </row>
    <row r="600" ht="15.75" hidden="1" customHeight="1">
      <c r="A600" s="236">
        <v>45988.0</v>
      </c>
      <c r="B600" s="368" t="s">
        <v>4030</v>
      </c>
      <c r="C600" s="368" t="s">
        <v>7</v>
      </c>
      <c r="D600" s="432" t="s">
        <v>5851</v>
      </c>
      <c r="E600" s="433">
        <v>116708.09</v>
      </c>
      <c r="F600" s="33"/>
      <c r="G600" s="22"/>
    </row>
    <row r="601" ht="15.75" hidden="1" customHeight="1">
      <c r="A601" s="236">
        <v>45989.0</v>
      </c>
      <c r="B601" s="368" t="s">
        <v>4030</v>
      </c>
      <c r="C601" s="368" t="s">
        <v>7</v>
      </c>
      <c r="D601" s="432" t="s">
        <v>5853</v>
      </c>
      <c r="E601" s="433">
        <v>223759.56</v>
      </c>
      <c r="F601" s="204" t="s">
        <v>5855</v>
      </c>
      <c r="G601" s="22"/>
    </row>
    <row r="602" ht="15.75" hidden="1" customHeight="1">
      <c r="A602" s="236">
        <v>45989.0</v>
      </c>
      <c r="B602" s="368" t="s">
        <v>4030</v>
      </c>
      <c r="C602" s="368" t="s">
        <v>7</v>
      </c>
      <c r="D602" s="432" t="s">
        <v>5859</v>
      </c>
      <c r="E602" s="433">
        <v>538226.42</v>
      </c>
      <c r="F602" s="43"/>
      <c r="G602" s="22"/>
    </row>
    <row r="603" ht="15.75" hidden="1" customHeight="1">
      <c r="A603" s="236">
        <v>45989.0</v>
      </c>
      <c r="B603" s="368" t="s">
        <v>4030</v>
      </c>
      <c r="C603" s="368" t="s">
        <v>7</v>
      </c>
      <c r="D603" s="432" t="s">
        <v>5863</v>
      </c>
      <c r="E603" s="433">
        <v>9379.27</v>
      </c>
      <c r="F603" s="43"/>
      <c r="G603" s="22"/>
      <c r="H603" s="46" t="s">
        <v>5745</v>
      </c>
    </row>
    <row r="604" ht="15.75" hidden="1" customHeight="1">
      <c r="A604" s="450">
        <v>45989.0</v>
      </c>
      <c r="B604" s="452" t="s">
        <v>4030</v>
      </c>
      <c r="C604" s="452" t="s">
        <v>7</v>
      </c>
      <c r="D604" s="452" t="s">
        <v>5867</v>
      </c>
      <c r="E604" s="454">
        <v>244171.63</v>
      </c>
      <c r="F604" s="43"/>
      <c r="G604" s="22"/>
    </row>
    <row r="605" ht="15.75" hidden="1" customHeight="1">
      <c r="A605" s="236">
        <v>45989.0</v>
      </c>
      <c r="B605" s="368" t="s">
        <v>4030</v>
      </c>
      <c r="C605" s="368" t="s">
        <v>7</v>
      </c>
      <c r="D605" s="432" t="s">
        <v>5870</v>
      </c>
      <c r="E605" s="433">
        <v>8274.82</v>
      </c>
      <c r="F605" s="43"/>
      <c r="G605" s="22"/>
    </row>
    <row r="606" ht="15.75" hidden="1" customHeight="1">
      <c r="A606" s="236">
        <v>45989.0</v>
      </c>
      <c r="B606" s="368" t="s">
        <v>4030</v>
      </c>
      <c r="C606" s="368" t="s">
        <v>7</v>
      </c>
      <c r="D606" s="432" t="s">
        <v>5872</v>
      </c>
      <c r="E606" s="433">
        <v>20447.86</v>
      </c>
      <c r="F606" s="43"/>
      <c r="G606" s="22"/>
    </row>
    <row r="607" ht="15.75" hidden="1" customHeight="1">
      <c r="A607" s="236">
        <v>45994.0</v>
      </c>
      <c r="B607" s="368" t="s">
        <v>4030</v>
      </c>
      <c r="C607" s="368" t="s">
        <v>7</v>
      </c>
      <c r="D607" s="432" t="s">
        <v>5875</v>
      </c>
      <c r="E607" s="433">
        <v>5778.99</v>
      </c>
      <c r="F607" s="43"/>
      <c r="G607" s="22"/>
    </row>
    <row r="608" ht="15.75" hidden="1" customHeight="1">
      <c r="A608" s="236">
        <v>45995.0</v>
      </c>
      <c r="B608" s="368" t="s">
        <v>4030</v>
      </c>
      <c r="C608" s="368" t="s">
        <v>7</v>
      </c>
      <c r="D608" s="432" t="s">
        <v>5878</v>
      </c>
      <c r="E608" s="433">
        <v>34109.08</v>
      </c>
      <c r="F608" s="33"/>
      <c r="G608" s="22"/>
    </row>
    <row r="609" ht="15.75" hidden="1" customHeight="1">
      <c r="A609" s="236">
        <v>45996.0</v>
      </c>
      <c r="B609" s="368" t="s">
        <v>4030</v>
      </c>
      <c r="C609" s="368" t="s">
        <v>7</v>
      </c>
      <c r="D609" s="432" t="s">
        <v>5881</v>
      </c>
      <c r="E609" s="433">
        <v>89232.8</v>
      </c>
      <c r="F609" s="204" t="s">
        <v>5882</v>
      </c>
      <c r="G609" s="22"/>
    </row>
    <row r="610" ht="15.75" hidden="1" customHeight="1">
      <c r="A610" s="236">
        <v>45996.0</v>
      </c>
      <c r="B610" s="368" t="s">
        <v>4030</v>
      </c>
      <c r="C610" s="368" t="s">
        <v>291</v>
      </c>
      <c r="D610" s="432" t="s">
        <v>5886</v>
      </c>
      <c r="E610" s="433">
        <v>-56740.92</v>
      </c>
      <c r="F610" s="43"/>
      <c r="G610" s="22"/>
    </row>
    <row r="611" ht="15.75" hidden="1" customHeight="1">
      <c r="A611" s="236">
        <v>45996.0</v>
      </c>
      <c r="B611" s="368" t="s">
        <v>4030</v>
      </c>
      <c r="C611" s="368" t="s">
        <v>7</v>
      </c>
      <c r="D611" s="432" t="s">
        <v>5890</v>
      </c>
      <c r="E611" s="433">
        <v>45318.48</v>
      </c>
      <c r="F611" s="43"/>
      <c r="G611" s="22"/>
    </row>
    <row r="612" ht="15.75" hidden="1" customHeight="1">
      <c r="A612" s="236">
        <v>45996.0</v>
      </c>
      <c r="B612" s="368" t="s">
        <v>4030</v>
      </c>
      <c r="C612" s="368" t="s">
        <v>7</v>
      </c>
      <c r="D612" s="432" t="s">
        <v>5892</v>
      </c>
      <c r="E612" s="433">
        <v>32700.94</v>
      </c>
      <c r="F612" s="43"/>
      <c r="G612" s="22"/>
      <c r="H612" s="125">
        <f>SUM(E609,E611:E616,E618:E619)</f>
        <v>741893.71</v>
      </c>
      <c r="I612" s="46" t="s">
        <v>5909</v>
      </c>
    </row>
    <row r="613" ht="15.75" hidden="1" customHeight="1">
      <c r="A613" s="236">
        <v>46000.0</v>
      </c>
      <c r="B613" s="368" t="s">
        <v>4030</v>
      </c>
      <c r="C613" s="368" t="s">
        <v>7</v>
      </c>
      <c r="D613" s="432" t="s">
        <v>5912</v>
      </c>
      <c r="E613" s="433">
        <v>24053.63</v>
      </c>
      <c r="F613" s="43"/>
      <c r="G613" s="22"/>
    </row>
    <row r="614" ht="15.75" hidden="1" customHeight="1">
      <c r="A614" s="236">
        <v>46000.0</v>
      </c>
      <c r="B614" s="368" t="s">
        <v>4030</v>
      </c>
      <c r="C614" s="368" t="s">
        <v>7</v>
      </c>
      <c r="D614" s="432" t="s">
        <v>5917</v>
      </c>
      <c r="E614" s="433">
        <v>95714.79</v>
      </c>
      <c r="F614" s="43"/>
      <c r="G614" s="22"/>
    </row>
    <row r="615" ht="15.75" hidden="1" customHeight="1">
      <c r="A615" s="236">
        <v>46000.0</v>
      </c>
      <c r="B615" s="368" t="s">
        <v>4030</v>
      </c>
      <c r="C615" s="368" t="s">
        <v>7</v>
      </c>
      <c r="D615" s="432" t="s">
        <v>5920</v>
      </c>
      <c r="E615" s="433">
        <v>298977.96</v>
      </c>
      <c r="F615" s="43"/>
      <c r="G615" s="22"/>
    </row>
    <row r="616" ht="15.75" hidden="1" customHeight="1">
      <c r="A616" s="236">
        <v>46001.0</v>
      </c>
      <c r="B616" s="368" t="s">
        <v>4030</v>
      </c>
      <c r="C616" s="368" t="s">
        <v>7</v>
      </c>
      <c r="D616" s="432" t="s">
        <v>5922</v>
      </c>
      <c r="E616" s="433">
        <v>13407.28</v>
      </c>
      <c r="F616" s="43"/>
      <c r="G616" s="22"/>
    </row>
    <row r="617" ht="15.75" hidden="1" customHeight="1">
      <c r="A617" s="236">
        <v>46001.0</v>
      </c>
      <c r="B617" s="368" t="s">
        <v>4030</v>
      </c>
      <c r="C617" s="368" t="s">
        <v>291</v>
      </c>
      <c r="D617" s="432" t="s">
        <v>5924</v>
      </c>
      <c r="E617" s="433">
        <v>-2406064.58</v>
      </c>
      <c r="F617" s="43"/>
      <c r="G617" s="22"/>
    </row>
    <row r="618" ht="15.75" hidden="1" customHeight="1">
      <c r="A618" s="236">
        <v>46002.0</v>
      </c>
      <c r="B618" s="368" t="s">
        <v>4030</v>
      </c>
      <c r="C618" s="368" t="s">
        <v>7</v>
      </c>
      <c r="D618" s="432" t="s">
        <v>5927</v>
      </c>
      <c r="E618" s="433">
        <v>40259.65</v>
      </c>
      <c r="F618" s="43"/>
      <c r="G618" s="22"/>
    </row>
    <row r="619" ht="15.75" hidden="1" customHeight="1">
      <c r="A619" s="236">
        <v>46002.0</v>
      </c>
      <c r="B619" s="368" t="s">
        <v>4030</v>
      </c>
      <c r="C619" s="368" t="s">
        <v>7</v>
      </c>
      <c r="D619" s="432" t="s">
        <v>5929</v>
      </c>
      <c r="E619" s="433">
        <v>102228.18</v>
      </c>
      <c r="F619" s="33"/>
      <c r="G619" s="22"/>
    </row>
    <row r="620" ht="15.75" hidden="1" customHeight="1">
      <c r="A620" s="236">
        <v>46003.0</v>
      </c>
      <c r="B620" s="368" t="s">
        <v>4030</v>
      </c>
      <c r="C620" s="368" t="s">
        <v>7</v>
      </c>
      <c r="D620" s="432" t="s">
        <v>5931</v>
      </c>
      <c r="E620" s="433">
        <v>33578.23</v>
      </c>
      <c r="F620" s="204" t="s">
        <v>5933</v>
      </c>
      <c r="G620" s="22"/>
    </row>
    <row r="621" ht="15.75" hidden="1" customHeight="1">
      <c r="A621" s="236">
        <v>46003.0</v>
      </c>
      <c r="B621" s="368" t="s">
        <v>4030</v>
      </c>
      <c r="C621" s="368" t="s">
        <v>7</v>
      </c>
      <c r="D621" s="432" t="s">
        <v>5934</v>
      </c>
      <c r="E621" s="433">
        <v>23837.01</v>
      </c>
      <c r="F621" s="43"/>
      <c r="G621" s="22"/>
    </row>
    <row r="622" ht="15.75" hidden="1" customHeight="1">
      <c r="A622" s="236">
        <v>46003.0</v>
      </c>
      <c r="B622" s="368" t="s">
        <v>4030</v>
      </c>
      <c r="C622" s="368" t="s">
        <v>7</v>
      </c>
      <c r="D622" s="432" t="s">
        <v>5936</v>
      </c>
      <c r="E622" s="433">
        <v>20088.66</v>
      </c>
      <c r="F622" s="43"/>
      <c r="G622" s="22"/>
    </row>
    <row r="623" ht="15.75" hidden="1" customHeight="1">
      <c r="A623" s="236">
        <v>46004.0</v>
      </c>
      <c r="B623" s="368" t="s">
        <v>4030</v>
      </c>
      <c r="C623" s="368" t="s">
        <v>7</v>
      </c>
      <c r="D623" s="432" t="s">
        <v>5941</v>
      </c>
      <c r="E623" s="433">
        <v>25437.72</v>
      </c>
      <c r="F623" s="43"/>
      <c r="G623" s="22"/>
    </row>
    <row r="624" ht="15.75" hidden="1" customHeight="1">
      <c r="A624" s="236">
        <v>46004.0</v>
      </c>
      <c r="B624" s="368" t="s">
        <v>4030</v>
      </c>
      <c r="C624" s="368" t="s">
        <v>7</v>
      </c>
      <c r="D624" s="432" t="s">
        <v>5944</v>
      </c>
      <c r="E624" s="433">
        <v>19439.31</v>
      </c>
      <c r="F624" s="43"/>
      <c r="G624" s="22"/>
    </row>
    <row r="625" ht="15.75" hidden="1" customHeight="1">
      <c r="A625" s="236">
        <v>46005.0</v>
      </c>
      <c r="B625" s="368" t="s">
        <v>4030</v>
      </c>
      <c r="C625" s="368" t="s">
        <v>7</v>
      </c>
      <c r="D625" s="432" t="s">
        <v>5946</v>
      </c>
      <c r="E625" s="433">
        <v>235674.69</v>
      </c>
      <c r="F625" s="43"/>
      <c r="G625" s="22"/>
    </row>
    <row r="626" ht="15.75" hidden="1" customHeight="1">
      <c r="A626" s="236">
        <v>46005.0</v>
      </c>
      <c r="B626" s="368" t="s">
        <v>4030</v>
      </c>
      <c r="C626" s="368" t="s">
        <v>7</v>
      </c>
      <c r="D626" s="432" t="s">
        <v>5949</v>
      </c>
      <c r="E626" s="433">
        <v>7997.23</v>
      </c>
      <c r="F626" s="43"/>
      <c r="G626" s="22"/>
    </row>
    <row r="627" ht="15.75" hidden="1" customHeight="1">
      <c r="A627" s="236">
        <v>46006.0</v>
      </c>
      <c r="B627" s="368" t="s">
        <v>4030</v>
      </c>
      <c r="C627" s="368" t="s">
        <v>7</v>
      </c>
      <c r="D627" s="432" t="s">
        <v>5952</v>
      </c>
      <c r="E627" s="433">
        <v>19848.01</v>
      </c>
      <c r="F627" s="43"/>
      <c r="G627" s="22"/>
    </row>
    <row r="628" ht="15.75" hidden="1" customHeight="1">
      <c r="A628" s="236">
        <v>46007.0</v>
      </c>
      <c r="B628" s="368" t="s">
        <v>4030</v>
      </c>
      <c r="C628" s="368" t="s">
        <v>7</v>
      </c>
      <c r="D628" s="432" t="s">
        <v>5956</v>
      </c>
      <c r="E628" s="433">
        <v>194998.48</v>
      </c>
      <c r="F628" s="43"/>
      <c r="G628" s="22"/>
    </row>
    <row r="629" ht="15.75" hidden="1" customHeight="1">
      <c r="A629" s="236">
        <v>46007.0</v>
      </c>
      <c r="B629" s="368" t="s">
        <v>4030</v>
      </c>
      <c r="C629" s="368" t="s">
        <v>7</v>
      </c>
      <c r="D629" s="432" t="s">
        <v>5958</v>
      </c>
      <c r="E629" s="433">
        <v>171406.5</v>
      </c>
      <c r="F629" s="43"/>
      <c r="G629" s="22"/>
    </row>
    <row r="630" ht="15.75" hidden="1" customHeight="1">
      <c r="A630" s="236">
        <v>46007.0</v>
      </c>
      <c r="B630" s="368" t="s">
        <v>4030</v>
      </c>
      <c r="C630" s="368" t="s">
        <v>7</v>
      </c>
      <c r="D630" s="432" t="s">
        <v>5962</v>
      </c>
      <c r="E630" s="433">
        <v>94335.1</v>
      </c>
      <c r="F630" s="43"/>
      <c r="G630" s="22"/>
    </row>
    <row r="631" ht="15.75" hidden="1" customHeight="1">
      <c r="A631" s="236">
        <v>46007.0</v>
      </c>
      <c r="B631" s="368" t="s">
        <v>4030</v>
      </c>
      <c r="C631" s="368" t="s">
        <v>7</v>
      </c>
      <c r="D631" s="432" t="s">
        <v>5966</v>
      </c>
      <c r="E631" s="433">
        <v>77435.71</v>
      </c>
      <c r="F631" s="43"/>
      <c r="G631" s="22"/>
    </row>
    <row r="632" ht="15.75" hidden="1" customHeight="1">
      <c r="A632" s="236">
        <v>46007.0</v>
      </c>
      <c r="B632" s="368" t="s">
        <v>4030</v>
      </c>
      <c r="C632" s="368" t="s">
        <v>7</v>
      </c>
      <c r="D632" s="432" t="s">
        <v>5969</v>
      </c>
      <c r="E632" s="433">
        <v>2785.03</v>
      </c>
      <c r="F632" s="43"/>
      <c r="G632" s="22"/>
    </row>
    <row r="633" ht="15.75" hidden="1" customHeight="1">
      <c r="A633" s="236">
        <v>46007.0</v>
      </c>
      <c r="B633" s="368" t="s">
        <v>4030</v>
      </c>
      <c r="C633" s="368" t="s">
        <v>7</v>
      </c>
      <c r="D633" s="432" t="s">
        <v>5973</v>
      </c>
      <c r="E633" s="433">
        <v>5745.59</v>
      </c>
      <c r="F633" s="43"/>
      <c r="G633" s="22"/>
    </row>
    <row r="634" ht="15.75" hidden="1" customHeight="1">
      <c r="A634" s="236">
        <v>46008.0</v>
      </c>
      <c r="B634" s="368" t="s">
        <v>4030</v>
      </c>
      <c r="C634" s="368" t="s">
        <v>7</v>
      </c>
      <c r="D634" s="432" t="s">
        <v>5975</v>
      </c>
      <c r="E634" s="433">
        <v>27678.72</v>
      </c>
      <c r="F634" s="43"/>
      <c r="G634" s="22"/>
    </row>
    <row r="635" ht="15.75" hidden="1" customHeight="1">
      <c r="A635" s="236">
        <v>46008.0</v>
      </c>
      <c r="B635" s="368" t="s">
        <v>4030</v>
      </c>
      <c r="C635" s="368" t="s">
        <v>7</v>
      </c>
      <c r="D635" s="432" t="s">
        <v>5980</v>
      </c>
      <c r="E635" s="433">
        <v>117000.23</v>
      </c>
      <c r="F635" s="43"/>
      <c r="G635" s="22"/>
    </row>
    <row r="636" ht="15.75" hidden="1" customHeight="1">
      <c r="A636" s="236">
        <v>46009.0</v>
      </c>
      <c r="B636" s="368" t="s">
        <v>4030</v>
      </c>
      <c r="C636" s="368" t="s">
        <v>7</v>
      </c>
      <c r="D636" s="432" t="s">
        <v>5982</v>
      </c>
      <c r="E636" s="433">
        <v>110633.71</v>
      </c>
      <c r="F636" s="33"/>
      <c r="G636" s="22"/>
    </row>
    <row r="637" ht="15.75" hidden="1" customHeight="1">
      <c r="A637" s="236">
        <v>46010.0</v>
      </c>
      <c r="B637" s="368" t="s">
        <v>4030</v>
      </c>
      <c r="C637" s="368" t="s">
        <v>7</v>
      </c>
      <c r="D637" s="432" t="s">
        <v>5986</v>
      </c>
      <c r="E637" s="433">
        <v>352000.44</v>
      </c>
      <c r="F637" s="204" t="s">
        <v>5988</v>
      </c>
      <c r="G637" s="22"/>
    </row>
    <row r="638" ht="15.75" hidden="1" customHeight="1">
      <c r="A638" s="236">
        <v>46010.0</v>
      </c>
      <c r="B638" s="368" t="s">
        <v>4030</v>
      </c>
      <c r="C638" s="368" t="s">
        <v>7</v>
      </c>
      <c r="D638" s="432" t="s">
        <v>5993</v>
      </c>
      <c r="E638" s="433">
        <v>20919.37</v>
      </c>
      <c r="F638" s="43"/>
      <c r="G638" s="22"/>
    </row>
    <row r="639" ht="15.75" hidden="1" customHeight="1">
      <c r="A639" s="236">
        <v>46010.0</v>
      </c>
      <c r="B639" s="368" t="s">
        <v>4030</v>
      </c>
      <c r="C639" s="368" t="s">
        <v>7</v>
      </c>
      <c r="D639" s="432" t="s">
        <v>5997</v>
      </c>
      <c r="E639" s="433">
        <v>88527.3</v>
      </c>
      <c r="F639" s="43"/>
      <c r="G639" s="22"/>
    </row>
    <row r="640" ht="15.75" hidden="1" customHeight="1">
      <c r="A640" s="236">
        <v>46010.0</v>
      </c>
      <c r="B640" s="368" t="s">
        <v>4030</v>
      </c>
      <c r="C640" s="368" t="s">
        <v>7</v>
      </c>
      <c r="D640" s="432" t="s">
        <v>6002</v>
      </c>
      <c r="E640" s="433">
        <v>23217.0</v>
      </c>
      <c r="F640" s="43"/>
      <c r="G640" s="22"/>
    </row>
    <row r="641" ht="15.75" hidden="1" customHeight="1">
      <c r="A641" s="236">
        <v>46013.0</v>
      </c>
      <c r="B641" s="368" t="s">
        <v>4030</v>
      </c>
      <c r="C641" s="368" t="s">
        <v>7</v>
      </c>
      <c r="D641" s="432" t="s">
        <v>6004</v>
      </c>
      <c r="E641" s="433">
        <v>108128.77</v>
      </c>
      <c r="F641" s="43"/>
      <c r="G641" s="22"/>
    </row>
    <row r="642" ht="15.75" hidden="1" customHeight="1">
      <c r="A642" s="236">
        <v>46013.0</v>
      </c>
      <c r="B642" s="368" t="s">
        <v>4030</v>
      </c>
      <c r="C642" s="368" t="s">
        <v>7</v>
      </c>
      <c r="D642" s="432" t="s">
        <v>6007</v>
      </c>
      <c r="E642" s="433">
        <v>356197.87</v>
      </c>
      <c r="F642" s="43"/>
      <c r="G642" s="22"/>
    </row>
    <row r="643" ht="15.75" hidden="1" customHeight="1">
      <c r="A643" s="236">
        <v>46013.0</v>
      </c>
      <c r="B643" s="368" t="s">
        <v>4030</v>
      </c>
      <c r="C643" s="368" t="s">
        <v>7</v>
      </c>
      <c r="D643" s="432" t="s">
        <v>6012</v>
      </c>
      <c r="E643" s="433">
        <v>200479.32</v>
      </c>
      <c r="F643" s="43"/>
      <c r="G643" s="22"/>
    </row>
    <row r="644" ht="15.75" hidden="1" customHeight="1">
      <c r="A644" s="236">
        <v>46014.0</v>
      </c>
      <c r="B644" s="368" t="s">
        <v>4030</v>
      </c>
      <c r="C644" s="368" t="s">
        <v>7</v>
      </c>
      <c r="D644" s="432" t="s">
        <v>6015</v>
      </c>
      <c r="E644" s="433">
        <v>23910.18</v>
      </c>
      <c r="F644" s="43"/>
      <c r="G644" s="22"/>
    </row>
    <row r="645" ht="15.75" hidden="1" customHeight="1">
      <c r="A645" s="460">
        <v>46014.0</v>
      </c>
      <c r="B645" s="368" t="s">
        <v>4030</v>
      </c>
      <c r="C645" s="368" t="s">
        <v>7</v>
      </c>
      <c r="D645" s="432" t="s">
        <v>6021</v>
      </c>
      <c r="E645" s="433">
        <v>11506.6</v>
      </c>
      <c r="F645" s="43"/>
      <c r="G645" s="22"/>
    </row>
    <row r="646" ht="15.75" hidden="1" customHeight="1">
      <c r="A646" s="460">
        <v>46014.0</v>
      </c>
      <c r="B646" s="368" t="s">
        <v>4030</v>
      </c>
      <c r="C646" s="368" t="s">
        <v>7</v>
      </c>
      <c r="D646" s="432" t="s">
        <v>6023</v>
      </c>
      <c r="E646" s="433">
        <v>93504.36</v>
      </c>
      <c r="F646" s="43"/>
      <c r="G646" s="22"/>
    </row>
    <row r="647" ht="15.75" hidden="1" customHeight="1">
      <c r="A647" s="460">
        <v>46014.0</v>
      </c>
      <c r="B647" s="368" t="s">
        <v>4030</v>
      </c>
      <c r="C647" s="368" t="s">
        <v>7</v>
      </c>
      <c r="D647" s="432" t="s">
        <v>6026</v>
      </c>
      <c r="E647" s="433">
        <v>13354.2</v>
      </c>
      <c r="F647" s="43"/>
      <c r="G647" s="22"/>
      <c r="H647" s="125">
        <f>SUM(E637:E650)</f>
        <v>1444155.34</v>
      </c>
    </row>
    <row r="648" ht="15.75" hidden="1" customHeight="1">
      <c r="A648" s="236">
        <v>46014.0</v>
      </c>
      <c r="B648" s="368" t="s">
        <v>4030</v>
      </c>
      <c r="C648" s="368" t="s">
        <v>7</v>
      </c>
      <c r="D648" s="432" t="s">
        <v>6033</v>
      </c>
      <c r="E648" s="433">
        <v>78734.97</v>
      </c>
      <c r="F648" s="43"/>
      <c r="G648" s="22"/>
    </row>
    <row r="649" ht="15.75" hidden="1" customHeight="1">
      <c r="A649" s="236">
        <v>46014.0</v>
      </c>
      <c r="B649" s="368" t="s">
        <v>4030</v>
      </c>
      <c r="C649" s="368" t="s">
        <v>7</v>
      </c>
      <c r="D649" s="432" t="s">
        <v>6037</v>
      </c>
      <c r="E649" s="433">
        <v>57674.6</v>
      </c>
      <c r="F649" s="43"/>
      <c r="G649" s="22"/>
    </row>
    <row r="650" ht="15.75" hidden="1" customHeight="1">
      <c r="A650" s="236">
        <v>46014.0</v>
      </c>
      <c r="B650" s="368" t="s">
        <v>4030</v>
      </c>
      <c r="C650" s="368" t="s">
        <v>7</v>
      </c>
      <c r="D650" s="432" t="s">
        <v>6040</v>
      </c>
      <c r="E650" s="433">
        <v>16000.36</v>
      </c>
      <c r="F650" s="33"/>
      <c r="G650" s="22"/>
    </row>
    <row r="651" ht="15.75" hidden="1" customHeight="1">
      <c r="A651" s="236">
        <v>46017.0</v>
      </c>
      <c r="B651" s="368" t="s">
        <v>4030</v>
      </c>
      <c r="C651" s="368" t="s">
        <v>7</v>
      </c>
      <c r="D651" s="432" t="s">
        <v>6044</v>
      </c>
      <c r="E651" s="433">
        <v>27675.17</v>
      </c>
      <c r="F651" s="204" t="s">
        <v>6046</v>
      </c>
      <c r="G651" s="22"/>
    </row>
    <row r="652" ht="15.75" hidden="1" customHeight="1">
      <c r="A652" s="236">
        <v>46018.0</v>
      </c>
      <c r="B652" s="368" t="s">
        <v>4030</v>
      </c>
      <c r="C652" s="368" t="s">
        <v>7</v>
      </c>
      <c r="D652" s="432" t="s">
        <v>6050</v>
      </c>
      <c r="E652" s="433">
        <v>275880.69</v>
      </c>
      <c r="F652" s="43"/>
      <c r="G652" s="22"/>
    </row>
    <row r="653" ht="15.75" hidden="1" customHeight="1">
      <c r="A653" s="236">
        <v>46018.0</v>
      </c>
      <c r="B653" s="368" t="s">
        <v>4030</v>
      </c>
      <c r="C653" s="368" t="s">
        <v>7</v>
      </c>
      <c r="D653" s="432" t="s">
        <v>6054</v>
      </c>
      <c r="E653" s="433">
        <v>113758.23</v>
      </c>
      <c r="F653" s="43"/>
      <c r="G653" s="22"/>
    </row>
    <row r="654" ht="15.75" hidden="1" customHeight="1">
      <c r="A654" s="236">
        <v>46020.0</v>
      </c>
      <c r="B654" s="368" t="s">
        <v>4030</v>
      </c>
      <c r="C654" s="368" t="s">
        <v>7</v>
      </c>
      <c r="D654" s="432" t="s">
        <v>6057</v>
      </c>
      <c r="E654" s="433">
        <v>80001.73</v>
      </c>
      <c r="F654" s="43"/>
      <c r="G654" s="22"/>
    </row>
    <row r="655" ht="15.75" hidden="1" customHeight="1">
      <c r="A655" s="236">
        <v>46020.0</v>
      </c>
      <c r="B655" s="368" t="s">
        <v>4030</v>
      </c>
      <c r="C655" s="368" t="s">
        <v>7</v>
      </c>
      <c r="D655" s="432" t="s">
        <v>6061</v>
      </c>
      <c r="E655" s="433">
        <v>96002.07</v>
      </c>
      <c r="F655" s="43"/>
      <c r="G655" s="22"/>
    </row>
    <row r="656" ht="15.75" hidden="1" customHeight="1">
      <c r="A656" s="236">
        <v>46020.0</v>
      </c>
      <c r="B656" s="368" t="s">
        <v>4030</v>
      </c>
      <c r="C656" s="368" t="s">
        <v>7</v>
      </c>
      <c r="D656" s="432" t="s">
        <v>6064</v>
      </c>
      <c r="E656" s="433">
        <v>54372.34</v>
      </c>
      <c r="F656" s="43"/>
      <c r="G656" s="22"/>
    </row>
    <row r="657" ht="15.75" hidden="1" customHeight="1">
      <c r="A657" s="236">
        <v>46020.0</v>
      </c>
      <c r="B657" s="368" t="s">
        <v>4030</v>
      </c>
      <c r="C657" s="368" t="s">
        <v>7</v>
      </c>
      <c r="D657" s="432" t="s">
        <v>6066</v>
      </c>
      <c r="E657" s="433">
        <v>71440.11</v>
      </c>
      <c r="F657" s="43"/>
      <c r="G657" s="22"/>
    </row>
    <row r="658" ht="15.75" hidden="1" customHeight="1">
      <c r="A658" s="236">
        <v>46020.0</v>
      </c>
      <c r="B658" s="368" t="s">
        <v>4030</v>
      </c>
      <c r="C658" s="368" t="s">
        <v>7</v>
      </c>
      <c r="D658" s="432" t="s">
        <v>6069</v>
      </c>
      <c r="E658" s="433">
        <v>26724.81</v>
      </c>
      <c r="F658" s="43"/>
      <c r="G658" s="22"/>
    </row>
    <row r="659" ht="15.75" hidden="1" customHeight="1">
      <c r="A659" s="236">
        <v>46020.0</v>
      </c>
      <c r="B659" s="368" t="s">
        <v>4030</v>
      </c>
      <c r="C659" s="368" t="s">
        <v>7</v>
      </c>
      <c r="D659" s="432" t="s">
        <v>6071</v>
      </c>
      <c r="E659" s="433">
        <v>42657.89</v>
      </c>
      <c r="F659" s="43"/>
      <c r="G659" s="22"/>
    </row>
    <row r="660" ht="15.75" hidden="1" customHeight="1">
      <c r="A660" s="236">
        <v>46021.0</v>
      </c>
      <c r="B660" s="368" t="s">
        <v>4030</v>
      </c>
      <c r="C660" s="368" t="s">
        <v>7</v>
      </c>
      <c r="D660" s="432" t="s">
        <v>6073</v>
      </c>
      <c r="E660" s="433">
        <v>8660.99</v>
      </c>
      <c r="F660" s="43"/>
      <c r="G660" s="22"/>
    </row>
    <row r="661" ht="15.75" hidden="1" customHeight="1">
      <c r="A661" s="236">
        <v>46021.0</v>
      </c>
      <c r="B661" s="368" t="s">
        <v>4030</v>
      </c>
      <c r="C661" s="368" t="s">
        <v>7</v>
      </c>
      <c r="D661" s="432" t="s">
        <v>6075</v>
      </c>
      <c r="E661" s="433">
        <v>29453.38</v>
      </c>
      <c r="F661" s="43"/>
      <c r="G661" s="22"/>
    </row>
    <row r="662" ht="15.75" hidden="1" customHeight="1">
      <c r="A662" s="236">
        <v>46021.0</v>
      </c>
      <c r="B662" s="368" t="s">
        <v>4030</v>
      </c>
      <c r="C662" s="368" t="s">
        <v>7</v>
      </c>
      <c r="D662" s="432" t="s">
        <v>6077</v>
      </c>
      <c r="E662" s="433">
        <v>151906.24</v>
      </c>
      <c r="F662" s="43"/>
      <c r="G662" s="22"/>
    </row>
    <row r="663" ht="15.75" hidden="1" customHeight="1">
      <c r="A663" s="236">
        <v>46021.0</v>
      </c>
      <c r="B663" s="368" t="s">
        <v>4030</v>
      </c>
      <c r="C663" s="368" t="s">
        <v>7</v>
      </c>
      <c r="D663" s="432" t="s">
        <v>6080</v>
      </c>
      <c r="E663" s="433">
        <v>16789.12</v>
      </c>
      <c r="F663" s="33"/>
      <c r="G663" s="22"/>
    </row>
    <row r="664" ht="15.75" hidden="1" customHeight="1">
      <c r="A664" s="236">
        <v>46024.0</v>
      </c>
      <c r="B664" s="368" t="s">
        <v>4030</v>
      </c>
      <c r="C664" s="368" t="s">
        <v>7</v>
      </c>
      <c r="D664" s="432" t="s">
        <v>6082</v>
      </c>
      <c r="E664" s="433">
        <v>56167.7</v>
      </c>
      <c r="F664" s="204" t="s">
        <v>6083</v>
      </c>
      <c r="G664" s="22"/>
    </row>
    <row r="665" ht="15.75" hidden="1" customHeight="1">
      <c r="A665" s="236">
        <v>46024.0</v>
      </c>
      <c r="B665" s="368" t="s">
        <v>4030</v>
      </c>
      <c r="C665" s="368" t="s">
        <v>7</v>
      </c>
      <c r="D665" s="432" t="s">
        <v>6085</v>
      </c>
      <c r="E665" s="433">
        <v>90350.36</v>
      </c>
      <c r="F665" s="43"/>
      <c r="G665" s="22"/>
    </row>
    <row r="666" ht="15.75" hidden="1" customHeight="1">
      <c r="A666" s="236">
        <v>46024.0</v>
      </c>
      <c r="B666" s="368" t="s">
        <v>4030</v>
      </c>
      <c r="C666" s="368" t="s">
        <v>7</v>
      </c>
      <c r="D666" s="432" t="s">
        <v>6087</v>
      </c>
      <c r="E666" s="433">
        <v>383418.95</v>
      </c>
      <c r="F666" s="43"/>
      <c r="G666" s="10" t="s">
        <v>6089</v>
      </c>
    </row>
    <row r="667" ht="15.75" hidden="1" customHeight="1">
      <c r="A667" s="236">
        <v>46025.0</v>
      </c>
      <c r="B667" s="368" t="s">
        <v>4030</v>
      </c>
      <c r="C667" s="368" t="s">
        <v>7</v>
      </c>
      <c r="D667" s="432" t="s">
        <v>6090</v>
      </c>
      <c r="E667" s="433">
        <v>13466.48</v>
      </c>
      <c r="F667" s="43"/>
      <c r="G667" s="22"/>
    </row>
    <row r="668" ht="15.75" hidden="1" customHeight="1">
      <c r="A668" s="236">
        <v>46025.0</v>
      </c>
      <c r="B668" s="368" t="s">
        <v>4030</v>
      </c>
      <c r="C668" s="368" t="s">
        <v>7</v>
      </c>
      <c r="D668" s="432" t="s">
        <v>6092</v>
      </c>
      <c r="E668" s="433">
        <v>116506.53</v>
      </c>
      <c r="F668" s="43"/>
      <c r="G668" s="22"/>
    </row>
    <row r="669" ht="15.75" hidden="1" customHeight="1">
      <c r="A669" s="236">
        <v>46027.0</v>
      </c>
      <c r="B669" s="368" t="s">
        <v>4030</v>
      </c>
      <c r="C669" s="368" t="s">
        <v>7</v>
      </c>
      <c r="D669" s="432" t="s">
        <v>6095</v>
      </c>
      <c r="E669" s="433">
        <v>95417.28</v>
      </c>
      <c r="F669" s="43"/>
      <c r="G669" s="22"/>
    </row>
    <row r="670" ht="15.75" hidden="1" customHeight="1">
      <c r="A670" s="236">
        <v>46027.0</v>
      </c>
      <c r="B670" s="368" t="s">
        <v>4030</v>
      </c>
      <c r="C670" s="368" t="s">
        <v>7</v>
      </c>
      <c r="D670" s="432" t="s">
        <v>6097</v>
      </c>
      <c r="E670" s="433">
        <v>50670.6</v>
      </c>
      <c r="F670" s="43"/>
      <c r="G670" s="22"/>
    </row>
    <row r="671" ht="15.75" hidden="1" customHeight="1">
      <c r="A671" s="236">
        <v>46028.0</v>
      </c>
      <c r="B671" s="368" t="s">
        <v>4030</v>
      </c>
      <c r="C671" s="368" t="s">
        <v>7</v>
      </c>
      <c r="D671" s="432" t="s">
        <v>6100</v>
      </c>
      <c r="E671" s="433">
        <v>132663.31</v>
      </c>
      <c r="F671" s="43"/>
      <c r="G671" s="22"/>
    </row>
    <row r="672" ht="15.75" hidden="1" customHeight="1">
      <c r="A672" s="236">
        <v>46028.0</v>
      </c>
      <c r="B672" s="368" t="s">
        <v>4030</v>
      </c>
      <c r="C672" s="368" t="s">
        <v>7</v>
      </c>
      <c r="D672" s="432" t="s">
        <v>6102</v>
      </c>
      <c r="E672" s="433">
        <v>117470.01</v>
      </c>
      <c r="F672" s="43"/>
      <c r="G672" s="22"/>
    </row>
    <row r="673" ht="15.75" hidden="1" customHeight="1">
      <c r="A673" s="236">
        <v>46028.0</v>
      </c>
      <c r="B673" s="368" t="s">
        <v>4030</v>
      </c>
      <c r="C673" s="368" t="s">
        <v>7</v>
      </c>
      <c r="D673" s="432" t="s">
        <v>6105</v>
      </c>
      <c r="E673" s="433">
        <v>18387.85</v>
      </c>
      <c r="F673" s="43"/>
      <c r="G673" s="22"/>
    </row>
    <row r="674" ht="15.75" hidden="1" customHeight="1">
      <c r="A674" s="236">
        <v>46028.0</v>
      </c>
      <c r="B674" s="368" t="s">
        <v>4030</v>
      </c>
      <c r="C674" s="368" t="s">
        <v>7</v>
      </c>
      <c r="D674" s="432" t="s">
        <v>6107</v>
      </c>
      <c r="E674" s="433">
        <v>87942.44</v>
      </c>
      <c r="F674" s="43"/>
      <c r="G674" s="22"/>
    </row>
    <row r="675" ht="15.75" hidden="1" customHeight="1">
      <c r="A675" s="236">
        <v>46029.0</v>
      </c>
      <c r="B675" s="368" t="s">
        <v>4030</v>
      </c>
      <c r="C675" s="368" t="s">
        <v>7</v>
      </c>
      <c r="D675" s="432" t="s">
        <v>6109</v>
      </c>
      <c r="E675" s="433">
        <v>47663.4</v>
      </c>
      <c r="F675" s="43"/>
      <c r="G675" s="22"/>
    </row>
    <row r="676" ht="15.75" hidden="1" customHeight="1">
      <c r="A676" s="236">
        <v>46029.0</v>
      </c>
      <c r="B676" s="368" t="s">
        <v>4030</v>
      </c>
      <c r="C676" s="368" t="s">
        <v>7</v>
      </c>
      <c r="D676" s="432" t="s">
        <v>6111</v>
      </c>
      <c r="E676" s="433">
        <v>20532.26</v>
      </c>
      <c r="F676" s="43"/>
      <c r="G676" s="22"/>
    </row>
    <row r="677" ht="15.75" hidden="1" customHeight="1">
      <c r="A677" s="236">
        <v>46029.0</v>
      </c>
      <c r="B677" s="368" t="s">
        <v>4030</v>
      </c>
      <c r="C677" s="368" t="s">
        <v>7</v>
      </c>
      <c r="D677" s="432" t="s">
        <v>6113</v>
      </c>
      <c r="E677" s="433">
        <v>14052.94</v>
      </c>
      <c r="F677" s="43"/>
      <c r="G677" s="22"/>
    </row>
    <row r="678" ht="15.75" hidden="1" customHeight="1">
      <c r="A678" s="236">
        <v>46030.0</v>
      </c>
      <c r="B678" s="368" t="s">
        <v>4030</v>
      </c>
      <c r="C678" s="368" t="s">
        <v>7</v>
      </c>
      <c r="D678" s="432" t="s">
        <v>6115</v>
      </c>
      <c r="E678" s="433">
        <v>102359.57</v>
      </c>
      <c r="F678" s="33"/>
      <c r="G678" s="22"/>
    </row>
    <row r="679" ht="15.75" hidden="1" customHeight="1">
      <c r="A679" s="236">
        <v>46031.0</v>
      </c>
      <c r="B679" s="368" t="s">
        <v>4030</v>
      </c>
      <c r="C679" s="368" t="s">
        <v>7</v>
      </c>
      <c r="D679" s="432" t="s">
        <v>6117</v>
      </c>
      <c r="E679" s="433">
        <v>51334.59</v>
      </c>
      <c r="F679" s="204" t="s">
        <v>6118</v>
      </c>
      <c r="G679" s="22"/>
    </row>
    <row r="680" ht="15.75" hidden="1" customHeight="1">
      <c r="A680" s="236">
        <v>46031.0</v>
      </c>
      <c r="B680" s="368" t="s">
        <v>4030</v>
      </c>
      <c r="C680" s="368" t="s">
        <v>7</v>
      </c>
      <c r="D680" s="432" t="s">
        <v>6121</v>
      </c>
      <c r="E680" s="433">
        <v>61772.02</v>
      </c>
      <c r="F680" s="43"/>
      <c r="G680" s="22"/>
    </row>
    <row r="681" ht="15.75" hidden="1" customHeight="1">
      <c r="A681" s="236">
        <v>46032.0</v>
      </c>
      <c r="B681" s="368" t="s">
        <v>4030</v>
      </c>
      <c r="C681" s="368" t="s">
        <v>7</v>
      </c>
      <c r="D681" s="432" t="s">
        <v>6123</v>
      </c>
      <c r="E681" s="433">
        <v>125238.61</v>
      </c>
      <c r="F681" s="43"/>
      <c r="G681" s="22"/>
    </row>
    <row r="682" ht="15.75" hidden="1" customHeight="1">
      <c r="A682" s="236">
        <v>46034.0</v>
      </c>
      <c r="B682" s="368" t="s">
        <v>4030</v>
      </c>
      <c r="C682" s="368" t="s">
        <v>7</v>
      </c>
      <c r="D682" s="432" t="s">
        <v>6125</v>
      </c>
      <c r="E682" s="433">
        <v>26662.58</v>
      </c>
      <c r="F682" s="43"/>
      <c r="G682" s="22"/>
    </row>
    <row r="683" ht="15.75" hidden="1" customHeight="1">
      <c r="A683" s="236">
        <v>46034.0</v>
      </c>
      <c r="B683" s="368" t="s">
        <v>4030</v>
      </c>
      <c r="C683" s="368" t="s">
        <v>7</v>
      </c>
      <c r="D683" s="432" t="s">
        <v>6127</v>
      </c>
      <c r="E683" s="433">
        <v>15112.93</v>
      </c>
      <c r="F683" s="43"/>
      <c r="G683" s="22"/>
    </row>
    <row r="684" ht="15.75" hidden="1" customHeight="1">
      <c r="A684" s="236">
        <v>46034.0</v>
      </c>
      <c r="B684" s="368" t="s">
        <v>4030</v>
      </c>
      <c r="C684" s="368" t="s">
        <v>7</v>
      </c>
      <c r="D684" s="432" t="s">
        <v>6129</v>
      </c>
      <c r="E684" s="433">
        <v>27376.34</v>
      </c>
      <c r="F684" s="43"/>
      <c r="G684" s="22"/>
      <c r="H684" s="46" t="s">
        <v>6131</v>
      </c>
    </row>
    <row r="685" ht="15.75" hidden="1" customHeight="1">
      <c r="A685" s="236">
        <v>46035.0</v>
      </c>
      <c r="B685" s="368" t="s">
        <v>4030</v>
      </c>
      <c r="C685" s="368" t="s">
        <v>7</v>
      </c>
      <c r="D685" s="432" t="s">
        <v>6132</v>
      </c>
      <c r="E685" s="433">
        <v>18295.4</v>
      </c>
      <c r="F685" s="43"/>
      <c r="G685" s="22"/>
    </row>
    <row r="686" ht="15.75" hidden="1" customHeight="1">
      <c r="A686" s="236">
        <v>46035.0</v>
      </c>
      <c r="B686" s="368" t="s">
        <v>4030</v>
      </c>
      <c r="C686" s="368" t="s">
        <v>7</v>
      </c>
      <c r="D686" s="432" t="s">
        <v>6134</v>
      </c>
      <c r="E686" s="433">
        <v>20203.39</v>
      </c>
      <c r="F686" s="43"/>
      <c r="G686" s="22"/>
    </row>
    <row r="687" ht="15.75" hidden="1" customHeight="1">
      <c r="A687" s="236">
        <v>46035.0</v>
      </c>
      <c r="B687" s="368" t="s">
        <v>4030</v>
      </c>
      <c r="C687" s="368" t="s">
        <v>7</v>
      </c>
      <c r="D687" s="432" t="s">
        <v>6136</v>
      </c>
      <c r="E687" s="433">
        <v>4235.86</v>
      </c>
      <c r="F687" s="43"/>
      <c r="G687" s="22"/>
    </row>
    <row r="688" ht="15.75" hidden="1" customHeight="1">
      <c r="A688" s="236">
        <v>46035.0</v>
      </c>
      <c r="B688" s="368" t="s">
        <v>4030</v>
      </c>
      <c r="C688" s="368" t="s">
        <v>7</v>
      </c>
      <c r="D688" s="432" t="s">
        <v>6138</v>
      </c>
      <c r="E688" s="433">
        <v>161023.06</v>
      </c>
      <c r="F688" s="43"/>
      <c r="G688" s="22"/>
    </row>
    <row r="689" ht="15.75" hidden="1" customHeight="1">
      <c r="A689" s="236">
        <v>46036.0</v>
      </c>
      <c r="B689" s="368" t="s">
        <v>4030</v>
      </c>
      <c r="C689" s="368" t="s">
        <v>7</v>
      </c>
      <c r="D689" s="432" t="s">
        <v>6140</v>
      </c>
      <c r="E689" s="433">
        <v>39178.62</v>
      </c>
      <c r="F689" s="43"/>
      <c r="G689" s="22"/>
    </row>
    <row r="690" ht="15.75" hidden="1" customHeight="1">
      <c r="A690" s="236">
        <v>46037.0</v>
      </c>
      <c r="B690" s="368" t="s">
        <v>4030</v>
      </c>
      <c r="C690" s="368" t="s">
        <v>7</v>
      </c>
      <c r="D690" s="432" t="s">
        <v>6142</v>
      </c>
      <c r="E690" s="433">
        <v>24615.88</v>
      </c>
      <c r="F690" s="33"/>
      <c r="G690" s="22"/>
    </row>
    <row r="691" ht="15.75" hidden="1" customHeight="1">
      <c r="A691" s="236">
        <v>46038.0</v>
      </c>
      <c r="B691" s="368" t="s">
        <v>4030</v>
      </c>
      <c r="C691" s="368" t="s">
        <v>7</v>
      </c>
      <c r="D691" s="432" t="s">
        <v>6144</v>
      </c>
      <c r="E691" s="433">
        <v>84809.1</v>
      </c>
      <c r="F691" s="204" t="s">
        <v>6145</v>
      </c>
      <c r="G691" s="22"/>
    </row>
    <row r="692" ht="15.75" hidden="1" customHeight="1">
      <c r="A692" s="236">
        <v>46038.0</v>
      </c>
      <c r="B692" s="368" t="s">
        <v>4030</v>
      </c>
      <c r="C692" s="368" t="s">
        <v>7</v>
      </c>
      <c r="D692" s="432" t="s">
        <v>6146</v>
      </c>
      <c r="E692" s="433">
        <v>353907.23</v>
      </c>
      <c r="F692" s="43"/>
      <c r="G692" s="22"/>
    </row>
    <row r="693" ht="15.75" hidden="1" customHeight="1">
      <c r="A693" s="236">
        <v>46038.0</v>
      </c>
      <c r="B693" s="368" t="s">
        <v>4030</v>
      </c>
      <c r="C693" s="368" t="s">
        <v>7</v>
      </c>
      <c r="D693" s="432" t="s">
        <v>6148</v>
      </c>
      <c r="E693" s="433">
        <v>35295.37</v>
      </c>
      <c r="F693" s="43"/>
      <c r="G693" s="22"/>
    </row>
    <row r="694" ht="15.75" hidden="1" customHeight="1">
      <c r="A694" s="236">
        <v>46039.0</v>
      </c>
      <c r="B694" s="368" t="s">
        <v>4030</v>
      </c>
      <c r="C694" s="368" t="s">
        <v>7</v>
      </c>
      <c r="D694" s="432" t="s">
        <v>6149</v>
      </c>
      <c r="E694" s="433">
        <v>17212.45</v>
      </c>
      <c r="F694" s="43"/>
      <c r="G694" s="22"/>
    </row>
    <row r="695" ht="15.75" hidden="1" customHeight="1">
      <c r="A695" s="236">
        <v>46041.0</v>
      </c>
      <c r="B695" s="368" t="s">
        <v>4030</v>
      </c>
      <c r="C695" s="368" t="s">
        <v>7</v>
      </c>
      <c r="D695" s="432" t="s">
        <v>6150</v>
      </c>
      <c r="E695" s="433">
        <v>33749.97</v>
      </c>
      <c r="F695" s="43"/>
      <c r="G695" s="22"/>
    </row>
    <row r="696" ht="15.75" hidden="1" customHeight="1">
      <c r="A696" s="236">
        <v>46041.0</v>
      </c>
      <c r="B696" s="368" t="s">
        <v>4030</v>
      </c>
      <c r="C696" s="368" t="s">
        <v>7</v>
      </c>
      <c r="D696" s="432" t="s">
        <v>6151</v>
      </c>
      <c r="E696" s="433">
        <v>16874.99</v>
      </c>
      <c r="F696" s="43"/>
      <c r="G696" s="22"/>
    </row>
    <row r="697" ht="15.75" hidden="1" customHeight="1">
      <c r="A697" s="236">
        <v>46042.0</v>
      </c>
      <c r="B697" s="368" t="s">
        <v>4030</v>
      </c>
      <c r="C697" s="368" t="s">
        <v>7</v>
      </c>
      <c r="D697" s="432" t="s">
        <v>6153</v>
      </c>
      <c r="E697" s="433">
        <v>34650.88</v>
      </c>
      <c r="F697" s="43"/>
      <c r="G697" s="22"/>
    </row>
    <row r="698" ht="15.75" hidden="1" customHeight="1">
      <c r="A698" s="236">
        <v>46042.0</v>
      </c>
      <c r="B698" s="368" t="s">
        <v>4030</v>
      </c>
      <c r="C698" s="368" t="s">
        <v>7</v>
      </c>
      <c r="D698" s="432" t="s">
        <v>6155</v>
      </c>
      <c r="E698" s="433">
        <v>29133.9</v>
      </c>
      <c r="F698" s="43"/>
      <c r="G698" s="22"/>
    </row>
    <row r="699" ht="15.75" hidden="1" customHeight="1">
      <c r="A699" s="236">
        <v>46042.0</v>
      </c>
      <c r="B699" s="368" t="s">
        <v>4030</v>
      </c>
      <c r="C699" s="368" t="s">
        <v>7</v>
      </c>
      <c r="D699" s="432" t="s">
        <v>6156</v>
      </c>
      <c r="E699" s="433">
        <v>235920.55</v>
      </c>
      <c r="F699" s="43"/>
      <c r="G699" s="22"/>
    </row>
    <row r="700" ht="15.75" hidden="1" customHeight="1">
      <c r="A700" s="236">
        <v>46043.0</v>
      </c>
      <c r="B700" s="368" t="s">
        <v>4030</v>
      </c>
      <c r="C700" s="368" t="s">
        <v>7</v>
      </c>
      <c r="D700" s="432" t="s">
        <v>6158</v>
      </c>
      <c r="E700" s="433">
        <v>56746.5</v>
      </c>
      <c r="F700" s="43"/>
      <c r="G700" s="22"/>
    </row>
    <row r="701" ht="15.75" hidden="1" customHeight="1">
      <c r="A701" s="236">
        <v>46043.0</v>
      </c>
      <c r="B701" s="368" t="s">
        <v>4030</v>
      </c>
      <c r="C701" s="368" t="s">
        <v>7</v>
      </c>
      <c r="D701" s="432" t="s">
        <v>6159</v>
      </c>
      <c r="E701" s="433">
        <v>13115.81</v>
      </c>
      <c r="F701" s="43"/>
      <c r="G701" s="22"/>
    </row>
    <row r="702" ht="15.75" hidden="1" customHeight="1">
      <c r="A702" s="236">
        <v>46043.0</v>
      </c>
      <c r="B702" s="368" t="s">
        <v>4030</v>
      </c>
      <c r="C702" s="368" t="s">
        <v>7</v>
      </c>
      <c r="D702" s="432" t="s">
        <v>6160</v>
      </c>
      <c r="E702" s="433">
        <v>45510.02</v>
      </c>
      <c r="F702" s="43"/>
      <c r="G702" s="22"/>
    </row>
    <row r="703" ht="15.75" hidden="1" customHeight="1">
      <c r="A703" s="236">
        <v>46043.0</v>
      </c>
      <c r="B703" s="368" t="s">
        <v>4030</v>
      </c>
      <c r="C703" s="368" t="s">
        <v>7</v>
      </c>
      <c r="D703" s="432" t="s">
        <v>6161</v>
      </c>
      <c r="E703" s="433">
        <v>14986.0</v>
      </c>
      <c r="F703" s="43"/>
      <c r="G703" s="22"/>
    </row>
    <row r="704" ht="15.75" hidden="1" customHeight="1">
      <c r="A704" s="236">
        <v>46044.0</v>
      </c>
      <c r="B704" s="368" t="s">
        <v>4030</v>
      </c>
      <c r="C704" s="368" t="s">
        <v>7</v>
      </c>
      <c r="D704" s="432" t="s">
        <v>6163</v>
      </c>
      <c r="E704" s="433">
        <v>8891.0</v>
      </c>
      <c r="F704" s="43"/>
      <c r="G704" s="22"/>
    </row>
    <row r="705" ht="15.75" hidden="1" customHeight="1">
      <c r="A705" s="236">
        <v>46044.0</v>
      </c>
      <c r="B705" s="368" t="s">
        <v>4030</v>
      </c>
      <c r="C705" s="368" t="s">
        <v>7</v>
      </c>
      <c r="D705" s="432" t="s">
        <v>6165</v>
      </c>
      <c r="E705" s="433">
        <v>123037.86</v>
      </c>
      <c r="F705" s="33"/>
      <c r="G705" s="22"/>
    </row>
    <row r="706" ht="15.75" hidden="1" customHeight="1">
      <c r="A706" s="236">
        <v>46045.0</v>
      </c>
      <c r="B706" s="368" t="s">
        <v>4030</v>
      </c>
      <c r="C706" s="368" t="s">
        <v>7</v>
      </c>
      <c r="D706" s="432" t="s">
        <v>6166</v>
      </c>
      <c r="E706" s="433">
        <v>55807.6</v>
      </c>
      <c r="F706" s="204" t="s">
        <v>6167</v>
      </c>
      <c r="G706" s="22"/>
    </row>
    <row r="707" ht="15.75" hidden="1" customHeight="1">
      <c r="A707" s="236">
        <v>46045.0</v>
      </c>
      <c r="B707" s="368" t="s">
        <v>4030</v>
      </c>
      <c r="C707" s="368" t="s">
        <v>7</v>
      </c>
      <c r="D707" s="432" t="s">
        <v>6169</v>
      </c>
      <c r="E707" s="433">
        <v>74180.02</v>
      </c>
      <c r="F707" s="43"/>
      <c r="G707" s="22"/>
    </row>
    <row r="708" ht="15.75" hidden="1" customHeight="1">
      <c r="A708" s="236">
        <v>46045.0</v>
      </c>
      <c r="B708" s="368" t="s">
        <v>4030</v>
      </c>
      <c r="C708" s="368" t="s">
        <v>7</v>
      </c>
      <c r="D708" s="432" t="s">
        <v>6171</v>
      </c>
      <c r="E708" s="433">
        <v>49754.26</v>
      </c>
      <c r="F708" s="43"/>
      <c r="G708" s="22"/>
    </row>
    <row r="709" ht="15.75" hidden="1" customHeight="1">
      <c r="A709" s="236">
        <v>46047.0</v>
      </c>
      <c r="B709" s="368" t="s">
        <v>4030</v>
      </c>
      <c r="C709" s="368" t="s">
        <v>7</v>
      </c>
      <c r="D709" s="432" t="s">
        <v>6173</v>
      </c>
      <c r="E709" s="433">
        <v>25561.38</v>
      </c>
      <c r="F709" s="43"/>
      <c r="G709" s="22"/>
    </row>
    <row r="710" ht="15.75" hidden="1" customHeight="1">
      <c r="A710" s="236">
        <v>46048.0</v>
      </c>
      <c r="B710" s="368" t="s">
        <v>4030</v>
      </c>
      <c r="C710" s="368" t="s">
        <v>69</v>
      </c>
      <c r="D710" s="432" t="s">
        <v>6175</v>
      </c>
      <c r="E710" s="433">
        <v>51166.54</v>
      </c>
      <c r="F710" s="43"/>
      <c r="G710" s="22"/>
    </row>
    <row r="711" ht="15.75" hidden="1" customHeight="1">
      <c r="A711" s="236">
        <v>46049.0</v>
      </c>
      <c r="B711" s="368" t="s">
        <v>4030</v>
      </c>
      <c r="C711" s="368" t="s">
        <v>7</v>
      </c>
      <c r="D711" s="432" t="s">
        <v>6176</v>
      </c>
      <c r="E711" s="433">
        <v>6888.79</v>
      </c>
      <c r="F711" s="43"/>
      <c r="G711" s="22"/>
    </row>
    <row r="712" ht="15.75" hidden="1" customHeight="1">
      <c r="A712" s="236">
        <v>46049.0</v>
      </c>
      <c r="B712" s="368" t="s">
        <v>4030</v>
      </c>
      <c r="C712" s="368" t="s">
        <v>7</v>
      </c>
      <c r="D712" s="432" t="s">
        <v>6178</v>
      </c>
      <c r="E712" s="433">
        <v>6280.95</v>
      </c>
      <c r="F712" s="43"/>
      <c r="G712" s="22"/>
    </row>
    <row r="713" ht="15.75" hidden="1" customHeight="1">
      <c r="A713" s="236">
        <v>46049.0</v>
      </c>
      <c r="B713" s="368" t="s">
        <v>4030</v>
      </c>
      <c r="C713" s="368" t="s">
        <v>7</v>
      </c>
      <c r="D713" s="432" t="s">
        <v>6180</v>
      </c>
      <c r="E713" s="433">
        <v>14953.4</v>
      </c>
      <c r="F713" s="43"/>
      <c r="G713" s="22"/>
    </row>
    <row r="714" ht="15.75" hidden="1" customHeight="1">
      <c r="A714" s="236">
        <v>46050.0</v>
      </c>
      <c r="B714" s="368" t="s">
        <v>4030</v>
      </c>
      <c r="C714" s="368" t="s">
        <v>7</v>
      </c>
      <c r="D714" s="432" t="s">
        <v>6181</v>
      </c>
      <c r="E714" s="433">
        <v>199516.0</v>
      </c>
      <c r="F714" s="43"/>
      <c r="G714" s="22"/>
    </row>
    <row r="715" ht="15.75" hidden="1" customHeight="1">
      <c r="A715" s="236">
        <v>46051.0</v>
      </c>
      <c r="B715" s="368" t="s">
        <v>4030</v>
      </c>
      <c r="C715" s="368" t="s">
        <v>7</v>
      </c>
      <c r="D715" s="432" t="s">
        <v>6182</v>
      </c>
      <c r="E715" s="433">
        <v>30148.52</v>
      </c>
      <c r="F715" s="43"/>
      <c r="G715" s="22"/>
    </row>
    <row r="716" ht="15.75" hidden="1" customHeight="1">
      <c r="A716" s="236">
        <v>46051.0</v>
      </c>
      <c r="B716" s="368" t="s">
        <v>4030</v>
      </c>
      <c r="C716" s="368" t="s">
        <v>7</v>
      </c>
      <c r="D716" s="432" t="s">
        <v>6183</v>
      </c>
      <c r="E716" s="433">
        <v>180359.23</v>
      </c>
      <c r="F716" s="43"/>
      <c r="G716" s="22"/>
    </row>
    <row r="717" ht="15.75" hidden="1" customHeight="1">
      <c r="A717" s="236">
        <v>46051.0</v>
      </c>
      <c r="B717" s="368" t="s">
        <v>4030</v>
      </c>
      <c r="C717" s="368" t="s">
        <v>7</v>
      </c>
      <c r="D717" s="432" t="s">
        <v>6184</v>
      </c>
      <c r="E717" s="433">
        <v>57057.6</v>
      </c>
      <c r="F717" s="33"/>
      <c r="G717" s="22"/>
    </row>
    <row r="718" ht="15.75" customHeight="1">
      <c r="A718" s="236">
        <v>46052.0</v>
      </c>
      <c r="B718" s="368" t="s">
        <v>4030</v>
      </c>
      <c r="C718" s="368" t="s">
        <v>7</v>
      </c>
      <c r="D718" s="432" t="s">
        <v>6186</v>
      </c>
      <c r="E718" s="433">
        <v>92883.9</v>
      </c>
      <c r="F718" s="204" t="s">
        <v>6187</v>
      </c>
      <c r="G718" s="22"/>
    </row>
    <row r="719" ht="15.75" customHeight="1">
      <c r="A719" s="236">
        <v>46052.0</v>
      </c>
      <c r="B719" s="368" t="s">
        <v>4030</v>
      </c>
      <c r="C719" s="368" t="s">
        <v>7</v>
      </c>
      <c r="D719" s="432" t="s">
        <v>6189</v>
      </c>
      <c r="E719" s="433">
        <v>28234.49</v>
      </c>
      <c r="F719" s="43"/>
      <c r="G719" s="22"/>
    </row>
    <row r="720" ht="15.75" customHeight="1">
      <c r="A720" s="236">
        <v>46052.0</v>
      </c>
      <c r="B720" s="368" t="s">
        <v>4030</v>
      </c>
      <c r="C720" s="368" t="s">
        <v>7</v>
      </c>
      <c r="D720" s="432" t="s">
        <v>6190</v>
      </c>
      <c r="E720" s="433">
        <v>34760.08</v>
      </c>
      <c r="F720" s="43"/>
      <c r="G720" s="22"/>
    </row>
    <row r="721" ht="15.75" customHeight="1">
      <c r="A721" s="236">
        <v>46054.0</v>
      </c>
      <c r="B721" s="368" t="s">
        <v>4030</v>
      </c>
      <c r="C721" s="368" t="s">
        <v>7</v>
      </c>
      <c r="D721" s="432" t="s">
        <v>6192</v>
      </c>
      <c r="E721" s="433">
        <v>222803.67</v>
      </c>
      <c r="F721" s="43"/>
      <c r="G721" s="22"/>
    </row>
    <row r="722" ht="15.75" customHeight="1">
      <c r="A722" s="236">
        <v>46054.0</v>
      </c>
      <c r="B722" s="368" t="s">
        <v>4030</v>
      </c>
      <c r="C722" s="368" t="s">
        <v>7</v>
      </c>
      <c r="D722" s="432" t="s">
        <v>6193</v>
      </c>
      <c r="E722" s="433">
        <v>140193.16</v>
      </c>
      <c r="F722" s="43"/>
      <c r="G722" s="22"/>
    </row>
    <row r="723" ht="15.75" customHeight="1">
      <c r="A723" s="236">
        <v>46055.0</v>
      </c>
      <c r="B723" s="368" t="s">
        <v>4030</v>
      </c>
      <c r="C723" s="368" t="s">
        <v>7</v>
      </c>
      <c r="D723" s="432" t="s">
        <v>6195</v>
      </c>
      <c r="E723" s="433">
        <v>89090.45</v>
      </c>
      <c r="F723" s="43"/>
      <c r="G723" s="22"/>
    </row>
    <row r="724" ht="15.75" customHeight="1">
      <c r="A724" s="236">
        <v>46055.0</v>
      </c>
      <c r="B724" s="368" t="s">
        <v>4030</v>
      </c>
      <c r="C724" s="368" t="s">
        <v>7</v>
      </c>
      <c r="D724" s="432" t="s">
        <v>6197</v>
      </c>
      <c r="E724" s="433">
        <v>220833.37</v>
      </c>
      <c r="F724" s="43"/>
      <c r="G724" s="22"/>
    </row>
    <row r="725" ht="15.75" customHeight="1">
      <c r="A725" s="236">
        <v>46056.0</v>
      </c>
      <c r="B725" s="368" t="s">
        <v>4030</v>
      </c>
      <c r="C725" s="368" t="s">
        <v>7</v>
      </c>
      <c r="D725" s="432" t="s">
        <v>6198</v>
      </c>
      <c r="E725" s="433">
        <v>78071.65</v>
      </c>
      <c r="F725" s="43"/>
      <c r="G725" s="22"/>
    </row>
    <row r="726" ht="15.75" customHeight="1">
      <c r="A726" s="236">
        <v>46057.0</v>
      </c>
      <c r="B726" s="368" t="s">
        <v>4030</v>
      </c>
      <c r="C726" s="368" t="s">
        <v>7</v>
      </c>
      <c r="D726" s="432" t="s">
        <v>6200</v>
      </c>
      <c r="E726" s="433">
        <v>17295.38</v>
      </c>
      <c r="F726" s="43"/>
      <c r="G726" s="22"/>
    </row>
    <row r="727" ht="15.75" customHeight="1">
      <c r="A727" s="236">
        <v>46058.0</v>
      </c>
      <c r="B727" s="368" t="s">
        <v>4030</v>
      </c>
      <c r="C727" s="368" t="s">
        <v>7</v>
      </c>
      <c r="D727" s="432" t="s">
        <v>6202</v>
      </c>
      <c r="E727" s="433">
        <v>19009.29</v>
      </c>
      <c r="F727" s="43"/>
      <c r="G727" s="22"/>
    </row>
    <row r="728" ht="15.75" customHeight="1">
      <c r="A728" s="236">
        <v>46058.0</v>
      </c>
      <c r="B728" s="368" t="s">
        <v>5434</v>
      </c>
      <c r="C728" s="368" t="s">
        <v>69</v>
      </c>
      <c r="D728" s="432" t="s">
        <v>6203</v>
      </c>
      <c r="E728" s="433">
        <v>45140.36</v>
      </c>
      <c r="F728" s="43"/>
      <c r="G728" s="22"/>
    </row>
    <row r="729" ht="15.75" customHeight="1">
      <c r="A729" s="236">
        <v>46058.0</v>
      </c>
      <c r="B729" s="368" t="s">
        <v>4030</v>
      </c>
      <c r="C729" s="368" t="s">
        <v>25</v>
      </c>
      <c r="D729" s="432" t="s">
        <v>6205</v>
      </c>
      <c r="E729" s="433">
        <v>162681.78</v>
      </c>
      <c r="F729" s="33"/>
      <c r="G729" s="22"/>
    </row>
    <row r="730" ht="15.75" customHeight="1">
      <c r="A730" s="236">
        <v>46059.0</v>
      </c>
      <c r="B730" s="368" t="s">
        <v>4030</v>
      </c>
      <c r="C730" s="368" t="s">
        <v>7</v>
      </c>
      <c r="D730" s="432" t="s">
        <v>6206</v>
      </c>
      <c r="E730" s="433">
        <v>136525.63</v>
      </c>
      <c r="F730" s="204" t="s">
        <v>6208</v>
      </c>
      <c r="G730" s="22"/>
    </row>
    <row r="731" ht="15.75" customHeight="1">
      <c r="A731" s="236">
        <v>46059.0</v>
      </c>
      <c r="B731" s="368" t="s">
        <v>4030</v>
      </c>
      <c r="C731" s="368" t="s">
        <v>7</v>
      </c>
      <c r="D731" s="432" t="s">
        <v>6209</v>
      </c>
      <c r="E731" s="433">
        <v>96551.27</v>
      </c>
      <c r="F731" s="43"/>
      <c r="G731" s="22"/>
    </row>
    <row r="732" ht="15.75" customHeight="1">
      <c r="A732" s="236">
        <v>46063.0</v>
      </c>
      <c r="B732" s="368" t="s">
        <v>4030</v>
      </c>
      <c r="C732" s="368" t="s">
        <v>7</v>
      </c>
      <c r="D732" s="432" t="s">
        <v>6211</v>
      </c>
      <c r="E732" s="433">
        <v>29557.26</v>
      </c>
      <c r="F732" s="43"/>
      <c r="G732" s="22"/>
    </row>
    <row r="733" ht="15.75" customHeight="1">
      <c r="A733" s="236">
        <v>46063.0</v>
      </c>
      <c r="B733" s="368" t="s">
        <v>4030</v>
      </c>
      <c r="C733" s="368" t="s">
        <v>7</v>
      </c>
      <c r="D733" s="432" t="s">
        <v>6213</v>
      </c>
      <c r="E733" s="433">
        <v>171460.42</v>
      </c>
      <c r="F733" s="43"/>
      <c r="G733" s="22"/>
    </row>
    <row r="734" ht="15.75" customHeight="1">
      <c r="A734" s="236">
        <v>46064.0</v>
      </c>
      <c r="B734" s="368" t="s">
        <v>4030</v>
      </c>
      <c r="C734" s="368" t="s">
        <v>7</v>
      </c>
      <c r="D734" s="432" t="s">
        <v>6215</v>
      </c>
      <c r="E734" s="433">
        <v>64799.87</v>
      </c>
      <c r="F734" s="33"/>
      <c r="G734" s="22"/>
    </row>
    <row r="735" ht="15.75" customHeight="1">
      <c r="A735" s="236">
        <v>46066.0</v>
      </c>
      <c r="B735" s="368" t="s">
        <v>4030</v>
      </c>
      <c r="C735" s="368" t="s">
        <v>7</v>
      </c>
      <c r="D735" s="432" t="s">
        <v>6216</v>
      </c>
      <c r="E735" s="433">
        <v>42488.01</v>
      </c>
      <c r="F735" s="204" t="s">
        <v>6218</v>
      </c>
      <c r="G735" s="22"/>
    </row>
    <row r="736" ht="15.75" customHeight="1">
      <c r="A736" s="236">
        <v>46071.0</v>
      </c>
      <c r="B736" s="368" t="s">
        <v>4030</v>
      </c>
      <c r="C736" s="368" t="s">
        <v>7</v>
      </c>
      <c r="D736" s="432" t="s">
        <v>6220</v>
      </c>
      <c r="E736" s="433">
        <v>36157.43</v>
      </c>
      <c r="F736" s="43"/>
      <c r="G736" s="22"/>
    </row>
    <row r="737" ht="15.75" customHeight="1">
      <c r="A737" s="236">
        <v>46072.0</v>
      </c>
      <c r="B737" s="368" t="s">
        <v>4030</v>
      </c>
      <c r="C737" s="368" t="s">
        <v>7</v>
      </c>
      <c r="D737" s="432" t="s">
        <v>6222</v>
      </c>
      <c r="E737" s="433">
        <v>69371.31</v>
      </c>
      <c r="F737" s="33"/>
      <c r="G737" s="22"/>
    </row>
    <row r="738" ht="15.75" customHeight="1">
      <c r="A738" s="236">
        <v>46074.0</v>
      </c>
      <c r="B738" s="368" t="s">
        <v>4030</v>
      </c>
      <c r="C738" s="368" t="s">
        <v>7</v>
      </c>
      <c r="D738" s="432" t="s">
        <v>6224</v>
      </c>
      <c r="E738" s="433">
        <v>8510.43</v>
      </c>
      <c r="F738" s="204" t="s">
        <v>6225</v>
      </c>
      <c r="G738" s="22"/>
    </row>
    <row r="739" ht="15.75" customHeight="1">
      <c r="A739" s="236">
        <v>46074.0</v>
      </c>
      <c r="B739" s="368" t="s">
        <v>4030</v>
      </c>
      <c r="C739" s="368" t="s">
        <v>7</v>
      </c>
      <c r="D739" s="432" t="s">
        <v>6226</v>
      </c>
      <c r="E739" s="433">
        <v>29455.06</v>
      </c>
      <c r="F739" s="43"/>
      <c r="G739" s="22"/>
    </row>
    <row r="740" ht="15.75" customHeight="1">
      <c r="A740" s="236">
        <v>46074.0</v>
      </c>
      <c r="B740" s="368" t="s">
        <v>4030</v>
      </c>
      <c r="C740" s="368" t="s">
        <v>7</v>
      </c>
      <c r="D740" s="432" t="s">
        <v>6228</v>
      </c>
      <c r="E740" s="433">
        <v>8510.43</v>
      </c>
      <c r="F740" s="43"/>
      <c r="G740" s="22"/>
    </row>
    <row r="741" ht="15.75" customHeight="1">
      <c r="A741" s="236">
        <v>46075.0</v>
      </c>
      <c r="B741" s="368" t="s">
        <v>4030</v>
      </c>
      <c r="C741" s="368" t="s">
        <v>7</v>
      </c>
      <c r="D741" s="432" t="s">
        <v>6230</v>
      </c>
      <c r="E741" s="433">
        <v>18934.84</v>
      </c>
      <c r="F741" s="43"/>
      <c r="G741" s="22"/>
    </row>
    <row r="742" ht="15.75" customHeight="1">
      <c r="A742" s="236">
        <v>46077.0</v>
      </c>
      <c r="B742" s="368" t="s">
        <v>4030</v>
      </c>
      <c r="C742" s="368" t="s">
        <v>7</v>
      </c>
      <c r="D742" s="432" t="s">
        <v>6232</v>
      </c>
      <c r="E742" s="433">
        <v>19834.48</v>
      </c>
      <c r="F742" s="43"/>
      <c r="G742" s="22"/>
    </row>
    <row r="743" ht="15.75" customHeight="1">
      <c r="A743" s="236">
        <v>46078.0</v>
      </c>
      <c r="B743" s="368" t="s">
        <v>4030</v>
      </c>
      <c r="C743" s="368" t="s">
        <v>7</v>
      </c>
      <c r="D743" s="432" t="s">
        <v>6234</v>
      </c>
      <c r="E743" s="433">
        <v>53555.98</v>
      </c>
      <c r="F743" s="43"/>
      <c r="G743" s="22"/>
    </row>
    <row r="744" ht="15.75" customHeight="1">
      <c r="A744" s="236">
        <v>46078.0</v>
      </c>
      <c r="B744" s="368" t="s">
        <v>4030</v>
      </c>
      <c r="C744" s="368" t="s">
        <v>7</v>
      </c>
      <c r="D744" s="432" t="s">
        <v>6236</v>
      </c>
      <c r="E744" s="433">
        <v>5710.93</v>
      </c>
      <c r="F744" s="33"/>
      <c r="G744" s="22"/>
    </row>
    <row r="745" ht="15.75" customHeight="1">
      <c r="A745" s="236">
        <v>46081.0</v>
      </c>
      <c r="B745" s="368" t="s">
        <v>4030</v>
      </c>
      <c r="C745" s="368" t="s">
        <v>7</v>
      </c>
      <c r="D745" s="432" t="s">
        <v>6239</v>
      </c>
      <c r="E745" s="433">
        <v>35025.06</v>
      </c>
      <c r="F745" s="204" t="s">
        <v>6240</v>
      </c>
      <c r="G745" s="22"/>
    </row>
    <row r="746" ht="15.75" customHeight="1">
      <c r="A746" s="236">
        <v>46083.0</v>
      </c>
      <c r="B746" s="368" t="s">
        <v>4030</v>
      </c>
      <c r="C746" s="368" t="s">
        <v>7</v>
      </c>
      <c r="D746" s="432" t="s">
        <v>6243</v>
      </c>
      <c r="E746" s="433">
        <v>19503.55</v>
      </c>
      <c r="F746" s="43"/>
      <c r="G746" s="22"/>
    </row>
    <row r="747" ht="15.75" customHeight="1">
      <c r="A747" s="236">
        <v>46083.0</v>
      </c>
      <c r="B747" s="368" t="s">
        <v>4030</v>
      </c>
      <c r="C747" s="368" t="s">
        <v>7</v>
      </c>
      <c r="D747" s="432" t="s">
        <v>6245</v>
      </c>
      <c r="E747" s="433">
        <v>113696.15</v>
      </c>
      <c r="F747" s="43"/>
      <c r="G747" s="22"/>
    </row>
    <row r="748" ht="15.75" customHeight="1">
      <c r="A748" s="236">
        <v>46084.0</v>
      </c>
      <c r="B748" s="368" t="s">
        <v>4030</v>
      </c>
      <c r="C748" s="368" t="s">
        <v>7</v>
      </c>
      <c r="D748" s="432" t="s">
        <v>6248</v>
      </c>
      <c r="E748" s="433">
        <v>130535.45</v>
      </c>
      <c r="F748" s="43"/>
      <c r="G748" s="22"/>
    </row>
    <row r="749" ht="15.75" customHeight="1">
      <c r="A749" s="236">
        <v>46084.0</v>
      </c>
      <c r="B749" s="368" t="s">
        <v>4030</v>
      </c>
      <c r="C749" s="368" t="s">
        <v>7</v>
      </c>
      <c r="D749" s="432" t="s">
        <v>6250</v>
      </c>
      <c r="E749" s="433">
        <v>42572.35</v>
      </c>
      <c r="F749" s="43"/>
      <c r="G749" s="22"/>
    </row>
    <row r="750" ht="15.75" customHeight="1">
      <c r="A750" s="236">
        <v>46085.0</v>
      </c>
      <c r="B750" s="368" t="s">
        <v>4030</v>
      </c>
      <c r="C750" s="368" t="s">
        <v>7</v>
      </c>
      <c r="D750" s="432" t="s">
        <v>6252</v>
      </c>
      <c r="E750" s="433">
        <v>197074.31</v>
      </c>
      <c r="F750" s="33"/>
      <c r="G750" s="22"/>
    </row>
    <row r="751" ht="15.75" customHeight="1">
      <c r="A751" s="236">
        <v>46087.0</v>
      </c>
      <c r="B751" s="368" t="s">
        <v>4030</v>
      </c>
      <c r="C751" s="368" t="s">
        <v>7</v>
      </c>
      <c r="D751" s="432" t="s">
        <v>6254</v>
      </c>
      <c r="E751" s="433">
        <v>33236.63</v>
      </c>
      <c r="F751" s="204" t="s">
        <v>6256</v>
      </c>
      <c r="G751" s="22"/>
    </row>
    <row r="752" ht="15.75" customHeight="1">
      <c r="A752" s="236">
        <v>46087.0</v>
      </c>
      <c r="B752" s="368" t="s">
        <v>4030</v>
      </c>
      <c r="C752" s="368" t="s">
        <v>7</v>
      </c>
      <c r="D752" s="432" t="s">
        <v>6258</v>
      </c>
      <c r="E752" s="433">
        <v>11018.13</v>
      </c>
      <c r="F752" s="43"/>
      <c r="G752" s="22"/>
    </row>
    <row r="753" ht="15.75" customHeight="1">
      <c r="A753" s="236">
        <v>46090.0</v>
      </c>
      <c r="B753" s="368" t="s">
        <v>4030</v>
      </c>
      <c r="C753" s="368" t="s">
        <v>7</v>
      </c>
      <c r="D753" s="432" t="s">
        <v>6260</v>
      </c>
      <c r="E753" s="433">
        <v>26537.32</v>
      </c>
      <c r="F753" s="43"/>
      <c r="G753" s="22"/>
    </row>
    <row r="754" ht="15.75" customHeight="1">
      <c r="A754" s="236">
        <v>46090.0</v>
      </c>
      <c r="B754" s="368" t="s">
        <v>4030</v>
      </c>
      <c r="C754" s="368" t="s">
        <v>7</v>
      </c>
      <c r="D754" s="432" t="s">
        <v>6262</v>
      </c>
      <c r="E754" s="433">
        <v>160037.46</v>
      </c>
      <c r="F754" s="43"/>
      <c r="G754" s="22"/>
    </row>
    <row r="755" ht="15.75" customHeight="1">
      <c r="A755" s="236">
        <v>46091.0</v>
      </c>
      <c r="B755" s="368" t="s">
        <v>4030</v>
      </c>
      <c r="C755" s="368" t="s">
        <v>7</v>
      </c>
      <c r="D755" s="432" t="s">
        <v>6264</v>
      </c>
      <c r="E755" s="433">
        <v>8934.84</v>
      </c>
      <c r="F755" s="43"/>
      <c r="G755" s="22"/>
    </row>
    <row r="756" ht="15.75" customHeight="1">
      <c r="A756" s="236">
        <v>46091.0</v>
      </c>
      <c r="B756" s="368" t="s">
        <v>4030</v>
      </c>
      <c r="C756" s="368" t="s">
        <v>7</v>
      </c>
      <c r="D756" s="432" t="s">
        <v>6266</v>
      </c>
      <c r="E756" s="433">
        <v>80582.91</v>
      </c>
      <c r="F756" s="43"/>
      <c r="G756" s="22"/>
    </row>
    <row r="757" ht="15.75" customHeight="1">
      <c r="A757" s="236">
        <v>46092.0</v>
      </c>
      <c r="B757" s="368" t="s">
        <v>4030</v>
      </c>
      <c r="C757" s="368" t="s">
        <v>7</v>
      </c>
      <c r="D757" s="432" t="s">
        <v>6268</v>
      </c>
      <c r="E757" s="433">
        <v>302242.86</v>
      </c>
      <c r="F757" s="43"/>
      <c r="G757" s="22"/>
    </row>
    <row r="758" ht="15.75" customHeight="1">
      <c r="A758" s="236">
        <v>46093.0</v>
      </c>
      <c r="B758" s="368" t="s">
        <v>4030</v>
      </c>
      <c r="C758" s="368" t="s">
        <v>7</v>
      </c>
      <c r="D758" s="432" t="s">
        <v>6270</v>
      </c>
      <c r="E758" s="433">
        <v>19583.89</v>
      </c>
      <c r="F758" s="43"/>
      <c r="G758" s="22"/>
    </row>
    <row r="759" ht="15.75" customHeight="1">
      <c r="A759" s="236">
        <v>46093.0</v>
      </c>
      <c r="B759" s="368" t="s">
        <v>4030</v>
      </c>
      <c r="C759" s="368" t="s">
        <v>7</v>
      </c>
      <c r="D759" s="432" t="s">
        <v>6272</v>
      </c>
      <c r="E759" s="433">
        <v>15717.56</v>
      </c>
      <c r="F759" s="43"/>
      <c r="G759" s="22"/>
    </row>
    <row r="760" ht="15.75" customHeight="1">
      <c r="A760" s="236">
        <v>46093.0</v>
      </c>
      <c r="B760" s="368" t="s">
        <v>4030</v>
      </c>
      <c r="C760" s="368" t="s">
        <v>7</v>
      </c>
      <c r="D760" s="432" t="s">
        <v>6274</v>
      </c>
      <c r="E760" s="433">
        <v>18642.0</v>
      </c>
      <c r="F760" s="33"/>
      <c r="G760" s="22"/>
    </row>
    <row r="761" ht="15.75" customHeight="1">
      <c r="A761" s="236">
        <v>46094.0</v>
      </c>
      <c r="B761" s="368" t="s">
        <v>4030</v>
      </c>
      <c r="C761" s="368" t="s">
        <v>7</v>
      </c>
      <c r="D761" s="432" t="s">
        <v>6277</v>
      </c>
      <c r="E761" s="433">
        <v>109117.52</v>
      </c>
      <c r="F761" s="204" t="s">
        <v>6278</v>
      </c>
      <c r="G761" s="22"/>
    </row>
    <row r="762" ht="15.75" customHeight="1">
      <c r="A762" s="236">
        <v>46097.0</v>
      </c>
      <c r="B762" s="368" t="s">
        <v>4030</v>
      </c>
      <c r="C762" s="368" t="s">
        <v>7</v>
      </c>
      <c r="D762" s="432" t="s">
        <v>6285</v>
      </c>
      <c r="E762" s="433">
        <v>85410.84</v>
      </c>
      <c r="F762" s="43"/>
      <c r="G762" s="22"/>
    </row>
    <row r="763" ht="15.75" customHeight="1">
      <c r="A763" s="236">
        <v>46097.0</v>
      </c>
      <c r="B763" s="368" t="s">
        <v>4030</v>
      </c>
      <c r="C763" s="368" t="s">
        <v>7</v>
      </c>
      <c r="D763" s="432" t="s">
        <v>6287</v>
      </c>
      <c r="E763" s="433">
        <v>96827.61</v>
      </c>
      <c r="F763" s="43"/>
      <c r="G763" s="22"/>
    </row>
    <row r="764" ht="15.75" customHeight="1">
      <c r="A764" s="236">
        <v>46097.0</v>
      </c>
      <c r="B764" s="368" t="s">
        <v>4030</v>
      </c>
      <c r="C764" s="368" t="s">
        <v>7</v>
      </c>
      <c r="D764" s="432" t="s">
        <v>6290</v>
      </c>
      <c r="E764" s="433">
        <v>56486.12</v>
      </c>
      <c r="F764" s="43"/>
      <c r="G764" s="22"/>
    </row>
    <row r="765" ht="15.75" customHeight="1">
      <c r="A765" s="236">
        <v>46098.0</v>
      </c>
      <c r="B765" s="368" t="s">
        <v>4030</v>
      </c>
      <c r="C765" s="368" t="s">
        <v>7</v>
      </c>
      <c r="D765" s="432" t="s">
        <v>6292</v>
      </c>
      <c r="E765" s="433">
        <v>92454.81</v>
      </c>
      <c r="F765" s="43"/>
      <c r="G765" s="22"/>
    </row>
    <row r="766" ht="15.75" customHeight="1">
      <c r="A766" s="236">
        <v>46098.0</v>
      </c>
      <c r="B766" s="368" t="s">
        <v>4030</v>
      </c>
      <c r="C766" s="368" t="s">
        <v>7</v>
      </c>
      <c r="D766" s="432" t="s">
        <v>6293</v>
      </c>
      <c r="E766" s="433">
        <v>348268.7</v>
      </c>
      <c r="F766" s="43"/>
      <c r="G766" s="22"/>
    </row>
    <row r="767" ht="15.75" customHeight="1">
      <c r="A767" s="236">
        <v>46098.0</v>
      </c>
      <c r="B767" s="368" t="s">
        <v>4030</v>
      </c>
      <c r="C767" s="368" t="s">
        <v>7</v>
      </c>
      <c r="D767" s="432" t="s">
        <v>6295</v>
      </c>
      <c r="E767" s="433">
        <v>13039.84</v>
      </c>
      <c r="F767" s="43"/>
      <c r="G767" s="22"/>
    </row>
    <row r="768" ht="15.75" customHeight="1">
      <c r="A768" s="236">
        <v>46099.0</v>
      </c>
      <c r="B768" s="368" t="s">
        <v>4030</v>
      </c>
      <c r="C768" s="368" t="s">
        <v>7</v>
      </c>
      <c r="D768" s="432" t="s">
        <v>6297</v>
      </c>
      <c r="E768" s="433">
        <v>6947.96</v>
      </c>
      <c r="F768" s="43"/>
      <c r="G768" s="22"/>
    </row>
    <row r="769" ht="15.75" customHeight="1">
      <c r="A769" s="236">
        <v>46099.0</v>
      </c>
      <c r="B769" s="368" t="s">
        <v>4030</v>
      </c>
      <c r="C769" s="368" t="s">
        <v>7</v>
      </c>
      <c r="D769" s="432" t="s">
        <v>6299</v>
      </c>
      <c r="E769" s="433">
        <v>79441.5</v>
      </c>
      <c r="F769" s="43"/>
      <c r="G769" s="22"/>
    </row>
    <row r="770" ht="15.75" customHeight="1">
      <c r="A770" s="236">
        <v>46100.0</v>
      </c>
      <c r="B770" s="368" t="s">
        <v>4030</v>
      </c>
      <c r="C770" s="368" t="s">
        <v>7</v>
      </c>
      <c r="D770" s="432" t="s">
        <v>6301</v>
      </c>
      <c r="E770" s="433">
        <v>110921.58</v>
      </c>
      <c r="F770" s="33"/>
      <c r="G770" s="22"/>
    </row>
    <row r="771" ht="15.75" customHeight="1">
      <c r="A771" s="236">
        <v>46101.0</v>
      </c>
      <c r="B771" s="368" t="s">
        <v>4030</v>
      </c>
      <c r="C771" s="368" t="s">
        <v>7</v>
      </c>
      <c r="D771" s="432" t="s">
        <v>6304</v>
      </c>
      <c r="E771" s="433">
        <v>58461.37</v>
      </c>
      <c r="F771" s="204" t="s">
        <v>6306</v>
      </c>
      <c r="G771" s="22"/>
    </row>
    <row r="772" ht="15.75" customHeight="1">
      <c r="A772" s="236">
        <v>46104.0</v>
      </c>
      <c r="B772" s="368" t="s">
        <v>4030</v>
      </c>
      <c r="C772" s="368" t="s">
        <v>7</v>
      </c>
      <c r="D772" s="432" t="s">
        <v>6308</v>
      </c>
      <c r="E772" s="433">
        <v>65915.72</v>
      </c>
      <c r="F772" s="43"/>
      <c r="G772" s="22"/>
    </row>
    <row r="773" ht="15.75" customHeight="1">
      <c r="A773" s="236">
        <v>46104.0</v>
      </c>
      <c r="B773" s="368" t="s">
        <v>4030</v>
      </c>
      <c r="C773" s="368" t="s">
        <v>7</v>
      </c>
      <c r="D773" s="432" t="s">
        <v>6310</v>
      </c>
      <c r="E773" s="433">
        <v>19619.11</v>
      </c>
      <c r="F773" s="43"/>
      <c r="G773" s="22"/>
    </row>
    <row r="774" ht="15.75" customHeight="1">
      <c r="A774" s="236">
        <v>46104.0</v>
      </c>
      <c r="B774" s="368" t="s">
        <v>4030</v>
      </c>
      <c r="C774" s="368" t="s">
        <v>7</v>
      </c>
      <c r="D774" s="432" t="s">
        <v>6311</v>
      </c>
      <c r="E774" s="433">
        <v>33194.11</v>
      </c>
      <c r="F774" s="43"/>
      <c r="G774" s="22"/>
    </row>
    <row r="775" ht="15.75" customHeight="1">
      <c r="A775" s="236">
        <v>46106.0</v>
      </c>
      <c r="B775" s="368" t="s">
        <v>4030</v>
      </c>
      <c r="C775" s="368" t="s">
        <v>7</v>
      </c>
      <c r="D775" s="432" t="s">
        <v>6312</v>
      </c>
      <c r="E775" s="433">
        <v>10834.96</v>
      </c>
      <c r="F775" s="43"/>
      <c r="G775" s="22"/>
    </row>
    <row r="776" ht="15.75" customHeight="1">
      <c r="A776" s="236">
        <v>46107.0</v>
      </c>
      <c r="B776" s="368" t="s">
        <v>4030</v>
      </c>
      <c r="C776" s="368" t="s">
        <v>7</v>
      </c>
      <c r="D776" s="432" t="s">
        <v>6314</v>
      </c>
      <c r="E776" s="433">
        <v>13809.59</v>
      </c>
      <c r="F776" s="43"/>
      <c r="G776" s="22"/>
    </row>
    <row r="777" ht="15.75" customHeight="1">
      <c r="A777" s="236">
        <v>46107.0</v>
      </c>
      <c r="B777" s="368" t="s">
        <v>4030</v>
      </c>
      <c r="C777" s="368" t="s">
        <v>7</v>
      </c>
      <c r="D777" s="432" t="s">
        <v>6316</v>
      </c>
      <c r="E777" s="433">
        <v>125122.0</v>
      </c>
      <c r="F777" s="43"/>
      <c r="G777" s="22"/>
    </row>
    <row r="778" ht="15.75" customHeight="1">
      <c r="A778" s="236">
        <v>46107.0</v>
      </c>
      <c r="B778" s="368" t="s">
        <v>4030</v>
      </c>
      <c r="C778" s="368" t="s">
        <v>7</v>
      </c>
      <c r="D778" s="432" t="s">
        <v>6317</v>
      </c>
      <c r="E778" s="433">
        <v>41597.32</v>
      </c>
      <c r="F778" s="33"/>
      <c r="G778" s="22"/>
    </row>
    <row r="779" ht="15.75" customHeight="1">
      <c r="A779" s="236">
        <v>46108.0</v>
      </c>
      <c r="B779" s="368" t="s">
        <v>4030</v>
      </c>
      <c r="C779" s="368" t="s">
        <v>7</v>
      </c>
      <c r="D779" s="432" t="s">
        <v>6318</v>
      </c>
      <c r="E779" s="433">
        <v>50379.17</v>
      </c>
      <c r="F779" s="204" t="s">
        <v>6319</v>
      </c>
      <c r="G779" s="22"/>
    </row>
    <row r="780" ht="15.75" customHeight="1">
      <c r="A780" s="236">
        <v>46111.0</v>
      </c>
      <c r="B780" s="368" t="s">
        <v>4030</v>
      </c>
      <c r="C780" s="368" t="s">
        <v>324</v>
      </c>
      <c r="D780" s="432" t="s">
        <v>6320</v>
      </c>
      <c r="E780" s="433">
        <v>438041.92</v>
      </c>
      <c r="F780" s="43"/>
      <c r="G780" s="22"/>
    </row>
    <row r="781" ht="15.75" customHeight="1">
      <c r="A781" s="403">
        <v>46112.0</v>
      </c>
      <c r="B781" s="404" t="s">
        <v>4030</v>
      </c>
      <c r="C781" s="404" t="s">
        <v>7</v>
      </c>
      <c r="D781" s="404" t="s">
        <v>6322</v>
      </c>
      <c r="E781" s="405">
        <v>36050.46</v>
      </c>
      <c r="F781" s="43"/>
      <c r="G781" s="22"/>
    </row>
    <row r="782" ht="15.75" customHeight="1">
      <c r="A782" s="476">
        <v>46112.0</v>
      </c>
      <c r="B782" s="477" t="s">
        <v>4030</v>
      </c>
      <c r="C782" s="477" t="s">
        <v>7</v>
      </c>
      <c r="D782" s="477" t="s">
        <v>6325</v>
      </c>
      <c r="E782" s="478">
        <v>300568.45</v>
      </c>
      <c r="F782" s="43"/>
      <c r="G782" s="22"/>
    </row>
    <row r="783" ht="15.75" customHeight="1">
      <c r="A783" s="236">
        <v>46112.0</v>
      </c>
      <c r="B783" s="368" t="s">
        <v>4030</v>
      </c>
      <c r="C783" s="368" t="s">
        <v>7</v>
      </c>
      <c r="D783" s="432" t="s">
        <v>6328</v>
      </c>
      <c r="E783" s="433">
        <v>46200.38</v>
      </c>
      <c r="F783" s="43"/>
      <c r="G783" s="22"/>
    </row>
    <row r="784" ht="15.75" customHeight="1">
      <c r="A784" s="236">
        <v>46113.0</v>
      </c>
      <c r="B784" s="368" t="s">
        <v>4030</v>
      </c>
      <c r="C784" s="368" t="s">
        <v>7</v>
      </c>
      <c r="D784" s="432" t="s">
        <v>6329</v>
      </c>
      <c r="E784" s="433">
        <v>43214.53</v>
      </c>
      <c r="F784" s="33"/>
      <c r="G784" s="22"/>
    </row>
    <row r="785" ht="15.75" customHeight="1">
      <c r="A785" s="236">
        <v>46118.0</v>
      </c>
      <c r="B785" s="368" t="s">
        <v>4030</v>
      </c>
      <c r="C785" s="368" t="s">
        <v>7</v>
      </c>
      <c r="D785" s="432" t="s">
        <v>6331</v>
      </c>
      <c r="E785" s="433">
        <v>361124.81</v>
      </c>
      <c r="F785" s="204" t="s">
        <v>6332</v>
      </c>
      <c r="G785" s="22"/>
    </row>
    <row r="786" ht="15.75" customHeight="1">
      <c r="A786" s="236">
        <v>46118.0</v>
      </c>
      <c r="B786" s="368" t="s">
        <v>4030</v>
      </c>
      <c r="C786" s="368" t="s">
        <v>7</v>
      </c>
      <c r="D786" s="432" t="s">
        <v>6333</v>
      </c>
      <c r="E786" s="433">
        <v>0.59</v>
      </c>
      <c r="F786" s="43"/>
      <c r="G786" s="22"/>
    </row>
    <row r="787" ht="15.75" customHeight="1">
      <c r="A787" s="236">
        <v>46118.0</v>
      </c>
      <c r="B787" s="368" t="s">
        <v>4030</v>
      </c>
      <c r="C787" s="368" t="s">
        <v>7</v>
      </c>
      <c r="D787" s="432" t="s">
        <v>6335</v>
      </c>
      <c r="E787" s="433">
        <v>420487.21</v>
      </c>
      <c r="F787" s="43"/>
      <c r="G787" s="22"/>
    </row>
    <row r="788" ht="15.75" customHeight="1">
      <c r="A788" s="236">
        <v>46119.0</v>
      </c>
      <c r="B788" s="368" t="s">
        <v>4030</v>
      </c>
      <c r="C788" s="368" t="s">
        <v>7</v>
      </c>
      <c r="D788" s="432" t="s">
        <v>6337</v>
      </c>
      <c r="E788" s="433" t="s">
        <v>6338</v>
      </c>
      <c r="F788" s="43"/>
      <c r="G788" s="22"/>
    </row>
    <row r="789" ht="15.75" customHeight="1">
      <c r="A789" s="236">
        <v>46119.0</v>
      </c>
      <c r="B789" s="368" t="s">
        <v>4030</v>
      </c>
      <c r="C789" s="368" t="s">
        <v>7</v>
      </c>
      <c r="D789" s="432" t="s">
        <v>6340</v>
      </c>
      <c r="E789" s="433">
        <v>105861.54</v>
      </c>
      <c r="F789" s="43"/>
      <c r="G789" s="22"/>
    </row>
    <row r="790" ht="15.75" customHeight="1">
      <c r="A790" s="236">
        <v>46120.0</v>
      </c>
      <c r="B790" s="368" t="s">
        <v>4030</v>
      </c>
      <c r="C790" s="368" t="s">
        <v>7</v>
      </c>
      <c r="D790" s="432" t="s">
        <v>6342</v>
      </c>
      <c r="E790" s="433">
        <v>18971.84</v>
      </c>
      <c r="F790" s="43"/>
      <c r="G790" s="22"/>
    </row>
    <row r="791" ht="15.75" customHeight="1">
      <c r="A791" s="236">
        <v>46120.0</v>
      </c>
      <c r="B791" s="368" t="s">
        <v>4030</v>
      </c>
      <c r="C791" s="368" t="s">
        <v>7</v>
      </c>
      <c r="D791" s="432" t="s">
        <v>6343</v>
      </c>
      <c r="E791" s="433">
        <v>62398.72</v>
      </c>
      <c r="F791" s="43"/>
      <c r="G791" s="22"/>
    </row>
    <row r="792" ht="15.75" customHeight="1">
      <c r="A792" s="236">
        <v>46120.0</v>
      </c>
      <c r="B792" s="368" t="s">
        <v>4030</v>
      </c>
      <c r="C792" s="368" t="s">
        <v>7</v>
      </c>
      <c r="D792" s="432" t="s">
        <v>6345</v>
      </c>
      <c r="E792" s="433">
        <v>30935.53</v>
      </c>
      <c r="F792" s="43"/>
      <c r="G792" s="22"/>
    </row>
    <row r="793" ht="15.75" customHeight="1">
      <c r="A793" s="236">
        <v>46120.0</v>
      </c>
      <c r="B793" s="368" t="s">
        <v>4030</v>
      </c>
      <c r="C793" s="368" t="s">
        <v>7</v>
      </c>
      <c r="D793" s="432" t="s">
        <v>6347</v>
      </c>
      <c r="E793" s="433">
        <v>40026.62</v>
      </c>
      <c r="F793" s="43"/>
      <c r="G793" s="22"/>
    </row>
    <row r="794" ht="15.75" customHeight="1">
      <c r="A794" s="236">
        <v>46121.0</v>
      </c>
      <c r="B794" s="368" t="s">
        <v>4030</v>
      </c>
      <c r="C794" s="368" t="s">
        <v>7</v>
      </c>
      <c r="D794" s="432" t="s">
        <v>6348</v>
      </c>
      <c r="E794" s="433">
        <v>46703.55</v>
      </c>
      <c r="F794" s="33"/>
      <c r="G794" s="22"/>
    </row>
    <row r="795" ht="15.75" customHeight="1">
      <c r="A795" s="236">
        <v>46126.0</v>
      </c>
      <c r="B795" s="368" t="s">
        <v>4030</v>
      </c>
      <c r="C795" s="368" t="s">
        <v>7</v>
      </c>
      <c r="D795" s="432" t="s">
        <v>6350</v>
      </c>
      <c r="E795" s="433">
        <v>21787.57</v>
      </c>
      <c r="F795" s="204" t="s">
        <v>6351</v>
      </c>
      <c r="G795" s="22"/>
    </row>
    <row r="796" ht="15.75" customHeight="1">
      <c r="A796" s="236">
        <v>46126.0</v>
      </c>
      <c r="B796" s="368" t="s">
        <v>4030</v>
      </c>
      <c r="C796" s="368" t="s">
        <v>7</v>
      </c>
      <c r="D796" s="432" t="s">
        <v>6353</v>
      </c>
      <c r="E796" s="433">
        <v>25022.08</v>
      </c>
      <c r="F796" s="43"/>
      <c r="G796" s="22"/>
    </row>
    <row r="797" ht="15.75" customHeight="1">
      <c r="A797" s="236">
        <v>46126.0</v>
      </c>
      <c r="B797" s="368" t="s">
        <v>4030</v>
      </c>
      <c r="C797" s="368" t="s">
        <v>7</v>
      </c>
      <c r="D797" s="432" t="s">
        <v>6355</v>
      </c>
      <c r="E797" s="433">
        <v>20342.64</v>
      </c>
      <c r="F797" s="43"/>
      <c r="G797" s="22"/>
    </row>
    <row r="798" ht="15.75" customHeight="1">
      <c r="A798" s="236">
        <v>46127.0</v>
      </c>
      <c r="B798" s="368" t="s">
        <v>4030</v>
      </c>
      <c r="C798" s="368" t="s">
        <v>7</v>
      </c>
      <c r="D798" s="432" t="s">
        <v>6357</v>
      </c>
      <c r="E798" s="433">
        <v>39126.13</v>
      </c>
      <c r="F798" s="43"/>
      <c r="G798" s="22"/>
    </row>
    <row r="799" ht="15.75" customHeight="1">
      <c r="A799" s="236">
        <v>46128.0</v>
      </c>
      <c r="B799" s="368" t="s">
        <v>4030</v>
      </c>
      <c r="C799" s="368" t="s">
        <v>7</v>
      </c>
      <c r="D799" s="432" t="s">
        <v>6359</v>
      </c>
      <c r="E799" s="433">
        <v>47128.55</v>
      </c>
      <c r="F799" s="33"/>
      <c r="G799" s="22"/>
    </row>
    <row r="800" ht="15.75" customHeight="1">
      <c r="A800" s="236">
        <v>46129.0</v>
      </c>
      <c r="B800" s="368" t="s">
        <v>4030</v>
      </c>
      <c r="C800" s="368" t="s">
        <v>7</v>
      </c>
      <c r="D800" s="432" t="s">
        <v>6361</v>
      </c>
      <c r="E800" s="433">
        <v>17140.81</v>
      </c>
      <c r="F800" s="204" t="s">
        <v>6362</v>
      </c>
      <c r="G800" s="22"/>
    </row>
    <row r="801" ht="15.75" customHeight="1">
      <c r="A801" s="236">
        <v>46129.0</v>
      </c>
      <c r="B801" s="368" t="s">
        <v>4030</v>
      </c>
      <c r="C801" s="368" t="s">
        <v>7</v>
      </c>
      <c r="D801" s="432" t="s">
        <v>6365</v>
      </c>
      <c r="E801" s="433">
        <v>3148.12</v>
      </c>
      <c r="F801" s="43"/>
      <c r="G801" s="22"/>
    </row>
    <row r="802" ht="15.75" customHeight="1">
      <c r="A802" s="236">
        <v>46130.0</v>
      </c>
      <c r="B802" s="368" t="s">
        <v>4030</v>
      </c>
      <c r="C802" s="368" t="s">
        <v>7</v>
      </c>
      <c r="D802" s="432" t="s">
        <v>6367</v>
      </c>
      <c r="E802" s="433">
        <v>20246.86</v>
      </c>
      <c r="F802" s="43"/>
      <c r="G802" s="10" t="s">
        <v>6368</v>
      </c>
    </row>
    <row r="803" ht="15.75" customHeight="1">
      <c r="A803" s="236">
        <v>46132.0</v>
      </c>
      <c r="B803" s="368" t="s">
        <v>4030</v>
      </c>
      <c r="C803" s="368" t="s">
        <v>7</v>
      </c>
      <c r="D803" s="432" t="s">
        <v>6370</v>
      </c>
      <c r="E803" s="433">
        <v>258515.65</v>
      </c>
      <c r="F803" s="43"/>
      <c r="G803" s="22"/>
    </row>
    <row r="804" ht="15.75" customHeight="1">
      <c r="A804" s="236">
        <v>46133.0</v>
      </c>
      <c r="B804" s="368" t="s">
        <v>4030</v>
      </c>
      <c r="C804" s="368" t="s">
        <v>7</v>
      </c>
      <c r="D804" s="432" t="s">
        <v>6372</v>
      </c>
      <c r="E804" s="433">
        <v>109546.12</v>
      </c>
      <c r="F804" s="43"/>
      <c r="G804" s="22"/>
    </row>
    <row r="805" ht="15.75" customHeight="1">
      <c r="A805" s="236">
        <v>46134.0</v>
      </c>
      <c r="B805" s="368" t="s">
        <v>4030</v>
      </c>
      <c r="C805" s="368" t="s">
        <v>7</v>
      </c>
      <c r="D805" s="432" t="s">
        <v>6374</v>
      </c>
      <c r="E805" s="433">
        <v>87490.59</v>
      </c>
      <c r="F805" s="33"/>
      <c r="G805" s="22"/>
    </row>
    <row r="806" ht="15.75" customHeight="1">
      <c r="A806" s="481">
        <v>46166.0</v>
      </c>
      <c r="B806" s="368" t="s">
        <v>4030</v>
      </c>
      <c r="C806" s="368" t="s">
        <v>7</v>
      </c>
      <c r="D806" s="432" t="s">
        <v>6376</v>
      </c>
      <c r="E806" s="433">
        <v>20527.24</v>
      </c>
      <c r="F806" s="204" t="s">
        <v>6377</v>
      </c>
      <c r="G806" s="22"/>
    </row>
    <row r="807" ht="15.75" customHeight="1">
      <c r="A807" s="432" t="s">
        <v>6379</v>
      </c>
      <c r="B807" s="368" t="s">
        <v>4030</v>
      </c>
      <c r="C807" s="368" t="s">
        <v>7</v>
      </c>
      <c r="D807" s="432" t="s">
        <v>6380</v>
      </c>
      <c r="E807" s="433">
        <v>41389.55</v>
      </c>
      <c r="F807" s="43"/>
      <c r="G807" s="22"/>
    </row>
    <row r="808" ht="15.75" customHeight="1">
      <c r="A808" s="236">
        <v>46137.0</v>
      </c>
      <c r="B808" s="368" t="s">
        <v>4030</v>
      </c>
      <c r="C808" s="368" t="s">
        <v>7</v>
      </c>
      <c r="D808" s="432" t="s">
        <v>6382</v>
      </c>
      <c r="E808" s="433">
        <v>23198.66</v>
      </c>
      <c r="F808" s="43"/>
      <c r="G808" s="22"/>
    </row>
    <row r="809" ht="15.75" customHeight="1">
      <c r="A809" s="236">
        <v>46137.0</v>
      </c>
      <c r="B809" s="368" t="s">
        <v>4030</v>
      </c>
      <c r="C809" s="368" t="s">
        <v>7</v>
      </c>
      <c r="D809" s="432" t="s">
        <v>6383</v>
      </c>
      <c r="E809" s="433">
        <v>20384.24</v>
      </c>
      <c r="F809" s="43"/>
      <c r="G809" s="22"/>
    </row>
    <row r="810" ht="15.75" customHeight="1">
      <c r="A810" s="236">
        <v>46139.0</v>
      </c>
      <c r="B810" s="368" t="s">
        <v>4030</v>
      </c>
      <c r="C810" s="368" t="s">
        <v>7</v>
      </c>
      <c r="D810" s="432" t="s">
        <v>6385</v>
      </c>
      <c r="E810" s="433">
        <v>146142.41</v>
      </c>
      <c r="F810" s="43"/>
      <c r="G810" s="22"/>
    </row>
    <row r="811" ht="15.75" customHeight="1">
      <c r="A811" s="236">
        <v>46140.0</v>
      </c>
      <c r="B811" s="368" t="s">
        <v>4030</v>
      </c>
      <c r="C811" s="368" t="s">
        <v>7</v>
      </c>
      <c r="D811" s="432" t="s">
        <v>6387</v>
      </c>
      <c r="E811" s="433">
        <v>6237.41</v>
      </c>
      <c r="F811" s="43"/>
      <c r="G811" s="22"/>
    </row>
    <row r="812" ht="15.75" customHeight="1">
      <c r="A812" s="236">
        <v>46140.0</v>
      </c>
      <c r="B812" s="368" t="s">
        <v>4030</v>
      </c>
      <c r="C812" s="368" t="s">
        <v>7</v>
      </c>
      <c r="D812" s="432" t="s">
        <v>6389</v>
      </c>
      <c r="E812" s="433">
        <v>1757.41</v>
      </c>
      <c r="F812" s="43"/>
      <c r="G812" s="22"/>
    </row>
    <row r="813" ht="15.75" customHeight="1">
      <c r="A813" s="236">
        <v>46142.0</v>
      </c>
      <c r="B813" s="368" t="s">
        <v>4030</v>
      </c>
      <c r="C813" s="368" t="s">
        <v>7</v>
      </c>
      <c r="D813" s="432" t="s">
        <v>6391</v>
      </c>
      <c r="E813" s="433">
        <v>378398.22</v>
      </c>
      <c r="F813" s="33"/>
      <c r="G813" s="22"/>
    </row>
    <row r="814" ht="15.75" customHeight="1">
      <c r="A814" s="236">
        <v>46146.0</v>
      </c>
      <c r="B814" s="368" t="s">
        <v>4030</v>
      </c>
      <c r="C814" s="368" t="s">
        <v>7</v>
      </c>
      <c r="D814" s="432" t="s">
        <v>6393</v>
      </c>
      <c r="E814" s="433">
        <v>59989.92</v>
      </c>
      <c r="F814" s="204" t="s">
        <v>6395</v>
      </c>
      <c r="G814" s="22"/>
    </row>
    <row r="815" ht="15.75" customHeight="1">
      <c r="A815" s="236">
        <v>46147.0</v>
      </c>
      <c r="B815" s="368" t="s">
        <v>4030</v>
      </c>
      <c r="C815" s="368" t="s">
        <v>7</v>
      </c>
      <c r="D815" s="432" t="s">
        <v>6397</v>
      </c>
      <c r="E815" s="433">
        <v>26774.07</v>
      </c>
      <c r="F815" s="43"/>
      <c r="G815" s="22"/>
    </row>
    <row r="816" ht="15.75" customHeight="1">
      <c r="A816" s="236">
        <v>46147.0</v>
      </c>
      <c r="B816" s="368" t="s">
        <v>4030</v>
      </c>
      <c r="C816" s="368" t="s">
        <v>7</v>
      </c>
      <c r="D816" s="432" t="s">
        <v>6399</v>
      </c>
      <c r="E816" s="433">
        <v>33098.37</v>
      </c>
      <c r="F816" s="43"/>
      <c r="G816" s="22"/>
    </row>
    <row r="817" ht="15.75" customHeight="1">
      <c r="A817" s="236">
        <v>46148.0</v>
      </c>
      <c r="B817" s="368" t="s">
        <v>4030</v>
      </c>
      <c r="C817" s="368" t="s">
        <v>7</v>
      </c>
      <c r="D817" s="432" t="s">
        <v>6401</v>
      </c>
      <c r="E817" s="433">
        <v>148018.62</v>
      </c>
      <c r="F817" s="33"/>
      <c r="G817" s="22"/>
    </row>
    <row r="818" ht="15.75" customHeight="1">
      <c r="A818" s="236">
        <v>46150.0</v>
      </c>
      <c r="B818" s="368" t="s">
        <v>4030</v>
      </c>
      <c r="C818" s="368" t="s">
        <v>7</v>
      </c>
      <c r="D818" s="432" t="s">
        <v>6403</v>
      </c>
      <c r="E818" s="433">
        <v>18179.85</v>
      </c>
      <c r="F818" s="204" t="s">
        <v>6404</v>
      </c>
      <c r="G818" s="22"/>
    </row>
    <row r="819" ht="15.75" customHeight="1">
      <c r="A819" s="236">
        <v>46120.0</v>
      </c>
      <c r="B819" s="368" t="s">
        <v>4030</v>
      </c>
      <c r="C819" s="368" t="s">
        <v>7</v>
      </c>
      <c r="D819" s="432" t="s">
        <v>6407</v>
      </c>
      <c r="E819" s="433">
        <v>3076.2</v>
      </c>
      <c r="F819" s="43"/>
      <c r="G819" s="22"/>
    </row>
    <row r="820" ht="15.75" customHeight="1">
      <c r="A820" s="236">
        <v>46150.0</v>
      </c>
      <c r="B820" s="368" t="s">
        <v>4030</v>
      </c>
      <c r="C820" s="368" t="s">
        <v>7</v>
      </c>
      <c r="D820" s="432" t="s">
        <v>6409</v>
      </c>
      <c r="E820" s="433">
        <v>40332.86</v>
      </c>
      <c r="F820" s="43"/>
      <c r="G820" s="22"/>
    </row>
    <row r="821" ht="15.75" customHeight="1">
      <c r="A821" s="236">
        <v>46152.0</v>
      </c>
      <c r="B821" s="368" t="s">
        <v>4030</v>
      </c>
      <c r="C821" s="368" t="s">
        <v>7</v>
      </c>
      <c r="D821" s="432" t="s">
        <v>6411</v>
      </c>
      <c r="E821" s="433">
        <v>296269.53</v>
      </c>
      <c r="F821" s="43"/>
      <c r="G821" s="22"/>
    </row>
    <row r="822" ht="15.75" customHeight="1">
      <c r="A822" s="236">
        <v>46153.0</v>
      </c>
      <c r="B822" s="368" t="s">
        <v>4030</v>
      </c>
      <c r="C822" s="368" t="s">
        <v>7</v>
      </c>
      <c r="D822" s="432" t="s">
        <v>6413</v>
      </c>
      <c r="E822" s="433">
        <v>13118.23</v>
      </c>
      <c r="F822" s="43"/>
      <c r="G822" s="22"/>
    </row>
    <row r="823" ht="15.75" customHeight="1">
      <c r="A823" s="236">
        <v>46154.0</v>
      </c>
      <c r="B823" s="368" t="s">
        <v>4030</v>
      </c>
      <c r="C823" s="368" t="s">
        <v>7</v>
      </c>
      <c r="D823" s="432" t="s">
        <v>6414</v>
      </c>
      <c r="E823" s="433">
        <v>453592.31</v>
      </c>
      <c r="F823" s="43"/>
      <c r="G823" s="22"/>
    </row>
    <row r="824" ht="15.75" customHeight="1">
      <c r="A824" s="236">
        <v>46154.0</v>
      </c>
      <c r="B824" s="368" t="s">
        <v>4030</v>
      </c>
      <c r="C824" s="368" t="s">
        <v>7</v>
      </c>
      <c r="D824" s="432" t="s">
        <v>6416</v>
      </c>
      <c r="E824" s="433">
        <v>43908.21</v>
      </c>
      <c r="F824" s="33"/>
      <c r="G824" s="22"/>
    </row>
    <row r="825" ht="15.75" customHeight="1">
      <c r="A825" s="236">
        <v>46157.0</v>
      </c>
      <c r="B825" s="368" t="s">
        <v>4030</v>
      </c>
      <c r="C825" s="368" t="s">
        <v>7</v>
      </c>
      <c r="D825" s="432" t="s">
        <v>6418</v>
      </c>
      <c r="E825" s="433">
        <v>37328.15</v>
      </c>
      <c r="F825" s="204" t="s">
        <v>6419</v>
      </c>
      <c r="G825" s="22"/>
    </row>
    <row r="826" ht="15.75" customHeight="1">
      <c r="A826" s="236">
        <v>46158.0</v>
      </c>
      <c r="B826" s="368" t="s">
        <v>4030</v>
      </c>
      <c r="C826" s="368" t="s">
        <v>7</v>
      </c>
      <c r="D826" s="432" t="s">
        <v>6421</v>
      </c>
      <c r="E826" s="433">
        <v>50973.86</v>
      </c>
      <c r="F826" s="43"/>
      <c r="G826" s="22"/>
    </row>
    <row r="827" ht="15.75" customHeight="1">
      <c r="A827" s="236">
        <v>46160.0</v>
      </c>
      <c r="B827" s="368" t="s">
        <v>4030</v>
      </c>
      <c r="C827" s="368" t="s">
        <v>7</v>
      </c>
      <c r="D827" s="432" t="s">
        <v>6422</v>
      </c>
      <c r="E827" s="433">
        <v>78399.65</v>
      </c>
      <c r="F827" s="43"/>
      <c r="G827" s="22"/>
    </row>
    <row r="828" ht="15.75" customHeight="1">
      <c r="A828" s="236">
        <v>46160.0</v>
      </c>
      <c r="B828" s="368" t="s">
        <v>4030</v>
      </c>
      <c r="C828" s="368" t="s">
        <v>7</v>
      </c>
      <c r="D828" s="432" t="s">
        <v>6424</v>
      </c>
      <c r="E828" s="433">
        <v>12887.77</v>
      </c>
      <c r="F828" s="43"/>
      <c r="G828" s="22"/>
    </row>
    <row r="829" ht="15.75" customHeight="1">
      <c r="A829" s="236">
        <v>46161.0</v>
      </c>
      <c r="B829" s="368" t="s">
        <v>4030</v>
      </c>
      <c r="C829" s="368" t="s">
        <v>7</v>
      </c>
      <c r="D829" s="432" t="s">
        <v>6425</v>
      </c>
      <c r="E829" s="433">
        <v>6888.79</v>
      </c>
      <c r="F829" s="43"/>
      <c r="G829" s="22"/>
    </row>
    <row r="830" ht="15.75" customHeight="1">
      <c r="A830" s="236">
        <v>46161.0</v>
      </c>
      <c r="B830" s="368" t="s">
        <v>4030</v>
      </c>
      <c r="C830" s="368" t="s">
        <v>7</v>
      </c>
      <c r="D830" s="432" t="s">
        <v>6427</v>
      </c>
      <c r="E830" s="433">
        <v>127118.85</v>
      </c>
      <c r="F830" s="43"/>
      <c r="G830" s="22"/>
    </row>
    <row r="831" ht="15.75" customHeight="1">
      <c r="A831" s="236">
        <v>46162.0</v>
      </c>
      <c r="B831" s="368" t="s">
        <v>4030</v>
      </c>
      <c r="C831" s="368" t="s">
        <v>7</v>
      </c>
      <c r="D831" s="432" t="s">
        <v>6428</v>
      </c>
      <c r="E831" s="433">
        <v>24544.65</v>
      </c>
      <c r="F831" s="43"/>
      <c r="G831" s="22"/>
    </row>
    <row r="832" ht="15.75" customHeight="1">
      <c r="A832" s="236">
        <v>46162.0</v>
      </c>
      <c r="B832" s="368" t="s">
        <v>4030</v>
      </c>
      <c r="C832" s="368" t="s">
        <v>7</v>
      </c>
      <c r="D832" s="432" t="s">
        <v>6429</v>
      </c>
      <c r="E832" s="433">
        <v>509525.87</v>
      </c>
      <c r="F832" s="33"/>
      <c r="G832" s="22"/>
    </row>
    <row r="833" ht="15.75" customHeight="1">
      <c r="A833" s="236">
        <v>46164.0</v>
      </c>
      <c r="B833" s="368" t="s">
        <v>4030</v>
      </c>
      <c r="C833" s="368" t="s">
        <v>7</v>
      </c>
      <c r="D833" s="432" t="s">
        <v>6430</v>
      </c>
      <c r="E833" s="433">
        <v>40101.81</v>
      </c>
      <c r="F833" s="204" t="s">
        <v>6431</v>
      </c>
      <c r="G833" s="22"/>
    </row>
    <row r="834" ht="15.75" customHeight="1">
      <c r="A834" s="236">
        <v>46168.0</v>
      </c>
      <c r="B834" s="368" t="s">
        <v>4030</v>
      </c>
      <c r="C834" s="368" t="s">
        <v>7</v>
      </c>
      <c r="D834" s="432" t="s">
        <v>6434</v>
      </c>
      <c r="E834" s="433">
        <v>29680.61</v>
      </c>
      <c r="F834" s="43"/>
      <c r="G834" s="22"/>
    </row>
    <row r="835" ht="15.75" customHeight="1">
      <c r="A835" s="236">
        <v>46169.0</v>
      </c>
      <c r="B835" s="368" t="s">
        <v>4030</v>
      </c>
      <c r="C835" s="368" t="s">
        <v>7</v>
      </c>
      <c r="D835" s="432" t="s">
        <v>6436</v>
      </c>
      <c r="E835" s="433">
        <v>1022008.31</v>
      </c>
      <c r="F835" s="43"/>
      <c r="G835" s="22"/>
    </row>
    <row r="836" ht="15.75" customHeight="1">
      <c r="A836" s="236">
        <v>46169.0</v>
      </c>
      <c r="B836" s="368" t="s">
        <v>4030</v>
      </c>
      <c r="C836" s="368" t="s">
        <v>7</v>
      </c>
      <c r="D836" s="432" t="s">
        <v>6438</v>
      </c>
      <c r="E836" s="433">
        <v>43862.65</v>
      </c>
      <c r="F836" s="33"/>
      <c r="G836" s="22"/>
    </row>
    <row r="837" ht="15.75" customHeight="1">
      <c r="A837" s="236">
        <v>46171.0</v>
      </c>
      <c r="B837" s="368" t="s">
        <v>4030</v>
      </c>
      <c r="C837" s="368" t="s">
        <v>7</v>
      </c>
      <c r="D837" s="432" t="s">
        <v>6441</v>
      </c>
      <c r="E837" s="433">
        <v>18991.55</v>
      </c>
      <c r="F837" s="261"/>
      <c r="G837" s="22"/>
    </row>
    <row r="838" ht="15.75" customHeight="1">
      <c r="A838" s="236">
        <v>46177.0</v>
      </c>
      <c r="B838" s="368" t="s">
        <v>4030</v>
      </c>
      <c r="C838" s="368" t="s">
        <v>7</v>
      </c>
      <c r="D838" s="432" t="s">
        <v>6443</v>
      </c>
      <c r="E838" s="433">
        <v>107591.18</v>
      </c>
      <c r="F838" s="261"/>
      <c r="G838" s="22"/>
    </row>
    <row r="839" ht="15.75" customHeight="1">
      <c r="A839" s="236">
        <v>46177.0</v>
      </c>
      <c r="B839" s="368" t="s">
        <v>4030</v>
      </c>
      <c r="C839" s="368" t="s">
        <v>7</v>
      </c>
      <c r="D839" s="432" t="s">
        <v>6445</v>
      </c>
      <c r="E839" s="433">
        <v>264917.89</v>
      </c>
      <c r="F839" s="261"/>
      <c r="G839" s="22"/>
    </row>
    <row r="840" ht="15.75" customHeight="1">
      <c r="A840" s="236">
        <v>46178.0</v>
      </c>
      <c r="B840" s="368" t="s">
        <v>4030</v>
      </c>
      <c r="C840" s="368" t="s">
        <v>7</v>
      </c>
      <c r="D840" s="432" t="s">
        <v>6448</v>
      </c>
      <c r="E840" s="433">
        <v>302054.3</v>
      </c>
      <c r="F840" s="261"/>
      <c r="G840" s="22"/>
    </row>
    <row r="841" ht="15.75" customHeight="1">
      <c r="A841" s="236">
        <v>46178.0</v>
      </c>
      <c r="B841" s="368" t="s">
        <v>4030</v>
      </c>
      <c r="C841" s="368" t="s">
        <v>7</v>
      </c>
      <c r="D841" s="432" t="s">
        <v>6450</v>
      </c>
      <c r="E841" s="433">
        <v>171638.0</v>
      </c>
      <c r="F841" s="261"/>
      <c r="G841" s="22"/>
    </row>
    <row r="842" ht="15.75" customHeight="1">
      <c r="A842" s="236">
        <v>46179.0</v>
      </c>
      <c r="B842" s="368" t="s">
        <v>4030</v>
      </c>
      <c r="C842" s="368" t="s">
        <v>7</v>
      </c>
      <c r="D842" s="432" t="s">
        <v>6452</v>
      </c>
      <c r="E842" s="433">
        <v>1022008.41</v>
      </c>
      <c r="F842" s="261"/>
      <c r="G842" s="22"/>
    </row>
    <row r="843" ht="15.75" customHeight="1">
      <c r="A843" s="236">
        <v>46182.0</v>
      </c>
      <c r="B843" s="368" t="s">
        <v>4030</v>
      </c>
      <c r="C843" s="368" t="s">
        <v>7</v>
      </c>
      <c r="D843" s="432" t="s">
        <v>6454</v>
      </c>
      <c r="E843" s="433">
        <v>346852.56</v>
      </c>
      <c r="F843" s="261"/>
      <c r="G843" s="22"/>
    </row>
    <row r="844" ht="15.75" customHeight="1">
      <c r="A844" s="236">
        <v>46184.0</v>
      </c>
      <c r="B844" s="368" t="s">
        <v>4030</v>
      </c>
      <c r="C844" s="368" t="s">
        <v>7</v>
      </c>
      <c r="D844" s="432" t="s">
        <v>6456</v>
      </c>
      <c r="E844" s="433">
        <v>83485.91</v>
      </c>
      <c r="F844" s="261"/>
      <c r="G844" s="22"/>
    </row>
    <row r="845" ht="15.75" customHeight="1">
      <c r="A845" s="236">
        <v>46189.0</v>
      </c>
      <c r="B845" s="368" t="s">
        <v>4030</v>
      </c>
      <c r="C845" s="368" t="s">
        <v>7</v>
      </c>
      <c r="D845" s="432" t="s">
        <v>6458</v>
      </c>
      <c r="E845" s="433">
        <v>146659.8</v>
      </c>
      <c r="F845" s="261"/>
      <c r="G845" s="22"/>
    </row>
    <row r="846" ht="15.75" customHeight="1">
      <c r="A846" s="236">
        <v>46191.0</v>
      </c>
      <c r="B846" s="368" t="s">
        <v>4030</v>
      </c>
      <c r="C846" s="368" t="s">
        <v>7</v>
      </c>
      <c r="D846" s="432" t="s">
        <v>6460</v>
      </c>
      <c r="E846" s="433">
        <v>24316.36</v>
      </c>
      <c r="F846" s="261"/>
      <c r="G846" s="22"/>
    </row>
    <row r="847" ht="15.75" customHeight="1">
      <c r="A847" s="236">
        <v>46192.0</v>
      </c>
      <c r="B847" s="368" t="s">
        <v>4030</v>
      </c>
      <c r="C847" s="368" t="s">
        <v>7</v>
      </c>
      <c r="D847" s="432" t="s">
        <v>6462</v>
      </c>
      <c r="E847" s="433">
        <v>29792.14</v>
      </c>
      <c r="F847" s="261"/>
      <c r="G847" s="22"/>
    </row>
    <row r="848" ht="15.75" customHeight="1">
      <c r="A848" s="236">
        <v>46196.0</v>
      </c>
      <c r="B848" s="368" t="s">
        <v>4030</v>
      </c>
      <c r="C848" s="368" t="s">
        <v>7</v>
      </c>
      <c r="D848" s="432" t="s">
        <v>6464</v>
      </c>
      <c r="E848" s="433">
        <v>96839.99</v>
      </c>
      <c r="F848" s="261"/>
      <c r="G848" s="22"/>
    </row>
    <row r="849" ht="15.75" customHeight="1">
      <c r="A849" s="236">
        <v>46198.0</v>
      </c>
      <c r="B849" s="368" t="s">
        <v>4030</v>
      </c>
      <c r="C849" s="368" t="s">
        <v>7</v>
      </c>
      <c r="D849" s="432" t="s">
        <v>6466</v>
      </c>
      <c r="E849" s="433">
        <v>81961.85</v>
      </c>
      <c r="F849" s="261"/>
      <c r="G849" s="22"/>
    </row>
    <row r="850" ht="15.75" customHeight="1">
      <c r="A850" s="236">
        <v>46198.0</v>
      </c>
      <c r="B850" s="368" t="s">
        <v>4030</v>
      </c>
      <c r="C850" s="368" t="s">
        <v>7</v>
      </c>
      <c r="D850" s="432" t="s">
        <v>6467</v>
      </c>
      <c r="E850" s="433">
        <v>266622.66</v>
      </c>
      <c r="F850" s="261"/>
      <c r="G850" s="22"/>
    </row>
    <row r="851" ht="15.75" customHeight="1">
      <c r="A851" s="236">
        <v>46199.0</v>
      </c>
      <c r="B851" s="368" t="s">
        <v>4030</v>
      </c>
      <c r="C851" s="368" t="s">
        <v>7</v>
      </c>
      <c r="D851" s="432" t="s">
        <v>6469</v>
      </c>
      <c r="E851" s="433">
        <v>120621.12</v>
      </c>
      <c r="F851" s="261"/>
      <c r="G851" s="22"/>
    </row>
    <row r="852" ht="15.75" customHeight="1">
      <c r="A852" s="236">
        <v>46202.0</v>
      </c>
      <c r="B852" s="368" t="s">
        <v>4030</v>
      </c>
      <c r="C852" s="368" t="s">
        <v>7</v>
      </c>
      <c r="D852" s="432" t="s">
        <v>6471</v>
      </c>
      <c r="E852" s="433">
        <v>102410.34</v>
      </c>
      <c r="F852" s="261"/>
      <c r="G852" s="22"/>
    </row>
    <row r="853" ht="15.75" customHeight="1">
      <c r="A853" s="236">
        <v>46202.0</v>
      </c>
      <c r="B853" s="368" t="s">
        <v>4030</v>
      </c>
      <c r="C853" s="368" t="s">
        <v>7</v>
      </c>
      <c r="D853" s="432" t="s">
        <v>6473</v>
      </c>
      <c r="E853" s="433">
        <v>345756.05</v>
      </c>
      <c r="F853" s="261"/>
      <c r="G853" s="22"/>
    </row>
    <row r="854" ht="15.75" customHeight="1">
      <c r="A854" s="236">
        <v>46202.0</v>
      </c>
      <c r="B854" s="368" t="s">
        <v>4030</v>
      </c>
      <c r="C854" s="368" t="s">
        <v>7</v>
      </c>
      <c r="D854" s="432" t="s">
        <v>6475</v>
      </c>
      <c r="E854" s="433">
        <v>30659.12</v>
      </c>
      <c r="F854" s="261"/>
      <c r="G854" s="22"/>
    </row>
    <row r="855" ht="15.75" customHeight="1">
      <c r="A855" s="482">
        <v>46204.0</v>
      </c>
      <c r="B855" s="368" t="s">
        <v>4030</v>
      </c>
      <c r="C855" s="368" t="s">
        <v>7</v>
      </c>
      <c r="D855" s="432" t="s">
        <v>6478</v>
      </c>
      <c r="E855" s="433">
        <v>45868.05</v>
      </c>
      <c r="F855" s="261"/>
      <c r="G855" s="22"/>
    </row>
    <row r="856" ht="15.75" customHeight="1">
      <c r="A856" s="236">
        <v>46204.0</v>
      </c>
      <c r="B856" s="368" t="s">
        <v>4030</v>
      </c>
      <c r="C856" s="368" t="s">
        <v>7</v>
      </c>
      <c r="D856" s="432" t="s">
        <v>6481</v>
      </c>
      <c r="E856" s="433">
        <v>346852.56</v>
      </c>
      <c r="F856" s="261"/>
      <c r="G856" s="22"/>
    </row>
    <row r="857" ht="15.75" customHeight="1">
      <c r="A857" s="236">
        <v>46205.0</v>
      </c>
      <c r="B857" s="368" t="s">
        <v>4030</v>
      </c>
      <c r="C857" s="368" t="s">
        <v>7</v>
      </c>
      <c r="D857" s="432" t="s">
        <v>6483</v>
      </c>
      <c r="E857" s="433">
        <v>33891.48</v>
      </c>
      <c r="F857" s="261"/>
      <c r="G857" s="22"/>
    </row>
    <row r="858" ht="15.75" customHeight="1">
      <c r="A858" s="236">
        <v>46206.0</v>
      </c>
      <c r="B858" s="368" t="s">
        <v>4030</v>
      </c>
      <c r="C858" s="368" t="s">
        <v>7</v>
      </c>
      <c r="D858" s="432" t="s">
        <v>6485</v>
      </c>
      <c r="E858" s="433">
        <v>18921.65</v>
      </c>
      <c r="F858" s="261"/>
      <c r="G858" s="22"/>
    </row>
    <row r="859" ht="15.75" customHeight="1">
      <c r="A859" s="236">
        <v>46211.0</v>
      </c>
      <c r="B859" s="368" t="s">
        <v>4030</v>
      </c>
      <c r="C859" s="368" t="s">
        <v>7</v>
      </c>
      <c r="D859" s="432" t="s">
        <v>6487</v>
      </c>
      <c r="E859" s="433">
        <v>223299.12</v>
      </c>
      <c r="F859" s="261"/>
      <c r="G859" s="22"/>
    </row>
    <row r="860" ht="15.75" customHeight="1">
      <c r="A860" s="236">
        <v>46211.0</v>
      </c>
      <c r="B860" s="368" t="s">
        <v>4030</v>
      </c>
      <c r="C860" s="368" t="s">
        <v>7</v>
      </c>
      <c r="D860" s="432" t="s">
        <v>6489</v>
      </c>
      <c r="E860" s="433">
        <v>78629.74</v>
      </c>
      <c r="F860" s="261"/>
      <c r="G860" s="22"/>
    </row>
    <row r="861" ht="15.75" customHeight="1">
      <c r="A861" s="236">
        <v>46213.0</v>
      </c>
      <c r="B861" s="368" t="s">
        <v>4030</v>
      </c>
      <c r="C861" s="368" t="s">
        <v>7</v>
      </c>
      <c r="D861" s="432" t="s">
        <v>6491</v>
      </c>
      <c r="E861" s="433">
        <v>76504.77</v>
      </c>
      <c r="F861" s="261"/>
      <c r="G861" s="22"/>
    </row>
    <row r="862" ht="15.75" customHeight="1">
      <c r="A862" s="236">
        <v>46213.0</v>
      </c>
      <c r="B862" s="368" t="s">
        <v>4030</v>
      </c>
      <c r="C862" s="368" t="s">
        <v>7</v>
      </c>
      <c r="D862" s="432" t="s">
        <v>6493</v>
      </c>
      <c r="E862" s="433">
        <v>43632.3</v>
      </c>
      <c r="F862" s="261"/>
      <c r="G862" s="22"/>
    </row>
    <row r="863" ht="15.75" customHeight="1">
      <c r="A863" s="236">
        <v>46216.0</v>
      </c>
      <c r="B863" s="368" t="s">
        <v>4030</v>
      </c>
      <c r="C863" s="368" t="s">
        <v>7</v>
      </c>
      <c r="D863" s="432" t="s">
        <v>6495</v>
      </c>
      <c r="E863" s="433">
        <v>68165.04</v>
      </c>
      <c r="F863" s="261"/>
      <c r="G863" s="22"/>
    </row>
    <row r="864" ht="15.75" customHeight="1">
      <c r="A864" s="236">
        <v>46216.0</v>
      </c>
      <c r="B864" s="368" t="s">
        <v>4030</v>
      </c>
      <c r="C864" s="368" t="s">
        <v>7</v>
      </c>
      <c r="D864" s="432" t="s">
        <v>6497</v>
      </c>
      <c r="E864" s="433">
        <v>610818.62</v>
      </c>
      <c r="F864" s="261"/>
      <c r="G864" s="22"/>
    </row>
    <row r="865" ht="15.75" customHeight="1">
      <c r="A865" s="236">
        <v>46216.0</v>
      </c>
      <c r="B865" s="368" t="s">
        <v>4030</v>
      </c>
      <c r="C865" s="368" t="s">
        <v>7</v>
      </c>
      <c r="D865" s="432" t="s">
        <v>6499</v>
      </c>
      <c r="E865" s="433">
        <v>100680.89</v>
      </c>
      <c r="F865" s="261"/>
      <c r="G865" s="22"/>
    </row>
    <row r="866" ht="15.75" customHeight="1">
      <c r="A866" s="236">
        <v>46217.0</v>
      </c>
      <c r="B866" s="368" t="s">
        <v>4030</v>
      </c>
      <c r="C866" s="368" t="s">
        <v>7</v>
      </c>
      <c r="D866" s="432" t="s">
        <v>6501</v>
      </c>
      <c r="E866" s="433">
        <v>37183.63</v>
      </c>
      <c r="F866" s="261"/>
      <c r="G866" s="22"/>
    </row>
    <row r="867" ht="15.75" customHeight="1">
      <c r="A867" s="236">
        <v>46219.0</v>
      </c>
      <c r="B867" s="368" t="s">
        <v>4030</v>
      </c>
      <c r="C867" s="368" t="s">
        <v>7</v>
      </c>
      <c r="D867" s="432" t="s">
        <v>6502</v>
      </c>
      <c r="E867" s="433">
        <v>60427.56</v>
      </c>
      <c r="F867" s="261"/>
      <c r="G867" s="22"/>
    </row>
    <row r="868" ht="15.75" customHeight="1">
      <c r="A868" s="236">
        <v>46223.0</v>
      </c>
      <c r="B868" s="368" t="s">
        <v>4030</v>
      </c>
      <c r="C868" s="368" t="s">
        <v>7</v>
      </c>
      <c r="D868" s="432" t="s">
        <v>6504</v>
      </c>
      <c r="E868" s="433">
        <v>245345.24</v>
      </c>
      <c r="F868" s="261"/>
      <c r="G868" s="22"/>
    </row>
    <row r="869" ht="15.75" customHeight="1">
      <c r="A869" s="236">
        <v>46223.0</v>
      </c>
      <c r="B869" s="368" t="s">
        <v>4030</v>
      </c>
      <c r="C869" s="368" t="s">
        <v>7</v>
      </c>
      <c r="D869" s="432" t="s">
        <v>6505</v>
      </c>
      <c r="E869" s="433">
        <v>82520.18</v>
      </c>
      <c r="F869" s="261"/>
      <c r="G869" s="22"/>
    </row>
    <row r="870" ht="15.75" customHeight="1">
      <c r="A870" s="236">
        <v>46224.0</v>
      </c>
      <c r="B870" s="368" t="s">
        <v>4030</v>
      </c>
      <c r="C870" s="368" t="s">
        <v>7</v>
      </c>
      <c r="D870" s="432" t="s">
        <v>6506</v>
      </c>
      <c r="E870" s="433">
        <v>113696.11</v>
      </c>
      <c r="F870" s="261"/>
      <c r="G870" s="22"/>
    </row>
    <row r="871" ht="15.75" customHeight="1">
      <c r="A871" s="236">
        <v>46224.0</v>
      </c>
      <c r="B871" s="368" t="s">
        <v>4030</v>
      </c>
      <c r="C871" s="368" t="s">
        <v>7</v>
      </c>
      <c r="D871" s="432" t="s">
        <v>6508</v>
      </c>
      <c r="E871" s="433">
        <v>33348.66</v>
      </c>
      <c r="F871" s="261"/>
      <c r="G871" s="22"/>
    </row>
    <row r="872" ht="15.75" customHeight="1">
      <c r="A872" s="236">
        <v>46226.0</v>
      </c>
      <c r="B872" s="368" t="s">
        <v>4030</v>
      </c>
      <c r="C872" s="368" t="s">
        <v>7</v>
      </c>
      <c r="D872" s="432" t="s">
        <v>6510</v>
      </c>
      <c r="E872" s="433">
        <v>79919.75</v>
      </c>
      <c r="F872" s="261"/>
      <c r="G872" s="22"/>
    </row>
    <row r="873" ht="15.75" customHeight="1">
      <c r="A873" s="236">
        <v>46225.0</v>
      </c>
      <c r="B873" s="368" t="s">
        <v>4030</v>
      </c>
      <c r="C873" s="368" t="s">
        <v>7</v>
      </c>
      <c r="D873" s="432" t="s">
        <v>6512</v>
      </c>
      <c r="E873" s="433">
        <v>21262.07</v>
      </c>
      <c r="F873" s="261"/>
      <c r="G873" s="22"/>
    </row>
    <row r="874" ht="15.75" customHeight="1">
      <c r="A874" s="236">
        <v>46226.0</v>
      </c>
      <c r="B874" s="368" t="s">
        <v>4030</v>
      </c>
      <c r="C874" s="368" t="s">
        <v>7</v>
      </c>
      <c r="D874" s="432" t="s">
        <v>6514</v>
      </c>
      <c r="E874" s="433">
        <v>46721.77</v>
      </c>
      <c r="F874" s="261"/>
      <c r="G874" s="22"/>
    </row>
    <row r="875" ht="15.75" customHeight="1">
      <c r="A875" s="236">
        <v>46227.0</v>
      </c>
      <c r="B875" s="368" t="s">
        <v>4030</v>
      </c>
      <c r="C875" s="368" t="s">
        <v>7</v>
      </c>
      <c r="D875" s="432" t="s">
        <v>6516</v>
      </c>
      <c r="E875" s="433">
        <v>24837.72</v>
      </c>
      <c r="F875" s="261"/>
      <c r="G875" s="22"/>
    </row>
    <row r="876" ht="15.75" customHeight="1">
      <c r="A876" s="236">
        <v>46231.0</v>
      </c>
      <c r="B876" s="368" t="s">
        <v>4030</v>
      </c>
      <c r="C876" s="368" t="s">
        <v>7</v>
      </c>
      <c r="D876" s="432" t="s">
        <v>6518</v>
      </c>
      <c r="E876" s="433">
        <v>185576.01</v>
      </c>
      <c r="F876" s="261"/>
      <c r="G876" s="22"/>
    </row>
    <row r="877" ht="15.75" customHeight="1">
      <c r="A877" s="236">
        <v>46235.0</v>
      </c>
      <c r="B877" s="368" t="s">
        <v>4030</v>
      </c>
      <c r="C877" s="368" t="s">
        <v>7</v>
      </c>
      <c r="D877" s="432" t="s">
        <v>6520</v>
      </c>
      <c r="E877" s="433">
        <v>414646.49</v>
      </c>
      <c r="F877" s="261"/>
      <c r="G877" s="22"/>
    </row>
    <row r="878" ht="15.75" customHeight="1">
      <c r="A878" s="236">
        <v>46239.0</v>
      </c>
      <c r="B878" s="368" t="s">
        <v>4030</v>
      </c>
      <c r="C878" s="368" t="s">
        <v>7</v>
      </c>
      <c r="D878" s="432" t="s">
        <v>6522</v>
      </c>
      <c r="E878" s="433">
        <v>56098.07</v>
      </c>
      <c r="F878" s="261"/>
      <c r="G878" s="22"/>
    </row>
    <row r="879" ht="15.75" customHeight="1">
      <c r="A879" s="236">
        <v>46240.0</v>
      </c>
      <c r="B879" s="368" t="s">
        <v>4030</v>
      </c>
      <c r="C879" s="368" t="s">
        <v>7</v>
      </c>
      <c r="D879" s="432" t="s">
        <v>6524</v>
      </c>
      <c r="E879" s="433">
        <v>35202.04</v>
      </c>
      <c r="F879" s="261"/>
      <c r="G879" s="22"/>
    </row>
    <row r="880" ht="15.75" customHeight="1">
      <c r="A880" s="236">
        <v>46240.0</v>
      </c>
      <c r="B880" s="368" t="s">
        <v>4030</v>
      </c>
      <c r="C880" s="368" t="s">
        <v>7</v>
      </c>
      <c r="D880" s="432" t="s">
        <v>6525</v>
      </c>
      <c r="E880" s="433">
        <v>155762.79</v>
      </c>
      <c r="F880" s="261"/>
      <c r="G880" s="22"/>
    </row>
    <row r="881" ht="15.75" customHeight="1">
      <c r="A881" s="236">
        <v>46240.0</v>
      </c>
      <c r="B881" s="368" t="s">
        <v>4030</v>
      </c>
      <c r="C881" s="368" t="s">
        <v>7</v>
      </c>
      <c r="D881" s="432" t="s">
        <v>6527</v>
      </c>
      <c r="E881" s="433">
        <v>160415.0</v>
      </c>
      <c r="F881" s="261"/>
      <c r="G881" s="22"/>
    </row>
    <row r="882" ht="15.75" customHeight="1">
      <c r="A882" s="236">
        <v>46244.0</v>
      </c>
      <c r="B882" s="368" t="s">
        <v>4030</v>
      </c>
      <c r="C882" s="368" t="s">
        <v>7</v>
      </c>
      <c r="D882" s="432" t="s">
        <v>6529</v>
      </c>
      <c r="E882" s="433">
        <v>13573.74</v>
      </c>
      <c r="F882" s="261"/>
      <c r="G882" s="22"/>
    </row>
    <row r="883" ht="15.75" customHeight="1">
      <c r="A883" s="236">
        <v>46244.0</v>
      </c>
      <c r="B883" s="368" t="s">
        <v>4030</v>
      </c>
      <c r="C883" s="368" t="s">
        <v>7</v>
      </c>
      <c r="D883" s="432" t="s">
        <v>6530</v>
      </c>
      <c r="E883" s="433">
        <v>7533.12</v>
      </c>
      <c r="F883" s="261"/>
      <c r="G883" s="22"/>
    </row>
    <row r="884" ht="15.75" customHeight="1">
      <c r="A884" s="236">
        <v>46245.0</v>
      </c>
      <c r="B884" s="368" t="s">
        <v>4030</v>
      </c>
      <c r="C884" s="368" t="s">
        <v>7</v>
      </c>
      <c r="D884" s="432" t="s">
        <v>6531</v>
      </c>
      <c r="E884" s="433">
        <v>75524.52</v>
      </c>
      <c r="F884" s="261"/>
      <c r="G884" s="22"/>
    </row>
    <row r="885" ht="15.75" customHeight="1">
      <c r="A885" s="236">
        <v>46249.0</v>
      </c>
      <c r="B885" s="368" t="s">
        <v>4030</v>
      </c>
      <c r="C885" s="368" t="s">
        <v>7</v>
      </c>
      <c r="D885" s="432" t="s">
        <v>6532</v>
      </c>
      <c r="E885" s="433">
        <v>286713.72</v>
      </c>
      <c r="F885" s="261"/>
      <c r="G885" s="22"/>
    </row>
    <row r="886" ht="15.75" customHeight="1">
      <c r="A886" s="236">
        <v>46254.0</v>
      </c>
      <c r="B886" s="368" t="s">
        <v>4030</v>
      </c>
      <c r="C886" s="368" t="s">
        <v>7</v>
      </c>
      <c r="D886" s="432" t="s">
        <v>6533</v>
      </c>
      <c r="E886" s="433">
        <v>19629.55</v>
      </c>
      <c r="F886" s="261"/>
      <c r="G886" s="22"/>
    </row>
    <row r="887" ht="15.75" customHeight="1">
      <c r="A887" s="236">
        <v>46254.0</v>
      </c>
      <c r="B887" s="368" t="s">
        <v>4030</v>
      </c>
      <c r="C887" s="368" t="s">
        <v>7</v>
      </c>
      <c r="D887" s="432" t="s">
        <v>6535</v>
      </c>
      <c r="E887" s="433">
        <v>25746.74</v>
      </c>
      <c r="F887" s="261"/>
      <c r="G887" s="22"/>
    </row>
    <row r="888" ht="15.75" customHeight="1">
      <c r="A888" s="236">
        <v>46255.0</v>
      </c>
      <c r="B888" s="368" t="s">
        <v>4030</v>
      </c>
      <c r="C888" s="368" t="s">
        <v>7</v>
      </c>
      <c r="D888" s="432" t="s">
        <v>6537</v>
      </c>
      <c r="E888" s="433">
        <v>9401.85</v>
      </c>
      <c r="F888" s="261"/>
      <c r="G888" s="22"/>
    </row>
    <row r="889" ht="15.75" customHeight="1">
      <c r="A889" s="236">
        <v>46256.0</v>
      </c>
      <c r="B889" s="368" t="s">
        <v>4030</v>
      </c>
      <c r="C889" s="368" t="s">
        <v>7</v>
      </c>
      <c r="D889" s="432" t="s">
        <v>6538</v>
      </c>
      <c r="E889" s="433">
        <v>35743.15</v>
      </c>
      <c r="F889" s="261"/>
      <c r="G889" s="22"/>
    </row>
    <row r="890" ht="15.75" customHeight="1">
      <c r="A890" s="236">
        <v>46259.0</v>
      </c>
      <c r="B890" s="368" t="s">
        <v>4030</v>
      </c>
      <c r="C890" s="368" t="s">
        <v>7</v>
      </c>
      <c r="D890" s="432" t="s">
        <v>6540</v>
      </c>
      <c r="E890" s="433">
        <v>248139.92</v>
      </c>
      <c r="F890" s="261"/>
      <c r="G890" s="22"/>
    </row>
    <row r="891" ht="15.75" customHeight="1">
      <c r="A891" s="236">
        <v>46259.0</v>
      </c>
      <c r="B891" s="368" t="s">
        <v>4030</v>
      </c>
      <c r="C891" s="368" t="s">
        <v>7</v>
      </c>
      <c r="D891" s="432" t="s">
        <v>6542</v>
      </c>
      <c r="E891" s="433">
        <v>407071.19</v>
      </c>
      <c r="F891" s="261"/>
      <c r="G891" s="22"/>
    </row>
    <row r="892" ht="15.75" customHeight="1">
      <c r="A892" s="236">
        <v>46261.0</v>
      </c>
      <c r="B892" s="368" t="s">
        <v>4030</v>
      </c>
      <c r="C892" s="368" t="s">
        <v>7</v>
      </c>
      <c r="D892" s="432" t="s">
        <v>6543</v>
      </c>
      <c r="E892" s="433">
        <v>107356.05</v>
      </c>
      <c r="F892" s="261"/>
      <c r="G892" s="22"/>
    </row>
    <row r="893" ht="15.75" customHeight="1">
      <c r="A893" s="236">
        <v>46262.0</v>
      </c>
      <c r="B893" s="368" t="s">
        <v>4030</v>
      </c>
      <c r="C893" s="368" t="s">
        <v>7</v>
      </c>
      <c r="D893" s="432" t="s">
        <v>6545</v>
      </c>
      <c r="E893" s="433">
        <v>29848.38</v>
      </c>
      <c r="F893" s="261"/>
      <c r="G893" s="22"/>
    </row>
    <row r="894" ht="15.75" customHeight="1">
      <c r="A894" s="236">
        <v>46263.0</v>
      </c>
      <c r="B894" s="368" t="s">
        <v>4030</v>
      </c>
      <c r="C894" s="368" t="s">
        <v>7</v>
      </c>
      <c r="D894" s="432" t="s">
        <v>6546</v>
      </c>
      <c r="E894" s="433">
        <v>16593.3</v>
      </c>
      <c r="F894" s="261"/>
      <c r="G894" s="22"/>
    </row>
    <row r="895" ht="15.75" customHeight="1">
      <c r="A895" s="236">
        <v>46263.0</v>
      </c>
      <c r="B895" s="368" t="s">
        <v>4030</v>
      </c>
      <c r="C895" s="368" t="s">
        <v>7</v>
      </c>
      <c r="D895" s="432" t="s">
        <v>6548</v>
      </c>
      <c r="E895" s="433">
        <v>7010.15</v>
      </c>
      <c r="F895" s="261"/>
      <c r="G895" s="22"/>
    </row>
    <row r="896" ht="15.75" customHeight="1">
      <c r="A896" s="236">
        <v>46263.0</v>
      </c>
      <c r="B896" s="368" t="s">
        <v>4030</v>
      </c>
      <c r="C896" s="368" t="s">
        <v>7</v>
      </c>
      <c r="D896" s="432" t="s">
        <v>6546</v>
      </c>
      <c r="E896" s="433">
        <v>16593.3</v>
      </c>
      <c r="F896" s="261"/>
      <c r="G896" s="22"/>
    </row>
    <row r="897" ht="15.75" customHeight="1">
      <c r="A897" s="483">
        <v>46266.0</v>
      </c>
      <c r="B897" s="272" t="s">
        <v>6552</v>
      </c>
      <c r="C897" s="272" t="s">
        <v>25</v>
      </c>
      <c r="D897" s="274" t="s">
        <v>6553</v>
      </c>
      <c r="E897" s="273">
        <v>12467.64</v>
      </c>
      <c r="F897" s="484"/>
      <c r="G897" s="22"/>
    </row>
    <row r="898" ht="15.75" customHeight="1">
      <c r="A898" s="483">
        <v>46266.0</v>
      </c>
      <c r="B898" s="272" t="s">
        <v>6552</v>
      </c>
      <c r="C898" s="272" t="s">
        <v>25</v>
      </c>
      <c r="D898" s="274" t="s">
        <v>6556</v>
      </c>
      <c r="E898" s="273">
        <v>95850.65</v>
      </c>
      <c r="F898" s="484"/>
      <c r="G898" s="22"/>
    </row>
    <row r="899" ht="15.75" customHeight="1">
      <c r="A899" s="236">
        <v>46267.0</v>
      </c>
      <c r="B899" s="368" t="s">
        <v>6552</v>
      </c>
      <c r="C899" s="368" t="s">
        <v>7</v>
      </c>
      <c r="D899" s="432" t="s">
        <v>6558</v>
      </c>
      <c r="E899" s="433">
        <v>801857.01</v>
      </c>
      <c r="F899" s="261"/>
      <c r="G899" s="22"/>
    </row>
    <row r="900" ht="15.75" customHeight="1">
      <c r="A900" s="236">
        <v>46268.0</v>
      </c>
      <c r="B900" s="368" t="s">
        <v>4030</v>
      </c>
      <c r="C900" s="368" t="s">
        <v>7</v>
      </c>
      <c r="D900" s="432" t="s">
        <v>6560</v>
      </c>
      <c r="E900" s="433">
        <v>18610.69</v>
      </c>
      <c r="F900" s="261"/>
      <c r="G900" s="22"/>
    </row>
    <row r="901" ht="15.75" customHeight="1">
      <c r="A901" s="236">
        <v>46268.0</v>
      </c>
      <c r="B901" s="368" t="s">
        <v>4030</v>
      </c>
      <c r="C901" s="368" t="s">
        <v>7</v>
      </c>
      <c r="D901" s="432" t="s">
        <v>6562</v>
      </c>
      <c r="E901" s="433">
        <v>37917.69</v>
      </c>
      <c r="F901" s="261"/>
      <c r="G901" s="22"/>
    </row>
    <row r="902" ht="15.75" customHeight="1">
      <c r="A902" s="236">
        <v>46269.0</v>
      </c>
      <c r="B902" s="368" t="s">
        <v>4030</v>
      </c>
      <c r="C902" s="368" t="s">
        <v>7</v>
      </c>
      <c r="D902" s="432" t="s">
        <v>6564</v>
      </c>
      <c r="E902" s="433">
        <v>160038.37</v>
      </c>
      <c r="F902" s="261"/>
      <c r="G902" s="22"/>
    </row>
    <row r="903" ht="15.75" customHeight="1">
      <c r="A903" s="236">
        <v>46269.0</v>
      </c>
      <c r="B903" s="368" t="s">
        <v>4030</v>
      </c>
      <c r="C903" s="368" t="s">
        <v>7</v>
      </c>
      <c r="D903" s="432" t="s">
        <v>6566</v>
      </c>
      <c r="E903" s="433">
        <v>222663.97</v>
      </c>
      <c r="F903" s="261"/>
      <c r="G903" s="22"/>
    </row>
    <row r="904" ht="15.75" customHeight="1">
      <c r="A904" s="236">
        <v>46273.0</v>
      </c>
      <c r="B904" s="368" t="s">
        <v>4030</v>
      </c>
      <c r="C904" s="368" t="s">
        <v>7</v>
      </c>
      <c r="D904" s="432" t="s">
        <v>6568</v>
      </c>
      <c r="E904" s="433">
        <v>19824.42</v>
      </c>
      <c r="F904" s="261"/>
      <c r="G904" s="22"/>
    </row>
    <row r="905" ht="15.75" customHeight="1">
      <c r="A905" s="236">
        <v>46275.0</v>
      </c>
      <c r="B905" s="368" t="s">
        <v>4030</v>
      </c>
      <c r="C905" s="368" t="s">
        <v>7</v>
      </c>
      <c r="D905" s="432" t="s">
        <v>6570</v>
      </c>
      <c r="E905" s="433" t="s">
        <v>6571</v>
      </c>
      <c r="F905" s="261"/>
      <c r="G905" s="22"/>
    </row>
    <row r="906" ht="15.75" customHeight="1">
      <c r="A906" s="236">
        <v>46275.0</v>
      </c>
      <c r="B906" s="368" t="s">
        <v>4030</v>
      </c>
      <c r="C906" s="368" t="s">
        <v>7</v>
      </c>
      <c r="D906" s="432" t="s">
        <v>6573</v>
      </c>
      <c r="E906" s="433" t="s">
        <v>6574</v>
      </c>
      <c r="F906" s="261"/>
      <c r="G906" s="22"/>
    </row>
    <row r="907" ht="15.75" customHeight="1">
      <c r="A907" s="236">
        <v>46275.0</v>
      </c>
      <c r="B907" s="368" t="s">
        <v>4030</v>
      </c>
      <c r="C907" s="368" t="s">
        <v>7</v>
      </c>
      <c r="D907" s="432" t="s">
        <v>6576</v>
      </c>
      <c r="E907" s="433" t="s">
        <v>6577</v>
      </c>
      <c r="F907" s="261"/>
      <c r="G907" s="22"/>
    </row>
    <row r="908" ht="15.75" customHeight="1">
      <c r="A908" s="236">
        <v>46274.0</v>
      </c>
      <c r="B908" s="368" t="s">
        <v>4030</v>
      </c>
      <c r="C908" s="368" t="s">
        <v>7</v>
      </c>
      <c r="D908" s="432" t="s">
        <v>6579</v>
      </c>
      <c r="E908" s="433" t="s">
        <v>6580</v>
      </c>
      <c r="F908" s="261"/>
      <c r="G908" s="22"/>
    </row>
    <row r="909" ht="15.75" customHeight="1">
      <c r="A909" s="236">
        <v>46274.0</v>
      </c>
      <c r="B909" s="368" t="s">
        <v>4030</v>
      </c>
      <c r="C909" s="368" t="s">
        <v>7</v>
      </c>
      <c r="D909" s="432" t="s">
        <v>6582</v>
      </c>
      <c r="E909" s="433" t="s">
        <v>6583</v>
      </c>
      <c r="F909" s="261"/>
      <c r="G909" s="22"/>
    </row>
    <row r="910" ht="15.75" customHeight="1">
      <c r="A910" s="236">
        <v>46276.0</v>
      </c>
      <c r="B910" s="368" t="s">
        <v>4030</v>
      </c>
      <c r="C910" s="368" t="s">
        <v>7</v>
      </c>
      <c r="D910" s="432" t="s">
        <v>6585</v>
      </c>
      <c r="E910" s="433" t="s">
        <v>6586</v>
      </c>
      <c r="F910" s="261"/>
      <c r="G910" s="22"/>
    </row>
    <row r="911" ht="15.75" customHeight="1">
      <c r="A911" s="485"/>
      <c r="B911" s="368" t="s">
        <v>4030</v>
      </c>
      <c r="C911" s="368" t="s">
        <v>7</v>
      </c>
      <c r="D911" s="486"/>
      <c r="E911" s="487"/>
      <c r="F911" s="261"/>
      <c r="G911" s="22"/>
    </row>
    <row r="912" ht="15.75" customHeight="1">
      <c r="A912" s="485"/>
      <c r="B912" s="368" t="s">
        <v>4030</v>
      </c>
      <c r="C912" s="368" t="s">
        <v>7</v>
      </c>
      <c r="D912" s="486"/>
      <c r="E912" s="487"/>
      <c r="F912" s="261"/>
      <c r="G912" s="22"/>
    </row>
    <row r="913" ht="15.75" customHeight="1">
      <c r="A913" s="485"/>
      <c r="B913" s="368" t="s">
        <v>4030</v>
      </c>
      <c r="C913" s="368" t="s">
        <v>7</v>
      </c>
      <c r="D913" s="486"/>
      <c r="E913" s="487"/>
      <c r="F913" s="261"/>
      <c r="G913" s="22"/>
    </row>
    <row r="914" ht="15.75" customHeight="1">
      <c r="A914" s="485"/>
      <c r="B914" s="368" t="s">
        <v>4030</v>
      </c>
      <c r="C914" s="368" t="s">
        <v>7</v>
      </c>
      <c r="D914" s="486"/>
      <c r="E914" s="487"/>
      <c r="F914" s="261"/>
      <c r="G914" s="22"/>
    </row>
    <row r="915" ht="15.75" customHeight="1">
      <c r="A915" s="485"/>
      <c r="B915" s="368" t="s">
        <v>4030</v>
      </c>
      <c r="C915" s="368" t="s">
        <v>7</v>
      </c>
      <c r="D915" s="486"/>
      <c r="E915" s="487"/>
      <c r="F915" s="261"/>
      <c r="G915" s="22"/>
    </row>
    <row r="916" ht="15.75" customHeight="1">
      <c r="A916" s="485"/>
      <c r="B916" s="368" t="s">
        <v>4030</v>
      </c>
      <c r="C916" s="368" t="s">
        <v>7</v>
      </c>
      <c r="D916" s="486"/>
      <c r="E916" s="487"/>
      <c r="F916" s="261"/>
      <c r="G916" s="22"/>
    </row>
    <row r="917" ht="15.75" customHeight="1">
      <c r="A917" s="485"/>
      <c r="B917" s="368" t="s">
        <v>4030</v>
      </c>
      <c r="C917" s="368" t="s">
        <v>7</v>
      </c>
      <c r="D917" s="486"/>
      <c r="E917" s="487"/>
      <c r="F917" s="261"/>
      <c r="G917" s="22"/>
    </row>
    <row r="918" ht="15.75" customHeight="1">
      <c r="A918" s="485"/>
      <c r="B918" s="368" t="s">
        <v>4030</v>
      </c>
      <c r="C918" s="368" t="s">
        <v>7</v>
      </c>
      <c r="D918" s="486"/>
      <c r="E918" s="487"/>
      <c r="F918" s="261"/>
      <c r="G918" s="22"/>
    </row>
    <row r="919" ht="15.75" customHeight="1">
      <c r="A919" s="485"/>
      <c r="B919" s="368" t="s">
        <v>4030</v>
      </c>
      <c r="C919" s="368" t="s">
        <v>7</v>
      </c>
      <c r="D919" s="486"/>
      <c r="E919" s="487"/>
      <c r="F919" s="261"/>
      <c r="G919" s="22"/>
    </row>
    <row r="920" ht="15.75" customHeight="1">
      <c r="A920" s="485"/>
      <c r="B920" s="368" t="s">
        <v>4030</v>
      </c>
      <c r="C920" s="368" t="s">
        <v>7</v>
      </c>
      <c r="D920" s="486"/>
      <c r="E920" s="487"/>
      <c r="F920" s="261"/>
      <c r="G920" s="22"/>
    </row>
    <row r="921" ht="15.75" customHeight="1">
      <c r="A921" s="485"/>
      <c r="B921" s="368" t="s">
        <v>4030</v>
      </c>
      <c r="C921" s="368" t="s">
        <v>7</v>
      </c>
      <c r="D921" s="486"/>
      <c r="E921" s="487"/>
      <c r="F921" s="261"/>
      <c r="G921" s="22"/>
    </row>
    <row r="922" ht="15.75" customHeight="1">
      <c r="A922" s="485"/>
      <c r="B922" s="368" t="s">
        <v>4030</v>
      </c>
      <c r="C922" s="368" t="s">
        <v>7</v>
      </c>
      <c r="D922" s="486"/>
      <c r="E922" s="487"/>
      <c r="F922" s="261"/>
      <c r="G922" s="22"/>
    </row>
    <row r="923" ht="15.75" customHeight="1">
      <c r="A923" s="485"/>
      <c r="B923" s="368" t="s">
        <v>4030</v>
      </c>
      <c r="C923" s="368" t="s">
        <v>7</v>
      </c>
      <c r="D923" s="486"/>
      <c r="E923" s="487"/>
      <c r="F923" s="261"/>
      <c r="G923" s="22"/>
    </row>
    <row r="924" ht="15.75" customHeight="1">
      <c r="A924" s="485"/>
      <c r="B924" s="368" t="s">
        <v>4030</v>
      </c>
      <c r="C924" s="368" t="s">
        <v>7</v>
      </c>
      <c r="D924" s="486"/>
      <c r="E924" s="487"/>
      <c r="F924" s="261"/>
      <c r="G924" s="22"/>
    </row>
    <row r="925" ht="15.75" customHeight="1">
      <c r="A925" s="485"/>
      <c r="B925" s="368" t="s">
        <v>4030</v>
      </c>
      <c r="C925" s="368" t="s">
        <v>7</v>
      </c>
      <c r="D925" s="486"/>
      <c r="E925" s="487"/>
      <c r="F925" s="261"/>
      <c r="G925" s="22"/>
    </row>
    <row r="926" ht="15.75" customHeight="1">
      <c r="A926" s="485"/>
      <c r="B926" s="368" t="s">
        <v>4030</v>
      </c>
      <c r="C926" s="368" t="s">
        <v>7</v>
      </c>
      <c r="D926" s="486"/>
      <c r="E926" s="487"/>
      <c r="F926" s="261"/>
      <c r="G926" s="22"/>
    </row>
    <row r="927" ht="15.75" customHeight="1">
      <c r="A927" s="485"/>
      <c r="B927" s="368" t="s">
        <v>4030</v>
      </c>
      <c r="C927" s="368" t="s">
        <v>7</v>
      </c>
      <c r="D927" s="486"/>
      <c r="E927" s="487"/>
      <c r="F927" s="261"/>
      <c r="G927" s="22"/>
    </row>
    <row r="928" ht="15.75" customHeight="1">
      <c r="A928" s="485"/>
      <c r="B928" s="368" t="s">
        <v>4030</v>
      </c>
      <c r="C928" s="368" t="s">
        <v>7</v>
      </c>
      <c r="D928" s="486"/>
      <c r="E928" s="487"/>
      <c r="F928" s="261"/>
      <c r="G928" s="22"/>
    </row>
    <row r="929" ht="15.75" customHeight="1">
      <c r="A929" s="485"/>
      <c r="B929" s="368" t="s">
        <v>4030</v>
      </c>
      <c r="C929" s="368" t="s">
        <v>7</v>
      </c>
      <c r="D929" s="486"/>
      <c r="E929" s="487"/>
      <c r="F929" s="261"/>
      <c r="G929" s="22"/>
    </row>
    <row r="930" ht="15.75" customHeight="1">
      <c r="A930" s="485"/>
      <c r="B930" s="368" t="s">
        <v>4030</v>
      </c>
      <c r="C930" s="368" t="s">
        <v>7</v>
      </c>
      <c r="D930" s="486"/>
      <c r="E930" s="487"/>
      <c r="F930" s="261"/>
      <c r="G930" s="22"/>
    </row>
    <row r="931" ht="15.75" customHeight="1">
      <c r="A931" s="485"/>
      <c r="B931" s="368" t="s">
        <v>4030</v>
      </c>
      <c r="C931" s="368" t="s">
        <v>7</v>
      </c>
      <c r="D931" s="486"/>
      <c r="E931" s="487"/>
      <c r="F931" s="261"/>
      <c r="G931" s="22"/>
    </row>
    <row r="932" ht="15.75" customHeight="1">
      <c r="A932" s="485"/>
      <c r="B932" s="368" t="s">
        <v>4030</v>
      </c>
      <c r="C932" s="368" t="s">
        <v>7</v>
      </c>
      <c r="D932" s="486"/>
      <c r="E932" s="487"/>
      <c r="F932" s="261"/>
      <c r="G932" s="22"/>
    </row>
    <row r="933" ht="15.75" customHeight="1">
      <c r="A933" s="485"/>
      <c r="B933" s="368" t="s">
        <v>4030</v>
      </c>
      <c r="C933" s="368" t="s">
        <v>7</v>
      </c>
      <c r="D933" s="486"/>
      <c r="E933" s="487"/>
      <c r="F933" s="261"/>
      <c r="G933" s="22"/>
    </row>
    <row r="934" ht="15.75" customHeight="1">
      <c r="A934" s="485"/>
      <c r="B934" s="368" t="s">
        <v>4030</v>
      </c>
      <c r="C934" s="368" t="s">
        <v>7</v>
      </c>
      <c r="D934" s="486"/>
      <c r="E934" s="487"/>
      <c r="F934" s="261"/>
      <c r="G934" s="22"/>
    </row>
    <row r="935" ht="15.75" customHeight="1">
      <c r="A935" s="485"/>
      <c r="B935" s="368" t="s">
        <v>4030</v>
      </c>
      <c r="C935" s="368" t="s">
        <v>7</v>
      </c>
      <c r="D935" s="486"/>
      <c r="E935" s="487"/>
      <c r="F935" s="261"/>
      <c r="G935" s="22"/>
    </row>
    <row r="936" ht="15.75" customHeight="1">
      <c r="A936" s="485"/>
      <c r="B936" s="368" t="s">
        <v>4030</v>
      </c>
      <c r="C936" s="368" t="s">
        <v>7</v>
      </c>
      <c r="D936" s="486"/>
      <c r="E936" s="487"/>
      <c r="F936" s="261"/>
      <c r="G936" s="22"/>
    </row>
    <row r="937" ht="15.75" customHeight="1">
      <c r="A937" s="485"/>
      <c r="B937" s="368" t="s">
        <v>4030</v>
      </c>
      <c r="C937" s="368" t="s">
        <v>7</v>
      </c>
      <c r="D937" s="486"/>
      <c r="E937" s="487"/>
      <c r="F937" s="261"/>
      <c r="G937" s="22"/>
    </row>
    <row r="938" ht="15.75" customHeight="1">
      <c r="A938" s="485"/>
      <c r="B938" s="368" t="s">
        <v>4030</v>
      </c>
      <c r="C938" s="368" t="s">
        <v>7</v>
      </c>
      <c r="D938" s="486"/>
      <c r="E938" s="487"/>
      <c r="F938" s="261"/>
      <c r="G938" s="22"/>
    </row>
    <row r="939" ht="15.75" customHeight="1">
      <c r="A939" s="485"/>
      <c r="B939" s="368" t="s">
        <v>4030</v>
      </c>
      <c r="C939" s="368" t="s">
        <v>7</v>
      </c>
      <c r="D939" s="486"/>
      <c r="E939" s="487"/>
      <c r="F939" s="261"/>
      <c r="G939" s="22"/>
    </row>
    <row r="940" ht="15.75" customHeight="1">
      <c r="A940" s="485"/>
      <c r="B940" s="368" t="s">
        <v>4030</v>
      </c>
      <c r="C940" s="368" t="s">
        <v>7</v>
      </c>
      <c r="D940" s="486"/>
      <c r="E940" s="487"/>
      <c r="F940" s="261"/>
      <c r="G940" s="22"/>
    </row>
    <row r="941" ht="15.75" customHeight="1">
      <c r="A941" s="485"/>
      <c r="B941" s="368" t="s">
        <v>4030</v>
      </c>
      <c r="C941" s="368" t="s">
        <v>7</v>
      </c>
      <c r="D941" s="486"/>
      <c r="E941" s="487"/>
      <c r="F941" s="261"/>
      <c r="G941" s="22"/>
    </row>
    <row r="942" ht="15.75" customHeight="1">
      <c r="A942" s="485"/>
      <c r="B942" s="368" t="s">
        <v>4030</v>
      </c>
      <c r="C942" s="368" t="s">
        <v>7</v>
      </c>
      <c r="D942" s="486"/>
      <c r="E942" s="487"/>
      <c r="F942" s="261"/>
      <c r="G942" s="22"/>
    </row>
    <row r="943" ht="15.75" customHeight="1">
      <c r="A943" s="485"/>
      <c r="B943" s="368" t="s">
        <v>4030</v>
      </c>
      <c r="C943" s="368" t="s">
        <v>7</v>
      </c>
      <c r="D943" s="486"/>
      <c r="E943" s="487"/>
      <c r="F943" s="261"/>
      <c r="G943" s="22"/>
    </row>
    <row r="944" ht="15.75" customHeight="1">
      <c r="A944" s="485"/>
      <c r="B944" s="368" t="s">
        <v>4030</v>
      </c>
      <c r="C944" s="368" t="s">
        <v>7</v>
      </c>
      <c r="D944" s="486"/>
      <c r="E944" s="487"/>
      <c r="F944" s="261"/>
      <c r="G944" s="22"/>
    </row>
    <row r="945" ht="15.75" customHeight="1">
      <c r="A945" s="485"/>
      <c r="B945" s="368" t="s">
        <v>4030</v>
      </c>
      <c r="C945" s="368" t="s">
        <v>7</v>
      </c>
      <c r="D945" s="486"/>
      <c r="E945" s="487"/>
      <c r="F945" s="261"/>
      <c r="G945" s="22"/>
    </row>
    <row r="946" ht="15.75" customHeight="1">
      <c r="A946" s="485"/>
      <c r="B946" s="368" t="s">
        <v>4030</v>
      </c>
      <c r="C946" s="368" t="s">
        <v>7</v>
      </c>
      <c r="D946" s="486"/>
      <c r="E946" s="487"/>
      <c r="F946" s="261"/>
      <c r="G946" s="22"/>
    </row>
    <row r="947" ht="15.75" customHeight="1">
      <c r="A947" s="485"/>
      <c r="B947" s="368" t="s">
        <v>4030</v>
      </c>
      <c r="C947" s="368" t="s">
        <v>7</v>
      </c>
      <c r="D947" s="486"/>
      <c r="E947" s="487"/>
      <c r="F947" s="261"/>
      <c r="G947" s="22"/>
    </row>
    <row r="948" ht="15.75" customHeight="1">
      <c r="A948" s="485"/>
      <c r="B948" s="368" t="s">
        <v>4030</v>
      </c>
      <c r="C948" s="368" t="s">
        <v>7</v>
      </c>
      <c r="D948" s="486"/>
      <c r="E948" s="487"/>
      <c r="F948" s="261"/>
      <c r="G948" s="22"/>
    </row>
    <row r="949" ht="15.75" customHeight="1">
      <c r="A949" s="485"/>
      <c r="B949" s="368" t="s">
        <v>4030</v>
      </c>
      <c r="C949" s="368" t="s">
        <v>7</v>
      </c>
      <c r="D949" s="486"/>
      <c r="E949" s="487"/>
      <c r="F949" s="261"/>
      <c r="G949" s="22"/>
    </row>
    <row r="950" ht="15.75" customHeight="1">
      <c r="A950" s="485"/>
      <c r="B950" s="368" t="s">
        <v>4030</v>
      </c>
      <c r="C950" s="368" t="s">
        <v>7</v>
      </c>
      <c r="D950" s="486"/>
      <c r="E950" s="487"/>
      <c r="F950" s="261"/>
      <c r="G950" s="22"/>
    </row>
    <row r="951" ht="15.75" customHeight="1">
      <c r="A951" s="485"/>
      <c r="B951" s="368" t="s">
        <v>4030</v>
      </c>
      <c r="C951" s="368" t="s">
        <v>7</v>
      </c>
      <c r="D951" s="486"/>
      <c r="E951" s="487"/>
      <c r="F951" s="261"/>
      <c r="G951" s="22"/>
    </row>
    <row r="952" ht="15.75" customHeight="1">
      <c r="A952" s="485"/>
      <c r="B952" s="368" t="s">
        <v>4030</v>
      </c>
      <c r="C952" s="368" t="s">
        <v>7</v>
      </c>
      <c r="D952" s="486"/>
      <c r="E952" s="487"/>
      <c r="F952" s="261"/>
      <c r="G952" s="22"/>
    </row>
    <row r="953" ht="15.75" customHeight="1">
      <c r="A953" s="485"/>
      <c r="B953" s="368" t="s">
        <v>4030</v>
      </c>
      <c r="C953" s="368" t="s">
        <v>7</v>
      </c>
      <c r="D953" s="486"/>
      <c r="E953" s="487"/>
      <c r="F953" s="261"/>
      <c r="G953" s="22"/>
    </row>
    <row r="954" ht="15.75" customHeight="1">
      <c r="A954" s="485"/>
      <c r="B954" s="368" t="s">
        <v>4030</v>
      </c>
      <c r="C954" s="368" t="s">
        <v>7</v>
      </c>
      <c r="D954" s="486"/>
      <c r="E954" s="487"/>
      <c r="F954" s="261"/>
      <c r="G954" s="22"/>
    </row>
    <row r="955" ht="15.75" customHeight="1">
      <c r="A955" s="485"/>
      <c r="B955" s="368" t="s">
        <v>4030</v>
      </c>
      <c r="C955" s="368" t="s">
        <v>7</v>
      </c>
      <c r="D955" s="486"/>
      <c r="E955" s="487"/>
      <c r="F955" s="261"/>
      <c r="G955" s="22"/>
    </row>
    <row r="956" ht="15.75" customHeight="1">
      <c r="A956" s="485"/>
      <c r="B956" s="368" t="s">
        <v>4030</v>
      </c>
      <c r="C956" s="368" t="s">
        <v>7</v>
      </c>
      <c r="D956" s="486"/>
      <c r="E956" s="487"/>
      <c r="F956" s="261"/>
      <c r="G956" s="22"/>
    </row>
    <row r="957" ht="15.75" customHeight="1">
      <c r="A957" s="485"/>
      <c r="B957" s="368" t="s">
        <v>4030</v>
      </c>
      <c r="C957" s="368" t="s">
        <v>7</v>
      </c>
      <c r="D957" s="486"/>
      <c r="E957" s="487"/>
      <c r="F957" s="261"/>
      <c r="G957" s="22"/>
    </row>
    <row r="958" ht="15.75" customHeight="1">
      <c r="A958" s="485"/>
      <c r="B958" s="368" t="s">
        <v>4030</v>
      </c>
      <c r="C958" s="368" t="s">
        <v>7</v>
      </c>
      <c r="D958" s="486"/>
      <c r="E958" s="487"/>
      <c r="F958" s="261"/>
      <c r="G958" s="22"/>
    </row>
    <row r="959" ht="15.75" customHeight="1">
      <c r="A959" s="485"/>
      <c r="B959" s="368" t="s">
        <v>4030</v>
      </c>
      <c r="C959" s="368" t="s">
        <v>7</v>
      </c>
      <c r="D959" s="486"/>
      <c r="E959" s="487"/>
      <c r="F959" s="261"/>
      <c r="G959" s="22"/>
    </row>
    <row r="960" ht="15.75" customHeight="1">
      <c r="A960" s="485"/>
      <c r="B960" s="368" t="s">
        <v>4030</v>
      </c>
      <c r="C960" s="368" t="s">
        <v>7</v>
      </c>
      <c r="D960" s="486"/>
      <c r="E960" s="487"/>
      <c r="F960" s="261"/>
      <c r="G960" s="22"/>
    </row>
    <row r="961" ht="15.75" customHeight="1">
      <c r="A961" s="485"/>
      <c r="B961" s="368" t="s">
        <v>4030</v>
      </c>
      <c r="C961" s="368" t="s">
        <v>7</v>
      </c>
      <c r="D961" s="486"/>
      <c r="E961" s="487"/>
      <c r="F961" s="261"/>
      <c r="G961" s="22"/>
    </row>
    <row r="962" ht="15.75" customHeight="1">
      <c r="A962" s="485"/>
      <c r="B962" s="368" t="s">
        <v>4030</v>
      </c>
      <c r="C962" s="368" t="s">
        <v>7</v>
      </c>
      <c r="D962" s="486"/>
      <c r="E962" s="487"/>
      <c r="F962" s="261"/>
      <c r="G962" s="22"/>
    </row>
    <row r="963" ht="15.75" customHeight="1">
      <c r="A963" s="485"/>
      <c r="B963" s="368" t="s">
        <v>4030</v>
      </c>
      <c r="C963" s="368" t="s">
        <v>7</v>
      </c>
      <c r="D963" s="486"/>
      <c r="E963" s="487"/>
      <c r="F963" s="261"/>
      <c r="G963" s="22"/>
    </row>
    <row r="964" ht="15.75" customHeight="1">
      <c r="A964" s="485"/>
      <c r="B964" s="368" t="s">
        <v>4030</v>
      </c>
      <c r="C964" s="368" t="s">
        <v>7</v>
      </c>
      <c r="D964" s="486"/>
      <c r="E964" s="487"/>
      <c r="F964" s="261"/>
      <c r="G964" s="22"/>
    </row>
    <row r="965" ht="15.75" customHeight="1">
      <c r="A965" s="485"/>
      <c r="B965" s="368" t="s">
        <v>4030</v>
      </c>
      <c r="C965" s="368" t="s">
        <v>7</v>
      </c>
      <c r="D965" s="486"/>
      <c r="E965" s="487"/>
      <c r="F965" s="261"/>
      <c r="G965" s="22"/>
    </row>
    <row r="966" ht="15.75" customHeight="1">
      <c r="A966" s="485"/>
      <c r="B966" s="368" t="s">
        <v>4030</v>
      </c>
      <c r="C966" s="368" t="s">
        <v>7</v>
      </c>
      <c r="D966" s="486"/>
      <c r="E966" s="487"/>
      <c r="F966" s="261"/>
      <c r="G966" s="22"/>
    </row>
    <row r="967" ht="15.75" customHeight="1">
      <c r="A967" s="485"/>
      <c r="B967" s="368" t="s">
        <v>4030</v>
      </c>
      <c r="C967" s="368" t="s">
        <v>7</v>
      </c>
      <c r="D967" s="486"/>
      <c r="E967" s="487"/>
      <c r="F967" s="261"/>
      <c r="G967" s="22"/>
    </row>
    <row r="968" ht="15.75" customHeight="1">
      <c r="A968" s="485"/>
      <c r="B968" s="368" t="s">
        <v>4030</v>
      </c>
      <c r="C968" s="368" t="s">
        <v>7</v>
      </c>
      <c r="D968" s="486"/>
      <c r="E968" s="487"/>
      <c r="F968" s="261"/>
      <c r="G968" s="22"/>
    </row>
    <row r="969" ht="15.75" customHeight="1">
      <c r="A969" s="485"/>
      <c r="B969" s="368" t="s">
        <v>4030</v>
      </c>
      <c r="C969" s="368" t="s">
        <v>7</v>
      </c>
      <c r="D969" s="486"/>
      <c r="E969" s="487"/>
      <c r="F969" s="261"/>
      <c r="G969" s="22"/>
    </row>
    <row r="970" ht="15.75" customHeight="1">
      <c r="A970" s="485"/>
      <c r="B970" s="368" t="s">
        <v>4030</v>
      </c>
      <c r="C970" s="368" t="s">
        <v>7</v>
      </c>
      <c r="D970" s="486"/>
      <c r="E970" s="487"/>
      <c r="F970" s="261"/>
      <c r="G970" s="22"/>
    </row>
    <row r="971" ht="15.75" customHeight="1">
      <c r="A971" s="485"/>
      <c r="B971" s="368" t="s">
        <v>4030</v>
      </c>
      <c r="C971" s="368" t="s">
        <v>7</v>
      </c>
      <c r="D971" s="486"/>
      <c r="E971" s="487"/>
      <c r="F971" s="261"/>
      <c r="G971" s="22"/>
    </row>
    <row r="972" ht="15.75" customHeight="1">
      <c r="A972" s="485"/>
      <c r="B972" s="368" t="s">
        <v>4030</v>
      </c>
      <c r="C972" s="368" t="s">
        <v>7</v>
      </c>
      <c r="D972" s="486"/>
      <c r="E972" s="487"/>
      <c r="F972" s="261"/>
      <c r="G972" s="22"/>
    </row>
    <row r="973" ht="15.75" customHeight="1">
      <c r="A973" s="485"/>
      <c r="B973" s="368" t="s">
        <v>4030</v>
      </c>
      <c r="C973" s="368" t="s">
        <v>7</v>
      </c>
      <c r="D973" s="486"/>
      <c r="E973" s="487"/>
      <c r="F973" s="261"/>
      <c r="G973" s="22"/>
    </row>
    <row r="974" ht="15.75" customHeight="1">
      <c r="A974" s="485"/>
      <c r="B974" s="368" t="s">
        <v>4030</v>
      </c>
      <c r="C974" s="368" t="s">
        <v>7</v>
      </c>
      <c r="D974" s="486"/>
      <c r="E974" s="487"/>
      <c r="F974" s="261"/>
      <c r="G974" s="22"/>
    </row>
    <row r="975" ht="15.75" customHeight="1">
      <c r="A975" s="485"/>
      <c r="B975" s="368" t="s">
        <v>4030</v>
      </c>
      <c r="C975" s="368" t="s">
        <v>7</v>
      </c>
      <c r="D975" s="486"/>
      <c r="E975" s="487"/>
      <c r="F975" s="261"/>
      <c r="G975" s="22"/>
    </row>
    <row r="976" ht="15.75" customHeight="1">
      <c r="A976" s="485"/>
      <c r="B976" s="368" t="s">
        <v>4030</v>
      </c>
      <c r="C976" s="368" t="s">
        <v>7</v>
      </c>
      <c r="D976" s="486"/>
      <c r="E976" s="487"/>
      <c r="F976" s="261"/>
      <c r="G976" s="22"/>
    </row>
    <row r="977" ht="15.75" customHeight="1">
      <c r="A977" s="485"/>
      <c r="B977" s="368" t="s">
        <v>4030</v>
      </c>
      <c r="C977" s="368" t="s">
        <v>7</v>
      </c>
      <c r="D977" s="486"/>
      <c r="E977" s="487"/>
      <c r="F977" s="261"/>
      <c r="G977" s="22"/>
    </row>
    <row r="978" ht="15.75" customHeight="1">
      <c r="A978" s="485"/>
      <c r="B978" s="368" t="s">
        <v>4030</v>
      </c>
      <c r="C978" s="368" t="s">
        <v>7</v>
      </c>
      <c r="D978" s="486"/>
      <c r="E978" s="487"/>
      <c r="F978" s="261"/>
      <c r="G978" s="22"/>
    </row>
    <row r="979" ht="15.75" customHeight="1">
      <c r="A979" s="485"/>
      <c r="B979" s="368" t="s">
        <v>4030</v>
      </c>
      <c r="C979" s="368" t="s">
        <v>7</v>
      </c>
      <c r="D979" s="486"/>
      <c r="E979" s="487"/>
      <c r="F979" s="261"/>
      <c r="G979" s="22"/>
    </row>
    <row r="980" ht="15.75" customHeight="1">
      <c r="A980" s="485"/>
      <c r="B980" s="368" t="s">
        <v>4030</v>
      </c>
      <c r="C980" s="368" t="s">
        <v>7</v>
      </c>
      <c r="D980" s="486"/>
      <c r="E980" s="487"/>
      <c r="F980" s="261"/>
      <c r="G980" s="22"/>
    </row>
    <row r="981" ht="15.75" customHeight="1">
      <c r="A981" s="485"/>
      <c r="B981" s="368" t="s">
        <v>4030</v>
      </c>
      <c r="C981" s="368" t="s">
        <v>7</v>
      </c>
      <c r="D981" s="486"/>
      <c r="E981" s="487"/>
      <c r="F981" s="261"/>
      <c r="G981" s="22"/>
    </row>
    <row r="982" ht="15.75" customHeight="1">
      <c r="A982" s="485"/>
      <c r="B982" s="368" t="s">
        <v>4030</v>
      </c>
      <c r="C982" s="368" t="s">
        <v>7</v>
      </c>
      <c r="D982" s="486"/>
      <c r="E982" s="487"/>
      <c r="F982" s="261"/>
      <c r="G982" s="22"/>
    </row>
    <row r="983" ht="15.75" customHeight="1">
      <c r="A983" s="485"/>
      <c r="B983" s="368" t="s">
        <v>4030</v>
      </c>
      <c r="C983" s="368" t="s">
        <v>7</v>
      </c>
      <c r="D983" s="486"/>
      <c r="E983" s="487"/>
      <c r="F983" s="261"/>
      <c r="G983" s="22"/>
    </row>
    <row r="984" ht="15.75" customHeight="1">
      <c r="A984" s="485"/>
      <c r="B984" s="368" t="s">
        <v>4030</v>
      </c>
      <c r="C984" s="368" t="s">
        <v>7</v>
      </c>
      <c r="D984" s="486"/>
      <c r="E984" s="487"/>
      <c r="F984" s="261"/>
      <c r="G984" s="22"/>
    </row>
    <row r="985" ht="15.75" customHeight="1">
      <c r="A985" s="485"/>
      <c r="B985" s="368" t="s">
        <v>4030</v>
      </c>
      <c r="C985" s="368" t="s">
        <v>7</v>
      </c>
      <c r="D985" s="486"/>
      <c r="E985" s="487"/>
      <c r="F985" s="261"/>
      <c r="G985" s="22"/>
    </row>
    <row r="986" ht="15.75" customHeight="1">
      <c r="A986" s="485"/>
      <c r="B986" s="368" t="s">
        <v>4030</v>
      </c>
      <c r="C986" s="368" t="s">
        <v>7</v>
      </c>
      <c r="D986" s="486"/>
      <c r="E986" s="487"/>
      <c r="F986" s="261"/>
      <c r="G986" s="22"/>
    </row>
    <row r="987" ht="15.75" customHeight="1">
      <c r="A987" s="485"/>
      <c r="B987" s="368" t="s">
        <v>4030</v>
      </c>
      <c r="C987" s="368" t="s">
        <v>7</v>
      </c>
      <c r="D987" s="486"/>
      <c r="E987" s="487"/>
      <c r="F987" s="261"/>
      <c r="G987" s="22"/>
    </row>
    <row r="988" ht="15.75" customHeight="1">
      <c r="A988" s="485"/>
      <c r="B988" s="368" t="s">
        <v>4030</v>
      </c>
      <c r="C988" s="368" t="s">
        <v>7</v>
      </c>
      <c r="D988" s="486"/>
      <c r="E988" s="487"/>
      <c r="F988" s="261"/>
      <c r="G988" s="22"/>
    </row>
    <row r="989" ht="15.75" customHeight="1">
      <c r="A989" s="485"/>
      <c r="B989" s="368" t="s">
        <v>4030</v>
      </c>
      <c r="C989" s="368" t="s">
        <v>7</v>
      </c>
      <c r="D989" s="486"/>
      <c r="E989" s="487"/>
      <c r="F989" s="261"/>
      <c r="G989" s="22"/>
    </row>
    <row r="990" ht="15.75" customHeight="1">
      <c r="A990" s="485"/>
      <c r="B990" s="368" t="s">
        <v>4030</v>
      </c>
      <c r="C990" s="368" t="s">
        <v>7</v>
      </c>
      <c r="D990" s="486"/>
      <c r="E990" s="487"/>
      <c r="F990" s="261"/>
      <c r="G990" s="22"/>
    </row>
    <row r="991" ht="15.75" customHeight="1">
      <c r="A991" s="485"/>
      <c r="B991" s="368" t="s">
        <v>4030</v>
      </c>
      <c r="C991" s="368" t="s">
        <v>7</v>
      </c>
      <c r="D991" s="486"/>
      <c r="E991" s="487"/>
      <c r="F991" s="261"/>
      <c r="G991" s="22"/>
    </row>
    <row r="992" ht="15.75" customHeight="1">
      <c r="A992" s="485"/>
      <c r="B992" s="368" t="s">
        <v>4030</v>
      </c>
      <c r="C992" s="368" t="s">
        <v>7</v>
      </c>
      <c r="D992" s="486"/>
      <c r="E992" s="487"/>
      <c r="F992" s="261"/>
      <c r="G992" s="22"/>
    </row>
    <row r="993" ht="15.75" customHeight="1">
      <c r="A993" s="485"/>
      <c r="B993" s="368" t="s">
        <v>4030</v>
      </c>
      <c r="C993" s="368" t="s">
        <v>7</v>
      </c>
      <c r="D993" s="486"/>
      <c r="E993" s="487"/>
      <c r="F993" s="261"/>
      <c r="G993" s="22"/>
    </row>
    <row r="994" ht="15.75" customHeight="1">
      <c r="A994" s="485"/>
      <c r="B994" s="368" t="s">
        <v>4030</v>
      </c>
      <c r="C994" s="368" t="s">
        <v>7</v>
      </c>
      <c r="D994" s="486"/>
      <c r="E994" s="487"/>
      <c r="F994" s="261"/>
      <c r="G994" s="22"/>
    </row>
    <row r="995" ht="15.75" customHeight="1">
      <c r="A995" s="485"/>
      <c r="B995" s="368" t="s">
        <v>4030</v>
      </c>
      <c r="C995" s="368" t="s">
        <v>7</v>
      </c>
      <c r="D995" s="486"/>
      <c r="E995" s="487"/>
      <c r="F995" s="261"/>
      <c r="G995" s="22"/>
    </row>
    <row r="996" ht="15.75" customHeight="1">
      <c r="A996" s="485"/>
      <c r="B996" s="368" t="s">
        <v>4030</v>
      </c>
      <c r="C996" s="368" t="s">
        <v>7</v>
      </c>
      <c r="D996" s="486"/>
      <c r="E996" s="487"/>
      <c r="F996" s="261"/>
      <c r="G996" s="22"/>
    </row>
    <row r="997" ht="15.75" customHeight="1">
      <c r="A997" s="485"/>
      <c r="B997" s="368" t="s">
        <v>4030</v>
      </c>
      <c r="C997" s="368" t="s">
        <v>7</v>
      </c>
      <c r="D997" s="486"/>
      <c r="E997" s="487"/>
      <c r="F997" s="261"/>
      <c r="G997" s="22"/>
    </row>
    <row r="998" ht="15.75" customHeight="1">
      <c r="A998" s="485"/>
      <c r="B998" s="368" t="s">
        <v>4030</v>
      </c>
      <c r="C998" s="368" t="s">
        <v>7</v>
      </c>
      <c r="D998" s="486"/>
      <c r="E998" s="487"/>
      <c r="F998" s="261"/>
      <c r="G998" s="22"/>
    </row>
    <row r="999" ht="15.75" customHeight="1">
      <c r="A999" s="485"/>
      <c r="B999" s="368" t="s">
        <v>4030</v>
      </c>
      <c r="C999" s="368" t="s">
        <v>7</v>
      </c>
      <c r="D999" s="486"/>
      <c r="E999" s="487"/>
      <c r="F999" s="261"/>
      <c r="G999" s="22"/>
    </row>
    <row r="1000" ht="15.75" customHeight="1">
      <c r="A1000" s="485"/>
      <c r="B1000" s="368" t="s">
        <v>4030</v>
      </c>
      <c r="C1000" s="368" t="s">
        <v>7</v>
      </c>
      <c r="D1000" s="486"/>
      <c r="E1000" s="487"/>
      <c r="F1000" s="261"/>
      <c r="G1000" s="22"/>
    </row>
    <row r="1001" ht="15.75" customHeight="1">
      <c r="A1001" s="485"/>
      <c r="B1001" s="368" t="s">
        <v>4030</v>
      </c>
      <c r="C1001" s="368" t="s">
        <v>7</v>
      </c>
      <c r="D1001" s="486"/>
      <c r="E1001" s="487"/>
      <c r="F1001" s="261"/>
      <c r="G1001" s="22"/>
    </row>
    <row r="1002" ht="15.75" customHeight="1">
      <c r="A1002" s="485"/>
      <c r="B1002" s="368" t="s">
        <v>4030</v>
      </c>
      <c r="C1002" s="368" t="s">
        <v>7</v>
      </c>
      <c r="D1002" s="486"/>
      <c r="E1002" s="487"/>
      <c r="F1002" s="261"/>
      <c r="G1002" s="22"/>
    </row>
    <row r="1003" ht="15.75" customHeight="1">
      <c r="A1003" s="485"/>
      <c r="B1003" s="368" t="s">
        <v>4030</v>
      </c>
      <c r="C1003" s="368" t="s">
        <v>7</v>
      </c>
      <c r="D1003" s="486"/>
      <c r="E1003" s="487"/>
      <c r="F1003" s="261"/>
      <c r="G1003" s="22"/>
    </row>
    <row r="1004" ht="15.75" customHeight="1">
      <c r="A1004" s="485"/>
      <c r="B1004" s="368" t="s">
        <v>4030</v>
      </c>
      <c r="C1004" s="368" t="s">
        <v>7</v>
      </c>
      <c r="D1004" s="486"/>
      <c r="E1004" s="487"/>
      <c r="F1004" s="261"/>
      <c r="G1004" s="22"/>
    </row>
    <row r="1005" ht="15.75" customHeight="1">
      <c r="A1005" s="485"/>
      <c r="B1005" s="368" t="s">
        <v>4030</v>
      </c>
      <c r="C1005" s="368" t="s">
        <v>7</v>
      </c>
      <c r="D1005" s="486"/>
      <c r="E1005" s="487"/>
      <c r="F1005" s="261"/>
      <c r="G1005" s="22"/>
    </row>
    <row r="1006" ht="15.75" customHeight="1">
      <c r="A1006" s="485"/>
      <c r="B1006" s="368" t="s">
        <v>4030</v>
      </c>
      <c r="C1006" s="368" t="s">
        <v>7</v>
      </c>
      <c r="D1006" s="486"/>
      <c r="E1006" s="487"/>
      <c r="F1006" s="261"/>
      <c r="G1006" s="22"/>
    </row>
    <row r="1007" ht="15.75" customHeight="1">
      <c r="A1007" s="485"/>
      <c r="B1007" s="368" t="s">
        <v>4030</v>
      </c>
      <c r="C1007" s="368" t="s">
        <v>7</v>
      </c>
      <c r="D1007" s="486"/>
      <c r="E1007" s="487"/>
      <c r="F1007" s="261"/>
      <c r="G1007" s="22"/>
    </row>
    <row r="1008" ht="15.75" customHeight="1">
      <c r="A1008" s="485"/>
      <c r="B1008" s="368" t="s">
        <v>4030</v>
      </c>
      <c r="C1008" s="368" t="s">
        <v>7</v>
      </c>
      <c r="D1008" s="486"/>
      <c r="E1008" s="487"/>
      <c r="F1008" s="261"/>
      <c r="G1008" s="22"/>
    </row>
    <row r="1009" ht="15.75" customHeight="1">
      <c r="A1009" s="485"/>
      <c r="B1009" s="368" t="s">
        <v>4030</v>
      </c>
      <c r="C1009" s="368" t="s">
        <v>7</v>
      </c>
      <c r="D1009" s="486"/>
      <c r="E1009" s="487"/>
      <c r="F1009" s="261"/>
      <c r="G1009" s="22"/>
    </row>
    <row r="1010" ht="15.75" customHeight="1">
      <c r="A1010" s="485"/>
      <c r="B1010" s="368" t="s">
        <v>4030</v>
      </c>
      <c r="C1010" s="368" t="s">
        <v>7</v>
      </c>
      <c r="D1010" s="486"/>
      <c r="E1010" s="487"/>
      <c r="F1010" s="261"/>
      <c r="G1010" s="22"/>
    </row>
    <row r="1011" ht="15.75" customHeight="1">
      <c r="A1011" s="485"/>
      <c r="B1011" s="368" t="s">
        <v>4030</v>
      </c>
      <c r="C1011" s="368" t="s">
        <v>7</v>
      </c>
      <c r="D1011" s="486"/>
      <c r="E1011" s="487"/>
      <c r="F1011" s="261"/>
      <c r="G1011" s="22"/>
    </row>
    <row r="1012" ht="15.75" customHeight="1">
      <c r="A1012" s="485"/>
      <c r="B1012" s="368" t="s">
        <v>4030</v>
      </c>
      <c r="C1012" s="368" t="s">
        <v>7</v>
      </c>
      <c r="D1012" s="486"/>
      <c r="E1012" s="487"/>
      <c r="F1012" s="261"/>
      <c r="G1012" s="22"/>
    </row>
    <row r="1013" ht="15.75" customHeight="1">
      <c r="A1013" s="485"/>
      <c r="B1013" s="368" t="s">
        <v>4030</v>
      </c>
      <c r="C1013" s="368" t="s">
        <v>7</v>
      </c>
      <c r="D1013" s="486"/>
      <c r="E1013" s="487"/>
      <c r="F1013" s="261"/>
      <c r="G1013" s="22"/>
    </row>
    <row r="1014" ht="15.75" customHeight="1">
      <c r="A1014" s="485"/>
      <c r="B1014" s="368" t="s">
        <v>4030</v>
      </c>
      <c r="C1014" s="368" t="s">
        <v>7</v>
      </c>
      <c r="D1014" s="486"/>
      <c r="E1014" s="487"/>
      <c r="F1014" s="261"/>
      <c r="G1014" s="22"/>
    </row>
    <row r="1015" ht="15.75" customHeight="1">
      <c r="A1015" s="485"/>
      <c r="B1015" s="368" t="s">
        <v>4030</v>
      </c>
      <c r="C1015" s="368" t="s">
        <v>7</v>
      </c>
      <c r="D1015" s="486"/>
      <c r="E1015" s="487"/>
      <c r="F1015" s="261"/>
      <c r="G1015" s="22"/>
    </row>
    <row r="1016" ht="15.75" customHeight="1">
      <c r="A1016" s="485"/>
      <c r="B1016" s="368" t="s">
        <v>4030</v>
      </c>
      <c r="C1016" s="368" t="s">
        <v>7</v>
      </c>
      <c r="D1016" s="486"/>
      <c r="E1016" s="487"/>
      <c r="F1016" s="261"/>
      <c r="G1016" s="22"/>
    </row>
    <row r="1017" ht="15.75" customHeight="1">
      <c r="A1017" s="485"/>
      <c r="B1017" s="368" t="s">
        <v>4030</v>
      </c>
      <c r="C1017" s="368" t="s">
        <v>7</v>
      </c>
      <c r="D1017" s="486"/>
      <c r="E1017" s="487"/>
      <c r="F1017" s="261"/>
      <c r="G1017" s="22"/>
    </row>
    <row r="1018" ht="15.75" customHeight="1">
      <c r="A1018" s="485"/>
      <c r="B1018" s="368" t="s">
        <v>4030</v>
      </c>
      <c r="C1018" s="368" t="s">
        <v>7</v>
      </c>
      <c r="D1018" s="486"/>
      <c r="E1018" s="487"/>
      <c r="F1018" s="261"/>
      <c r="G1018" s="22"/>
    </row>
    <row r="1019" ht="15.75" customHeight="1">
      <c r="A1019" s="485"/>
      <c r="B1019" s="368" t="s">
        <v>4030</v>
      </c>
      <c r="C1019" s="368" t="s">
        <v>7</v>
      </c>
      <c r="D1019" s="486"/>
      <c r="E1019" s="487"/>
      <c r="F1019" s="261"/>
      <c r="G1019" s="22"/>
    </row>
    <row r="1020" ht="15.75" customHeight="1">
      <c r="A1020" s="485"/>
      <c r="B1020" s="368" t="s">
        <v>4030</v>
      </c>
      <c r="C1020" s="368" t="s">
        <v>7</v>
      </c>
      <c r="D1020" s="486"/>
      <c r="E1020" s="487"/>
      <c r="F1020" s="261"/>
      <c r="G1020" s="22"/>
    </row>
    <row r="1021" ht="15.75" customHeight="1">
      <c r="A1021" s="485"/>
      <c r="B1021" s="368" t="s">
        <v>4030</v>
      </c>
      <c r="C1021" s="368" t="s">
        <v>7</v>
      </c>
      <c r="D1021" s="486"/>
      <c r="E1021" s="487"/>
      <c r="F1021" s="261"/>
      <c r="G1021" s="22"/>
    </row>
    <row r="1022" ht="15.75" customHeight="1">
      <c r="A1022" s="485"/>
      <c r="B1022" s="368" t="s">
        <v>4030</v>
      </c>
      <c r="C1022" s="368" t="s">
        <v>7</v>
      </c>
      <c r="D1022" s="486"/>
      <c r="E1022" s="487"/>
      <c r="F1022" s="261"/>
      <c r="G1022" s="22"/>
    </row>
    <row r="1023" ht="15.75" customHeight="1">
      <c r="A1023" s="485"/>
      <c r="B1023" s="368" t="s">
        <v>4030</v>
      </c>
      <c r="C1023" s="368" t="s">
        <v>7</v>
      </c>
      <c r="D1023" s="486"/>
      <c r="E1023" s="487"/>
      <c r="F1023" s="261"/>
      <c r="G1023" s="22"/>
    </row>
    <row r="1024" ht="15.75" customHeight="1">
      <c r="A1024" s="485"/>
      <c r="B1024" s="368" t="s">
        <v>4030</v>
      </c>
      <c r="C1024" s="368" t="s">
        <v>7</v>
      </c>
      <c r="D1024" s="486"/>
      <c r="E1024" s="487"/>
      <c r="F1024" s="261"/>
      <c r="G1024" s="22"/>
    </row>
    <row r="1025" ht="15.75" customHeight="1">
      <c r="A1025" s="485"/>
      <c r="B1025" s="368" t="s">
        <v>4030</v>
      </c>
      <c r="C1025" s="368" t="s">
        <v>7</v>
      </c>
      <c r="D1025" s="486"/>
      <c r="E1025" s="487"/>
      <c r="F1025" s="261"/>
      <c r="G1025" s="22"/>
    </row>
    <row r="1026" ht="15.75" customHeight="1">
      <c r="A1026" s="485"/>
      <c r="B1026" s="368" t="s">
        <v>4030</v>
      </c>
      <c r="C1026" s="368" t="s">
        <v>7</v>
      </c>
      <c r="D1026" s="486"/>
      <c r="E1026" s="487"/>
      <c r="F1026" s="261"/>
      <c r="G1026" s="22"/>
    </row>
    <row r="1027" ht="15.75" customHeight="1">
      <c r="A1027" s="485"/>
      <c r="B1027" s="368" t="s">
        <v>4030</v>
      </c>
      <c r="C1027" s="368" t="s">
        <v>7</v>
      </c>
      <c r="D1027" s="486"/>
      <c r="E1027" s="487"/>
      <c r="F1027" s="261"/>
      <c r="G1027" s="22"/>
    </row>
    <row r="1028" ht="15.75" customHeight="1">
      <c r="A1028" s="485"/>
      <c r="B1028" s="368" t="s">
        <v>4030</v>
      </c>
      <c r="C1028" s="368" t="s">
        <v>7</v>
      </c>
      <c r="D1028" s="486"/>
      <c r="E1028" s="487"/>
      <c r="F1028" s="261"/>
      <c r="G1028" s="22"/>
    </row>
    <row r="1029" ht="15.75" customHeight="1">
      <c r="A1029" s="492"/>
      <c r="B1029" s="493"/>
      <c r="C1029" s="493"/>
      <c r="D1029" s="494"/>
      <c r="E1029" s="495"/>
      <c r="F1029" s="322"/>
      <c r="G1029" s="22"/>
    </row>
    <row r="1030" ht="15.75" customHeight="1">
      <c r="A1030" s="492"/>
      <c r="B1030" s="493"/>
      <c r="C1030" s="493"/>
      <c r="D1030" s="494"/>
      <c r="E1030" s="495"/>
      <c r="F1030" s="322"/>
      <c r="G1030" s="22"/>
    </row>
    <row r="1031" ht="15.75" customHeight="1">
      <c r="A1031" s="492"/>
      <c r="B1031" s="493"/>
      <c r="C1031" s="493"/>
      <c r="D1031" s="494"/>
      <c r="E1031" s="495"/>
      <c r="F1031" s="322"/>
      <c r="G1031" s="22"/>
    </row>
    <row r="1032" ht="15.75" customHeight="1">
      <c r="A1032" s="492"/>
      <c r="B1032" s="493"/>
      <c r="C1032" s="493"/>
      <c r="D1032" s="494"/>
      <c r="E1032" s="495"/>
      <c r="F1032" s="322"/>
      <c r="G1032" s="22"/>
    </row>
    <row r="1033" ht="15.75" customHeight="1">
      <c r="A1033" s="492"/>
      <c r="B1033" s="493"/>
      <c r="C1033" s="493"/>
      <c r="D1033" s="494"/>
      <c r="E1033" s="495"/>
      <c r="F1033" s="322"/>
      <c r="G1033" s="22"/>
    </row>
    <row r="1034" ht="15.75" customHeight="1">
      <c r="A1034" s="492"/>
      <c r="B1034" s="493"/>
      <c r="C1034" s="493"/>
      <c r="D1034" s="494"/>
      <c r="E1034" s="495"/>
      <c r="F1034" s="322"/>
      <c r="G1034" s="22"/>
    </row>
    <row r="1035" ht="15.75" customHeight="1">
      <c r="A1035" s="492"/>
      <c r="B1035" s="493"/>
      <c r="C1035" s="493"/>
      <c r="D1035" s="494"/>
      <c r="E1035" s="495"/>
      <c r="F1035" s="322"/>
      <c r="G1035" s="22"/>
    </row>
    <row r="1036" ht="15.75" customHeight="1">
      <c r="A1036" s="492"/>
      <c r="B1036" s="493"/>
      <c r="C1036" s="493"/>
      <c r="D1036" s="494"/>
      <c r="E1036" s="495"/>
      <c r="F1036" s="322"/>
      <c r="G1036" s="22"/>
    </row>
    <row r="1037" ht="15.75" customHeight="1">
      <c r="A1037" s="492"/>
      <c r="B1037" s="493"/>
      <c r="C1037" s="493"/>
      <c r="D1037" s="494"/>
      <c r="E1037" s="495"/>
      <c r="F1037" s="322"/>
      <c r="G1037" s="22"/>
    </row>
    <row r="1038" ht="15.75" customHeight="1">
      <c r="A1038" s="492"/>
      <c r="B1038" s="493"/>
      <c r="C1038" s="493"/>
      <c r="D1038" s="494"/>
      <c r="E1038" s="495"/>
      <c r="F1038" s="322"/>
      <c r="G1038" s="22"/>
    </row>
    <row r="1039" ht="15.75" customHeight="1">
      <c r="A1039" s="492"/>
      <c r="B1039" s="493"/>
      <c r="C1039" s="493"/>
      <c r="D1039" s="494"/>
      <c r="E1039" s="495"/>
      <c r="F1039" s="322"/>
      <c r="G1039" s="22"/>
    </row>
    <row r="1040" ht="15.75" customHeight="1">
      <c r="A1040" s="492"/>
      <c r="B1040" s="493"/>
      <c r="C1040" s="493"/>
      <c r="D1040" s="494"/>
      <c r="E1040" s="495"/>
      <c r="F1040" s="322"/>
      <c r="G1040" s="22"/>
    </row>
  </sheetData>
  <mergeCells count="96">
    <mergeCell ref="F410:F421"/>
    <mergeCell ref="F422:F428"/>
    <mergeCell ref="F429:F435"/>
    <mergeCell ref="F436:F446"/>
    <mergeCell ref="F447:F454"/>
    <mergeCell ref="F455:F470"/>
    <mergeCell ref="F471:F484"/>
    <mergeCell ref="F485:F496"/>
    <mergeCell ref="F497:F508"/>
    <mergeCell ref="F509:F517"/>
    <mergeCell ref="F518:F525"/>
    <mergeCell ref="F526:F533"/>
    <mergeCell ref="F534:F540"/>
    <mergeCell ref="F541:F549"/>
    <mergeCell ref="F550:F554"/>
    <mergeCell ref="F555:F563"/>
    <mergeCell ref="F564:F570"/>
    <mergeCell ref="F571:F577"/>
    <mergeCell ref="F578:F585"/>
    <mergeCell ref="F586:F593"/>
    <mergeCell ref="F594:F600"/>
    <mergeCell ref="F601:F608"/>
    <mergeCell ref="F609:F619"/>
    <mergeCell ref="F620:F636"/>
    <mergeCell ref="F637:F650"/>
    <mergeCell ref="F651:F663"/>
    <mergeCell ref="F664:F678"/>
    <mergeCell ref="F679:F690"/>
    <mergeCell ref="F691:F705"/>
    <mergeCell ref="F706:F717"/>
    <mergeCell ref="F718:F729"/>
    <mergeCell ref="F730:F734"/>
    <mergeCell ref="F735:F737"/>
    <mergeCell ref="F738:F744"/>
    <mergeCell ref="F745:F750"/>
    <mergeCell ref="F806:F813"/>
    <mergeCell ref="F814:F817"/>
    <mergeCell ref="F818:F824"/>
    <mergeCell ref="F825:F832"/>
    <mergeCell ref="F833:F836"/>
    <mergeCell ref="F751:F760"/>
    <mergeCell ref="F761:F770"/>
    <mergeCell ref="F771:F778"/>
    <mergeCell ref="F779:F784"/>
    <mergeCell ref="F785:F794"/>
    <mergeCell ref="F795:F799"/>
    <mergeCell ref="F800:F805"/>
    <mergeCell ref="F2:F8"/>
    <mergeCell ref="F9:F20"/>
    <mergeCell ref="F21:F31"/>
    <mergeCell ref="F32:F37"/>
    <mergeCell ref="F38:F48"/>
    <mergeCell ref="F49:F59"/>
    <mergeCell ref="F60:F68"/>
    <mergeCell ref="F69:F75"/>
    <mergeCell ref="F76:F92"/>
    <mergeCell ref="F93:F101"/>
    <mergeCell ref="F102:F107"/>
    <mergeCell ref="F108:F119"/>
    <mergeCell ref="F120:F131"/>
    <mergeCell ref="F132:F144"/>
    <mergeCell ref="F145:F157"/>
    <mergeCell ref="F158:F163"/>
    <mergeCell ref="F164:F171"/>
    <mergeCell ref="F172:F178"/>
    <mergeCell ref="F179:F186"/>
    <mergeCell ref="F187:F194"/>
    <mergeCell ref="F195:F196"/>
    <mergeCell ref="F197:F204"/>
    <mergeCell ref="F205:F211"/>
    <mergeCell ref="F212:F220"/>
    <mergeCell ref="F221:F227"/>
    <mergeCell ref="F228:F235"/>
    <mergeCell ref="F236:F242"/>
    <mergeCell ref="F243:F248"/>
    <mergeCell ref="F249:F252"/>
    <mergeCell ref="F253:F260"/>
    <mergeCell ref="F261:F267"/>
    <mergeCell ref="F268:F271"/>
    <mergeCell ref="F272:F284"/>
    <mergeCell ref="F285:F291"/>
    <mergeCell ref="F292:F302"/>
    <mergeCell ref="F303:F311"/>
    <mergeCell ref="F312:F322"/>
    <mergeCell ref="F323:F328"/>
    <mergeCell ref="F329:F333"/>
    <mergeCell ref="F334:F338"/>
    <mergeCell ref="F339:F343"/>
    <mergeCell ref="F344:F351"/>
    <mergeCell ref="F352:F362"/>
    <mergeCell ref="F363:F370"/>
    <mergeCell ref="F371:F379"/>
    <mergeCell ref="F380:F391"/>
    <mergeCell ref="F392:F398"/>
    <mergeCell ref="F399:F402"/>
    <mergeCell ref="F403:F409"/>
  </mergeCell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2.29"/>
    <col customWidth="1" min="3" max="3" width="27.71"/>
    <col customWidth="1" min="4" max="4" width="54.86"/>
    <col customWidth="1" min="5" max="5" width="23.0"/>
    <col customWidth="1" min="6" max="6" width="60.57"/>
    <col customWidth="1" min="7" max="7" width="58.14"/>
    <col customWidth="1" min="8" max="8" width="10.57"/>
    <col customWidth="1" min="9" max="26" width="10.71"/>
  </cols>
  <sheetData>
    <row r="1">
      <c r="A1" s="26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407" t="s">
        <v>6</v>
      </c>
      <c r="G1" s="3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10">
        <v>45145.0</v>
      </c>
      <c r="B2" s="411" t="s">
        <v>4974</v>
      </c>
      <c r="C2" s="411" t="s">
        <v>7</v>
      </c>
      <c r="D2" s="411" t="s">
        <v>4976</v>
      </c>
      <c r="E2" s="413">
        <v>150265.68</v>
      </c>
      <c r="F2" s="414" t="s">
        <v>4980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7">
        <v>45148.0</v>
      </c>
      <c r="B3" s="19" t="s">
        <v>4974</v>
      </c>
      <c r="C3" s="19" t="s">
        <v>7</v>
      </c>
      <c r="D3" s="19" t="s">
        <v>5000</v>
      </c>
      <c r="E3" s="30">
        <v>46301.6</v>
      </c>
      <c r="F3" s="33"/>
      <c r="G3" s="22"/>
    </row>
    <row r="4">
      <c r="A4" s="27">
        <v>45154.0</v>
      </c>
      <c r="B4" s="19" t="s">
        <v>4974</v>
      </c>
      <c r="C4" s="19" t="s">
        <v>10</v>
      </c>
      <c r="D4" s="19" t="s">
        <v>66</v>
      </c>
      <c r="E4" s="30">
        <v>69000.0</v>
      </c>
      <c r="F4" s="260" t="s">
        <v>5011</v>
      </c>
      <c r="G4" s="22"/>
    </row>
    <row r="5">
      <c r="A5" s="27">
        <v>45166.0</v>
      </c>
      <c r="B5" s="19" t="s">
        <v>4974</v>
      </c>
      <c r="C5" s="19" t="s">
        <v>7</v>
      </c>
      <c r="D5" s="19" t="s">
        <v>5016</v>
      </c>
      <c r="E5" s="30">
        <v>277865.93</v>
      </c>
      <c r="F5" s="260" t="s">
        <v>5018</v>
      </c>
      <c r="G5" s="22"/>
    </row>
    <row r="6">
      <c r="A6" s="27">
        <v>45182.0</v>
      </c>
      <c r="B6" s="19" t="s">
        <v>4974</v>
      </c>
      <c r="C6" s="19" t="s">
        <v>10</v>
      </c>
      <c r="D6" s="19"/>
      <c r="E6" s="30">
        <v>25000.0</v>
      </c>
      <c r="F6" s="260" t="s">
        <v>5021</v>
      </c>
      <c r="G6" s="22"/>
    </row>
    <row r="7">
      <c r="A7" s="27">
        <v>45183.0</v>
      </c>
      <c r="B7" s="19" t="s">
        <v>4974</v>
      </c>
      <c r="C7" s="411" t="s">
        <v>7</v>
      </c>
      <c r="D7" s="19" t="s">
        <v>5025</v>
      </c>
      <c r="E7" s="30">
        <v>159980.19</v>
      </c>
      <c r="F7" s="31" t="s">
        <v>23</v>
      </c>
      <c r="G7" s="22"/>
    </row>
    <row r="8">
      <c r="A8" s="27">
        <v>45183.0</v>
      </c>
      <c r="B8" s="19" t="s">
        <v>4974</v>
      </c>
      <c r="C8" s="19" t="s">
        <v>7</v>
      </c>
      <c r="D8" s="19" t="s">
        <v>5034</v>
      </c>
      <c r="E8" s="30">
        <v>47061.11</v>
      </c>
      <c r="F8" s="43"/>
      <c r="G8" s="22"/>
    </row>
    <row r="9">
      <c r="A9" s="27">
        <v>45183.0</v>
      </c>
      <c r="B9" s="19" t="s">
        <v>4974</v>
      </c>
      <c r="C9" s="411" t="s">
        <v>7</v>
      </c>
      <c r="D9" s="19" t="s">
        <v>5038</v>
      </c>
      <c r="E9" s="30">
        <v>38031.29</v>
      </c>
      <c r="F9" s="43"/>
      <c r="G9" s="22"/>
    </row>
    <row r="10">
      <c r="A10" s="27">
        <v>45187.0</v>
      </c>
      <c r="B10" s="19" t="s">
        <v>4974</v>
      </c>
      <c r="C10" s="19" t="s">
        <v>7</v>
      </c>
      <c r="D10" s="19" t="s">
        <v>5041</v>
      </c>
      <c r="E10" s="30">
        <v>448792.71</v>
      </c>
      <c r="F10" s="33"/>
      <c r="G10" s="22"/>
    </row>
    <row r="11">
      <c r="A11" s="27">
        <v>45197.0</v>
      </c>
      <c r="B11" s="19" t="s">
        <v>4974</v>
      </c>
      <c r="C11" s="19" t="s">
        <v>7</v>
      </c>
      <c r="D11" s="19" t="s">
        <v>5044</v>
      </c>
      <c r="E11" s="30">
        <v>229662.3</v>
      </c>
      <c r="F11" s="260" t="s">
        <v>5045</v>
      </c>
      <c r="G11" s="22"/>
    </row>
    <row r="12">
      <c r="A12" s="27">
        <v>45197.0</v>
      </c>
      <c r="B12" s="19" t="s">
        <v>4974</v>
      </c>
      <c r="C12" s="19" t="s">
        <v>5048</v>
      </c>
      <c r="D12" s="19" t="s">
        <v>5049</v>
      </c>
      <c r="E12" s="30">
        <v>38000.0</v>
      </c>
      <c r="F12" s="260" t="s">
        <v>5052</v>
      </c>
      <c r="G12" s="22"/>
    </row>
    <row r="13">
      <c r="A13" s="27">
        <v>45211.0</v>
      </c>
      <c r="B13" s="19" t="s">
        <v>4974</v>
      </c>
      <c r="C13" s="19" t="s">
        <v>7</v>
      </c>
      <c r="D13" s="19">
        <v>389079.0</v>
      </c>
      <c r="E13" s="30">
        <v>309858.71</v>
      </c>
      <c r="F13" s="260" t="s">
        <v>5056</v>
      </c>
      <c r="G13" s="22"/>
    </row>
    <row r="14">
      <c r="A14" s="27">
        <v>45216.0</v>
      </c>
      <c r="B14" s="19" t="s">
        <v>4974</v>
      </c>
      <c r="C14" s="19" t="s">
        <v>10</v>
      </c>
      <c r="D14" s="19" t="s">
        <v>5060</v>
      </c>
      <c r="E14" s="30">
        <v>18200.0</v>
      </c>
      <c r="F14" s="260" t="s">
        <v>5061</v>
      </c>
      <c r="G14" s="22"/>
    </row>
    <row r="15">
      <c r="A15" s="27">
        <v>45243.0</v>
      </c>
      <c r="B15" s="19" t="s">
        <v>4974</v>
      </c>
      <c r="C15" s="19" t="s">
        <v>7</v>
      </c>
      <c r="D15" s="19">
        <v>391569.0</v>
      </c>
      <c r="E15" s="30">
        <v>329105.05</v>
      </c>
      <c r="F15" s="36" t="s">
        <v>5066</v>
      </c>
      <c r="G15" s="22"/>
    </row>
    <row r="16">
      <c r="A16" s="27">
        <v>45246.0</v>
      </c>
      <c r="B16" s="19" t="s">
        <v>4974</v>
      </c>
      <c r="C16" s="19" t="s">
        <v>7</v>
      </c>
      <c r="D16" s="19">
        <v>392048.0</v>
      </c>
      <c r="E16" s="30">
        <v>158548.88</v>
      </c>
      <c r="F16" s="43"/>
      <c r="G16" s="22"/>
    </row>
    <row r="17">
      <c r="A17" s="27">
        <v>45246.0</v>
      </c>
      <c r="B17" s="19" t="s">
        <v>4974</v>
      </c>
      <c r="C17" s="19" t="s">
        <v>7</v>
      </c>
      <c r="D17" s="19">
        <v>392060.0</v>
      </c>
      <c r="E17" s="30">
        <v>246104.53</v>
      </c>
      <c r="F17" s="33"/>
      <c r="G17" s="58"/>
    </row>
    <row r="18">
      <c r="A18" s="27">
        <v>45265.0</v>
      </c>
      <c r="B18" s="19" t="s">
        <v>4974</v>
      </c>
      <c r="C18" s="19" t="s">
        <v>7</v>
      </c>
      <c r="D18" s="19">
        <v>393128.0</v>
      </c>
      <c r="E18" s="30">
        <v>388120.53</v>
      </c>
      <c r="F18" s="207" t="s">
        <v>5079</v>
      </c>
      <c r="G18" s="22"/>
    </row>
    <row r="19">
      <c r="A19" s="225">
        <v>45299.0</v>
      </c>
      <c r="B19" s="15" t="s">
        <v>4974</v>
      </c>
      <c r="C19" s="15" t="s">
        <v>7</v>
      </c>
      <c r="D19" s="226">
        <v>395440.0</v>
      </c>
      <c r="E19" s="351">
        <v>278162.25</v>
      </c>
      <c r="F19" s="31" t="s">
        <v>5091</v>
      </c>
      <c r="G19" s="22"/>
    </row>
    <row r="20">
      <c r="A20" s="225">
        <v>45299.0</v>
      </c>
      <c r="B20" s="15" t="s">
        <v>4974</v>
      </c>
      <c r="C20" s="420" t="s">
        <v>7</v>
      </c>
      <c r="D20" s="226">
        <v>395468.0</v>
      </c>
      <c r="E20" s="351">
        <v>59452.29</v>
      </c>
      <c r="F20" s="43"/>
      <c r="G20" s="22"/>
    </row>
    <row r="21" ht="15.75" customHeight="1">
      <c r="A21" s="225">
        <v>45302.0</v>
      </c>
      <c r="B21" s="226" t="s">
        <v>4974</v>
      </c>
      <c r="C21" s="226" t="s">
        <v>7</v>
      </c>
      <c r="D21" s="226">
        <v>396110.0</v>
      </c>
      <c r="E21" s="351">
        <v>124099.08</v>
      </c>
      <c r="F21" s="33"/>
      <c r="G21" s="22"/>
    </row>
    <row r="22" ht="15.75" customHeight="1">
      <c r="A22" s="25">
        <v>45320.0</v>
      </c>
      <c r="B22" s="28" t="s">
        <v>4974</v>
      </c>
      <c r="C22" s="28" t="s">
        <v>7</v>
      </c>
      <c r="D22" s="28">
        <v>397388.0</v>
      </c>
      <c r="E22" s="29">
        <v>292214.25</v>
      </c>
      <c r="F22" s="207" t="s">
        <v>5111</v>
      </c>
      <c r="G22" s="22"/>
    </row>
    <row r="23" ht="15.75" customHeight="1">
      <c r="A23" s="25">
        <v>45344.0</v>
      </c>
      <c r="B23" s="28" t="s">
        <v>4974</v>
      </c>
      <c r="C23" s="28" t="s">
        <v>7</v>
      </c>
      <c r="D23" s="28">
        <v>398869.0</v>
      </c>
      <c r="E23" s="29">
        <v>607278.59</v>
      </c>
      <c r="F23" s="207" t="s">
        <v>5115</v>
      </c>
      <c r="G23" s="22"/>
    </row>
    <row r="24" ht="15.75" customHeight="1">
      <c r="A24" s="25">
        <v>45348.0</v>
      </c>
      <c r="B24" s="28" t="s">
        <v>4974</v>
      </c>
      <c r="C24" s="28" t="s">
        <v>7</v>
      </c>
      <c r="D24" s="28">
        <v>399364.0</v>
      </c>
      <c r="E24" s="29">
        <v>284884.43</v>
      </c>
      <c r="F24" s="207" t="s">
        <v>5119</v>
      </c>
      <c r="G24" s="22"/>
    </row>
    <row r="25" ht="15.75" customHeight="1">
      <c r="A25" s="25">
        <v>45351.0</v>
      </c>
      <c r="B25" s="28" t="s">
        <v>4974</v>
      </c>
      <c r="C25" s="28" t="s">
        <v>7</v>
      </c>
      <c r="D25" s="28">
        <v>399549.0</v>
      </c>
      <c r="E25" s="422">
        <v>1564130.64</v>
      </c>
      <c r="F25" s="207" t="s">
        <v>5125</v>
      </c>
      <c r="G25" s="22"/>
    </row>
    <row r="26" ht="15.75" customHeight="1">
      <c r="A26" s="25">
        <v>45362.0</v>
      </c>
      <c r="B26" s="28" t="s">
        <v>4974</v>
      </c>
      <c r="C26" s="28" t="s">
        <v>7</v>
      </c>
      <c r="D26" s="28">
        <v>400522.0</v>
      </c>
      <c r="E26" s="423">
        <v>294817.93</v>
      </c>
      <c r="F26" s="207" t="s">
        <v>5130</v>
      </c>
      <c r="G26" s="58"/>
    </row>
    <row r="27" ht="15.75" customHeight="1">
      <c r="A27" s="25">
        <v>45365.0</v>
      </c>
      <c r="B27" s="28" t="s">
        <v>4974</v>
      </c>
      <c r="C27" s="28" t="s">
        <v>7</v>
      </c>
      <c r="D27" s="28">
        <v>401051.0</v>
      </c>
      <c r="E27" s="29">
        <v>403768.61</v>
      </c>
      <c r="F27" s="207" t="s">
        <v>5135</v>
      </c>
      <c r="G27" s="22"/>
    </row>
    <row r="28" ht="15.75" customHeight="1">
      <c r="A28" s="25">
        <v>45372.0</v>
      </c>
      <c r="B28" s="28" t="s">
        <v>4974</v>
      </c>
      <c r="C28" s="28" t="s">
        <v>7</v>
      </c>
      <c r="D28" s="28">
        <v>401831.0</v>
      </c>
      <c r="E28" s="29">
        <v>208796.91</v>
      </c>
      <c r="F28" s="207" t="s">
        <v>5141</v>
      </c>
      <c r="G28" s="22"/>
    </row>
    <row r="29" ht="15.75" customHeight="1">
      <c r="A29" s="25">
        <v>45397.0</v>
      </c>
      <c r="B29" s="28" t="s">
        <v>4974</v>
      </c>
      <c r="C29" s="28" t="s">
        <v>7</v>
      </c>
      <c r="D29" s="28">
        <v>403891.0</v>
      </c>
      <c r="E29" s="423">
        <v>2339810.02</v>
      </c>
      <c r="F29" s="207" t="s">
        <v>5145</v>
      </c>
      <c r="G29" s="22"/>
    </row>
    <row r="30" ht="15.75" customHeight="1">
      <c r="A30" s="25">
        <v>45393.0</v>
      </c>
      <c r="B30" s="28" t="s">
        <v>4974</v>
      </c>
      <c r="C30" s="28" t="s">
        <v>7</v>
      </c>
      <c r="D30" s="28">
        <v>403642.0</v>
      </c>
      <c r="E30" s="29">
        <v>73785.15</v>
      </c>
      <c r="F30" s="31" t="s">
        <v>2133</v>
      </c>
      <c r="G30" s="22"/>
    </row>
    <row r="31" ht="15.75" customHeight="1">
      <c r="A31" s="25">
        <v>45393.0</v>
      </c>
      <c r="B31" s="28" t="s">
        <v>4974</v>
      </c>
      <c r="C31" s="28" t="s">
        <v>7</v>
      </c>
      <c r="D31" s="28">
        <v>403645.0</v>
      </c>
      <c r="E31" s="29">
        <v>1454986.87</v>
      </c>
      <c r="F31" s="33"/>
      <c r="G31" s="22"/>
    </row>
    <row r="32" ht="15.75" customHeight="1">
      <c r="A32" s="25">
        <v>45404.0</v>
      </c>
      <c r="B32" s="28" t="s">
        <v>4974</v>
      </c>
      <c r="C32" s="28" t="s">
        <v>7</v>
      </c>
      <c r="D32" s="28">
        <v>404645.0</v>
      </c>
      <c r="E32" s="29">
        <v>290301.36</v>
      </c>
      <c r="F32" s="207" t="s">
        <v>105</v>
      </c>
      <c r="G32" s="22"/>
    </row>
    <row r="33" ht="15.75" customHeight="1">
      <c r="A33" s="25">
        <v>45405.0</v>
      </c>
      <c r="B33" s="28" t="s">
        <v>4974</v>
      </c>
      <c r="C33" s="28" t="s">
        <v>10</v>
      </c>
      <c r="D33" s="28" t="s">
        <v>66</v>
      </c>
      <c r="E33" s="29">
        <v>28000.0</v>
      </c>
      <c r="F33" s="207" t="s">
        <v>5163</v>
      </c>
      <c r="G33" s="22"/>
    </row>
    <row r="34" ht="15.75" customHeight="1">
      <c r="A34" s="25">
        <v>45407.0</v>
      </c>
      <c r="B34" s="28" t="s">
        <v>4974</v>
      </c>
      <c r="C34" s="28" t="s">
        <v>10</v>
      </c>
      <c r="D34" s="28" t="s">
        <v>66</v>
      </c>
      <c r="E34" s="29">
        <v>56000.0</v>
      </c>
      <c r="F34" s="207" t="s">
        <v>5168</v>
      </c>
      <c r="G34" s="22"/>
    </row>
    <row r="35" ht="15.75" customHeight="1">
      <c r="A35" s="225">
        <v>45418.0</v>
      </c>
      <c r="B35" s="226" t="s">
        <v>4974</v>
      </c>
      <c r="C35" s="226" t="s">
        <v>10</v>
      </c>
      <c r="D35" s="226" t="s">
        <v>66</v>
      </c>
      <c r="E35" s="351">
        <v>55000.0</v>
      </c>
      <c r="F35" s="425" t="s">
        <v>5172</v>
      </c>
      <c r="G35" s="22"/>
    </row>
    <row r="36" ht="15.75" customHeight="1">
      <c r="A36" s="25">
        <v>45435.0</v>
      </c>
      <c r="B36" s="28" t="s">
        <v>4974</v>
      </c>
      <c r="C36" s="28" t="s">
        <v>7</v>
      </c>
      <c r="D36" s="28">
        <v>407693.0</v>
      </c>
      <c r="E36" s="29">
        <v>48941.81</v>
      </c>
      <c r="F36" s="207" t="s">
        <v>5213</v>
      </c>
      <c r="G36" s="22"/>
    </row>
    <row r="37" ht="15.75" customHeight="1">
      <c r="A37" s="25">
        <v>45425.0</v>
      </c>
      <c r="B37" s="28" t="s">
        <v>4974</v>
      </c>
      <c r="C37" s="28" t="s">
        <v>7</v>
      </c>
      <c r="D37" s="28">
        <v>406268.0</v>
      </c>
      <c r="E37" s="29">
        <v>1153598.04</v>
      </c>
      <c r="F37" s="31" t="s">
        <v>5220</v>
      </c>
      <c r="G37" s="22"/>
    </row>
    <row r="38" ht="15.75" customHeight="1">
      <c r="A38" s="25">
        <v>45442.0</v>
      </c>
      <c r="B38" s="28" t="s">
        <v>4974</v>
      </c>
      <c r="C38" s="28" t="s">
        <v>7</v>
      </c>
      <c r="D38" s="28">
        <v>408421.0</v>
      </c>
      <c r="E38" s="29">
        <v>1322207.32</v>
      </c>
      <c r="F38" s="43"/>
      <c r="G38" s="58"/>
    </row>
    <row r="39" ht="15.75" customHeight="1">
      <c r="A39" s="25">
        <v>45448.0</v>
      </c>
      <c r="B39" s="28" t="s">
        <v>4974</v>
      </c>
      <c r="C39" s="28" t="s">
        <v>82</v>
      </c>
      <c r="D39" s="28">
        <v>137494.0</v>
      </c>
      <c r="E39" s="29">
        <v>-48941.81</v>
      </c>
      <c r="F39" s="33"/>
      <c r="G39" s="22"/>
    </row>
    <row r="40" ht="15.75" customHeight="1">
      <c r="A40" s="25">
        <v>45470.0</v>
      </c>
      <c r="B40" s="28" t="s">
        <v>4974</v>
      </c>
      <c r="C40" s="28" t="s">
        <v>7</v>
      </c>
      <c r="D40" s="28">
        <v>410799.0</v>
      </c>
      <c r="E40" s="29">
        <v>214155.69</v>
      </c>
      <c r="F40" s="31" t="s">
        <v>2626</v>
      </c>
      <c r="G40" s="60" t="s">
        <v>5240</v>
      </c>
    </row>
    <row r="41" ht="15.75" customHeight="1">
      <c r="A41" s="25">
        <v>45470.0</v>
      </c>
      <c r="B41" s="28" t="s">
        <v>4974</v>
      </c>
      <c r="C41" s="28" t="s">
        <v>7</v>
      </c>
      <c r="D41" s="28">
        <v>410811.0</v>
      </c>
      <c r="E41" s="29">
        <v>514093.83</v>
      </c>
      <c r="F41" s="43"/>
      <c r="G41" s="22"/>
    </row>
    <row r="42" ht="15.75" customHeight="1">
      <c r="A42" s="25">
        <v>45470.0</v>
      </c>
      <c r="B42" s="28" t="s">
        <v>4974</v>
      </c>
      <c r="C42" s="28" t="s">
        <v>7</v>
      </c>
      <c r="D42" s="28">
        <v>410812.0</v>
      </c>
      <c r="E42" s="29">
        <v>84616.61</v>
      </c>
      <c r="F42" s="33"/>
      <c r="G42" s="22"/>
    </row>
    <row r="43" ht="15.75" customHeight="1">
      <c r="A43" s="25">
        <v>45477.0</v>
      </c>
      <c r="B43" s="28" t="s">
        <v>4974</v>
      </c>
      <c r="C43" s="28" t="s">
        <v>7</v>
      </c>
      <c r="D43" s="28">
        <v>411508.0</v>
      </c>
      <c r="E43" s="29">
        <v>1157421.0</v>
      </c>
      <c r="F43" s="207" t="s">
        <v>5255</v>
      </c>
      <c r="G43" s="22"/>
    </row>
    <row r="44" ht="15.75" customHeight="1">
      <c r="A44" s="25">
        <v>45471.0</v>
      </c>
      <c r="B44" s="28" t="s">
        <v>4974</v>
      </c>
      <c r="C44" s="28" t="s">
        <v>10</v>
      </c>
      <c r="D44" s="28" t="s">
        <v>66</v>
      </c>
      <c r="E44" s="29">
        <v>75000.0</v>
      </c>
      <c r="F44" s="207" t="s">
        <v>5260</v>
      </c>
      <c r="G44" s="58"/>
    </row>
    <row r="45" ht="15.75" customHeight="1">
      <c r="A45" s="25">
        <v>45502.0</v>
      </c>
      <c r="B45" s="28" t="s">
        <v>4974</v>
      </c>
      <c r="C45" s="28" t="s">
        <v>7</v>
      </c>
      <c r="D45" s="28">
        <v>413587.0</v>
      </c>
      <c r="E45" s="29">
        <v>408188.18</v>
      </c>
      <c r="F45" s="207" t="s">
        <v>5267</v>
      </c>
      <c r="G45" s="58"/>
    </row>
    <row r="46" ht="15.75" customHeight="1">
      <c r="A46" s="25">
        <v>45519.0</v>
      </c>
      <c r="B46" s="28" t="s">
        <v>4974</v>
      </c>
      <c r="C46" s="28" t="s">
        <v>7</v>
      </c>
      <c r="D46" s="28">
        <v>415180.0</v>
      </c>
      <c r="E46" s="29">
        <v>212517.15</v>
      </c>
      <c r="F46" s="31" t="s">
        <v>5272</v>
      </c>
      <c r="G46" s="58"/>
    </row>
    <row r="47" ht="15.75" customHeight="1">
      <c r="A47" s="25">
        <v>45523.0</v>
      </c>
      <c r="B47" s="28" t="s">
        <v>4974</v>
      </c>
      <c r="C47" s="28" t="s">
        <v>7</v>
      </c>
      <c r="D47" s="28">
        <v>415574.0</v>
      </c>
      <c r="E47" s="29">
        <v>111702.49</v>
      </c>
      <c r="F47" s="43"/>
      <c r="G47" s="67"/>
    </row>
    <row r="48" ht="15.75" customHeight="1">
      <c r="A48" s="25">
        <v>45523.0</v>
      </c>
      <c r="B48" s="28" t="s">
        <v>4974</v>
      </c>
      <c r="C48" s="28" t="s">
        <v>7</v>
      </c>
      <c r="D48" s="28">
        <v>415588.0</v>
      </c>
      <c r="E48" s="29">
        <v>224407.88</v>
      </c>
      <c r="F48" s="33"/>
      <c r="G48" s="22"/>
    </row>
    <row r="49" ht="15.75" customHeight="1">
      <c r="A49" s="25">
        <v>45540.0</v>
      </c>
      <c r="B49" s="28" t="s">
        <v>4974</v>
      </c>
      <c r="C49" s="28" t="s">
        <v>7</v>
      </c>
      <c r="D49" s="28">
        <v>417244.0</v>
      </c>
      <c r="E49" s="29">
        <v>115745.75</v>
      </c>
      <c r="F49" s="31" t="s">
        <v>5287</v>
      </c>
      <c r="G49" s="22"/>
    </row>
    <row r="50" ht="15.75" customHeight="1">
      <c r="A50" s="25">
        <v>45540.0</v>
      </c>
      <c r="B50" s="28" t="s">
        <v>4974</v>
      </c>
      <c r="C50" s="28" t="s">
        <v>7</v>
      </c>
      <c r="D50" s="28">
        <v>417246.0</v>
      </c>
      <c r="E50" s="29">
        <v>729311.83</v>
      </c>
      <c r="F50" s="33"/>
      <c r="G50" s="22"/>
    </row>
    <row r="51" ht="15.75" customHeight="1">
      <c r="A51" s="25">
        <v>45575.0</v>
      </c>
      <c r="B51" s="28" t="s">
        <v>4974</v>
      </c>
      <c r="C51" s="28" t="s">
        <v>7</v>
      </c>
      <c r="D51" s="28">
        <v>419864.0</v>
      </c>
      <c r="E51" s="29">
        <v>66484.83</v>
      </c>
      <c r="F51" s="31" t="s">
        <v>5297</v>
      </c>
      <c r="G51" s="22"/>
    </row>
    <row r="52" ht="15.75" customHeight="1">
      <c r="A52" s="25">
        <v>45575.0</v>
      </c>
      <c r="B52" s="28" t="s">
        <v>4974</v>
      </c>
      <c r="C52" s="28" t="s">
        <v>7</v>
      </c>
      <c r="D52" s="28">
        <v>419868.0</v>
      </c>
      <c r="E52" s="29">
        <v>800519.83</v>
      </c>
      <c r="F52" s="43"/>
      <c r="G52" s="22"/>
    </row>
    <row r="53" ht="15.75" customHeight="1">
      <c r="A53" s="25">
        <v>45582.0</v>
      </c>
      <c r="B53" s="28" t="s">
        <v>4974</v>
      </c>
      <c r="C53" s="28" t="s">
        <v>7</v>
      </c>
      <c r="D53" s="28">
        <v>420326.0</v>
      </c>
      <c r="E53" s="29">
        <v>131239.0</v>
      </c>
      <c r="F53" s="33"/>
      <c r="G53" s="22"/>
    </row>
    <row r="54" ht="15.75" customHeight="1">
      <c r="A54" s="428">
        <v>45624.0</v>
      </c>
      <c r="B54" s="429" t="s">
        <v>4974</v>
      </c>
      <c r="C54" s="268" t="s">
        <v>7</v>
      </c>
      <c r="D54" s="430">
        <v>423178.0</v>
      </c>
      <c r="E54" s="386">
        <v>845256.09</v>
      </c>
      <c r="F54" s="431" t="s">
        <v>5318</v>
      </c>
      <c r="G54" s="22"/>
    </row>
    <row r="55" ht="15.75" customHeight="1">
      <c r="A55" s="25">
        <v>45638.0</v>
      </c>
      <c r="B55" s="28" t="s">
        <v>4974</v>
      </c>
      <c r="C55" s="28" t="s">
        <v>7</v>
      </c>
      <c r="D55" s="28">
        <v>424136.0</v>
      </c>
      <c r="E55" s="29">
        <v>358591.13</v>
      </c>
      <c r="F55" s="43"/>
      <c r="G55" s="67"/>
    </row>
    <row r="56" ht="15.75" customHeight="1">
      <c r="A56" s="25">
        <v>45642.0</v>
      </c>
      <c r="B56" s="28" t="s">
        <v>4974</v>
      </c>
      <c r="C56" s="28" t="s">
        <v>7</v>
      </c>
      <c r="D56" s="28">
        <v>424436.0</v>
      </c>
      <c r="E56" s="29">
        <v>865713.14</v>
      </c>
      <c r="F56" s="33"/>
      <c r="G56" s="22"/>
    </row>
    <row r="57" ht="15.75" customHeight="1">
      <c r="A57" s="25">
        <v>45645.0</v>
      </c>
      <c r="B57" s="28" t="s">
        <v>4974</v>
      </c>
      <c r="C57" s="28" t="s">
        <v>7</v>
      </c>
      <c r="D57" s="28">
        <v>424784.0</v>
      </c>
      <c r="E57" s="29">
        <v>100961.29</v>
      </c>
      <c r="F57" s="207" t="s">
        <v>5335</v>
      </c>
      <c r="G57" s="22"/>
    </row>
    <row r="58" ht="15.75" customHeight="1">
      <c r="A58" s="25">
        <v>45673.0</v>
      </c>
      <c r="B58" s="28" t="s">
        <v>4974</v>
      </c>
      <c r="C58" s="28" t="s">
        <v>7</v>
      </c>
      <c r="D58" s="28">
        <v>426755.0</v>
      </c>
      <c r="E58" s="29">
        <v>798476.86</v>
      </c>
      <c r="F58" s="31" t="s">
        <v>5340</v>
      </c>
      <c r="G58" s="22"/>
    </row>
    <row r="59" ht="15.75" customHeight="1">
      <c r="A59" s="25">
        <v>45673.0</v>
      </c>
      <c r="B59" s="28" t="s">
        <v>4974</v>
      </c>
      <c r="C59" s="28" t="s">
        <v>7</v>
      </c>
      <c r="D59" s="28">
        <v>426728.0</v>
      </c>
      <c r="E59" s="29">
        <v>150996.91</v>
      </c>
      <c r="F59" s="43"/>
      <c r="G59" s="22"/>
    </row>
    <row r="60" ht="15.75" customHeight="1">
      <c r="A60" s="25">
        <v>45677.0</v>
      </c>
      <c r="B60" s="28" t="s">
        <v>4974</v>
      </c>
      <c r="C60" s="28" t="s">
        <v>7</v>
      </c>
      <c r="D60" s="28">
        <v>426989.0</v>
      </c>
      <c r="E60" s="29">
        <v>166095.62</v>
      </c>
      <c r="F60" s="33"/>
      <c r="G60" s="22"/>
    </row>
    <row r="61" ht="15.75" customHeight="1">
      <c r="A61" s="25">
        <v>45687.0</v>
      </c>
      <c r="B61" s="28" t="s">
        <v>4974</v>
      </c>
      <c r="C61" s="28" t="s">
        <v>7</v>
      </c>
      <c r="D61" s="28">
        <v>427903.0</v>
      </c>
      <c r="E61" s="29">
        <v>269607.49</v>
      </c>
      <c r="F61" s="207" t="s">
        <v>5356</v>
      </c>
      <c r="G61" s="42"/>
    </row>
    <row r="62" ht="15.75" customHeight="1">
      <c r="A62" s="25">
        <v>45684.0</v>
      </c>
      <c r="B62" s="28" t="s">
        <v>4974</v>
      </c>
      <c r="C62" s="28" t="s">
        <v>10</v>
      </c>
      <c r="D62" s="28" t="s">
        <v>66</v>
      </c>
      <c r="E62" s="29">
        <v>190000.0</v>
      </c>
      <c r="F62" s="207" t="s">
        <v>5361</v>
      </c>
      <c r="G62" s="42" t="s">
        <v>5363</v>
      </c>
    </row>
    <row r="63" ht="15.75" customHeight="1">
      <c r="A63" s="25">
        <v>45684.0</v>
      </c>
      <c r="B63" s="28" t="s">
        <v>4974</v>
      </c>
      <c r="C63" s="28" t="s">
        <v>10</v>
      </c>
      <c r="D63" s="28" t="s">
        <v>66</v>
      </c>
      <c r="E63" s="29">
        <v>126000.0</v>
      </c>
      <c r="F63" s="207" t="s">
        <v>5361</v>
      </c>
      <c r="G63" s="10" t="s">
        <v>5369</v>
      </c>
    </row>
    <row r="64" ht="15.75" customHeight="1">
      <c r="A64" s="25">
        <v>45688.0</v>
      </c>
      <c r="B64" s="28" t="s">
        <v>4974</v>
      </c>
      <c r="C64" s="28" t="s">
        <v>10</v>
      </c>
      <c r="D64" s="28" t="s">
        <v>66</v>
      </c>
      <c r="E64" s="29">
        <v>177600.0</v>
      </c>
      <c r="F64" s="207" t="s">
        <v>5373</v>
      </c>
      <c r="G64" s="22"/>
    </row>
    <row r="65" ht="15.75" customHeight="1">
      <c r="A65" s="25">
        <v>45701.0</v>
      </c>
      <c r="B65" s="28" t="s">
        <v>4974</v>
      </c>
      <c r="C65" s="28" t="s">
        <v>7</v>
      </c>
      <c r="D65" s="28">
        <v>428804.0</v>
      </c>
      <c r="E65" s="29">
        <v>40962.04</v>
      </c>
      <c r="F65" s="31" t="s">
        <v>5376</v>
      </c>
      <c r="G65" s="67"/>
    </row>
    <row r="66" ht="15.75" customHeight="1">
      <c r="A66" s="25">
        <v>45701.0</v>
      </c>
      <c r="B66" s="28" t="s">
        <v>4974</v>
      </c>
      <c r="C66" s="28" t="s">
        <v>7</v>
      </c>
      <c r="D66" s="28">
        <v>428811.0</v>
      </c>
      <c r="E66" s="29">
        <v>841090.51</v>
      </c>
      <c r="F66" s="33"/>
      <c r="G66" s="22"/>
    </row>
    <row r="67" ht="15.75" customHeight="1">
      <c r="A67" s="25">
        <v>45715.0</v>
      </c>
      <c r="B67" s="28" t="s">
        <v>4974</v>
      </c>
      <c r="C67" s="28" t="s">
        <v>10</v>
      </c>
      <c r="D67" s="28" t="s">
        <v>5386</v>
      </c>
      <c r="E67" s="29">
        <v>241500.0</v>
      </c>
      <c r="F67" s="207" t="s">
        <v>5388</v>
      </c>
      <c r="G67" s="22"/>
    </row>
    <row r="68" ht="15.75" customHeight="1">
      <c r="A68" s="25">
        <v>45722.0</v>
      </c>
      <c r="B68" s="28" t="s">
        <v>4974</v>
      </c>
      <c r="C68" s="28" t="s">
        <v>7</v>
      </c>
      <c r="D68" s="28">
        <v>430174.0</v>
      </c>
      <c r="E68" s="29">
        <v>77763.51</v>
      </c>
      <c r="F68" s="31" t="s">
        <v>127</v>
      </c>
      <c r="G68" s="67"/>
    </row>
    <row r="69" ht="15.75" customHeight="1">
      <c r="A69" s="25">
        <v>45722.0</v>
      </c>
      <c r="B69" s="28" t="s">
        <v>4974</v>
      </c>
      <c r="C69" s="28" t="s">
        <v>7</v>
      </c>
      <c r="D69" s="28">
        <v>430138.0</v>
      </c>
      <c r="E69" s="29">
        <v>499097.98</v>
      </c>
      <c r="F69" s="33"/>
      <c r="G69" s="67"/>
    </row>
    <row r="70" ht="15.75" customHeight="1">
      <c r="A70" s="25">
        <v>45726.0</v>
      </c>
      <c r="B70" s="28" t="s">
        <v>4974</v>
      </c>
      <c r="C70" s="28" t="s">
        <v>82</v>
      </c>
      <c r="D70" s="28">
        <v>146953.0</v>
      </c>
      <c r="E70" s="29" t="s">
        <v>5402</v>
      </c>
      <c r="F70" s="207" t="s">
        <v>5404</v>
      </c>
      <c r="G70" s="368" t="s">
        <v>5407</v>
      </c>
    </row>
    <row r="71" ht="15.75" customHeight="1">
      <c r="A71" s="25">
        <v>45729.0</v>
      </c>
      <c r="B71" s="28" t="s">
        <v>4974</v>
      </c>
      <c r="C71" s="28" t="s">
        <v>7</v>
      </c>
      <c r="D71" s="28">
        <v>430751.0</v>
      </c>
      <c r="E71" s="29">
        <v>193471.49</v>
      </c>
      <c r="F71" s="31" t="s">
        <v>5411</v>
      </c>
      <c r="G71" s="67"/>
    </row>
    <row r="72" ht="15.75" customHeight="1">
      <c r="A72" s="25">
        <v>45729.0</v>
      </c>
      <c r="B72" s="28" t="s">
        <v>4974</v>
      </c>
      <c r="C72" s="28" t="s">
        <v>7</v>
      </c>
      <c r="D72" s="28">
        <v>430767.0</v>
      </c>
      <c r="E72" s="29">
        <v>155526.88</v>
      </c>
      <c r="F72" s="33"/>
      <c r="G72" s="22"/>
    </row>
    <row r="73" ht="15.75" customHeight="1">
      <c r="A73" s="25">
        <v>45743.0</v>
      </c>
      <c r="B73" s="28" t="s">
        <v>4974</v>
      </c>
      <c r="C73" s="28" t="s">
        <v>7</v>
      </c>
      <c r="D73" s="28">
        <v>432076.0</v>
      </c>
      <c r="E73" s="29">
        <v>616916.3</v>
      </c>
      <c r="F73" s="31" t="s">
        <v>5421</v>
      </c>
      <c r="G73" s="67"/>
    </row>
    <row r="74" ht="15.75" customHeight="1">
      <c r="A74" s="25">
        <v>45743.0</v>
      </c>
      <c r="B74" s="28" t="s">
        <v>4974</v>
      </c>
      <c r="C74" s="28" t="s">
        <v>7</v>
      </c>
      <c r="D74" s="28">
        <v>432078.0</v>
      </c>
      <c r="E74" s="29">
        <v>493469.69</v>
      </c>
      <c r="F74" s="43"/>
      <c r="G74" s="22"/>
    </row>
    <row r="75" ht="15.75" customHeight="1">
      <c r="A75" s="25">
        <v>45743.0</v>
      </c>
      <c r="B75" s="28" t="s">
        <v>4974</v>
      </c>
      <c r="C75" s="28" t="s">
        <v>7</v>
      </c>
      <c r="D75" s="28">
        <v>432081.0</v>
      </c>
      <c r="E75" s="29">
        <v>785386.24</v>
      </c>
      <c r="F75" s="33"/>
      <c r="G75" s="22"/>
    </row>
    <row r="76" ht="15.75" customHeight="1">
      <c r="A76" s="25">
        <v>45747.0</v>
      </c>
      <c r="B76" s="28" t="s">
        <v>4974</v>
      </c>
      <c r="C76" s="28" t="s">
        <v>82</v>
      </c>
      <c r="D76" s="437" t="s">
        <v>5432</v>
      </c>
      <c r="E76" s="29">
        <v>-9371.4</v>
      </c>
      <c r="F76" s="31" t="s">
        <v>5404</v>
      </c>
      <c r="G76" s="22"/>
    </row>
    <row r="77" ht="15.75" customHeight="1">
      <c r="A77" s="25">
        <v>45755.0</v>
      </c>
      <c r="B77" s="28" t="s">
        <v>4974</v>
      </c>
      <c r="C77" s="28" t="s">
        <v>82</v>
      </c>
      <c r="D77" s="28" t="s">
        <v>5445</v>
      </c>
      <c r="E77" s="29">
        <v>-28486.35</v>
      </c>
      <c r="F77" s="43"/>
      <c r="G77" s="22"/>
    </row>
    <row r="78" ht="15.75" customHeight="1">
      <c r="A78" s="25">
        <v>45755.0</v>
      </c>
      <c r="B78" s="28" t="s">
        <v>4974</v>
      </c>
      <c r="C78" s="28" t="s">
        <v>82</v>
      </c>
      <c r="D78" s="28" t="s">
        <v>5451</v>
      </c>
      <c r="E78" s="29" t="s">
        <v>5452</v>
      </c>
      <c r="F78" s="43"/>
      <c r="G78" s="67"/>
    </row>
    <row r="79" ht="15.75" customHeight="1">
      <c r="A79" s="25">
        <v>45755.0</v>
      </c>
      <c r="B79" s="28" t="s">
        <v>4974</v>
      </c>
      <c r="C79" s="28" t="s">
        <v>82</v>
      </c>
      <c r="D79" s="28" t="s">
        <v>5455</v>
      </c>
      <c r="E79" s="29" t="s">
        <v>5402</v>
      </c>
      <c r="F79" s="43"/>
      <c r="G79" s="368" t="s">
        <v>5407</v>
      </c>
    </row>
    <row r="80" ht="15.75" customHeight="1">
      <c r="A80" s="25">
        <v>45755.0</v>
      </c>
      <c r="B80" s="28" t="s">
        <v>4974</v>
      </c>
      <c r="C80" s="28" t="s">
        <v>82</v>
      </c>
      <c r="D80" s="28" t="s">
        <v>5461</v>
      </c>
      <c r="E80" s="29">
        <v>-53174.51</v>
      </c>
      <c r="F80" s="43"/>
      <c r="G80" s="67"/>
    </row>
    <row r="81" ht="15.75" customHeight="1">
      <c r="A81" s="25">
        <v>45758.0</v>
      </c>
      <c r="B81" s="28" t="s">
        <v>4974</v>
      </c>
      <c r="C81" s="28" t="s">
        <v>7</v>
      </c>
      <c r="D81" s="28" t="s">
        <v>5465</v>
      </c>
      <c r="E81" s="29">
        <v>289892.98</v>
      </c>
      <c r="F81" s="43"/>
      <c r="G81" s="22"/>
    </row>
    <row r="82" ht="15.75" customHeight="1">
      <c r="A82" s="25">
        <v>45758.0</v>
      </c>
      <c r="B82" s="28" t="s">
        <v>4974</v>
      </c>
      <c r="C82" s="28" t="s">
        <v>7</v>
      </c>
      <c r="D82" s="28" t="s">
        <v>5469</v>
      </c>
      <c r="E82" s="29">
        <v>471405.02</v>
      </c>
      <c r="F82" s="43"/>
      <c r="G82" s="22"/>
    </row>
    <row r="83" ht="15.75" customHeight="1">
      <c r="A83" s="25">
        <v>45761.0</v>
      </c>
      <c r="B83" s="28" t="s">
        <v>4974</v>
      </c>
      <c r="C83" s="28" t="s">
        <v>7</v>
      </c>
      <c r="D83" s="28" t="s">
        <v>5474</v>
      </c>
      <c r="E83" s="29">
        <v>423586.23</v>
      </c>
      <c r="F83" s="33"/>
      <c r="G83" s="22"/>
    </row>
    <row r="84" ht="15.75" customHeight="1">
      <c r="A84" s="25">
        <v>45782.0</v>
      </c>
      <c r="B84" s="28" t="s">
        <v>4974</v>
      </c>
      <c r="C84" s="28" t="s">
        <v>7</v>
      </c>
      <c r="D84" s="28" t="s">
        <v>5477</v>
      </c>
      <c r="E84" s="29">
        <v>1434319.16</v>
      </c>
      <c r="F84" s="31" t="s">
        <v>5481</v>
      </c>
      <c r="G84" s="22"/>
    </row>
    <row r="85" ht="15.75" customHeight="1">
      <c r="A85" s="25">
        <v>45789.0</v>
      </c>
      <c r="B85" s="28" t="s">
        <v>4974</v>
      </c>
      <c r="C85" s="28" t="s">
        <v>7</v>
      </c>
      <c r="D85" s="28" t="s">
        <v>5486</v>
      </c>
      <c r="E85" s="29">
        <v>37496.85</v>
      </c>
      <c r="F85" s="43"/>
      <c r="G85" s="22"/>
    </row>
    <row r="86" ht="15.75" customHeight="1">
      <c r="A86" s="25">
        <v>45791.0</v>
      </c>
      <c r="B86" s="28" t="s">
        <v>4974</v>
      </c>
      <c r="C86" s="28" t="s">
        <v>5491</v>
      </c>
      <c r="D86" s="28">
        <v>150565.0</v>
      </c>
      <c r="E86" s="29">
        <v>-42504.24</v>
      </c>
      <c r="F86" s="43"/>
      <c r="G86" s="22"/>
    </row>
    <row r="87" ht="15.75" customHeight="1">
      <c r="A87" s="25">
        <v>45803.0</v>
      </c>
      <c r="B87" s="28" t="s">
        <v>4974</v>
      </c>
      <c r="C87" s="28" t="s">
        <v>5491</v>
      </c>
      <c r="D87" s="438">
        <v>1.92350226E8</v>
      </c>
      <c r="E87" s="439">
        <v>-69366.4</v>
      </c>
      <c r="F87" s="43"/>
      <c r="G87" s="22"/>
    </row>
    <row r="88" ht="15.75" customHeight="1">
      <c r="A88" s="25">
        <v>45803.0</v>
      </c>
      <c r="B88" s="28" t="s">
        <v>4974</v>
      </c>
      <c r="C88" s="28" t="s">
        <v>5491</v>
      </c>
      <c r="D88" s="438">
        <v>1.92368612E8</v>
      </c>
      <c r="E88" s="439">
        <v>-29296.58</v>
      </c>
      <c r="F88" s="33"/>
      <c r="G88" s="22"/>
    </row>
    <row r="89" ht="15.75" customHeight="1">
      <c r="A89" s="25">
        <v>45792.0</v>
      </c>
      <c r="B89" s="28" t="s">
        <v>4974</v>
      </c>
      <c r="C89" s="28" t="s">
        <v>7</v>
      </c>
      <c r="D89" s="28" t="s">
        <v>5508</v>
      </c>
      <c r="E89" s="29">
        <v>1547038.05</v>
      </c>
      <c r="F89" s="31" t="s">
        <v>5509</v>
      </c>
      <c r="G89" s="22"/>
    </row>
    <row r="90" ht="15.75" customHeight="1">
      <c r="A90" s="25">
        <v>45799.0</v>
      </c>
      <c r="B90" s="28" t="s">
        <v>4974</v>
      </c>
      <c r="C90" s="28" t="s">
        <v>7</v>
      </c>
      <c r="D90" s="28" t="s">
        <v>5518</v>
      </c>
      <c r="E90" s="29">
        <v>182003.48</v>
      </c>
      <c r="F90" s="33"/>
      <c r="G90" s="22"/>
    </row>
    <row r="91" ht="15.75" customHeight="1">
      <c r="A91" s="25">
        <v>45799.0</v>
      </c>
      <c r="B91" s="28" t="s">
        <v>4974</v>
      </c>
      <c r="C91" s="28" t="s">
        <v>7</v>
      </c>
      <c r="D91" s="28" t="s">
        <v>5522</v>
      </c>
      <c r="E91" s="29">
        <v>331121.23</v>
      </c>
      <c r="F91" s="207" t="s">
        <v>5524</v>
      </c>
      <c r="G91" s="22"/>
    </row>
    <row r="92" ht="15.75" customHeight="1">
      <c r="A92" s="25">
        <v>45799.0</v>
      </c>
      <c r="B92" s="28" t="s">
        <v>4974</v>
      </c>
      <c r="C92" s="28" t="s">
        <v>7</v>
      </c>
      <c r="D92" s="28" t="s">
        <v>5526</v>
      </c>
      <c r="E92" s="29">
        <v>291263.97</v>
      </c>
      <c r="F92" s="31" t="s">
        <v>5509</v>
      </c>
      <c r="G92" s="22"/>
    </row>
    <row r="93" ht="15.75" customHeight="1">
      <c r="A93" s="25">
        <v>45818.0</v>
      </c>
      <c r="B93" s="28" t="s">
        <v>4974</v>
      </c>
      <c r="C93" s="28" t="s">
        <v>5491</v>
      </c>
      <c r="D93" s="28">
        <v>1.92469432E8</v>
      </c>
      <c r="E93" s="29">
        <v>-68140.61</v>
      </c>
      <c r="F93" s="43"/>
      <c r="G93" s="22"/>
    </row>
    <row r="94" ht="15.75" customHeight="1">
      <c r="A94" s="25">
        <v>45818.0</v>
      </c>
      <c r="B94" s="28" t="s">
        <v>4974</v>
      </c>
      <c r="C94" s="28" t="s">
        <v>5491</v>
      </c>
      <c r="D94" s="28">
        <v>1.92488189E8</v>
      </c>
      <c r="E94" s="29">
        <v>-60802.31</v>
      </c>
      <c r="F94" s="33"/>
      <c r="G94" s="22"/>
    </row>
    <row r="95" ht="15.75" customHeight="1">
      <c r="A95" s="25">
        <v>45803.0</v>
      </c>
      <c r="B95" s="28" t="s">
        <v>4974</v>
      </c>
      <c r="C95" s="28" t="s">
        <v>7</v>
      </c>
      <c r="D95" s="28" t="s">
        <v>5538</v>
      </c>
      <c r="E95" s="29">
        <v>93850.92</v>
      </c>
      <c r="F95" s="207" t="s">
        <v>5524</v>
      </c>
      <c r="G95" s="22"/>
    </row>
    <row r="96" ht="15.75" customHeight="1">
      <c r="A96" s="25">
        <v>45810.0</v>
      </c>
      <c r="B96" s="28" t="s">
        <v>4974</v>
      </c>
      <c r="C96" s="28" t="s">
        <v>7</v>
      </c>
      <c r="D96" s="28" t="s">
        <v>5543</v>
      </c>
      <c r="E96" s="29">
        <v>727588.07</v>
      </c>
      <c r="F96" s="31" t="s">
        <v>5546</v>
      </c>
      <c r="G96" s="58"/>
    </row>
    <row r="97" ht="15.75" customHeight="1">
      <c r="A97" s="25">
        <v>45834.0</v>
      </c>
      <c r="B97" s="28" t="s">
        <v>4974</v>
      </c>
      <c r="C97" s="28" t="s">
        <v>5491</v>
      </c>
      <c r="D97" s="28">
        <v>1.92766853E8</v>
      </c>
      <c r="E97" s="29">
        <v>-55246.35</v>
      </c>
      <c r="F97" s="43"/>
      <c r="G97" s="22"/>
    </row>
    <row r="98" ht="15.75" customHeight="1">
      <c r="A98" s="25">
        <v>45834.0</v>
      </c>
      <c r="B98" s="28" t="s">
        <v>4974</v>
      </c>
      <c r="C98" s="28" t="s">
        <v>5491</v>
      </c>
      <c r="D98" s="28">
        <v>1.92785675E8</v>
      </c>
      <c r="E98" s="29">
        <v>-52321.51</v>
      </c>
      <c r="F98" s="33"/>
      <c r="G98" s="22"/>
    </row>
    <row r="99" ht="15.75" customHeight="1">
      <c r="A99" s="25">
        <v>45813.0</v>
      </c>
      <c r="B99" s="28" t="s">
        <v>4974</v>
      </c>
      <c r="C99" s="28" t="s">
        <v>7</v>
      </c>
      <c r="D99" s="28" t="s">
        <v>5556</v>
      </c>
      <c r="E99" s="29">
        <v>92231.42</v>
      </c>
      <c r="F99" s="31" t="s">
        <v>5558</v>
      </c>
      <c r="G99" s="22"/>
    </row>
    <row r="100" ht="15.75" customHeight="1">
      <c r="A100" s="25">
        <v>45820.0</v>
      </c>
      <c r="B100" s="28" t="s">
        <v>4974</v>
      </c>
      <c r="C100" s="28" t="s">
        <v>7</v>
      </c>
      <c r="D100" s="28">
        <v>438388.0</v>
      </c>
      <c r="E100" s="29">
        <v>99382.4</v>
      </c>
      <c r="F100" s="33"/>
      <c r="G100" s="22"/>
    </row>
    <row r="101" ht="15.75" customHeight="1">
      <c r="A101" s="25">
        <v>45827.0</v>
      </c>
      <c r="B101" s="28" t="s">
        <v>4974</v>
      </c>
      <c r="C101" s="28" t="s">
        <v>7</v>
      </c>
      <c r="D101" s="28">
        <v>438808.0</v>
      </c>
      <c r="E101" s="29">
        <v>609671.25</v>
      </c>
      <c r="F101" s="207" t="s">
        <v>5568</v>
      </c>
      <c r="G101" s="22"/>
    </row>
    <row r="102" ht="15.75" customHeight="1">
      <c r="A102" s="25">
        <v>45841.0</v>
      </c>
      <c r="B102" s="28" t="s">
        <v>4974</v>
      </c>
      <c r="C102" s="28" t="s">
        <v>7</v>
      </c>
      <c r="D102" s="28">
        <v>440072.0</v>
      </c>
      <c r="E102" s="29">
        <v>1707895.77</v>
      </c>
      <c r="F102" s="207" t="s">
        <v>5574</v>
      </c>
      <c r="G102" s="22"/>
    </row>
    <row r="103" ht="15.75" customHeight="1">
      <c r="A103" s="25">
        <v>45849.0</v>
      </c>
      <c r="B103" s="28" t="s">
        <v>4974</v>
      </c>
      <c r="C103" s="28" t="s">
        <v>5577</v>
      </c>
      <c r="D103" s="28" t="s">
        <v>66</v>
      </c>
      <c r="E103" s="29">
        <v>-108313.23</v>
      </c>
      <c r="F103" s="31" t="s">
        <v>5579</v>
      </c>
      <c r="G103" s="22"/>
    </row>
    <row r="104" ht="15.75" customHeight="1">
      <c r="A104" s="25">
        <v>45849.0</v>
      </c>
      <c r="B104" s="28" t="s">
        <v>4974</v>
      </c>
      <c r="C104" s="28" t="s">
        <v>5577</v>
      </c>
      <c r="D104" s="28" t="s">
        <v>66</v>
      </c>
      <c r="E104" s="29">
        <v>-102197.29</v>
      </c>
      <c r="F104" s="33"/>
      <c r="G104" s="22"/>
    </row>
    <row r="105" ht="15.75" customHeight="1">
      <c r="A105" s="25">
        <v>45853.0</v>
      </c>
      <c r="B105" s="28" t="s">
        <v>4974</v>
      </c>
      <c r="C105" s="28" t="s">
        <v>7</v>
      </c>
      <c r="D105" s="28" t="s">
        <v>5589</v>
      </c>
      <c r="E105" s="29">
        <v>248286.5</v>
      </c>
      <c r="F105" s="207" t="s">
        <v>5591</v>
      </c>
      <c r="G105" s="22"/>
    </row>
    <row r="106" ht="15.75" customHeight="1">
      <c r="A106" s="25">
        <v>45859.0</v>
      </c>
      <c r="B106" s="28" t="s">
        <v>4974</v>
      </c>
      <c r="C106" s="28" t="s">
        <v>7</v>
      </c>
      <c r="D106" s="28" t="s">
        <v>5594</v>
      </c>
      <c r="E106" s="29">
        <v>325477.07</v>
      </c>
      <c r="F106" s="207" t="s">
        <v>5595</v>
      </c>
      <c r="G106" s="22"/>
    </row>
    <row r="107" ht="15.75" customHeight="1">
      <c r="A107" s="25">
        <v>45859.0</v>
      </c>
      <c r="B107" s="28" t="s">
        <v>4974</v>
      </c>
      <c r="C107" s="28" t="s">
        <v>7</v>
      </c>
      <c r="D107" s="28" t="s">
        <v>5599</v>
      </c>
      <c r="E107" s="29">
        <v>175595.665</v>
      </c>
      <c r="F107" s="207" t="s">
        <v>5591</v>
      </c>
      <c r="G107" s="22"/>
    </row>
    <row r="108" ht="15.75" customHeight="1">
      <c r="A108" s="25">
        <v>45859.0</v>
      </c>
      <c r="B108" s="28" t="s">
        <v>4974</v>
      </c>
      <c r="C108" s="28" t="s">
        <v>7</v>
      </c>
      <c r="D108" s="28" t="s">
        <v>5605</v>
      </c>
      <c r="E108" s="29">
        <v>467117.43</v>
      </c>
      <c r="F108" s="207" t="s">
        <v>5591</v>
      </c>
      <c r="G108" s="22"/>
    </row>
    <row r="109" ht="15.75" customHeight="1">
      <c r="A109" s="25">
        <v>45862.0</v>
      </c>
      <c r="B109" s="28" t="s">
        <v>4974</v>
      </c>
      <c r="C109" s="28" t="s">
        <v>5577</v>
      </c>
      <c r="D109" s="28">
        <v>1.93023882E8</v>
      </c>
      <c r="E109" s="29">
        <v>-143957.89</v>
      </c>
      <c r="F109" s="31" t="s">
        <v>5612</v>
      </c>
      <c r="G109" s="22"/>
    </row>
    <row r="110" ht="15.75" customHeight="1">
      <c r="A110" s="25">
        <v>45866.0</v>
      </c>
      <c r="B110" s="28" t="s">
        <v>4974</v>
      </c>
      <c r="C110" s="28" t="s">
        <v>5577</v>
      </c>
      <c r="D110" s="28">
        <v>1.93005004E8</v>
      </c>
      <c r="E110" s="29">
        <v>-103548.11</v>
      </c>
      <c r="F110" s="33"/>
      <c r="G110" s="22"/>
    </row>
    <row r="111" ht="15.75" customHeight="1">
      <c r="A111" s="25">
        <v>45867.0</v>
      </c>
      <c r="B111" s="28" t="s">
        <v>4974</v>
      </c>
      <c r="C111" s="28" t="s">
        <v>69</v>
      </c>
      <c r="D111" s="28" t="s">
        <v>5622</v>
      </c>
      <c r="E111" s="29">
        <v>321095.84</v>
      </c>
      <c r="F111" s="207" t="s">
        <v>5626</v>
      </c>
      <c r="G111" s="22"/>
    </row>
    <row r="112" ht="15.75" customHeight="1">
      <c r="A112" s="25">
        <v>45874.0</v>
      </c>
      <c r="B112" s="28" t="s">
        <v>4974</v>
      </c>
      <c r="C112" s="28" t="s">
        <v>7</v>
      </c>
      <c r="D112" s="28" t="s">
        <v>5629</v>
      </c>
      <c r="E112" s="29">
        <v>1168077.15</v>
      </c>
      <c r="F112" s="207" t="s">
        <v>5630</v>
      </c>
      <c r="G112" s="67"/>
    </row>
    <row r="113" ht="15.75" customHeight="1">
      <c r="A113" s="25">
        <v>45880.0</v>
      </c>
      <c r="B113" s="28" t="s">
        <v>4974</v>
      </c>
      <c r="C113" s="28" t="s">
        <v>5577</v>
      </c>
      <c r="D113" s="28">
        <v>1.9314396E8</v>
      </c>
      <c r="E113" s="29">
        <v>-27857.3</v>
      </c>
      <c r="F113" s="31" t="s">
        <v>5637</v>
      </c>
      <c r="G113" s="22"/>
    </row>
    <row r="114" ht="15.75" customHeight="1">
      <c r="A114" s="25">
        <v>45880.0</v>
      </c>
      <c r="B114" s="28" t="s">
        <v>4974</v>
      </c>
      <c r="C114" s="28" t="s">
        <v>5577</v>
      </c>
      <c r="D114" s="28">
        <v>1.93124944E8</v>
      </c>
      <c r="E114" s="29">
        <v>-32565.56</v>
      </c>
      <c r="F114" s="43"/>
      <c r="G114" s="22"/>
    </row>
    <row r="115" ht="15.75" customHeight="1">
      <c r="A115" s="25">
        <v>45880.0</v>
      </c>
      <c r="B115" s="28" t="s">
        <v>4974</v>
      </c>
      <c r="C115" s="28" t="s">
        <v>5577</v>
      </c>
      <c r="D115" s="28">
        <v>1.93232839E8</v>
      </c>
      <c r="E115" s="29">
        <v>-1550.75</v>
      </c>
      <c r="F115" s="33"/>
      <c r="G115" s="22"/>
    </row>
    <row r="116" ht="15.75" customHeight="1">
      <c r="A116" s="25">
        <v>45888.0</v>
      </c>
      <c r="B116" s="28" t="s">
        <v>4974</v>
      </c>
      <c r="C116" s="28" t="s">
        <v>7</v>
      </c>
      <c r="D116" s="28">
        <v>444159.0</v>
      </c>
      <c r="E116" s="29">
        <v>1120166.34</v>
      </c>
      <c r="F116" s="31" t="s">
        <v>5648</v>
      </c>
      <c r="G116" s="22"/>
    </row>
    <row r="117" ht="15.75" customHeight="1">
      <c r="A117" s="25">
        <v>45888.0</v>
      </c>
      <c r="B117" s="28" t="s">
        <v>4974</v>
      </c>
      <c r="C117" s="28" t="s">
        <v>7</v>
      </c>
      <c r="D117" s="28">
        <v>444158.0</v>
      </c>
      <c r="E117" s="29">
        <v>363191.16</v>
      </c>
      <c r="F117" s="33"/>
      <c r="G117" s="22"/>
    </row>
    <row r="118" ht="15.75" customHeight="1">
      <c r="A118" s="25">
        <v>45895.0</v>
      </c>
      <c r="B118" s="28" t="s">
        <v>4974</v>
      </c>
      <c r="C118" s="28" t="s">
        <v>5577</v>
      </c>
      <c r="D118" s="28">
        <v>1.93336748E8</v>
      </c>
      <c r="E118" s="29">
        <v>-156242.94</v>
      </c>
      <c r="F118" s="207" t="s">
        <v>5658</v>
      </c>
      <c r="G118" s="22"/>
    </row>
    <row r="119" ht="15.75" customHeight="1">
      <c r="A119" s="25">
        <v>45895.0</v>
      </c>
      <c r="B119" s="28" t="s">
        <v>4974</v>
      </c>
      <c r="C119" s="28" t="s">
        <v>5577</v>
      </c>
      <c r="D119" s="28">
        <v>1.93317557E8</v>
      </c>
      <c r="E119" s="29">
        <v>-117843.87</v>
      </c>
      <c r="F119" s="207" t="s">
        <v>5658</v>
      </c>
      <c r="G119" s="22"/>
    </row>
    <row r="120" ht="15.75" customHeight="1">
      <c r="A120" s="25">
        <v>45895.0</v>
      </c>
      <c r="B120" s="28" t="s">
        <v>4974</v>
      </c>
      <c r="C120" s="28" t="s">
        <v>7</v>
      </c>
      <c r="D120" s="28">
        <v>444752.0</v>
      </c>
      <c r="E120" s="29">
        <v>1406819.31</v>
      </c>
      <c r="F120" s="31" t="s">
        <v>5668</v>
      </c>
      <c r="G120" s="22"/>
    </row>
    <row r="121" ht="15.75" customHeight="1">
      <c r="A121" s="25">
        <v>45904.0</v>
      </c>
      <c r="B121" s="28" t="s">
        <v>4974</v>
      </c>
      <c r="C121" s="28" t="s">
        <v>7</v>
      </c>
      <c r="D121" s="28">
        <v>445543.0</v>
      </c>
      <c r="E121" s="29">
        <v>590257.36</v>
      </c>
      <c r="F121" s="43"/>
      <c r="G121" s="22"/>
    </row>
    <row r="122" ht="15.75" customHeight="1">
      <c r="A122" s="25">
        <v>45904.0</v>
      </c>
      <c r="B122" s="28" t="s">
        <v>4974</v>
      </c>
      <c r="C122" s="28" t="s">
        <v>7</v>
      </c>
      <c r="D122" s="28">
        <v>445558.0</v>
      </c>
      <c r="E122" s="29">
        <v>53158.8</v>
      </c>
      <c r="F122" s="43"/>
      <c r="G122" s="22"/>
    </row>
    <row r="123" ht="15.75" customHeight="1">
      <c r="A123" s="25">
        <v>45909.0</v>
      </c>
      <c r="B123" s="28" t="s">
        <v>4974</v>
      </c>
      <c r="C123" s="28" t="s">
        <v>5577</v>
      </c>
      <c r="D123" s="28">
        <v>6118591.0</v>
      </c>
      <c r="E123" s="29">
        <v>-14517.65</v>
      </c>
      <c r="F123" s="43"/>
      <c r="G123" s="22"/>
    </row>
    <row r="124" ht="15.75" customHeight="1">
      <c r="A124" s="25">
        <v>45909.0</v>
      </c>
      <c r="B124" s="28" t="s">
        <v>4974</v>
      </c>
      <c r="C124" s="28" t="s">
        <v>5577</v>
      </c>
      <c r="D124" s="28">
        <v>1.93438029E8</v>
      </c>
      <c r="E124" s="29">
        <v>-137482.46</v>
      </c>
      <c r="F124" s="43"/>
      <c r="G124" s="22"/>
    </row>
    <row r="125" ht="15.75" customHeight="1">
      <c r="A125" s="25">
        <v>45909.0</v>
      </c>
      <c r="B125" s="28" t="s">
        <v>4974</v>
      </c>
      <c r="C125" s="28" t="s">
        <v>5577</v>
      </c>
      <c r="D125" s="28">
        <v>1.93456351E8</v>
      </c>
      <c r="E125" s="29">
        <v>-191497.88</v>
      </c>
      <c r="F125" s="43"/>
      <c r="G125" s="22"/>
    </row>
    <row r="126" ht="15.75" customHeight="1">
      <c r="A126" s="25">
        <v>45924.0</v>
      </c>
      <c r="B126" s="28" t="s">
        <v>4974</v>
      </c>
      <c r="C126" s="28" t="s">
        <v>5577</v>
      </c>
      <c r="D126" s="28">
        <v>1.9357562E8</v>
      </c>
      <c r="E126" s="29">
        <v>-300857.5</v>
      </c>
      <c r="F126" s="43"/>
      <c r="G126" s="22"/>
    </row>
    <row r="127" ht="15.75" customHeight="1">
      <c r="A127" s="25">
        <v>45924.0</v>
      </c>
      <c r="B127" s="28" t="s">
        <v>4974</v>
      </c>
      <c r="C127" s="28" t="s">
        <v>5577</v>
      </c>
      <c r="D127" s="28">
        <v>1.93556298E8</v>
      </c>
      <c r="E127" s="29">
        <v>-257906.6</v>
      </c>
      <c r="F127" s="33"/>
      <c r="G127" s="22"/>
    </row>
    <row r="128" ht="15.75" customHeight="1">
      <c r="A128" s="25">
        <v>45923.0</v>
      </c>
      <c r="B128" s="28" t="s">
        <v>4974</v>
      </c>
      <c r="C128" s="28" t="s">
        <v>7</v>
      </c>
      <c r="D128" s="28">
        <v>446918.0</v>
      </c>
      <c r="E128" s="29">
        <v>87465.27</v>
      </c>
      <c r="F128" s="31" t="s">
        <v>5696</v>
      </c>
      <c r="G128" s="22"/>
    </row>
    <row r="129" ht="15.75" customHeight="1">
      <c r="A129" s="25">
        <v>45923.0</v>
      </c>
      <c r="B129" s="28" t="s">
        <v>4974</v>
      </c>
      <c r="C129" s="28" t="s">
        <v>7</v>
      </c>
      <c r="D129" s="28">
        <v>446917.0</v>
      </c>
      <c r="E129" s="29">
        <v>887974.04</v>
      </c>
      <c r="F129" s="43"/>
      <c r="G129" s="22"/>
    </row>
    <row r="130" ht="15.75" customHeight="1">
      <c r="A130" s="25">
        <v>45923.0</v>
      </c>
      <c r="B130" s="28" t="s">
        <v>4974</v>
      </c>
      <c r="C130" s="28" t="s">
        <v>7</v>
      </c>
      <c r="D130" s="28">
        <v>446916.0</v>
      </c>
      <c r="E130" s="29">
        <v>974275.07</v>
      </c>
      <c r="F130" s="43"/>
      <c r="G130" s="22"/>
    </row>
    <row r="131" ht="15.75" customHeight="1">
      <c r="A131" s="25">
        <v>45944.0</v>
      </c>
      <c r="B131" s="28" t="s">
        <v>4974</v>
      </c>
      <c r="C131" s="28" t="s">
        <v>5577</v>
      </c>
      <c r="D131" s="28">
        <v>1.93677325E8</v>
      </c>
      <c r="E131" s="29">
        <v>-171306.37</v>
      </c>
      <c r="F131" s="43"/>
      <c r="G131" s="22"/>
    </row>
    <row r="132" ht="15.75" customHeight="1">
      <c r="A132" s="25">
        <v>45944.0</v>
      </c>
      <c r="B132" s="28" t="s">
        <v>4974</v>
      </c>
      <c r="C132" s="28" t="s">
        <v>5577</v>
      </c>
      <c r="D132" s="28">
        <v>1.93696214E8</v>
      </c>
      <c r="E132" s="29">
        <v>-261098.71</v>
      </c>
      <c r="F132" s="43"/>
      <c r="G132" s="22"/>
    </row>
    <row r="133" ht="15.75" customHeight="1">
      <c r="A133" s="25">
        <v>45944.0</v>
      </c>
      <c r="B133" s="28" t="s">
        <v>4974</v>
      </c>
      <c r="C133" s="28" t="s">
        <v>5577</v>
      </c>
      <c r="D133" s="28">
        <v>6135141.0</v>
      </c>
      <c r="E133" s="29">
        <v>-7099.04</v>
      </c>
      <c r="F133" s="33"/>
      <c r="G133" s="22"/>
    </row>
    <row r="134" ht="15.75" customHeight="1">
      <c r="A134" s="25">
        <v>45951.0</v>
      </c>
      <c r="B134" s="28" t="s">
        <v>4974</v>
      </c>
      <c r="C134" s="28" t="s">
        <v>7</v>
      </c>
      <c r="D134" s="28">
        <v>448993.0</v>
      </c>
      <c r="E134" s="29">
        <v>287396.53</v>
      </c>
      <c r="F134" s="31" t="s">
        <v>5715</v>
      </c>
      <c r="G134" s="22"/>
    </row>
    <row r="135" ht="15.75" customHeight="1">
      <c r="A135" s="25">
        <v>45951.0</v>
      </c>
      <c r="B135" s="28" t="s">
        <v>4974</v>
      </c>
      <c r="C135" s="28" t="s">
        <v>7</v>
      </c>
      <c r="D135" s="28">
        <v>448997.0</v>
      </c>
      <c r="E135" s="29">
        <v>243846.63</v>
      </c>
      <c r="F135" s="43"/>
      <c r="G135" s="22"/>
    </row>
    <row r="136" ht="15.75" customHeight="1">
      <c r="A136" s="25">
        <v>45951.0</v>
      </c>
      <c r="B136" s="28" t="s">
        <v>4974</v>
      </c>
      <c r="C136" s="28" t="s">
        <v>7</v>
      </c>
      <c r="D136" s="28">
        <v>448995.0</v>
      </c>
      <c r="E136" s="29">
        <v>1036183.07</v>
      </c>
      <c r="F136" s="33"/>
      <c r="G136" s="22"/>
    </row>
    <row r="137" ht="15.75" customHeight="1">
      <c r="A137" s="25">
        <v>45955.0</v>
      </c>
      <c r="B137" s="28" t="s">
        <v>4974</v>
      </c>
      <c r="C137" s="28" t="s">
        <v>5577</v>
      </c>
      <c r="D137" s="28">
        <v>1.93874978E8</v>
      </c>
      <c r="E137" s="29">
        <v>-126209.0</v>
      </c>
      <c r="F137" s="31" t="s">
        <v>5696</v>
      </c>
      <c r="G137" s="22"/>
    </row>
    <row r="138" ht="15.75" customHeight="1">
      <c r="A138" s="25">
        <v>45955.0</v>
      </c>
      <c r="B138" s="28" t="s">
        <v>4974</v>
      </c>
      <c r="C138" s="28" t="s">
        <v>5577</v>
      </c>
      <c r="D138" s="28">
        <v>1.93855943E8</v>
      </c>
      <c r="E138" s="29">
        <v>-117850.57</v>
      </c>
      <c r="F138" s="33"/>
      <c r="G138" s="22"/>
    </row>
    <row r="139" ht="15.75" customHeight="1">
      <c r="A139" s="25">
        <v>45960.0</v>
      </c>
      <c r="B139" s="28" t="s">
        <v>4974</v>
      </c>
      <c r="C139" s="28" t="s">
        <v>7</v>
      </c>
      <c r="D139" s="28">
        <v>449715.0</v>
      </c>
      <c r="E139" s="29">
        <v>325679.1</v>
      </c>
      <c r="F139" s="207" t="s">
        <v>5732</v>
      </c>
      <c r="G139" s="22"/>
    </row>
    <row r="140" ht="15.75" customHeight="1">
      <c r="A140" s="25">
        <v>45968.0</v>
      </c>
      <c r="B140" s="28" t="s">
        <v>4974</v>
      </c>
      <c r="C140" s="28" t="s">
        <v>5577</v>
      </c>
      <c r="D140" s="28">
        <v>6151769.0</v>
      </c>
      <c r="E140" s="29">
        <v>-10418.65</v>
      </c>
      <c r="F140" s="207" t="s">
        <v>5734</v>
      </c>
      <c r="G140" s="22"/>
    </row>
    <row r="141" ht="15.75" customHeight="1">
      <c r="A141" s="25">
        <v>45972.0</v>
      </c>
      <c r="B141" s="28" t="s">
        <v>4974</v>
      </c>
      <c r="C141" s="28" t="s">
        <v>7</v>
      </c>
      <c r="D141" s="28">
        <v>450486.0</v>
      </c>
      <c r="E141" s="29">
        <v>884410.22</v>
      </c>
      <c r="F141" s="207" t="s">
        <v>5737</v>
      </c>
      <c r="G141" s="22"/>
    </row>
    <row r="142" ht="15.75" customHeight="1">
      <c r="A142" s="25">
        <v>45973.0</v>
      </c>
      <c r="B142" s="28" t="s">
        <v>4974</v>
      </c>
      <c r="C142" s="28" t="s">
        <v>5577</v>
      </c>
      <c r="D142" s="28">
        <v>1.94035242E8</v>
      </c>
      <c r="E142" s="29">
        <v>-142118.0</v>
      </c>
      <c r="F142" s="31" t="s">
        <v>5734</v>
      </c>
      <c r="G142" s="22"/>
    </row>
    <row r="143" ht="15.75" customHeight="1">
      <c r="A143" s="25">
        <v>45973.0</v>
      </c>
      <c r="B143" s="28" t="s">
        <v>4974</v>
      </c>
      <c r="C143" s="28" t="s">
        <v>5577</v>
      </c>
      <c r="D143" s="28">
        <v>1.94054455E8</v>
      </c>
      <c r="E143" s="29">
        <v>-171700.0</v>
      </c>
      <c r="F143" s="33"/>
      <c r="G143" s="22"/>
    </row>
    <row r="144" ht="15.75" customHeight="1">
      <c r="A144" s="25">
        <v>45987.0</v>
      </c>
      <c r="B144" s="28" t="s">
        <v>4974</v>
      </c>
      <c r="C144" s="28" t="s">
        <v>5577</v>
      </c>
      <c r="D144" s="28">
        <v>1.9431995E8</v>
      </c>
      <c r="E144" s="29">
        <v>-176618.0</v>
      </c>
      <c r="F144" s="31" t="s">
        <v>5748</v>
      </c>
      <c r="G144" s="22"/>
    </row>
    <row r="145" ht="15.75" customHeight="1">
      <c r="A145" s="25">
        <v>45987.0</v>
      </c>
      <c r="B145" s="28" t="s">
        <v>4974</v>
      </c>
      <c r="C145" s="28" t="s">
        <v>5577</v>
      </c>
      <c r="D145" s="28">
        <v>1.94301405E8</v>
      </c>
      <c r="E145" s="29">
        <v>-150417.42</v>
      </c>
      <c r="F145" s="33"/>
      <c r="G145" s="22"/>
    </row>
    <row r="146" ht="15.75" customHeight="1">
      <c r="A146" s="25">
        <v>45986.0</v>
      </c>
      <c r="B146" s="28" t="s">
        <v>4974</v>
      </c>
      <c r="C146" s="28" t="s">
        <v>7</v>
      </c>
      <c r="D146" s="28">
        <v>451388.0</v>
      </c>
      <c r="E146" s="29">
        <v>1753068.72</v>
      </c>
      <c r="F146" s="31" t="s">
        <v>5755</v>
      </c>
      <c r="G146" s="22"/>
    </row>
    <row r="147" ht="15.75" customHeight="1">
      <c r="A147" s="25">
        <v>45986.0</v>
      </c>
      <c r="B147" s="28" t="s">
        <v>4974</v>
      </c>
      <c r="C147" s="28" t="s">
        <v>7</v>
      </c>
      <c r="D147" s="28">
        <v>451405.0</v>
      </c>
      <c r="E147" s="29">
        <v>174930.4</v>
      </c>
      <c r="F147" s="43"/>
      <c r="G147" s="22"/>
    </row>
    <row r="148" ht="15.75" customHeight="1">
      <c r="A148" s="25">
        <v>46003.0</v>
      </c>
      <c r="B148" s="28" t="s">
        <v>4974</v>
      </c>
      <c r="C148" s="28" t="s">
        <v>5577</v>
      </c>
      <c r="D148" s="28">
        <v>1.94419394E8</v>
      </c>
      <c r="E148" s="29">
        <v>-148404.58</v>
      </c>
      <c r="F148" s="43"/>
      <c r="G148" s="22"/>
    </row>
    <row r="149" ht="15.75" customHeight="1">
      <c r="A149" s="25">
        <v>46003.0</v>
      </c>
      <c r="B149" s="28" t="s">
        <v>4974</v>
      </c>
      <c r="C149" s="28" t="s">
        <v>5577</v>
      </c>
      <c r="D149" s="28">
        <v>1.94436528E8</v>
      </c>
      <c r="E149" s="29">
        <v>-183853.24</v>
      </c>
      <c r="F149" s="33"/>
      <c r="G149" s="22"/>
    </row>
    <row r="150" ht="15.75" customHeight="1">
      <c r="A150" s="25">
        <v>46007.0</v>
      </c>
      <c r="B150" s="28" t="s">
        <v>4974</v>
      </c>
      <c r="C150" s="28" t="s">
        <v>7</v>
      </c>
      <c r="D150" s="28">
        <v>452858.0</v>
      </c>
      <c r="E150" s="29">
        <v>28201.25</v>
      </c>
      <c r="F150" s="31" t="s">
        <v>5764</v>
      </c>
      <c r="G150" s="22"/>
    </row>
    <row r="151" ht="15.75" customHeight="1">
      <c r="A151" s="25">
        <v>46007.0</v>
      </c>
      <c r="B151" s="28" t="s">
        <v>4974</v>
      </c>
      <c r="C151" s="28" t="s">
        <v>291</v>
      </c>
      <c r="D151" s="28">
        <v>159010.0</v>
      </c>
      <c r="E151" s="29">
        <v>-28201.25</v>
      </c>
      <c r="F151" s="43"/>
      <c r="G151" s="10" t="s">
        <v>5768</v>
      </c>
    </row>
    <row r="152" ht="15.75" customHeight="1">
      <c r="A152" s="25">
        <v>46007.0</v>
      </c>
      <c r="B152" s="28" t="s">
        <v>4974</v>
      </c>
      <c r="C152" s="28" t="s">
        <v>7</v>
      </c>
      <c r="D152" s="28">
        <v>452809.0</v>
      </c>
      <c r="E152" s="29">
        <v>183676.99</v>
      </c>
      <c r="F152" s="43"/>
      <c r="G152" s="22"/>
    </row>
    <row r="153" ht="15.75" customHeight="1">
      <c r="A153" s="25">
        <v>46007.0</v>
      </c>
      <c r="B153" s="28" t="s">
        <v>4974</v>
      </c>
      <c r="C153" s="28" t="s">
        <v>7</v>
      </c>
      <c r="D153" s="28">
        <v>452832.0</v>
      </c>
      <c r="E153" s="29">
        <v>1270989.83</v>
      </c>
      <c r="F153" s="43"/>
      <c r="G153" s="22"/>
    </row>
    <row r="154" ht="15.75" customHeight="1">
      <c r="A154" s="25">
        <v>46007.0</v>
      </c>
      <c r="B154" s="28" t="s">
        <v>4974</v>
      </c>
      <c r="C154" s="28" t="s">
        <v>7</v>
      </c>
      <c r="D154" s="28">
        <v>452853.0</v>
      </c>
      <c r="E154" s="29">
        <v>619731.55</v>
      </c>
      <c r="F154" s="33"/>
      <c r="G154" s="22"/>
    </row>
    <row r="155" ht="15.75" customHeight="1">
      <c r="A155" s="25">
        <v>46014.0</v>
      </c>
      <c r="B155" s="28" t="s">
        <v>4974</v>
      </c>
      <c r="C155" s="28" t="s">
        <v>5577</v>
      </c>
      <c r="D155" s="28">
        <v>1.94534017E8</v>
      </c>
      <c r="E155" s="29">
        <v>-181141.56</v>
      </c>
      <c r="F155" s="31" t="s">
        <v>5779</v>
      </c>
      <c r="G155" s="22"/>
    </row>
    <row r="156" ht="15.75" customHeight="1">
      <c r="A156" s="25">
        <v>46014.0</v>
      </c>
      <c r="B156" s="28" t="s">
        <v>4974</v>
      </c>
      <c r="C156" s="28" t="s">
        <v>5577</v>
      </c>
      <c r="D156" s="28">
        <v>1.94551865E8</v>
      </c>
      <c r="E156" s="29">
        <v>-186242.49</v>
      </c>
      <c r="F156" s="33"/>
      <c r="G156" s="22"/>
    </row>
    <row r="157" ht="15.75" customHeight="1">
      <c r="A157" s="25">
        <v>46014.0</v>
      </c>
      <c r="B157" s="28" t="s">
        <v>4974</v>
      </c>
      <c r="C157" s="28" t="s">
        <v>7</v>
      </c>
      <c r="D157" s="28">
        <v>453381.0</v>
      </c>
      <c r="E157" s="29">
        <v>387376.9</v>
      </c>
      <c r="F157" s="31" t="s">
        <v>5784</v>
      </c>
      <c r="G157" s="22"/>
    </row>
    <row r="158" ht="15.75" customHeight="1">
      <c r="A158" s="25">
        <v>46014.0</v>
      </c>
      <c r="B158" s="28" t="s">
        <v>4974</v>
      </c>
      <c r="C158" s="28" t="s">
        <v>7</v>
      </c>
      <c r="D158" s="28">
        <v>453396.0</v>
      </c>
      <c r="E158" s="29">
        <v>453068.72</v>
      </c>
      <c r="F158" s="33"/>
      <c r="G158" s="22"/>
    </row>
    <row r="159" ht="15.75" customHeight="1">
      <c r="A159" s="25">
        <v>46028.0</v>
      </c>
      <c r="B159" s="28" t="s">
        <v>4974</v>
      </c>
      <c r="C159" s="28" t="s">
        <v>25</v>
      </c>
      <c r="D159" s="28">
        <v>453918.0</v>
      </c>
      <c r="E159" s="29">
        <v>1317191.06</v>
      </c>
      <c r="F159" s="31" t="s">
        <v>5793</v>
      </c>
      <c r="G159" s="22"/>
    </row>
    <row r="160" ht="15.75" customHeight="1">
      <c r="A160" s="25">
        <v>46030.0</v>
      </c>
      <c r="B160" s="28" t="s">
        <v>4974</v>
      </c>
      <c r="C160" s="28" t="s">
        <v>7</v>
      </c>
      <c r="D160" s="28">
        <v>454184.0</v>
      </c>
      <c r="E160" s="29">
        <v>181388.43</v>
      </c>
      <c r="F160" s="33"/>
      <c r="G160" s="22"/>
    </row>
    <row r="161" ht="15.75" customHeight="1">
      <c r="A161" s="25">
        <v>45993.0</v>
      </c>
      <c r="B161" s="28" t="s">
        <v>4974</v>
      </c>
      <c r="C161" s="28" t="s">
        <v>5577</v>
      </c>
      <c r="D161" s="28">
        <v>1.94665175E8</v>
      </c>
      <c r="E161" s="29">
        <v>-161636.09</v>
      </c>
      <c r="F161" s="441" t="s">
        <v>5801</v>
      </c>
      <c r="G161" s="22"/>
    </row>
    <row r="162" ht="15.75" customHeight="1">
      <c r="A162" s="25">
        <v>45993.0</v>
      </c>
      <c r="B162" s="28" t="s">
        <v>4974</v>
      </c>
      <c r="C162" s="28" t="s">
        <v>5577</v>
      </c>
      <c r="D162" s="442">
        <v>1.9464923E8</v>
      </c>
      <c r="E162" s="443">
        <v>-148519.31</v>
      </c>
      <c r="F162" s="444"/>
      <c r="G162" s="22"/>
    </row>
    <row r="163" ht="15.75" customHeight="1">
      <c r="A163" s="25">
        <v>46035.0</v>
      </c>
      <c r="B163" s="28" t="s">
        <v>4974</v>
      </c>
      <c r="C163" s="28" t="s">
        <v>7</v>
      </c>
      <c r="D163" s="445">
        <v>454534.0</v>
      </c>
      <c r="E163" s="446">
        <v>148100.39</v>
      </c>
      <c r="F163" s="207" t="s">
        <v>5793</v>
      </c>
      <c r="G163" s="22"/>
    </row>
    <row r="164" ht="15.75" customHeight="1">
      <c r="A164" s="25">
        <v>46042.0</v>
      </c>
      <c r="B164" s="28" t="s">
        <v>4974</v>
      </c>
      <c r="C164" s="28" t="s">
        <v>7</v>
      </c>
      <c r="D164" s="447">
        <v>455149.0</v>
      </c>
      <c r="E164" s="446">
        <v>1835963.47</v>
      </c>
      <c r="F164" s="31" t="s">
        <v>5819</v>
      </c>
      <c r="G164" s="22"/>
    </row>
    <row r="165" ht="15.75" customHeight="1">
      <c r="A165" s="25">
        <v>46042.0</v>
      </c>
      <c r="B165" s="28" t="s">
        <v>4974</v>
      </c>
      <c r="C165" s="28" t="s">
        <v>7</v>
      </c>
      <c r="D165" s="445">
        <v>455148.0</v>
      </c>
      <c r="E165" s="449">
        <v>423556.29</v>
      </c>
      <c r="F165" s="33"/>
      <c r="G165" s="22"/>
    </row>
    <row r="166" ht="15.75" customHeight="1">
      <c r="A166" s="25">
        <v>46044.0</v>
      </c>
      <c r="B166" s="28" t="s">
        <v>4974</v>
      </c>
      <c r="C166" s="28" t="s">
        <v>7</v>
      </c>
      <c r="D166" s="28">
        <v>455297.0</v>
      </c>
      <c r="E166" s="29">
        <v>3698367.59</v>
      </c>
      <c r="F166" s="207" t="s">
        <v>5827</v>
      </c>
      <c r="G166" s="215"/>
    </row>
    <row r="167" ht="15.75" customHeight="1">
      <c r="A167" s="25">
        <v>46048.0</v>
      </c>
      <c r="B167" s="28" t="s">
        <v>4974</v>
      </c>
      <c r="C167" s="28" t="s">
        <v>5577</v>
      </c>
      <c r="D167" s="28">
        <v>1.94758986E8</v>
      </c>
      <c r="E167" s="29">
        <v>-239959.45</v>
      </c>
      <c r="F167" s="31" t="s">
        <v>5832</v>
      </c>
      <c r="G167" s="22"/>
    </row>
    <row r="168" ht="15.75" customHeight="1">
      <c r="A168" s="25">
        <v>46048.0</v>
      </c>
      <c r="B168" s="28" t="s">
        <v>4974</v>
      </c>
      <c r="C168" s="28" t="s">
        <v>5577</v>
      </c>
      <c r="D168" s="28">
        <v>1.94776345E8</v>
      </c>
      <c r="E168" s="29">
        <v>-164474.07</v>
      </c>
      <c r="F168" s="33"/>
      <c r="G168" s="22"/>
    </row>
    <row r="169" ht="15.75" customHeight="1">
      <c r="A169" s="25">
        <v>46049.0</v>
      </c>
      <c r="B169" s="28" t="s">
        <v>4974</v>
      </c>
      <c r="C169" s="28" t="s">
        <v>7</v>
      </c>
      <c r="D169" s="28">
        <v>455518.0</v>
      </c>
      <c r="E169" s="29">
        <v>643433.52</v>
      </c>
      <c r="F169" s="207" t="s">
        <v>5838</v>
      </c>
      <c r="G169" s="72" t="s">
        <v>5840</v>
      </c>
    </row>
    <row r="170" ht="15.75" customHeight="1">
      <c r="A170" s="25">
        <v>46063.0</v>
      </c>
      <c r="B170" s="28" t="s">
        <v>4974</v>
      </c>
      <c r="C170" s="28" t="s">
        <v>5577</v>
      </c>
      <c r="D170" s="28">
        <v>1.94951009E8</v>
      </c>
      <c r="E170" s="29">
        <v>-227574.83</v>
      </c>
      <c r="F170" s="31" t="s">
        <v>5832</v>
      </c>
      <c r="G170" s="22"/>
    </row>
    <row r="171" ht="15.75" customHeight="1">
      <c r="A171" s="25">
        <v>46063.0</v>
      </c>
      <c r="B171" s="28" t="s">
        <v>4974</v>
      </c>
      <c r="C171" s="28" t="s">
        <v>5577</v>
      </c>
      <c r="D171" s="28">
        <v>1.94934009E8</v>
      </c>
      <c r="E171" s="29">
        <v>-205735.08</v>
      </c>
      <c r="F171" s="33"/>
      <c r="G171" s="22"/>
    </row>
    <row r="172" ht="15.75" customHeight="1">
      <c r="A172" s="25">
        <v>46063.0</v>
      </c>
      <c r="B172" s="28" t="s">
        <v>4974</v>
      </c>
      <c r="C172" s="28" t="s">
        <v>7</v>
      </c>
      <c r="D172" s="28">
        <v>456582.0</v>
      </c>
      <c r="E172" s="29">
        <v>92374.67</v>
      </c>
      <c r="F172" s="31" t="s">
        <v>5838</v>
      </c>
      <c r="G172" s="22"/>
    </row>
    <row r="173" ht="15.75" customHeight="1">
      <c r="A173" s="25">
        <v>46063.0</v>
      </c>
      <c r="B173" s="28" t="s">
        <v>4974</v>
      </c>
      <c r="C173" s="28" t="s">
        <v>7</v>
      </c>
      <c r="D173" s="28">
        <v>456579.0</v>
      </c>
      <c r="E173" s="29">
        <v>1509937.21</v>
      </c>
      <c r="F173" s="33"/>
      <c r="G173" s="22"/>
    </row>
    <row r="174" ht="15.75" customHeight="1">
      <c r="A174" s="25">
        <v>46065.0</v>
      </c>
      <c r="B174" s="28" t="s">
        <v>4974</v>
      </c>
      <c r="C174" s="28" t="s">
        <v>5577</v>
      </c>
      <c r="D174" s="28">
        <v>6197088.0</v>
      </c>
      <c r="E174" s="29">
        <v>-21529.81</v>
      </c>
      <c r="F174" s="207" t="s">
        <v>5832</v>
      </c>
      <c r="G174" s="92"/>
    </row>
    <row r="175" ht="15.75" customHeight="1">
      <c r="A175" s="25">
        <v>46066.0</v>
      </c>
      <c r="B175" s="28" t="s">
        <v>4974</v>
      </c>
      <c r="C175" s="28" t="s">
        <v>7</v>
      </c>
      <c r="D175" s="28">
        <v>456861.0</v>
      </c>
      <c r="E175" s="29">
        <v>110849.52</v>
      </c>
      <c r="F175" s="31" t="s">
        <v>5856</v>
      </c>
      <c r="G175" s="22"/>
    </row>
    <row r="176" ht="15.75" customHeight="1">
      <c r="A176" s="25">
        <v>46066.0</v>
      </c>
      <c r="B176" s="28" t="s">
        <v>4974</v>
      </c>
      <c r="C176" s="28" t="s">
        <v>7</v>
      </c>
      <c r="D176" s="28">
        <v>456859.0</v>
      </c>
      <c r="E176" s="29">
        <v>864282.97</v>
      </c>
      <c r="F176" s="33"/>
      <c r="G176" s="22"/>
    </row>
    <row r="177" ht="15.75" customHeight="1">
      <c r="A177" s="25">
        <v>46077.0</v>
      </c>
      <c r="B177" s="28" t="s">
        <v>4974</v>
      </c>
      <c r="C177" s="28" t="s">
        <v>7</v>
      </c>
      <c r="D177" s="28">
        <v>457291.0</v>
      </c>
      <c r="E177" s="29">
        <v>143471.07</v>
      </c>
      <c r="F177" s="31" t="s">
        <v>5860</v>
      </c>
      <c r="G177" s="22"/>
    </row>
    <row r="178" ht="15.75" customHeight="1">
      <c r="A178" s="25">
        <v>46077.0</v>
      </c>
      <c r="B178" s="28" t="s">
        <v>4974</v>
      </c>
      <c r="C178" s="28" t="s">
        <v>7</v>
      </c>
      <c r="D178" s="28">
        <v>457364.0</v>
      </c>
      <c r="E178" s="29">
        <v>662794.27</v>
      </c>
      <c r="F178" s="33"/>
      <c r="G178" s="22"/>
    </row>
    <row r="179" ht="15.75" customHeight="1">
      <c r="A179" s="25">
        <v>46079.0</v>
      </c>
      <c r="B179" s="28" t="s">
        <v>4974</v>
      </c>
      <c r="C179" s="28" t="s">
        <v>5577</v>
      </c>
      <c r="D179" s="28">
        <v>1.95066346E8</v>
      </c>
      <c r="E179" s="29">
        <v>-205206.42</v>
      </c>
      <c r="F179" s="451" t="s">
        <v>5864</v>
      </c>
      <c r="G179" s="22"/>
    </row>
    <row r="180" ht="15.75" customHeight="1">
      <c r="A180" s="25">
        <v>46079.0</v>
      </c>
      <c r="B180" s="28" t="s">
        <v>4974</v>
      </c>
      <c r="C180" s="28" t="s">
        <v>5577</v>
      </c>
      <c r="D180" s="28">
        <v>1.9504934E8</v>
      </c>
      <c r="E180" s="29">
        <v>-186226.9</v>
      </c>
      <c r="F180" s="453"/>
      <c r="G180" s="22"/>
    </row>
    <row r="181" ht="15.75" customHeight="1">
      <c r="A181" s="25">
        <v>46091.0</v>
      </c>
      <c r="B181" s="28" t="s">
        <v>4974</v>
      </c>
      <c r="C181" s="28" t="s">
        <v>5577</v>
      </c>
      <c r="D181" s="28">
        <v>1.95163856E8</v>
      </c>
      <c r="E181" s="29">
        <v>-163089.83</v>
      </c>
      <c r="F181" s="453"/>
      <c r="G181" s="22"/>
    </row>
    <row r="182" ht="15.75" customHeight="1">
      <c r="A182" s="25">
        <v>46091.0</v>
      </c>
      <c r="B182" s="28" t="s">
        <v>4974</v>
      </c>
      <c r="C182" s="28" t="s">
        <v>5577</v>
      </c>
      <c r="D182" s="28">
        <v>1.95180078E8</v>
      </c>
      <c r="E182" s="29">
        <v>-86429.02</v>
      </c>
      <c r="F182" s="455"/>
      <c r="G182" s="22"/>
    </row>
    <row r="183" ht="15.75" customHeight="1">
      <c r="A183" s="25">
        <v>46091.0</v>
      </c>
      <c r="B183" s="28" t="s">
        <v>4974</v>
      </c>
      <c r="C183" s="28" t="s">
        <v>5577</v>
      </c>
      <c r="D183" s="28"/>
      <c r="E183" s="29">
        <v>-15294.0</v>
      </c>
      <c r="F183" s="456" t="s">
        <v>5874</v>
      </c>
      <c r="G183" s="22"/>
    </row>
    <row r="184" ht="15.75" customHeight="1">
      <c r="A184" s="25">
        <v>46093.0</v>
      </c>
      <c r="B184" s="28" t="s">
        <v>4974</v>
      </c>
      <c r="C184" s="28" t="s">
        <v>7</v>
      </c>
      <c r="D184" s="28">
        <v>458603.0</v>
      </c>
      <c r="E184" s="29">
        <v>92374.67</v>
      </c>
      <c r="F184" s="31" t="s">
        <v>5877</v>
      </c>
      <c r="G184" s="22"/>
    </row>
    <row r="185" ht="15.75" customHeight="1">
      <c r="A185" s="25">
        <v>46093.0</v>
      </c>
      <c r="B185" s="28" t="s">
        <v>4974</v>
      </c>
      <c r="C185" s="28" t="s">
        <v>7</v>
      </c>
      <c r="D185" s="28">
        <v>458598.0</v>
      </c>
      <c r="E185" s="29">
        <v>990132.07</v>
      </c>
      <c r="F185" s="33"/>
      <c r="G185" s="22"/>
    </row>
    <row r="186" ht="15.75" customHeight="1">
      <c r="A186" s="25">
        <v>46107.0</v>
      </c>
      <c r="B186" s="28" t="s">
        <v>4974</v>
      </c>
      <c r="C186" s="28" t="s">
        <v>7</v>
      </c>
      <c r="D186" s="28">
        <v>459616.0</v>
      </c>
      <c r="E186" s="29">
        <v>1337286.0</v>
      </c>
      <c r="F186" s="207" t="s">
        <v>5883</v>
      </c>
      <c r="G186" s="10"/>
    </row>
    <row r="187" ht="15.75" customHeight="1">
      <c r="A187" s="25">
        <v>46107.0</v>
      </c>
      <c r="B187" s="28" t="s">
        <v>4974</v>
      </c>
      <c r="C187" s="28" t="s">
        <v>5577</v>
      </c>
      <c r="D187" s="28">
        <v>1.95294699E8</v>
      </c>
      <c r="E187" s="29">
        <v>-233270.61</v>
      </c>
      <c r="F187" s="31" t="s">
        <v>5885</v>
      </c>
      <c r="G187" s="22"/>
    </row>
    <row r="188" ht="15.75" customHeight="1">
      <c r="A188" s="25">
        <v>46107.0</v>
      </c>
      <c r="B188" s="28" t="s">
        <v>4974</v>
      </c>
      <c r="C188" s="28" t="s">
        <v>5577</v>
      </c>
      <c r="D188" s="28">
        <v>1.9527713E8</v>
      </c>
      <c r="E188" s="29">
        <v>-237691.28</v>
      </c>
      <c r="F188" s="43"/>
      <c r="G188" s="22"/>
    </row>
    <row r="189" ht="15.75" customHeight="1">
      <c r="A189" s="25">
        <v>46125.0</v>
      </c>
      <c r="B189" s="28" t="s">
        <v>4974</v>
      </c>
      <c r="C189" s="28" t="s">
        <v>5577</v>
      </c>
      <c r="D189" s="28">
        <v>1.95396754E8</v>
      </c>
      <c r="E189" s="29">
        <v>-160640.95</v>
      </c>
      <c r="F189" s="43"/>
      <c r="G189" s="22"/>
    </row>
    <row r="190" ht="15.75" customHeight="1">
      <c r="A190" s="25">
        <v>46125.0</v>
      </c>
      <c r="B190" s="28" t="s">
        <v>4974</v>
      </c>
      <c r="C190" s="28" t="s">
        <v>5577</v>
      </c>
      <c r="D190" s="28">
        <v>1.95414045E8</v>
      </c>
      <c r="E190" s="29">
        <v>-109908.67</v>
      </c>
      <c r="F190" s="43"/>
      <c r="G190" s="22"/>
    </row>
    <row r="191" ht="15.75" customHeight="1">
      <c r="A191" s="25">
        <v>46125.0</v>
      </c>
      <c r="B191" s="28" t="s">
        <v>4974</v>
      </c>
      <c r="C191" s="28" t="s">
        <v>5577</v>
      </c>
      <c r="D191" s="28">
        <v>6232234.0</v>
      </c>
      <c r="E191" s="29">
        <v>-9898.4</v>
      </c>
      <c r="F191" s="33"/>
      <c r="G191" s="22"/>
    </row>
    <row r="192" ht="15.75" customHeight="1">
      <c r="A192" s="25">
        <v>46128.0</v>
      </c>
      <c r="B192" s="28" t="s">
        <v>4974</v>
      </c>
      <c r="C192" s="28" t="s">
        <v>7</v>
      </c>
      <c r="D192" s="28" t="s">
        <v>5894</v>
      </c>
      <c r="E192" s="29">
        <v>1166669.57</v>
      </c>
      <c r="F192" s="207" t="s">
        <v>5896</v>
      </c>
      <c r="G192" s="22"/>
    </row>
    <row r="193" ht="15.75" customHeight="1">
      <c r="A193" s="25">
        <v>46136.0</v>
      </c>
      <c r="B193" s="28" t="s">
        <v>4974</v>
      </c>
      <c r="C193" s="28" t="s">
        <v>5577</v>
      </c>
      <c r="D193" s="28"/>
      <c r="E193" s="29">
        <v>-151508.0</v>
      </c>
      <c r="F193" s="31" t="s">
        <v>5898</v>
      </c>
      <c r="G193" s="22"/>
    </row>
    <row r="194" ht="15.75" customHeight="1">
      <c r="A194" s="25">
        <v>46136.0</v>
      </c>
      <c r="B194" s="28" t="s">
        <v>4974</v>
      </c>
      <c r="C194" s="28" t="s">
        <v>5577</v>
      </c>
      <c r="D194" s="19"/>
      <c r="E194" s="29">
        <v>-147343.0</v>
      </c>
      <c r="F194" s="33"/>
      <c r="G194" s="22"/>
    </row>
    <row r="195" ht="15.75" customHeight="1">
      <c r="A195" s="25">
        <v>46139.0</v>
      </c>
      <c r="B195" s="28" t="s">
        <v>4974</v>
      </c>
      <c r="C195" s="28" t="s">
        <v>7</v>
      </c>
      <c r="D195" s="28" t="s">
        <v>5899</v>
      </c>
      <c r="E195" s="29">
        <v>113047.38</v>
      </c>
      <c r="F195" s="31" t="s">
        <v>5900</v>
      </c>
      <c r="G195" s="22"/>
    </row>
    <row r="196" ht="15.75" customHeight="1">
      <c r="A196" s="25">
        <v>46139.0</v>
      </c>
      <c r="B196" s="28" t="s">
        <v>4974</v>
      </c>
      <c r="C196" s="28" t="s">
        <v>7</v>
      </c>
      <c r="D196" s="28" t="s">
        <v>5902</v>
      </c>
      <c r="E196" s="29">
        <v>915612.65</v>
      </c>
      <c r="F196" s="43"/>
      <c r="G196" s="22"/>
    </row>
    <row r="197" ht="15.75" customHeight="1">
      <c r="A197" s="25">
        <v>46139.0</v>
      </c>
      <c r="B197" s="28" t="s">
        <v>4974</v>
      </c>
      <c r="C197" s="28" t="s">
        <v>7</v>
      </c>
      <c r="D197" s="28" t="s">
        <v>5904</v>
      </c>
      <c r="E197" s="29">
        <v>144488.89</v>
      </c>
      <c r="F197" s="33"/>
      <c r="G197" s="22"/>
    </row>
    <row r="198" ht="15.75" customHeight="1">
      <c r="A198" s="25">
        <v>46142.0</v>
      </c>
      <c r="B198" s="28" t="s">
        <v>4974</v>
      </c>
      <c r="C198" s="28" t="s">
        <v>7</v>
      </c>
      <c r="D198" s="28" t="s">
        <v>5906</v>
      </c>
      <c r="E198" s="29">
        <v>406627.0</v>
      </c>
      <c r="F198" s="31" t="s">
        <v>5907</v>
      </c>
      <c r="G198" s="22"/>
    </row>
    <row r="199" ht="15.75" customHeight="1">
      <c r="A199" s="25">
        <v>46149.0</v>
      </c>
      <c r="B199" s="28" t="s">
        <v>4974</v>
      </c>
      <c r="C199" s="28" t="s">
        <v>7</v>
      </c>
      <c r="D199" s="28" t="s">
        <v>5910</v>
      </c>
      <c r="E199" s="29">
        <v>507563.15</v>
      </c>
      <c r="F199" s="33"/>
      <c r="G199" s="22"/>
    </row>
    <row r="200" ht="15.75" customHeight="1">
      <c r="A200" s="25">
        <v>46154.0</v>
      </c>
      <c r="B200" s="28" t="s">
        <v>4974</v>
      </c>
      <c r="C200" s="28" t="s">
        <v>7</v>
      </c>
      <c r="D200" s="28" t="s">
        <v>5914</v>
      </c>
      <c r="E200" s="29">
        <v>51570.48</v>
      </c>
      <c r="F200" s="31" t="s">
        <v>5915</v>
      </c>
      <c r="G200" s="22"/>
    </row>
    <row r="201" ht="15.75" customHeight="1">
      <c r="A201" s="25">
        <v>46154.0</v>
      </c>
      <c r="B201" s="28" t="s">
        <v>4974</v>
      </c>
      <c r="C201" s="28" t="s">
        <v>7</v>
      </c>
      <c r="D201" s="28" t="s">
        <v>5919</v>
      </c>
      <c r="E201" s="29">
        <v>464898.87</v>
      </c>
      <c r="F201" s="33"/>
      <c r="G201" s="22"/>
    </row>
    <row r="202" ht="15.75" customHeight="1">
      <c r="A202" s="25">
        <v>46156.0</v>
      </c>
      <c r="B202" s="28" t="s">
        <v>4974</v>
      </c>
      <c r="C202" s="28" t="s">
        <v>5577</v>
      </c>
      <c r="D202" s="28">
        <v>6248059.0</v>
      </c>
      <c r="E202" s="29">
        <v>-9659.3</v>
      </c>
      <c r="F202" s="31" t="s">
        <v>5923</v>
      </c>
      <c r="G202" s="22"/>
    </row>
    <row r="203" ht="15.75" customHeight="1">
      <c r="A203" s="25">
        <v>46156.0</v>
      </c>
      <c r="B203" s="28" t="s">
        <v>4974</v>
      </c>
      <c r="C203" s="28" t="s">
        <v>5577</v>
      </c>
      <c r="D203" s="28">
        <v>1.95713739E8</v>
      </c>
      <c r="E203" s="29">
        <v>-193269.0</v>
      </c>
      <c r="F203" s="43"/>
      <c r="G203" s="22"/>
    </row>
    <row r="204" ht="15.75" customHeight="1">
      <c r="A204" s="25">
        <v>46156.0</v>
      </c>
      <c r="B204" s="28" t="s">
        <v>4974</v>
      </c>
      <c r="C204" s="28" t="s">
        <v>5577</v>
      </c>
      <c r="D204" s="28">
        <v>1.95729625E8</v>
      </c>
      <c r="E204" s="29">
        <v>-192385.0</v>
      </c>
      <c r="F204" s="33"/>
      <c r="G204" s="22"/>
    </row>
    <row r="205" ht="15.75" customHeight="1">
      <c r="A205" s="25">
        <v>46169.0</v>
      </c>
      <c r="B205" s="28" t="s">
        <v>4974</v>
      </c>
      <c r="C205" s="28" t="s">
        <v>5577</v>
      </c>
      <c r="D205" s="28">
        <v>1.95826001E8</v>
      </c>
      <c r="E205" s="29">
        <v>-296104.59</v>
      </c>
      <c r="F205" s="31" t="s">
        <v>5907</v>
      </c>
      <c r="G205" s="22"/>
    </row>
    <row r="206" ht="15.75" customHeight="1">
      <c r="A206" s="25">
        <v>46169.0</v>
      </c>
      <c r="B206" s="28" t="s">
        <v>4974</v>
      </c>
      <c r="C206" s="28" t="s">
        <v>5577</v>
      </c>
      <c r="D206" s="28">
        <v>1.95841965E8</v>
      </c>
      <c r="E206" s="29">
        <v>-271641.96</v>
      </c>
      <c r="F206" s="33"/>
      <c r="G206" s="22"/>
    </row>
    <row r="207" ht="15.75" customHeight="1">
      <c r="A207" s="25">
        <v>46168.0</v>
      </c>
      <c r="B207" s="28" t="s">
        <v>4974</v>
      </c>
      <c r="C207" s="28" t="s">
        <v>7</v>
      </c>
      <c r="D207" s="28">
        <v>463782.0</v>
      </c>
      <c r="E207" s="29">
        <v>885322.87</v>
      </c>
      <c r="F207" s="31" t="s">
        <v>5937</v>
      </c>
      <c r="G207" s="22"/>
    </row>
    <row r="208" ht="15.75" customHeight="1">
      <c r="A208" s="25">
        <v>46168.0</v>
      </c>
      <c r="B208" s="28" t="s">
        <v>4974</v>
      </c>
      <c r="C208" s="28" t="s">
        <v>7</v>
      </c>
      <c r="D208" s="28">
        <v>463823.0</v>
      </c>
      <c r="E208" s="29">
        <v>309355.57</v>
      </c>
      <c r="F208" s="43"/>
      <c r="G208" s="22"/>
    </row>
    <row r="209" ht="15.75" customHeight="1">
      <c r="A209" s="25">
        <v>46168.0</v>
      </c>
      <c r="B209" s="28" t="s">
        <v>4974</v>
      </c>
      <c r="C209" s="28" t="s">
        <v>7</v>
      </c>
      <c r="D209" s="28">
        <v>463837.0</v>
      </c>
      <c r="E209" s="29">
        <v>874155.99</v>
      </c>
      <c r="F209" s="43"/>
      <c r="G209" s="22"/>
    </row>
    <row r="210" ht="15.75" customHeight="1">
      <c r="A210" s="25">
        <v>46168.0</v>
      </c>
      <c r="B210" s="28" t="s">
        <v>4974</v>
      </c>
      <c r="C210" s="28" t="s">
        <v>7</v>
      </c>
      <c r="D210" s="28">
        <v>463889.0</v>
      </c>
      <c r="E210" s="29">
        <v>175715.07</v>
      </c>
      <c r="F210" s="33"/>
      <c r="G210" s="22"/>
    </row>
    <row r="211" ht="15.75" customHeight="1">
      <c r="A211" s="25">
        <v>46177.0</v>
      </c>
      <c r="B211" s="28" t="s">
        <v>4974</v>
      </c>
      <c r="C211" s="28" t="s">
        <v>7</v>
      </c>
      <c r="D211" s="28" t="s">
        <v>5954</v>
      </c>
      <c r="E211" s="29">
        <v>1328092.16</v>
      </c>
      <c r="F211" s="31" t="s">
        <v>5955</v>
      </c>
      <c r="G211" s="22"/>
    </row>
    <row r="212" ht="15.75" customHeight="1">
      <c r="A212" s="25">
        <v>46177.0</v>
      </c>
      <c r="B212" s="28" t="s">
        <v>4974</v>
      </c>
      <c r="C212" s="28" t="s">
        <v>7</v>
      </c>
      <c r="D212" s="28" t="s">
        <v>5959</v>
      </c>
      <c r="E212" s="29">
        <v>59349.84</v>
      </c>
      <c r="F212" s="33"/>
      <c r="G212" s="22"/>
    </row>
    <row r="213" ht="15.75" customHeight="1">
      <c r="A213" s="25">
        <v>46182.0</v>
      </c>
      <c r="B213" s="28" t="s">
        <v>4974</v>
      </c>
      <c r="C213" s="28" t="s">
        <v>5963</v>
      </c>
      <c r="D213" s="28">
        <v>1.95993926E8</v>
      </c>
      <c r="E213" s="29">
        <v>-203348.45</v>
      </c>
      <c r="F213" s="31" t="s">
        <v>5964</v>
      </c>
      <c r="G213" s="22"/>
    </row>
    <row r="214" ht="15.75" customHeight="1">
      <c r="A214" s="25">
        <v>46182.0</v>
      </c>
      <c r="B214" s="28" t="s">
        <v>4974</v>
      </c>
      <c r="C214" s="28" t="s">
        <v>5968</v>
      </c>
      <c r="D214" s="28">
        <v>1.95978524E8</v>
      </c>
      <c r="E214" s="29">
        <v>-286681.49</v>
      </c>
      <c r="F214" s="33"/>
      <c r="G214" s="22"/>
    </row>
    <row r="215" ht="15.75" customHeight="1">
      <c r="A215" s="25">
        <v>46191.0</v>
      </c>
      <c r="B215" s="28" t="s">
        <v>4974</v>
      </c>
      <c r="C215" s="28" t="s">
        <v>69</v>
      </c>
      <c r="D215" s="28">
        <v>465739.0</v>
      </c>
      <c r="E215" s="29">
        <v>909778.26</v>
      </c>
      <c r="F215" s="31" t="s">
        <v>5971</v>
      </c>
      <c r="G215" s="22"/>
    </row>
    <row r="216" ht="15.75" customHeight="1">
      <c r="A216" s="25">
        <v>46191.0</v>
      </c>
      <c r="B216" s="28" t="s">
        <v>4974</v>
      </c>
      <c r="C216" s="28" t="s">
        <v>69</v>
      </c>
      <c r="D216" s="28">
        <v>465737.0</v>
      </c>
      <c r="E216" s="29">
        <v>1958370.86</v>
      </c>
      <c r="F216" s="43"/>
      <c r="G216" s="22"/>
    </row>
    <row r="217" ht="15.75" customHeight="1">
      <c r="A217" s="25">
        <v>46191.0</v>
      </c>
      <c r="B217" s="28" t="s">
        <v>4974</v>
      </c>
      <c r="C217" s="28" t="s">
        <v>7</v>
      </c>
      <c r="D217" s="28">
        <v>465744.0</v>
      </c>
      <c r="E217" s="29">
        <v>118699.7</v>
      </c>
      <c r="F217" s="33"/>
      <c r="G217" s="22"/>
    </row>
    <row r="218" ht="15.75" customHeight="1">
      <c r="A218" s="25">
        <v>46197.0</v>
      </c>
      <c r="B218" s="28" t="s">
        <v>4974</v>
      </c>
      <c r="C218" s="28" t="s">
        <v>5577</v>
      </c>
      <c r="D218" s="28">
        <v>1.96315066E8</v>
      </c>
      <c r="E218" s="29">
        <v>-282510.88</v>
      </c>
      <c r="F218" s="31" t="s">
        <v>5978</v>
      </c>
      <c r="G218" s="22"/>
    </row>
    <row r="219" ht="15.75" customHeight="1">
      <c r="A219" s="25">
        <v>46197.0</v>
      </c>
      <c r="B219" s="28" t="s">
        <v>4974</v>
      </c>
      <c r="C219" s="28" t="s">
        <v>5577</v>
      </c>
      <c r="D219" s="28">
        <v>1.96331339E8</v>
      </c>
      <c r="E219" s="29">
        <v>-266282.66</v>
      </c>
      <c r="F219" s="43"/>
      <c r="G219" s="22"/>
    </row>
    <row r="220" ht="15.75" customHeight="1">
      <c r="A220" s="25">
        <v>46198.0</v>
      </c>
      <c r="B220" s="28" t="s">
        <v>4974</v>
      </c>
      <c r="C220" s="28" t="s">
        <v>679</v>
      </c>
      <c r="D220" s="28" t="s">
        <v>5984</v>
      </c>
      <c r="E220" s="29">
        <v>-102261.01</v>
      </c>
      <c r="F220" s="33"/>
      <c r="G220" s="22"/>
    </row>
    <row r="221" ht="15.75" customHeight="1">
      <c r="A221" s="25">
        <v>46202.0</v>
      </c>
      <c r="B221" s="28" t="s">
        <v>4974</v>
      </c>
      <c r="C221" s="28" t="s">
        <v>5491</v>
      </c>
      <c r="D221" s="28">
        <v>1.95924825E8</v>
      </c>
      <c r="E221" s="29">
        <v>-25920.77</v>
      </c>
      <c r="F221" s="31" t="s">
        <v>5989</v>
      </c>
      <c r="G221" s="22"/>
    </row>
    <row r="222" ht="15.75" customHeight="1">
      <c r="A222" s="25">
        <v>46202.0</v>
      </c>
      <c r="B222" s="28" t="s">
        <v>4974</v>
      </c>
      <c r="C222" s="28" t="s">
        <v>5577</v>
      </c>
      <c r="D222" s="28">
        <v>1.96387916E8</v>
      </c>
      <c r="E222" s="29">
        <v>-17421.0</v>
      </c>
      <c r="F222" s="33"/>
      <c r="G222" s="22"/>
    </row>
    <row r="223" ht="15.75" customHeight="1">
      <c r="A223" s="25">
        <v>46203.0</v>
      </c>
      <c r="B223" s="28" t="s">
        <v>4974</v>
      </c>
      <c r="C223" s="28" t="s">
        <v>7</v>
      </c>
      <c r="D223" s="28" t="s">
        <v>5994</v>
      </c>
      <c r="E223" s="29">
        <v>98918.52</v>
      </c>
      <c r="F223" s="31" t="s">
        <v>5996</v>
      </c>
      <c r="G223" s="22"/>
    </row>
    <row r="224" ht="15.75" customHeight="1">
      <c r="A224" s="25">
        <v>46203.0</v>
      </c>
      <c r="B224" s="28" t="s">
        <v>4974</v>
      </c>
      <c r="C224" s="28" t="s">
        <v>7</v>
      </c>
      <c r="D224" s="28" t="s">
        <v>5999</v>
      </c>
      <c r="E224" s="29">
        <v>198803.87</v>
      </c>
      <c r="F224" s="43"/>
      <c r="G224" s="22"/>
    </row>
    <row r="225" ht="15.75" customHeight="1">
      <c r="A225" s="25">
        <v>46203.0</v>
      </c>
      <c r="B225" s="28" t="s">
        <v>4974</v>
      </c>
      <c r="C225" s="28" t="s">
        <v>7</v>
      </c>
      <c r="D225" s="28" t="s">
        <v>6003</v>
      </c>
      <c r="E225" s="29">
        <v>447656.0</v>
      </c>
      <c r="F225" s="33"/>
      <c r="G225" s="22"/>
    </row>
    <row r="226" ht="15.75" customHeight="1">
      <c r="A226" s="25">
        <v>46209.0</v>
      </c>
      <c r="B226" s="28" t="s">
        <v>4974</v>
      </c>
      <c r="C226" s="28" t="s">
        <v>5577</v>
      </c>
      <c r="D226" s="28">
        <v>1.96476321E8</v>
      </c>
      <c r="E226" s="29">
        <v>-16936.84</v>
      </c>
      <c r="F226" s="207" t="s">
        <v>6006</v>
      </c>
      <c r="G226" s="22"/>
    </row>
    <row r="227" ht="15.75" customHeight="1">
      <c r="A227" s="25">
        <v>46213.0</v>
      </c>
      <c r="B227" s="28" t="s">
        <v>4974</v>
      </c>
      <c r="C227" s="28" t="s">
        <v>5577</v>
      </c>
      <c r="D227" s="28" t="s">
        <v>6009</v>
      </c>
      <c r="E227" s="29">
        <v>-5557.86</v>
      </c>
      <c r="F227" s="31" t="s">
        <v>6010</v>
      </c>
      <c r="G227" s="22"/>
    </row>
    <row r="228" ht="15.75" customHeight="1">
      <c r="A228" s="25">
        <v>46217.0</v>
      </c>
      <c r="B228" s="28" t="s">
        <v>4974</v>
      </c>
      <c r="C228" s="28" t="s">
        <v>5577</v>
      </c>
      <c r="D228" s="28">
        <v>1.96532031E8</v>
      </c>
      <c r="E228" s="29">
        <v>-211109.34</v>
      </c>
      <c r="F228" s="43"/>
      <c r="G228" s="22"/>
    </row>
    <row r="229" ht="15.75" customHeight="1">
      <c r="A229" s="25">
        <v>46217.0</v>
      </c>
      <c r="B229" s="28" t="s">
        <v>4974</v>
      </c>
      <c r="C229" s="28" t="s">
        <v>5577</v>
      </c>
      <c r="D229" s="28">
        <v>1.96548547E8</v>
      </c>
      <c r="E229" s="29">
        <v>-206663.0</v>
      </c>
      <c r="F229" s="33"/>
      <c r="G229" s="22"/>
    </row>
    <row r="230" ht="15.75" customHeight="1">
      <c r="A230" s="25">
        <v>46217.0</v>
      </c>
      <c r="B230" s="28" t="s">
        <v>4974</v>
      </c>
      <c r="C230" s="28" t="s">
        <v>7</v>
      </c>
      <c r="D230" s="28" t="s">
        <v>6018</v>
      </c>
      <c r="E230" s="29">
        <v>436787.45</v>
      </c>
      <c r="F230" s="207" t="s">
        <v>6019</v>
      </c>
      <c r="G230" s="22"/>
    </row>
    <row r="231" ht="15.75" customHeight="1">
      <c r="A231" s="25">
        <v>46227.0</v>
      </c>
      <c r="B231" s="28" t="s">
        <v>4974</v>
      </c>
      <c r="C231" s="28" t="s">
        <v>5577</v>
      </c>
      <c r="D231" s="28">
        <v>1.96775425E8</v>
      </c>
      <c r="E231" s="29">
        <v>-163077.0</v>
      </c>
      <c r="F231" s="31" t="s">
        <v>6010</v>
      </c>
      <c r="G231" s="22"/>
    </row>
    <row r="232" ht="15.75" customHeight="1">
      <c r="A232" s="25">
        <v>46227.0</v>
      </c>
      <c r="B232" s="28" t="s">
        <v>4974</v>
      </c>
      <c r="C232" s="28" t="s">
        <v>5577</v>
      </c>
      <c r="D232" s="28">
        <v>1.9679151E8</v>
      </c>
      <c r="E232" s="29">
        <v>-205440.53</v>
      </c>
      <c r="F232" s="33"/>
      <c r="G232" s="22"/>
    </row>
    <row r="233" ht="15.75" customHeight="1">
      <c r="A233" s="25">
        <v>46225.0</v>
      </c>
      <c r="B233" s="28" t="s">
        <v>4974</v>
      </c>
      <c r="C233" s="28" t="s">
        <v>5577</v>
      </c>
      <c r="D233" s="28">
        <v>1.96633664E8</v>
      </c>
      <c r="E233" s="29">
        <v>-11837.9</v>
      </c>
      <c r="F233" s="31" t="s">
        <v>6024</v>
      </c>
      <c r="G233" s="22"/>
    </row>
    <row r="234" ht="15.75" customHeight="1">
      <c r="A234" s="25">
        <v>46225.0</v>
      </c>
      <c r="B234" s="28" t="s">
        <v>4974</v>
      </c>
      <c r="C234" s="28" t="s">
        <v>5577</v>
      </c>
      <c r="D234" s="28">
        <v>1.96430429E8</v>
      </c>
      <c r="E234" s="29">
        <v>-7466.4</v>
      </c>
      <c r="F234" s="43"/>
      <c r="G234" s="22"/>
    </row>
    <row r="235" ht="15.75" customHeight="1">
      <c r="A235" s="25">
        <v>46233.0</v>
      </c>
      <c r="B235" s="28" t="s">
        <v>4974</v>
      </c>
      <c r="C235" s="28" t="s">
        <v>5577</v>
      </c>
      <c r="D235" s="28">
        <v>1.96676921E8</v>
      </c>
      <c r="E235" s="29">
        <v>-7258.64</v>
      </c>
      <c r="F235" s="33"/>
      <c r="G235" s="22"/>
    </row>
    <row r="236" ht="15.75" customHeight="1">
      <c r="A236" s="25">
        <v>46234.0</v>
      </c>
      <c r="B236" s="28" t="s">
        <v>4974</v>
      </c>
      <c r="C236" s="28" t="s">
        <v>7</v>
      </c>
      <c r="D236" s="28" t="s">
        <v>6028</v>
      </c>
      <c r="E236" s="29">
        <v>1661328.81</v>
      </c>
      <c r="F236" s="31" t="s">
        <v>6029</v>
      </c>
      <c r="G236" s="22"/>
    </row>
    <row r="237" ht="15.75" customHeight="1">
      <c r="A237" s="25">
        <v>46234.0</v>
      </c>
      <c r="B237" s="28" t="s">
        <v>4974</v>
      </c>
      <c r="C237" s="28" t="s">
        <v>7</v>
      </c>
      <c r="D237" s="28" t="s">
        <v>6031</v>
      </c>
      <c r="E237" s="29">
        <v>1744832.64</v>
      </c>
      <c r="F237" s="43"/>
      <c r="G237" s="22"/>
    </row>
    <row r="238" ht="15.75" customHeight="1">
      <c r="A238" s="25">
        <v>46234.0</v>
      </c>
      <c r="B238" s="28" t="s">
        <v>4974</v>
      </c>
      <c r="C238" s="28" t="s">
        <v>7</v>
      </c>
      <c r="D238" s="28" t="s">
        <v>6034</v>
      </c>
      <c r="E238" s="29">
        <v>730605.1</v>
      </c>
      <c r="F238" s="33"/>
      <c r="G238" s="22"/>
    </row>
    <row r="239" ht="15.75" customHeight="1">
      <c r="A239" s="25">
        <v>46238.0</v>
      </c>
      <c r="B239" s="28" t="s">
        <v>4974</v>
      </c>
      <c r="C239" s="28" t="s">
        <v>5577</v>
      </c>
      <c r="D239" s="28">
        <v>1.96875357E8</v>
      </c>
      <c r="E239" s="29">
        <v>-10441.8</v>
      </c>
      <c r="F239" s="31" t="s">
        <v>6038</v>
      </c>
      <c r="G239" s="22"/>
    </row>
    <row r="240" ht="15.75" customHeight="1">
      <c r="A240" s="25">
        <v>46246.0</v>
      </c>
      <c r="B240" s="28" t="s">
        <v>4974</v>
      </c>
      <c r="C240" s="28" t="s">
        <v>5577</v>
      </c>
      <c r="D240" s="28">
        <v>6297628.0</v>
      </c>
      <c r="E240" s="29">
        <v>-25034.61</v>
      </c>
      <c r="F240" s="33"/>
      <c r="G240" s="22"/>
    </row>
    <row r="241" ht="15.75" customHeight="1">
      <c r="A241" s="25">
        <v>46247.0</v>
      </c>
      <c r="B241" s="28" t="s">
        <v>4974</v>
      </c>
      <c r="C241" s="28" t="s">
        <v>5577</v>
      </c>
      <c r="D241" s="28">
        <v>1.96948143E8</v>
      </c>
      <c r="E241" s="29">
        <v>-136029.92</v>
      </c>
      <c r="F241" s="31" t="s">
        <v>6045</v>
      </c>
      <c r="G241" s="22"/>
    </row>
    <row r="242" ht="15.75" customHeight="1">
      <c r="A242" s="25">
        <v>46247.0</v>
      </c>
      <c r="B242" s="28" t="s">
        <v>4974</v>
      </c>
      <c r="C242" s="28" t="s">
        <v>5577</v>
      </c>
      <c r="D242" s="28">
        <v>1.96931308E8</v>
      </c>
      <c r="E242" s="29">
        <v>-153093.58</v>
      </c>
      <c r="F242" s="33"/>
      <c r="G242" s="22"/>
    </row>
    <row r="243" ht="15.75" customHeight="1">
      <c r="A243" s="162">
        <v>46252.0</v>
      </c>
      <c r="B243" s="215" t="s">
        <v>4974</v>
      </c>
      <c r="C243" s="101" t="s">
        <v>7</v>
      </c>
      <c r="D243" s="101" t="s">
        <v>6052</v>
      </c>
      <c r="E243" s="229">
        <v>1039749.39</v>
      </c>
      <c r="F243" s="261"/>
      <c r="G243" s="22"/>
    </row>
    <row r="244" ht="15.75" customHeight="1">
      <c r="A244" s="162">
        <v>46254.0</v>
      </c>
      <c r="B244" s="215" t="s">
        <v>4974</v>
      </c>
      <c r="C244" s="101" t="s">
        <v>7</v>
      </c>
      <c r="D244" s="101" t="s">
        <v>6056</v>
      </c>
      <c r="E244" s="229">
        <v>108808.15</v>
      </c>
      <c r="F244" s="261"/>
      <c r="G244" s="22"/>
    </row>
    <row r="245" ht="15.75" customHeight="1">
      <c r="A245" s="25">
        <v>46261.0</v>
      </c>
      <c r="B245" s="28" t="s">
        <v>4974</v>
      </c>
      <c r="C245" s="28" t="s">
        <v>5577</v>
      </c>
      <c r="D245" s="28">
        <v>1.97105459E8</v>
      </c>
      <c r="E245" s="29">
        <v>-252799.46</v>
      </c>
      <c r="F245" s="31" t="s">
        <v>6059</v>
      </c>
      <c r="G245" s="22"/>
    </row>
    <row r="246" ht="15.75" customHeight="1">
      <c r="A246" s="25">
        <v>46261.0</v>
      </c>
      <c r="B246" s="28" t="s">
        <v>4974</v>
      </c>
      <c r="C246" s="28" t="s">
        <v>5577</v>
      </c>
      <c r="D246" s="28">
        <v>1.97089316E8</v>
      </c>
      <c r="E246" s="29">
        <v>-196941.89</v>
      </c>
      <c r="F246" s="33"/>
      <c r="G246" s="22"/>
    </row>
    <row r="247" ht="15.75" customHeight="1">
      <c r="A247" s="162">
        <v>46264.0</v>
      </c>
      <c r="B247" s="215" t="s">
        <v>4974</v>
      </c>
      <c r="C247" s="101" t="s">
        <v>5577</v>
      </c>
      <c r="D247" s="101">
        <v>1.96720631E8</v>
      </c>
      <c r="E247" s="229">
        <v>5073.39</v>
      </c>
      <c r="F247" s="261"/>
      <c r="G247" s="22"/>
    </row>
    <row r="248" ht="15.75" customHeight="1">
      <c r="A248" s="71">
        <v>46273.0</v>
      </c>
      <c r="B248" s="72" t="s">
        <v>4974</v>
      </c>
      <c r="C248" s="72" t="s">
        <v>5577</v>
      </c>
      <c r="D248" s="72">
        <v>1.97189912E8</v>
      </c>
      <c r="E248" s="376">
        <v>-11656.0</v>
      </c>
      <c r="F248" s="462"/>
      <c r="G248" s="22"/>
    </row>
    <row r="249" ht="15.75" customHeight="1">
      <c r="A249" s="71">
        <v>46273.0</v>
      </c>
      <c r="B249" s="72" t="s">
        <v>4974</v>
      </c>
      <c r="C249" s="72" t="s">
        <v>5577</v>
      </c>
      <c r="D249" s="72">
        <v>1.97034265E8</v>
      </c>
      <c r="E249" s="376">
        <v>-7653.0</v>
      </c>
      <c r="F249" s="462"/>
      <c r="G249" s="22"/>
    </row>
    <row r="250" ht="15.75" customHeight="1">
      <c r="A250" s="50"/>
      <c r="B250" s="44"/>
      <c r="C250" s="44"/>
      <c r="D250" s="44"/>
      <c r="E250" s="51"/>
      <c r="F250" s="261"/>
      <c r="G250" s="22"/>
    </row>
    <row r="251" ht="15.75" customHeight="1">
      <c r="A251" s="50"/>
      <c r="B251" s="44"/>
      <c r="C251" s="44"/>
      <c r="D251" s="44"/>
      <c r="E251" s="51"/>
      <c r="F251" s="261"/>
      <c r="G251" s="22"/>
    </row>
    <row r="252" ht="15.75" customHeight="1">
      <c r="A252" s="50"/>
      <c r="B252" s="44"/>
      <c r="C252" s="44"/>
      <c r="D252" s="44"/>
      <c r="E252" s="51"/>
      <c r="F252" s="261"/>
      <c r="G252" s="22"/>
    </row>
    <row r="253" ht="15.75" customHeight="1">
      <c r="A253" s="50"/>
      <c r="B253" s="44"/>
      <c r="C253" s="44"/>
      <c r="D253" s="44"/>
      <c r="E253" s="51"/>
      <c r="F253" s="261"/>
      <c r="G253" s="22"/>
    </row>
    <row r="254" ht="15.75" customHeight="1">
      <c r="A254" s="50"/>
      <c r="B254" s="44"/>
      <c r="C254" s="44"/>
      <c r="D254" s="44"/>
      <c r="E254" s="51"/>
      <c r="F254" s="261"/>
      <c r="G254" s="22"/>
    </row>
    <row r="255" ht="15.75" customHeight="1">
      <c r="A255" s="50"/>
      <c r="B255" s="44"/>
      <c r="C255" s="44"/>
      <c r="D255" s="44"/>
      <c r="E255" s="51"/>
      <c r="F255" s="261"/>
      <c r="G255" s="22"/>
    </row>
    <row r="256" ht="15.75" customHeight="1">
      <c r="A256" s="50"/>
      <c r="B256" s="44"/>
      <c r="C256" s="44"/>
      <c r="D256" s="44"/>
      <c r="E256" s="51"/>
      <c r="F256" s="261"/>
      <c r="G256" s="22"/>
    </row>
    <row r="257" ht="15.75" customHeight="1">
      <c r="A257" s="50"/>
      <c r="B257" s="44"/>
      <c r="C257" s="44"/>
      <c r="D257" s="44"/>
      <c r="E257" s="51"/>
      <c r="F257" s="261"/>
      <c r="G257" s="22"/>
      <c r="Z257" s="46" t="s">
        <v>6084</v>
      </c>
    </row>
    <row r="258" ht="15.75" customHeight="1">
      <c r="A258" s="50"/>
      <c r="B258" s="44"/>
      <c r="C258" s="44"/>
      <c r="D258" s="44"/>
      <c r="E258" s="51"/>
      <c r="F258" s="261"/>
      <c r="G258" s="22"/>
    </row>
    <row r="259" ht="15.75" customHeight="1">
      <c r="A259" s="50"/>
      <c r="B259" s="44"/>
      <c r="C259" s="44"/>
      <c r="D259" s="44"/>
      <c r="E259" s="51"/>
      <c r="F259" s="261"/>
      <c r="G259" s="22"/>
    </row>
    <row r="260" ht="15.75" customHeight="1">
      <c r="A260" s="50"/>
      <c r="B260" s="44"/>
      <c r="C260" s="44"/>
      <c r="D260" s="44"/>
      <c r="E260" s="51"/>
      <c r="F260" s="261"/>
      <c r="G260" s="22"/>
    </row>
    <row r="261" ht="15.75" customHeight="1">
      <c r="A261" s="50"/>
      <c r="B261" s="44"/>
      <c r="C261" s="44"/>
      <c r="D261" s="44"/>
      <c r="E261" s="51"/>
      <c r="F261" s="261"/>
      <c r="G261" s="22"/>
    </row>
    <row r="262" ht="15.75" customHeight="1">
      <c r="A262" s="50"/>
      <c r="B262" s="44"/>
      <c r="C262" s="44"/>
      <c r="D262" s="44"/>
      <c r="E262" s="51"/>
      <c r="F262" s="261"/>
      <c r="G262" s="22"/>
    </row>
    <row r="263" ht="15.75" customHeight="1">
      <c r="A263" s="50"/>
      <c r="B263" s="44"/>
      <c r="C263" s="44"/>
      <c r="D263" s="44"/>
      <c r="E263" s="51"/>
      <c r="F263" s="261"/>
      <c r="G263" s="22"/>
    </row>
    <row r="264" ht="15.75" customHeight="1">
      <c r="A264" s="50"/>
      <c r="B264" s="44"/>
      <c r="C264" s="44"/>
      <c r="D264" s="44"/>
      <c r="E264" s="51"/>
      <c r="F264" s="261"/>
      <c r="G264" s="22"/>
    </row>
    <row r="265" ht="15.75" customHeight="1">
      <c r="A265" s="50"/>
      <c r="B265" s="44"/>
      <c r="C265" s="44"/>
      <c r="D265" s="44"/>
      <c r="E265" s="51"/>
      <c r="F265" s="261"/>
      <c r="G265" s="22"/>
    </row>
    <row r="266" ht="15.75" customHeight="1">
      <c r="A266" s="50"/>
      <c r="B266" s="44"/>
      <c r="C266" s="44"/>
      <c r="D266" s="44"/>
      <c r="E266" s="51"/>
      <c r="F266" s="261"/>
      <c r="G266" s="22"/>
    </row>
    <row r="267" ht="15.75" customHeight="1">
      <c r="A267" s="50"/>
      <c r="B267" s="44"/>
      <c r="C267" s="44"/>
      <c r="D267" s="44"/>
      <c r="E267" s="51"/>
      <c r="F267" s="261"/>
      <c r="G267" s="22"/>
    </row>
    <row r="268" ht="15.75" customHeight="1">
      <c r="A268" s="50"/>
      <c r="B268" s="44"/>
      <c r="C268" s="44"/>
      <c r="D268" s="44"/>
      <c r="E268" s="51"/>
      <c r="F268" s="261"/>
      <c r="G268" s="22"/>
    </row>
    <row r="269" ht="15.75" customHeight="1">
      <c r="A269" s="50"/>
      <c r="B269" s="44"/>
      <c r="C269" s="44"/>
      <c r="D269" s="44"/>
      <c r="E269" s="51"/>
      <c r="F269" s="261"/>
      <c r="G269" s="22"/>
    </row>
    <row r="270" ht="15.75" customHeight="1">
      <c r="A270" s="50"/>
      <c r="B270" s="44"/>
      <c r="C270" s="44"/>
      <c r="D270" s="44"/>
      <c r="E270" s="51"/>
      <c r="F270" s="261"/>
      <c r="G270" s="22"/>
    </row>
    <row r="271" ht="15.75" customHeight="1">
      <c r="A271" s="50"/>
      <c r="B271" s="44"/>
      <c r="C271" s="44"/>
      <c r="D271" s="44"/>
      <c r="E271" s="51"/>
      <c r="F271" s="261"/>
      <c r="G271" s="22"/>
    </row>
    <row r="272" ht="15.75" customHeight="1">
      <c r="A272" s="50"/>
      <c r="B272" s="44"/>
      <c r="C272" s="44"/>
      <c r="D272" s="44"/>
      <c r="E272" s="51"/>
      <c r="F272" s="261"/>
      <c r="G272" s="22"/>
    </row>
    <row r="273" ht="15.75" customHeight="1">
      <c r="A273" s="50"/>
      <c r="B273" s="44"/>
      <c r="C273" s="44"/>
      <c r="D273" s="44"/>
      <c r="E273" s="51"/>
      <c r="F273" s="261"/>
      <c r="G273" s="22"/>
    </row>
    <row r="274" ht="15.75" customHeight="1">
      <c r="A274" s="50"/>
      <c r="B274" s="44"/>
      <c r="C274" s="44"/>
      <c r="D274" s="44"/>
      <c r="E274" s="51"/>
      <c r="F274" s="261"/>
      <c r="G274" s="22"/>
    </row>
    <row r="275" ht="15.75" customHeight="1">
      <c r="A275" s="50"/>
      <c r="B275" s="44"/>
      <c r="C275" s="44"/>
      <c r="D275" s="44"/>
      <c r="E275" s="51"/>
      <c r="F275" s="261"/>
      <c r="G275" s="22"/>
    </row>
    <row r="276" ht="15.75" customHeight="1">
      <c r="A276" s="50"/>
      <c r="B276" s="44"/>
      <c r="C276" s="44"/>
      <c r="D276" s="44"/>
      <c r="E276" s="51"/>
      <c r="F276" s="261"/>
      <c r="G276" s="22"/>
    </row>
    <row r="277" ht="15.75" customHeight="1">
      <c r="A277" s="50"/>
      <c r="B277" s="44"/>
      <c r="C277" s="44"/>
      <c r="D277" s="44"/>
      <c r="E277" s="51"/>
      <c r="F277" s="261"/>
      <c r="G277" s="22"/>
    </row>
    <row r="278" ht="15.75" customHeight="1">
      <c r="A278" s="50"/>
      <c r="B278" s="44"/>
      <c r="C278" s="44"/>
      <c r="D278" s="44"/>
      <c r="E278" s="51"/>
      <c r="F278" s="261"/>
      <c r="G278" s="22"/>
    </row>
    <row r="279" ht="15.75" customHeight="1">
      <c r="A279" s="50"/>
      <c r="B279" s="44"/>
      <c r="C279" s="44"/>
      <c r="D279" s="44"/>
      <c r="E279" s="51"/>
      <c r="F279" s="261"/>
      <c r="G279" s="22"/>
    </row>
    <row r="280" ht="15.75" customHeight="1">
      <c r="A280" s="50"/>
      <c r="B280" s="44"/>
      <c r="C280" s="44"/>
      <c r="D280" s="44"/>
      <c r="E280" s="51"/>
      <c r="F280" s="261"/>
      <c r="G280" s="22"/>
    </row>
    <row r="281" ht="15.75" customHeight="1">
      <c r="A281" s="50"/>
      <c r="B281" s="44"/>
      <c r="C281" s="44"/>
      <c r="D281" s="44"/>
      <c r="E281" s="51"/>
      <c r="F281" s="261"/>
      <c r="G281" s="22"/>
    </row>
    <row r="282" ht="15.75" customHeight="1">
      <c r="A282" s="50"/>
      <c r="B282" s="44"/>
      <c r="C282" s="44"/>
      <c r="D282" s="44"/>
      <c r="E282" s="51"/>
      <c r="F282" s="261"/>
      <c r="G282" s="22"/>
    </row>
    <row r="283" ht="15.75" customHeight="1">
      <c r="A283" s="50"/>
      <c r="B283" s="44"/>
      <c r="C283" s="44"/>
      <c r="D283" s="44"/>
      <c r="E283" s="51"/>
      <c r="F283" s="261"/>
      <c r="G283" s="22"/>
    </row>
    <row r="284" ht="15.75" customHeight="1">
      <c r="A284" s="50"/>
      <c r="B284" s="44"/>
      <c r="C284" s="44"/>
      <c r="D284" s="44"/>
      <c r="E284" s="51"/>
      <c r="F284" s="261"/>
      <c r="G284" s="22"/>
    </row>
    <row r="285" ht="15.75" customHeight="1">
      <c r="A285" s="50"/>
      <c r="B285" s="44"/>
      <c r="C285" s="44"/>
      <c r="D285" s="44"/>
      <c r="E285" s="51"/>
      <c r="F285" s="261"/>
      <c r="G285" s="22"/>
    </row>
    <row r="286" ht="15.75" customHeight="1">
      <c r="A286" s="50"/>
      <c r="B286" s="44"/>
      <c r="C286" s="44"/>
      <c r="D286" s="44"/>
      <c r="E286" s="51"/>
      <c r="F286" s="261"/>
      <c r="G286" s="22"/>
    </row>
    <row r="287" ht="15.75" customHeight="1">
      <c r="A287" s="50"/>
      <c r="B287" s="44"/>
      <c r="C287" s="44"/>
      <c r="D287" s="44"/>
      <c r="E287" s="51"/>
      <c r="F287" s="261"/>
      <c r="G287" s="119"/>
    </row>
    <row r="288" ht="15.75" customHeight="1">
      <c r="A288" s="50"/>
      <c r="B288" s="44"/>
      <c r="C288" s="44"/>
      <c r="D288" s="44"/>
      <c r="E288" s="51"/>
      <c r="F288" s="261"/>
      <c r="G288" s="22"/>
    </row>
    <row r="289" ht="15.75" customHeight="1">
      <c r="A289" s="50"/>
      <c r="B289" s="44"/>
      <c r="C289" s="44"/>
      <c r="D289" s="44"/>
      <c r="E289" s="51"/>
      <c r="F289" s="261"/>
      <c r="G289" s="22"/>
    </row>
    <row r="290" ht="15.75" customHeight="1">
      <c r="A290" s="50"/>
      <c r="B290" s="44"/>
      <c r="C290" s="44"/>
      <c r="D290" s="44"/>
      <c r="E290" s="51"/>
      <c r="F290" s="261"/>
      <c r="G290" s="22"/>
    </row>
    <row r="291" ht="15.75" customHeight="1">
      <c r="A291" s="50"/>
      <c r="B291" s="44"/>
      <c r="C291" s="44"/>
      <c r="D291" s="44"/>
      <c r="E291" s="51"/>
      <c r="F291" s="261"/>
      <c r="G291" s="22"/>
    </row>
    <row r="292" ht="15.75" customHeight="1">
      <c r="A292" s="50"/>
      <c r="B292" s="44"/>
      <c r="C292" s="44"/>
      <c r="D292" s="44"/>
      <c r="E292" s="51"/>
      <c r="F292" s="261"/>
      <c r="G292" s="22"/>
    </row>
    <row r="293" ht="15.75" customHeight="1">
      <c r="A293" s="50"/>
      <c r="B293" s="44"/>
      <c r="C293" s="44"/>
      <c r="D293" s="44"/>
      <c r="E293" s="51"/>
      <c r="F293" s="261"/>
      <c r="G293" s="22"/>
    </row>
    <row r="294" ht="15.75" customHeight="1">
      <c r="A294" s="50"/>
      <c r="B294" s="44"/>
      <c r="C294" s="44"/>
      <c r="D294" s="44"/>
      <c r="E294" s="51"/>
      <c r="F294" s="261"/>
      <c r="G294" s="22"/>
    </row>
    <row r="295" ht="15.75" customHeight="1">
      <c r="A295" s="50"/>
      <c r="B295" s="44"/>
      <c r="C295" s="44"/>
      <c r="D295" s="44"/>
      <c r="E295" s="51"/>
      <c r="F295" s="261"/>
      <c r="G295" s="22"/>
    </row>
    <row r="296" ht="15.75" customHeight="1">
      <c r="A296" s="50"/>
      <c r="B296" s="44"/>
      <c r="C296" s="44"/>
      <c r="D296" s="44"/>
      <c r="E296" s="51"/>
      <c r="F296" s="261"/>
      <c r="G296" s="22"/>
    </row>
    <row r="297" ht="15.75" customHeight="1">
      <c r="A297" s="50"/>
      <c r="B297" s="44"/>
      <c r="C297" s="44"/>
      <c r="D297" s="44"/>
      <c r="E297" s="51"/>
      <c r="F297" s="261"/>
      <c r="G297" s="22"/>
    </row>
    <row r="298" ht="15.75" customHeight="1">
      <c r="A298" s="50"/>
      <c r="B298" s="44"/>
      <c r="C298" s="44"/>
      <c r="D298" s="44"/>
      <c r="E298" s="51"/>
      <c r="F298" s="261"/>
      <c r="G298" s="22"/>
    </row>
    <row r="299" ht="15.75" customHeight="1">
      <c r="A299" s="50"/>
      <c r="B299" s="44"/>
      <c r="C299" s="44"/>
      <c r="D299" s="44"/>
      <c r="E299" s="51"/>
      <c r="F299" s="261"/>
      <c r="G299" s="22"/>
    </row>
    <row r="300" ht="15.75" customHeight="1">
      <c r="A300" s="50"/>
      <c r="B300" s="44"/>
      <c r="C300" s="44"/>
      <c r="D300" s="44"/>
      <c r="E300" s="51"/>
      <c r="F300" s="261"/>
      <c r="G300" s="22"/>
    </row>
    <row r="301" ht="15.75" customHeight="1">
      <c r="A301" s="50"/>
      <c r="B301" s="44"/>
      <c r="C301" s="44"/>
      <c r="D301" s="44"/>
      <c r="E301" s="51"/>
      <c r="F301" s="261"/>
      <c r="G301" s="22"/>
    </row>
    <row r="302" ht="15.75" customHeight="1">
      <c r="A302" s="50"/>
      <c r="B302" s="44"/>
      <c r="C302" s="44"/>
      <c r="D302" s="44"/>
      <c r="E302" s="51"/>
      <c r="F302" s="261"/>
      <c r="G302" s="22"/>
    </row>
    <row r="303" ht="15.75" customHeight="1">
      <c r="A303" s="50"/>
      <c r="B303" s="44"/>
      <c r="C303" s="44"/>
      <c r="D303" s="44"/>
      <c r="E303" s="51"/>
      <c r="F303" s="261"/>
      <c r="G303" s="22"/>
    </row>
    <row r="304" ht="15.75" customHeight="1">
      <c r="A304" s="50"/>
      <c r="B304" s="44"/>
      <c r="C304" s="44"/>
      <c r="D304" s="44"/>
      <c r="E304" s="51"/>
      <c r="F304" s="261"/>
      <c r="G304" s="22"/>
    </row>
    <row r="305" ht="15.75" customHeight="1">
      <c r="A305" s="50"/>
      <c r="B305" s="44"/>
      <c r="C305" s="44"/>
      <c r="D305" s="44"/>
      <c r="E305" s="51"/>
      <c r="F305" s="261"/>
      <c r="G305" s="22"/>
    </row>
    <row r="306" ht="15.75" customHeight="1">
      <c r="A306" s="50"/>
      <c r="B306" s="44"/>
      <c r="C306" s="44"/>
      <c r="D306" s="44"/>
      <c r="E306" s="51"/>
      <c r="F306" s="261"/>
      <c r="G306" s="22"/>
    </row>
    <row r="307" ht="15.75" customHeight="1">
      <c r="A307" s="50"/>
      <c r="B307" s="44"/>
      <c r="C307" s="44"/>
      <c r="D307" s="44"/>
      <c r="E307" s="51"/>
      <c r="F307" s="261"/>
      <c r="G307" s="22"/>
    </row>
    <row r="308" ht="15.75" customHeight="1">
      <c r="A308" s="50"/>
      <c r="B308" s="44"/>
      <c r="C308" s="44"/>
      <c r="D308" s="44"/>
      <c r="E308" s="51"/>
      <c r="F308" s="261"/>
      <c r="G308" s="22"/>
    </row>
    <row r="309" ht="15.75" customHeight="1">
      <c r="A309" s="50"/>
      <c r="B309" s="44"/>
      <c r="C309" s="44"/>
      <c r="D309" s="44"/>
      <c r="E309" s="51"/>
      <c r="F309" s="261"/>
      <c r="G309" s="22"/>
    </row>
    <row r="310" ht="15.75" customHeight="1">
      <c r="A310" s="50"/>
      <c r="B310" s="44"/>
      <c r="C310" s="44"/>
      <c r="D310" s="44"/>
      <c r="E310" s="51"/>
      <c r="F310" s="261"/>
      <c r="G310" s="22"/>
    </row>
    <row r="311" ht="15.75" customHeight="1">
      <c r="A311" s="50"/>
      <c r="B311" s="44"/>
      <c r="C311" s="44"/>
      <c r="D311" s="44"/>
      <c r="E311" s="51"/>
      <c r="F311" s="261"/>
      <c r="G311" s="22"/>
    </row>
    <row r="312" ht="15.75" customHeight="1">
      <c r="A312" s="50"/>
      <c r="B312" s="44"/>
      <c r="C312" s="44"/>
      <c r="D312" s="44"/>
      <c r="E312" s="51"/>
      <c r="F312" s="261"/>
      <c r="G312" s="22"/>
    </row>
    <row r="313" ht="15.75" customHeight="1">
      <c r="A313" s="50"/>
      <c r="B313" s="44"/>
      <c r="C313" s="44"/>
      <c r="D313" s="44"/>
      <c r="E313" s="51"/>
      <c r="F313" s="261"/>
      <c r="G313" s="22"/>
    </row>
    <row r="314" ht="15.75" customHeight="1">
      <c r="A314" s="50"/>
      <c r="B314" s="44"/>
      <c r="C314" s="44"/>
      <c r="D314" s="44"/>
      <c r="E314" s="51"/>
      <c r="F314" s="261"/>
      <c r="G314" s="22"/>
    </row>
    <row r="315" ht="15.75" customHeight="1">
      <c r="A315" s="50"/>
      <c r="B315" s="44"/>
      <c r="C315" s="44"/>
      <c r="D315" s="44"/>
      <c r="E315" s="51"/>
      <c r="F315" s="261"/>
      <c r="G315" s="22"/>
    </row>
    <row r="316" ht="15.75" customHeight="1">
      <c r="A316" s="50"/>
      <c r="B316" s="44"/>
      <c r="C316" s="44"/>
      <c r="D316" s="44"/>
      <c r="E316" s="51"/>
      <c r="F316" s="261"/>
      <c r="G316" s="22"/>
    </row>
    <row r="317" ht="15.75" customHeight="1">
      <c r="A317" s="50"/>
      <c r="B317" s="44"/>
      <c r="C317" s="44"/>
      <c r="D317" s="44"/>
      <c r="E317" s="51"/>
      <c r="F317" s="261"/>
      <c r="G317" s="22"/>
    </row>
    <row r="318" ht="15.75" customHeight="1">
      <c r="A318" s="50"/>
      <c r="B318" s="44"/>
      <c r="C318" s="44"/>
      <c r="D318" s="44"/>
      <c r="E318" s="51"/>
      <c r="F318" s="261"/>
      <c r="G318" s="22"/>
    </row>
    <row r="319" ht="15.75" customHeight="1">
      <c r="A319" s="50"/>
      <c r="B319" s="44"/>
      <c r="C319" s="44"/>
      <c r="D319" s="44"/>
      <c r="E319" s="51"/>
      <c r="F319" s="261"/>
      <c r="G319" s="22"/>
    </row>
    <row r="320" ht="15.75" customHeight="1">
      <c r="A320" s="50"/>
      <c r="B320" s="44"/>
      <c r="C320" s="44"/>
      <c r="D320" s="44"/>
      <c r="E320" s="51"/>
      <c r="F320" s="261"/>
      <c r="G320" s="22"/>
    </row>
    <row r="321" ht="15.75" customHeight="1">
      <c r="A321" s="50"/>
      <c r="B321" s="44"/>
      <c r="C321" s="44"/>
      <c r="D321" s="44"/>
      <c r="E321" s="51"/>
      <c r="F321" s="261"/>
      <c r="G321" s="22"/>
    </row>
    <row r="322" ht="15.75" customHeight="1">
      <c r="A322" s="50"/>
      <c r="B322" s="44"/>
      <c r="C322" s="44"/>
      <c r="D322" s="44"/>
      <c r="E322" s="51"/>
      <c r="F322" s="261"/>
      <c r="G322" s="22"/>
    </row>
    <row r="323" ht="15.75" customHeight="1">
      <c r="A323" s="50"/>
      <c r="B323" s="44"/>
      <c r="C323" s="44"/>
      <c r="D323" s="44"/>
      <c r="E323" s="51"/>
      <c r="F323" s="261"/>
      <c r="G323" s="22"/>
    </row>
    <row r="324" ht="15.75" customHeight="1">
      <c r="A324" s="50"/>
      <c r="B324" s="44"/>
      <c r="C324" s="44"/>
      <c r="D324" s="44"/>
      <c r="E324" s="51"/>
      <c r="F324" s="261"/>
      <c r="G324" s="22"/>
    </row>
    <row r="325" ht="15.75" customHeight="1">
      <c r="A325" s="50"/>
      <c r="B325" s="44"/>
      <c r="C325" s="44"/>
      <c r="D325" s="44"/>
      <c r="E325" s="51"/>
      <c r="F325" s="261"/>
      <c r="G325" s="22"/>
    </row>
    <row r="326" ht="15.75" customHeight="1">
      <c r="A326" s="50"/>
      <c r="B326" s="44"/>
      <c r="C326" s="44"/>
      <c r="D326" s="44"/>
      <c r="E326" s="51"/>
      <c r="F326" s="261"/>
      <c r="G326" s="22"/>
    </row>
    <row r="327" ht="15.75" customHeight="1">
      <c r="A327" s="50"/>
      <c r="B327" s="44"/>
      <c r="C327" s="44"/>
      <c r="D327" s="44"/>
      <c r="E327" s="51"/>
      <c r="F327" s="261"/>
      <c r="G327" s="22"/>
    </row>
    <row r="328" ht="15.75" customHeight="1">
      <c r="A328" s="50"/>
      <c r="B328" s="44"/>
      <c r="C328" s="44"/>
      <c r="D328" s="44"/>
      <c r="E328" s="51"/>
      <c r="F328" s="261"/>
      <c r="G328" s="22"/>
    </row>
    <row r="329" ht="15.75" customHeight="1">
      <c r="A329" s="50"/>
      <c r="B329" s="44"/>
      <c r="C329" s="44"/>
      <c r="D329" s="44"/>
      <c r="E329" s="51"/>
      <c r="F329" s="261"/>
      <c r="G329" s="22"/>
    </row>
    <row r="330" ht="15.75" customHeight="1">
      <c r="A330" s="50"/>
      <c r="B330" s="44"/>
      <c r="C330" s="44"/>
      <c r="D330" s="44"/>
      <c r="E330" s="51"/>
      <c r="F330" s="261"/>
      <c r="G330" s="22"/>
    </row>
    <row r="331" ht="15.75" customHeight="1">
      <c r="A331" s="50"/>
      <c r="B331" s="44"/>
      <c r="C331" s="44"/>
      <c r="D331" s="44"/>
      <c r="E331" s="51"/>
      <c r="F331" s="261"/>
      <c r="G331" s="22"/>
    </row>
    <row r="332" ht="15.75" customHeight="1">
      <c r="A332" s="50"/>
      <c r="B332" s="44"/>
      <c r="C332" s="44"/>
      <c r="D332" s="44"/>
      <c r="E332" s="51"/>
      <c r="F332" s="261"/>
      <c r="G332" s="22"/>
    </row>
    <row r="333" ht="15.75" customHeight="1">
      <c r="A333" s="50"/>
      <c r="B333" s="44"/>
      <c r="C333" s="44"/>
      <c r="D333" s="44"/>
      <c r="E333" s="51"/>
      <c r="F333" s="261"/>
      <c r="G333" s="22"/>
    </row>
    <row r="334" ht="15.75" customHeight="1">
      <c r="A334" s="50"/>
      <c r="B334" s="44"/>
      <c r="C334" s="44"/>
      <c r="D334" s="44"/>
      <c r="E334" s="51"/>
      <c r="F334" s="261"/>
      <c r="G334" s="22"/>
    </row>
    <row r="335" ht="15.75" customHeight="1">
      <c r="A335" s="50"/>
      <c r="B335" s="44"/>
      <c r="C335" s="44"/>
      <c r="D335" s="44"/>
      <c r="E335" s="51"/>
      <c r="F335" s="261"/>
      <c r="G335" s="22"/>
    </row>
    <row r="336" ht="15.75" customHeight="1">
      <c r="A336" s="50"/>
      <c r="B336" s="44"/>
      <c r="C336" s="44"/>
      <c r="D336" s="44"/>
      <c r="E336" s="51"/>
      <c r="F336" s="261"/>
      <c r="G336" s="22"/>
    </row>
    <row r="337" ht="15.75" customHeight="1">
      <c r="A337" s="50"/>
      <c r="B337" s="44"/>
      <c r="C337" s="44"/>
      <c r="D337" s="44"/>
      <c r="E337" s="51"/>
      <c r="F337" s="261"/>
      <c r="G337" s="22"/>
    </row>
    <row r="338" ht="15.75" customHeight="1">
      <c r="A338" s="50"/>
      <c r="B338" s="44"/>
      <c r="C338" s="44"/>
      <c r="D338" s="44"/>
      <c r="E338" s="51"/>
      <c r="F338" s="261"/>
      <c r="G338" s="22"/>
    </row>
    <row r="339" ht="15.75" customHeight="1">
      <c r="A339" s="50"/>
      <c r="B339" s="44"/>
      <c r="C339" s="44"/>
      <c r="D339" s="44"/>
      <c r="E339" s="51"/>
      <c r="F339" s="261"/>
      <c r="G339" s="22"/>
    </row>
    <row r="340" ht="15.75" customHeight="1">
      <c r="A340" s="50"/>
      <c r="B340" s="44"/>
      <c r="C340" s="44"/>
      <c r="D340" s="44"/>
      <c r="E340" s="51"/>
      <c r="F340" s="261"/>
      <c r="G340" s="22"/>
    </row>
    <row r="341" ht="15.75" customHeight="1">
      <c r="A341" s="50"/>
      <c r="B341" s="44"/>
      <c r="C341" s="44"/>
      <c r="D341" s="44"/>
      <c r="E341" s="51"/>
      <c r="F341" s="261"/>
      <c r="G341" s="22"/>
    </row>
    <row r="342" ht="15.75" customHeight="1">
      <c r="A342" s="50"/>
      <c r="B342" s="44"/>
      <c r="C342" s="44"/>
      <c r="D342" s="44"/>
      <c r="E342" s="51"/>
      <c r="F342" s="261"/>
      <c r="G342" s="22"/>
    </row>
    <row r="343" ht="15.75" customHeight="1">
      <c r="A343" s="50"/>
      <c r="B343" s="44"/>
      <c r="C343" s="44"/>
      <c r="D343" s="44"/>
      <c r="E343" s="51"/>
      <c r="F343" s="261"/>
      <c r="G343" s="22"/>
    </row>
    <row r="344" ht="15.75" customHeight="1">
      <c r="A344" s="50"/>
      <c r="B344" s="44"/>
      <c r="C344" s="44"/>
      <c r="D344" s="44"/>
      <c r="E344" s="51"/>
      <c r="F344" s="261"/>
      <c r="G344" s="22"/>
    </row>
    <row r="345" ht="15.75" customHeight="1">
      <c r="A345" s="50"/>
      <c r="B345" s="44"/>
      <c r="C345" s="44"/>
      <c r="D345" s="44"/>
      <c r="E345" s="51"/>
      <c r="F345" s="261"/>
      <c r="G345" s="22"/>
    </row>
    <row r="346" ht="15.75" customHeight="1">
      <c r="A346" s="50"/>
      <c r="B346" s="44"/>
      <c r="C346" s="44"/>
      <c r="D346" s="44"/>
      <c r="E346" s="51"/>
      <c r="F346" s="261"/>
      <c r="G346" s="22"/>
    </row>
    <row r="347" ht="15.75" customHeight="1">
      <c r="A347" s="50"/>
      <c r="B347" s="44"/>
      <c r="C347" s="44"/>
      <c r="D347" s="44"/>
      <c r="E347" s="51"/>
      <c r="F347" s="261"/>
      <c r="G347" s="22"/>
    </row>
    <row r="348" ht="15.75" customHeight="1">
      <c r="A348" s="50"/>
      <c r="B348" s="44"/>
      <c r="C348" s="44"/>
      <c r="D348" s="44"/>
      <c r="E348" s="51"/>
      <c r="F348" s="261"/>
      <c r="G348" s="22"/>
    </row>
    <row r="349" ht="15.75" customHeight="1">
      <c r="A349" s="50"/>
      <c r="B349" s="44"/>
      <c r="C349" s="44"/>
      <c r="D349" s="44"/>
      <c r="E349" s="51"/>
      <c r="F349" s="261"/>
      <c r="G349" s="22"/>
    </row>
    <row r="350" ht="15.75" customHeight="1">
      <c r="A350" s="50"/>
      <c r="B350" s="44"/>
      <c r="C350" s="44"/>
      <c r="D350" s="44"/>
      <c r="E350" s="51"/>
      <c r="F350" s="261"/>
      <c r="G350" s="22"/>
    </row>
    <row r="351" ht="15.75" customHeight="1">
      <c r="A351" s="50"/>
      <c r="B351" s="44"/>
      <c r="C351" s="44"/>
      <c r="D351" s="44"/>
      <c r="E351" s="51"/>
      <c r="F351" s="261"/>
      <c r="G351" s="22"/>
    </row>
    <row r="352" ht="15.75" customHeight="1">
      <c r="A352" s="50"/>
      <c r="B352" s="44"/>
      <c r="C352" s="44"/>
      <c r="D352" s="44"/>
      <c r="E352" s="51"/>
      <c r="F352" s="261"/>
      <c r="G352" s="22"/>
    </row>
    <row r="353" ht="15.75" customHeight="1">
      <c r="A353" s="50"/>
      <c r="B353" s="44"/>
      <c r="C353" s="44"/>
      <c r="D353" s="44"/>
      <c r="E353" s="51"/>
      <c r="F353" s="261"/>
      <c r="G353" s="22"/>
    </row>
    <row r="354" ht="15.75" customHeight="1">
      <c r="A354" s="50"/>
      <c r="B354" s="44"/>
      <c r="C354" s="44"/>
      <c r="D354" s="44"/>
      <c r="E354" s="51"/>
      <c r="F354" s="261"/>
      <c r="G354" s="22"/>
    </row>
    <row r="355" ht="15.75" customHeight="1">
      <c r="A355" s="50"/>
      <c r="B355" s="44"/>
      <c r="C355" s="44"/>
      <c r="D355" s="44"/>
      <c r="E355" s="51"/>
      <c r="F355" s="261"/>
      <c r="G355" s="22"/>
    </row>
    <row r="356" ht="15.75" customHeight="1">
      <c r="A356" s="50"/>
      <c r="B356" s="44"/>
      <c r="C356" s="44"/>
      <c r="D356" s="44"/>
      <c r="E356" s="51"/>
      <c r="F356" s="261"/>
      <c r="G356" s="22"/>
    </row>
    <row r="357" ht="15.75" customHeight="1">
      <c r="A357" s="50"/>
      <c r="B357" s="44"/>
      <c r="C357" s="44"/>
      <c r="D357" s="44"/>
      <c r="E357" s="51"/>
      <c r="F357" s="261"/>
      <c r="G357" s="22"/>
    </row>
    <row r="358" ht="15.75" customHeight="1">
      <c r="A358" s="50"/>
      <c r="B358" s="44"/>
      <c r="C358" s="44"/>
      <c r="D358" s="44"/>
      <c r="E358" s="51"/>
      <c r="F358" s="261"/>
      <c r="G358" s="22"/>
    </row>
    <row r="359" ht="15.75" customHeight="1">
      <c r="A359" s="50"/>
      <c r="B359" s="44"/>
      <c r="C359" s="44"/>
      <c r="D359" s="44"/>
      <c r="E359" s="51"/>
      <c r="F359" s="261"/>
      <c r="G359" s="22"/>
    </row>
    <row r="360" ht="15.75" customHeight="1">
      <c r="A360" s="50"/>
      <c r="B360" s="44"/>
      <c r="C360" s="44"/>
      <c r="D360" s="44"/>
      <c r="E360" s="51"/>
      <c r="F360" s="261"/>
      <c r="G360" s="22"/>
    </row>
    <row r="361" ht="15.75" customHeight="1">
      <c r="A361" s="50"/>
      <c r="B361" s="44"/>
      <c r="C361" s="44"/>
      <c r="D361" s="44"/>
      <c r="E361" s="51"/>
      <c r="F361" s="261"/>
      <c r="G361" s="22"/>
    </row>
    <row r="362" ht="15.75" customHeight="1">
      <c r="A362" s="50"/>
      <c r="B362" s="44"/>
      <c r="C362" s="44"/>
      <c r="D362" s="44"/>
      <c r="E362" s="51"/>
      <c r="F362" s="261"/>
      <c r="G362" s="22"/>
    </row>
    <row r="363" ht="15.75" customHeight="1">
      <c r="A363" s="50"/>
      <c r="B363" s="44"/>
      <c r="C363" s="44"/>
      <c r="D363" s="44"/>
      <c r="E363" s="51"/>
      <c r="F363" s="261"/>
      <c r="G363" s="22"/>
    </row>
    <row r="364" ht="15.75" customHeight="1">
      <c r="A364" s="50"/>
      <c r="B364" s="44"/>
      <c r="C364" s="44"/>
      <c r="D364" s="44"/>
      <c r="E364" s="51"/>
      <c r="F364" s="261"/>
      <c r="G364" s="22"/>
    </row>
    <row r="365" ht="15.75" customHeight="1">
      <c r="A365" s="50"/>
      <c r="B365" s="44"/>
      <c r="C365" s="44"/>
      <c r="D365" s="44"/>
      <c r="E365" s="51"/>
      <c r="F365" s="261"/>
      <c r="G365" s="22"/>
    </row>
    <row r="366" ht="15.75" customHeight="1">
      <c r="A366" s="50"/>
      <c r="B366" s="44"/>
      <c r="C366" s="44"/>
      <c r="D366" s="44"/>
      <c r="E366" s="51"/>
      <c r="F366" s="261"/>
      <c r="G366" s="22"/>
    </row>
    <row r="367" ht="15.75" customHeight="1">
      <c r="A367" s="50"/>
      <c r="B367" s="44"/>
      <c r="C367" s="44"/>
      <c r="D367" s="44"/>
      <c r="E367" s="51"/>
      <c r="F367" s="261"/>
      <c r="G367" s="22"/>
    </row>
    <row r="368" ht="15.75" customHeight="1">
      <c r="A368" s="50"/>
      <c r="B368" s="44"/>
      <c r="C368" s="44"/>
      <c r="D368" s="44"/>
      <c r="E368" s="51"/>
      <c r="F368" s="261"/>
      <c r="G368" s="22"/>
    </row>
    <row r="369" ht="15.75" customHeight="1">
      <c r="A369" s="50"/>
      <c r="B369" s="44"/>
      <c r="C369" s="44"/>
      <c r="D369" s="44"/>
      <c r="E369" s="51"/>
      <c r="F369" s="261"/>
      <c r="G369" s="22"/>
    </row>
    <row r="370" ht="15.75" customHeight="1">
      <c r="A370" s="50"/>
      <c r="B370" s="44"/>
      <c r="C370" s="44"/>
      <c r="D370" s="44"/>
      <c r="E370" s="51"/>
      <c r="F370" s="261"/>
      <c r="G370" s="22"/>
    </row>
    <row r="371" ht="15.75" customHeight="1">
      <c r="A371" s="50"/>
      <c r="B371" s="44"/>
      <c r="C371" s="44"/>
      <c r="D371" s="44"/>
      <c r="E371" s="51"/>
      <c r="F371" s="261"/>
      <c r="G371" s="22"/>
    </row>
    <row r="372" ht="15.75" customHeight="1">
      <c r="A372" s="50"/>
      <c r="B372" s="44"/>
      <c r="C372" s="44"/>
      <c r="D372" s="44"/>
      <c r="E372" s="51"/>
      <c r="F372" s="261"/>
      <c r="G372" s="22"/>
    </row>
    <row r="373" ht="15.75" customHeight="1">
      <c r="A373" s="50"/>
      <c r="B373" s="44"/>
      <c r="C373" s="44"/>
      <c r="D373" s="44"/>
      <c r="E373" s="51"/>
      <c r="F373" s="261"/>
      <c r="G373" s="22"/>
    </row>
    <row r="374" ht="15.75" customHeight="1">
      <c r="A374" s="50"/>
      <c r="B374" s="44"/>
      <c r="C374" s="44"/>
      <c r="D374" s="44"/>
      <c r="E374" s="51"/>
      <c r="F374" s="261"/>
      <c r="G374" s="22"/>
    </row>
    <row r="375" ht="15.75" customHeight="1">
      <c r="A375" s="50"/>
      <c r="B375" s="44"/>
      <c r="C375" s="44"/>
      <c r="D375" s="44"/>
      <c r="E375" s="51"/>
      <c r="F375" s="261"/>
      <c r="G375" s="22"/>
    </row>
    <row r="376" ht="15.75" customHeight="1">
      <c r="A376" s="50"/>
      <c r="B376" s="44"/>
      <c r="C376" s="44"/>
      <c r="D376" s="44"/>
      <c r="E376" s="51"/>
      <c r="F376" s="261"/>
      <c r="G376" s="22"/>
    </row>
    <row r="377" ht="15.75" customHeight="1">
      <c r="A377" s="50"/>
      <c r="B377" s="44"/>
      <c r="C377" s="44"/>
      <c r="D377" s="44"/>
      <c r="E377" s="51"/>
      <c r="F377" s="261"/>
      <c r="G377" s="22"/>
    </row>
    <row r="378" ht="15.75" customHeight="1">
      <c r="A378" s="50"/>
      <c r="B378" s="44"/>
      <c r="C378" s="44"/>
      <c r="D378" s="44"/>
      <c r="E378" s="51"/>
      <c r="F378" s="261"/>
      <c r="G378" s="22"/>
    </row>
    <row r="379" ht="15.75" customHeight="1">
      <c r="A379" s="50"/>
      <c r="B379" s="44"/>
      <c r="C379" s="44"/>
      <c r="D379" s="44"/>
      <c r="E379" s="51"/>
      <c r="F379" s="261"/>
      <c r="G379" s="22"/>
    </row>
    <row r="380" ht="15.75" customHeight="1">
      <c r="A380" s="50"/>
      <c r="B380" s="44"/>
      <c r="C380" s="44"/>
      <c r="D380" s="44"/>
      <c r="E380" s="51"/>
      <c r="F380" s="261"/>
      <c r="G380" s="22"/>
    </row>
    <row r="381" ht="15.75" customHeight="1">
      <c r="A381" s="50"/>
      <c r="B381" s="44"/>
      <c r="C381" s="44"/>
      <c r="D381" s="44"/>
      <c r="E381" s="51"/>
      <c r="F381" s="261"/>
      <c r="G381" s="22"/>
    </row>
    <row r="382" ht="15.75" customHeight="1">
      <c r="A382" s="50"/>
      <c r="B382" s="44"/>
      <c r="C382" s="44"/>
      <c r="D382" s="44"/>
      <c r="E382" s="51"/>
      <c r="F382" s="261"/>
      <c r="G382" s="22"/>
    </row>
    <row r="383" ht="15.75" customHeight="1">
      <c r="A383" s="50"/>
      <c r="B383" s="44"/>
      <c r="C383" s="44"/>
      <c r="D383" s="44"/>
      <c r="E383" s="51"/>
      <c r="F383" s="261"/>
      <c r="G383" s="22"/>
    </row>
    <row r="384" ht="15.75" customHeight="1">
      <c r="A384" s="50"/>
      <c r="B384" s="44"/>
      <c r="C384" s="44"/>
      <c r="D384" s="44"/>
      <c r="E384" s="51"/>
      <c r="F384" s="261"/>
      <c r="G384" s="22"/>
    </row>
    <row r="385" ht="15.75" customHeight="1">
      <c r="A385" s="50"/>
      <c r="B385" s="44"/>
      <c r="C385" s="44"/>
      <c r="D385" s="44"/>
      <c r="E385" s="51"/>
      <c r="F385" s="261"/>
      <c r="G385" s="22"/>
    </row>
    <row r="386" ht="15.75" customHeight="1">
      <c r="A386" s="50"/>
      <c r="B386" s="44"/>
      <c r="C386" s="44"/>
      <c r="D386" s="44"/>
      <c r="E386" s="51"/>
      <c r="F386" s="261"/>
      <c r="G386" s="22"/>
    </row>
    <row r="387" ht="15.75" customHeight="1">
      <c r="A387" s="50"/>
      <c r="B387" s="44"/>
      <c r="C387" s="44"/>
      <c r="D387" s="44"/>
      <c r="E387" s="51"/>
      <c r="F387" s="261"/>
      <c r="G387" s="22"/>
    </row>
    <row r="388" ht="15.75" customHeight="1">
      <c r="A388" s="50"/>
      <c r="B388" s="44"/>
      <c r="C388" s="44"/>
      <c r="D388" s="44"/>
      <c r="E388" s="51"/>
      <c r="F388" s="261"/>
      <c r="G388" s="22"/>
    </row>
    <row r="389" ht="15.75" customHeight="1">
      <c r="A389" s="50"/>
      <c r="B389" s="44"/>
      <c r="C389" s="44"/>
      <c r="D389" s="44"/>
      <c r="E389" s="51"/>
      <c r="F389" s="261"/>
      <c r="G389" s="22"/>
    </row>
    <row r="390" ht="15.75" customHeight="1">
      <c r="A390" s="50"/>
      <c r="B390" s="44"/>
      <c r="C390" s="44"/>
      <c r="D390" s="44"/>
      <c r="E390" s="51"/>
      <c r="F390" s="261"/>
      <c r="G390" s="22"/>
    </row>
    <row r="391" ht="15.75" customHeight="1">
      <c r="A391" s="50"/>
      <c r="B391" s="44"/>
      <c r="C391" s="44"/>
      <c r="D391" s="44"/>
      <c r="E391" s="51"/>
      <c r="F391" s="261"/>
      <c r="G391" s="22"/>
    </row>
    <row r="392" ht="15.75" customHeight="1">
      <c r="A392" s="50"/>
      <c r="B392" s="44"/>
      <c r="C392" s="44"/>
      <c r="D392" s="44"/>
      <c r="E392" s="51"/>
      <c r="F392" s="261"/>
      <c r="G392" s="22"/>
    </row>
    <row r="393" ht="15.75" customHeight="1">
      <c r="A393" s="50"/>
      <c r="B393" s="44"/>
      <c r="C393" s="44"/>
      <c r="D393" s="44"/>
      <c r="E393" s="51"/>
      <c r="F393" s="261"/>
      <c r="G393" s="22"/>
    </row>
    <row r="394" ht="15.75" customHeight="1">
      <c r="A394" s="50"/>
      <c r="B394" s="44"/>
      <c r="C394" s="44"/>
      <c r="D394" s="44"/>
      <c r="E394" s="51"/>
      <c r="F394" s="261"/>
      <c r="G394" s="22"/>
    </row>
    <row r="395" ht="15.75" customHeight="1">
      <c r="A395" s="50"/>
      <c r="B395" s="44"/>
      <c r="C395" s="44"/>
      <c r="D395" s="44"/>
      <c r="E395" s="51"/>
      <c r="F395" s="261"/>
      <c r="G395" s="22"/>
    </row>
    <row r="396" ht="15.75" customHeight="1">
      <c r="A396" s="50"/>
      <c r="B396" s="44"/>
      <c r="C396" s="44"/>
      <c r="D396" s="44"/>
      <c r="E396" s="51"/>
      <c r="F396" s="261"/>
      <c r="G396" s="22"/>
    </row>
    <row r="397" ht="15.75" customHeight="1">
      <c r="A397" s="50"/>
      <c r="B397" s="44"/>
      <c r="C397" s="44"/>
      <c r="D397" s="44"/>
      <c r="E397" s="51"/>
      <c r="F397" s="261"/>
      <c r="G397" s="22"/>
    </row>
    <row r="398" ht="15.75" customHeight="1">
      <c r="A398" s="50"/>
      <c r="B398" s="44"/>
      <c r="C398" s="44"/>
      <c r="D398" s="44"/>
      <c r="E398" s="51"/>
      <c r="F398" s="261"/>
      <c r="G398" s="22"/>
    </row>
    <row r="399" ht="15.75" customHeight="1">
      <c r="A399" s="50"/>
      <c r="B399" s="44"/>
      <c r="C399" s="44"/>
      <c r="D399" s="44"/>
      <c r="E399" s="51"/>
      <c r="F399" s="261"/>
      <c r="G399" s="22"/>
    </row>
    <row r="400" ht="15.75" customHeight="1">
      <c r="A400" s="50"/>
      <c r="B400" s="44"/>
      <c r="C400" s="44"/>
      <c r="D400" s="44"/>
      <c r="E400" s="51"/>
      <c r="F400" s="261"/>
      <c r="G400" s="22"/>
    </row>
    <row r="401" ht="15.75" customHeight="1">
      <c r="A401" s="50"/>
      <c r="B401" s="44"/>
      <c r="C401" s="44"/>
      <c r="D401" s="44"/>
      <c r="E401" s="51"/>
      <c r="F401" s="261"/>
      <c r="G401" s="22"/>
    </row>
    <row r="402" ht="15.75" customHeight="1">
      <c r="A402" s="50"/>
      <c r="B402" s="44"/>
      <c r="C402" s="44"/>
      <c r="D402" s="44"/>
      <c r="E402" s="51"/>
      <c r="F402" s="261"/>
      <c r="G402" s="22"/>
    </row>
    <row r="403" ht="15.75" customHeight="1">
      <c r="A403" s="50"/>
      <c r="B403" s="44"/>
      <c r="C403" s="44"/>
      <c r="D403" s="44"/>
      <c r="E403" s="51"/>
      <c r="F403" s="261"/>
      <c r="G403" s="22"/>
    </row>
    <row r="404" ht="15.75" customHeight="1">
      <c r="A404" s="50"/>
      <c r="B404" s="44"/>
      <c r="C404" s="44"/>
      <c r="D404" s="44"/>
      <c r="E404" s="51"/>
      <c r="F404" s="261"/>
      <c r="G404" s="22"/>
    </row>
    <row r="405" ht="15.75" customHeight="1">
      <c r="A405" s="50"/>
      <c r="B405" s="44"/>
      <c r="C405" s="44"/>
      <c r="D405" s="44"/>
      <c r="E405" s="51"/>
      <c r="F405" s="261"/>
      <c r="G405" s="22"/>
    </row>
    <row r="406" ht="15.75" customHeight="1">
      <c r="A406" s="50"/>
      <c r="B406" s="44"/>
      <c r="C406" s="44"/>
      <c r="D406" s="44"/>
      <c r="E406" s="51"/>
      <c r="F406" s="261"/>
      <c r="G406" s="22"/>
    </row>
    <row r="407" ht="15.75" customHeight="1">
      <c r="A407" s="50"/>
      <c r="B407" s="44"/>
      <c r="C407" s="44"/>
      <c r="D407" s="44"/>
      <c r="E407" s="51"/>
      <c r="F407" s="261"/>
      <c r="G407" s="22"/>
    </row>
    <row r="408" ht="15.75" customHeight="1">
      <c r="A408" s="50"/>
      <c r="B408" s="44"/>
      <c r="C408" s="44"/>
      <c r="D408" s="44"/>
      <c r="E408" s="51"/>
      <c r="F408" s="261"/>
      <c r="G408" s="22"/>
    </row>
    <row r="409" ht="15.75" customHeight="1">
      <c r="A409" s="50"/>
      <c r="B409" s="44"/>
      <c r="C409" s="44"/>
      <c r="D409" s="44"/>
      <c r="E409" s="51"/>
      <c r="F409" s="261"/>
      <c r="G409" s="22"/>
    </row>
    <row r="410" ht="15.75" customHeight="1">
      <c r="A410" s="50"/>
      <c r="B410" s="44"/>
      <c r="C410" s="44"/>
      <c r="D410" s="44"/>
      <c r="E410" s="51"/>
      <c r="F410" s="261"/>
      <c r="G410" s="22"/>
    </row>
    <row r="411" ht="15.75" customHeight="1">
      <c r="A411" s="50"/>
      <c r="B411" s="44"/>
      <c r="C411" s="44"/>
      <c r="D411" s="44"/>
      <c r="E411" s="51"/>
      <c r="F411" s="261"/>
      <c r="G411" s="22"/>
    </row>
    <row r="412" ht="15.75" customHeight="1">
      <c r="A412" s="50"/>
      <c r="B412" s="44"/>
      <c r="C412" s="44"/>
      <c r="D412" s="44"/>
      <c r="E412" s="51"/>
      <c r="F412" s="261"/>
      <c r="G412" s="22"/>
    </row>
    <row r="413" ht="15.75" customHeight="1">
      <c r="A413" s="50"/>
      <c r="B413" s="44"/>
      <c r="C413" s="44"/>
      <c r="D413" s="44"/>
      <c r="E413" s="51"/>
      <c r="F413" s="261"/>
      <c r="G413" s="22"/>
    </row>
    <row r="414" ht="15.75" customHeight="1">
      <c r="A414" s="50"/>
      <c r="B414" s="44"/>
      <c r="C414" s="44"/>
      <c r="D414" s="44"/>
      <c r="E414" s="51"/>
      <c r="F414" s="261"/>
      <c r="G414" s="22"/>
    </row>
    <row r="415" ht="15.75" customHeight="1">
      <c r="A415" s="50"/>
      <c r="B415" s="44"/>
      <c r="C415" s="44"/>
      <c r="D415" s="44"/>
      <c r="E415" s="51"/>
      <c r="F415" s="261"/>
      <c r="G415" s="22"/>
    </row>
    <row r="416" ht="15.75" customHeight="1">
      <c r="A416" s="50"/>
      <c r="B416" s="44"/>
      <c r="C416" s="44"/>
      <c r="D416" s="44"/>
      <c r="E416" s="51"/>
      <c r="F416" s="261"/>
      <c r="G416" s="22"/>
    </row>
    <row r="417" ht="15.75" customHeight="1">
      <c r="A417" s="50"/>
      <c r="B417" s="44"/>
      <c r="C417" s="44"/>
      <c r="D417" s="44"/>
      <c r="E417" s="51"/>
      <c r="F417" s="261"/>
      <c r="G417" s="22"/>
    </row>
    <row r="418" ht="15.75" customHeight="1">
      <c r="A418" s="50"/>
      <c r="B418" s="44"/>
      <c r="C418" s="44"/>
      <c r="D418" s="44"/>
      <c r="E418" s="51"/>
      <c r="F418" s="261"/>
      <c r="G418" s="22"/>
    </row>
    <row r="419" ht="15.75" customHeight="1">
      <c r="A419" s="50"/>
      <c r="B419" s="44"/>
      <c r="C419" s="44"/>
      <c r="D419" s="44"/>
      <c r="E419" s="51"/>
      <c r="F419" s="261"/>
      <c r="G419" s="22"/>
    </row>
    <row r="420" ht="15.75" customHeight="1">
      <c r="A420" s="50"/>
      <c r="B420" s="44"/>
      <c r="C420" s="44"/>
      <c r="D420" s="44"/>
      <c r="E420" s="51"/>
      <c r="F420" s="261"/>
      <c r="G420" s="22"/>
    </row>
    <row r="421" ht="15.75" customHeight="1">
      <c r="A421" s="50"/>
      <c r="B421" s="44"/>
      <c r="C421" s="44"/>
      <c r="D421" s="44"/>
      <c r="E421" s="51"/>
      <c r="F421" s="261"/>
      <c r="G421" s="22"/>
    </row>
    <row r="422" ht="15.75" customHeight="1">
      <c r="A422" s="50"/>
      <c r="B422" s="44"/>
      <c r="C422" s="44"/>
      <c r="D422" s="44"/>
      <c r="E422" s="51"/>
      <c r="F422" s="261"/>
      <c r="G422" s="22"/>
    </row>
    <row r="423" ht="15.75" customHeight="1">
      <c r="A423" s="50"/>
      <c r="B423" s="44"/>
      <c r="C423" s="44"/>
      <c r="D423" s="44"/>
      <c r="E423" s="51"/>
      <c r="F423" s="261"/>
      <c r="G423" s="22"/>
    </row>
    <row r="424" ht="15.75" customHeight="1">
      <c r="A424" s="50"/>
      <c r="B424" s="44"/>
      <c r="C424" s="44"/>
      <c r="D424" s="44"/>
      <c r="E424" s="51"/>
      <c r="F424" s="261"/>
      <c r="G424" s="22"/>
    </row>
    <row r="425" ht="15.75" customHeight="1">
      <c r="A425" s="50"/>
      <c r="B425" s="44"/>
      <c r="C425" s="44"/>
      <c r="D425" s="44"/>
      <c r="E425" s="51"/>
      <c r="F425" s="261"/>
      <c r="G425" s="22"/>
    </row>
    <row r="426" ht="15.75" customHeight="1">
      <c r="A426" s="50"/>
      <c r="B426" s="44"/>
      <c r="C426" s="44"/>
      <c r="D426" s="44"/>
      <c r="E426" s="51"/>
      <c r="F426" s="261"/>
      <c r="G426" s="22"/>
    </row>
    <row r="427" ht="15.75" customHeight="1">
      <c r="A427" s="50"/>
      <c r="B427" s="44"/>
      <c r="C427" s="44"/>
      <c r="D427" s="44"/>
      <c r="E427" s="51"/>
      <c r="F427" s="261"/>
      <c r="G427" s="22"/>
    </row>
    <row r="428" ht="15.75" customHeight="1">
      <c r="A428" s="50"/>
      <c r="B428" s="44"/>
      <c r="C428" s="44"/>
      <c r="D428" s="44"/>
      <c r="E428" s="51"/>
      <c r="F428" s="261"/>
      <c r="G428" s="22"/>
    </row>
    <row r="429" ht="15.75" customHeight="1">
      <c r="A429" s="50"/>
      <c r="B429" s="44"/>
      <c r="C429" s="44"/>
      <c r="D429" s="44"/>
      <c r="E429" s="51"/>
      <c r="F429" s="261"/>
      <c r="G429" s="22"/>
    </row>
    <row r="430" ht="15.75" customHeight="1">
      <c r="A430" s="50"/>
      <c r="B430" s="44"/>
      <c r="C430" s="44"/>
      <c r="D430" s="44"/>
      <c r="E430" s="51"/>
      <c r="F430" s="261"/>
      <c r="G430" s="22"/>
    </row>
    <row r="431" ht="15.75" customHeight="1">
      <c r="A431" s="50"/>
      <c r="B431" s="44"/>
      <c r="C431" s="44"/>
      <c r="D431" s="44"/>
      <c r="E431" s="51"/>
      <c r="F431" s="261"/>
      <c r="G431" s="22"/>
    </row>
    <row r="432" ht="15.75" customHeight="1">
      <c r="A432" s="50"/>
      <c r="B432" s="44"/>
      <c r="C432" s="44"/>
      <c r="D432" s="44"/>
      <c r="E432" s="51"/>
      <c r="F432" s="261"/>
      <c r="G432" s="22"/>
    </row>
    <row r="433" ht="15.75" customHeight="1">
      <c r="A433" s="50"/>
      <c r="B433" s="44"/>
      <c r="C433" s="44"/>
      <c r="D433" s="44"/>
      <c r="E433" s="51"/>
      <c r="F433" s="261"/>
      <c r="G433" s="22"/>
    </row>
    <row r="434" ht="15.75" customHeight="1">
      <c r="A434" s="50"/>
      <c r="B434" s="44"/>
      <c r="C434" s="44"/>
      <c r="D434" s="44"/>
      <c r="E434" s="51"/>
      <c r="F434" s="261"/>
      <c r="G434" s="22"/>
    </row>
    <row r="435" ht="15.75" customHeight="1">
      <c r="A435" s="50"/>
      <c r="B435" s="44"/>
      <c r="C435" s="44"/>
      <c r="D435" s="44"/>
      <c r="E435" s="51"/>
      <c r="F435" s="261"/>
      <c r="G435" s="22"/>
    </row>
    <row r="436" ht="15.75" customHeight="1">
      <c r="A436" s="50"/>
      <c r="B436" s="44"/>
      <c r="C436" s="44"/>
      <c r="D436" s="44"/>
      <c r="E436" s="51"/>
      <c r="F436" s="261"/>
      <c r="G436" s="22"/>
    </row>
    <row r="437" ht="15.75" customHeight="1">
      <c r="A437" s="50"/>
      <c r="B437" s="44"/>
      <c r="C437" s="44"/>
      <c r="D437" s="44"/>
      <c r="E437" s="51"/>
      <c r="F437" s="261"/>
      <c r="G437" s="22"/>
    </row>
    <row r="438" ht="15.75" customHeight="1">
      <c r="A438" s="50"/>
      <c r="B438" s="44"/>
      <c r="C438" s="44"/>
      <c r="D438" s="44"/>
      <c r="E438" s="51"/>
      <c r="F438" s="261"/>
      <c r="G438" s="22"/>
    </row>
    <row r="439" ht="15.75" customHeight="1">
      <c r="A439" s="50"/>
      <c r="B439" s="44"/>
      <c r="C439" s="44"/>
      <c r="D439" s="44"/>
      <c r="E439" s="51"/>
      <c r="F439" s="261"/>
      <c r="G439" s="22"/>
    </row>
    <row r="440" ht="15.75" customHeight="1">
      <c r="A440" s="50"/>
      <c r="B440" s="44"/>
      <c r="C440" s="44"/>
      <c r="D440" s="44"/>
      <c r="E440" s="51"/>
      <c r="F440" s="261"/>
      <c r="G440" s="22"/>
    </row>
    <row r="441" ht="15.75" customHeight="1">
      <c r="A441" s="50"/>
      <c r="B441" s="44"/>
      <c r="C441" s="44"/>
      <c r="D441" s="44"/>
      <c r="E441" s="51"/>
      <c r="F441" s="261"/>
      <c r="G441" s="22"/>
    </row>
    <row r="442" ht="15.75" customHeight="1">
      <c r="A442" s="50"/>
      <c r="B442" s="44"/>
      <c r="C442" s="44"/>
      <c r="D442" s="44"/>
      <c r="E442" s="51"/>
      <c r="F442" s="261"/>
      <c r="G442" s="22"/>
    </row>
    <row r="443" ht="15.75" customHeight="1">
      <c r="A443" s="50"/>
      <c r="B443" s="44"/>
      <c r="C443" s="44"/>
      <c r="D443" s="44"/>
      <c r="E443" s="51"/>
      <c r="F443" s="261"/>
      <c r="G443" s="22"/>
    </row>
    <row r="444" ht="15.75" customHeight="1">
      <c r="A444" s="50"/>
      <c r="B444" s="44"/>
      <c r="C444" s="44"/>
      <c r="D444" s="44"/>
      <c r="E444" s="51"/>
      <c r="F444" s="261"/>
      <c r="G444" s="22"/>
    </row>
    <row r="445" ht="15.75" customHeight="1">
      <c r="A445" s="50"/>
      <c r="B445" s="44"/>
      <c r="C445" s="44"/>
      <c r="D445" s="44"/>
      <c r="E445" s="51"/>
      <c r="F445" s="261"/>
      <c r="G445" s="22"/>
    </row>
    <row r="446" ht="15.75" customHeight="1">
      <c r="A446" s="50"/>
      <c r="B446" s="44"/>
      <c r="C446" s="44"/>
      <c r="D446" s="44"/>
      <c r="E446" s="51"/>
      <c r="F446" s="261"/>
      <c r="G446" s="22"/>
    </row>
    <row r="447" ht="15.75" customHeight="1">
      <c r="A447" s="50"/>
      <c r="B447" s="44"/>
      <c r="C447" s="44"/>
      <c r="D447" s="44"/>
      <c r="E447" s="51"/>
      <c r="F447" s="261"/>
      <c r="G447" s="22"/>
    </row>
    <row r="448" ht="15.75" customHeight="1">
      <c r="A448" s="50"/>
      <c r="B448" s="44"/>
      <c r="C448" s="44"/>
      <c r="D448" s="44"/>
      <c r="E448" s="51"/>
      <c r="F448" s="261"/>
      <c r="G448" s="22"/>
    </row>
    <row r="449" ht="15.75" customHeight="1">
      <c r="A449" s="50"/>
      <c r="B449" s="44"/>
      <c r="C449" s="44"/>
      <c r="D449" s="44"/>
      <c r="E449" s="51"/>
      <c r="F449" s="261"/>
      <c r="G449" s="22"/>
    </row>
    <row r="450" ht="15.75" customHeight="1">
      <c r="A450" s="50"/>
      <c r="B450" s="44"/>
      <c r="C450" s="44"/>
      <c r="D450" s="44"/>
      <c r="E450" s="51"/>
      <c r="F450" s="261"/>
      <c r="G450" s="22"/>
    </row>
    <row r="451" ht="15.75" customHeight="1">
      <c r="A451" s="50"/>
      <c r="B451" s="44"/>
      <c r="C451" s="44"/>
      <c r="D451" s="44"/>
      <c r="E451" s="51"/>
      <c r="F451" s="261"/>
      <c r="G451" s="22"/>
    </row>
    <row r="452" ht="15.75" customHeight="1">
      <c r="A452" s="50"/>
      <c r="B452" s="44"/>
      <c r="C452" s="44"/>
      <c r="D452" s="44"/>
      <c r="E452" s="51"/>
      <c r="F452" s="261"/>
      <c r="G452" s="22"/>
    </row>
    <row r="453" ht="15.75" customHeight="1">
      <c r="A453" s="50"/>
      <c r="B453" s="44"/>
      <c r="C453" s="44"/>
      <c r="D453" s="44"/>
      <c r="E453" s="51"/>
      <c r="F453" s="261"/>
      <c r="G453" s="22"/>
    </row>
    <row r="454" ht="15.75" customHeight="1">
      <c r="A454" s="50"/>
      <c r="B454" s="44"/>
      <c r="C454" s="44"/>
      <c r="D454" s="44"/>
      <c r="E454" s="51"/>
      <c r="F454" s="261"/>
      <c r="G454" s="22"/>
    </row>
    <row r="455" ht="15.75" customHeight="1">
      <c r="A455" s="50"/>
      <c r="B455" s="44"/>
      <c r="C455" s="44"/>
      <c r="D455" s="44"/>
      <c r="E455" s="51"/>
      <c r="F455" s="261"/>
      <c r="G455" s="22"/>
    </row>
    <row r="456" ht="15.75" customHeight="1">
      <c r="A456" s="50"/>
      <c r="B456" s="44"/>
      <c r="C456" s="44"/>
      <c r="D456" s="44"/>
      <c r="E456" s="51"/>
      <c r="F456" s="261"/>
      <c r="G456" s="22"/>
    </row>
    <row r="457" ht="15.75" customHeight="1">
      <c r="A457" s="50"/>
      <c r="B457" s="44"/>
      <c r="C457" s="44"/>
      <c r="D457" s="44"/>
      <c r="E457" s="51"/>
      <c r="F457" s="261"/>
      <c r="G457" s="22"/>
    </row>
    <row r="458" ht="15.75" customHeight="1">
      <c r="A458" s="50"/>
      <c r="B458" s="44"/>
      <c r="C458" s="44"/>
      <c r="D458" s="44"/>
      <c r="E458" s="51"/>
      <c r="F458" s="261"/>
      <c r="G458" s="22"/>
    </row>
    <row r="459" ht="15.75" customHeight="1">
      <c r="A459" s="50"/>
      <c r="B459" s="44"/>
      <c r="C459" s="44"/>
      <c r="D459" s="44"/>
      <c r="E459" s="51"/>
      <c r="F459" s="261"/>
      <c r="G459" s="22"/>
    </row>
    <row r="460" ht="15.75" customHeight="1">
      <c r="A460" s="50"/>
      <c r="B460" s="44"/>
      <c r="C460" s="44"/>
      <c r="D460" s="44"/>
      <c r="E460" s="51"/>
      <c r="F460" s="261"/>
      <c r="G460" s="22"/>
    </row>
    <row r="461" ht="15.75" customHeight="1">
      <c r="A461" s="50"/>
      <c r="B461" s="44"/>
      <c r="C461" s="44"/>
      <c r="D461" s="44"/>
      <c r="E461" s="51"/>
      <c r="F461" s="261"/>
      <c r="G461" s="22"/>
    </row>
    <row r="462" ht="15.75" customHeight="1">
      <c r="A462" s="50"/>
      <c r="B462" s="44"/>
      <c r="C462" s="44"/>
      <c r="D462" s="44"/>
      <c r="E462" s="51"/>
      <c r="F462" s="261"/>
      <c r="G462" s="22"/>
    </row>
    <row r="463" ht="15.75" customHeight="1">
      <c r="A463" s="50"/>
      <c r="B463" s="44"/>
      <c r="C463" s="44"/>
      <c r="D463" s="44"/>
      <c r="E463" s="51"/>
      <c r="F463" s="261"/>
      <c r="G463" s="22"/>
    </row>
    <row r="464" ht="15.75" customHeight="1">
      <c r="A464" s="50"/>
      <c r="B464" s="44"/>
      <c r="C464" s="44"/>
      <c r="D464" s="44"/>
      <c r="E464" s="51"/>
      <c r="F464" s="261"/>
      <c r="G464" s="22"/>
    </row>
    <row r="465" ht="15.75" customHeight="1">
      <c r="A465" s="50"/>
      <c r="B465" s="44"/>
      <c r="C465" s="44"/>
      <c r="D465" s="44"/>
      <c r="E465" s="51"/>
      <c r="F465" s="261"/>
      <c r="G465" s="22"/>
    </row>
    <row r="466" ht="15.75" customHeight="1">
      <c r="A466" s="50"/>
      <c r="B466" s="44"/>
      <c r="C466" s="44"/>
      <c r="D466" s="44"/>
      <c r="E466" s="51"/>
      <c r="F466" s="261"/>
      <c r="G466" s="22"/>
    </row>
    <row r="467" ht="15.75" customHeight="1">
      <c r="A467" s="50"/>
      <c r="B467" s="44"/>
      <c r="C467" s="44"/>
      <c r="D467" s="44"/>
      <c r="E467" s="51"/>
      <c r="F467" s="261"/>
      <c r="G467" s="22"/>
    </row>
    <row r="468" ht="15.75" customHeight="1">
      <c r="A468" s="50"/>
      <c r="B468" s="44"/>
      <c r="C468" s="44"/>
      <c r="D468" s="44"/>
      <c r="E468" s="51"/>
      <c r="F468" s="261"/>
      <c r="G468" s="22"/>
    </row>
    <row r="469" ht="15.75" customHeight="1">
      <c r="A469" s="50"/>
      <c r="B469" s="44"/>
      <c r="C469" s="44"/>
      <c r="D469" s="44"/>
      <c r="E469" s="51"/>
      <c r="F469" s="261"/>
      <c r="G469" s="22"/>
    </row>
    <row r="470" ht="15.75" customHeight="1">
      <c r="A470" s="50"/>
      <c r="B470" s="44"/>
      <c r="C470" s="44"/>
      <c r="D470" s="44"/>
      <c r="E470" s="51"/>
      <c r="F470" s="261"/>
      <c r="G470" s="22"/>
    </row>
    <row r="471" ht="15.75" customHeight="1">
      <c r="A471" s="50"/>
      <c r="B471" s="44"/>
      <c r="C471" s="44"/>
      <c r="D471" s="44"/>
      <c r="E471" s="51"/>
      <c r="F471" s="261"/>
      <c r="G471" s="22"/>
    </row>
    <row r="472" ht="15.75" customHeight="1">
      <c r="A472" s="50"/>
      <c r="B472" s="44"/>
      <c r="C472" s="44"/>
      <c r="D472" s="44"/>
      <c r="E472" s="51"/>
      <c r="F472" s="261"/>
      <c r="G472" s="22"/>
    </row>
    <row r="473" ht="15.75" customHeight="1">
      <c r="A473" s="50"/>
      <c r="B473" s="44"/>
      <c r="C473" s="44"/>
      <c r="D473" s="44"/>
      <c r="E473" s="51"/>
      <c r="F473" s="261"/>
      <c r="G473" s="22"/>
    </row>
    <row r="474" ht="15.75" customHeight="1">
      <c r="A474" s="50"/>
      <c r="B474" s="44"/>
      <c r="C474" s="44"/>
      <c r="D474" s="44"/>
      <c r="E474" s="51"/>
      <c r="F474" s="261"/>
      <c r="G474" s="22"/>
    </row>
    <row r="475" ht="15.75" customHeight="1">
      <c r="A475" s="50"/>
      <c r="B475" s="44"/>
      <c r="C475" s="44"/>
      <c r="D475" s="44"/>
      <c r="E475" s="51"/>
      <c r="F475" s="261"/>
      <c r="G475" s="22"/>
    </row>
    <row r="476" ht="15.75" customHeight="1">
      <c r="A476" s="50"/>
      <c r="B476" s="44"/>
      <c r="C476" s="44"/>
      <c r="D476" s="44"/>
      <c r="E476" s="51"/>
      <c r="F476" s="261"/>
      <c r="G476" s="22"/>
    </row>
    <row r="477" ht="15.75" customHeight="1">
      <c r="A477" s="50"/>
      <c r="B477" s="44"/>
      <c r="C477" s="44"/>
      <c r="D477" s="44"/>
      <c r="E477" s="51"/>
      <c r="F477" s="261"/>
      <c r="G477" s="22"/>
    </row>
    <row r="478" ht="15.75" customHeight="1">
      <c r="A478" s="50"/>
      <c r="B478" s="44"/>
      <c r="C478" s="44"/>
      <c r="D478" s="44"/>
      <c r="E478" s="51"/>
      <c r="F478" s="261"/>
      <c r="G478" s="22"/>
    </row>
    <row r="479" ht="15.75" customHeight="1">
      <c r="A479" s="50"/>
      <c r="B479" s="44"/>
      <c r="C479" s="44"/>
      <c r="D479" s="44"/>
      <c r="E479" s="51"/>
      <c r="F479" s="261"/>
      <c r="G479" s="22"/>
    </row>
    <row r="480" ht="15.75" customHeight="1">
      <c r="A480" s="50"/>
      <c r="B480" s="44"/>
      <c r="C480" s="44"/>
      <c r="D480" s="44"/>
      <c r="E480" s="51"/>
      <c r="F480" s="261"/>
      <c r="G480" s="22"/>
    </row>
    <row r="481" ht="15.75" customHeight="1">
      <c r="A481" s="50"/>
      <c r="B481" s="44"/>
      <c r="C481" s="44"/>
      <c r="D481" s="44"/>
      <c r="E481" s="51"/>
      <c r="F481" s="261"/>
      <c r="G481" s="22"/>
    </row>
    <row r="482" ht="15.75" customHeight="1">
      <c r="A482" s="50"/>
      <c r="B482" s="44"/>
      <c r="C482" s="44"/>
      <c r="D482" s="44"/>
      <c r="E482" s="51"/>
      <c r="F482" s="261"/>
      <c r="G482" s="22"/>
    </row>
    <row r="483" ht="15.75" customHeight="1">
      <c r="A483" s="50"/>
      <c r="B483" s="44"/>
      <c r="C483" s="44"/>
      <c r="D483" s="44"/>
      <c r="E483" s="51"/>
      <c r="F483" s="261"/>
      <c r="G483" s="22"/>
    </row>
    <row r="484" ht="15.75" customHeight="1">
      <c r="A484" s="50"/>
      <c r="B484" s="44"/>
      <c r="C484" s="44"/>
      <c r="D484" s="44"/>
      <c r="E484" s="51"/>
      <c r="F484" s="261"/>
      <c r="G484" s="22"/>
    </row>
    <row r="485" ht="15.75" customHeight="1">
      <c r="A485" s="50"/>
      <c r="B485" s="44"/>
      <c r="C485" s="44"/>
      <c r="D485" s="44"/>
      <c r="E485" s="51"/>
      <c r="F485" s="261"/>
      <c r="G485" s="22"/>
    </row>
    <row r="486" ht="15.75" customHeight="1">
      <c r="A486" s="50"/>
      <c r="B486" s="44"/>
      <c r="C486" s="44"/>
      <c r="D486" s="44"/>
      <c r="E486" s="51"/>
      <c r="F486" s="261"/>
      <c r="G486" s="22"/>
    </row>
    <row r="487" ht="15.75" customHeight="1">
      <c r="A487" s="50"/>
      <c r="B487" s="44"/>
      <c r="C487" s="44"/>
      <c r="D487" s="44"/>
      <c r="E487" s="51"/>
      <c r="F487" s="261"/>
      <c r="G487" s="22"/>
    </row>
    <row r="488" ht="15.75" customHeight="1">
      <c r="A488" s="50"/>
      <c r="B488" s="44"/>
      <c r="C488" s="44"/>
      <c r="D488" s="44"/>
      <c r="E488" s="51"/>
      <c r="F488" s="261"/>
      <c r="G488" s="22"/>
    </row>
    <row r="489" ht="15.75" customHeight="1">
      <c r="A489" s="50"/>
      <c r="B489" s="44"/>
      <c r="C489" s="44"/>
      <c r="D489" s="44"/>
      <c r="E489" s="51"/>
      <c r="F489" s="261"/>
      <c r="G489" s="22"/>
    </row>
    <row r="490" ht="15.75" customHeight="1">
      <c r="A490" s="50"/>
      <c r="B490" s="44"/>
      <c r="C490" s="44"/>
      <c r="D490" s="44"/>
      <c r="E490" s="51"/>
      <c r="F490" s="261"/>
      <c r="G490" s="22"/>
    </row>
    <row r="491" ht="15.75" customHeight="1">
      <c r="A491" s="50"/>
      <c r="B491" s="44"/>
      <c r="C491" s="44"/>
      <c r="D491" s="44"/>
      <c r="E491" s="51"/>
      <c r="F491" s="261"/>
      <c r="G491" s="22"/>
    </row>
    <row r="492" ht="15.75" customHeight="1">
      <c r="A492" s="50"/>
      <c r="B492" s="44"/>
      <c r="C492" s="44"/>
      <c r="D492" s="44"/>
      <c r="E492" s="51"/>
      <c r="F492" s="261"/>
      <c r="G492" s="22"/>
    </row>
    <row r="493" ht="15.75" customHeight="1">
      <c r="A493" s="50"/>
      <c r="B493" s="44"/>
      <c r="C493" s="44"/>
      <c r="D493" s="44"/>
      <c r="E493" s="51"/>
      <c r="F493" s="261"/>
      <c r="G493" s="22"/>
    </row>
    <row r="494" ht="15.75" customHeight="1">
      <c r="A494" s="50"/>
      <c r="B494" s="44"/>
      <c r="C494" s="44"/>
      <c r="D494" s="44"/>
      <c r="E494" s="51"/>
      <c r="F494" s="261"/>
      <c r="G494" s="22"/>
    </row>
    <row r="495" ht="15.75" customHeight="1">
      <c r="A495" s="50"/>
      <c r="B495" s="44"/>
      <c r="C495" s="44"/>
      <c r="D495" s="44"/>
      <c r="E495" s="51"/>
      <c r="F495" s="261"/>
      <c r="G495" s="22"/>
    </row>
    <row r="496" ht="15.75" customHeight="1">
      <c r="A496" s="50"/>
      <c r="B496" s="44"/>
      <c r="C496" s="44"/>
      <c r="D496" s="44"/>
      <c r="E496" s="51"/>
      <c r="F496" s="261"/>
      <c r="G496" s="22"/>
    </row>
    <row r="497" ht="15.75" customHeight="1">
      <c r="A497" s="50"/>
      <c r="B497" s="44"/>
      <c r="C497" s="44"/>
      <c r="D497" s="44"/>
      <c r="E497" s="51"/>
      <c r="F497" s="261"/>
      <c r="G497" s="22"/>
    </row>
    <row r="498" ht="15.75" customHeight="1">
      <c r="A498" s="50"/>
      <c r="B498" s="44"/>
      <c r="C498" s="44"/>
      <c r="D498" s="44"/>
      <c r="E498" s="51"/>
      <c r="F498" s="261"/>
      <c r="G498" s="22"/>
    </row>
    <row r="499" ht="15.75" customHeight="1">
      <c r="A499" s="50"/>
      <c r="B499" s="44"/>
      <c r="C499" s="44"/>
      <c r="D499" s="44"/>
      <c r="E499" s="51"/>
      <c r="F499" s="261"/>
      <c r="G499" s="22"/>
    </row>
    <row r="500" ht="15.75" customHeight="1">
      <c r="A500" s="50"/>
      <c r="B500" s="44"/>
      <c r="C500" s="44"/>
      <c r="D500" s="44"/>
      <c r="E500" s="51"/>
      <c r="F500" s="261"/>
      <c r="G500" s="22"/>
    </row>
    <row r="501" ht="15.75" customHeight="1">
      <c r="A501" s="50"/>
      <c r="B501" s="44"/>
      <c r="C501" s="44"/>
      <c r="D501" s="44"/>
      <c r="E501" s="51"/>
      <c r="F501" s="261"/>
      <c r="G501" s="22"/>
    </row>
    <row r="502" ht="15.75" customHeight="1">
      <c r="A502" s="50"/>
      <c r="B502" s="44"/>
      <c r="C502" s="44"/>
      <c r="D502" s="44"/>
      <c r="E502" s="51"/>
      <c r="F502" s="261"/>
      <c r="G502" s="22"/>
    </row>
    <row r="503" ht="15.75" customHeight="1">
      <c r="A503" s="50"/>
      <c r="B503" s="44"/>
      <c r="C503" s="44"/>
      <c r="D503" s="44"/>
      <c r="E503" s="51"/>
      <c r="F503" s="261"/>
      <c r="G503" s="22"/>
    </row>
    <row r="504" ht="15.75" customHeight="1">
      <c r="A504" s="50"/>
      <c r="B504" s="44"/>
      <c r="C504" s="44"/>
      <c r="D504" s="44"/>
      <c r="E504" s="51"/>
      <c r="F504" s="261"/>
      <c r="G504" s="22"/>
    </row>
    <row r="505" ht="15.75" customHeight="1">
      <c r="A505" s="50"/>
      <c r="B505" s="44"/>
      <c r="C505" s="44"/>
      <c r="D505" s="44"/>
      <c r="E505" s="51"/>
      <c r="F505" s="261"/>
      <c r="G505" s="22"/>
    </row>
    <row r="506" ht="15.75" customHeight="1">
      <c r="A506" s="50"/>
      <c r="B506" s="44"/>
      <c r="C506" s="44"/>
      <c r="D506" s="44"/>
      <c r="E506" s="51"/>
      <c r="F506" s="261"/>
      <c r="G506" s="22"/>
    </row>
    <row r="507" ht="15.75" customHeight="1">
      <c r="A507" s="50"/>
      <c r="B507" s="44"/>
      <c r="C507" s="44"/>
      <c r="D507" s="44"/>
      <c r="E507" s="51"/>
      <c r="F507" s="261"/>
      <c r="G507" s="22"/>
    </row>
    <row r="508" ht="15.75" customHeight="1">
      <c r="A508" s="50"/>
      <c r="B508" s="44"/>
      <c r="C508" s="44"/>
      <c r="D508" s="44"/>
      <c r="E508" s="51"/>
      <c r="F508" s="261"/>
      <c r="G508" s="22"/>
    </row>
    <row r="509" ht="15.75" customHeight="1">
      <c r="A509" s="50"/>
      <c r="B509" s="44"/>
      <c r="C509" s="44"/>
      <c r="D509" s="44"/>
      <c r="E509" s="51"/>
      <c r="F509" s="261"/>
      <c r="G509" s="22"/>
    </row>
    <row r="510" ht="15.75" customHeight="1">
      <c r="A510" s="50"/>
      <c r="B510" s="44"/>
      <c r="C510" s="44"/>
      <c r="D510" s="44"/>
      <c r="E510" s="51"/>
      <c r="F510" s="261"/>
      <c r="G510" s="22"/>
    </row>
    <row r="511" ht="15.75" customHeight="1">
      <c r="A511" s="50"/>
      <c r="B511" s="44"/>
      <c r="C511" s="44"/>
      <c r="D511" s="44"/>
      <c r="E511" s="51"/>
      <c r="F511" s="261"/>
      <c r="G511" s="22"/>
    </row>
    <row r="512" ht="15.75" customHeight="1">
      <c r="A512" s="50"/>
      <c r="B512" s="44"/>
      <c r="C512" s="44"/>
      <c r="D512" s="44"/>
      <c r="E512" s="51"/>
      <c r="F512" s="261"/>
      <c r="G512" s="22"/>
    </row>
    <row r="513" ht="15.75" customHeight="1">
      <c r="A513" s="50"/>
      <c r="B513" s="44"/>
      <c r="C513" s="44"/>
      <c r="D513" s="44"/>
      <c r="E513" s="51"/>
      <c r="F513" s="261"/>
      <c r="G513" s="22"/>
    </row>
    <row r="514" ht="15.75" customHeight="1">
      <c r="A514" s="50"/>
      <c r="B514" s="44"/>
      <c r="C514" s="44"/>
      <c r="D514" s="44"/>
      <c r="E514" s="51"/>
      <c r="F514" s="261"/>
      <c r="G514" s="22"/>
    </row>
    <row r="515" ht="15.75" customHeight="1">
      <c r="A515" s="50"/>
      <c r="B515" s="44"/>
      <c r="C515" s="44"/>
      <c r="D515" s="44"/>
      <c r="E515" s="51"/>
      <c r="F515" s="261"/>
      <c r="G515" s="22"/>
    </row>
    <row r="516" ht="15.75" customHeight="1">
      <c r="A516" s="50"/>
      <c r="B516" s="44"/>
      <c r="C516" s="44"/>
      <c r="D516" s="44"/>
      <c r="E516" s="51"/>
      <c r="F516" s="261"/>
      <c r="G516" s="22"/>
    </row>
    <row r="517" ht="15.75" customHeight="1">
      <c r="A517" s="50"/>
      <c r="B517" s="44"/>
      <c r="C517" s="44"/>
      <c r="D517" s="44"/>
      <c r="E517" s="51"/>
      <c r="F517" s="261"/>
      <c r="G517" s="22"/>
    </row>
    <row r="518" ht="15.75" customHeight="1">
      <c r="A518" s="50"/>
      <c r="B518" s="44"/>
      <c r="C518" s="44"/>
      <c r="D518" s="44"/>
      <c r="E518" s="51"/>
      <c r="F518" s="261"/>
      <c r="G518" s="22"/>
    </row>
    <row r="519" ht="15.75" customHeight="1">
      <c r="A519" s="50"/>
      <c r="B519" s="44"/>
      <c r="C519" s="44"/>
      <c r="D519" s="44"/>
      <c r="E519" s="51"/>
      <c r="F519" s="261"/>
      <c r="G519" s="22"/>
    </row>
    <row r="520" ht="15.75" customHeight="1">
      <c r="A520" s="50"/>
      <c r="B520" s="44"/>
      <c r="C520" s="44"/>
      <c r="D520" s="44"/>
      <c r="E520" s="51"/>
      <c r="F520" s="261"/>
      <c r="G520" s="22"/>
    </row>
    <row r="521" ht="15.75" customHeight="1">
      <c r="A521" s="50"/>
      <c r="B521" s="44"/>
      <c r="C521" s="44"/>
      <c r="D521" s="44"/>
      <c r="E521" s="51"/>
      <c r="F521" s="261"/>
      <c r="G521" s="22"/>
    </row>
    <row r="522" ht="15.75" customHeight="1">
      <c r="A522" s="50"/>
      <c r="B522" s="44"/>
      <c r="C522" s="44"/>
      <c r="D522" s="44"/>
      <c r="E522" s="51"/>
      <c r="F522" s="261"/>
      <c r="G522" s="22"/>
    </row>
    <row r="523" ht="15.75" customHeight="1">
      <c r="A523" s="50"/>
      <c r="B523" s="44"/>
      <c r="C523" s="44"/>
      <c r="D523" s="44"/>
      <c r="E523" s="51"/>
      <c r="F523" s="261"/>
      <c r="G523" s="22"/>
    </row>
    <row r="524" ht="15.75" customHeight="1">
      <c r="A524" s="50"/>
      <c r="B524" s="44"/>
      <c r="C524" s="44"/>
      <c r="D524" s="44"/>
      <c r="E524" s="51"/>
      <c r="F524" s="261"/>
      <c r="G524" s="22"/>
    </row>
    <row r="525" ht="15.75" customHeight="1">
      <c r="A525" s="50"/>
      <c r="B525" s="44"/>
      <c r="C525" s="44"/>
      <c r="D525" s="44"/>
      <c r="E525" s="51"/>
      <c r="F525" s="261"/>
      <c r="G525" s="22"/>
    </row>
    <row r="526" ht="15.75" customHeight="1">
      <c r="A526" s="50"/>
      <c r="B526" s="44"/>
      <c r="C526" s="44"/>
      <c r="D526" s="44"/>
      <c r="E526" s="51"/>
      <c r="F526" s="261"/>
      <c r="G526" s="22"/>
    </row>
    <row r="527" ht="15.75" customHeight="1">
      <c r="A527" s="50"/>
      <c r="B527" s="44"/>
      <c r="C527" s="44"/>
      <c r="D527" s="44"/>
      <c r="E527" s="51"/>
      <c r="F527" s="261"/>
      <c r="G527" s="22"/>
    </row>
    <row r="528" ht="15.75" customHeight="1">
      <c r="A528" s="50"/>
      <c r="B528" s="44"/>
      <c r="C528" s="44"/>
      <c r="D528" s="44"/>
      <c r="E528" s="51"/>
      <c r="F528" s="261"/>
      <c r="G528" s="22"/>
    </row>
    <row r="529" ht="15.75" customHeight="1">
      <c r="A529" s="50"/>
      <c r="B529" s="44"/>
      <c r="C529" s="44"/>
      <c r="D529" s="44"/>
      <c r="E529" s="51"/>
      <c r="F529" s="261"/>
      <c r="G529" s="22"/>
    </row>
    <row r="530" ht="15.75" customHeight="1">
      <c r="A530" s="50"/>
      <c r="B530" s="44"/>
      <c r="C530" s="44"/>
      <c r="D530" s="44"/>
      <c r="E530" s="51"/>
      <c r="F530" s="261"/>
      <c r="G530" s="22"/>
    </row>
    <row r="531" ht="15.75" customHeight="1">
      <c r="A531" s="50"/>
      <c r="B531" s="44"/>
      <c r="C531" s="44"/>
      <c r="D531" s="44"/>
      <c r="E531" s="51"/>
      <c r="F531" s="261"/>
      <c r="G531" s="22"/>
    </row>
    <row r="532" ht="15.75" customHeight="1">
      <c r="A532" s="50"/>
      <c r="B532" s="44"/>
      <c r="C532" s="44"/>
      <c r="D532" s="44"/>
      <c r="E532" s="51"/>
      <c r="F532" s="261"/>
      <c r="G532" s="22"/>
    </row>
    <row r="533" ht="15.75" customHeight="1">
      <c r="A533" s="50"/>
      <c r="B533" s="44"/>
      <c r="C533" s="44"/>
      <c r="D533" s="44"/>
      <c r="E533" s="51"/>
      <c r="F533" s="261"/>
      <c r="G533" s="22"/>
    </row>
    <row r="534" ht="15.75" customHeight="1">
      <c r="A534" s="50"/>
      <c r="B534" s="44"/>
      <c r="C534" s="44"/>
      <c r="D534" s="44"/>
      <c r="E534" s="51"/>
      <c r="F534" s="261"/>
      <c r="G534" s="22"/>
    </row>
    <row r="535" ht="15.75" customHeight="1">
      <c r="A535" s="50"/>
      <c r="B535" s="44"/>
      <c r="C535" s="44"/>
      <c r="D535" s="44"/>
      <c r="E535" s="51"/>
      <c r="F535" s="261"/>
      <c r="G535" s="22"/>
    </row>
    <row r="536" ht="15.75" customHeight="1">
      <c r="A536" s="50"/>
      <c r="B536" s="44"/>
      <c r="C536" s="44"/>
      <c r="D536" s="44"/>
      <c r="E536" s="51"/>
      <c r="F536" s="261"/>
      <c r="G536" s="22"/>
    </row>
    <row r="537" ht="15.75" customHeight="1">
      <c r="A537" s="50"/>
      <c r="B537" s="44"/>
      <c r="C537" s="44"/>
      <c r="D537" s="44"/>
      <c r="E537" s="51"/>
      <c r="F537" s="261"/>
      <c r="G537" s="22"/>
    </row>
    <row r="538" ht="15.75" customHeight="1">
      <c r="A538" s="50"/>
      <c r="B538" s="44"/>
      <c r="C538" s="44"/>
      <c r="D538" s="44"/>
      <c r="E538" s="51"/>
      <c r="F538" s="261"/>
      <c r="G538" s="22"/>
    </row>
    <row r="539" ht="15.75" customHeight="1">
      <c r="A539" s="50"/>
      <c r="B539" s="44"/>
      <c r="C539" s="44"/>
      <c r="D539" s="44"/>
      <c r="E539" s="51"/>
      <c r="F539" s="261"/>
      <c r="G539" s="22"/>
    </row>
    <row r="540" ht="15.75" customHeight="1">
      <c r="A540" s="50"/>
      <c r="B540" s="44"/>
      <c r="C540" s="44"/>
      <c r="D540" s="44"/>
      <c r="E540" s="51"/>
      <c r="F540" s="261"/>
      <c r="G540" s="22"/>
    </row>
    <row r="541" ht="15.75" customHeight="1">
      <c r="A541" s="50"/>
      <c r="B541" s="44"/>
      <c r="C541" s="44"/>
      <c r="D541" s="44"/>
      <c r="E541" s="51"/>
      <c r="F541" s="261"/>
      <c r="G541" s="22"/>
    </row>
    <row r="542" ht="15.75" customHeight="1">
      <c r="A542" s="50"/>
      <c r="B542" s="44"/>
      <c r="C542" s="44"/>
      <c r="D542" s="44"/>
      <c r="E542" s="51"/>
      <c r="F542" s="261"/>
      <c r="G542" s="22"/>
    </row>
    <row r="543" ht="15.75" customHeight="1">
      <c r="A543" s="50"/>
      <c r="B543" s="44"/>
      <c r="C543" s="44"/>
      <c r="D543" s="44"/>
      <c r="E543" s="51"/>
      <c r="F543" s="261"/>
      <c r="G543" s="22"/>
    </row>
    <row r="544" ht="15.75" customHeight="1">
      <c r="A544" s="50"/>
      <c r="B544" s="44"/>
      <c r="C544" s="44"/>
      <c r="D544" s="44"/>
      <c r="E544" s="51"/>
      <c r="F544" s="261"/>
      <c r="G544" s="22"/>
    </row>
    <row r="545" ht="15.75" customHeight="1">
      <c r="A545" s="50"/>
      <c r="B545" s="44"/>
      <c r="C545" s="44"/>
      <c r="D545" s="44"/>
      <c r="E545" s="51"/>
      <c r="F545" s="261"/>
      <c r="G545" s="22"/>
    </row>
    <row r="546" ht="15.75" customHeight="1">
      <c r="A546" s="50"/>
      <c r="B546" s="44"/>
      <c r="C546" s="44"/>
      <c r="D546" s="44"/>
      <c r="E546" s="51"/>
      <c r="F546" s="261"/>
      <c r="G546" s="22"/>
    </row>
    <row r="547" ht="15.75" customHeight="1">
      <c r="A547" s="50"/>
      <c r="B547" s="44"/>
      <c r="C547" s="44"/>
      <c r="D547" s="44"/>
      <c r="E547" s="51"/>
      <c r="F547" s="261"/>
      <c r="G547" s="22"/>
    </row>
    <row r="548" ht="15.75" customHeight="1">
      <c r="A548" s="50"/>
      <c r="B548" s="44"/>
      <c r="C548" s="44"/>
      <c r="D548" s="44"/>
      <c r="E548" s="51"/>
      <c r="F548" s="261"/>
      <c r="G548" s="22"/>
    </row>
    <row r="549" ht="15.75" customHeight="1">
      <c r="A549" s="50"/>
      <c r="B549" s="44"/>
      <c r="C549" s="44"/>
      <c r="D549" s="44"/>
      <c r="E549" s="51"/>
      <c r="F549" s="261"/>
      <c r="G549" s="22"/>
    </row>
    <row r="550" ht="15.75" customHeight="1">
      <c r="A550" s="50"/>
      <c r="B550" s="44"/>
      <c r="C550" s="44"/>
      <c r="D550" s="44"/>
      <c r="E550" s="51"/>
      <c r="F550" s="261"/>
      <c r="G550" s="22"/>
    </row>
    <row r="551" ht="15.75" customHeight="1">
      <c r="A551" s="50"/>
      <c r="B551" s="44"/>
      <c r="C551" s="44"/>
      <c r="D551" s="44"/>
      <c r="E551" s="51"/>
      <c r="F551" s="261"/>
      <c r="G551" s="22"/>
    </row>
    <row r="552" ht="15.75" customHeight="1">
      <c r="A552" s="50"/>
      <c r="B552" s="44"/>
      <c r="C552" s="44"/>
      <c r="D552" s="44"/>
      <c r="E552" s="51"/>
      <c r="F552" s="261"/>
      <c r="G552" s="22"/>
    </row>
    <row r="553" ht="15.75" customHeight="1">
      <c r="A553" s="50"/>
      <c r="B553" s="44"/>
      <c r="C553" s="44"/>
      <c r="D553" s="44"/>
      <c r="E553" s="51"/>
      <c r="F553" s="261"/>
      <c r="G553" s="22"/>
    </row>
    <row r="554" ht="15.75" customHeight="1">
      <c r="A554" s="50"/>
      <c r="B554" s="44"/>
      <c r="C554" s="44"/>
      <c r="D554" s="44"/>
      <c r="E554" s="51"/>
      <c r="F554" s="261"/>
      <c r="G554" s="22"/>
    </row>
    <row r="555" ht="15.75" customHeight="1">
      <c r="A555" s="50"/>
      <c r="B555" s="44"/>
      <c r="C555" s="44"/>
      <c r="D555" s="44"/>
      <c r="E555" s="51"/>
      <c r="F555" s="261"/>
      <c r="G555" s="22"/>
    </row>
    <row r="556" ht="15.75" customHeight="1">
      <c r="A556" s="50"/>
      <c r="B556" s="44"/>
      <c r="C556" s="44"/>
      <c r="D556" s="44"/>
      <c r="E556" s="51"/>
      <c r="F556" s="261"/>
      <c r="G556" s="22"/>
    </row>
    <row r="557" ht="15.75" customHeight="1">
      <c r="A557" s="50"/>
      <c r="B557" s="44"/>
      <c r="C557" s="44"/>
      <c r="D557" s="44"/>
      <c r="E557" s="51"/>
      <c r="F557" s="261"/>
      <c r="G557" s="22"/>
    </row>
    <row r="558" ht="15.75" customHeight="1">
      <c r="A558" s="50"/>
      <c r="B558" s="44"/>
      <c r="C558" s="44"/>
      <c r="D558" s="44"/>
      <c r="E558" s="51"/>
      <c r="F558" s="261"/>
      <c r="G558" s="22"/>
    </row>
    <row r="559" ht="15.75" customHeight="1">
      <c r="A559" s="50"/>
      <c r="B559" s="44"/>
      <c r="C559" s="44"/>
      <c r="D559" s="44"/>
      <c r="E559" s="51"/>
      <c r="F559" s="261"/>
      <c r="G559" s="22"/>
    </row>
    <row r="560" ht="15.75" customHeight="1">
      <c r="A560" s="50"/>
      <c r="B560" s="44"/>
      <c r="C560" s="44"/>
      <c r="D560" s="44"/>
      <c r="E560" s="51"/>
      <c r="F560" s="261"/>
      <c r="G560" s="22"/>
    </row>
    <row r="561" ht="15.75" customHeight="1">
      <c r="A561" s="50"/>
      <c r="B561" s="44"/>
      <c r="C561" s="44"/>
      <c r="D561" s="44"/>
      <c r="E561" s="51"/>
      <c r="F561" s="261"/>
      <c r="G561" s="22"/>
    </row>
    <row r="562" ht="15.75" customHeight="1">
      <c r="A562" s="50"/>
      <c r="B562" s="44"/>
      <c r="C562" s="44"/>
      <c r="D562" s="44"/>
      <c r="E562" s="51"/>
      <c r="F562" s="261"/>
      <c r="G562" s="22"/>
    </row>
    <row r="563" ht="15.75" customHeight="1">
      <c r="A563" s="50"/>
      <c r="B563" s="44"/>
      <c r="C563" s="44"/>
      <c r="D563" s="44"/>
      <c r="E563" s="51"/>
      <c r="F563" s="261"/>
      <c r="G563" s="22"/>
    </row>
    <row r="564" ht="15.75" customHeight="1">
      <c r="A564" s="50"/>
      <c r="B564" s="44"/>
      <c r="C564" s="44"/>
      <c r="D564" s="44"/>
      <c r="E564" s="51"/>
      <c r="F564" s="261"/>
      <c r="G564" s="22"/>
    </row>
    <row r="565" ht="15.75" customHeight="1">
      <c r="A565" s="50"/>
      <c r="B565" s="44"/>
      <c r="C565" s="44"/>
      <c r="D565" s="44"/>
      <c r="E565" s="51"/>
      <c r="F565" s="261"/>
      <c r="G565" s="22"/>
    </row>
    <row r="566" ht="15.75" customHeight="1">
      <c r="A566" s="50"/>
      <c r="B566" s="44"/>
      <c r="C566" s="44"/>
      <c r="D566" s="44"/>
      <c r="E566" s="51"/>
      <c r="F566" s="261"/>
      <c r="G566" s="22"/>
    </row>
    <row r="567" ht="15.75" customHeight="1">
      <c r="A567" s="50"/>
      <c r="B567" s="44"/>
      <c r="C567" s="44"/>
      <c r="D567" s="44"/>
      <c r="E567" s="51"/>
      <c r="F567" s="261"/>
      <c r="G567" s="22"/>
    </row>
    <row r="568" ht="15.75" customHeight="1">
      <c r="A568" s="50"/>
      <c r="B568" s="44"/>
      <c r="C568" s="44"/>
      <c r="D568" s="44"/>
      <c r="E568" s="51"/>
      <c r="F568" s="261"/>
      <c r="G568" s="22"/>
    </row>
    <row r="569" ht="15.75" customHeight="1">
      <c r="A569" s="50"/>
      <c r="B569" s="44"/>
      <c r="C569" s="44"/>
      <c r="D569" s="44"/>
      <c r="E569" s="51"/>
      <c r="F569" s="261"/>
      <c r="G569" s="22"/>
    </row>
    <row r="570" ht="15.75" customHeight="1">
      <c r="A570" s="50"/>
      <c r="B570" s="44"/>
      <c r="C570" s="44"/>
      <c r="D570" s="44"/>
      <c r="E570" s="51"/>
      <c r="F570" s="261"/>
      <c r="G570" s="22"/>
    </row>
    <row r="571" ht="15.75" customHeight="1">
      <c r="A571" s="50"/>
      <c r="B571" s="44"/>
      <c r="C571" s="44"/>
      <c r="D571" s="44"/>
      <c r="E571" s="51"/>
      <c r="F571" s="261"/>
      <c r="G571" s="22"/>
    </row>
    <row r="572" ht="15.75" customHeight="1">
      <c r="A572" s="50"/>
      <c r="B572" s="44"/>
      <c r="C572" s="44"/>
      <c r="D572" s="44"/>
      <c r="E572" s="51"/>
      <c r="F572" s="261"/>
      <c r="G572" s="22"/>
    </row>
    <row r="573" ht="15.75" customHeight="1">
      <c r="A573" s="50"/>
      <c r="B573" s="44"/>
      <c r="C573" s="44"/>
      <c r="D573" s="44"/>
      <c r="E573" s="51"/>
      <c r="F573" s="261"/>
      <c r="G573" s="22"/>
    </row>
    <row r="574" ht="15.75" customHeight="1">
      <c r="A574" s="50"/>
      <c r="B574" s="44"/>
      <c r="C574" s="44"/>
      <c r="D574" s="44"/>
      <c r="E574" s="51"/>
      <c r="F574" s="261"/>
      <c r="G574" s="22"/>
    </row>
    <row r="575" ht="15.75" customHeight="1">
      <c r="A575" s="50"/>
      <c r="B575" s="44"/>
      <c r="C575" s="44"/>
      <c r="D575" s="44"/>
      <c r="E575" s="51"/>
      <c r="F575" s="261"/>
      <c r="G575" s="22"/>
    </row>
    <row r="576" ht="15.75" customHeight="1">
      <c r="A576" s="50"/>
      <c r="B576" s="44"/>
      <c r="C576" s="44"/>
      <c r="D576" s="44"/>
      <c r="E576" s="51"/>
      <c r="F576" s="261"/>
      <c r="G576" s="22"/>
    </row>
    <row r="577" ht="15.75" customHeight="1">
      <c r="A577" s="50"/>
      <c r="B577" s="44"/>
      <c r="C577" s="44"/>
      <c r="D577" s="44"/>
      <c r="E577" s="51"/>
      <c r="F577" s="261"/>
      <c r="G577" s="22"/>
    </row>
    <row r="578" ht="15.75" customHeight="1">
      <c r="A578" s="50"/>
      <c r="B578" s="44"/>
      <c r="C578" s="44"/>
      <c r="D578" s="44"/>
      <c r="E578" s="51"/>
      <c r="F578" s="261"/>
      <c r="G578" s="22"/>
    </row>
    <row r="579" ht="15.75" customHeight="1">
      <c r="A579" s="50"/>
      <c r="B579" s="44"/>
      <c r="C579" s="44"/>
      <c r="D579" s="44"/>
      <c r="E579" s="51"/>
      <c r="F579" s="261"/>
      <c r="G579" s="22"/>
    </row>
    <row r="580" ht="15.75" customHeight="1">
      <c r="A580" s="50"/>
      <c r="B580" s="44"/>
      <c r="C580" s="44"/>
      <c r="D580" s="44"/>
      <c r="E580" s="51"/>
      <c r="F580" s="261"/>
      <c r="G580" s="22"/>
    </row>
    <row r="581" ht="15.75" customHeight="1">
      <c r="A581" s="50"/>
      <c r="B581" s="44"/>
      <c r="C581" s="44"/>
      <c r="D581" s="44"/>
      <c r="E581" s="51"/>
      <c r="F581" s="261"/>
      <c r="G581" s="22"/>
    </row>
    <row r="582" ht="15.75" customHeight="1">
      <c r="A582" s="50"/>
      <c r="B582" s="44"/>
      <c r="C582" s="44"/>
      <c r="D582" s="44"/>
      <c r="E582" s="51"/>
      <c r="F582" s="261"/>
      <c r="G582" s="22"/>
    </row>
    <row r="583" ht="15.75" customHeight="1">
      <c r="A583" s="50"/>
      <c r="B583" s="44"/>
      <c r="C583" s="44"/>
      <c r="D583" s="44"/>
      <c r="E583" s="51"/>
      <c r="F583" s="261"/>
      <c r="G583" s="22"/>
    </row>
    <row r="584" ht="15.75" customHeight="1">
      <c r="A584" s="50"/>
      <c r="B584" s="44"/>
      <c r="C584" s="44"/>
      <c r="D584" s="44"/>
      <c r="E584" s="51"/>
      <c r="F584" s="261"/>
      <c r="G584" s="22"/>
    </row>
    <row r="585" ht="15.75" customHeight="1">
      <c r="A585" s="50"/>
      <c r="B585" s="44"/>
      <c r="C585" s="44"/>
      <c r="D585" s="44"/>
      <c r="E585" s="51"/>
      <c r="F585" s="261"/>
      <c r="G585" s="22"/>
    </row>
    <row r="586" ht="15.75" customHeight="1">
      <c r="A586" s="50"/>
      <c r="B586" s="44"/>
      <c r="C586" s="44"/>
      <c r="D586" s="44"/>
      <c r="E586" s="51"/>
      <c r="F586" s="261"/>
      <c r="G586" s="22"/>
    </row>
    <row r="587" ht="15.75" customHeight="1">
      <c r="A587" s="50"/>
      <c r="B587" s="44"/>
      <c r="C587" s="44"/>
      <c r="D587" s="44"/>
      <c r="E587" s="51"/>
      <c r="F587" s="261"/>
      <c r="G587" s="22"/>
    </row>
    <row r="588" ht="15.75" customHeight="1">
      <c r="A588" s="50"/>
      <c r="B588" s="44"/>
      <c r="C588" s="44"/>
      <c r="D588" s="44"/>
      <c r="E588" s="51"/>
      <c r="F588" s="261"/>
      <c r="G588" s="22"/>
    </row>
    <row r="589" ht="15.75" customHeight="1">
      <c r="A589" s="50"/>
      <c r="B589" s="44"/>
      <c r="C589" s="44"/>
      <c r="D589" s="44"/>
      <c r="E589" s="51"/>
      <c r="F589" s="261"/>
      <c r="G589" s="22"/>
    </row>
    <row r="590" ht="15.75" customHeight="1">
      <c r="A590" s="50"/>
      <c r="B590" s="44"/>
      <c r="C590" s="44"/>
      <c r="D590" s="44"/>
      <c r="E590" s="51"/>
      <c r="F590" s="261"/>
      <c r="G590" s="22"/>
    </row>
    <row r="591" ht="15.75" customHeight="1">
      <c r="A591" s="50"/>
      <c r="B591" s="44"/>
      <c r="C591" s="44"/>
      <c r="D591" s="44"/>
      <c r="E591" s="51"/>
      <c r="F591" s="261"/>
      <c r="G591" s="22"/>
    </row>
    <row r="592" ht="15.75" customHeight="1">
      <c r="A592" s="50"/>
      <c r="B592" s="44"/>
      <c r="C592" s="44"/>
      <c r="D592" s="44"/>
      <c r="E592" s="51"/>
      <c r="F592" s="261"/>
      <c r="G592" s="22"/>
    </row>
    <row r="593" ht="15.75" customHeight="1">
      <c r="A593" s="50"/>
      <c r="B593" s="44"/>
      <c r="C593" s="44"/>
      <c r="D593" s="44"/>
      <c r="E593" s="51"/>
      <c r="F593" s="261"/>
      <c r="G593" s="22"/>
    </row>
    <row r="594" ht="15.75" customHeight="1">
      <c r="A594" s="50"/>
      <c r="B594" s="44"/>
      <c r="C594" s="44"/>
      <c r="D594" s="44"/>
      <c r="E594" s="51"/>
      <c r="F594" s="261"/>
      <c r="G594" s="22"/>
    </row>
    <row r="595" ht="15.75" customHeight="1">
      <c r="A595" s="50"/>
      <c r="B595" s="44"/>
      <c r="C595" s="44"/>
      <c r="D595" s="44"/>
      <c r="E595" s="51"/>
      <c r="F595" s="261"/>
      <c r="G595" s="22"/>
    </row>
    <row r="596" ht="15.75" customHeight="1">
      <c r="A596" s="50"/>
      <c r="B596" s="44"/>
      <c r="C596" s="44"/>
      <c r="D596" s="44"/>
      <c r="E596" s="51"/>
      <c r="F596" s="261"/>
      <c r="G596" s="22"/>
    </row>
    <row r="597" ht="15.75" customHeight="1">
      <c r="A597" s="50"/>
      <c r="B597" s="44"/>
      <c r="C597" s="44"/>
      <c r="D597" s="44"/>
      <c r="E597" s="51"/>
      <c r="F597" s="261"/>
      <c r="G597" s="22"/>
    </row>
    <row r="598" ht="15.75" customHeight="1">
      <c r="A598" s="50"/>
      <c r="B598" s="44"/>
      <c r="C598" s="44"/>
      <c r="D598" s="44"/>
      <c r="E598" s="51"/>
      <c r="F598" s="261"/>
      <c r="G598" s="22"/>
    </row>
    <row r="599" ht="15.75" customHeight="1">
      <c r="A599" s="50"/>
      <c r="B599" s="44"/>
      <c r="C599" s="44"/>
      <c r="D599" s="44"/>
      <c r="E599" s="51"/>
      <c r="F599" s="261"/>
      <c r="G599" s="22"/>
    </row>
    <row r="600" ht="15.75" customHeight="1">
      <c r="A600" s="50"/>
      <c r="B600" s="44"/>
      <c r="C600" s="44"/>
      <c r="D600" s="44"/>
      <c r="E600" s="51"/>
      <c r="F600" s="261"/>
      <c r="G600" s="22"/>
    </row>
    <row r="601" ht="15.75" customHeight="1">
      <c r="A601" s="50"/>
      <c r="B601" s="44"/>
      <c r="C601" s="44"/>
      <c r="D601" s="44"/>
      <c r="E601" s="51"/>
      <c r="F601" s="261"/>
      <c r="G601" s="22"/>
    </row>
    <row r="602" ht="15.75" customHeight="1">
      <c r="A602" s="50"/>
      <c r="B602" s="44"/>
      <c r="C602" s="44"/>
      <c r="D602" s="44"/>
      <c r="E602" s="51"/>
      <c r="F602" s="261"/>
      <c r="G602" s="22"/>
    </row>
    <row r="603" ht="15.75" customHeight="1">
      <c r="A603" s="50"/>
      <c r="B603" s="44"/>
      <c r="C603" s="44"/>
      <c r="D603" s="44"/>
      <c r="E603" s="51"/>
      <c r="F603" s="261"/>
      <c r="G603" s="22"/>
    </row>
    <row r="604" ht="15.75" customHeight="1">
      <c r="A604" s="50"/>
      <c r="B604" s="44"/>
      <c r="C604" s="44"/>
      <c r="D604" s="44"/>
      <c r="E604" s="51"/>
      <c r="F604" s="261"/>
      <c r="G604" s="22"/>
    </row>
    <row r="605" ht="15.75" customHeight="1">
      <c r="A605" s="50"/>
      <c r="B605" s="44"/>
      <c r="C605" s="44"/>
      <c r="D605" s="44"/>
      <c r="E605" s="51"/>
      <c r="F605" s="261"/>
      <c r="G605" s="22"/>
    </row>
    <row r="606" ht="15.75" customHeight="1">
      <c r="A606" s="50"/>
      <c r="B606" s="44"/>
      <c r="C606" s="44"/>
      <c r="D606" s="44"/>
      <c r="E606" s="51"/>
      <c r="F606" s="261"/>
      <c r="G606" s="22"/>
    </row>
    <row r="607" ht="15.75" customHeight="1">
      <c r="A607" s="50"/>
      <c r="B607" s="44"/>
      <c r="C607" s="44"/>
      <c r="D607" s="44"/>
      <c r="E607" s="51"/>
      <c r="F607" s="261"/>
      <c r="G607" s="22"/>
    </row>
    <row r="608" ht="15.75" customHeight="1">
      <c r="A608" s="50"/>
      <c r="B608" s="44"/>
      <c r="C608" s="44"/>
      <c r="D608" s="44"/>
      <c r="E608" s="51"/>
      <c r="F608" s="261"/>
      <c r="G608" s="22"/>
    </row>
    <row r="609" ht="15.75" customHeight="1">
      <c r="A609" s="50"/>
      <c r="B609" s="44"/>
      <c r="C609" s="44"/>
      <c r="D609" s="44"/>
      <c r="E609" s="51"/>
      <c r="F609" s="261"/>
      <c r="G609" s="22"/>
    </row>
    <row r="610" ht="15.75" customHeight="1">
      <c r="A610" s="50"/>
      <c r="B610" s="44"/>
      <c r="C610" s="44"/>
      <c r="D610" s="44"/>
      <c r="E610" s="51"/>
      <c r="F610" s="261"/>
      <c r="G610" s="22"/>
    </row>
    <row r="611" ht="15.75" customHeight="1">
      <c r="A611" s="50"/>
      <c r="B611" s="44"/>
      <c r="C611" s="44"/>
      <c r="D611" s="44"/>
      <c r="E611" s="51"/>
      <c r="F611" s="261"/>
      <c r="G611" s="22"/>
    </row>
    <row r="612" ht="15.75" customHeight="1">
      <c r="A612" s="50"/>
      <c r="B612" s="44"/>
      <c r="C612" s="44"/>
      <c r="D612" s="44"/>
      <c r="E612" s="51"/>
      <c r="F612" s="261"/>
      <c r="G612" s="22"/>
    </row>
    <row r="613" ht="15.75" customHeight="1">
      <c r="A613" s="50"/>
      <c r="B613" s="44"/>
      <c r="C613" s="44"/>
      <c r="D613" s="44"/>
      <c r="E613" s="51"/>
      <c r="F613" s="261"/>
      <c r="G613" s="22"/>
    </row>
    <row r="614" ht="15.75" customHeight="1">
      <c r="A614" s="50"/>
      <c r="B614" s="44"/>
      <c r="C614" s="44"/>
      <c r="D614" s="44"/>
      <c r="E614" s="51"/>
      <c r="F614" s="261"/>
      <c r="G614" s="22"/>
    </row>
    <row r="615" ht="15.75" customHeight="1">
      <c r="A615" s="50"/>
      <c r="B615" s="44"/>
      <c r="C615" s="44"/>
      <c r="D615" s="44"/>
      <c r="E615" s="51"/>
      <c r="F615" s="261"/>
      <c r="G615" s="22"/>
    </row>
    <row r="616" ht="15.75" customHeight="1">
      <c r="A616" s="50"/>
      <c r="B616" s="44"/>
      <c r="C616" s="44"/>
      <c r="D616" s="44"/>
      <c r="E616" s="51"/>
      <c r="F616" s="261"/>
      <c r="G616" s="22"/>
    </row>
    <row r="617" ht="15.75" customHeight="1">
      <c r="A617" s="50"/>
      <c r="B617" s="44"/>
      <c r="C617" s="44"/>
      <c r="D617" s="44"/>
      <c r="E617" s="51"/>
      <c r="F617" s="261"/>
      <c r="G617" s="22"/>
    </row>
    <row r="618" ht="15.75" customHeight="1">
      <c r="A618" s="50"/>
      <c r="B618" s="44"/>
      <c r="C618" s="44"/>
      <c r="D618" s="44"/>
      <c r="E618" s="51"/>
      <c r="F618" s="261"/>
      <c r="G618" s="22"/>
    </row>
    <row r="619" ht="15.75" customHeight="1">
      <c r="A619" s="50"/>
      <c r="B619" s="44"/>
      <c r="C619" s="44"/>
      <c r="D619" s="44"/>
      <c r="E619" s="51"/>
      <c r="F619" s="261"/>
      <c r="G619" s="22"/>
    </row>
    <row r="620" ht="15.75" customHeight="1">
      <c r="A620" s="50"/>
      <c r="B620" s="44"/>
      <c r="C620" s="44"/>
      <c r="D620" s="44"/>
      <c r="E620" s="51"/>
      <c r="F620" s="261"/>
      <c r="G620" s="22"/>
    </row>
    <row r="621" ht="15.75" customHeight="1">
      <c r="A621" s="50"/>
      <c r="B621" s="44"/>
      <c r="C621" s="44"/>
      <c r="D621" s="44"/>
      <c r="E621" s="51"/>
      <c r="F621" s="261"/>
      <c r="G621" s="22"/>
    </row>
    <row r="622" ht="15.75" customHeight="1">
      <c r="A622" s="50"/>
      <c r="B622" s="44"/>
      <c r="C622" s="44"/>
      <c r="D622" s="44"/>
      <c r="E622" s="51"/>
      <c r="F622" s="261"/>
      <c r="G622" s="22"/>
    </row>
    <row r="623" ht="15.75" customHeight="1">
      <c r="A623" s="50"/>
      <c r="B623" s="44"/>
      <c r="C623" s="44"/>
      <c r="D623" s="44"/>
      <c r="E623" s="51"/>
      <c r="F623" s="261"/>
      <c r="G623" s="22"/>
    </row>
    <row r="624" ht="15.75" customHeight="1">
      <c r="A624" s="50"/>
      <c r="B624" s="44"/>
      <c r="C624" s="44"/>
      <c r="D624" s="44"/>
      <c r="E624" s="51"/>
      <c r="F624" s="261"/>
      <c r="G624" s="22"/>
    </row>
    <row r="625" ht="15.75" customHeight="1">
      <c r="A625" s="50"/>
      <c r="B625" s="44"/>
      <c r="C625" s="44"/>
      <c r="D625" s="44"/>
      <c r="E625" s="51"/>
      <c r="F625" s="261"/>
      <c r="G625" s="22"/>
    </row>
    <row r="626" ht="15.75" customHeight="1">
      <c r="A626" s="50"/>
      <c r="B626" s="44"/>
      <c r="C626" s="44"/>
      <c r="D626" s="44"/>
      <c r="E626" s="51"/>
      <c r="F626" s="261"/>
      <c r="G626" s="22"/>
    </row>
    <row r="627" ht="15.75" customHeight="1">
      <c r="A627" s="50"/>
      <c r="B627" s="44"/>
      <c r="C627" s="44"/>
      <c r="D627" s="44"/>
      <c r="E627" s="51"/>
      <c r="F627" s="261"/>
      <c r="G627" s="22"/>
    </row>
    <row r="628" ht="15.75" customHeight="1">
      <c r="A628" s="50"/>
      <c r="B628" s="44"/>
      <c r="C628" s="44"/>
      <c r="D628" s="44"/>
      <c r="E628" s="51"/>
      <c r="F628" s="261"/>
      <c r="G628" s="22"/>
    </row>
    <row r="629" ht="15.75" customHeight="1">
      <c r="A629" s="50"/>
      <c r="B629" s="44"/>
      <c r="C629" s="44"/>
      <c r="D629" s="44"/>
      <c r="E629" s="51"/>
      <c r="F629" s="261"/>
      <c r="G629" s="22"/>
    </row>
    <row r="630" ht="15.75" customHeight="1">
      <c r="A630" s="50"/>
      <c r="B630" s="44"/>
      <c r="C630" s="44"/>
      <c r="D630" s="44"/>
      <c r="E630" s="51"/>
      <c r="F630" s="261"/>
      <c r="G630" s="22"/>
    </row>
    <row r="631" ht="15.75" customHeight="1">
      <c r="A631" s="50"/>
      <c r="B631" s="44"/>
      <c r="C631" s="44"/>
      <c r="D631" s="44"/>
      <c r="E631" s="51"/>
      <c r="F631" s="261"/>
      <c r="G631" s="22"/>
    </row>
    <row r="632" ht="15.75" customHeight="1">
      <c r="A632" s="50"/>
      <c r="B632" s="44"/>
      <c r="C632" s="44"/>
      <c r="D632" s="44"/>
      <c r="E632" s="51"/>
      <c r="F632" s="261"/>
      <c r="G632" s="22"/>
    </row>
    <row r="633" ht="15.75" customHeight="1">
      <c r="A633" s="50"/>
      <c r="B633" s="44"/>
      <c r="C633" s="44"/>
      <c r="D633" s="44"/>
      <c r="E633" s="51"/>
      <c r="F633" s="261"/>
      <c r="G633" s="22"/>
    </row>
    <row r="634" ht="15.75" customHeight="1">
      <c r="A634" s="50"/>
      <c r="B634" s="44"/>
      <c r="C634" s="44"/>
      <c r="D634" s="44"/>
      <c r="E634" s="51"/>
      <c r="F634" s="261"/>
      <c r="G634" s="22"/>
    </row>
    <row r="635" ht="15.75" customHeight="1">
      <c r="A635" s="50"/>
      <c r="B635" s="44"/>
      <c r="C635" s="44"/>
      <c r="D635" s="44"/>
      <c r="E635" s="51"/>
      <c r="F635" s="261"/>
      <c r="G635" s="22"/>
    </row>
    <row r="636" ht="15.75" customHeight="1">
      <c r="A636" s="50"/>
      <c r="B636" s="44"/>
      <c r="C636" s="44"/>
      <c r="D636" s="44"/>
      <c r="E636" s="51"/>
      <c r="F636" s="261"/>
      <c r="G636" s="22"/>
    </row>
    <row r="637" ht="15.75" customHeight="1">
      <c r="A637" s="50"/>
      <c r="B637" s="44"/>
      <c r="C637" s="44"/>
      <c r="D637" s="44"/>
      <c r="E637" s="51"/>
      <c r="F637" s="261"/>
      <c r="G637" s="22"/>
    </row>
    <row r="638" ht="15.75" customHeight="1">
      <c r="A638" s="50"/>
      <c r="B638" s="44"/>
      <c r="C638" s="44"/>
      <c r="D638" s="44"/>
      <c r="E638" s="51"/>
      <c r="F638" s="261"/>
      <c r="G638" s="22"/>
    </row>
    <row r="639" ht="15.75" customHeight="1">
      <c r="A639" s="50"/>
      <c r="B639" s="44"/>
      <c r="C639" s="44"/>
      <c r="D639" s="44"/>
      <c r="E639" s="51"/>
      <c r="F639" s="261"/>
      <c r="G639" s="22"/>
    </row>
    <row r="640" ht="15.75" customHeight="1">
      <c r="A640" s="50"/>
      <c r="B640" s="44"/>
      <c r="C640" s="44"/>
      <c r="D640" s="44"/>
      <c r="E640" s="51"/>
      <c r="F640" s="261"/>
      <c r="G640" s="22"/>
    </row>
    <row r="641" ht="15.75" customHeight="1">
      <c r="A641" s="50"/>
      <c r="B641" s="44"/>
      <c r="C641" s="44"/>
      <c r="D641" s="44"/>
      <c r="E641" s="51"/>
      <c r="F641" s="261"/>
      <c r="G641" s="22"/>
    </row>
    <row r="642" ht="15.75" customHeight="1">
      <c r="A642" s="50"/>
      <c r="B642" s="44"/>
      <c r="C642" s="44"/>
      <c r="D642" s="44"/>
      <c r="E642" s="51"/>
      <c r="F642" s="261"/>
      <c r="G642" s="22"/>
    </row>
    <row r="643" ht="15.75" customHeight="1">
      <c r="A643" s="50"/>
      <c r="B643" s="44"/>
      <c r="C643" s="44"/>
      <c r="D643" s="44"/>
      <c r="E643" s="51"/>
      <c r="F643" s="261"/>
      <c r="G643" s="22"/>
    </row>
    <row r="644" ht="15.75" customHeight="1">
      <c r="A644" s="50"/>
      <c r="B644" s="44"/>
      <c r="C644" s="44"/>
      <c r="D644" s="44"/>
      <c r="E644" s="51"/>
      <c r="F644" s="261"/>
      <c r="G644" s="22"/>
    </row>
    <row r="645" ht="15.75" customHeight="1">
      <c r="A645" s="50"/>
      <c r="B645" s="44"/>
      <c r="C645" s="44"/>
      <c r="D645" s="44"/>
      <c r="E645" s="51"/>
      <c r="F645" s="261"/>
      <c r="G645" s="22"/>
    </row>
    <row r="646" ht="15.75" customHeight="1">
      <c r="A646" s="50"/>
      <c r="B646" s="44"/>
      <c r="C646" s="44"/>
      <c r="D646" s="44"/>
      <c r="E646" s="51"/>
      <c r="F646" s="261"/>
      <c r="G646" s="22"/>
    </row>
    <row r="647" ht="15.75" customHeight="1">
      <c r="A647" s="50"/>
      <c r="B647" s="44"/>
      <c r="C647" s="44"/>
      <c r="D647" s="44"/>
      <c r="E647" s="51"/>
      <c r="F647" s="261"/>
      <c r="G647" s="22"/>
    </row>
    <row r="648" ht="15.75" customHeight="1">
      <c r="A648" s="50"/>
      <c r="B648" s="44"/>
      <c r="C648" s="44"/>
      <c r="D648" s="44"/>
      <c r="E648" s="51"/>
      <c r="F648" s="261"/>
      <c r="G648" s="22"/>
    </row>
    <row r="649" ht="15.75" customHeight="1">
      <c r="A649" s="50"/>
      <c r="B649" s="44"/>
      <c r="C649" s="44"/>
      <c r="D649" s="44"/>
      <c r="E649" s="51"/>
      <c r="F649" s="261"/>
      <c r="G649" s="22"/>
    </row>
    <row r="650" ht="15.75" customHeight="1">
      <c r="A650" s="50"/>
      <c r="B650" s="44"/>
      <c r="C650" s="44"/>
      <c r="D650" s="44"/>
      <c r="E650" s="51"/>
      <c r="F650" s="261"/>
      <c r="G650" s="22"/>
    </row>
    <row r="651" ht="15.75" customHeight="1">
      <c r="A651" s="50"/>
      <c r="B651" s="44"/>
      <c r="C651" s="44"/>
      <c r="D651" s="44"/>
      <c r="E651" s="51"/>
      <c r="F651" s="261"/>
      <c r="G651" s="22"/>
    </row>
    <row r="652" ht="15.75" customHeight="1">
      <c r="A652" s="50"/>
      <c r="B652" s="44"/>
      <c r="C652" s="44"/>
      <c r="D652" s="44"/>
      <c r="E652" s="51"/>
      <c r="F652" s="261"/>
      <c r="G652" s="22"/>
    </row>
    <row r="653" ht="15.75" customHeight="1">
      <c r="A653" s="50"/>
      <c r="B653" s="44"/>
      <c r="C653" s="44"/>
      <c r="D653" s="44"/>
      <c r="E653" s="51"/>
      <c r="F653" s="261"/>
      <c r="G653" s="22"/>
    </row>
    <row r="654" ht="15.75" customHeight="1">
      <c r="A654" s="50"/>
      <c r="B654" s="44"/>
      <c r="C654" s="44"/>
      <c r="D654" s="44"/>
      <c r="E654" s="51"/>
      <c r="F654" s="261"/>
      <c r="G654" s="22"/>
    </row>
    <row r="655" ht="15.75" customHeight="1">
      <c r="A655" s="50"/>
      <c r="B655" s="44"/>
      <c r="C655" s="44"/>
      <c r="D655" s="44"/>
      <c r="E655" s="51"/>
      <c r="F655" s="261"/>
      <c r="G655" s="22"/>
    </row>
    <row r="656" ht="15.75" customHeight="1">
      <c r="A656" s="50"/>
      <c r="B656" s="44"/>
      <c r="C656" s="44"/>
      <c r="D656" s="44"/>
      <c r="E656" s="51"/>
      <c r="F656" s="261"/>
      <c r="G656" s="22"/>
    </row>
    <row r="657" ht="15.75" customHeight="1">
      <c r="A657" s="50"/>
      <c r="B657" s="44"/>
      <c r="C657" s="44"/>
      <c r="D657" s="44"/>
      <c r="E657" s="51"/>
      <c r="F657" s="261"/>
      <c r="G657" s="22"/>
    </row>
    <row r="658" ht="15.75" customHeight="1">
      <c r="A658" s="50"/>
      <c r="B658" s="44"/>
      <c r="C658" s="44"/>
      <c r="D658" s="44"/>
      <c r="E658" s="51"/>
      <c r="F658" s="261"/>
      <c r="G658" s="22"/>
    </row>
    <row r="659" ht="15.75" customHeight="1">
      <c r="A659" s="50"/>
      <c r="B659" s="44"/>
      <c r="C659" s="44"/>
      <c r="D659" s="44"/>
      <c r="E659" s="51"/>
      <c r="F659" s="261"/>
      <c r="G659" s="22"/>
    </row>
    <row r="660" ht="15.75" customHeight="1">
      <c r="A660" s="50"/>
      <c r="B660" s="44"/>
      <c r="C660" s="44"/>
      <c r="D660" s="44"/>
      <c r="E660" s="51"/>
      <c r="F660" s="261"/>
      <c r="G660" s="22"/>
    </row>
    <row r="661" ht="15.75" customHeight="1">
      <c r="A661" s="50"/>
      <c r="B661" s="44"/>
      <c r="C661" s="44"/>
      <c r="D661" s="44"/>
      <c r="E661" s="51"/>
      <c r="F661" s="261"/>
      <c r="G661" s="22"/>
    </row>
    <row r="662" ht="15.75" customHeight="1">
      <c r="A662" s="50"/>
      <c r="B662" s="44"/>
      <c r="C662" s="44"/>
      <c r="D662" s="44"/>
      <c r="E662" s="51"/>
      <c r="F662" s="261"/>
      <c r="G662" s="22"/>
    </row>
    <row r="663" ht="15.75" customHeight="1">
      <c r="A663" s="50"/>
      <c r="B663" s="44"/>
      <c r="C663" s="44"/>
      <c r="D663" s="44"/>
      <c r="E663" s="51"/>
      <c r="F663" s="261"/>
      <c r="G663" s="22"/>
    </row>
    <row r="664" ht="15.75" customHeight="1">
      <c r="A664" s="50"/>
      <c r="B664" s="44"/>
      <c r="C664" s="44"/>
      <c r="D664" s="44"/>
      <c r="E664" s="51"/>
      <c r="F664" s="261"/>
      <c r="G664" s="22"/>
    </row>
    <row r="665" ht="15.75" customHeight="1">
      <c r="A665" s="50"/>
      <c r="B665" s="44"/>
      <c r="C665" s="44"/>
      <c r="D665" s="44"/>
      <c r="E665" s="51"/>
      <c r="F665" s="261"/>
      <c r="G665" s="22"/>
    </row>
    <row r="666" ht="15.75" customHeight="1">
      <c r="A666" s="50"/>
      <c r="B666" s="44"/>
      <c r="C666" s="44"/>
      <c r="D666" s="44"/>
      <c r="E666" s="51"/>
      <c r="F666" s="261"/>
      <c r="G666" s="22"/>
    </row>
    <row r="667" ht="15.75" customHeight="1">
      <c r="A667" s="50"/>
      <c r="B667" s="44"/>
      <c r="C667" s="44"/>
      <c r="D667" s="44"/>
      <c r="E667" s="51"/>
      <c r="F667" s="261"/>
      <c r="G667" s="22"/>
    </row>
    <row r="668" ht="15.75" customHeight="1">
      <c r="A668" s="50"/>
      <c r="B668" s="44"/>
      <c r="C668" s="44"/>
      <c r="D668" s="44"/>
      <c r="E668" s="51"/>
      <c r="F668" s="261"/>
      <c r="G668" s="22"/>
    </row>
    <row r="669" ht="15.75" customHeight="1">
      <c r="A669" s="50"/>
      <c r="B669" s="44"/>
      <c r="C669" s="44"/>
      <c r="D669" s="44"/>
      <c r="E669" s="51"/>
      <c r="F669" s="261"/>
      <c r="G669" s="22"/>
    </row>
    <row r="670" ht="15.75" customHeight="1">
      <c r="A670" s="50"/>
      <c r="B670" s="44"/>
      <c r="C670" s="44"/>
      <c r="D670" s="44"/>
      <c r="E670" s="51"/>
      <c r="F670" s="261"/>
      <c r="G670" s="22"/>
    </row>
    <row r="671" ht="15.75" customHeight="1">
      <c r="A671" s="50"/>
      <c r="B671" s="44"/>
      <c r="C671" s="44"/>
      <c r="D671" s="44"/>
      <c r="E671" s="51"/>
      <c r="F671" s="261"/>
      <c r="G671" s="22"/>
    </row>
    <row r="672" ht="15.75" customHeight="1">
      <c r="A672" s="50"/>
      <c r="B672" s="44"/>
      <c r="C672" s="44"/>
      <c r="D672" s="44"/>
      <c r="E672" s="51"/>
      <c r="F672" s="261"/>
      <c r="G672" s="22"/>
    </row>
    <row r="673" ht="15.75" customHeight="1">
      <c r="A673" s="50"/>
      <c r="B673" s="44"/>
      <c r="C673" s="44"/>
      <c r="D673" s="44"/>
      <c r="E673" s="51"/>
      <c r="F673" s="261"/>
      <c r="G673" s="22"/>
    </row>
    <row r="674" ht="15.75" customHeight="1">
      <c r="A674" s="50"/>
      <c r="B674" s="44"/>
      <c r="C674" s="44"/>
      <c r="D674" s="44"/>
      <c r="E674" s="51"/>
      <c r="F674" s="261"/>
      <c r="G674" s="22"/>
    </row>
    <row r="675" ht="15.75" customHeight="1">
      <c r="A675" s="50"/>
      <c r="B675" s="44"/>
      <c r="C675" s="44"/>
      <c r="D675" s="44"/>
      <c r="E675" s="51"/>
      <c r="F675" s="261"/>
      <c r="G675" s="22"/>
    </row>
    <row r="676" ht="15.75" customHeight="1">
      <c r="A676" s="50"/>
      <c r="B676" s="44"/>
      <c r="C676" s="44"/>
      <c r="D676" s="44"/>
      <c r="E676" s="51"/>
      <c r="F676" s="261"/>
      <c r="G676" s="22"/>
    </row>
    <row r="677" ht="15.75" customHeight="1">
      <c r="A677" s="50"/>
      <c r="B677" s="44"/>
      <c r="C677" s="44"/>
      <c r="D677" s="44"/>
      <c r="E677" s="51"/>
      <c r="F677" s="261"/>
      <c r="G677" s="22"/>
    </row>
    <row r="678" ht="15.75" customHeight="1">
      <c r="A678" s="50"/>
      <c r="B678" s="44"/>
      <c r="C678" s="44"/>
      <c r="D678" s="44"/>
      <c r="E678" s="51"/>
      <c r="F678" s="261"/>
      <c r="G678" s="22"/>
    </row>
    <row r="679" ht="15.75" customHeight="1">
      <c r="A679" s="50"/>
      <c r="B679" s="44"/>
      <c r="C679" s="44"/>
      <c r="D679" s="44"/>
      <c r="E679" s="51"/>
      <c r="F679" s="261"/>
      <c r="G679" s="22"/>
    </row>
    <row r="680" ht="15.75" customHeight="1">
      <c r="A680" s="50"/>
      <c r="B680" s="44"/>
      <c r="C680" s="44"/>
      <c r="D680" s="44"/>
      <c r="E680" s="51"/>
      <c r="F680" s="261"/>
      <c r="G680" s="22"/>
    </row>
    <row r="681" ht="15.75" customHeight="1">
      <c r="A681" s="50"/>
      <c r="B681" s="44"/>
      <c r="C681" s="44"/>
      <c r="D681" s="44"/>
      <c r="E681" s="51"/>
      <c r="F681" s="261"/>
      <c r="G681" s="22"/>
    </row>
    <row r="682" ht="15.75" customHeight="1">
      <c r="A682" s="50"/>
      <c r="B682" s="44"/>
      <c r="C682" s="44"/>
      <c r="D682" s="44"/>
      <c r="E682" s="51"/>
      <c r="F682" s="261"/>
      <c r="G682" s="22"/>
    </row>
    <row r="683" ht="15.75" customHeight="1">
      <c r="A683" s="50"/>
      <c r="B683" s="44"/>
      <c r="C683" s="44"/>
      <c r="D683" s="44"/>
      <c r="E683" s="51"/>
      <c r="F683" s="261"/>
      <c r="G683" s="22"/>
    </row>
    <row r="684" ht="15.75" customHeight="1">
      <c r="A684" s="50"/>
      <c r="B684" s="44"/>
      <c r="C684" s="44"/>
      <c r="D684" s="44"/>
      <c r="E684" s="51"/>
      <c r="F684" s="261"/>
      <c r="G684" s="22"/>
    </row>
    <row r="685" ht="15.75" customHeight="1">
      <c r="A685" s="50"/>
      <c r="B685" s="44"/>
      <c r="C685" s="44"/>
      <c r="D685" s="44"/>
      <c r="E685" s="51"/>
      <c r="F685" s="261"/>
      <c r="G685" s="22"/>
    </row>
    <row r="686" ht="15.75" customHeight="1">
      <c r="A686" s="50"/>
      <c r="B686" s="44"/>
      <c r="C686" s="44"/>
      <c r="D686" s="44"/>
      <c r="E686" s="51"/>
      <c r="F686" s="261"/>
      <c r="G686" s="22"/>
    </row>
    <row r="687" ht="15.75" customHeight="1">
      <c r="A687" s="50"/>
      <c r="B687" s="44"/>
      <c r="C687" s="44"/>
      <c r="D687" s="44"/>
      <c r="E687" s="51"/>
      <c r="F687" s="261"/>
      <c r="G687" s="22"/>
    </row>
    <row r="688" ht="15.75" customHeight="1">
      <c r="A688" s="50"/>
      <c r="B688" s="44"/>
      <c r="C688" s="44"/>
      <c r="D688" s="44"/>
      <c r="E688" s="51"/>
      <c r="F688" s="261"/>
      <c r="G688" s="22"/>
    </row>
    <row r="689" ht="15.75" customHeight="1">
      <c r="A689" s="50"/>
      <c r="B689" s="44"/>
      <c r="C689" s="44"/>
      <c r="D689" s="44"/>
      <c r="E689" s="51"/>
      <c r="F689" s="261"/>
      <c r="G689" s="22"/>
    </row>
    <row r="690" ht="15.75" customHeight="1">
      <c r="A690" s="50"/>
      <c r="B690" s="44"/>
      <c r="C690" s="44"/>
      <c r="D690" s="44"/>
      <c r="E690" s="51"/>
      <c r="F690" s="261"/>
      <c r="G690" s="22"/>
    </row>
    <row r="691" ht="15.75" customHeight="1">
      <c r="A691" s="50"/>
      <c r="B691" s="44"/>
      <c r="C691" s="44"/>
      <c r="D691" s="44"/>
      <c r="E691" s="51"/>
      <c r="F691" s="261"/>
      <c r="G691" s="22"/>
    </row>
    <row r="692" ht="15.75" customHeight="1">
      <c r="A692" s="50"/>
      <c r="B692" s="44"/>
      <c r="C692" s="44"/>
      <c r="D692" s="44"/>
      <c r="E692" s="51"/>
      <c r="F692" s="261"/>
      <c r="G692" s="22"/>
    </row>
    <row r="693" ht="15.75" customHeight="1">
      <c r="A693" s="50"/>
      <c r="B693" s="44"/>
      <c r="C693" s="44"/>
      <c r="D693" s="44"/>
      <c r="E693" s="51"/>
      <c r="F693" s="261"/>
      <c r="G693" s="22"/>
    </row>
    <row r="694" ht="15.75" customHeight="1">
      <c r="A694" s="50"/>
      <c r="B694" s="44"/>
      <c r="C694" s="44"/>
      <c r="D694" s="44"/>
      <c r="E694" s="51"/>
      <c r="F694" s="261"/>
      <c r="G694" s="22"/>
    </row>
    <row r="695" ht="15.75" customHeight="1">
      <c r="A695" s="50"/>
      <c r="B695" s="44"/>
      <c r="C695" s="44"/>
      <c r="D695" s="44"/>
      <c r="E695" s="51"/>
      <c r="F695" s="261"/>
      <c r="G695" s="22"/>
    </row>
    <row r="696" ht="15.75" customHeight="1">
      <c r="A696" s="50"/>
      <c r="B696" s="44"/>
      <c r="C696" s="44"/>
      <c r="D696" s="44"/>
      <c r="E696" s="51"/>
      <c r="F696" s="261"/>
      <c r="G696" s="22"/>
    </row>
    <row r="697" ht="15.75" customHeight="1">
      <c r="A697" s="50"/>
      <c r="B697" s="44"/>
      <c r="C697" s="44"/>
      <c r="D697" s="44"/>
      <c r="E697" s="51"/>
      <c r="F697" s="261"/>
      <c r="G697" s="22"/>
    </row>
    <row r="698" ht="15.75" customHeight="1">
      <c r="A698" s="50"/>
      <c r="B698" s="44"/>
      <c r="C698" s="44"/>
      <c r="D698" s="44"/>
      <c r="E698" s="51"/>
      <c r="F698" s="261"/>
      <c r="G698" s="22"/>
    </row>
    <row r="699" ht="15.75" customHeight="1">
      <c r="A699" s="50"/>
      <c r="B699" s="44"/>
      <c r="C699" s="44"/>
      <c r="D699" s="44"/>
      <c r="E699" s="51"/>
      <c r="F699" s="261"/>
      <c r="G699" s="22"/>
    </row>
    <row r="700" ht="15.75" customHeight="1">
      <c r="A700" s="50"/>
      <c r="B700" s="44"/>
      <c r="C700" s="44"/>
      <c r="D700" s="44"/>
      <c r="E700" s="51"/>
      <c r="F700" s="261"/>
      <c r="G700" s="22"/>
    </row>
    <row r="701" ht="15.75" customHeight="1">
      <c r="A701" s="50"/>
      <c r="B701" s="44"/>
      <c r="C701" s="44"/>
      <c r="D701" s="44"/>
      <c r="E701" s="51"/>
      <c r="F701" s="261"/>
      <c r="G701" s="22"/>
    </row>
    <row r="702" ht="15.75" customHeight="1">
      <c r="A702" s="50"/>
      <c r="B702" s="44"/>
      <c r="C702" s="44"/>
      <c r="D702" s="44"/>
      <c r="E702" s="51"/>
      <c r="F702" s="261"/>
      <c r="G702" s="22"/>
    </row>
    <row r="703" ht="15.75" customHeight="1">
      <c r="A703" s="50"/>
      <c r="B703" s="44"/>
      <c r="C703" s="44"/>
      <c r="D703" s="44"/>
      <c r="E703" s="51"/>
      <c r="F703" s="261"/>
      <c r="G703" s="22"/>
    </row>
    <row r="704" ht="15.75" customHeight="1">
      <c r="A704" s="50"/>
      <c r="B704" s="44"/>
      <c r="C704" s="44"/>
      <c r="D704" s="44"/>
      <c r="E704" s="51"/>
      <c r="F704" s="261"/>
      <c r="G704" s="22"/>
    </row>
    <row r="705" ht="15.75" customHeight="1">
      <c r="A705" s="50"/>
      <c r="B705" s="44"/>
      <c r="C705" s="44"/>
      <c r="D705" s="44"/>
      <c r="E705" s="51"/>
      <c r="F705" s="261"/>
      <c r="G705" s="22"/>
    </row>
    <row r="706" ht="15.75" customHeight="1">
      <c r="A706" s="50"/>
      <c r="B706" s="44"/>
      <c r="C706" s="44"/>
      <c r="D706" s="44"/>
      <c r="E706" s="51"/>
      <c r="F706" s="261"/>
      <c r="G706" s="22"/>
    </row>
    <row r="707" ht="15.75" customHeight="1">
      <c r="A707" s="50"/>
      <c r="B707" s="44"/>
      <c r="C707" s="44"/>
      <c r="D707" s="44"/>
      <c r="E707" s="51"/>
      <c r="F707" s="261"/>
      <c r="G707" s="22"/>
    </row>
    <row r="708" ht="15.75" customHeight="1">
      <c r="A708" s="50"/>
      <c r="B708" s="44"/>
      <c r="C708" s="44"/>
      <c r="D708" s="44"/>
      <c r="E708" s="51"/>
      <c r="F708" s="261"/>
      <c r="G708" s="22"/>
    </row>
    <row r="709" ht="15.75" customHeight="1">
      <c r="A709" s="50"/>
      <c r="B709" s="44"/>
      <c r="C709" s="44"/>
      <c r="D709" s="44"/>
      <c r="E709" s="51"/>
      <c r="F709" s="261"/>
      <c r="G709" s="22"/>
    </row>
    <row r="710" ht="15.75" customHeight="1">
      <c r="A710" s="50"/>
      <c r="B710" s="44"/>
      <c r="C710" s="44"/>
      <c r="D710" s="44"/>
      <c r="E710" s="51"/>
      <c r="F710" s="261"/>
      <c r="G710" s="22"/>
    </row>
    <row r="711" ht="15.75" customHeight="1">
      <c r="A711" s="50"/>
      <c r="B711" s="44"/>
      <c r="C711" s="44"/>
      <c r="D711" s="44"/>
      <c r="E711" s="51"/>
      <c r="F711" s="261"/>
      <c r="G711" s="22"/>
    </row>
    <row r="712" ht="15.75" customHeight="1">
      <c r="A712" s="50"/>
      <c r="B712" s="44"/>
      <c r="C712" s="44"/>
      <c r="D712" s="44"/>
      <c r="E712" s="51"/>
      <c r="F712" s="261"/>
      <c r="G712" s="22"/>
    </row>
    <row r="713" ht="15.75" customHeight="1">
      <c r="A713" s="50"/>
      <c r="B713" s="44"/>
      <c r="C713" s="44"/>
      <c r="D713" s="44"/>
      <c r="E713" s="51"/>
      <c r="F713" s="261"/>
      <c r="G713" s="22"/>
    </row>
    <row r="714" ht="15.75" customHeight="1">
      <c r="A714" s="50"/>
      <c r="B714" s="44"/>
      <c r="C714" s="44"/>
      <c r="D714" s="44"/>
      <c r="E714" s="51"/>
      <c r="F714" s="261"/>
      <c r="G714" s="22"/>
    </row>
    <row r="715" ht="15.75" customHeight="1">
      <c r="A715" s="50"/>
      <c r="B715" s="44"/>
      <c r="C715" s="44"/>
      <c r="D715" s="44"/>
      <c r="E715" s="51"/>
      <c r="F715" s="261"/>
      <c r="G715" s="22"/>
    </row>
    <row r="716" ht="15.75" customHeight="1">
      <c r="A716" s="50"/>
      <c r="B716" s="44"/>
      <c r="C716" s="44"/>
      <c r="D716" s="44"/>
      <c r="E716" s="51"/>
      <c r="F716" s="261"/>
      <c r="G716" s="22"/>
    </row>
    <row r="717" ht="15.75" customHeight="1">
      <c r="A717" s="50"/>
      <c r="B717" s="44"/>
      <c r="C717" s="44"/>
      <c r="D717" s="44"/>
      <c r="E717" s="51"/>
      <c r="F717" s="261"/>
      <c r="G717" s="22"/>
    </row>
    <row r="718" ht="15.75" customHeight="1">
      <c r="A718" s="50"/>
      <c r="B718" s="44"/>
      <c r="C718" s="44"/>
      <c r="D718" s="44"/>
      <c r="E718" s="51"/>
      <c r="F718" s="261"/>
      <c r="G718" s="22"/>
    </row>
    <row r="719" ht="15.75" customHeight="1">
      <c r="A719" s="50"/>
      <c r="B719" s="44"/>
      <c r="C719" s="44"/>
      <c r="D719" s="44"/>
      <c r="E719" s="51"/>
      <c r="F719" s="261"/>
      <c r="G719" s="22"/>
    </row>
    <row r="720" ht="15.75" customHeight="1">
      <c r="A720" s="50"/>
      <c r="B720" s="44"/>
      <c r="C720" s="44"/>
      <c r="D720" s="44"/>
      <c r="E720" s="51"/>
      <c r="F720" s="261"/>
      <c r="G720" s="22"/>
    </row>
    <row r="721" ht="15.75" customHeight="1">
      <c r="A721" s="50"/>
      <c r="B721" s="44"/>
      <c r="C721" s="44"/>
      <c r="D721" s="44"/>
      <c r="E721" s="51"/>
      <c r="F721" s="261"/>
      <c r="G721" s="22"/>
    </row>
    <row r="722" ht="15.75" customHeight="1">
      <c r="A722" s="50"/>
      <c r="B722" s="44"/>
      <c r="C722" s="44"/>
      <c r="D722" s="44"/>
      <c r="E722" s="51"/>
      <c r="F722" s="261"/>
      <c r="G722" s="22"/>
    </row>
    <row r="723" ht="15.75" customHeight="1">
      <c r="A723" s="50"/>
      <c r="B723" s="44"/>
      <c r="C723" s="44"/>
      <c r="D723" s="44"/>
      <c r="E723" s="51"/>
      <c r="F723" s="261"/>
      <c r="G723" s="22"/>
    </row>
    <row r="724" ht="15.75" customHeight="1">
      <c r="A724" s="50"/>
      <c r="B724" s="44"/>
      <c r="C724" s="44"/>
      <c r="D724" s="44"/>
      <c r="E724" s="51"/>
      <c r="F724" s="261"/>
      <c r="G724" s="22"/>
    </row>
    <row r="725" ht="15.75" customHeight="1">
      <c r="A725" s="50"/>
      <c r="B725" s="44"/>
      <c r="C725" s="44"/>
      <c r="D725" s="44"/>
      <c r="E725" s="51"/>
      <c r="F725" s="261"/>
      <c r="G725" s="22"/>
    </row>
    <row r="726" ht="15.75" customHeight="1">
      <c r="A726" s="50"/>
      <c r="B726" s="44"/>
      <c r="C726" s="44"/>
      <c r="D726" s="44"/>
      <c r="E726" s="51"/>
      <c r="F726" s="261"/>
      <c r="G726" s="22"/>
    </row>
    <row r="727" ht="15.75" customHeight="1">
      <c r="A727" s="50"/>
      <c r="B727" s="44"/>
      <c r="C727" s="44"/>
      <c r="D727" s="44"/>
      <c r="E727" s="51"/>
      <c r="F727" s="261"/>
      <c r="G727" s="22"/>
    </row>
    <row r="728" ht="15.75" customHeight="1">
      <c r="A728" s="50"/>
      <c r="B728" s="44"/>
      <c r="C728" s="44"/>
      <c r="D728" s="44"/>
      <c r="E728" s="51"/>
      <c r="F728" s="261"/>
      <c r="G728" s="22"/>
    </row>
    <row r="729" ht="15.75" customHeight="1">
      <c r="A729" s="50"/>
      <c r="B729" s="44"/>
      <c r="C729" s="44"/>
      <c r="D729" s="44"/>
      <c r="E729" s="51"/>
      <c r="F729" s="261"/>
      <c r="G729" s="22"/>
    </row>
    <row r="730" ht="15.75" customHeight="1">
      <c r="A730" s="50"/>
      <c r="B730" s="44"/>
      <c r="C730" s="44"/>
      <c r="D730" s="44"/>
      <c r="E730" s="51"/>
      <c r="F730" s="261"/>
      <c r="G730" s="22"/>
    </row>
    <row r="731" ht="15.75" customHeight="1">
      <c r="A731" s="50"/>
      <c r="B731" s="44"/>
      <c r="C731" s="44"/>
      <c r="D731" s="44"/>
      <c r="E731" s="51"/>
      <c r="F731" s="261"/>
      <c r="G731" s="22"/>
    </row>
    <row r="732" ht="15.75" customHeight="1">
      <c r="A732" s="50"/>
      <c r="B732" s="44"/>
      <c r="C732" s="44"/>
      <c r="D732" s="44"/>
      <c r="E732" s="51"/>
      <c r="F732" s="261"/>
      <c r="G732" s="22"/>
    </row>
    <row r="733" ht="15.75" customHeight="1">
      <c r="A733" s="50"/>
      <c r="B733" s="44"/>
      <c r="C733" s="44"/>
      <c r="D733" s="44"/>
      <c r="E733" s="51"/>
      <c r="F733" s="261"/>
      <c r="G733" s="22"/>
    </row>
    <row r="734" ht="15.75" customHeight="1">
      <c r="A734" s="50"/>
      <c r="B734" s="44"/>
      <c r="C734" s="44"/>
      <c r="D734" s="44"/>
      <c r="E734" s="51"/>
      <c r="F734" s="261"/>
      <c r="G734" s="22"/>
    </row>
    <row r="735" ht="15.75" customHeight="1">
      <c r="A735" s="50"/>
      <c r="B735" s="44"/>
      <c r="C735" s="44"/>
      <c r="D735" s="44"/>
      <c r="E735" s="51"/>
      <c r="F735" s="261"/>
      <c r="G735" s="22"/>
    </row>
    <row r="736" ht="15.75" customHeight="1">
      <c r="A736" s="50"/>
      <c r="B736" s="44"/>
      <c r="C736" s="44"/>
      <c r="D736" s="44"/>
      <c r="E736" s="51"/>
      <c r="F736" s="261"/>
      <c r="G736" s="22"/>
    </row>
    <row r="737" ht="15.75" customHeight="1">
      <c r="A737" s="50"/>
      <c r="B737" s="44"/>
      <c r="C737" s="44"/>
      <c r="D737" s="44"/>
      <c r="E737" s="51"/>
      <c r="F737" s="261"/>
      <c r="G737" s="22"/>
    </row>
    <row r="738" ht="15.75" customHeight="1">
      <c r="A738" s="50"/>
      <c r="B738" s="44"/>
      <c r="C738" s="44"/>
      <c r="D738" s="44"/>
      <c r="E738" s="51"/>
      <c r="F738" s="261"/>
      <c r="G738" s="22"/>
    </row>
    <row r="739" ht="15.75" customHeight="1">
      <c r="A739" s="50"/>
      <c r="B739" s="44"/>
      <c r="C739" s="44"/>
      <c r="D739" s="44"/>
      <c r="E739" s="51"/>
      <c r="F739" s="261"/>
      <c r="G739" s="22"/>
    </row>
    <row r="740" ht="15.75" customHeight="1">
      <c r="A740" s="50"/>
      <c r="B740" s="44"/>
      <c r="C740" s="44"/>
      <c r="D740" s="44"/>
      <c r="E740" s="51"/>
      <c r="F740" s="261"/>
      <c r="G740" s="22"/>
    </row>
    <row r="741" ht="15.75" customHeight="1">
      <c r="A741" s="50"/>
      <c r="B741" s="44"/>
      <c r="C741" s="44"/>
      <c r="D741" s="44"/>
      <c r="E741" s="51"/>
      <c r="F741" s="261"/>
      <c r="G741" s="22"/>
    </row>
    <row r="742" ht="15.75" customHeight="1">
      <c r="A742" s="50"/>
      <c r="B742" s="44"/>
      <c r="C742" s="44"/>
      <c r="D742" s="44"/>
      <c r="E742" s="51"/>
      <c r="F742" s="261"/>
      <c r="G742" s="22"/>
    </row>
    <row r="743" ht="15.75" customHeight="1">
      <c r="A743" s="50"/>
      <c r="B743" s="44"/>
      <c r="C743" s="44"/>
      <c r="D743" s="44"/>
      <c r="E743" s="51"/>
      <c r="F743" s="261"/>
      <c r="G743" s="22"/>
    </row>
    <row r="744" ht="15.75" customHeight="1">
      <c r="A744" s="50"/>
      <c r="B744" s="44"/>
      <c r="C744" s="44"/>
      <c r="D744" s="44"/>
      <c r="E744" s="51"/>
      <c r="F744" s="261"/>
      <c r="G744" s="22"/>
    </row>
    <row r="745" ht="15.75" customHeight="1">
      <c r="A745" s="50"/>
      <c r="B745" s="44"/>
      <c r="C745" s="44"/>
      <c r="D745" s="44"/>
      <c r="E745" s="51"/>
      <c r="F745" s="261"/>
      <c r="G745" s="22"/>
    </row>
    <row r="746" ht="15.75" customHeight="1">
      <c r="A746" s="50"/>
      <c r="B746" s="44"/>
      <c r="C746" s="44"/>
      <c r="D746" s="44"/>
      <c r="E746" s="51"/>
      <c r="F746" s="261"/>
      <c r="G746" s="22"/>
    </row>
    <row r="747" ht="15.75" customHeight="1">
      <c r="A747" s="50"/>
      <c r="B747" s="44"/>
      <c r="C747" s="44"/>
      <c r="D747" s="44"/>
      <c r="E747" s="51"/>
      <c r="F747" s="261"/>
      <c r="G747" s="22"/>
    </row>
    <row r="748" ht="15.75" customHeight="1">
      <c r="A748" s="50"/>
      <c r="B748" s="44"/>
      <c r="C748" s="44"/>
      <c r="D748" s="44"/>
      <c r="E748" s="51"/>
      <c r="F748" s="261"/>
      <c r="G748" s="22"/>
    </row>
    <row r="749" ht="15.75" customHeight="1">
      <c r="A749" s="50"/>
      <c r="B749" s="44"/>
      <c r="C749" s="44"/>
      <c r="D749" s="44"/>
      <c r="E749" s="51"/>
      <c r="F749" s="261"/>
      <c r="G749" s="22"/>
    </row>
    <row r="750" ht="15.75" customHeight="1">
      <c r="A750" s="50"/>
      <c r="B750" s="44"/>
      <c r="C750" s="44"/>
      <c r="D750" s="44"/>
      <c r="E750" s="51"/>
      <c r="F750" s="261"/>
      <c r="G750" s="22"/>
    </row>
    <row r="751" ht="15.75" customHeight="1">
      <c r="A751" s="50"/>
      <c r="B751" s="44"/>
      <c r="C751" s="44"/>
      <c r="D751" s="44"/>
      <c r="E751" s="51"/>
      <c r="F751" s="261"/>
      <c r="G751" s="22"/>
    </row>
    <row r="752" ht="15.75" customHeight="1">
      <c r="A752" s="50"/>
      <c r="B752" s="44"/>
      <c r="C752" s="44"/>
      <c r="D752" s="44"/>
      <c r="E752" s="51"/>
      <c r="F752" s="261"/>
      <c r="G752" s="22"/>
    </row>
    <row r="753" ht="15.75" customHeight="1">
      <c r="A753" s="50"/>
      <c r="B753" s="44"/>
      <c r="C753" s="44"/>
      <c r="D753" s="44"/>
      <c r="E753" s="51"/>
      <c r="F753" s="261"/>
      <c r="G753" s="22"/>
    </row>
    <row r="754" ht="15.75" customHeight="1">
      <c r="A754" s="50"/>
      <c r="B754" s="44"/>
      <c r="C754" s="44"/>
      <c r="D754" s="44"/>
      <c r="E754" s="51"/>
      <c r="F754" s="261"/>
      <c r="G754" s="22"/>
    </row>
    <row r="755" ht="15.75" customHeight="1">
      <c r="A755" s="50"/>
      <c r="B755" s="44"/>
      <c r="C755" s="44"/>
      <c r="D755" s="44"/>
      <c r="E755" s="51"/>
      <c r="F755" s="261"/>
      <c r="G755" s="22"/>
    </row>
    <row r="756" ht="15.75" customHeight="1">
      <c r="A756" s="50"/>
      <c r="B756" s="44"/>
      <c r="C756" s="44"/>
      <c r="D756" s="44"/>
      <c r="E756" s="51"/>
      <c r="F756" s="261"/>
      <c r="G756" s="22"/>
    </row>
    <row r="757" ht="15.75" customHeight="1">
      <c r="A757" s="50"/>
      <c r="B757" s="44"/>
      <c r="C757" s="44"/>
      <c r="D757" s="44"/>
      <c r="E757" s="51"/>
      <c r="F757" s="261"/>
      <c r="G757" s="22"/>
    </row>
    <row r="758" ht="15.75" customHeight="1">
      <c r="A758" s="50"/>
      <c r="B758" s="44"/>
      <c r="C758" s="44"/>
      <c r="D758" s="44"/>
      <c r="E758" s="51"/>
      <c r="F758" s="261"/>
      <c r="G758" s="22"/>
    </row>
    <row r="759" ht="15.75" customHeight="1">
      <c r="A759" s="50"/>
      <c r="B759" s="44"/>
      <c r="C759" s="44"/>
      <c r="D759" s="44"/>
      <c r="E759" s="51"/>
      <c r="F759" s="261"/>
      <c r="G759" s="22"/>
    </row>
    <row r="760" ht="15.75" customHeight="1">
      <c r="A760" s="50"/>
      <c r="B760" s="44"/>
      <c r="C760" s="44"/>
      <c r="D760" s="44"/>
      <c r="E760" s="51"/>
      <c r="F760" s="261"/>
      <c r="G760" s="22"/>
    </row>
    <row r="761" ht="15.75" customHeight="1">
      <c r="A761" s="50"/>
      <c r="B761" s="44"/>
      <c r="C761" s="44"/>
      <c r="D761" s="44"/>
      <c r="E761" s="51"/>
      <c r="F761" s="261"/>
      <c r="G761" s="22"/>
    </row>
    <row r="762" ht="15.75" customHeight="1">
      <c r="A762" s="50"/>
      <c r="B762" s="44"/>
      <c r="C762" s="44"/>
      <c r="D762" s="44"/>
      <c r="E762" s="51"/>
      <c r="F762" s="261"/>
      <c r="G762" s="22"/>
    </row>
    <row r="763" ht="15.75" customHeight="1">
      <c r="A763" s="50"/>
      <c r="B763" s="44"/>
      <c r="C763" s="44"/>
      <c r="D763" s="44"/>
      <c r="E763" s="51"/>
      <c r="F763" s="261"/>
      <c r="G763" s="22"/>
    </row>
    <row r="764" ht="15.75" customHeight="1">
      <c r="A764" s="50"/>
      <c r="B764" s="44"/>
      <c r="C764" s="44"/>
      <c r="D764" s="44"/>
      <c r="E764" s="51"/>
      <c r="F764" s="261"/>
      <c r="G764" s="22"/>
    </row>
    <row r="765" ht="15.75" customHeight="1">
      <c r="A765" s="50"/>
      <c r="B765" s="44"/>
      <c r="C765" s="44"/>
      <c r="D765" s="44"/>
      <c r="E765" s="51"/>
      <c r="F765" s="261"/>
      <c r="G765" s="22"/>
    </row>
    <row r="766" ht="15.75" customHeight="1">
      <c r="A766" s="50"/>
      <c r="B766" s="44"/>
      <c r="C766" s="44"/>
      <c r="D766" s="44"/>
      <c r="E766" s="51"/>
      <c r="F766" s="261"/>
      <c r="G766" s="22"/>
    </row>
    <row r="767" ht="15.75" customHeight="1">
      <c r="A767" s="50"/>
      <c r="B767" s="44"/>
      <c r="C767" s="44"/>
      <c r="D767" s="44"/>
      <c r="E767" s="51"/>
      <c r="F767" s="261"/>
      <c r="G767" s="22"/>
    </row>
    <row r="768" ht="15.75" customHeight="1">
      <c r="A768" s="50"/>
      <c r="B768" s="44"/>
      <c r="C768" s="44"/>
      <c r="D768" s="44"/>
      <c r="E768" s="51"/>
      <c r="F768" s="261"/>
      <c r="G768" s="22"/>
    </row>
    <row r="769" ht="15.75" customHeight="1">
      <c r="A769" s="50"/>
      <c r="B769" s="44"/>
      <c r="C769" s="44"/>
      <c r="D769" s="44"/>
      <c r="E769" s="51"/>
      <c r="F769" s="261"/>
      <c r="G769" s="22"/>
    </row>
    <row r="770" ht="15.75" customHeight="1">
      <c r="A770" s="50"/>
      <c r="B770" s="44"/>
      <c r="C770" s="44"/>
      <c r="D770" s="44"/>
      <c r="E770" s="51"/>
      <c r="F770" s="261"/>
      <c r="G770" s="22"/>
    </row>
    <row r="771" ht="15.75" customHeight="1">
      <c r="A771" s="50"/>
      <c r="B771" s="44"/>
      <c r="C771" s="44"/>
      <c r="D771" s="44"/>
      <c r="E771" s="51"/>
      <c r="F771" s="261"/>
      <c r="G771" s="22"/>
    </row>
    <row r="772" ht="15.75" customHeight="1">
      <c r="A772" s="50"/>
      <c r="B772" s="44"/>
      <c r="C772" s="44"/>
      <c r="D772" s="44"/>
      <c r="E772" s="51"/>
      <c r="F772" s="261"/>
      <c r="G772" s="22"/>
    </row>
    <row r="773" ht="15.75" customHeight="1">
      <c r="A773" s="50"/>
      <c r="B773" s="44"/>
      <c r="C773" s="44"/>
      <c r="D773" s="44"/>
      <c r="E773" s="51"/>
      <c r="F773" s="261"/>
      <c r="G773" s="22"/>
    </row>
    <row r="774" ht="15.75" customHeight="1">
      <c r="A774" s="50"/>
      <c r="B774" s="44"/>
      <c r="C774" s="44"/>
      <c r="D774" s="44"/>
      <c r="E774" s="51"/>
      <c r="F774" s="261"/>
      <c r="G774" s="22"/>
    </row>
    <row r="775" ht="15.75" customHeight="1">
      <c r="A775" s="50"/>
      <c r="B775" s="44"/>
      <c r="C775" s="44"/>
      <c r="D775" s="44"/>
      <c r="E775" s="51"/>
      <c r="F775" s="261"/>
      <c r="G775" s="22"/>
    </row>
    <row r="776" ht="15.75" customHeight="1">
      <c r="A776" s="50"/>
      <c r="B776" s="44"/>
      <c r="C776" s="44"/>
      <c r="D776" s="44"/>
      <c r="E776" s="51"/>
      <c r="F776" s="261"/>
      <c r="G776" s="22"/>
    </row>
    <row r="777" ht="15.75" customHeight="1">
      <c r="A777" s="50"/>
      <c r="B777" s="44"/>
      <c r="C777" s="44"/>
      <c r="D777" s="44"/>
      <c r="E777" s="51"/>
      <c r="F777" s="261"/>
      <c r="G777" s="22"/>
    </row>
    <row r="778" ht="15.75" customHeight="1">
      <c r="A778" s="50"/>
      <c r="B778" s="44"/>
      <c r="C778" s="44"/>
      <c r="D778" s="44"/>
      <c r="E778" s="51"/>
      <c r="F778" s="261"/>
      <c r="G778" s="22"/>
    </row>
    <row r="779" ht="15.75" customHeight="1">
      <c r="A779" s="50"/>
      <c r="B779" s="44"/>
      <c r="C779" s="44"/>
      <c r="D779" s="44"/>
      <c r="E779" s="51"/>
      <c r="F779" s="261"/>
      <c r="G779" s="22"/>
    </row>
    <row r="780" ht="15.75" customHeight="1">
      <c r="A780" s="50"/>
      <c r="B780" s="44"/>
      <c r="C780" s="44"/>
      <c r="D780" s="44"/>
      <c r="E780" s="51"/>
      <c r="F780" s="261"/>
      <c r="G780" s="22"/>
    </row>
    <row r="781" ht="15.75" customHeight="1">
      <c r="A781" s="50"/>
      <c r="B781" s="44"/>
      <c r="C781" s="44"/>
      <c r="D781" s="44"/>
      <c r="E781" s="51"/>
      <c r="F781" s="261"/>
      <c r="G781" s="22"/>
    </row>
    <row r="782" ht="15.75" customHeight="1">
      <c r="A782" s="50"/>
      <c r="B782" s="44"/>
      <c r="C782" s="44"/>
      <c r="D782" s="44"/>
      <c r="E782" s="51"/>
      <c r="F782" s="261"/>
      <c r="G782" s="22"/>
    </row>
    <row r="783" ht="15.75" customHeight="1">
      <c r="A783" s="50"/>
      <c r="B783" s="44"/>
      <c r="C783" s="44"/>
      <c r="D783" s="44"/>
      <c r="E783" s="51"/>
      <c r="F783" s="261"/>
      <c r="G783" s="22"/>
    </row>
    <row r="784" ht="15.75" customHeight="1">
      <c r="A784" s="50"/>
      <c r="B784" s="44"/>
      <c r="C784" s="44"/>
      <c r="D784" s="44"/>
      <c r="E784" s="51"/>
      <c r="F784" s="261"/>
      <c r="G784" s="22"/>
    </row>
    <row r="785" ht="15.75" customHeight="1">
      <c r="A785" s="50"/>
      <c r="B785" s="44"/>
      <c r="C785" s="44"/>
      <c r="D785" s="44"/>
      <c r="E785" s="51"/>
      <c r="F785" s="261"/>
      <c r="G785" s="22"/>
    </row>
    <row r="786" ht="15.75" customHeight="1">
      <c r="A786" s="50"/>
      <c r="B786" s="44"/>
      <c r="C786" s="44"/>
      <c r="D786" s="44"/>
      <c r="E786" s="51"/>
      <c r="F786" s="261"/>
      <c r="G786" s="22"/>
    </row>
    <row r="787" ht="15.75" customHeight="1">
      <c r="A787" s="50"/>
      <c r="B787" s="44"/>
      <c r="C787" s="44"/>
      <c r="D787" s="44"/>
      <c r="E787" s="51"/>
      <c r="F787" s="261"/>
      <c r="G787" s="22"/>
    </row>
    <row r="788" ht="15.75" customHeight="1">
      <c r="A788" s="50"/>
      <c r="B788" s="44"/>
      <c r="C788" s="44"/>
      <c r="D788" s="44"/>
      <c r="E788" s="51"/>
      <c r="F788" s="261"/>
      <c r="G788" s="22"/>
    </row>
    <row r="789" ht="15.75" customHeight="1">
      <c r="A789" s="50"/>
      <c r="B789" s="44"/>
      <c r="C789" s="44"/>
      <c r="D789" s="44"/>
      <c r="E789" s="51"/>
      <c r="F789" s="261"/>
      <c r="G789" s="22"/>
    </row>
    <row r="790" ht="15.75" customHeight="1">
      <c r="A790" s="50"/>
      <c r="B790" s="44"/>
      <c r="C790" s="44"/>
      <c r="D790" s="44"/>
      <c r="E790" s="51"/>
      <c r="F790" s="261"/>
      <c r="G790" s="22"/>
    </row>
    <row r="791" ht="15.75" customHeight="1">
      <c r="A791" s="50"/>
      <c r="B791" s="44"/>
      <c r="C791" s="44"/>
      <c r="D791" s="44"/>
      <c r="E791" s="51"/>
      <c r="F791" s="261"/>
      <c r="G791" s="22"/>
    </row>
    <row r="792" ht="15.75" customHeight="1">
      <c r="A792" s="50"/>
      <c r="B792" s="44"/>
      <c r="C792" s="44"/>
      <c r="D792" s="44"/>
      <c r="E792" s="51"/>
      <c r="F792" s="261"/>
      <c r="G792" s="22"/>
    </row>
    <row r="793" ht="15.75" customHeight="1">
      <c r="A793" s="50"/>
      <c r="B793" s="44"/>
      <c r="C793" s="44"/>
      <c r="D793" s="44"/>
      <c r="E793" s="51"/>
      <c r="F793" s="261"/>
      <c r="G793" s="22"/>
    </row>
    <row r="794" ht="15.75" customHeight="1">
      <c r="A794" s="50"/>
      <c r="B794" s="44"/>
      <c r="C794" s="44"/>
      <c r="D794" s="44"/>
      <c r="E794" s="51"/>
      <c r="F794" s="261"/>
      <c r="G794" s="22"/>
    </row>
    <row r="795" ht="15.75" customHeight="1">
      <c r="A795" s="50"/>
      <c r="B795" s="44"/>
      <c r="C795" s="44"/>
      <c r="D795" s="44"/>
      <c r="E795" s="51"/>
      <c r="F795" s="261"/>
      <c r="G795" s="22"/>
    </row>
    <row r="796" ht="15.75" customHeight="1">
      <c r="A796" s="50"/>
      <c r="B796" s="44"/>
      <c r="C796" s="44"/>
      <c r="D796" s="44"/>
      <c r="E796" s="51"/>
      <c r="F796" s="261"/>
      <c r="G796" s="22"/>
    </row>
    <row r="797" ht="15.75" customHeight="1">
      <c r="A797" s="50"/>
      <c r="B797" s="44"/>
      <c r="C797" s="44"/>
      <c r="D797" s="44"/>
      <c r="E797" s="51"/>
      <c r="F797" s="261"/>
      <c r="G797" s="22"/>
    </row>
    <row r="798" ht="15.75" customHeight="1">
      <c r="A798" s="50"/>
      <c r="B798" s="44"/>
      <c r="C798" s="44"/>
      <c r="D798" s="44"/>
      <c r="E798" s="51"/>
      <c r="F798" s="261"/>
      <c r="G798" s="22"/>
    </row>
    <row r="799" ht="15.75" customHeight="1">
      <c r="A799" s="50"/>
      <c r="B799" s="44"/>
      <c r="C799" s="44"/>
      <c r="D799" s="44"/>
      <c r="E799" s="51"/>
      <c r="F799" s="261"/>
      <c r="G799" s="22"/>
    </row>
    <row r="800" ht="15.75" customHeight="1">
      <c r="A800" s="50"/>
      <c r="B800" s="44"/>
      <c r="C800" s="44"/>
      <c r="D800" s="44"/>
      <c r="E800" s="51"/>
      <c r="F800" s="261"/>
      <c r="G800" s="22"/>
    </row>
    <row r="801" ht="15.75" customHeight="1">
      <c r="A801" s="50"/>
      <c r="B801" s="44"/>
      <c r="C801" s="44"/>
      <c r="D801" s="44"/>
      <c r="E801" s="51"/>
      <c r="F801" s="261"/>
      <c r="G801" s="22"/>
    </row>
    <row r="802" ht="15.75" customHeight="1">
      <c r="A802" s="50"/>
      <c r="B802" s="44"/>
      <c r="C802" s="44"/>
      <c r="D802" s="44"/>
      <c r="E802" s="51"/>
      <c r="F802" s="261"/>
      <c r="G802" s="22"/>
    </row>
    <row r="803" ht="15.75" customHeight="1">
      <c r="A803" s="50"/>
      <c r="B803" s="44"/>
      <c r="C803" s="44"/>
      <c r="D803" s="44"/>
      <c r="E803" s="51"/>
      <c r="F803" s="261"/>
      <c r="G803" s="22"/>
    </row>
    <row r="804" ht="15.75" customHeight="1">
      <c r="A804" s="50"/>
      <c r="B804" s="44"/>
      <c r="C804" s="44"/>
      <c r="D804" s="44"/>
      <c r="E804" s="51"/>
      <c r="F804" s="261"/>
      <c r="G804" s="22"/>
    </row>
    <row r="805" ht="15.75" customHeight="1">
      <c r="A805" s="50"/>
      <c r="B805" s="44"/>
      <c r="C805" s="44"/>
      <c r="D805" s="44"/>
      <c r="E805" s="51"/>
      <c r="F805" s="261"/>
      <c r="G805" s="22"/>
    </row>
    <row r="806" ht="15.75" customHeight="1">
      <c r="A806" s="50"/>
      <c r="B806" s="44"/>
      <c r="C806" s="44"/>
      <c r="D806" s="44"/>
      <c r="E806" s="51"/>
      <c r="F806" s="261"/>
      <c r="G806" s="22"/>
    </row>
    <row r="807" ht="15.75" customHeight="1">
      <c r="A807" s="50"/>
      <c r="B807" s="44"/>
      <c r="C807" s="44"/>
      <c r="D807" s="44"/>
      <c r="E807" s="51"/>
      <c r="F807" s="261"/>
      <c r="G807" s="22"/>
    </row>
    <row r="808" ht="15.75" customHeight="1">
      <c r="A808" s="50"/>
      <c r="B808" s="44"/>
      <c r="C808" s="44"/>
      <c r="D808" s="44"/>
      <c r="E808" s="51"/>
      <c r="F808" s="261"/>
      <c r="G808" s="22"/>
    </row>
    <row r="809" ht="15.75" customHeight="1">
      <c r="A809" s="50"/>
      <c r="B809" s="44"/>
      <c r="C809" s="44"/>
      <c r="D809" s="44"/>
      <c r="E809" s="51"/>
      <c r="F809" s="261"/>
      <c r="G809" s="22"/>
    </row>
    <row r="810" ht="15.75" customHeight="1">
      <c r="A810" s="50"/>
      <c r="B810" s="44"/>
      <c r="C810" s="44"/>
      <c r="D810" s="44"/>
      <c r="E810" s="51"/>
      <c r="F810" s="261"/>
      <c r="G810" s="22"/>
    </row>
    <row r="811" ht="15.75" customHeight="1">
      <c r="A811" s="50"/>
      <c r="B811" s="44"/>
      <c r="C811" s="44"/>
      <c r="D811" s="44"/>
      <c r="E811" s="51"/>
      <c r="F811" s="261"/>
      <c r="G811" s="22"/>
    </row>
    <row r="812" ht="15.75" customHeight="1">
      <c r="A812" s="50"/>
      <c r="B812" s="44"/>
      <c r="C812" s="44"/>
      <c r="D812" s="44"/>
      <c r="E812" s="51"/>
      <c r="F812" s="261"/>
      <c r="G812" s="22"/>
    </row>
    <row r="813" ht="15.75" customHeight="1">
      <c r="A813" s="50"/>
      <c r="B813" s="44"/>
      <c r="C813" s="44"/>
      <c r="D813" s="44"/>
      <c r="E813" s="51"/>
      <c r="F813" s="261"/>
      <c r="G813" s="22"/>
    </row>
    <row r="814" ht="15.75" customHeight="1">
      <c r="A814" s="50"/>
      <c r="B814" s="44"/>
      <c r="C814" s="44"/>
      <c r="D814" s="44"/>
      <c r="E814" s="51"/>
      <c r="F814" s="261"/>
      <c r="G814" s="22"/>
    </row>
    <row r="815" ht="15.75" customHeight="1">
      <c r="A815" s="50"/>
      <c r="B815" s="44"/>
      <c r="C815" s="44"/>
      <c r="D815" s="44"/>
      <c r="E815" s="51"/>
      <c r="F815" s="261"/>
      <c r="G815" s="22"/>
    </row>
    <row r="816" ht="15.75" customHeight="1">
      <c r="A816" s="50"/>
      <c r="B816" s="44"/>
      <c r="C816" s="44"/>
      <c r="D816" s="44"/>
      <c r="E816" s="51"/>
      <c r="F816" s="261"/>
      <c r="G816" s="22"/>
    </row>
    <row r="817" ht="15.75" customHeight="1">
      <c r="A817" s="50"/>
      <c r="B817" s="44"/>
      <c r="C817" s="44"/>
      <c r="D817" s="44"/>
      <c r="E817" s="51"/>
      <c r="F817" s="261"/>
      <c r="G817" s="22"/>
    </row>
    <row r="818" ht="15.75" customHeight="1">
      <c r="A818" s="50"/>
      <c r="B818" s="44"/>
      <c r="C818" s="44"/>
      <c r="D818" s="44"/>
      <c r="E818" s="51"/>
      <c r="F818" s="261"/>
      <c r="G818" s="22"/>
    </row>
    <row r="819" ht="15.75" customHeight="1">
      <c r="A819" s="50"/>
      <c r="B819" s="44"/>
      <c r="C819" s="44"/>
      <c r="D819" s="44"/>
      <c r="E819" s="51"/>
      <c r="F819" s="261"/>
      <c r="G819" s="22"/>
    </row>
    <row r="820" ht="15.75" customHeight="1">
      <c r="A820" s="50"/>
      <c r="B820" s="44"/>
      <c r="C820" s="44"/>
      <c r="D820" s="44"/>
      <c r="E820" s="51"/>
      <c r="F820" s="261"/>
      <c r="G820" s="22"/>
    </row>
    <row r="821" ht="15.75" customHeight="1">
      <c r="A821" s="50"/>
      <c r="B821" s="44"/>
      <c r="C821" s="44"/>
      <c r="D821" s="44"/>
      <c r="E821" s="51"/>
      <c r="F821" s="261"/>
      <c r="G821" s="22"/>
    </row>
    <row r="822" ht="15.75" customHeight="1">
      <c r="A822" s="50"/>
      <c r="B822" s="44"/>
      <c r="C822" s="44"/>
      <c r="D822" s="44"/>
      <c r="E822" s="51"/>
      <c r="F822" s="261"/>
      <c r="G822" s="22"/>
    </row>
    <row r="823" ht="15.75" customHeight="1">
      <c r="A823" s="50"/>
      <c r="B823" s="44"/>
      <c r="C823" s="44"/>
      <c r="D823" s="44"/>
      <c r="E823" s="51"/>
      <c r="F823" s="261"/>
      <c r="G823" s="22"/>
    </row>
    <row r="824" ht="15.75" customHeight="1">
      <c r="A824" s="50"/>
      <c r="B824" s="44"/>
      <c r="C824" s="44"/>
      <c r="D824" s="44"/>
      <c r="E824" s="51"/>
      <c r="F824" s="261"/>
      <c r="G824" s="22"/>
    </row>
    <row r="825" ht="15.75" customHeight="1">
      <c r="A825" s="50"/>
      <c r="B825" s="44"/>
      <c r="C825" s="44"/>
      <c r="D825" s="44"/>
      <c r="E825" s="51"/>
      <c r="F825" s="261"/>
      <c r="G825" s="22"/>
    </row>
    <row r="826" ht="15.75" customHeight="1">
      <c r="A826" s="50"/>
      <c r="B826" s="44"/>
      <c r="C826" s="44"/>
      <c r="D826" s="44"/>
      <c r="E826" s="51"/>
      <c r="F826" s="261"/>
      <c r="G826" s="22"/>
    </row>
    <row r="827" ht="15.75" customHeight="1">
      <c r="A827" s="50"/>
      <c r="B827" s="44"/>
      <c r="C827" s="44"/>
      <c r="D827" s="44"/>
      <c r="E827" s="51"/>
      <c r="F827" s="261"/>
      <c r="G827" s="22"/>
    </row>
    <row r="828" ht="15.75" customHeight="1">
      <c r="A828" s="50"/>
      <c r="B828" s="44"/>
      <c r="C828" s="44"/>
      <c r="D828" s="44"/>
      <c r="E828" s="51"/>
      <c r="F828" s="261"/>
      <c r="G828" s="22"/>
    </row>
    <row r="829" ht="15.75" customHeight="1">
      <c r="A829" s="50"/>
      <c r="B829" s="44"/>
      <c r="C829" s="44"/>
      <c r="D829" s="44"/>
      <c r="E829" s="51"/>
      <c r="F829" s="261"/>
      <c r="G829" s="22"/>
    </row>
    <row r="830" ht="15.75" customHeight="1">
      <c r="A830" s="50"/>
      <c r="B830" s="44"/>
      <c r="C830" s="44"/>
      <c r="D830" s="44"/>
      <c r="E830" s="51"/>
      <c r="F830" s="261"/>
      <c r="G830" s="22"/>
    </row>
    <row r="831" ht="15.75" customHeight="1">
      <c r="A831" s="50"/>
      <c r="B831" s="44"/>
      <c r="C831" s="44"/>
      <c r="D831" s="44"/>
      <c r="E831" s="51"/>
      <c r="F831" s="261"/>
      <c r="G831" s="22"/>
    </row>
    <row r="832" ht="15.75" customHeight="1">
      <c r="A832" s="50"/>
      <c r="B832" s="44"/>
      <c r="C832" s="44"/>
      <c r="D832" s="44"/>
      <c r="E832" s="51"/>
      <c r="F832" s="261"/>
      <c r="G832" s="22"/>
    </row>
    <row r="833" ht="15.75" customHeight="1">
      <c r="A833" s="50"/>
      <c r="B833" s="44"/>
      <c r="C833" s="44"/>
      <c r="D833" s="44"/>
      <c r="E833" s="51"/>
      <c r="F833" s="261"/>
      <c r="G833" s="22"/>
    </row>
    <row r="834" ht="15.75" customHeight="1">
      <c r="A834" s="50"/>
      <c r="B834" s="44"/>
      <c r="C834" s="44"/>
      <c r="D834" s="44"/>
      <c r="E834" s="51"/>
      <c r="F834" s="261"/>
      <c r="G834" s="22"/>
    </row>
    <row r="835" ht="15.75" customHeight="1">
      <c r="A835" s="50"/>
      <c r="B835" s="44"/>
      <c r="C835" s="44"/>
      <c r="D835" s="44"/>
      <c r="E835" s="51"/>
      <c r="F835" s="261"/>
      <c r="G835" s="22"/>
    </row>
    <row r="836" ht="15.75" customHeight="1">
      <c r="A836" s="50"/>
      <c r="B836" s="44"/>
      <c r="C836" s="44"/>
      <c r="D836" s="44"/>
      <c r="E836" s="51"/>
      <c r="F836" s="261"/>
      <c r="G836" s="22"/>
    </row>
    <row r="837" ht="15.75" customHeight="1">
      <c r="A837" s="50"/>
      <c r="B837" s="44"/>
      <c r="C837" s="44"/>
      <c r="D837" s="44"/>
      <c r="E837" s="51"/>
      <c r="F837" s="261"/>
      <c r="G837" s="22"/>
    </row>
    <row r="838" ht="15.75" customHeight="1">
      <c r="A838" s="50"/>
      <c r="B838" s="44"/>
      <c r="C838" s="44"/>
      <c r="D838" s="44"/>
      <c r="E838" s="51"/>
      <c r="F838" s="261"/>
      <c r="G838" s="22"/>
    </row>
    <row r="839" ht="15.75" customHeight="1">
      <c r="A839" s="50"/>
      <c r="B839" s="44"/>
      <c r="C839" s="44"/>
      <c r="D839" s="44"/>
      <c r="E839" s="51"/>
      <c r="F839" s="261"/>
      <c r="G839" s="22"/>
    </row>
    <row r="840" ht="15.75" customHeight="1">
      <c r="A840" s="50"/>
      <c r="B840" s="44"/>
      <c r="C840" s="44"/>
      <c r="D840" s="44"/>
      <c r="E840" s="51"/>
      <c r="F840" s="261"/>
      <c r="G840" s="22"/>
    </row>
    <row r="841" ht="15.75" customHeight="1">
      <c r="A841" s="50"/>
      <c r="B841" s="44"/>
      <c r="C841" s="44"/>
      <c r="D841" s="44"/>
      <c r="E841" s="51"/>
      <c r="F841" s="261"/>
      <c r="G841" s="22"/>
    </row>
    <row r="842" ht="15.75" customHeight="1">
      <c r="A842" s="50"/>
      <c r="B842" s="44"/>
      <c r="C842" s="44"/>
      <c r="D842" s="44"/>
      <c r="E842" s="51"/>
      <c r="F842" s="261"/>
      <c r="G842" s="22"/>
    </row>
    <row r="843" ht="15.75" customHeight="1">
      <c r="A843" s="50"/>
      <c r="B843" s="44"/>
      <c r="C843" s="44"/>
      <c r="D843" s="44"/>
      <c r="E843" s="51"/>
      <c r="F843" s="261"/>
      <c r="G843" s="22"/>
    </row>
    <row r="844" ht="15.75" customHeight="1">
      <c r="A844" s="50"/>
      <c r="B844" s="44"/>
      <c r="C844" s="44"/>
      <c r="D844" s="44"/>
      <c r="E844" s="51"/>
      <c r="F844" s="261"/>
      <c r="G844" s="22"/>
    </row>
    <row r="845" ht="15.75" customHeight="1">
      <c r="A845" s="50"/>
      <c r="B845" s="44"/>
      <c r="C845" s="44"/>
      <c r="D845" s="44"/>
      <c r="E845" s="51"/>
      <c r="F845" s="261"/>
      <c r="G845" s="22"/>
    </row>
    <row r="846" ht="15.75" customHeight="1">
      <c r="A846" s="50"/>
      <c r="B846" s="44"/>
      <c r="C846" s="44"/>
      <c r="D846" s="44"/>
      <c r="E846" s="51"/>
      <c r="F846" s="261"/>
      <c r="G846" s="22"/>
    </row>
    <row r="847" ht="15.75" customHeight="1">
      <c r="A847" s="50"/>
      <c r="B847" s="44"/>
      <c r="C847" s="44"/>
      <c r="D847" s="44"/>
      <c r="E847" s="51"/>
      <c r="F847" s="261"/>
      <c r="G847" s="22"/>
    </row>
    <row r="848" ht="15.75" customHeight="1">
      <c r="A848" s="50"/>
      <c r="B848" s="44"/>
      <c r="C848" s="44"/>
      <c r="D848" s="44"/>
      <c r="E848" s="51"/>
      <c r="F848" s="261"/>
      <c r="G848" s="22"/>
    </row>
    <row r="849" ht="15.75" customHeight="1">
      <c r="A849" s="50"/>
      <c r="B849" s="44"/>
      <c r="C849" s="44"/>
      <c r="D849" s="44"/>
      <c r="E849" s="51"/>
      <c r="F849" s="261"/>
      <c r="G849" s="22"/>
    </row>
    <row r="850" ht="15.75" customHeight="1">
      <c r="A850" s="50"/>
      <c r="B850" s="44"/>
      <c r="C850" s="44"/>
      <c r="D850" s="44"/>
      <c r="E850" s="51"/>
      <c r="F850" s="261"/>
      <c r="G850" s="22"/>
    </row>
    <row r="851" ht="15.75" customHeight="1">
      <c r="A851" s="50"/>
      <c r="B851" s="44"/>
      <c r="C851" s="44"/>
      <c r="D851" s="44"/>
      <c r="E851" s="51"/>
      <c r="F851" s="261"/>
      <c r="G851" s="22"/>
    </row>
    <row r="852" ht="15.75" customHeight="1">
      <c r="A852" s="50"/>
      <c r="B852" s="44"/>
      <c r="C852" s="44"/>
      <c r="D852" s="44"/>
      <c r="E852" s="51"/>
      <c r="F852" s="261"/>
      <c r="G852" s="22"/>
    </row>
    <row r="853" ht="15.75" customHeight="1">
      <c r="A853" s="50"/>
      <c r="B853" s="44"/>
      <c r="C853" s="44"/>
      <c r="D853" s="44"/>
      <c r="E853" s="51"/>
      <c r="F853" s="261"/>
      <c r="G853" s="22"/>
    </row>
    <row r="854" ht="15.75" customHeight="1">
      <c r="A854" s="50"/>
      <c r="B854" s="44"/>
      <c r="C854" s="44"/>
      <c r="D854" s="44"/>
      <c r="E854" s="51"/>
      <c r="F854" s="261"/>
      <c r="G854" s="22"/>
    </row>
    <row r="855" ht="15.75" customHeight="1">
      <c r="A855" s="50"/>
      <c r="B855" s="44"/>
      <c r="C855" s="44"/>
      <c r="D855" s="44"/>
      <c r="E855" s="51"/>
      <c r="F855" s="261"/>
      <c r="G855" s="22"/>
    </row>
    <row r="856" ht="15.75" customHeight="1">
      <c r="A856" s="50"/>
      <c r="B856" s="44"/>
      <c r="C856" s="44"/>
      <c r="D856" s="44"/>
      <c r="E856" s="51"/>
      <c r="F856" s="261"/>
      <c r="G856" s="22"/>
    </row>
    <row r="857" ht="15.75" customHeight="1">
      <c r="A857" s="50"/>
      <c r="B857" s="44"/>
      <c r="C857" s="44"/>
      <c r="D857" s="44"/>
      <c r="E857" s="51"/>
      <c r="F857" s="261"/>
      <c r="G857" s="22"/>
    </row>
    <row r="858" ht="15.75" customHeight="1">
      <c r="A858" s="50"/>
      <c r="B858" s="44"/>
      <c r="C858" s="44"/>
      <c r="D858" s="44"/>
      <c r="E858" s="51"/>
      <c r="F858" s="261"/>
      <c r="G858" s="22"/>
    </row>
    <row r="859" ht="15.75" customHeight="1">
      <c r="A859" s="50"/>
      <c r="B859" s="44"/>
      <c r="C859" s="44"/>
      <c r="D859" s="44"/>
      <c r="E859" s="51"/>
      <c r="F859" s="261"/>
      <c r="G859" s="22"/>
    </row>
    <row r="860" ht="15.75" customHeight="1">
      <c r="A860" s="50"/>
      <c r="B860" s="44"/>
      <c r="C860" s="44"/>
      <c r="D860" s="44"/>
      <c r="E860" s="51"/>
      <c r="F860" s="261"/>
      <c r="G860" s="22"/>
    </row>
    <row r="861" ht="15.75" customHeight="1">
      <c r="A861" s="50"/>
      <c r="B861" s="44"/>
      <c r="C861" s="44"/>
      <c r="D861" s="44"/>
      <c r="E861" s="51"/>
      <c r="F861" s="261"/>
      <c r="G861" s="22"/>
    </row>
    <row r="862" ht="15.75" customHeight="1">
      <c r="A862" s="50"/>
      <c r="B862" s="44"/>
      <c r="C862" s="44"/>
      <c r="D862" s="44"/>
      <c r="E862" s="51"/>
      <c r="F862" s="261"/>
      <c r="G862" s="22"/>
    </row>
    <row r="863" ht="15.75" customHeight="1">
      <c r="A863" s="50"/>
      <c r="B863" s="44"/>
      <c r="C863" s="44"/>
      <c r="D863" s="44"/>
      <c r="E863" s="51"/>
      <c r="F863" s="261"/>
      <c r="G863" s="22"/>
    </row>
    <row r="864" ht="15.75" customHeight="1">
      <c r="A864" s="50"/>
      <c r="B864" s="44"/>
      <c r="C864" s="44"/>
      <c r="D864" s="44"/>
      <c r="E864" s="51"/>
      <c r="F864" s="261"/>
      <c r="G864" s="22"/>
    </row>
    <row r="865" ht="15.75" customHeight="1">
      <c r="A865" s="50"/>
      <c r="B865" s="44"/>
      <c r="C865" s="44"/>
      <c r="D865" s="44"/>
      <c r="E865" s="51"/>
      <c r="F865" s="261"/>
      <c r="G865" s="22"/>
    </row>
    <row r="866" ht="15.75" customHeight="1">
      <c r="A866" s="50"/>
      <c r="B866" s="44"/>
      <c r="C866" s="44"/>
      <c r="D866" s="44"/>
      <c r="E866" s="51"/>
      <c r="F866" s="261"/>
      <c r="G866" s="22"/>
    </row>
    <row r="867" ht="15.75" customHeight="1">
      <c r="A867" s="50"/>
      <c r="B867" s="44"/>
      <c r="C867" s="44"/>
      <c r="D867" s="44"/>
      <c r="E867" s="51"/>
      <c r="F867" s="261"/>
      <c r="G867" s="22"/>
    </row>
    <row r="868" ht="15.75" customHeight="1">
      <c r="A868" s="50"/>
      <c r="B868" s="44"/>
      <c r="C868" s="44"/>
      <c r="D868" s="44"/>
      <c r="E868" s="51"/>
      <c r="F868" s="261"/>
      <c r="G868" s="22"/>
    </row>
    <row r="869" ht="15.75" customHeight="1">
      <c r="A869" s="50"/>
      <c r="B869" s="44"/>
      <c r="C869" s="44"/>
      <c r="D869" s="44"/>
      <c r="E869" s="51"/>
      <c r="F869" s="261"/>
      <c r="G869" s="22"/>
    </row>
    <row r="870" ht="15.75" customHeight="1">
      <c r="A870" s="50"/>
      <c r="B870" s="44"/>
      <c r="C870" s="44"/>
      <c r="D870" s="44"/>
      <c r="E870" s="51"/>
      <c r="F870" s="261"/>
      <c r="G870" s="22"/>
    </row>
    <row r="871" ht="15.75" customHeight="1">
      <c r="A871" s="50"/>
      <c r="B871" s="44"/>
      <c r="C871" s="44"/>
      <c r="D871" s="44"/>
      <c r="E871" s="51"/>
      <c r="F871" s="261"/>
      <c r="G871" s="22"/>
    </row>
    <row r="872" ht="15.75" customHeight="1">
      <c r="A872" s="50"/>
      <c r="B872" s="44"/>
      <c r="C872" s="44"/>
      <c r="D872" s="44"/>
      <c r="E872" s="51"/>
      <c r="F872" s="261"/>
      <c r="G872" s="22"/>
    </row>
    <row r="873" ht="15.75" customHeight="1">
      <c r="A873" s="50"/>
      <c r="B873" s="44"/>
      <c r="C873" s="44"/>
      <c r="D873" s="44"/>
      <c r="E873" s="51"/>
      <c r="F873" s="261"/>
      <c r="G873" s="22"/>
    </row>
    <row r="874" ht="15.75" customHeight="1">
      <c r="A874" s="50"/>
      <c r="B874" s="44"/>
      <c r="C874" s="44"/>
      <c r="D874" s="44"/>
      <c r="E874" s="51"/>
      <c r="F874" s="261"/>
      <c r="G874" s="22"/>
    </row>
    <row r="875" ht="15.75" customHeight="1">
      <c r="A875" s="50"/>
      <c r="B875" s="44"/>
      <c r="C875" s="44"/>
      <c r="D875" s="44"/>
      <c r="E875" s="51"/>
      <c r="F875" s="261"/>
      <c r="G875" s="22"/>
    </row>
    <row r="876" ht="15.75" customHeight="1">
      <c r="A876" s="50"/>
      <c r="B876" s="44"/>
      <c r="C876" s="44"/>
      <c r="D876" s="44"/>
      <c r="E876" s="51"/>
      <c r="F876" s="261"/>
      <c r="G876" s="22"/>
    </row>
    <row r="877" ht="15.75" customHeight="1">
      <c r="A877" s="50"/>
      <c r="B877" s="44"/>
      <c r="C877" s="44"/>
      <c r="D877" s="44"/>
      <c r="E877" s="51"/>
      <c r="F877" s="261"/>
      <c r="G877" s="22"/>
    </row>
    <row r="878" ht="15.75" customHeight="1">
      <c r="A878" s="50"/>
      <c r="B878" s="44"/>
      <c r="C878" s="44"/>
      <c r="D878" s="44"/>
      <c r="E878" s="51"/>
      <c r="F878" s="261"/>
      <c r="G878" s="22"/>
    </row>
    <row r="879" ht="15.75" customHeight="1">
      <c r="A879" s="50"/>
      <c r="B879" s="44"/>
      <c r="C879" s="44"/>
      <c r="D879" s="44"/>
      <c r="E879" s="51"/>
      <c r="F879" s="261"/>
      <c r="G879" s="22"/>
    </row>
    <row r="880" ht="15.75" customHeight="1">
      <c r="A880" s="50"/>
      <c r="B880" s="44"/>
      <c r="C880" s="44"/>
      <c r="D880" s="44"/>
      <c r="E880" s="51"/>
      <c r="F880" s="261"/>
      <c r="G880" s="22"/>
    </row>
    <row r="881" ht="15.75" customHeight="1">
      <c r="A881" s="50"/>
      <c r="B881" s="44"/>
      <c r="C881" s="44"/>
      <c r="D881" s="44"/>
      <c r="E881" s="51"/>
      <c r="F881" s="261"/>
      <c r="G881" s="22"/>
    </row>
    <row r="882" ht="15.75" customHeight="1">
      <c r="A882" s="50"/>
      <c r="B882" s="44"/>
      <c r="C882" s="44"/>
      <c r="D882" s="44"/>
      <c r="E882" s="51"/>
      <c r="F882" s="261"/>
      <c r="G882" s="22"/>
    </row>
    <row r="883" ht="15.75" customHeight="1">
      <c r="A883" s="50"/>
      <c r="B883" s="44"/>
      <c r="C883" s="44"/>
      <c r="D883" s="44"/>
      <c r="E883" s="51"/>
      <c r="F883" s="261"/>
      <c r="G883" s="22"/>
    </row>
    <row r="884" ht="15.75" customHeight="1">
      <c r="A884" s="50"/>
      <c r="B884" s="44"/>
      <c r="C884" s="44"/>
      <c r="D884" s="44"/>
      <c r="E884" s="51"/>
      <c r="F884" s="261"/>
      <c r="G884" s="22"/>
    </row>
    <row r="885" ht="15.75" customHeight="1">
      <c r="A885" s="50"/>
      <c r="B885" s="44"/>
      <c r="C885" s="44"/>
      <c r="D885" s="44"/>
      <c r="E885" s="51"/>
      <c r="F885" s="261"/>
      <c r="G885" s="22"/>
    </row>
    <row r="886" ht="15.75" customHeight="1">
      <c r="A886" s="50"/>
      <c r="B886" s="44"/>
      <c r="C886" s="44"/>
      <c r="D886" s="44"/>
      <c r="E886" s="51"/>
      <c r="F886" s="261"/>
      <c r="G886" s="22"/>
    </row>
    <row r="887" ht="15.75" customHeight="1">
      <c r="A887" s="50"/>
      <c r="B887" s="44"/>
      <c r="C887" s="44"/>
      <c r="D887" s="44"/>
      <c r="E887" s="51"/>
      <c r="F887" s="261"/>
      <c r="G887" s="22"/>
    </row>
    <row r="888" ht="15.75" customHeight="1">
      <c r="A888" s="50"/>
      <c r="B888" s="44"/>
      <c r="C888" s="44"/>
      <c r="D888" s="44"/>
      <c r="E888" s="51"/>
      <c r="F888" s="261"/>
      <c r="G888" s="22"/>
    </row>
    <row r="889" ht="15.75" customHeight="1">
      <c r="A889" s="50"/>
      <c r="B889" s="44"/>
      <c r="C889" s="44"/>
      <c r="D889" s="44"/>
      <c r="E889" s="51"/>
      <c r="F889" s="261"/>
      <c r="G889" s="22"/>
    </row>
    <row r="890" ht="15.75" customHeight="1">
      <c r="A890" s="50"/>
      <c r="B890" s="44"/>
      <c r="C890" s="44"/>
      <c r="D890" s="44"/>
      <c r="E890" s="51"/>
      <c r="F890" s="261"/>
      <c r="G890" s="22"/>
    </row>
    <row r="891" ht="15.75" customHeight="1">
      <c r="A891" s="50"/>
      <c r="B891" s="44"/>
      <c r="C891" s="44"/>
      <c r="D891" s="44"/>
      <c r="E891" s="51"/>
      <c r="F891" s="261"/>
      <c r="G891" s="22"/>
    </row>
    <row r="892" ht="15.75" customHeight="1">
      <c r="A892" s="50"/>
      <c r="B892" s="44"/>
      <c r="C892" s="44"/>
      <c r="D892" s="44"/>
      <c r="E892" s="51"/>
      <c r="F892" s="261"/>
      <c r="G892" s="22"/>
    </row>
    <row r="893" ht="15.75" customHeight="1">
      <c r="A893" s="50"/>
      <c r="B893" s="44"/>
      <c r="C893" s="44"/>
      <c r="D893" s="44"/>
      <c r="E893" s="51"/>
      <c r="F893" s="261"/>
      <c r="G893" s="22"/>
    </row>
    <row r="894" ht="15.75" customHeight="1">
      <c r="A894" s="50"/>
      <c r="B894" s="44"/>
      <c r="C894" s="44"/>
      <c r="D894" s="44"/>
      <c r="E894" s="51"/>
      <c r="F894" s="261"/>
      <c r="G894" s="22"/>
    </row>
    <row r="895" ht="15.75" customHeight="1">
      <c r="A895" s="50"/>
      <c r="B895" s="44"/>
      <c r="C895" s="44"/>
      <c r="D895" s="44"/>
      <c r="E895" s="51"/>
      <c r="F895" s="261"/>
      <c r="G895" s="22"/>
    </row>
    <row r="896" ht="15.75" customHeight="1">
      <c r="A896" s="50"/>
      <c r="B896" s="44"/>
      <c r="C896" s="44"/>
      <c r="D896" s="44"/>
      <c r="E896" s="51"/>
      <c r="F896" s="261"/>
      <c r="G896" s="22"/>
    </row>
    <row r="897" ht="15.75" customHeight="1">
      <c r="A897" s="50"/>
      <c r="B897" s="44"/>
      <c r="C897" s="44"/>
      <c r="D897" s="44"/>
      <c r="E897" s="51"/>
      <c r="F897" s="261"/>
      <c r="G897" s="22"/>
    </row>
    <row r="898" ht="15.75" customHeight="1">
      <c r="A898" s="50"/>
      <c r="B898" s="44"/>
      <c r="C898" s="44"/>
      <c r="D898" s="44"/>
      <c r="E898" s="51"/>
      <c r="F898" s="261"/>
      <c r="G898" s="22"/>
    </row>
    <row r="899" ht="15.75" customHeight="1">
      <c r="A899" s="50"/>
      <c r="B899" s="44"/>
      <c r="C899" s="44"/>
      <c r="D899" s="44"/>
      <c r="E899" s="51"/>
      <c r="F899" s="261"/>
      <c r="G899" s="22"/>
    </row>
    <row r="900" ht="15.75" customHeight="1">
      <c r="A900" s="50"/>
      <c r="B900" s="44"/>
      <c r="C900" s="44"/>
      <c r="D900" s="44"/>
      <c r="E900" s="51"/>
      <c r="F900" s="261"/>
      <c r="G900" s="22"/>
    </row>
    <row r="901" ht="15.75" customHeight="1">
      <c r="A901" s="50"/>
      <c r="B901" s="44"/>
      <c r="C901" s="44"/>
      <c r="D901" s="44"/>
      <c r="E901" s="51"/>
      <c r="F901" s="261"/>
      <c r="G901" s="22"/>
    </row>
    <row r="902" ht="15.75" customHeight="1">
      <c r="A902" s="50"/>
      <c r="B902" s="44"/>
      <c r="C902" s="44"/>
      <c r="D902" s="44"/>
      <c r="E902" s="51"/>
      <c r="F902" s="261"/>
      <c r="G902" s="22"/>
    </row>
    <row r="903" ht="15.75" customHeight="1">
      <c r="A903" s="50"/>
      <c r="B903" s="44"/>
      <c r="C903" s="44"/>
      <c r="D903" s="44"/>
      <c r="E903" s="51"/>
      <c r="F903" s="261"/>
      <c r="G903" s="22"/>
    </row>
    <row r="904" ht="15.75" customHeight="1">
      <c r="A904" s="50"/>
      <c r="B904" s="44"/>
      <c r="C904" s="44"/>
      <c r="D904" s="44"/>
      <c r="E904" s="51"/>
      <c r="F904" s="261"/>
      <c r="G904" s="22"/>
    </row>
    <row r="905" ht="15.75" customHeight="1">
      <c r="A905" s="50"/>
      <c r="B905" s="44"/>
      <c r="C905" s="44"/>
      <c r="D905" s="44"/>
      <c r="E905" s="51"/>
      <c r="F905" s="261"/>
      <c r="G905" s="22"/>
    </row>
    <row r="906" ht="15.75" customHeight="1">
      <c r="A906" s="50"/>
      <c r="B906" s="44"/>
      <c r="C906" s="44"/>
      <c r="D906" s="44"/>
      <c r="E906" s="51"/>
      <c r="F906" s="261"/>
      <c r="G906" s="22"/>
    </row>
    <row r="907" ht="15.75" customHeight="1">
      <c r="A907" s="50"/>
      <c r="B907" s="44"/>
      <c r="C907" s="44"/>
      <c r="D907" s="44"/>
      <c r="E907" s="51"/>
      <c r="F907" s="261"/>
      <c r="G907" s="22"/>
    </row>
    <row r="908" ht="15.75" customHeight="1">
      <c r="A908" s="50"/>
      <c r="B908" s="44"/>
      <c r="C908" s="44"/>
      <c r="D908" s="44"/>
      <c r="E908" s="51"/>
      <c r="F908" s="261"/>
      <c r="G908" s="22"/>
    </row>
    <row r="909" ht="15.75" customHeight="1">
      <c r="A909" s="50"/>
      <c r="B909" s="44"/>
      <c r="C909" s="44"/>
      <c r="D909" s="44"/>
      <c r="E909" s="51"/>
      <c r="F909" s="261"/>
      <c r="G909" s="22"/>
    </row>
    <row r="910" ht="15.75" customHeight="1">
      <c r="A910" s="50"/>
      <c r="B910" s="44"/>
      <c r="C910" s="44"/>
      <c r="D910" s="44"/>
      <c r="E910" s="51"/>
      <c r="F910" s="261"/>
      <c r="G910" s="22"/>
    </row>
    <row r="911" ht="15.75" customHeight="1">
      <c r="A911" s="50"/>
      <c r="B911" s="44"/>
      <c r="C911" s="44"/>
      <c r="D911" s="44"/>
      <c r="E911" s="51"/>
      <c r="F911" s="261"/>
      <c r="G911" s="22"/>
    </row>
    <row r="912" ht="15.75" customHeight="1">
      <c r="A912" s="50"/>
      <c r="B912" s="44"/>
      <c r="C912" s="44"/>
      <c r="D912" s="44"/>
      <c r="E912" s="51"/>
      <c r="F912" s="261"/>
      <c r="G912" s="22"/>
    </row>
    <row r="913" ht="15.75" customHeight="1">
      <c r="A913" s="50"/>
      <c r="B913" s="44"/>
      <c r="C913" s="44"/>
      <c r="D913" s="44"/>
      <c r="E913" s="51"/>
      <c r="F913" s="261"/>
      <c r="G913" s="22"/>
    </row>
    <row r="914" ht="15.75" customHeight="1">
      <c r="A914" s="50"/>
      <c r="B914" s="44"/>
      <c r="C914" s="44"/>
      <c r="D914" s="44"/>
      <c r="E914" s="51"/>
      <c r="F914" s="261"/>
      <c r="G914" s="22"/>
    </row>
    <row r="915" ht="15.75" customHeight="1">
      <c r="A915" s="50"/>
      <c r="B915" s="44"/>
      <c r="C915" s="44"/>
      <c r="D915" s="44"/>
      <c r="E915" s="51"/>
      <c r="F915" s="261"/>
      <c r="G915" s="22"/>
    </row>
    <row r="916" ht="15.75" customHeight="1">
      <c r="A916" s="50"/>
      <c r="B916" s="44"/>
      <c r="C916" s="44"/>
      <c r="D916" s="44"/>
      <c r="E916" s="51"/>
      <c r="F916" s="261"/>
      <c r="G916" s="22"/>
    </row>
    <row r="917" ht="15.75" customHeight="1">
      <c r="A917" s="50"/>
      <c r="B917" s="44"/>
      <c r="C917" s="44"/>
      <c r="D917" s="44"/>
      <c r="E917" s="51"/>
      <c r="F917" s="261"/>
      <c r="G917" s="22"/>
    </row>
    <row r="918" ht="15.75" customHeight="1">
      <c r="A918" s="50"/>
      <c r="B918" s="44"/>
      <c r="C918" s="44"/>
      <c r="D918" s="44"/>
      <c r="E918" s="51"/>
      <c r="F918" s="261"/>
      <c r="G918" s="22"/>
    </row>
    <row r="919" ht="15.75" customHeight="1">
      <c r="A919" s="50"/>
      <c r="B919" s="44"/>
      <c r="C919" s="44"/>
      <c r="D919" s="44"/>
      <c r="E919" s="51"/>
      <c r="F919" s="261"/>
      <c r="G919" s="22"/>
    </row>
    <row r="920" ht="15.75" customHeight="1">
      <c r="A920" s="50"/>
      <c r="B920" s="44"/>
      <c r="C920" s="44"/>
      <c r="D920" s="44"/>
      <c r="E920" s="51"/>
      <c r="F920" s="261"/>
      <c r="G920" s="22"/>
    </row>
    <row r="921" ht="15.75" customHeight="1">
      <c r="A921" s="50"/>
      <c r="B921" s="44"/>
      <c r="C921" s="44"/>
      <c r="D921" s="44"/>
      <c r="E921" s="51"/>
      <c r="F921" s="261"/>
      <c r="G921" s="22"/>
    </row>
    <row r="922" ht="15.75" customHeight="1">
      <c r="A922" s="50"/>
      <c r="B922" s="44"/>
      <c r="C922" s="44"/>
      <c r="D922" s="44"/>
      <c r="E922" s="51"/>
      <c r="F922" s="261"/>
      <c r="G922" s="22"/>
    </row>
    <row r="923" ht="15.75" customHeight="1">
      <c r="A923" s="50"/>
      <c r="B923" s="44"/>
      <c r="C923" s="44"/>
      <c r="D923" s="44"/>
      <c r="E923" s="51"/>
      <c r="F923" s="261"/>
      <c r="G923" s="22"/>
    </row>
    <row r="924" ht="15.75" customHeight="1">
      <c r="A924" s="50"/>
      <c r="B924" s="44"/>
      <c r="C924" s="44"/>
      <c r="D924" s="44"/>
      <c r="E924" s="51"/>
      <c r="F924" s="261"/>
      <c r="G924" s="22"/>
    </row>
    <row r="925" ht="15.75" customHeight="1">
      <c r="A925" s="50"/>
      <c r="B925" s="44"/>
      <c r="C925" s="44"/>
      <c r="D925" s="44"/>
      <c r="E925" s="51"/>
      <c r="F925" s="261"/>
      <c r="G925" s="22"/>
    </row>
    <row r="926" ht="15.75" customHeight="1">
      <c r="A926" s="50"/>
      <c r="B926" s="44"/>
      <c r="C926" s="44"/>
      <c r="D926" s="44"/>
      <c r="E926" s="51"/>
      <c r="F926" s="261"/>
      <c r="G926" s="22"/>
    </row>
    <row r="927" ht="15.75" customHeight="1">
      <c r="A927" s="50"/>
      <c r="B927" s="44"/>
      <c r="C927" s="44"/>
      <c r="D927" s="44"/>
      <c r="E927" s="51"/>
      <c r="F927" s="261"/>
      <c r="G927" s="22"/>
    </row>
    <row r="928" ht="15.75" customHeight="1">
      <c r="A928" s="50"/>
      <c r="B928" s="44"/>
      <c r="C928" s="44"/>
      <c r="D928" s="44"/>
      <c r="E928" s="51"/>
      <c r="F928" s="261"/>
      <c r="G928" s="22"/>
    </row>
    <row r="929" ht="15.75" customHeight="1">
      <c r="A929" s="50"/>
      <c r="B929" s="44"/>
      <c r="C929" s="44"/>
      <c r="D929" s="44"/>
      <c r="E929" s="51"/>
      <c r="F929" s="261"/>
      <c r="G929" s="22"/>
    </row>
    <row r="930" ht="15.75" customHeight="1">
      <c r="A930" s="50"/>
      <c r="B930" s="44"/>
      <c r="C930" s="44"/>
      <c r="D930" s="44"/>
      <c r="E930" s="51"/>
      <c r="F930" s="261"/>
      <c r="G930" s="22"/>
    </row>
    <row r="931" ht="15.75" customHeight="1">
      <c r="A931" s="50"/>
      <c r="B931" s="44"/>
      <c r="C931" s="44"/>
      <c r="D931" s="44"/>
      <c r="E931" s="51"/>
      <c r="F931" s="261"/>
      <c r="G931" s="22"/>
    </row>
    <row r="932" ht="15.75" customHeight="1">
      <c r="A932" s="50"/>
      <c r="B932" s="44"/>
      <c r="C932" s="44"/>
      <c r="D932" s="44"/>
      <c r="E932" s="51"/>
      <c r="F932" s="261"/>
      <c r="G932" s="22"/>
    </row>
    <row r="933" ht="15.75" customHeight="1">
      <c r="A933" s="50"/>
      <c r="B933" s="44"/>
      <c r="C933" s="44"/>
      <c r="D933" s="44"/>
      <c r="E933" s="51"/>
      <c r="F933" s="261"/>
      <c r="G933" s="22"/>
    </row>
    <row r="934" ht="15.75" customHeight="1">
      <c r="A934" s="50"/>
      <c r="B934" s="44"/>
      <c r="C934" s="44"/>
      <c r="D934" s="44"/>
      <c r="E934" s="51"/>
      <c r="F934" s="261"/>
      <c r="G934" s="22"/>
    </row>
    <row r="935" ht="15.75" customHeight="1">
      <c r="A935" s="50"/>
      <c r="B935" s="44"/>
      <c r="C935" s="44"/>
      <c r="D935" s="44"/>
      <c r="E935" s="51"/>
      <c r="F935" s="261"/>
      <c r="G935" s="22"/>
    </row>
    <row r="936" ht="15.75" customHeight="1">
      <c r="A936" s="50"/>
      <c r="B936" s="44"/>
      <c r="C936" s="44"/>
      <c r="D936" s="44"/>
      <c r="E936" s="51"/>
      <c r="F936" s="261"/>
      <c r="G936" s="22"/>
    </row>
    <row r="937" ht="15.75" customHeight="1">
      <c r="A937" s="50"/>
      <c r="B937" s="44"/>
      <c r="C937" s="44"/>
      <c r="D937" s="44"/>
      <c r="E937" s="51"/>
      <c r="F937" s="261"/>
      <c r="G937" s="22"/>
    </row>
    <row r="938" ht="15.75" customHeight="1">
      <c r="A938" s="50"/>
      <c r="B938" s="44"/>
      <c r="C938" s="44"/>
      <c r="D938" s="44"/>
      <c r="E938" s="51"/>
      <c r="F938" s="261"/>
      <c r="G938" s="22"/>
    </row>
    <row r="939" ht="15.75" customHeight="1">
      <c r="A939" s="50"/>
      <c r="B939" s="44"/>
      <c r="C939" s="44"/>
      <c r="D939" s="44"/>
      <c r="E939" s="51"/>
      <c r="F939" s="261"/>
      <c r="G939" s="22"/>
    </row>
    <row r="940" ht="15.75" customHeight="1">
      <c r="A940" s="50"/>
      <c r="B940" s="44"/>
      <c r="C940" s="44"/>
      <c r="D940" s="44"/>
      <c r="E940" s="51"/>
      <c r="F940" s="261"/>
      <c r="G940" s="22"/>
    </row>
    <row r="941" ht="15.75" customHeight="1">
      <c r="A941" s="50"/>
      <c r="B941" s="44"/>
      <c r="C941" s="44"/>
      <c r="D941" s="44"/>
      <c r="E941" s="51"/>
      <c r="F941" s="261"/>
      <c r="G941" s="22"/>
    </row>
    <row r="942" ht="15.75" customHeight="1">
      <c r="A942" s="50"/>
      <c r="B942" s="44"/>
      <c r="C942" s="44"/>
      <c r="D942" s="44"/>
      <c r="E942" s="51"/>
      <c r="F942" s="261"/>
      <c r="G942" s="22"/>
    </row>
    <row r="943" ht="15.75" customHeight="1">
      <c r="A943" s="50"/>
      <c r="B943" s="44"/>
      <c r="C943" s="44"/>
      <c r="D943" s="44"/>
      <c r="E943" s="51"/>
      <c r="F943" s="261"/>
      <c r="G943" s="22"/>
    </row>
    <row r="944" ht="15.75" customHeight="1">
      <c r="A944" s="50"/>
      <c r="B944" s="44"/>
      <c r="C944" s="44"/>
      <c r="D944" s="44"/>
      <c r="E944" s="51"/>
      <c r="F944" s="261"/>
      <c r="G944" s="22"/>
    </row>
    <row r="945" ht="15.75" customHeight="1">
      <c r="A945" s="50"/>
      <c r="B945" s="44"/>
      <c r="C945" s="44"/>
      <c r="D945" s="44"/>
      <c r="E945" s="51"/>
      <c r="F945" s="261"/>
      <c r="G945" s="22"/>
    </row>
    <row r="946" ht="15.75" customHeight="1">
      <c r="A946" s="50"/>
      <c r="B946" s="44"/>
      <c r="C946" s="44"/>
      <c r="D946" s="44"/>
      <c r="E946" s="51"/>
      <c r="F946" s="261"/>
      <c r="G946" s="22"/>
    </row>
    <row r="947" ht="15.75" customHeight="1">
      <c r="A947" s="50"/>
      <c r="B947" s="44"/>
      <c r="C947" s="44"/>
      <c r="D947" s="44"/>
      <c r="E947" s="51"/>
      <c r="F947" s="261"/>
      <c r="G947" s="22"/>
    </row>
    <row r="948" ht="15.75" customHeight="1">
      <c r="A948" s="50"/>
      <c r="B948" s="44"/>
      <c r="C948" s="44"/>
      <c r="D948" s="44"/>
      <c r="E948" s="51"/>
      <c r="F948" s="261"/>
      <c r="G948" s="22"/>
    </row>
    <row r="949" ht="15.75" customHeight="1">
      <c r="A949" s="50"/>
      <c r="B949" s="44"/>
      <c r="C949" s="44"/>
      <c r="D949" s="44"/>
      <c r="E949" s="51"/>
      <c r="F949" s="261"/>
      <c r="G949" s="22"/>
    </row>
    <row r="950" ht="15.75" customHeight="1">
      <c r="A950" s="50"/>
      <c r="B950" s="44"/>
      <c r="C950" s="44"/>
      <c r="D950" s="44"/>
      <c r="E950" s="51"/>
      <c r="F950" s="261"/>
      <c r="G950" s="22"/>
    </row>
    <row r="951" ht="15.75" customHeight="1">
      <c r="A951" s="50"/>
      <c r="B951" s="44"/>
      <c r="C951" s="44"/>
      <c r="D951" s="44"/>
      <c r="E951" s="51"/>
      <c r="F951" s="261"/>
      <c r="G951" s="22"/>
    </row>
    <row r="952" ht="15.75" customHeight="1">
      <c r="A952" s="50"/>
      <c r="B952" s="44"/>
      <c r="C952" s="44"/>
      <c r="D952" s="44"/>
      <c r="E952" s="51"/>
      <c r="F952" s="261"/>
      <c r="G952" s="22"/>
    </row>
    <row r="953" ht="15.75" customHeight="1">
      <c r="A953" s="50"/>
      <c r="B953" s="44"/>
      <c r="C953" s="44"/>
      <c r="D953" s="44"/>
      <c r="E953" s="51"/>
      <c r="F953" s="261"/>
      <c r="G953" s="22"/>
    </row>
    <row r="954" ht="15.75" customHeight="1">
      <c r="A954" s="50"/>
      <c r="B954" s="44"/>
      <c r="C954" s="44"/>
      <c r="D954" s="44"/>
      <c r="E954" s="51"/>
      <c r="F954" s="261"/>
      <c r="G954" s="22"/>
    </row>
    <row r="955" ht="15.75" customHeight="1">
      <c r="A955" s="50"/>
      <c r="B955" s="44"/>
      <c r="C955" s="44"/>
      <c r="D955" s="44"/>
      <c r="E955" s="51"/>
      <c r="F955" s="261"/>
      <c r="G955" s="22"/>
    </row>
    <row r="956" ht="15.75" customHeight="1">
      <c r="A956" s="50"/>
      <c r="B956" s="44"/>
      <c r="C956" s="44"/>
      <c r="D956" s="44"/>
      <c r="E956" s="51"/>
      <c r="F956" s="261"/>
      <c r="G956" s="22"/>
    </row>
    <row r="957" ht="15.75" customHeight="1">
      <c r="A957" s="50"/>
      <c r="B957" s="44"/>
      <c r="C957" s="44"/>
      <c r="D957" s="44"/>
      <c r="E957" s="51"/>
      <c r="F957" s="261"/>
      <c r="G957" s="22"/>
    </row>
    <row r="958" ht="15.75" customHeight="1">
      <c r="A958" s="50"/>
      <c r="B958" s="44"/>
      <c r="C958" s="44"/>
      <c r="D958" s="44"/>
      <c r="E958" s="51"/>
      <c r="F958" s="261"/>
      <c r="G958" s="22"/>
    </row>
    <row r="959" ht="15.75" customHeight="1">
      <c r="A959" s="50"/>
      <c r="B959" s="44"/>
      <c r="C959" s="44"/>
      <c r="D959" s="44"/>
      <c r="E959" s="51"/>
      <c r="F959" s="261"/>
      <c r="G959" s="22"/>
    </row>
    <row r="960" ht="15.75" customHeight="1">
      <c r="A960" s="50"/>
      <c r="B960" s="44"/>
      <c r="C960" s="44"/>
      <c r="D960" s="44"/>
      <c r="E960" s="51"/>
      <c r="F960" s="261"/>
      <c r="G960" s="22"/>
    </row>
    <row r="961" ht="15.75" customHeight="1">
      <c r="A961" s="50"/>
      <c r="B961" s="44"/>
      <c r="C961" s="44"/>
      <c r="D961" s="44"/>
      <c r="E961" s="51"/>
      <c r="F961" s="261"/>
      <c r="G961" s="22"/>
    </row>
    <row r="962" ht="15.75" customHeight="1">
      <c r="A962" s="50"/>
      <c r="B962" s="44"/>
      <c r="C962" s="44"/>
      <c r="D962" s="44"/>
      <c r="E962" s="51"/>
      <c r="F962" s="261"/>
      <c r="G962" s="22"/>
    </row>
    <row r="963" ht="15.75" customHeight="1">
      <c r="A963" s="50"/>
      <c r="B963" s="44"/>
      <c r="C963" s="44"/>
      <c r="D963" s="44"/>
      <c r="E963" s="51"/>
      <c r="F963" s="261"/>
      <c r="G963" s="22"/>
    </row>
    <row r="964" ht="15.75" customHeight="1">
      <c r="A964" s="50"/>
      <c r="B964" s="44"/>
      <c r="C964" s="44"/>
      <c r="D964" s="44"/>
      <c r="E964" s="51"/>
      <c r="F964" s="261"/>
      <c r="G964" s="22"/>
    </row>
    <row r="965" ht="15.75" customHeight="1">
      <c r="A965" s="50"/>
      <c r="B965" s="44"/>
      <c r="C965" s="44"/>
      <c r="D965" s="44"/>
      <c r="E965" s="51"/>
      <c r="F965" s="261"/>
      <c r="G965" s="22"/>
    </row>
    <row r="966" ht="15.75" customHeight="1">
      <c r="A966" s="50"/>
      <c r="B966" s="44"/>
      <c r="C966" s="44"/>
      <c r="D966" s="44"/>
      <c r="E966" s="51"/>
      <c r="F966" s="261"/>
      <c r="G966" s="22"/>
    </row>
    <row r="967" ht="15.75" customHeight="1">
      <c r="A967" s="50"/>
      <c r="B967" s="44"/>
      <c r="C967" s="44"/>
      <c r="D967" s="44"/>
      <c r="E967" s="51"/>
      <c r="F967" s="261"/>
      <c r="G967" s="22"/>
    </row>
    <row r="968" ht="15.75" customHeight="1">
      <c r="A968" s="50"/>
      <c r="B968" s="44"/>
      <c r="C968" s="44"/>
      <c r="D968" s="44"/>
      <c r="E968" s="51"/>
      <c r="F968" s="261"/>
      <c r="G968" s="22"/>
    </row>
    <row r="969" ht="15.75" customHeight="1">
      <c r="A969" s="50"/>
      <c r="B969" s="44"/>
      <c r="C969" s="44"/>
      <c r="D969" s="44"/>
      <c r="E969" s="51"/>
      <c r="F969" s="261"/>
      <c r="G969" s="22"/>
    </row>
    <row r="970" ht="15.75" customHeight="1">
      <c r="A970" s="50"/>
      <c r="B970" s="44"/>
      <c r="C970" s="44"/>
      <c r="D970" s="44"/>
      <c r="E970" s="51"/>
      <c r="F970" s="261"/>
      <c r="G970" s="22"/>
    </row>
    <row r="971" ht="15.75" customHeight="1">
      <c r="A971" s="50"/>
      <c r="B971" s="44"/>
      <c r="C971" s="44"/>
      <c r="D971" s="44"/>
      <c r="E971" s="51"/>
      <c r="F971" s="261"/>
      <c r="G971" s="22"/>
    </row>
    <row r="972" ht="15.75" customHeight="1">
      <c r="A972" s="50"/>
      <c r="B972" s="44"/>
      <c r="C972" s="44"/>
      <c r="D972" s="44"/>
      <c r="E972" s="51"/>
      <c r="F972" s="261"/>
      <c r="G972" s="22"/>
    </row>
    <row r="973" ht="15.75" customHeight="1">
      <c r="A973" s="50"/>
      <c r="B973" s="44"/>
      <c r="C973" s="44"/>
      <c r="D973" s="44"/>
      <c r="E973" s="51"/>
      <c r="F973" s="261"/>
      <c r="G973" s="22"/>
    </row>
    <row r="974" ht="15.75" customHeight="1">
      <c r="A974" s="50"/>
      <c r="B974" s="44"/>
      <c r="C974" s="44"/>
      <c r="D974" s="44"/>
      <c r="E974" s="51"/>
      <c r="F974" s="261"/>
      <c r="G974" s="22"/>
    </row>
    <row r="975" ht="15.75" customHeight="1">
      <c r="A975" s="50"/>
      <c r="B975" s="44"/>
      <c r="C975" s="44"/>
      <c r="D975" s="44"/>
      <c r="E975" s="51"/>
      <c r="F975" s="261"/>
      <c r="G975" s="22"/>
    </row>
    <row r="976" ht="15.75" customHeight="1">
      <c r="A976" s="50"/>
      <c r="B976" s="44"/>
      <c r="C976" s="44"/>
      <c r="D976" s="44"/>
      <c r="E976" s="51"/>
      <c r="F976" s="261"/>
      <c r="G976" s="22"/>
    </row>
    <row r="977" ht="15.75" customHeight="1">
      <c r="A977" s="50"/>
      <c r="B977" s="44"/>
      <c r="C977" s="44"/>
      <c r="D977" s="44"/>
      <c r="E977" s="51"/>
      <c r="F977" s="261"/>
      <c r="G977" s="22"/>
    </row>
    <row r="978" ht="15.75" customHeight="1">
      <c r="A978" s="50"/>
      <c r="B978" s="44"/>
      <c r="C978" s="44"/>
      <c r="D978" s="44"/>
      <c r="E978" s="51"/>
      <c r="F978" s="261"/>
      <c r="G978" s="22"/>
    </row>
    <row r="979" ht="15.75" customHeight="1">
      <c r="A979" s="50"/>
      <c r="B979" s="44"/>
      <c r="C979" s="44"/>
      <c r="D979" s="44"/>
      <c r="E979" s="51"/>
      <c r="F979" s="261"/>
      <c r="G979" s="22"/>
    </row>
    <row r="980" ht="15.75" customHeight="1">
      <c r="A980" s="50"/>
      <c r="B980" s="44"/>
      <c r="C980" s="44"/>
      <c r="D980" s="44"/>
      <c r="E980" s="51"/>
      <c r="F980" s="261"/>
      <c r="G980" s="22"/>
    </row>
    <row r="981" ht="15.75" customHeight="1">
      <c r="A981" s="50"/>
      <c r="B981" s="44"/>
      <c r="C981" s="44"/>
      <c r="D981" s="44"/>
      <c r="E981" s="51"/>
      <c r="F981" s="261"/>
      <c r="G981" s="22"/>
    </row>
    <row r="982" ht="15.75" customHeight="1">
      <c r="A982" s="50"/>
      <c r="B982" s="44"/>
      <c r="C982" s="44"/>
      <c r="D982" s="44"/>
      <c r="E982" s="51"/>
      <c r="F982" s="261"/>
      <c r="G982" s="22"/>
    </row>
    <row r="983" ht="15.75" customHeight="1">
      <c r="A983" s="50"/>
      <c r="B983" s="44"/>
      <c r="C983" s="44"/>
      <c r="D983" s="44"/>
      <c r="E983" s="51"/>
      <c r="F983" s="261"/>
      <c r="G983" s="22"/>
    </row>
    <row r="984" ht="15.75" customHeight="1">
      <c r="A984" s="50"/>
      <c r="B984" s="44"/>
      <c r="C984" s="44"/>
      <c r="D984" s="44"/>
      <c r="E984" s="51"/>
      <c r="F984" s="261"/>
      <c r="G984" s="22"/>
    </row>
    <row r="985" ht="15.75" customHeight="1">
      <c r="A985" s="50"/>
      <c r="B985" s="44"/>
      <c r="C985" s="44"/>
      <c r="D985" s="44"/>
      <c r="E985" s="51"/>
      <c r="F985" s="261"/>
      <c r="G985" s="22"/>
    </row>
    <row r="986" ht="15.75" customHeight="1">
      <c r="A986" s="50"/>
      <c r="B986" s="44"/>
      <c r="C986" s="44"/>
      <c r="D986" s="44"/>
      <c r="E986" s="51"/>
      <c r="F986" s="261"/>
      <c r="G986" s="22"/>
    </row>
    <row r="987" ht="15.75" customHeight="1">
      <c r="A987" s="50"/>
      <c r="B987" s="44"/>
      <c r="C987" s="44"/>
      <c r="D987" s="44"/>
      <c r="E987" s="51"/>
      <c r="F987" s="261"/>
      <c r="G987" s="22"/>
    </row>
    <row r="988" ht="15.75" customHeight="1">
      <c r="A988" s="50"/>
      <c r="B988" s="44"/>
      <c r="C988" s="44"/>
      <c r="D988" s="44"/>
      <c r="E988" s="51"/>
      <c r="F988" s="261"/>
      <c r="G988" s="22"/>
    </row>
    <row r="989" ht="15.75" customHeight="1">
      <c r="A989" s="50"/>
      <c r="B989" s="44"/>
      <c r="C989" s="44"/>
      <c r="D989" s="44"/>
      <c r="E989" s="51"/>
      <c r="F989" s="261"/>
      <c r="G989" s="22"/>
    </row>
    <row r="990" ht="15.75" customHeight="1">
      <c r="A990" s="50"/>
      <c r="B990" s="44"/>
      <c r="C990" s="44"/>
      <c r="D990" s="44"/>
      <c r="E990" s="51"/>
      <c r="F990" s="261"/>
      <c r="G990" s="22"/>
    </row>
    <row r="991" ht="15.75" customHeight="1">
      <c r="A991" s="50"/>
      <c r="B991" s="44"/>
      <c r="C991" s="44"/>
      <c r="D991" s="44"/>
      <c r="E991" s="51"/>
      <c r="F991" s="261"/>
      <c r="G991" s="22"/>
    </row>
    <row r="992" ht="15.75" customHeight="1">
      <c r="A992" s="50"/>
      <c r="B992" s="44"/>
      <c r="C992" s="44"/>
      <c r="D992" s="44"/>
      <c r="E992" s="51"/>
      <c r="F992" s="261"/>
      <c r="G992" s="22"/>
    </row>
    <row r="993" ht="15.75" customHeight="1">
      <c r="A993" s="50"/>
      <c r="B993" s="44"/>
      <c r="C993" s="44"/>
      <c r="D993" s="44"/>
      <c r="E993" s="51"/>
      <c r="F993" s="261"/>
      <c r="G993" s="22"/>
    </row>
    <row r="994" ht="15.75" customHeight="1">
      <c r="A994" s="50"/>
      <c r="B994" s="44"/>
      <c r="C994" s="44"/>
      <c r="D994" s="44"/>
      <c r="E994" s="51"/>
      <c r="F994" s="261"/>
      <c r="G994" s="22"/>
    </row>
    <row r="995" ht="15.75" customHeight="1">
      <c r="A995" s="50"/>
      <c r="B995" s="44"/>
      <c r="C995" s="44"/>
      <c r="D995" s="44"/>
      <c r="E995" s="51"/>
      <c r="F995" s="261"/>
      <c r="G995" s="22"/>
    </row>
    <row r="996" ht="15.75" customHeight="1">
      <c r="A996" s="50"/>
      <c r="B996" s="44"/>
      <c r="C996" s="44"/>
      <c r="D996" s="44"/>
      <c r="E996" s="51"/>
      <c r="F996" s="261"/>
      <c r="G996" s="22"/>
    </row>
    <row r="997" ht="15.75" customHeight="1">
      <c r="A997" s="50"/>
      <c r="B997" s="44"/>
      <c r="C997" s="44"/>
      <c r="D997" s="44"/>
      <c r="E997" s="51"/>
      <c r="F997" s="261"/>
      <c r="G997" s="22"/>
    </row>
    <row r="998" ht="15.75" customHeight="1">
      <c r="A998" s="50"/>
      <c r="B998" s="44"/>
      <c r="C998" s="44"/>
      <c r="D998" s="44"/>
      <c r="E998" s="51"/>
      <c r="F998" s="261"/>
      <c r="G998" s="22"/>
    </row>
    <row r="999" ht="15.75" customHeight="1">
      <c r="A999" s="50"/>
      <c r="B999" s="44"/>
      <c r="C999" s="44"/>
      <c r="D999" s="44"/>
      <c r="E999" s="51"/>
      <c r="F999" s="261"/>
      <c r="G999" s="22"/>
    </row>
    <row r="1000" ht="15.75" customHeight="1">
      <c r="A1000" s="50"/>
      <c r="B1000" s="44"/>
      <c r="C1000" s="44"/>
      <c r="D1000" s="44"/>
      <c r="E1000" s="51"/>
      <c r="F1000" s="261"/>
      <c r="G1000" s="22"/>
    </row>
    <row r="1001" ht="15.75" customHeight="1">
      <c r="A1001" s="50"/>
      <c r="B1001" s="44"/>
      <c r="C1001" s="44"/>
      <c r="D1001" s="44"/>
      <c r="E1001" s="51"/>
      <c r="F1001" s="261"/>
      <c r="G1001" s="22"/>
    </row>
    <row r="1002" ht="15.75" customHeight="1">
      <c r="A1002" s="163"/>
      <c r="B1002" s="164"/>
      <c r="C1002" s="164"/>
      <c r="D1002" s="164"/>
      <c r="E1002" s="165"/>
      <c r="F1002" s="322"/>
      <c r="G1002" s="22"/>
    </row>
    <row r="1003" ht="15.75" customHeight="1">
      <c r="A1003" s="163"/>
      <c r="B1003" s="164"/>
      <c r="C1003" s="164"/>
      <c r="D1003" s="164"/>
      <c r="E1003" s="165"/>
      <c r="F1003" s="322"/>
      <c r="G1003" s="22"/>
    </row>
    <row r="1004" ht="15.75" customHeight="1">
      <c r="A1004" s="163"/>
      <c r="B1004" s="164"/>
      <c r="C1004" s="164"/>
      <c r="D1004" s="164"/>
      <c r="E1004" s="165"/>
      <c r="F1004" s="322"/>
      <c r="G1004" s="22"/>
    </row>
    <row r="1005" ht="15.75" customHeight="1">
      <c r="A1005" s="163"/>
      <c r="B1005" s="164"/>
      <c r="C1005" s="164"/>
      <c r="D1005" s="164"/>
      <c r="E1005" s="165"/>
      <c r="F1005" s="322"/>
      <c r="G1005" s="22"/>
    </row>
    <row r="1006" ht="15.75" customHeight="1">
      <c r="A1006" s="163"/>
      <c r="B1006" s="164"/>
      <c r="C1006" s="164"/>
      <c r="D1006" s="164"/>
      <c r="E1006" s="165"/>
      <c r="F1006" s="322"/>
      <c r="G1006" s="22"/>
    </row>
    <row r="1007" ht="15.75" customHeight="1">
      <c r="A1007" s="163"/>
      <c r="B1007" s="164"/>
      <c r="C1007" s="164"/>
      <c r="D1007" s="164"/>
      <c r="E1007" s="165"/>
      <c r="F1007" s="322"/>
      <c r="G1007" s="22"/>
    </row>
    <row r="1008" ht="15.75" customHeight="1">
      <c r="A1008" s="163"/>
      <c r="B1008" s="164"/>
      <c r="C1008" s="164"/>
      <c r="D1008" s="164"/>
      <c r="E1008" s="165"/>
      <c r="F1008" s="322"/>
      <c r="G1008" s="22"/>
    </row>
    <row r="1009" ht="15.75" customHeight="1">
      <c r="A1009" s="163"/>
      <c r="B1009" s="164"/>
      <c r="C1009" s="164"/>
      <c r="D1009" s="164"/>
      <c r="E1009" s="165"/>
      <c r="F1009" s="322"/>
      <c r="G1009" s="22"/>
    </row>
    <row r="1010" ht="15.75" customHeight="1">
      <c r="A1010" s="163"/>
      <c r="B1010" s="164"/>
      <c r="C1010" s="164"/>
      <c r="D1010" s="164"/>
      <c r="E1010" s="165"/>
      <c r="F1010" s="322"/>
      <c r="G1010" s="22"/>
    </row>
    <row r="1011" ht="15.75" customHeight="1">
      <c r="A1011" s="163"/>
      <c r="B1011" s="164"/>
      <c r="C1011" s="164"/>
      <c r="D1011" s="164"/>
      <c r="E1011" s="165"/>
      <c r="F1011" s="322"/>
      <c r="G1011" s="22"/>
    </row>
    <row r="1012" ht="15.75" customHeight="1">
      <c r="A1012" s="163"/>
      <c r="B1012" s="164"/>
      <c r="C1012" s="164"/>
      <c r="D1012" s="164"/>
      <c r="E1012" s="165"/>
      <c r="F1012" s="322"/>
      <c r="G1012" s="22"/>
    </row>
    <row r="1013" ht="15.75" customHeight="1">
      <c r="A1013" s="163"/>
      <c r="B1013" s="164"/>
      <c r="C1013" s="164"/>
      <c r="D1013" s="164"/>
      <c r="E1013" s="165"/>
      <c r="F1013" s="322"/>
      <c r="G1013" s="22"/>
    </row>
  </sheetData>
  <mergeCells count="67">
    <mergeCell ref="F198:F199"/>
    <mergeCell ref="F200:F201"/>
    <mergeCell ref="F202:F204"/>
    <mergeCell ref="F205:F206"/>
    <mergeCell ref="F207:F210"/>
    <mergeCell ref="F211:F212"/>
    <mergeCell ref="F213:F214"/>
    <mergeCell ref="F236:F238"/>
    <mergeCell ref="F239:F240"/>
    <mergeCell ref="F241:F242"/>
    <mergeCell ref="F245:F246"/>
    <mergeCell ref="F215:F217"/>
    <mergeCell ref="F218:F220"/>
    <mergeCell ref="F221:F222"/>
    <mergeCell ref="F223:F225"/>
    <mergeCell ref="F227:F229"/>
    <mergeCell ref="F231:F232"/>
    <mergeCell ref="F233:F235"/>
    <mergeCell ref="F2:F3"/>
    <mergeCell ref="F7:F10"/>
    <mergeCell ref="F15:F17"/>
    <mergeCell ref="F19:F21"/>
    <mergeCell ref="F30:F31"/>
    <mergeCell ref="F37:F39"/>
    <mergeCell ref="F40:F42"/>
    <mergeCell ref="F46:F48"/>
    <mergeCell ref="F49:F50"/>
    <mergeCell ref="F51:F53"/>
    <mergeCell ref="F54:F56"/>
    <mergeCell ref="F58:F60"/>
    <mergeCell ref="F65:F66"/>
    <mergeCell ref="F68:F69"/>
    <mergeCell ref="F71:F72"/>
    <mergeCell ref="F73:F75"/>
    <mergeCell ref="F76:F83"/>
    <mergeCell ref="F84:F88"/>
    <mergeCell ref="F89:F90"/>
    <mergeCell ref="F92:F94"/>
    <mergeCell ref="F96:F98"/>
    <mergeCell ref="F99:F100"/>
    <mergeCell ref="F103:F104"/>
    <mergeCell ref="F109:F110"/>
    <mergeCell ref="F113:F115"/>
    <mergeCell ref="F116:F117"/>
    <mergeCell ref="F120:F127"/>
    <mergeCell ref="F128:F133"/>
    <mergeCell ref="F134:F136"/>
    <mergeCell ref="F137:F138"/>
    <mergeCell ref="F142:F143"/>
    <mergeCell ref="F144:F145"/>
    <mergeCell ref="F146:F149"/>
    <mergeCell ref="F150:F154"/>
    <mergeCell ref="F155:F156"/>
    <mergeCell ref="F157:F158"/>
    <mergeCell ref="F159:F160"/>
    <mergeCell ref="F161:F162"/>
    <mergeCell ref="F164:F165"/>
    <mergeCell ref="F167:F168"/>
    <mergeCell ref="F170:F171"/>
    <mergeCell ref="F172:F173"/>
    <mergeCell ref="F175:F176"/>
    <mergeCell ref="F177:F178"/>
    <mergeCell ref="F179:F182"/>
    <mergeCell ref="F184:F185"/>
    <mergeCell ref="F187:F191"/>
    <mergeCell ref="F193:F194"/>
    <mergeCell ref="F195:F197"/>
  </mergeCells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7.57"/>
    <col customWidth="1" min="7" max="7" width="58.14"/>
    <col customWidth="1" min="8" max="26" width="11.43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9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>
        <v>45141.0</v>
      </c>
      <c r="B2" s="19" t="s">
        <v>5938</v>
      </c>
      <c r="C2" s="19" t="s">
        <v>7</v>
      </c>
      <c r="D2" s="19" t="s">
        <v>5939</v>
      </c>
      <c r="E2" s="30">
        <v>23777.32</v>
      </c>
      <c r="F2" s="24" t="s">
        <v>5942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6">
        <v>45155.0</v>
      </c>
      <c r="B3" s="19" t="s">
        <v>5938</v>
      </c>
      <c r="C3" s="19" t="s">
        <v>7</v>
      </c>
      <c r="D3" s="19" t="s">
        <v>5947</v>
      </c>
      <c r="E3" s="30">
        <v>65930.65</v>
      </c>
      <c r="F3" s="24" t="s">
        <v>5942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>
        <v>45163.0</v>
      </c>
      <c r="B4" s="19" t="s">
        <v>5938</v>
      </c>
      <c r="C4" s="19" t="s">
        <v>7</v>
      </c>
      <c r="D4" s="19" t="s">
        <v>5951</v>
      </c>
      <c r="E4" s="30">
        <v>8512.31</v>
      </c>
      <c r="F4" s="24" t="s">
        <v>5942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">
        <v>45212.0</v>
      </c>
      <c r="B5" s="15" t="s">
        <v>5938</v>
      </c>
      <c r="C5" s="15" t="s">
        <v>7</v>
      </c>
      <c r="D5" s="15">
        <v>52469.0</v>
      </c>
      <c r="E5" s="17">
        <v>55110.62</v>
      </c>
      <c r="F5" s="48" t="s">
        <v>5961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">
        <v>45219.0</v>
      </c>
      <c r="B6" s="15" t="s">
        <v>5938</v>
      </c>
      <c r="C6" s="15" t="s">
        <v>7</v>
      </c>
      <c r="D6" s="15">
        <v>52589.0</v>
      </c>
      <c r="E6" s="17">
        <v>46491.12</v>
      </c>
      <c r="F6" s="33"/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7">
        <v>45246.0</v>
      </c>
      <c r="B7" s="19" t="s">
        <v>5938</v>
      </c>
      <c r="C7" s="19" t="s">
        <v>7</v>
      </c>
      <c r="D7" s="19">
        <v>53214.0</v>
      </c>
      <c r="E7" s="30">
        <v>38963.74</v>
      </c>
      <c r="F7" s="37" t="s">
        <v>5977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5">
        <v>45415.0</v>
      </c>
      <c r="B8" s="28" t="s">
        <v>5938</v>
      </c>
      <c r="C8" s="28" t="s">
        <v>7</v>
      </c>
      <c r="D8" s="28">
        <v>55575.0</v>
      </c>
      <c r="E8" s="29">
        <v>193950.02</v>
      </c>
      <c r="F8" s="35" t="s">
        <v>5985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5">
        <v>45456.0</v>
      </c>
      <c r="B9" s="28" t="s">
        <v>5938</v>
      </c>
      <c r="C9" s="28" t="s">
        <v>7</v>
      </c>
      <c r="D9" s="28">
        <v>56150.0</v>
      </c>
      <c r="E9" s="29">
        <v>100330.03</v>
      </c>
      <c r="F9" s="35" t="s">
        <v>5992</v>
      </c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5">
        <v>45491.0</v>
      </c>
      <c r="B10" s="28" t="s">
        <v>5938</v>
      </c>
      <c r="C10" s="28" t="s">
        <v>7</v>
      </c>
      <c r="D10" s="28">
        <v>56866.0</v>
      </c>
      <c r="E10" s="29">
        <v>129120.02</v>
      </c>
      <c r="F10" s="35" t="s">
        <v>6000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5">
        <v>45596.0</v>
      </c>
      <c r="B11" s="28" t="s">
        <v>5938</v>
      </c>
      <c r="C11" s="28" t="s">
        <v>7</v>
      </c>
      <c r="D11" s="28">
        <v>58416.0</v>
      </c>
      <c r="E11" s="29">
        <v>252504.99</v>
      </c>
      <c r="F11" s="35" t="s">
        <v>5977</v>
      </c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5">
        <v>45645.0</v>
      </c>
      <c r="B12" s="28" t="s">
        <v>5938</v>
      </c>
      <c r="C12" s="28" t="s">
        <v>7</v>
      </c>
      <c r="D12" s="28">
        <v>59138.0</v>
      </c>
      <c r="E12" s="29">
        <v>177640.0</v>
      </c>
      <c r="F12" s="35" t="s">
        <v>6011</v>
      </c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5">
        <v>45723.0</v>
      </c>
      <c r="B13" s="28" t="s">
        <v>5938</v>
      </c>
      <c r="C13" s="28" t="s">
        <v>7</v>
      </c>
      <c r="D13" s="28">
        <v>60097.0</v>
      </c>
      <c r="E13" s="29">
        <v>250470.24</v>
      </c>
      <c r="F13" s="35" t="s">
        <v>6016</v>
      </c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5">
        <v>45799.0</v>
      </c>
      <c r="B14" s="28" t="s">
        <v>5938</v>
      </c>
      <c r="C14" s="28" t="s">
        <v>7</v>
      </c>
      <c r="D14" s="28">
        <v>61039.0</v>
      </c>
      <c r="E14" s="29">
        <v>352750.7</v>
      </c>
      <c r="F14" s="35" t="s">
        <v>6020</v>
      </c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5">
        <v>45924.0</v>
      </c>
      <c r="B15" s="28" t="s">
        <v>5938</v>
      </c>
      <c r="C15" s="28" t="s">
        <v>7</v>
      </c>
      <c r="D15" s="28">
        <v>62591.0</v>
      </c>
      <c r="E15" s="29">
        <v>137053.14</v>
      </c>
      <c r="F15" s="31" t="s">
        <v>6022</v>
      </c>
      <c r="G15" s="10" t="s">
        <v>6025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5">
        <v>45931.0</v>
      </c>
      <c r="B16" s="28" t="s">
        <v>5938</v>
      </c>
      <c r="C16" s="28" t="s">
        <v>7</v>
      </c>
      <c r="D16" s="28">
        <v>62667.0</v>
      </c>
      <c r="E16" s="29">
        <v>133135.04</v>
      </c>
      <c r="F16" s="33"/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5">
        <v>45987.0</v>
      </c>
      <c r="B17" s="28" t="s">
        <v>5938</v>
      </c>
      <c r="C17" s="28" t="s">
        <v>7</v>
      </c>
      <c r="D17" s="28">
        <v>63267.0</v>
      </c>
      <c r="E17" s="29">
        <v>294580.0</v>
      </c>
      <c r="F17" s="35" t="s">
        <v>4523</v>
      </c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5">
        <v>46056.0</v>
      </c>
      <c r="B18" s="28" t="s">
        <v>5938</v>
      </c>
      <c r="C18" s="28" t="s">
        <v>7</v>
      </c>
      <c r="D18" s="28">
        <v>63906.0</v>
      </c>
      <c r="E18" s="29">
        <v>202228.0</v>
      </c>
      <c r="F18" s="35" t="s">
        <v>6036</v>
      </c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5">
        <v>46140.0</v>
      </c>
      <c r="B19" s="28" t="s">
        <v>5938</v>
      </c>
      <c r="C19" s="28" t="s">
        <v>7</v>
      </c>
      <c r="D19" s="28">
        <v>64890.0</v>
      </c>
      <c r="E19" s="29">
        <v>144470.0</v>
      </c>
      <c r="F19" s="35" t="s">
        <v>6042</v>
      </c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62">
        <v>46155.0</v>
      </c>
      <c r="B20" s="101" t="s">
        <v>5938</v>
      </c>
      <c r="C20" s="101" t="s">
        <v>7</v>
      </c>
      <c r="D20" s="101">
        <v>65068.0</v>
      </c>
      <c r="E20" s="229">
        <v>113793.51</v>
      </c>
      <c r="F20" s="242" t="s">
        <v>6049</v>
      </c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62">
        <v>46190.0</v>
      </c>
      <c r="B21" s="101" t="s">
        <v>5938</v>
      </c>
      <c r="C21" s="101" t="s">
        <v>10</v>
      </c>
      <c r="D21" s="101">
        <v>96661.0</v>
      </c>
      <c r="E21" s="229">
        <v>251461.3</v>
      </c>
      <c r="F21" s="102"/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62">
        <v>46275.0</v>
      </c>
      <c r="B22" s="101" t="s">
        <v>5938</v>
      </c>
      <c r="C22" s="101" t="s">
        <v>10</v>
      </c>
      <c r="D22" s="101">
        <v>97676.0</v>
      </c>
      <c r="E22" s="229" t="s">
        <v>6062</v>
      </c>
      <c r="F22" s="102"/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0"/>
      <c r="B23" s="44"/>
      <c r="C23" s="44"/>
      <c r="D23" s="44"/>
      <c r="E23" s="51"/>
      <c r="F23" s="102"/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50"/>
      <c r="B24" s="44"/>
      <c r="C24" s="44"/>
      <c r="D24" s="44"/>
      <c r="E24" s="51"/>
      <c r="F24" s="102"/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0"/>
      <c r="B25" s="44"/>
      <c r="C25" s="44"/>
      <c r="D25" s="44"/>
      <c r="E25" s="51"/>
      <c r="F25" s="102"/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50"/>
      <c r="B26" s="44"/>
      <c r="C26" s="44"/>
      <c r="D26" s="44"/>
      <c r="E26" s="51"/>
      <c r="F26" s="102"/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0"/>
      <c r="B27" s="44"/>
      <c r="C27" s="44"/>
      <c r="D27" s="44"/>
      <c r="E27" s="51"/>
      <c r="F27" s="102"/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50"/>
      <c r="B28" s="44"/>
      <c r="C28" s="44"/>
      <c r="D28" s="44"/>
      <c r="E28" s="51"/>
      <c r="F28" s="102"/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0"/>
      <c r="B29" s="44"/>
      <c r="C29" s="44"/>
      <c r="D29" s="44"/>
      <c r="E29" s="51"/>
      <c r="F29" s="102"/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50"/>
      <c r="B30" s="44"/>
      <c r="C30" s="44"/>
      <c r="D30" s="44"/>
      <c r="E30" s="51"/>
      <c r="F30" s="102"/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0"/>
      <c r="B31" s="44"/>
      <c r="C31" s="44"/>
      <c r="D31" s="44"/>
      <c r="E31" s="51"/>
      <c r="F31" s="102"/>
      <c r="G31" s="2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50"/>
      <c r="B32" s="44"/>
      <c r="C32" s="44"/>
      <c r="D32" s="44"/>
      <c r="E32" s="51"/>
      <c r="F32" s="102"/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0"/>
      <c r="B33" s="44"/>
      <c r="C33" s="44"/>
      <c r="D33" s="44"/>
      <c r="E33" s="51"/>
      <c r="F33" s="102"/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50"/>
      <c r="B34" s="44"/>
      <c r="C34" s="44"/>
      <c r="D34" s="44"/>
      <c r="E34" s="51"/>
      <c r="F34" s="102"/>
      <c r="G34" s="2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0"/>
      <c r="B35" s="44"/>
      <c r="C35" s="44"/>
      <c r="D35" s="44"/>
      <c r="E35" s="51"/>
      <c r="F35" s="102"/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50"/>
      <c r="B36" s="44"/>
      <c r="C36" s="44"/>
      <c r="D36" s="44"/>
      <c r="E36" s="51"/>
      <c r="F36" s="102"/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0"/>
      <c r="B37" s="44"/>
      <c r="C37" s="44"/>
      <c r="D37" s="44"/>
      <c r="E37" s="51"/>
      <c r="F37" s="102"/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50"/>
      <c r="B38" s="44"/>
      <c r="C38" s="44"/>
      <c r="D38" s="44"/>
      <c r="E38" s="51"/>
      <c r="F38" s="102"/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0"/>
      <c r="B39" s="44"/>
      <c r="C39" s="44"/>
      <c r="D39" s="44"/>
      <c r="E39" s="51"/>
      <c r="F39" s="102"/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50"/>
      <c r="B40" s="44"/>
      <c r="C40" s="44"/>
      <c r="D40" s="44"/>
      <c r="E40" s="51"/>
      <c r="F40" s="102"/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0"/>
      <c r="B41" s="44"/>
      <c r="C41" s="44"/>
      <c r="D41" s="44"/>
      <c r="E41" s="51"/>
      <c r="F41" s="102"/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50"/>
      <c r="B42" s="44"/>
      <c r="C42" s="44"/>
      <c r="D42" s="44"/>
      <c r="E42" s="51"/>
      <c r="F42" s="102"/>
      <c r="G42" s="2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0"/>
      <c r="B43" s="44"/>
      <c r="C43" s="44"/>
      <c r="D43" s="44"/>
      <c r="E43" s="51"/>
      <c r="F43" s="102"/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50"/>
      <c r="B44" s="44"/>
      <c r="C44" s="44"/>
      <c r="D44" s="44"/>
      <c r="E44" s="51"/>
      <c r="F44" s="102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0"/>
      <c r="B45" s="44"/>
      <c r="C45" s="44"/>
      <c r="D45" s="44"/>
      <c r="E45" s="51"/>
      <c r="F45" s="102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50"/>
      <c r="B46" s="44"/>
      <c r="C46" s="44"/>
      <c r="D46" s="44"/>
      <c r="E46" s="51"/>
      <c r="F46" s="102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0"/>
      <c r="B47" s="44"/>
      <c r="C47" s="44"/>
      <c r="D47" s="44"/>
      <c r="E47" s="51"/>
      <c r="F47" s="102"/>
      <c r="G47" s="4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50"/>
      <c r="B48" s="44"/>
      <c r="C48" s="44"/>
      <c r="D48" s="44"/>
      <c r="E48" s="51"/>
      <c r="F48" s="102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0"/>
      <c r="B49" s="44"/>
      <c r="C49" s="44"/>
      <c r="D49" s="44"/>
      <c r="E49" s="51"/>
      <c r="F49" s="102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50"/>
      <c r="B50" s="44"/>
      <c r="C50" s="44"/>
      <c r="D50" s="44"/>
      <c r="E50" s="51"/>
      <c r="F50" s="102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0"/>
      <c r="B51" s="44"/>
      <c r="C51" s="44"/>
      <c r="D51" s="44"/>
      <c r="E51" s="51"/>
      <c r="F51" s="102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50"/>
      <c r="B52" s="44"/>
      <c r="C52" s="44"/>
      <c r="D52" s="44"/>
      <c r="E52" s="51"/>
      <c r="F52" s="102"/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0"/>
      <c r="B53" s="44"/>
      <c r="C53" s="44"/>
      <c r="D53" s="44"/>
      <c r="E53" s="51"/>
      <c r="F53" s="102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50"/>
      <c r="B54" s="44"/>
      <c r="C54" s="44"/>
      <c r="D54" s="44"/>
      <c r="E54" s="51"/>
      <c r="F54" s="102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50"/>
      <c r="B55" s="44"/>
      <c r="C55" s="44"/>
      <c r="D55" s="44"/>
      <c r="E55" s="51"/>
      <c r="F55" s="102"/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50"/>
      <c r="B56" s="44"/>
      <c r="C56" s="44"/>
      <c r="D56" s="44"/>
      <c r="E56" s="51"/>
      <c r="F56" s="102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0"/>
      <c r="B57" s="44"/>
      <c r="C57" s="44"/>
      <c r="D57" s="44"/>
      <c r="E57" s="51"/>
      <c r="F57" s="102"/>
      <c r="G57" s="2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50"/>
      <c r="B58" s="44"/>
      <c r="C58" s="44"/>
      <c r="D58" s="44"/>
      <c r="E58" s="51"/>
      <c r="F58" s="102"/>
      <c r="G58" s="2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0"/>
      <c r="B59" s="44"/>
      <c r="C59" s="44"/>
      <c r="D59" s="44"/>
      <c r="E59" s="51"/>
      <c r="F59" s="102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50"/>
      <c r="B60" s="44"/>
      <c r="C60" s="44"/>
      <c r="D60" s="44"/>
      <c r="E60" s="51"/>
      <c r="F60" s="102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0"/>
      <c r="B61" s="44"/>
      <c r="C61" s="44"/>
      <c r="D61" s="44"/>
      <c r="E61" s="51"/>
      <c r="F61" s="102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50"/>
      <c r="B62" s="44"/>
      <c r="C62" s="44"/>
      <c r="D62" s="44"/>
      <c r="E62" s="51"/>
      <c r="F62" s="102"/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0"/>
      <c r="B63" s="44"/>
      <c r="C63" s="44"/>
      <c r="D63" s="44"/>
      <c r="E63" s="51"/>
      <c r="F63" s="102"/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50"/>
      <c r="B64" s="44"/>
      <c r="C64" s="44"/>
      <c r="D64" s="44"/>
      <c r="E64" s="51"/>
      <c r="F64" s="102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50"/>
      <c r="B65" s="44"/>
      <c r="C65" s="44"/>
      <c r="D65" s="44"/>
      <c r="E65" s="51"/>
      <c r="F65" s="102"/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50"/>
      <c r="B66" s="44"/>
      <c r="C66" s="44"/>
      <c r="D66" s="44"/>
      <c r="E66" s="51"/>
      <c r="F66" s="102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0"/>
      <c r="B67" s="44"/>
      <c r="C67" s="44"/>
      <c r="D67" s="44"/>
      <c r="E67" s="51"/>
      <c r="F67" s="102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50"/>
      <c r="B68" s="44"/>
      <c r="C68" s="44"/>
      <c r="D68" s="44"/>
      <c r="E68" s="51"/>
      <c r="F68" s="102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0"/>
      <c r="B69" s="44"/>
      <c r="C69" s="44"/>
      <c r="D69" s="44"/>
      <c r="E69" s="51"/>
      <c r="F69" s="102"/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50"/>
      <c r="B70" s="44"/>
      <c r="C70" s="44"/>
      <c r="D70" s="44"/>
      <c r="E70" s="51"/>
      <c r="F70" s="102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0"/>
      <c r="B71" s="44"/>
      <c r="C71" s="44"/>
      <c r="D71" s="44"/>
      <c r="E71" s="51"/>
      <c r="F71" s="102"/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50"/>
      <c r="B72" s="44"/>
      <c r="C72" s="44"/>
      <c r="D72" s="44"/>
      <c r="E72" s="51"/>
      <c r="F72" s="102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0"/>
      <c r="B73" s="44"/>
      <c r="C73" s="44"/>
      <c r="D73" s="44"/>
      <c r="E73" s="51"/>
      <c r="F73" s="102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50"/>
      <c r="B74" s="44"/>
      <c r="C74" s="44"/>
      <c r="D74" s="44"/>
      <c r="E74" s="51"/>
      <c r="F74" s="102"/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0"/>
      <c r="B75" s="44"/>
      <c r="C75" s="44"/>
      <c r="D75" s="44"/>
      <c r="E75" s="51"/>
      <c r="F75" s="102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50"/>
      <c r="B76" s="44"/>
      <c r="C76" s="44"/>
      <c r="D76" s="44"/>
      <c r="E76" s="51"/>
      <c r="F76" s="102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50"/>
      <c r="B77" s="44"/>
      <c r="C77" s="44"/>
      <c r="D77" s="44"/>
      <c r="E77" s="51"/>
      <c r="F77" s="102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50"/>
      <c r="B78" s="44"/>
      <c r="C78" s="44"/>
      <c r="D78" s="44"/>
      <c r="E78" s="51"/>
      <c r="F78" s="102"/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50"/>
      <c r="B79" s="44"/>
      <c r="C79" s="44"/>
      <c r="D79" s="44"/>
      <c r="E79" s="51"/>
      <c r="F79" s="102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50"/>
      <c r="B80" s="44"/>
      <c r="C80" s="44"/>
      <c r="D80" s="44"/>
      <c r="E80" s="51"/>
      <c r="F80" s="102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50"/>
      <c r="B81" s="44"/>
      <c r="C81" s="44"/>
      <c r="D81" s="44"/>
      <c r="E81" s="51"/>
      <c r="F81" s="102"/>
      <c r="G81" s="2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50"/>
      <c r="B82" s="44"/>
      <c r="C82" s="44"/>
      <c r="D82" s="44"/>
      <c r="E82" s="51"/>
      <c r="F82" s="102"/>
      <c r="G82" s="2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50"/>
      <c r="B83" s="44"/>
      <c r="C83" s="44"/>
      <c r="D83" s="44"/>
      <c r="E83" s="51"/>
      <c r="F83" s="102"/>
      <c r="G83" s="2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50"/>
      <c r="B84" s="44"/>
      <c r="C84" s="44"/>
      <c r="D84" s="44"/>
      <c r="E84" s="51"/>
      <c r="F84" s="102"/>
      <c r="G84" s="2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50"/>
      <c r="B85" s="44"/>
      <c r="C85" s="44"/>
      <c r="D85" s="44"/>
      <c r="E85" s="51"/>
      <c r="F85" s="102"/>
      <c r="G85" s="2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50"/>
      <c r="B86" s="44"/>
      <c r="C86" s="44"/>
      <c r="D86" s="44"/>
      <c r="E86" s="51"/>
      <c r="F86" s="102"/>
      <c r="G86" s="2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50"/>
      <c r="B87" s="44"/>
      <c r="C87" s="44"/>
      <c r="D87" s="44"/>
      <c r="E87" s="51"/>
      <c r="F87" s="102"/>
      <c r="G87" s="2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50"/>
      <c r="B88" s="44"/>
      <c r="C88" s="44"/>
      <c r="D88" s="44"/>
      <c r="E88" s="51"/>
      <c r="F88" s="102"/>
      <c r="G88" s="2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50"/>
      <c r="B89" s="44"/>
      <c r="C89" s="44"/>
      <c r="D89" s="44"/>
      <c r="E89" s="51"/>
      <c r="F89" s="102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50"/>
      <c r="B90" s="44"/>
      <c r="C90" s="44"/>
      <c r="D90" s="44"/>
      <c r="E90" s="51"/>
      <c r="F90" s="102"/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50"/>
      <c r="B91" s="44"/>
      <c r="C91" s="44"/>
      <c r="D91" s="44"/>
      <c r="E91" s="51"/>
      <c r="F91" s="102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50"/>
      <c r="B92" s="44"/>
      <c r="C92" s="44"/>
      <c r="D92" s="44"/>
      <c r="E92" s="51"/>
      <c r="F92" s="102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50"/>
      <c r="B93" s="44"/>
      <c r="C93" s="44"/>
      <c r="D93" s="44"/>
      <c r="E93" s="51"/>
      <c r="F93" s="102"/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50"/>
      <c r="B94" s="44"/>
      <c r="C94" s="44"/>
      <c r="D94" s="44"/>
      <c r="E94" s="51"/>
      <c r="F94" s="102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50"/>
      <c r="B95" s="44"/>
      <c r="C95" s="44"/>
      <c r="D95" s="44"/>
      <c r="E95" s="51"/>
      <c r="F95" s="102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50"/>
      <c r="B96" s="44"/>
      <c r="C96" s="44"/>
      <c r="D96" s="44"/>
      <c r="E96" s="51"/>
      <c r="F96" s="102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50"/>
      <c r="B97" s="44"/>
      <c r="C97" s="44"/>
      <c r="D97" s="44"/>
      <c r="E97" s="51"/>
      <c r="F97" s="102"/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50"/>
      <c r="B98" s="44"/>
      <c r="C98" s="44"/>
      <c r="D98" s="44"/>
      <c r="E98" s="51"/>
      <c r="F98" s="102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50"/>
      <c r="B99" s="44"/>
      <c r="C99" s="44"/>
      <c r="D99" s="44"/>
      <c r="E99" s="51"/>
      <c r="F99" s="102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50"/>
      <c r="B100" s="44"/>
      <c r="C100" s="44"/>
      <c r="D100" s="44"/>
      <c r="E100" s="51"/>
      <c r="F100" s="102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50"/>
      <c r="B101" s="44"/>
      <c r="C101" s="44"/>
      <c r="D101" s="44"/>
      <c r="E101" s="51"/>
      <c r="F101" s="102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50"/>
      <c r="B102" s="44"/>
      <c r="C102" s="44"/>
      <c r="D102" s="44"/>
      <c r="E102" s="51"/>
      <c r="F102" s="102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50"/>
      <c r="B103" s="44"/>
      <c r="C103" s="44"/>
      <c r="D103" s="44"/>
      <c r="E103" s="51"/>
      <c r="F103" s="102"/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50"/>
      <c r="B104" s="44"/>
      <c r="C104" s="44"/>
      <c r="D104" s="44"/>
      <c r="E104" s="51"/>
      <c r="F104" s="102"/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50"/>
      <c r="B105" s="44"/>
      <c r="C105" s="44"/>
      <c r="D105" s="44"/>
      <c r="E105" s="51"/>
      <c r="F105" s="102"/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50"/>
      <c r="B106" s="44"/>
      <c r="C106" s="44"/>
      <c r="D106" s="44"/>
      <c r="E106" s="51"/>
      <c r="F106" s="102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50"/>
      <c r="B107" s="44"/>
      <c r="C107" s="44"/>
      <c r="D107" s="44"/>
      <c r="E107" s="51"/>
      <c r="F107" s="102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50"/>
      <c r="B108" s="44"/>
      <c r="C108" s="44"/>
      <c r="D108" s="44"/>
      <c r="E108" s="51"/>
      <c r="F108" s="102"/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50"/>
      <c r="B109" s="44"/>
      <c r="C109" s="44"/>
      <c r="D109" s="44"/>
      <c r="E109" s="51"/>
      <c r="F109" s="102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50"/>
      <c r="B110" s="44"/>
      <c r="C110" s="44"/>
      <c r="D110" s="44"/>
      <c r="E110" s="51"/>
      <c r="F110" s="102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50"/>
      <c r="B111" s="44"/>
      <c r="C111" s="44"/>
      <c r="D111" s="44"/>
      <c r="E111" s="51"/>
      <c r="F111" s="102"/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50"/>
      <c r="B112" s="44"/>
      <c r="C112" s="44"/>
      <c r="D112" s="44"/>
      <c r="E112" s="51"/>
      <c r="F112" s="102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50"/>
      <c r="B113" s="44"/>
      <c r="C113" s="44"/>
      <c r="D113" s="44"/>
      <c r="E113" s="51"/>
      <c r="F113" s="102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50"/>
      <c r="B114" s="44"/>
      <c r="C114" s="44"/>
      <c r="D114" s="44"/>
      <c r="E114" s="51"/>
      <c r="F114" s="102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50"/>
      <c r="B115" s="44"/>
      <c r="C115" s="44"/>
      <c r="D115" s="44"/>
      <c r="E115" s="51"/>
      <c r="F115" s="102"/>
      <c r="G115" s="2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50"/>
      <c r="B116" s="44"/>
      <c r="C116" s="44"/>
      <c r="D116" s="44"/>
      <c r="E116" s="51"/>
      <c r="F116" s="102"/>
      <c r="G116" s="2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50"/>
      <c r="B117" s="44"/>
      <c r="C117" s="44"/>
      <c r="D117" s="44"/>
      <c r="E117" s="51"/>
      <c r="F117" s="102"/>
      <c r="G117" s="2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50"/>
      <c r="B118" s="44"/>
      <c r="C118" s="44"/>
      <c r="D118" s="44"/>
      <c r="E118" s="51"/>
      <c r="F118" s="102"/>
      <c r="G118" s="2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50"/>
      <c r="B119" s="44"/>
      <c r="C119" s="44"/>
      <c r="D119" s="44"/>
      <c r="E119" s="51"/>
      <c r="F119" s="102"/>
      <c r="G119" s="2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50"/>
      <c r="B120" s="44"/>
      <c r="C120" s="44"/>
      <c r="D120" s="44"/>
      <c r="E120" s="51"/>
      <c r="F120" s="102"/>
      <c r="G120" s="2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50"/>
      <c r="B121" s="44"/>
      <c r="C121" s="44"/>
      <c r="D121" s="44"/>
      <c r="E121" s="51"/>
      <c r="F121" s="102"/>
      <c r="G121" s="2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50"/>
      <c r="B122" s="44"/>
      <c r="C122" s="44"/>
      <c r="D122" s="44"/>
      <c r="E122" s="51"/>
      <c r="F122" s="102"/>
      <c r="G122" s="2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50"/>
      <c r="B123" s="44"/>
      <c r="C123" s="44"/>
      <c r="D123" s="44"/>
      <c r="E123" s="51"/>
      <c r="F123" s="102"/>
      <c r="G123" s="2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50"/>
      <c r="B124" s="44"/>
      <c r="C124" s="44"/>
      <c r="D124" s="44"/>
      <c r="E124" s="51"/>
      <c r="F124" s="102"/>
      <c r="G124" s="2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50"/>
      <c r="B125" s="44"/>
      <c r="C125" s="44"/>
      <c r="D125" s="44"/>
      <c r="E125" s="51"/>
      <c r="F125" s="102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50"/>
      <c r="B126" s="44"/>
      <c r="C126" s="44"/>
      <c r="D126" s="44"/>
      <c r="E126" s="51"/>
      <c r="F126" s="102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50"/>
      <c r="B127" s="44"/>
      <c r="C127" s="44"/>
      <c r="D127" s="44"/>
      <c r="E127" s="51"/>
      <c r="F127" s="102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50"/>
      <c r="B128" s="44"/>
      <c r="C128" s="44"/>
      <c r="D128" s="44"/>
      <c r="E128" s="51"/>
      <c r="F128" s="102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50"/>
      <c r="B129" s="44"/>
      <c r="C129" s="44"/>
      <c r="D129" s="44"/>
      <c r="E129" s="51"/>
      <c r="F129" s="102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50"/>
      <c r="B130" s="44"/>
      <c r="C130" s="44"/>
      <c r="D130" s="44"/>
      <c r="E130" s="51"/>
      <c r="F130" s="102"/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50"/>
      <c r="B131" s="44"/>
      <c r="C131" s="44"/>
      <c r="D131" s="44"/>
      <c r="E131" s="51"/>
      <c r="F131" s="102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50"/>
      <c r="B132" s="44"/>
      <c r="C132" s="44"/>
      <c r="D132" s="44"/>
      <c r="E132" s="51"/>
      <c r="F132" s="102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50"/>
      <c r="B133" s="44"/>
      <c r="C133" s="44"/>
      <c r="D133" s="44"/>
      <c r="E133" s="51"/>
      <c r="F133" s="102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50"/>
      <c r="B134" s="44"/>
      <c r="C134" s="44"/>
      <c r="D134" s="44"/>
      <c r="E134" s="51"/>
      <c r="F134" s="102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50"/>
      <c r="B135" s="44"/>
      <c r="C135" s="44"/>
      <c r="D135" s="44"/>
      <c r="E135" s="51"/>
      <c r="F135" s="102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50"/>
      <c r="B136" s="44"/>
      <c r="C136" s="44"/>
      <c r="D136" s="44"/>
      <c r="E136" s="51"/>
      <c r="F136" s="102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50"/>
      <c r="B137" s="44"/>
      <c r="C137" s="44"/>
      <c r="D137" s="44"/>
      <c r="E137" s="51"/>
      <c r="F137" s="102"/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50"/>
      <c r="B138" s="44"/>
      <c r="C138" s="44"/>
      <c r="D138" s="44"/>
      <c r="E138" s="51"/>
      <c r="F138" s="102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50"/>
      <c r="B139" s="44"/>
      <c r="C139" s="44"/>
      <c r="D139" s="44"/>
      <c r="E139" s="51"/>
      <c r="F139" s="102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50"/>
      <c r="B140" s="44"/>
      <c r="C140" s="44"/>
      <c r="D140" s="44"/>
      <c r="E140" s="51"/>
      <c r="F140" s="102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50"/>
      <c r="B141" s="44"/>
      <c r="C141" s="44"/>
      <c r="D141" s="44"/>
      <c r="E141" s="51"/>
      <c r="F141" s="102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50"/>
      <c r="B142" s="44"/>
      <c r="C142" s="44"/>
      <c r="D142" s="44"/>
      <c r="E142" s="51"/>
      <c r="F142" s="102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50"/>
      <c r="B143" s="44"/>
      <c r="C143" s="44"/>
      <c r="D143" s="44"/>
      <c r="E143" s="51"/>
      <c r="F143" s="102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50"/>
      <c r="B144" s="44"/>
      <c r="C144" s="44"/>
      <c r="D144" s="44"/>
      <c r="E144" s="51"/>
      <c r="F144" s="102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50"/>
      <c r="B145" s="44"/>
      <c r="C145" s="44"/>
      <c r="D145" s="44"/>
      <c r="E145" s="51"/>
      <c r="F145" s="102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50"/>
      <c r="B146" s="44"/>
      <c r="C146" s="44"/>
      <c r="D146" s="44"/>
      <c r="E146" s="51"/>
      <c r="F146" s="102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50"/>
      <c r="B147" s="44"/>
      <c r="C147" s="44"/>
      <c r="D147" s="44"/>
      <c r="E147" s="51"/>
      <c r="F147" s="102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50"/>
      <c r="B148" s="44"/>
      <c r="C148" s="44"/>
      <c r="D148" s="44"/>
      <c r="E148" s="51"/>
      <c r="F148" s="102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50"/>
      <c r="B149" s="44"/>
      <c r="C149" s="44"/>
      <c r="D149" s="44"/>
      <c r="E149" s="51"/>
      <c r="F149" s="102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50"/>
      <c r="B150" s="44"/>
      <c r="C150" s="44"/>
      <c r="D150" s="44"/>
      <c r="E150" s="51"/>
      <c r="F150" s="102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50"/>
      <c r="B151" s="44"/>
      <c r="C151" s="44"/>
      <c r="D151" s="44"/>
      <c r="E151" s="51"/>
      <c r="F151" s="102"/>
      <c r="G151" s="2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50"/>
      <c r="B152" s="44"/>
      <c r="C152" s="44"/>
      <c r="D152" s="44"/>
      <c r="E152" s="51"/>
      <c r="F152" s="102"/>
      <c r="G152" s="2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50"/>
      <c r="B153" s="44"/>
      <c r="C153" s="44"/>
      <c r="D153" s="44"/>
      <c r="E153" s="51"/>
      <c r="F153" s="102"/>
      <c r="G153" s="2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50"/>
      <c r="B154" s="44"/>
      <c r="C154" s="44"/>
      <c r="D154" s="44"/>
      <c r="E154" s="51"/>
      <c r="F154" s="102"/>
      <c r="G154" s="2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50"/>
      <c r="B155" s="44"/>
      <c r="C155" s="44"/>
      <c r="D155" s="44"/>
      <c r="E155" s="51"/>
      <c r="F155" s="102"/>
      <c r="G155" s="2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50"/>
      <c r="B156" s="44"/>
      <c r="C156" s="44"/>
      <c r="D156" s="44"/>
      <c r="E156" s="51"/>
      <c r="F156" s="102"/>
      <c r="G156" s="2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50"/>
      <c r="B157" s="44"/>
      <c r="C157" s="44"/>
      <c r="D157" s="44"/>
      <c r="E157" s="51"/>
      <c r="F157" s="102"/>
      <c r="G157" s="2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50"/>
      <c r="B158" s="44"/>
      <c r="C158" s="44"/>
      <c r="D158" s="44"/>
      <c r="E158" s="51"/>
      <c r="F158" s="102"/>
      <c r="G158" s="2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50"/>
      <c r="B159" s="44"/>
      <c r="C159" s="44"/>
      <c r="D159" s="44"/>
      <c r="E159" s="51"/>
      <c r="F159" s="102"/>
      <c r="G159" s="2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50"/>
      <c r="B160" s="44"/>
      <c r="C160" s="44"/>
      <c r="D160" s="44"/>
      <c r="E160" s="51"/>
      <c r="F160" s="102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50"/>
      <c r="B161" s="44"/>
      <c r="C161" s="44"/>
      <c r="D161" s="44"/>
      <c r="E161" s="51"/>
      <c r="F161" s="102"/>
      <c r="G161" s="2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50"/>
      <c r="B162" s="44"/>
      <c r="C162" s="44"/>
      <c r="D162" s="44"/>
      <c r="E162" s="51"/>
      <c r="F162" s="102"/>
      <c r="G162" s="2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50"/>
      <c r="B163" s="44"/>
      <c r="C163" s="44"/>
      <c r="D163" s="44"/>
      <c r="E163" s="51"/>
      <c r="F163" s="102"/>
      <c r="G163" s="2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50"/>
      <c r="B164" s="44"/>
      <c r="C164" s="44"/>
      <c r="D164" s="44"/>
      <c r="E164" s="51"/>
      <c r="F164" s="102"/>
      <c r="G164" s="2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50"/>
      <c r="B165" s="44"/>
      <c r="C165" s="44"/>
      <c r="D165" s="44"/>
      <c r="E165" s="51"/>
      <c r="F165" s="102"/>
      <c r="G165" s="2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50"/>
      <c r="B166" s="44"/>
      <c r="C166" s="44"/>
      <c r="D166" s="44"/>
      <c r="E166" s="51"/>
      <c r="F166" s="102"/>
      <c r="G166" s="2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50"/>
      <c r="B167" s="44"/>
      <c r="C167" s="44"/>
      <c r="D167" s="44"/>
      <c r="E167" s="51"/>
      <c r="F167" s="102"/>
      <c r="G167" s="2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50"/>
      <c r="B168" s="44"/>
      <c r="C168" s="44"/>
      <c r="D168" s="44"/>
      <c r="E168" s="51"/>
      <c r="F168" s="102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50"/>
      <c r="B169" s="44"/>
      <c r="C169" s="44"/>
      <c r="D169" s="44"/>
      <c r="E169" s="51"/>
      <c r="F169" s="102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50"/>
      <c r="B170" s="44"/>
      <c r="C170" s="44"/>
      <c r="D170" s="44"/>
      <c r="E170" s="51"/>
      <c r="F170" s="102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50"/>
      <c r="B171" s="44"/>
      <c r="C171" s="44"/>
      <c r="D171" s="44"/>
      <c r="E171" s="51"/>
      <c r="F171" s="102"/>
      <c r="G171" s="2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50"/>
      <c r="B172" s="44"/>
      <c r="C172" s="44"/>
      <c r="D172" s="44"/>
      <c r="E172" s="51"/>
      <c r="F172" s="102"/>
      <c r="G172" s="2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50"/>
      <c r="B173" s="44"/>
      <c r="C173" s="44"/>
      <c r="D173" s="44"/>
      <c r="E173" s="51"/>
      <c r="F173" s="102"/>
      <c r="G173" s="2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50"/>
      <c r="B174" s="44"/>
      <c r="C174" s="44"/>
      <c r="D174" s="44"/>
      <c r="E174" s="51"/>
      <c r="F174" s="102"/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50"/>
      <c r="B175" s="44"/>
      <c r="C175" s="44"/>
      <c r="D175" s="44"/>
      <c r="E175" s="51"/>
      <c r="F175" s="102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50"/>
      <c r="B176" s="44"/>
      <c r="C176" s="44"/>
      <c r="D176" s="44"/>
      <c r="E176" s="51"/>
      <c r="F176" s="102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50"/>
      <c r="B177" s="44"/>
      <c r="C177" s="44"/>
      <c r="D177" s="44"/>
      <c r="E177" s="51"/>
      <c r="F177" s="102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50"/>
      <c r="B178" s="44"/>
      <c r="C178" s="44"/>
      <c r="D178" s="44"/>
      <c r="E178" s="51"/>
      <c r="F178" s="102"/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50"/>
      <c r="B179" s="44"/>
      <c r="C179" s="44"/>
      <c r="D179" s="44"/>
      <c r="E179" s="51"/>
      <c r="F179" s="102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50"/>
      <c r="B180" s="44"/>
      <c r="C180" s="44"/>
      <c r="D180" s="44"/>
      <c r="E180" s="51"/>
      <c r="F180" s="102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50"/>
      <c r="B181" s="44"/>
      <c r="C181" s="44"/>
      <c r="D181" s="44"/>
      <c r="E181" s="51"/>
      <c r="F181" s="102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50"/>
      <c r="B182" s="44"/>
      <c r="C182" s="44"/>
      <c r="D182" s="44"/>
      <c r="E182" s="51"/>
      <c r="F182" s="102"/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50"/>
      <c r="B183" s="44"/>
      <c r="C183" s="44"/>
      <c r="D183" s="44"/>
      <c r="E183" s="51"/>
      <c r="F183" s="102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50"/>
      <c r="B184" s="44"/>
      <c r="C184" s="44"/>
      <c r="D184" s="44"/>
      <c r="E184" s="51"/>
      <c r="F184" s="102"/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50"/>
      <c r="B185" s="44"/>
      <c r="C185" s="44"/>
      <c r="D185" s="44"/>
      <c r="E185" s="51"/>
      <c r="F185" s="102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50"/>
      <c r="B186" s="44"/>
      <c r="C186" s="44"/>
      <c r="D186" s="44"/>
      <c r="E186" s="51"/>
      <c r="F186" s="102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50"/>
      <c r="B187" s="44"/>
      <c r="C187" s="44"/>
      <c r="D187" s="44"/>
      <c r="E187" s="51"/>
      <c r="F187" s="102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50"/>
      <c r="B188" s="44"/>
      <c r="C188" s="44"/>
      <c r="D188" s="44"/>
      <c r="E188" s="51"/>
      <c r="F188" s="102"/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50"/>
      <c r="B189" s="44"/>
      <c r="C189" s="44"/>
      <c r="D189" s="44"/>
      <c r="E189" s="51"/>
      <c r="F189" s="102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50"/>
      <c r="B190" s="44"/>
      <c r="C190" s="44"/>
      <c r="D190" s="44"/>
      <c r="E190" s="51"/>
      <c r="F190" s="102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50"/>
      <c r="B191" s="44"/>
      <c r="C191" s="44"/>
      <c r="D191" s="44"/>
      <c r="E191" s="51"/>
      <c r="F191" s="102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50"/>
      <c r="B192" s="44"/>
      <c r="C192" s="44"/>
      <c r="D192" s="44"/>
      <c r="E192" s="51"/>
      <c r="F192" s="102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50"/>
      <c r="B193" s="44"/>
      <c r="C193" s="44"/>
      <c r="D193" s="44"/>
      <c r="E193" s="51"/>
      <c r="F193" s="102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50"/>
      <c r="B194" s="44"/>
      <c r="C194" s="44"/>
      <c r="D194" s="44"/>
      <c r="E194" s="51"/>
      <c r="F194" s="102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50"/>
      <c r="B195" s="44"/>
      <c r="C195" s="44"/>
      <c r="D195" s="44"/>
      <c r="E195" s="51"/>
      <c r="F195" s="102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50"/>
      <c r="B196" s="44"/>
      <c r="C196" s="44"/>
      <c r="D196" s="44"/>
      <c r="E196" s="51"/>
      <c r="F196" s="102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50"/>
      <c r="B197" s="44"/>
      <c r="C197" s="44"/>
      <c r="D197" s="44"/>
      <c r="E197" s="51"/>
      <c r="F197" s="102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50"/>
      <c r="B198" s="44"/>
      <c r="C198" s="44"/>
      <c r="D198" s="44"/>
      <c r="E198" s="51"/>
      <c r="F198" s="102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50"/>
      <c r="B199" s="44"/>
      <c r="C199" s="44"/>
      <c r="D199" s="44"/>
      <c r="E199" s="51"/>
      <c r="F199" s="102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50"/>
      <c r="B200" s="44"/>
      <c r="C200" s="44"/>
      <c r="D200" s="44"/>
      <c r="E200" s="51"/>
      <c r="F200" s="102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50"/>
      <c r="B201" s="44"/>
      <c r="C201" s="44"/>
      <c r="D201" s="44"/>
      <c r="E201" s="51"/>
      <c r="F201" s="102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50"/>
      <c r="B202" s="44"/>
      <c r="C202" s="44"/>
      <c r="D202" s="44"/>
      <c r="E202" s="51"/>
      <c r="F202" s="102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50"/>
      <c r="B203" s="44"/>
      <c r="C203" s="44"/>
      <c r="D203" s="44"/>
      <c r="E203" s="51"/>
      <c r="F203" s="102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50"/>
      <c r="B204" s="44"/>
      <c r="C204" s="44"/>
      <c r="D204" s="44"/>
      <c r="E204" s="51"/>
      <c r="F204" s="102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50"/>
      <c r="B205" s="44"/>
      <c r="C205" s="44"/>
      <c r="D205" s="44"/>
      <c r="E205" s="51"/>
      <c r="F205" s="102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50"/>
      <c r="B206" s="44"/>
      <c r="C206" s="44"/>
      <c r="D206" s="44"/>
      <c r="E206" s="51"/>
      <c r="F206" s="102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50"/>
      <c r="B207" s="44"/>
      <c r="C207" s="44"/>
      <c r="D207" s="44"/>
      <c r="E207" s="51"/>
      <c r="F207" s="102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50"/>
      <c r="B208" s="44"/>
      <c r="C208" s="44"/>
      <c r="D208" s="44"/>
      <c r="E208" s="51"/>
      <c r="F208" s="102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50"/>
      <c r="B209" s="44"/>
      <c r="C209" s="44"/>
      <c r="D209" s="44"/>
      <c r="E209" s="51"/>
      <c r="F209" s="102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50"/>
      <c r="B210" s="44"/>
      <c r="C210" s="44"/>
      <c r="D210" s="44"/>
      <c r="E210" s="51"/>
      <c r="F210" s="102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50"/>
      <c r="B211" s="44"/>
      <c r="C211" s="44"/>
      <c r="D211" s="44"/>
      <c r="E211" s="51"/>
      <c r="F211" s="102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50"/>
      <c r="B212" s="44"/>
      <c r="C212" s="44"/>
      <c r="D212" s="44"/>
      <c r="E212" s="51"/>
      <c r="F212" s="102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50"/>
      <c r="B213" s="44"/>
      <c r="C213" s="44"/>
      <c r="D213" s="44"/>
      <c r="E213" s="51"/>
      <c r="F213" s="102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50"/>
      <c r="B214" s="44"/>
      <c r="C214" s="44"/>
      <c r="D214" s="44"/>
      <c r="E214" s="51"/>
      <c r="F214" s="102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50"/>
      <c r="B215" s="44"/>
      <c r="C215" s="44"/>
      <c r="D215" s="44"/>
      <c r="E215" s="51"/>
      <c r="F215" s="102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50"/>
      <c r="B216" s="44"/>
      <c r="C216" s="44"/>
      <c r="D216" s="44"/>
      <c r="E216" s="51"/>
      <c r="F216" s="102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50"/>
      <c r="B217" s="44"/>
      <c r="C217" s="44"/>
      <c r="D217" s="44"/>
      <c r="E217" s="51"/>
      <c r="F217" s="102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50"/>
      <c r="B218" s="44"/>
      <c r="C218" s="44"/>
      <c r="D218" s="44"/>
      <c r="E218" s="51"/>
      <c r="F218" s="102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50"/>
      <c r="B219" s="44"/>
      <c r="C219" s="44"/>
      <c r="D219" s="44"/>
      <c r="E219" s="51"/>
      <c r="F219" s="102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50"/>
      <c r="B220" s="44"/>
      <c r="C220" s="44"/>
      <c r="D220" s="44"/>
      <c r="E220" s="51"/>
      <c r="F220" s="102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50"/>
      <c r="B221" s="44"/>
      <c r="C221" s="44"/>
      <c r="D221" s="44"/>
      <c r="E221" s="51"/>
      <c r="F221" s="102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50"/>
      <c r="B222" s="44"/>
      <c r="C222" s="44"/>
      <c r="D222" s="44"/>
      <c r="E222" s="51"/>
      <c r="F222" s="102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50"/>
      <c r="B223" s="44"/>
      <c r="C223" s="44"/>
      <c r="D223" s="44"/>
      <c r="E223" s="51"/>
      <c r="F223" s="102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50"/>
      <c r="B224" s="44"/>
      <c r="C224" s="44"/>
      <c r="D224" s="44"/>
      <c r="E224" s="51"/>
      <c r="F224" s="102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50"/>
      <c r="B225" s="44"/>
      <c r="C225" s="44"/>
      <c r="D225" s="44"/>
      <c r="E225" s="51"/>
      <c r="F225" s="102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50"/>
      <c r="B226" s="44"/>
      <c r="C226" s="44"/>
      <c r="D226" s="44"/>
      <c r="E226" s="51"/>
      <c r="F226" s="102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50"/>
      <c r="B227" s="44"/>
      <c r="C227" s="44"/>
      <c r="D227" s="44"/>
      <c r="E227" s="51"/>
      <c r="F227" s="102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50"/>
      <c r="B228" s="44"/>
      <c r="C228" s="44"/>
      <c r="D228" s="44"/>
      <c r="E228" s="51"/>
      <c r="F228" s="102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50"/>
      <c r="B229" s="44"/>
      <c r="C229" s="44"/>
      <c r="D229" s="44"/>
      <c r="E229" s="51"/>
      <c r="F229" s="102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50"/>
      <c r="B230" s="44"/>
      <c r="C230" s="44"/>
      <c r="D230" s="44"/>
      <c r="E230" s="51"/>
      <c r="F230" s="102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50"/>
      <c r="B231" s="44"/>
      <c r="C231" s="44"/>
      <c r="D231" s="44"/>
      <c r="E231" s="51"/>
      <c r="F231" s="102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50"/>
      <c r="B232" s="44"/>
      <c r="C232" s="44"/>
      <c r="D232" s="44"/>
      <c r="E232" s="51"/>
      <c r="F232" s="102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50"/>
      <c r="B233" s="44"/>
      <c r="C233" s="44"/>
      <c r="D233" s="44"/>
      <c r="E233" s="51"/>
      <c r="F233" s="102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50"/>
      <c r="B234" s="44"/>
      <c r="C234" s="44"/>
      <c r="D234" s="44"/>
      <c r="E234" s="51"/>
      <c r="F234" s="102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50"/>
      <c r="B235" s="44"/>
      <c r="C235" s="44"/>
      <c r="D235" s="44"/>
      <c r="E235" s="51"/>
      <c r="F235" s="102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50"/>
      <c r="B236" s="44"/>
      <c r="C236" s="44"/>
      <c r="D236" s="44"/>
      <c r="E236" s="51"/>
      <c r="F236" s="102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50"/>
      <c r="B237" s="44"/>
      <c r="C237" s="44"/>
      <c r="D237" s="44"/>
      <c r="E237" s="51"/>
      <c r="F237" s="102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50"/>
      <c r="B238" s="44"/>
      <c r="C238" s="44"/>
      <c r="D238" s="44"/>
      <c r="E238" s="51"/>
      <c r="F238" s="102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50"/>
      <c r="B239" s="44"/>
      <c r="C239" s="44"/>
      <c r="D239" s="44"/>
      <c r="E239" s="51"/>
      <c r="F239" s="102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50"/>
      <c r="B240" s="44"/>
      <c r="C240" s="44"/>
      <c r="D240" s="44"/>
      <c r="E240" s="51"/>
      <c r="F240" s="102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50"/>
      <c r="B241" s="44"/>
      <c r="C241" s="44"/>
      <c r="D241" s="44"/>
      <c r="E241" s="51"/>
      <c r="F241" s="102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50"/>
      <c r="B242" s="44"/>
      <c r="C242" s="44"/>
      <c r="D242" s="44"/>
      <c r="E242" s="51"/>
      <c r="F242" s="102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50"/>
      <c r="B243" s="44"/>
      <c r="C243" s="44"/>
      <c r="D243" s="44"/>
      <c r="E243" s="51"/>
      <c r="F243" s="102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50"/>
      <c r="B244" s="44"/>
      <c r="C244" s="44"/>
      <c r="D244" s="44"/>
      <c r="E244" s="51"/>
      <c r="F244" s="102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50"/>
      <c r="B245" s="44"/>
      <c r="C245" s="44"/>
      <c r="D245" s="44"/>
      <c r="E245" s="51"/>
      <c r="F245" s="102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50"/>
      <c r="B246" s="44"/>
      <c r="C246" s="44"/>
      <c r="D246" s="44"/>
      <c r="E246" s="51"/>
      <c r="F246" s="102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50"/>
      <c r="B247" s="44"/>
      <c r="C247" s="44"/>
      <c r="D247" s="44"/>
      <c r="E247" s="51"/>
      <c r="F247" s="102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50"/>
      <c r="B248" s="44"/>
      <c r="C248" s="44"/>
      <c r="D248" s="44"/>
      <c r="E248" s="51"/>
      <c r="F248" s="102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50"/>
      <c r="B249" s="44"/>
      <c r="C249" s="44"/>
      <c r="D249" s="44"/>
      <c r="E249" s="51"/>
      <c r="F249" s="102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50"/>
      <c r="B250" s="44"/>
      <c r="C250" s="44"/>
      <c r="D250" s="44"/>
      <c r="E250" s="51"/>
      <c r="F250" s="102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50"/>
      <c r="B251" s="44"/>
      <c r="C251" s="44"/>
      <c r="D251" s="44"/>
      <c r="E251" s="51"/>
      <c r="F251" s="102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50"/>
      <c r="B252" s="44"/>
      <c r="C252" s="44"/>
      <c r="D252" s="44"/>
      <c r="E252" s="51"/>
      <c r="F252" s="102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50"/>
      <c r="B253" s="44"/>
      <c r="C253" s="44"/>
      <c r="D253" s="44"/>
      <c r="E253" s="51"/>
      <c r="F253" s="102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50"/>
      <c r="B254" s="44"/>
      <c r="C254" s="44"/>
      <c r="D254" s="44"/>
      <c r="E254" s="51"/>
      <c r="F254" s="102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50"/>
      <c r="B255" s="44"/>
      <c r="C255" s="44"/>
      <c r="D255" s="44"/>
      <c r="E255" s="51"/>
      <c r="F255" s="102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50"/>
      <c r="B256" s="44"/>
      <c r="C256" s="44"/>
      <c r="D256" s="44"/>
      <c r="E256" s="51"/>
      <c r="F256" s="102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50"/>
      <c r="B257" s="44"/>
      <c r="C257" s="44"/>
      <c r="D257" s="44"/>
      <c r="E257" s="51"/>
      <c r="F257" s="102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50"/>
      <c r="B258" s="44"/>
      <c r="C258" s="44"/>
      <c r="D258" s="44"/>
      <c r="E258" s="51"/>
      <c r="F258" s="102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50"/>
      <c r="B259" s="44"/>
      <c r="C259" s="44"/>
      <c r="D259" s="44"/>
      <c r="E259" s="51"/>
      <c r="F259" s="102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50"/>
      <c r="B260" s="44"/>
      <c r="C260" s="44"/>
      <c r="D260" s="44"/>
      <c r="E260" s="51"/>
      <c r="F260" s="102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50"/>
      <c r="B261" s="44"/>
      <c r="C261" s="44"/>
      <c r="D261" s="44"/>
      <c r="E261" s="51"/>
      <c r="F261" s="102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50"/>
      <c r="B262" s="44"/>
      <c r="C262" s="44"/>
      <c r="D262" s="44"/>
      <c r="E262" s="51"/>
      <c r="F262" s="102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50"/>
      <c r="B263" s="44"/>
      <c r="C263" s="44"/>
      <c r="D263" s="44"/>
      <c r="E263" s="51"/>
      <c r="F263" s="102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50"/>
      <c r="B264" s="44"/>
      <c r="C264" s="44"/>
      <c r="D264" s="44"/>
      <c r="E264" s="51"/>
      <c r="F264" s="102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50"/>
      <c r="B265" s="44"/>
      <c r="C265" s="44"/>
      <c r="D265" s="44"/>
      <c r="E265" s="51"/>
      <c r="F265" s="102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50"/>
      <c r="B266" s="44"/>
      <c r="C266" s="44"/>
      <c r="D266" s="44"/>
      <c r="E266" s="51"/>
      <c r="F266" s="102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50"/>
      <c r="B267" s="44"/>
      <c r="C267" s="44"/>
      <c r="D267" s="44"/>
      <c r="E267" s="51"/>
      <c r="F267" s="102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50"/>
      <c r="B268" s="44"/>
      <c r="C268" s="44"/>
      <c r="D268" s="44"/>
      <c r="E268" s="51"/>
      <c r="F268" s="102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50"/>
      <c r="B269" s="44"/>
      <c r="C269" s="44"/>
      <c r="D269" s="44"/>
      <c r="E269" s="51"/>
      <c r="F269" s="102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50"/>
      <c r="B270" s="44"/>
      <c r="C270" s="44"/>
      <c r="D270" s="44"/>
      <c r="E270" s="51"/>
      <c r="F270" s="102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50"/>
      <c r="B271" s="44"/>
      <c r="C271" s="44"/>
      <c r="D271" s="44"/>
      <c r="E271" s="51"/>
      <c r="F271" s="102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50"/>
      <c r="B272" s="44"/>
      <c r="C272" s="44"/>
      <c r="D272" s="44"/>
      <c r="E272" s="51"/>
      <c r="F272" s="102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50"/>
      <c r="B273" s="44"/>
      <c r="C273" s="44"/>
      <c r="D273" s="44"/>
      <c r="E273" s="51"/>
      <c r="F273" s="102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50"/>
      <c r="B274" s="44"/>
      <c r="C274" s="44"/>
      <c r="D274" s="44"/>
      <c r="E274" s="51"/>
      <c r="F274" s="102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50"/>
      <c r="B275" s="44"/>
      <c r="C275" s="44"/>
      <c r="D275" s="44"/>
      <c r="E275" s="51"/>
      <c r="F275" s="102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50"/>
      <c r="B276" s="44"/>
      <c r="C276" s="44"/>
      <c r="D276" s="44"/>
      <c r="E276" s="51"/>
      <c r="F276" s="102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50"/>
      <c r="B277" s="44"/>
      <c r="C277" s="44"/>
      <c r="D277" s="44"/>
      <c r="E277" s="51"/>
      <c r="F277" s="102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50"/>
      <c r="B278" s="44"/>
      <c r="C278" s="44"/>
      <c r="D278" s="44"/>
      <c r="E278" s="51"/>
      <c r="F278" s="102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50"/>
      <c r="B279" s="44"/>
      <c r="C279" s="44"/>
      <c r="D279" s="44"/>
      <c r="E279" s="51"/>
      <c r="F279" s="102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50"/>
      <c r="B280" s="44"/>
      <c r="C280" s="44"/>
      <c r="D280" s="44"/>
      <c r="E280" s="51"/>
      <c r="F280" s="102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50"/>
      <c r="B281" s="44"/>
      <c r="C281" s="44"/>
      <c r="D281" s="44"/>
      <c r="E281" s="51"/>
      <c r="F281" s="102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50"/>
      <c r="B282" s="44"/>
      <c r="C282" s="44"/>
      <c r="D282" s="44"/>
      <c r="E282" s="51"/>
      <c r="F282" s="102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50"/>
      <c r="B283" s="44"/>
      <c r="C283" s="44"/>
      <c r="D283" s="44"/>
      <c r="E283" s="51"/>
      <c r="F283" s="102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50"/>
      <c r="B284" s="44"/>
      <c r="C284" s="44"/>
      <c r="D284" s="44"/>
      <c r="E284" s="51"/>
      <c r="F284" s="102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50"/>
      <c r="B285" s="44"/>
      <c r="C285" s="44"/>
      <c r="D285" s="44"/>
      <c r="E285" s="51"/>
      <c r="F285" s="102"/>
      <c r="G285" s="1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50"/>
      <c r="B286" s="44"/>
      <c r="C286" s="44"/>
      <c r="D286" s="44"/>
      <c r="E286" s="51"/>
      <c r="F286" s="102"/>
      <c r="G286" s="2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50"/>
      <c r="B287" s="44"/>
      <c r="C287" s="44"/>
      <c r="D287" s="44"/>
      <c r="E287" s="51"/>
      <c r="F287" s="102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50"/>
      <c r="B288" s="44"/>
      <c r="C288" s="44"/>
      <c r="D288" s="44"/>
      <c r="E288" s="51"/>
      <c r="F288" s="102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50"/>
      <c r="B289" s="44"/>
      <c r="C289" s="44"/>
      <c r="D289" s="44"/>
      <c r="E289" s="51"/>
      <c r="F289" s="102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50"/>
      <c r="B290" s="44"/>
      <c r="C290" s="44"/>
      <c r="D290" s="44"/>
      <c r="E290" s="51"/>
      <c r="F290" s="102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50"/>
      <c r="B291" s="44"/>
      <c r="C291" s="44"/>
      <c r="D291" s="44"/>
      <c r="E291" s="51"/>
      <c r="F291" s="102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50"/>
      <c r="B292" s="44"/>
      <c r="C292" s="44"/>
      <c r="D292" s="44"/>
      <c r="E292" s="51"/>
      <c r="F292" s="102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50"/>
      <c r="B293" s="44"/>
      <c r="C293" s="44"/>
      <c r="D293" s="44"/>
      <c r="E293" s="51"/>
      <c r="F293" s="102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50"/>
      <c r="B294" s="44"/>
      <c r="C294" s="44"/>
      <c r="D294" s="44"/>
      <c r="E294" s="51"/>
      <c r="F294" s="102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50"/>
      <c r="B295" s="44"/>
      <c r="C295" s="44"/>
      <c r="D295" s="44"/>
      <c r="E295" s="51"/>
      <c r="F295" s="102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50"/>
      <c r="B296" s="44"/>
      <c r="C296" s="44"/>
      <c r="D296" s="44"/>
      <c r="E296" s="51"/>
      <c r="F296" s="102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50"/>
      <c r="B297" s="44"/>
      <c r="C297" s="44"/>
      <c r="D297" s="44"/>
      <c r="E297" s="51"/>
      <c r="F297" s="102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50"/>
      <c r="B298" s="44"/>
      <c r="C298" s="44"/>
      <c r="D298" s="44"/>
      <c r="E298" s="51"/>
      <c r="F298" s="102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50"/>
      <c r="B299" s="44"/>
      <c r="C299" s="44"/>
      <c r="D299" s="44"/>
      <c r="E299" s="51"/>
      <c r="F299" s="102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50"/>
      <c r="B300" s="44"/>
      <c r="C300" s="44"/>
      <c r="D300" s="44"/>
      <c r="E300" s="51"/>
      <c r="F300" s="102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50"/>
      <c r="B301" s="44"/>
      <c r="C301" s="44"/>
      <c r="D301" s="44"/>
      <c r="E301" s="51"/>
      <c r="F301" s="102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50"/>
      <c r="B302" s="44"/>
      <c r="C302" s="44"/>
      <c r="D302" s="44"/>
      <c r="E302" s="51"/>
      <c r="F302" s="102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50"/>
      <c r="B303" s="44"/>
      <c r="C303" s="44"/>
      <c r="D303" s="44"/>
      <c r="E303" s="51"/>
      <c r="F303" s="102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50"/>
      <c r="B304" s="44"/>
      <c r="C304" s="44"/>
      <c r="D304" s="44"/>
      <c r="E304" s="51"/>
      <c r="F304" s="102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50"/>
      <c r="B305" s="44"/>
      <c r="C305" s="44"/>
      <c r="D305" s="44"/>
      <c r="E305" s="51"/>
      <c r="F305" s="102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50"/>
      <c r="B306" s="44"/>
      <c r="C306" s="44"/>
      <c r="D306" s="44"/>
      <c r="E306" s="51"/>
      <c r="F306" s="102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50"/>
      <c r="B307" s="44"/>
      <c r="C307" s="44"/>
      <c r="D307" s="44"/>
      <c r="E307" s="51"/>
      <c r="F307" s="102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50"/>
      <c r="B308" s="44"/>
      <c r="C308" s="44"/>
      <c r="D308" s="44"/>
      <c r="E308" s="51"/>
      <c r="F308" s="102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50"/>
      <c r="B309" s="44"/>
      <c r="C309" s="44"/>
      <c r="D309" s="44"/>
      <c r="E309" s="51"/>
      <c r="F309" s="102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50"/>
      <c r="B310" s="44"/>
      <c r="C310" s="44"/>
      <c r="D310" s="44"/>
      <c r="E310" s="51"/>
      <c r="F310" s="102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50"/>
      <c r="B311" s="44"/>
      <c r="C311" s="44"/>
      <c r="D311" s="44"/>
      <c r="E311" s="51"/>
      <c r="F311" s="102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50"/>
      <c r="B312" s="44"/>
      <c r="C312" s="44"/>
      <c r="D312" s="44"/>
      <c r="E312" s="51"/>
      <c r="F312" s="102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50"/>
      <c r="B313" s="44"/>
      <c r="C313" s="44"/>
      <c r="D313" s="44"/>
      <c r="E313" s="51"/>
      <c r="F313" s="102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50"/>
      <c r="B314" s="44"/>
      <c r="C314" s="44"/>
      <c r="D314" s="44"/>
      <c r="E314" s="51"/>
      <c r="F314" s="102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50"/>
      <c r="B315" s="44"/>
      <c r="C315" s="44"/>
      <c r="D315" s="44"/>
      <c r="E315" s="51"/>
      <c r="F315" s="102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50"/>
      <c r="B316" s="44"/>
      <c r="C316" s="44"/>
      <c r="D316" s="44"/>
      <c r="E316" s="51"/>
      <c r="F316" s="102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50"/>
      <c r="B317" s="44"/>
      <c r="C317" s="44"/>
      <c r="D317" s="44"/>
      <c r="E317" s="51"/>
      <c r="F317" s="102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50"/>
      <c r="B318" s="44"/>
      <c r="C318" s="44"/>
      <c r="D318" s="44"/>
      <c r="E318" s="51"/>
      <c r="F318" s="102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50"/>
      <c r="B319" s="44"/>
      <c r="C319" s="44"/>
      <c r="D319" s="44"/>
      <c r="E319" s="51"/>
      <c r="F319" s="102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50"/>
      <c r="B320" s="44"/>
      <c r="C320" s="44"/>
      <c r="D320" s="44"/>
      <c r="E320" s="51"/>
      <c r="F320" s="102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50"/>
      <c r="B321" s="44"/>
      <c r="C321" s="44"/>
      <c r="D321" s="44"/>
      <c r="E321" s="51"/>
      <c r="F321" s="102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50"/>
      <c r="B322" s="44"/>
      <c r="C322" s="44"/>
      <c r="D322" s="44"/>
      <c r="E322" s="51"/>
      <c r="F322" s="102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50"/>
      <c r="B323" s="44"/>
      <c r="C323" s="44"/>
      <c r="D323" s="44"/>
      <c r="E323" s="51"/>
      <c r="F323" s="102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50"/>
      <c r="B324" s="44"/>
      <c r="C324" s="44"/>
      <c r="D324" s="44"/>
      <c r="E324" s="51"/>
      <c r="F324" s="102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50"/>
      <c r="B325" s="44"/>
      <c r="C325" s="44"/>
      <c r="D325" s="44"/>
      <c r="E325" s="51"/>
      <c r="F325" s="102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50"/>
      <c r="B326" s="44"/>
      <c r="C326" s="44"/>
      <c r="D326" s="44"/>
      <c r="E326" s="51"/>
      <c r="F326" s="102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50"/>
      <c r="B327" s="44"/>
      <c r="C327" s="44"/>
      <c r="D327" s="44"/>
      <c r="E327" s="51"/>
      <c r="F327" s="102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50"/>
      <c r="B328" s="44"/>
      <c r="C328" s="44"/>
      <c r="D328" s="44"/>
      <c r="E328" s="51"/>
      <c r="F328" s="102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50"/>
      <c r="B329" s="44"/>
      <c r="C329" s="44"/>
      <c r="D329" s="44"/>
      <c r="E329" s="51"/>
      <c r="F329" s="102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50"/>
      <c r="B330" s="44"/>
      <c r="C330" s="44"/>
      <c r="D330" s="44"/>
      <c r="E330" s="51"/>
      <c r="F330" s="102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50"/>
      <c r="B331" s="44"/>
      <c r="C331" s="44"/>
      <c r="D331" s="44"/>
      <c r="E331" s="51"/>
      <c r="F331" s="102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50"/>
      <c r="B332" s="44"/>
      <c r="C332" s="44"/>
      <c r="D332" s="44"/>
      <c r="E332" s="51"/>
      <c r="F332" s="102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50"/>
      <c r="B333" s="44"/>
      <c r="C333" s="44"/>
      <c r="D333" s="44"/>
      <c r="E333" s="51"/>
      <c r="F333" s="102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50"/>
      <c r="B334" s="44"/>
      <c r="C334" s="44"/>
      <c r="D334" s="44"/>
      <c r="E334" s="51"/>
      <c r="F334" s="102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50"/>
      <c r="B335" s="44"/>
      <c r="C335" s="44"/>
      <c r="D335" s="44"/>
      <c r="E335" s="51"/>
      <c r="F335" s="102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50"/>
      <c r="B336" s="44"/>
      <c r="C336" s="44"/>
      <c r="D336" s="44"/>
      <c r="E336" s="51"/>
      <c r="F336" s="102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50"/>
      <c r="B337" s="44"/>
      <c r="C337" s="44"/>
      <c r="D337" s="44"/>
      <c r="E337" s="51"/>
      <c r="F337" s="102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50"/>
      <c r="B338" s="44"/>
      <c r="C338" s="44"/>
      <c r="D338" s="44"/>
      <c r="E338" s="51"/>
      <c r="F338" s="102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50"/>
      <c r="B339" s="44"/>
      <c r="C339" s="44"/>
      <c r="D339" s="44"/>
      <c r="E339" s="51"/>
      <c r="F339" s="102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50"/>
      <c r="B340" s="44"/>
      <c r="C340" s="44"/>
      <c r="D340" s="44"/>
      <c r="E340" s="51"/>
      <c r="F340" s="102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50"/>
      <c r="B341" s="44"/>
      <c r="C341" s="44"/>
      <c r="D341" s="44"/>
      <c r="E341" s="51"/>
      <c r="F341" s="102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50"/>
      <c r="B342" s="44"/>
      <c r="C342" s="44"/>
      <c r="D342" s="44"/>
      <c r="E342" s="51"/>
      <c r="F342" s="102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50"/>
      <c r="B343" s="44"/>
      <c r="C343" s="44"/>
      <c r="D343" s="44"/>
      <c r="E343" s="51"/>
      <c r="F343" s="102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50"/>
      <c r="B344" s="44"/>
      <c r="C344" s="44"/>
      <c r="D344" s="44"/>
      <c r="E344" s="51"/>
      <c r="F344" s="102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50"/>
      <c r="B345" s="44"/>
      <c r="C345" s="44"/>
      <c r="D345" s="44"/>
      <c r="E345" s="51"/>
      <c r="F345" s="102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50"/>
      <c r="B346" s="44"/>
      <c r="C346" s="44"/>
      <c r="D346" s="44"/>
      <c r="E346" s="51"/>
      <c r="F346" s="102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50"/>
      <c r="B347" s="44"/>
      <c r="C347" s="44"/>
      <c r="D347" s="44"/>
      <c r="E347" s="51"/>
      <c r="F347" s="102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50"/>
      <c r="B348" s="44"/>
      <c r="C348" s="44"/>
      <c r="D348" s="44"/>
      <c r="E348" s="51"/>
      <c r="F348" s="102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50"/>
      <c r="B349" s="44"/>
      <c r="C349" s="44"/>
      <c r="D349" s="44"/>
      <c r="E349" s="51"/>
      <c r="F349" s="102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50"/>
      <c r="B350" s="44"/>
      <c r="C350" s="44"/>
      <c r="D350" s="44"/>
      <c r="E350" s="51"/>
      <c r="F350" s="102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50"/>
      <c r="B351" s="44"/>
      <c r="C351" s="44"/>
      <c r="D351" s="44"/>
      <c r="E351" s="51"/>
      <c r="F351" s="102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50"/>
      <c r="B352" s="44"/>
      <c r="C352" s="44"/>
      <c r="D352" s="44"/>
      <c r="E352" s="51"/>
      <c r="F352" s="102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50"/>
      <c r="B353" s="44"/>
      <c r="C353" s="44"/>
      <c r="D353" s="44"/>
      <c r="E353" s="51"/>
      <c r="F353" s="102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50"/>
      <c r="B354" s="44"/>
      <c r="C354" s="44"/>
      <c r="D354" s="44"/>
      <c r="E354" s="51"/>
      <c r="F354" s="102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50"/>
      <c r="B355" s="44"/>
      <c r="C355" s="44"/>
      <c r="D355" s="44"/>
      <c r="E355" s="51"/>
      <c r="F355" s="102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50"/>
      <c r="B356" s="44"/>
      <c r="C356" s="44"/>
      <c r="D356" s="44"/>
      <c r="E356" s="51"/>
      <c r="F356" s="102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50"/>
      <c r="B357" s="44"/>
      <c r="C357" s="44"/>
      <c r="D357" s="44"/>
      <c r="E357" s="51"/>
      <c r="F357" s="102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50"/>
      <c r="B358" s="44"/>
      <c r="C358" s="44"/>
      <c r="D358" s="44"/>
      <c r="E358" s="51"/>
      <c r="F358" s="102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50"/>
      <c r="B359" s="44"/>
      <c r="C359" s="44"/>
      <c r="D359" s="44"/>
      <c r="E359" s="51"/>
      <c r="F359" s="102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50"/>
      <c r="B360" s="44"/>
      <c r="C360" s="44"/>
      <c r="D360" s="44"/>
      <c r="E360" s="51"/>
      <c r="F360" s="102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50"/>
      <c r="B361" s="44"/>
      <c r="C361" s="44"/>
      <c r="D361" s="44"/>
      <c r="E361" s="51"/>
      <c r="F361" s="102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50"/>
      <c r="B362" s="44"/>
      <c r="C362" s="44"/>
      <c r="D362" s="44"/>
      <c r="E362" s="51"/>
      <c r="F362" s="102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50"/>
      <c r="B363" s="44"/>
      <c r="C363" s="44"/>
      <c r="D363" s="44"/>
      <c r="E363" s="51"/>
      <c r="F363" s="102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50"/>
      <c r="B364" s="44"/>
      <c r="C364" s="44"/>
      <c r="D364" s="44"/>
      <c r="E364" s="51"/>
      <c r="F364" s="102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50"/>
      <c r="B365" s="44"/>
      <c r="C365" s="44"/>
      <c r="D365" s="44"/>
      <c r="E365" s="51"/>
      <c r="F365" s="102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50"/>
      <c r="B366" s="44"/>
      <c r="C366" s="44"/>
      <c r="D366" s="44"/>
      <c r="E366" s="51"/>
      <c r="F366" s="102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50"/>
      <c r="B367" s="44"/>
      <c r="C367" s="44"/>
      <c r="D367" s="44"/>
      <c r="E367" s="51"/>
      <c r="F367" s="102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50"/>
      <c r="B368" s="44"/>
      <c r="C368" s="44"/>
      <c r="D368" s="44"/>
      <c r="E368" s="51"/>
      <c r="F368" s="102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50"/>
      <c r="B369" s="44"/>
      <c r="C369" s="44"/>
      <c r="D369" s="44"/>
      <c r="E369" s="51"/>
      <c r="F369" s="102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50"/>
      <c r="B370" s="44"/>
      <c r="C370" s="44"/>
      <c r="D370" s="44"/>
      <c r="E370" s="51"/>
      <c r="F370" s="102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50"/>
      <c r="B371" s="44"/>
      <c r="C371" s="44"/>
      <c r="D371" s="44"/>
      <c r="E371" s="51"/>
      <c r="F371" s="102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50"/>
      <c r="B372" s="44"/>
      <c r="C372" s="44"/>
      <c r="D372" s="44"/>
      <c r="E372" s="51"/>
      <c r="F372" s="102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50"/>
      <c r="B373" s="44"/>
      <c r="C373" s="44"/>
      <c r="D373" s="44"/>
      <c r="E373" s="51"/>
      <c r="F373" s="102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50"/>
      <c r="B374" s="44"/>
      <c r="C374" s="44"/>
      <c r="D374" s="44"/>
      <c r="E374" s="51"/>
      <c r="F374" s="102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50"/>
      <c r="B375" s="44"/>
      <c r="C375" s="44"/>
      <c r="D375" s="44"/>
      <c r="E375" s="51"/>
      <c r="F375" s="102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50"/>
      <c r="B376" s="44"/>
      <c r="C376" s="44"/>
      <c r="D376" s="44"/>
      <c r="E376" s="51"/>
      <c r="F376" s="102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50"/>
      <c r="B377" s="44"/>
      <c r="C377" s="44"/>
      <c r="D377" s="44"/>
      <c r="E377" s="51"/>
      <c r="F377" s="102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50"/>
      <c r="B378" s="44"/>
      <c r="C378" s="44"/>
      <c r="D378" s="44"/>
      <c r="E378" s="51"/>
      <c r="F378" s="102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50"/>
      <c r="B379" s="44"/>
      <c r="C379" s="44"/>
      <c r="D379" s="44"/>
      <c r="E379" s="51"/>
      <c r="F379" s="102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50"/>
      <c r="B380" s="44"/>
      <c r="C380" s="44"/>
      <c r="D380" s="44"/>
      <c r="E380" s="51"/>
      <c r="F380" s="102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50"/>
      <c r="B381" s="44"/>
      <c r="C381" s="44"/>
      <c r="D381" s="44"/>
      <c r="E381" s="51"/>
      <c r="F381" s="102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50"/>
      <c r="B382" s="44"/>
      <c r="C382" s="44"/>
      <c r="D382" s="44"/>
      <c r="E382" s="51"/>
      <c r="F382" s="102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50"/>
      <c r="B383" s="44"/>
      <c r="C383" s="44"/>
      <c r="D383" s="44"/>
      <c r="E383" s="51"/>
      <c r="F383" s="102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50"/>
      <c r="B384" s="44"/>
      <c r="C384" s="44"/>
      <c r="D384" s="44"/>
      <c r="E384" s="51"/>
      <c r="F384" s="102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50"/>
      <c r="B385" s="44"/>
      <c r="C385" s="44"/>
      <c r="D385" s="44"/>
      <c r="E385" s="51"/>
      <c r="F385" s="102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50"/>
      <c r="B386" s="44"/>
      <c r="C386" s="44"/>
      <c r="D386" s="44"/>
      <c r="E386" s="51"/>
      <c r="F386" s="102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50"/>
      <c r="B387" s="44"/>
      <c r="C387" s="44"/>
      <c r="D387" s="44"/>
      <c r="E387" s="51"/>
      <c r="F387" s="102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50"/>
      <c r="B388" s="44"/>
      <c r="C388" s="44"/>
      <c r="D388" s="44"/>
      <c r="E388" s="51"/>
      <c r="F388" s="102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50"/>
      <c r="B389" s="44"/>
      <c r="C389" s="44"/>
      <c r="D389" s="44"/>
      <c r="E389" s="51"/>
      <c r="F389" s="102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50"/>
      <c r="B390" s="44"/>
      <c r="C390" s="44"/>
      <c r="D390" s="44"/>
      <c r="E390" s="51"/>
      <c r="F390" s="102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50"/>
      <c r="B391" s="44"/>
      <c r="C391" s="44"/>
      <c r="D391" s="44"/>
      <c r="E391" s="51"/>
      <c r="F391" s="102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50"/>
      <c r="B392" s="44"/>
      <c r="C392" s="44"/>
      <c r="D392" s="44"/>
      <c r="E392" s="51"/>
      <c r="F392" s="102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50"/>
      <c r="B393" s="44"/>
      <c r="C393" s="44"/>
      <c r="D393" s="44"/>
      <c r="E393" s="51"/>
      <c r="F393" s="102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50"/>
      <c r="B394" s="44"/>
      <c r="C394" s="44"/>
      <c r="D394" s="44"/>
      <c r="E394" s="51"/>
      <c r="F394" s="102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50"/>
      <c r="B395" s="44"/>
      <c r="C395" s="44"/>
      <c r="D395" s="44"/>
      <c r="E395" s="51"/>
      <c r="F395" s="102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50"/>
      <c r="B396" s="44"/>
      <c r="C396" s="44"/>
      <c r="D396" s="44"/>
      <c r="E396" s="51"/>
      <c r="F396" s="102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50"/>
      <c r="B397" s="44"/>
      <c r="C397" s="44"/>
      <c r="D397" s="44"/>
      <c r="E397" s="51"/>
      <c r="F397" s="102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50"/>
      <c r="B398" s="44"/>
      <c r="C398" s="44"/>
      <c r="D398" s="44"/>
      <c r="E398" s="51"/>
      <c r="F398" s="102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50"/>
      <c r="B399" s="44"/>
      <c r="C399" s="44"/>
      <c r="D399" s="44"/>
      <c r="E399" s="51"/>
      <c r="F399" s="102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50"/>
      <c r="B400" s="44"/>
      <c r="C400" s="44"/>
      <c r="D400" s="44"/>
      <c r="E400" s="51"/>
      <c r="F400" s="102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50"/>
      <c r="B401" s="44"/>
      <c r="C401" s="44"/>
      <c r="D401" s="44"/>
      <c r="E401" s="51"/>
      <c r="F401" s="102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50"/>
      <c r="B402" s="44"/>
      <c r="C402" s="44"/>
      <c r="D402" s="44"/>
      <c r="E402" s="51"/>
      <c r="F402" s="102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50"/>
      <c r="B403" s="44"/>
      <c r="C403" s="44"/>
      <c r="D403" s="44"/>
      <c r="E403" s="51"/>
      <c r="F403" s="102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50"/>
      <c r="B404" s="44"/>
      <c r="C404" s="44"/>
      <c r="D404" s="44"/>
      <c r="E404" s="51"/>
      <c r="F404" s="102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50"/>
      <c r="B405" s="44"/>
      <c r="C405" s="44"/>
      <c r="D405" s="44"/>
      <c r="E405" s="51"/>
      <c r="F405" s="102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50"/>
      <c r="B406" s="44"/>
      <c r="C406" s="44"/>
      <c r="D406" s="44"/>
      <c r="E406" s="51"/>
      <c r="F406" s="102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50"/>
      <c r="B407" s="44"/>
      <c r="C407" s="44"/>
      <c r="D407" s="44"/>
      <c r="E407" s="51"/>
      <c r="F407" s="102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50"/>
      <c r="B408" s="44"/>
      <c r="C408" s="44"/>
      <c r="D408" s="44"/>
      <c r="E408" s="51"/>
      <c r="F408" s="102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50"/>
      <c r="B409" s="44"/>
      <c r="C409" s="44"/>
      <c r="D409" s="44"/>
      <c r="E409" s="51"/>
      <c r="F409" s="102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50"/>
      <c r="B410" s="44"/>
      <c r="C410" s="44"/>
      <c r="D410" s="44"/>
      <c r="E410" s="51"/>
      <c r="F410" s="102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50"/>
      <c r="B411" s="44"/>
      <c r="C411" s="44"/>
      <c r="D411" s="44"/>
      <c r="E411" s="51"/>
      <c r="F411" s="102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50"/>
      <c r="B412" s="44"/>
      <c r="C412" s="44"/>
      <c r="D412" s="44"/>
      <c r="E412" s="51"/>
      <c r="F412" s="102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50"/>
      <c r="B413" s="44"/>
      <c r="C413" s="44"/>
      <c r="D413" s="44"/>
      <c r="E413" s="51"/>
      <c r="F413" s="102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50"/>
      <c r="B414" s="44"/>
      <c r="C414" s="44"/>
      <c r="D414" s="44"/>
      <c r="E414" s="51"/>
      <c r="F414" s="102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50"/>
      <c r="B415" s="44"/>
      <c r="C415" s="44"/>
      <c r="D415" s="44"/>
      <c r="E415" s="51"/>
      <c r="F415" s="102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50"/>
      <c r="B416" s="44"/>
      <c r="C416" s="44"/>
      <c r="D416" s="44"/>
      <c r="E416" s="51"/>
      <c r="F416" s="102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50"/>
      <c r="B417" s="44"/>
      <c r="C417" s="44"/>
      <c r="D417" s="44"/>
      <c r="E417" s="51"/>
      <c r="F417" s="102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50"/>
      <c r="B418" s="44"/>
      <c r="C418" s="44"/>
      <c r="D418" s="44"/>
      <c r="E418" s="51"/>
      <c r="F418" s="102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50"/>
      <c r="B419" s="44"/>
      <c r="C419" s="44"/>
      <c r="D419" s="44"/>
      <c r="E419" s="51"/>
      <c r="F419" s="102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50"/>
      <c r="B420" s="44"/>
      <c r="C420" s="44"/>
      <c r="D420" s="44"/>
      <c r="E420" s="51"/>
      <c r="F420" s="102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50"/>
      <c r="B421" s="44"/>
      <c r="C421" s="44"/>
      <c r="D421" s="44"/>
      <c r="E421" s="51"/>
      <c r="F421" s="102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50"/>
      <c r="B422" s="44"/>
      <c r="C422" s="44"/>
      <c r="D422" s="44"/>
      <c r="E422" s="51"/>
      <c r="F422" s="102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50"/>
      <c r="B423" s="44"/>
      <c r="C423" s="44"/>
      <c r="D423" s="44"/>
      <c r="E423" s="51"/>
      <c r="F423" s="102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50"/>
      <c r="B424" s="44"/>
      <c r="C424" s="44"/>
      <c r="D424" s="44"/>
      <c r="E424" s="51"/>
      <c r="F424" s="102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50"/>
      <c r="B425" s="44"/>
      <c r="C425" s="44"/>
      <c r="D425" s="44"/>
      <c r="E425" s="51"/>
      <c r="F425" s="102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50"/>
      <c r="B426" s="44"/>
      <c r="C426" s="44"/>
      <c r="D426" s="44"/>
      <c r="E426" s="51"/>
      <c r="F426" s="102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50"/>
      <c r="B427" s="44"/>
      <c r="C427" s="44"/>
      <c r="D427" s="44"/>
      <c r="E427" s="51"/>
      <c r="F427" s="102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50"/>
      <c r="B428" s="44"/>
      <c r="C428" s="44"/>
      <c r="D428" s="44"/>
      <c r="E428" s="51"/>
      <c r="F428" s="102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50"/>
      <c r="B429" s="44"/>
      <c r="C429" s="44"/>
      <c r="D429" s="44"/>
      <c r="E429" s="51"/>
      <c r="F429" s="102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50"/>
      <c r="B430" s="44"/>
      <c r="C430" s="44"/>
      <c r="D430" s="44"/>
      <c r="E430" s="51"/>
      <c r="F430" s="102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50"/>
      <c r="B431" s="44"/>
      <c r="C431" s="44"/>
      <c r="D431" s="44"/>
      <c r="E431" s="51"/>
      <c r="F431" s="102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50"/>
      <c r="B432" s="44"/>
      <c r="C432" s="44"/>
      <c r="D432" s="44"/>
      <c r="E432" s="51"/>
      <c r="F432" s="102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50"/>
      <c r="B433" s="44"/>
      <c r="C433" s="44"/>
      <c r="D433" s="44"/>
      <c r="E433" s="51"/>
      <c r="F433" s="102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50"/>
      <c r="B434" s="44"/>
      <c r="C434" s="44"/>
      <c r="D434" s="44"/>
      <c r="E434" s="51"/>
      <c r="F434" s="102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50"/>
      <c r="B435" s="44"/>
      <c r="C435" s="44"/>
      <c r="D435" s="44"/>
      <c r="E435" s="51"/>
      <c r="F435" s="102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50"/>
      <c r="B436" s="44"/>
      <c r="C436" s="44"/>
      <c r="D436" s="44"/>
      <c r="E436" s="51"/>
      <c r="F436" s="102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50"/>
      <c r="B437" s="44"/>
      <c r="C437" s="44"/>
      <c r="D437" s="44"/>
      <c r="E437" s="51"/>
      <c r="F437" s="102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50"/>
      <c r="B438" s="44"/>
      <c r="C438" s="44"/>
      <c r="D438" s="44"/>
      <c r="E438" s="51"/>
      <c r="F438" s="102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50"/>
      <c r="B439" s="44"/>
      <c r="C439" s="44"/>
      <c r="D439" s="44"/>
      <c r="E439" s="51"/>
      <c r="F439" s="102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50"/>
      <c r="B440" s="44"/>
      <c r="C440" s="44"/>
      <c r="D440" s="44"/>
      <c r="E440" s="51"/>
      <c r="F440" s="102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50"/>
      <c r="B441" s="44"/>
      <c r="C441" s="44"/>
      <c r="D441" s="44"/>
      <c r="E441" s="51"/>
      <c r="F441" s="102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50"/>
      <c r="B442" s="44"/>
      <c r="C442" s="44"/>
      <c r="D442" s="44"/>
      <c r="E442" s="51"/>
      <c r="F442" s="102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50"/>
      <c r="B443" s="44"/>
      <c r="C443" s="44"/>
      <c r="D443" s="44"/>
      <c r="E443" s="51"/>
      <c r="F443" s="102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50"/>
      <c r="B444" s="44"/>
      <c r="C444" s="44"/>
      <c r="D444" s="44"/>
      <c r="E444" s="51"/>
      <c r="F444" s="102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50"/>
      <c r="B445" s="44"/>
      <c r="C445" s="44"/>
      <c r="D445" s="44"/>
      <c r="E445" s="51"/>
      <c r="F445" s="102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50"/>
      <c r="B446" s="44"/>
      <c r="C446" s="44"/>
      <c r="D446" s="44"/>
      <c r="E446" s="51"/>
      <c r="F446" s="102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50"/>
      <c r="B447" s="44"/>
      <c r="C447" s="44"/>
      <c r="D447" s="44"/>
      <c r="E447" s="51"/>
      <c r="F447" s="102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50"/>
      <c r="B448" s="44"/>
      <c r="C448" s="44"/>
      <c r="D448" s="44"/>
      <c r="E448" s="51"/>
      <c r="F448" s="102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50"/>
      <c r="B449" s="44"/>
      <c r="C449" s="44"/>
      <c r="D449" s="44"/>
      <c r="E449" s="51"/>
      <c r="F449" s="102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50"/>
      <c r="B450" s="44"/>
      <c r="C450" s="44"/>
      <c r="D450" s="44"/>
      <c r="E450" s="51"/>
      <c r="F450" s="102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50"/>
      <c r="B451" s="44"/>
      <c r="C451" s="44"/>
      <c r="D451" s="44"/>
      <c r="E451" s="51"/>
      <c r="F451" s="102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50"/>
      <c r="B452" s="44"/>
      <c r="C452" s="44"/>
      <c r="D452" s="44"/>
      <c r="E452" s="51"/>
      <c r="F452" s="102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50"/>
      <c r="B453" s="44"/>
      <c r="C453" s="44"/>
      <c r="D453" s="44"/>
      <c r="E453" s="51"/>
      <c r="F453" s="102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50"/>
      <c r="B454" s="44"/>
      <c r="C454" s="44"/>
      <c r="D454" s="44"/>
      <c r="E454" s="51"/>
      <c r="F454" s="102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50"/>
      <c r="B455" s="44"/>
      <c r="C455" s="44"/>
      <c r="D455" s="44"/>
      <c r="E455" s="51"/>
      <c r="F455" s="102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50"/>
      <c r="B456" s="44"/>
      <c r="C456" s="44"/>
      <c r="D456" s="44"/>
      <c r="E456" s="51"/>
      <c r="F456" s="102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50"/>
      <c r="B457" s="44"/>
      <c r="C457" s="44"/>
      <c r="D457" s="44"/>
      <c r="E457" s="51"/>
      <c r="F457" s="102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50"/>
      <c r="B458" s="44"/>
      <c r="C458" s="44"/>
      <c r="D458" s="44"/>
      <c r="E458" s="51"/>
      <c r="F458" s="102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50"/>
      <c r="B459" s="44"/>
      <c r="C459" s="44"/>
      <c r="D459" s="44"/>
      <c r="E459" s="51"/>
      <c r="F459" s="102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50"/>
      <c r="B460" s="44"/>
      <c r="C460" s="44"/>
      <c r="D460" s="44"/>
      <c r="E460" s="51"/>
      <c r="F460" s="102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50"/>
      <c r="B461" s="44"/>
      <c r="C461" s="44"/>
      <c r="D461" s="44"/>
      <c r="E461" s="51"/>
      <c r="F461" s="102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50"/>
      <c r="B462" s="44"/>
      <c r="C462" s="44"/>
      <c r="D462" s="44"/>
      <c r="E462" s="51"/>
      <c r="F462" s="102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50"/>
      <c r="B463" s="44"/>
      <c r="C463" s="44"/>
      <c r="D463" s="44"/>
      <c r="E463" s="51"/>
      <c r="F463" s="102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50"/>
      <c r="B464" s="44"/>
      <c r="C464" s="44"/>
      <c r="D464" s="44"/>
      <c r="E464" s="51"/>
      <c r="F464" s="102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50"/>
      <c r="B465" s="44"/>
      <c r="C465" s="44"/>
      <c r="D465" s="44"/>
      <c r="E465" s="51"/>
      <c r="F465" s="102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50"/>
      <c r="B466" s="44"/>
      <c r="C466" s="44"/>
      <c r="D466" s="44"/>
      <c r="E466" s="51"/>
      <c r="F466" s="102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50"/>
      <c r="B467" s="44"/>
      <c r="C467" s="44"/>
      <c r="D467" s="44"/>
      <c r="E467" s="51"/>
      <c r="F467" s="102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50"/>
      <c r="B468" s="44"/>
      <c r="C468" s="44"/>
      <c r="D468" s="44"/>
      <c r="E468" s="51"/>
      <c r="F468" s="102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50"/>
      <c r="B469" s="44"/>
      <c r="C469" s="44"/>
      <c r="D469" s="44"/>
      <c r="E469" s="51"/>
      <c r="F469" s="102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50"/>
      <c r="B470" s="44"/>
      <c r="C470" s="44"/>
      <c r="D470" s="44"/>
      <c r="E470" s="51"/>
      <c r="F470" s="102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50"/>
      <c r="B471" s="44"/>
      <c r="C471" s="44"/>
      <c r="D471" s="44"/>
      <c r="E471" s="51"/>
      <c r="F471" s="102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50"/>
      <c r="B472" s="44"/>
      <c r="C472" s="44"/>
      <c r="D472" s="44"/>
      <c r="E472" s="51"/>
      <c r="F472" s="102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50"/>
      <c r="B473" s="44"/>
      <c r="C473" s="44"/>
      <c r="D473" s="44"/>
      <c r="E473" s="51"/>
      <c r="F473" s="102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50"/>
      <c r="B474" s="44"/>
      <c r="C474" s="44"/>
      <c r="D474" s="44"/>
      <c r="E474" s="51"/>
      <c r="F474" s="102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50"/>
      <c r="B475" s="44"/>
      <c r="C475" s="44"/>
      <c r="D475" s="44"/>
      <c r="E475" s="51"/>
      <c r="F475" s="102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50"/>
      <c r="B476" s="44"/>
      <c r="C476" s="44"/>
      <c r="D476" s="44"/>
      <c r="E476" s="51"/>
      <c r="F476" s="102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50"/>
      <c r="B477" s="44"/>
      <c r="C477" s="44"/>
      <c r="D477" s="44"/>
      <c r="E477" s="51"/>
      <c r="F477" s="102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50"/>
      <c r="B478" s="44"/>
      <c r="C478" s="44"/>
      <c r="D478" s="44"/>
      <c r="E478" s="51"/>
      <c r="F478" s="102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50"/>
      <c r="B479" s="44"/>
      <c r="C479" s="44"/>
      <c r="D479" s="44"/>
      <c r="E479" s="51"/>
      <c r="F479" s="102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50"/>
      <c r="B480" s="44"/>
      <c r="C480" s="44"/>
      <c r="D480" s="44"/>
      <c r="E480" s="51"/>
      <c r="F480" s="102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50"/>
      <c r="B481" s="44"/>
      <c r="C481" s="44"/>
      <c r="D481" s="44"/>
      <c r="E481" s="51"/>
      <c r="F481" s="102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50"/>
      <c r="B482" s="44"/>
      <c r="C482" s="44"/>
      <c r="D482" s="44"/>
      <c r="E482" s="51"/>
      <c r="F482" s="102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50"/>
      <c r="B483" s="44"/>
      <c r="C483" s="44"/>
      <c r="D483" s="44"/>
      <c r="E483" s="51"/>
      <c r="F483" s="102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50"/>
      <c r="B484" s="44"/>
      <c r="C484" s="44"/>
      <c r="D484" s="44"/>
      <c r="E484" s="51"/>
      <c r="F484" s="102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50"/>
      <c r="B485" s="44"/>
      <c r="C485" s="44"/>
      <c r="D485" s="44"/>
      <c r="E485" s="51"/>
      <c r="F485" s="102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50"/>
      <c r="B486" s="44"/>
      <c r="C486" s="44"/>
      <c r="D486" s="44"/>
      <c r="E486" s="51"/>
      <c r="F486" s="102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50"/>
      <c r="B487" s="44"/>
      <c r="C487" s="44"/>
      <c r="D487" s="44"/>
      <c r="E487" s="51"/>
      <c r="F487" s="102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50"/>
      <c r="B488" s="44"/>
      <c r="C488" s="44"/>
      <c r="D488" s="44"/>
      <c r="E488" s="51"/>
      <c r="F488" s="102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50"/>
      <c r="B489" s="44"/>
      <c r="C489" s="44"/>
      <c r="D489" s="44"/>
      <c r="E489" s="51"/>
      <c r="F489" s="102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50"/>
      <c r="B490" s="44"/>
      <c r="C490" s="44"/>
      <c r="D490" s="44"/>
      <c r="E490" s="51"/>
      <c r="F490" s="102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50"/>
      <c r="B491" s="44"/>
      <c r="C491" s="44"/>
      <c r="D491" s="44"/>
      <c r="E491" s="51"/>
      <c r="F491" s="102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50"/>
      <c r="B492" s="44"/>
      <c r="C492" s="44"/>
      <c r="D492" s="44"/>
      <c r="E492" s="51"/>
      <c r="F492" s="102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50"/>
      <c r="B493" s="44"/>
      <c r="C493" s="44"/>
      <c r="D493" s="44"/>
      <c r="E493" s="51"/>
      <c r="F493" s="102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50"/>
      <c r="B494" s="44"/>
      <c r="C494" s="44"/>
      <c r="D494" s="44"/>
      <c r="E494" s="51"/>
      <c r="F494" s="102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50"/>
      <c r="B495" s="44"/>
      <c r="C495" s="44"/>
      <c r="D495" s="44"/>
      <c r="E495" s="51"/>
      <c r="F495" s="102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50"/>
      <c r="B496" s="44"/>
      <c r="C496" s="44"/>
      <c r="D496" s="44"/>
      <c r="E496" s="51"/>
      <c r="F496" s="102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50"/>
      <c r="B497" s="44"/>
      <c r="C497" s="44"/>
      <c r="D497" s="44"/>
      <c r="E497" s="51"/>
      <c r="F497" s="102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50"/>
      <c r="B498" s="44"/>
      <c r="C498" s="44"/>
      <c r="D498" s="44"/>
      <c r="E498" s="51"/>
      <c r="F498" s="102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50"/>
      <c r="B499" s="44"/>
      <c r="C499" s="44"/>
      <c r="D499" s="44"/>
      <c r="E499" s="51"/>
      <c r="F499" s="102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50"/>
      <c r="B500" s="44"/>
      <c r="C500" s="44"/>
      <c r="D500" s="44"/>
      <c r="E500" s="51"/>
      <c r="F500" s="102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50"/>
      <c r="B501" s="44"/>
      <c r="C501" s="44"/>
      <c r="D501" s="44"/>
      <c r="E501" s="51"/>
      <c r="F501" s="102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50"/>
      <c r="B502" s="44"/>
      <c r="C502" s="44"/>
      <c r="D502" s="44"/>
      <c r="E502" s="51"/>
      <c r="F502" s="102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50"/>
      <c r="B503" s="44"/>
      <c r="C503" s="44"/>
      <c r="D503" s="44"/>
      <c r="E503" s="51"/>
      <c r="F503" s="102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50"/>
      <c r="B504" s="44"/>
      <c r="C504" s="44"/>
      <c r="D504" s="44"/>
      <c r="E504" s="51"/>
      <c r="F504" s="102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50"/>
      <c r="B505" s="44"/>
      <c r="C505" s="44"/>
      <c r="D505" s="44"/>
      <c r="E505" s="51"/>
      <c r="F505" s="102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50"/>
      <c r="B506" s="44"/>
      <c r="C506" s="44"/>
      <c r="D506" s="44"/>
      <c r="E506" s="51"/>
      <c r="F506" s="102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50"/>
      <c r="B507" s="44"/>
      <c r="C507" s="44"/>
      <c r="D507" s="44"/>
      <c r="E507" s="51"/>
      <c r="F507" s="102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50"/>
      <c r="B508" s="44"/>
      <c r="C508" s="44"/>
      <c r="D508" s="44"/>
      <c r="E508" s="51"/>
      <c r="F508" s="102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50"/>
      <c r="B509" s="44"/>
      <c r="C509" s="44"/>
      <c r="D509" s="44"/>
      <c r="E509" s="51"/>
      <c r="F509" s="102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50"/>
      <c r="B510" s="44"/>
      <c r="C510" s="44"/>
      <c r="D510" s="44"/>
      <c r="E510" s="51"/>
      <c r="F510" s="102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50"/>
      <c r="B511" s="44"/>
      <c r="C511" s="44"/>
      <c r="D511" s="44"/>
      <c r="E511" s="51"/>
      <c r="F511" s="102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50"/>
      <c r="B512" s="44"/>
      <c r="C512" s="44"/>
      <c r="D512" s="44"/>
      <c r="E512" s="51"/>
      <c r="F512" s="102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50"/>
      <c r="B513" s="44"/>
      <c r="C513" s="44"/>
      <c r="D513" s="44"/>
      <c r="E513" s="51"/>
      <c r="F513" s="102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50"/>
      <c r="B514" s="44"/>
      <c r="C514" s="44"/>
      <c r="D514" s="44"/>
      <c r="E514" s="51"/>
      <c r="F514" s="102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50"/>
      <c r="B515" s="44"/>
      <c r="C515" s="44"/>
      <c r="D515" s="44"/>
      <c r="E515" s="51"/>
      <c r="F515" s="102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50"/>
      <c r="B516" s="44"/>
      <c r="C516" s="44"/>
      <c r="D516" s="44"/>
      <c r="E516" s="51"/>
      <c r="F516" s="102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50"/>
      <c r="B517" s="44"/>
      <c r="C517" s="44"/>
      <c r="D517" s="44"/>
      <c r="E517" s="51"/>
      <c r="F517" s="102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50"/>
      <c r="B518" s="44"/>
      <c r="C518" s="44"/>
      <c r="D518" s="44"/>
      <c r="E518" s="51"/>
      <c r="F518" s="102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50"/>
      <c r="B519" s="44"/>
      <c r="C519" s="44"/>
      <c r="D519" s="44"/>
      <c r="E519" s="51"/>
      <c r="F519" s="102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50"/>
      <c r="B520" s="44"/>
      <c r="C520" s="44"/>
      <c r="D520" s="44"/>
      <c r="E520" s="51"/>
      <c r="F520" s="102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50"/>
      <c r="B521" s="44"/>
      <c r="C521" s="44"/>
      <c r="D521" s="44"/>
      <c r="E521" s="51"/>
      <c r="F521" s="102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50"/>
      <c r="B522" s="44"/>
      <c r="C522" s="44"/>
      <c r="D522" s="44"/>
      <c r="E522" s="51"/>
      <c r="F522" s="102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50"/>
      <c r="B523" s="44"/>
      <c r="C523" s="44"/>
      <c r="D523" s="44"/>
      <c r="E523" s="51"/>
      <c r="F523" s="102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50"/>
      <c r="B524" s="44"/>
      <c r="C524" s="44"/>
      <c r="D524" s="44"/>
      <c r="E524" s="51"/>
      <c r="F524" s="102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50"/>
      <c r="B525" s="44"/>
      <c r="C525" s="44"/>
      <c r="D525" s="44"/>
      <c r="E525" s="51"/>
      <c r="F525" s="102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50"/>
      <c r="B526" s="44"/>
      <c r="C526" s="44"/>
      <c r="D526" s="44"/>
      <c r="E526" s="51"/>
      <c r="F526" s="102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50"/>
      <c r="B527" s="44"/>
      <c r="C527" s="44"/>
      <c r="D527" s="44"/>
      <c r="E527" s="51"/>
      <c r="F527" s="102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50"/>
      <c r="B528" s="44"/>
      <c r="C528" s="44"/>
      <c r="D528" s="44"/>
      <c r="E528" s="51"/>
      <c r="F528" s="102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50"/>
      <c r="B529" s="44"/>
      <c r="C529" s="44"/>
      <c r="D529" s="44"/>
      <c r="E529" s="51"/>
      <c r="F529" s="102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50"/>
      <c r="B530" s="44"/>
      <c r="C530" s="44"/>
      <c r="D530" s="44"/>
      <c r="E530" s="51"/>
      <c r="F530" s="102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50"/>
      <c r="B531" s="44"/>
      <c r="C531" s="44"/>
      <c r="D531" s="44"/>
      <c r="E531" s="51"/>
      <c r="F531" s="102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50"/>
      <c r="B532" s="44"/>
      <c r="C532" s="44"/>
      <c r="D532" s="44"/>
      <c r="E532" s="51"/>
      <c r="F532" s="102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50"/>
      <c r="B533" s="44"/>
      <c r="C533" s="44"/>
      <c r="D533" s="44"/>
      <c r="E533" s="51"/>
      <c r="F533" s="102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50"/>
      <c r="B534" s="44"/>
      <c r="C534" s="44"/>
      <c r="D534" s="44"/>
      <c r="E534" s="51"/>
      <c r="F534" s="102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50"/>
      <c r="B535" s="44"/>
      <c r="C535" s="44"/>
      <c r="D535" s="44"/>
      <c r="E535" s="51"/>
      <c r="F535" s="102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50"/>
      <c r="B536" s="44"/>
      <c r="C536" s="44"/>
      <c r="D536" s="44"/>
      <c r="E536" s="51"/>
      <c r="F536" s="102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50"/>
      <c r="B537" s="44"/>
      <c r="C537" s="44"/>
      <c r="D537" s="44"/>
      <c r="E537" s="51"/>
      <c r="F537" s="102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50"/>
      <c r="B538" s="44"/>
      <c r="C538" s="44"/>
      <c r="D538" s="44"/>
      <c r="E538" s="51"/>
      <c r="F538" s="102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50"/>
      <c r="B539" s="44"/>
      <c r="C539" s="44"/>
      <c r="D539" s="44"/>
      <c r="E539" s="51"/>
      <c r="F539" s="102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50"/>
      <c r="B540" s="44"/>
      <c r="C540" s="44"/>
      <c r="D540" s="44"/>
      <c r="E540" s="51"/>
      <c r="F540" s="102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50"/>
      <c r="B541" s="44"/>
      <c r="C541" s="44"/>
      <c r="D541" s="44"/>
      <c r="E541" s="51"/>
      <c r="F541" s="102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50"/>
      <c r="B542" s="44"/>
      <c r="C542" s="44"/>
      <c r="D542" s="44"/>
      <c r="E542" s="51"/>
      <c r="F542" s="102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50"/>
      <c r="B543" s="44"/>
      <c r="C543" s="44"/>
      <c r="D543" s="44"/>
      <c r="E543" s="51"/>
      <c r="F543" s="102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50"/>
      <c r="B544" s="44"/>
      <c r="C544" s="44"/>
      <c r="D544" s="44"/>
      <c r="E544" s="51"/>
      <c r="F544" s="102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50"/>
      <c r="B545" s="44"/>
      <c r="C545" s="44"/>
      <c r="D545" s="44"/>
      <c r="E545" s="51"/>
      <c r="F545" s="102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50"/>
      <c r="B546" s="44"/>
      <c r="C546" s="44"/>
      <c r="D546" s="44"/>
      <c r="E546" s="51"/>
      <c r="F546" s="102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50"/>
      <c r="B547" s="44"/>
      <c r="C547" s="44"/>
      <c r="D547" s="44"/>
      <c r="E547" s="51"/>
      <c r="F547" s="102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50"/>
      <c r="B548" s="44"/>
      <c r="C548" s="44"/>
      <c r="D548" s="44"/>
      <c r="E548" s="51"/>
      <c r="F548" s="102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50"/>
      <c r="B549" s="44"/>
      <c r="C549" s="44"/>
      <c r="D549" s="44"/>
      <c r="E549" s="51"/>
      <c r="F549" s="102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50"/>
      <c r="B550" s="44"/>
      <c r="C550" s="44"/>
      <c r="D550" s="44"/>
      <c r="E550" s="51"/>
      <c r="F550" s="102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50"/>
      <c r="B551" s="44"/>
      <c r="C551" s="44"/>
      <c r="D551" s="44"/>
      <c r="E551" s="51"/>
      <c r="F551" s="102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50"/>
      <c r="B552" s="44"/>
      <c r="C552" s="44"/>
      <c r="D552" s="44"/>
      <c r="E552" s="51"/>
      <c r="F552" s="102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50"/>
      <c r="B553" s="44"/>
      <c r="C553" s="44"/>
      <c r="D553" s="44"/>
      <c r="E553" s="51"/>
      <c r="F553" s="102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50"/>
      <c r="B554" s="44"/>
      <c r="C554" s="44"/>
      <c r="D554" s="44"/>
      <c r="E554" s="51"/>
      <c r="F554" s="102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50"/>
      <c r="B555" s="44"/>
      <c r="C555" s="44"/>
      <c r="D555" s="44"/>
      <c r="E555" s="51"/>
      <c r="F555" s="102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50"/>
      <c r="B556" s="44"/>
      <c r="C556" s="44"/>
      <c r="D556" s="44"/>
      <c r="E556" s="51"/>
      <c r="F556" s="102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50"/>
      <c r="B557" s="44"/>
      <c r="C557" s="44"/>
      <c r="D557" s="44"/>
      <c r="E557" s="51"/>
      <c r="F557" s="102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50"/>
      <c r="B558" s="44"/>
      <c r="C558" s="44"/>
      <c r="D558" s="44"/>
      <c r="E558" s="51"/>
      <c r="F558" s="102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50"/>
      <c r="B559" s="44"/>
      <c r="C559" s="44"/>
      <c r="D559" s="44"/>
      <c r="E559" s="51"/>
      <c r="F559" s="102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50"/>
      <c r="B560" s="44"/>
      <c r="C560" s="44"/>
      <c r="D560" s="44"/>
      <c r="E560" s="51"/>
      <c r="F560" s="102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50"/>
      <c r="B561" s="44"/>
      <c r="C561" s="44"/>
      <c r="D561" s="44"/>
      <c r="E561" s="51"/>
      <c r="F561" s="102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50"/>
      <c r="B562" s="44"/>
      <c r="C562" s="44"/>
      <c r="D562" s="44"/>
      <c r="E562" s="51"/>
      <c r="F562" s="102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50"/>
      <c r="B563" s="44"/>
      <c r="C563" s="44"/>
      <c r="D563" s="44"/>
      <c r="E563" s="51"/>
      <c r="F563" s="102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50"/>
      <c r="B564" s="44"/>
      <c r="C564" s="44"/>
      <c r="D564" s="44"/>
      <c r="E564" s="51"/>
      <c r="F564" s="102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50"/>
      <c r="B565" s="44"/>
      <c r="C565" s="44"/>
      <c r="D565" s="44"/>
      <c r="E565" s="51"/>
      <c r="F565" s="102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50"/>
      <c r="B566" s="44"/>
      <c r="C566" s="44"/>
      <c r="D566" s="44"/>
      <c r="E566" s="51"/>
      <c r="F566" s="102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50"/>
      <c r="B567" s="44"/>
      <c r="C567" s="44"/>
      <c r="D567" s="44"/>
      <c r="E567" s="51"/>
      <c r="F567" s="102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50"/>
      <c r="B568" s="44"/>
      <c r="C568" s="44"/>
      <c r="D568" s="44"/>
      <c r="E568" s="51"/>
      <c r="F568" s="102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50"/>
      <c r="B569" s="44"/>
      <c r="C569" s="44"/>
      <c r="D569" s="44"/>
      <c r="E569" s="51"/>
      <c r="F569" s="102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50"/>
      <c r="B570" s="44"/>
      <c r="C570" s="44"/>
      <c r="D570" s="44"/>
      <c r="E570" s="51"/>
      <c r="F570" s="102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50"/>
      <c r="B571" s="44"/>
      <c r="C571" s="44"/>
      <c r="D571" s="44"/>
      <c r="E571" s="51"/>
      <c r="F571" s="102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50"/>
      <c r="B572" s="44"/>
      <c r="C572" s="44"/>
      <c r="D572" s="44"/>
      <c r="E572" s="51"/>
      <c r="F572" s="102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50"/>
      <c r="B573" s="44"/>
      <c r="C573" s="44"/>
      <c r="D573" s="44"/>
      <c r="E573" s="51"/>
      <c r="F573" s="102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50"/>
      <c r="B574" s="44"/>
      <c r="C574" s="44"/>
      <c r="D574" s="44"/>
      <c r="E574" s="51"/>
      <c r="F574" s="102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50"/>
      <c r="B575" s="44"/>
      <c r="C575" s="44"/>
      <c r="D575" s="44"/>
      <c r="E575" s="51"/>
      <c r="F575" s="102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50"/>
      <c r="B576" s="44"/>
      <c r="C576" s="44"/>
      <c r="D576" s="44"/>
      <c r="E576" s="51"/>
      <c r="F576" s="102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50"/>
      <c r="B577" s="44"/>
      <c r="C577" s="44"/>
      <c r="D577" s="44"/>
      <c r="E577" s="51"/>
      <c r="F577" s="102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50"/>
      <c r="B578" s="44"/>
      <c r="C578" s="44"/>
      <c r="D578" s="44"/>
      <c r="E578" s="51"/>
      <c r="F578" s="102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50"/>
      <c r="B579" s="44"/>
      <c r="C579" s="44"/>
      <c r="D579" s="44"/>
      <c r="E579" s="51"/>
      <c r="F579" s="102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50"/>
      <c r="B580" s="44"/>
      <c r="C580" s="44"/>
      <c r="D580" s="44"/>
      <c r="E580" s="51"/>
      <c r="F580" s="102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50"/>
      <c r="B581" s="44"/>
      <c r="C581" s="44"/>
      <c r="D581" s="44"/>
      <c r="E581" s="51"/>
      <c r="F581" s="102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50"/>
      <c r="B582" s="44"/>
      <c r="C582" s="44"/>
      <c r="D582" s="44"/>
      <c r="E582" s="51"/>
      <c r="F582" s="102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50"/>
      <c r="B583" s="44"/>
      <c r="C583" s="44"/>
      <c r="D583" s="44"/>
      <c r="E583" s="51"/>
      <c r="F583" s="102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50"/>
      <c r="B584" s="44"/>
      <c r="C584" s="44"/>
      <c r="D584" s="44"/>
      <c r="E584" s="51"/>
      <c r="F584" s="102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50"/>
      <c r="B585" s="44"/>
      <c r="C585" s="44"/>
      <c r="D585" s="44"/>
      <c r="E585" s="51"/>
      <c r="F585" s="102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50"/>
      <c r="B586" s="44"/>
      <c r="C586" s="44"/>
      <c r="D586" s="44"/>
      <c r="E586" s="51"/>
      <c r="F586" s="102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50"/>
      <c r="B587" s="44"/>
      <c r="C587" s="44"/>
      <c r="D587" s="44"/>
      <c r="E587" s="51"/>
      <c r="F587" s="102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50"/>
      <c r="B588" s="44"/>
      <c r="C588" s="44"/>
      <c r="D588" s="44"/>
      <c r="E588" s="51"/>
      <c r="F588" s="102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50"/>
      <c r="B589" s="44"/>
      <c r="C589" s="44"/>
      <c r="D589" s="44"/>
      <c r="E589" s="51"/>
      <c r="F589" s="102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50"/>
      <c r="B590" s="44"/>
      <c r="C590" s="44"/>
      <c r="D590" s="44"/>
      <c r="E590" s="51"/>
      <c r="F590" s="102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50"/>
      <c r="B591" s="44"/>
      <c r="C591" s="44"/>
      <c r="D591" s="44"/>
      <c r="E591" s="51"/>
      <c r="F591" s="102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50"/>
      <c r="B592" s="44"/>
      <c r="C592" s="44"/>
      <c r="D592" s="44"/>
      <c r="E592" s="51"/>
      <c r="F592" s="102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50"/>
      <c r="B593" s="44"/>
      <c r="C593" s="44"/>
      <c r="D593" s="44"/>
      <c r="E593" s="51"/>
      <c r="F593" s="102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50"/>
      <c r="B594" s="44"/>
      <c r="C594" s="44"/>
      <c r="D594" s="44"/>
      <c r="E594" s="51"/>
      <c r="F594" s="102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50"/>
      <c r="B595" s="44"/>
      <c r="C595" s="44"/>
      <c r="D595" s="44"/>
      <c r="E595" s="51"/>
      <c r="F595" s="102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50"/>
      <c r="B596" s="44"/>
      <c r="C596" s="44"/>
      <c r="D596" s="44"/>
      <c r="E596" s="51"/>
      <c r="F596" s="102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50"/>
      <c r="B597" s="44"/>
      <c r="C597" s="44"/>
      <c r="D597" s="44"/>
      <c r="E597" s="51"/>
      <c r="F597" s="102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50"/>
      <c r="B598" s="44"/>
      <c r="C598" s="44"/>
      <c r="D598" s="44"/>
      <c r="E598" s="51"/>
      <c r="F598" s="102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50"/>
      <c r="B599" s="44"/>
      <c r="C599" s="44"/>
      <c r="D599" s="44"/>
      <c r="E599" s="51"/>
      <c r="F599" s="102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50"/>
      <c r="B600" s="44"/>
      <c r="C600" s="44"/>
      <c r="D600" s="44"/>
      <c r="E600" s="51"/>
      <c r="F600" s="102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50"/>
      <c r="B601" s="44"/>
      <c r="C601" s="44"/>
      <c r="D601" s="44"/>
      <c r="E601" s="51"/>
      <c r="F601" s="102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50"/>
      <c r="B602" s="44"/>
      <c r="C602" s="44"/>
      <c r="D602" s="44"/>
      <c r="E602" s="51"/>
      <c r="F602" s="102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50"/>
      <c r="B603" s="44"/>
      <c r="C603" s="44"/>
      <c r="D603" s="44"/>
      <c r="E603" s="51"/>
      <c r="F603" s="102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50"/>
      <c r="B604" s="44"/>
      <c r="C604" s="44"/>
      <c r="D604" s="44"/>
      <c r="E604" s="51"/>
      <c r="F604" s="102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50"/>
      <c r="B605" s="44"/>
      <c r="C605" s="44"/>
      <c r="D605" s="44"/>
      <c r="E605" s="51"/>
      <c r="F605" s="102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50"/>
      <c r="B606" s="44"/>
      <c r="C606" s="44"/>
      <c r="D606" s="44"/>
      <c r="E606" s="51"/>
      <c r="F606" s="102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50"/>
      <c r="B607" s="44"/>
      <c r="C607" s="44"/>
      <c r="D607" s="44"/>
      <c r="E607" s="51"/>
      <c r="F607" s="102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50"/>
      <c r="B608" s="44"/>
      <c r="C608" s="44"/>
      <c r="D608" s="44"/>
      <c r="E608" s="51"/>
      <c r="F608" s="102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50"/>
      <c r="B609" s="44"/>
      <c r="C609" s="44"/>
      <c r="D609" s="44"/>
      <c r="E609" s="51"/>
      <c r="F609" s="102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50"/>
      <c r="B610" s="44"/>
      <c r="C610" s="44"/>
      <c r="D610" s="44"/>
      <c r="E610" s="51"/>
      <c r="F610" s="102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50"/>
      <c r="B611" s="44"/>
      <c r="C611" s="44"/>
      <c r="D611" s="44"/>
      <c r="E611" s="51"/>
      <c r="F611" s="102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50"/>
      <c r="B612" s="44"/>
      <c r="C612" s="44"/>
      <c r="D612" s="44"/>
      <c r="E612" s="51"/>
      <c r="F612" s="102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50"/>
      <c r="B613" s="44"/>
      <c r="C613" s="44"/>
      <c r="D613" s="44"/>
      <c r="E613" s="51"/>
      <c r="F613" s="102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50"/>
      <c r="B614" s="44"/>
      <c r="C614" s="44"/>
      <c r="D614" s="44"/>
      <c r="E614" s="51"/>
      <c r="F614" s="102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50"/>
      <c r="B615" s="44"/>
      <c r="C615" s="44"/>
      <c r="D615" s="44"/>
      <c r="E615" s="51"/>
      <c r="F615" s="102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50"/>
      <c r="B616" s="44"/>
      <c r="C616" s="44"/>
      <c r="D616" s="44"/>
      <c r="E616" s="51"/>
      <c r="F616" s="102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50"/>
      <c r="B617" s="44"/>
      <c r="C617" s="44"/>
      <c r="D617" s="44"/>
      <c r="E617" s="51"/>
      <c r="F617" s="102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50"/>
      <c r="B618" s="44"/>
      <c r="C618" s="44"/>
      <c r="D618" s="44"/>
      <c r="E618" s="51"/>
      <c r="F618" s="102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50"/>
      <c r="B619" s="44"/>
      <c r="C619" s="44"/>
      <c r="D619" s="44"/>
      <c r="E619" s="51"/>
      <c r="F619" s="102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50"/>
      <c r="B620" s="44"/>
      <c r="C620" s="44"/>
      <c r="D620" s="44"/>
      <c r="E620" s="51"/>
      <c r="F620" s="102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50"/>
      <c r="B621" s="44"/>
      <c r="C621" s="44"/>
      <c r="D621" s="44"/>
      <c r="E621" s="51"/>
      <c r="F621" s="102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50"/>
      <c r="B622" s="44"/>
      <c r="C622" s="44"/>
      <c r="D622" s="44"/>
      <c r="E622" s="51"/>
      <c r="F622" s="102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50"/>
      <c r="B623" s="44"/>
      <c r="C623" s="44"/>
      <c r="D623" s="44"/>
      <c r="E623" s="51"/>
      <c r="F623" s="102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50"/>
      <c r="B624" s="44"/>
      <c r="C624" s="44"/>
      <c r="D624" s="44"/>
      <c r="E624" s="51"/>
      <c r="F624" s="102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50"/>
      <c r="B625" s="44"/>
      <c r="C625" s="44"/>
      <c r="D625" s="44"/>
      <c r="E625" s="51"/>
      <c r="F625" s="102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50"/>
      <c r="B626" s="44"/>
      <c r="C626" s="44"/>
      <c r="D626" s="44"/>
      <c r="E626" s="51"/>
      <c r="F626" s="102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50"/>
      <c r="B627" s="44"/>
      <c r="C627" s="44"/>
      <c r="D627" s="44"/>
      <c r="E627" s="51"/>
      <c r="F627" s="102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50"/>
      <c r="B628" s="44"/>
      <c r="C628" s="44"/>
      <c r="D628" s="44"/>
      <c r="E628" s="51"/>
      <c r="F628" s="102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50"/>
      <c r="B629" s="44"/>
      <c r="C629" s="44"/>
      <c r="D629" s="44"/>
      <c r="E629" s="51"/>
      <c r="F629" s="102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50"/>
      <c r="B630" s="44"/>
      <c r="C630" s="44"/>
      <c r="D630" s="44"/>
      <c r="E630" s="51"/>
      <c r="F630" s="102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50"/>
      <c r="B631" s="44"/>
      <c r="C631" s="44"/>
      <c r="D631" s="44"/>
      <c r="E631" s="51"/>
      <c r="F631" s="102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50"/>
      <c r="B632" s="44"/>
      <c r="C632" s="44"/>
      <c r="D632" s="44"/>
      <c r="E632" s="51"/>
      <c r="F632" s="102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50"/>
      <c r="B633" s="44"/>
      <c r="C633" s="44"/>
      <c r="D633" s="44"/>
      <c r="E633" s="51"/>
      <c r="F633" s="102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50"/>
      <c r="B634" s="44"/>
      <c r="C634" s="44"/>
      <c r="D634" s="44"/>
      <c r="E634" s="51"/>
      <c r="F634" s="102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50"/>
      <c r="B635" s="44"/>
      <c r="C635" s="44"/>
      <c r="D635" s="44"/>
      <c r="E635" s="51"/>
      <c r="F635" s="102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50"/>
      <c r="B636" s="44"/>
      <c r="C636" s="44"/>
      <c r="D636" s="44"/>
      <c r="E636" s="51"/>
      <c r="F636" s="102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50"/>
      <c r="B637" s="44"/>
      <c r="C637" s="44"/>
      <c r="D637" s="44"/>
      <c r="E637" s="51"/>
      <c r="F637" s="102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50"/>
      <c r="B638" s="44"/>
      <c r="C638" s="44"/>
      <c r="D638" s="44"/>
      <c r="E638" s="51"/>
      <c r="F638" s="102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50"/>
      <c r="B639" s="44"/>
      <c r="C639" s="44"/>
      <c r="D639" s="44"/>
      <c r="E639" s="51"/>
      <c r="F639" s="102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50"/>
      <c r="B640" s="44"/>
      <c r="C640" s="44"/>
      <c r="D640" s="44"/>
      <c r="E640" s="51"/>
      <c r="F640" s="102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50"/>
      <c r="B641" s="44"/>
      <c r="C641" s="44"/>
      <c r="D641" s="44"/>
      <c r="E641" s="51"/>
      <c r="F641" s="102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50"/>
      <c r="B642" s="44"/>
      <c r="C642" s="44"/>
      <c r="D642" s="44"/>
      <c r="E642" s="51"/>
      <c r="F642" s="102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50"/>
      <c r="B643" s="44"/>
      <c r="C643" s="44"/>
      <c r="D643" s="44"/>
      <c r="E643" s="51"/>
      <c r="F643" s="102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50"/>
      <c r="B644" s="44"/>
      <c r="C644" s="44"/>
      <c r="D644" s="44"/>
      <c r="E644" s="51"/>
      <c r="F644" s="102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50"/>
      <c r="B645" s="44"/>
      <c r="C645" s="44"/>
      <c r="D645" s="44"/>
      <c r="E645" s="51"/>
      <c r="F645" s="102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50"/>
      <c r="B646" s="44"/>
      <c r="C646" s="44"/>
      <c r="D646" s="44"/>
      <c r="E646" s="51"/>
      <c r="F646" s="102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50"/>
      <c r="B647" s="44"/>
      <c r="C647" s="44"/>
      <c r="D647" s="44"/>
      <c r="E647" s="51"/>
      <c r="F647" s="102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50"/>
      <c r="B648" s="44"/>
      <c r="C648" s="44"/>
      <c r="D648" s="44"/>
      <c r="E648" s="51"/>
      <c r="F648" s="102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50"/>
      <c r="B649" s="44"/>
      <c r="C649" s="44"/>
      <c r="D649" s="44"/>
      <c r="E649" s="51"/>
      <c r="F649" s="102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50"/>
      <c r="B650" s="44"/>
      <c r="C650" s="44"/>
      <c r="D650" s="44"/>
      <c r="E650" s="51"/>
      <c r="F650" s="102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50"/>
      <c r="B651" s="44"/>
      <c r="C651" s="44"/>
      <c r="D651" s="44"/>
      <c r="E651" s="51"/>
      <c r="F651" s="102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50"/>
      <c r="B652" s="44"/>
      <c r="C652" s="44"/>
      <c r="D652" s="44"/>
      <c r="E652" s="51"/>
      <c r="F652" s="102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50"/>
      <c r="B653" s="44"/>
      <c r="C653" s="44"/>
      <c r="D653" s="44"/>
      <c r="E653" s="51"/>
      <c r="F653" s="102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50"/>
      <c r="B654" s="44"/>
      <c r="C654" s="44"/>
      <c r="D654" s="44"/>
      <c r="E654" s="51"/>
      <c r="F654" s="102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50"/>
      <c r="B655" s="44"/>
      <c r="C655" s="44"/>
      <c r="D655" s="44"/>
      <c r="E655" s="51"/>
      <c r="F655" s="102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50"/>
      <c r="B656" s="44"/>
      <c r="C656" s="44"/>
      <c r="D656" s="44"/>
      <c r="E656" s="51"/>
      <c r="F656" s="102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50"/>
      <c r="B657" s="44"/>
      <c r="C657" s="44"/>
      <c r="D657" s="44"/>
      <c r="E657" s="51"/>
      <c r="F657" s="102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50"/>
      <c r="B658" s="44"/>
      <c r="C658" s="44"/>
      <c r="D658" s="44"/>
      <c r="E658" s="51"/>
      <c r="F658" s="102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50"/>
      <c r="B659" s="44"/>
      <c r="C659" s="44"/>
      <c r="D659" s="44"/>
      <c r="E659" s="51"/>
      <c r="F659" s="102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50"/>
      <c r="B660" s="44"/>
      <c r="C660" s="44"/>
      <c r="D660" s="44"/>
      <c r="E660" s="51"/>
      <c r="F660" s="102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50"/>
      <c r="B661" s="44"/>
      <c r="C661" s="44"/>
      <c r="D661" s="44"/>
      <c r="E661" s="51"/>
      <c r="F661" s="102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50"/>
      <c r="B662" s="44"/>
      <c r="C662" s="44"/>
      <c r="D662" s="44"/>
      <c r="E662" s="51"/>
      <c r="F662" s="102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50"/>
      <c r="B663" s="44"/>
      <c r="C663" s="44"/>
      <c r="D663" s="44"/>
      <c r="E663" s="51"/>
      <c r="F663" s="102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50"/>
      <c r="B664" s="44"/>
      <c r="C664" s="44"/>
      <c r="D664" s="44"/>
      <c r="E664" s="51"/>
      <c r="F664" s="102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50"/>
      <c r="B665" s="44"/>
      <c r="C665" s="44"/>
      <c r="D665" s="44"/>
      <c r="E665" s="51"/>
      <c r="F665" s="102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50"/>
      <c r="B666" s="44"/>
      <c r="C666" s="44"/>
      <c r="D666" s="44"/>
      <c r="E666" s="51"/>
      <c r="F666" s="102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50"/>
      <c r="B667" s="44"/>
      <c r="C667" s="44"/>
      <c r="D667" s="44"/>
      <c r="E667" s="51"/>
      <c r="F667" s="102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50"/>
      <c r="B668" s="44"/>
      <c r="C668" s="44"/>
      <c r="D668" s="44"/>
      <c r="E668" s="51"/>
      <c r="F668" s="102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50"/>
      <c r="B669" s="44"/>
      <c r="C669" s="44"/>
      <c r="D669" s="44"/>
      <c r="E669" s="51"/>
      <c r="F669" s="102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50"/>
      <c r="B670" s="44"/>
      <c r="C670" s="44"/>
      <c r="D670" s="44"/>
      <c r="E670" s="51"/>
      <c r="F670" s="102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50"/>
      <c r="B671" s="44"/>
      <c r="C671" s="44"/>
      <c r="D671" s="44"/>
      <c r="E671" s="51"/>
      <c r="F671" s="102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50"/>
      <c r="B672" s="44"/>
      <c r="C672" s="44"/>
      <c r="D672" s="44"/>
      <c r="E672" s="51"/>
      <c r="F672" s="102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50"/>
      <c r="B673" s="44"/>
      <c r="C673" s="44"/>
      <c r="D673" s="44"/>
      <c r="E673" s="51"/>
      <c r="F673" s="102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50"/>
      <c r="B674" s="44"/>
      <c r="C674" s="44"/>
      <c r="D674" s="44"/>
      <c r="E674" s="51"/>
      <c r="F674" s="102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50"/>
      <c r="B675" s="44"/>
      <c r="C675" s="44"/>
      <c r="D675" s="44"/>
      <c r="E675" s="51"/>
      <c r="F675" s="102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50"/>
      <c r="B676" s="44"/>
      <c r="C676" s="44"/>
      <c r="D676" s="44"/>
      <c r="E676" s="51"/>
      <c r="F676" s="102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50"/>
      <c r="B677" s="44"/>
      <c r="C677" s="44"/>
      <c r="D677" s="44"/>
      <c r="E677" s="51"/>
      <c r="F677" s="102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50"/>
      <c r="B678" s="44"/>
      <c r="C678" s="44"/>
      <c r="D678" s="44"/>
      <c r="E678" s="51"/>
      <c r="F678" s="102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50"/>
      <c r="B679" s="44"/>
      <c r="C679" s="44"/>
      <c r="D679" s="44"/>
      <c r="E679" s="51"/>
      <c r="F679" s="102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50"/>
      <c r="B680" s="44"/>
      <c r="C680" s="44"/>
      <c r="D680" s="44"/>
      <c r="E680" s="51"/>
      <c r="F680" s="102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50"/>
      <c r="B681" s="44"/>
      <c r="C681" s="44"/>
      <c r="D681" s="44"/>
      <c r="E681" s="51"/>
      <c r="F681" s="102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50"/>
      <c r="B682" s="44"/>
      <c r="C682" s="44"/>
      <c r="D682" s="44"/>
      <c r="E682" s="51"/>
      <c r="F682" s="102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50"/>
      <c r="B683" s="44"/>
      <c r="C683" s="44"/>
      <c r="D683" s="44"/>
      <c r="E683" s="51"/>
      <c r="F683" s="102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50"/>
      <c r="B684" s="44"/>
      <c r="C684" s="44"/>
      <c r="D684" s="44"/>
      <c r="E684" s="51"/>
      <c r="F684" s="102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50"/>
      <c r="B685" s="44"/>
      <c r="C685" s="44"/>
      <c r="D685" s="44"/>
      <c r="E685" s="51"/>
      <c r="F685" s="102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50"/>
      <c r="B686" s="44"/>
      <c r="C686" s="44"/>
      <c r="D686" s="44"/>
      <c r="E686" s="51"/>
      <c r="F686" s="102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50"/>
      <c r="B687" s="44"/>
      <c r="C687" s="44"/>
      <c r="D687" s="44"/>
      <c r="E687" s="51"/>
      <c r="F687" s="102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50"/>
      <c r="B688" s="44"/>
      <c r="C688" s="44"/>
      <c r="D688" s="44"/>
      <c r="E688" s="51"/>
      <c r="F688" s="102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50"/>
      <c r="B689" s="44"/>
      <c r="C689" s="44"/>
      <c r="D689" s="44"/>
      <c r="E689" s="51"/>
      <c r="F689" s="102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50"/>
      <c r="B690" s="44"/>
      <c r="C690" s="44"/>
      <c r="D690" s="44"/>
      <c r="E690" s="51"/>
      <c r="F690" s="102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50"/>
      <c r="B691" s="44"/>
      <c r="C691" s="44"/>
      <c r="D691" s="44"/>
      <c r="E691" s="51"/>
      <c r="F691" s="102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50"/>
      <c r="B692" s="44"/>
      <c r="C692" s="44"/>
      <c r="D692" s="44"/>
      <c r="E692" s="51"/>
      <c r="F692" s="102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50"/>
      <c r="B693" s="44"/>
      <c r="C693" s="44"/>
      <c r="D693" s="44"/>
      <c r="E693" s="51"/>
      <c r="F693" s="102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50"/>
      <c r="B694" s="44"/>
      <c r="C694" s="44"/>
      <c r="D694" s="44"/>
      <c r="E694" s="51"/>
      <c r="F694" s="102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50"/>
      <c r="B695" s="44"/>
      <c r="C695" s="44"/>
      <c r="D695" s="44"/>
      <c r="E695" s="51"/>
      <c r="F695" s="102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50"/>
      <c r="B696" s="44"/>
      <c r="C696" s="44"/>
      <c r="D696" s="44"/>
      <c r="E696" s="51"/>
      <c r="F696" s="102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50"/>
      <c r="B697" s="44"/>
      <c r="C697" s="44"/>
      <c r="D697" s="44"/>
      <c r="E697" s="51"/>
      <c r="F697" s="102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50"/>
      <c r="B698" s="44"/>
      <c r="C698" s="44"/>
      <c r="D698" s="44"/>
      <c r="E698" s="51"/>
      <c r="F698" s="102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50"/>
      <c r="B699" s="44"/>
      <c r="C699" s="44"/>
      <c r="D699" s="44"/>
      <c r="E699" s="51"/>
      <c r="F699" s="102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50"/>
      <c r="B700" s="44"/>
      <c r="C700" s="44"/>
      <c r="D700" s="44"/>
      <c r="E700" s="51"/>
      <c r="F700" s="102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50"/>
      <c r="B701" s="44"/>
      <c r="C701" s="44"/>
      <c r="D701" s="44"/>
      <c r="E701" s="51"/>
      <c r="F701" s="102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50"/>
      <c r="B702" s="44"/>
      <c r="C702" s="44"/>
      <c r="D702" s="44"/>
      <c r="E702" s="51"/>
      <c r="F702" s="102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50"/>
      <c r="B703" s="44"/>
      <c r="C703" s="44"/>
      <c r="D703" s="44"/>
      <c r="E703" s="51"/>
      <c r="F703" s="102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50"/>
      <c r="B704" s="44"/>
      <c r="C704" s="44"/>
      <c r="D704" s="44"/>
      <c r="E704" s="51"/>
      <c r="F704" s="102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50"/>
      <c r="B705" s="44"/>
      <c r="C705" s="44"/>
      <c r="D705" s="44"/>
      <c r="E705" s="51"/>
      <c r="F705" s="102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50"/>
      <c r="B706" s="44"/>
      <c r="C706" s="44"/>
      <c r="D706" s="44"/>
      <c r="E706" s="51"/>
      <c r="F706" s="102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50"/>
      <c r="B707" s="44"/>
      <c r="C707" s="44"/>
      <c r="D707" s="44"/>
      <c r="E707" s="51"/>
      <c r="F707" s="102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50"/>
      <c r="B708" s="44"/>
      <c r="C708" s="44"/>
      <c r="D708" s="44"/>
      <c r="E708" s="51"/>
      <c r="F708" s="102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50"/>
      <c r="B709" s="44"/>
      <c r="C709" s="44"/>
      <c r="D709" s="44"/>
      <c r="E709" s="51"/>
      <c r="F709" s="102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50"/>
      <c r="B710" s="44"/>
      <c r="C710" s="44"/>
      <c r="D710" s="44"/>
      <c r="E710" s="51"/>
      <c r="F710" s="102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50"/>
      <c r="B711" s="44"/>
      <c r="C711" s="44"/>
      <c r="D711" s="44"/>
      <c r="E711" s="51"/>
      <c r="F711" s="102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50"/>
      <c r="B712" s="44"/>
      <c r="C712" s="44"/>
      <c r="D712" s="44"/>
      <c r="E712" s="51"/>
      <c r="F712" s="102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50"/>
      <c r="B713" s="44"/>
      <c r="C713" s="44"/>
      <c r="D713" s="44"/>
      <c r="E713" s="51"/>
      <c r="F713" s="102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50"/>
      <c r="B714" s="44"/>
      <c r="C714" s="44"/>
      <c r="D714" s="44"/>
      <c r="E714" s="51"/>
      <c r="F714" s="102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50"/>
      <c r="B715" s="44"/>
      <c r="C715" s="44"/>
      <c r="D715" s="44"/>
      <c r="E715" s="51"/>
      <c r="F715" s="102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50"/>
      <c r="B716" s="44"/>
      <c r="C716" s="44"/>
      <c r="D716" s="44"/>
      <c r="E716" s="51"/>
      <c r="F716" s="102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50"/>
      <c r="B717" s="44"/>
      <c r="C717" s="44"/>
      <c r="D717" s="44"/>
      <c r="E717" s="51"/>
      <c r="F717" s="102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50"/>
      <c r="B718" s="44"/>
      <c r="C718" s="44"/>
      <c r="D718" s="44"/>
      <c r="E718" s="51"/>
      <c r="F718" s="102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50"/>
      <c r="B719" s="44"/>
      <c r="C719" s="44"/>
      <c r="D719" s="44"/>
      <c r="E719" s="51"/>
      <c r="F719" s="102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50"/>
      <c r="B720" s="44"/>
      <c r="C720" s="44"/>
      <c r="D720" s="44"/>
      <c r="E720" s="51"/>
      <c r="F720" s="102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50"/>
      <c r="B721" s="44"/>
      <c r="C721" s="44"/>
      <c r="D721" s="44"/>
      <c r="E721" s="51"/>
      <c r="F721" s="102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50"/>
      <c r="B722" s="44"/>
      <c r="C722" s="44"/>
      <c r="D722" s="44"/>
      <c r="E722" s="51"/>
      <c r="F722" s="102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50"/>
      <c r="B723" s="44"/>
      <c r="C723" s="44"/>
      <c r="D723" s="44"/>
      <c r="E723" s="51"/>
      <c r="F723" s="102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50"/>
      <c r="B724" s="44"/>
      <c r="C724" s="44"/>
      <c r="D724" s="44"/>
      <c r="E724" s="51"/>
      <c r="F724" s="102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50"/>
      <c r="B725" s="44"/>
      <c r="C725" s="44"/>
      <c r="D725" s="44"/>
      <c r="E725" s="51"/>
      <c r="F725" s="102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50"/>
      <c r="B726" s="44"/>
      <c r="C726" s="44"/>
      <c r="D726" s="44"/>
      <c r="E726" s="51"/>
      <c r="F726" s="102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50"/>
      <c r="B727" s="44"/>
      <c r="C727" s="44"/>
      <c r="D727" s="44"/>
      <c r="E727" s="51"/>
      <c r="F727" s="102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50"/>
      <c r="B728" s="44"/>
      <c r="C728" s="44"/>
      <c r="D728" s="44"/>
      <c r="E728" s="51"/>
      <c r="F728" s="102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50"/>
      <c r="B729" s="44"/>
      <c r="C729" s="44"/>
      <c r="D729" s="44"/>
      <c r="E729" s="51"/>
      <c r="F729" s="102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50"/>
      <c r="B730" s="44"/>
      <c r="C730" s="44"/>
      <c r="D730" s="44"/>
      <c r="E730" s="51"/>
      <c r="F730" s="102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50"/>
      <c r="B731" s="44"/>
      <c r="C731" s="44"/>
      <c r="D731" s="44"/>
      <c r="E731" s="51"/>
      <c r="F731" s="102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50"/>
      <c r="B732" s="44"/>
      <c r="C732" s="44"/>
      <c r="D732" s="44"/>
      <c r="E732" s="51"/>
      <c r="F732" s="102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50"/>
      <c r="B733" s="44"/>
      <c r="C733" s="44"/>
      <c r="D733" s="44"/>
      <c r="E733" s="51"/>
      <c r="F733" s="102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50"/>
      <c r="B734" s="44"/>
      <c r="C734" s="44"/>
      <c r="D734" s="44"/>
      <c r="E734" s="51"/>
      <c r="F734" s="102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50"/>
      <c r="B735" s="44"/>
      <c r="C735" s="44"/>
      <c r="D735" s="44"/>
      <c r="E735" s="51"/>
      <c r="F735" s="102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50"/>
      <c r="B736" s="44"/>
      <c r="C736" s="44"/>
      <c r="D736" s="44"/>
      <c r="E736" s="51"/>
      <c r="F736" s="102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50"/>
      <c r="B737" s="44"/>
      <c r="C737" s="44"/>
      <c r="D737" s="44"/>
      <c r="E737" s="51"/>
      <c r="F737" s="102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50"/>
      <c r="B738" s="44"/>
      <c r="C738" s="44"/>
      <c r="D738" s="44"/>
      <c r="E738" s="51"/>
      <c r="F738" s="102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50"/>
      <c r="B739" s="44"/>
      <c r="C739" s="44"/>
      <c r="D739" s="44"/>
      <c r="E739" s="51"/>
      <c r="F739" s="102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50"/>
      <c r="B740" s="44"/>
      <c r="C740" s="44"/>
      <c r="D740" s="44"/>
      <c r="E740" s="51"/>
      <c r="F740" s="102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50"/>
      <c r="B741" s="44"/>
      <c r="C741" s="44"/>
      <c r="D741" s="44"/>
      <c r="E741" s="51"/>
      <c r="F741" s="102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50"/>
      <c r="B742" s="44"/>
      <c r="C742" s="44"/>
      <c r="D742" s="44"/>
      <c r="E742" s="51"/>
      <c r="F742" s="102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50"/>
      <c r="B743" s="44"/>
      <c r="C743" s="44"/>
      <c r="D743" s="44"/>
      <c r="E743" s="51"/>
      <c r="F743" s="102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50"/>
      <c r="B744" s="44"/>
      <c r="C744" s="44"/>
      <c r="D744" s="44"/>
      <c r="E744" s="51"/>
      <c r="F744" s="102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50"/>
      <c r="B745" s="44"/>
      <c r="C745" s="44"/>
      <c r="D745" s="44"/>
      <c r="E745" s="51"/>
      <c r="F745" s="102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50"/>
      <c r="B746" s="44"/>
      <c r="C746" s="44"/>
      <c r="D746" s="44"/>
      <c r="E746" s="51"/>
      <c r="F746" s="102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50"/>
      <c r="B747" s="44"/>
      <c r="C747" s="44"/>
      <c r="D747" s="44"/>
      <c r="E747" s="51"/>
      <c r="F747" s="102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50"/>
      <c r="B748" s="44"/>
      <c r="C748" s="44"/>
      <c r="D748" s="44"/>
      <c r="E748" s="51"/>
      <c r="F748" s="102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50"/>
      <c r="B749" s="44"/>
      <c r="C749" s="44"/>
      <c r="D749" s="44"/>
      <c r="E749" s="51"/>
      <c r="F749" s="102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50"/>
      <c r="B750" s="44"/>
      <c r="C750" s="44"/>
      <c r="D750" s="44"/>
      <c r="E750" s="51"/>
      <c r="F750" s="102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50"/>
      <c r="B751" s="44"/>
      <c r="C751" s="44"/>
      <c r="D751" s="44"/>
      <c r="E751" s="51"/>
      <c r="F751" s="102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50"/>
      <c r="B752" s="44"/>
      <c r="C752" s="44"/>
      <c r="D752" s="44"/>
      <c r="E752" s="51"/>
      <c r="F752" s="102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50"/>
      <c r="B753" s="44"/>
      <c r="C753" s="44"/>
      <c r="D753" s="44"/>
      <c r="E753" s="51"/>
      <c r="F753" s="102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50"/>
      <c r="B754" s="44"/>
      <c r="C754" s="44"/>
      <c r="D754" s="44"/>
      <c r="E754" s="51"/>
      <c r="F754" s="102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50"/>
      <c r="B755" s="44"/>
      <c r="C755" s="44"/>
      <c r="D755" s="44"/>
      <c r="E755" s="51"/>
      <c r="F755" s="102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50"/>
      <c r="B756" s="44"/>
      <c r="C756" s="44"/>
      <c r="D756" s="44"/>
      <c r="E756" s="51"/>
      <c r="F756" s="102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50"/>
      <c r="B757" s="44"/>
      <c r="C757" s="44"/>
      <c r="D757" s="44"/>
      <c r="E757" s="51"/>
      <c r="F757" s="102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50"/>
      <c r="B758" s="44"/>
      <c r="C758" s="44"/>
      <c r="D758" s="44"/>
      <c r="E758" s="51"/>
      <c r="F758" s="102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50"/>
      <c r="B759" s="44"/>
      <c r="C759" s="44"/>
      <c r="D759" s="44"/>
      <c r="E759" s="51"/>
      <c r="F759" s="102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50"/>
      <c r="B760" s="44"/>
      <c r="C760" s="44"/>
      <c r="D760" s="44"/>
      <c r="E760" s="51"/>
      <c r="F760" s="102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50"/>
      <c r="B761" s="44"/>
      <c r="C761" s="44"/>
      <c r="D761" s="44"/>
      <c r="E761" s="51"/>
      <c r="F761" s="102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50"/>
      <c r="B762" s="44"/>
      <c r="C762" s="44"/>
      <c r="D762" s="44"/>
      <c r="E762" s="51"/>
      <c r="F762" s="102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50"/>
      <c r="B763" s="44"/>
      <c r="C763" s="44"/>
      <c r="D763" s="44"/>
      <c r="E763" s="51"/>
      <c r="F763" s="102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50"/>
      <c r="B764" s="44"/>
      <c r="C764" s="44"/>
      <c r="D764" s="44"/>
      <c r="E764" s="51"/>
      <c r="F764" s="102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50"/>
      <c r="B765" s="44"/>
      <c r="C765" s="44"/>
      <c r="D765" s="44"/>
      <c r="E765" s="51"/>
      <c r="F765" s="102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50"/>
      <c r="B766" s="44"/>
      <c r="C766" s="44"/>
      <c r="D766" s="44"/>
      <c r="E766" s="51"/>
      <c r="F766" s="102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50"/>
      <c r="B767" s="44"/>
      <c r="C767" s="44"/>
      <c r="D767" s="44"/>
      <c r="E767" s="51"/>
      <c r="F767" s="102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50"/>
      <c r="B768" s="44"/>
      <c r="C768" s="44"/>
      <c r="D768" s="44"/>
      <c r="E768" s="51"/>
      <c r="F768" s="102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50"/>
      <c r="B769" s="44"/>
      <c r="C769" s="44"/>
      <c r="D769" s="44"/>
      <c r="E769" s="51"/>
      <c r="F769" s="102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50"/>
      <c r="B770" s="44"/>
      <c r="C770" s="44"/>
      <c r="D770" s="44"/>
      <c r="E770" s="51"/>
      <c r="F770" s="102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50"/>
      <c r="B771" s="44"/>
      <c r="C771" s="44"/>
      <c r="D771" s="44"/>
      <c r="E771" s="51"/>
      <c r="F771" s="102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50"/>
      <c r="B772" s="44"/>
      <c r="C772" s="44"/>
      <c r="D772" s="44"/>
      <c r="E772" s="51"/>
      <c r="F772" s="102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50"/>
      <c r="B773" s="44"/>
      <c r="C773" s="44"/>
      <c r="D773" s="44"/>
      <c r="E773" s="51"/>
      <c r="F773" s="102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50"/>
      <c r="B774" s="44"/>
      <c r="C774" s="44"/>
      <c r="D774" s="44"/>
      <c r="E774" s="51"/>
      <c r="F774" s="102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50"/>
      <c r="B775" s="44"/>
      <c r="C775" s="44"/>
      <c r="D775" s="44"/>
      <c r="E775" s="51"/>
      <c r="F775" s="102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50"/>
      <c r="B776" s="44"/>
      <c r="C776" s="44"/>
      <c r="D776" s="44"/>
      <c r="E776" s="51"/>
      <c r="F776" s="102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50"/>
      <c r="B777" s="44"/>
      <c r="C777" s="44"/>
      <c r="D777" s="44"/>
      <c r="E777" s="51"/>
      <c r="F777" s="102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50"/>
      <c r="B778" s="44"/>
      <c r="C778" s="44"/>
      <c r="D778" s="44"/>
      <c r="E778" s="51"/>
      <c r="F778" s="102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50"/>
      <c r="B779" s="44"/>
      <c r="C779" s="44"/>
      <c r="D779" s="44"/>
      <c r="E779" s="51"/>
      <c r="F779" s="102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50"/>
      <c r="B780" s="44"/>
      <c r="C780" s="44"/>
      <c r="D780" s="44"/>
      <c r="E780" s="51"/>
      <c r="F780" s="102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50"/>
      <c r="B781" s="44"/>
      <c r="C781" s="44"/>
      <c r="D781" s="44"/>
      <c r="E781" s="51"/>
      <c r="F781" s="102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50"/>
      <c r="B782" s="44"/>
      <c r="C782" s="44"/>
      <c r="D782" s="44"/>
      <c r="E782" s="51"/>
      <c r="F782" s="102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50"/>
      <c r="B783" s="44"/>
      <c r="C783" s="44"/>
      <c r="D783" s="44"/>
      <c r="E783" s="51"/>
      <c r="F783" s="102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50"/>
      <c r="B784" s="44"/>
      <c r="C784" s="44"/>
      <c r="D784" s="44"/>
      <c r="E784" s="51"/>
      <c r="F784" s="102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50"/>
      <c r="B785" s="44"/>
      <c r="C785" s="44"/>
      <c r="D785" s="44"/>
      <c r="E785" s="51"/>
      <c r="F785" s="102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50"/>
      <c r="B786" s="44"/>
      <c r="C786" s="44"/>
      <c r="D786" s="44"/>
      <c r="E786" s="51"/>
      <c r="F786" s="102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50"/>
      <c r="B787" s="44"/>
      <c r="C787" s="44"/>
      <c r="D787" s="44"/>
      <c r="E787" s="51"/>
      <c r="F787" s="102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50"/>
      <c r="B788" s="44"/>
      <c r="C788" s="44"/>
      <c r="D788" s="44"/>
      <c r="E788" s="51"/>
      <c r="F788" s="102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50"/>
      <c r="B789" s="44"/>
      <c r="C789" s="44"/>
      <c r="D789" s="44"/>
      <c r="E789" s="51"/>
      <c r="F789" s="102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50"/>
      <c r="B790" s="44"/>
      <c r="C790" s="44"/>
      <c r="D790" s="44"/>
      <c r="E790" s="51"/>
      <c r="F790" s="102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50"/>
      <c r="B791" s="44"/>
      <c r="C791" s="44"/>
      <c r="D791" s="44"/>
      <c r="E791" s="51"/>
      <c r="F791" s="102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50"/>
      <c r="B792" s="44"/>
      <c r="C792" s="44"/>
      <c r="D792" s="44"/>
      <c r="E792" s="51"/>
      <c r="F792" s="102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50"/>
      <c r="B793" s="44"/>
      <c r="C793" s="44"/>
      <c r="D793" s="44"/>
      <c r="E793" s="51"/>
      <c r="F793" s="102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50"/>
      <c r="B794" s="44"/>
      <c r="C794" s="44"/>
      <c r="D794" s="44"/>
      <c r="E794" s="51"/>
      <c r="F794" s="102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50"/>
      <c r="B795" s="44"/>
      <c r="C795" s="44"/>
      <c r="D795" s="44"/>
      <c r="E795" s="51"/>
      <c r="F795" s="102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50"/>
      <c r="B796" s="44"/>
      <c r="C796" s="44"/>
      <c r="D796" s="44"/>
      <c r="E796" s="51"/>
      <c r="F796" s="102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50"/>
      <c r="B797" s="44"/>
      <c r="C797" s="44"/>
      <c r="D797" s="44"/>
      <c r="E797" s="51"/>
      <c r="F797" s="102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50"/>
      <c r="B798" s="44"/>
      <c r="C798" s="44"/>
      <c r="D798" s="44"/>
      <c r="E798" s="51"/>
      <c r="F798" s="102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50"/>
      <c r="B799" s="44"/>
      <c r="C799" s="44"/>
      <c r="D799" s="44"/>
      <c r="E799" s="51"/>
      <c r="F799" s="102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50"/>
      <c r="B800" s="44"/>
      <c r="C800" s="44"/>
      <c r="D800" s="44"/>
      <c r="E800" s="51"/>
      <c r="F800" s="102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50"/>
      <c r="B801" s="44"/>
      <c r="C801" s="44"/>
      <c r="D801" s="44"/>
      <c r="E801" s="51"/>
      <c r="F801" s="102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50"/>
      <c r="B802" s="44"/>
      <c r="C802" s="44"/>
      <c r="D802" s="44"/>
      <c r="E802" s="51"/>
      <c r="F802" s="102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50"/>
      <c r="B803" s="44"/>
      <c r="C803" s="44"/>
      <c r="D803" s="44"/>
      <c r="E803" s="51"/>
      <c r="F803" s="102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50"/>
      <c r="B804" s="44"/>
      <c r="C804" s="44"/>
      <c r="D804" s="44"/>
      <c r="E804" s="51"/>
      <c r="F804" s="102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50"/>
      <c r="B805" s="44"/>
      <c r="C805" s="44"/>
      <c r="D805" s="44"/>
      <c r="E805" s="51"/>
      <c r="F805" s="102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50"/>
      <c r="B806" s="44"/>
      <c r="C806" s="44"/>
      <c r="D806" s="44"/>
      <c r="E806" s="51"/>
      <c r="F806" s="102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50"/>
      <c r="B807" s="44"/>
      <c r="C807" s="44"/>
      <c r="D807" s="44"/>
      <c r="E807" s="51"/>
      <c r="F807" s="102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50"/>
      <c r="B808" s="44"/>
      <c r="C808" s="44"/>
      <c r="D808" s="44"/>
      <c r="E808" s="51"/>
      <c r="F808" s="102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50"/>
      <c r="B809" s="44"/>
      <c r="C809" s="44"/>
      <c r="D809" s="44"/>
      <c r="E809" s="51"/>
      <c r="F809" s="102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50"/>
      <c r="B810" s="44"/>
      <c r="C810" s="44"/>
      <c r="D810" s="44"/>
      <c r="E810" s="51"/>
      <c r="F810" s="102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50"/>
      <c r="B811" s="44"/>
      <c r="C811" s="44"/>
      <c r="D811" s="44"/>
      <c r="E811" s="51"/>
      <c r="F811" s="102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50"/>
      <c r="B812" s="44"/>
      <c r="C812" s="44"/>
      <c r="D812" s="44"/>
      <c r="E812" s="51"/>
      <c r="F812" s="102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50"/>
      <c r="B813" s="44"/>
      <c r="C813" s="44"/>
      <c r="D813" s="44"/>
      <c r="E813" s="51"/>
      <c r="F813" s="102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50"/>
      <c r="B814" s="44"/>
      <c r="C814" s="44"/>
      <c r="D814" s="44"/>
      <c r="E814" s="51"/>
      <c r="F814" s="102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50"/>
      <c r="B815" s="44"/>
      <c r="C815" s="44"/>
      <c r="D815" s="44"/>
      <c r="E815" s="51"/>
      <c r="F815" s="102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50"/>
      <c r="B816" s="44"/>
      <c r="C816" s="44"/>
      <c r="D816" s="44"/>
      <c r="E816" s="51"/>
      <c r="F816" s="102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50"/>
      <c r="B817" s="44"/>
      <c r="C817" s="44"/>
      <c r="D817" s="44"/>
      <c r="E817" s="51"/>
      <c r="F817" s="102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50"/>
      <c r="B818" s="44"/>
      <c r="C818" s="44"/>
      <c r="D818" s="44"/>
      <c r="E818" s="51"/>
      <c r="F818" s="102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50"/>
      <c r="B819" s="44"/>
      <c r="C819" s="44"/>
      <c r="D819" s="44"/>
      <c r="E819" s="51"/>
      <c r="F819" s="102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50"/>
      <c r="B820" s="44"/>
      <c r="C820" s="44"/>
      <c r="D820" s="44"/>
      <c r="E820" s="51"/>
      <c r="F820" s="102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50"/>
      <c r="B821" s="44"/>
      <c r="C821" s="44"/>
      <c r="D821" s="44"/>
      <c r="E821" s="51"/>
      <c r="F821" s="102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50"/>
      <c r="B822" s="44"/>
      <c r="C822" s="44"/>
      <c r="D822" s="44"/>
      <c r="E822" s="51"/>
      <c r="F822" s="102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50"/>
      <c r="B823" s="44"/>
      <c r="C823" s="44"/>
      <c r="D823" s="44"/>
      <c r="E823" s="51"/>
      <c r="F823" s="102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50"/>
      <c r="B824" s="44"/>
      <c r="C824" s="44"/>
      <c r="D824" s="44"/>
      <c r="E824" s="51"/>
      <c r="F824" s="102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50"/>
      <c r="B825" s="44"/>
      <c r="C825" s="44"/>
      <c r="D825" s="44"/>
      <c r="E825" s="51"/>
      <c r="F825" s="102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50"/>
      <c r="B826" s="44"/>
      <c r="C826" s="44"/>
      <c r="D826" s="44"/>
      <c r="E826" s="51"/>
      <c r="F826" s="102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50"/>
      <c r="B827" s="44"/>
      <c r="C827" s="44"/>
      <c r="D827" s="44"/>
      <c r="E827" s="51"/>
      <c r="F827" s="102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50"/>
      <c r="B828" s="44"/>
      <c r="C828" s="44"/>
      <c r="D828" s="44"/>
      <c r="E828" s="51"/>
      <c r="F828" s="102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50"/>
      <c r="B829" s="44"/>
      <c r="C829" s="44"/>
      <c r="D829" s="44"/>
      <c r="E829" s="51"/>
      <c r="F829" s="102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50"/>
      <c r="B830" s="44"/>
      <c r="C830" s="44"/>
      <c r="D830" s="44"/>
      <c r="E830" s="51"/>
      <c r="F830" s="102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50"/>
      <c r="B831" s="44"/>
      <c r="C831" s="44"/>
      <c r="D831" s="44"/>
      <c r="E831" s="51"/>
      <c r="F831" s="102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50"/>
      <c r="B832" s="44"/>
      <c r="C832" s="44"/>
      <c r="D832" s="44"/>
      <c r="E832" s="51"/>
      <c r="F832" s="102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50"/>
      <c r="B833" s="44"/>
      <c r="C833" s="44"/>
      <c r="D833" s="44"/>
      <c r="E833" s="51"/>
      <c r="F833" s="102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50"/>
      <c r="B834" s="44"/>
      <c r="C834" s="44"/>
      <c r="D834" s="44"/>
      <c r="E834" s="51"/>
      <c r="F834" s="102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50"/>
      <c r="B835" s="44"/>
      <c r="C835" s="44"/>
      <c r="D835" s="44"/>
      <c r="E835" s="51"/>
      <c r="F835" s="102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50"/>
      <c r="B836" s="44"/>
      <c r="C836" s="44"/>
      <c r="D836" s="44"/>
      <c r="E836" s="51"/>
      <c r="F836" s="102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50"/>
      <c r="B837" s="44"/>
      <c r="C837" s="44"/>
      <c r="D837" s="44"/>
      <c r="E837" s="51"/>
      <c r="F837" s="102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50"/>
      <c r="B838" s="44"/>
      <c r="C838" s="44"/>
      <c r="D838" s="44"/>
      <c r="E838" s="51"/>
      <c r="F838" s="102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50"/>
      <c r="B839" s="44"/>
      <c r="C839" s="44"/>
      <c r="D839" s="44"/>
      <c r="E839" s="51"/>
      <c r="F839" s="102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50"/>
      <c r="B840" s="44"/>
      <c r="C840" s="44"/>
      <c r="D840" s="44"/>
      <c r="E840" s="51"/>
      <c r="F840" s="102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50"/>
      <c r="B841" s="44"/>
      <c r="C841" s="44"/>
      <c r="D841" s="44"/>
      <c r="E841" s="51"/>
      <c r="F841" s="102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50"/>
      <c r="B842" s="44"/>
      <c r="C842" s="44"/>
      <c r="D842" s="44"/>
      <c r="E842" s="51"/>
      <c r="F842" s="102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50"/>
      <c r="B843" s="44"/>
      <c r="C843" s="44"/>
      <c r="D843" s="44"/>
      <c r="E843" s="51"/>
      <c r="F843" s="102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50"/>
      <c r="B844" s="44"/>
      <c r="C844" s="44"/>
      <c r="D844" s="44"/>
      <c r="E844" s="51"/>
      <c r="F844" s="102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50"/>
      <c r="B845" s="44"/>
      <c r="C845" s="44"/>
      <c r="D845" s="44"/>
      <c r="E845" s="51"/>
      <c r="F845" s="102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50"/>
      <c r="B846" s="44"/>
      <c r="C846" s="44"/>
      <c r="D846" s="44"/>
      <c r="E846" s="51"/>
      <c r="F846" s="102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50"/>
      <c r="B847" s="44"/>
      <c r="C847" s="44"/>
      <c r="D847" s="44"/>
      <c r="E847" s="51"/>
      <c r="F847" s="102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50"/>
      <c r="B848" s="44"/>
      <c r="C848" s="44"/>
      <c r="D848" s="44"/>
      <c r="E848" s="51"/>
      <c r="F848" s="102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50"/>
      <c r="B849" s="44"/>
      <c r="C849" s="44"/>
      <c r="D849" s="44"/>
      <c r="E849" s="51"/>
      <c r="F849" s="102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50"/>
      <c r="B850" s="44"/>
      <c r="C850" s="44"/>
      <c r="D850" s="44"/>
      <c r="E850" s="51"/>
      <c r="F850" s="102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50"/>
      <c r="B851" s="44"/>
      <c r="C851" s="44"/>
      <c r="D851" s="44"/>
      <c r="E851" s="51"/>
      <c r="F851" s="102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50"/>
      <c r="B852" s="44"/>
      <c r="C852" s="44"/>
      <c r="D852" s="44"/>
      <c r="E852" s="51"/>
      <c r="F852" s="102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50"/>
      <c r="B853" s="44"/>
      <c r="C853" s="44"/>
      <c r="D853" s="44"/>
      <c r="E853" s="51"/>
      <c r="F853" s="102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50"/>
      <c r="B854" s="44"/>
      <c r="C854" s="44"/>
      <c r="D854" s="44"/>
      <c r="E854" s="51"/>
      <c r="F854" s="102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50"/>
      <c r="B855" s="44"/>
      <c r="C855" s="44"/>
      <c r="D855" s="44"/>
      <c r="E855" s="51"/>
      <c r="F855" s="102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50"/>
      <c r="B856" s="44"/>
      <c r="C856" s="44"/>
      <c r="D856" s="44"/>
      <c r="E856" s="51"/>
      <c r="F856" s="102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50"/>
      <c r="B857" s="44"/>
      <c r="C857" s="44"/>
      <c r="D857" s="44"/>
      <c r="E857" s="51"/>
      <c r="F857" s="102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50"/>
      <c r="B858" s="44"/>
      <c r="C858" s="44"/>
      <c r="D858" s="44"/>
      <c r="E858" s="51"/>
      <c r="F858" s="102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50"/>
      <c r="B859" s="44"/>
      <c r="C859" s="44"/>
      <c r="D859" s="44"/>
      <c r="E859" s="51"/>
      <c r="F859" s="102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50"/>
      <c r="B860" s="44"/>
      <c r="C860" s="44"/>
      <c r="D860" s="44"/>
      <c r="E860" s="51"/>
      <c r="F860" s="102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50"/>
      <c r="B861" s="44"/>
      <c r="C861" s="44"/>
      <c r="D861" s="44"/>
      <c r="E861" s="51"/>
      <c r="F861" s="102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50"/>
      <c r="B862" s="44"/>
      <c r="C862" s="44"/>
      <c r="D862" s="44"/>
      <c r="E862" s="51"/>
      <c r="F862" s="102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50"/>
      <c r="B863" s="44"/>
      <c r="C863" s="44"/>
      <c r="D863" s="44"/>
      <c r="E863" s="51"/>
      <c r="F863" s="102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50"/>
      <c r="B864" s="44"/>
      <c r="C864" s="44"/>
      <c r="D864" s="44"/>
      <c r="E864" s="51"/>
      <c r="F864" s="102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50"/>
      <c r="B865" s="44"/>
      <c r="C865" s="44"/>
      <c r="D865" s="44"/>
      <c r="E865" s="51"/>
      <c r="F865" s="102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50"/>
      <c r="B866" s="44"/>
      <c r="C866" s="44"/>
      <c r="D866" s="44"/>
      <c r="E866" s="51"/>
      <c r="F866" s="102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50"/>
      <c r="B867" s="44"/>
      <c r="C867" s="44"/>
      <c r="D867" s="44"/>
      <c r="E867" s="51"/>
      <c r="F867" s="102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50"/>
      <c r="B868" s="44"/>
      <c r="C868" s="44"/>
      <c r="D868" s="44"/>
      <c r="E868" s="51"/>
      <c r="F868" s="102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50"/>
      <c r="B869" s="44"/>
      <c r="C869" s="44"/>
      <c r="D869" s="44"/>
      <c r="E869" s="51"/>
      <c r="F869" s="102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50"/>
      <c r="B870" s="44"/>
      <c r="C870" s="44"/>
      <c r="D870" s="44"/>
      <c r="E870" s="51"/>
      <c r="F870" s="102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50"/>
      <c r="B871" s="44"/>
      <c r="C871" s="44"/>
      <c r="D871" s="44"/>
      <c r="E871" s="51"/>
      <c r="F871" s="102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50"/>
      <c r="B872" s="44"/>
      <c r="C872" s="44"/>
      <c r="D872" s="44"/>
      <c r="E872" s="51"/>
      <c r="F872" s="102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50"/>
      <c r="B873" s="44"/>
      <c r="C873" s="44"/>
      <c r="D873" s="44"/>
      <c r="E873" s="51"/>
      <c r="F873" s="102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50"/>
      <c r="B874" s="44"/>
      <c r="C874" s="44"/>
      <c r="D874" s="44"/>
      <c r="E874" s="51"/>
      <c r="F874" s="102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50"/>
      <c r="B875" s="44"/>
      <c r="C875" s="44"/>
      <c r="D875" s="44"/>
      <c r="E875" s="51"/>
      <c r="F875" s="102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50"/>
      <c r="B876" s="44"/>
      <c r="C876" s="44"/>
      <c r="D876" s="44"/>
      <c r="E876" s="51"/>
      <c r="F876" s="102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50"/>
      <c r="B877" s="44"/>
      <c r="C877" s="44"/>
      <c r="D877" s="44"/>
      <c r="E877" s="51"/>
      <c r="F877" s="102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50"/>
      <c r="B878" s="44"/>
      <c r="C878" s="44"/>
      <c r="D878" s="44"/>
      <c r="E878" s="51"/>
      <c r="F878" s="102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50"/>
      <c r="B879" s="44"/>
      <c r="C879" s="44"/>
      <c r="D879" s="44"/>
      <c r="E879" s="51"/>
      <c r="F879" s="102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50"/>
      <c r="B880" s="44"/>
      <c r="C880" s="44"/>
      <c r="D880" s="44"/>
      <c r="E880" s="51"/>
      <c r="F880" s="102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50"/>
      <c r="B881" s="44"/>
      <c r="C881" s="44"/>
      <c r="D881" s="44"/>
      <c r="E881" s="51"/>
      <c r="F881" s="102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50"/>
      <c r="B882" s="44"/>
      <c r="C882" s="44"/>
      <c r="D882" s="44"/>
      <c r="E882" s="51"/>
      <c r="F882" s="102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50"/>
      <c r="B883" s="44"/>
      <c r="C883" s="44"/>
      <c r="D883" s="44"/>
      <c r="E883" s="51"/>
      <c r="F883" s="102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50"/>
      <c r="B884" s="44"/>
      <c r="C884" s="44"/>
      <c r="D884" s="44"/>
      <c r="E884" s="51"/>
      <c r="F884" s="102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50"/>
      <c r="B885" s="44"/>
      <c r="C885" s="44"/>
      <c r="D885" s="44"/>
      <c r="E885" s="51"/>
      <c r="F885" s="102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50"/>
      <c r="B886" s="44"/>
      <c r="C886" s="44"/>
      <c r="D886" s="44"/>
      <c r="E886" s="51"/>
      <c r="F886" s="102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50"/>
      <c r="B887" s="44"/>
      <c r="C887" s="44"/>
      <c r="D887" s="44"/>
      <c r="E887" s="51"/>
      <c r="F887" s="102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50"/>
      <c r="B888" s="44"/>
      <c r="C888" s="44"/>
      <c r="D888" s="44"/>
      <c r="E888" s="51"/>
      <c r="F888" s="102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50"/>
      <c r="B889" s="44"/>
      <c r="C889" s="44"/>
      <c r="D889" s="44"/>
      <c r="E889" s="51"/>
      <c r="F889" s="102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50"/>
      <c r="B890" s="44"/>
      <c r="C890" s="44"/>
      <c r="D890" s="44"/>
      <c r="E890" s="51"/>
      <c r="F890" s="102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50"/>
      <c r="B891" s="44"/>
      <c r="C891" s="44"/>
      <c r="D891" s="44"/>
      <c r="E891" s="51"/>
      <c r="F891" s="102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50"/>
      <c r="B892" s="44"/>
      <c r="C892" s="44"/>
      <c r="D892" s="44"/>
      <c r="E892" s="51"/>
      <c r="F892" s="102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50"/>
      <c r="B893" s="44"/>
      <c r="C893" s="44"/>
      <c r="D893" s="44"/>
      <c r="E893" s="51"/>
      <c r="F893" s="102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50"/>
      <c r="B894" s="44"/>
      <c r="C894" s="44"/>
      <c r="D894" s="44"/>
      <c r="E894" s="51"/>
      <c r="F894" s="102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50"/>
      <c r="B895" s="44"/>
      <c r="C895" s="44"/>
      <c r="D895" s="44"/>
      <c r="E895" s="51"/>
      <c r="F895" s="102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50"/>
      <c r="B896" s="44"/>
      <c r="C896" s="44"/>
      <c r="D896" s="44"/>
      <c r="E896" s="51"/>
      <c r="F896" s="102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50"/>
      <c r="B897" s="44"/>
      <c r="C897" s="44"/>
      <c r="D897" s="44"/>
      <c r="E897" s="51"/>
      <c r="F897" s="102"/>
      <c r="G897" s="22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50"/>
      <c r="B898" s="44"/>
      <c r="C898" s="44"/>
      <c r="D898" s="44"/>
      <c r="E898" s="51"/>
      <c r="F898" s="102"/>
      <c r="G898" s="22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50"/>
      <c r="B899" s="44"/>
      <c r="C899" s="44"/>
      <c r="D899" s="44"/>
      <c r="E899" s="51"/>
      <c r="F899" s="102"/>
      <c r="G899" s="22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50"/>
      <c r="B900" s="44"/>
      <c r="C900" s="44"/>
      <c r="D900" s="44"/>
      <c r="E900" s="51"/>
      <c r="F900" s="102"/>
      <c r="G900" s="22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50"/>
      <c r="B901" s="44"/>
      <c r="C901" s="44"/>
      <c r="D901" s="44"/>
      <c r="E901" s="51"/>
      <c r="F901" s="102"/>
      <c r="G901" s="22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50"/>
      <c r="B902" s="44"/>
      <c r="C902" s="44"/>
      <c r="D902" s="44"/>
      <c r="E902" s="51"/>
      <c r="F902" s="102"/>
      <c r="G902" s="22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50"/>
      <c r="B903" s="44"/>
      <c r="C903" s="44"/>
      <c r="D903" s="44"/>
      <c r="E903" s="51"/>
      <c r="F903" s="102"/>
      <c r="G903" s="22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50"/>
      <c r="B904" s="44"/>
      <c r="C904" s="44"/>
      <c r="D904" s="44"/>
      <c r="E904" s="51"/>
      <c r="F904" s="102"/>
      <c r="G904" s="22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50"/>
      <c r="B905" s="44"/>
      <c r="C905" s="44"/>
      <c r="D905" s="44"/>
      <c r="E905" s="51"/>
      <c r="F905" s="102"/>
      <c r="G905" s="22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50"/>
      <c r="B906" s="44"/>
      <c r="C906" s="44"/>
      <c r="D906" s="44"/>
      <c r="E906" s="51"/>
      <c r="F906" s="102"/>
      <c r="G906" s="22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50"/>
      <c r="B907" s="44"/>
      <c r="C907" s="44"/>
      <c r="D907" s="44"/>
      <c r="E907" s="51"/>
      <c r="F907" s="102"/>
      <c r="G907" s="22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50"/>
      <c r="B908" s="44"/>
      <c r="C908" s="44"/>
      <c r="D908" s="44"/>
      <c r="E908" s="51"/>
      <c r="F908" s="102"/>
      <c r="G908" s="22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50"/>
      <c r="B909" s="44"/>
      <c r="C909" s="44"/>
      <c r="D909" s="44"/>
      <c r="E909" s="51"/>
      <c r="F909" s="102"/>
      <c r="G909" s="22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50"/>
      <c r="B910" s="44"/>
      <c r="C910" s="44"/>
      <c r="D910" s="44"/>
      <c r="E910" s="51"/>
      <c r="F910" s="102"/>
      <c r="G910" s="22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50"/>
      <c r="B911" s="44"/>
      <c r="C911" s="44"/>
      <c r="D911" s="44"/>
      <c r="E911" s="51"/>
      <c r="F911" s="102"/>
      <c r="G911" s="22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50"/>
      <c r="B912" s="44"/>
      <c r="C912" s="44"/>
      <c r="D912" s="44"/>
      <c r="E912" s="51"/>
      <c r="F912" s="102"/>
      <c r="G912" s="22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50"/>
      <c r="B913" s="44"/>
      <c r="C913" s="44"/>
      <c r="D913" s="44"/>
      <c r="E913" s="51"/>
      <c r="F913" s="102"/>
      <c r="G913" s="22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50"/>
      <c r="B914" s="44"/>
      <c r="C914" s="44"/>
      <c r="D914" s="44"/>
      <c r="E914" s="51"/>
      <c r="F914" s="102"/>
      <c r="G914" s="22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50"/>
      <c r="B915" s="44"/>
      <c r="C915" s="44"/>
      <c r="D915" s="44"/>
      <c r="E915" s="51"/>
      <c r="F915" s="102"/>
      <c r="G915" s="22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50"/>
      <c r="B916" s="44"/>
      <c r="C916" s="44"/>
      <c r="D916" s="44"/>
      <c r="E916" s="51"/>
      <c r="F916" s="102"/>
      <c r="G916" s="22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50"/>
      <c r="B917" s="44"/>
      <c r="C917" s="44"/>
      <c r="D917" s="44"/>
      <c r="E917" s="51"/>
      <c r="F917" s="102"/>
      <c r="G917" s="22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50"/>
      <c r="B918" s="44"/>
      <c r="C918" s="44"/>
      <c r="D918" s="44"/>
      <c r="E918" s="51"/>
      <c r="F918" s="102"/>
      <c r="G918" s="22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50"/>
      <c r="B919" s="44"/>
      <c r="C919" s="44"/>
      <c r="D919" s="44"/>
      <c r="E919" s="51"/>
      <c r="F919" s="102"/>
      <c r="G919" s="22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50"/>
      <c r="B920" s="44"/>
      <c r="C920" s="44"/>
      <c r="D920" s="44"/>
      <c r="E920" s="51"/>
      <c r="F920" s="102"/>
      <c r="G920" s="22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50"/>
      <c r="B921" s="44"/>
      <c r="C921" s="44"/>
      <c r="D921" s="44"/>
      <c r="E921" s="51"/>
      <c r="F921" s="102"/>
      <c r="G921" s="22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50"/>
      <c r="B922" s="44"/>
      <c r="C922" s="44"/>
      <c r="D922" s="44"/>
      <c r="E922" s="51"/>
      <c r="F922" s="102"/>
      <c r="G922" s="22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50"/>
      <c r="B923" s="44"/>
      <c r="C923" s="44"/>
      <c r="D923" s="44"/>
      <c r="E923" s="51"/>
      <c r="F923" s="102"/>
      <c r="G923" s="22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50"/>
      <c r="B924" s="44"/>
      <c r="C924" s="44"/>
      <c r="D924" s="44"/>
      <c r="E924" s="51"/>
      <c r="F924" s="102"/>
      <c r="G924" s="22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50"/>
      <c r="B925" s="44"/>
      <c r="C925" s="44"/>
      <c r="D925" s="44"/>
      <c r="E925" s="51"/>
      <c r="F925" s="102"/>
      <c r="G925" s="22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50"/>
      <c r="B926" s="44"/>
      <c r="C926" s="44"/>
      <c r="D926" s="44"/>
      <c r="E926" s="51"/>
      <c r="F926" s="102"/>
      <c r="G926" s="22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50"/>
      <c r="B927" s="44"/>
      <c r="C927" s="44"/>
      <c r="D927" s="44"/>
      <c r="E927" s="51"/>
      <c r="F927" s="102"/>
      <c r="G927" s="22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50"/>
      <c r="B928" s="44"/>
      <c r="C928" s="44"/>
      <c r="D928" s="44"/>
      <c r="E928" s="51"/>
      <c r="F928" s="102"/>
      <c r="G928" s="22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50"/>
      <c r="B929" s="44"/>
      <c r="C929" s="44"/>
      <c r="D929" s="44"/>
      <c r="E929" s="51"/>
      <c r="F929" s="102"/>
      <c r="G929" s="22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50"/>
      <c r="B930" s="44"/>
      <c r="C930" s="44"/>
      <c r="D930" s="44"/>
      <c r="E930" s="51"/>
      <c r="F930" s="102"/>
      <c r="G930" s="22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50"/>
      <c r="B931" s="44"/>
      <c r="C931" s="44"/>
      <c r="D931" s="44"/>
      <c r="E931" s="51"/>
      <c r="F931" s="102"/>
      <c r="G931" s="22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50"/>
      <c r="B932" s="44"/>
      <c r="C932" s="44"/>
      <c r="D932" s="44"/>
      <c r="E932" s="51"/>
      <c r="F932" s="102"/>
      <c r="G932" s="22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50"/>
      <c r="B933" s="44"/>
      <c r="C933" s="44"/>
      <c r="D933" s="44"/>
      <c r="E933" s="51"/>
      <c r="F933" s="102"/>
      <c r="G933" s="22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50"/>
      <c r="B934" s="44"/>
      <c r="C934" s="44"/>
      <c r="D934" s="44"/>
      <c r="E934" s="51"/>
      <c r="F934" s="102"/>
      <c r="G934" s="22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50"/>
      <c r="B935" s="44"/>
      <c r="C935" s="44"/>
      <c r="D935" s="44"/>
      <c r="E935" s="51"/>
      <c r="F935" s="102"/>
      <c r="G935" s="22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50"/>
      <c r="B936" s="44"/>
      <c r="C936" s="44"/>
      <c r="D936" s="44"/>
      <c r="E936" s="51"/>
      <c r="F936" s="102"/>
      <c r="G936" s="22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50"/>
      <c r="B937" s="44"/>
      <c r="C937" s="44"/>
      <c r="D937" s="44"/>
      <c r="E937" s="51"/>
      <c r="F937" s="102"/>
      <c r="G937" s="22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50"/>
      <c r="B938" s="44"/>
      <c r="C938" s="44"/>
      <c r="D938" s="44"/>
      <c r="E938" s="51"/>
      <c r="F938" s="102"/>
      <c r="G938" s="22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50"/>
      <c r="B939" s="44"/>
      <c r="C939" s="44"/>
      <c r="D939" s="44"/>
      <c r="E939" s="51"/>
      <c r="F939" s="102"/>
      <c r="G939" s="22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50"/>
      <c r="B940" s="44"/>
      <c r="C940" s="44"/>
      <c r="D940" s="44"/>
      <c r="E940" s="51"/>
      <c r="F940" s="102"/>
      <c r="G940" s="22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50"/>
      <c r="B941" s="44"/>
      <c r="C941" s="44"/>
      <c r="D941" s="44"/>
      <c r="E941" s="51"/>
      <c r="F941" s="102"/>
      <c r="G941" s="22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50"/>
      <c r="B942" s="44"/>
      <c r="C942" s="44"/>
      <c r="D942" s="44"/>
      <c r="E942" s="51"/>
      <c r="F942" s="102"/>
      <c r="G942" s="22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50"/>
      <c r="B943" s="44"/>
      <c r="C943" s="44"/>
      <c r="D943" s="44"/>
      <c r="E943" s="51"/>
      <c r="F943" s="102"/>
      <c r="G943" s="22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50"/>
      <c r="B944" s="44"/>
      <c r="C944" s="44"/>
      <c r="D944" s="44"/>
      <c r="E944" s="51"/>
      <c r="F944" s="102"/>
      <c r="G944" s="22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50"/>
      <c r="B945" s="44"/>
      <c r="C945" s="44"/>
      <c r="D945" s="44"/>
      <c r="E945" s="51"/>
      <c r="F945" s="102"/>
      <c r="G945" s="22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50"/>
      <c r="B946" s="44"/>
      <c r="C946" s="44"/>
      <c r="D946" s="44"/>
      <c r="E946" s="51"/>
      <c r="F946" s="102"/>
      <c r="G946" s="22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50"/>
      <c r="B947" s="44"/>
      <c r="C947" s="44"/>
      <c r="D947" s="44"/>
      <c r="E947" s="51"/>
      <c r="F947" s="102"/>
      <c r="G947" s="22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50"/>
      <c r="B948" s="44"/>
      <c r="C948" s="44"/>
      <c r="D948" s="44"/>
      <c r="E948" s="51"/>
      <c r="F948" s="102"/>
      <c r="G948" s="22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50"/>
      <c r="B949" s="44"/>
      <c r="C949" s="44"/>
      <c r="D949" s="44"/>
      <c r="E949" s="51"/>
      <c r="F949" s="102"/>
      <c r="G949" s="22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50"/>
      <c r="B950" s="44"/>
      <c r="C950" s="44"/>
      <c r="D950" s="44"/>
      <c r="E950" s="51"/>
      <c r="F950" s="102"/>
      <c r="G950" s="22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50"/>
      <c r="B951" s="44"/>
      <c r="C951" s="44"/>
      <c r="D951" s="44"/>
      <c r="E951" s="51"/>
      <c r="F951" s="102"/>
      <c r="G951" s="22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50"/>
      <c r="B952" s="44"/>
      <c r="C952" s="44"/>
      <c r="D952" s="44"/>
      <c r="E952" s="51"/>
      <c r="F952" s="102"/>
      <c r="G952" s="22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50"/>
      <c r="B953" s="44"/>
      <c r="C953" s="44"/>
      <c r="D953" s="44"/>
      <c r="E953" s="51"/>
      <c r="F953" s="102"/>
      <c r="G953" s="22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50"/>
      <c r="B954" s="44"/>
      <c r="C954" s="44"/>
      <c r="D954" s="44"/>
      <c r="E954" s="51"/>
      <c r="F954" s="102"/>
      <c r="G954" s="22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50"/>
      <c r="B955" s="44"/>
      <c r="C955" s="44"/>
      <c r="D955" s="44"/>
      <c r="E955" s="51"/>
      <c r="F955" s="102"/>
      <c r="G955" s="22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50"/>
      <c r="B956" s="44"/>
      <c r="C956" s="44"/>
      <c r="D956" s="44"/>
      <c r="E956" s="51"/>
      <c r="F956" s="102"/>
      <c r="G956" s="22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50"/>
      <c r="B957" s="44"/>
      <c r="C957" s="44"/>
      <c r="D957" s="44"/>
      <c r="E957" s="51"/>
      <c r="F957" s="102"/>
      <c r="G957" s="22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50"/>
      <c r="B958" s="44"/>
      <c r="C958" s="44"/>
      <c r="D958" s="44"/>
      <c r="E958" s="51"/>
      <c r="F958" s="102"/>
      <c r="G958" s="22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50"/>
      <c r="B959" s="44"/>
      <c r="C959" s="44"/>
      <c r="D959" s="44"/>
      <c r="E959" s="51"/>
      <c r="F959" s="102"/>
      <c r="G959" s="22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50"/>
      <c r="B960" s="44"/>
      <c r="C960" s="44"/>
      <c r="D960" s="44"/>
      <c r="E960" s="51"/>
      <c r="F960" s="102"/>
      <c r="G960" s="22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50"/>
      <c r="B961" s="44"/>
      <c r="C961" s="44"/>
      <c r="D961" s="44"/>
      <c r="E961" s="51"/>
      <c r="F961" s="102"/>
      <c r="G961" s="22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50"/>
      <c r="B962" s="44"/>
      <c r="C962" s="44"/>
      <c r="D962" s="44"/>
      <c r="E962" s="51"/>
      <c r="F962" s="102"/>
      <c r="G962" s="22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50"/>
      <c r="B963" s="44"/>
      <c r="C963" s="44"/>
      <c r="D963" s="44"/>
      <c r="E963" s="51"/>
      <c r="F963" s="102"/>
      <c r="G963" s="22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50"/>
      <c r="B964" s="44"/>
      <c r="C964" s="44"/>
      <c r="D964" s="44"/>
      <c r="E964" s="51"/>
      <c r="F964" s="102"/>
      <c r="G964" s="22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50"/>
      <c r="B965" s="44"/>
      <c r="C965" s="44"/>
      <c r="D965" s="44"/>
      <c r="E965" s="51"/>
      <c r="F965" s="102"/>
      <c r="G965" s="22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50"/>
      <c r="B966" s="44"/>
      <c r="C966" s="44"/>
      <c r="D966" s="44"/>
      <c r="E966" s="51"/>
      <c r="F966" s="102"/>
      <c r="G966" s="22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50"/>
      <c r="B967" s="44"/>
      <c r="C967" s="44"/>
      <c r="D967" s="44"/>
      <c r="E967" s="51"/>
      <c r="F967" s="102"/>
      <c r="G967" s="22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50"/>
      <c r="B968" s="44"/>
      <c r="C968" s="44"/>
      <c r="D968" s="44"/>
      <c r="E968" s="51"/>
      <c r="F968" s="102"/>
      <c r="G968" s="22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50"/>
      <c r="B969" s="44"/>
      <c r="C969" s="44"/>
      <c r="D969" s="44"/>
      <c r="E969" s="51"/>
      <c r="F969" s="102"/>
      <c r="G969" s="22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50"/>
      <c r="B970" s="44"/>
      <c r="C970" s="44"/>
      <c r="D970" s="44"/>
      <c r="E970" s="51"/>
      <c r="F970" s="102"/>
      <c r="G970" s="22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50"/>
      <c r="B971" s="44"/>
      <c r="C971" s="44"/>
      <c r="D971" s="44"/>
      <c r="E971" s="51"/>
      <c r="F971" s="102"/>
      <c r="G971" s="22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50"/>
      <c r="B972" s="44"/>
      <c r="C972" s="44"/>
      <c r="D972" s="44"/>
      <c r="E972" s="51"/>
      <c r="F972" s="102"/>
      <c r="G972" s="22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50"/>
      <c r="B973" s="44"/>
      <c r="C973" s="44"/>
      <c r="D973" s="44"/>
      <c r="E973" s="51"/>
      <c r="F973" s="102"/>
      <c r="G973" s="22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50"/>
      <c r="B974" s="44"/>
      <c r="C974" s="44"/>
      <c r="D974" s="44"/>
      <c r="E974" s="51"/>
      <c r="F974" s="102"/>
      <c r="G974" s="22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50"/>
      <c r="B975" s="44"/>
      <c r="C975" s="44"/>
      <c r="D975" s="44"/>
      <c r="E975" s="51"/>
      <c r="F975" s="102"/>
      <c r="G975" s="22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50"/>
      <c r="B976" s="44"/>
      <c r="C976" s="44"/>
      <c r="D976" s="44"/>
      <c r="E976" s="51"/>
      <c r="F976" s="102"/>
      <c r="G976" s="22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50"/>
      <c r="B977" s="44"/>
      <c r="C977" s="44"/>
      <c r="D977" s="44"/>
      <c r="E977" s="51"/>
      <c r="F977" s="102"/>
      <c r="G977" s="22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50"/>
      <c r="B978" s="44"/>
      <c r="C978" s="44"/>
      <c r="D978" s="44"/>
      <c r="E978" s="51"/>
      <c r="F978" s="102"/>
      <c r="G978" s="22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50"/>
      <c r="B979" s="44"/>
      <c r="C979" s="44"/>
      <c r="D979" s="44"/>
      <c r="E979" s="51"/>
      <c r="F979" s="102"/>
      <c r="G979" s="22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50"/>
      <c r="B980" s="44"/>
      <c r="C980" s="44"/>
      <c r="D980" s="44"/>
      <c r="E980" s="51"/>
      <c r="F980" s="102"/>
      <c r="G980" s="22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50"/>
      <c r="B981" s="44"/>
      <c r="C981" s="44"/>
      <c r="D981" s="44"/>
      <c r="E981" s="51"/>
      <c r="F981" s="102"/>
      <c r="G981" s="22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50"/>
      <c r="B982" s="44"/>
      <c r="C982" s="44"/>
      <c r="D982" s="44"/>
      <c r="E982" s="51"/>
      <c r="F982" s="102"/>
      <c r="G982" s="22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50"/>
      <c r="B983" s="44"/>
      <c r="C983" s="44"/>
      <c r="D983" s="44"/>
      <c r="E983" s="51"/>
      <c r="F983" s="102"/>
      <c r="G983" s="22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50"/>
      <c r="B984" s="44"/>
      <c r="C984" s="44"/>
      <c r="D984" s="44"/>
      <c r="E984" s="51"/>
      <c r="F984" s="102"/>
      <c r="G984" s="22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50"/>
      <c r="B985" s="44"/>
      <c r="C985" s="44"/>
      <c r="D985" s="44"/>
      <c r="E985" s="51"/>
      <c r="F985" s="102"/>
      <c r="G985" s="22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50"/>
      <c r="B986" s="44"/>
      <c r="C986" s="44"/>
      <c r="D986" s="44"/>
      <c r="E986" s="51"/>
      <c r="F986" s="102"/>
      <c r="G986" s="22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50"/>
      <c r="B987" s="44"/>
      <c r="C987" s="44"/>
      <c r="D987" s="44"/>
      <c r="E987" s="51"/>
      <c r="F987" s="102"/>
      <c r="G987" s="22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50"/>
      <c r="B988" s="44"/>
      <c r="C988" s="44"/>
      <c r="D988" s="44"/>
      <c r="E988" s="51"/>
      <c r="F988" s="102"/>
      <c r="G988" s="22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50"/>
      <c r="B989" s="44"/>
      <c r="C989" s="44"/>
      <c r="D989" s="44"/>
      <c r="E989" s="51"/>
      <c r="F989" s="102"/>
      <c r="G989" s="22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50"/>
      <c r="B990" s="44"/>
      <c r="C990" s="44"/>
      <c r="D990" s="44"/>
      <c r="E990" s="51"/>
      <c r="F990" s="102"/>
      <c r="G990" s="22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50"/>
      <c r="B991" s="44"/>
      <c r="C991" s="44"/>
      <c r="D991" s="44"/>
      <c r="E991" s="51"/>
      <c r="F991" s="102"/>
      <c r="G991" s="22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50"/>
      <c r="B992" s="44"/>
      <c r="C992" s="44"/>
      <c r="D992" s="44"/>
      <c r="E992" s="51"/>
      <c r="F992" s="102"/>
      <c r="G992" s="22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50"/>
      <c r="B993" s="44"/>
      <c r="C993" s="44"/>
      <c r="D993" s="44"/>
      <c r="E993" s="51"/>
      <c r="F993" s="102"/>
      <c r="G993" s="22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50"/>
      <c r="B994" s="44"/>
      <c r="C994" s="44"/>
      <c r="D994" s="44"/>
      <c r="E994" s="51"/>
      <c r="F994" s="102"/>
      <c r="G994" s="22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50"/>
      <c r="B995" s="44"/>
      <c r="C995" s="44"/>
      <c r="D995" s="44"/>
      <c r="E995" s="51"/>
      <c r="F995" s="102"/>
      <c r="G995" s="22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50"/>
      <c r="B996" s="44"/>
      <c r="C996" s="44"/>
      <c r="D996" s="44"/>
      <c r="E996" s="51"/>
      <c r="F996" s="102"/>
      <c r="G996" s="22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50"/>
      <c r="B997" s="44"/>
      <c r="C997" s="44"/>
      <c r="D997" s="44"/>
      <c r="E997" s="51"/>
      <c r="F997" s="102"/>
      <c r="G997" s="22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50"/>
      <c r="B998" s="44"/>
      <c r="C998" s="44"/>
      <c r="D998" s="44"/>
      <c r="E998" s="51"/>
      <c r="F998" s="102"/>
      <c r="G998" s="22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50"/>
      <c r="B999" s="44"/>
      <c r="C999" s="44"/>
      <c r="D999" s="44"/>
      <c r="E999" s="51"/>
      <c r="F999" s="102"/>
      <c r="G999" s="22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50"/>
      <c r="B1000" s="44"/>
      <c r="C1000" s="44"/>
      <c r="D1000" s="44"/>
      <c r="E1000" s="51"/>
      <c r="F1000" s="102"/>
      <c r="G1000" s="22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63"/>
      <c r="B1001" s="164"/>
      <c r="C1001" s="164"/>
      <c r="D1001" s="164"/>
      <c r="E1001" s="165"/>
      <c r="F1001" s="200"/>
      <c r="G1001" s="22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  <c r="R1001" s="370"/>
      <c r="S1001" s="370"/>
      <c r="T1001" s="370"/>
      <c r="U1001" s="370"/>
      <c r="V1001" s="370"/>
      <c r="W1001" s="370"/>
      <c r="X1001" s="370"/>
      <c r="Y1001" s="370"/>
      <c r="Z1001" s="370"/>
    </row>
    <row r="1002" ht="15.75" customHeight="1">
      <c r="A1002" s="163"/>
      <c r="B1002" s="164"/>
      <c r="C1002" s="164"/>
      <c r="D1002" s="164"/>
      <c r="E1002" s="165"/>
      <c r="F1002" s="200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  <c r="R1002" s="370"/>
      <c r="S1002" s="370"/>
      <c r="T1002" s="370"/>
      <c r="U1002" s="370"/>
      <c r="V1002" s="370"/>
      <c r="W1002" s="370"/>
      <c r="X1002" s="370"/>
      <c r="Y1002" s="370"/>
      <c r="Z1002" s="370"/>
    </row>
    <row r="1003" ht="15.75" customHeight="1">
      <c r="A1003" s="163"/>
      <c r="B1003" s="164"/>
      <c r="C1003" s="164"/>
      <c r="D1003" s="164"/>
      <c r="E1003" s="165"/>
      <c r="F1003" s="200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  <c r="R1003" s="370"/>
      <c r="S1003" s="370"/>
      <c r="T1003" s="370"/>
      <c r="U1003" s="370"/>
      <c r="V1003" s="370"/>
      <c r="W1003" s="370"/>
      <c r="X1003" s="370"/>
      <c r="Y1003" s="370"/>
      <c r="Z1003" s="370"/>
    </row>
    <row r="1004" ht="15.75" customHeight="1">
      <c r="A1004" s="163"/>
      <c r="B1004" s="164"/>
      <c r="C1004" s="164"/>
      <c r="D1004" s="164"/>
      <c r="E1004" s="165"/>
      <c r="F1004" s="200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  <c r="R1004" s="370"/>
      <c r="S1004" s="370"/>
      <c r="T1004" s="370"/>
      <c r="U1004" s="370"/>
      <c r="V1004" s="370"/>
      <c r="W1004" s="370"/>
      <c r="X1004" s="370"/>
      <c r="Y1004" s="370"/>
      <c r="Z1004" s="370"/>
    </row>
    <row r="1005" ht="15.75" customHeight="1">
      <c r="A1005" s="163"/>
      <c r="B1005" s="164"/>
      <c r="C1005" s="164"/>
      <c r="D1005" s="164"/>
      <c r="E1005" s="165"/>
      <c r="F1005" s="200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  <c r="R1005" s="370"/>
      <c r="S1005" s="370"/>
      <c r="T1005" s="370"/>
      <c r="U1005" s="370"/>
      <c r="V1005" s="370"/>
      <c r="W1005" s="370"/>
      <c r="X1005" s="370"/>
      <c r="Y1005" s="370"/>
      <c r="Z1005" s="370"/>
    </row>
    <row r="1006" ht="15.75" customHeight="1">
      <c r="A1006" s="163"/>
      <c r="B1006" s="164"/>
      <c r="C1006" s="164"/>
      <c r="D1006" s="164"/>
      <c r="E1006" s="165"/>
      <c r="F1006" s="200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  <c r="R1006" s="370"/>
      <c r="S1006" s="370"/>
      <c r="T1006" s="370"/>
      <c r="U1006" s="370"/>
      <c r="V1006" s="370"/>
      <c r="W1006" s="370"/>
      <c r="X1006" s="370"/>
      <c r="Y1006" s="370"/>
      <c r="Z1006" s="370"/>
    </row>
    <row r="1007" ht="15.75" customHeight="1">
      <c r="A1007" s="163"/>
      <c r="B1007" s="164"/>
      <c r="C1007" s="164"/>
      <c r="D1007" s="164"/>
      <c r="E1007" s="165"/>
      <c r="F1007" s="200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  <c r="R1007" s="370"/>
      <c r="S1007" s="370"/>
      <c r="T1007" s="370"/>
      <c r="U1007" s="370"/>
      <c r="V1007" s="370"/>
      <c r="W1007" s="370"/>
      <c r="X1007" s="370"/>
      <c r="Y1007" s="370"/>
      <c r="Z1007" s="370"/>
    </row>
    <row r="1008" ht="15.75" customHeight="1">
      <c r="A1008" s="163"/>
      <c r="B1008" s="164"/>
      <c r="C1008" s="164"/>
      <c r="D1008" s="164"/>
      <c r="E1008" s="165"/>
      <c r="F1008" s="200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  <c r="R1008" s="370"/>
      <c r="S1008" s="370"/>
      <c r="T1008" s="370"/>
      <c r="U1008" s="370"/>
      <c r="V1008" s="370"/>
      <c r="W1008" s="370"/>
      <c r="X1008" s="370"/>
      <c r="Y1008" s="370"/>
      <c r="Z1008" s="370"/>
    </row>
    <row r="1009" ht="15.75" customHeight="1">
      <c r="A1009" s="163"/>
      <c r="B1009" s="164"/>
      <c r="C1009" s="164"/>
      <c r="D1009" s="164"/>
      <c r="E1009" s="165"/>
      <c r="F1009" s="200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  <c r="R1009" s="370"/>
      <c r="S1009" s="370"/>
      <c r="T1009" s="370"/>
      <c r="U1009" s="370"/>
      <c r="V1009" s="370"/>
      <c r="W1009" s="370"/>
      <c r="X1009" s="370"/>
      <c r="Y1009" s="370"/>
      <c r="Z1009" s="370"/>
    </row>
    <row r="1010" ht="15.75" customHeight="1">
      <c r="A1010" s="163"/>
      <c r="B1010" s="164"/>
      <c r="C1010" s="164"/>
      <c r="D1010" s="164"/>
      <c r="E1010" s="165"/>
      <c r="F1010" s="200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  <c r="R1010" s="370"/>
      <c r="S1010" s="370"/>
      <c r="T1010" s="370"/>
      <c r="U1010" s="370"/>
      <c r="V1010" s="370"/>
      <c r="W1010" s="370"/>
      <c r="X1010" s="370"/>
      <c r="Y1010" s="370"/>
      <c r="Z1010" s="370"/>
    </row>
    <row r="1011" ht="15.75" customHeight="1">
      <c r="A1011" s="163"/>
      <c r="B1011" s="164"/>
      <c r="C1011" s="164"/>
      <c r="D1011" s="164"/>
      <c r="E1011" s="165"/>
      <c r="F1011" s="200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  <c r="R1011" s="370"/>
      <c r="S1011" s="370"/>
      <c r="T1011" s="370"/>
      <c r="U1011" s="370"/>
      <c r="V1011" s="370"/>
      <c r="W1011" s="370"/>
      <c r="X1011" s="370"/>
      <c r="Y1011" s="370"/>
      <c r="Z1011" s="370"/>
    </row>
  </sheetData>
  <mergeCells count="2">
    <mergeCell ref="F5:F6"/>
    <mergeCell ref="F15:F16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6.71"/>
    <col customWidth="1" min="3" max="3" width="23.14"/>
    <col customWidth="1" min="4" max="4" width="30.86"/>
    <col customWidth="1" min="5" max="5" width="19.57"/>
    <col customWidth="1" min="6" max="6" width="57.57"/>
    <col customWidth="1" min="7" max="7" width="58.14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9" t="s">
        <v>6</v>
      </c>
      <c r="G1" s="3" t="s">
        <v>8</v>
      </c>
    </row>
    <row r="2">
      <c r="A2" s="498">
        <v>46201.0</v>
      </c>
      <c r="B2" s="28" t="s">
        <v>6848</v>
      </c>
      <c r="C2" s="28" t="s">
        <v>10</v>
      </c>
      <c r="D2" s="28">
        <v>191.0</v>
      </c>
      <c r="E2" s="29">
        <v>768208.75</v>
      </c>
      <c r="F2" s="36" t="s">
        <v>6851</v>
      </c>
      <c r="G2" s="22"/>
    </row>
    <row r="3">
      <c r="A3" s="25">
        <v>46201.0</v>
      </c>
      <c r="B3" s="28" t="s">
        <v>6848</v>
      </c>
      <c r="C3" s="28" t="s">
        <v>10</v>
      </c>
      <c r="D3" s="28">
        <v>58167.0</v>
      </c>
      <c r="E3" s="29">
        <v>105000.0</v>
      </c>
      <c r="F3" s="33"/>
      <c r="G3" s="22"/>
    </row>
    <row r="4">
      <c r="A4" s="25">
        <v>46220.0</v>
      </c>
      <c r="B4" s="28" t="s">
        <v>6848</v>
      </c>
      <c r="C4" s="28" t="s">
        <v>10</v>
      </c>
      <c r="D4" s="28">
        <v>287.0</v>
      </c>
      <c r="E4" s="29">
        <v>283653.5</v>
      </c>
      <c r="F4" s="35" t="s">
        <v>6856</v>
      </c>
      <c r="G4" s="22"/>
    </row>
    <row r="5">
      <c r="A5" s="25">
        <v>46256.0</v>
      </c>
      <c r="B5" s="28" t="s">
        <v>6848</v>
      </c>
      <c r="C5" s="28" t="s">
        <v>10</v>
      </c>
      <c r="D5" s="28">
        <v>445.0</v>
      </c>
      <c r="E5" s="29">
        <v>293872.2</v>
      </c>
      <c r="F5" s="35" t="s">
        <v>6857</v>
      </c>
      <c r="G5" s="22"/>
    </row>
    <row r="6">
      <c r="A6" s="50"/>
      <c r="B6" s="101" t="s">
        <v>6848</v>
      </c>
      <c r="C6" s="44"/>
      <c r="D6" s="44"/>
      <c r="E6" s="51"/>
      <c r="F6" s="102"/>
      <c r="G6" s="22"/>
    </row>
    <row r="7">
      <c r="A7" s="50"/>
      <c r="B7" s="101" t="s">
        <v>6848</v>
      </c>
      <c r="C7" s="44"/>
      <c r="D7" s="44"/>
      <c r="E7" s="51"/>
      <c r="F7" s="102"/>
      <c r="G7" s="22"/>
    </row>
    <row r="8">
      <c r="A8" s="50"/>
      <c r="B8" s="101" t="s">
        <v>6848</v>
      </c>
      <c r="C8" s="44"/>
      <c r="D8" s="44"/>
      <c r="E8" s="51"/>
      <c r="F8" s="102"/>
      <c r="G8" s="22"/>
    </row>
    <row r="9">
      <c r="A9" s="50"/>
      <c r="B9" s="101" t="s">
        <v>6848</v>
      </c>
      <c r="C9" s="44"/>
      <c r="D9" s="44"/>
      <c r="E9" s="51"/>
      <c r="F9" s="102"/>
      <c r="G9" s="22"/>
    </row>
    <row r="10">
      <c r="A10" s="50"/>
      <c r="B10" s="101" t="s">
        <v>6848</v>
      </c>
      <c r="C10" s="44"/>
      <c r="D10" s="44"/>
      <c r="E10" s="51"/>
      <c r="F10" s="102"/>
      <c r="G10" s="22"/>
    </row>
    <row r="11">
      <c r="A11" s="50"/>
      <c r="B11" s="101" t="s">
        <v>6848</v>
      </c>
      <c r="C11" s="44"/>
      <c r="D11" s="44"/>
      <c r="E11" s="51"/>
      <c r="F11" s="102"/>
      <c r="G11" s="22"/>
    </row>
    <row r="12">
      <c r="A12" s="50"/>
      <c r="B12" s="101" t="s">
        <v>6848</v>
      </c>
      <c r="C12" s="44"/>
      <c r="D12" s="44"/>
      <c r="E12" s="51"/>
      <c r="F12" s="102"/>
      <c r="G12" s="22"/>
    </row>
    <row r="13">
      <c r="A13" s="50"/>
      <c r="B13" s="101" t="s">
        <v>6848</v>
      </c>
      <c r="C13" s="44"/>
      <c r="D13" s="44"/>
      <c r="E13" s="51"/>
      <c r="F13" s="102"/>
      <c r="G13" s="22"/>
    </row>
    <row r="14">
      <c r="A14" s="50"/>
      <c r="B14" s="101" t="s">
        <v>6848</v>
      </c>
      <c r="C14" s="44"/>
      <c r="D14" s="44"/>
      <c r="E14" s="51"/>
      <c r="F14" s="102"/>
      <c r="G14" s="67"/>
    </row>
    <row r="15">
      <c r="A15" s="50"/>
      <c r="B15" s="101" t="s">
        <v>6848</v>
      </c>
      <c r="C15" s="44"/>
      <c r="D15" s="44"/>
      <c r="E15" s="51"/>
      <c r="F15" s="102"/>
      <c r="G15" s="22"/>
    </row>
    <row r="16">
      <c r="A16" s="50"/>
      <c r="B16" s="101" t="s">
        <v>6848</v>
      </c>
      <c r="C16" s="44"/>
      <c r="D16" s="44"/>
      <c r="E16" s="51"/>
      <c r="F16" s="102"/>
      <c r="G16" s="22"/>
    </row>
    <row r="17">
      <c r="A17" s="50"/>
      <c r="B17" s="101" t="s">
        <v>6848</v>
      </c>
      <c r="C17" s="44"/>
      <c r="D17" s="44"/>
      <c r="E17" s="51"/>
      <c r="F17" s="102"/>
      <c r="G17" s="22"/>
    </row>
    <row r="18">
      <c r="A18" s="50"/>
      <c r="B18" s="101" t="s">
        <v>6848</v>
      </c>
      <c r="C18" s="44"/>
      <c r="D18" s="44"/>
      <c r="E18" s="51"/>
      <c r="F18" s="102"/>
      <c r="G18" s="22"/>
    </row>
    <row r="19">
      <c r="A19" s="50"/>
      <c r="B19" s="101" t="s">
        <v>6848</v>
      </c>
      <c r="C19" s="44"/>
      <c r="D19" s="44"/>
      <c r="E19" s="51"/>
      <c r="F19" s="102"/>
      <c r="G19" s="22"/>
    </row>
    <row r="20">
      <c r="A20" s="50"/>
      <c r="B20" s="101" t="s">
        <v>6848</v>
      </c>
      <c r="C20" s="44"/>
      <c r="D20" s="44"/>
      <c r="E20" s="51"/>
      <c r="F20" s="102"/>
      <c r="G20" s="22"/>
    </row>
    <row r="21">
      <c r="A21" s="50"/>
      <c r="B21" s="44"/>
      <c r="C21" s="44"/>
      <c r="D21" s="44"/>
      <c r="E21" s="51"/>
      <c r="F21" s="102"/>
      <c r="G21" s="22"/>
    </row>
    <row r="22">
      <c r="A22" s="50"/>
      <c r="B22" s="44"/>
      <c r="C22" s="44"/>
      <c r="D22" s="44"/>
      <c r="E22" s="51"/>
      <c r="F22" s="102"/>
      <c r="G22" s="22"/>
    </row>
    <row r="23">
      <c r="A23" s="50"/>
      <c r="B23" s="44"/>
      <c r="C23" s="44"/>
      <c r="D23" s="44"/>
      <c r="E23" s="51"/>
      <c r="F23" s="102"/>
      <c r="G23" s="22"/>
    </row>
    <row r="24">
      <c r="A24" s="50"/>
      <c r="B24" s="44"/>
      <c r="C24" s="44"/>
      <c r="D24" s="44"/>
      <c r="E24" s="51"/>
      <c r="F24" s="102"/>
      <c r="G24" s="22"/>
    </row>
    <row r="25">
      <c r="A25" s="50"/>
      <c r="B25" s="44"/>
      <c r="C25" s="44"/>
      <c r="D25" s="44"/>
      <c r="E25" s="51"/>
      <c r="F25" s="102"/>
      <c r="G25" s="22"/>
    </row>
    <row r="26">
      <c r="A26" s="50"/>
      <c r="B26" s="44"/>
      <c r="C26" s="44"/>
      <c r="D26" s="44"/>
      <c r="E26" s="51"/>
      <c r="F26" s="102"/>
      <c r="G26" s="22"/>
    </row>
    <row r="27">
      <c r="A27" s="50"/>
      <c r="B27" s="44"/>
      <c r="C27" s="44"/>
      <c r="D27" s="44"/>
      <c r="E27" s="51"/>
      <c r="F27" s="102"/>
      <c r="G27" s="22"/>
    </row>
    <row r="28">
      <c r="A28" s="50"/>
      <c r="B28" s="44"/>
      <c r="C28" s="44"/>
      <c r="D28" s="44"/>
      <c r="E28" s="51"/>
      <c r="F28" s="102"/>
      <c r="G28" s="22"/>
    </row>
    <row r="29">
      <c r="A29" s="50"/>
      <c r="B29" s="44"/>
      <c r="C29" s="44"/>
      <c r="D29" s="44"/>
      <c r="E29" s="51"/>
      <c r="F29" s="102"/>
      <c r="G29" s="22"/>
    </row>
    <row r="30">
      <c r="A30" s="50"/>
      <c r="B30" s="44"/>
      <c r="C30" s="44"/>
      <c r="D30" s="44"/>
      <c r="E30" s="51"/>
      <c r="F30" s="102"/>
      <c r="G30" s="22"/>
    </row>
    <row r="31">
      <c r="A31" s="50"/>
      <c r="B31" s="44"/>
      <c r="C31" s="44"/>
      <c r="D31" s="44"/>
      <c r="E31" s="51"/>
      <c r="F31" s="102"/>
      <c r="G31" s="22"/>
    </row>
    <row r="32">
      <c r="A32" s="50"/>
      <c r="B32" s="44"/>
      <c r="C32" s="44"/>
      <c r="D32" s="44"/>
      <c r="E32" s="51"/>
      <c r="F32" s="102"/>
      <c r="G32" s="22"/>
    </row>
    <row r="33">
      <c r="A33" s="50"/>
      <c r="B33" s="44"/>
      <c r="C33" s="44"/>
      <c r="D33" s="44"/>
      <c r="E33" s="51"/>
      <c r="F33" s="102"/>
      <c r="G33" s="22"/>
    </row>
    <row r="34">
      <c r="A34" s="50"/>
      <c r="B34" s="44"/>
      <c r="C34" s="44"/>
      <c r="D34" s="44"/>
      <c r="E34" s="51"/>
      <c r="F34" s="102"/>
      <c r="G34" s="22"/>
    </row>
    <row r="35">
      <c r="A35" s="50"/>
      <c r="B35" s="44"/>
      <c r="C35" s="44"/>
      <c r="D35" s="44"/>
      <c r="E35" s="51"/>
      <c r="F35" s="102"/>
      <c r="G35" s="22"/>
    </row>
    <row r="36">
      <c r="A36" s="50"/>
      <c r="B36" s="44"/>
      <c r="C36" s="44"/>
      <c r="D36" s="44"/>
      <c r="E36" s="51"/>
      <c r="F36" s="102"/>
      <c r="G36" s="22"/>
    </row>
    <row r="37">
      <c r="A37" s="50"/>
      <c r="B37" s="44"/>
      <c r="C37" s="44"/>
      <c r="D37" s="44"/>
      <c r="E37" s="51"/>
      <c r="F37" s="102"/>
      <c r="G37" s="22"/>
    </row>
    <row r="38">
      <c r="A38" s="50"/>
      <c r="B38" s="44"/>
      <c r="C38" s="44"/>
      <c r="D38" s="44"/>
      <c r="E38" s="51"/>
      <c r="F38" s="102"/>
      <c r="G38" s="22"/>
    </row>
    <row r="39">
      <c r="A39" s="50"/>
      <c r="B39" s="44"/>
      <c r="C39" s="44"/>
      <c r="D39" s="44"/>
      <c r="E39" s="51"/>
      <c r="F39" s="102"/>
      <c r="G39" s="22"/>
    </row>
    <row r="40">
      <c r="A40" s="50"/>
      <c r="B40" s="44"/>
      <c r="C40" s="44"/>
      <c r="D40" s="44"/>
      <c r="E40" s="51"/>
      <c r="F40" s="102"/>
      <c r="G40" s="22"/>
    </row>
    <row r="41">
      <c r="A41" s="50"/>
      <c r="B41" s="44"/>
      <c r="C41" s="44"/>
      <c r="D41" s="44"/>
      <c r="E41" s="51"/>
      <c r="F41" s="102"/>
      <c r="G41" s="22"/>
    </row>
    <row r="42">
      <c r="A42" s="50"/>
      <c r="B42" s="44"/>
      <c r="C42" s="44"/>
      <c r="D42" s="44"/>
      <c r="E42" s="51"/>
      <c r="F42" s="102"/>
      <c r="G42" s="22"/>
    </row>
    <row r="43">
      <c r="A43" s="50"/>
      <c r="B43" s="44"/>
      <c r="C43" s="44"/>
      <c r="D43" s="44"/>
      <c r="E43" s="51"/>
      <c r="F43" s="102"/>
      <c r="G43" s="22"/>
    </row>
    <row r="44">
      <c r="A44" s="50"/>
      <c r="B44" s="44"/>
      <c r="C44" s="44"/>
      <c r="D44" s="44"/>
      <c r="E44" s="51"/>
      <c r="F44" s="102"/>
      <c r="G44" s="22"/>
    </row>
    <row r="45">
      <c r="A45" s="50"/>
      <c r="B45" s="44"/>
      <c r="C45" s="44"/>
      <c r="D45" s="44"/>
      <c r="E45" s="51"/>
      <c r="F45" s="102"/>
      <c r="G45" s="22"/>
    </row>
    <row r="46">
      <c r="A46" s="50"/>
      <c r="B46" s="44"/>
      <c r="C46" s="44"/>
      <c r="D46" s="44"/>
      <c r="E46" s="51"/>
      <c r="F46" s="102"/>
      <c r="G46" s="22"/>
    </row>
    <row r="47">
      <c r="A47" s="50"/>
      <c r="B47" s="44"/>
      <c r="C47" s="44"/>
      <c r="D47" s="44"/>
      <c r="E47" s="51"/>
      <c r="F47" s="102"/>
      <c r="G47" s="22"/>
    </row>
    <row r="48">
      <c r="A48" s="50"/>
      <c r="B48" s="44"/>
      <c r="C48" s="44"/>
      <c r="D48" s="44"/>
      <c r="E48" s="51"/>
      <c r="F48" s="102"/>
      <c r="G48" s="22"/>
    </row>
    <row r="49">
      <c r="A49" s="50"/>
      <c r="B49" s="44"/>
      <c r="C49" s="44"/>
      <c r="D49" s="44"/>
      <c r="E49" s="51"/>
      <c r="F49" s="102"/>
      <c r="G49" s="22"/>
    </row>
    <row r="50">
      <c r="A50" s="50"/>
      <c r="B50" s="44"/>
      <c r="C50" s="44"/>
      <c r="D50" s="44"/>
      <c r="E50" s="51"/>
      <c r="F50" s="102"/>
      <c r="G50" s="22"/>
    </row>
    <row r="51">
      <c r="A51" s="50"/>
      <c r="B51" s="44"/>
      <c r="C51" s="44"/>
      <c r="D51" s="44"/>
      <c r="E51" s="51"/>
      <c r="F51" s="102"/>
      <c r="G51" s="22"/>
    </row>
    <row r="52">
      <c r="A52" s="50"/>
      <c r="B52" s="44"/>
      <c r="C52" s="44"/>
      <c r="D52" s="44"/>
      <c r="E52" s="51"/>
      <c r="F52" s="102"/>
      <c r="G52" s="22"/>
    </row>
    <row r="53">
      <c r="A53" s="50"/>
      <c r="B53" s="44"/>
      <c r="C53" s="44"/>
      <c r="D53" s="44"/>
      <c r="E53" s="51"/>
      <c r="F53" s="102"/>
      <c r="G53" s="22"/>
    </row>
    <row r="54">
      <c r="A54" s="50"/>
      <c r="B54" s="44"/>
      <c r="C54" s="44"/>
      <c r="D54" s="44"/>
      <c r="E54" s="51"/>
      <c r="F54" s="102"/>
      <c r="G54" s="22"/>
    </row>
    <row r="55">
      <c r="A55" s="50"/>
      <c r="B55" s="44"/>
      <c r="C55" s="44"/>
      <c r="D55" s="44"/>
      <c r="E55" s="51"/>
      <c r="F55" s="102"/>
      <c r="G55" s="22"/>
    </row>
    <row r="56">
      <c r="A56" s="50"/>
      <c r="B56" s="44"/>
      <c r="C56" s="44"/>
      <c r="D56" s="44"/>
      <c r="E56" s="51"/>
      <c r="F56" s="102"/>
      <c r="G56" s="22"/>
    </row>
    <row r="57">
      <c r="A57" s="50"/>
      <c r="B57" s="44"/>
      <c r="C57" s="44"/>
      <c r="D57" s="44"/>
      <c r="E57" s="51"/>
      <c r="F57" s="102"/>
      <c r="G57" s="22"/>
    </row>
    <row r="58">
      <c r="A58" s="50"/>
      <c r="B58" s="44"/>
      <c r="C58" s="44"/>
      <c r="D58" s="44"/>
      <c r="E58" s="51"/>
      <c r="F58" s="102"/>
      <c r="G58" s="22"/>
    </row>
    <row r="59">
      <c r="A59" s="50"/>
      <c r="B59" s="44"/>
      <c r="C59" s="44"/>
      <c r="D59" s="44"/>
      <c r="E59" s="51"/>
      <c r="F59" s="102"/>
      <c r="G59" s="22"/>
    </row>
    <row r="60">
      <c r="A60" s="50"/>
      <c r="B60" s="44"/>
      <c r="C60" s="44"/>
      <c r="D60" s="44"/>
      <c r="E60" s="51"/>
      <c r="F60" s="102"/>
      <c r="G60" s="22"/>
    </row>
    <row r="61">
      <c r="A61" s="50"/>
      <c r="B61" s="44"/>
      <c r="C61" s="44"/>
      <c r="D61" s="44"/>
      <c r="E61" s="51"/>
      <c r="F61" s="102"/>
      <c r="G61" s="22"/>
    </row>
    <row r="62">
      <c r="A62" s="50"/>
      <c r="B62" s="44"/>
      <c r="C62" s="44"/>
      <c r="D62" s="44"/>
      <c r="E62" s="51"/>
      <c r="F62" s="102"/>
      <c r="G62" s="22"/>
    </row>
    <row r="63">
      <c r="A63" s="50"/>
      <c r="B63" s="44"/>
      <c r="C63" s="44"/>
      <c r="D63" s="44"/>
      <c r="E63" s="51"/>
      <c r="F63" s="102"/>
      <c r="G63" s="22"/>
    </row>
    <row r="64">
      <c r="A64" s="50"/>
      <c r="B64" s="44"/>
      <c r="C64" s="44"/>
      <c r="D64" s="44"/>
      <c r="E64" s="51"/>
      <c r="F64" s="102"/>
      <c r="G64" s="22"/>
    </row>
    <row r="65">
      <c r="A65" s="50"/>
      <c r="B65" s="44"/>
      <c r="C65" s="44"/>
      <c r="D65" s="44"/>
      <c r="E65" s="51"/>
      <c r="F65" s="102"/>
      <c r="G65" s="22"/>
    </row>
    <row r="66">
      <c r="A66" s="50"/>
      <c r="B66" s="44"/>
      <c r="C66" s="44"/>
      <c r="D66" s="44"/>
      <c r="E66" s="51"/>
      <c r="F66" s="102"/>
      <c r="G66" s="22"/>
    </row>
    <row r="67">
      <c r="A67" s="50"/>
      <c r="B67" s="44"/>
      <c r="C67" s="44"/>
      <c r="D67" s="44"/>
      <c r="E67" s="51"/>
      <c r="F67" s="102"/>
      <c r="G67" s="22"/>
    </row>
    <row r="68">
      <c r="A68" s="50"/>
      <c r="B68" s="44"/>
      <c r="C68" s="44"/>
      <c r="D68" s="44"/>
      <c r="E68" s="51"/>
      <c r="F68" s="102"/>
      <c r="G68" s="22"/>
    </row>
    <row r="69">
      <c r="A69" s="50"/>
      <c r="B69" s="44"/>
      <c r="C69" s="44"/>
      <c r="D69" s="44"/>
      <c r="E69" s="51"/>
      <c r="F69" s="102"/>
      <c r="G69" s="22"/>
    </row>
    <row r="70">
      <c r="A70" s="50"/>
      <c r="B70" s="44"/>
      <c r="C70" s="44"/>
      <c r="D70" s="44"/>
      <c r="E70" s="51"/>
      <c r="F70" s="102"/>
      <c r="G70" s="22"/>
    </row>
    <row r="71">
      <c r="A71" s="50"/>
      <c r="B71" s="44"/>
      <c r="C71" s="44"/>
      <c r="D71" s="44"/>
      <c r="E71" s="51"/>
      <c r="F71" s="102"/>
      <c r="G71" s="22"/>
    </row>
    <row r="72">
      <c r="A72" s="50"/>
      <c r="B72" s="44"/>
      <c r="C72" s="44"/>
      <c r="D72" s="44"/>
      <c r="E72" s="51"/>
      <c r="F72" s="102"/>
      <c r="G72" s="22"/>
    </row>
    <row r="73">
      <c r="A73" s="50"/>
      <c r="B73" s="44"/>
      <c r="C73" s="44"/>
      <c r="D73" s="44"/>
      <c r="E73" s="51"/>
      <c r="F73" s="102"/>
      <c r="G73" s="22"/>
    </row>
    <row r="74">
      <c r="A74" s="50"/>
      <c r="B74" s="44"/>
      <c r="C74" s="44"/>
      <c r="D74" s="44"/>
      <c r="E74" s="51"/>
      <c r="F74" s="102"/>
      <c r="G74" s="22"/>
    </row>
    <row r="75">
      <c r="A75" s="50"/>
      <c r="B75" s="44"/>
      <c r="C75" s="44"/>
      <c r="D75" s="44"/>
      <c r="E75" s="51"/>
      <c r="F75" s="102"/>
      <c r="G75" s="92"/>
    </row>
    <row r="76">
      <c r="A76" s="50"/>
      <c r="B76" s="44"/>
      <c r="C76" s="44"/>
      <c r="D76" s="44"/>
      <c r="E76" s="51"/>
      <c r="F76" s="102"/>
      <c r="G76" s="22"/>
    </row>
    <row r="77">
      <c r="A77" s="50"/>
      <c r="B77" s="44"/>
      <c r="C77" s="44"/>
      <c r="D77" s="44"/>
      <c r="E77" s="51"/>
      <c r="F77" s="102"/>
      <c r="G77" s="22"/>
    </row>
    <row r="78">
      <c r="A78" s="50"/>
      <c r="B78" s="44"/>
      <c r="C78" s="44"/>
      <c r="D78" s="44"/>
      <c r="E78" s="51"/>
      <c r="F78" s="102"/>
      <c r="G78" s="22"/>
    </row>
    <row r="79">
      <c r="A79" s="50"/>
      <c r="B79" s="44"/>
      <c r="C79" s="44"/>
      <c r="D79" s="44"/>
      <c r="E79" s="51"/>
      <c r="F79" s="102"/>
      <c r="G79" s="22"/>
    </row>
    <row r="80">
      <c r="A80" s="50"/>
      <c r="B80" s="44"/>
      <c r="C80" s="44"/>
      <c r="D80" s="44"/>
      <c r="E80" s="51"/>
      <c r="F80" s="102"/>
      <c r="G80" s="22"/>
    </row>
    <row r="81">
      <c r="A81" s="50"/>
      <c r="B81" s="44"/>
      <c r="C81" s="44"/>
      <c r="D81" s="44"/>
      <c r="E81" s="51"/>
      <c r="F81" s="102"/>
      <c r="G81" s="22"/>
    </row>
    <row r="82">
      <c r="A82" s="50"/>
      <c r="B82" s="44"/>
      <c r="C82" s="44"/>
      <c r="D82" s="44"/>
      <c r="E82" s="51"/>
      <c r="F82" s="102"/>
      <c r="G82" s="22"/>
    </row>
    <row r="83">
      <c r="A83" s="50"/>
      <c r="B83" s="44"/>
      <c r="C83" s="44"/>
      <c r="D83" s="44"/>
      <c r="E83" s="51"/>
      <c r="F83" s="102"/>
      <c r="G83" s="22"/>
    </row>
    <row r="84">
      <c r="A84" s="50"/>
      <c r="B84" s="44"/>
      <c r="C84" s="44"/>
      <c r="D84" s="44"/>
      <c r="E84" s="51"/>
      <c r="F84" s="102"/>
      <c r="G84" s="22"/>
    </row>
    <row r="85">
      <c r="A85" s="50"/>
      <c r="B85" s="44"/>
      <c r="C85" s="44"/>
      <c r="D85" s="44"/>
      <c r="E85" s="51"/>
      <c r="F85" s="102"/>
      <c r="G85" s="22"/>
    </row>
    <row r="86">
      <c r="A86" s="50"/>
      <c r="B86" s="44"/>
      <c r="C86" s="44"/>
      <c r="D86" s="44"/>
      <c r="E86" s="51"/>
      <c r="F86" s="102"/>
      <c r="G86" s="22"/>
    </row>
    <row r="87">
      <c r="A87" s="50"/>
      <c r="B87" s="44"/>
      <c r="C87" s="44"/>
      <c r="D87" s="44"/>
      <c r="E87" s="51"/>
      <c r="F87" s="102"/>
      <c r="G87" s="22"/>
    </row>
    <row r="88">
      <c r="A88" s="50"/>
      <c r="B88" s="44"/>
      <c r="C88" s="44"/>
      <c r="D88" s="44"/>
      <c r="E88" s="51"/>
      <c r="F88" s="102"/>
      <c r="G88" s="22"/>
    </row>
    <row r="89">
      <c r="A89" s="50"/>
      <c r="B89" s="44"/>
      <c r="C89" s="44"/>
      <c r="D89" s="44"/>
      <c r="E89" s="51"/>
      <c r="F89" s="102"/>
      <c r="G89" s="22"/>
    </row>
    <row r="90">
      <c r="A90" s="50"/>
      <c r="B90" s="44"/>
      <c r="C90" s="44"/>
      <c r="D90" s="44"/>
      <c r="E90" s="51"/>
      <c r="F90" s="102"/>
      <c r="G90" s="22"/>
    </row>
    <row r="91">
      <c r="A91" s="50"/>
      <c r="B91" s="44"/>
      <c r="C91" s="44"/>
      <c r="D91" s="44"/>
      <c r="E91" s="51"/>
      <c r="F91" s="102"/>
      <c r="G91" s="22"/>
    </row>
    <row r="92">
      <c r="A92" s="50"/>
      <c r="B92" s="44"/>
      <c r="C92" s="44"/>
      <c r="D92" s="44"/>
      <c r="E92" s="51"/>
      <c r="F92" s="102"/>
      <c r="G92" s="22"/>
    </row>
    <row r="93">
      <c r="A93" s="50"/>
      <c r="B93" s="44"/>
      <c r="C93" s="44"/>
      <c r="D93" s="44"/>
      <c r="E93" s="51"/>
      <c r="F93" s="102"/>
      <c r="G93" s="22"/>
    </row>
    <row r="94">
      <c r="A94" s="50"/>
      <c r="B94" s="44"/>
      <c r="C94" s="44"/>
      <c r="D94" s="44"/>
      <c r="E94" s="51"/>
      <c r="F94" s="102"/>
      <c r="G94" s="22"/>
    </row>
    <row r="95">
      <c r="A95" s="50"/>
      <c r="B95" s="44"/>
      <c r="C95" s="44"/>
      <c r="D95" s="44"/>
      <c r="E95" s="51"/>
      <c r="F95" s="102"/>
      <c r="G95" s="22"/>
    </row>
    <row r="96">
      <c r="A96" s="50"/>
      <c r="B96" s="44"/>
      <c r="C96" s="44"/>
      <c r="D96" s="44"/>
      <c r="E96" s="51"/>
      <c r="F96" s="102"/>
      <c r="G96" s="22"/>
    </row>
    <row r="97">
      <c r="A97" s="50"/>
      <c r="B97" s="44"/>
      <c r="C97" s="44"/>
      <c r="D97" s="44"/>
      <c r="E97" s="51"/>
      <c r="F97" s="102"/>
      <c r="G97" s="22"/>
    </row>
    <row r="98">
      <c r="A98" s="50"/>
      <c r="B98" s="44"/>
      <c r="C98" s="44"/>
      <c r="D98" s="44"/>
      <c r="E98" s="51"/>
      <c r="F98" s="102"/>
      <c r="G98" s="22"/>
    </row>
    <row r="99">
      <c r="A99" s="50"/>
      <c r="B99" s="44"/>
      <c r="C99" s="44"/>
      <c r="D99" s="44"/>
      <c r="E99" s="51"/>
      <c r="F99" s="102"/>
      <c r="G99" s="22"/>
    </row>
    <row r="100">
      <c r="A100" s="50"/>
      <c r="B100" s="44"/>
      <c r="C100" s="44"/>
      <c r="D100" s="44"/>
      <c r="E100" s="51"/>
      <c r="F100" s="102"/>
      <c r="G100" s="22"/>
    </row>
    <row r="101">
      <c r="A101" s="50"/>
      <c r="B101" s="44"/>
      <c r="C101" s="44"/>
      <c r="D101" s="44"/>
      <c r="E101" s="51"/>
      <c r="F101" s="102"/>
      <c r="G101" s="22"/>
    </row>
    <row r="102">
      <c r="A102" s="50"/>
      <c r="B102" s="44"/>
      <c r="C102" s="44"/>
      <c r="D102" s="44"/>
      <c r="E102" s="51"/>
      <c r="F102" s="102"/>
      <c r="G102" s="22"/>
    </row>
    <row r="103">
      <c r="A103" s="50"/>
      <c r="B103" s="44"/>
      <c r="C103" s="44"/>
      <c r="D103" s="44"/>
      <c r="E103" s="51"/>
      <c r="F103" s="102"/>
      <c r="G103" s="22"/>
    </row>
    <row r="104">
      <c r="A104" s="50"/>
      <c r="B104" s="44"/>
      <c r="C104" s="44"/>
      <c r="D104" s="44"/>
      <c r="E104" s="51"/>
      <c r="F104" s="102"/>
      <c r="G104" s="22"/>
    </row>
    <row r="105">
      <c r="A105" s="50"/>
      <c r="B105" s="44"/>
      <c r="C105" s="44"/>
      <c r="D105" s="44"/>
      <c r="E105" s="51"/>
      <c r="F105" s="102"/>
      <c r="G105" s="22"/>
    </row>
    <row r="106">
      <c r="A106" s="50"/>
      <c r="B106" s="44"/>
      <c r="C106" s="44"/>
      <c r="D106" s="44"/>
      <c r="E106" s="51"/>
      <c r="F106" s="102"/>
      <c r="G106" s="22"/>
    </row>
    <row r="107">
      <c r="A107" s="50"/>
      <c r="B107" s="44"/>
      <c r="C107" s="44"/>
      <c r="D107" s="44"/>
      <c r="E107" s="51"/>
      <c r="F107" s="102"/>
      <c r="G107" s="22"/>
    </row>
    <row r="108">
      <c r="A108" s="50"/>
      <c r="B108" s="44"/>
      <c r="C108" s="44"/>
      <c r="D108" s="44"/>
      <c r="E108" s="51"/>
      <c r="F108" s="102"/>
      <c r="G108" s="22"/>
    </row>
    <row r="109">
      <c r="A109" s="50"/>
      <c r="B109" s="44"/>
      <c r="C109" s="44"/>
      <c r="D109" s="44"/>
      <c r="E109" s="51"/>
      <c r="F109" s="102"/>
      <c r="G109" s="22"/>
    </row>
    <row r="110">
      <c r="A110" s="50"/>
      <c r="B110" s="44"/>
      <c r="C110" s="44"/>
      <c r="D110" s="44"/>
      <c r="E110" s="51"/>
      <c r="F110" s="102"/>
      <c r="G110" s="22"/>
    </row>
    <row r="111">
      <c r="A111" s="50"/>
      <c r="B111" s="44"/>
      <c r="C111" s="44"/>
      <c r="D111" s="44"/>
      <c r="E111" s="51"/>
      <c r="F111" s="102"/>
      <c r="G111" s="22"/>
    </row>
    <row r="112">
      <c r="A112" s="50"/>
      <c r="B112" s="44"/>
      <c r="C112" s="44"/>
      <c r="D112" s="44"/>
      <c r="E112" s="51"/>
      <c r="F112" s="102"/>
      <c r="G112" s="22"/>
    </row>
    <row r="113">
      <c r="A113" s="50"/>
      <c r="B113" s="44"/>
      <c r="C113" s="44"/>
      <c r="D113" s="44"/>
      <c r="E113" s="51"/>
      <c r="F113" s="102"/>
      <c r="G113" s="22"/>
    </row>
    <row r="114">
      <c r="A114" s="50"/>
      <c r="B114" s="44"/>
      <c r="C114" s="44"/>
      <c r="D114" s="44"/>
      <c r="E114" s="51"/>
      <c r="F114" s="102"/>
      <c r="G114" s="22"/>
    </row>
    <row r="115">
      <c r="A115" s="50"/>
      <c r="B115" s="44"/>
      <c r="C115" s="44"/>
      <c r="D115" s="44"/>
      <c r="E115" s="51"/>
      <c r="F115" s="102"/>
      <c r="G115" s="22"/>
    </row>
    <row r="116">
      <c r="A116" s="50"/>
      <c r="B116" s="44"/>
      <c r="C116" s="44"/>
      <c r="D116" s="44"/>
      <c r="E116" s="51"/>
      <c r="F116" s="102"/>
      <c r="G116" s="22"/>
    </row>
    <row r="117">
      <c r="A117" s="50"/>
      <c r="B117" s="44"/>
      <c r="C117" s="44"/>
      <c r="D117" s="44"/>
      <c r="E117" s="51"/>
      <c r="F117" s="102"/>
      <c r="G117" s="22"/>
    </row>
    <row r="118">
      <c r="A118" s="50"/>
      <c r="B118" s="44"/>
      <c r="C118" s="44"/>
      <c r="D118" s="44"/>
      <c r="E118" s="51"/>
      <c r="F118" s="102"/>
      <c r="G118" s="22"/>
    </row>
    <row r="119">
      <c r="A119" s="50"/>
      <c r="B119" s="44"/>
      <c r="C119" s="44"/>
      <c r="D119" s="44"/>
      <c r="E119" s="51"/>
      <c r="F119" s="102"/>
      <c r="G119" s="22"/>
    </row>
    <row r="120">
      <c r="A120" s="50"/>
      <c r="B120" s="44"/>
      <c r="C120" s="44"/>
      <c r="D120" s="44"/>
      <c r="E120" s="51"/>
      <c r="F120" s="102"/>
      <c r="G120" s="22"/>
    </row>
    <row r="121">
      <c r="A121" s="50"/>
      <c r="B121" s="44"/>
      <c r="C121" s="44"/>
      <c r="D121" s="44"/>
      <c r="E121" s="51"/>
      <c r="F121" s="102"/>
      <c r="G121" s="22"/>
    </row>
    <row r="122">
      <c r="A122" s="50"/>
      <c r="B122" s="44"/>
      <c r="C122" s="44"/>
      <c r="D122" s="44"/>
      <c r="E122" s="51"/>
      <c r="F122" s="102"/>
      <c r="G122" s="22"/>
    </row>
    <row r="123">
      <c r="A123" s="50"/>
      <c r="B123" s="44"/>
      <c r="C123" s="44"/>
      <c r="D123" s="44"/>
      <c r="E123" s="51"/>
      <c r="F123" s="102"/>
      <c r="G123" s="22"/>
    </row>
    <row r="124">
      <c r="A124" s="50"/>
      <c r="B124" s="44"/>
      <c r="C124" s="44"/>
      <c r="D124" s="44"/>
      <c r="E124" s="51"/>
      <c r="F124" s="102"/>
      <c r="G124" s="22"/>
    </row>
    <row r="125">
      <c r="A125" s="50"/>
      <c r="B125" s="44"/>
      <c r="C125" s="44"/>
      <c r="D125" s="44"/>
      <c r="E125" s="51"/>
      <c r="F125" s="102"/>
      <c r="G125" s="22"/>
    </row>
    <row r="126">
      <c r="A126" s="50"/>
      <c r="B126" s="44"/>
      <c r="C126" s="44"/>
      <c r="D126" s="44"/>
      <c r="E126" s="51"/>
      <c r="F126" s="102"/>
      <c r="G126" s="22"/>
    </row>
    <row r="127">
      <c r="A127" s="50"/>
      <c r="B127" s="44"/>
      <c r="C127" s="44"/>
      <c r="D127" s="44"/>
      <c r="E127" s="51"/>
      <c r="F127" s="102"/>
      <c r="G127" s="22"/>
    </row>
    <row r="128">
      <c r="A128" s="50"/>
      <c r="B128" s="44"/>
      <c r="C128" s="44"/>
      <c r="D128" s="44"/>
      <c r="E128" s="51"/>
      <c r="F128" s="102"/>
      <c r="G128" s="22"/>
    </row>
    <row r="129">
      <c r="A129" s="50"/>
      <c r="B129" s="44"/>
      <c r="C129" s="44"/>
      <c r="D129" s="44"/>
      <c r="E129" s="51"/>
      <c r="F129" s="102"/>
      <c r="G129" s="22"/>
    </row>
    <row r="130">
      <c r="A130" s="50"/>
      <c r="B130" s="44"/>
      <c r="C130" s="44"/>
      <c r="D130" s="44"/>
      <c r="E130" s="51"/>
      <c r="F130" s="102"/>
      <c r="G130" s="22"/>
    </row>
    <row r="131">
      <c r="A131" s="50"/>
      <c r="B131" s="44"/>
      <c r="C131" s="44"/>
      <c r="D131" s="44"/>
      <c r="E131" s="51"/>
      <c r="F131" s="102"/>
      <c r="G131" s="22"/>
    </row>
    <row r="132">
      <c r="A132" s="50"/>
      <c r="B132" s="44"/>
      <c r="C132" s="44"/>
      <c r="D132" s="44"/>
      <c r="E132" s="51"/>
      <c r="F132" s="102"/>
      <c r="G132" s="22"/>
    </row>
    <row r="133">
      <c r="A133" s="50"/>
      <c r="B133" s="44"/>
      <c r="C133" s="44"/>
      <c r="D133" s="44"/>
      <c r="E133" s="51"/>
      <c r="F133" s="102"/>
      <c r="G133" s="22"/>
    </row>
    <row r="134">
      <c r="A134" s="50"/>
      <c r="B134" s="44"/>
      <c r="C134" s="44"/>
      <c r="D134" s="44"/>
      <c r="E134" s="51"/>
      <c r="F134" s="102"/>
      <c r="G134" s="22"/>
    </row>
    <row r="135">
      <c r="A135" s="50"/>
      <c r="B135" s="44"/>
      <c r="C135" s="44"/>
      <c r="D135" s="44"/>
      <c r="E135" s="51"/>
      <c r="F135" s="102"/>
      <c r="G135" s="22"/>
    </row>
    <row r="136">
      <c r="A136" s="50"/>
      <c r="B136" s="44"/>
      <c r="C136" s="44"/>
      <c r="D136" s="44"/>
      <c r="E136" s="51"/>
      <c r="F136" s="102"/>
      <c r="G136" s="22"/>
    </row>
    <row r="137">
      <c r="A137" s="50"/>
      <c r="B137" s="44"/>
      <c r="C137" s="44"/>
      <c r="D137" s="44"/>
      <c r="E137" s="51"/>
      <c r="F137" s="102"/>
      <c r="G137" s="22"/>
    </row>
    <row r="138">
      <c r="A138" s="50"/>
      <c r="B138" s="44"/>
      <c r="C138" s="44"/>
      <c r="D138" s="44"/>
      <c r="E138" s="51"/>
      <c r="F138" s="102"/>
      <c r="G138" s="22"/>
    </row>
    <row r="139">
      <c r="A139" s="50"/>
      <c r="B139" s="44"/>
      <c r="C139" s="44"/>
      <c r="D139" s="44"/>
      <c r="E139" s="51"/>
      <c r="F139" s="102"/>
      <c r="G139" s="22"/>
    </row>
    <row r="140">
      <c r="A140" s="50"/>
      <c r="B140" s="44"/>
      <c r="C140" s="44"/>
      <c r="D140" s="44"/>
      <c r="E140" s="51"/>
      <c r="F140" s="102"/>
      <c r="G140" s="22"/>
    </row>
    <row r="141">
      <c r="A141" s="50"/>
      <c r="B141" s="44"/>
      <c r="C141" s="44"/>
      <c r="D141" s="44"/>
      <c r="E141" s="51"/>
      <c r="F141" s="102"/>
      <c r="G141" s="22"/>
    </row>
    <row r="142">
      <c r="A142" s="50"/>
      <c r="B142" s="44"/>
      <c r="C142" s="44"/>
      <c r="D142" s="44"/>
      <c r="E142" s="51"/>
      <c r="F142" s="102"/>
      <c r="G142" s="22"/>
    </row>
    <row r="143">
      <c r="A143" s="50"/>
      <c r="B143" s="44"/>
      <c r="C143" s="44"/>
      <c r="D143" s="44"/>
      <c r="E143" s="51"/>
      <c r="F143" s="102"/>
      <c r="G143" s="22"/>
    </row>
    <row r="144">
      <c r="A144" s="50"/>
      <c r="B144" s="44"/>
      <c r="C144" s="44"/>
      <c r="D144" s="44"/>
      <c r="E144" s="51"/>
      <c r="F144" s="102"/>
      <c r="G144" s="22"/>
    </row>
    <row r="145">
      <c r="A145" s="50"/>
      <c r="B145" s="44"/>
      <c r="C145" s="44"/>
      <c r="D145" s="44"/>
      <c r="E145" s="51"/>
      <c r="F145" s="102"/>
      <c r="G145" s="22"/>
    </row>
    <row r="146">
      <c r="A146" s="50"/>
      <c r="B146" s="44"/>
      <c r="C146" s="44"/>
      <c r="D146" s="44"/>
      <c r="E146" s="51"/>
      <c r="F146" s="102"/>
      <c r="G146" s="22"/>
    </row>
    <row r="147">
      <c r="A147" s="50"/>
      <c r="B147" s="44"/>
      <c r="C147" s="44"/>
      <c r="D147" s="44"/>
      <c r="E147" s="51"/>
      <c r="F147" s="102"/>
      <c r="G147" s="22"/>
    </row>
    <row r="148">
      <c r="A148" s="50"/>
      <c r="B148" s="44"/>
      <c r="C148" s="44"/>
      <c r="D148" s="44"/>
      <c r="E148" s="51"/>
      <c r="F148" s="102"/>
      <c r="G148" s="22"/>
    </row>
    <row r="149">
      <c r="A149" s="50"/>
      <c r="B149" s="44"/>
      <c r="C149" s="44"/>
      <c r="D149" s="44"/>
      <c r="E149" s="51"/>
      <c r="F149" s="102"/>
      <c r="G149" s="22"/>
    </row>
    <row r="150">
      <c r="A150" s="50"/>
      <c r="B150" s="44"/>
      <c r="C150" s="44"/>
      <c r="D150" s="44"/>
      <c r="E150" s="51"/>
      <c r="F150" s="102"/>
      <c r="G150" s="22"/>
    </row>
    <row r="151">
      <c r="A151" s="50"/>
      <c r="B151" s="44"/>
      <c r="C151" s="44"/>
      <c r="D151" s="44"/>
      <c r="E151" s="51"/>
      <c r="F151" s="102"/>
      <c r="G151" s="22"/>
    </row>
    <row r="152">
      <c r="A152" s="50"/>
      <c r="B152" s="44"/>
      <c r="C152" s="44"/>
      <c r="D152" s="44"/>
      <c r="E152" s="51"/>
      <c r="F152" s="102"/>
      <c r="G152" s="22"/>
    </row>
    <row r="153">
      <c r="A153" s="50"/>
      <c r="B153" s="44"/>
      <c r="C153" s="44"/>
      <c r="D153" s="44"/>
      <c r="E153" s="51"/>
      <c r="F153" s="102"/>
      <c r="G153" s="22"/>
    </row>
    <row r="154">
      <c r="A154" s="50"/>
      <c r="B154" s="44"/>
      <c r="C154" s="44"/>
      <c r="D154" s="44"/>
      <c r="E154" s="51"/>
      <c r="F154" s="102"/>
      <c r="G154" s="22"/>
    </row>
    <row r="155">
      <c r="A155" s="50"/>
      <c r="B155" s="44"/>
      <c r="C155" s="44"/>
      <c r="D155" s="44"/>
      <c r="E155" s="51"/>
      <c r="F155" s="102"/>
      <c r="G155" s="22"/>
    </row>
    <row r="156">
      <c r="A156" s="50"/>
      <c r="B156" s="44"/>
      <c r="C156" s="44"/>
      <c r="D156" s="44"/>
      <c r="E156" s="51"/>
      <c r="F156" s="102"/>
      <c r="G156" s="22"/>
    </row>
    <row r="157">
      <c r="A157" s="50"/>
      <c r="B157" s="44"/>
      <c r="C157" s="44"/>
      <c r="D157" s="44"/>
      <c r="E157" s="51"/>
      <c r="F157" s="102"/>
      <c r="G157" s="22"/>
    </row>
    <row r="158">
      <c r="A158" s="50"/>
      <c r="B158" s="44"/>
      <c r="C158" s="44"/>
      <c r="D158" s="44"/>
      <c r="E158" s="51"/>
      <c r="F158" s="102"/>
      <c r="G158" s="22"/>
    </row>
    <row r="159">
      <c r="A159" s="50"/>
      <c r="B159" s="44"/>
      <c r="C159" s="44"/>
      <c r="D159" s="44"/>
      <c r="E159" s="51"/>
      <c r="F159" s="102"/>
      <c r="G159" s="22"/>
    </row>
    <row r="160">
      <c r="A160" s="50"/>
      <c r="B160" s="44"/>
      <c r="C160" s="44"/>
      <c r="D160" s="44"/>
      <c r="E160" s="51"/>
      <c r="F160" s="102"/>
      <c r="G160" s="22"/>
    </row>
    <row r="161">
      <c r="A161" s="50"/>
      <c r="B161" s="44"/>
      <c r="C161" s="44"/>
      <c r="D161" s="44"/>
      <c r="E161" s="51"/>
      <c r="F161" s="102"/>
      <c r="G161" s="22"/>
    </row>
    <row r="162">
      <c r="A162" s="50"/>
      <c r="B162" s="44"/>
      <c r="C162" s="44"/>
      <c r="D162" s="44"/>
      <c r="E162" s="51"/>
      <c r="F162" s="102"/>
      <c r="G162" s="22"/>
    </row>
    <row r="163">
      <c r="A163" s="50"/>
      <c r="B163" s="44"/>
      <c r="C163" s="44"/>
      <c r="D163" s="44"/>
      <c r="E163" s="51"/>
      <c r="F163" s="102"/>
      <c r="G163" s="22"/>
    </row>
    <row r="164">
      <c r="A164" s="50"/>
      <c r="B164" s="44"/>
      <c r="C164" s="44"/>
      <c r="D164" s="44"/>
      <c r="E164" s="51"/>
      <c r="F164" s="102"/>
      <c r="G164" s="22"/>
    </row>
    <row r="165">
      <c r="A165" s="50"/>
      <c r="B165" s="44"/>
      <c r="C165" s="44"/>
      <c r="D165" s="44"/>
      <c r="E165" s="51"/>
      <c r="F165" s="102"/>
      <c r="G165" s="22"/>
    </row>
    <row r="166">
      <c r="A166" s="50"/>
      <c r="B166" s="44"/>
      <c r="C166" s="44"/>
      <c r="D166" s="44"/>
      <c r="E166" s="51"/>
      <c r="F166" s="102"/>
      <c r="G166" s="22"/>
    </row>
    <row r="167">
      <c r="A167" s="50"/>
      <c r="B167" s="44"/>
      <c r="C167" s="44"/>
      <c r="D167" s="44"/>
      <c r="E167" s="51"/>
      <c r="F167" s="102"/>
      <c r="G167" s="22"/>
    </row>
    <row r="168">
      <c r="A168" s="50"/>
      <c r="B168" s="44"/>
      <c r="C168" s="44"/>
      <c r="D168" s="44"/>
      <c r="E168" s="51"/>
      <c r="F168" s="102"/>
      <c r="G168" s="22"/>
    </row>
    <row r="169">
      <c r="A169" s="50"/>
      <c r="B169" s="44"/>
      <c r="C169" s="44"/>
      <c r="D169" s="44"/>
      <c r="E169" s="51"/>
      <c r="F169" s="102"/>
      <c r="G169" s="22"/>
    </row>
    <row r="170">
      <c r="A170" s="50"/>
      <c r="B170" s="44"/>
      <c r="C170" s="44"/>
      <c r="D170" s="44"/>
      <c r="E170" s="51"/>
      <c r="F170" s="102"/>
      <c r="G170" s="22"/>
    </row>
    <row r="171">
      <c r="A171" s="50"/>
      <c r="B171" s="44"/>
      <c r="C171" s="44"/>
      <c r="D171" s="44"/>
      <c r="E171" s="51"/>
      <c r="F171" s="102"/>
      <c r="G171" s="22"/>
    </row>
    <row r="172">
      <c r="A172" s="50"/>
      <c r="B172" s="44"/>
      <c r="C172" s="44"/>
      <c r="D172" s="44"/>
      <c r="E172" s="51"/>
      <c r="F172" s="102"/>
      <c r="G172" s="22"/>
    </row>
    <row r="173">
      <c r="A173" s="50"/>
      <c r="B173" s="44"/>
      <c r="C173" s="44"/>
      <c r="D173" s="44"/>
      <c r="E173" s="51"/>
      <c r="F173" s="102"/>
      <c r="G173" s="22"/>
    </row>
    <row r="174">
      <c r="A174" s="50"/>
      <c r="B174" s="44"/>
      <c r="C174" s="44"/>
      <c r="D174" s="44"/>
      <c r="E174" s="51"/>
      <c r="F174" s="102"/>
      <c r="G174" s="22"/>
    </row>
    <row r="175">
      <c r="A175" s="50"/>
      <c r="B175" s="44"/>
      <c r="C175" s="44"/>
      <c r="D175" s="44"/>
      <c r="E175" s="51"/>
      <c r="F175" s="102"/>
      <c r="G175" s="22"/>
    </row>
    <row r="176">
      <c r="A176" s="50"/>
      <c r="B176" s="44"/>
      <c r="C176" s="44"/>
      <c r="D176" s="44"/>
      <c r="E176" s="51"/>
      <c r="F176" s="102"/>
      <c r="G176" s="22"/>
    </row>
    <row r="177">
      <c r="A177" s="50"/>
      <c r="B177" s="44"/>
      <c r="C177" s="44"/>
      <c r="D177" s="44"/>
      <c r="E177" s="51"/>
      <c r="F177" s="102"/>
      <c r="G177" s="22"/>
    </row>
    <row r="178">
      <c r="A178" s="50"/>
      <c r="B178" s="44"/>
      <c r="C178" s="44"/>
      <c r="D178" s="44"/>
      <c r="E178" s="51"/>
      <c r="F178" s="102"/>
      <c r="G178" s="22"/>
    </row>
    <row r="179">
      <c r="A179" s="50"/>
      <c r="B179" s="44"/>
      <c r="C179" s="44"/>
      <c r="D179" s="44"/>
      <c r="E179" s="51"/>
      <c r="F179" s="102"/>
      <c r="G179" s="22"/>
    </row>
    <row r="180">
      <c r="A180" s="50"/>
      <c r="B180" s="44"/>
      <c r="C180" s="44"/>
      <c r="D180" s="44"/>
      <c r="E180" s="51"/>
      <c r="F180" s="102"/>
      <c r="G180" s="22"/>
    </row>
    <row r="181">
      <c r="A181" s="50"/>
      <c r="B181" s="44"/>
      <c r="C181" s="44"/>
      <c r="D181" s="44"/>
      <c r="E181" s="51"/>
      <c r="F181" s="102"/>
      <c r="G181" s="22"/>
    </row>
    <row r="182">
      <c r="A182" s="50"/>
      <c r="B182" s="44"/>
      <c r="C182" s="44"/>
      <c r="D182" s="44"/>
      <c r="E182" s="51"/>
      <c r="F182" s="102"/>
      <c r="G182" s="22"/>
    </row>
    <row r="183">
      <c r="A183" s="50"/>
      <c r="B183" s="44"/>
      <c r="C183" s="44"/>
      <c r="D183" s="44"/>
      <c r="E183" s="51"/>
      <c r="F183" s="102"/>
      <c r="G183" s="22"/>
    </row>
    <row r="184">
      <c r="A184" s="50"/>
      <c r="B184" s="44"/>
      <c r="C184" s="44"/>
      <c r="D184" s="44"/>
      <c r="E184" s="51"/>
      <c r="F184" s="102"/>
      <c r="G184" s="22"/>
    </row>
    <row r="185">
      <c r="A185" s="50"/>
      <c r="B185" s="44"/>
      <c r="C185" s="44"/>
      <c r="D185" s="44"/>
      <c r="E185" s="51"/>
      <c r="F185" s="102"/>
      <c r="G185" s="22"/>
    </row>
    <row r="186">
      <c r="A186" s="50"/>
      <c r="B186" s="44"/>
      <c r="C186" s="44"/>
      <c r="D186" s="44"/>
      <c r="E186" s="51"/>
      <c r="F186" s="102"/>
      <c r="G186" s="22"/>
    </row>
    <row r="187">
      <c r="A187" s="50"/>
      <c r="B187" s="44"/>
      <c r="C187" s="44"/>
      <c r="D187" s="44"/>
      <c r="E187" s="51"/>
      <c r="F187" s="102"/>
      <c r="G187" s="22"/>
    </row>
    <row r="188">
      <c r="A188" s="50"/>
      <c r="B188" s="44"/>
      <c r="C188" s="44"/>
      <c r="D188" s="44"/>
      <c r="E188" s="51"/>
      <c r="F188" s="102"/>
      <c r="G188" s="22"/>
    </row>
    <row r="189">
      <c r="A189" s="50"/>
      <c r="B189" s="44"/>
      <c r="C189" s="44"/>
      <c r="D189" s="44"/>
      <c r="E189" s="51"/>
      <c r="F189" s="102"/>
      <c r="G189" s="22"/>
    </row>
    <row r="190">
      <c r="A190" s="50"/>
      <c r="B190" s="44"/>
      <c r="C190" s="44"/>
      <c r="D190" s="44"/>
      <c r="E190" s="51"/>
      <c r="F190" s="102"/>
      <c r="G190" s="119"/>
    </row>
    <row r="191">
      <c r="A191" s="50"/>
      <c r="B191" s="44"/>
      <c r="C191" s="44"/>
      <c r="D191" s="44"/>
      <c r="E191" s="51"/>
      <c r="F191" s="102"/>
      <c r="G191" s="22"/>
    </row>
    <row r="192">
      <c r="A192" s="50"/>
      <c r="B192" s="44"/>
      <c r="C192" s="44"/>
      <c r="D192" s="44"/>
      <c r="E192" s="51"/>
      <c r="F192" s="102"/>
      <c r="G192" s="22"/>
    </row>
    <row r="193">
      <c r="A193" s="50"/>
      <c r="B193" s="44"/>
      <c r="C193" s="44"/>
      <c r="D193" s="44"/>
      <c r="E193" s="51"/>
      <c r="F193" s="102"/>
      <c r="G193" s="22"/>
    </row>
    <row r="194">
      <c r="A194" s="50"/>
      <c r="B194" s="44"/>
      <c r="C194" s="44"/>
      <c r="D194" s="44"/>
      <c r="E194" s="51"/>
      <c r="F194" s="102"/>
      <c r="G194" s="22"/>
    </row>
    <row r="195">
      <c r="A195" s="50"/>
      <c r="B195" s="44"/>
      <c r="C195" s="44"/>
      <c r="D195" s="44"/>
      <c r="E195" s="51"/>
      <c r="F195" s="102"/>
      <c r="G195" s="22"/>
    </row>
    <row r="196">
      <c r="A196" s="50"/>
      <c r="B196" s="44"/>
      <c r="C196" s="44"/>
      <c r="D196" s="44"/>
      <c r="E196" s="51"/>
      <c r="F196" s="102"/>
      <c r="G196" s="22"/>
    </row>
    <row r="197">
      <c r="A197" s="50"/>
      <c r="B197" s="44"/>
      <c r="C197" s="44"/>
      <c r="D197" s="44"/>
      <c r="E197" s="51"/>
      <c r="F197" s="102"/>
      <c r="G197" s="22"/>
    </row>
    <row r="198">
      <c r="A198" s="50"/>
      <c r="B198" s="44"/>
      <c r="C198" s="44"/>
      <c r="D198" s="44"/>
      <c r="E198" s="51"/>
      <c r="F198" s="102"/>
      <c r="G198" s="22"/>
    </row>
    <row r="199">
      <c r="A199" s="50"/>
      <c r="B199" s="44"/>
      <c r="C199" s="44"/>
      <c r="D199" s="44"/>
      <c r="E199" s="51"/>
      <c r="F199" s="102"/>
      <c r="G199" s="22"/>
    </row>
    <row r="200">
      <c r="A200" s="50"/>
      <c r="B200" s="44"/>
      <c r="C200" s="44"/>
      <c r="D200" s="44"/>
      <c r="E200" s="51"/>
      <c r="F200" s="102"/>
      <c r="G200" s="22"/>
    </row>
    <row r="201">
      <c r="A201" s="50"/>
      <c r="B201" s="44"/>
      <c r="C201" s="44"/>
      <c r="D201" s="44"/>
      <c r="E201" s="51"/>
      <c r="F201" s="102"/>
      <c r="G201" s="22"/>
    </row>
    <row r="202">
      <c r="A202" s="50"/>
      <c r="B202" s="44"/>
      <c r="C202" s="44"/>
      <c r="D202" s="44"/>
      <c r="E202" s="51"/>
      <c r="F202" s="102"/>
      <c r="G202" s="22"/>
    </row>
    <row r="203">
      <c r="A203" s="50"/>
      <c r="B203" s="44"/>
      <c r="C203" s="44"/>
      <c r="D203" s="44"/>
      <c r="E203" s="51"/>
      <c r="F203" s="102"/>
      <c r="G203" s="22"/>
    </row>
    <row r="204">
      <c r="A204" s="50"/>
      <c r="B204" s="44"/>
      <c r="C204" s="44"/>
      <c r="D204" s="44"/>
      <c r="E204" s="51"/>
      <c r="F204" s="102"/>
      <c r="G204" s="22"/>
    </row>
    <row r="205">
      <c r="A205" s="50"/>
      <c r="B205" s="44"/>
      <c r="C205" s="44"/>
      <c r="D205" s="44"/>
      <c r="E205" s="51"/>
      <c r="F205" s="102"/>
      <c r="G205" s="22"/>
    </row>
    <row r="206">
      <c r="A206" s="50"/>
      <c r="B206" s="44"/>
      <c r="C206" s="44"/>
      <c r="D206" s="44"/>
      <c r="E206" s="51"/>
      <c r="F206" s="102"/>
      <c r="G206" s="22"/>
    </row>
    <row r="207">
      <c r="A207" s="50"/>
      <c r="B207" s="44"/>
      <c r="C207" s="44"/>
      <c r="D207" s="44"/>
      <c r="E207" s="51"/>
      <c r="F207" s="102"/>
      <c r="G207" s="22"/>
    </row>
    <row r="208">
      <c r="A208" s="50"/>
      <c r="B208" s="44"/>
      <c r="C208" s="44"/>
      <c r="D208" s="44"/>
      <c r="E208" s="51"/>
      <c r="F208" s="102"/>
      <c r="G208" s="22"/>
    </row>
    <row r="209">
      <c r="A209" s="50"/>
      <c r="B209" s="44"/>
      <c r="C209" s="44"/>
      <c r="D209" s="44"/>
      <c r="E209" s="51"/>
      <c r="F209" s="102"/>
      <c r="G209" s="22"/>
    </row>
    <row r="210">
      <c r="A210" s="50"/>
      <c r="B210" s="44"/>
      <c r="C210" s="44"/>
      <c r="D210" s="44"/>
      <c r="E210" s="51"/>
      <c r="F210" s="102"/>
      <c r="G210" s="22"/>
    </row>
    <row r="211">
      <c r="A211" s="50"/>
      <c r="B211" s="44"/>
      <c r="C211" s="44"/>
      <c r="D211" s="44"/>
      <c r="E211" s="51"/>
      <c r="F211" s="102"/>
      <c r="G211" s="22"/>
    </row>
    <row r="212">
      <c r="A212" s="50"/>
      <c r="B212" s="44"/>
      <c r="C212" s="44"/>
      <c r="D212" s="44"/>
      <c r="E212" s="51"/>
      <c r="F212" s="102"/>
      <c r="G212" s="22"/>
    </row>
    <row r="213">
      <c r="A213" s="50"/>
      <c r="B213" s="44"/>
      <c r="C213" s="44"/>
      <c r="D213" s="44"/>
      <c r="E213" s="51"/>
      <c r="F213" s="102"/>
      <c r="G213" s="22"/>
    </row>
    <row r="214">
      <c r="A214" s="50"/>
      <c r="B214" s="44"/>
      <c r="C214" s="44"/>
      <c r="D214" s="44"/>
      <c r="E214" s="51"/>
      <c r="F214" s="102"/>
      <c r="G214" s="22"/>
    </row>
    <row r="215">
      <c r="A215" s="50"/>
      <c r="B215" s="44"/>
      <c r="C215" s="44"/>
      <c r="D215" s="44"/>
      <c r="E215" s="51"/>
      <c r="F215" s="102"/>
      <c r="G215" s="22"/>
    </row>
    <row r="216">
      <c r="A216" s="50"/>
      <c r="B216" s="44"/>
      <c r="C216" s="44"/>
      <c r="D216" s="44"/>
      <c r="E216" s="51"/>
      <c r="F216" s="102"/>
      <c r="G216" s="22"/>
    </row>
    <row r="217">
      <c r="A217" s="50"/>
      <c r="B217" s="44"/>
      <c r="C217" s="44"/>
      <c r="D217" s="44"/>
      <c r="E217" s="51"/>
      <c r="F217" s="102"/>
      <c r="G217" s="22"/>
    </row>
    <row r="218">
      <c r="A218" s="50"/>
      <c r="B218" s="44"/>
      <c r="C218" s="44"/>
      <c r="D218" s="44"/>
      <c r="E218" s="51"/>
      <c r="F218" s="102"/>
      <c r="G218" s="22"/>
    </row>
    <row r="219">
      <c r="A219" s="50"/>
      <c r="B219" s="44"/>
      <c r="C219" s="44"/>
      <c r="D219" s="44"/>
      <c r="E219" s="51"/>
      <c r="F219" s="102"/>
      <c r="G219" s="22"/>
    </row>
    <row r="220">
      <c r="A220" s="50"/>
      <c r="B220" s="44"/>
      <c r="C220" s="44"/>
      <c r="D220" s="44"/>
      <c r="E220" s="51"/>
      <c r="F220" s="102"/>
      <c r="G220" s="22"/>
    </row>
    <row r="221">
      <c r="A221" s="50"/>
      <c r="B221" s="44"/>
      <c r="C221" s="44"/>
      <c r="D221" s="44"/>
      <c r="E221" s="51"/>
      <c r="F221" s="102"/>
      <c r="G221" s="22"/>
    </row>
    <row r="222">
      <c r="A222" s="50"/>
      <c r="B222" s="44"/>
      <c r="C222" s="44"/>
      <c r="D222" s="44"/>
      <c r="E222" s="51"/>
      <c r="F222" s="102"/>
      <c r="G222" s="22"/>
    </row>
    <row r="223">
      <c r="A223" s="50"/>
      <c r="B223" s="44"/>
      <c r="C223" s="44"/>
      <c r="D223" s="44"/>
      <c r="E223" s="51"/>
      <c r="F223" s="102"/>
      <c r="G223" s="22"/>
    </row>
    <row r="224">
      <c r="A224" s="50"/>
      <c r="B224" s="44"/>
      <c r="C224" s="44"/>
      <c r="D224" s="44"/>
      <c r="E224" s="51"/>
      <c r="F224" s="102"/>
      <c r="G224" s="22"/>
    </row>
    <row r="225">
      <c r="A225" s="50"/>
      <c r="B225" s="44"/>
      <c r="C225" s="44"/>
      <c r="D225" s="44"/>
      <c r="E225" s="51"/>
      <c r="F225" s="102"/>
      <c r="G225" s="22"/>
    </row>
    <row r="226">
      <c r="A226" s="50"/>
      <c r="B226" s="44"/>
      <c r="C226" s="44"/>
      <c r="D226" s="44"/>
      <c r="E226" s="51"/>
      <c r="F226" s="102"/>
      <c r="G226" s="22"/>
    </row>
    <row r="227">
      <c r="A227" s="50"/>
      <c r="B227" s="44"/>
      <c r="C227" s="44"/>
      <c r="D227" s="44"/>
      <c r="E227" s="51"/>
      <c r="F227" s="102"/>
      <c r="G227" s="22"/>
    </row>
    <row r="228">
      <c r="A228" s="50"/>
      <c r="B228" s="44"/>
      <c r="C228" s="44"/>
      <c r="D228" s="44"/>
      <c r="E228" s="51"/>
      <c r="F228" s="102"/>
      <c r="G228" s="22"/>
    </row>
    <row r="229">
      <c r="A229" s="50"/>
      <c r="B229" s="44"/>
      <c r="C229" s="44"/>
      <c r="D229" s="44"/>
      <c r="E229" s="51"/>
      <c r="F229" s="102"/>
      <c r="G229" s="22"/>
    </row>
    <row r="230">
      <c r="A230" s="50"/>
      <c r="B230" s="44"/>
      <c r="C230" s="44"/>
      <c r="D230" s="44"/>
      <c r="E230" s="51"/>
      <c r="F230" s="102"/>
      <c r="G230" s="22"/>
    </row>
    <row r="231">
      <c r="A231" s="50"/>
      <c r="B231" s="44"/>
      <c r="C231" s="44"/>
      <c r="D231" s="44"/>
      <c r="E231" s="51"/>
      <c r="F231" s="102"/>
      <c r="G231" s="22"/>
    </row>
    <row r="232">
      <c r="A232" s="50"/>
      <c r="B232" s="44"/>
      <c r="C232" s="44"/>
      <c r="D232" s="44"/>
      <c r="E232" s="51"/>
      <c r="F232" s="102"/>
      <c r="G232" s="22"/>
    </row>
    <row r="233">
      <c r="A233" s="50"/>
      <c r="B233" s="44"/>
      <c r="C233" s="44"/>
      <c r="D233" s="44"/>
      <c r="E233" s="51"/>
      <c r="F233" s="102"/>
      <c r="G233" s="22"/>
    </row>
    <row r="234">
      <c r="A234" s="50"/>
      <c r="B234" s="44"/>
      <c r="C234" s="44"/>
      <c r="D234" s="44"/>
      <c r="E234" s="51"/>
      <c r="F234" s="102"/>
      <c r="G234" s="22"/>
    </row>
    <row r="235">
      <c r="A235" s="50"/>
      <c r="B235" s="44"/>
      <c r="C235" s="44"/>
      <c r="D235" s="44"/>
      <c r="E235" s="51"/>
      <c r="F235" s="102"/>
      <c r="G235" s="22"/>
    </row>
    <row r="236">
      <c r="A236" s="50"/>
      <c r="B236" s="44"/>
      <c r="C236" s="44"/>
      <c r="D236" s="44"/>
      <c r="E236" s="51"/>
      <c r="F236" s="102"/>
      <c r="G236" s="22"/>
    </row>
    <row r="237">
      <c r="A237" s="50"/>
      <c r="B237" s="44"/>
      <c r="C237" s="44"/>
      <c r="D237" s="44"/>
      <c r="E237" s="51"/>
      <c r="F237" s="102"/>
      <c r="G237" s="22"/>
    </row>
    <row r="238">
      <c r="A238" s="50"/>
      <c r="B238" s="44"/>
      <c r="C238" s="44"/>
      <c r="D238" s="44"/>
      <c r="E238" s="51"/>
      <c r="F238" s="102"/>
      <c r="G238" s="22"/>
    </row>
    <row r="239">
      <c r="A239" s="50"/>
      <c r="B239" s="44"/>
      <c r="C239" s="44"/>
      <c r="D239" s="44"/>
      <c r="E239" s="51"/>
      <c r="F239" s="102"/>
      <c r="G239" s="22"/>
    </row>
    <row r="240">
      <c r="A240" s="50"/>
      <c r="B240" s="44"/>
      <c r="C240" s="44"/>
      <c r="D240" s="44"/>
      <c r="E240" s="51"/>
      <c r="F240" s="102"/>
      <c r="G240" s="22"/>
    </row>
    <row r="241">
      <c r="A241" s="50"/>
      <c r="B241" s="44"/>
      <c r="C241" s="44"/>
      <c r="D241" s="44"/>
      <c r="E241" s="51"/>
      <c r="F241" s="102"/>
      <c r="G241" s="22"/>
    </row>
    <row r="242">
      <c r="A242" s="50"/>
      <c r="B242" s="44"/>
      <c r="C242" s="44"/>
      <c r="D242" s="44"/>
      <c r="E242" s="51"/>
      <c r="F242" s="102"/>
      <c r="G242" s="22"/>
    </row>
    <row r="243">
      <c r="A243" s="50"/>
      <c r="B243" s="44"/>
      <c r="C243" s="44"/>
      <c r="D243" s="44"/>
      <c r="E243" s="51"/>
      <c r="F243" s="102"/>
      <c r="G243" s="22"/>
    </row>
    <row r="244">
      <c r="A244" s="50"/>
      <c r="B244" s="44"/>
      <c r="C244" s="44"/>
      <c r="D244" s="44"/>
      <c r="E244" s="51"/>
      <c r="F244" s="102"/>
      <c r="G244" s="22"/>
    </row>
    <row r="245">
      <c r="A245" s="50"/>
      <c r="B245" s="44"/>
      <c r="C245" s="44"/>
      <c r="D245" s="44"/>
      <c r="E245" s="51"/>
      <c r="F245" s="102"/>
      <c r="G245" s="22"/>
    </row>
    <row r="246">
      <c r="A246" s="50"/>
      <c r="B246" s="44"/>
      <c r="C246" s="44"/>
      <c r="D246" s="44"/>
      <c r="E246" s="51"/>
      <c r="F246" s="102"/>
      <c r="G246" s="22"/>
    </row>
    <row r="247">
      <c r="A247" s="50"/>
      <c r="B247" s="44"/>
      <c r="C247" s="44"/>
      <c r="D247" s="44"/>
      <c r="E247" s="51"/>
      <c r="F247" s="102"/>
      <c r="G247" s="22"/>
    </row>
    <row r="248">
      <c r="A248" s="50"/>
      <c r="B248" s="44"/>
      <c r="C248" s="44"/>
      <c r="D248" s="44"/>
      <c r="E248" s="51"/>
      <c r="F248" s="102"/>
      <c r="G248" s="22"/>
    </row>
    <row r="249">
      <c r="A249" s="50"/>
      <c r="B249" s="44"/>
      <c r="C249" s="44"/>
      <c r="D249" s="44"/>
      <c r="E249" s="51"/>
      <c r="F249" s="102"/>
      <c r="G249" s="22"/>
    </row>
    <row r="250">
      <c r="A250" s="50"/>
      <c r="B250" s="44"/>
      <c r="C250" s="44"/>
      <c r="D250" s="44"/>
      <c r="E250" s="51"/>
      <c r="F250" s="102"/>
      <c r="G250" s="22"/>
    </row>
    <row r="251">
      <c r="A251" s="50"/>
      <c r="B251" s="44"/>
      <c r="C251" s="44"/>
      <c r="D251" s="44"/>
      <c r="E251" s="51"/>
      <c r="F251" s="102"/>
      <c r="G251" s="22"/>
    </row>
    <row r="252">
      <c r="A252" s="50"/>
      <c r="B252" s="44"/>
      <c r="C252" s="44"/>
      <c r="D252" s="44"/>
      <c r="E252" s="51"/>
      <c r="F252" s="102"/>
      <c r="G252" s="22"/>
    </row>
    <row r="253">
      <c r="A253" s="50"/>
      <c r="B253" s="44"/>
      <c r="C253" s="44"/>
      <c r="D253" s="44"/>
      <c r="E253" s="51"/>
      <c r="F253" s="102"/>
      <c r="G253" s="22"/>
    </row>
    <row r="254">
      <c r="A254" s="50"/>
      <c r="B254" s="44"/>
      <c r="C254" s="44"/>
      <c r="D254" s="44"/>
      <c r="E254" s="51"/>
      <c r="F254" s="102"/>
      <c r="G254" s="22"/>
    </row>
    <row r="255">
      <c r="A255" s="50"/>
      <c r="B255" s="44"/>
      <c r="C255" s="44"/>
      <c r="D255" s="44"/>
      <c r="E255" s="51"/>
      <c r="F255" s="102"/>
      <c r="G255" s="22"/>
    </row>
    <row r="256">
      <c r="A256" s="50"/>
      <c r="B256" s="44"/>
      <c r="C256" s="44"/>
      <c r="D256" s="44"/>
      <c r="E256" s="51"/>
      <c r="F256" s="102"/>
      <c r="G256" s="22"/>
    </row>
    <row r="257">
      <c r="A257" s="50"/>
      <c r="B257" s="44"/>
      <c r="C257" s="44"/>
      <c r="D257" s="44"/>
      <c r="E257" s="51"/>
      <c r="F257" s="102"/>
      <c r="G257" s="22"/>
    </row>
    <row r="258">
      <c r="A258" s="50"/>
      <c r="B258" s="44"/>
      <c r="C258" s="44"/>
      <c r="D258" s="44"/>
      <c r="E258" s="51"/>
      <c r="F258" s="102"/>
      <c r="G258" s="22"/>
    </row>
    <row r="259">
      <c r="A259" s="50"/>
      <c r="B259" s="44"/>
      <c r="C259" s="44"/>
      <c r="D259" s="44"/>
      <c r="E259" s="51"/>
      <c r="F259" s="102"/>
      <c r="G259" s="22"/>
    </row>
    <row r="260">
      <c r="A260" s="50"/>
      <c r="B260" s="44"/>
      <c r="C260" s="44"/>
      <c r="D260" s="44"/>
      <c r="E260" s="51"/>
      <c r="F260" s="102"/>
      <c r="G260" s="22"/>
    </row>
    <row r="261">
      <c r="A261" s="50"/>
      <c r="B261" s="44"/>
      <c r="C261" s="44"/>
      <c r="D261" s="44"/>
      <c r="E261" s="51"/>
      <c r="F261" s="102"/>
      <c r="G261" s="22"/>
    </row>
    <row r="262">
      <c r="A262" s="50"/>
      <c r="B262" s="44"/>
      <c r="C262" s="44"/>
      <c r="D262" s="44"/>
      <c r="E262" s="51"/>
      <c r="F262" s="102"/>
      <c r="G262" s="22"/>
    </row>
    <row r="263">
      <c r="A263" s="50"/>
      <c r="B263" s="44"/>
      <c r="C263" s="44"/>
      <c r="D263" s="44"/>
      <c r="E263" s="51"/>
      <c r="F263" s="102"/>
      <c r="G263" s="22"/>
    </row>
    <row r="264">
      <c r="A264" s="50"/>
      <c r="B264" s="44"/>
      <c r="C264" s="44"/>
      <c r="D264" s="44"/>
      <c r="E264" s="51"/>
      <c r="F264" s="102"/>
      <c r="G264" s="22"/>
    </row>
    <row r="265">
      <c r="A265" s="50"/>
      <c r="B265" s="44"/>
      <c r="C265" s="44"/>
      <c r="D265" s="44"/>
      <c r="E265" s="51"/>
      <c r="F265" s="102"/>
      <c r="G265" s="22"/>
    </row>
    <row r="266">
      <c r="A266" s="50"/>
      <c r="B266" s="44"/>
      <c r="C266" s="44"/>
      <c r="D266" s="44"/>
      <c r="E266" s="51"/>
      <c r="F266" s="102"/>
      <c r="G266" s="22"/>
    </row>
    <row r="267">
      <c r="A267" s="50"/>
      <c r="B267" s="44"/>
      <c r="C267" s="44"/>
      <c r="D267" s="44"/>
      <c r="E267" s="51"/>
      <c r="F267" s="102"/>
      <c r="G267" s="22"/>
    </row>
    <row r="268">
      <c r="A268" s="50"/>
      <c r="B268" s="44"/>
      <c r="C268" s="44"/>
      <c r="D268" s="44"/>
      <c r="E268" s="51"/>
      <c r="F268" s="102"/>
      <c r="G268" s="22"/>
    </row>
    <row r="269">
      <c r="A269" s="50"/>
      <c r="B269" s="44"/>
      <c r="C269" s="44"/>
      <c r="D269" s="44"/>
      <c r="E269" s="51"/>
      <c r="F269" s="102"/>
      <c r="G269" s="22"/>
    </row>
    <row r="270">
      <c r="A270" s="50"/>
      <c r="B270" s="44"/>
      <c r="C270" s="44"/>
      <c r="D270" s="44"/>
      <c r="E270" s="51"/>
      <c r="F270" s="102"/>
      <c r="G270" s="22"/>
    </row>
    <row r="271">
      <c r="A271" s="50"/>
      <c r="B271" s="44"/>
      <c r="C271" s="44"/>
      <c r="D271" s="44"/>
      <c r="E271" s="51"/>
      <c r="F271" s="102"/>
      <c r="G271" s="22"/>
    </row>
    <row r="272">
      <c r="A272" s="50"/>
      <c r="B272" s="44"/>
      <c r="C272" s="44"/>
      <c r="D272" s="44"/>
      <c r="E272" s="51"/>
      <c r="F272" s="102"/>
      <c r="G272" s="22"/>
    </row>
    <row r="273">
      <c r="A273" s="50"/>
      <c r="B273" s="44"/>
      <c r="C273" s="44"/>
      <c r="D273" s="44"/>
      <c r="E273" s="51"/>
      <c r="F273" s="102"/>
      <c r="G273" s="22"/>
    </row>
    <row r="274">
      <c r="A274" s="50"/>
      <c r="B274" s="44"/>
      <c r="C274" s="44"/>
      <c r="D274" s="44"/>
      <c r="E274" s="51"/>
      <c r="F274" s="102"/>
      <c r="G274" s="22"/>
    </row>
    <row r="275">
      <c r="A275" s="50"/>
      <c r="B275" s="44"/>
      <c r="C275" s="44"/>
      <c r="D275" s="44"/>
      <c r="E275" s="51"/>
      <c r="F275" s="102"/>
      <c r="G275" s="22"/>
    </row>
    <row r="276">
      <c r="A276" s="50"/>
      <c r="B276" s="44"/>
      <c r="C276" s="44"/>
      <c r="D276" s="44"/>
      <c r="E276" s="51"/>
      <c r="F276" s="102"/>
      <c r="G276" s="22"/>
    </row>
    <row r="277">
      <c r="A277" s="50"/>
      <c r="B277" s="44"/>
      <c r="C277" s="44"/>
      <c r="D277" s="44"/>
      <c r="E277" s="51"/>
      <c r="F277" s="102"/>
      <c r="G277" s="22"/>
    </row>
    <row r="278">
      <c r="A278" s="50"/>
      <c r="B278" s="44"/>
      <c r="C278" s="44"/>
      <c r="D278" s="44"/>
      <c r="E278" s="51"/>
      <c r="F278" s="102"/>
      <c r="G278" s="22"/>
    </row>
    <row r="279">
      <c r="A279" s="50"/>
      <c r="B279" s="44"/>
      <c r="C279" s="44"/>
      <c r="D279" s="44"/>
      <c r="E279" s="51"/>
      <c r="F279" s="102"/>
      <c r="G279" s="22"/>
    </row>
    <row r="280">
      <c r="A280" s="50"/>
      <c r="B280" s="44"/>
      <c r="C280" s="44"/>
      <c r="D280" s="44"/>
      <c r="E280" s="51"/>
      <c r="F280" s="102"/>
      <c r="G280" s="22"/>
    </row>
    <row r="281">
      <c r="A281" s="50"/>
      <c r="B281" s="44"/>
      <c r="C281" s="44"/>
      <c r="D281" s="44"/>
      <c r="E281" s="51"/>
      <c r="F281" s="102"/>
      <c r="G281" s="22"/>
    </row>
    <row r="282">
      <c r="A282" s="50"/>
      <c r="B282" s="44"/>
      <c r="C282" s="44"/>
      <c r="D282" s="44"/>
      <c r="E282" s="51"/>
      <c r="F282" s="102"/>
      <c r="G282" s="22"/>
    </row>
    <row r="283">
      <c r="A283" s="50"/>
      <c r="B283" s="44"/>
      <c r="C283" s="44"/>
      <c r="D283" s="44"/>
      <c r="E283" s="51"/>
      <c r="F283" s="102"/>
      <c r="G283" s="22"/>
    </row>
    <row r="284">
      <c r="A284" s="50"/>
      <c r="B284" s="44"/>
      <c r="C284" s="44"/>
      <c r="D284" s="44"/>
      <c r="E284" s="51"/>
      <c r="F284" s="102"/>
      <c r="G284" s="22"/>
    </row>
    <row r="285">
      <c r="A285" s="50"/>
      <c r="B285" s="44"/>
      <c r="C285" s="44"/>
      <c r="D285" s="44"/>
      <c r="E285" s="51"/>
      <c r="F285" s="102"/>
      <c r="G285" s="22"/>
    </row>
    <row r="286">
      <c r="A286" s="50"/>
      <c r="B286" s="44"/>
      <c r="C286" s="44"/>
      <c r="D286" s="44"/>
      <c r="E286" s="51"/>
      <c r="F286" s="102"/>
      <c r="G286" s="22"/>
    </row>
    <row r="287">
      <c r="A287" s="50"/>
      <c r="B287" s="44"/>
      <c r="C287" s="44"/>
      <c r="D287" s="44"/>
      <c r="E287" s="51"/>
      <c r="F287" s="102"/>
      <c r="G287" s="22"/>
    </row>
    <row r="288">
      <c r="A288" s="50"/>
      <c r="B288" s="44"/>
      <c r="C288" s="44"/>
      <c r="D288" s="44"/>
      <c r="E288" s="51"/>
      <c r="F288" s="102"/>
      <c r="G288" s="22"/>
    </row>
    <row r="289">
      <c r="A289" s="50"/>
      <c r="B289" s="44"/>
      <c r="C289" s="44"/>
      <c r="D289" s="44"/>
      <c r="E289" s="51"/>
      <c r="F289" s="102"/>
      <c r="G289" s="22"/>
    </row>
    <row r="290">
      <c r="A290" s="50"/>
      <c r="B290" s="44"/>
      <c r="C290" s="44"/>
      <c r="D290" s="44"/>
      <c r="E290" s="51"/>
      <c r="F290" s="102"/>
      <c r="G290" s="22"/>
    </row>
    <row r="291">
      <c r="A291" s="50"/>
      <c r="B291" s="44"/>
      <c r="C291" s="44"/>
      <c r="D291" s="44"/>
      <c r="E291" s="51"/>
      <c r="F291" s="102"/>
      <c r="G291" s="22"/>
    </row>
    <row r="292">
      <c r="A292" s="50"/>
      <c r="B292" s="44"/>
      <c r="C292" s="44"/>
      <c r="D292" s="44"/>
      <c r="E292" s="51"/>
      <c r="F292" s="102"/>
      <c r="G292" s="22"/>
    </row>
    <row r="293">
      <c r="A293" s="50"/>
      <c r="B293" s="44"/>
      <c r="C293" s="44"/>
      <c r="D293" s="44"/>
      <c r="E293" s="51"/>
      <c r="F293" s="102"/>
      <c r="G293" s="22"/>
    </row>
    <row r="294">
      <c r="A294" s="50"/>
      <c r="B294" s="44"/>
      <c r="C294" s="44"/>
      <c r="D294" s="44"/>
      <c r="E294" s="51"/>
      <c r="F294" s="102"/>
      <c r="G294" s="22"/>
    </row>
    <row r="295">
      <c r="A295" s="50"/>
      <c r="B295" s="44"/>
      <c r="C295" s="44"/>
      <c r="D295" s="44"/>
      <c r="E295" s="51"/>
      <c r="F295" s="102"/>
      <c r="G295" s="22"/>
    </row>
    <row r="296">
      <c r="A296" s="50"/>
      <c r="B296" s="44"/>
      <c r="C296" s="44"/>
      <c r="D296" s="44"/>
      <c r="E296" s="51"/>
      <c r="F296" s="102"/>
      <c r="G296" s="22"/>
    </row>
    <row r="297">
      <c r="A297" s="50"/>
      <c r="B297" s="44"/>
      <c r="C297" s="44"/>
      <c r="D297" s="44"/>
      <c r="E297" s="51"/>
      <c r="F297" s="102"/>
      <c r="G297" s="22"/>
    </row>
    <row r="298">
      <c r="A298" s="50"/>
      <c r="B298" s="44"/>
      <c r="C298" s="44"/>
      <c r="D298" s="44"/>
      <c r="E298" s="51"/>
      <c r="F298" s="102"/>
      <c r="G298" s="22"/>
    </row>
    <row r="299">
      <c r="A299" s="50"/>
      <c r="B299" s="44"/>
      <c r="C299" s="44"/>
      <c r="D299" s="44"/>
      <c r="E299" s="51"/>
      <c r="F299" s="102"/>
      <c r="G299" s="22"/>
    </row>
    <row r="300">
      <c r="A300" s="50"/>
      <c r="B300" s="44"/>
      <c r="C300" s="44"/>
      <c r="D300" s="44"/>
      <c r="E300" s="51"/>
      <c r="F300" s="102"/>
      <c r="G300" s="22"/>
    </row>
    <row r="301">
      <c r="A301" s="50"/>
      <c r="B301" s="44"/>
      <c r="C301" s="44"/>
      <c r="D301" s="44"/>
      <c r="E301" s="51"/>
      <c r="F301" s="102"/>
      <c r="G301" s="22"/>
    </row>
    <row r="302">
      <c r="A302" s="50"/>
      <c r="B302" s="44"/>
      <c r="C302" s="44"/>
      <c r="D302" s="44"/>
      <c r="E302" s="51"/>
      <c r="F302" s="102"/>
      <c r="G302" s="22"/>
    </row>
    <row r="303">
      <c r="A303" s="50"/>
      <c r="B303" s="44"/>
      <c r="C303" s="44"/>
      <c r="D303" s="44"/>
      <c r="E303" s="51"/>
      <c r="F303" s="102"/>
      <c r="G303" s="22"/>
    </row>
    <row r="304">
      <c r="A304" s="50"/>
      <c r="B304" s="44"/>
      <c r="C304" s="44"/>
      <c r="D304" s="44"/>
      <c r="E304" s="51"/>
      <c r="F304" s="102"/>
      <c r="G304" s="22"/>
    </row>
    <row r="305">
      <c r="A305" s="50"/>
      <c r="B305" s="44"/>
      <c r="C305" s="44"/>
      <c r="D305" s="44"/>
      <c r="E305" s="51"/>
      <c r="F305" s="102"/>
      <c r="G305" s="22"/>
    </row>
    <row r="306">
      <c r="A306" s="50"/>
      <c r="B306" s="44"/>
      <c r="C306" s="44"/>
      <c r="D306" s="44"/>
      <c r="E306" s="51"/>
      <c r="F306" s="102"/>
      <c r="G306" s="22"/>
    </row>
    <row r="307">
      <c r="A307" s="50"/>
      <c r="B307" s="44"/>
      <c r="C307" s="44"/>
      <c r="D307" s="44"/>
      <c r="E307" s="51"/>
      <c r="F307" s="102"/>
      <c r="G307" s="22"/>
    </row>
    <row r="308">
      <c r="A308" s="50"/>
      <c r="B308" s="44"/>
      <c r="C308" s="44"/>
      <c r="D308" s="44"/>
      <c r="E308" s="51"/>
      <c r="F308" s="102"/>
      <c r="G308" s="22"/>
    </row>
    <row r="309">
      <c r="A309" s="50"/>
      <c r="B309" s="44"/>
      <c r="C309" s="44"/>
      <c r="D309" s="44"/>
      <c r="E309" s="51"/>
      <c r="F309" s="102"/>
      <c r="G309" s="22"/>
    </row>
    <row r="310">
      <c r="A310" s="50"/>
      <c r="B310" s="44"/>
      <c r="C310" s="44"/>
      <c r="D310" s="44"/>
      <c r="E310" s="51"/>
      <c r="F310" s="102"/>
      <c r="G310" s="22"/>
    </row>
    <row r="311">
      <c r="A311" s="50"/>
      <c r="B311" s="44"/>
      <c r="C311" s="44"/>
      <c r="D311" s="44"/>
      <c r="E311" s="51"/>
      <c r="F311" s="102"/>
      <c r="G311" s="22"/>
    </row>
    <row r="312">
      <c r="A312" s="50"/>
      <c r="B312" s="44"/>
      <c r="C312" s="44"/>
      <c r="D312" s="44"/>
      <c r="E312" s="51"/>
      <c r="F312" s="102"/>
      <c r="G312" s="22"/>
    </row>
    <row r="313">
      <c r="A313" s="50"/>
      <c r="B313" s="44"/>
      <c r="C313" s="44"/>
      <c r="D313" s="44"/>
      <c r="E313" s="51"/>
      <c r="F313" s="102"/>
      <c r="G313" s="22"/>
    </row>
    <row r="314">
      <c r="A314" s="50"/>
      <c r="B314" s="44"/>
      <c r="C314" s="44"/>
      <c r="D314" s="44"/>
      <c r="E314" s="51"/>
      <c r="F314" s="102"/>
      <c r="G314" s="22"/>
    </row>
    <row r="315">
      <c r="A315" s="50"/>
      <c r="B315" s="44"/>
      <c r="C315" s="44"/>
      <c r="D315" s="44"/>
      <c r="E315" s="51"/>
      <c r="F315" s="102"/>
      <c r="G315" s="22"/>
    </row>
    <row r="316">
      <c r="A316" s="50"/>
      <c r="B316" s="44"/>
      <c r="C316" s="44"/>
      <c r="D316" s="44"/>
      <c r="E316" s="51"/>
      <c r="F316" s="102"/>
      <c r="G316" s="22"/>
    </row>
    <row r="317">
      <c r="A317" s="50"/>
      <c r="B317" s="44"/>
      <c r="C317" s="44"/>
      <c r="D317" s="44"/>
      <c r="E317" s="51"/>
      <c r="F317" s="102"/>
      <c r="G317" s="22"/>
    </row>
    <row r="318">
      <c r="A318" s="50"/>
      <c r="B318" s="44"/>
      <c r="C318" s="44"/>
      <c r="D318" s="44"/>
      <c r="E318" s="51"/>
      <c r="F318" s="102"/>
      <c r="G318" s="22"/>
    </row>
    <row r="319">
      <c r="A319" s="50"/>
      <c r="B319" s="44"/>
      <c r="C319" s="44"/>
      <c r="D319" s="44"/>
      <c r="E319" s="51"/>
      <c r="F319" s="102"/>
      <c r="G319" s="22"/>
    </row>
    <row r="320">
      <c r="A320" s="50"/>
      <c r="B320" s="44"/>
      <c r="C320" s="44"/>
      <c r="D320" s="44"/>
      <c r="E320" s="51"/>
      <c r="F320" s="102"/>
      <c r="G320" s="22"/>
    </row>
    <row r="321">
      <c r="A321" s="50"/>
      <c r="B321" s="44"/>
      <c r="C321" s="44"/>
      <c r="D321" s="44"/>
      <c r="E321" s="51"/>
      <c r="F321" s="102"/>
      <c r="G321" s="22"/>
    </row>
    <row r="322">
      <c r="A322" s="50"/>
      <c r="B322" s="44"/>
      <c r="C322" s="44"/>
      <c r="D322" s="44"/>
      <c r="E322" s="51"/>
      <c r="F322" s="102"/>
      <c r="G322" s="22"/>
    </row>
    <row r="323">
      <c r="A323" s="50"/>
      <c r="B323" s="44"/>
      <c r="C323" s="44"/>
      <c r="D323" s="44"/>
      <c r="E323" s="51"/>
      <c r="F323" s="102"/>
      <c r="G323" s="22"/>
    </row>
    <row r="324">
      <c r="A324" s="50"/>
      <c r="B324" s="44"/>
      <c r="C324" s="44"/>
      <c r="D324" s="44"/>
      <c r="E324" s="51"/>
      <c r="F324" s="102"/>
      <c r="G324" s="22"/>
    </row>
    <row r="325">
      <c r="A325" s="50"/>
      <c r="B325" s="44"/>
      <c r="C325" s="44"/>
      <c r="D325" s="44"/>
      <c r="E325" s="51"/>
      <c r="F325" s="102"/>
      <c r="G325" s="22"/>
    </row>
    <row r="326">
      <c r="A326" s="50"/>
      <c r="B326" s="44"/>
      <c r="C326" s="44"/>
      <c r="D326" s="44"/>
      <c r="E326" s="51"/>
      <c r="F326" s="102"/>
      <c r="G326" s="22"/>
    </row>
    <row r="327">
      <c r="A327" s="50"/>
      <c r="B327" s="44"/>
      <c r="C327" s="44"/>
      <c r="D327" s="44"/>
      <c r="E327" s="51"/>
      <c r="F327" s="102"/>
      <c r="G327" s="22"/>
    </row>
    <row r="328">
      <c r="A328" s="50"/>
      <c r="B328" s="44"/>
      <c r="C328" s="44"/>
      <c r="D328" s="44"/>
      <c r="E328" s="51"/>
      <c r="F328" s="102"/>
      <c r="G328" s="22"/>
    </row>
    <row r="329">
      <c r="A329" s="50"/>
      <c r="B329" s="44"/>
      <c r="C329" s="44"/>
      <c r="D329" s="44"/>
      <c r="E329" s="51"/>
      <c r="F329" s="102"/>
      <c r="G329" s="22"/>
    </row>
    <row r="330">
      <c r="A330" s="50"/>
      <c r="B330" s="44"/>
      <c r="C330" s="44"/>
      <c r="D330" s="44"/>
      <c r="E330" s="51"/>
      <c r="F330" s="102"/>
      <c r="G330" s="22"/>
    </row>
    <row r="331">
      <c r="A331" s="50"/>
      <c r="B331" s="44"/>
      <c r="C331" s="44"/>
      <c r="D331" s="44"/>
      <c r="E331" s="51"/>
      <c r="F331" s="102"/>
      <c r="G331" s="22"/>
    </row>
    <row r="332">
      <c r="A332" s="50"/>
      <c r="B332" s="44"/>
      <c r="C332" s="44"/>
      <c r="D332" s="44"/>
      <c r="E332" s="51"/>
      <c r="F332" s="102"/>
      <c r="G332" s="22"/>
    </row>
    <row r="333">
      <c r="A333" s="50"/>
      <c r="B333" s="44"/>
      <c r="C333" s="44"/>
      <c r="D333" s="44"/>
      <c r="E333" s="51"/>
      <c r="F333" s="102"/>
      <c r="G333" s="22"/>
    </row>
    <row r="334">
      <c r="A334" s="50"/>
      <c r="B334" s="44"/>
      <c r="C334" s="44"/>
      <c r="D334" s="44"/>
      <c r="E334" s="51"/>
      <c r="F334" s="102"/>
      <c r="G334" s="22"/>
    </row>
    <row r="335">
      <c r="A335" s="50"/>
      <c r="B335" s="44"/>
      <c r="C335" s="44"/>
      <c r="D335" s="44"/>
      <c r="E335" s="51"/>
      <c r="F335" s="102"/>
      <c r="G335" s="22"/>
    </row>
    <row r="336">
      <c r="A336" s="50"/>
      <c r="B336" s="44"/>
      <c r="C336" s="44"/>
      <c r="D336" s="44"/>
      <c r="E336" s="51"/>
      <c r="F336" s="102"/>
      <c r="G336" s="22"/>
    </row>
    <row r="337">
      <c r="A337" s="50"/>
      <c r="B337" s="44"/>
      <c r="C337" s="44"/>
      <c r="D337" s="44"/>
      <c r="E337" s="51"/>
      <c r="F337" s="102"/>
      <c r="G337" s="22"/>
    </row>
    <row r="338">
      <c r="A338" s="50"/>
      <c r="B338" s="44"/>
      <c r="C338" s="44"/>
      <c r="D338" s="44"/>
      <c r="E338" s="51"/>
      <c r="F338" s="102"/>
      <c r="G338" s="22"/>
    </row>
    <row r="339">
      <c r="A339" s="50"/>
      <c r="B339" s="44"/>
      <c r="C339" s="44"/>
      <c r="D339" s="44"/>
      <c r="E339" s="51"/>
      <c r="F339" s="102"/>
      <c r="G339" s="22"/>
    </row>
    <row r="340">
      <c r="A340" s="50"/>
      <c r="B340" s="44"/>
      <c r="C340" s="44"/>
      <c r="D340" s="44"/>
      <c r="E340" s="51"/>
      <c r="F340" s="102"/>
      <c r="G340" s="22"/>
    </row>
    <row r="341">
      <c r="A341" s="50"/>
      <c r="B341" s="44"/>
      <c r="C341" s="44"/>
      <c r="D341" s="44"/>
      <c r="E341" s="51"/>
      <c r="F341" s="102"/>
      <c r="G341" s="22"/>
    </row>
    <row r="342">
      <c r="A342" s="50"/>
      <c r="B342" s="44"/>
      <c r="C342" s="44"/>
      <c r="D342" s="44"/>
      <c r="E342" s="51"/>
      <c r="F342" s="102"/>
      <c r="G342" s="22"/>
    </row>
    <row r="343">
      <c r="A343" s="50"/>
      <c r="B343" s="44"/>
      <c r="C343" s="44"/>
      <c r="D343" s="44"/>
      <c r="E343" s="51"/>
      <c r="F343" s="102"/>
      <c r="G343" s="22"/>
    </row>
    <row r="344">
      <c r="A344" s="50"/>
      <c r="B344" s="44"/>
      <c r="C344" s="44"/>
      <c r="D344" s="44"/>
      <c r="E344" s="51"/>
      <c r="F344" s="102"/>
      <c r="G344" s="22"/>
    </row>
    <row r="345">
      <c r="A345" s="50"/>
      <c r="B345" s="44"/>
      <c r="C345" s="44"/>
      <c r="D345" s="44"/>
      <c r="E345" s="51"/>
      <c r="F345" s="102"/>
      <c r="G345" s="22"/>
    </row>
    <row r="346">
      <c r="A346" s="50"/>
      <c r="B346" s="44"/>
      <c r="C346" s="44"/>
      <c r="D346" s="44"/>
      <c r="E346" s="51"/>
      <c r="F346" s="102"/>
      <c r="G346" s="22"/>
    </row>
    <row r="347">
      <c r="A347" s="50"/>
      <c r="B347" s="44"/>
      <c r="C347" s="44"/>
      <c r="D347" s="44"/>
      <c r="E347" s="51"/>
      <c r="F347" s="102"/>
      <c r="G347" s="22"/>
    </row>
    <row r="348">
      <c r="A348" s="50"/>
      <c r="B348" s="44"/>
      <c r="C348" s="44"/>
      <c r="D348" s="44"/>
      <c r="E348" s="51"/>
      <c r="F348" s="102"/>
      <c r="G348" s="22"/>
    </row>
    <row r="349">
      <c r="A349" s="50"/>
      <c r="B349" s="44"/>
      <c r="C349" s="44"/>
      <c r="D349" s="44"/>
      <c r="E349" s="51"/>
      <c r="F349" s="102"/>
      <c r="G349" s="22"/>
    </row>
    <row r="350">
      <c r="A350" s="50"/>
      <c r="B350" s="44"/>
      <c r="C350" s="44"/>
      <c r="D350" s="44"/>
      <c r="E350" s="51"/>
      <c r="F350" s="102"/>
      <c r="G350" s="22"/>
    </row>
    <row r="351">
      <c r="A351" s="50"/>
      <c r="B351" s="44"/>
      <c r="C351" s="44"/>
      <c r="D351" s="44"/>
      <c r="E351" s="51"/>
      <c r="F351" s="102"/>
      <c r="G351" s="22"/>
    </row>
    <row r="352">
      <c r="A352" s="50"/>
      <c r="B352" s="44"/>
      <c r="C352" s="44"/>
      <c r="D352" s="44"/>
      <c r="E352" s="51"/>
      <c r="F352" s="102"/>
      <c r="G352" s="22"/>
    </row>
    <row r="353">
      <c r="A353" s="50"/>
      <c r="B353" s="44"/>
      <c r="C353" s="44"/>
      <c r="D353" s="44"/>
      <c r="E353" s="51"/>
      <c r="F353" s="102"/>
      <c r="G353" s="22"/>
    </row>
    <row r="354">
      <c r="A354" s="50"/>
      <c r="B354" s="44"/>
      <c r="C354" s="44"/>
      <c r="D354" s="44"/>
      <c r="E354" s="51"/>
      <c r="F354" s="102"/>
      <c r="G354" s="22"/>
    </row>
    <row r="355">
      <c r="A355" s="50"/>
      <c r="B355" s="44"/>
      <c r="C355" s="44"/>
      <c r="D355" s="44"/>
      <c r="E355" s="51"/>
      <c r="F355" s="102"/>
      <c r="G355" s="22"/>
    </row>
    <row r="356">
      <c r="A356" s="50"/>
      <c r="B356" s="44"/>
      <c r="C356" s="44"/>
      <c r="D356" s="44"/>
      <c r="E356" s="51"/>
      <c r="F356" s="102"/>
      <c r="G356" s="22"/>
    </row>
    <row r="357">
      <c r="A357" s="50"/>
      <c r="B357" s="44"/>
      <c r="C357" s="44"/>
      <c r="D357" s="44"/>
      <c r="E357" s="51"/>
      <c r="F357" s="102"/>
      <c r="G357" s="22"/>
    </row>
    <row r="358">
      <c r="A358" s="50"/>
      <c r="B358" s="44"/>
      <c r="C358" s="44"/>
      <c r="D358" s="44"/>
      <c r="E358" s="51"/>
      <c r="F358" s="102"/>
      <c r="G358" s="22"/>
    </row>
    <row r="359">
      <c r="A359" s="50"/>
      <c r="B359" s="44"/>
      <c r="C359" s="44"/>
      <c r="D359" s="44"/>
      <c r="E359" s="51"/>
      <c r="F359" s="102"/>
      <c r="G359" s="22"/>
    </row>
    <row r="360">
      <c r="A360" s="50"/>
      <c r="B360" s="44"/>
      <c r="C360" s="44"/>
      <c r="D360" s="44"/>
      <c r="E360" s="51"/>
      <c r="F360" s="102"/>
      <c r="G360" s="22"/>
    </row>
    <row r="361">
      <c r="A361" s="50"/>
      <c r="B361" s="44"/>
      <c r="C361" s="44"/>
      <c r="D361" s="44"/>
      <c r="E361" s="51"/>
      <c r="F361" s="102"/>
      <c r="G361" s="22"/>
    </row>
    <row r="362">
      <c r="A362" s="50"/>
      <c r="B362" s="44"/>
      <c r="C362" s="44"/>
      <c r="D362" s="44"/>
      <c r="E362" s="51"/>
      <c r="F362" s="102"/>
      <c r="G362" s="22"/>
    </row>
    <row r="363">
      <c r="A363" s="50"/>
      <c r="B363" s="44"/>
      <c r="C363" s="44"/>
      <c r="D363" s="44"/>
      <c r="E363" s="51"/>
      <c r="F363" s="102"/>
      <c r="G363" s="22"/>
    </row>
    <row r="364">
      <c r="A364" s="50"/>
      <c r="B364" s="44"/>
      <c r="C364" s="44"/>
      <c r="D364" s="44"/>
      <c r="E364" s="51"/>
      <c r="F364" s="102"/>
      <c r="G364" s="22"/>
    </row>
    <row r="365">
      <c r="A365" s="50"/>
      <c r="B365" s="44"/>
      <c r="C365" s="44"/>
      <c r="D365" s="44"/>
      <c r="E365" s="51"/>
      <c r="F365" s="102"/>
      <c r="G365" s="22"/>
    </row>
    <row r="366">
      <c r="A366" s="50"/>
      <c r="B366" s="44"/>
      <c r="C366" s="44"/>
      <c r="D366" s="44"/>
      <c r="E366" s="51"/>
      <c r="F366" s="102"/>
      <c r="G366" s="22"/>
    </row>
    <row r="367">
      <c r="A367" s="50"/>
      <c r="B367" s="44"/>
      <c r="C367" s="44"/>
      <c r="D367" s="44"/>
      <c r="E367" s="51"/>
      <c r="F367" s="102"/>
      <c r="G367" s="22"/>
    </row>
    <row r="368">
      <c r="A368" s="50"/>
      <c r="B368" s="44"/>
      <c r="C368" s="44"/>
      <c r="D368" s="44"/>
      <c r="E368" s="51"/>
      <c r="F368" s="102"/>
      <c r="G368" s="22"/>
    </row>
    <row r="369">
      <c r="A369" s="50"/>
      <c r="B369" s="44"/>
      <c r="C369" s="44"/>
      <c r="D369" s="44"/>
      <c r="E369" s="51"/>
      <c r="F369" s="102"/>
      <c r="G369" s="22"/>
    </row>
    <row r="370">
      <c r="A370" s="50"/>
      <c r="B370" s="44"/>
      <c r="C370" s="44"/>
      <c r="D370" s="44"/>
      <c r="E370" s="51"/>
      <c r="F370" s="102"/>
      <c r="G370" s="22"/>
    </row>
    <row r="371">
      <c r="A371" s="50"/>
      <c r="B371" s="44"/>
      <c r="C371" s="44"/>
      <c r="D371" s="44"/>
      <c r="E371" s="51"/>
      <c r="F371" s="102"/>
      <c r="G371" s="22"/>
    </row>
    <row r="372">
      <c r="A372" s="50"/>
      <c r="B372" s="44"/>
      <c r="C372" s="44"/>
      <c r="D372" s="44"/>
      <c r="E372" s="51"/>
      <c r="F372" s="102"/>
      <c r="G372" s="22"/>
    </row>
    <row r="373">
      <c r="A373" s="50"/>
      <c r="B373" s="44"/>
      <c r="C373" s="44"/>
      <c r="D373" s="44"/>
      <c r="E373" s="51"/>
      <c r="F373" s="102"/>
      <c r="G373" s="22"/>
    </row>
    <row r="374">
      <c r="A374" s="50"/>
      <c r="B374" s="44"/>
      <c r="C374" s="44"/>
      <c r="D374" s="44"/>
      <c r="E374" s="51"/>
      <c r="F374" s="102"/>
      <c r="G374" s="22"/>
    </row>
    <row r="375">
      <c r="A375" s="50"/>
      <c r="B375" s="44"/>
      <c r="C375" s="44"/>
      <c r="D375" s="44"/>
      <c r="E375" s="51"/>
      <c r="F375" s="102"/>
      <c r="G375" s="22"/>
    </row>
    <row r="376">
      <c r="A376" s="50"/>
      <c r="B376" s="44"/>
      <c r="C376" s="44"/>
      <c r="D376" s="44"/>
      <c r="E376" s="51"/>
      <c r="F376" s="102"/>
      <c r="G376" s="22"/>
    </row>
    <row r="377">
      <c r="A377" s="50"/>
      <c r="B377" s="44"/>
      <c r="C377" s="44"/>
      <c r="D377" s="44"/>
      <c r="E377" s="51"/>
      <c r="F377" s="102"/>
      <c r="G377" s="22"/>
    </row>
    <row r="378">
      <c r="A378" s="50"/>
      <c r="B378" s="44"/>
      <c r="C378" s="44"/>
      <c r="D378" s="44"/>
      <c r="E378" s="51"/>
      <c r="F378" s="102"/>
      <c r="G378" s="22"/>
    </row>
    <row r="379">
      <c r="A379" s="50"/>
      <c r="B379" s="44"/>
      <c r="C379" s="44"/>
      <c r="D379" s="44"/>
      <c r="E379" s="51"/>
      <c r="F379" s="102"/>
      <c r="G379" s="22"/>
    </row>
    <row r="380">
      <c r="A380" s="50"/>
      <c r="B380" s="44"/>
      <c r="C380" s="44"/>
      <c r="D380" s="44"/>
      <c r="E380" s="51"/>
      <c r="F380" s="102"/>
      <c r="G380" s="22"/>
    </row>
    <row r="381">
      <c r="A381" s="50"/>
      <c r="B381" s="44"/>
      <c r="C381" s="44"/>
      <c r="D381" s="44"/>
      <c r="E381" s="51"/>
      <c r="F381" s="102"/>
      <c r="G381" s="22"/>
    </row>
    <row r="382">
      <c r="A382" s="50"/>
      <c r="B382" s="44"/>
      <c r="C382" s="44"/>
      <c r="D382" s="44"/>
      <c r="E382" s="51"/>
      <c r="F382" s="102"/>
      <c r="G382" s="22"/>
    </row>
    <row r="383">
      <c r="A383" s="50"/>
      <c r="B383" s="44"/>
      <c r="C383" s="44"/>
      <c r="D383" s="44"/>
      <c r="E383" s="51"/>
      <c r="F383" s="102"/>
      <c r="G383" s="22"/>
    </row>
    <row r="384">
      <c r="A384" s="50"/>
      <c r="B384" s="44"/>
      <c r="C384" s="44"/>
      <c r="D384" s="44"/>
      <c r="E384" s="51"/>
      <c r="F384" s="102"/>
      <c r="G384" s="22"/>
    </row>
    <row r="385">
      <c r="A385" s="50"/>
      <c r="B385" s="44"/>
      <c r="C385" s="44"/>
      <c r="D385" s="44"/>
      <c r="E385" s="51"/>
      <c r="F385" s="102"/>
      <c r="G385" s="22"/>
    </row>
    <row r="386">
      <c r="A386" s="50"/>
      <c r="B386" s="44"/>
      <c r="C386" s="44"/>
      <c r="D386" s="44"/>
      <c r="E386" s="51"/>
      <c r="F386" s="102"/>
      <c r="G386" s="22"/>
    </row>
    <row r="387">
      <c r="A387" s="50"/>
      <c r="B387" s="44"/>
      <c r="C387" s="44"/>
      <c r="D387" s="44"/>
      <c r="E387" s="51"/>
      <c r="F387" s="102"/>
      <c r="G387" s="22"/>
    </row>
    <row r="388">
      <c r="A388" s="50"/>
      <c r="B388" s="44"/>
      <c r="C388" s="44"/>
      <c r="D388" s="44"/>
      <c r="E388" s="51"/>
      <c r="F388" s="102"/>
      <c r="G388" s="22"/>
    </row>
    <row r="389">
      <c r="A389" s="50"/>
      <c r="B389" s="44"/>
      <c r="C389" s="44"/>
      <c r="D389" s="44"/>
      <c r="E389" s="51"/>
      <c r="F389" s="102"/>
      <c r="G389" s="22"/>
    </row>
    <row r="390">
      <c r="A390" s="50"/>
      <c r="B390" s="44"/>
      <c r="C390" s="44"/>
      <c r="D390" s="44"/>
      <c r="E390" s="51"/>
      <c r="F390" s="102"/>
      <c r="G390" s="22"/>
    </row>
    <row r="391">
      <c r="A391" s="50"/>
      <c r="B391" s="44"/>
      <c r="C391" s="44"/>
      <c r="D391" s="44"/>
      <c r="E391" s="51"/>
      <c r="F391" s="102"/>
      <c r="G391" s="22"/>
    </row>
    <row r="392">
      <c r="A392" s="50"/>
      <c r="B392" s="44"/>
      <c r="C392" s="44"/>
      <c r="D392" s="44"/>
      <c r="E392" s="51"/>
      <c r="F392" s="102"/>
      <c r="G392" s="22"/>
    </row>
    <row r="393">
      <c r="A393" s="50"/>
      <c r="B393" s="44"/>
      <c r="C393" s="44"/>
      <c r="D393" s="44"/>
      <c r="E393" s="51"/>
      <c r="F393" s="102"/>
      <c r="G393" s="22"/>
    </row>
    <row r="394">
      <c r="A394" s="50"/>
      <c r="B394" s="44"/>
      <c r="C394" s="44"/>
      <c r="D394" s="44"/>
      <c r="E394" s="51"/>
      <c r="F394" s="102"/>
      <c r="G394" s="22"/>
    </row>
    <row r="395">
      <c r="A395" s="50"/>
      <c r="B395" s="44"/>
      <c r="C395" s="44"/>
      <c r="D395" s="44"/>
      <c r="E395" s="51"/>
      <c r="F395" s="102"/>
      <c r="G395" s="22"/>
    </row>
    <row r="396">
      <c r="A396" s="50"/>
      <c r="B396" s="44"/>
      <c r="C396" s="44"/>
      <c r="D396" s="44"/>
      <c r="E396" s="51"/>
      <c r="F396" s="102"/>
      <c r="G396" s="22"/>
    </row>
    <row r="397">
      <c r="A397" s="50"/>
      <c r="B397" s="44"/>
      <c r="C397" s="44"/>
      <c r="D397" s="44"/>
      <c r="E397" s="51"/>
      <c r="F397" s="102"/>
      <c r="G397" s="22"/>
    </row>
    <row r="398">
      <c r="A398" s="50"/>
      <c r="B398" s="44"/>
      <c r="C398" s="44"/>
      <c r="D398" s="44"/>
      <c r="E398" s="51"/>
      <c r="F398" s="102"/>
      <c r="G398" s="22"/>
    </row>
    <row r="399">
      <c r="A399" s="50"/>
      <c r="B399" s="44"/>
      <c r="C399" s="44"/>
      <c r="D399" s="44"/>
      <c r="E399" s="51"/>
      <c r="F399" s="102"/>
      <c r="G399" s="22"/>
    </row>
    <row r="400">
      <c r="A400" s="50"/>
      <c r="B400" s="44"/>
      <c r="C400" s="44"/>
      <c r="D400" s="44"/>
      <c r="E400" s="51"/>
      <c r="F400" s="102"/>
      <c r="G400" s="22"/>
    </row>
    <row r="401">
      <c r="A401" s="50"/>
      <c r="B401" s="44"/>
      <c r="C401" s="44"/>
      <c r="D401" s="44"/>
      <c r="E401" s="51"/>
      <c r="F401" s="102"/>
      <c r="G401" s="22"/>
    </row>
    <row r="402">
      <c r="A402" s="50"/>
      <c r="B402" s="44"/>
      <c r="C402" s="44"/>
      <c r="D402" s="44"/>
      <c r="E402" s="51"/>
      <c r="F402" s="102"/>
      <c r="G402" s="22"/>
    </row>
    <row r="403">
      <c r="A403" s="50"/>
      <c r="B403" s="44"/>
      <c r="C403" s="44"/>
      <c r="D403" s="44"/>
      <c r="E403" s="51"/>
      <c r="F403" s="102"/>
      <c r="G403" s="22"/>
    </row>
    <row r="404">
      <c r="A404" s="50"/>
      <c r="B404" s="44"/>
      <c r="C404" s="44"/>
      <c r="D404" s="44"/>
      <c r="E404" s="51"/>
      <c r="F404" s="102"/>
      <c r="G404" s="22"/>
    </row>
    <row r="405">
      <c r="A405" s="50"/>
      <c r="B405" s="44"/>
      <c r="C405" s="44"/>
      <c r="D405" s="44"/>
      <c r="E405" s="51"/>
      <c r="F405" s="102"/>
      <c r="G405" s="22"/>
    </row>
    <row r="406">
      <c r="A406" s="50"/>
      <c r="B406" s="44"/>
      <c r="C406" s="44"/>
      <c r="D406" s="44"/>
      <c r="E406" s="51"/>
      <c r="F406" s="102"/>
      <c r="G406" s="22"/>
    </row>
    <row r="407">
      <c r="A407" s="50"/>
      <c r="B407" s="44"/>
      <c r="C407" s="44"/>
      <c r="D407" s="44"/>
      <c r="E407" s="51"/>
      <c r="F407" s="102"/>
      <c r="G407" s="22"/>
    </row>
    <row r="408">
      <c r="A408" s="50"/>
      <c r="B408" s="44"/>
      <c r="C408" s="44"/>
      <c r="D408" s="44"/>
      <c r="E408" s="51"/>
      <c r="F408" s="102"/>
      <c r="G408" s="22"/>
    </row>
    <row r="409">
      <c r="A409" s="50"/>
      <c r="B409" s="44"/>
      <c r="C409" s="44"/>
      <c r="D409" s="44"/>
      <c r="E409" s="51"/>
      <c r="F409" s="102"/>
      <c r="G409" s="22"/>
    </row>
    <row r="410">
      <c r="A410" s="50"/>
      <c r="B410" s="44"/>
      <c r="C410" s="44"/>
      <c r="D410" s="44"/>
      <c r="E410" s="51"/>
      <c r="F410" s="102"/>
      <c r="G410" s="22"/>
    </row>
    <row r="411">
      <c r="A411" s="50"/>
      <c r="B411" s="44"/>
      <c r="C411" s="44"/>
      <c r="D411" s="44"/>
      <c r="E411" s="51"/>
      <c r="F411" s="102"/>
      <c r="G411" s="22"/>
    </row>
    <row r="412">
      <c r="A412" s="50"/>
      <c r="B412" s="44"/>
      <c r="C412" s="44"/>
      <c r="D412" s="44"/>
      <c r="E412" s="51"/>
      <c r="F412" s="102"/>
      <c r="G412" s="22"/>
    </row>
    <row r="413">
      <c r="A413" s="50"/>
      <c r="B413" s="44"/>
      <c r="C413" s="44"/>
      <c r="D413" s="44"/>
      <c r="E413" s="51"/>
      <c r="F413" s="102"/>
      <c r="G413" s="22"/>
    </row>
    <row r="414">
      <c r="A414" s="50"/>
      <c r="B414" s="44"/>
      <c r="C414" s="44"/>
      <c r="D414" s="44"/>
      <c r="E414" s="51"/>
      <c r="F414" s="102"/>
      <c r="G414" s="22"/>
    </row>
    <row r="415">
      <c r="A415" s="50"/>
      <c r="B415" s="44"/>
      <c r="C415" s="44"/>
      <c r="D415" s="44"/>
      <c r="E415" s="51"/>
      <c r="F415" s="102"/>
      <c r="G415" s="22"/>
    </row>
    <row r="416">
      <c r="A416" s="50"/>
      <c r="B416" s="44"/>
      <c r="C416" s="44"/>
      <c r="D416" s="44"/>
      <c r="E416" s="51"/>
      <c r="F416" s="102"/>
      <c r="G416" s="22"/>
    </row>
    <row r="417">
      <c r="A417" s="50"/>
      <c r="B417" s="44"/>
      <c r="C417" s="44"/>
      <c r="D417" s="44"/>
      <c r="E417" s="51"/>
      <c r="F417" s="102"/>
      <c r="G417" s="22"/>
    </row>
    <row r="418">
      <c r="A418" s="50"/>
      <c r="B418" s="44"/>
      <c r="C418" s="44"/>
      <c r="D418" s="44"/>
      <c r="E418" s="51"/>
      <c r="F418" s="102"/>
      <c r="G418" s="22"/>
    </row>
    <row r="419">
      <c r="A419" s="50"/>
      <c r="B419" s="44"/>
      <c r="C419" s="44"/>
      <c r="D419" s="44"/>
      <c r="E419" s="51"/>
      <c r="F419" s="102"/>
      <c r="G419" s="22"/>
    </row>
    <row r="420">
      <c r="A420" s="50"/>
      <c r="B420" s="44"/>
      <c r="C420" s="44"/>
      <c r="D420" s="44"/>
      <c r="E420" s="51"/>
      <c r="F420" s="102"/>
      <c r="G420" s="22"/>
    </row>
    <row r="421">
      <c r="A421" s="50"/>
      <c r="B421" s="44"/>
      <c r="C421" s="44"/>
      <c r="D421" s="44"/>
      <c r="E421" s="51"/>
      <c r="F421" s="102"/>
      <c r="G421" s="22"/>
    </row>
    <row r="422">
      <c r="A422" s="50"/>
      <c r="B422" s="44"/>
      <c r="C422" s="44"/>
      <c r="D422" s="44"/>
      <c r="E422" s="51"/>
      <c r="F422" s="102"/>
      <c r="G422" s="22"/>
    </row>
    <row r="423">
      <c r="A423" s="50"/>
      <c r="B423" s="44"/>
      <c r="C423" s="44"/>
      <c r="D423" s="44"/>
      <c r="E423" s="51"/>
      <c r="F423" s="102"/>
      <c r="G423" s="22"/>
    </row>
    <row r="424">
      <c r="A424" s="50"/>
      <c r="B424" s="44"/>
      <c r="C424" s="44"/>
      <c r="D424" s="44"/>
      <c r="E424" s="51"/>
      <c r="F424" s="102"/>
      <c r="G424" s="22"/>
    </row>
    <row r="425">
      <c r="A425" s="50"/>
      <c r="B425" s="44"/>
      <c r="C425" s="44"/>
      <c r="D425" s="44"/>
      <c r="E425" s="51"/>
      <c r="F425" s="102"/>
      <c r="G425" s="22"/>
    </row>
    <row r="426">
      <c r="A426" s="50"/>
      <c r="B426" s="44"/>
      <c r="C426" s="44"/>
      <c r="D426" s="44"/>
      <c r="E426" s="51"/>
      <c r="F426" s="102"/>
      <c r="G426" s="22"/>
    </row>
    <row r="427">
      <c r="A427" s="50"/>
      <c r="B427" s="44"/>
      <c r="C427" s="44"/>
      <c r="D427" s="44"/>
      <c r="E427" s="51"/>
      <c r="F427" s="102"/>
      <c r="G427" s="22"/>
    </row>
    <row r="428">
      <c r="A428" s="50"/>
      <c r="B428" s="44"/>
      <c r="C428" s="44"/>
      <c r="D428" s="44"/>
      <c r="E428" s="51"/>
      <c r="F428" s="102"/>
      <c r="G428" s="22"/>
    </row>
    <row r="429">
      <c r="A429" s="50"/>
      <c r="B429" s="44"/>
      <c r="C429" s="44"/>
      <c r="D429" s="44"/>
      <c r="E429" s="51"/>
      <c r="F429" s="102"/>
      <c r="G429" s="22"/>
    </row>
    <row r="430">
      <c r="A430" s="50"/>
      <c r="B430" s="44"/>
      <c r="C430" s="44"/>
      <c r="D430" s="44"/>
      <c r="E430" s="51"/>
      <c r="F430" s="102"/>
      <c r="G430" s="22"/>
    </row>
    <row r="431">
      <c r="A431" s="50"/>
      <c r="B431" s="44"/>
      <c r="C431" s="44"/>
      <c r="D431" s="44"/>
      <c r="E431" s="51"/>
      <c r="F431" s="102"/>
      <c r="G431" s="22"/>
    </row>
    <row r="432">
      <c r="A432" s="50"/>
      <c r="B432" s="44"/>
      <c r="C432" s="44"/>
      <c r="D432" s="44"/>
      <c r="E432" s="51"/>
      <c r="F432" s="102"/>
      <c r="G432" s="22"/>
    </row>
    <row r="433">
      <c r="A433" s="50"/>
      <c r="B433" s="44"/>
      <c r="C433" s="44"/>
      <c r="D433" s="44"/>
      <c r="E433" s="51"/>
      <c r="F433" s="102"/>
      <c r="G433" s="22"/>
    </row>
    <row r="434">
      <c r="A434" s="50"/>
      <c r="B434" s="44"/>
      <c r="C434" s="44"/>
      <c r="D434" s="44"/>
      <c r="E434" s="51"/>
      <c r="F434" s="102"/>
      <c r="G434" s="22"/>
    </row>
    <row r="435">
      <c r="A435" s="50"/>
      <c r="B435" s="44"/>
      <c r="C435" s="44"/>
      <c r="D435" s="44"/>
      <c r="E435" s="51"/>
      <c r="F435" s="102"/>
      <c r="G435" s="22"/>
    </row>
    <row r="436">
      <c r="A436" s="50"/>
      <c r="B436" s="44"/>
      <c r="C436" s="44"/>
      <c r="D436" s="44"/>
      <c r="E436" s="51"/>
      <c r="F436" s="102"/>
      <c r="G436" s="22"/>
    </row>
    <row r="437">
      <c r="A437" s="50"/>
      <c r="B437" s="44"/>
      <c r="C437" s="44"/>
      <c r="D437" s="44"/>
      <c r="E437" s="51"/>
      <c r="F437" s="102"/>
      <c r="G437" s="22"/>
    </row>
    <row r="438">
      <c r="A438" s="50"/>
      <c r="B438" s="44"/>
      <c r="C438" s="44"/>
      <c r="D438" s="44"/>
      <c r="E438" s="51"/>
      <c r="F438" s="102"/>
      <c r="G438" s="22"/>
    </row>
    <row r="439">
      <c r="A439" s="50"/>
      <c r="B439" s="44"/>
      <c r="C439" s="44"/>
      <c r="D439" s="44"/>
      <c r="E439" s="51"/>
      <c r="F439" s="102"/>
      <c r="G439" s="22"/>
    </row>
    <row r="440">
      <c r="A440" s="50"/>
      <c r="B440" s="44"/>
      <c r="C440" s="44"/>
      <c r="D440" s="44"/>
      <c r="E440" s="51"/>
      <c r="F440" s="102"/>
      <c r="G440" s="22"/>
    </row>
    <row r="441">
      <c r="A441" s="50"/>
      <c r="B441" s="44"/>
      <c r="C441" s="44"/>
      <c r="D441" s="44"/>
      <c r="E441" s="51"/>
      <c r="F441" s="102"/>
      <c r="G441" s="22"/>
    </row>
    <row r="442">
      <c r="A442" s="50"/>
      <c r="B442" s="44"/>
      <c r="C442" s="44"/>
      <c r="D442" s="44"/>
      <c r="E442" s="51"/>
      <c r="F442" s="102"/>
      <c r="G442" s="22"/>
    </row>
    <row r="443">
      <c r="A443" s="50"/>
      <c r="B443" s="44"/>
      <c r="C443" s="44"/>
      <c r="D443" s="44"/>
      <c r="E443" s="51"/>
      <c r="F443" s="102"/>
      <c r="G443" s="22"/>
    </row>
    <row r="444">
      <c r="A444" s="50"/>
      <c r="B444" s="44"/>
      <c r="C444" s="44"/>
      <c r="D444" s="44"/>
      <c r="E444" s="51"/>
      <c r="F444" s="102"/>
      <c r="G444" s="22"/>
    </row>
    <row r="445">
      <c r="A445" s="50"/>
      <c r="B445" s="44"/>
      <c r="C445" s="44"/>
      <c r="D445" s="44"/>
      <c r="E445" s="51"/>
      <c r="F445" s="102"/>
      <c r="G445" s="22"/>
    </row>
    <row r="446">
      <c r="A446" s="50"/>
      <c r="B446" s="44"/>
      <c r="C446" s="44"/>
      <c r="D446" s="44"/>
      <c r="E446" s="51"/>
      <c r="F446" s="102"/>
      <c r="G446" s="22"/>
    </row>
    <row r="447">
      <c r="A447" s="50"/>
      <c r="B447" s="44"/>
      <c r="C447" s="44"/>
      <c r="D447" s="44"/>
      <c r="E447" s="51"/>
      <c r="F447" s="102"/>
      <c r="G447" s="22"/>
    </row>
    <row r="448">
      <c r="A448" s="50"/>
      <c r="B448" s="44"/>
      <c r="C448" s="44"/>
      <c r="D448" s="44"/>
      <c r="E448" s="51"/>
      <c r="F448" s="102"/>
      <c r="G448" s="22"/>
    </row>
    <row r="449">
      <c r="A449" s="50"/>
      <c r="B449" s="44"/>
      <c r="C449" s="44"/>
      <c r="D449" s="44"/>
      <c r="E449" s="51"/>
      <c r="F449" s="102"/>
      <c r="G449" s="22"/>
    </row>
    <row r="450">
      <c r="A450" s="50"/>
      <c r="B450" s="44"/>
      <c r="C450" s="44"/>
      <c r="D450" s="44"/>
      <c r="E450" s="51"/>
      <c r="F450" s="102"/>
      <c r="G450" s="22"/>
    </row>
    <row r="451">
      <c r="A451" s="50"/>
      <c r="B451" s="44"/>
      <c r="C451" s="44"/>
      <c r="D451" s="44"/>
      <c r="E451" s="51"/>
      <c r="F451" s="102"/>
      <c r="G451" s="22"/>
    </row>
    <row r="452">
      <c r="A452" s="50"/>
      <c r="B452" s="44"/>
      <c r="C452" s="44"/>
      <c r="D452" s="44"/>
      <c r="E452" s="51"/>
      <c r="F452" s="102"/>
      <c r="G452" s="22"/>
    </row>
    <row r="453">
      <c r="A453" s="50"/>
      <c r="B453" s="44"/>
      <c r="C453" s="44"/>
      <c r="D453" s="44"/>
      <c r="E453" s="51"/>
      <c r="F453" s="102"/>
      <c r="G453" s="22"/>
    </row>
    <row r="454">
      <c r="A454" s="50"/>
      <c r="B454" s="44"/>
      <c r="C454" s="44"/>
      <c r="D454" s="44"/>
      <c r="E454" s="51"/>
      <c r="F454" s="102"/>
      <c r="G454" s="22"/>
    </row>
    <row r="455">
      <c r="A455" s="50"/>
      <c r="B455" s="44"/>
      <c r="C455" s="44"/>
      <c r="D455" s="44"/>
      <c r="E455" s="51"/>
      <c r="F455" s="102"/>
      <c r="G455" s="22"/>
    </row>
    <row r="456">
      <c r="A456" s="50"/>
      <c r="B456" s="44"/>
      <c r="C456" s="44"/>
      <c r="D456" s="44"/>
      <c r="E456" s="51"/>
      <c r="F456" s="102"/>
      <c r="G456" s="22"/>
    </row>
    <row r="457">
      <c r="A457" s="50"/>
      <c r="B457" s="44"/>
      <c r="C457" s="44"/>
      <c r="D457" s="44"/>
      <c r="E457" s="51"/>
      <c r="F457" s="102"/>
      <c r="G457" s="22"/>
    </row>
    <row r="458">
      <c r="A458" s="50"/>
      <c r="B458" s="44"/>
      <c r="C458" s="44"/>
      <c r="D458" s="44"/>
      <c r="E458" s="51"/>
      <c r="F458" s="102"/>
      <c r="G458" s="22"/>
    </row>
    <row r="459">
      <c r="A459" s="50"/>
      <c r="B459" s="44"/>
      <c r="C459" s="44"/>
      <c r="D459" s="44"/>
      <c r="E459" s="51"/>
      <c r="F459" s="102"/>
      <c r="G459" s="22"/>
    </row>
    <row r="460">
      <c r="A460" s="50"/>
      <c r="B460" s="44"/>
      <c r="C460" s="44"/>
      <c r="D460" s="44"/>
      <c r="E460" s="51"/>
      <c r="F460" s="102"/>
      <c r="G460" s="22"/>
    </row>
    <row r="461">
      <c r="A461" s="50"/>
      <c r="B461" s="44"/>
      <c r="C461" s="44"/>
      <c r="D461" s="44"/>
      <c r="E461" s="51"/>
      <c r="F461" s="102"/>
      <c r="G461" s="22"/>
    </row>
    <row r="462">
      <c r="A462" s="50"/>
      <c r="B462" s="44"/>
      <c r="C462" s="44"/>
      <c r="D462" s="44"/>
      <c r="E462" s="51"/>
      <c r="F462" s="102"/>
      <c r="G462" s="22"/>
    </row>
    <row r="463">
      <c r="A463" s="50"/>
      <c r="B463" s="44"/>
      <c r="C463" s="44"/>
      <c r="D463" s="44"/>
      <c r="E463" s="51"/>
      <c r="F463" s="102"/>
      <c r="G463" s="22"/>
    </row>
    <row r="464">
      <c r="A464" s="50"/>
      <c r="B464" s="44"/>
      <c r="C464" s="44"/>
      <c r="D464" s="44"/>
      <c r="E464" s="51"/>
      <c r="F464" s="102"/>
      <c r="G464" s="22"/>
    </row>
    <row r="465">
      <c r="A465" s="50"/>
      <c r="B465" s="44"/>
      <c r="C465" s="44"/>
      <c r="D465" s="44"/>
      <c r="E465" s="51"/>
      <c r="F465" s="102"/>
      <c r="G465" s="22"/>
    </row>
    <row r="466">
      <c r="A466" s="50"/>
      <c r="B466" s="44"/>
      <c r="C466" s="44"/>
      <c r="D466" s="44"/>
      <c r="E466" s="51"/>
      <c r="F466" s="102"/>
      <c r="G466" s="22"/>
    </row>
    <row r="467">
      <c r="A467" s="50"/>
      <c r="B467" s="44"/>
      <c r="C467" s="44"/>
      <c r="D467" s="44"/>
      <c r="E467" s="51"/>
      <c r="F467" s="102"/>
      <c r="G467" s="22"/>
    </row>
    <row r="468">
      <c r="A468" s="50"/>
      <c r="B468" s="44"/>
      <c r="C468" s="44"/>
      <c r="D468" s="44"/>
      <c r="E468" s="51"/>
      <c r="F468" s="102"/>
      <c r="G468" s="22"/>
    </row>
    <row r="469">
      <c r="A469" s="50"/>
      <c r="B469" s="44"/>
      <c r="C469" s="44"/>
      <c r="D469" s="44"/>
      <c r="E469" s="51"/>
      <c r="F469" s="102"/>
      <c r="G469" s="22"/>
    </row>
    <row r="470">
      <c r="A470" s="50"/>
      <c r="B470" s="44"/>
      <c r="C470" s="44"/>
      <c r="D470" s="44"/>
      <c r="E470" s="51"/>
      <c r="F470" s="102"/>
      <c r="G470" s="22"/>
    </row>
    <row r="471">
      <c r="A471" s="50"/>
      <c r="B471" s="44"/>
      <c r="C471" s="44"/>
      <c r="D471" s="44"/>
      <c r="E471" s="51"/>
      <c r="F471" s="102"/>
      <c r="G471" s="22"/>
    </row>
    <row r="472">
      <c r="A472" s="50"/>
      <c r="B472" s="44"/>
      <c r="C472" s="44"/>
      <c r="D472" s="44"/>
      <c r="E472" s="51"/>
      <c r="F472" s="102"/>
      <c r="G472" s="22"/>
    </row>
    <row r="473">
      <c r="A473" s="50"/>
      <c r="B473" s="44"/>
      <c r="C473" s="44"/>
      <c r="D473" s="44"/>
      <c r="E473" s="51"/>
      <c r="F473" s="102"/>
      <c r="G473" s="22"/>
    </row>
    <row r="474">
      <c r="A474" s="50"/>
      <c r="B474" s="44"/>
      <c r="C474" s="44"/>
      <c r="D474" s="44"/>
      <c r="E474" s="51"/>
      <c r="F474" s="102"/>
      <c r="G474" s="22"/>
    </row>
    <row r="475">
      <c r="A475" s="50"/>
      <c r="B475" s="44"/>
      <c r="C475" s="44"/>
      <c r="D475" s="44"/>
      <c r="E475" s="51"/>
      <c r="F475" s="102"/>
      <c r="G475" s="22"/>
    </row>
    <row r="476">
      <c r="A476" s="50"/>
      <c r="B476" s="44"/>
      <c r="C476" s="44"/>
      <c r="D476" s="44"/>
      <c r="E476" s="51"/>
      <c r="F476" s="102"/>
      <c r="G476" s="22"/>
    </row>
    <row r="477">
      <c r="A477" s="50"/>
      <c r="B477" s="44"/>
      <c r="C477" s="44"/>
      <c r="D477" s="44"/>
      <c r="E477" s="51"/>
      <c r="F477" s="102"/>
      <c r="G477" s="22"/>
    </row>
    <row r="478">
      <c r="A478" s="50"/>
      <c r="B478" s="44"/>
      <c r="C478" s="44"/>
      <c r="D478" s="44"/>
      <c r="E478" s="51"/>
      <c r="F478" s="102"/>
      <c r="G478" s="22"/>
    </row>
    <row r="479">
      <c r="A479" s="50"/>
      <c r="B479" s="44"/>
      <c r="C479" s="44"/>
      <c r="D479" s="44"/>
      <c r="E479" s="51"/>
      <c r="F479" s="102"/>
      <c r="G479" s="22"/>
    </row>
    <row r="480">
      <c r="A480" s="50"/>
      <c r="B480" s="44"/>
      <c r="C480" s="44"/>
      <c r="D480" s="44"/>
      <c r="E480" s="51"/>
      <c r="F480" s="102"/>
      <c r="G480" s="22"/>
    </row>
    <row r="481">
      <c r="A481" s="50"/>
      <c r="B481" s="44"/>
      <c r="C481" s="44"/>
      <c r="D481" s="44"/>
      <c r="E481" s="51"/>
      <c r="F481" s="102"/>
      <c r="G481" s="22"/>
    </row>
    <row r="482">
      <c r="A482" s="50"/>
      <c r="B482" s="44"/>
      <c r="C482" s="44"/>
      <c r="D482" s="44"/>
      <c r="E482" s="51"/>
      <c r="F482" s="102"/>
      <c r="G482" s="22"/>
    </row>
    <row r="483">
      <c r="A483" s="50"/>
      <c r="B483" s="44"/>
      <c r="C483" s="44"/>
      <c r="D483" s="44"/>
      <c r="E483" s="51"/>
      <c r="F483" s="102"/>
      <c r="G483" s="22"/>
    </row>
    <row r="484">
      <c r="A484" s="50"/>
      <c r="B484" s="44"/>
      <c r="C484" s="44"/>
      <c r="D484" s="44"/>
      <c r="E484" s="51"/>
      <c r="F484" s="102"/>
      <c r="G484" s="22"/>
    </row>
    <row r="485">
      <c r="A485" s="50"/>
      <c r="B485" s="44"/>
      <c r="C485" s="44"/>
      <c r="D485" s="44"/>
      <c r="E485" s="51"/>
      <c r="F485" s="102"/>
      <c r="G485" s="22"/>
    </row>
    <row r="486">
      <c r="A486" s="50"/>
      <c r="B486" s="44"/>
      <c r="C486" s="44"/>
      <c r="D486" s="44"/>
      <c r="E486" s="51"/>
      <c r="F486" s="102"/>
      <c r="G486" s="22"/>
    </row>
    <row r="487">
      <c r="A487" s="50"/>
      <c r="B487" s="44"/>
      <c r="C487" s="44"/>
      <c r="D487" s="44"/>
      <c r="E487" s="51"/>
      <c r="F487" s="102"/>
      <c r="G487" s="22"/>
    </row>
    <row r="488">
      <c r="A488" s="50"/>
      <c r="B488" s="44"/>
      <c r="C488" s="44"/>
      <c r="D488" s="44"/>
      <c r="E488" s="51"/>
      <c r="F488" s="102"/>
      <c r="G488" s="22"/>
    </row>
    <row r="489">
      <c r="A489" s="50"/>
      <c r="B489" s="44"/>
      <c r="C489" s="44"/>
      <c r="D489" s="44"/>
      <c r="E489" s="51"/>
      <c r="F489" s="102"/>
      <c r="G489" s="22"/>
    </row>
    <row r="490">
      <c r="A490" s="50"/>
      <c r="B490" s="44"/>
      <c r="C490" s="44"/>
      <c r="D490" s="44"/>
      <c r="E490" s="51"/>
      <c r="F490" s="102"/>
      <c r="G490" s="22"/>
    </row>
    <row r="491">
      <c r="A491" s="50"/>
      <c r="B491" s="44"/>
      <c r="C491" s="44"/>
      <c r="D491" s="44"/>
      <c r="E491" s="51"/>
      <c r="F491" s="102"/>
      <c r="G491" s="22"/>
    </row>
    <row r="492">
      <c r="A492" s="50"/>
      <c r="B492" s="44"/>
      <c r="C492" s="44"/>
      <c r="D492" s="44"/>
      <c r="E492" s="51"/>
      <c r="F492" s="102"/>
      <c r="G492" s="22"/>
    </row>
    <row r="493">
      <c r="A493" s="50"/>
      <c r="B493" s="44"/>
      <c r="C493" s="44"/>
      <c r="D493" s="44"/>
      <c r="E493" s="51"/>
      <c r="F493" s="102"/>
      <c r="G493" s="22"/>
    </row>
    <row r="494">
      <c r="A494" s="50"/>
      <c r="B494" s="44"/>
      <c r="C494" s="44"/>
      <c r="D494" s="44"/>
      <c r="E494" s="51"/>
      <c r="F494" s="102"/>
      <c r="G494" s="22"/>
    </row>
    <row r="495">
      <c r="A495" s="50"/>
      <c r="B495" s="44"/>
      <c r="C495" s="44"/>
      <c r="D495" s="44"/>
      <c r="E495" s="51"/>
      <c r="F495" s="102"/>
      <c r="G495" s="22"/>
    </row>
    <row r="496">
      <c r="A496" s="50"/>
      <c r="B496" s="44"/>
      <c r="C496" s="44"/>
      <c r="D496" s="44"/>
      <c r="E496" s="51"/>
      <c r="F496" s="102"/>
      <c r="G496" s="22"/>
    </row>
    <row r="497">
      <c r="A497" s="50"/>
      <c r="B497" s="44"/>
      <c r="C497" s="44"/>
      <c r="D497" s="44"/>
      <c r="E497" s="51"/>
      <c r="F497" s="102"/>
      <c r="G497" s="22"/>
    </row>
    <row r="498">
      <c r="A498" s="50"/>
      <c r="B498" s="44"/>
      <c r="C498" s="44"/>
      <c r="D498" s="44"/>
      <c r="E498" s="51"/>
      <c r="F498" s="102"/>
      <c r="G498" s="22"/>
    </row>
    <row r="499">
      <c r="A499" s="50"/>
      <c r="B499" s="44"/>
      <c r="C499" s="44"/>
      <c r="D499" s="44"/>
      <c r="E499" s="51"/>
      <c r="F499" s="102"/>
      <c r="G499" s="22"/>
    </row>
    <row r="500">
      <c r="A500" s="50"/>
      <c r="B500" s="44"/>
      <c r="C500" s="44"/>
      <c r="D500" s="44"/>
      <c r="E500" s="51"/>
      <c r="F500" s="102"/>
      <c r="G500" s="22"/>
    </row>
    <row r="501">
      <c r="A501" s="50"/>
      <c r="B501" s="44"/>
      <c r="C501" s="44"/>
      <c r="D501" s="44"/>
      <c r="E501" s="51"/>
      <c r="F501" s="102"/>
      <c r="G501" s="22"/>
    </row>
    <row r="502">
      <c r="A502" s="50"/>
      <c r="B502" s="44"/>
      <c r="C502" s="44"/>
      <c r="D502" s="44"/>
      <c r="E502" s="51"/>
      <c r="F502" s="102"/>
      <c r="G502" s="22"/>
    </row>
    <row r="503">
      <c r="A503" s="50"/>
      <c r="B503" s="44"/>
      <c r="C503" s="44"/>
      <c r="D503" s="44"/>
      <c r="E503" s="51"/>
      <c r="F503" s="102"/>
      <c r="G503" s="22"/>
    </row>
    <row r="504">
      <c r="A504" s="50"/>
      <c r="B504" s="44"/>
      <c r="C504" s="44"/>
      <c r="D504" s="44"/>
      <c r="E504" s="51"/>
      <c r="F504" s="102"/>
      <c r="G504" s="22"/>
    </row>
    <row r="505">
      <c r="A505" s="50"/>
      <c r="B505" s="44"/>
      <c r="C505" s="44"/>
      <c r="D505" s="44"/>
      <c r="E505" s="51"/>
      <c r="F505" s="102"/>
      <c r="G505" s="22"/>
    </row>
    <row r="506">
      <c r="A506" s="50"/>
      <c r="B506" s="44"/>
      <c r="C506" s="44"/>
      <c r="D506" s="44"/>
      <c r="E506" s="51"/>
      <c r="F506" s="102"/>
      <c r="G506" s="22"/>
    </row>
    <row r="507">
      <c r="A507" s="50"/>
      <c r="B507" s="44"/>
      <c r="C507" s="44"/>
      <c r="D507" s="44"/>
      <c r="E507" s="51"/>
      <c r="F507" s="102"/>
      <c r="G507" s="22"/>
    </row>
    <row r="508">
      <c r="A508" s="50"/>
      <c r="B508" s="44"/>
      <c r="C508" s="44"/>
      <c r="D508" s="44"/>
      <c r="E508" s="51"/>
      <c r="F508" s="102"/>
      <c r="G508" s="22"/>
    </row>
    <row r="509">
      <c r="A509" s="50"/>
      <c r="B509" s="44"/>
      <c r="C509" s="44"/>
      <c r="D509" s="44"/>
      <c r="E509" s="51"/>
      <c r="F509" s="102"/>
      <c r="G509" s="22"/>
    </row>
    <row r="510">
      <c r="A510" s="50"/>
      <c r="B510" s="44"/>
      <c r="C510" s="44"/>
      <c r="D510" s="44"/>
      <c r="E510" s="51"/>
      <c r="F510" s="102"/>
      <c r="G510" s="22"/>
    </row>
    <row r="511">
      <c r="A511" s="50"/>
      <c r="B511" s="44"/>
      <c r="C511" s="44"/>
      <c r="D511" s="44"/>
      <c r="E511" s="51"/>
      <c r="F511" s="102"/>
      <c r="G511" s="22"/>
    </row>
    <row r="512">
      <c r="A512" s="50"/>
      <c r="B512" s="44"/>
      <c r="C512" s="44"/>
      <c r="D512" s="44"/>
      <c r="E512" s="51"/>
      <c r="F512" s="102"/>
      <c r="G512" s="22"/>
    </row>
    <row r="513">
      <c r="A513" s="50"/>
      <c r="B513" s="44"/>
      <c r="C513" s="44"/>
      <c r="D513" s="44"/>
      <c r="E513" s="51"/>
      <c r="F513" s="102"/>
      <c r="G513" s="22"/>
    </row>
    <row r="514">
      <c r="A514" s="50"/>
      <c r="B514" s="44"/>
      <c r="C514" s="44"/>
      <c r="D514" s="44"/>
      <c r="E514" s="51"/>
      <c r="F514" s="102"/>
      <c r="G514" s="22"/>
    </row>
    <row r="515">
      <c r="A515" s="50"/>
      <c r="B515" s="44"/>
      <c r="C515" s="44"/>
      <c r="D515" s="44"/>
      <c r="E515" s="51"/>
      <c r="F515" s="102"/>
      <c r="G515" s="22"/>
    </row>
    <row r="516">
      <c r="A516" s="50"/>
      <c r="B516" s="44"/>
      <c r="C516" s="44"/>
      <c r="D516" s="44"/>
      <c r="E516" s="51"/>
      <c r="F516" s="102"/>
      <c r="G516" s="22"/>
    </row>
    <row r="517">
      <c r="A517" s="50"/>
      <c r="B517" s="44"/>
      <c r="C517" s="44"/>
      <c r="D517" s="44"/>
      <c r="E517" s="51"/>
      <c r="F517" s="102"/>
      <c r="G517" s="22"/>
    </row>
    <row r="518">
      <c r="A518" s="50"/>
      <c r="B518" s="44"/>
      <c r="C518" s="44"/>
      <c r="D518" s="44"/>
      <c r="E518" s="51"/>
      <c r="F518" s="102"/>
      <c r="G518" s="22"/>
    </row>
    <row r="519">
      <c r="A519" s="50"/>
      <c r="B519" s="44"/>
      <c r="C519" s="44"/>
      <c r="D519" s="44"/>
      <c r="E519" s="51"/>
      <c r="F519" s="102"/>
      <c r="G519" s="22"/>
    </row>
    <row r="520">
      <c r="A520" s="50"/>
      <c r="B520" s="44"/>
      <c r="C520" s="44"/>
      <c r="D520" s="44"/>
      <c r="E520" s="51"/>
      <c r="F520" s="102"/>
      <c r="G520" s="22"/>
    </row>
    <row r="521">
      <c r="A521" s="50"/>
      <c r="B521" s="44"/>
      <c r="C521" s="44"/>
      <c r="D521" s="44"/>
      <c r="E521" s="51"/>
      <c r="F521" s="102"/>
      <c r="G521" s="22"/>
    </row>
    <row r="522">
      <c r="A522" s="50"/>
      <c r="B522" s="44"/>
      <c r="C522" s="44"/>
      <c r="D522" s="44"/>
      <c r="E522" s="51"/>
      <c r="F522" s="102"/>
      <c r="G522" s="22"/>
    </row>
    <row r="523">
      <c r="A523" s="50"/>
      <c r="B523" s="44"/>
      <c r="C523" s="44"/>
      <c r="D523" s="44"/>
      <c r="E523" s="51"/>
      <c r="F523" s="102"/>
      <c r="G523" s="22"/>
    </row>
    <row r="524">
      <c r="A524" s="50"/>
      <c r="B524" s="44"/>
      <c r="C524" s="44"/>
      <c r="D524" s="44"/>
      <c r="E524" s="51"/>
      <c r="F524" s="102"/>
      <c r="G524" s="22"/>
    </row>
    <row r="525">
      <c r="A525" s="50"/>
      <c r="B525" s="44"/>
      <c r="C525" s="44"/>
      <c r="D525" s="44"/>
      <c r="E525" s="51"/>
      <c r="F525" s="102"/>
      <c r="G525" s="22"/>
    </row>
    <row r="526">
      <c r="A526" s="50"/>
      <c r="B526" s="44"/>
      <c r="C526" s="44"/>
      <c r="D526" s="44"/>
      <c r="E526" s="51"/>
      <c r="F526" s="102"/>
      <c r="G526" s="22"/>
    </row>
    <row r="527">
      <c r="A527" s="50"/>
      <c r="B527" s="44"/>
      <c r="C527" s="44"/>
      <c r="D527" s="44"/>
      <c r="E527" s="51"/>
      <c r="F527" s="102"/>
      <c r="G527" s="22"/>
    </row>
    <row r="528">
      <c r="A528" s="50"/>
      <c r="B528" s="44"/>
      <c r="C528" s="44"/>
      <c r="D528" s="44"/>
      <c r="E528" s="51"/>
      <c r="F528" s="102"/>
      <c r="G528" s="22"/>
    </row>
    <row r="529">
      <c r="A529" s="50"/>
      <c r="B529" s="44"/>
      <c r="C529" s="44"/>
      <c r="D529" s="44"/>
      <c r="E529" s="51"/>
      <c r="F529" s="102"/>
      <c r="G529" s="22"/>
    </row>
    <row r="530">
      <c r="A530" s="50"/>
      <c r="B530" s="44"/>
      <c r="C530" s="44"/>
      <c r="D530" s="44"/>
      <c r="E530" s="51"/>
      <c r="F530" s="102"/>
      <c r="G530" s="22"/>
    </row>
    <row r="531">
      <c r="A531" s="50"/>
      <c r="B531" s="44"/>
      <c r="C531" s="44"/>
      <c r="D531" s="44"/>
      <c r="E531" s="51"/>
      <c r="F531" s="102"/>
      <c r="G531" s="22"/>
    </row>
    <row r="532">
      <c r="A532" s="50"/>
      <c r="B532" s="44"/>
      <c r="C532" s="44"/>
      <c r="D532" s="44"/>
      <c r="E532" s="51"/>
      <c r="F532" s="102"/>
      <c r="G532" s="22"/>
    </row>
    <row r="533">
      <c r="A533" s="50"/>
      <c r="B533" s="44"/>
      <c r="C533" s="44"/>
      <c r="D533" s="44"/>
      <c r="E533" s="51"/>
      <c r="F533" s="102"/>
      <c r="G533" s="22"/>
    </row>
    <row r="534">
      <c r="A534" s="50"/>
      <c r="B534" s="44"/>
      <c r="C534" s="44"/>
      <c r="D534" s="44"/>
      <c r="E534" s="51"/>
      <c r="F534" s="102"/>
      <c r="G534" s="22"/>
    </row>
    <row r="535">
      <c r="A535" s="50"/>
      <c r="B535" s="44"/>
      <c r="C535" s="44"/>
      <c r="D535" s="44"/>
      <c r="E535" s="51"/>
      <c r="F535" s="102"/>
      <c r="G535" s="22"/>
    </row>
    <row r="536">
      <c r="A536" s="50"/>
      <c r="B536" s="44"/>
      <c r="C536" s="44"/>
      <c r="D536" s="44"/>
      <c r="E536" s="51"/>
      <c r="F536" s="102"/>
      <c r="G536" s="22"/>
    </row>
    <row r="537">
      <c r="A537" s="50"/>
      <c r="B537" s="44"/>
      <c r="C537" s="44"/>
      <c r="D537" s="44"/>
      <c r="E537" s="51"/>
      <c r="F537" s="102"/>
      <c r="G537" s="22"/>
    </row>
    <row r="538">
      <c r="A538" s="50"/>
      <c r="B538" s="44"/>
      <c r="C538" s="44"/>
      <c r="D538" s="44"/>
      <c r="E538" s="51"/>
      <c r="F538" s="102"/>
      <c r="G538" s="22"/>
    </row>
    <row r="539">
      <c r="A539" s="50"/>
      <c r="B539" s="44"/>
      <c r="C539" s="44"/>
      <c r="D539" s="44"/>
      <c r="E539" s="51"/>
      <c r="F539" s="102"/>
      <c r="G539" s="22"/>
    </row>
    <row r="540">
      <c r="A540" s="50"/>
      <c r="B540" s="44"/>
      <c r="C540" s="44"/>
      <c r="D540" s="44"/>
      <c r="E540" s="51"/>
      <c r="F540" s="102"/>
      <c r="G540" s="22"/>
    </row>
    <row r="541">
      <c r="A541" s="50"/>
      <c r="B541" s="44"/>
      <c r="C541" s="44"/>
      <c r="D541" s="44"/>
      <c r="E541" s="51"/>
      <c r="F541" s="102"/>
      <c r="G541" s="22"/>
    </row>
    <row r="542">
      <c r="A542" s="50"/>
      <c r="B542" s="44"/>
      <c r="C542" s="44"/>
      <c r="D542" s="44"/>
      <c r="E542" s="51"/>
      <c r="F542" s="102"/>
      <c r="G542" s="22"/>
    </row>
    <row r="543">
      <c r="A543" s="50"/>
      <c r="B543" s="44"/>
      <c r="C543" s="44"/>
      <c r="D543" s="44"/>
      <c r="E543" s="51"/>
      <c r="F543" s="102"/>
      <c r="G543" s="22"/>
    </row>
    <row r="544">
      <c r="A544" s="50"/>
      <c r="B544" s="44"/>
      <c r="C544" s="44"/>
      <c r="D544" s="44"/>
      <c r="E544" s="51"/>
      <c r="F544" s="102"/>
      <c r="G544" s="22"/>
    </row>
    <row r="545">
      <c r="A545" s="50"/>
      <c r="B545" s="44"/>
      <c r="C545" s="44"/>
      <c r="D545" s="44"/>
      <c r="E545" s="51"/>
      <c r="F545" s="102"/>
      <c r="G545" s="22"/>
    </row>
    <row r="546">
      <c r="A546" s="50"/>
      <c r="B546" s="44"/>
      <c r="C546" s="44"/>
      <c r="D546" s="44"/>
      <c r="E546" s="51"/>
      <c r="F546" s="102"/>
      <c r="G546" s="22"/>
    </row>
    <row r="547">
      <c r="A547" s="50"/>
      <c r="B547" s="44"/>
      <c r="C547" s="44"/>
      <c r="D547" s="44"/>
      <c r="E547" s="51"/>
      <c r="F547" s="102"/>
      <c r="G547" s="22"/>
    </row>
    <row r="548">
      <c r="A548" s="50"/>
      <c r="B548" s="44"/>
      <c r="C548" s="44"/>
      <c r="D548" s="44"/>
      <c r="E548" s="51"/>
      <c r="F548" s="102"/>
      <c r="G548" s="22"/>
    </row>
    <row r="549">
      <c r="A549" s="50"/>
      <c r="B549" s="44"/>
      <c r="C549" s="44"/>
      <c r="D549" s="44"/>
      <c r="E549" s="51"/>
      <c r="F549" s="102"/>
      <c r="G549" s="22"/>
    </row>
    <row r="550">
      <c r="A550" s="50"/>
      <c r="B550" s="44"/>
      <c r="C550" s="44"/>
      <c r="D550" s="44"/>
      <c r="E550" s="51"/>
      <c r="F550" s="102"/>
      <c r="G550" s="22"/>
    </row>
    <row r="551">
      <c r="A551" s="50"/>
      <c r="B551" s="44"/>
      <c r="C551" s="44"/>
      <c r="D551" s="44"/>
      <c r="E551" s="51"/>
      <c r="F551" s="102"/>
      <c r="G551" s="22"/>
    </row>
    <row r="552">
      <c r="A552" s="50"/>
      <c r="B552" s="44"/>
      <c r="C552" s="44"/>
      <c r="D552" s="44"/>
      <c r="E552" s="51"/>
      <c r="F552" s="102"/>
      <c r="G552" s="22"/>
    </row>
    <row r="553">
      <c r="A553" s="50"/>
      <c r="B553" s="44"/>
      <c r="C553" s="44"/>
      <c r="D553" s="44"/>
      <c r="E553" s="51"/>
      <c r="F553" s="102"/>
      <c r="G553" s="22"/>
    </row>
    <row r="554">
      <c r="A554" s="50"/>
      <c r="B554" s="44"/>
      <c r="C554" s="44"/>
      <c r="D554" s="44"/>
      <c r="E554" s="51"/>
      <c r="F554" s="102"/>
      <c r="G554" s="22"/>
    </row>
    <row r="555">
      <c r="A555" s="50"/>
      <c r="B555" s="44"/>
      <c r="C555" s="44"/>
      <c r="D555" s="44"/>
      <c r="E555" s="51"/>
      <c r="F555" s="102"/>
      <c r="G555" s="22"/>
    </row>
    <row r="556">
      <c r="A556" s="50"/>
      <c r="B556" s="44"/>
      <c r="C556" s="44"/>
      <c r="D556" s="44"/>
      <c r="E556" s="51"/>
      <c r="F556" s="102"/>
      <c r="G556" s="22"/>
    </row>
    <row r="557">
      <c r="A557" s="50"/>
      <c r="B557" s="44"/>
      <c r="C557" s="44"/>
      <c r="D557" s="44"/>
      <c r="E557" s="51"/>
      <c r="F557" s="102"/>
      <c r="G557" s="22"/>
    </row>
    <row r="558">
      <c r="A558" s="50"/>
      <c r="B558" s="44"/>
      <c r="C558" s="44"/>
      <c r="D558" s="44"/>
      <c r="E558" s="51"/>
      <c r="F558" s="102"/>
      <c r="G558" s="22"/>
    </row>
    <row r="559">
      <c r="A559" s="50"/>
      <c r="B559" s="44"/>
      <c r="C559" s="44"/>
      <c r="D559" s="44"/>
      <c r="E559" s="51"/>
      <c r="F559" s="102"/>
      <c r="G559" s="22"/>
    </row>
    <row r="560">
      <c r="A560" s="50"/>
      <c r="B560" s="44"/>
      <c r="C560" s="44"/>
      <c r="D560" s="44"/>
      <c r="E560" s="51"/>
      <c r="F560" s="102"/>
      <c r="G560" s="22"/>
    </row>
    <row r="561">
      <c r="A561" s="50"/>
      <c r="B561" s="44"/>
      <c r="C561" s="44"/>
      <c r="D561" s="44"/>
      <c r="E561" s="51"/>
      <c r="F561" s="102"/>
      <c r="G561" s="22"/>
    </row>
    <row r="562">
      <c r="A562" s="50"/>
      <c r="B562" s="44"/>
      <c r="C562" s="44"/>
      <c r="D562" s="44"/>
      <c r="E562" s="51"/>
      <c r="F562" s="102"/>
      <c r="G562" s="22"/>
    </row>
    <row r="563">
      <c r="A563" s="50"/>
      <c r="B563" s="44"/>
      <c r="C563" s="44"/>
      <c r="D563" s="44"/>
      <c r="E563" s="51"/>
      <c r="F563" s="102"/>
      <c r="G563" s="22"/>
    </row>
    <row r="564">
      <c r="A564" s="50"/>
      <c r="B564" s="44"/>
      <c r="C564" s="44"/>
      <c r="D564" s="44"/>
      <c r="E564" s="51"/>
      <c r="F564" s="102"/>
      <c r="G564" s="22"/>
    </row>
    <row r="565">
      <c r="A565" s="50"/>
      <c r="B565" s="44"/>
      <c r="C565" s="44"/>
      <c r="D565" s="44"/>
      <c r="E565" s="51"/>
      <c r="F565" s="102"/>
      <c r="G565" s="22"/>
    </row>
    <row r="566">
      <c r="A566" s="50"/>
      <c r="B566" s="44"/>
      <c r="C566" s="44"/>
      <c r="D566" s="44"/>
      <c r="E566" s="51"/>
      <c r="F566" s="102"/>
      <c r="G566" s="22"/>
    </row>
    <row r="567">
      <c r="A567" s="50"/>
      <c r="B567" s="44"/>
      <c r="C567" s="44"/>
      <c r="D567" s="44"/>
      <c r="E567" s="51"/>
      <c r="F567" s="102"/>
      <c r="G567" s="22"/>
    </row>
    <row r="568">
      <c r="A568" s="50"/>
      <c r="B568" s="44"/>
      <c r="C568" s="44"/>
      <c r="D568" s="44"/>
      <c r="E568" s="51"/>
      <c r="F568" s="102"/>
      <c r="G568" s="22"/>
    </row>
    <row r="569">
      <c r="A569" s="50"/>
      <c r="B569" s="44"/>
      <c r="C569" s="44"/>
      <c r="D569" s="44"/>
      <c r="E569" s="51"/>
      <c r="F569" s="102"/>
      <c r="G569" s="22"/>
    </row>
    <row r="570">
      <c r="A570" s="50"/>
      <c r="B570" s="44"/>
      <c r="C570" s="44"/>
      <c r="D570" s="44"/>
      <c r="E570" s="51"/>
      <c r="F570" s="102"/>
      <c r="G570" s="22"/>
    </row>
    <row r="571">
      <c r="A571" s="50"/>
      <c r="B571" s="44"/>
      <c r="C571" s="44"/>
      <c r="D571" s="44"/>
      <c r="E571" s="51"/>
      <c r="F571" s="102"/>
      <c r="G571" s="22"/>
    </row>
    <row r="572">
      <c r="A572" s="50"/>
      <c r="B572" s="44"/>
      <c r="C572" s="44"/>
      <c r="D572" s="44"/>
      <c r="E572" s="51"/>
      <c r="F572" s="102"/>
      <c r="G572" s="22"/>
    </row>
    <row r="573">
      <c r="A573" s="50"/>
      <c r="B573" s="44"/>
      <c r="C573" s="44"/>
      <c r="D573" s="44"/>
      <c r="E573" s="51"/>
      <c r="F573" s="102"/>
      <c r="G573" s="22"/>
    </row>
    <row r="574">
      <c r="A574" s="50"/>
      <c r="B574" s="44"/>
      <c r="C574" s="44"/>
      <c r="D574" s="44"/>
      <c r="E574" s="51"/>
      <c r="F574" s="102"/>
      <c r="G574" s="22"/>
    </row>
    <row r="575">
      <c r="A575" s="50"/>
      <c r="B575" s="44"/>
      <c r="C575" s="44"/>
      <c r="D575" s="44"/>
      <c r="E575" s="51"/>
      <c r="F575" s="102"/>
      <c r="G575" s="22"/>
    </row>
    <row r="576">
      <c r="A576" s="50"/>
      <c r="B576" s="44"/>
      <c r="C576" s="44"/>
      <c r="D576" s="44"/>
      <c r="E576" s="51"/>
      <c r="F576" s="102"/>
      <c r="G576" s="22"/>
    </row>
    <row r="577">
      <c r="A577" s="50"/>
      <c r="B577" s="44"/>
      <c r="C577" s="44"/>
      <c r="D577" s="44"/>
      <c r="E577" s="51"/>
      <c r="F577" s="102"/>
      <c r="G577" s="22"/>
    </row>
    <row r="578">
      <c r="A578" s="50"/>
      <c r="B578" s="44"/>
      <c r="C578" s="44"/>
      <c r="D578" s="44"/>
      <c r="E578" s="51"/>
      <c r="F578" s="102"/>
      <c r="G578" s="22"/>
    </row>
    <row r="579">
      <c r="A579" s="50"/>
      <c r="B579" s="44"/>
      <c r="C579" s="44"/>
      <c r="D579" s="44"/>
      <c r="E579" s="51"/>
      <c r="F579" s="102"/>
      <c r="G579" s="22"/>
    </row>
    <row r="580">
      <c r="A580" s="50"/>
      <c r="B580" s="44"/>
      <c r="C580" s="44"/>
      <c r="D580" s="44"/>
      <c r="E580" s="51"/>
      <c r="F580" s="102"/>
      <c r="G580" s="22"/>
    </row>
    <row r="581">
      <c r="A581" s="50"/>
      <c r="B581" s="44"/>
      <c r="C581" s="44"/>
      <c r="D581" s="44"/>
      <c r="E581" s="51"/>
      <c r="F581" s="102"/>
      <c r="G581" s="22"/>
    </row>
    <row r="582">
      <c r="A582" s="50"/>
      <c r="B582" s="44"/>
      <c r="C582" s="44"/>
      <c r="D582" s="44"/>
      <c r="E582" s="51"/>
      <c r="F582" s="102"/>
      <c r="G582" s="22"/>
    </row>
    <row r="583">
      <c r="A583" s="50"/>
      <c r="B583" s="44"/>
      <c r="C583" s="44"/>
      <c r="D583" s="44"/>
      <c r="E583" s="51"/>
      <c r="F583" s="102"/>
      <c r="G583" s="22"/>
    </row>
    <row r="584">
      <c r="A584" s="50"/>
      <c r="B584" s="44"/>
      <c r="C584" s="44"/>
      <c r="D584" s="44"/>
      <c r="E584" s="51"/>
      <c r="F584" s="102"/>
      <c r="G584" s="22"/>
    </row>
    <row r="585">
      <c r="A585" s="50"/>
      <c r="B585" s="44"/>
      <c r="C585" s="44"/>
      <c r="D585" s="44"/>
      <c r="E585" s="51"/>
      <c r="F585" s="102"/>
      <c r="G585" s="22"/>
    </row>
    <row r="586">
      <c r="A586" s="50"/>
      <c r="B586" s="44"/>
      <c r="C586" s="44"/>
      <c r="D586" s="44"/>
      <c r="E586" s="51"/>
      <c r="F586" s="102"/>
      <c r="G586" s="22"/>
    </row>
    <row r="587">
      <c r="A587" s="50"/>
      <c r="B587" s="44"/>
      <c r="C587" s="44"/>
      <c r="D587" s="44"/>
      <c r="E587" s="51"/>
      <c r="F587" s="102"/>
      <c r="G587" s="22"/>
    </row>
    <row r="588">
      <c r="A588" s="50"/>
      <c r="B588" s="44"/>
      <c r="C588" s="44"/>
      <c r="D588" s="44"/>
      <c r="E588" s="51"/>
      <c r="F588" s="102"/>
      <c r="G588" s="22"/>
    </row>
    <row r="589">
      <c r="A589" s="50"/>
      <c r="B589" s="44"/>
      <c r="C589" s="44"/>
      <c r="D589" s="44"/>
      <c r="E589" s="51"/>
      <c r="F589" s="102"/>
      <c r="G589" s="22"/>
    </row>
    <row r="590">
      <c r="A590" s="50"/>
      <c r="B590" s="44"/>
      <c r="C590" s="44"/>
      <c r="D590" s="44"/>
      <c r="E590" s="51"/>
      <c r="F590" s="102"/>
      <c r="G590" s="22"/>
    </row>
    <row r="591">
      <c r="A591" s="50"/>
      <c r="B591" s="44"/>
      <c r="C591" s="44"/>
      <c r="D591" s="44"/>
      <c r="E591" s="51"/>
      <c r="F591" s="102"/>
      <c r="G591" s="22"/>
    </row>
    <row r="592">
      <c r="A592" s="50"/>
      <c r="B592" s="44"/>
      <c r="C592" s="44"/>
      <c r="D592" s="44"/>
      <c r="E592" s="51"/>
      <c r="F592" s="102"/>
      <c r="G592" s="22"/>
    </row>
    <row r="593">
      <c r="A593" s="50"/>
      <c r="B593" s="44"/>
      <c r="C593" s="44"/>
      <c r="D593" s="44"/>
      <c r="E593" s="51"/>
      <c r="F593" s="102"/>
      <c r="G593" s="22"/>
    </row>
    <row r="594">
      <c r="A594" s="50"/>
      <c r="B594" s="44"/>
      <c r="C594" s="44"/>
      <c r="D594" s="44"/>
      <c r="E594" s="51"/>
      <c r="F594" s="102"/>
      <c r="G594" s="22"/>
    </row>
    <row r="595">
      <c r="A595" s="50"/>
      <c r="B595" s="44"/>
      <c r="C595" s="44"/>
      <c r="D595" s="44"/>
      <c r="E595" s="51"/>
      <c r="F595" s="102"/>
      <c r="G595" s="22"/>
    </row>
    <row r="596">
      <c r="A596" s="50"/>
      <c r="B596" s="44"/>
      <c r="C596" s="44"/>
      <c r="D596" s="44"/>
      <c r="E596" s="51"/>
      <c r="F596" s="102"/>
      <c r="G596" s="22"/>
    </row>
    <row r="597">
      <c r="A597" s="50"/>
      <c r="B597" s="44"/>
      <c r="C597" s="44"/>
      <c r="D597" s="44"/>
      <c r="E597" s="51"/>
      <c r="F597" s="102"/>
      <c r="G597" s="22"/>
    </row>
    <row r="598">
      <c r="A598" s="50"/>
      <c r="B598" s="44"/>
      <c r="C598" s="44"/>
      <c r="D598" s="44"/>
      <c r="E598" s="51"/>
      <c r="F598" s="102"/>
      <c r="G598" s="22"/>
    </row>
    <row r="599">
      <c r="A599" s="50"/>
      <c r="B599" s="44"/>
      <c r="C599" s="44"/>
      <c r="D599" s="44"/>
      <c r="E599" s="51"/>
      <c r="F599" s="102"/>
      <c r="G599" s="22"/>
    </row>
    <row r="600">
      <c r="A600" s="50"/>
      <c r="B600" s="44"/>
      <c r="C600" s="44"/>
      <c r="D600" s="44"/>
      <c r="E600" s="51"/>
      <c r="F600" s="102"/>
      <c r="G600" s="22"/>
    </row>
    <row r="601">
      <c r="A601" s="50"/>
      <c r="B601" s="44"/>
      <c r="C601" s="44"/>
      <c r="D601" s="44"/>
      <c r="E601" s="51"/>
      <c r="F601" s="102"/>
      <c r="G601" s="22"/>
    </row>
    <row r="602">
      <c r="A602" s="50"/>
      <c r="B602" s="44"/>
      <c r="C602" s="44"/>
      <c r="D602" s="44"/>
      <c r="E602" s="51"/>
      <c r="F602" s="102"/>
      <c r="G602" s="22"/>
    </row>
    <row r="603">
      <c r="A603" s="50"/>
      <c r="B603" s="44"/>
      <c r="C603" s="44"/>
      <c r="D603" s="44"/>
      <c r="E603" s="51"/>
      <c r="F603" s="102"/>
      <c r="G603" s="22"/>
    </row>
    <row r="604">
      <c r="A604" s="50"/>
      <c r="B604" s="44"/>
      <c r="C604" s="44"/>
      <c r="D604" s="44"/>
      <c r="E604" s="51"/>
      <c r="F604" s="102"/>
      <c r="G604" s="22"/>
    </row>
    <row r="605">
      <c r="A605" s="50"/>
      <c r="B605" s="44"/>
      <c r="C605" s="44"/>
      <c r="D605" s="44"/>
      <c r="E605" s="51"/>
      <c r="F605" s="102"/>
      <c r="G605" s="22"/>
    </row>
    <row r="606">
      <c r="A606" s="50"/>
      <c r="B606" s="44"/>
      <c r="C606" s="44"/>
      <c r="D606" s="44"/>
      <c r="E606" s="51"/>
      <c r="F606" s="102"/>
      <c r="G606" s="22"/>
    </row>
    <row r="607">
      <c r="A607" s="50"/>
      <c r="B607" s="44"/>
      <c r="C607" s="44"/>
      <c r="D607" s="44"/>
      <c r="E607" s="51"/>
      <c r="F607" s="102"/>
      <c r="G607" s="22"/>
    </row>
    <row r="608">
      <c r="A608" s="50"/>
      <c r="B608" s="44"/>
      <c r="C608" s="44"/>
      <c r="D608" s="44"/>
      <c r="E608" s="51"/>
      <c r="F608" s="102"/>
      <c r="G608" s="22"/>
    </row>
    <row r="609">
      <c r="A609" s="50"/>
      <c r="B609" s="44"/>
      <c r="C609" s="44"/>
      <c r="D609" s="44"/>
      <c r="E609" s="51"/>
      <c r="F609" s="102"/>
      <c r="G609" s="22"/>
    </row>
    <row r="610">
      <c r="A610" s="50"/>
      <c r="B610" s="44"/>
      <c r="C610" s="44"/>
      <c r="D610" s="44"/>
      <c r="E610" s="51"/>
      <c r="F610" s="102"/>
      <c r="G610" s="22"/>
    </row>
    <row r="611">
      <c r="A611" s="50"/>
      <c r="B611" s="44"/>
      <c r="C611" s="44"/>
      <c r="D611" s="44"/>
      <c r="E611" s="51"/>
      <c r="F611" s="102"/>
      <c r="G611" s="22"/>
    </row>
    <row r="612">
      <c r="A612" s="50"/>
      <c r="B612" s="44"/>
      <c r="C612" s="44"/>
      <c r="D612" s="44"/>
      <c r="E612" s="51"/>
      <c r="F612" s="102"/>
      <c r="G612" s="22"/>
    </row>
    <row r="613">
      <c r="A613" s="50"/>
      <c r="B613" s="44"/>
      <c r="C613" s="44"/>
      <c r="D613" s="44"/>
      <c r="E613" s="51"/>
      <c r="F613" s="102"/>
      <c r="G613" s="22"/>
    </row>
    <row r="614">
      <c r="A614" s="50"/>
      <c r="B614" s="44"/>
      <c r="C614" s="44"/>
      <c r="D614" s="44"/>
      <c r="E614" s="51"/>
      <c r="F614" s="102"/>
      <c r="G614" s="22"/>
    </row>
    <row r="615">
      <c r="A615" s="50"/>
      <c r="B615" s="44"/>
      <c r="C615" s="44"/>
      <c r="D615" s="44"/>
      <c r="E615" s="51"/>
      <c r="F615" s="102"/>
      <c r="G615" s="22"/>
    </row>
    <row r="616">
      <c r="A616" s="50"/>
      <c r="B616" s="44"/>
      <c r="C616" s="44"/>
      <c r="D616" s="44"/>
      <c r="E616" s="51"/>
      <c r="F616" s="102"/>
      <c r="G616" s="22"/>
    </row>
    <row r="617">
      <c r="A617" s="50"/>
      <c r="B617" s="44"/>
      <c r="C617" s="44"/>
      <c r="D617" s="44"/>
      <c r="E617" s="51"/>
      <c r="F617" s="102"/>
      <c r="G617" s="22"/>
    </row>
    <row r="618">
      <c r="A618" s="50"/>
      <c r="B618" s="44"/>
      <c r="C618" s="44"/>
      <c r="D618" s="44"/>
      <c r="E618" s="51"/>
      <c r="F618" s="102"/>
      <c r="G618" s="22"/>
    </row>
    <row r="619">
      <c r="A619" s="50"/>
      <c r="B619" s="44"/>
      <c r="C619" s="44"/>
      <c r="D619" s="44"/>
      <c r="E619" s="51"/>
      <c r="F619" s="102"/>
      <c r="G619" s="22"/>
    </row>
    <row r="620">
      <c r="A620" s="50"/>
      <c r="B620" s="44"/>
      <c r="C620" s="44"/>
      <c r="D620" s="44"/>
      <c r="E620" s="51"/>
      <c r="F620" s="102"/>
      <c r="G620" s="22"/>
    </row>
    <row r="621">
      <c r="A621" s="50"/>
      <c r="B621" s="44"/>
      <c r="C621" s="44"/>
      <c r="D621" s="44"/>
      <c r="E621" s="51"/>
      <c r="F621" s="102"/>
      <c r="G621" s="22"/>
    </row>
    <row r="622">
      <c r="A622" s="50"/>
      <c r="B622" s="44"/>
      <c r="C622" s="44"/>
      <c r="D622" s="44"/>
      <c r="E622" s="51"/>
      <c r="F622" s="102"/>
      <c r="G622" s="22"/>
    </row>
    <row r="623">
      <c r="A623" s="50"/>
      <c r="B623" s="44"/>
      <c r="C623" s="44"/>
      <c r="D623" s="44"/>
      <c r="E623" s="51"/>
      <c r="F623" s="102"/>
      <c r="G623" s="22"/>
    </row>
    <row r="624">
      <c r="A624" s="50"/>
      <c r="B624" s="44"/>
      <c r="C624" s="44"/>
      <c r="D624" s="44"/>
      <c r="E624" s="51"/>
      <c r="F624" s="102"/>
      <c r="G624" s="22"/>
    </row>
    <row r="625">
      <c r="A625" s="50"/>
      <c r="B625" s="44"/>
      <c r="C625" s="44"/>
      <c r="D625" s="44"/>
      <c r="E625" s="51"/>
      <c r="F625" s="102"/>
      <c r="G625" s="22"/>
    </row>
    <row r="626">
      <c r="A626" s="50"/>
      <c r="B626" s="44"/>
      <c r="C626" s="44"/>
      <c r="D626" s="44"/>
      <c r="E626" s="51"/>
      <c r="F626" s="102"/>
      <c r="G626" s="22"/>
    </row>
    <row r="627">
      <c r="A627" s="50"/>
      <c r="B627" s="44"/>
      <c r="C627" s="44"/>
      <c r="D627" s="44"/>
      <c r="E627" s="51"/>
      <c r="F627" s="102"/>
      <c r="G627" s="22"/>
    </row>
    <row r="628">
      <c r="A628" s="50"/>
      <c r="B628" s="44"/>
      <c r="C628" s="44"/>
      <c r="D628" s="44"/>
      <c r="E628" s="51"/>
      <c r="F628" s="102"/>
      <c r="G628" s="22"/>
    </row>
    <row r="629">
      <c r="A629" s="50"/>
      <c r="B629" s="44"/>
      <c r="C629" s="44"/>
      <c r="D629" s="44"/>
      <c r="E629" s="51"/>
      <c r="F629" s="102"/>
      <c r="G629" s="22"/>
    </row>
    <row r="630">
      <c r="A630" s="50"/>
      <c r="B630" s="44"/>
      <c r="C630" s="44"/>
      <c r="D630" s="44"/>
      <c r="E630" s="51"/>
      <c r="F630" s="102"/>
      <c r="G630" s="22"/>
    </row>
    <row r="631">
      <c r="A631" s="50"/>
      <c r="B631" s="44"/>
      <c r="C631" s="44"/>
      <c r="D631" s="44"/>
      <c r="E631" s="51"/>
      <c r="F631" s="102"/>
      <c r="G631" s="22"/>
    </row>
    <row r="632">
      <c r="A632" s="50"/>
      <c r="B632" s="44"/>
      <c r="C632" s="44"/>
      <c r="D632" s="44"/>
      <c r="E632" s="51"/>
      <c r="F632" s="102"/>
      <c r="G632" s="22"/>
    </row>
    <row r="633">
      <c r="A633" s="50"/>
      <c r="B633" s="44"/>
      <c r="C633" s="44"/>
      <c r="D633" s="44"/>
      <c r="E633" s="51"/>
      <c r="F633" s="102"/>
      <c r="G633" s="22"/>
    </row>
    <row r="634">
      <c r="A634" s="50"/>
      <c r="B634" s="44"/>
      <c r="C634" s="44"/>
      <c r="D634" s="44"/>
      <c r="E634" s="51"/>
      <c r="F634" s="102"/>
      <c r="G634" s="22"/>
    </row>
    <row r="635">
      <c r="A635" s="50"/>
      <c r="B635" s="44"/>
      <c r="C635" s="44"/>
      <c r="D635" s="44"/>
      <c r="E635" s="51"/>
      <c r="F635" s="102"/>
      <c r="G635" s="22"/>
    </row>
    <row r="636">
      <c r="A636" s="50"/>
      <c r="B636" s="44"/>
      <c r="C636" s="44"/>
      <c r="D636" s="44"/>
      <c r="E636" s="51"/>
      <c r="F636" s="102"/>
      <c r="G636" s="22"/>
    </row>
    <row r="637">
      <c r="A637" s="50"/>
      <c r="B637" s="44"/>
      <c r="C637" s="44"/>
      <c r="D637" s="44"/>
      <c r="E637" s="51"/>
      <c r="F637" s="102"/>
      <c r="G637" s="22"/>
    </row>
    <row r="638">
      <c r="A638" s="50"/>
      <c r="B638" s="44"/>
      <c r="C638" s="44"/>
      <c r="D638" s="44"/>
      <c r="E638" s="51"/>
      <c r="F638" s="102"/>
      <c r="G638" s="22"/>
    </row>
    <row r="639">
      <c r="A639" s="50"/>
      <c r="B639" s="44"/>
      <c r="C639" s="44"/>
      <c r="D639" s="44"/>
      <c r="E639" s="51"/>
      <c r="F639" s="102"/>
      <c r="G639" s="22"/>
    </row>
    <row r="640">
      <c r="A640" s="50"/>
      <c r="B640" s="44"/>
      <c r="C640" s="44"/>
      <c r="D640" s="44"/>
      <c r="E640" s="51"/>
      <c r="F640" s="102"/>
      <c r="G640" s="22"/>
    </row>
    <row r="641">
      <c r="A641" s="50"/>
      <c r="B641" s="44"/>
      <c r="C641" s="44"/>
      <c r="D641" s="44"/>
      <c r="E641" s="51"/>
      <c r="F641" s="102"/>
      <c r="G641" s="22"/>
    </row>
    <row r="642">
      <c r="A642" s="50"/>
      <c r="B642" s="44"/>
      <c r="C642" s="44"/>
      <c r="D642" s="44"/>
      <c r="E642" s="51"/>
      <c r="F642" s="102"/>
      <c r="G642" s="22"/>
    </row>
    <row r="643">
      <c r="A643" s="50"/>
      <c r="B643" s="44"/>
      <c r="C643" s="44"/>
      <c r="D643" s="44"/>
      <c r="E643" s="51"/>
      <c r="F643" s="102"/>
      <c r="G643" s="22"/>
    </row>
    <row r="644">
      <c r="A644" s="50"/>
      <c r="B644" s="44"/>
      <c r="C644" s="44"/>
      <c r="D644" s="44"/>
      <c r="E644" s="51"/>
      <c r="F644" s="102"/>
      <c r="G644" s="22"/>
    </row>
    <row r="645">
      <c r="A645" s="50"/>
      <c r="B645" s="44"/>
      <c r="C645" s="44"/>
      <c r="D645" s="44"/>
      <c r="E645" s="51"/>
      <c r="F645" s="102"/>
      <c r="G645" s="22"/>
    </row>
    <row r="646">
      <c r="A646" s="50"/>
      <c r="B646" s="44"/>
      <c r="C646" s="44"/>
      <c r="D646" s="44"/>
      <c r="E646" s="51"/>
      <c r="F646" s="102"/>
      <c r="G646" s="22"/>
    </row>
    <row r="647">
      <c r="A647" s="50"/>
      <c r="B647" s="44"/>
      <c r="C647" s="44"/>
      <c r="D647" s="44"/>
      <c r="E647" s="51"/>
      <c r="F647" s="102"/>
      <c r="G647" s="22"/>
    </row>
    <row r="648">
      <c r="A648" s="50"/>
      <c r="B648" s="44"/>
      <c r="C648" s="44"/>
      <c r="D648" s="44"/>
      <c r="E648" s="51"/>
      <c r="F648" s="102"/>
      <c r="G648" s="22"/>
    </row>
    <row r="649">
      <c r="A649" s="50"/>
      <c r="B649" s="44"/>
      <c r="C649" s="44"/>
      <c r="D649" s="44"/>
      <c r="E649" s="51"/>
      <c r="F649" s="102"/>
      <c r="G649" s="22"/>
    </row>
    <row r="650">
      <c r="A650" s="50"/>
      <c r="B650" s="44"/>
      <c r="C650" s="44"/>
      <c r="D650" s="44"/>
      <c r="E650" s="51"/>
      <c r="F650" s="102"/>
      <c r="G650" s="22"/>
    </row>
    <row r="651">
      <c r="A651" s="50"/>
      <c r="B651" s="44"/>
      <c r="C651" s="44"/>
      <c r="D651" s="44"/>
      <c r="E651" s="51"/>
      <c r="F651" s="102"/>
      <c r="G651" s="22"/>
    </row>
    <row r="652">
      <c r="A652" s="50"/>
      <c r="B652" s="44"/>
      <c r="C652" s="44"/>
      <c r="D652" s="44"/>
      <c r="E652" s="51"/>
      <c r="F652" s="102"/>
      <c r="G652" s="22"/>
    </row>
    <row r="653">
      <c r="A653" s="50"/>
      <c r="B653" s="44"/>
      <c r="C653" s="44"/>
      <c r="D653" s="44"/>
      <c r="E653" s="51"/>
      <c r="F653" s="102"/>
      <c r="G653" s="22"/>
    </row>
    <row r="654">
      <c r="A654" s="50"/>
      <c r="B654" s="44"/>
      <c r="C654" s="44"/>
      <c r="D654" s="44"/>
      <c r="E654" s="51"/>
      <c r="F654" s="102"/>
      <c r="G654" s="22"/>
    </row>
    <row r="655">
      <c r="A655" s="50"/>
      <c r="B655" s="44"/>
      <c r="C655" s="44"/>
      <c r="D655" s="44"/>
      <c r="E655" s="51"/>
      <c r="F655" s="102"/>
      <c r="G655" s="22"/>
    </row>
    <row r="656">
      <c r="A656" s="50"/>
      <c r="B656" s="44"/>
      <c r="C656" s="44"/>
      <c r="D656" s="44"/>
      <c r="E656" s="51"/>
      <c r="F656" s="102"/>
      <c r="G656" s="22"/>
    </row>
    <row r="657">
      <c r="A657" s="50"/>
      <c r="B657" s="44"/>
      <c r="C657" s="44"/>
      <c r="D657" s="44"/>
      <c r="E657" s="51"/>
      <c r="F657" s="102"/>
      <c r="G657" s="22"/>
    </row>
    <row r="658">
      <c r="A658" s="50"/>
      <c r="B658" s="44"/>
      <c r="C658" s="44"/>
      <c r="D658" s="44"/>
      <c r="E658" s="51"/>
      <c r="F658" s="102"/>
      <c r="G658" s="22"/>
    </row>
    <row r="659">
      <c r="A659" s="50"/>
      <c r="B659" s="44"/>
      <c r="C659" s="44"/>
      <c r="D659" s="44"/>
      <c r="E659" s="51"/>
      <c r="F659" s="102"/>
      <c r="G659" s="22"/>
    </row>
    <row r="660">
      <c r="A660" s="50"/>
      <c r="B660" s="44"/>
      <c r="C660" s="44"/>
      <c r="D660" s="44"/>
      <c r="E660" s="51"/>
      <c r="F660" s="102"/>
      <c r="G660" s="22"/>
    </row>
    <row r="661">
      <c r="A661" s="50"/>
      <c r="B661" s="44"/>
      <c r="C661" s="44"/>
      <c r="D661" s="44"/>
      <c r="E661" s="51"/>
      <c r="F661" s="102"/>
      <c r="G661" s="22"/>
    </row>
    <row r="662">
      <c r="A662" s="50"/>
      <c r="B662" s="44"/>
      <c r="C662" s="44"/>
      <c r="D662" s="44"/>
      <c r="E662" s="51"/>
      <c r="F662" s="102"/>
      <c r="G662" s="22"/>
    </row>
    <row r="663">
      <c r="A663" s="50"/>
      <c r="B663" s="44"/>
      <c r="C663" s="44"/>
      <c r="D663" s="44"/>
      <c r="E663" s="51"/>
      <c r="F663" s="102"/>
      <c r="G663" s="22"/>
    </row>
    <row r="664">
      <c r="A664" s="50"/>
      <c r="B664" s="44"/>
      <c r="C664" s="44"/>
      <c r="D664" s="44"/>
      <c r="E664" s="51"/>
      <c r="F664" s="102"/>
      <c r="G664" s="22"/>
    </row>
    <row r="665">
      <c r="A665" s="50"/>
      <c r="B665" s="44"/>
      <c r="C665" s="44"/>
      <c r="D665" s="44"/>
      <c r="E665" s="51"/>
      <c r="F665" s="102"/>
      <c r="G665" s="22"/>
    </row>
    <row r="666">
      <c r="A666" s="50"/>
      <c r="B666" s="44"/>
      <c r="C666" s="44"/>
      <c r="D666" s="44"/>
      <c r="E666" s="51"/>
      <c r="F666" s="102"/>
      <c r="G666" s="22"/>
    </row>
    <row r="667">
      <c r="A667" s="50"/>
      <c r="B667" s="44"/>
      <c r="C667" s="44"/>
      <c r="D667" s="44"/>
      <c r="E667" s="51"/>
      <c r="F667" s="102"/>
      <c r="G667" s="22"/>
    </row>
    <row r="668">
      <c r="A668" s="50"/>
      <c r="B668" s="44"/>
      <c r="C668" s="44"/>
      <c r="D668" s="44"/>
      <c r="E668" s="51"/>
      <c r="F668" s="102"/>
      <c r="G668" s="22"/>
    </row>
    <row r="669">
      <c r="A669" s="50"/>
      <c r="B669" s="44"/>
      <c r="C669" s="44"/>
      <c r="D669" s="44"/>
      <c r="E669" s="51"/>
      <c r="F669" s="102"/>
      <c r="G669" s="22"/>
    </row>
    <row r="670">
      <c r="A670" s="50"/>
      <c r="B670" s="44"/>
      <c r="C670" s="44"/>
      <c r="D670" s="44"/>
      <c r="E670" s="51"/>
      <c r="F670" s="102"/>
      <c r="G670" s="22"/>
    </row>
    <row r="671">
      <c r="A671" s="50"/>
      <c r="B671" s="44"/>
      <c r="C671" s="44"/>
      <c r="D671" s="44"/>
      <c r="E671" s="51"/>
      <c r="F671" s="102"/>
      <c r="G671" s="22"/>
    </row>
    <row r="672">
      <c r="A672" s="50"/>
      <c r="B672" s="44"/>
      <c r="C672" s="44"/>
      <c r="D672" s="44"/>
      <c r="E672" s="51"/>
      <c r="F672" s="102"/>
      <c r="G672" s="22"/>
    </row>
    <row r="673">
      <c r="A673" s="50"/>
      <c r="B673" s="44"/>
      <c r="C673" s="44"/>
      <c r="D673" s="44"/>
      <c r="E673" s="51"/>
      <c r="F673" s="102"/>
      <c r="G673" s="22"/>
    </row>
    <row r="674">
      <c r="A674" s="50"/>
      <c r="B674" s="44"/>
      <c r="C674" s="44"/>
      <c r="D674" s="44"/>
      <c r="E674" s="51"/>
      <c r="F674" s="102"/>
      <c r="G674" s="22"/>
    </row>
    <row r="675">
      <c r="A675" s="50"/>
      <c r="B675" s="44"/>
      <c r="C675" s="44"/>
      <c r="D675" s="44"/>
      <c r="E675" s="51"/>
      <c r="F675" s="102"/>
      <c r="G675" s="22"/>
    </row>
    <row r="676">
      <c r="A676" s="50"/>
      <c r="B676" s="44"/>
      <c r="C676" s="44"/>
      <c r="D676" s="44"/>
      <c r="E676" s="51"/>
      <c r="F676" s="102"/>
      <c r="G676" s="22"/>
    </row>
    <row r="677">
      <c r="A677" s="50"/>
      <c r="B677" s="44"/>
      <c r="C677" s="44"/>
      <c r="D677" s="44"/>
      <c r="E677" s="51"/>
      <c r="F677" s="102"/>
      <c r="G677" s="22"/>
    </row>
    <row r="678">
      <c r="A678" s="50"/>
      <c r="B678" s="44"/>
      <c r="C678" s="44"/>
      <c r="D678" s="44"/>
      <c r="E678" s="51"/>
      <c r="F678" s="102"/>
      <c r="G678" s="22"/>
    </row>
    <row r="679">
      <c r="A679" s="50"/>
      <c r="B679" s="44"/>
      <c r="C679" s="44"/>
      <c r="D679" s="44"/>
      <c r="E679" s="51"/>
      <c r="F679" s="102"/>
      <c r="G679" s="22"/>
    </row>
    <row r="680">
      <c r="A680" s="50"/>
      <c r="B680" s="44"/>
      <c r="C680" s="44"/>
      <c r="D680" s="44"/>
      <c r="E680" s="51"/>
      <c r="F680" s="102"/>
      <c r="G680" s="22"/>
    </row>
    <row r="681">
      <c r="A681" s="50"/>
      <c r="B681" s="44"/>
      <c r="C681" s="44"/>
      <c r="D681" s="44"/>
      <c r="E681" s="51"/>
      <c r="F681" s="102"/>
      <c r="G681" s="22"/>
    </row>
    <row r="682">
      <c r="A682" s="50"/>
      <c r="B682" s="44"/>
      <c r="C682" s="44"/>
      <c r="D682" s="44"/>
      <c r="E682" s="51"/>
      <c r="F682" s="102"/>
      <c r="G682" s="22"/>
    </row>
    <row r="683">
      <c r="A683" s="50"/>
      <c r="B683" s="44"/>
      <c r="C683" s="44"/>
      <c r="D683" s="44"/>
      <c r="E683" s="51"/>
      <c r="F683" s="102"/>
      <c r="G683" s="22"/>
    </row>
    <row r="684">
      <c r="A684" s="50"/>
      <c r="B684" s="44"/>
      <c r="C684" s="44"/>
      <c r="D684" s="44"/>
      <c r="E684" s="51"/>
      <c r="F684" s="102"/>
      <c r="G684" s="22"/>
    </row>
    <row r="685">
      <c r="A685" s="50"/>
      <c r="B685" s="44"/>
      <c r="C685" s="44"/>
      <c r="D685" s="44"/>
      <c r="E685" s="51"/>
      <c r="F685" s="102"/>
      <c r="G685" s="22"/>
    </row>
    <row r="686">
      <c r="A686" s="50"/>
      <c r="B686" s="44"/>
      <c r="C686" s="44"/>
      <c r="D686" s="44"/>
      <c r="E686" s="51"/>
      <c r="F686" s="102"/>
      <c r="G686" s="22"/>
    </row>
    <row r="687">
      <c r="A687" s="50"/>
      <c r="B687" s="44"/>
      <c r="C687" s="44"/>
      <c r="D687" s="44"/>
      <c r="E687" s="51"/>
      <c r="F687" s="102"/>
      <c r="G687" s="22"/>
    </row>
    <row r="688">
      <c r="A688" s="50"/>
      <c r="B688" s="44"/>
      <c r="C688" s="44"/>
      <c r="D688" s="44"/>
      <c r="E688" s="51"/>
      <c r="F688" s="102"/>
      <c r="G688" s="22"/>
    </row>
    <row r="689">
      <c r="A689" s="50"/>
      <c r="B689" s="44"/>
      <c r="C689" s="44"/>
      <c r="D689" s="44"/>
      <c r="E689" s="51"/>
      <c r="F689" s="102"/>
      <c r="G689" s="22"/>
    </row>
    <row r="690">
      <c r="A690" s="50"/>
      <c r="B690" s="44"/>
      <c r="C690" s="44"/>
      <c r="D690" s="44"/>
      <c r="E690" s="51"/>
      <c r="F690" s="102"/>
      <c r="G690" s="22"/>
    </row>
    <row r="691">
      <c r="A691" s="50"/>
      <c r="B691" s="44"/>
      <c r="C691" s="44"/>
      <c r="D691" s="44"/>
      <c r="E691" s="51"/>
      <c r="F691" s="102"/>
      <c r="G691" s="22"/>
    </row>
    <row r="692">
      <c r="A692" s="50"/>
      <c r="B692" s="44"/>
      <c r="C692" s="44"/>
      <c r="D692" s="44"/>
      <c r="E692" s="51"/>
      <c r="F692" s="102"/>
      <c r="G692" s="22"/>
    </row>
    <row r="693">
      <c r="A693" s="50"/>
      <c r="B693" s="44"/>
      <c r="C693" s="44"/>
      <c r="D693" s="44"/>
      <c r="E693" s="51"/>
      <c r="F693" s="102"/>
      <c r="G693" s="22"/>
    </row>
    <row r="694">
      <c r="A694" s="50"/>
      <c r="B694" s="44"/>
      <c r="C694" s="44"/>
      <c r="D694" s="44"/>
      <c r="E694" s="51"/>
      <c r="F694" s="102"/>
      <c r="G694" s="22"/>
    </row>
    <row r="695">
      <c r="A695" s="50"/>
      <c r="B695" s="44"/>
      <c r="C695" s="44"/>
      <c r="D695" s="44"/>
      <c r="E695" s="51"/>
      <c r="F695" s="102"/>
      <c r="G695" s="22"/>
    </row>
    <row r="696">
      <c r="A696" s="50"/>
      <c r="B696" s="44"/>
      <c r="C696" s="44"/>
      <c r="D696" s="44"/>
      <c r="E696" s="51"/>
      <c r="F696" s="102"/>
      <c r="G696" s="22"/>
    </row>
    <row r="697">
      <c r="A697" s="50"/>
      <c r="B697" s="44"/>
      <c r="C697" s="44"/>
      <c r="D697" s="44"/>
      <c r="E697" s="51"/>
      <c r="F697" s="102"/>
      <c r="G697" s="22"/>
    </row>
    <row r="698">
      <c r="A698" s="50"/>
      <c r="B698" s="44"/>
      <c r="C698" s="44"/>
      <c r="D698" s="44"/>
      <c r="E698" s="51"/>
      <c r="F698" s="102"/>
      <c r="G698" s="22"/>
    </row>
    <row r="699">
      <c r="A699" s="50"/>
      <c r="B699" s="44"/>
      <c r="C699" s="44"/>
      <c r="D699" s="44"/>
      <c r="E699" s="51"/>
      <c r="F699" s="102"/>
      <c r="G699" s="22"/>
    </row>
    <row r="700">
      <c r="A700" s="50"/>
      <c r="B700" s="44"/>
      <c r="C700" s="44"/>
      <c r="D700" s="44"/>
      <c r="E700" s="51"/>
      <c r="F700" s="102"/>
      <c r="G700" s="22"/>
    </row>
    <row r="701">
      <c r="A701" s="50"/>
      <c r="B701" s="44"/>
      <c r="C701" s="44"/>
      <c r="D701" s="44"/>
      <c r="E701" s="51"/>
      <c r="F701" s="102"/>
      <c r="G701" s="22"/>
    </row>
    <row r="702">
      <c r="A702" s="50"/>
      <c r="B702" s="44"/>
      <c r="C702" s="44"/>
      <c r="D702" s="44"/>
      <c r="E702" s="51"/>
      <c r="F702" s="102"/>
      <c r="G702" s="22"/>
    </row>
    <row r="703">
      <c r="A703" s="50"/>
      <c r="B703" s="44"/>
      <c r="C703" s="44"/>
      <c r="D703" s="44"/>
      <c r="E703" s="51"/>
      <c r="F703" s="102"/>
      <c r="G703" s="22"/>
    </row>
    <row r="704">
      <c r="A704" s="50"/>
      <c r="B704" s="44"/>
      <c r="C704" s="44"/>
      <c r="D704" s="44"/>
      <c r="E704" s="51"/>
      <c r="F704" s="102"/>
      <c r="G704" s="22"/>
    </row>
    <row r="705">
      <c r="A705" s="50"/>
      <c r="B705" s="44"/>
      <c r="C705" s="44"/>
      <c r="D705" s="44"/>
      <c r="E705" s="51"/>
      <c r="F705" s="102"/>
      <c r="G705" s="22"/>
    </row>
    <row r="706">
      <c r="A706" s="50"/>
      <c r="B706" s="44"/>
      <c r="C706" s="44"/>
      <c r="D706" s="44"/>
      <c r="E706" s="51"/>
      <c r="F706" s="102"/>
      <c r="G706" s="22"/>
    </row>
    <row r="707">
      <c r="A707" s="50"/>
      <c r="B707" s="44"/>
      <c r="C707" s="44"/>
      <c r="D707" s="44"/>
      <c r="E707" s="51"/>
      <c r="F707" s="102"/>
      <c r="G707" s="22"/>
    </row>
    <row r="708">
      <c r="A708" s="50"/>
      <c r="B708" s="44"/>
      <c r="C708" s="44"/>
      <c r="D708" s="44"/>
      <c r="E708" s="51"/>
      <c r="F708" s="102"/>
      <c r="G708" s="22"/>
    </row>
    <row r="709">
      <c r="A709" s="50"/>
      <c r="B709" s="44"/>
      <c r="C709" s="44"/>
      <c r="D709" s="44"/>
      <c r="E709" s="51"/>
      <c r="F709" s="102"/>
      <c r="G709" s="22"/>
    </row>
    <row r="710">
      <c r="A710" s="50"/>
      <c r="B710" s="44"/>
      <c r="C710" s="44"/>
      <c r="D710" s="44"/>
      <c r="E710" s="51"/>
      <c r="F710" s="102"/>
      <c r="G710" s="22"/>
    </row>
    <row r="711">
      <c r="A711" s="50"/>
      <c r="B711" s="44"/>
      <c r="C711" s="44"/>
      <c r="D711" s="44"/>
      <c r="E711" s="51"/>
      <c r="F711" s="102"/>
      <c r="G711" s="22"/>
    </row>
    <row r="712">
      <c r="A712" s="50"/>
      <c r="B712" s="44"/>
      <c r="C712" s="44"/>
      <c r="D712" s="44"/>
      <c r="E712" s="51"/>
      <c r="F712" s="102"/>
      <c r="G712" s="22"/>
    </row>
    <row r="713">
      <c r="A713" s="50"/>
      <c r="B713" s="44"/>
      <c r="C713" s="44"/>
      <c r="D713" s="44"/>
      <c r="E713" s="51"/>
      <c r="F713" s="102"/>
      <c r="G713" s="22"/>
    </row>
    <row r="714">
      <c r="A714" s="50"/>
      <c r="B714" s="44"/>
      <c r="C714" s="44"/>
      <c r="D714" s="44"/>
      <c r="E714" s="51"/>
      <c r="F714" s="102"/>
      <c r="G714" s="22"/>
    </row>
    <row r="715">
      <c r="A715" s="50"/>
      <c r="B715" s="44"/>
      <c r="C715" s="44"/>
      <c r="D715" s="44"/>
      <c r="E715" s="51"/>
      <c r="F715" s="102"/>
      <c r="G715" s="22"/>
    </row>
    <row r="716">
      <c r="A716" s="50"/>
      <c r="B716" s="44"/>
      <c r="C716" s="44"/>
      <c r="D716" s="44"/>
      <c r="E716" s="51"/>
      <c r="F716" s="102"/>
      <c r="G716" s="22"/>
    </row>
    <row r="717">
      <c r="A717" s="50"/>
      <c r="B717" s="44"/>
      <c r="C717" s="44"/>
      <c r="D717" s="44"/>
      <c r="E717" s="51"/>
      <c r="F717" s="102"/>
      <c r="G717" s="22"/>
    </row>
    <row r="718">
      <c r="A718" s="50"/>
      <c r="B718" s="44"/>
      <c r="C718" s="44"/>
      <c r="D718" s="44"/>
      <c r="E718" s="51"/>
      <c r="F718" s="102"/>
      <c r="G718" s="22"/>
    </row>
    <row r="719">
      <c r="A719" s="50"/>
      <c r="B719" s="44"/>
      <c r="C719" s="44"/>
      <c r="D719" s="44"/>
      <c r="E719" s="51"/>
      <c r="F719" s="102"/>
      <c r="G719" s="22"/>
    </row>
    <row r="720">
      <c r="A720" s="50"/>
      <c r="B720" s="44"/>
      <c r="C720" s="44"/>
      <c r="D720" s="44"/>
      <c r="E720" s="51"/>
      <c r="F720" s="102"/>
      <c r="G720" s="22"/>
    </row>
    <row r="721">
      <c r="A721" s="50"/>
      <c r="B721" s="44"/>
      <c r="C721" s="44"/>
      <c r="D721" s="44"/>
      <c r="E721" s="51"/>
      <c r="F721" s="102"/>
      <c r="G721" s="22"/>
    </row>
    <row r="722">
      <c r="A722" s="50"/>
      <c r="B722" s="44"/>
      <c r="C722" s="44"/>
      <c r="D722" s="44"/>
      <c r="E722" s="51"/>
      <c r="F722" s="102"/>
      <c r="G722" s="22"/>
    </row>
    <row r="723">
      <c r="A723" s="50"/>
      <c r="B723" s="44"/>
      <c r="C723" s="44"/>
      <c r="D723" s="44"/>
      <c r="E723" s="51"/>
      <c r="F723" s="102"/>
      <c r="G723" s="22"/>
    </row>
    <row r="724">
      <c r="A724" s="50"/>
      <c r="B724" s="44"/>
      <c r="C724" s="44"/>
      <c r="D724" s="44"/>
      <c r="E724" s="51"/>
      <c r="F724" s="102"/>
      <c r="G724" s="22"/>
    </row>
    <row r="725">
      <c r="A725" s="50"/>
      <c r="B725" s="44"/>
      <c r="C725" s="44"/>
      <c r="D725" s="44"/>
      <c r="E725" s="51"/>
      <c r="F725" s="102"/>
      <c r="G725" s="22"/>
    </row>
    <row r="726">
      <c r="A726" s="50"/>
      <c r="B726" s="44"/>
      <c r="C726" s="44"/>
      <c r="D726" s="44"/>
      <c r="E726" s="51"/>
      <c r="F726" s="102"/>
      <c r="G726" s="22"/>
    </row>
    <row r="727">
      <c r="A727" s="50"/>
      <c r="B727" s="44"/>
      <c r="C727" s="44"/>
      <c r="D727" s="44"/>
      <c r="E727" s="51"/>
      <c r="F727" s="102"/>
      <c r="G727" s="22"/>
    </row>
    <row r="728">
      <c r="A728" s="50"/>
      <c r="B728" s="44"/>
      <c r="C728" s="44"/>
      <c r="D728" s="44"/>
      <c r="E728" s="51"/>
      <c r="F728" s="102"/>
      <c r="G728" s="22"/>
    </row>
    <row r="729">
      <c r="A729" s="50"/>
      <c r="B729" s="44"/>
      <c r="C729" s="44"/>
      <c r="D729" s="44"/>
      <c r="E729" s="51"/>
      <c r="F729" s="102"/>
      <c r="G729" s="22"/>
    </row>
    <row r="730">
      <c r="A730" s="50"/>
      <c r="B730" s="44"/>
      <c r="C730" s="44"/>
      <c r="D730" s="44"/>
      <c r="E730" s="51"/>
      <c r="F730" s="102"/>
      <c r="G730" s="22"/>
    </row>
    <row r="731">
      <c r="A731" s="50"/>
      <c r="B731" s="44"/>
      <c r="C731" s="44"/>
      <c r="D731" s="44"/>
      <c r="E731" s="51"/>
      <c r="F731" s="102"/>
      <c r="G731" s="22"/>
    </row>
    <row r="732">
      <c r="A732" s="50"/>
      <c r="B732" s="44"/>
      <c r="C732" s="44"/>
      <c r="D732" s="44"/>
      <c r="E732" s="51"/>
      <c r="F732" s="102"/>
      <c r="G732" s="22"/>
    </row>
    <row r="733">
      <c r="A733" s="50"/>
      <c r="B733" s="44"/>
      <c r="C733" s="44"/>
      <c r="D733" s="44"/>
      <c r="E733" s="51"/>
      <c r="F733" s="102"/>
      <c r="G733" s="22"/>
    </row>
    <row r="734">
      <c r="A734" s="50"/>
      <c r="B734" s="44"/>
      <c r="C734" s="44"/>
      <c r="D734" s="44"/>
      <c r="E734" s="51"/>
      <c r="F734" s="102"/>
      <c r="G734" s="22"/>
    </row>
    <row r="735">
      <c r="A735" s="50"/>
      <c r="B735" s="44"/>
      <c r="C735" s="44"/>
      <c r="D735" s="44"/>
      <c r="E735" s="51"/>
      <c r="F735" s="102"/>
      <c r="G735" s="22"/>
    </row>
    <row r="736">
      <c r="A736" s="50"/>
      <c r="B736" s="44"/>
      <c r="C736" s="44"/>
      <c r="D736" s="44"/>
      <c r="E736" s="51"/>
      <c r="F736" s="102"/>
      <c r="G736" s="22"/>
    </row>
    <row r="737">
      <c r="A737" s="50"/>
      <c r="B737" s="44"/>
      <c r="C737" s="44"/>
      <c r="D737" s="44"/>
      <c r="E737" s="51"/>
      <c r="F737" s="102"/>
      <c r="G737" s="22"/>
    </row>
    <row r="738">
      <c r="A738" s="50"/>
      <c r="B738" s="44"/>
      <c r="C738" s="44"/>
      <c r="D738" s="44"/>
      <c r="E738" s="51"/>
      <c r="F738" s="102"/>
      <c r="G738" s="22"/>
    </row>
    <row r="739">
      <c r="A739" s="50"/>
      <c r="B739" s="44"/>
      <c r="C739" s="44"/>
      <c r="D739" s="44"/>
      <c r="E739" s="51"/>
      <c r="F739" s="102"/>
      <c r="G739" s="22"/>
    </row>
    <row r="740">
      <c r="A740" s="50"/>
      <c r="B740" s="44"/>
      <c r="C740" s="44"/>
      <c r="D740" s="44"/>
      <c r="E740" s="51"/>
      <c r="F740" s="102"/>
      <c r="G740" s="22"/>
    </row>
    <row r="741">
      <c r="A741" s="50"/>
      <c r="B741" s="44"/>
      <c r="C741" s="44"/>
      <c r="D741" s="44"/>
      <c r="E741" s="51"/>
      <c r="F741" s="102"/>
      <c r="G741" s="22"/>
    </row>
    <row r="742">
      <c r="A742" s="50"/>
      <c r="B742" s="44"/>
      <c r="C742" s="44"/>
      <c r="D742" s="44"/>
      <c r="E742" s="51"/>
      <c r="F742" s="102"/>
      <c r="G742" s="22"/>
    </row>
    <row r="743">
      <c r="A743" s="50"/>
      <c r="B743" s="44"/>
      <c r="C743" s="44"/>
      <c r="D743" s="44"/>
      <c r="E743" s="51"/>
      <c r="F743" s="102"/>
      <c r="G743" s="22"/>
    </row>
    <row r="744">
      <c r="A744" s="50"/>
      <c r="B744" s="44"/>
      <c r="C744" s="44"/>
      <c r="D744" s="44"/>
      <c r="E744" s="51"/>
      <c r="F744" s="102"/>
      <c r="G744" s="22"/>
    </row>
    <row r="745">
      <c r="A745" s="50"/>
      <c r="B745" s="44"/>
      <c r="C745" s="44"/>
      <c r="D745" s="44"/>
      <c r="E745" s="51"/>
      <c r="F745" s="102"/>
      <c r="G745" s="22"/>
    </row>
    <row r="746">
      <c r="A746" s="50"/>
      <c r="B746" s="44"/>
      <c r="C746" s="44"/>
      <c r="D746" s="44"/>
      <c r="E746" s="51"/>
      <c r="F746" s="102"/>
      <c r="G746" s="22"/>
    </row>
    <row r="747">
      <c r="A747" s="50"/>
      <c r="B747" s="44"/>
      <c r="C747" s="44"/>
      <c r="D747" s="44"/>
      <c r="E747" s="51"/>
      <c r="F747" s="102"/>
      <c r="G747" s="22"/>
    </row>
    <row r="748">
      <c r="A748" s="50"/>
      <c r="B748" s="44"/>
      <c r="C748" s="44"/>
      <c r="D748" s="44"/>
      <c r="E748" s="51"/>
      <c r="F748" s="102"/>
      <c r="G748" s="22"/>
    </row>
    <row r="749">
      <c r="A749" s="50"/>
      <c r="B749" s="44"/>
      <c r="C749" s="44"/>
      <c r="D749" s="44"/>
      <c r="E749" s="51"/>
      <c r="F749" s="102"/>
      <c r="G749" s="22"/>
    </row>
    <row r="750">
      <c r="A750" s="50"/>
      <c r="B750" s="44"/>
      <c r="C750" s="44"/>
      <c r="D750" s="44"/>
      <c r="E750" s="51"/>
      <c r="F750" s="102"/>
      <c r="G750" s="22"/>
    </row>
    <row r="751">
      <c r="A751" s="50"/>
      <c r="B751" s="44"/>
      <c r="C751" s="44"/>
      <c r="D751" s="44"/>
      <c r="E751" s="51"/>
      <c r="F751" s="102"/>
      <c r="G751" s="22"/>
    </row>
    <row r="752">
      <c r="A752" s="50"/>
      <c r="B752" s="44"/>
      <c r="C752" s="44"/>
      <c r="D752" s="44"/>
      <c r="E752" s="51"/>
      <c r="F752" s="102"/>
      <c r="G752" s="22"/>
    </row>
    <row r="753">
      <c r="A753" s="50"/>
      <c r="B753" s="44"/>
      <c r="C753" s="44"/>
      <c r="D753" s="44"/>
      <c r="E753" s="51"/>
      <c r="F753" s="102"/>
      <c r="G753" s="22"/>
    </row>
    <row r="754">
      <c r="A754" s="50"/>
      <c r="B754" s="44"/>
      <c r="C754" s="44"/>
      <c r="D754" s="44"/>
      <c r="E754" s="51"/>
      <c r="F754" s="102"/>
      <c r="G754" s="22"/>
    </row>
    <row r="755">
      <c r="A755" s="50"/>
      <c r="B755" s="44"/>
      <c r="C755" s="44"/>
      <c r="D755" s="44"/>
      <c r="E755" s="51"/>
      <c r="F755" s="102"/>
      <c r="G755" s="22"/>
    </row>
    <row r="756">
      <c r="A756" s="50"/>
      <c r="B756" s="44"/>
      <c r="C756" s="44"/>
      <c r="D756" s="44"/>
      <c r="E756" s="51"/>
      <c r="F756" s="102"/>
      <c r="G756" s="22"/>
    </row>
    <row r="757">
      <c r="A757" s="50"/>
      <c r="B757" s="44"/>
      <c r="C757" s="44"/>
      <c r="D757" s="44"/>
      <c r="E757" s="51"/>
      <c r="F757" s="102"/>
      <c r="G757" s="22"/>
    </row>
    <row r="758">
      <c r="A758" s="50"/>
      <c r="B758" s="44"/>
      <c r="C758" s="44"/>
      <c r="D758" s="44"/>
      <c r="E758" s="51"/>
      <c r="F758" s="102"/>
      <c r="G758" s="22"/>
    </row>
    <row r="759">
      <c r="A759" s="50"/>
      <c r="B759" s="44"/>
      <c r="C759" s="44"/>
      <c r="D759" s="44"/>
      <c r="E759" s="51"/>
      <c r="F759" s="102"/>
      <c r="G759" s="22"/>
    </row>
    <row r="760">
      <c r="A760" s="50"/>
      <c r="B760" s="44"/>
      <c r="C760" s="44"/>
      <c r="D760" s="44"/>
      <c r="E760" s="51"/>
      <c r="F760" s="102"/>
      <c r="G760" s="22"/>
    </row>
    <row r="761">
      <c r="A761" s="50"/>
      <c r="B761" s="44"/>
      <c r="C761" s="44"/>
      <c r="D761" s="44"/>
      <c r="E761" s="51"/>
      <c r="F761" s="102"/>
      <c r="G761" s="22"/>
    </row>
    <row r="762">
      <c r="A762" s="50"/>
      <c r="B762" s="44"/>
      <c r="C762" s="44"/>
      <c r="D762" s="44"/>
      <c r="E762" s="51"/>
      <c r="F762" s="102"/>
      <c r="G762" s="22"/>
    </row>
    <row r="763">
      <c r="A763" s="50"/>
      <c r="B763" s="44"/>
      <c r="C763" s="44"/>
      <c r="D763" s="44"/>
      <c r="E763" s="51"/>
      <c r="F763" s="102"/>
      <c r="G763" s="22"/>
    </row>
    <row r="764">
      <c r="A764" s="50"/>
      <c r="B764" s="44"/>
      <c r="C764" s="44"/>
      <c r="D764" s="44"/>
      <c r="E764" s="51"/>
      <c r="F764" s="102"/>
      <c r="G764" s="22"/>
    </row>
    <row r="765">
      <c r="A765" s="50"/>
      <c r="B765" s="44"/>
      <c r="C765" s="44"/>
      <c r="D765" s="44"/>
      <c r="E765" s="51"/>
      <c r="F765" s="102"/>
      <c r="G765" s="22"/>
    </row>
    <row r="766">
      <c r="A766" s="50"/>
      <c r="B766" s="44"/>
      <c r="C766" s="44"/>
      <c r="D766" s="44"/>
      <c r="E766" s="51"/>
      <c r="F766" s="102"/>
      <c r="G766" s="22"/>
    </row>
    <row r="767">
      <c r="A767" s="50"/>
      <c r="B767" s="44"/>
      <c r="C767" s="44"/>
      <c r="D767" s="44"/>
      <c r="E767" s="51"/>
      <c r="F767" s="102"/>
      <c r="G767" s="22"/>
    </row>
    <row r="768">
      <c r="A768" s="50"/>
      <c r="B768" s="44"/>
      <c r="C768" s="44"/>
      <c r="D768" s="44"/>
      <c r="E768" s="51"/>
      <c r="F768" s="102"/>
      <c r="G768" s="22"/>
    </row>
    <row r="769">
      <c r="A769" s="50"/>
      <c r="B769" s="44"/>
      <c r="C769" s="44"/>
      <c r="D769" s="44"/>
      <c r="E769" s="51"/>
      <c r="F769" s="102"/>
      <c r="G769" s="22"/>
    </row>
    <row r="770">
      <c r="A770" s="50"/>
      <c r="B770" s="44"/>
      <c r="C770" s="44"/>
      <c r="D770" s="44"/>
      <c r="E770" s="51"/>
      <c r="F770" s="102"/>
      <c r="G770" s="22"/>
    </row>
    <row r="771">
      <c r="A771" s="50"/>
      <c r="B771" s="44"/>
      <c r="C771" s="44"/>
      <c r="D771" s="44"/>
      <c r="E771" s="51"/>
      <c r="F771" s="102"/>
      <c r="G771" s="22"/>
    </row>
    <row r="772">
      <c r="A772" s="50"/>
      <c r="B772" s="44"/>
      <c r="C772" s="44"/>
      <c r="D772" s="44"/>
      <c r="E772" s="51"/>
      <c r="F772" s="102"/>
      <c r="G772" s="22"/>
    </row>
    <row r="773">
      <c r="A773" s="50"/>
      <c r="B773" s="44"/>
      <c r="C773" s="44"/>
      <c r="D773" s="44"/>
      <c r="E773" s="51"/>
      <c r="F773" s="102"/>
      <c r="G773" s="22"/>
    </row>
    <row r="774">
      <c r="A774" s="50"/>
      <c r="B774" s="44"/>
      <c r="C774" s="44"/>
      <c r="D774" s="44"/>
      <c r="E774" s="51"/>
      <c r="F774" s="102"/>
      <c r="G774" s="22"/>
    </row>
    <row r="775">
      <c r="A775" s="50"/>
      <c r="B775" s="44"/>
      <c r="C775" s="44"/>
      <c r="D775" s="44"/>
      <c r="E775" s="51"/>
      <c r="F775" s="102"/>
      <c r="G775" s="22"/>
    </row>
    <row r="776">
      <c r="A776" s="50"/>
      <c r="B776" s="44"/>
      <c r="C776" s="44"/>
      <c r="D776" s="44"/>
      <c r="E776" s="51"/>
      <c r="F776" s="102"/>
      <c r="G776" s="22"/>
    </row>
    <row r="777">
      <c r="A777" s="50"/>
      <c r="B777" s="44"/>
      <c r="C777" s="44"/>
      <c r="D777" s="44"/>
      <c r="E777" s="51"/>
      <c r="F777" s="102"/>
      <c r="G777" s="22"/>
    </row>
    <row r="778">
      <c r="A778" s="50"/>
      <c r="B778" s="44"/>
      <c r="C778" s="44"/>
      <c r="D778" s="44"/>
      <c r="E778" s="51"/>
      <c r="F778" s="102"/>
      <c r="G778" s="22"/>
    </row>
    <row r="779">
      <c r="A779" s="50"/>
      <c r="B779" s="44"/>
      <c r="C779" s="44"/>
      <c r="D779" s="44"/>
      <c r="E779" s="51"/>
      <c r="F779" s="102"/>
      <c r="G779" s="22"/>
    </row>
    <row r="780">
      <c r="A780" s="50"/>
      <c r="B780" s="44"/>
      <c r="C780" s="44"/>
      <c r="D780" s="44"/>
      <c r="E780" s="51"/>
      <c r="F780" s="102"/>
      <c r="G780" s="22"/>
    </row>
    <row r="781">
      <c r="A781" s="50"/>
      <c r="B781" s="44"/>
      <c r="C781" s="44"/>
      <c r="D781" s="44"/>
      <c r="E781" s="51"/>
      <c r="F781" s="102"/>
      <c r="G781" s="22"/>
    </row>
    <row r="782">
      <c r="A782" s="50"/>
      <c r="B782" s="44"/>
      <c r="C782" s="44"/>
      <c r="D782" s="44"/>
      <c r="E782" s="51"/>
      <c r="F782" s="102"/>
      <c r="G782" s="22"/>
    </row>
    <row r="783">
      <c r="A783" s="50"/>
      <c r="B783" s="44"/>
      <c r="C783" s="44"/>
      <c r="D783" s="44"/>
      <c r="E783" s="51"/>
      <c r="F783" s="102"/>
      <c r="G783" s="22"/>
    </row>
    <row r="784">
      <c r="A784" s="50"/>
      <c r="B784" s="44"/>
      <c r="C784" s="44"/>
      <c r="D784" s="44"/>
      <c r="E784" s="51"/>
      <c r="F784" s="102"/>
      <c r="G784" s="22"/>
    </row>
    <row r="785">
      <c r="A785" s="50"/>
      <c r="B785" s="44"/>
      <c r="C785" s="44"/>
      <c r="D785" s="44"/>
      <c r="E785" s="51"/>
      <c r="F785" s="102"/>
      <c r="G785" s="22"/>
    </row>
    <row r="786">
      <c r="A786" s="50"/>
      <c r="B786" s="44"/>
      <c r="C786" s="44"/>
      <c r="D786" s="44"/>
      <c r="E786" s="51"/>
      <c r="F786" s="102"/>
      <c r="G786" s="22"/>
    </row>
    <row r="787">
      <c r="A787" s="50"/>
      <c r="B787" s="44"/>
      <c r="C787" s="44"/>
      <c r="D787" s="44"/>
      <c r="E787" s="51"/>
      <c r="F787" s="102"/>
      <c r="G787" s="22"/>
    </row>
    <row r="788">
      <c r="A788" s="50"/>
      <c r="B788" s="44"/>
      <c r="C788" s="44"/>
      <c r="D788" s="44"/>
      <c r="E788" s="51"/>
      <c r="F788" s="102"/>
      <c r="G788" s="22"/>
    </row>
    <row r="789">
      <c r="A789" s="50"/>
      <c r="B789" s="44"/>
      <c r="C789" s="44"/>
      <c r="D789" s="44"/>
      <c r="E789" s="51"/>
      <c r="F789" s="102"/>
      <c r="G789" s="22"/>
    </row>
    <row r="790">
      <c r="A790" s="50"/>
      <c r="B790" s="44"/>
      <c r="C790" s="44"/>
      <c r="D790" s="44"/>
      <c r="E790" s="51"/>
      <c r="F790" s="102"/>
      <c r="G790" s="22"/>
    </row>
    <row r="791">
      <c r="A791" s="50"/>
      <c r="B791" s="44"/>
      <c r="C791" s="44"/>
      <c r="D791" s="44"/>
      <c r="E791" s="51"/>
      <c r="F791" s="102"/>
      <c r="G791" s="22"/>
    </row>
    <row r="792">
      <c r="A792" s="50"/>
      <c r="B792" s="44"/>
      <c r="C792" s="44"/>
      <c r="D792" s="44"/>
      <c r="E792" s="51"/>
      <c r="F792" s="102"/>
      <c r="G792" s="22"/>
    </row>
    <row r="793">
      <c r="A793" s="50"/>
      <c r="B793" s="44"/>
      <c r="C793" s="44"/>
      <c r="D793" s="44"/>
      <c r="E793" s="51"/>
      <c r="F793" s="102"/>
      <c r="G793" s="22"/>
    </row>
    <row r="794">
      <c r="A794" s="50"/>
      <c r="B794" s="44"/>
      <c r="C794" s="44"/>
      <c r="D794" s="44"/>
      <c r="E794" s="51"/>
      <c r="F794" s="102"/>
      <c r="G794" s="22"/>
    </row>
    <row r="795">
      <c r="A795" s="50"/>
      <c r="B795" s="44"/>
      <c r="C795" s="44"/>
      <c r="D795" s="44"/>
      <c r="E795" s="51"/>
      <c r="F795" s="102"/>
      <c r="G795" s="22"/>
    </row>
    <row r="796">
      <c r="A796" s="50"/>
      <c r="B796" s="44"/>
      <c r="C796" s="44"/>
      <c r="D796" s="44"/>
      <c r="E796" s="51"/>
      <c r="F796" s="102"/>
      <c r="G796" s="22"/>
    </row>
    <row r="797">
      <c r="A797" s="50"/>
      <c r="B797" s="44"/>
      <c r="C797" s="44"/>
      <c r="D797" s="44"/>
      <c r="E797" s="51"/>
      <c r="F797" s="102"/>
      <c r="G797" s="22"/>
    </row>
    <row r="798">
      <c r="A798" s="50"/>
      <c r="B798" s="44"/>
      <c r="C798" s="44"/>
      <c r="D798" s="44"/>
      <c r="E798" s="51"/>
      <c r="F798" s="102"/>
      <c r="G798" s="22"/>
    </row>
    <row r="799">
      <c r="A799" s="50"/>
      <c r="B799" s="44"/>
      <c r="C799" s="44"/>
      <c r="D799" s="44"/>
      <c r="E799" s="51"/>
      <c r="F799" s="102"/>
      <c r="G799" s="22"/>
    </row>
    <row r="800">
      <c r="A800" s="50"/>
      <c r="B800" s="44"/>
      <c r="C800" s="44"/>
      <c r="D800" s="44"/>
      <c r="E800" s="51"/>
      <c r="F800" s="102"/>
      <c r="G800" s="22"/>
    </row>
    <row r="801">
      <c r="A801" s="50"/>
      <c r="B801" s="44"/>
      <c r="C801" s="44"/>
      <c r="D801" s="44"/>
      <c r="E801" s="51"/>
      <c r="F801" s="102"/>
      <c r="G801" s="22"/>
    </row>
    <row r="802">
      <c r="A802" s="50"/>
      <c r="B802" s="44"/>
      <c r="C802" s="44"/>
      <c r="D802" s="44"/>
      <c r="E802" s="51"/>
      <c r="F802" s="102"/>
      <c r="G802" s="22"/>
    </row>
    <row r="803">
      <c r="A803" s="50"/>
      <c r="B803" s="44"/>
      <c r="C803" s="44"/>
      <c r="D803" s="44"/>
      <c r="E803" s="51"/>
      <c r="F803" s="102"/>
      <c r="G803" s="22"/>
    </row>
    <row r="804">
      <c r="A804" s="50"/>
      <c r="B804" s="44"/>
      <c r="C804" s="44"/>
      <c r="D804" s="44"/>
      <c r="E804" s="51"/>
      <c r="F804" s="102"/>
      <c r="G804" s="22"/>
    </row>
    <row r="805">
      <c r="A805" s="50"/>
      <c r="B805" s="44"/>
      <c r="C805" s="44"/>
      <c r="D805" s="44"/>
      <c r="E805" s="51"/>
      <c r="F805" s="102"/>
      <c r="G805" s="22"/>
    </row>
    <row r="806">
      <c r="A806" s="50"/>
      <c r="B806" s="44"/>
      <c r="C806" s="44"/>
      <c r="D806" s="44"/>
      <c r="E806" s="51"/>
      <c r="F806" s="102"/>
      <c r="G806" s="22"/>
    </row>
    <row r="807">
      <c r="A807" s="50"/>
      <c r="B807" s="44"/>
      <c r="C807" s="44"/>
      <c r="D807" s="44"/>
      <c r="E807" s="51"/>
      <c r="F807" s="102"/>
      <c r="G807" s="22"/>
    </row>
    <row r="808">
      <c r="A808" s="50"/>
      <c r="B808" s="44"/>
      <c r="C808" s="44"/>
      <c r="D808" s="44"/>
      <c r="E808" s="51"/>
      <c r="F808" s="102"/>
      <c r="G808" s="22"/>
    </row>
    <row r="809">
      <c r="A809" s="50"/>
      <c r="B809" s="44"/>
      <c r="C809" s="44"/>
      <c r="D809" s="44"/>
      <c r="E809" s="51"/>
      <c r="F809" s="102"/>
      <c r="G809" s="22"/>
    </row>
    <row r="810">
      <c r="A810" s="50"/>
      <c r="B810" s="44"/>
      <c r="C810" s="44"/>
      <c r="D810" s="44"/>
      <c r="E810" s="51"/>
      <c r="F810" s="102"/>
      <c r="G810" s="22"/>
    </row>
    <row r="811">
      <c r="A811" s="50"/>
      <c r="B811" s="44"/>
      <c r="C811" s="44"/>
      <c r="D811" s="44"/>
      <c r="E811" s="51"/>
      <c r="F811" s="102"/>
      <c r="G811" s="22"/>
    </row>
    <row r="812">
      <c r="A812" s="50"/>
      <c r="B812" s="44"/>
      <c r="C812" s="44"/>
      <c r="D812" s="44"/>
      <c r="E812" s="51"/>
      <c r="F812" s="102"/>
      <c r="G812" s="22"/>
    </row>
    <row r="813">
      <c r="A813" s="50"/>
      <c r="B813" s="44"/>
      <c r="C813" s="44"/>
      <c r="D813" s="44"/>
      <c r="E813" s="51"/>
      <c r="F813" s="102"/>
      <c r="G813" s="22"/>
    </row>
    <row r="814">
      <c r="A814" s="50"/>
      <c r="B814" s="44"/>
      <c r="C814" s="44"/>
      <c r="D814" s="44"/>
      <c r="E814" s="51"/>
      <c r="F814" s="102"/>
      <c r="G814" s="22"/>
    </row>
    <row r="815">
      <c r="A815" s="50"/>
      <c r="B815" s="44"/>
      <c r="C815" s="44"/>
      <c r="D815" s="44"/>
      <c r="E815" s="51"/>
      <c r="F815" s="102"/>
      <c r="G815" s="22"/>
    </row>
    <row r="816">
      <c r="A816" s="50"/>
      <c r="B816" s="44"/>
      <c r="C816" s="44"/>
      <c r="D816" s="44"/>
      <c r="E816" s="51"/>
      <c r="F816" s="102"/>
      <c r="G816" s="22"/>
    </row>
    <row r="817">
      <c r="A817" s="50"/>
      <c r="B817" s="44"/>
      <c r="C817" s="44"/>
      <c r="D817" s="44"/>
      <c r="E817" s="51"/>
      <c r="F817" s="102"/>
      <c r="G817" s="22"/>
    </row>
    <row r="818">
      <c r="A818" s="50"/>
      <c r="B818" s="44"/>
      <c r="C818" s="44"/>
      <c r="D818" s="44"/>
      <c r="E818" s="51"/>
      <c r="F818" s="102"/>
      <c r="G818" s="22"/>
    </row>
    <row r="819">
      <c r="A819" s="50"/>
      <c r="B819" s="44"/>
      <c r="C819" s="44"/>
      <c r="D819" s="44"/>
      <c r="E819" s="51"/>
      <c r="F819" s="102"/>
      <c r="G819" s="22"/>
    </row>
    <row r="820">
      <c r="A820" s="50"/>
      <c r="B820" s="44"/>
      <c r="C820" s="44"/>
      <c r="D820" s="44"/>
      <c r="E820" s="51"/>
      <c r="F820" s="102"/>
      <c r="G820" s="22"/>
    </row>
    <row r="821">
      <c r="A821" s="50"/>
      <c r="B821" s="44"/>
      <c r="C821" s="44"/>
      <c r="D821" s="44"/>
      <c r="E821" s="51"/>
      <c r="F821" s="102"/>
      <c r="G821" s="22"/>
    </row>
    <row r="822">
      <c r="A822" s="50"/>
      <c r="B822" s="44"/>
      <c r="C822" s="44"/>
      <c r="D822" s="44"/>
      <c r="E822" s="51"/>
      <c r="F822" s="102"/>
      <c r="G822" s="22"/>
    </row>
    <row r="823">
      <c r="A823" s="50"/>
      <c r="B823" s="44"/>
      <c r="C823" s="44"/>
      <c r="D823" s="44"/>
      <c r="E823" s="51"/>
      <c r="F823" s="102"/>
      <c r="G823" s="22"/>
    </row>
    <row r="824">
      <c r="A824" s="50"/>
      <c r="B824" s="44"/>
      <c r="C824" s="44"/>
      <c r="D824" s="44"/>
      <c r="E824" s="51"/>
      <c r="F824" s="102"/>
      <c r="G824" s="22"/>
    </row>
    <row r="825">
      <c r="A825" s="50"/>
      <c r="B825" s="44"/>
      <c r="C825" s="44"/>
      <c r="D825" s="44"/>
      <c r="E825" s="51"/>
      <c r="F825" s="102"/>
      <c r="G825" s="22"/>
    </row>
    <row r="826">
      <c r="A826" s="50"/>
      <c r="B826" s="44"/>
      <c r="C826" s="44"/>
      <c r="D826" s="44"/>
      <c r="E826" s="51"/>
      <c r="F826" s="102"/>
      <c r="G826" s="22"/>
    </row>
    <row r="827">
      <c r="A827" s="50"/>
      <c r="B827" s="44"/>
      <c r="C827" s="44"/>
      <c r="D827" s="44"/>
      <c r="E827" s="51"/>
      <c r="F827" s="102"/>
      <c r="G827" s="22"/>
    </row>
    <row r="828">
      <c r="A828" s="50"/>
      <c r="B828" s="44"/>
      <c r="C828" s="44"/>
      <c r="D828" s="44"/>
      <c r="E828" s="51"/>
      <c r="F828" s="102"/>
      <c r="G828" s="22"/>
    </row>
    <row r="829">
      <c r="A829" s="50"/>
      <c r="B829" s="44"/>
      <c r="C829" s="44"/>
      <c r="D829" s="44"/>
      <c r="E829" s="51"/>
      <c r="F829" s="102"/>
      <c r="G829" s="22"/>
    </row>
    <row r="830">
      <c r="A830" s="50"/>
      <c r="B830" s="44"/>
      <c r="C830" s="44"/>
      <c r="D830" s="44"/>
      <c r="E830" s="51"/>
      <c r="F830" s="102"/>
      <c r="G830" s="22"/>
    </row>
    <row r="831">
      <c r="A831" s="50"/>
      <c r="B831" s="44"/>
      <c r="C831" s="44"/>
      <c r="D831" s="44"/>
      <c r="E831" s="51"/>
      <c r="F831" s="102"/>
      <c r="G831" s="22"/>
    </row>
    <row r="832">
      <c r="A832" s="50"/>
      <c r="B832" s="44"/>
      <c r="C832" s="44"/>
      <c r="D832" s="44"/>
      <c r="E832" s="51"/>
      <c r="F832" s="102"/>
      <c r="G832" s="22"/>
    </row>
    <row r="833">
      <c r="A833" s="50"/>
      <c r="B833" s="44"/>
      <c r="C833" s="44"/>
      <c r="D833" s="44"/>
      <c r="E833" s="51"/>
      <c r="F833" s="102"/>
      <c r="G833" s="22"/>
    </row>
    <row r="834">
      <c r="A834" s="50"/>
      <c r="B834" s="44"/>
      <c r="C834" s="44"/>
      <c r="D834" s="44"/>
      <c r="E834" s="51"/>
      <c r="F834" s="102"/>
      <c r="G834" s="22"/>
    </row>
    <row r="835">
      <c r="A835" s="50"/>
      <c r="B835" s="44"/>
      <c r="C835" s="44"/>
      <c r="D835" s="44"/>
      <c r="E835" s="51"/>
      <c r="F835" s="102"/>
      <c r="G835" s="22"/>
    </row>
    <row r="836">
      <c r="A836" s="50"/>
      <c r="B836" s="44"/>
      <c r="C836" s="44"/>
      <c r="D836" s="44"/>
      <c r="E836" s="51"/>
      <c r="F836" s="102"/>
      <c r="G836" s="22"/>
    </row>
    <row r="837">
      <c r="A837" s="50"/>
      <c r="B837" s="44"/>
      <c r="C837" s="44"/>
      <c r="D837" s="44"/>
      <c r="E837" s="51"/>
      <c r="F837" s="102"/>
      <c r="G837" s="22"/>
    </row>
    <row r="838">
      <c r="A838" s="50"/>
      <c r="B838" s="44"/>
      <c r="C838" s="44"/>
      <c r="D838" s="44"/>
      <c r="E838" s="51"/>
      <c r="F838" s="102"/>
      <c r="G838" s="22"/>
    </row>
    <row r="839">
      <c r="A839" s="50"/>
      <c r="B839" s="44"/>
      <c r="C839" s="44"/>
      <c r="D839" s="44"/>
      <c r="E839" s="51"/>
      <c r="F839" s="102"/>
      <c r="G839" s="22"/>
    </row>
    <row r="840">
      <c r="A840" s="50"/>
      <c r="B840" s="44"/>
      <c r="C840" s="44"/>
      <c r="D840" s="44"/>
      <c r="E840" s="51"/>
      <c r="F840" s="102"/>
      <c r="G840" s="22"/>
    </row>
    <row r="841">
      <c r="A841" s="50"/>
      <c r="B841" s="44"/>
      <c r="C841" s="44"/>
      <c r="D841" s="44"/>
      <c r="E841" s="51"/>
      <c r="F841" s="102"/>
      <c r="G841" s="22"/>
    </row>
    <row r="842">
      <c r="A842" s="50"/>
      <c r="B842" s="44"/>
      <c r="C842" s="44"/>
      <c r="D842" s="44"/>
      <c r="E842" s="51"/>
      <c r="F842" s="102"/>
      <c r="G842" s="22"/>
    </row>
    <row r="843">
      <c r="A843" s="50"/>
      <c r="B843" s="44"/>
      <c r="C843" s="44"/>
      <c r="D843" s="44"/>
      <c r="E843" s="51"/>
      <c r="F843" s="102"/>
      <c r="G843" s="22"/>
    </row>
    <row r="844">
      <c r="A844" s="50"/>
      <c r="B844" s="44"/>
      <c r="C844" s="44"/>
      <c r="D844" s="44"/>
      <c r="E844" s="51"/>
      <c r="F844" s="102"/>
      <c r="G844" s="22"/>
    </row>
    <row r="845">
      <c r="A845" s="50"/>
      <c r="B845" s="44"/>
      <c r="C845" s="44"/>
      <c r="D845" s="44"/>
      <c r="E845" s="51"/>
      <c r="F845" s="102"/>
      <c r="G845" s="22"/>
    </row>
    <row r="846">
      <c r="A846" s="50"/>
      <c r="B846" s="44"/>
      <c r="C846" s="44"/>
      <c r="D846" s="44"/>
      <c r="E846" s="51"/>
      <c r="F846" s="102"/>
      <c r="G846" s="22"/>
    </row>
    <row r="847">
      <c r="A847" s="50"/>
      <c r="B847" s="44"/>
      <c r="C847" s="44"/>
      <c r="D847" s="44"/>
      <c r="E847" s="51"/>
      <c r="F847" s="102"/>
      <c r="G847" s="22"/>
    </row>
    <row r="848">
      <c r="A848" s="50"/>
      <c r="B848" s="44"/>
      <c r="C848" s="44"/>
      <c r="D848" s="44"/>
      <c r="E848" s="51"/>
      <c r="F848" s="102"/>
      <c r="G848" s="22"/>
    </row>
    <row r="849">
      <c r="A849" s="50"/>
      <c r="B849" s="44"/>
      <c r="C849" s="44"/>
      <c r="D849" s="44"/>
      <c r="E849" s="51"/>
      <c r="F849" s="102"/>
      <c r="G849" s="22"/>
    </row>
    <row r="850">
      <c r="A850" s="50"/>
      <c r="B850" s="44"/>
      <c r="C850" s="44"/>
      <c r="D850" s="44"/>
      <c r="E850" s="51"/>
      <c r="F850" s="102"/>
      <c r="G850" s="22"/>
    </row>
    <row r="851">
      <c r="A851" s="50"/>
      <c r="B851" s="44"/>
      <c r="C851" s="44"/>
      <c r="D851" s="44"/>
      <c r="E851" s="51"/>
      <c r="F851" s="102"/>
      <c r="G851" s="22"/>
    </row>
    <row r="852">
      <c r="A852" s="50"/>
      <c r="B852" s="44"/>
      <c r="C852" s="44"/>
      <c r="D852" s="44"/>
      <c r="E852" s="51"/>
      <c r="F852" s="102"/>
      <c r="G852" s="22"/>
    </row>
    <row r="853">
      <c r="A853" s="50"/>
      <c r="B853" s="44"/>
      <c r="C853" s="44"/>
      <c r="D853" s="44"/>
      <c r="E853" s="51"/>
      <c r="F853" s="102"/>
      <c r="G853" s="22"/>
    </row>
    <row r="854">
      <c r="A854" s="50"/>
      <c r="B854" s="44"/>
      <c r="C854" s="44"/>
      <c r="D854" s="44"/>
      <c r="E854" s="51"/>
      <c r="F854" s="102"/>
      <c r="G854" s="22"/>
    </row>
    <row r="855">
      <c r="A855" s="50"/>
      <c r="B855" s="44"/>
      <c r="C855" s="44"/>
      <c r="D855" s="44"/>
      <c r="E855" s="51"/>
      <c r="F855" s="102"/>
      <c r="G855" s="22"/>
    </row>
    <row r="856">
      <c r="A856" s="50"/>
      <c r="B856" s="44"/>
      <c r="C856" s="44"/>
      <c r="D856" s="44"/>
      <c r="E856" s="51"/>
      <c r="F856" s="102"/>
      <c r="G856" s="22"/>
    </row>
    <row r="857">
      <c r="A857" s="50"/>
      <c r="B857" s="44"/>
      <c r="C857" s="44"/>
      <c r="D857" s="44"/>
      <c r="E857" s="51"/>
      <c r="F857" s="102"/>
      <c r="G857" s="22"/>
    </row>
    <row r="858">
      <c r="A858" s="50"/>
      <c r="B858" s="44"/>
      <c r="C858" s="44"/>
      <c r="D858" s="44"/>
      <c r="E858" s="51"/>
      <c r="F858" s="102"/>
      <c r="G858" s="22"/>
    </row>
    <row r="859">
      <c r="A859" s="50"/>
      <c r="B859" s="44"/>
      <c r="C859" s="44"/>
      <c r="D859" s="44"/>
      <c r="E859" s="51"/>
      <c r="F859" s="102"/>
      <c r="G859" s="22"/>
    </row>
    <row r="860">
      <c r="A860" s="50"/>
      <c r="B860" s="44"/>
      <c r="C860" s="44"/>
      <c r="D860" s="44"/>
      <c r="E860" s="51"/>
      <c r="F860" s="102"/>
      <c r="G860" s="22"/>
    </row>
    <row r="861">
      <c r="A861" s="50"/>
      <c r="B861" s="44"/>
      <c r="C861" s="44"/>
      <c r="D861" s="44"/>
      <c r="E861" s="51"/>
      <c r="F861" s="102"/>
      <c r="G861" s="22"/>
    </row>
    <row r="862">
      <c r="A862" s="50"/>
      <c r="B862" s="44"/>
      <c r="C862" s="44"/>
      <c r="D862" s="44"/>
      <c r="E862" s="51"/>
      <c r="F862" s="102"/>
      <c r="G862" s="22"/>
    </row>
    <row r="863">
      <c r="A863" s="50"/>
      <c r="B863" s="44"/>
      <c r="C863" s="44"/>
      <c r="D863" s="44"/>
      <c r="E863" s="51"/>
      <c r="F863" s="102"/>
      <c r="G863" s="22"/>
    </row>
    <row r="864">
      <c r="A864" s="50"/>
      <c r="B864" s="44"/>
      <c r="C864" s="44"/>
      <c r="D864" s="44"/>
      <c r="E864" s="51"/>
      <c r="F864" s="102"/>
      <c r="G864" s="22"/>
    </row>
    <row r="865">
      <c r="A865" s="50"/>
      <c r="B865" s="44"/>
      <c r="C865" s="44"/>
      <c r="D865" s="44"/>
      <c r="E865" s="51"/>
      <c r="F865" s="102"/>
      <c r="G865" s="22"/>
    </row>
    <row r="866">
      <c r="A866" s="50"/>
      <c r="B866" s="44"/>
      <c r="C866" s="44"/>
      <c r="D866" s="44"/>
      <c r="E866" s="51"/>
      <c r="F866" s="102"/>
      <c r="G866" s="22"/>
    </row>
    <row r="867">
      <c r="A867" s="50"/>
      <c r="B867" s="44"/>
      <c r="C867" s="44"/>
      <c r="D867" s="44"/>
      <c r="E867" s="51"/>
      <c r="F867" s="102"/>
      <c r="G867" s="22"/>
    </row>
    <row r="868">
      <c r="A868" s="50"/>
      <c r="B868" s="44"/>
      <c r="C868" s="44"/>
      <c r="D868" s="44"/>
      <c r="E868" s="51"/>
      <c r="F868" s="102"/>
      <c r="G868" s="22"/>
    </row>
    <row r="869">
      <c r="A869" s="50"/>
      <c r="B869" s="44"/>
      <c r="C869" s="44"/>
      <c r="D869" s="44"/>
      <c r="E869" s="51"/>
      <c r="F869" s="102"/>
      <c r="G869" s="22"/>
    </row>
    <row r="870">
      <c r="A870" s="50"/>
      <c r="B870" s="44"/>
      <c r="C870" s="44"/>
      <c r="D870" s="44"/>
      <c r="E870" s="51"/>
      <c r="F870" s="102"/>
      <c r="G870" s="22"/>
    </row>
    <row r="871">
      <c r="A871" s="50"/>
      <c r="B871" s="44"/>
      <c r="C871" s="44"/>
      <c r="D871" s="44"/>
      <c r="E871" s="51"/>
      <c r="F871" s="102"/>
      <c r="G871" s="22"/>
    </row>
    <row r="872">
      <c r="A872" s="50"/>
      <c r="B872" s="44"/>
      <c r="C872" s="44"/>
      <c r="D872" s="44"/>
      <c r="E872" s="51"/>
      <c r="F872" s="102"/>
      <c r="G872" s="22"/>
    </row>
    <row r="873">
      <c r="A873" s="50"/>
      <c r="B873" s="44"/>
      <c r="C873" s="44"/>
      <c r="D873" s="44"/>
      <c r="E873" s="51"/>
      <c r="F873" s="102"/>
      <c r="G873" s="22"/>
    </row>
    <row r="874">
      <c r="A874" s="50"/>
      <c r="B874" s="44"/>
      <c r="C874" s="44"/>
      <c r="D874" s="44"/>
      <c r="E874" s="51"/>
      <c r="F874" s="102"/>
      <c r="G874" s="22"/>
    </row>
    <row r="875">
      <c r="A875" s="50"/>
      <c r="B875" s="44"/>
      <c r="C875" s="44"/>
      <c r="D875" s="44"/>
      <c r="E875" s="51"/>
      <c r="F875" s="102"/>
      <c r="G875" s="22"/>
    </row>
    <row r="876">
      <c r="A876" s="50"/>
      <c r="B876" s="44"/>
      <c r="C876" s="44"/>
      <c r="D876" s="44"/>
      <c r="E876" s="51"/>
      <c r="F876" s="102"/>
      <c r="G876" s="22"/>
    </row>
    <row r="877">
      <c r="A877" s="50"/>
      <c r="B877" s="44"/>
      <c r="C877" s="44"/>
      <c r="D877" s="44"/>
      <c r="E877" s="51"/>
      <c r="F877" s="102"/>
      <c r="G877" s="22"/>
    </row>
    <row r="878">
      <c r="A878" s="50"/>
      <c r="B878" s="44"/>
      <c r="C878" s="44"/>
      <c r="D878" s="44"/>
      <c r="E878" s="51"/>
      <c r="F878" s="102"/>
      <c r="G878" s="22"/>
    </row>
    <row r="879">
      <c r="A879" s="50"/>
      <c r="B879" s="44"/>
      <c r="C879" s="44"/>
      <c r="D879" s="44"/>
      <c r="E879" s="51"/>
      <c r="F879" s="102"/>
      <c r="G879" s="22"/>
    </row>
    <row r="880">
      <c r="A880" s="50"/>
      <c r="B880" s="44"/>
      <c r="C880" s="44"/>
      <c r="D880" s="44"/>
      <c r="E880" s="51"/>
      <c r="F880" s="102"/>
      <c r="G880" s="22"/>
    </row>
    <row r="881">
      <c r="A881" s="50"/>
      <c r="B881" s="44"/>
      <c r="C881" s="44"/>
      <c r="D881" s="44"/>
      <c r="E881" s="51"/>
      <c r="F881" s="102"/>
      <c r="G881" s="22"/>
    </row>
    <row r="882">
      <c r="A882" s="50"/>
      <c r="B882" s="44"/>
      <c r="C882" s="44"/>
      <c r="D882" s="44"/>
      <c r="E882" s="51"/>
      <c r="F882" s="102"/>
      <c r="G882" s="22"/>
    </row>
    <row r="883">
      <c r="A883" s="50"/>
      <c r="B883" s="44"/>
      <c r="C883" s="44"/>
      <c r="D883" s="44"/>
      <c r="E883" s="51"/>
      <c r="F883" s="102"/>
      <c r="G883" s="22"/>
    </row>
    <row r="884">
      <c r="A884" s="50"/>
      <c r="B884" s="44"/>
      <c r="C884" s="44"/>
      <c r="D884" s="44"/>
      <c r="E884" s="51"/>
      <c r="F884" s="102"/>
      <c r="G884" s="22"/>
    </row>
    <row r="885">
      <c r="A885" s="50"/>
      <c r="B885" s="44"/>
      <c r="C885" s="44"/>
      <c r="D885" s="44"/>
      <c r="E885" s="51"/>
      <c r="F885" s="102"/>
      <c r="G885" s="22"/>
    </row>
    <row r="886">
      <c r="A886" s="50"/>
      <c r="B886" s="44"/>
      <c r="C886" s="44"/>
      <c r="D886" s="44"/>
      <c r="E886" s="51"/>
      <c r="F886" s="102"/>
      <c r="G886" s="22"/>
    </row>
    <row r="887">
      <c r="A887" s="50"/>
      <c r="B887" s="44"/>
      <c r="C887" s="44"/>
      <c r="D887" s="44"/>
      <c r="E887" s="51"/>
      <c r="F887" s="102"/>
      <c r="G887" s="22"/>
    </row>
    <row r="888">
      <c r="A888" s="50"/>
      <c r="B888" s="44"/>
      <c r="C888" s="44"/>
      <c r="D888" s="44"/>
      <c r="E888" s="51"/>
      <c r="F888" s="102"/>
      <c r="G888" s="22"/>
    </row>
    <row r="889">
      <c r="A889" s="50"/>
      <c r="B889" s="44"/>
      <c r="C889" s="44"/>
      <c r="D889" s="44"/>
      <c r="E889" s="51"/>
      <c r="F889" s="102"/>
      <c r="G889" s="22"/>
    </row>
    <row r="890">
      <c r="A890" s="50"/>
      <c r="B890" s="44"/>
      <c r="C890" s="44"/>
      <c r="D890" s="44"/>
      <c r="E890" s="51"/>
      <c r="F890" s="102"/>
      <c r="G890" s="22"/>
    </row>
    <row r="891">
      <c r="A891" s="50"/>
      <c r="B891" s="44"/>
      <c r="C891" s="44"/>
      <c r="D891" s="44"/>
      <c r="E891" s="51"/>
      <c r="F891" s="102"/>
      <c r="G891" s="22"/>
    </row>
    <row r="892">
      <c r="A892" s="50"/>
      <c r="B892" s="44"/>
      <c r="C892" s="44"/>
      <c r="D892" s="44"/>
      <c r="E892" s="51"/>
      <c r="F892" s="102"/>
      <c r="G892" s="22"/>
    </row>
    <row r="893">
      <c r="A893" s="50"/>
      <c r="B893" s="44"/>
      <c r="C893" s="44"/>
      <c r="D893" s="44"/>
      <c r="E893" s="51"/>
      <c r="F893" s="102"/>
      <c r="G893" s="22"/>
    </row>
    <row r="894">
      <c r="A894" s="50"/>
      <c r="B894" s="44"/>
      <c r="C894" s="44"/>
      <c r="D894" s="44"/>
      <c r="E894" s="51"/>
      <c r="F894" s="102"/>
      <c r="G894" s="22"/>
    </row>
    <row r="895">
      <c r="A895" s="50"/>
      <c r="B895" s="44"/>
      <c r="C895" s="44"/>
      <c r="D895" s="44"/>
      <c r="E895" s="51"/>
      <c r="F895" s="102"/>
      <c r="G895" s="22"/>
    </row>
    <row r="896">
      <c r="A896" s="50"/>
      <c r="B896" s="44"/>
      <c r="C896" s="44"/>
      <c r="D896" s="44"/>
      <c r="E896" s="51"/>
      <c r="F896" s="102"/>
      <c r="G896" s="22"/>
    </row>
    <row r="897">
      <c r="A897" s="50"/>
      <c r="B897" s="44"/>
      <c r="C897" s="44"/>
      <c r="D897" s="44"/>
      <c r="E897" s="51"/>
      <c r="F897" s="102"/>
      <c r="G897" s="22"/>
    </row>
    <row r="898">
      <c r="A898" s="50"/>
      <c r="B898" s="44"/>
      <c r="C898" s="44"/>
      <c r="D898" s="44"/>
      <c r="E898" s="51"/>
      <c r="F898" s="102"/>
      <c r="G898" s="22"/>
    </row>
    <row r="899">
      <c r="A899" s="50"/>
      <c r="B899" s="44"/>
      <c r="C899" s="44"/>
      <c r="D899" s="44"/>
      <c r="E899" s="51"/>
      <c r="F899" s="102"/>
      <c r="G899" s="22"/>
    </row>
    <row r="900">
      <c r="A900" s="50"/>
      <c r="B900" s="44"/>
      <c r="C900" s="44"/>
      <c r="D900" s="44"/>
      <c r="E900" s="51"/>
      <c r="F900" s="102"/>
      <c r="G900" s="22"/>
    </row>
    <row r="901">
      <c r="A901" s="50"/>
      <c r="B901" s="44"/>
      <c r="C901" s="44"/>
      <c r="D901" s="44"/>
      <c r="E901" s="51"/>
      <c r="F901" s="102"/>
      <c r="G901" s="22"/>
    </row>
    <row r="902">
      <c r="A902" s="50"/>
      <c r="B902" s="44"/>
      <c r="C902" s="44"/>
      <c r="D902" s="44"/>
      <c r="E902" s="51"/>
      <c r="F902" s="102"/>
      <c r="G902" s="22"/>
    </row>
    <row r="903">
      <c r="A903" s="50"/>
      <c r="B903" s="44"/>
      <c r="C903" s="44"/>
      <c r="D903" s="44"/>
      <c r="E903" s="51"/>
      <c r="F903" s="102"/>
      <c r="G903" s="22"/>
    </row>
    <row r="904">
      <c r="A904" s="50"/>
      <c r="B904" s="44"/>
      <c r="C904" s="44"/>
      <c r="D904" s="44"/>
      <c r="E904" s="51"/>
      <c r="F904" s="102"/>
      <c r="G904" s="22"/>
    </row>
    <row r="905">
      <c r="A905" s="163"/>
      <c r="B905" s="164"/>
      <c r="C905" s="164"/>
      <c r="D905" s="164"/>
      <c r="E905" s="165"/>
      <c r="F905" s="200"/>
      <c r="G905" s="22"/>
    </row>
    <row r="906">
      <c r="A906" s="163"/>
      <c r="B906" s="164"/>
      <c r="C906" s="164"/>
      <c r="D906" s="164"/>
      <c r="E906" s="165"/>
      <c r="F906" s="200"/>
      <c r="G906" s="22"/>
    </row>
    <row r="907">
      <c r="A907" s="163"/>
      <c r="B907" s="164"/>
      <c r="C907" s="164"/>
      <c r="D907" s="164"/>
      <c r="E907" s="165"/>
      <c r="F907" s="200"/>
      <c r="G907" s="22"/>
    </row>
    <row r="908">
      <c r="A908" s="163"/>
      <c r="B908" s="164"/>
      <c r="C908" s="164"/>
      <c r="D908" s="164"/>
      <c r="E908" s="165"/>
      <c r="F908" s="200"/>
      <c r="G908" s="22"/>
    </row>
    <row r="909">
      <c r="A909" s="163"/>
      <c r="B909" s="164"/>
      <c r="C909" s="164"/>
      <c r="D909" s="164"/>
      <c r="E909" s="165"/>
      <c r="F909" s="200"/>
      <c r="G909" s="22"/>
    </row>
    <row r="910">
      <c r="A910" s="163"/>
      <c r="B910" s="164"/>
      <c r="C910" s="164"/>
      <c r="D910" s="164"/>
      <c r="E910" s="165"/>
      <c r="F910" s="200"/>
      <c r="G910" s="22"/>
    </row>
    <row r="911">
      <c r="A911" s="163"/>
      <c r="B911" s="164"/>
      <c r="C911" s="164"/>
      <c r="D911" s="164"/>
      <c r="E911" s="165"/>
      <c r="F911" s="200"/>
      <c r="G911" s="22"/>
    </row>
    <row r="912">
      <c r="A912" s="163"/>
      <c r="B912" s="164"/>
      <c r="C912" s="164"/>
      <c r="D912" s="164"/>
      <c r="E912" s="165"/>
      <c r="F912" s="200"/>
      <c r="G912" s="22"/>
    </row>
    <row r="913">
      <c r="A913" s="163"/>
      <c r="B913" s="164"/>
      <c r="C913" s="164"/>
      <c r="D913" s="164"/>
      <c r="E913" s="165"/>
      <c r="F913" s="200"/>
      <c r="G913" s="22"/>
    </row>
    <row r="914">
      <c r="A914" s="163"/>
      <c r="B914" s="164"/>
      <c r="C914" s="164"/>
      <c r="D914" s="164"/>
      <c r="E914" s="165"/>
      <c r="F914" s="200"/>
      <c r="G914" s="22"/>
    </row>
    <row r="915">
      <c r="A915" s="163"/>
      <c r="B915" s="164"/>
      <c r="C915" s="164"/>
      <c r="D915" s="164"/>
      <c r="E915" s="165"/>
      <c r="F915" s="200"/>
      <c r="G915" s="22"/>
    </row>
    <row r="916">
      <c r="A916" s="163"/>
      <c r="B916" s="164"/>
      <c r="C916" s="164"/>
      <c r="D916" s="164"/>
      <c r="E916" s="165"/>
      <c r="F916" s="200"/>
      <c r="G916" s="22"/>
    </row>
  </sheetData>
  <mergeCells count="1">
    <mergeCell ref="F2:F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7.57"/>
    <col customWidth="1" min="7" max="7" width="58.14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  <c r="G1" s="3" t="s">
        <v>8</v>
      </c>
    </row>
    <row r="2">
      <c r="A2" s="25">
        <v>45762.0</v>
      </c>
      <c r="B2" s="28" t="s">
        <v>6877</v>
      </c>
      <c r="C2" s="28" t="s">
        <v>5491</v>
      </c>
      <c r="D2" s="28">
        <v>1.91696226E8</v>
      </c>
      <c r="E2" s="29">
        <v>-26391.94</v>
      </c>
      <c r="F2" s="31" t="s">
        <v>6879</v>
      </c>
      <c r="G2" s="333"/>
    </row>
    <row r="3">
      <c r="A3" s="25">
        <v>45762.0</v>
      </c>
      <c r="B3" s="28" t="s">
        <v>6877</v>
      </c>
      <c r="C3" s="28" t="s">
        <v>5491</v>
      </c>
      <c r="D3" s="28">
        <v>1.91707662E8</v>
      </c>
      <c r="E3" s="29">
        <v>-14850.53</v>
      </c>
      <c r="F3" s="43"/>
      <c r="G3" s="333"/>
    </row>
    <row r="4">
      <c r="A4" s="25">
        <v>45762.0</v>
      </c>
      <c r="B4" s="28" t="s">
        <v>6877</v>
      </c>
      <c r="C4" s="28" t="s">
        <v>5491</v>
      </c>
      <c r="D4" s="28">
        <v>1.92078982E8</v>
      </c>
      <c r="E4" s="29">
        <v>-21972.2</v>
      </c>
      <c r="F4" s="43"/>
      <c r="G4" s="333"/>
    </row>
    <row r="5">
      <c r="A5" s="25">
        <v>45777.0</v>
      </c>
      <c r="B5" s="28" t="s">
        <v>6877</v>
      </c>
      <c r="C5" s="28" t="s">
        <v>5491</v>
      </c>
      <c r="D5" s="28">
        <v>1.9221003E8</v>
      </c>
      <c r="E5" s="29">
        <v>-220745.34</v>
      </c>
      <c r="F5" s="43"/>
      <c r="G5" s="333"/>
    </row>
    <row r="6">
      <c r="A6" s="25">
        <v>45777.0</v>
      </c>
      <c r="B6" s="28" t="s">
        <v>6877</v>
      </c>
      <c r="C6" s="28" t="s">
        <v>5491</v>
      </c>
      <c r="D6" s="28">
        <v>1.92198323E8</v>
      </c>
      <c r="E6" s="29">
        <v>-154905.07</v>
      </c>
      <c r="F6" s="43"/>
      <c r="G6" s="333"/>
    </row>
    <row r="7">
      <c r="A7" s="25">
        <v>45785.0</v>
      </c>
      <c r="B7" s="28" t="s">
        <v>6877</v>
      </c>
      <c r="C7" s="28" t="s">
        <v>69</v>
      </c>
      <c r="D7" s="28">
        <v>21728.0</v>
      </c>
      <c r="E7" s="29">
        <v>0.2</v>
      </c>
      <c r="F7" s="43"/>
      <c r="G7" s="333"/>
    </row>
    <row r="8">
      <c r="A8" s="25">
        <v>45789.0</v>
      </c>
      <c r="B8" s="28" t="s">
        <v>6877</v>
      </c>
      <c r="C8" s="28" t="s">
        <v>69</v>
      </c>
      <c r="D8" s="28">
        <v>7771240.0</v>
      </c>
      <c r="E8" s="29">
        <v>73533.43</v>
      </c>
      <c r="F8" s="43"/>
      <c r="G8" s="333"/>
    </row>
    <row r="9">
      <c r="A9" s="25">
        <v>45803.0</v>
      </c>
      <c r="B9" s="28" t="s">
        <v>6877</v>
      </c>
      <c r="C9" s="28" t="s">
        <v>5491</v>
      </c>
      <c r="D9" s="28">
        <v>1.92327952E8</v>
      </c>
      <c r="E9" s="29">
        <v>-745348.84</v>
      </c>
      <c r="F9" s="43"/>
      <c r="G9" s="333"/>
    </row>
    <row r="10">
      <c r="A10" s="225">
        <v>45803.0</v>
      </c>
      <c r="B10" s="28" t="s">
        <v>6877</v>
      </c>
      <c r="C10" s="28" t="s">
        <v>5491</v>
      </c>
      <c r="D10" s="226">
        <v>1.92316467E8</v>
      </c>
      <c r="E10" s="351">
        <v>-1146369.19</v>
      </c>
      <c r="F10" s="43"/>
      <c r="G10" s="333"/>
    </row>
    <row r="11">
      <c r="A11" s="225">
        <v>45806.0</v>
      </c>
      <c r="B11" s="28" t="s">
        <v>6877</v>
      </c>
      <c r="C11" s="28" t="s">
        <v>69</v>
      </c>
      <c r="D11" s="226">
        <v>7802535.0</v>
      </c>
      <c r="E11" s="351">
        <v>258375.31</v>
      </c>
      <c r="F11" s="43"/>
      <c r="G11" s="333"/>
    </row>
    <row r="12">
      <c r="A12" s="25">
        <v>45807.0</v>
      </c>
      <c r="B12" s="28" t="s">
        <v>6877</v>
      </c>
      <c r="C12" s="28" t="s">
        <v>69</v>
      </c>
      <c r="D12" s="28">
        <v>7804606.0</v>
      </c>
      <c r="E12" s="29">
        <v>269496.7</v>
      </c>
      <c r="F12" s="43"/>
      <c r="G12" s="333"/>
    </row>
    <row r="13">
      <c r="A13" s="25">
        <v>45808.0</v>
      </c>
      <c r="B13" s="28" t="s">
        <v>6877</v>
      </c>
      <c r="C13" s="28" t="s">
        <v>69</v>
      </c>
      <c r="D13" s="28">
        <v>7807389.0</v>
      </c>
      <c r="E13" s="29">
        <v>524867.93</v>
      </c>
      <c r="F13" s="43"/>
      <c r="G13" s="333"/>
    </row>
    <row r="14">
      <c r="A14" s="25">
        <v>45808.0</v>
      </c>
      <c r="B14" s="28" t="s">
        <v>6877</v>
      </c>
      <c r="C14" s="28" t="s">
        <v>69</v>
      </c>
      <c r="D14" s="28">
        <v>7807390.0</v>
      </c>
      <c r="E14" s="29">
        <v>488268.72</v>
      </c>
      <c r="F14" s="43"/>
      <c r="G14" s="333"/>
    </row>
    <row r="15">
      <c r="A15" s="25">
        <v>45812.0</v>
      </c>
      <c r="B15" s="28" t="s">
        <v>6877</v>
      </c>
      <c r="C15" s="28" t="s">
        <v>69</v>
      </c>
      <c r="D15" s="28">
        <v>7811235.0</v>
      </c>
      <c r="E15" s="29">
        <v>235399.6</v>
      </c>
      <c r="F15" s="43"/>
      <c r="G15" s="333"/>
    </row>
    <row r="16">
      <c r="A16" s="25">
        <v>45812.0</v>
      </c>
      <c r="B16" s="28" t="s">
        <v>6877</v>
      </c>
      <c r="C16" s="28" t="s">
        <v>69</v>
      </c>
      <c r="D16" s="28">
        <v>7811234.0</v>
      </c>
      <c r="E16" s="29">
        <v>44191.94</v>
      </c>
      <c r="F16" s="33"/>
      <c r="G16" s="333"/>
    </row>
    <row r="17">
      <c r="A17" s="499">
        <v>45812.0</v>
      </c>
      <c r="B17" s="500" t="s">
        <v>6877</v>
      </c>
      <c r="C17" s="500" t="s">
        <v>69</v>
      </c>
      <c r="D17" s="500">
        <v>7812286.0</v>
      </c>
      <c r="E17" s="501">
        <v>451315.88</v>
      </c>
      <c r="F17" s="502"/>
      <c r="G17" s="333"/>
    </row>
    <row r="18">
      <c r="A18" s="499">
        <v>45812.0</v>
      </c>
      <c r="B18" s="500" t="s">
        <v>6877</v>
      </c>
      <c r="C18" s="500" t="s">
        <v>69</v>
      </c>
      <c r="D18" s="500">
        <v>7813092.0</v>
      </c>
      <c r="E18" s="501">
        <v>1304898.1</v>
      </c>
      <c r="F18" s="502"/>
      <c r="G18" s="333"/>
    </row>
    <row r="19">
      <c r="A19" s="499">
        <v>45812.0</v>
      </c>
      <c r="B19" s="500" t="s">
        <v>6877</v>
      </c>
      <c r="C19" s="500" t="s">
        <v>69</v>
      </c>
      <c r="D19" s="500">
        <v>7813091.0</v>
      </c>
      <c r="E19" s="501">
        <v>81520.52</v>
      </c>
      <c r="F19" s="502"/>
      <c r="G19" s="333"/>
    </row>
    <row r="20">
      <c r="A20" s="162">
        <v>45812.0</v>
      </c>
      <c r="B20" s="500" t="s">
        <v>6877</v>
      </c>
      <c r="C20" s="500" t="s">
        <v>69</v>
      </c>
      <c r="D20" s="101">
        <v>7813093.0</v>
      </c>
      <c r="E20" s="229">
        <v>14006.6</v>
      </c>
      <c r="F20" s="261"/>
      <c r="G20" s="22"/>
    </row>
    <row r="21">
      <c r="A21" s="162">
        <v>45813.0</v>
      </c>
      <c r="B21" s="500" t="s">
        <v>6877</v>
      </c>
      <c r="C21" s="500" t="s">
        <v>69</v>
      </c>
      <c r="D21" s="101">
        <v>21983.0</v>
      </c>
      <c r="E21" s="229">
        <v>0.02</v>
      </c>
      <c r="F21" s="261"/>
      <c r="G21" s="22"/>
    </row>
    <row r="22">
      <c r="A22" s="162">
        <v>45818.0</v>
      </c>
      <c r="B22" s="500" t="s">
        <v>6877</v>
      </c>
      <c r="C22" s="500" t="s">
        <v>69</v>
      </c>
      <c r="D22" s="101">
        <v>7821432.0</v>
      </c>
      <c r="E22" s="229">
        <v>49863.08</v>
      </c>
      <c r="F22" s="261"/>
      <c r="G22" s="22"/>
    </row>
    <row r="23">
      <c r="A23" s="162">
        <v>45822.0</v>
      </c>
      <c r="B23" s="500" t="s">
        <v>6877</v>
      </c>
      <c r="C23" s="500" t="s">
        <v>69</v>
      </c>
      <c r="D23" s="101">
        <v>7829928.0</v>
      </c>
      <c r="E23" s="229">
        <v>82038.41</v>
      </c>
      <c r="F23" s="261"/>
      <c r="G23" s="22"/>
    </row>
    <row r="24">
      <c r="A24" s="162">
        <v>45902.0</v>
      </c>
      <c r="B24" s="500" t="s">
        <v>6877</v>
      </c>
      <c r="C24" s="500" t="s">
        <v>69</v>
      </c>
      <c r="D24" s="101" t="s">
        <v>6905</v>
      </c>
      <c r="E24" s="229">
        <v>0.01</v>
      </c>
      <c r="F24" s="261"/>
      <c r="G24" s="22"/>
      <c r="H24" s="46" t="s">
        <v>6907</v>
      </c>
    </row>
    <row r="25">
      <c r="A25" s="25">
        <v>45924.0</v>
      </c>
      <c r="B25" s="28" t="s">
        <v>6877</v>
      </c>
      <c r="C25" s="28" t="s">
        <v>69</v>
      </c>
      <c r="D25" s="28" t="s">
        <v>6909</v>
      </c>
      <c r="E25" s="29">
        <v>83428.15</v>
      </c>
      <c r="F25" s="207" t="s">
        <v>6910</v>
      </c>
      <c r="G25" s="22"/>
    </row>
    <row r="26">
      <c r="A26" s="25">
        <v>45946.0</v>
      </c>
      <c r="B26" s="28" t="s">
        <v>6877</v>
      </c>
      <c r="C26" s="28" t="s">
        <v>69</v>
      </c>
      <c r="D26" s="28" t="s">
        <v>6912</v>
      </c>
      <c r="E26" s="29">
        <v>520902.96</v>
      </c>
      <c r="F26" s="207" t="s">
        <v>6913</v>
      </c>
      <c r="G26" s="22"/>
    </row>
    <row r="27">
      <c r="A27" s="162">
        <v>46007.0</v>
      </c>
      <c r="B27" s="500" t="s">
        <v>6877</v>
      </c>
      <c r="C27" s="500" t="s">
        <v>69</v>
      </c>
      <c r="D27" s="101" t="s">
        <v>6915</v>
      </c>
      <c r="E27" s="229">
        <v>299940.94</v>
      </c>
      <c r="F27" s="261"/>
      <c r="G27" s="22"/>
    </row>
    <row r="28">
      <c r="A28" s="50"/>
      <c r="B28" s="500" t="s">
        <v>6877</v>
      </c>
      <c r="C28" s="500" t="s">
        <v>69</v>
      </c>
      <c r="D28" s="44"/>
      <c r="E28" s="51"/>
      <c r="F28" s="261"/>
      <c r="G28" s="22"/>
    </row>
    <row r="29">
      <c r="A29" s="50"/>
      <c r="B29" s="500" t="s">
        <v>6877</v>
      </c>
      <c r="C29" s="500" t="s">
        <v>69</v>
      </c>
      <c r="D29" s="44"/>
      <c r="E29" s="51"/>
      <c r="F29" s="261"/>
      <c r="G29" s="22"/>
    </row>
    <row r="30">
      <c r="A30" s="50"/>
      <c r="B30" s="500" t="s">
        <v>6877</v>
      </c>
      <c r="C30" s="500" t="s">
        <v>69</v>
      </c>
      <c r="D30" s="44"/>
      <c r="E30" s="51"/>
      <c r="F30" s="261"/>
      <c r="G30" s="22"/>
    </row>
    <row r="31">
      <c r="A31" s="50"/>
      <c r="B31" s="44"/>
      <c r="C31" s="44"/>
      <c r="D31" s="44"/>
      <c r="E31" s="51"/>
      <c r="F31" s="261"/>
      <c r="G31" s="22"/>
    </row>
    <row r="32">
      <c r="A32" s="50"/>
      <c r="B32" s="44"/>
      <c r="C32" s="44"/>
      <c r="D32" s="44"/>
      <c r="E32" s="51"/>
      <c r="F32" s="261"/>
      <c r="G32" s="22"/>
    </row>
    <row r="33">
      <c r="A33" s="50"/>
      <c r="B33" s="44"/>
      <c r="C33" s="44"/>
      <c r="D33" s="44"/>
      <c r="E33" s="51"/>
      <c r="F33" s="261"/>
      <c r="G33" s="22"/>
    </row>
    <row r="34">
      <c r="A34" s="50"/>
      <c r="B34" s="44"/>
      <c r="C34" s="44"/>
      <c r="D34" s="44"/>
      <c r="E34" s="51"/>
      <c r="F34" s="261"/>
      <c r="G34" s="22"/>
    </row>
    <row r="35">
      <c r="A35" s="50"/>
      <c r="B35" s="44"/>
      <c r="C35" s="44"/>
      <c r="D35" s="44"/>
      <c r="E35" s="51"/>
      <c r="F35" s="261"/>
      <c r="G35" s="22"/>
    </row>
    <row r="36">
      <c r="A36" s="50"/>
      <c r="B36" s="44"/>
      <c r="C36" s="44"/>
      <c r="D36" s="44"/>
      <c r="E36" s="51"/>
      <c r="F36" s="261"/>
      <c r="G36" s="22"/>
    </row>
    <row r="37">
      <c r="A37" s="50"/>
      <c r="B37" s="44"/>
      <c r="C37" s="44"/>
      <c r="D37" s="44"/>
      <c r="E37" s="51"/>
      <c r="F37" s="261"/>
      <c r="G37" s="22"/>
    </row>
    <row r="38">
      <c r="A38" s="50"/>
      <c r="B38" s="44"/>
      <c r="C38" s="44"/>
      <c r="D38" s="44"/>
      <c r="E38" s="51"/>
      <c r="F38" s="261"/>
      <c r="G38" s="22"/>
    </row>
    <row r="39">
      <c r="A39" s="50"/>
      <c r="B39" s="44"/>
      <c r="C39" s="44"/>
      <c r="D39" s="44"/>
      <c r="E39" s="51"/>
      <c r="F39" s="261"/>
      <c r="G39" s="22"/>
    </row>
    <row r="40">
      <c r="A40" s="50"/>
      <c r="B40" s="44"/>
      <c r="C40" s="44"/>
      <c r="D40" s="44"/>
      <c r="E40" s="51"/>
      <c r="F40" s="261"/>
      <c r="G40" s="22"/>
    </row>
    <row r="41">
      <c r="A41" s="50"/>
      <c r="B41" s="44"/>
      <c r="C41" s="44"/>
      <c r="D41" s="44"/>
      <c r="E41" s="51"/>
      <c r="F41" s="261"/>
      <c r="G41" s="22"/>
    </row>
    <row r="42">
      <c r="A42" s="50"/>
      <c r="B42" s="44"/>
      <c r="C42" s="44"/>
      <c r="D42" s="44"/>
      <c r="E42" s="51"/>
      <c r="F42" s="261"/>
      <c r="G42" s="58"/>
    </row>
    <row r="43">
      <c r="A43" s="50"/>
      <c r="B43" s="44"/>
      <c r="C43" s="44"/>
      <c r="D43" s="44"/>
      <c r="E43" s="51"/>
      <c r="F43" s="261"/>
      <c r="G43" s="58"/>
    </row>
    <row r="44">
      <c r="A44" s="50"/>
      <c r="B44" s="44"/>
      <c r="C44" s="44"/>
      <c r="D44" s="44"/>
      <c r="E44" s="51"/>
      <c r="F44" s="261"/>
      <c r="G44" s="22"/>
    </row>
    <row r="45">
      <c r="A45" s="50"/>
      <c r="B45" s="44"/>
      <c r="C45" s="44"/>
      <c r="D45" s="44"/>
      <c r="E45" s="51"/>
      <c r="F45" s="261"/>
      <c r="G45" s="60"/>
    </row>
    <row r="46">
      <c r="A46" s="50"/>
      <c r="B46" s="44"/>
      <c r="C46" s="44"/>
      <c r="D46" s="44"/>
      <c r="E46" s="51"/>
      <c r="F46" s="261"/>
      <c r="G46" s="22"/>
    </row>
    <row r="47">
      <c r="A47" s="50"/>
      <c r="B47" s="44"/>
      <c r="C47" s="44"/>
      <c r="D47" s="44"/>
      <c r="E47" s="51"/>
      <c r="F47" s="261"/>
      <c r="G47" s="22"/>
    </row>
    <row r="48">
      <c r="A48" s="50"/>
      <c r="B48" s="44"/>
      <c r="C48" s="44"/>
      <c r="D48" s="44"/>
      <c r="E48" s="51"/>
      <c r="F48" s="261"/>
      <c r="G48" s="22"/>
    </row>
    <row r="49">
      <c r="A49" s="50"/>
      <c r="B49" s="44"/>
      <c r="C49" s="44"/>
      <c r="D49" s="44"/>
      <c r="E49" s="51"/>
      <c r="F49" s="261"/>
      <c r="G49" s="58"/>
    </row>
    <row r="50">
      <c r="A50" s="50"/>
      <c r="B50" s="44"/>
      <c r="C50" s="44"/>
      <c r="D50" s="44"/>
      <c r="E50" s="51"/>
      <c r="F50" s="261"/>
      <c r="G50" s="58"/>
    </row>
    <row r="51">
      <c r="A51" s="50"/>
      <c r="B51" s="44"/>
      <c r="C51" s="44"/>
      <c r="D51" s="44"/>
      <c r="E51" s="51"/>
      <c r="F51" s="261"/>
      <c r="G51" s="58"/>
    </row>
    <row r="52">
      <c r="A52" s="50"/>
      <c r="B52" s="44"/>
      <c r="C52" s="44"/>
      <c r="D52" s="44"/>
      <c r="E52" s="51"/>
      <c r="F52" s="261"/>
      <c r="G52" s="42"/>
    </row>
    <row r="53">
      <c r="A53" s="50"/>
      <c r="B53" s="44"/>
      <c r="C53" s="44"/>
      <c r="D53" s="44"/>
      <c r="E53" s="51"/>
      <c r="F53" s="261"/>
      <c r="G53" s="22"/>
    </row>
    <row r="54">
      <c r="A54" s="50"/>
      <c r="B54" s="44"/>
      <c r="C54" s="44"/>
      <c r="D54" s="44"/>
      <c r="E54" s="51"/>
      <c r="F54" s="261"/>
      <c r="G54" s="22"/>
    </row>
    <row r="55">
      <c r="A55" s="50"/>
      <c r="B55" s="44"/>
      <c r="C55" s="44"/>
      <c r="D55" s="44"/>
      <c r="E55" s="51"/>
      <c r="F55" s="261"/>
      <c r="G55" s="22"/>
    </row>
    <row r="56">
      <c r="A56" s="50"/>
      <c r="B56" s="44"/>
      <c r="C56" s="44"/>
      <c r="D56" s="44"/>
      <c r="E56" s="51"/>
      <c r="F56" s="261"/>
      <c r="G56" s="22"/>
    </row>
    <row r="57">
      <c r="A57" s="50"/>
      <c r="B57" s="44"/>
      <c r="C57" s="44"/>
      <c r="D57" s="44"/>
      <c r="E57" s="51"/>
      <c r="F57" s="261"/>
      <c r="G57" s="22"/>
    </row>
    <row r="58">
      <c r="A58" s="50"/>
      <c r="B58" s="44"/>
      <c r="C58" s="44"/>
      <c r="D58" s="44"/>
      <c r="E58" s="51"/>
      <c r="F58" s="261"/>
      <c r="G58" s="22"/>
    </row>
    <row r="59">
      <c r="A59" s="50"/>
      <c r="B59" s="44"/>
      <c r="C59" s="44"/>
      <c r="D59" s="44"/>
      <c r="E59" s="51"/>
      <c r="F59" s="261"/>
      <c r="G59" s="22"/>
    </row>
    <row r="60">
      <c r="A60" s="50"/>
      <c r="B60" s="44"/>
      <c r="C60" s="44"/>
      <c r="D60" s="44"/>
      <c r="E60" s="51"/>
      <c r="F60" s="261"/>
      <c r="G60" s="67"/>
    </row>
    <row r="61">
      <c r="A61" s="50"/>
      <c r="B61" s="44"/>
      <c r="C61" s="44"/>
      <c r="D61" s="44"/>
      <c r="E61" s="51"/>
      <c r="F61" s="261"/>
      <c r="G61" s="22"/>
    </row>
    <row r="62">
      <c r="A62" s="50"/>
      <c r="B62" s="44"/>
      <c r="C62" s="44"/>
      <c r="D62" s="44"/>
      <c r="E62" s="51"/>
      <c r="F62" s="261"/>
      <c r="G62" s="22"/>
    </row>
    <row r="63">
      <c r="A63" s="50"/>
      <c r="B63" s="44"/>
      <c r="C63" s="44"/>
      <c r="D63" s="44"/>
      <c r="E63" s="51"/>
      <c r="F63" s="261"/>
      <c r="G63" s="22"/>
    </row>
    <row r="64">
      <c r="A64" s="50"/>
      <c r="B64" s="44"/>
      <c r="C64" s="44"/>
      <c r="D64" s="44"/>
      <c r="E64" s="51"/>
      <c r="F64" s="261"/>
      <c r="G64" s="22"/>
    </row>
    <row r="65">
      <c r="A65" s="50"/>
      <c r="B65" s="44"/>
      <c r="C65" s="44"/>
      <c r="D65" s="44"/>
      <c r="E65" s="51"/>
      <c r="F65" s="261"/>
      <c r="G65" s="22"/>
    </row>
    <row r="66">
      <c r="A66" s="50"/>
      <c r="B66" s="44"/>
      <c r="C66" s="44"/>
      <c r="D66" s="44"/>
      <c r="E66" s="51"/>
      <c r="F66" s="261"/>
      <c r="G66" s="67"/>
    </row>
    <row r="67">
      <c r="A67" s="50"/>
      <c r="B67" s="44"/>
      <c r="C67" s="44"/>
      <c r="D67" s="44"/>
      <c r="E67" s="51"/>
      <c r="F67" s="261"/>
      <c r="G67" s="22"/>
    </row>
    <row r="68">
      <c r="A68" s="50"/>
      <c r="B68" s="44"/>
      <c r="C68" s="44"/>
      <c r="D68" s="44"/>
      <c r="E68" s="51"/>
      <c r="F68" s="261"/>
      <c r="G68" s="22"/>
    </row>
    <row r="69">
      <c r="A69" s="50"/>
      <c r="B69" s="44"/>
      <c r="C69" s="44"/>
      <c r="D69" s="44"/>
      <c r="E69" s="51"/>
      <c r="F69" s="261"/>
      <c r="G69" s="67"/>
    </row>
    <row r="70">
      <c r="A70" s="50"/>
      <c r="B70" s="44"/>
      <c r="C70" s="44"/>
      <c r="D70" s="44"/>
      <c r="E70" s="51"/>
      <c r="F70" s="261"/>
      <c r="G70" s="22"/>
    </row>
    <row r="71">
      <c r="A71" s="50"/>
      <c r="B71" s="44"/>
      <c r="C71" s="44"/>
      <c r="D71" s="44"/>
      <c r="E71" s="51"/>
      <c r="F71" s="261"/>
      <c r="G71" s="22"/>
    </row>
    <row r="72">
      <c r="A72" s="50"/>
      <c r="B72" s="44"/>
      <c r="C72" s="44"/>
      <c r="D72" s="44"/>
      <c r="E72" s="51"/>
      <c r="F72" s="261"/>
      <c r="G72" s="67"/>
    </row>
    <row r="73">
      <c r="A73" s="50"/>
      <c r="B73" s="44"/>
      <c r="C73" s="44"/>
      <c r="D73" s="44"/>
      <c r="E73" s="51"/>
      <c r="F73" s="261"/>
      <c r="G73" s="67"/>
    </row>
    <row r="74">
      <c r="A74" s="50"/>
      <c r="B74" s="44"/>
      <c r="C74" s="44"/>
      <c r="D74" s="44"/>
      <c r="E74" s="51"/>
      <c r="F74" s="261"/>
      <c r="G74" s="58"/>
    </row>
    <row r="75">
      <c r="A75" s="50"/>
      <c r="B75" s="44"/>
      <c r="C75" s="44"/>
      <c r="D75" s="44"/>
      <c r="E75" s="51"/>
      <c r="F75" s="261"/>
      <c r="G75" s="67"/>
    </row>
    <row r="76">
      <c r="A76" s="50"/>
      <c r="B76" s="44"/>
      <c r="C76" s="44"/>
      <c r="D76" s="44"/>
      <c r="E76" s="51"/>
      <c r="F76" s="261"/>
      <c r="G76" s="22"/>
    </row>
    <row r="77">
      <c r="A77" s="50"/>
      <c r="B77" s="44"/>
      <c r="C77" s="44"/>
      <c r="D77" s="44"/>
      <c r="E77" s="51"/>
      <c r="F77" s="261"/>
      <c r="G77" s="67"/>
    </row>
    <row r="78">
      <c r="A78" s="50"/>
      <c r="B78" s="44"/>
      <c r="C78" s="44"/>
      <c r="D78" s="44"/>
      <c r="E78" s="51"/>
      <c r="F78" s="261"/>
      <c r="G78" s="22"/>
    </row>
    <row r="79">
      <c r="A79" s="50"/>
      <c r="B79" s="44"/>
      <c r="C79" s="44"/>
      <c r="D79" s="44"/>
      <c r="E79" s="51"/>
      <c r="F79" s="261"/>
      <c r="G79" s="22"/>
    </row>
    <row r="80">
      <c r="A80" s="50"/>
      <c r="B80" s="44"/>
      <c r="C80" s="44"/>
      <c r="D80" s="44"/>
      <c r="E80" s="51"/>
      <c r="F80" s="261"/>
      <c r="G80" s="22"/>
    </row>
    <row r="81">
      <c r="A81" s="50"/>
      <c r="B81" s="44"/>
      <c r="C81" s="44"/>
      <c r="D81" s="44"/>
      <c r="E81" s="51"/>
      <c r="F81" s="261"/>
      <c r="G81" s="67"/>
    </row>
    <row r="82">
      <c r="A82" s="50"/>
      <c r="B82" s="44"/>
      <c r="C82" s="44"/>
      <c r="D82" s="44"/>
      <c r="E82" s="51"/>
      <c r="F82" s="261"/>
      <c r="G82" s="67"/>
    </row>
    <row r="83">
      <c r="A83" s="50"/>
      <c r="B83" s="44"/>
      <c r="C83" s="44"/>
      <c r="D83" s="44"/>
      <c r="E83" s="51"/>
      <c r="F83" s="261"/>
      <c r="G83" s="67"/>
    </row>
    <row r="84">
      <c r="A84" s="50"/>
      <c r="B84" s="44"/>
      <c r="C84" s="44"/>
      <c r="D84" s="44"/>
      <c r="E84" s="51"/>
      <c r="F84" s="261"/>
      <c r="G84" s="22"/>
    </row>
    <row r="85">
      <c r="A85" s="50"/>
      <c r="B85" s="44"/>
      <c r="C85" s="44"/>
      <c r="D85" s="44"/>
      <c r="E85" s="51"/>
      <c r="F85" s="261"/>
      <c r="G85" s="22"/>
    </row>
    <row r="86">
      <c r="A86" s="50"/>
      <c r="B86" s="44"/>
      <c r="C86" s="44"/>
      <c r="D86" s="44"/>
      <c r="E86" s="51"/>
      <c r="F86" s="261"/>
      <c r="G86" s="22"/>
    </row>
    <row r="87">
      <c r="A87" s="50"/>
      <c r="B87" s="44"/>
      <c r="C87" s="44"/>
      <c r="D87" s="44"/>
      <c r="E87" s="51"/>
      <c r="F87" s="261"/>
      <c r="G87" s="22"/>
    </row>
    <row r="88">
      <c r="A88" s="50"/>
      <c r="B88" s="44"/>
      <c r="C88" s="44"/>
      <c r="D88" s="44"/>
      <c r="E88" s="51"/>
      <c r="F88" s="261"/>
      <c r="G88" s="22"/>
    </row>
    <row r="89">
      <c r="A89" s="50"/>
      <c r="B89" s="44"/>
      <c r="C89" s="44"/>
      <c r="D89" s="44"/>
      <c r="E89" s="51"/>
      <c r="F89" s="261"/>
      <c r="G89" s="22"/>
    </row>
    <row r="90">
      <c r="A90" s="50"/>
      <c r="B90" s="44"/>
      <c r="C90" s="44"/>
      <c r="D90" s="44"/>
      <c r="E90" s="51"/>
      <c r="F90" s="261"/>
      <c r="G90" s="22"/>
    </row>
    <row r="91">
      <c r="A91" s="50"/>
      <c r="B91" s="44"/>
      <c r="C91" s="44"/>
      <c r="D91" s="44"/>
      <c r="E91" s="51"/>
      <c r="F91" s="261"/>
      <c r="G91" s="22"/>
    </row>
    <row r="92">
      <c r="A92" s="50"/>
      <c r="B92" s="44"/>
      <c r="C92" s="44"/>
      <c r="D92" s="44"/>
      <c r="E92" s="51"/>
      <c r="F92" s="261"/>
      <c r="G92" s="22"/>
    </row>
    <row r="93">
      <c r="A93" s="50"/>
      <c r="B93" s="44"/>
      <c r="C93" s="44"/>
      <c r="D93" s="44"/>
      <c r="E93" s="51"/>
      <c r="F93" s="261"/>
      <c r="G93" s="22"/>
    </row>
    <row r="94">
      <c r="A94" s="50"/>
      <c r="B94" s="44"/>
      <c r="C94" s="44"/>
      <c r="D94" s="44"/>
      <c r="E94" s="51"/>
      <c r="F94" s="261"/>
      <c r="G94" s="22"/>
    </row>
    <row r="95">
      <c r="A95" s="50"/>
      <c r="B95" s="44"/>
      <c r="C95" s="44"/>
      <c r="D95" s="44"/>
      <c r="E95" s="51"/>
      <c r="F95" s="261"/>
      <c r="G95" s="22"/>
    </row>
    <row r="96">
      <c r="A96" s="50"/>
      <c r="B96" s="44"/>
      <c r="C96" s="44"/>
      <c r="D96" s="44"/>
      <c r="E96" s="51"/>
      <c r="F96" s="261"/>
      <c r="G96" s="58"/>
    </row>
    <row r="97">
      <c r="A97" s="50"/>
      <c r="B97" s="44"/>
      <c r="C97" s="44"/>
      <c r="D97" s="44"/>
      <c r="E97" s="51"/>
      <c r="F97" s="261"/>
      <c r="G97" s="22"/>
    </row>
    <row r="98">
      <c r="A98" s="50"/>
      <c r="B98" s="44"/>
      <c r="C98" s="44"/>
      <c r="D98" s="44"/>
      <c r="E98" s="51"/>
      <c r="F98" s="261"/>
      <c r="G98" s="22"/>
    </row>
    <row r="99">
      <c r="A99" s="50"/>
      <c r="B99" s="44"/>
      <c r="C99" s="44"/>
      <c r="D99" s="44"/>
      <c r="E99" s="51"/>
      <c r="F99" s="261"/>
      <c r="G99" s="67"/>
    </row>
    <row r="100">
      <c r="A100" s="50"/>
      <c r="B100" s="44"/>
      <c r="C100" s="44"/>
      <c r="D100" s="44"/>
      <c r="E100" s="51"/>
      <c r="F100" s="261"/>
      <c r="G100" s="22"/>
    </row>
    <row r="101">
      <c r="A101" s="50"/>
      <c r="B101" s="44"/>
      <c r="C101" s="44"/>
      <c r="D101" s="44"/>
      <c r="E101" s="51"/>
      <c r="F101" s="261"/>
      <c r="G101" s="22"/>
    </row>
    <row r="102">
      <c r="A102" s="50"/>
      <c r="B102" s="44"/>
      <c r="C102" s="44"/>
      <c r="D102" s="44"/>
      <c r="E102" s="51"/>
      <c r="F102" s="261"/>
      <c r="G102" s="22"/>
    </row>
    <row r="103">
      <c r="A103" s="50"/>
      <c r="B103" s="44"/>
      <c r="C103" s="44"/>
      <c r="D103" s="44"/>
      <c r="E103" s="51"/>
      <c r="F103" s="261"/>
      <c r="G103" s="22"/>
    </row>
    <row r="104">
      <c r="A104" s="50"/>
      <c r="B104" s="44"/>
      <c r="C104" s="44"/>
      <c r="D104" s="44"/>
      <c r="E104" s="51"/>
      <c r="F104" s="261"/>
      <c r="G104" s="22"/>
    </row>
    <row r="105">
      <c r="A105" s="50"/>
      <c r="B105" s="44"/>
      <c r="C105" s="44"/>
      <c r="D105" s="44"/>
      <c r="E105" s="51"/>
      <c r="F105" s="261"/>
      <c r="G105" s="22"/>
    </row>
    <row r="106">
      <c r="A106" s="50"/>
      <c r="B106" s="44"/>
      <c r="C106" s="44"/>
      <c r="D106" s="44"/>
      <c r="E106" s="51"/>
      <c r="F106" s="261"/>
      <c r="G106" s="22"/>
    </row>
    <row r="107">
      <c r="A107" s="50"/>
      <c r="B107" s="44"/>
      <c r="C107" s="44"/>
      <c r="D107" s="44"/>
      <c r="E107" s="51"/>
      <c r="F107" s="261"/>
      <c r="G107" s="22"/>
    </row>
    <row r="108">
      <c r="A108" s="50"/>
      <c r="B108" s="44"/>
      <c r="C108" s="44"/>
      <c r="D108" s="44"/>
      <c r="E108" s="51"/>
      <c r="F108" s="261"/>
      <c r="G108" s="22"/>
    </row>
    <row r="109">
      <c r="A109" s="50"/>
      <c r="B109" s="44"/>
      <c r="C109" s="44"/>
      <c r="D109" s="44"/>
      <c r="E109" s="51"/>
      <c r="F109" s="261"/>
      <c r="G109" s="22"/>
    </row>
    <row r="110">
      <c r="A110" s="50"/>
      <c r="B110" s="44"/>
      <c r="C110" s="44"/>
      <c r="D110" s="44"/>
      <c r="E110" s="51"/>
      <c r="F110" s="261"/>
      <c r="G110" s="22"/>
    </row>
    <row r="111">
      <c r="A111" s="50"/>
      <c r="B111" s="44"/>
      <c r="C111" s="44"/>
      <c r="D111" s="44"/>
      <c r="E111" s="51"/>
      <c r="F111" s="261"/>
      <c r="G111" s="22"/>
    </row>
    <row r="112">
      <c r="A112" s="50"/>
      <c r="B112" s="44"/>
      <c r="C112" s="44"/>
      <c r="D112" s="44"/>
      <c r="E112" s="51"/>
      <c r="F112" s="261"/>
      <c r="G112" s="22"/>
    </row>
    <row r="113">
      <c r="A113" s="50"/>
      <c r="B113" s="44"/>
      <c r="C113" s="44"/>
      <c r="D113" s="44"/>
      <c r="E113" s="51"/>
      <c r="F113" s="261"/>
      <c r="G113" s="22"/>
    </row>
    <row r="114">
      <c r="A114" s="50"/>
      <c r="B114" s="44"/>
      <c r="C114" s="44"/>
      <c r="D114" s="44"/>
      <c r="E114" s="51"/>
      <c r="F114" s="261"/>
      <c r="G114" s="67"/>
    </row>
    <row r="115">
      <c r="A115" s="50"/>
      <c r="B115" s="44"/>
      <c r="C115" s="44"/>
      <c r="D115" s="44"/>
      <c r="E115" s="51"/>
      <c r="F115" s="261"/>
      <c r="G115" s="22"/>
    </row>
    <row r="116">
      <c r="A116" s="50"/>
      <c r="B116" s="44"/>
      <c r="C116" s="44"/>
      <c r="D116" s="44"/>
      <c r="E116" s="51"/>
      <c r="F116" s="261"/>
      <c r="G116" s="22"/>
    </row>
    <row r="117">
      <c r="A117" s="50"/>
      <c r="B117" s="44"/>
      <c r="C117" s="44"/>
      <c r="D117" s="44"/>
      <c r="E117" s="51"/>
      <c r="F117" s="261"/>
      <c r="G117" s="22"/>
    </row>
    <row r="118">
      <c r="A118" s="50"/>
      <c r="B118" s="44"/>
      <c r="C118" s="44"/>
      <c r="D118" s="44"/>
      <c r="E118" s="51"/>
      <c r="F118" s="261"/>
      <c r="G118" s="22"/>
    </row>
    <row r="119">
      <c r="A119" s="50"/>
      <c r="B119" s="44"/>
      <c r="C119" s="44"/>
      <c r="D119" s="44"/>
      <c r="E119" s="51"/>
      <c r="F119" s="261"/>
      <c r="G119" s="22"/>
    </row>
    <row r="120">
      <c r="A120" s="50"/>
      <c r="B120" s="44"/>
      <c r="C120" s="44"/>
      <c r="D120" s="44"/>
      <c r="E120" s="51"/>
      <c r="F120" s="261"/>
      <c r="G120" s="22"/>
    </row>
    <row r="121">
      <c r="A121" s="50"/>
      <c r="B121" s="44"/>
      <c r="C121" s="44"/>
      <c r="D121" s="44"/>
      <c r="E121" s="51"/>
      <c r="F121" s="261"/>
      <c r="G121" s="22"/>
    </row>
    <row r="122">
      <c r="A122" s="50"/>
      <c r="B122" s="44"/>
      <c r="C122" s="44"/>
      <c r="D122" s="44"/>
      <c r="E122" s="51"/>
      <c r="F122" s="261"/>
      <c r="G122" s="22"/>
    </row>
    <row r="123">
      <c r="A123" s="50"/>
      <c r="B123" s="44"/>
      <c r="C123" s="44"/>
      <c r="D123" s="44"/>
      <c r="E123" s="51"/>
      <c r="F123" s="261"/>
      <c r="G123" s="22"/>
    </row>
    <row r="124">
      <c r="A124" s="50"/>
      <c r="B124" s="44"/>
      <c r="C124" s="44"/>
      <c r="D124" s="44"/>
      <c r="E124" s="51"/>
      <c r="F124" s="261"/>
      <c r="G124" s="22"/>
    </row>
    <row r="125">
      <c r="A125" s="50"/>
      <c r="B125" s="44"/>
      <c r="C125" s="44"/>
      <c r="D125" s="44"/>
      <c r="E125" s="51"/>
      <c r="F125" s="261"/>
      <c r="G125" s="22"/>
    </row>
    <row r="126">
      <c r="A126" s="50"/>
      <c r="B126" s="44"/>
      <c r="C126" s="44"/>
      <c r="D126" s="44"/>
      <c r="E126" s="51"/>
      <c r="F126" s="261"/>
      <c r="G126" s="22"/>
    </row>
    <row r="127">
      <c r="A127" s="50"/>
      <c r="B127" s="44"/>
      <c r="C127" s="44"/>
      <c r="D127" s="44"/>
      <c r="E127" s="51"/>
      <c r="F127" s="261"/>
      <c r="G127" s="22"/>
    </row>
    <row r="128">
      <c r="A128" s="50"/>
      <c r="B128" s="44"/>
      <c r="C128" s="44"/>
      <c r="D128" s="44"/>
      <c r="E128" s="51"/>
      <c r="F128" s="261"/>
      <c r="G128" s="22"/>
    </row>
    <row r="129">
      <c r="A129" s="50"/>
      <c r="B129" s="44"/>
      <c r="C129" s="44"/>
      <c r="D129" s="44"/>
      <c r="E129" s="51"/>
      <c r="F129" s="261"/>
      <c r="G129" s="22"/>
    </row>
    <row r="130">
      <c r="A130" s="50"/>
      <c r="B130" s="44"/>
      <c r="C130" s="44"/>
      <c r="D130" s="44"/>
      <c r="E130" s="51"/>
      <c r="F130" s="261"/>
      <c r="G130" s="22"/>
    </row>
    <row r="131">
      <c r="A131" s="50"/>
      <c r="B131" s="44"/>
      <c r="C131" s="44"/>
      <c r="D131" s="44"/>
      <c r="E131" s="51"/>
      <c r="F131" s="261"/>
      <c r="G131" s="22"/>
    </row>
    <row r="132">
      <c r="A132" s="50"/>
      <c r="B132" s="44"/>
      <c r="C132" s="44"/>
      <c r="D132" s="44"/>
      <c r="E132" s="51"/>
      <c r="F132" s="261"/>
      <c r="G132" s="22"/>
    </row>
    <row r="133">
      <c r="A133" s="50"/>
      <c r="B133" s="44"/>
      <c r="C133" s="44"/>
      <c r="D133" s="44"/>
      <c r="E133" s="51"/>
      <c r="F133" s="261"/>
      <c r="G133" s="22"/>
    </row>
    <row r="134">
      <c r="A134" s="50"/>
      <c r="B134" s="44"/>
      <c r="C134" s="44"/>
      <c r="D134" s="44"/>
      <c r="E134" s="51"/>
      <c r="F134" s="261"/>
      <c r="G134" s="22"/>
    </row>
    <row r="135">
      <c r="A135" s="50"/>
      <c r="B135" s="44"/>
      <c r="C135" s="44"/>
      <c r="D135" s="44"/>
      <c r="E135" s="51"/>
      <c r="F135" s="261"/>
      <c r="G135" s="22"/>
    </row>
    <row r="136">
      <c r="A136" s="50"/>
      <c r="B136" s="44"/>
      <c r="C136" s="44"/>
      <c r="D136" s="44"/>
      <c r="E136" s="51"/>
      <c r="F136" s="261"/>
      <c r="G136" s="22"/>
    </row>
    <row r="137">
      <c r="A137" s="50"/>
      <c r="B137" s="44"/>
      <c r="C137" s="44"/>
      <c r="D137" s="44"/>
      <c r="E137" s="51"/>
      <c r="F137" s="261"/>
      <c r="G137" s="22"/>
    </row>
    <row r="138">
      <c r="A138" s="50"/>
      <c r="B138" s="44"/>
      <c r="C138" s="44"/>
      <c r="D138" s="44"/>
      <c r="E138" s="51"/>
      <c r="F138" s="261"/>
      <c r="G138" s="22"/>
    </row>
    <row r="139">
      <c r="A139" s="50"/>
      <c r="B139" s="44"/>
      <c r="C139" s="44"/>
      <c r="D139" s="44"/>
      <c r="E139" s="51"/>
      <c r="F139" s="261"/>
      <c r="G139" s="22"/>
    </row>
    <row r="140">
      <c r="A140" s="50"/>
      <c r="B140" s="44"/>
      <c r="C140" s="44"/>
      <c r="D140" s="44"/>
      <c r="E140" s="51"/>
      <c r="F140" s="261"/>
      <c r="G140" s="22"/>
    </row>
    <row r="141">
      <c r="A141" s="50"/>
      <c r="B141" s="44"/>
      <c r="C141" s="44"/>
      <c r="D141" s="44"/>
      <c r="E141" s="51"/>
      <c r="F141" s="261"/>
      <c r="G141" s="22"/>
    </row>
    <row r="142">
      <c r="A142" s="50"/>
      <c r="B142" s="44"/>
      <c r="C142" s="44"/>
      <c r="D142" s="44"/>
      <c r="E142" s="51"/>
      <c r="F142" s="261"/>
      <c r="G142" s="22"/>
    </row>
    <row r="143">
      <c r="A143" s="50"/>
      <c r="B143" s="44"/>
      <c r="C143" s="44"/>
      <c r="D143" s="44"/>
      <c r="E143" s="51"/>
      <c r="F143" s="261"/>
      <c r="G143" s="22"/>
    </row>
    <row r="144">
      <c r="A144" s="50"/>
      <c r="B144" s="44"/>
      <c r="C144" s="44"/>
      <c r="D144" s="44"/>
      <c r="E144" s="51"/>
      <c r="F144" s="261"/>
      <c r="G144" s="22"/>
    </row>
    <row r="145">
      <c r="A145" s="50"/>
      <c r="B145" s="44"/>
      <c r="C145" s="44"/>
      <c r="D145" s="44"/>
      <c r="E145" s="51"/>
      <c r="F145" s="261"/>
      <c r="G145" s="22"/>
    </row>
    <row r="146">
      <c r="A146" s="50"/>
      <c r="B146" s="44"/>
      <c r="C146" s="44"/>
      <c r="D146" s="44"/>
      <c r="E146" s="51"/>
      <c r="F146" s="261"/>
      <c r="G146" s="22"/>
    </row>
    <row r="147">
      <c r="A147" s="50"/>
      <c r="B147" s="44"/>
      <c r="C147" s="44"/>
      <c r="D147" s="44"/>
      <c r="E147" s="51"/>
      <c r="F147" s="261"/>
      <c r="G147" s="22"/>
    </row>
    <row r="148">
      <c r="A148" s="50"/>
      <c r="B148" s="44"/>
      <c r="C148" s="44"/>
      <c r="D148" s="44"/>
      <c r="E148" s="51"/>
      <c r="F148" s="261"/>
      <c r="G148" s="22"/>
    </row>
    <row r="149">
      <c r="A149" s="50"/>
      <c r="B149" s="44"/>
      <c r="C149" s="44"/>
      <c r="D149" s="44"/>
      <c r="E149" s="51"/>
      <c r="F149" s="261"/>
      <c r="G149" s="22"/>
    </row>
    <row r="150">
      <c r="A150" s="50"/>
      <c r="B150" s="44"/>
      <c r="C150" s="44"/>
      <c r="D150" s="44"/>
      <c r="E150" s="51"/>
      <c r="F150" s="261"/>
      <c r="G150" s="22"/>
    </row>
    <row r="151">
      <c r="A151" s="50"/>
      <c r="B151" s="44"/>
      <c r="C151" s="44"/>
      <c r="D151" s="44"/>
      <c r="E151" s="51"/>
      <c r="F151" s="261"/>
      <c r="G151" s="22"/>
    </row>
    <row r="152">
      <c r="A152" s="50"/>
      <c r="B152" s="44"/>
      <c r="C152" s="44"/>
      <c r="D152" s="44"/>
      <c r="E152" s="51"/>
      <c r="F152" s="261"/>
      <c r="G152" s="22"/>
    </row>
    <row r="153">
      <c r="A153" s="50"/>
      <c r="B153" s="44"/>
      <c r="C153" s="44"/>
      <c r="D153" s="44"/>
      <c r="E153" s="51"/>
      <c r="F153" s="261"/>
      <c r="G153" s="22"/>
    </row>
    <row r="154">
      <c r="A154" s="50"/>
      <c r="B154" s="44"/>
      <c r="C154" s="44"/>
      <c r="D154" s="44"/>
      <c r="E154" s="51"/>
      <c r="F154" s="261"/>
      <c r="G154" s="22"/>
    </row>
    <row r="155">
      <c r="A155" s="50"/>
      <c r="B155" s="44"/>
      <c r="C155" s="44"/>
      <c r="D155" s="44"/>
      <c r="E155" s="51"/>
      <c r="F155" s="261"/>
      <c r="G155" s="22"/>
    </row>
    <row r="156">
      <c r="A156" s="50"/>
      <c r="B156" s="44"/>
      <c r="C156" s="44"/>
      <c r="D156" s="44"/>
      <c r="E156" s="51"/>
      <c r="F156" s="261"/>
      <c r="G156" s="22"/>
    </row>
    <row r="157">
      <c r="A157" s="50"/>
      <c r="B157" s="44"/>
      <c r="C157" s="44"/>
      <c r="D157" s="44"/>
      <c r="E157" s="51"/>
      <c r="F157" s="261"/>
      <c r="G157" s="22"/>
    </row>
    <row r="158">
      <c r="A158" s="50"/>
      <c r="B158" s="44"/>
      <c r="C158" s="44"/>
      <c r="D158" s="44"/>
      <c r="E158" s="51"/>
      <c r="F158" s="261"/>
      <c r="G158" s="22"/>
    </row>
    <row r="159">
      <c r="A159" s="50"/>
      <c r="B159" s="44"/>
      <c r="C159" s="44"/>
      <c r="D159" s="44"/>
      <c r="E159" s="51"/>
      <c r="F159" s="261"/>
      <c r="G159" s="22"/>
    </row>
    <row r="160">
      <c r="A160" s="50"/>
      <c r="B160" s="44"/>
      <c r="C160" s="44"/>
      <c r="D160" s="44"/>
      <c r="E160" s="51"/>
      <c r="F160" s="261"/>
      <c r="G160" s="22"/>
    </row>
    <row r="161">
      <c r="A161" s="50"/>
      <c r="B161" s="44"/>
      <c r="C161" s="44"/>
      <c r="D161" s="44"/>
      <c r="E161" s="51"/>
      <c r="F161" s="261"/>
      <c r="G161" s="22"/>
    </row>
    <row r="162">
      <c r="A162" s="50"/>
      <c r="B162" s="44"/>
      <c r="C162" s="44"/>
      <c r="D162" s="44"/>
      <c r="E162" s="51"/>
      <c r="F162" s="261"/>
      <c r="G162" s="22"/>
    </row>
    <row r="163">
      <c r="A163" s="50"/>
      <c r="B163" s="44"/>
      <c r="C163" s="44"/>
      <c r="D163" s="44"/>
      <c r="E163" s="51"/>
      <c r="F163" s="261"/>
      <c r="G163" s="22"/>
    </row>
    <row r="164">
      <c r="A164" s="50"/>
      <c r="B164" s="44"/>
      <c r="C164" s="44"/>
      <c r="D164" s="44"/>
      <c r="E164" s="51"/>
      <c r="F164" s="261"/>
      <c r="G164" s="22"/>
    </row>
    <row r="165">
      <c r="A165" s="50"/>
      <c r="B165" s="44"/>
      <c r="C165" s="44"/>
      <c r="D165" s="44"/>
      <c r="E165" s="51"/>
      <c r="F165" s="261"/>
      <c r="G165" s="22"/>
    </row>
    <row r="166">
      <c r="A166" s="50"/>
      <c r="B166" s="44"/>
      <c r="C166" s="44"/>
      <c r="D166" s="44"/>
      <c r="E166" s="51"/>
      <c r="F166" s="261"/>
      <c r="G166" s="22"/>
    </row>
    <row r="167">
      <c r="A167" s="50"/>
      <c r="B167" s="44"/>
      <c r="C167" s="44"/>
      <c r="D167" s="44"/>
      <c r="E167" s="51"/>
      <c r="F167" s="261"/>
      <c r="G167" s="22"/>
    </row>
    <row r="168">
      <c r="A168" s="50"/>
      <c r="B168" s="44"/>
      <c r="C168" s="44"/>
      <c r="D168" s="44"/>
      <c r="E168" s="51"/>
      <c r="F168" s="261"/>
      <c r="G168" s="22"/>
    </row>
    <row r="169">
      <c r="A169" s="50"/>
      <c r="B169" s="44"/>
      <c r="C169" s="44"/>
      <c r="D169" s="44"/>
      <c r="E169" s="51"/>
      <c r="F169" s="261"/>
      <c r="G169" s="22"/>
    </row>
    <row r="170">
      <c r="A170" s="50"/>
      <c r="B170" s="44"/>
      <c r="C170" s="44"/>
      <c r="D170" s="44"/>
      <c r="E170" s="51"/>
      <c r="F170" s="261"/>
      <c r="G170" s="22"/>
    </row>
    <row r="171">
      <c r="A171" s="50"/>
      <c r="B171" s="44"/>
      <c r="C171" s="44"/>
      <c r="D171" s="44"/>
      <c r="E171" s="51"/>
      <c r="F171" s="261"/>
      <c r="G171" s="22"/>
    </row>
    <row r="172">
      <c r="A172" s="50"/>
      <c r="B172" s="44"/>
      <c r="C172" s="44"/>
      <c r="D172" s="44"/>
      <c r="E172" s="51"/>
      <c r="F172" s="261"/>
      <c r="G172" s="22"/>
    </row>
    <row r="173">
      <c r="A173" s="50"/>
      <c r="B173" s="44"/>
      <c r="C173" s="44"/>
      <c r="D173" s="44"/>
      <c r="E173" s="51"/>
      <c r="F173" s="261"/>
      <c r="G173" s="22"/>
    </row>
    <row r="174">
      <c r="A174" s="50"/>
      <c r="B174" s="44"/>
      <c r="C174" s="44"/>
      <c r="D174" s="44"/>
      <c r="E174" s="51"/>
      <c r="F174" s="261"/>
      <c r="G174" s="22"/>
    </row>
    <row r="175">
      <c r="A175" s="50"/>
      <c r="B175" s="44"/>
      <c r="C175" s="44"/>
      <c r="D175" s="44"/>
      <c r="E175" s="51"/>
      <c r="F175" s="261"/>
      <c r="G175" s="92"/>
    </row>
    <row r="176">
      <c r="A176" s="50"/>
      <c r="B176" s="44"/>
      <c r="C176" s="44"/>
      <c r="D176" s="44"/>
      <c r="E176" s="51"/>
      <c r="F176" s="261"/>
      <c r="G176" s="22"/>
    </row>
    <row r="177">
      <c r="A177" s="50"/>
      <c r="B177" s="44"/>
      <c r="C177" s="44"/>
      <c r="D177" s="44"/>
      <c r="E177" s="51"/>
      <c r="F177" s="261"/>
      <c r="G177" s="22"/>
    </row>
    <row r="178">
      <c r="A178" s="50"/>
      <c r="B178" s="44"/>
      <c r="C178" s="44"/>
      <c r="D178" s="44"/>
      <c r="E178" s="51"/>
      <c r="F178" s="261"/>
      <c r="G178" s="22"/>
    </row>
    <row r="179">
      <c r="A179" s="50"/>
      <c r="B179" s="44"/>
      <c r="C179" s="44"/>
      <c r="D179" s="44"/>
      <c r="E179" s="51"/>
      <c r="F179" s="261"/>
      <c r="G179" s="22"/>
    </row>
    <row r="180">
      <c r="A180" s="50"/>
      <c r="B180" s="44"/>
      <c r="C180" s="44"/>
      <c r="D180" s="44"/>
      <c r="E180" s="51"/>
      <c r="F180" s="261"/>
      <c r="G180" s="22"/>
    </row>
    <row r="181">
      <c r="A181" s="50"/>
      <c r="B181" s="44"/>
      <c r="C181" s="44"/>
      <c r="D181" s="44"/>
      <c r="E181" s="51"/>
      <c r="F181" s="261"/>
      <c r="G181" s="22"/>
    </row>
    <row r="182">
      <c r="A182" s="50"/>
      <c r="B182" s="44"/>
      <c r="C182" s="44"/>
      <c r="D182" s="44"/>
      <c r="E182" s="51"/>
      <c r="F182" s="261"/>
      <c r="G182" s="22"/>
    </row>
    <row r="183">
      <c r="A183" s="50"/>
      <c r="B183" s="44"/>
      <c r="C183" s="44"/>
      <c r="D183" s="44"/>
      <c r="E183" s="51"/>
      <c r="F183" s="261"/>
      <c r="G183" s="22"/>
    </row>
    <row r="184">
      <c r="A184" s="50"/>
      <c r="B184" s="44"/>
      <c r="C184" s="44"/>
      <c r="D184" s="44"/>
      <c r="E184" s="51"/>
      <c r="F184" s="261"/>
      <c r="G184" s="22"/>
    </row>
    <row r="185">
      <c r="A185" s="50"/>
      <c r="B185" s="44"/>
      <c r="C185" s="44"/>
      <c r="D185" s="44"/>
      <c r="E185" s="51"/>
      <c r="F185" s="261"/>
      <c r="G185" s="22"/>
    </row>
    <row r="186">
      <c r="A186" s="50"/>
      <c r="B186" s="44"/>
      <c r="C186" s="44"/>
      <c r="D186" s="44"/>
      <c r="E186" s="51"/>
      <c r="F186" s="261"/>
      <c r="G186" s="22"/>
    </row>
    <row r="187">
      <c r="A187" s="50"/>
      <c r="B187" s="44"/>
      <c r="C187" s="44"/>
      <c r="D187" s="44"/>
      <c r="E187" s="51"/>
      <c r="F187" s="261"/>
      <c r="G187" s="22"/>
    </row>
    <row r="188">
      <c r="A188" s="50"/>
      <c r="B188" s="44"/>
      <c r="C188" s="44"/>
      <c r="D188" s="44"/>
      <c r="E188" s="51"/>
      <c r="F188" s="261"/>
      <c r="G188" s="22"/>
    </row>
    <row r="189">
      <c r="A189" s="50"/>
      <c r="B189" s="44"/>
      <c r="C189" s="44"/>
      <c r="D189" s="44"/>
      <c r="E189" s="51"/>
      <c r="F189" s="261"/>
      <c r="G189" s="22"/>
    </row>
    <row r="190">
      <c r="A190" s="50"/>
      <c r="B190" s="44"/>
      <c r="C190" s="44"/>
      <c r="D190" s="44"/>
      <c r="E190" s="51"/>
      <c r="F190" s="261"/>
      <c r="G190" s="22"/>
    </row>
    <row r="191">
      <c r="A191" s="50"/>
      <c r="B191" s="44"/>
      <c r="C191" s="44"/>
      <c r="D191" s="44"/>
      <c r="E191" s="51"/>
      <c r="F191" s="261"/>
      <c r="G191" s="22"/>
    </row>
    <row r="192">
      <c r="A192" s="50"/>
      <c r="B192" s="44"/>
      <c r="C192" s="44"/>
      <c r="D192" s="44"/>
      <c r="E192" s="51"/>
      <c r="F192" s="261"/>
      <c r="G192" s="22"/>
    </row>
    <row r="193">
      <c r="A193" s="50"/>
      <c r="B193" s="44"/>
      <c r="C193" s="44"/>
      <c r="D193" s="44"/>
      <c r="E193" s="51"/>
      <c r="F193" s="261"/>
      <c r="G193" s="22"/>
    </row>
    <row r="194">
      <c r="A194" s="50"/>
      <c r="B194" s="44"/>
      <c r="C194" s="44"/>
      <c r="D194" s="44"/>
      <c r="E194" s="51"/>
      <c r="F194" s="261"/>
      <c r="G194" s="22"/>
    </row>
    <row r="195">
      <c r="A195" s="50"/>
      <c r="B195" s="44"/>
      <c r="C195" s="44"/>
      <c r="D195" s="44"/>
      <c r="E195" s="51"/>
      <c r="F195" s="261"/>
      <c r="G195" s="22"/>
    </row>
    <row r="196">
      <c r="A196" s="50"/>
      <c r="B196" s="44"/>
      <c r="C196" s="44"/>
      <c r="D196" s="44"/>
      <c r="E196" s="51"/>
      <c r="F196" s="261"/>
      <c r="G196" s="22"/>
    </row>
    <row r="197">
      <c r="A197" s="50"/>
      <c r="B197" s="44"/>
      <c r="C197" s="44"/>
      <c r="D197" s="44"/>
      <c r="E197" s="51"/>
      <c r="F197" s="261"/>
      <c r="G197" s="22"/>
    </row>
    <row r="198">
      <c r="A198" s="50"/>
      <c r="B198" s="44"/>
      <c r="C198" s="44"/>
      <c r="D198" s="44"/>
      <c r="E198" s="51"/>
      <c r="F198" s="261"/>
      <c r="G198" s="22"/>
    </row>
    <row r="199">
      <c r="A199" s="50"/>
      <c r="B199" s="44"/>
      <c r="C199" s="44"/>
      <c r="D199" s="44"/>
      <c r="E199" s="51"/>
      <c r="F199" s="261"/>
      <c r="G199" s="22"/>
    </row>
    <row r="200">
      <c r="A200" s="50"/>
      <c r="B200" s="44"/>
      <c r="C200" s="44"/>
      <c r="D200" s="44"/>
      <c r="E200" s="51"/>
      <c r="F200" s="261"/>
      <c r="G200" s="22"/>
    </row>
    <row r="201">
      <c r="A201" s="50"/>
      <c r="B201" s="44"/>
      <c r="C201" s="44"/>
      <c r="D201" s="44"/>
      <c r="E201" s="51"/>
      <c r="F201" s="261"/>
      <c r="G201" s="22"/>
    </row>
    <row r="202">
      <c r="A202" s="50"/>
      <c r="B202" s="44"/>
      <c r="C202" s="44"/>
      <c r="D202" s="44"/>
      <c r="E202" s="51"/>
      <c r="F202" s="261"/>
      <c r="G202" s="22"/>
    </row>
    <row r="203">
      <c r="A203" s="50"/>
      <c r="B203" s="44"/>
      <c r="C203" s="44"/>
      <c r="D203" s="44"/>
      <c r="E203" s="51"/>
      <c r="F203" s="261"/>
      <c r="G203" s="22"/>
    </row>
    <row r="204">
      <c r="A204" s="50"/>
      <c r="B204" s="44"/>
      <c r="C204" s="44"/>
      <c r="D204" s="44"/>
      <c r="E204" s="51"/>
      <c r="F204" s="261"/>
      <c r="G204" s="22"/>
    </row>
    <row r="205">
      <c r="A205" s="50"/>
      <c r="B205" s="44"/>
      <c r="C205" s="44"/>
      <c r="D205" s="44"/>
      <c r="E205" s="51"/>
      <c r="F205" s="261"/>
      <c r="G205" s="22"/>
    </row>
    <row r="206">
      <c r="A206" s="50"/>
      <c r="B206" s="44"/>
      <c r="C206" s="44"/>
      <c r="D206" s="44"/>
      <c r="E206" s="51"/>
      <c r="F206" s="261"/>
      <c r="G206" s="22"/>
    </row>
    <row r="207">
      <c r="A207" s="50"/>
      <c r="B207" s="44"/>
      <c r="C207" s="44"/>
      <c r="D207" s="44"/>
      <c r="E207" s="51"/>
      <c r="F207" s="261"/>
      <c r="G207" s="22"/>
    </row>
    <row r="208">
      <c r="A208" s="50"/>
      <c r="B208" s="44"/>
      <c r="C208" s="44"/>
      <c r="D208" s="44"/>
      <c r="E208" s="51"/>
      <c r="F208" s="261"/>
      <c r="G208" s="22"/>
    </row>
    <row r="209">
      <c r="A209" s="50"/>
      <c r="B209" s="44"/>
      <c r="C209" s="44"/>
      <c r="D209" s="44"/>
      <c r="E209" s="51"/>
      <c r="F209" s="261"/>
      <c r="G209" s="22"/>
    </row>
    <row r="210">
      <c r="A210" s="50"/>
      <c r="B210" s="44"/>
      <c r="C210" s="44"/>
      <c r="D210" s="44"/>
      <c r="E210" s="51"/>
      <c r="F210" s="261"/>
      <c r="G210" s="22"/>
    </row>
    <row r="211">
      <c r="A211" s="50"/>
      <c r="B211" s="44"/>
      <c r="C211" s="44"/>
      <c r="D211" s="44"/>
      <c r="E211" s="51"/>
      <c r="F211" s="261"/>
      <c r="G211" s="22"/>
    </row>
    <row r="212">
      <c r="A212" s="50"/>
      <c r="B212" s="44"/>
      <c r="C212" s="44"/>
      <c r="D212" s="44"/>
      <c r="E212" s="51"/>
      <c r="F212" s="261"/>
      <c r="G212" s="22"/>
    </row>
    <row r="213">
      <c r="A213" s="50"/>
      <c r="B213" s="44"/>
      <c r="C213" s="44"/>
      <c r="D213" s="44"/>
      <c r="E213" s="51"/>
      <c r="F213" s="261"/>
      <c r="G213" s="22"/>
    </row>
    <row r="214">
      <c r="A214" s="50"/>
      <c r="B214" s="44"/>
      <c r="C214" s="44"/>
      <c r="D214" s="44"/>
      <c r="E214" s="51"/>
      <c r="F214" s="261"/>
      <c r="G214" s="22"/>
    </row>
    <row r="215">
      <c r="A215" s="50"/>
      <c r="B215" s="44"/>
      <c r="C215" s="44"/>
      <c r="D215" s="44"/>
      <c r="E215" s="51"/>
      <c r="F215" s="261"/>
      <c r="G215" s="22"/>
    </row>
    <row r="216">
      <c r="A216" s="50"/>
      <c r="B216" s="44"/>
      <c r="C216" s="44"/>
      <c r="D216" s="44"/>
      <c r="E216" s="51"/>
      <c r="F216" s="261"/>
      <c r="G216" s="22"/>
    </row>
    <row r="217">
      <c r="A217" s="50"/>
      <c r="B217" s="44"/>
      <c r="C217" s="44"/>
      <c r="D217" s="44"/>
      <c r="E217" s="51"/>
      <c r="F217" s="261"/>
      <c r="G217" s="22"/>
    </row>
    <row r="218">
      <c r="A218" s="50"/>
      <c r="B218" s="44"/>
      <c r="C218" s="44"/>
      <c r="D218" s="44"/>
      <c r="E218" s="51"/>
      <c r="F218" s="261"/>
      <c r="G218" s="22"/>
    </row>
    <row r="219">
      <c r="A219" s="50"/>
      <c r="B219" s="44"/>
      <c r="C219" s="44"/>
      <c r="D219" s="44"/>
      <c r="E219" s="51"/>
      <c r="F219" s="261"/>
      <c r="G219" s="22"/>
    </row>
    <row r="220">
      <c r="A220" s="50"/>
      <c r="B220" s="44"/>
      <c r="C220" s="44"/>
      <c r="D220" s="44"/>
      <c r="E220" s="51"/>
      <c r="F220" s="261"/>
      <c r="G220" s="22"/>
    </row>
    <row r="221">
      <c r="A221" s="50"/>
      <c r="B221" s="44"/>
      <c r="C221" s="44"/>
      <c r="D221" s="44"/>
      <c r="E221" s="51"/>
      <c r="F221" s="261"/>
      <c r="G221" s="22"/>
    </row>
    <row r="222">
      <c r="A222" s="50"/>
      <c r="B222" s="44"/>
      <c r="C222" s="44"/>
      <c r="D222" s="44"/>
      <c r="E222" s="51"/>
      <c r="F222" s="261"/>
      <c r="G222" s="22"/>
    </row>
    <row r="223">
      <c r="A223" s="50"/>
      <c r="B223" s="44"/>
      <c r="C223" s="44"/>
      <c r="D223" s="44"/>
      <c r="E223" s="51"/>
      <c r="F223" s="261"/>
      <c r="G223" s="22"/>
    </row>
    <row r="224">
      <c r="A224" s="50"/>
      <c r="B224" s="44"/>
      <c r="C224" s="44"/>
      <c r="D224" s="44"/>
      <c r="E224" s="51"/>
      <c r="F224" s="261"/>
      <c r="G224" s="22"/>
    </row>
    <row r="225">
      <c r="A225" s="50"/>
      <c r="B225" s="44"/>
      <c r="C225" s="44"/>
      <c r="D225" s="44"/>
      <c r="E225" s="51"/>
      <c r="F225" s="261"/>
      <c r="G225" s="22"/>
    </row>
    <row r="226">
      <c r="A226" s="50"/>
      <c r="B226" s="44"/>
      <c r="C226" s="44"/>
      <c r="D226" s="44"/>
      <c r="E226" s="51"/>
      <c r="F226" s="261"/>
      <c r="G226" s="22"/>
    </row>
    <row r="227">
      <c r="A227" s="50"/>
      <c r="B227" s="44"/>
      <c r="C227" s="44"/>
      <c r="D227" s="44"/>
      <c r="E227" s="51"/>
      <c r="F227" s="261"/>
      <c r="G227" s="22"/>
    </row>
    <row r="228">
      <c r="A228" s="50"/>
      <c r="B228" s="44"/>
      <c r="C228" s="44"/>
      <c r="D228" s="44"/>
      <c r="E228" s="51"/>
      <c r="F228" s="261"/>
      <c r="G228" s="22"/>
    </row>
    <row r="229">
      <c r="A229" s="50"/>
      <c r="B229" s="44"/>
      <c r="C229" s="44"/>
      <c r="D229" s="44"/>
      <c r="E229" s="51"/>
      <c r="F229" s="261"/>
      <c r="G229" s="22"/>
    </row>
    <row r="230">
      <c r="A230" s="50"/>
      <c r="B230" s="44"/>
      <c r="C230" s="44"/>
      <c r="D230" s="44"/>
      <c r="E230" s="51"/>
      <c r="F230" s="261"/>
      <c r="G230" s="22"/>
    </row>
    <row r="231">
      <c r="A231" s="50"/>
      <c r="B231" s="44"/>
      <c r="C231" s="44"/>
      <c r="D231" s="44"/>
      <c r="E231" s="51"/>
      <c r="F231" s="261"/>
      <c r="G231" s="22"/>
    </row>
    <row r="232">
      <c r="A232" s="50"/>
      <c r="B232" s="44"/>
      <c r="C232" s="44"/>
      <c r="D232" s="44"/>
      <c r="E232" s="51"/>
      <c r="F232" s="261"/>
      <c r="G232" s="22"/>
    </row>
    <row r="233">
      <c r="A233" s="50"/>
      <c r="B233" s="44"/>
      <c r="C233" s="44"/>
      <c r="D233" s="44"/>
      <c r="E233" s="51"/>
      <c r="F233" s="261"/>
      <c r="G233" s="22"/>
    </row>
    <row r="234">
      <c r="A234" s="50"/>
      <c r="B234" s="44"/>
      <c r="C234" s="44"/>
      <c r="D234" s="44"/>
      <c r="E234" s="51"/>
      <c r="F234" s="261"/>
      <c r="G234" s="22"/>
    </row>
    <row r="235">
      <c r="A235" s="50"/>
      <c r="B235" s="44"/>
      <c r="C235" s="44"/>
      <c r="D235" s="44"/>
      <c r="E235" s="51"/>
      <c r="F235" s="261"/>
      <c r="G235" s="22"/>
    </row>
    <row r="236">
      <c r="A236" s="50"/>
      <c r="B236" s="44"/>
      <c r="C236" s="44"/>
      <c r="D236" s="44"/>
      <c r="E236" s="51"/>
      <c r="F236" s="261"/>
      <c r="G236" s="22"/>
    </row>
    <row r="237">
      <c r="A237" s="50"/>
      <c r="B237" s="44"/>
      <c r="C237" s="44"/>
      <c r="D237" s="44"/>
      <c r="E237" s="51"/>
      <c r="F237" s="261"/>
      <c r="G237" s="22"/>
    </row>
    <row r="238">
      <c r="A238" s="50"/>
      <c r="B238" s="44"/>
      <c r="C238" s="44"/>
      <c r="D238" s="44"/>
      <c r="E238" s="51"/>
      <c r="F238" s="261"/>
      <c r="G238" s="22"/>
    </row>
    <row r="239">
      <c r="A239" s="50"/>
      <c r="B239" s="44"/>
      <c r="C239" s="44"/>
      <c r="D239" s="44"/>
      <c r="E239" s="51"/>
      <c r="F239" s="261"/>
      <c r="G239" s="22"/>
    </row>
    <row r="240">
      <c r="A240" s="50"/>
      <c r="B240" s="44"/>
      <c r="C240" s="44"/>
      <c r="D240" s="44"/>
      <c r="E240" s="51"/>
      <c r="F240" s="261"/>
      <c r="G240" s="22"/>
    </row>
    <row r="241">
      <c r="A241" s="50"/>
      <c r="B241" s="44"/>
      <c r="C241" s="44"/>
      <c r="D241" s="44"/>
      <c r="E241" s="51"/>
      <c r="F241" s="261"/>
      <c r="G241" s="22"/>
    </row>
    <row r="242">
      <c r="A242" s="50"/>
      <c r="B242" s="44"/>
      <c r="C242" s="44"/>
      <c r="D242" s="44"/>
      <c r="E242" s="51"/>
      <c r="F242" s="261"/>
      <c r="G242" s="22"/>
    </row>
    <row r="243">
      <c r="A243" s="50"/>
      <c r="B243" s="44"/>
      <c r="C243" s="44"/>
      <c r="D243" s="44"/>
      <c r="E243" s="51"/>
      <c r="F243" s="261"/>
      <c r="G243" s="22"/>
    </row>
    <row r="244">
      <c r="A244" s="50"/>
      <c r="B244" s="44"/>
      <c r="C244" s="44"/>
      <c r="D244" s="44"/>
      <c r="E244" s="51"/>
      <c r="F244" s="261"/>
      <c r="G244" s="22"/>
    </row>
    <row r="245">
      <c r="A245" s="50"/>
      <c r="B245" s="44"/>
      <c r="C245" s="44"/>
      <c r="D245" s="44"/>
      <c r="E245" s="51"/>
      <c r="F245" s="261"/>
      <c r="G245" s="22"/>
    </row>
    <row r="246">
      <c r="A246" s="50"/>
      <c r="B246" s="44"/>
      <c r="C246" s="44"/>
      <c r="D246" s="44"/>
      <c r="E246" s="51"/>
      <c r="F246" s="261"/>
      <c r="G246" s="22"/>
    </row>
    <row r="247">
      <c r="A247" s="50"/>
      <c r="B247" s="44"/>
      <c r="C247" s="44"/>
      <c r="D247" s="44"/>
      <c r="E247" s="51"/>
      <c r="F247" s="261"/>
      <c r="G247" s="22"/>
    </row>
    <row r="248">
      <c r="A248" s="50"/>
      <c r="B248" s="44"/>
      <c r="C248" s="44"/>
      <c r="D248" s="44"/>
      <c r="E248" s="51"/>
      <c r="F248" s="261"/>
      <c r="G248" s="22"/>
    </row>
    <row r="249">
      <c r="A249" s="50"/>
      <c r="B249" s="44"/>
      <c r="C249" s="44"/>
      <c r="D249" s="44"/>
      <c r="E249" s="51"/>
      <c r="F249" s="261"/>
      <c r="G249" s="22"/>
    </row>
    <row r="250">
      <c r="A250" s="50"/>
      <c r="B250" s="44"/>
      <c r="C250" s="44"/>
      <c r="D250" s="44"/>
      <c r="E250" s="51"/>
      <c r="F250" s="261"/>
      <c r="G250" s="22"/>
    </row>
    <row r="251">
      <c r="A251" s="50"/>
      <c r="B251" s="44"/>
      <c r="C251" s="44"/>
      <c r="D251" s="44"/>
      <c r="E251" s="51"/>
      <c r="F251" s="261"/>
      <c r="G251" s="22"/>
    </row>
    <row r="252">
      <c r="A252" s="50"/>
      <c r="B252" s="44"/>
      <c r="C252" s="44"/>
      <c r="D252" s="44"/>
      <c r="E252" s="51"/>
      <c r="F252" s="261"/>
      <c r="G252" s="22"/>
    </row>
    <row r="253">
      <c r="A253" s="50"/>
      <c r="B253" s="44"/>
      <c r="C253" s="44"/>
      <c r="D253" s="44"/>
      <c r="E253" s="51"/>
      <c r="F253" s="261"/>
      <c r="G253" s="22"/>
    </row>
    <row r="254">
      <c r="A254" s="50"/>
      <c r="B254" s="44"/>
      <c r="C254" s="44"/>
      <c r="D254" s="44"/>
      <c r="E254" s="51"/>
      <c r="F254" s="261"/>
      <c r="G254" s="22"/>
    </row>
    <row r="255">
      <c r="A255" s="50"/>
      <c r="B255" s="44"/>
      <c r="C255" s="44"/>
      <c r="D255" s="44"/>
      <c r="E255" s="51"/>
      <c r="F255" s="261"/>
      <c r="G255" s="22"/>
    </row>
    <row r="256">
      <c r="A256" s="50"/>
      <c r="B256" s="44"/>
      <c r="C256" s="44"/>
      <c r="D256" s="44"/>
      <c r="E256" s="51"/>
      <c r="F256" s="261"/>
      <c r="G256" s="22"/>
    </row>
    <row r="257">
      <c r="A257" s="50"/>
      <c r="B257" s="44"/>
      <c r="C257" s="44"/>
      <c r="D257" s="44"/>
      <c r="E257" s="51"/>
      <c r="F257" s="261"/>
      <c r="G257" s="22"/>
    </row>
    <row r="258">
      <c r="A258" s="50"/>
      <c r="B258" s="44"/>
      <c r="C258" s="44"/>
      <c r="D258" s="44"/>
      <c r="E258" s="51"/>
      <c r="F258" s="261"/>
      <c r="G258" s="22"/>
    </row>
    <row r="259">
      <c r="A259" s="50"/>
      <c r="B259" s="44"/>
      <c r="C259" s="44"/>
      <c r="D259" s="44"/>
      <c r="E259" s="51"/>
      <c r="F259" s="261"/>
      <c r="G259" s="22"/>
    </row>
    <row r="260">
      <c r="A260" s="50"/>
      <c r="B260" s="44"/>
      <c r="C260" s="44"/>
      <c r="D260" s="44"/>
      <c r="E260" s="51"/>
      <c r="F260" s="261"/>
      <c r="G260" s="22"/>
    </row>
    <row r="261">
      <c r="A261" s="50"/>
      <c r="B261" s="44"/>
      <c r="C261" s="44"/>
      <c r="D261" s="44"/>
      <c r="E261" s="51"/>
      <c r="F261" s="261"/>
      <c r="G261" s="22"/>
    </row>
    <row r="262">
      <c r="A262" s="50"/>
      <c r="B262" s="44"/>
      <c r="C262" s="44"/>
      <c r="D262" s="44"/>
      <c r="E262" s="51"/>
      <c r="F262" s="261"/>
      <c r="G262" s="22"/>
    </row>
    <row r="263">
      <c r="A263" s="50"/>
      <c r="B263" s="44"/>
      <c r="C263" s="44"/>
      <c r="D263" s="44"/>
      <c r="E263" s="51"/>
      <c r="F263" s="261"/>
      <c r="G263" s="22"/>
    </row>
    <row r="264">
      <c r="A264" s="50"/>
      <c r="B264" s="44"/>
      <c r="C264" s="44"/>
      <c r="D264" s="44"/>
      <c r="E264" s="51"/>
      <c r="F264" s="261"/>
      <c r="G264" s="22"/>
    </row>
    <row r="265">
      <c r="A265" s="50"/>
      <c r="B265" s="44"/>
      <c r="C265" s="44"/>
      <c r="D265" s="44"/>
      <c r="E265" s="51"/>
      <c r="F265" s="261"/>
      <c r="G265" s="22"/>
    </row>
    <row r="266">
      <c r="A266" s="50"/>
      <c r="B266" s="44"/>
      <c r="C266" s="44"/>
      <c r="D266" s="44"/>
      <c r="E266" s="51"/>
      <c r="F266" s="261"/>
      <c r="G266" s="22"/>
    </row>
    <row r="267">
      <c r="A267" s="50"/>
      <c r="B267" s="44"/>
      <c r="C267" s="44"/>
      <c r="D267" s="44"/>
      <c r="E267" s="51"/>
      <c r="F267" s="261"/>
      <c r="G267" s="22"/>
    </row>
    <row r="268">
      <c r="A268" s="50"/>
      <c r="B268" s="44"/>
      <c r="C268" s="44"/>
      <c r="D268" s="44"/>
      <c r="E268" s="51"/>
      <c r="F268" s="261"/>
      <c r="G268" s="22"/>
    </row>
    <row r="269">
      <c r="A269" s="50"/>
      <c r="B269" s="44"/>
      <c r="C269" s="44"/>
      <c r="D269" s="44"/>
      <c r="E269" s="51"/>
      <c r="F269" s="261"/>
      <c r="G269" s="22"/>
    </row>
    <row r="270">
      <c r="A270" s="50"/>
      <c r="B270" s="44"/>
      <c r="C270" s="44"/>
      <c r="D270" s="44"/>
      <c r="E270" s="51"/>
      <c r="F270" s="261"/>
      <c r="G270" s="22"/>
    </row>
    <row r="271">
      <c r="A271" s="50"/>
      <c r="B271" s="44"/>
      <c r="C271" s="44"/>
      <c r="D271" s="44"/>
      <c r="E271" s="51"/>
      <c r="F271" s="261"/>
      <c r="G271" s="22"/>
    </row>
    <row r="272">
      <c r="A272" s="50"/>
      <c r="B272" s="44"/>
      <c r="C272" s="44"/>
      <c r="D272" s="44"/>
      <c r="E272" s="51"/>
      <c r="F272" s="261"/>
      <c r="G272" s="22"/>
    </row>
    <row r="273">
      <c r="A273" s="50"/>
      <c r="B273" s="44"/>
      <c r="C273" s="44"/>
      <c r="D273" s="44"/>
      <c r="E273" s="51"/>
      <c r="F273" s="261"/>
      <c r="G273" s="22"/>
    </row>
    <row r="274">
      <c r="A274" s="50"/>
      <c r="B274" s="44"/>
      <c r="C274" s="44"/>
      <c r="D274" s="44"/>
      <c r="E274" s="51"/>
      <c r="F274" s="261"/>
      <c r="G274" s="22"/>
    </row>
    <row r="275">
      <c r="A275" s="50"/>
      <c r="B275" s="44"/>
      <c r="C275" s="44"/>
      <c r="D275" s="44"/>
      <c r="E275" s="51"/>
      <c r="F275" s="261"/>
      <c r="G275" s="22"/>
    </row>
    <row r="276">
      <c r="A276" s="50"/>
      <c r="B276" s="44"/>
      <c r="C276" s="44"/>
      <c r="D276" s="44"/>
      <c r="E276" s="51"/>
      <c r="F276" s="261"/>
      <c r="G276" s="22"/>
    </row>
    <row r="277">
      <c r="A277" s="50"/>
      <c r="B277" s="44"/>
      <c r="C277" s="44"/>
      <c r="D277" s="44"/>
      <c r="E277" s="51"/>
      <c r="F277" s="261"/>
      <c r="G277" s="22"/>
    </row>
    <row r="278">
      <c r="A278" s="50"/>
      <c r="B278" s="44"/>
      <c r="C278" s="44"/>
      <c r="D278" s="44"/>
      <c r="E278" s="51"/>
      <c r="F278" s="261"/>
      <c r="G278" s="22"/>
    </row>
    <row r="279">
      <c r="A279" s="50"/>
      <c r="B279" s="44"/>
      <c r="C279" s="44"/>
      <c r="D279" s="44"/>
      <c r="E279" s="51"/>
      <c r="F279" s="261"/>
      <c r="G279" s="22"/>
    </row>
    <row r="280">
      <c r="A280" s="50"/>
      <c r="B280" s="44"/>
      <c r="C280" s="44"/>
      <c r="D280" s="44"/>
      <c r="E280" s="51"/>
      <c r="F280" s="261"/>
      <c r="G280" s="22"/>
    </row>
    <row r="281">
      <c r="A281" s="50"/>
      <c r="B281" s="44"/>
      <c r="C281" s="44"/>
      <c r="D281" s="44"/>
      <c r="E281" s="51"/>
      <c r="F281" s="261"/>
      <c r="G281" s="22"/>
    </row>
    <row r="282">
      <c r="A282" s="50"/>
      <c r="B282" s="44"/>
      <c r="C282" s="44"/>
      <c r="D282" s="44"/>
      <c r="E282" s="51"/>
      <c r="F282" s="261"/>
      <c r="G282" s="22"/>
    </row>
    <row r="283">
      <c r="A283" s="50"/>
      <c r="B283" s="44"/>
      <c r="C283" s="44"/>
      <c r="D283" s="44"/>
      <c r="E283" s="51"/>
      <c r="F283" s="261"/>
      <c r="G283" s="22"/>
    </row>
    <row r="284">
      <c r="A284" s="50"/>
      <c r="B284" s="44"/>
      <c r="C284" s="44"/>
      <c r="D284" s="44"/>
      <c r="E284" s="51"/>
      <c r="F284" s="261"/>
      <c r="G284" s="22"/>
    </row>
    <row r="285">
      <c r="A285" s="50"/>
      <c r="B285" s="44"/>
      <c r="C285" s="44"/>
      <c r="D285" s="44"/>
      <c r="E285" s="51"/>
      <c r="F285" s="261"/>
      <c r="G285" s="22"/>
    </row>
    <row r="286">
      <c r="A286" s="50"/>
      <c r="B286" s="44"/>
      <c r="C286" s="44"/>
      <c r="D286" s="44"/>
      <c r="E286" s="51"/>
      <c r="F286" s="261"/>
      <c r="G286" s="22"/>
    </row>
    <row r="287">
      <c r="A287" s="50"/>
      <c r="B287" s="44"/>
      <c r="C287" s="44"/>
      <c r="D287" s="44"/>
      <c r="E287" s="51"/>
      <c r="F287" s="261"/>
      <c r="G287" s="22"/>
    </row>
    <row r="288">
      <c r="A288" s="50"/>
      <c r="B288" s="44"/>
      <c r="C288" s="44"/>
      <c r="D288" s="44"/>
      <c r="E288" s="51"/>
      <c r="F288" s="261"/>
      <c r="G288" s="22"/>
    </row>
    <row r="289">
      <c r="A289" s="50"/>
      <c r="B289" s="44"/>
      <c r="C289" s="44"/>
      <c r="D289" s="44"/>
      <c r="E289" s="51"/>
      <c r="F289" s="261"/>
      <c r="G289" s="22"/>
    </row>
    <row r="290">
      <c r="A290" s="50"/>
      <c r="B290" s="44"/>
      <c r="C290" s="44"/>
      <c r="D290" s="44"/>
      <c r="E290" s="51"/>
      <c r="F290" s="261"/>
      <c r="G290" s="119"/>
    </row>
    <row r="291">
      <c r="A291" s="50"/>
      <c r="B291" s="44"/>
      <c r="C291" s="44"/>
      <c r="D291" s="44"/>
      <c r="E291" s="51"/>
      <c r="F291" s="261"/>
      <c r="G291" s="22"/>
    </row>
    <row r="292">
      <c r="A292" s="50"/>
      <c r="B292" s="44"/>
      <c r="C292" s="44"/>
      <c r="D292" s="44"/>
      <c r="E292" s="51"/>
      <c r="F292" s="261"/>
      <c r="G292" s="22"/>
    </row>
    <row r="293">
      <c r="A293" s="50"/>
      <c r="B293" s="44"/>
      <c r="C293" s="44"/>
      <c r="D293" s="44"/>
      <c r="E293" s="51"/>
      <c r="F293" s="261"/>
      <c r="G293" s="22"/>
    </row>
    <row r="294">
      <c r="A294" s="50"/>
      <c r="B294" s="44"/>
      <c r="C294" s="44"/>
      <c r="D294" s="44"/>
      <c r="E294" s="51"/>
      <c r="F294" s="261"/>
      <c r="G294" s="22"/>
    </row>
    <row r="295">
      <c r="A295" s="50"/>
      <c r="B295" s="44"/>
      <c r="C295" s="44"/>
      <c r="D295" s="44"/>
      <c r="E295" s="51"/>
      <c r="F295" s="261"/>
      <c r="G295" s="22"/>
    </row>
    <row r="296">
      <c r="A296" s="50"/>
      <c r="B296" s="44"/>
      <c r="C296" s="44"/>
      <c r="D296" s="44"/>
      <c r="E296" s="51"/>
      <c r="F296" s="261"/>
      <c r="G296" s="22"/>
    </row>
    <row r="297">
      <c r="A297" s="50"/>
      <c r="B297" s="44"/>
      <c r="C297" s="44"/>
      <c r="D297" s="44"/>
      <c r="E297" s="51"/>
      <c r="F297" s="261"/>
      <c r="G297" s="22"/>
    </row>
    <row r="298">
      <c r="A298" s="50"/>
      <c r="B298" s="44"/>
      <c r="C298" s="44"/>
      <c r="D298" s="44"/>
      <c r="E298" s="51"/>
      <c r="F298" s="261"/>
      <c r="G298" s="22"/>
    </row>
    <row r="299">
      <c r="A299" s="50"/>
      <c r="B299" s="44"/>
      <c r="C299" s="44"/>
      <c r="D299" s="44"/>
      <c r="E299" s="51"/>
      <c r="F299" s="261"/>
      <c r="G299" s="22"/>
    </row>
    <row r="300">
      <c r="A300" s="50"/>
      <c r="B300" s="44"/>
      <c r="C300" s="44"/>
      <c r="D300" s="44"/>
      <c r="E300" s="51"/>
      <c r="F300" s="261"/>
      <c r="G300" s="22"/>
    </row>
    <row r="301">
      <c r="A301" s="50"/>
      <c r="B301" s="44"/>
      <c r="C301" s="44"/>
      <c r="D301" s="44"/>
      <c r="E301" s="51"/>
      <c r="F301" s="261"/>
      <c r="G301" s="22"/>
    </row>
    <row r="302">
      <c r="A302" s="50"/>
      <c r="B302" s="44"/>
      <c r="C302" s="44"/>
      <c r="D302" s="44"/>
      <c r="E302" s="51"/>
      <c r="F302" s="261"/>
      <c r="G302" s="22"/>
    </row>
    <row r="303">
      <c r="A303" s="50"/>
      <c r="B303" s="44"/>
      <c r="C303" s="44"/>
      <c r="D303" s="44"/>
      <c r="E303" s="51"/>
      <c r="F303" s="261"/>
      <c r="G303" s="22"/>
    </row>
    <row r="304">
      <c r="A304" s="50"/>
      <c r="B304" s="44"/>
      <c r="C304" s="44"/>
      <c r="D304" s="44"/>
      <c r="E304" s="51"/>
      <c r="F304" s="261"/>
      <c r="G304" s="22"/>
    </row>
    <row r="305">
      <c r="A305" s="50"/>
      <c r="B305" s="44"/>
      <c r="C305" s="44"/>
      <c r="D305" s="44"/>
      <c r="E305" s="51"/>
      <c r="F305" s="261"/>
      <c r="G305" s="22"/>
    </row>
    <row r="306">
      <c r="A306" s="50"/>
      <c r="B306" s="44"/>
      <c r="C306" s="44"/>
      <c r="D306" s="44"/>
      <c r="E306" s="51"/>
      <c r="F306" s="261"/>
      <c r="G306" s="22"/>
    </row>
    <row r="307">
      <c r="A307" s="50"/>
      <c r="B307" s="44"/>
      <c r="C307" s="44"/>
      <c r="D307" s="44"/>
      <c r="E307" s="51"/>
      <c r="F307" s="261"/>
      <c r="G307" s="22"/>
    </row>
    <row r="308">
      <c r="A308" s="50"/>
      <c r="B308" s="44"/>
      <c r="C308" s="44"/>
      <c r="D308" s="44"/>
      <c r="E308" s="51"/>
      <c r="F308" s="261"/>
      <c r="G308" s="22"/>
    </row>
    <row r="309">
      <c r="A309" s="50"/>
      <c r="B309" s="44"/>
      <c r="C309" s="44"/>
      <c r="D309" s="44"/>
      <c r="E309" s="51"/>
      <c r="F309" s="261"/>
      <c r="G309" s="22"/>
    </row>
    <row r="310">
      <c r="A310" s="50"/>
      <c r="B310" s="44"/>
      <c r="C310" s="44"/>
      <c r="D310" s="44"/>
      <c r="E310" s="51"/>
      <c r="F310" s="261"/>
      <c r="G310" s="22"/>
    </row>
    <row r="311">
      <c r="A311" s="50"/>
      <c r="B311" s="44"/>
      <c r="C311" s="44"/>
      <c r="D311" s="44"/>
      <c r="E311" s="51"/>
      <c r="F311" s="261"/>
      <c r="G311" s="22"/>
    </row>
    <row r="312">
      <c r="A312" s="50"/>
      <c r="B312" s="44"/>
      <c r="C312" s="44"/>
      <c r="D312" s="44"/>
      <c r="E312" s="51"/>
      <c r="F312" s="261"/>
      <c r="G312" s="22"/>
    </row>
    <row r="313">
      <c r="A313" s="50"/>
      <c r="B313" s="44"/>
      <c r="C313" s="44"/>
      <c r="D313" s="44"/>
      <c r="E313" s="51"/>
      <c r="F313" s="261"/>
      <c r="G313" s="22"/>
    </row>
    <row r="314">
      <c r="A314" s="50"/>
      <c r="B314" s="44"/>
      <c r="C314" s="44"/>
      <c r="D314" s="44"/>
      <c r="E314" s="51"/>
      <c r="F314" s="261"/>
      <c r="G314" s="22"/>
    </row>
    <row r="315">
      <c r="A315" s="50"/>
      <c r="B315" s="44"/>
      <c r="C315" s="44"/>
      <c r="D315" s="44"/>
      <c r="E315" s="51"/>
      <c r="F315" s="261"/>
      <c r="G315" s="22"/>
    </row>
    <row r="316">
      <c r="A316" s="50"/>
      <c r="B316" s="44"/>
      <c r="C316" s="44"/>
      <c r="D316" s="44"/>
      <c r="E316" s="51"/>
      <c r="F316" s="261"/>
      <c r="G316" s="22"/>
    </row>
    <row r="317">
      <c r="A317" s="50"/>
      <c r="B317" s="44"/>
      <c r="C317" s="44"/>
      <c r="D317" s="44"/>
      <c r="E317" s="51"/>
      <c r="F317" s="261"/>
      <c r="G317" s="22"/>
    </row>
    <row r="318">
      <c r="A318" s="50"/>
      <c r="B318" s="44"/>
      <c r="C318" s="44"/>
      <c r="D318" s="44"/>
      <c r="E318" s="51"/>
      <c r="F318" s="261"/>
      <c r="G318" s="22"/>
    </row>
    <row r="319">
      <c r="A319" s="50"/>
      <c r="B319" s="44"/>
      <c r="C319" s="44"/>
      <c r="D319" s="44"/>
      <c r="E319" s="51"/>
      <c r="F319" s="261"/>
      <c r="G319" s="22"/>
    </row>
    <row r="320">
      <c r="A320" s="50"/>
      <c r="B320" s="44"/>
      <c r="C320" s="44"/>
      <c r="D320" s="44"/>
      <c r="E320" s="51"/>
      <c r="F320" s="261"/>
      <c r="G320" s="22"/>
    </row>
    <row r="321">
      <c r="A321" s="50"/>
      <c r="B321" s="44"/>
      <c r="C321" s="44"/>
      <c r="D321" s="44"/>
      <c r="E321" s="51"/>
      <c r="F321" s="261"/>
      <c r="G321" s="22"/>
    </row>
    <row r="322">
      <c r="A322" s="50"/>
      <c r="B322" s="44"/>
      <c r="C322" s="44"/>
      <c r="D322" s="44"/>
      <c r="E322" s="51"/>
      <c r="F322" s="261"/>
      <c r="G322" s="22"/>
    </row>
    <row r="323">
      <c r="A323" s="50"/>
      <c r="B323" s="44"/>
      <c r="C323" s="44"/>
      <c r="D323" s="44"/>
      <c r="E323" s="51"/>
      <c r="F323" s="261"/>
      <c r="G323" s="22"/>
    </row>
    <row r="324">
      <c r="A324" s="50"/>
      <c r="B324" s="44"/>
      <c r="C324" s="44"/>
      <c r="D324" s="44"/>
      <c r="E324" s="51"/>
      <c r="F324" s="261"/>
      <c r="G324" s="22"/>
    </row>
    <row r="325">
      <c r="A325" s="50"/>
      <c r="B325" s="44"/>
      <c r="C325" s="44"/>
      <c r="D325" s="44"/>
      <c r="E325" s="51"/>
      <c r="F325" s="261"/>
      <c r="G325" s="22"/>
    </row>
    <row r="326">
      <c r="A326" s="50"/>
      <c r="B326" s="44"/>
      <c r="C326" s="44"/>
      <c r="D326" s="44"/>
      <c r="E326" s="51"/>
      <c r="F326" s="261"/>
      <c r="G326" s="22"/>
    </row>
    <row r="327">
      <c r="A327" s="50"/>
      <c r="B327" s="44"/>
      <c r="C327" s="44"/>
      <c r="D327" s="44"/>
      <c r="E327" s="51"/>
      <c r="F327" s="261"/>
      <c r="G327" s="22"/>
    </row>
    <row r="328">
      <c r="A328" s="50"/>
      <c r="B328" s="44"/>
      <c r="C328" s="44"/>
      <c r="D328" s="44"/>
      <c r="E328" s="51"/>
      <c r="F328" s="261"/>
      <c r="G328" s="22"/>
    </row>
    <row r="329">
      <c r="A329" s="50"/>
      <c r="B329" s="44"/>
      <c r="C329" s="44"/>
      <c r="D329" s="44"/>
      <c r="E329" s="51"/>
      <c r="F329" s="261"/>
      <c r="G329" s="22"/>
    </row>
    <row r="330">
      <c r="A330" s="50"/>
      <c r="B330" s="44"/>
      <c r="C330" s="44"/>
      <c r="D330" s="44"/>
      <c r="E330" s="51"/>
      <c r="F330" s="261"/>
      <c r="G330" s="22"/>
    </row>
    <row r="331">
      <c r="A331" s="50"/>
      <c r="B331" s="44"/>
      <c r="C331" s="44"/>
      <c r="D331" s="44"/>
      <c r="E331" s="51"/>
      <c r="F331" s="261"/>
      <c r="G331" s="22"/>
    </row>
    <row r="332">
      <c r="A332" s="50"/>
      <c r="B332" s="44"/>
      <c r="C332" s="44"/>
      <c r="D332" s="44"/>
      <c r="E332" s="51"/>
      <c r="F332" s="261"/>
      <c r="G332" s="22"/>
    </row>
    <row r="333">
      <c r="A333" s="50"/>
      <c r="B333" s="44"/>
      <c r="C333" s="44"/>
      <c r="D333" s="44"/>
      <c r="E333" s="51"/>
      <c r="F333" s="261"/>
      <c r="G333" s="22"/>
    </row>
    <row r="334">
      <c r="A334" s="50"/>
      <c r="B334" s="44"/>
      <c r="C334" s="44"/>
      <c r="D334" s="44"/>
      <c r="E334" s="51"/>
      <c r="F334" s="261"/>
      <c r="G334" s="22"/>
    </row>
    <row r="335">
      <c r="A335" s="50"/>
      <c r="B335" s="44"/>
      <c r="C335" s="44"/>
      <c r="D335" s="44"/>
      <c r="E335" s="51"/>
      <c r="F335" s="261"/>
      <c r="G335" s="22"/>
    </row>
    <row r="336">
      <c r="A336" s="50"/>
      <c r="B336" s="44"/>
      <c r="C336" s="44"/>
      <c r="D336" s="44"/>
      <c r="E336" s="51"/>
      <c r="F336" s="261"/>
      <c r="G336" s="22"/>
    </row>
    <row r="337">
      <c r="A337" s="50"/>
      <c r="B337" s="44"/>
      <c r="C337" s="44"/>
      <c r="D337" s="44"/>
      <c r="E337" s="51"/>
      <c r="F337" s="261"/>
      <c r="G337" s="22"/>
    </row>
    <row r="338">
      <c r="A338" s="50"/>
      <c r="B338" s="44"/>
      <c r="C338" s="44"/>
      <c r="D338" s="44"/>
      <c r="E338" s="51"/>
      <c r="F338" s="261"/>
      <c r="G338" s="22"/>
    </row>
    <row r="339">
      <c r="A339" s="50"/>
      <c r="B339" s="44"/>
      <c r="C339" s="44"/>
      <c r="D339" s="44"/>
      <c r="E339" s="51"/>
      <c r="F339" s="261"/>
      <c r="G339" s="22"/>
    </row>
    <row r="340">
      <c r="A340" s="50"/>
      <c r="B340" s="44"/>
      <c r="C340" s="44"/>
      <c r="D340" s="44"/>
      <c r="E340" s="51"/>
      <c r="F340" s="261"/>
      <c r="G340" s="22"/>
    </row>
    <row r="341">
      <c r="A341" s="50"/>
      <c r="B341" s="44"/>
      <c r="C341" s="44"/>
      <c r="D341" s="44"/>
      <c r="E341" s="51"/>
      <c r="F341" s="261"/>
      <c r="G341" s="22"/>
    </row>
    <row r="342">
      <c r="A342" s="50"/>
      <c r="B342" s="44"/>
      <c r="C342" s="44"/>
      <c r="D342" s="44"/>
      <c r="E342" s="51"/>
      <c r="F342" s="261"/>
      <c r="G342" s="22"/>
    </row>
    <row r="343">
      <c r="A343" s="50"/>
      <c r="B343" s="44"/>
      <c r="C343" s="44"/>
      <c r="D343" s="44"/>
      <c r="E343" s="51"/>
      <c r="F343" s="261"/>
      <c r="G343" s="22"/>
    </row>
    <row r="344">
      <c r="A344" s="50"/>
      <c r="B344" s="44"/>
      <c r="C344" s="44"/>
      <c r="D344" s="44"/>
      <c r="E344" s="51"/>
      <c r="F344" s="261"/>
      <c r="G344" s="22"/>
    </row>
    <row r="345">
      <c r="A345" s="50"/>
      <c r="B345" s="44"/>
      <c r="C345" s="44"/>
      <c r="D345" s="44"/>
      <c r="E345" s="51"/>
      <c r="F345" s="261"/>
      <c r="G345" s="22"/>
    </row>
    <row r="346">
      <c r="A346" s="50"/>
      <c r="B346" s="44"/>
      <c r="C346" s="44"/>
      <c r="D346" s="44"/>
      <c r="E346" s="51"/>
      <c r="F346" s="261"/>
      <c r="G346" s="22"/>
    </row>
    <row r="347">
      <c r="A347" s="50"/>
      <c r="B347" s="44"/>
      <c r="C347" s="44"/>
      <c r="D347" s="44"/>
      <c r="E347" s="51"/>
      <c r="F347" s="261"/>
      <c r="G347" s="22"/>
    </row>
    <row r="348">
      <c r="A348" s="50"/>
      <c r="B348" s="44"/>
      <c r="C348" s="44"/>
      <c r="D348" s="44"/>
      <c r="E348" s="51"/>
      <c r="F348" s="261"/>
      <c r="G348" s="22"/>
    </row>
    <row r="349">
      <c r="A349" s="50"/>
      <c r="B349" s="44"/>
      <c r="C349" s="44"/>
      <c r="D349" s="44"/>
      <c r="E349" s="51"/>
      <c r="F349" s="261"/>
      <c r="G349" s="22"/>
    </row>
    <row r="350">
      <c r="A350" s="50"/>
      <c r="B350" s="44"/>
      <c r="C350" s="44"/>
      <c r="D350" s="44"/>
      <c r="E350" s="51"/>
      <c r="F350" s="261"/>
      <c r="G350" s="22"/>
    </row>
    <row r="351">
      <c r="A351" s="50"/>
      <c r="B351" s="44"/>
      <c r="C351" s="44"/>
      <c r="D351" s="44"/>
      <c r="E351" s="51"/>
      <c r="F351" s="261"/>
      <c r="G351" s="22"/>
    </row>
    <row r="352">
      <c r="A352" s="50"/>
      <c r="B352" s="44"/>
      <c r="C352" s="44"/>
      <c r="D352" s="44"/>
      <c r="E352" s="51"/>
      <c r="F352" s="261"/>
      <c r="G352" s="22"/>
    </row>
    <row r="353">
      <c r="A353" s="50"/>
      <c r="B353" s="44"/>
      <c r="C353" s="44"/>
      <c r="D353" s="44"/>
      <c r="E353" s="51"/>
      <c r="F353" s="261"/>
      <c r="G353" s="22"/>
    </row>
    <row r="354">
      <c r="A354" s="50"/>
      <c r="B354" s="44"/>
      <c r="C354" s="44"/>
      <c r="D354" s="44"/>
      <c r="E354" s="51"/>
      <c r="F354" s="261"/>
      <c r="G354" s="22"/>
    </row>
    <row r="355">
      <c r="A355" s="50"/>
      <c r="B355" s="44"/>
      <c r="C355" s="44"/>
      <c r="D355" s="44"/>
      <c r="E355" s="51"/>
      <c r="F355" s="261"/>
      <c r="G355" s="22"/>
    </row>
    <row r="356">
      <c r="A356" s="50"/>
      <c r="B356" s="44"/>
      <c r="C356" s="44"/>
      <c r="D356" s="44"/>
      <c r="E356" s="51"/>
      <c r="F356" s="261"/>
      <c r="G356" s="22"/>
    </row>
    <row r="357">
      <c r="A357" s="50"/>
      <c r="B357" s="44"/>
      <c r="C357" s="44"/>
      <c r="D357" s="44"/>
      <c r="E357" s="51"/>
      <c r="F357" s="261"/>
      <c r="G357" s="22"/>
    </row>
    <row r="358">
      <c r="A358" s="50"/>
      <c r="B358" s="44"/>
      <c r="C358" s="44"/>
      <c r="D358" s="44"/>
      <c r="E358" s="51"/>
      <c r="F358" s="261"/>
      <c r="G358" s="22"/>
    </row>
    <row r="359">
      <c r="A359" s="50"/>
      <c r="B359" s="44"/>
      <c r="C359" s="44"/>
      <c r="D359" s="44"/>
      <c r="E359" s="51"/>
      <c r="F359" s="261"/>
      <c r="G359" s="22"/>
    </row>
    <row r="360">
      <c r="A360" s="50"/>
      <c r="B360" s="44"/>
      <c r="C360" s="44"/>
      <c r="D360" s="44"/>
      <c r="E360" s="51"/>
      <c r="F360" s="261"/>
      <c r="G360" s="22"/>
    </row>
    <row r="361">
      <c r="A361" s="50"/>
      <c r="B361" s="44"/>
      <c r="C361" s="44"/>
      <c r="D361" s="44"/>
      <c r="E361" s="51"/>
      <c r="F361" s="261"/>
      <c r="G361" s="22"/>
    </row>
    <row r="362">
      <c r="A362" s="50"/>
      <c r="B362" s="44"/>
      <c r="C362" s="44"/>
      <c r="D362" s="44"/>
      <c r="E362" s="51"/>
      <c r="F362" s="261"/>
      <c r="G362" s="22"/>
    </row>
    <row r="363">
      <c r="A363" s="50"/>
      <c r="B363" s="44"/>
      <c r="C363" s="44"/>
      <c r="D363" s="44"/>
      <c r="E363" s="51"/>
      <c r="F363" s="261"/>
      <c r="G363" s="22"/>
    </row>
    <row r="364">
      <c r="A364" s="50"/>
      <c r="B364" s="44"/>
      <c r="C364" s="44"/>
      <c r="D364" s="44"/>
      <c r="E364" s="51"/>
      <c r="F364" s="261"/>
      <c r="G364" s="22"/>
    </row>
    <row r="365">
      <c r="A365" s="50"/>
      <c r="B365" s="44"/>
      <c r="C365" s="44"/>
      <c r="D365" s="44"/>
      <c r="E365" s="51"/>
      <c r="F365" s="261"/>
      <c r="G365" s="22"/>
    </row>
    <row r="366">
      <c r="A366" s="50"/>
      <c r="B366" s="44"/>
      <c r="C366" s="44"/>
      <c r="D366" s="44"/>
      <c r="E366" s="51"/>
      <c r="F366" s="261"/>
      <c r="G366" s="22"/>
    </row>
    <row r="367">
      <c r="A367" s="50"/>
      <c r="B367" s="44"/>
      <c r="C367" s="44"/>
      <c r="D367" s="44"/>
      <c r="E367" s="51"/>
      <c r="F367" s="261"/>
      <c r="G367" s="22"/>
    </row>
    <row r="368">
      <c r="A368" s="50"/>
      <c r="B368" s="44"/>
      <c r="C368" s="44"/>
      <c r="D368" s="44"/>
      <c r="E368" s="51"/>
      <c r="F368" s="261"/>
      <c r="G368" s="22"/>
    </row>
    <row r="369">
      <c r="A369" s="50"/>
      <c r="B369" s="44"/>
      <c r="C369" s="44"/>
      <c r="D369" s="44"/>
      <c r="E369" s="51"/>
      <c r="F369" s="261"/>
      <c r="G369" s="22"/>
    </row>
    <row r="370">
      <c r="A370" s="50"/>
      <c r="B370" s="44"/>
      <c r="C370" s="44"/>
      <c r="D370" s="44"/>
      <c r="E370" s="51"/>
      <c r="F370" s="261"/>
      <c r="G370" s="22"/>
    </row>
    <row r="371">
      <c r="A371" s="50"/>
      <c r="B371" s="44"/>
      <c r="C371" s="44"/>
      <c r="D371" s="44"/>
      <c r="E371" s="51"/>
      <c r="F371" s="261"/>
      <c r="G371" s="22"/>
    </row>
    <row r="372">
      <c r="A372" s="50"/>
      <c r="B372" s="44"/>
      <c r="C372" s="44"/>
      <c r="D372" s="44"/>
      <c r="E372" s="51"/>
      <c r="F372" s="261"/>
      <c r="G372" s="22"/>
    </row>
    <row r="373">
      <c r="A373" s="50"/>
      <c r="B373" s="44"/>
      <c r="C373" s="44"/>
      <c r="D373" s="44"/>
      <c r="E373" s="51"/>
      <c r="F373" s="261"/>
      <c r="G373" s="22"/>
    </row>
    <row r="374">
      <c r="A374" s="50"/>
      <c r="B374" s="44"/>
      <c r="C374" s="44"/>
      <c r="D374" s="44"/>
      <c r="E374" s="51"/>
      <c r="F374" s="261"/>
      <c r="G374" s="22"/>
    </row>
    <row r="375">
      <c r="A375" s="50"/>
      <c r="B375" s="44"/>
      <c r="C375" s="44"/>
      <c r="D375" s="44"/>
      <c r="E375" s="51"/>
      <c r="F375" s="261"/>
      <c r="G375" s="22"/>
    </row>
    <row r="376">
      <c r="A376" s="50"/>
      <c r="B376" s="44"/>
      <c r="C376" s="44"/>
      <c r="D376" s="44"/>
      <c r="E376" s="51"/>
      <c r="F376" s="261"/>
      <c r="G376" s="22"/>
    </row>
    <row r="377">
      <c r="A377" s="50"/>
      <c r="B377" s="44"/>
      <c r="C377" s="44"/>
      <c r="D377" s="44"/>
      <c r="E377" s="51"/>
      <c r="F377" s="261"/>
      <c r="G377" s="22"/>
    </row>
    <row r="378">
      <c r="A378" s="50"/>
      <c r="B378" s="44"/>
      <c r="C378" s="44"/>
      <c r="D378" s="44"/>
      <c r="E378" s="51"/>
      <c r="F378" s="261"/>
      <c r="G378" s="22"/>
    </row>
    <row r="379">
      <c r="A379" s="50"/>
      <c r="B379" s="44"/>
      <c r="C379" s="44"/>
      <c r="D379" s="44"/>
      <c r="E379" s="51"/>
      <c r="F379" s="261"/>
      <c r="G379" s="22"/>
    </row>
    <row r="380">
      <c r="A380" s="50"/>
      <c r="B380" s="44"/>
      <c r="C380" s="44"/>
      <c r="D380" s="44"/>
      <c r="E380" s="51"/>
      <c r="F380" s="261"/>
      <c r="G380" s="22"/>
    </row>
    <row r="381">
      <c r="A381" s="50"/>
      <c r="B381" s="44"/>
      <c r="C381" s="44"/>
      <c r="D381" s="44"/>
      <c r="E381" s="51"/>
      <c r="F381" s="261"/>
      <c r="G381" s="22"/>
    </row>
    <row r="382">
      <c r="A382" s="50"/>
      <c r="B382" s="44"/>
      <c r="C382" s="44"/>
      <c r="D382" s="44"/>
      <c r="E382" s="51"/>
      <c r="F382" s="261"/>
      <c r="G382" s="22"/>
    </row>
    <row r="383">
      <c r="A383" s="50"/>
      <c r="B383" s="44"/>
      <c r="C383" s="44"/>
      <c r="D383" s="44"/>
      <c r="E383" s="51"/>
      <c r="F383" s="261"/>
      <c r="G383" s="22"/>
    </row>
    <row r="384">
      <c r="A384" s="50"/>
      <c r="B384" s="44"/>
      <c r="C384" s="44"/>
      <c r="D384" s="44"/>
      <c r="E384" s="51"/>
      <c r="F384" s="261"/>
      <c r="G384" s="22"/>
    </row>
    <row r="385">
      <c r="A385" s="50"/>
      <c r="B385" s="44"/>
      <c r="C385" s="44"/>
      <c r="D385" s="44"/>
      <c r="E385" s="51"/>
      <c r="F385" s="261"/>
      <c r="G385" s="22"/>
    </row>
    <row r="386">
      <c r="A386" s="50"/>
      <c r="B386" s="44"/>
      <c r="C386" s="44"/>
      <c r="D386" s="44"/>
      <c r="E386" s="51"/>
      <c r="F386" s="261"/>
      <c r="G386" s="22"/>
    </row>
    <row r="387">
      <c r="A387" s="50"/>
      <c r="B387" s="44"/>
      <c r="C387" s="44"/>
      <c r="D387" s="44"/>
      <c r="E387" s="51"/>
      <c r="F387" s="261"/>
      <c r="G387" s="22"/>
    </row>
    <row r="388">
      <c r="A388" s="50"/>
      <c r="B388" s="44"/>
      <c r="C388" s="44"/>
      <c r="D388" s="44"/>
      <c r="E388" s="51"/>
      <c r="F388" s="261"/>
      <c r="G388" s="22"/>
    </row>
    <row r="389">
      <c r="A389" s="50"/>
      <c r="B389" s="44"/>
      <c r="C389" s="44"/>
      <c r="D389" s="44"/>
      <c r="E389" s="51"/>
      <c r="F389" s="261"/>
      <c r="G389" s="22"/>
    </row>
    <row r="390">
      <c r="A390" s="50"/>
      <c r="B390" s="44"/>
      <c r="C390" s="44"/>
      <c r="D390" s="44"/>
      <c r="E390" s="51"/>
      <c r="F390" s="261"/>
      <c r="G390" s="22"/>
    </row>
    <row r="391">
      <c r="A391" s="50"/>
      <c r="B391" s="44"/>
      <c r="C391" s="44"/>
      <c r="D391" s="44"/>
      <c r="E391" s="51"/>
      <c r="F391" s="261"/>
      <c r="G391" s="22"/>
    </row>
    <row r="392">
      <c r="A392" s="50"/>
      <c r="B392" s="44"/>
      <c r="C392" s="44"/>
      <c r="D392" s="44"/>
      <c r="E392" s="51"/>
      <c r="F392" s="261"/>
      <c r="G392" s="22"/>
    </row>
    <row r="393">
      <c r="A393" s="50"/>
      <c r="B393" s="44"/>
      <c r="C393" s="44"/>
      <c r="D393" s="44"/>
      <c r="E393" s="51"/>
      <c r="F393" s="261"/>
      <c r="G393" s="22"/>
    </row>
    <row r="394">
      <c r="A394" s="50"/>
      <c r="B394" s="44"/>
      <c r="C394" s="44"/>
      <c r="D394" s="44"/>
      <c r="E394" s="51"/>
      <c r="F394" s="261"/>
      <c r="G394" s="22"/>
    </row>
    <row r="395">
      <c r="A395" s="50"/>
      <c r="B395" s="44"/>
      <c r="C395" s="44"/>
      <c r="D395" s="44"/>
      <c r="E395" s="51"/>
      <c r="F395" s="261"/>
      <c r="G395" s="22"/>
    </row>
    <row r="396">
      <c r="A396" s="50"/>
      <c r="B396" s="44"/>
      <c r="C396" s="44"/>
      <c r="D396" s="44"/>
      <c r="E396" s="51"/>
      <c r="F396" s="261"/>
      <c r="G396" s="22"/>
    </row>
    <row r="397">
      <c r="A397" s="50"/>
      <c r="B397" s="44"/>
      <c r="C397" s="44"/>
      <c r="D397" s="44"/>
      <c r="E397" s="51"/>
      <c r="F397" s="261"/>
      <c r="G397" s="22"/>
    </row>
    <row r="398">
      <c r="A398" s="50"/>
      <c r="B398" s="44"/>
      <c r="C398" s="44"/>
      <c r="D398" s="44"/>
      <c r="E398" s="51"/>
      <c r="F398" s="261"/>
      <c r="G398" s="22"/>
    </row>
    <row r="399">
      <c r="A399" s="50"/>
      <c r="B399" s="44"/>
      <c r="C399" s="44"/>
      <c r="D399" s="44"/>
      <c r="E399" s="51"/>
      <c r="F399" s="261"/>
      <c r="G399" s="22"/>
    </row>
    <row r="400">
      <c r="A400" s="50"/>
      <c r="B400" s="44"/>
      <c r="C400" s="44"/>
      <c r="D400" s="44"/>
      <c r="E400" s="51"/>
      <c r="F400" s="261"/>
      <c r="G400" s="22"/>
    </row>
    <row r="401">
      <c r="A401" s="50"/>
      <c r="B401" s="44"/>
      <c r="C401" s="44"/>
      <c r="D401" s="44"/>
      <c r="E401" s="51"/>
      <c r="F401" s="261"/>
      <c r="G401" s="22"/>
    </row>
    <row r="402">
      <c r="A402" s="50"/>
      <c r="B402" s="44"/>
      <c r="C402" s="44"/>
      <c r="D402" s="44"/>
      <c r="E402" s="51"/>
      <c r="F402" s="261"/>
      <c r="G402" s="22"/>
    </row>
    <row r="403">
      <c r="A403" s="50"/>
      <c r="B403" s="44"/>
      <c r="C403" s="44"/>
      <c r="D403" s="44"/>
      <c r="E403" s="51"/>
      <c r="F403" s="261"/>
      <c r="G403" s="22"/>
    </row>
    <row r="404">
      <c r="A404" s="50"/>
      <c r="B404" s="44"/>
      <c r="C404" s="44"/>
      <c r="D404" s="44"/>
      <c r="E404" s="51"/>
      <c r="F404" s="261"/>
      <c r="G404" s="22"/>
    </row>
    <row r="405">
      <c r="A405" s="50"/>
      <c r="B405" s="44"/>
      <c r="C405" s="44"/>
      <c r="D405" s="44"/>
      <c r="E405" s="51"/>
      <c r="F405" s="261"/>
      <c r="G405" s="22"/>
    </row>
    <row r="406">
      <c r="A406" s="50"/>
      <c r="B406" s="44"/>
      <c r="C406" s="44"/>
      <c r="D406" s="44"/>
      <c r="E406" s="51"/>
      <c r="F406" s="261"/>
      <c r="G406" s="22"/>
    </row>
    <row r="407">
      <c r="A407" s="50"/>
      <c r="B407" s="44"/>
      <c r="C407" s="44"/>
      <c r="D407" s="44"/>
      <c r="E407" s="51"/>
      <c r="F407" s="261"/>
      <c r="G407" s="22"/>
    </row>
    <row r="408">
      <c r="A408" s="50"/>
      <c r="B408" s="44"/>
      <c r="C408" s="44"/>
      <c r="D408" s="44"/>
      <c r="E408" s="51"/>
      <c r="F408" s="261"/>
      <c r="G408" s="22"/>
    </row>
    <row r="409">
      <c r="A409" s="50"/>
      <c r="B409" s="44"/>
      <c r="C409" s="44"/>
      <c r="D409" s="44"/>
      <c r="E409" s="51"/>
      <c r="F409" s="261"/>
      <c r="G409" s="22"/>
    </row>
    <row r="410">
      <c r="A410" s="50"/>
      <c r="B410" s="44"/>
      <c r="C410" s="44"/>
      <c r="D410" s="44"/>
      <c r="E410" s="51"/>
      <c r="F410" s="261"/>
      <c r="G410" s="22"/>
    </row>
    <row r="411">
      <c r="A411" s="50"/>
      <c r="B411" s="44"/>
      <c r="C411" s="44"/>
      <c r="D411" s="44"/>
      <c r="E411" s="51"/>
      <c r="F411" s="261"/>
      <c r="G411" s="22"/>
    </row>
    <row r="412">
      <c r="A412" s="50"/>
      <c r="B412" s="44"/>
      <c r="C412" s="44"/>
      <c r="D412" s="44"/>
      <c r="E412" s="51"/>
      <c r="F412" s="261"/>
      <c r="G412" s="22"/>
    </row>
    <row r="413">
      <c r="A413" s="50"/>
      <c r="B413" s="44"/>
      <c r="C413" s="44"/>
      <c r="D413" s="44"/>
      <c r="E413" s="51"/>
      <c r="F413" s="261"/>
      <c r="G413" s="22"/>
    </row>
    <row r="414">
      <c r="A414" s="50"/>
      <c r="B414" s="44"/>
      <c r="C414" s="44"/>
      <c r="D414" s="44"/>
      <c r="E414" s="51"/>
      <c r="F414" s="261"/>
      <c r="G414" s="22"/>
    </row>
    <row r="415">
      <c r="A415" s="50"/>
      <c r="B415" s="44"/>
      <c r="C415" s="44"/>
      <c r="D415" s="44"/>
      <c r="E415" s="51"/>
      <c r="F415" s="261"/>
      <c r="G415" s="22"/>
    </row>
    <row r="416">
      <c r="A416" s="50"/>
      <c r="B416" s="44"/>
      <c r="C416" s="44"/>
      <c r="D416" s="44"/>
      <c r="E416" s="51"/>
      <c r="F416" s="261"/>
      <c r="G416" s="22"/>
    </row>
    <row r="417">
      <c r="A417" s="50"/>
      <c r="B417" s="44"/>
      <c r="C417" s="44"/>
      <c r="D417" s="44"/>
      <c r="E417" s="51"/>
      <c r="F417" s="261"/>
      <c r="G417" s="22"/>
    </row>
    <row r="418">
      <c r="A418" s="50"/>
      <c r="B418" s="44"/>
      <c r="C418" s="44"/>
      <c r="D418" s="44"/>
      <c r="E418" s="51"/>
      <c r="F418" s="261"/>
      <c r="G418" s="22"/>
    </row>
    <row r="419">
      <c r="A419" s="50"/>
      <c r="B419" s="44"/>
      <c r="C419" s="44"/>
      <c r="D419" s="44"/>
      <c r="E419" s="51"/>
      <c r="F419" s="261"/>
      <c r="G419" s="22"/>
    </row>
    <row r="420">
      <c r="A420" s="50"/>
      <c r="B420" s="44"/>
      <c r="C420" s="44"/>
      <c r="D420" s="44"/>
      <c r="E420" s="51"/>
      <c r="F420" s="261"/>
      <c r="G420" s="22"/>
    </row>
    <row r="421">
      <c r="A421" s="50"/>
      <c r="B421" s="44"/>
      <c r="C421" s="44"/>
      <c r="D421" s="44"/>
      <c r="E421" s="51"/>
      <c r="F421" s="261"/>
      <c r="G421" s="22"/>
    </row>
    <row r="422">
      <c r="A422" s="50"/>
      <c r="B422" s="44"/>
      <c r="C422" s="44"/>
      <c r="D422" s="44"/>
      <c r="E422" s="51"/>
      <c r="F422" s="261"/>
      <c r="G422" s="22"/>
    </row>
    <row r="423">
      <c r="A423" s="50"/>
      <c r="B423" s="44"/>
      <c r="C423" s="44"/>
      <c r="D423" s="44"/>
      <c r="E423" s="51"/>
      <c r="F423" s="261"/>
      <c r="G423" s="22"/>
    </row>
    <row r="424">
      <c r="A424" s="50"/>
      <c r="B424" s="44"/>
      <c r="C424" s="44"/>
      <c r="D424" s="44"/>
      <c r="E424" s="51"/>
      <c r="F424" s="261"/>
      <c r="G424" s="22"/>
    </row>
    <row r="425">
      <c r="A425" s="50"/>
      <c r="B425" s="44"/>
      <c r="C425" s="44"/>
      <c r="D425" s="44"/>
      <c r="E425" s="51"/>
      <c r="F425" s="261"/>
      <c r="G425" s="22"/>
    </row>
    <row r="426">
      <c r="A426" s="50"/>
      <c r="B426" s="44"/>
      <c r="C426" s="44"/>
      <c r="D426" s="44"/>
      <c r="E426" s="51"/>
      <c r="F426" s="261"/>
      <c r="G426" s="22"/>
    </row>
    <row r="427">
      <c r="A427" s="50"/>
      <c r="B427" s="44"/>
      <c r="C427" s="44"/>
      <c r="D427" s="44"/>
      <c r="E427" s="51"/>
      <c r="F427" s="261"/>
      <c r="G427" s="22"/>
    </row>
    <row r="428">
      <c r="A428" s="50"/>
      <c r="B428" s="44"/>
      <c r="C428" s="44"/>
      <c r="D428" s="44"/>
      <c r="E428" s="51"/>
      <c r="F428" s="261"/>
      <c r="G428" s="22"/>
    </row>
    <row r="429">
      <c r="A429" s="50"/>
      <c r="B429" s="44"/>
      <c r="C429" s="44"/>
      <c r="D429" s="44"/>
      <c r="E429" s="51"/>
      <c r="F429" s="261"/>
      <c r="G429" s="22"/>
    </row>
    <row r="430">
      <c r="A430" s="50"/>
      <c r="B430" s="44"/>
      <c r="C430" s="44"/>
      <c r="D430" s="44"/>
      <c r="E430" s="51"/>
      <c r="F430" s="261"/>
      <c r="G430" s="22"/>
    </row>
    <row r="431">
      <c r="A431" s="50"/>
      <c r="B431" s="44"/>
      <c r="C431" s="44"/>
      <c r="D431" s="44"/>
      <c r="E431" s="51"/>
      <c r="F431" s="261"/>
      <c r="G431" s="22"/>
    </row>
    <row r="432">
      <c r="A432" s="50"/>
      <c r="B432" s="44"/>
      <c r="C432" s="44"/>
      <c r="D432" s="44"/>
      <c r="E432" s="51"/>
      <c r="F432" s="261"/>
      <c r="G432" s="22"/>
    </row>
    <row r="433">
      <c r="A433" s="50"/>
      <c r="B433" s="44"/>
      <c r="C433" s="44"/>
      <c r="D433" s="44"/>
      <c r="E433" s="51"/>
      <c r="F433" s="261"/>
      <c r="G433" s="22"/>
    </row>
    <row r="434">
      <c r="A434" s="50"/>
      <c r="B434" s="44"/>
      <c r="C434" s="44"/>
      <c r="D434" s="44"/>
      <c r="E434" s="51"/>
      <c r="F434" s="261"/>
      <c r="G434" s="22"/>
    </row>
    <row r="435">
      <c r="A435" s="50"/>
      <c r="B435" s="44"/>
      <c r="C435" s="44"/>
      <c r="D435" s="44"/>
      <c r="E435" s="51"/>
      <c r="F435" s="261"/>
      <c r="G435" s="22"/>
    </row>
    <row r="436">
      <c r="A436" s="50"/>
      <c r="B436" s="44"/>
      <c r="C436" s="44"/>
      <c r="D436" s="44"/>
      <c r="E436" s="51"/>
      <c r="F436" s="261"/>
      <c r="G436" s="22"/>
    </row>
    <row r="437">
      <c r="A437" s="50"/>
      <c r="B437" s="44"/>
      <c r="C437" s="44"/>
      <c r="D437" s="44"/>
      <c r="E437" s="51"/>
      <c r="F437" s="261"/>
      <c r="G437" s="22"/>
    </row>
    <row r="438">
      <c r="A438" s="50"/>
      <c r="B438" s="44"/>
      <c r="C438" s="44"/>
      <c r="D438" s="44"/>
      <c r="E438" s="51"/>
      <c r="F438" s="261"/>
      <c r="G438" s="22"/>
    </row>
    <row r="439">
      <c r="A439" s="50"/>
      <c r="B439" s="44"/>
      <c r="C439" s="44"/>
      <c r="D439" s="44"/>
      <c r="E439" s="51"/>
      <c r="F439" s="261"/>
      <c r="G439" s="22"/>
    </row>
    <row r="440">
      <c r="A440" s="50"/>
      <c r="B440" s="44"/>
      <c r="C440" s="44"/>
      <c r="D440" s="44"/>
      <c r="E440" s="51"/>
      <c r="F440" s="261"/>
      <c r="G440" s="22"/>
    </row>
    <row r="441">
      <c r="A441" s="50"/>
      <c r="B441" s="44"/>
      <c r="C441" s="44"/>
      <c r="D441" s="44"/>
      <c r="E441" s="51"/>
      <c r="F441" s="261"/>
      <c r="G441" s="22"/>
    </row>
    <row r="442">
      <c r="A442" s="50"/>
      <c r="B442" s="44"/>
      <c r="C442" s="44"/>
      <c r="D442" s="44"/>
      <c r="E442" s="51"/>
      <c r="F442" s="261"/>
      <c r="G442" s="22"/>
    </row>
    <row r="443">
      <c r="A443" s="50"/>
      <c r="B443" s="44"/>
      <c r="C443" s="44"/>
      <c r="D443" s="44"/>
      <c r="E443" s="51"/>
      <c r="F443" s="261"/>
      <c r="G443" s="22"/>
    </row>
    <row r="444">
      <c r="A444" s="50"/>
      <c r="B444" s="44"/>
      <c r="C444" s="44"/>
      <c r="D444" s="44"/>
      <c r="E444" s="51"/>
      <c r="F444" s="261"/>
      <c r="G444" s="22"/>
    </row>
    <row r="445">
      <c r="A445" s="50"/>
      <c r="B445" s="44"/>
      <c r="C445" s="44"/>
      <c r="D445" s="44"/>
      <c r="E445" s="51"/>
      <c r="F445" s="261"/>
      <c r="G445" s="22"/>
    </row>
    <row r="446">
      <c r="A446" s="50"/>
      <c r="B446" s="44"/>
      <c r="C446" s="44"/>
      <c r="D446" s="44"/>
      <c r="E446" s="51"/>
      <c r="F446" s="261"/>
      <c r="G446" s="22"/>
    </row>
    <row r="447">
      <c r="A447" s="50"/>
      <c r="B447" s="44"/>
      <c r="C447" s="44"/>
      <c r="D447" s="44"/>
      <c r="E447" s="51"/>
      <c r="F447" s="261"/>
      <c r="G447" s="22"/>
    </row>
    <row r="448">
      <c r="A448" s="50"/>
      <c r="B448" s="44"/>
      <c r="C448" s="44"/>
      <c r="D448" s="44"/>
      <c r="E448" s="51"/>
      <c r="F448" s="261"/>
      <c r="G448" s="22"/>
    </row>
    <row r="449">
      <c r="A449" s="50"/>
      <c r="B449" s="44"/>
      <c r="C449" s="44"/>
      <c r="D449" s="44"/>
      <c r="E449" s="51"/>
      <c r="F449" s="261"/>
      <c r="G449" s="22"/>
    </row>
    <row r="450">
      <c r="A450" s="50"/>
      <c r="B450" s="44"/>
      <c r="C450" s="44"/>
      <c r="D450" s="44"/>
      <c r="E450" s="51"/>
      <c r="F450" s="261"/>
      <c r="G450" s="22"/>
    </row>
    <row r="451">
      <c r="A451" s="50"/>
      <c r="B451" s="44"/>
      <c r="C451" s="44"/>
      <c r="D451" s="44"/>
      <c r="E451" s="51"/>
      <c r="F451" s="261"/>
      <c r="G451" s="22"/>
    </row>
    <row r="452">
      <c r="A452" s="50"/>
      <c r="B452" s="44"/>
      <c r="C452" s="44"/>
      <c r="D452" s="44"/>
      <c r="E452" s="51"/>
      <c r="F452" s="261"/>
      <c r="G452" s="22"/>
    </row>
    <row r="453">
      <c r="A453" s="50"/>
      <c r="B453" s="44"/>
      <c r="C453" s="44"/>
      <c r="D453" s="44"/>
      <c r="E453" s="51"/>
      <c r="F453" s="261"/>
      <c r="G453" s="22"/>
    </row>
    <row r="454">
      <c r="A454" s="50"/>
      <c r="B454" s="44"/>
      <c r="C454" s="44"/>
      <c r="D454" s="44"/>
      <c r="E454" s="51"/>
      <c r="F454" s="261"/>
      <c r="G454" s="22"/>
    </row>
    <row r="455">
      <c r="A455" s="50"/>
      <c r="B455" s="44"/>
      <c r="C455" s="44"/>
      <c r="D455" s="44"/>
      <c r="E455" s="51"/>
      <c r="F455" s="261"/>
      <c r="G455" s="22"/>
    </row>
    <row r="456">
      <c r="A456" s="50"/>
      <c r="B456" s="44"/>
      <c r="C456" s="44"/>
      <c r="D456" s="44"/>
      <c r="E456" s="51"/>
      <c r="F456" s="261"/>
      <c r="G456" s="22"/>
    </row>
    <row r="457">
      <c r="A457" s="50"/>
      <c r="B457" s="44"/>
      <c r="C457" s="44"/>
      <c r="D457" s="44"/>
      <c r="E457" s="51"/>
      <c r="F457" s="261"/>
      <c r="G457" s="22"/>
    </row>
    <row r="458">
      <c r="A458" s="50"/>
      <c r="B458" s="44"/>
      <c r="C458" s="44"/>
      <c r="D458" s="44"/>
      <c r="E458" s="51"/>
      <c r="F458" s="261"/>
      <c r="G458" s="22"/>
    </row>
    <row r="459">
      <c r="A459" s="50"/>
      <c r="B459" s="44"/>
      <c r="C459" s="44"/>
      <c r="D459" s="44"/>
      <c r="E459" s="51"/>
      <c r="F459" s="261"/>
      <c r="G459" s="22"/>
    </row>
    <row r="460">
      <c r="A460" s="50"/>
      <c r="B460" s="44"/>
      <c r="C460" s="44"/>
      <c r="D460" s="44"/>
      <c r="E460" s="51"/>
      <c r="F460" s="261"/>
      <c r="G460" s="22"/>
    </row>
    <row r="461">
      <c r="A461" s="50"/>
      <c r="B461" s="44"/>
      <c r="C461" s="44"/>
      <c r="D461" s="44"/>
      <c r="E461" s="51"/>
      <c r="F461" s="261"/>
      <c r="G461" s="22"/>
    </row>
    <row r="462">
      <c r="A462" s="50"/>
      <c r="B462" s="44"/>
      <c r="C462" s="44"/>
      <c r="D462" s="44"/>
      <c r="E462" s="51"/>
      <c r="F462" s="261"/>
      <c r="G462" s="22"/>
    </row>
    <row r="463">
      <c r="A463" s="50"/>
      <c r="B463" s="44"/>
      <c r="C463" s="44"/>
      <c r="D463" s="44"/>
      <c r="E463" s="51"/>
      <c r="F463" s="261"/>
      <c r="G463" s="22"/>
    </row>
    <row r="464">
      <c r="A464" s="50"/>
      <c r="B464" s="44"/>
      <c r="C464" s="44"/>
      <c r="D464" s="44"/>
      <c r="E464" s="51"/>
      <c r="F464" s="261"/>
      <c r="G464" s="22"/>
    </row>
    <row r="465">
      <c r="A465" s="50"/>
      <c r="B465" s="44"/>
      <c r="C465" s="44"/>
      <c r="D465" s="44"/>
      <c r="E465" s="51"/>
      <c r="F465" s="261"/>
      <c r="G465" s="22"/>
    </row>
    <row r="466">
      <c r="A466" s="50"/>
      <c r="B466" s="44"/>
      <c r="C466" s="44"/>
      <c r="D466" s="44"/>
      <c r="E466" s="51"/>
      <c r="F466" s="261"/>
      <c r="G466" s="22"/>
    </row>
    <row r="467">
      <c r="A467" s="50"/>
      <c r="B467" s="44"/>
      <c r="C467" s="44"/>
      <c r="D467" s="44"/>
      <c r="E467" s="51"/>
      <c r="F467" s="261"/>
      <c r="G467" s="22"/>
    </row>
    <row r="468">
      <c r="A468" s="50"/>
      <c r="B468" s="44"/>
      <c r="C468" s="44"/>
      <c r="D468" s="44"/>
      <c r="E468" s="51"/>
      <c r="F468" s="261"/>
      <c r="G468" s="22"/>
    </row>
    <row r="469">
      <c r="A469" s="50"/>
      <c r="B469" s="44"/>
      <c r="C469" s="44"/>
      <c r="D469" s="44"/>
      <c r="E469" s="51"/>
      <c r="F469" s="261"/>
      <c r="G469" s="22"/>
    </row>
    <row r="470">
      <c r="A470" s="50"/>
      <c r="B470" s="44"/>
      <c r="C470" s="44"/>
      <c r="D470" s="44"/>
      <c r="E470" s="51"/>
      <c r="F470" s="261"/>
      <c r="G470" s="22"/>
    </row>
    <row r="471">
      <c r="A471" s="50"/>
      <c r="B471" s="44"/>
      <c r="C471" s="44"/>
      <c r="D471" s="44"/>
      <c r="E471" s="51"/>
      <c r="F471" s="261"/>
      <c r="G471" s="22"/>
    </row>
    <row r="472">
      <c r="A472" s="50"/>
      <c r="B472" s="44"/>
      <c r="C472" s="44"/>
      <c r="D472" s="44"/>
      <c r="E472" s="51"/>
      <c r="F472" s="261"/>
      <c r="G472" s="22"/>
    </row>
    <row r="473">
      <c r="A473" s="50"/>
      <c r="B473" s="44"/>
      <c r="C473" s="44"/>
      <c r="D473" s="44"/>
      <c r="E473" s="51"/>
      <c r="F473" s="261"/>
      <c r="G473" s="22"/>
    </row>
    <row r="474">
      <c r="A474" s="50"/>
      <c r="B474" s="44"/>
      <c r="C474" s="44"/>
      <c r="D474" s="44"/>
      <c r="E474" s="51"/>
      <c r="F474" s="261"/>
      <c r="G474" s="22"/>
    </row>
    <row r="475">
      <c r="A475" s="50"/>
      <c r="B475" s="44"/>
      <c r="C475" s="44"/>
      <c r="D475" s="44"/>
      <c r="E475" s="51"/>
      <c r="F475" s="261"/>
      <c r="G475" s="22"/>
    </row>
    <row r="476">
      <c r="A476" s="50"/>
      <c r="B476" s="44"/>
      <c r="C476" s="44"/>
      <c r="D476" s="44"/>
      <c r="E476" s="51"/>
      <c r="F476" s="261"/>
      <c r="G476" s="22"/>
    </row>
    <row r="477">
      <c r="A477" s="50"/>
      <c r="B477" s="44"/>
      <c r="C477" s="44"/>
      <c r="D477" s="44"/>
      <c r="E477" s="51"/>
      <c r="F477" s="261"/>
      <c r="G477" s="22"/>
    </row>
    <row r="478">
      <c r="A478" s="50"/>
      <c r="B478" s="44"/>
      <c r="C478" s="44"/>
      <c r="D478" s="44"/>
      <c r="E478" s="51"/>
      <c r="F478" s="261"/>
      <c r="G478" s="22"/>
    </row>
    <row r="479">
      <c r="A479" s="50"/>
      <c r="B479" s="44"/>
      <c r="C479" s="44"/>
      <c r="D479" s="44"/>
      <c r="E479" s="51"/>
      <c r="F479" s="261"/>
      <c r="G479" s="22"/>
    </row>
    <row r="480">
      <c r="A480" s="50"/>
      <c r="B480" s="44"/>
      <c r="C480" s="44"/>
      <c r="D480" s="44"/>
      <c r="E480" s="51"/>
      <c r="F480" s="261"/>
      <c r="G480" s="22"/>
    </row>
    <row r="481">
      <c r="A481" s="50"/>
      <c r="B481" s="44"/>
      <c r="C481" s="44"/>
      <c r="D481" s="44"/>
      <c r="E481" s="51"/>
      <c r="F481" s="261"/>
      <c r="G481" s="22"/>
    </row>
    <row r="482">
      <c r="A482" s="50"/>
      <c r="B482" s="44"/>
      <c r="C482" s="44"/>
      <c r="D482" s="44"/>
      <c r="E482" s="51"/>
      <c r="F482" s="261"/>
      <c r="G482" s="22"/>
    </row>
    <row r="483">
      <c r="A483" s="50"/>
      <c r="B483" s="44"/>
      <c r="C483" s="44"/>
      <c r="D483" s="44"/>
      <c r="E483" s="51"/>
      <c r="F483" s="261"/>
      <c r="G483" s="22"/>
    </row>
    <row r="484">
      <c r="A484" s="50"/>
      <c r="B484" s="44"/>
      <c r="C484" s="44"/>
      <c r="D484" s="44"/>
      <c r="E484" s="51"/>
      <c r="F484" s="261"/>
      <c r="G484" s="22"/>
    </row>
    <row r="485">
      <c r="A485" s="50"/>
      <c r="B485" s="44"/>
      <c r="C485" s="44"/>
      <c r="D485" s="44"/>
      <c r="E485" s="51"/>
      <c r="F485" s="261"/>
      <c r="G485" s="22"/>
    </row>
    <row r="486">
      <c r="A486" s="50"/>
      <c r="B486" s="44"/>
      <c r="C486" s="44"/>
      <c r="D486" s="44"/>
      <c r="E486" s="51"/>
      <c r="F486" s="261"/>
      <c r="G486" s="22"/>
    </row>
    <row r="487">
      <c r="A487" s="50"/>
      <c r="B487" s="44"/>
      <c r="C487" s="44"/>
      <c r="D487" s="44"/>
      <c r="E487" s="51"/>
      <c r="F487" s="261"/>
      <c r="G487" s="22"/>
    </row>
    <row r="488">
      <c r="A488" s="50"/>
      <c r="B488" s="44"/>
      <c r="C488" s="44"/>
      <c r="D488" s="44"/>
      <c r="E488" s="51"/>
      <c r="F488" s="261"/>
      <c r="G488" s="22"/>
    </row>
    <row r="489">
      <c r="A489" s="50"/>
      <c r="B489" s="44"/>
      <c r="C489" s="44"/>
      <c r="D489" s="44"/>
      <c r="E489" s="51"/>
      <c r="F489" s="261"/>
      <c r="G489" s="22"/>
    </row>
    <row r="490">
      <c r="A490" s="50"/>
      <c r="B490" s="44"/>
      <c r="C490" s="44"/>
      <c r="D490" s="44"/>
      <c r="E490" s="51"/>
      <c r="F490" s="261"/>
      <c r="G490" s="22"/>
    </row>
    <row r="491">
      <c r="A491" s="50"/>
      <c r="B491" s="44"/>
      <c r="C491" s="44"/>
      <c r="D491" s="44"/>
      <c r="E491" s="51"/>
      <c r="F491" s="261"/>
      <c r="G491" s="22"/>
    </row>
    <row r="492">
      <c r="A492" s="50"/>
      <c r="B492" s="44"/>
      <c r="C492" s="44"/>
      <c r="D492" s="44"/>
      <c r="E492" s="51"/>
      <c r="F492" s="261"/>
      <c r="G492" s="22"/>
    </row>
    <row r="493">
      <c r="A493" s="50"/>
      <c r="B493" s="44"/>
      <c r="C493" s="44"/>
      <c r="D493" s="44"/>
      <c r="E493" s="51"/>
      <c r="F493" s="261"/>
      <c r="G493" s="22"/>
    </row>
    <row r="494">
      <c r="A494" s="50"/>
      <c r="B494" s="44"/>
      <c r="C494" s="44"/>
      <c r="D494" s="44"/>
      <c r="E494" s="51"/>
      <c r="F494" s="261"/>
      <c r="G494" s="22"/>
    </row>
    <row r="495">
      <c r="A495" s="50"/>
      <c r="B495" s="44"/>
      <c r="C495" s="44"/>
      <c r="D495" s="44"/>
      <c r="E495" s="51"/>
      <c r="F495" s="261"/>
      <c r="G495" s="22"/>
    </row>
    <row r="496">
      <c r="A496" s="50"/>
      <c r="B496" s="44"/>
      <c r="C496" s="44"/>
      <c r="D496" s="44"/>
      <c r="E496" s="51"/>
      <c r="F496" s="261"/>
      <c r="G496" s="22"/>
    </row>
    <row r="497">
      <c r="A497" s="50"/>
      <c r="B497" s="44"/>
      <c r="C497" s="44"/>
      <c r="D497" s="44"/>
      <c r="E497" s="51"/>
      <c r="F497" s="261"/>
      <c r="G497" s="22"/>
    </row>
    <row r="498">
      <c r="A498" s="50"/>
      <c r="B498" s="44"/>
      <c r="C498" s="44"/>
      <c r="D498" s="44"/>
      <c r="E498" s="51"/>
      <c r="F498" s="261"/>
      <c r="G498" s="22"/>
    </row>
    <row r="499">
      <c r="A499" s="50"/>
      <c r="B499" s="44"/>
      <c r="C499" s="44"/>
      <c r="D499" s="44"/>
      <c r="E499" s="51"/>
      <c r="F499" s="261"/>
      <c r="G499" s="22"/>
    </row>
    <row r="500">
      <c r="A500" s="50"/>
      <c r="B500" s="44"/>
      <c r="C500" s="44"/>
      <c r="D500" s="44"/>
      <c r="E500" s="51"/>
      <c r="F500" s="261"/>
      <c r="G500" s="22"/>
    </row>
    <row r="501">
      <c r="A501" s="50"/>
      <c r="B501" s="44"/>
      <c r="C501" s="44"/>
      <c r="D501" s="44"/>
      <c r="E501" s="51"/>
      <c r="F501" s="261"/>
      <c r="G501" s="22"/>
    </row>
    <row r="502">
      <c r="A502" s="50"/>
      <c r="B502" s="44"/>
      <c r="C502" s="44"/>
      <c r="D502" s="44"/>
      <c r="E502" s="51"/>
      <c r="F502" s="261"/>
      <c r="G502" s="22"/>
    </row>
    <row r="503">
      <c r="A503" s="50"/>
      <c r="B503" s="44"/>
      <c r="C503" s="44"/>
      <c r="D503" s="44"/>
      <c r="E503" s="51"/>
      <c r="F503" s="261"/>
      <c r="G503" s="22"/>
    </row>
    <row r="504">
      <c r="A504" s="50"/>
      <c r="B504" s="44"/>
      <c r="C504" s="44"/>
      <c r="D504" s="44"/>
      <c r="E504" s="51"/>
      <c r="F504" s="261"/>
      <c r="G504" s="22"/>
    </row>
    <row r="505">
      <c r="A505" s="50"/>
      <c r="B505" s="44"/>
      <c r="C505" s="44"/>
      <c r="D505" s="44"/>
      <c r="E505" s="51"/>
      <c r="F505" s="261"/>
      <c r="G505" s="22"/>
    </row>
    <row r="506">
      <c r="A506" s="50"/>
      <c r="B506" s="44"/>
      <c r="C506" s="44"/>
      <c r="D506" s="44"/>
      <c r="E506" s="51"/>
      <c r="F506" s="261"/>
      <c r="G506" s="22"/>
    </row>
    <row r="507">
      <c r="A507" s="50"/>
      <c r="B507" s="44"/>
      <c r="C507" s="44"/>
      <c r="D507" s="44"/>
      <c r="E507" s="51"/>
      <c r="F507" s="261"/>
      <c r="G507" s="22"/>
    </row>
    <row r="508">
      <c r="A508" s="50"/>
      <c r="B508" s="44"/>
      <c r="C508" s="44"/>
      <c r="D508" s="44"/>
      <c r="E508" s="51"/>
      <c r="F508" s="261"/>
      <c r="G508" s="22"/>
    </row>
    <row r="509">
      <c r="A509" s="50"/>
      <c r="B509" s="44"/>
      <c r="C509" s="44"/>
      <c r="D509" s="44"/>
      <c r="E509" s="51"/>
      <c r="F509" s="261"/>
      <c r="G509" s="22"/>
    </row>
    <row r="510">
      <c r="A510" s="50"/>
      <c r="B510" s="44"/>
      <c r="C510" s="44"/>
      <c r="D510" s="44"/>
      <c r="E510" s="51"/>
      <c r="F510" s="261"/>
      <c r="G510" s="22"/>
    </row>
    <row r="511">
      <c r="A511" s="50"/>
      <c r="B511" s="44"/>
      <c r="C511" s="44"/>
      <c r="D511" s="44"/>
      <c r="E511" s="51"/>
      <c r="F511" s="261"/>
      <c r="G511" s="22"/>
    </row>
    <row r="512">
      <c r="A512" s="50"/>
      <c r="B512" s="44"/>
      <c r="C512" s="44"/>
      <c r="D512" s="44"/>
      <c r="E512" s="51"/>
      <c r="F512" s="261"/>
      <c r="G512" s="22"/>
    </row>
    <row r="513">
      <c r="A513" s="50"/>
      <c r="B513" s="44"/>
      <c r="C513" s="44"/>
      <c r="D513" s="44"/>
      <c r="E513" s="51"/>
      <c r="F513" s="261"/>
      <c r="G513" s="22"/>
    </row>
    <row r="514">
      <c r="A514" s="50"/>
      <c r="B514" s="44"/>
      <c r="C514" s="44"/>
      <c r="D514" s="44"/>
      <c r="E514" s="51"/>
      <c r="F514" s="261"/>
      <c r="G514" s="22"/>
    </row>
    <row r="515">
      <c r="A515" s="50"/>
      <c r="B515" s="44"/>
      <c r="C515" s="44"/>
      <c r="D515" s="44"/>
      <c r="E515" s="51"/>
      <c r="F515" s="261"/>
      <c r="G515" s="22"/>
    </row>
    <row r="516">
      <c r="A516" s="50"/>
      <c r="B516" s="44"/>
      <c r="C516" s="44"/>
      <c r="D516" s="44"/>
      <c r="E516" s="51"/>
      <c r="F516" s="261"/>
      <c r="G516" s="22"/>
    </row>
    <row r="517">
      <c r="A517" s="50"/>
      <c r="B517" s="44"/>
      <c r="C517" s="44"/>
      <c r="D517" s="44"/>
      <c r="E517" s="51"/>
      <c r="F517" s="261"/>
      <c r="G517" s="22"/>
    </row>
    <row r="518">
      <c r="A518" s="50"/>
      <c r="B518" s="44"/>
      <c r="C518" s="44"/>
      <c r="D518" s="44"/>
      <c r="E518" s="51"/>
      <c r="F518" s="261"/>
      <c r="G518" s="22"/>
    </row>
    <row r="519">
      <c r="A519" s="50"/>
      <c r="B519" s="44"/>
      <c r="C519" s="44"/>
      <c r="D519" s="44"/>
      <c r="E519" s="51"/>
      <c r="F519" s="261"/>
      <c r="G519" s="22"/>
    </row>
    <row r="520">
      <c r="A520" s="50"/>
      <c r="B520" s="44"/>
      <c r="C520" s="44"/>
      <c r="D520" s="44"/>
      <c r="E520" s="51"/>
      <c r="F520" s="261"/>
      <c r="G520" s="22"/>
    </row>
    <row r="521">
      <c r="A521" s="50"/>
      <c r="B521" s="44"/>
      <c r="C521" s="44"/>
      <c r="D521" s="44"/>
      <c r="E521" s="51"/>
      <c r="F521" s="261"/>
      <c r="G521" s="22"/>
    </row>
    <row r="522">
      <c r="A522" s="50"/>
      <c r="B522" s="44"/>
      <c r="C522" s="44"/>
      <c r="D522" s="44"/>
      <c r="E522" s="51"/>
      <c r="F522" s="261"/>
      <c r="G522" s="22"/>
    </row>
    <row r="523">
      <c r="A523" s="50"/>
      <c r="B523" s="44"/>
      <c r="C523" s="44"/>
      <c r="D523" s="44"/>
      <c r="E523" s="51"/>
      <c r="F523" s="261"/>
      <c r="G523" s="22"/>
    </row>
    <row r="524">
      <c r="A524" s="50"/>
      <c r="B524" s="44"/>
      <c r="C524" s="44"/>
      <c r="D524" s="44"/>
      <c r="E524" s="51"/>
      <c r="F524" s="261"/>
      <c r="G524" s="22"/>
    </row>
    <row r="525">
      <c r="A525" s="50"/>
      <c r="B525" s="44"/>
      <c r="C525" s="44"/>
      <c r="D525" s="44"/>
      <c r="E525" s="51"/>
      <c r="F525" s="261"/>
      <c r="G525" s="22"/>
    </row>
    <row r="526">
      <c r="A526" s="50"/>
      <c r="B526" s="44"/>
      <c r="C526" s="44"/>
      <c r="D526" s="44"/>
      <c r="E526" s="51"/>
      <c r="F526" s="261"/>
      <c r="G526" s="22"/>
    </row>
    <row r="527">
      <c r="A527" s="50"/>
      <c r="B527" s="44"/>
      <c r="C527" s="44"/>
      <c r="D527" s="44"/>
      <c r="E527" s="51"/>
      <c r="F527" s="261"/>
      <c r="G527" s="22"/>
    </row>
    <row r="528">
      <c r="A528" s="50"/>
      <c r="B528" s="44"/>
      <c r="C528" s="44"/>
      <c r="D528" s="44"/>
      <c r="E528" s="51"/>
      <c r="F528" s="261"/>
      <c r="G528" s="22"/>
    </row>
    <row r="529">
      <c r="A529" s="50"/>
      <c r="B529" s="44"/>
      <c r="C529" s="44"/>
      <c r="D529" s="44"/>
      <c r="E529" s="51"/>
      <c r="F529" s="261"/>
      <c r="G529" s="22"/>
    </row>
    <row r="530">
      <c r="A530" s="50"/>
      <c r="B530" s="44"/>
      <c r="C530" s="44"/>
      <c r="D530" s="44"/>
      <c r="E530" s="51"/>
      <c r="F530" s="261"/>
      <c r="G530" s="22"/>
    </row>
    <row r="531">
      <c r="A531" s="50"/>
      <c r="B531" s="44"/>
      <c r="C531" s="44"/>
      <c r="D531" s="44"/>
      <c r="E531" s="51"/>
      <c r="F531" s="261"/>
      <c r="G531" s="22"/>
    </row>
    <row r="532">
      <c r="A532" s="50"/>
      <c r="B532" s="44"/>
      <c r="C532" s="44"/>
      <c r="D532" s="44"/>
      <c r="E532" s="51"/>
      <c r="F532" s="261"/>
      <c r="G532" s="22"/>
    </row>
    <row r="533">
      <c r="A533" s="50"/>
      <c r="B533" s="44"/>
      <c r="C533" s="44"/>
      <c r="D533" s="44"/>
      <c r="E533" s="51"/>
      <c r="F533" s="261"/>
      <c r="G533" s="22"/>
    </row>
    <row r="534">
      <c r="A534" s="50"/>
      <c r="B534" s="44"/>
      <c r="C534" s="44"/>
      <c r="D534" s="44"/>
      <c r="E534" s="51"/>
      <c r="F534" s="261"/>
      <c r="G534" s="22"/>
    </row>
    <row r="535">
      <c r="A535" s="50"/>
      <c r="B535" s="44"/>
      <c r="C535" s="44"/>
      <c r="D535" s="44"/>
      <c r="E535" s="51"/>
      <c r="F535" s="261"/>
      <c r="G535" s="22"/>
    </row>
    <row r="536">
      <c r="A536" s="50"/>
      <c r="B536" s="44"/>
      <c r="C536" s="44"/>
      <c r="D536" s="44"/>
      <c r="E536" s="51"/>
      <c r="F536" s="261"/>
      <c r="G536" s="22"/>
    </row>
    <row r="537">
      <c r="A537" s="50"/>
      <c r="B537" s="44"/>
      <c r="C537" s="44"/>
      <c r="D537" s="44"/>
      <c r="E537" s="51"/>
      <c r="F537" s="261"/>
      <c r="G537" s="22"/>
    </row>
    <row r="538">
      <c r="A538" s="50"/>
      <c r="B538" s="44"/>
      <c r="C538" s="44"/>
      <c r="D538" s="44"/>
      <c r="E538" s="51"/>
      <c r="F538" s="261"/>
      <c r="G538" s="22"/>
    </row>
    <row r="539">
      <c r="A539" s="50"/>
      <c r="B539" s="44"/>
      <c r="C539" s="44"/>
      <c r="D539" s="44"/>
      <c r="E539" s="51"/>
      <c r="F539" s="261"/>
      <c r="G539" s="22"/>
    </row>
    <row r="540">
      <c r="A540" s="50"/>
      <c r="B540" s="44"/>
      <c r="C540" s="44"/>
      <c r="D540" s="44"/>
      <c r="E540" s="51"/>
      <c r="F540" s="261"/>
      <c r="G540" s="22"/>
    </row>
    <row r="541">
      <c r="A541" s="50"/>
      <c r="B541" s="44"/>
      <c r="C541" s="44"/>
      <c r="D541" s="44"/>
      <c r="E541" s="51"/>
      <c r="F541" s="261"/>
      <c r="G541" s="22"/>
    </row>
    <row r="542">
      <c r="A542" s="50"/>
      <c r="B542" s="44"/>
      <c r="C542" s="44"/>
      <c r="D542" s="44"/>
      <c r="E542" s="51"/>
      <c r="F542" s="261"/>
      <c r="G542" s="22"/>
    </row>
    <row r="543">
      <c r="A543" s="50"/>
      <c r="B543" s="44"/>
      <c r="C543" s="44"/>
      <c r="D543" s="44"/>
      <c r="E543" s="51"/>
      <c r="F543" s="261"/>
      <c r="G543" s="22"/>
    </row>
    <row r="544">
      <c r="A544" s="50"/>
      <c r="B544" s="44"/>
      <c r="C544" s="44"/>
      <c r="D544" s="44"/>
      <c r="E544" s="51"/>
      <c r="F544" s="261"/>
      <c r="G544" s="22"/>
    </row>
    <row r="545">
      <c r="A545" s="50"/>
      <c r="B545" s="44"/>
      <c r="C545" s="44"/>
      <c r="D545" s="44"/>
      <c r="E545" s="51"/>
      <c r="F545" s="261"/>
      <c r="G545" s="22"/>
    </row>
    <row r="546">
      <c r="A546" s="50"/>
      <c r="B546" s="44"/>
      <c r="C546" s="44"/>
      <c r="D546" s="44"/>
      <c r="E546" s="51"/>
      <c r="F546" s="261"/>
      <c r="G546" s="22"/>
    </row>
    <row r="547">
      <c r="A547" s="50"/>
      <c r="B547" s="44"/>
      <c r="C547" s="44"/>
      <c r="D547" s="44"/>
      <c r="E547" s="51"/>
      <c r="F547" s="261"/>
      <c r="G547" s="22"/>
    </row>
    <row r="548">
      <c r="A548" s="50"/>
      <c r="B548" s="44"/>
      <c r="C548" s="44"/>
      <c r="D548" s="44"/>
      <c r="E548" s="51"/>
      <c r="F548" s="261"/>
      <c r="G548" s="22"/>
    </row>
    <row r="549">
      <c r="A549" s="50"/>
      <c r="B549" s="44"/>
      <c r="C549" s="44"/>
      <c r="D549" s="44"/>
      <c r="E549" s="51"/>
      <c r="F549" s="261"/>
      <c r="G549" s="22"/>
    </row>
    <row r="550">
      <c r="A550" s="50"/>
      <c r="B550" s="44"/>
      <c r="C550" s="44"/>
      <c r="D550" s="44"/>
      <c r="E550" s="51"/>
      <c r="F550" s="261"/>
      <c r="G550" s="22"/>
    </row>
    <row r="551">
      <c r="A551" s="50"/>
      <c r="B551" s="44"/>
      <c r="C551" s="44"/>
      <c r="D551" s="44"/>
      <c r="E551" s="51"/>
      <c r="F551" s="261"/>
      <c r="G551" s="22"/>
    </row>
    <row r="552">
      <c r="A552" s="50"/>
      <c r="B552" s="44"/>
      <c r="C552" s="44"/>
      <c r="D552" s="44"/>
      <c r="E552" s="51"/>
      <c r="F552" s="261"/>
      <c r="G552" s="22"/>
    </row>
    <row r="553">
      <c r="A553" s="50"/>
      <c r="B553" s="44"/>
      <c r="C553" s="44"/>
      <c r="D553" s="44"/>
      <c r="E553" s="51"/>
      <c r="F553" s="261"/>
      <c r="G553" s="22"/>
    </row>
    <row r="554">
      <c r="A554" s="50"/>
      <c r="B554" s="44"/>
      <c r="C554" s="44"/>
      <c r="D554" s="44"/>
      <c r="E554" s="51"/>
      <c r="F554" s="261"/>
      <c r="G554" s="22"/>
    </row>
    <row r="555">
      <c r="A555" s="50"/>
      <c r="B555" s="44"/>
      <c r="C555" s="44"/>
      <c r="D555" s="44"/>
      <c r="E555" s="51"/>
      <c r="F555" s="261"/>
      <c r="G555" s="22"/>
    </row>
    <row r="556">
      <c r="A556" s="50"/>
      <c r="B556" s="44"/>
      <c r="C556" s="44"/>
      <c r="D556" s="44"/>
      <c r="E556" s="51"/>
      <c r="F556" s="261"/>
      <c r="G556" s="22"/>
    </row>
    <row r="557">
      <c r="A557" s="50"/>
      <c r="B557" s="44"/>
      <c r="C557" s="44"/>
      <c r="D557" s="44"/>
      <c r="E557" s="51"/>
      <c r="F557" s="261"/>
      <c r="G557" s="22"/>
    </row>
    <row r="558">
      <c r="A558" s="50"/>
      <c r="B558" s="44"/>
      <c r="C558" s="44"/>
      <c r="D558" s="44"/>
      <c r="E558" s="51"/>
      <c r="F558" s="261"/>
      <c r="G558" s="22"/>
    </row>
    <row r="559">
      <c r="A559" s="50"/>
      <c r="B559" s="44"/>
      <c r="C559" s="44"/>
      <c r="D559" s="44"/>
      <c r="E559" s="51"/>
      <c r="F559" s="261"/>
      <c r="G559" s="22"/>
    </row>
    <row r="560">
      <c r="A560" s="50"/>
      <c r="B560" s="44"/>
      <c r="C560" s="44"/>
      <c r="D560" s="44"/>
      <c r="E560" s="51"/>
      <c r="F560" s="261"/>
      <c r="G560" s="22"/>
    </row>
    <row r="561">
      <c r="A561" s="50"/>
      <c r="B561" s="44"/>
      <c r="C561" s="44"/>
      <c r="D561" s="44"/>
      <c r="E561" s="51"/>
      <c r="F561" s="261"/>
      <c r="G561" s="22"/>
    </row>
    <row r="562">
      <c r="A562" s="50"/>
      <c r="B562" s="44"/>
      <c r="C562" s="44"/>
      <c r="D562" s="44"/>
      <c r="E562" s="51"/>
      <c r="F562" s="261"/>
      <c r="G562" s="22"/>
    </row>
    <row r="563">
      <c r="A563" s="50"/>
      <c r="B563" s="44"/>
      <c r="C563" s="44"/>
      <c r="D563" s="44"/>
      <c r="E563" s="51"/>
      <c r="F563" s="261"/>
      <c r="G563" s="22"/>
    </row>
    <row r="564">
      <c r="A564" s="50"/>
      <c r="B564" s="44"/>
      <c r="C564" s="44"/>
      <c r="D564" s="44"/>
      <c r="E564" s="51"/>
      <c r="F564" s="261"/>
      <c r="G564" s="22"/>
    </row>
    <row r="565">
      <c r="A565" s="50"/>
      <c r="B565" s="44"/>
      <c r="C565" s="44"/>
      <c r="D565" s="44"/>
      <c r="E565" s="51"/>
      <c r="F565" s="261"/>
      <c r="G565" s="22"/>
    </row>
    <row r="566">
      <c r="A566" s="50"/>
      <c r="B566" s="44"/>
      <c r="C566" s="44"/>
      <c r="D566" s="44"/>
      <c r="E566" s="51"/>
      <c r="F566" s="261"/>
      <c r="G566" s="22"/>
    </row>
    <row r="567">
      <c r="A567" s="50"/>
      <c r="B567" s="44"/>
      <c r="C567" s="44"/>
      <c r="D567" s="44"/>
      <c r="E567" s="51"/>
      <c r="F567" s="261"/>
      <c r="G567" s="22"/>
    </row>
    <row r="568">
      <c r="A568" s="50"/>
      <c r="B568" s="44"/>
      <c r="C568" s="44"/>
      <c r="D568" s="44"/>
      <c r="E568" s="51"/>
      <c r="F568" s="261"/>
      <c r="G568" s="22"/>
    </row>
    <row r="569">
      <c r="A569" s="50"/>
      <c r="B569" s="44"/>
      <c r="C569" s="44"/>
      <c r="D569" s="44"/>
      <c r="E569" s="51"/>
      <c r="F569" s="261"/>
      <c r="G569" s="22"/>
    </row>
    <row r="570">
      <c r="A570" s="50"/>
      <c r="B570" s="44"/>
      <c r="C570" s="44"/>
      <c r="D570" s="44"/>
      <c r="E570" s="51"/>
      <c r="F570" s="261"/>
      <c r="G570" s="22"/>
    </row>
    <row r="571">
      <c r="A571" s="50"/>
      <c r="B571" s="44"/>
      <c r="C571" s="44"/>
      <c r="D571" s="44"/>
      <c r="E571" s="51"/>
      <c r="F571" s="261"/>
      <c r="G571" s="22"/>
    </row>
    <row r="572">
      <c r="A572" s="50"/>
      <c r="B572" s="44"/>
      <c r="C572" s="44"/>
      <c r="D572" s="44"/>
      <c r="E572" s="51"/>
      <c r="F572" s="261"/>
      <c r="G572" s="22"/>
    </row>
    <row r="573">
      <c r="A573" s="50"/>
      <c r="B573" s="44"/>
      <c r="C573" s="44"/>
      <c r="D573" s="44"/>
      <c r="E573" s="51"/>
      <c r="F573" s="261"/>
      <c r="G573" s="22"/>
    </row>
    <row r="574">
      <c r="A574" s="50"/>
      <c r="B574" s="44"/>
      <c r="C574" s="44"/>
      <c r="D574" s="44"/>
      <c r="E574" s="51"/>
      <c r="F574" s="261"/>
      <c r="G574" s="22"/>
    </row>
    <row r="575">
      <c r="A575" s="50"/>
      <c r="B575" s="44"/>
      <c r="C575" s="44"/>
      <c r="D575" s="44"/>
      <c r="E575" s="51"/>
      <c r="F575" s="261"/>
      <c r="G575" s="22"/>
    </row>
    <row r="576">
      <c r="A576" s="50"/>
      <c r="B576" s="44"/>
      <c r="C576" s="44"/>
      <c r="D576" s="44"/>
      <c r="E576" s="51"/>
      <c r="F576" s="261"/>
      <c r="G576" s="22"/>
    </row>
    <row r="577">
      <c r="A577" s="50"/>
      <c r="B577" s="44"/>
      <c r="C577" s="44"/>
      <c r="D577" s="44"/>
      <c r="E577" s="51"/>
      <c r="F577" s="261"/>
      <c r="G577" s="22"/>
    </row>
    <row r="578">
      <c r="A578" s="50"/>
      <c r="B578" s="44"/>
      <c r="C578" s="44"/>
      <c r="D578" s="44"/>
      <c r="E578" s="51"/>
      <c r="F578" s="261"/>
      <c r="G578" s="22"/>
    </row>
    <row r="579">
      <c r="A579" s="50"/>
      <c r="B579" s="44"/>
      <c r="C579" s="44"/>
      <c r="D579" s="44"/>
      <c r="E579" s="51"/>
      <c r="F579" s="261"/>
      <c r="G579" s="22"/>
    </row>
    <row r="580">
      <c r="A580" s="50"/>
      <c r="B580" s="44"/>
      <c r="C580" s="44"/>
      <c r="D580" s="44"/>
      <c r="E580" s="51"/>
      <c r="F580" s="261"/>
      <c r="G580" s="22"/>
    </row>
    <row r="581">
      <c r="A581" s="50"/>
      <c r="B581" s="44"/>
      <c r="C581" s="44"/>
      <c r="D581" s="44"/>
      <c r="E581" s="51"/>
      <c r="F581" s="261"/>
      <c r="G581" s="22"/>
    </row>
    <row r="582">
      <c r="A582" s="50"/>
      <c r="B582" s="44"/>
      <c r="C582" s="44"/>
      <c r="D582" s="44"/>
      <c r="E582" s="51"/>
      <c r="F582" s="261"/>
      <c r="G582" s="22"/>
    </row>
    <row r="583">
      <c r="A583" s="50"/>
      <c r="B583" s="44"/>
      <c r="C583" s="44"/>
      <c r="D583" s="44"/>
      <c r="E583" s="51"/>
      <c r="F583" s="261"/>
      <c r="G583" s="22"/>
    </row>
    <row r="584">
      <c r="A584" s="50"/>
      <c r="B584" s="44"/>
      <c r="C584" s="44"/>
      <c r="D584" s="44"/>
      <c r="E584" s="51"/>
      <c r="F584" s="261"/>
      <c r="G584" s="22"/>
    </row>
    <row r="585">
      <c r="A585" s="50"/>
      <c r="B585" s="44"/>
      <c r="C585" s="44"/>
      <c r="D585" s="44"/>
      <c r="E585" s="51"/>
      <c r="F585" s="261"/>
      <c r="G585" s="22"/>
    </row>
    <row r="586">
      <c r="A586" s="50"/>
      <c r="B586" s="44"/>
      <c r="C586" s="44"/>
      <c r="D586" s="44"/>
      <c r="E586" s="51"/>
      <c r="F586" s="261"/>
      <c r="G586" s="22"/>
    </row>
    <row r="587">
      <c r="A587" s="50"/>
      <c r="B587" s="44"/>
      <c r="C587" s="44"/>
      <c r="D587" s="44"/>
      <c r="E587" s="51"/>
      <c r="F587" s="261"/>
      <c r="G587" s="22"/>
    </row>
    <row r="588">
      <c r="A588" s="50"/>
      <c r="B588" s="44"/>
      <c r="C588" s="44"/>
      <c r="D588" s="44"/>
      <c r="E588" s="51"/>
      <c r="F588" s="261"/>
      <c r="G588" s="22"/>
    </row>
    <row r="589">
      <c r="A589" s="50"/>
      <c r="B589" s="44"/>
      <c r="C589" s="44"/>
      <c r="D589" s="44"/>
      <c r="E589" s="51"/>
      <c r="F589" s="261"/>
      <c r="G589" s="22"/>
    </row>
    <row r="590">
      <c r="A590" s="50"/>
      <c r="B590" s="44"/>
      <c r="C590" s="44"/>
      <c r="D590" s="44"/>
      <c r="E590" s="51"/>
      <c r="F590" s="261"/>
      <c r="G590" s="22"/>
    </row>
    <row r="591">
      <c r="A591" s="50"/>
      <c r="B591" s="44"/>
      <c r="C591" s="44"/>
      <c r="D591" s="44"/>
      <c r="E591" s="51"/>
      <c r="F591" s="261"/>
      <c r="G591" s="22"/>
    </row>
    <row r="592">
      <c r="A592" s="50"/>
      <c r="B592" s="44"/>
      <c r="C592" s="44"/>
      <c r="D592" s="44"/>
      <c r="E592" s="51"/>
      <c r="F592" s="261"/>
      <c r="G592" s="22"/>
    </row>
    <row r="593">
      <c r="A593" s="50"/>
      <c r="B593" s="44"/>
      <c r="C593" s="44"/>
      <c r="D593" s="44"/>
      <c r="E593" s="51"/>
      <c r="F593" s="261"/>
      <c r="G593" s="22"/>
    </row>
    <row r="594">
      <c r="A594" s="50"/>
      <c r="B594" s="44"/>
      <c r="C594" s="44"/>
      <c r="D594" s="44"/>
      <c r="E594" s="51"/>
      <c r="F594" s="261"/>
      <c r="G594" s="22"/>
    </row>
    <row r="595">
      <c r="A595" s="50"/>
      <c r="B595" s="44"/>
      <c r="C595" s="44"/>
      <c r="D595" s="44"/>
      <c r="E595" s="51"/>
      <c r="F595" s="261"/>
      <c r="G595" s="22"/>
    </row>
    <row r="596">
      <c r="A596" s="50"/>
      <c r="B596" s="44"/>
      <c r="C596" s="44"/>
      <c r="D596" s="44"/>
      <c r="E596" s="51"/>
      <c r="F596" s="261"/>
      <c r="G596" s="22"/>
    </row>
    <row r="597">
      <c r="A597" s="50"/>
      <c r="B597" s="44"/>
      <c r="C597" s="44"/>
      <c r="D597" s="44"/>
      <c r="E597" s="51"/>
      <c r="F597" s="261"/>
      <c r="G597" s="22"/>
    </row>
    <row r="598">
      <c r="A598" s="50"/>
      <c r="B598" s="44"/>
      <c r="C598" s="44"/>
      <c r="D598" s="44"/>
      <c r="E598" s="51"/>
      <c r="F598" s="261"/>
      <c r="G598" s="22"/>
    </row>
    <row r="599">
      <c r="A599" s="50"/>
      <c r="B599" s="44"/>
      <c r="C599" s="44"/>
      <c r="D599" s="44"/>
      <c r="E599" s="51"/>
      <c r="F599" s="261"/>
      <c r="G599" s="22"/>
    </row>
    <row r="600">
      <c r="A600" s="50"/>
      <c r="B600" s="44"/>
      <c r="C600" s="44"/>
      <c r="D600" s="44"/>
      <c r="E600" s="51"/>
      <c r="F600" s="261"/>
      <c r="G600" s="22"/>
    </row>
    <row r="601">
      <c r="A601" s="50"/>
      <c r="B601" s="44"/>
      <c r="C601" s="44"/>
      <c r="D601" s="44"/>
      <c r="E601" s="51"/>
      <c r="F601" s="261"/>
      <c r="G601" s="22"/>
    </row>
    <row r="602">
      <c r="A602" s="50"/>
      <c r="B602" s="44"/>
      <c r="C602" s="44"/>
      <c r="D602" s="44"/>
      <c r="E602" s="51"/>
      <c r="F602" s="261"/>
      <c r="G602" s="22"/>
    </row>
    <row r="603">
      <c r="A603" s="50"/>
      <c r="B603" s="44"/>
      <c r="C603" s="44"/>
      <c r="D603" s="44"/>
      <c r="E603" s="51"/>
      <c r="F603" s="261"/>
      <c r="G603" s="22"/>
    </row>
    <row r="604">
      <c r="A604" s="50"/>
      <c r="B604" s="44"/>
      <c r="C604" s="44"/>
      <c r="D604" s="44"/>
      <c r="E604" s="51"/>
      <c r="F604" s="261"/>
      <c r="G604" s="22"/>
    </row>
    <row r="605">
      <c r="A605" s="50"/>
      <c r="B605" s="44"/>
      <c r="C605" s="44"/>
      <c r="D605" s="44"/>
      <c r="E605" s="51"/>
      <c r="F605" s="261"/>
      <c r="G605" s="22"/>
    </row>
    <row r="606">
      <c r="A606" s="50"/>
      <c r="B606" s="44"/>
      <c r="C606" s="44"/>
      <c r="D606" s="44"/>
      <c r="E606" s="51"/>
      <c r="F606" s="261"/>
      <c r="G606" s="22"/>
    </row>
    <row r="607">
      <c r="A607" s="50"/>
      <c r="B607" s="44"/>
      <c r="C607" s="44"/>
      <c r="D607" s="44"/>
      <c r="E607" s="51"/>
      <c r="F607" s="261"/>
      <c r="G607" s="22"/>
    </row>
    <row r="608">
      <c r="A608" s="50"/>
      <c r="B608" s="44"/>
      <c r="C608" s="44"/>
      <c r="D608" s="44"/>
      <c r="E608" s="51"/>
      <c r="F608" s="261"/>
      <c r="G608" s="22"/>
    </row>
    <row r="609">
      <c r="A609" s="50"/>
      <c r="B609" s="44"/>
      <c r="C609" s="44"/>
      <c r="D609" s="44"/>
      <c r="E609" s="51"/>
      <c r="F609" s="261"/>
      <c r="G609" s="22"/>
    </row>
    <row r="610">
      <c r="A610" s="50"/>
      <c r="B610" s="44"/>
      <c r="C610" s="44"/>
      <c r="D610" s="44"/>
      <c r="E610" s="51"/>
      <c r="F610" s="261"/>
      <c r="G610" s="22"/>
    </row>
    <row r="611">
      <c r="A611" s="50"/>
      <c r="B611" s="44"/>
      <c r="C611" s="44"/>
      <c r="D611" s="44"/>
      <c r="E611" s="51"/>
      <c r="F611" s="261"/>
      <c r="G611" s="22"/>
    </row>
    <row r="612">
      <c r="A612" s="50"/>
      <c r="B612" s="44"/>
      <c r="C612" s="44"/>
      <c r="D612" s="44"/>
      <c r="E612" s="51"/>
      <c r="F612" s="261"/>
      <c r="G612" s="22"/>
    </row>
    <row r="613">
      <c r="A613" s="50"/>
      <c r="B613" s="44"/>
      <c r="C613" s="44"/>
      <c r="D613" s="44"/>
      <c r="E613" s="51"/>
      <c r="F613" s="261"/>
      <c r="G613" s="22"/>
    </row>
    <row r="614">
      <c r="A614" s="50"/>
      <c r="B614" s="44"/>
      <c r="C614" s="44"/>
      <c r="D614" s="44"/>
      <c r="E614" s="51"/>
      <c r="F614" s="261"/>
      <c r="G614" s="22"/>
    </row>
    <row r="615">
      <c r="A615" s="50"/>
      <c r="B615" s="44"/>
      <c r="C615" s="44"/>
      <c r="D615" s="44"/>
      <c r="E615" s="51"/>
      <c r="F615" s="261"/>
      <c r="G615" s="22"/>
    </row>
    <row r="616">
      <c r="A616" s="50"/>
      <c r="B616" s="44"/>
      <c r="C616" s="44"/>
      <c r="D616" s="44"/>
      <c r="E616" s="51"/>
      <c r="F616" s="261"/>
      <c r="G616" s="22"/>
    </row>
    <row r="617">
      <c r="A617" s="50"/>
      <c r="B617" s="44"/>
      <c r="C617" s="44"/>
      <c r="D617" s="44"/>
      <c r="E617" s="51"/>
      <c r="F617" s="261"/>
      <c r="G617" s="22"/>
    </row>
    <row r="618">
      <c r="A618" s="50"/>
      <c r="B618" s="44"/>
      <c r="C618" s="44"/>
      <c r="D618" s="44"/>
      <c r="E618" s="51"/>
      <c r="F618" s="261"/>
      <c r="G618" s="22"/>
    </row>
    <row r="619">
      <c r="A619" s="50"/>
      <c r="B619" s="44"/>
      <c r="C619" s="44"/>
      <c r="D619" s="44"/>
      <c r="E619" s="51"/>
      <c r="F619" s="261"/>
      <c r="G619" s="22"/>
    </row>
    <row r="620">
      <c r="A620" s="50"/>
      <c r="B620" s="44"/>
      <c r="C620" s="44"/>
      <c r="D620" s="44"/>
      <c r="E620" s="51"/>
      <c r="F620" s="261"/>
      <c r="G620" s="22"/>
    </row>
    <row r="621">
      <c r="A621" s="50"/>
      <c r="B621" s="44"/>
      <c r="C621" s="44"/>
      <c r="D621" s="44"/>
      <c r="E621" s="51"/>
      <c r="F621" s="261"/>
      <c r="G621" s="22"/>
    </row>
    <row r="622">
      <c r="A622" s="50"/>
      <c r="B622" s="44"/>
      <c r="C622" s="44"/>
      <c r="D622" s="44"/>
      <c r="E622" s="51"/>
      <c r="F622" s="261"/>
      <c r="G622" s="22"/>
    </row>
    <row r="623">
      <c r="A623" s="50"/>
      <c r="B623" s="44"/>
      <c r="C623" s="44"/>
      <c r="D623" s="44"/>
      <c r="E623" s="51"/>
      <c r="F623" s="261"/>
      <c r="G623" s="22"/>
    </row>
    <row r="624">
      <c r="A624" s="50"/>
      <c r="B624" s="44"/>
      <c r="C624" s="44"/>
      <c r="D624" s="44"/>
      <c r="E624" s="51"/>
      <c r="F624" s="261"/>
      <c r="G624" s="22"/>
    </row>
    <row r="625">
      <c r="A625" s="50"/>
      <c r="B625" s="44"/>
      <c r="C625" s="44"/>
      <c r="D625" s="44"/>
      <c r="E625" s="51"/>
      <c r="F625" s="261"/>
      <c r="G625" s="22"/>
    </row>
    <row r="626">
      <c r="A626" s="50"/>
      <c r="B626" s="44"/>
      <c r="C626" s="44"/>
      <c r="D626" s="44"/>
      <c r="E626" s="51"/>
      <c r="F626" s="261"/>
      <c r="G626" s="22"/>
    </row>
    <row r="627">
      <c r="A627" s="50"/>
      <c r="B627" s="44"/>
      <c r="C627" s="44"/>
      <c r="D627" s="44"/>
      <c r="E627" s="51"/>
      <c r="F627" s="261"/>
      <c r="G627" s="22"/>
    </row>
    <row r="628">
      <c r="A628" s="50"/>
      <c r="B628" s="44"/>
      <c r="C628" s="44"/>
      <c r="D628" s="44"/>
      <c r="E628" s="51"/>
      <c r="F628" s="261"/>
      <c r="G628" s="22"/>
    </row>
    <row r="629">
      <c r="A629" s="50"/>
      <c r="B629" s="44"/>
      <c r="C629" s="44"/>
      <c r="D629" s="44"/>
      <c r="E629" s="51"/>
      <c r="F629" s="261"/>
      <c r="G629" s="22"/>
    </row>
    <row r="630">
      <c r="A630" s="50"/>
      <c r="B630" s="44"/>
      <c r="C630" s="44"/>
      <c r="D630" s="44"/>
      <c r="E630" s="51"/>
      <c r="F630" s="261"/>
      <c r="G630" s="22"/>
    </row>
    <row r="631">
      <c r="A631" s="50"/>
      <c r="B631" s="44"/>
      <c r="C631" s="44"/>
      <c r="D631" s="44"/>
      <c r="E631" s="51"/>
      <c r="F631" s="261"/>
      <c r="G631" s="22"/>
    </row>
    <row r="632">
      <c r="A632" s="50"/>
      <c r="B632" s="44"/>
      <c r="C632" s="44"/>
      <c r="D632" s="44"/>
      <c r="E632" s="51"/>
      <c r="F632" s="261"/>
      <c r="G632" s="22"/>
    </row>
    <row r="633">
      <c r="A633" s="50"/>
      <c r="B633" s="44"/>
      <c r="C633" s="44"/>
      <c r="D633" s="44"/>
      <c r="E633" s="51"/>
      <c r="F633" s="261"/>
      <c r="G633" s="22"/>
    </row>
    <row r="634">
      <c r="A634" s="50"/>
      <c r="B634" s="44"/>
      <c r="C634" s="44"/>
      <c r="D634" s="44"/>
      <c r="E634" s="51"/>
      <c r="F634" s="261"/>
      <c r="G634" s="22"/>
    </row>
    <row r="635">
      <c r="A635" s="50"/>
      <c r="B635" s="44"/>
      <c r="C635" s="44"/>
      <c r="D635" s="44"/>
      <c r="E635" s="51"/>
      <c r="F635" s="261"/>
      <c r="G635" s="22"/>
    </row>
    <row r="636">
      <c r="A636" s="50"/>
      <c r="B636" s="44"/>
      <c r="C636" s="44"/>
      <c r="D636" s="44"/>
      <c r="E636" s="51"/>
      <c r="F636" s="261"/>
      <c r="G636" s="22"/>
    </row>
    <row r="637">
      <c r="A637" s="50"/>
      <c r="B637" s="44"/>
      <c r="C637" s="44"/>
      <c r="D637" s="44"/>
      <c r="E637" s="51"/>
      <c r="F637" s="261"/>
      <c r="G637" s="22"/>
    </row>
    <row r="638">
      <c r="A638" s="50"/>
      <c r="B638" s="44"/>
      <c r="C638" s="44"/>
      <c r="D638" s="44"/>
      <c r="E638" s="51"/>
      <c r="F638" s="261"/>
      <c r="G638" s="22"/>
    </row>
    <row r="639">
      <c r="A639" s="50"/>
      <c r="B639" s="44"/>
      <c r="C639" s="44"/>
      <c r="D639" s="44"/>
      <c r="E639" s="51"/>
      <c r="F639" s="261"/>
      <c r="G639" s="22"/>
    </row>
    <row r="640">
      <c r="A640" s="50"/>
      <c r="B640" s="44"/>
      <c r="C640" s="44"/>
      <c r="D640" s="44"/>
      <c r="E640" s="51"/>
      <c r="F640" s="261"/>
      <c r="G640" s="22"/>
    </row>
    <row r="641">
      <c r="A641" s="50"/>
      <c r="B641" s="44"/>
      <c r="C641" s="44"/>
      <c r="D641" s="44"/>
      <c r="E641" s="51"/>
      <c r="F641" s="261"/>
      <c r="G641" s="22"/>
    </row>
    <row r="642">
      <c r="A642" s="50"/>
      <c r="B642" s="44"/>
      <c r="C642" s="44"/>
      <c r="D642" s="44"/>
      <c r="E642" s="51"/>
      <c r="F642" s="261"/>
      <c r="G642" s="22"/>
    </row>
    <row r="643">
      <c r="A643" s="50"/>
      <c r="B643" s="44"/>
      <c r="C643" s="44"/>
      <c r="D643" s="44"/>
      <c r="E643" s="51"/>
      <c r="F643" s="261"/>
      <c r="G643" s="22"/>
    </row>
    <row r="644">
      <c r="A644" s="50"/>
      <c r="B644" s="44"/>
      <c r="C644" s="44"/>
      <c r="D644" s="44"/>
      <c r="E644" s="51"/>
      <c r="F644" s="261"/>
      <c r="G644" s="22"/>
    </row>
    <row r="645">
      <c r="A645" s="50"/>
      <c r="B645" s="44"/>
      <c r="C645" s="44"/>
      <c r="D645" s="44"/>
      <c r="E645" s="51"/>
      <c r="F645" s="261"/>
      <c r="G645" s="22"/>
    </row>
    <row r="646">
      <c r="A646" s="50"/>
      <c r="B646" s="44"/>
      <c r="C646" s="44"/>
      <c r="D646" s="44"/>
      <c r="E646" s="51"/>
      <c r="F646" s="261"/>
      <c r="G646" s="22"/>
    </row>
    <row r="647">
      <c r="A647" s="50"/>
      <c r="B647" s="44"/>
      <c r="C647" s="44"/>
      <c r="D647" s="44"/>
      <c r="E647" s="51"/>
      <c r="F647" s="261"/>
      <c r="G647" s="22"/>
    </row>
    <row r="648">
      <c r="A648" s="50"/>
      <c r="B648" s="44"/>
      <c r="C648" s="44"/>
      <c r="D648" s="44"/>
      <c r="E648" s="51"/>
      <c r="F648" s="261"/>
      <c r="G648" s="22"/>
    </row>
    <row r="649">
      <c r="A649" s="50"/>
      <c r="B649" s="44"/>
      <c r="C649" s="44"/>
      <c r="D649" s="44"/>
      <c r="E649" s="51"/>
      <c r="F649" s="261"/>
      <c r="G649" s="22"/>
    </row>
    <row r="650">
      <c r="A650" s="50"/>
      <c r="B650" s="44"/>
      <c r="C650" s="44"/>
      <c r="D650" s="44"/>
      <c r="E650" s="51"/>
      <c r="F650" s="261"/>
      <c r="G650" s="22"/>
    </row>
    <row r="651">
      <c r="A651" s="50"/>
      <c r="B651" s="44"/>
      <c r="C651" s="44"/>
      <c r="D651" s="44"/>
      <c r="E651" s="51"/>
      <c r="F651" s="261"/>
      <c r="G651" s="22"/>
    </row>
    <row r="652">
      <c r="A652" s="50"/>
      <c r="B652" s="44"/>
      <c r="C652" s="44"/>
      <c r="D652" s="44"/>
      <c r="E652" s="51"/>
      <c r="F652" s="261"/>
      <c r="G652" s="22"/>
    </row>
    <row r="653">
      <c r="A653" s="50"/>
      <c r="B653" s="44"/>
      <c r="C653" s="44"/>
      <c r="D653" s="44"/>
      <c r="E653" s="51"/>
      <c r="F653" s="261"/>
      <c r="G653" s="22"/>
    </row>
    <row r="654">
      <c r="A654" s="50"/>
      <c r="B654" s="44"/>
      <c r="C654" s="44"/>
      <c r="D654" s="44"/>
      <c r="E654" s="51"/>
      <c r="F654" s="261"/>
      <c r="G654" s="22"/>
    </row>
    <row r="655">
      <c r="A655" s="50"/>
      <c r="B655" s="44"/>
      <c r="C655" s="44"/>
      <c r="D655" s="44"/>
      <c r="E655" s="51"/>
      <c r="F655" s="261"/>
      <c r="G655" s="22"/>
    </row>
    <row r="656">
      <c r="A656" s="50"/>
      <c r="B656" s="44"/>
      <c r="C656" s="44"/>
      <c r="D656" s="44"/>
      <c r="E656" s="51"/>
      <c r="F656" s="261"/>
      <c r="G656" s="22"/>
    </row>
    <row r="657">
      <c r="A657" s="50"/>
      <c r="B657" s="44"/>
      <c r="C657" s="44"/>
      <c r="D657" s="44"/>
      <c r="E657" s="51"/>
      <c r="F657" s="261"/>
      <c r="G657" s="22"/>
    </row>
    <row r="658">
      <c r="A658" s="50"/>
      <c r="B658" s="44"/>
      <c r="C658" s="44"/>
      <c r="D658" s="44"/>
      <c r="E658" s="51"/>
      <c r="F658" s="261"/>
      <c r="G658" s="22"/>
    </row>
    <row r="659">
      <c r="A659" s="50"/>
      <c r="B659" s="44"/>
      <c r="C659" s="44"/>
      <c r="D659" s="44"/>
      <c r="E659" s="51"/>
      <c r="F659" s="261"/>
      <c r="G659" s="22"/>
    </row>
    <row r="660">
      <c r="A660" s="50"/>
      <c r="B660" s="44"/>
      <c r="C660" s="44"/>
      <c r="D660" s="44"/>
      <c r="E660" s="51"/>
      <c r="F660" s="261"/>
      <c r="G660" s="22"/>
    </row>
    <row r="661">
      <c r="A661" s="50"/>
      <c r="B661" s="44"/>
      <c r="C661" s="44"/>
      <c r="D661" s="44"/>
      <c r="E661" s="51"/>
      <c r="F661" s="261"/>
      <c r="G661" s="22"/>
    </row>
    <row r="662">
      <c r="A662" s="50"/>
      <c r="B662" s="44"/>
      <c r="C662" s="44"/>
      <c r="D662" s="44"/>
      <c r="E662" s="51"/>
      <c r="F662" s="261"/>
      <c r="G662" s="22"/>
    </row>
    <row r="663">
      <c r="A663" s="50"/>
      <c r="B663" s="44"/>
      <c r="C663" s="44"/>
      <c r="D663" s="44"/>
      <c r="E663" s="51"/>
      <c r="F663" s="261"/>
      <c r="G663" s="22"/>
    </row>
    <row r="664">
      <c r="A664" s="50"/>
      <c r="B664" s="44"/>
      <c r="C664" s="44"/>
      <c r="D664" s="44"/>
      <c r="E664" s="51"/>
      <c r="F664" s="261"/>
      <c r="G664" s="22"/>
    </row>
    <row r="665">
      <c r="A665" s="50"/>
      <c r="B665" s="44"/>
      <c r="C665" s="44"/>
      <c r="D665" s="44"/>
      <c r="E665" s="51"/>
      <c r="F665" s="261"/>
      <c r="G665" s="22"/>
    </row>
    <row r="666">
      <c r="A666" s="50"/>
      <c r="B666" s="44"/>
      <c r="C666" s="44"/>
      <c r="D666" s="44"/>
      <c r="E666" s="51"/>
      <c r="F666" s="261"/>
      <c r="G666" s="22"/>
    </row>
    <row r="667">
      <c r="A667" s="50"/>
      <c r="B667" s="44"/>
      <c r="C667" s="44"/>
      <c r="D667" s="44"/>
      <c r="E667" s="51"/>
      <c r="F667" s="261"/>
      <c r="G667" s="22"/>
    </row>
    <row r="668">
      <c r="A668" s="50"/>
      <c r="B668" s="44"/>
      <c r="C668" s="44"/>
      <c r="D668" s="44"/>
      <c r="E668" s="51"/>
      <c r="F668" s="261"/>
      <c r="G668" s="22"/>
    </row>
    <row r="669">
      <c r="A669" s="50"/>
      <c r="B669" s="44"/>
      <c r="C669" s="44"/>
      <c r="D669" s="44"/>
      <c r="E669" s="51"/>
      <c r="F669" s="261"/>
      <c r="G669" s="22"/>
    </row>
    <row r="670">
      <c r="A670" s="50"/>
      <c r="B670" s="44"/>
      <c r="C670" s="44"/>
      <c r="D670" s="44"/>
      <c r="E670" s="51"/>
      <c r="F670" s="261"/>
      <c r="G670" s="22"/>
    </row>
    <row r="671">
      <c r="A671" s="50"/>
      <c r="B671" s="44"/>
      <c r="C671" s="44"/>
      <c r="D671" s="44"/>
      <c r="E671" s="51"/>
      <c r="F671" s="261"/>
      <c r="G671" s="22"/>
    </row>
    <row r="672">
      <c r="A672" s="50"/>
      <c r="B672" s="44"/>
      <c r="C672" s="44"/>
      <c r="D672" s="44"/>
      <c r="E672" s="51"/>
      <c r="F672" s="261"/>
      <c r="G672" s="22"/>
    </row>
    <row r="673">
      <c r="A673" s="50"/>
      <c r="B673" s="44"/>
      <c r="C673" s="44"/>
      <c r="D673" s="44"/>
      <c r="E673" s="51"/>
      <c r="F673" s="261"/>
      <c r="G673" s="22"/>
    </row>
    <row r="674">
      <c r="A674" s="50"/>
      <c r="B674" s="44"/>
      <c r="C674" s="44"/>
      <c r="D674" s="44"/>
      <c r="E674" s="51"/>
      <c r="F674" s="261"/>
      <c r="G674" s="22"/>
    </row>
    <row r="675">
      <c r="A675" s="50"/>
      <c r="B675" s="44"/>
      <c r="C675" s="44"/>
      <c r="D675" s="44"/>
      <c r="E675" s="51"/>
      <c r="F675" s="261"/>
      <c r="G675" s="22"/>
    </row>
    <row r="676">
      <c r="A676" s="50"/>
      <c r="B676" s="44"/>
      <c r="C676" s="44"/>
      <c r="D676" s="44"/>
      <c r="E676" s="51"/>
      <c r="F676" s="261"/>
      <c r="G676" s="22"/>
    </row>
    <row r="677">
      <c r="A677" s="50"/>
      <c r="B677" s="44"/>
      <c r="C677" s="44"/>
      <c r="D677" s="44"/>
      <c r="E677" s="51"/>
      <c r="F677" s="261"/>
      <c r="G677" s="22"/>
    </row>
    <row r="678">
      <c r="A678" s="50"/>
      <c r="B678" s="44"/>
      <c r="C678" s="44"/>
      <c r="D678" s="44"/>
      <c r="E678" s="51"/>
      <c r="F678" s="261"/>
      <c r="G678" s="22"/>
    </row>
    <row r="679">
      <c r="A679" s="50"/>
      <c r="B679" s="44"/>
      <c r="C679" s="44"/>
      <c r="D679" s="44"/>
      <c r="E679" s="51"/>
      <c r="F679" s="261"/>
      <c r="G679" s="22"/>
    </row>
    <row r="680">
      <c r="A680" s="50"/>
      <c r="B680" s="44"/>
      <c r="C680" s="44"/>
      <c r="D680" s="44"/>
      <c r="E680" s="51"/>
      <c r="F680" s="261"/>
      <c r="G680" s="22"/>
    </row>
    <row r="681">
      <c r="A681" s="50"/>
      <c r="B681" s="44"/>
      <c r="C681" s="44"/>
      <c r="D681" s="44"/>
      <c r="E681" s="51"/>
      <c r="F681" s="261"/>
      <c r="G681" s="22"/>
    </row>
    <row r="682">
      <c r="A682" s="50"/>
      <c r="B682" s="44"/>
      <c r="C682" s="44"/>
      <c r="D682" s="44"/>
      <c r="E682" s="51"/>
      <c r="F682" s="261"/>
      <c r="G682" s="22"/>
    </row>
    <row r="683">
      <c r="A683" s="50"/>
      <c r="B683" s="44"/>
      <c r="C683" s="44"/>
      <c r="D683" s="44"/>
      <c r="E683" s="51"/>
      <c r="F683" s="261"/>
      <c r="G683" s="22"/>
    </row>
    <row r="684">
      <c r="A684" s="50"/>
      <c r="B684" s="44"/>
      <c r="C684" s="44"/>
      <c r="D684" s="44"/>
      <c r="E684" s="51"/>
      <c r="F684" s="261"/>
      <c r="G684" s="22"/>
    </row>
    <row r="685">
      <c r="A685" s="50"/>
      <c r="B685" s="44"/>
      <c r="C685" s="44"/>
      <c r="D685" s="44"/>
      <c r="E685" s="51"/>
      <c r="F685" s="261"/>
      <c r="G685" s="22"/>
    </row>
    <row r="686">
      <c r="A686" s="50"/>
      <c r="B686" s="44"/>
      <c r="C686" s="44"/>
      <c r="D686" s="44"/>
      <c r="E686" s="51"/>
      <c r="F686" s="261"/>
      <c r="G686" s="22"/>
    </row>
    <row r="687">
      <c r="A687" s="50"/>
      <c r="B687" s="44"/>
      <c r="C687" s="44"/>
      <c r="D687" s="44"/>
      <c r="E687" s="51"/>
      <c r="F687" s="261"/>
      <c r="G687" s="22"/>
    </row>
    <row r="688">
      <c r="A688" s="50"/>
      <c r="B688" s="44"/>
      <c r="C688" s="44"/>
      <c r="D688" s="44"/>
      <c r="E688" s="51"/>
      <c r="F688" s="261"/>
      <c r="G688" s="22"/>
    </row>
    <row r="689">
      <c r="A689" s="50"/>
      <c r="B689" s="44"/>
      <c r="C689" s="44"/>
      <c r="D689" s="44"/>
      <c r="E689" s="51"/>
      <c r="F689" s="261"/>
      <c r="G689" s="22"/>
    </row>
    <row r="690">
      <c r="A690" s="50"/>
      <c r="B690" s="44"/>
      <c r="C690" s="44"/>
      <c r="D690" s="44"/>
      <c r="E690" s="51"/>
      <c r="F690" s="261"/>
      <c r="G690" s="22"/>
    </row>
    <row r="691">
      <c r="A691" s="50"/>
      <c r="B691" s="44"/>
      <c r="C691" s="44"/>
      <c r="D691" s="44"/>
      <c r="E691" s="51"/>
      <c r="F691" s="261"/>
      <c r="G691" s="22"/>
    </row>
    <row r="692">
      <c r="A692" s="50"/>
      <c r="B692" s="44"/>
      <c r="C692" s="44"/>
      <c r="D692" s="44"/>
      <c r="E692" s="51"/>
      <c r="F692" s="261"/>
      <c r="G692" s="22"/>
    </row>
    <row r="693">
      <c r="A693" s="50"/>
      <c r="B693" s="44"/>
      <c r="C693" s="44"/>
      <c r="D693" s="44"/>
      <c r="E693" s="51"/>
      <c r="F693" s="261"/>
      <c r="G693" s="22"/>
    </row>
    <row r="694">
      <c r="A694" s="50"/>
      <c r="B694" s="44"/>
      <c r="C694" s="44"/>
      <c r="D694" s="44"/>
      <c r="E694" s="51"/>
      <c r="F694" s="261"/>
      <c r="G694" s="22"/>
    </row>
    <row r="695">
      <c r="A695" s="50"/>
      <c r="B695" s="44"/>
      <c r="C695" s="44"/>
      <c r="D695" s="44"/>
      <c r="E695" s="51"/>
      <c r="F695" s="261"/>
      <c r="G695" s="22"/>
    </row>
    <row r="696">
      <c r="A696" s="50"/>
      <c r="B696" s="44"/>
      <c r="C696" s="44"/>
      <c r="D696" s="44"/>
      <c r="E696" s="51"/>
      <c r="F696" s="261"/>
      <c r="G696" s="22"/>
    </row>
    <row r="697">
      <c r="A697" s="50"/>
      <c r="B697" s="44"/>
      <c r="C697" s="44"/>
      <c r="D697" s="44"/>
      <c r="E697" s="51"/>
      <c r="F697" s="261"/>
      <c r="G697" s="22"/>
    </row>
    <row r="698">
      <c r="A698" s="50"/>
      <c r="B698" s="44"/>
      <c r="C698" s="44"/>
      <c r="D698" s="44"/>
      <c r="E698" s="51"/>
      <c r="F698" s="261"/>
      <c r="G698" s="22"/>
    </row>
    <row r="699">
      <c r="A699" s="50"/>
      <c r="B699" s="44"/>
      <c r="C699" s="44"/>
      <c r="D699" s="44"/>
      <c r="E699" s="51"/>
      <c r="F699" s="261"/>
      <c r="G699" s="22"/>
    </row>
    <row r="700">
      <c r="A700" s="50"/>
      <c r="B700" s="44"/>
      <c r="C700" s="44"/>
      <c r="D700" s="44"/>
      <c r="E700" s="51"/>
      <c r="F700" s="261"/>
      <c r="G700" s="22"/>
    </row>
    <row r="701">
      <c r="A701" s="50"/>
      <c r="B701" s="44"/>
      <c r="C701" s="44"/>
      <c r="D701" s="44"/>
      <c r="E701" s="51"/>
      <c r="F701" s="261"/>
      <c r="G701" s="22"/>
    </row>
    <row r="702">
      <c r="A702" s="50"/>
      <c r="B702" s="44"/>
      <c r="C702" s="44"/>
      <c r="D702" s="44"/>
      <c r="E702" s="51"/>
      <c r="F702" s="261"/>
      <c r="G702" s="22"/>
    </row>
    <row r="703">
      <c r="A703" s="50"/>
      <c r="B703" s="44"/>
      <c r="C703" s="44"/>
      <c r="D703" s="44"/>
      <c r="E703" s="51"/>
      <c r="F703" s="261"/>
      <c r="G703" s="22"/>
    </row>
    <row r="704">
      <c r="A704" s="50"/>
      <c r="B704" s="44"/>
      <c r="C704" s="44"/>
      <c r="D704" s="44"/>
      <c r="E704" s="51"/>
      <c r="F704" s="261"/>
      <c r="G704" s="22"/>
    </row>
    <row r="705">
      <c r="A705" s="50"/>
      <c r="B705" s="44"/>
      <c r="C705" s="44"/>
      <c r="D705" s="44"/>
      <c r="E705" s="51"/>
      <c r="F705" s="261"/>
      <c r="G705" s="22"/>
    </row>
    <row r="706">
      <c r="A706" s="50"/>
      <c r="B706" s="44"/>
      <c r="C706" s="44"/>
      <c r="D706" s="44"/>
      <c r="E706" s="51"/>
      <c r="F706" s="261"/>
      <c r="G706" s="22"/>
    </row>
    <row r="707">
      <c r="A707" s="50"/>
      <c r="B707" s="44"/>
      <c r="C707" s="44"/>
      <c r="D707" s="44"/>
      <c r="E707" s="51"/>
      <c r="F707" s="261"/>
      <c r="G707" s="22"/>
    </row>
    <row r="708">
      <c r="A708" s="50"/>
      <c r="B708" s="44"/>
      <c r="C708" s="44"/>
      <c r="D708" s="44"/>
      <c r="E708" s="51"/>
      <c r="F708" s="261"/>
      <c r="G708" s="22"/>
    </row>
    <row r="709">
      <c r="A709" s="50"/>
      <c r="B709" s="44"/>
      <c r="C709" s="44"/>
      <c r="D709" s="44"/>
      <c r="E709" s="51"/>
      <c r="F709" s="261"/>
      <c r="G709" s="22"/>
    </row>
    <row r="710">
      <c r="A710" s="50"/>
      <c r="B710" s="44"/>
      <c r="C710" s="44"/>
      <c r="D710" s="44"/>
      <c r="E710" s="51"/>
      <c r="F710" s="261"/>
      <c r="G710" s="22"/>
    </row>
    <row r="711">
      <c r="A711" s="50"/>
      <c r="B711" s="44"/>
      <c r="C711" s="44"/>
      <c r="D711" s="44"/>
      <c r="E711" s="51"/>
      <c r="F711" s="261"/>
      <c r="G711" s="22"/>
    </row>
    <row r="712">
      <c r="A712" s="50"/>
      <c r="B712" s="44"/>
      <c r="C712" s="44"/>
      <c r="D712" s="44"/>
      <c r="E712" s="51"/>
      <c r="F712" s="261"/>
      <c r="G712" s="22"/>
    </row>
    <row r="713">
      <c r="A713" s="50"/>
      <c r="B713" s="44"/>
      <c r="C713" s="44"/>
      <c r="D713" s="44"/>
      <c r="E713" s="51"/>
      <c r="F713" s="261"/>
      <c r="G713" s="22"/>
    </row>
    <row r="714">
      <c r="A714" s="50"/>
      <c r="B714" s="44"/>
      <c r="C714" s="44"/>
      <c r="D714" s="44"/>
      <c r="E714" s="51"/>
      <c r="F714" s="261"/>
      <c r="G714" s="22"/>
    </row>
    <row r="715">
      <c r="A715" s="50"/>
      <c r="B715" s="44"/>
      <c r="C715" s="44"/>
      <c r="D715" s="44"/>
      <c r="E715" s="51"/>
      <c r="F715" s="261"/>
      <c r="G715" s="22"/>
    </row>
    <row r="716">
      <c r="A716" s="50"/>
      <c r="B716" s="44"/>
      <c r="C716" s="44"/>
      <c r="D716" s="44"/>
      <c r="E716" s="51"/>
      <c r="F716" s="261"/>
      <c r="G716" s="22"/>
    </row>
    <row r="717">
      <c r="A717" s="50"/>
      <c r="B717" s="44"/>
      <c r="C717" s="44"/>
      <c r="D717" s="44"/>
      <c r="E717" s="51"/>
      <c r="F717" s="261"/>
      <c r="G717" s="22"/>
    </row>
    <row r="718">
      <c r="A718" s="50"/>
      <c r="B718" s="44"/>
      <c r="C718" s="44"/>
      <c r="D718" s="44"/>
      <c r="E718" s="51"/>
      <c r="F718" s="261"/>
      <c r="G718" s="22"/>
    </row>
    <row r="719">
      <c r="A719" s="50"/>
      <c r="B719" s="44"/>
      <c r="C719" s="44"/>
      <c r="D719" s="44"/>
      <c r="E719" s="51"/>
      <c r="F719" s="261"/>
      <c r="G719" s="22"/>
    </row>
    <row r="720">
      <c r="A720" s="50"/>
      <c r="B720" s="44"/>
      <c r="C720" s="44"/>
      <c r="D720" s="44"/>
      <c r="E720" s="51"/>
      <c r="F720" s="261"/>
      <c r="G720" s="22"/>
    </row>
    <row r="721">
      <c r="A721" s="50"/>
      <c r="B721" s="44"/>
      <c r="C721" s="44"/>
      <c r="D721" s="44"/>
      <c r="E721" s="51"/>
      <c r="F721" s="261"/>
      <c r="G721" s="22"/>
    </row>
    <row r="722">
      <c r="A722" s="50"/>
      <c r="B722" s="44"/>
      <c r="C722" s="44"/>
      <c r="D722" s="44"/>
      <c r="E722" s="51"/>
      <c r="F722" s="261"/>
      <c r="G722" s="22"/>
    </row>
    <row r="723">
      <c r="A723" s="50"/>
      <c r="B723" s="44"/>
      <c r="C723" s="44"/>
      <c r="D723" s="44"/>
      <c r="E723" s="51"/>
      <c r="F723" s="261"/>
      <c r="G723" s="22"/>
    </row>
    <row r="724">
      <c r="A724" s="50"/>
      <c r="B724" s="44"/>
      <c r="C724" s="44"/>
      <c r="D724" s="44"/>
      <c r="E724" s="51"/>
      <c r="F724" s="261"/>
      <c r="G724" s="22"/>
    </row>
    <row r="725">
      <c r="A725" s="50"/>
      <c r="B725" s="44"/>
      <c r="C725" s="44"/>
      <c r="D725" s="44"/>
      <c r="E725" s="51"/>
      <c r="F725" s="261"/>
      <c r="G725" s="22"/>
    </row>
    <row r="726">
      <c r="A726" s="50"/>
      <c r="B726" s="44"/>
      <c r="C726" s="44"/>
      <c r="D726" s="44"/>
      <c r="E726" s="51"/>
      <c r="F726" s="261"/>
      <c r="G726" s="22"/>
    </row>
    <row r="727">
      <c r="A727" s="50"/>
      <c r="B727" s="44"/>
      <c r="C727" s="44"/>
      <c r="D727" s="44"/>
      <c r="E727" s="51"/>
      <c r="F727" s="261"/>
      <c r="G727" s="22"/>
    </row>
    <row r="728">
      <c r="A728" s="50"/>
      <c r="B728" s="44"/>
      <c r="C728" s="44"/>
      <c r="D728" s="44"/>
      <c r="E728" s="51"/>
      <c r="F728" s="261"/>
      <c r="G728" s="22"/>
    </row>
    <row r="729">
      <c r="A729" s="50"/>
      <c r="B729" s="44"/>
      <c r="C729" s="44"/>
      <c r="D729" s="44"/>
      <c r="E729" s="51"/>
      <c r="F729" s="261"/>
      <c r="G729" s="22"/>
    </row>
    <row r="730">
      <c r="A730" s="50"/>
      <c r="B730" s="44"/>
      <c r="C730" s="44"/>
      <c r="D730" s="44"/>
      <c r="E730" s="51"/>
      <c r="F730" s="261"/>
      <c r="G730" s="22"/>
    </row>
    <row r="731">
      <c r="A731" s="50"/>
      <c r="B731" s="44"/>
      <c r="C731" s="44"/>
      <c r="D731" s="44"/>
      <c r="E731" s="51"/>
      <c r="F731" s="261"/>
      <c r="G731" s="22"/>
    </row>
    <row r="732">
      <c r="A732" s="50"/>
      <c r="B732" s="44"/>
      <c r="C732" s="44"/>
      <c r="D732" s="44"/>
      <c r="E732" s="51"/>
      <c r="F732" s="261"/>
      <c r="G732" s="22"/>
    </row>
    <row r="733">
      <c r="A733" s="50"/>
      <c r="B733" s="44"/>
      <c r="C733" s="44"/>
      <c r="D733" s="44"/>
      <c r="E733" s="51"/>
      <c r="F733" s="261"/>
      <c r="G733" s="22"/>
    </row>
    <row r="734">
      <c r="A734" s="50"/>
      <c r="B734" s="44"/>
      <c r="C734" s="44"/>
      <c r="D734" s="44"/>
      <c r="E734" s="51"/>
      <c r="F734" s="261"/>
      <c r="G734" s="22"/>
    </row>
    <row r="735">
      <c r="A735" s="50"/>
      <c r="B735" s="44"/>
      <c r="C735" s="44"/>
      <c r="D735" s="44"/>
      <c r="E735" s="51"/>
      <c r="F735" s="261"/>
      <c r="G735" s="22"/>
    </row>
    <row r="736">
      <c r="A736" s="50"/>
      <c r="B736" s="44"/>
      <c r="C736" s="44"/>
      <c r="D736" s="44"/>
      <c r="E736" s="51"/>
      <c r="F736" s="261"/>
      <c r="G736" s="22"/>
    </row>
    <row r="737">
      <c r="A737" s="50"/>
      <c r="B737" s="44"/>
      <c r="C737" s="44"/>
      <c r="D737" s="44"/>
      <c r="E737" s="51"/>
      <c r="F737" s="261"/>
      <c r="G737" s="22"/>
    </row>
    <row r="738">
      <c r="A738" s="50"/>
      <c r="B738" s="44"/>
      <c r="C738" s="44"/>
      <c r="D738" s="44"/>
      <c r="E738" s="51"/>
      <c r="F738" s="261"/>
      <c r="G738" s="22"/>
    </row>
    <row r="739">
      <c r="A739" s="50"/>
      <c r="B739" s="44"/>
      <c r="C739" s="44"/>
      <c r="D739" s="44"/>
      <c r="E739" s="51"/>
      <c r="F739" s="261"/>
      <c r="G739" s="22"/>
    </row>
    <row r="740">
      <c r="A740" s="50"/>
      <c r="B740" s="44"/>
      <c r="C740" s="44"/>
      <c r="D740" s="44"/>
      <c r="E740" s="51"/>
      <c r="F740" s="261"/>
      <c r="G740" s="22"/>
    </row>
    <row r="741">
      <c r="A741" s="50"/>
      <c r="B741" s="44"/>
      <c r="C741" s="44"/>
      <c r="D741" s="44"/>
      <c r="E741" s="51"/>
      <c r="F741" s="261"/>
      <c r="G741" s="22"/>
    </row>
    <row r="742">
      <c r="A742" s="50"/>
      <c r="B742" s="44"/>
      <c r="C742" s="44"/>
      <c r="D742" s="44"/>
      <c r="E742" s="51"/>
      <c r="F742" s="261"/>
      <c r="G742" s="22"/>
    </row>
    <row r="743">
      <c r="A743" s="50"/>
      <c r="B743" s="44"/>
      <c r="C743" s="44"/>
      <c r="D743" s="44"/>
      <c r="E743" s="51"/>
      <c r="F743" s="261"/>
      <c r="G743" s="22"/>
    </row>
    <row r="744">
      <c r="A744" s="50"/>
      <c r="B744" s="44"/>
      <c r="C744" s="44"/>
      <c r="D744" s="44"/>
      <c r="E744" s="51"/>
      <c r="F744" s="261"/>
      <c r="G744" s="22"/>
    </row>
    <row r="745">
      <c r="A745" s="50"/>
      <c r="B745" s="44"/>
      <c r="C745" s="44"/>
      <c r="D745" s="44"/>
      <c r="E745" s="51"/>
      <c r="F745" s="261"/>
      <c r="G745" s="22"/>
    </row>
    <row r="746">
      <c r="A746" s="50"/>
      <c r="B746" s="44"/>
      <c r="C746" s="44"/>
      <c r="D746" s="44"/>
      <c r="E746" s="51"/>
      <c r="F746" s="261"/>
      <c r="G746" s="22"/>
    </row>
    <row r="747">
      <c r="A747" s="50"/>
      <c r="B747" s="44"/>
      <c r="C747" s="44"/>
      <c r="D747" s="44"/>
      <c r="E747" s="51"/>
      <c r="F747" s="261"/>
      <c r="G747" s="22"/>
    </row>
    <row r="748">
      <c r="A748" s="50"/>
      <c r="B748" s="44"/>
      <c r="C748" s="44"/>
      <c r="D748" s="44"/>
      <c r="E748" s="51"/>
      <c r="F748" s="261"/>
      <c r="G748" s="22"/>
    </row>
    <row r="749">
      <c r="A749" s="50"/>
      <c r="B749" s="44"/>
      <c r="C749" s="44"/>
      <c r="D749" s="44"/>
      <c r="E749" s="51"/>
      <c r="F749" s="261"/>
      <c r="G749" s="22"/>
    </row>
    <row r="750">
      <c r="A750" s="50"/>
      <c r="B750" s="44"/>
      <c r="C750" s="44"/>
      <c r="D750" s="44"/>
      <c r="E750" s="51"/>
      <c r="F750" s="261"/>
      <c r="G750" s="22"/>
    </row>
    <row r="751">
      <c r="A751" s="50"/>
      <c r="B751" s="44"/>
      <c r="C751" s="44"/>
      <c r="D751" s="44"/>
      <c r="E751" s="51"/>
      <c r="F751" s="261"/>
      <c r="G751" s="22"/>
    </row>
    <row r="752">
      <c r="A752" s="50"/>
      <c r="B752" s="44"/>
      <c r="C752" s="44"/>
      <c r="D752" s="44"/>
      <c r="E752" s="51"/>
      <c r="F752" s="261"/>
      <c r="G752" s="22"/>
    </row>
    <row r="753">
      <c r="A753" s="50"/>
      <c r="B753" s="44"/>
      <c r="C753" s="44"/>
      <c r="D753" s="44"/>
      <c r="E753" s="51"/>
      <c r="F753" s="261"/>
      <c r="G753" s="22"/>
    </row>
    <row r="754">
      <c r="A754" s="50"/>
      <c r="B754" s="44"/>
      <c r="C754" s="44"/>
      <c r="D754" s="44"/>
      <c r="E754" s="51"/>
      <c r="F754" s="261"/>
      <c r="G754" s="22"/>
    </row>
    <row r="755">
      <c r="A755" s="50"/>
      <c r="B755" s="44"/>
      <c r="C755" s="44"/>
      <c r="D755" s="44"/>
      <c r="E755" s="51"/>
      <c r="F755" s="261"/>
      <c r="G755" s="22"/>
    </row>
    <row r="756">
      <c r="A756" s="50"/>
      <c r="B756" s="44"/>
      <c r="C756" s="44"/>
      <c r="D756" s="44"/>
      <c r="E756" s="51"/>
      <c r="F756" s="261"/>
      <c r="G756" s="22"/>
    </row>
    <row r="757">
      <c r="A757" s="50"/>
      <c r="B757" s="44"/>
      <c r="C757" s="44"/>
      <c r="D757" s="44"/>
      <c r="E757" s="51"/>
      <c r="F757" s="261"/>
      <c r="G757" s="22"/>
    </row>
    <row r="758">
      <c r="A758" s="50"/>
      <c r="B758" s="44"/>
      <c r="C758" s="44"/>
      <c r="D758" s="44"/>
      <c r="E758" s="51"/>
      <c r="F758" s="261"/>
      <c r="G758" s="22"/>
    </row>
    <row r="759">
      <c r="A759" s="50"/>
      <c r="B759" s="44"/>
      <c r="C759" s="44"/>
      <c r="D759" s="44"/>
      <c r="E759" s="51"/>
      <c r="F759" s="261"/>
      <c r="G759" s="22"/>
    </row>
    <row r="760">
      <c r="A760" s="50"/>
      <c r="B760" s="44"/>
      <c r="C760" s="44"/>
      <c r="D760" s="44"/>
      <c r="E760" s="51"/>
      <c r="F760" s="261"/>
      <c r="G760" s="22"/>
    </row>
    <row r="761">
      <c r="A761" s="50"/>
      <c r="B761" s="44"/>
      <c r="C761" s="44"/>
      <c r="D761" s="44"/>
      <c r="E761" s="51"/>
      <c r="F761" s="261"/>
      <c r="G761" s="22"/>
    </row>
    <row r="762">
      <c r="A762" s="50"/>
      <c r="B762" s="44"/>
      <c r="C762" s="44"/>
      <c r="D762" s="44"/>
      <c r="E762" s="51"/>
      <c r="F762" s="261"/>
      <c r="G762" s="22"/>
    </row>
    <row r="763">
      <c r="A763" s="50"/>
      <c r="B763" s="44"/>
      <c r="C763" s="44"/>
      <c r="D763" s="44"/>
      <c r="E763" s="51"/>
      <c r="F763" s="261"/>
      <c r="G763" s="22"/>
    </row>
    <row r="764">
      <c r="A764" s="50"/>
      <c r="B764" s="44"/>
      <c r="C764" s="44"/>
      <c r="D764" s="44"/>
      <c r="E764" s="51"/>
      <c r="F764" s="261"/>
      <c r="G764" s="22"/>
    </row>
    <row r="765">
      <c r="A765" s="50"/>
      <c r="B765" s="44"/>
      <c r="C765" s="44"/>
      <c r="D765" s="44"/>
      <c r="E765" s="51"/>
      <c r="F765" s="261"/>
      <c r="G765" s="22"/>
    </row>
    <row r="766">
      <c r="A766" s="50"/>
      <c r="B766" s="44"/>
      <c r="C766" s="44"/>
      <c r="D766" s="44"/>
      <c r="E766" s="51"/>
      <c r="F766" s="261"/>
      <c r="G766" s="22"/>
    </row>
    <row r="767">
      <c r="A767" s="50"/>
      <c r="B767" s="44"/>
      <c r="C767" s="44"/>
      <c r="D767" s="44"/>
      <c r="E767" s="51"/>
      <c r="F767" s="261"/>
      <c r="G767" s="22"/>
    </row>
    <row r="768">
      <c r="A768" s="50"/>
      <c r="B768" s="44"/>
      <c r="C768" s="44"/>
      <c r="D768" s="44"/>
      <c r="E768" s="51"/>
      <c r="F768" s="261"/>
      <c r="G768" s="22"/>
    </row>
    <row r="769">
      <c r="A769" s="50"/>
      <c r="B769" s="44"/>
      <c r="C769" s="44"/>
      <c r="D769" s="44"/>
      <c r="E769" s="51"/>
      <c r="F769" s="261"/>
      <c r="G769" s="22"/>
    </row>
    <row r="770">
      <c r="A770" s="50"/>
      <c r="B770" s="44"/>
      <c r="C770" s="44"/>
      <c r="D770" s="44"/>
      <c r="E770" s="51"/>
      <c r="F770" s="261"/>
      <c r="G770" s="22"/>
    </row>
    <row r="771">
      <c r="A771" s="50"/>
      <c r="B771" s="44"/>
      <c r="C771" s="44"/>
      <c r="D771" s="44"/>
      <c r="E771" s="51"/>
      <c r="F771" s="261"/>
      <c r="G771" s="22"/>
    </row>
    <row r="772">
      <c r="A772" s="50"/>
      <c r="B772" s="44"/>
      <c r="C772" s="44"/>
      <c r="D772" s="44"/>
      <c r="E772" s="51"/>
      <c r="F772" s="261"/>
      <c r="G772" s="22"/>
    </row>
    <row r="773">
      <c r="A773" s="50"/>
      <c r="B773" s="44"/>
      <c r="C773" s="44"/>
      <c r="D773" s="44"/>
      <c r="E773" s="51"/>
      <c r="F773" s="261"/>
      <c r="G773" s="22"/>
    </row>
    <row r="774">
      <c r="A774" s="50"/>
      <c r="B774" s="44"/>
      <c r="C774" s="44"/>
      <c r="D774" s="44"/>
      <c r="E774" s="51"/>
      <c r="F774" s="261"/>
      <c r="G774" s="22"/>
    </row>
    <row r="775">
      <c r="A775" s="50"/>
      <c r="B775" s="44"/>
      <c r="C775" s="44"/>
      <c r="D775" s="44"/>
      <c r="E775" s="51"/>
      <c r="F775" s="261"/>
      <c r="G775" s="22"/>
    </row>
    <row r="776">
      <c r="A776" s="50"/>
      <c r="B776" s="44"/>
      <c r="C776" s="44"/>
      <c r="D776" s="44"/>
      <c r="E776" s="51"/>
      <c r="F776" s="261"/>
      <c r="G776" s="22"/>
    </row>
    <row r="777">
      <c r="A777" s="50"/>
      <c r="B777" s="44"/>
      <c r="C777" s="44"/>
      <c r="D777" s="44"/>
      <c r="E777" s="51"/>
      <c r="F777" s="261"/>
      <c r="G777" s="22"/>
    </row>
    <row r="778">
      <c r="A778" s="50"/>
      <c r="B778" s="44"/>
      <c r="C778" s="44"/>
      <c r="D778" s="44"/>
      <c r="E778" s="51"/>
      <c r="F778" s="261"/>
      <c r="G778" s="22"/>
    </row>
    <row r="779">
      <c r="A779" s="50"/>
      <c r="B779" s="44"/>
      <c r="C779" s="44"/>
      <c r="D779" s="44"/>
      <c r="E779" s="51"/>
      <c r="F779" s="261"/>
      <c r="G779" s="22"/>
    </row>
    <row r="780">
      <c r="A780" s="50"/>
      <c r="B780" s="44"/>
      <c r="C780" s="44"/>
      <c r="D780" s="44"/>
      <c r="E780" s="51"/>
      <c r="F780" s="261"/>
      <c r="G780" s="22"/>
    </row>
    <row r="781">
      <c r="A781" s="50"/>
      <c r="B781" s="44"/>
      <c r="C781" s="44"/>
      <c r="D781" s="44"/>
      <c r="E781" s="51"/>
      <c r="F781" s="261"/>
      <c r="G781" s="22"/>
    </row>
    <row r="782">
      <c r="A782" s="50"/>
      <c r="B782" s="44"/>
      <c r="C782" s="44"/>
      <c r="D782" s="44"/>
      <c r="E782" s="51"/>
      <c r="F782" s="261"/>
      <c r="G782" s="22"/>
    </row>
    <row r="783">
      <c r="A783" s="50"/>
      <c r="B783" s="44"/>
      <c r="C783" s="44"/>
      <c r="D783" s="44"/>
      <c r="E783" s="51"/>
      <c r="F783" s="261"/>
      <c r="G783" s="22"/>
    </row>
    <row r="784">
      <c r="A784" s="50"/>
      <c r="B784" s="44"/>
      <c r="C784" s="44"/>
      <c r="D784" s="44"/>
      <c r="E784" s="51"/>
      <c r="F784" s="261"/>
      <c r="G784" s="22"/>
    </row>
    <row r="785">
      <c r="A785" s="50"/>
      <c r="B785" s="44"/>
      <c r="C785" s="44"/>
      <c r="D785" s="44"/>
      <c r="E785" s="51"/>
      <c r="F785" s="261"/>
      <c r="G785" s="22"/>
    </row>
    <row r="786">
      <c r="A786" s="50"/>
      <c r="B786" s="44"/>
      <c r="C786" s="44"/>
      <c r="D786" s="44"/>
      <c r="E786" s="51"/>
      <c r="F786" s="261"/>
      <c r="G786" s="22"/>
    </row>
    <row r="787">
      <c r="A787" s="50"/>
      <c r="B787" s="44"/>
      <c r="C787" s="44"/>
      <c r="D787" s="44"/>
      <c r="E787" s="51"/>
      <c r="F787" s="261"/>
      <c r="G787" s="22"/>
    </row>
    <row r="788">
      <c r="A788" s="50"/>
      <c r="B788" s="44"/>
      <c r="C788" s="44"/>
      <c r="D788" s="44"/>
      <c r="E788" s="51"/>
      <c r="F788" s="261"/>
      <c r="G788" s="22"/>
    </row>
    <row r="789">
      <c r="A789" s="50"/>
      <c r="B789" s="44"/>
      <c r="C789" s="44"/>
      <c r="D789" s="44"/>
      <c r="E789" s="51"/>
      <c r="F789" s="261"/>
      <c r="G789" s="22"/>
    </row>
    <row r="790">
      <c r="A790" s="50"/>
      <c r="B790" s="44"/>
      <c r="C790" s="44"/>
      <c r="D790" s="44"/>
      <c r="E790" s="51"/>
      <c r="F790" s="261"/>
      <c r="G790" s="22"/>
    </row>
    <row r="791">
      <c r="A791" s="50"/>
      <c r="B791" s="44"/>
      <c r="C791" s="44"/>
      <c r="D791" s="44"/>
      <c r="E791" s="51"/>
      <c r="F791" s="261"/>
      <c r="G791" s="22"/>
    </row>
    <row r="792">
      <c r="A792" s="50"/>
      <c r="B792" s="44"/>
      <c r="C792" s="44"/>
      <c r="D792" s="44"/>
      <c r="E792" s="51"/>
      <c r="F792" s="261"/>
      <c r="G792" s="22"/>
    </row>
    <row r="793">
      <c r="A793" s="50"/>
      <c r="B793" s="44"/>
      <c r="C793" s="44"/>
      <c r="D793" s="44"/>
      <c r="E793" s="51"/>
      <c r="F793" s="261"/>
      <c r="G793" s="22"/>
    </row>
    <row r="794">
      <c r="A794" s="50"/>
      <c r="B794" s="44"/>
      <c r="C794" s="44"/>
      <c r="D794" s="44"/>
      <c r="E794" s="51"/>
      <c r="F794" s="261"/>
      <c r="G794" s="22"/>
    </row>
    <row r="795">
      <c r="A795" s="50"/>
      <c r="B795" s="44"/>
      <c r="C795" s="44"/>
      <c r="D795" s="44"/>
      <c r="E795" s="51"/>
      <c r="F795" s="261"/>
      <c r="G795" s="22"/>
    </row>
    <row r="796">
      <c r="A796" s="50"/>
      <c r="B796" s="44"/>
      <c r="C796" s="44"/>
      <c r="D796" s="44"/>
      <c r="E796" s="51"/>
      <c r="F796" s="261"/>
      <c r="G796" s="22"/>
    </row>
    <row r="797">
      <c r="A797" s="50"/>
      <c r="B797" s="44"/>
      <c r="C797" s="44"/>
      <c r="D797" s="44"/>
      <c r="E797" s="51"/>
      <c r="F797" s="261"/>
      <c r="G797" s="22"/>
    </row>
    <row r="798">
      <c r="A798" s="50"/>
      <c r="B798" s="44"/>
      <c r="C798" s="44"/>
      <c r="D798" s="44"/>
      <c r="E798" s="51"/>
      <c r="F798" s="261"/>
      <c r="G798" s="22"/>
    </row>
    <row r="799">
      <c r="A799" s="50"/>
      <c r="B799" s="44"/>
      <c r="C799" s="44"/>
      <c r="D799" s="44"/>
      <c r="E799" s="51"/>
      <c r="F799" s="261"/>
      <c r="G799" s="22"/>
    </row>
    <row r="800">
      <c r="A800" s="50"/>
      <c r="B800" s="44"/>
      <c r="C800" s="44"/>
      <c r="D800" s="44"/>
      <c r="E800" s="51"/>
      <c r="F800" s="261"/>
      <c r="G800" s="22"/>
    </row>
    <row r="801">
      <c r="A801" s="50"/>
      <c r="B801" s="44"/>
      <c r="C801" s="44"/>
      <c r="D801" s="44"/>
      <c r="E801" s="51"/>
      <c r="F801" s="261"/>
      <c r="G801" s="22"/>
    </row>
    <row r="802">
      <c r="A802" s="50"/>
      <c r="B802" s="44"/>
      <c r="C802" s="44"/>
      <c r="D802" s="44"/>
      <c r="E802" s="51"/>
      <c r="F802" s="261"/>
      <c r="G802" s="22"/>
    </row>
    <row r="803">
      <c r="A803" s="50"/>
      <c r="B803" s="44"/>
      <c r="C803" s="44"/>
      <c r="D803" s="44"/>
      <c r="E803" s="51"/>
      <c r="F803" s="261"/>
      <c r="G803" s="22"/>
    </row>
    <row r="804">
      <c r="A804" s="50"/>
      <c r="B804" s="44"/>
      <c r="C804" s="44"/>
      <c r="D804" s="44"/>
      <c r="E804" s="51"/>
      <c r="F804" s="261"/>
      <c r="G804" s="22"/>
    </row>
    <row r="805">
      <c r="A805" s="50"/>
      <c r="B805" s="44"/>
      <c r="C805" s="44"/>
      <c r="D805" s="44"/>
      <c r="E805" s="51"/>
      <c r="F805" s="261"/>
      <c r="G805" s="22"/>
    </row>
    <row r="806">
      <c r="A806" s="50"/>
      <c r="B806" s="44"/>
      <c r="C806" s="44"/>
      <c r="D806" s="44"/>
      <c r="E806" s="51"/>
      <c r="F806" s="261"/>
      <c r="G806" s="22"/>
    </row>
    <row r="807">
      <c r="A807" s="50"/>
      <c r="B807" s="44"/>
      <c r="C807" s="44"/>
      <c r="D807" s="44"/>
      <c r="E807" s="51"/>
      <c r="F807" s="261"/>
      <c r="G807" s="22"/>
    </row>
    <row r="808">
      <c r="A808" s="50"/>
      <c r="B808" s="44"/>
      <c r="C808" s="44"/>
      <c r="D808" s="44"/>
      <c r="E808" s="51"/>
      <c r="F808" s="261"/>
      <c r="G808" s="22"/>
    </row>
    <row r="809">
      <c r="A809" s="50"/>
      <c r="B809" s="44"/>
      <c r="C809" s="44"/>
      <c r="D809" s="44"/>
      <c r="E809" s="51"/>
      <c r="F809" s="261"/>
      <c r="G809" s="22"/>
    </row>
    <row r="810">
      <c r="A810" s="50"/>
      <c r="B810" s="44"/>
      <c r="C810" s="44"/>
      <c r="D810" s="44"/>
      <c r="E810" s="51"/>
      <c r="F810" s="261"/>
      <c r="G810" s="22"/>
    </row>
    <row r="811">
      <c r="A811" s="50"/>
      <c r="B811" s="44"/>
      <c r="C811" s="44"/>
      <c r="D811" s="44"/>
      <c r="E811" s="51"/>
      <c r="F811" s="261"/>
      <c r="G811" s="22"/>
    </row>
    <row r="812">
      <c r="A812" s="50"/>
      <c r="B812" s="44"/>
      <c r="C812" s="44"/>
      <c r="D812" s="44"/>
      <c r="E812" s="51"/>
      <c r="F812" s="261"/>
      <c r="G812" s="22"/>
    </row>
    <row r="813">
      <c r="A813" s="50"/>
      <c r="B813" s="44"/>
      <c r="C813" s="44"/>
      <c r="D813" s="44"/>
      <c r="E813" s="51"/>
      <c r="F813" s="261"/>
      <c r="G813" s="22"/>
    </row>
    <row r="814">
      <c r="A814" s="50"/>
      <c r="B814" s="44"/>
      <c r="C814" s="44"/>
      <c r="D814" s="44"/>
      <c r="E814" s="51"/>
      <c r="F814" s="261"/>
      <c r="G814" s="22"/>
    </row>
    <row r="815">
      <c r="A815" s="50"/>
      <c r="B815" s="44"/>
      <c r="C815" s="44"/>
      <c r="D815" s="44"/>
      <c r="E815" s="51"/>
      <c r="F815" s="261"/>
      <c r="G815" s="22"/>
    </row>
    <row r="816">
      <c r="A816" s="50"/>
      <c r="B816" s="44"/>
      <c r="C816" s="44"/>
      <c r="D816" s="44"/>
      <c r="E816" s="51"/>
      <c r="F816" s="261"/>
      <c r="G816" s="22"/>
    </row>
    <row r="817">
      <c r="A817" s="50"/>
      <c r="B817" s="44"/>
      <c r="C817" s="44"/>
      <c r="D817" s="44"/>
      <c r="E817" s="51"/>
      <c r="F817" s="261"/>
      <c r="G817" s="22"/>
    </row>
    <row r="818">
      <c r="A818" s="50"/>
      <c r="B818" s="44"/>
      <c r="C818" s="44"/>
      <c r="D818" s="44"/>
      <c r="E818" s="51"/>
      <c r="F818" s="261"/>
      <c r="G818" s="22"/>
    </row>
    <row r="819">
      <c r="A819" s="50"/>
      <c r="B819" s="44"/>
      <c r="C819" s="44"/>
      <c r="D819" s="44"/>
      <c r="E819" s="51"/>
      <c r="F819" s="261"/>
      <c r="G819" s="22"/>
    </row>
    <row r="820">
      <c r="A820" s="50"/>
      <c r="B820" s="44"/>
      <c r="C820" s="44"/>
      <c r="D820" s="44"/>
      <c r="E820" s="51"/>
      <c r="F820" s="261"/>
      <c r="G820" s="22"/>
    </row>
    <row r="821">
      <c r="A821" s="50"/>
      <c r="B821" s="44"/>
      <c r="C821" s="44"/>
      <c r="D821" s="44"/>
      <c r="E821" s="51"/>
      <c r="F821" s="261"/>
      <c r="G821" s="22"/>
    </row>
    <row r="822">
      <c r="A822" s="50"/>
      <c r="B822" s="44"/>
      <c r="C822" s="44"/>
      <c r="D822" s="44"/>
      <c r="E822" s="51"/>
      <c r="F822" s="261"/>
      <c r="G822" s="22"/>
    </row>
    <row r="823">
      <c r="A823" s="50"/>
      <c r="B823" s="44"/>
      <c r="C823" s="44"/>
      <c r="D823" s="44"/>
      <c r="E823" s="51"/>
      <c r="F823" s="261"/>
      <c r="G823" s="22"/>
    </row>
    <row r="824">
      <c r="A824" s="50"/>
      <c r="B824" s="44"/>
      <c r="C824" s="44"/>
      <c r="D824" s="44"/>
      <c r="E824" s="51"/>
      <c r="F824" s="261"/>
      <c r="G824" s="22"/>
    </row>
    <row r="825">
      <c r="A825" s="50"/>
      <c r="B825" s="44"/>
      <c r="C825" s="44"/>
      <c r="D825" s="44"/>
      <c r="E825" s="51"/>
      <c r="F825" s="261"/>
      <c r="G825" s="22"/>
    </row>
    <row r="826">
      <c r="A826" s="50"/>
      <c r="B826" s="44"/>
      <c r="C826" s="44"/>
      <c r="D826" s="44"/>
      <c r="E826" s="51"/>
      <c r="F826" s="261"/>
      <c r="G826" s="22"/>
    </row>
    <row r="827">
      <c r="A827" s="50"/>
      <c r="B827" s="44"/>
      <c r="C827" s="44"/>
      <c r="D827" s="44"/>
      <c r="E827" s="51"/>
      <c r="F827" s="261"/>
      <c r="G827" s="22"/>
    </row>
    <row r="828">
      <c r="A828" s="50"/>
      <c r="B828" s="44"/>
      <c r="C828" s="44"/>
      <c r="D828" s="44"/>
      <c r="E828" s="51"/>
      <c r="F828" s="261"/>
      <c r="G828" s="22"/>
    </row>
    <row r="829">
      <c r="A829" s="50"/>
      <c r="B829" s="44"/>
      <c r="C829" s="44"/>
      <c r="D829" s="44"/>
      <c r="E829" s="51"/>
      <c r="F829" s="261"/>
      <c r="G829" s="22"/>
    </row>
    <row r="830">
      <c r="A830" s="50"/>
      <c r="B830" s="44"/>
      <c r="C830" s="44"/>
      <c r="D830" s="44"/>
      <c r="E830" s="51"/>
      <c r="F830" s="261"/>
      <c r="G830" s="22"/>
    </row>
    <row r="831">
      <c r="A831" s="50"/>
      <c r="B831" s="44"/>
      <c r="C831" s="44"/>
      <c r="D831" s="44"/>
      <c r="E831" s="51"/>
      <c r="F831" s="261"/>
      <c r="G831" s="22"/>
    </row>
    <row r="832">
      <c r="A832" s="50"/>
      <c r="B832" s="44"/>
      <c r="C832" s="44"/>
      <c r="D832" s="44"/>
      <c r="E832" s="51"/>
      <c r="F832" s="261"/>
      <c r="G832" s="22"/>
    </row>
    <row r="833">
      <c r="A833" s="50"/>
      <c r="B833" s="44"/>
      <c r="C833" s="44"/>
      <c r="D833" s="44"/>
      <c r="E833" s="51"/>
      <c r="F833" s="261"/>
      <c r="G833" s="22"/>
    </row>
    <row r="834">
      <c r="A834" s="50"/>
      <c r="B834" s="44"/>
      <c r="C834" s="44"/>
      <c r="D834" s="44"/>
      <c r="E834" s="51"/>
      <c r="F834" s="261"/>
      <c r="G834" s="22"/>
    </row>
    <row r="835">
      <c r="A835" s="50"/>
      <c r="B835" s="44"/>
      <c r="C835" s="44"/>
      <c r="D835" s="44"/>
      <c r="E835" s="51"/>
      <c r="F835" s="261"/>
      <c r="G835" s="22"/>
    </row>
    <row r="836">
      <c r="A836" s="50"/>
      <c r="B836" s="44"/>
      <c r="C836" s="44"/>
      <c r="D836" s="44"/>
      <c r="E836" s="51"/>
      <c r="F836" s="261"/>
      <c r="G836" s="22"/>
    </row>
    <row r="837">
      <c r="A837" s="50"/>
      <c r="B837" s="44"/>
      <c r="C837" s="44"/>
      <c r="D837" s="44"/>
      <c r="E837" s="51"/>
      <c r="F837" s="261"/>
      <c r="G837" s="22"/>
    </row>
    <row r="838">
      <c r="A838" s="50"/>
      <c r="B838" s="44"/>
      <c r="C838" s="44"/>
      <c r="D838" s="44"/>
      <c r="E838" s="51"/>
      <c r="F838" s="261"/>
      <c r="G838" s="22"/>
    </row>
    <row r="839">
      <c r="A839" s="50"/>
      <c r="B839" s="44"/>
      <c r="C839" s="44"/>
      <c r="D839" s="44"/>
      <c r="E839" s="51"/>
      <c r="F839" s="261"/>
      <c r="G839" s="22"/>
    </row>
    <row r="840">
      <c r="A840" s="50"/>
      <c r="B840" s="44"/>
      <c r="C840" s="44"/>
      <c r="D840" s="44"/>
      <c r="E840" s="51"/>
      <c r="F840" s="261"/>
      <c r="G840" s="22"/>
    </row>
    <row r="841">
      <c r="A841" s="50"/>
      <c r="B841" s="44"/>
      <c r="C841" s="44"/>
      <c r="D841" s="44"/>
      <c r="E841" s="51"/>
      <c r="F841" s="261"/>
      <c r="G841" s="22"/>
    </row>
    <row r="842">
      <c r="A842" s="50"/>
      <c r="B842" s="44"/>
      <c r="C842" s="44"/>
      <c r="D842" s="44"/>
      <c r="E842" s="51"/>
      <c r="F842" s="261"/>
      <c r="G842" s="22"/>
    </row>
    <row r="843">
      <c r="A843" s="50"/>
      <c r="B843" s="44"/>
      <c r="C843" s="44"/>
      <c r="D843" s="44"/>
      <c r="E843" s="51"/>
      <c r="F843" s="261"/>
      <c r="G843" s="22"/>
    </row>
    <row r="844">
      <c r="A844" s="50"/>
      <c r="B844" s="44"/>
      <c r="C844" s="44"/>
      <c r="D844" s="44"/>
      <c r="E844" s="51"/>
      <c r="F844" s="261"/>
      <c r="G844" s="22"/>
    </row>
    <row r="845">
      <c r="A845" s="50"/>
      <c r="B845" s="44"/>
      <c r="C845" s="44"/>
      <c r="D845" s="44"/>
      <c r="E845" s="51"/>
      <c r="F845" s="261"/>
      <c r="G845" s="22"/>
    </row>
    <row r="846">
      <c r="A846" s="50"/>
      <c r="B846" s="44"/>
      <c r="C846" s="44"/>
      <c r="D846" s="44"/>
      <c r="E846" s="51"/>
      <c r="F846" s="261"/>
      <c r="G846" s="22"/>
    </row>
    <row r="847">
      <c r="A847" s="50"/>
      <c r="B847" s="44"/>
      <c r="C847" s="44"/>
      <c r="D847" s="44"/>
      <c r="E847" s="51"/>
      <c r="F847" s="261"/>
      <c r="G847" s="22"/>
    </row>
    <row r="848">
      <c r="A848" s="50"/>
      <c r="B848" s="44"/>
      <c r="C848" s="44"/>
      <c r="D848" s="44"/>
      <c r="E848" s="51"/>
      <c r="F848" s="261"/>
      <c r="G848" s="22"/>
    </row>
    <row r="849">
      <c r="A849" s="50"/>
      <c r="B849" s="44"/>
      <c r="C849" s="44"/>
      <c r="D849" s="44"/>
      <c r="E849" s="51"/>
      <c r="F849" s="261"/>
      <c r="G849" s="22"/>
    </row>
    <row r="850">
      <c r="A850" s="50"/>
      <c r="B850" s="44"/>
      <c r="C850" s="44"/>
      <c r="D850" s="44"/>
      <c r="E850" s="51"/>
      <c r="F850" s="261"/>
      <c r="G850" s="22"/>
    </row>
    <row r="851">
      <c r="A851" s="50"/>
      <c r="B851" s="44"/>
      <c r="C851" s="44"/>
      <c r="D851" s="44"/>
      <c r="E851" s="51"/>
      <c r="F851" s="261"/>
      <c r="G851" s="22"/>
    </row>
    <row r="852">
      <c r="A852" s="50"/>
      <c r="B852" s="44"/>
      <c r="C852" s="44"/>
      <c r="D852" s="44"/>
      <c r="E852" s="51"/>
      <c r="F852" s="261"/>
      <c r="G852" s="22"/>
    </row>
    <row r="853">
      <c r="A853" s="50"/>
      <c r="B853" s="44"/>
      <c r="C853" s="44"/>
      <c r="D853" s="44"/>
      <c r="E853" s="51"/>
      <c r="F853" s="261"/>
      <c r="G853" s="22"/>
    </row>
    <row r="854">
      <c r="A854" s="50"/>
      <c r="B854" s="44"/>
      <c r="C854" s="44"/>
      <c r="D854" s="44"/>
      <c r="E854" s="51"/>
      <c r="F854" s="261"/>
      <c r="G854" s="22"/>
    </row>
    <row r="855">
      <c r="A855" s="50"/>
      <c r="B855" s="44"/>
      <c r="C855" s="44"/>
      <c r="D855" s="44"/>
      <c r="E855" s="51"/>
      <c r="F855" s="261"/>
      <c r="G855" s="22"/>
    </row>
    <row r="856">
      <c r="A856" s="50"/>
      <c r="B856" s="44"/>
      <c r="C856" s="44"/>
      <c r="D856" s="44"/>
      <c r="E856" s="51"/>
      <c r="F856" s="261"/>
      <c r="G856" s="22"/>
    </row>
    <row r="857">
      <c r="A857" s="50"/>
      <c r="B857" s="44"/>
      <c r="C857" s="44"/>
      <c r="D857" s="44"/>
      <c r="E857" s="51"/>
      <c r="F857" s="261"/>
      <c r="G857" s="22"/>
    </row>
    <row r="858">
      <c r="A858" s="50"/>
      <c r="B858" s="44"/>
      <c r="C858" s="44"/>
      <c r="D858" s="44"/>
      <c r="E858" s="51"/>
      <c r="F858" s="261"/>
      <c r="G858" s="22"/>
    </row>
    <row r="859">
      <c r="A859" s="50"/>
      <c r="B859" s="44"/>
      <c r="C859" s="44"/>
      <c r="D859" s="44"/>
      <c r="E859" s="51"/>
      <c r="F859" s="261"/>
      <c r="G859" s="22"/>
    </row>
    <row r="860">
      <c r="A860" s="50"/>
      <c r="B860" s="44"/>
      <c r="C860" s="44"/>
      <c r="D860" s="44"/>
      <c r="E860" s="51"/>
      <c r="F860" s="261"/>
      <c r="G860" s="22"/>
    </row>
    <row r="861">
      <c r="A861" s="50"/>
      <c r="B861" s="44"/>
      <c r="C861" s="44"/>
      <c r="D861" s="44"/>
      <c r="E861" s="51"/>
      <c r="F861" s="261"/>
      <c r="G861" s="22"/>
    </row>
    <row r="862">
      <c r="A862" s="50"/>
      <c r="B862" s="44"/>
      <c r="C862" s="44"/>
      <c r="D862" s="44"/>
      <c r="E862" s="51"/>
      <c r="F862" s="261"/>
      <c r="G862" s="22"/>
    </row>
    <row r="863">
      <c r="A863" s="50"/>
      <c r="B863" s="44"/>
      <c r="C863" s="44"/>
      <c r="D863" s="44"/>
      <c r="E863" s="51"/>
      <c r="F863" s="261"/>
      <c r="G863" s="22"/>
    </row>
    <row r="864">
      <c r="A864" s="50"/>
      <c r="B864" s="44"/>
      <c r="C864" s="44"/>
      <c r="D864" s="44"/>
      <c r="E864" s="51"/>
      <c r="F864" s="261"/>
      <c r="G864" s="22"/>
    </row>
    <row r="865">
      <c r="A865" s="50"/>
      <c r="B865" s="44"/>
      <c r="C865" s="44"/>
      <c r="D865" s="44"/>
      <c r="E865" s="51"/>
      <c r="F865" s="261"/>
      <c r="G865" s="22"/>
    </row>
    <row r="866">
      <c r="A866" s="50"/>
      <c r="B866" s="44"/>
      <c r="C866" s="44"/>
      <c r="D866" s="44"/>
      <c r="E866" s="51"/>
      <c r="F866" s="261"/>
      <c r="G866" s="22"/>
    </row>
    <row r="867">
      <c r="A867" s="50"/>
      <c r="B867" s="44"/>
      <c r="C867" s="44"/>
      <c r="D867" s="44"/>
      <c r="E867" s="51"/>
      <c r="F867" s="261"/>
      <c r="G867" s="22"/>
    </row>
    <row r="868">
      <c r="A868" s="50"/>
      <c r="B868" s="44"/>
      <c r="C868" s="44"/>
      <c r="D868" s="44"/>
      <c r="E868" s="51"/>
      <c r="F868" s="261"/>
      <c r="G868" s="22"/>
    </row>
    <row r="869">
      <c r="A869" s="50"/>
      <c r="B869" s="44"/>
      <c r="C869" s="44"/>
      <c r="D869" s="44"/>
      <c r="E869" s="51"/>
      <c r="F869" s="261"/>
      <c r="G869" s="22"/>
    </row>
    <row r="870">
      <c r="A870" s="50"/>
      <c r="B870" s="44"/>
      <c r="C870" s="44"/>
      <c r="D870" s="44"/>
      <c r="E870" s="51"/>
      <c r="F870" s="261"/>
      <c r="G870" s="22"/>
    </row>
    <row r="871">
      <c r="A871" s="50"/>
      <c r="B871" s="44"/>
      <c r="C871" s="44"/>
      <c r="D871" s="44"/>
      <c r="E871" s="51"/>
      <c r="F871" s="261"/>
      <c r="G871" s="22"/>
    </row>
    <row r="872">
      <c r="A872" s="50"/>
      <c r="B872" s="44"/>
      <c r="C872" s="44"/>
      <c r="D872" s="44"/>
      <c r="E872" s="51"/>
      <c r="F872" s="261"/>
      <c r="G872" s="22"/>
    </row>
    <row r="873">
      <c r="A873" s="50"/>
      <c r="B873" s="44"/>
      <c r="C873" s="44"/>
      <c r="D873" s="44"/>
      <c r="E873" s="51"/>
      <c r="F873" s="261"/>
      <c r="G873" s="22"/>
    </row>
    <row r="874">
      <c r="A874" s="50"/>
      <c r="B874" s="44"/>
      <c r="C874" s="44"/>
      <c r="D874" s="44"/>
      <c r="E874" s="51"/>
      <c r="F874" s="261"/>
      <c r="G874" s="22"/>
    </row>
    <row r="875">
      <c r="A875" s="50"/>
      <c r="B875" s="44"/>
      <c r="C875" s="44"/>
      <c r="D875" s="44"/>
      <c r="E875" s="51"/>
      <c r="F875" s="261"/>
      <c r="G875" s="22"/>
    </row>
    <row r="876">
      <c r="A876" s="50"/>
      <c r="B876" s="44"/>
      <c r="C876" s="44"/>
      <c r="D876" s="44"/>
      <c r="E876" s="51"/>
      <c r="F876" s="261"/>
      <c r="G876" s="22"/>
    </row>
    <row r="877">
      <c r="A877" s="50"/>
      <c r="B877" s="44"/>
      <c r="C877" s="44"/>
      <c r="D877" s="44"/>
      <c r="E877" s="51"/>
      <c r="F877" s="261"/>
      <c r="G877" s="22"/>
    </row>
    <row r="878">
      <c r="A878" s="50"/>
      <c r="B878" s="44"/>
      <c r="C878" s="44"/>
      <c r="D878" s="44"/>
      <c r="E878" s="51"/>
      <c r="F878" s="261"/>
      <c r="G878" s="22"/>
    </row>
    <row r="879">
      <c r="A879" s="50"/>
      <c r="B879" s="44"/>
      <c r="C879" s="44"/>
      <c r="D879" s="44"/>
      <c r="E879" s="51"/>
      <c r="F879" s="261"/>
      <c r="G879" s="22"/>
    </row>
    <row r="880">
      <c r="A880" s="50"/>
      <c r="B880" s="44"/>
      <c r="C880" s="44"/>
      <c r="D880" s="44"/>
      <c r="E880" s="51"/>
      <c r="F880" s="261"/>
      <c r="G880" s="22"/>
    </row>
    <row r="881">
      <c r="A881" s="50"/>
      <c r="B881" s="44"/>
      <c r="C881" s="44"/>
      <c r="D881" s="44"/>
      <c r="E881" s="51"/>
      <c r="F881" s="261"/>
      <c r="G881" s="22"/>
    </row>
    <row r="882">
      <c r="A882" s="50"/>
      <c r="B882" s="44"/>
      <c r="C882" s="44"/>
      <c r="D882" s="44"/>
      <c r="E882" s="51"/>
      <c r="F882" s="261"/>
      <c r="G882" s="22"/>
    </row>
    <row r="883">
      <c r="A883" s="50"/>
      <c r="B883" s="44"/>
      <c r="C883" s="44"/>
      <c r="D883" s="44"/>
      <c r="E883" s="51"/>
      <c r="F883" s="261"/>
      <c r="G883" s="22"/>
    </row>
    <row r="884">
      <c r="A884" s="50"/>
      <c r="B884" s="44"/>
      <c r="C884" s="44"/>
      <c r="D884" s="44"/>
      <c r="E884" s="51"/>
      <c r="F884" s="261"/>
      <c r="G884" s="22"/>
    </row>
    <row r="885">
      <c r="A885" s="50"/>
      <c r="B885" s="44"/>
      <c r="C885" s="44"/>
      <c r="D885" s="44"/>
      <c r="E885" s="51"/>
      <c r="F885" s="261"/>
      <c r="G885" s="22"/>
    </row>
    <row r="886">
      <c r="A886" s="50"/>
      <c r="B886" s="44"/>
      <c r="C886" s="44"/>
      <c r="D886" s="44"/>
      <c r="E886" s="51"/>
      <c r="F886" s="261"/>
      <c r="G886" s="22"/>
    </row>
    <row r="887">
      <c r="A887" s="50"/>
      <c r="B887" s="44"/>
      <c r="C887" s="44"/>
      <c r="D887" s="44"/>
      <c r="E887" s="51"/>
      <c r="F887" s="261"/>
      <c r="G887" s="22"/>
    </row>
    <row r="888">
      <c r="A888" s="50"/>
      <c r="B888" s="44"/>
      <c r="C888" s="44"/>
      <c r="D888" s="44"/>
      <c r="E888" s="51"/>
      <c r="F888" s="261"/>
      <c r="G888" s="22"/>
    </row>
    <row r="889">
      <c r="A889" s="50"/>
      <c r="B889" s="44"/>
      <c r="C889" s="44"/>
      <c r="D889" s="44"/>
      <c r="E889" s="51"/>
      <c r="F889" s="261"/>
      <c r="G889" s="22"/>
    </row>
    <row r="890">
      <c r="A890" s="50"/>
      <c r="B890" s="44"/>
      <c r="C890" s="44"/>
      <c r="D890" s="44"/>
      <c r="E890" s="51"/>
      <c r="F890" s="261"/>
      <c r="G890" s="22"/>
    </row>
    <row r="891">
      <c r="A891" s="50"/>
      <c r="B891" s="44"/>
      <c r="C891" s="44"/>
      <c r="D891" s="44"/>
      <c r="E891" s="51"/>
      <c r="F891" s="261"/>
      <c r="G891" s="22"/>
    </row>
    <row r="892">
      <c r="A892" s="50"/>
      <c r="B892" s="44"/>
      <c r="C892" s="44"/>
      <c r="D892" s="44"/>
      <c r="E892" s="51"/>
      <c r="F892" s="261"/>
      <c r="G892" s="22"/>
    </row>
    <row r="893">
      <c r="A893" s="50"/>
      <c r="B893" s="44"/>
      <c r="C893" s="44"/>
      <c r="D893" s="44"/>
      <c r="E893" s="51"/>
      <c r="F893" s="261"/>
      <c r="G893" s="22"/>
    </row>
    <row r="894">
      <c r="A894" s="50"/>
      <c r="B894" s="44"/>
      <c r="C894" s="44"/>
      <c r="D894" s="44"/>
      <c r="E894" s="51"/>
      <c r="F894" s="261"/>
      <c r="G894" s="22"/>
    </row>
    <row r="895">
      <c r="A895" s="50"/>
      <c r="B895" s="44"/>
      <c r="C895" s="44"/>
      <c r="D895" s="44"/>
      <c r="E895" s="51"/>
      <c r="F895" s="261"/>
      <c r="G895" s="22"/>
    </row>
    <row r="896">
      <c r="A896" s="50"/>
      <c r="B896" s="44"/>
      <c r="C896" s="44"/>
      <c r="D896" s="44"/>
      <c r="E896" s="51"/>
      <c r="F896" s="261"/>
      <c r="G896" s="22"/>
    </row>
    <row r="897">
      <c r="A897" s="50"/>
      <c r="B897" s="44"/>
      <c r="C897" s="44"/>
      <c r="D897" s="44"/>
      <c r="E897" s="51"/>
      <c r="F897" s="261"/>
      <c r="G897" s="22"/>
    </row>
    <row r="898">
      <c r="A898" s="50"/>
      <c r="B898" s="44"/>
      <c r="C898" s="44"/>
      <c r="D898" s="44"/>
      <c r="E898" s="51"/>
      <c r="F898" s="261"/>
      <c r="G898" s="22"/>
    </row>
    <row r="899">
      <c r="A899" s="50"/>
      <c r="B899" s="44"/>
      <c r="C899" s="44"/>
      <c r="D899" s="44"/>
      <c r="E899" s="51"/>
      <c r="F899" s="261"/>
      <c r="G899" s="22"/>
    </row>
    <row r="900">
      <c r="A900" s="50"/>
      <c r="B900" s="44"/>
      <c r="C900" s="44"/>
      <c r="D900" s="44"/>
      <c r="E900" s="51"/>
      <c r="F900" s="261"/>
      <c r="G900" s="22"/>
    </row>
    <row r="901">
      <c r="A901" s="50"/>
      <c r="B901" s="44"/>
      <c r="C901" s="44"/>
      <c r="D901" s="44"/>
      <c r="E901" s="51"/>
      <c r="F901" s="261"/>
      <c r="G901" s="22"/>
    </row>
    <row r="902">
      <c r="A902" s="50"/>
      <c r="B902" s="44"/>
      <c r="C902" s="44"/>
      <c r="D902" s="44"/>
      <c r="E902" s="51"/>
      <c r="F902" s="261"/>
      <c r="G902" s="22"/>
    </row>
    <row r="903">
      <c r="A903" s="50"/>
      <c r="B903" s="44"/>
      <c r="C903" s="44"/>
      <c r="D903" s="44"/>
      <c r="E903" s="51"/>
      <c r="F903" s="261"/>
      <c r="G903" s="22"/>
    </row>
    <row r="904">
      <c r="A904" s="50"/>
      <c r="B904" s="44"/>
      <c r="C904" s="44"/>
      <c r="D904" s="44"/>
      <c r="E904" s="51"/>
      <c r="F904" s="261"/>
      <c r="G904" s="22"/>
    </row>
    <row r="905">
      <c r="A905" s="50"/>
      <c r="B905" s="44"/>
      <c r="C905" s="44"/>
      <c r="D905" s="44"/>
      <c r="E905" s="51"/>
      <c r="F905" s="261"/>
      <c r="G905" s="22"/>
    </row>
    <row r="906">
      <c r="A906" s="50"/>
      <c r="B906" s="44"/>
      <c r="C906" s="44"/>
      <c r="D906" s="44"/>
      <c r="E906" s="51"/>
      <c r="F906" s="261"/>
      <c r="G906" s="22"/>
    </row>
    <row r="907">
      <c r="A907" s="50"/>
      <c r="B907" s="44"/>
      <c r="C907" s="44"/>
      <c r="D907" s="44"/>
      <c r="E907" s="51"/>
      <c r="F907" s="261"/>
      <c r="G907" s="22"/>
    </row>
    <row r="908">
      <c r="A908" s="50"/>
      <c r="B908" s="44"/>
      <c r="C908" s="44"/>
      <c r="D908" s="44"/>
      <c r="E908" s="51"/>
      <c r="F908" s="261"/>
      <c r="G908" s="22"/>
    </row>
    <row r="909">
      <c r="A909" s="50"/>
      <c r="B909" s="44"/>
      <c r="C909" s="44"/>
      <c r="D909" s="44"/>
      <c r="E909" s="51"/>
      <c r="F909" s="261"/>
      <c r="G909" s="22"/>
    </row>
    <row r="910">
      <c r="A910" s="50"/>
      <c r="B910" s="44"/>
      <c r="C910" s="44"/>
      <c r="D910" s="44"/>
      <c r="E910" s="51"/>
      <c r="F910" s="261"/>
      <c r="G910" s="22"/>
    </row>
    <row r="911">
      <c r="A911" s="50"/>
      <c r="B911" s="44"/>
      <c r="C911" s="44"/>
      <c r="D911" s="44"/>
      <c r="E911" s="51"/>
      <c r="F911" s="261"/>
      <c r="G911" s="22"/>
    </row>
    <row r="912">
      <c r="A912" s="50"/>
      <c r="B912" s="44"/>
      <c r="C912" s="44"/>
      <c r="D912" s="44"/>
      <c r="E912" s="51"/>
      <c r="F912" s="261"/>
      <c r="G912" s="22"/>
    </row>
    <row r="913">
      <c r="A913" s="50"/>
      <c r="B913" s="44"/>
      <c r="C913" s="44"/>
      <c r="D913" s="44"/>
      <c r="E913" s="51"/>
      <c r="F913" s="261"/>
      <c r="G913" s="22"/>
    </row>
    <row r="914">
      <c r="A914" s="50"/>
      <c r="B914" s="44"/>
      <c r="C914" s="44"/>
      <c r="D914" s="44"/>
      <c r="E914" s="51"/>
      <c r="F914" s="261"/>
      <c r="G914" s="22"/>
    </row>
    <row r="915">
      <c r="A915" s="50"/>
      <c r="B915" s="44"/>
      <c r="C915" s="44"/>
      <c r="D915" s="44"/>
      <c r="E915" s="51"/>
      <c r="F915" s="261"/>
      <c r="G915" s="22"/>
    </row>
    <row r="916">
      <c r="A916" s="50"/>
      <c r="B916" s="44"/>
      <c r="C916" s="44"/>
      <c r="D916" s="44"/>
      <c r="E916" s="51"/>
      <c r="F916" s="261"/>
      <c r="G916" s="22"/>
    </row>
    <row r="917">
      <c r="A917" s="50"/>
      <c r="B917" s="44"/>
      <c r="C917" s="44"/>
      <c r="D917" s="44"/>
      <c r="E917" s="51"/>
      <c r="F917" s="261"/>
      <c r="G917" s="22"/>
    </row>
    <row r="918">
      <c r="A918" s="50"/>
      <c r="B918" s="44"/>
      <c r="C918" s="44"/>
      <c r="D918" s="44"/>
      <c r="E918" s="51"/>
      <c r="F918" s="261"/>
      <c r="G918" s="22"/>
    </row>
    <row r="919">
      <c r="A919" s="50"/>
      <c r="B919" s="44"/>
      <c r="C919" s="44"/>
      <c r="D919" s="44"/>
      <c r="E919" s="51"/>
      <c r="F919" s="261"/>
      <c r="G919" s="22"/>
    </row>
    <row r="920">
      <c r="A920" s="50"/>
      <c r="B920" s="44"/>
      <c r="C920" s="44"/>
      <c r="D920" s="44"/>
      <c r="E920" s="51"/>
      <c r="F920" s="261"/>
      <c r="G920" s="22"/>
    </row>
    <row r="921">
      <c r="A921" s="50"/>
      <c r="B921" s="44"/>
      <c r="C921" s="44"/>
      <c r="D921" s="44"/>
      <c r="E921" s="51"/>
      <c r="F921" s="261"/>
      <c r="G921" s="22"/>
    </row>
    <row r="922">
      <c r="A922" s="50"/>
      <c r="B922" s="44"/>
      <c r="C922" s="44"/>
      <c r="D922" s="44"/>
      <c r="E922" s="51"/>
      <c r="F922" s="261"/>
      <c r="G922" s="22"/>
    </row>
    <row r="923">
      <c r="A923" s="50"/>
      <c r="B923" s="44"/>
      <c r="C923" s="44"/>
      <c r="D923" s="44"/>
      <c r="E923" s="51"/>
      <c r="F923" s="261"/>
      <c r="G923" s="22"/>
    </row>
    <row r="924">
      <c r="A924" s="50"/>
      <c r="B924" s="44"/>
      <c r="C924" s="44"/>
      <c r="D924" s="44"/>
      <c r="E924" s="51"/>
      <c r="F924" s="261"/>
      <c r="G924" s="22"/>
    </row>
    <row r="925">
      <c r="A925" s="50"/>
      <c r="B925" s="44"/>
      <c r="C925" s="44"/>
      <c r="D925" s="44"/>
      <c r="E925" s="51"/>
      <c r="F925" s="261"/>
      <c r="G925" s="22"/>
    </row>
    <row r="926">
      <c r="A926" s="50"/>
      <c r="B926" s="44"/>
      <c r="C926" s="44"/>
      <c r="D926" s="44"/>
      <c r="E926" s="51"/>
      <c r="F926" s="261"/>
      <c r="G926" s="22"/>
    </row>
    <row r="927">
      <c r="A927" s="50"/>
      <c r="B927" s="44"/>
      <c r="C927" s="44"/>
      <c r="D927" s="44"/>
      <c r="E927" s="51"/>
      <c r="F927" s="261"/>
      <c r="G927" s="22"/>
    </row>
    <row r="928">
      <c r="A928" s="50"/>
      <c r="B928" s="44"/>
      <c r="C928" s="44"/>
      <c r="D928" s="44"/>
      <c r="E928" s="51"/>
      <c r="F928" s="261"/>
      <c r="G928" s="22"/>
    </row>
    <row r="929">
      <c r="A929" s="50"/>
      <c r="B929" s="44"/>
      <c r="C929" s="44"/>
      <c r="D929" s="44"/>
      <c r="E929" s="51"/>
      <c r="F929" s="261"/>
      <c r="G929" s="22"/>
    </row>
    <row r="930">
      <c r="A930" s="50"/>
      <c r="B930" s="44"/>
      <c r="C930" s="44"/>
      <c r="D930" s="44"/>
      <c r="E930" s="51"/>
      <c r="F930" s="261"/>
      <c r="G930" s="22"/>
    </row>
    <row r="931">
      <c r="A931" s="50"/>
      <c r="B931" s="44"/>
      <c r="C931" s="44"/>
      <c r="D931" s="44"/>
      <c r="E931" s="51"/>
      <c r="F931" s="261"/>
      <c r="G931" s="22"/>
    </row>
    <row r="932">
      <c r="A932" s="50"/>
      <c r="B932" s="44"/>
      <c r="C932" s="44"/>
      <c r="D932" s="44"/>
      <c r="E932" s="51"/>
      <c r="F932" s="261"/>
      <c r="G932" s="22"/>
    </row>
    <row r="933">
      <c r="A933" s="50"/>
      <c r="B933" s="44"/>
      <c r="C933" s="44"/>
      <c r="D933" s="44"/>
      <c r="E933" s="51"/>
      <c r="F933" s="261"/>
      <c r="G933" s="22"/>
    </row>
    <row r="934">
      <c r="A934" s="50"/>
      <c r="B934" s="44"/>
      <c r="C934" s="44"/>
      <c r="D934" s="44"/>
      <c r="E934" s="51"/>
      <c r="F934" s="261"/>
      <c r="G934" s="22"/>
    </row>
    <row r="935">
      <c r="A935" s="50"/>
      <c r="B935" s="44"/>
      <c r="C935" s="44"/>
      <c r="D935" s="44"/>
      <c r="E935" s="51"/>
      <c r="F935" s="261"/>
      <c r="G935" s="22"/>
    </row>
    <row r="936">
      <c r="A936" s="50"/>
      <c r="B936" s="44"/>
      <c r="C936" s="44"/>
      <c r="D936" s="44"/>
      <c r="E936" s="51"/>
      <c r="F936" s="261"/>
      <c r="G936" s="22"/>
    </row>
    <row r="937">
      <c r="A937" s="50"/>
      <c r="B937" s="44"/>
      <c r="C937" s="44"/>
      <c r="D937" s="44"/>
      <c r="E937" s="51"/>
      <c r="F937" s="261"/>
      <c r="G937" s="22"/>
    </row>
    <row r="938">
      <c r="A938" s="50"/>
      <c r="B938" s="44"/>
      <c r="C938" s="44"/>
      <c r="D938" s="44"/>
      <c r="E938" s="51"/>
      <c r="F938" s="261"/>
      <c r="G938" s="22"/>
    </row>
    <row r="939">
      <c r="A939" s="50"/>
      <c r="B939" s="44"/>
      <c r="C939" s="44"/>
      <c r="D939" s="44"/>
      <c r="E939" s="51"/>
      <c r="F939" s="261"/>
      <c r="G939" s="22"/>
    </row>
    <row r="940">
      <c r="A940" s="50"/>
      <c r="B940" s="44"/>
      <c r="C940" s="44"/>
      <c r="D940" s="44"/>
      <c r="E940" s="51"/>
      <c r="F940" s="261"/>
      <c r="G940" s="22"/>
    </row>
    <row r="941">
      <c r="A941" s="50"/>
      <c r="B941" s="44"/>
      <c r="C941" s="44"/>
      <c r="D941" s="44"/>
      <c r="E941" s="51"/>
      <c r="F941" s="261"/>
      <c r="G941" s="22"/>
    </row>
    <row r="942">
      <c r="A942" s="50"/>
      <c r="B942" s="44"/>
      <c r="C942" s="44"/>
      <c r="D942" s="44"/>
      <c r="E942" s="51"/>
      <c r="F942" s="261"/>
      <c r="G942" s="22"/>
    </row>
    <row r="943">
      <c r="A943" s="50"/>
      <c r="B943" s="44"/>
      <c r="C943" s="44"/>
      <c r="D943" s="44"/>
      <c r="E943" s="51"/>
      <c r="F943" s="261"/>
      <c r="G943" s="22"/>
    </row>
    <row r="944">
      <c r="A944" s="50"/>
      <c r="B944" s="44"/>
      <c r="C944" s="44"/>
      <c r="D944" s="44"/>
      <c r="E944" s="51"/>
      <c r="F944" s="261"/>
      <c r="G944" s="22"/>
    </row>
    <row r="945">
      <c r="A945" s="50"/>
      <c r="B945" s="44"/>
      <c r="C945" s="44"/>
      <c r="D945" s="44"/>
      <c r="E945" s="51"/>
      <c r="F945" s="261"/>
      <c r="G945" s="22"/>
    </row>
    <row r="946">
      <c r="A946" s="50"/>
      <c r="B946" s="44"/>
      <c r="C946" s="44"/>
      <c r="D946" s="44"/>
      <c r="E946" s="51"/>
      <c r="F946" s="261"/>
      <c r="G946" s="22"/>
    </row>
    <row r="947">
      <c r="A947" s="50"/>
      <c r="B947" s="44"/>
      <c r="C947" s="44"/>
      <c r="D947" s="44"/>
      <c r="E947" s="51"/>
      <c r="F947" s="261"/>
      <c r="G947" s="22"/>
    </row>
    <row r="948">
      <c r="A948" s="50"/>
      <c r="B948" s="44"/>
      <c r="C948" s="44"/>
      <c r="D948" s="44"/>
      <c r="E948" s="51"/>
      <c r="F948" s="261"/>
      <c r="G948" s="22"/>
    </row>
    <row r="949">
      <c r="A949" s="50"/>
      <c r="B949" s="44"/>
      <c r="C949" s="44"/>
      <c r="D949" s="44"/>
      <c r="E949" s="51"/>
      <c r="F949" s="261"/>
      <c r="G949" s="22"/>
    </row>
    <row r="950">
      <c r="A950" s="50"/>
      <c r="B950" s="44"/>
      <c r="C950" s="44"/>
      <c r="D950" s="44"/>
      <c r="E950" s="51"/>
      <c r="F950" s="261"/>
      <c r="G950" s="22"/>
    </row>
    <row r="951">
      <c r="A951" s="50"/>
      <c r="B951" s="44"/>
      <c r="C951" s="44"/>
      <c r="D951" s="44"/>
      <c r="E951" s="51"/>
      <c r="F951" s="261"/>
      <c r="G951" s="22"/>
    </row>
    <row r="952">
      <c r="A952" s="50"/>
      <c r="B952" s="44"/>
      <c r="C952" s="44"/>
      <c r="D952" s="44"/>
      <c r="E952" s="51"/>
      <c r="F952" s="261"/>
      <c r="G952" s="22"/>
    </row>
    <row r="953">
      <c r="A953" s="50"/>
      <c r="B953" s="44"/>
      <c r="C953" s="44"/>
      <c r="D953" s="44"/>
      <c r="E953" s="51"/>
      <c r="F953" s="261"/>
      <c r="G953" s="22"/>
    </row>
    <row r="954">
      <c r="A954" s="50"/>
      <c r="B954" s="44"/>
      <c r="C954" s="44"/>
      <c r="D954" s="44"/>
      <c r="E954" s="51"/>
      <c r="F954" s="261"/>
      <c r="G954" s="22"/>
    </row>
    <row r="955">
      <c r="A955" s="50"/>
      <c r="B955" s="44"/>
      <c r="C955" s="44"/>
      <c r="D955" s="44"/>
      <c r="E955" s="51"/>
      <c r="F955" s="261"/>
      <c r="G955" s="22"/>
    </row>
    <row r="956">
      <c r="A956" s="50"/>
      <c r="B956" s="44"/>
      <c r="C956" s="44"/>
      <c r="D956" s="44"/>
      <c r="E956" s="51"/>
      <c r="F956" s="261"/>
      <c r="G956" s="22"/>
    </row>
    <row r="957">
      <c r="A957" s="50"/>
      <c r="B957" s="44"/>
      <c r="C957" s="44"/>
      <c r="D957" s="44"/>
      <c r="E957" s="51"/>
      <c r="F957" s="261"/>
      <c r="G957" s="22"/>
    </row>
    <row r="958">
      <c r="A958" s="50"/>
      <c r="B958" s="44"/>
      <c r="C958" s="44"/>
      <c r="D958" s="44"/>
      <c r="E958" s="51"/>
      <c r="F958" s="261"/>
      <c r="G958" s="22"/>
    </row>
    <row r="959">
      <c r="A959" s="50"/>
      <c r="B959" s="44"/>
      <c r="C959" s="44"/>
      <c r="D959" s="44"/>
      <c r="E959" s="51"/>
      <c r="F959" s="261"/>
      <c r="G959" s="22"/>
    </row>
    <row r="960">
      <c r="A960" s="50"/>
      <c r="B960" s="44"/>
      <c r="C960" s="44"/>
      <c r="D960" s="44"/>
      <c r="E960" s="51"/>
      <c r="F960" s="261"/>
      <c r="G960" s="22"/>
    </row>
    <row r="961">
      <c r="A961" s="50"/>
      <c r="B961" s="44"/>
      <c r="C961" s="44"/>
      <c r="D961" s="44"/>
      <c r="E961" s="51"/>
      <c r="F961" s="261"/>
      <c r="G961" s="22"/>
    </row>
    <row r="962">
      <c r="A962" s="50"/>
      <c r="B962" s="44"/>
      <c r="C962" s="44"/>
      <c r="D962" s="44"/>
      <c r="E962" s="51"/>
      <c r="F962" s="261"/>
      <c r="G962" s="22"/>
    </row>
    <row r="963">
      <c r="A963" s="50"/>
      <c r="B963" s="44"/>
      <c r="C963" s="44"/>
      <c r="D963" s="44"/>
      <c r="E963" s="51"/>
      <c r="F963" s="261"/>
      <c r="G963" s="22"/>
    </row>
    <row r="964">
      <c r="A964" s="50"/>
      <c r="B964" s="44"/>
      <c r="C964" s="44"/>
      <c r="D964" s="44"/>
      <c r="E964" s="51"/>
      <c r="F964" s="261"/>
      <c r="G964" s="22"/>
    </row>
    <row r="965">
      <c r="A965" s="50"/>
      <c r="B965" s="44"/>
      <c r="C965" s="44"/>
      <c r="D965" s="44"/>
      <c r="E965" s="51"/>
      <c r="F965" s="261"/>
      <c r="G965" s="22"/>
    </row>
    <row r="966">
      <c r="A966" s="50"/>
      <c r="B966" s="44"/>
      <c r="C966" s="44"/>
      <c r="D966" s="44"/>
      <c r="E966" s="51"/>
      <c r="F966" s="261"/>
      <c r="G966" s="22"/>
    </row>
    <row r="967">
      <c r="A967" s="50"/>
      <c r="B967" s="44"/>
      <c r="C967" s="44"/>
      <c r="D967" s="44"/>
      <c r="E967" s="51"/>
      <c r="F967" s="261"/>
      <c r="G967" s="22"/>
    </row>
    <row r="968">
      <c r="A968" s="50"/>
      <c r="B968" s="44"/>
      <c r="C968" s="44"/>
      <c r="D968" s="44"/>
      <c r="E968" s="51"/>
      <c r="F968" s="261"/>
      <c r="G968" s="22"/>
    </row>
    <row r="969">
      <c r="A969" s="50"/>
      <c r="B969" s="44"/>
      <c r="C969" s="44"/>
      <c r="D969" s="44"/>
      <c r="E969" s="51"/>
      <c r="F969" s="261"/>
      <c r="G969" s="22"/>
    </row>
    <row r="970">
      <c r="A970" s="50"/>
      <c r="B970" s="44"/>
      <c r="C970" s="44"/>
      <c r="D970" s="44"/>
      <c r="E970" s="51"/>
      <c r="F970" s="261"/>
      <c r="G970" s="22"/>
    </row>
    <row r="971">
      <c r="A971" s="50"/>
      <c r="B971" s="44"/>
      <c r="C971" s="44"/>
      <c r="D971" s="44"/>
      <c r="E971" s="51"/>
      <c r="F971" s="261"/>
      <c r="G971" s="22"/>
    </row>
    <row r="972">
      <c r="A972" s="50"/>
      <c r="B972" s="44"/>
      <c r="C972" s="44"/>
      <c r="D972" s="44"/>
      <c r="E972" s="51"/>
      <c r="F972" s="261"/>
      <c r="G972" s="22"/>
    </row>
    <row r="973">
      <c r="A973" s="50"/>
      <c r="B973" s="44"/>
      <c r="C973" s="44"/>
      <c r="D973" s="44"/>
      <c r="E973" s="51"/>
      <c r="F973" s="261"/>
      <c r="G973" s="22"/>
    </row>
    <row r="974">
      <c r="A974" s="50"/>
      <c r="B974" s="44"/>
      <c r="C974" s="44"/>
      <c r="D974" s="44"/>
      <c r="E974" s="51"/>
      <c r="F974" s="261"/>
      <c r="G974" s="22"/>
    </row>
    <row r="975">
      <c r="A975" s="50"/>
      <c r="B975" s="44"/>
      <c r="C975" s="44"/>
      <c r="D975" s="44"/>
      <c r="E975" s="51"/>
      <c r="F975" s="261"/>
      <c r="G975" s="22"/>
    </row>
    <row r="976">
      <c r="A976" s="50"/>
      <c r="B976" s="44"/>
      <c r="C976" s="44"/>
      <c r="D976" s="44"/>
      <c r="E976" s="51"/>
      <c r="F976" s="261"/>
      <c r="G976" s="22"/>
    </row>
    <row r="977">
      <c r="A977" s="50"/>
      <c r="B977" s="44"/>
      <c r="C977" s="44"/>
      <c r="D977" s="44"/>
      <c r="E977" s="51"/>
      <c r="F977" s="261"/>
      <c r="G977" s="22"/>
    </row>
    <row r="978">
      <c r="A978" s="50"/>
      <c r="B978" s="44"/>
      <c r="C978" s="44"/>
      <c r="D978" s="44"/>
      <c r="E978" s="51"/>
      <c r="F978" s="261"/>
      <c r="G978" s="22"/>
    </row>
    <row r="979">
      <c r="A979" s="50"/>
      <c r="B979" s="44"/>
      <c r="C979" s="44"/>
      <c r="D979" s="44"/>
      <c r="E979" s="51"/>
      <c r="F979" s="261"/>
      <c r="G979" s="22"/>
    </row>
    <row r="980">
      <c r="A980" s="50"/>
      <c r="B980" s="44"/>
      <c r="C980" s="44"/>
      <c r="D980" s="44"/>
      <c r="E980" s="51"/>
      <c r="F980" s="261"/>
      <c r="G980" s="22"/>
    </row>
    <row r="981">
      <c r="A981" s="50"/>
      <c r="B981" s="44"/>
      <c r="C981" s="44"/>
      <c r="D981" s="44"/>
      <c r="E981" s="51"/>
      <c r="F981" s="261"/>
      <c r="G981" s="22"/>
    </row>
    <row r="982">
      <c r="A982" s="50"/>
      <c r="B982" s="44"/>
      <c r="C982" s="44"/>
      <c r="D982" s="44"/>
      <c r="E982" s="51"/>
      <c r="F982" s="261"/>
      <c r="G982" s="22"/>
    </row>
    <row r="983">
      <c r="A983" s="50"/>
      <c r="B983" s="44"/>
      <c r="C983" s="44"/>
      <c r="D983" s="44"/>
      <c r="E983" s="51"/>
      <c r="F983" s="261"/>
      <c r="G983" s="22"/>
    </row>
    <row r="984">
      <c r="A984" s="50"/>
      <c r="B984" s="44"/>
      <c r="C984" s="44"/>
      <c r="D984" s="44"/>
      <c r="E984" s="51"/>
      <c r="F984" s="261"/>
      <c r="G984" s="22"/>
    </row>
    <row r="985">
      <c r="A985" s="50"/>
      <c r="B985" s="44"/>
      <c r="C985" s="44"/>
      <c r="D985" s="44"/>
      <c r="E985" s="51"/>
      <c r="F985" s="261"/>
      <c r="G985" s="22"/>
    </row>
    <row r="986">
      <c r="A986" s="50"/>
      <c r="B986" s="44"/>
      <c r="C986" s="44"/>
      <c r="D986" s="44"/>
      <c r="E986" s="51"/>
      <c r="F986" s="261"/>
      <c r="G986" s="22"/>
    </row>
    <row r="987">
      <c r="A987" s="50"/>
      <c r="B987" s="44"/>
      <c r="C987" s="44"/>
      <c r="D987" s="44"/>
      <c r="E987" s="51"/>
      <c r="F987" s="261"/>
      <c r="G987" s="22"/>
    </row>
    <row r="988">
      <c r="A988" s="50"/>
      <c r="B988" s="44"/>
      <c r="C988" s="44"/>
      <c r="D988" s="44"/>
      <c r="E988" s="51"/>
      <c r="F988" s="261"/>
      <c r="G988" s="22"/>
    </row>
    <row r="989">
      <c r="A989" s="50"/>
      <c r="B989" s="44"/>
      <c r="C989" s="44"/>
      <c r="D989" s="44"/>
      <c r="E989" s="51"/>
      <c r="F989" s="261"/>
      <c r="G989" s="22"/>
    </row>
    <row r="990">
      <c r="A990" s="50"/>
      <c r="B990" s="44"/>
      <c r="C990" s="44"/>
      <c r="D990" s="44"/>
      <c r="E990" s="51"/>
      <c r="F990" s="261"/>
      <c r="G990" s="22"/>
    </row>
    <row r="991">
      <c r="A991" s="50"/>
      <c r="B991" s="44"/>
      <c r="C991" s="44"/>
      <c r="D991" s="44"/>
      <c r="E991" s="51"/>
      <c r="F991" s="261"/>
      <c r="G991" s="22"/>
    </row>
    <row r="992">
      <c r="A992" s="50"/>
      <c r="B992" s="44"/>
      <c r="C992" s="44"/>
      <c r="D992" s="44"/>
      <c r="E992" s="51"/>
      <c r="F992" s="261"/>
      <c r="G992" s="22"/>
    </row>
    <row r="993">
      <c r="A993" s="50"/>
      <c r="B993" s="44"/>
      <c r="C993" s="44"/>
      <c r="D993" s="44"/>
      <c r="E993" s="51"/>
      <c r="F993" s="261"/>
      <c r="G993" s="22"/>
    </row>
    <row r="994">
      <c r="A994" s="50"/>
      <c r="B994" s="44"/>
      <c r="C994" s="44"/>
      <c r="D994" s="44"/>
      <c r="E994" s="51"/>
      <c r="F994" s="261"/>
      <c r="G994" s="22"/>
    </row>
    <row r="995">
      <c r="A995" s="50"/>
      <c r="B995" s="44"/>
      <c r="C995" s="44"/>
      <c r="D995" s="44"/>
      <c r="E995" s="51"/>
      <c r="F995" s="261"/>
      <c r="G995" s="22"/>
    </row>
    <row r="996">
      <c r="A996" s="50"/>
      <c r="B996" s="44"/>
      <c r="C996" s="44"/>
      <c r="D996" s="44"/>
      <c r="E996" s="51"/>
      <c r="F996" s="261"/>
      <c r="G996" s="22"/>
    </row>
    <row r="997">
      <c r="A997" s="50"/>
      <c r="B997" s="44"/>
      <c r="C997" s="44"/>
      <c r="D997" s="44"/>
      <c r="E997" s="51"/>
      <c r="F997" s="261"/>
      <c r="G997" s="22"/>
    </row>
    <row r="998">
      <c r="A998" s="50"/>
      <c r="B998" s="44"/>
      <c r="C998" s="44"/>
      <c r="D998" s="44"/>
      <c r="E998" s="51"/>
      <c r="F998" s="261"/>
      <c r="G998" s="22"/>
    </row>
    <row r="999">
      <c r="A999" s="50"/>
      <c r="B999" s="44"/>
      <c r="C999" s="44"/>
      <c r="D999" s="44"/>
      <c r="E999" s="51"/>
      <c r="F999" s="261"/>
      <c r="G999" s="22"/>
    </row>
    <row r="1000">
      <c r="A1000" s="50"/>
      <c r="B1000" s="44"/>
      <c r="C1000" s="44"/>
      <c r="D1000" s="44"/>
      <c r="E1000" s="51"/>
      <c r="F1000" s="261"/>
      <c r="G1000" s="22"/>
    </row>
    <row r="1001">
      <c r="A1001" s="50"/>
      <c r="B1001" s="44"/>
      <c r="C1001" s="44"/>
      <c r="D1001" s="44"/>
      <c r="E1001" s="51"/>
      <c r="F1001" s="261"/>
      <c r="G1001" s="22"/>
    </row>
    <row r="1002">
      <c r="A1002" s="50"/>
      <c r="B1002" s="44"/>
      <c r="C1002" s="44"/>
      <c r="D1002" s="44"/>
      <c r="E1002" s="51"/>
      <c r="F1002" s="261"/>
      <c r="G1002" s="22"/>
    </row>
    <row r="1003">
      <c r="A1003" s="50"/>
      <c r="B1003" s="44"/>
      <c r="C1003" s="44"/>
      <c r="D1003" s="44"/>
      <c r="E1003" s="51"/>
      <c r="F1003" s="261"/>
      <c r="G1003" s="22"/>
    </row>
    <row r="1004">
      <c r="A1004" s="50"/>
      <c r="B1004" s="44"/>
      <c r="C1004" s="44"/>
      <c r="D1004" s="44"/>
      <c r="E1004" s="51"/>
      <c r="F1004" s="261"/>
      <c r="G1004" s="22"/>
    </row>
    <row r="1005">
      <c r="A1005" s="50"/>
      <c r="B1005" s="44"/>
      <c r="C1005" s="44"/>
      <c r="D1005" s="44"/>
      <c r="E1005" s="51"/>
      <c r="F1005" s="261"/>
      <c r="G1005" s="22"/>
    </row>
    <row r="1006">
      <c r="A1006" s="163"/>
      <c r="B1006" s="164"/>
      <c r="C1006" s="164"/>
      <c r="D1006" s="164"/>
      <c r="E1006" s="165"/>
      <c r="F1006" s="261"/>
      <c r="G1006" s="22"/>
    </row>
    <row r="1007">
      <c r="A1007" s="163"/>
      <c r="B1007" s="164"/>
      <c r="C1007" s="164"/>
      <c r="D1007" s="164"/>
      <c r="E1007" s="165"/>
      <c r="F1007" s="261"/>
      <c r="G1007" s="22"/>
    </row>
    <row r="1008">
      <c r="A1008" s="163"/>
      <c r="B1008" s="164"/>
      <c r="C1008" s="164"/>
      <c r="D1008" s="164"/>
      <c r="E1008" s="165"/>
      <c r="F1008" s="261"/>
      <c r="G1008" s="22"/>
    </row>
    <row r="1009">
      <c r="A1009" s="163"/>
      <c r="B1009" s="164"/>
      <c r="C1009" s="164"/>
      <c r="D1009" s="164"/>
      <c r="E1009" s="165"/>
      <c r="F1009" s="261"/>
      <c r="G1009" s="22"/>
    </row>
    <row r="1010">
      <c r="A1010" s="163"/>
      <c r="B1010" s="164"/>
      <c r="C1010" s="164"/>
      <c r="D1010" s="164"/>
      <c r="E1010" s="165"/>
      <c r="F1010" s="261"/>
      <c r="G1010" s="22"/>
    </row>
    <row r="1011">
      <c r="A1011" s="163"/>
      <c r="B1011" s="164"/>
      <c r="C1011" s="164"/>
      <c r="D1011" s="164"/>
      <c r="E1011" s="165"/>
      <c r="F1011" s="261"/>
      <c r="G1011" s="22"/>
    </row>
    <row r="1012">
      <c r="A1012" s="163"/>
      <c r="B1012" s="164"/>
      <c r="C1012" s="164"/>
      <c r="D1012" s="164"/>
      <c r="E1012" s="165"/>
      <c r="F1012" s="261"/>
      <c r="G1012" s="22"/>
    </row>
    <row r="1013">
      <c r="A1013" s="163"/>
      <c r="B1013" s="164"/>
      <c r="C1013" s="164"/>
      <c r="D1013" s="164"/>
      <c r="E1013" s="165"/>
      <c r="F1013" s="261"/>
      <c r="G1013" s="22"/>
    </row>
    <row r="1014">
      <c r="A1014" s="163"/>
      <c r="B1014" s="164"/>
      <c r="C1014" s="164"/>
      <c r="D1014" s="164"/>
      <c r="E1014" s="165"/>
      <c r="F1014" s="261"/>
      <c r="G1014" s="22"/>
    </row>
    <row r="1015">
      <c r="A1015" s="163"/>
      <c r="B1015" s="164"/>
      <c r="C1015" s="164"/>
      <c r="D1015" s="164"/>
      <c r="E1015" s="165"/>
      <c r="F1015" s="261"/>
      <c r="G1015" s="22"/>
    </row>
    <row r="1016">
      <c r="A1016" s="163"/>
      <c r="B1016" s="164"/>
      <c r="C1016" s="164"/>
      <c r="D1016" s="164"/>
      <c r="E1016" s="165"/>
      <c r="F1016" s="261"/>
      <c r="G1016" s="22"/>
    </row>
  </sheetData>
  <mergeCells count="1">
    <mergeCell ref="F2:F1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1.57"/>
    <col customWidth="1" min="3" max="3" width="25.71"/>
    <col customWidth="1" min="4" max="4" width="39.14"/>
    <col customWidth="1" min="5" max="5" width="17.86"/>
    <col customWidth="1" min="6" max="6" width="66.57"/>
    <col customWidth="1" min="7" max="7" width="76.86"/>
    <col customWidth="1" min="8" max="8" width="18.14"/>
    <col customWidth="1" min="9" max="27" width="10.71"/>
  </cols>
  <sheetData>
    <row r="1">
      <c r="A1" s="509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511" t="s">
        <v>6</v>
      </c>
      <c r="G1" s="9" t="s">
        <v>8</v>
      </c>
    </row>
    <row r="2" hidden="1">
      <c r="A2" s="13">
        <v>45106.0</v>
      </c>
      <c r="B2" s="15" t="s">
        <v>7204</v>
      </c>
      <c r="C2" s="15" t="s">
        <v>10</v>
      </c>
      <c r="D2" s="15" t="s">
        <v>7205</v>
      </c>
      <c r="E2" s="17">
        <v>19195.12</v>
      </c>
      <c r="F2" s="48" t="s">
        <v>7206</v>
      </c>
      <c r="G2" s="38"/>
    </row>
    <row r="3" hidden="1">
      <c r="A3" s="13">
        <v>45106.0</v>
      </c>
      <c r="B3" s="15" t="s">
        <v>7207</v>
      </c>
      <c r="C3" s="15" t="s">
        <v>10</v>
      </c>
      <c r="D3" s="15" t="s">
        <v>7208</v>
      </c>
      <c r="E3" s="17">
        <v>19195.12</v>
      </c>
      <c r="F3" s="33"/>
      <c r="G3" s="38"/>
    </row>
    <row r="4" hidden="1">
      <c r="A4" s="13">
        <v>45112.0</v>
      </c>
      <c r="B4" s="15" t="s">
        <v>7207</v>
      </c>
      <c r="C4" s="15" t="s">
        <v>10</v>
      </c>
      <c r="D4" s="15" t="s">
        <v>7209</v>
      </c>
      <c r="E4" s="17">
        <v>83588.57</v>
      </c>
      <c r="F4" s="48" t="s">
        <v>7210</v>
      </c>
      <c r="G4" s="38"/>
    </row>
    <row r="5" hidden="1">
      <c r="A5" s="13">
        <v>45112.0</v>
      </c>
      <c r="B5" s="15" t="s">
        <v>7207</v>
      </c>
      <c r="C5" s="15" t="s">
        <v>10</v>
      </c>
      <c r="D5" s="15" t="s">
        <v>7211</v>
      </c>
      <c r="E5" s="17">
        <v>262463.47</v>
      </c>
      <c r="F5" s="43"/>
      <c r="G5" s="38"/>
    </row>
    <row r="6" hidden="1">
      <c r="A6" s="13">
        <v>45112.0</v>
      </c>
      <c r="B6" s="15" t="s">
        <v>7207</v>
      </c>
      <c r="C6" s="15" t="s">
        <v>10</v>
      </c>
      <c r="D6" s="15" t="s">
        <v>7212</v>
      </c>
      <c r="E6" s="17">
        <v>73320.81</v>
      </c>
      <c r="F6" s="43"/>
      <c r="G6" s="38"/>
    </row>
    <row r="7" hidden="1">
      <c r="A7" s="13">
        <v>45112.0</v>
      </c>
      <c r="B7" s="15" t="s">
        <v>7204</v>
      </c>
      <c r="C7" s="15" t="s">
        <v>10</v>
      </c>
      <c r="D7" s="15" t="s">
        <v>7213</v>
      </c>
      <c r="E7" s="17">
        <v>298468.21</v>
      </c>
      <c r="F7" s="33"/>
      <c r="G7" s="38"/>
    </row>
    <row r="8" hidden="1">
      <c r="A8" s="13">
        <v>45153.0</v>
      </c>
      <c r="B8" s="15" t="s">
        <v>7214</v>
      </c>
      <c r="C8" s="15" t="s">
        <v>10</v>
      </c>
      <c r="D8" s="15">
        <v>53012.0</v>
      </c>
      <c r="E8" s="17">
        <v>289561.79</v>
      </c>
      <c r="F8" s="512" t="s">
        <v>7215</v>
      </c>
      <c r="G8" s="38"/>
    </row>
    <row r="9" hidden="1">
      <c r="A9" s="13">
        <v>45153.0</v>
      </c>
      <c r="B9" s="15" t="s">
        <v>7214</v>
      </c>
      <c r="C9" s="15" t="s">
        <v>10</v>
      </c>
      <c r="D9" s="15">
        <v>53009.0</v>
      </c>
      <c r="E9" s="17">
        <v>31240.7</v>
      </c>
      <c r="F9" s="48" t="s">
        <v>7216</v>
      </c>
      <c r="G9" s="38"/>
    </row>
    <row r="10" hidden="1">
      <c r="A10" s="13">
        <v>45153.0</v>
      </c>
      <c r="B10" s="15" t="s">
        <v>7214</v>
      </c>
      <c r="C10" s="15" t="s">
        <v>10</v>
      </c>
      <c r="D10" s="15">
        <v>53010.0</v>
      </c>
      <c r="E10" s="17">
        <v>136795.03</v>
      </c>
      <c r="F10" s="43"/>
      <c r="G10" s="38"/>
    </row>
    <row r="11" hidden="1">
      <c r="A11" s="13">
        <v>45153.0</v>
      </c>
      <c r="B11" s="15" t="s">
        <v>7214</v>
      </c>
      <c r="C11" s="15" t="s">
        <v>10</v>
      </c>
      <c r="D11" s="15">
        <v>53011.0</v>
      </c>
      <c r="E11" s="17">
        <v>136223.72</v>
      </c>
      <c r="F11" s="33"/>
      <c r="G11" s="38"/>
    </row>
    <row r="12" hidden="1">
      <c r="A12" s="13">
        <v>45153.0</v>
      </c>
      <c r="B12" s="15" t="s">
        <v>7214</v>
      </c>
      <c r="C12" s="15" t="s">
        <v>7</v>
      </c>
      <c r="D12" s="15" t="s">
        <v>7217</v>
      </c>
      <c r="E12" s="17">
        <v>192187.5</v>
      </c>
      <c r="F12" s="512" t="s">
        <v>7218</v>
      </c>
      <c r="G12" s="38"/>
    </row>
    <row r="13" hidden="1">
      <c r="A13" s="13">
        <v>45155.0</v>
      </c>
      <c r="B13" s="15" t="s">
        <v>7214</v>
      </c>
      <c r="C13" s="15" t="s">
        <v>10</v>
      </c>
      <c r="D13" s="15">
        <v>53177.0</v>
      </c>
      <c r="E13" s="17">
        <v>302135.44</v>
      </c>
      <c r="F13" s="512" t="s">
        <v>7219</v>
      </c>
      <c r="G13" s="38"/>
    </row>
    <row r="14" ht="21.75" hidden="1" customHeight="1">
      <c r="A14" s="13">
        <v>45155.0</v>
      </c>
      <c r="B14" s="15" t="s">
        <v>7214</v>
      </c>
      <c r="C14" s="15" t="s">
        <v>10</v>
      </c>
      <c r="D14" s="15">
        <v>53192.0</v>
      </c>
      <c r="E14" s="17">
        <v>338192.42</v>
      </c>
      <c r="F14" s="48" t="s">
        <v>7220</v>
      </c>
      <c r="G14" s="38"/>
    </row>
    <row r="15" ht="21.0" hidden="1" customHeight="1">
      <c r="A15" s="13">
        <v>45155.0</v>
      </c>
      <c r="B15" s="15" t="s">
        <v>7214</v>
      </c>
      <c r="C15" s="15" t="s">
        <v>10</v>
      </c>
      <c r="D15" s="15">
        <v>53194.0</v>
      </c>
      <c r="E15" s="17">
        <v>201538.02</v>
      </c>
      <c r="F15" s="43"/>
      <c r="G15" s="38"/>
    </row>
    <row r="16" ht="20.25" hidden="1" customHeight="1">
      <c r="A16" s="13">
        <v>45155.0</v>
      </c>
      <c r="B16" s="15" t="s">
        <v>7214</v>
      </c>
      <c r="C16" s="15" t="s">
        <v>10</v>
      </c>
      <c r="D16" s="15">
        <v>53193.0</v>
      </c>
      <c r="E16" s="17">
        <v>110000.0</v>
      </c>
      <c r="F16" s="33"/>
      <c r="G16" s="38"/>
    </row>
    <row r="17" hidden="1">
      <c r="A17" s="13">
        <v>45162.0</v>
      </c>
      <c r="B17" s="15" t="s">
        <v>7214</v>
      </c>
      <c r="C17" s="15" t="s">
        <v>10</v>
      </c>
      <c r="D17" s="15">
        <v>53351.0</v>
      </c>
      <c r="E17" s="17">
        <v>110125.63</v>
      </c>
      <c r="F17" s="48" t="s">
        <v>7221</v>
      </c>
      <c r="G17" s="188"/>
    </row>
    <row r="18" hidden="1">
      <c r="A18" s="13">
        <v>45162.0</v>
      </c>
      <c r="B18" s="15" t="s">
        <v>7214</v>
      </c>
      <c r="C18" s="15" t="s">
        <v>10</v>
      </c>
      <c r="D18" s="15">
        <v>53350.0</v>
      </c>
      <c r="E18" s="17">
        <v>147537.81</v>
      </c>
      <c r="F18" s="33"/>
      <c r="G18" s="38"/>
    </row>
    <row r="19" ht="24.75" hidden="1" customHeight="1">
      <c r="A19" s="13">
        <v>45155.0</v>
      </c>
      <c r="B19" s="15" t="s">
        <v>7204</v>
      </c>
      <c r="C19" s="15" t="s">
        <v>3401</v>
      </c>
      <c r="D19" s="20" t="s">
        <v>7222</v>
      </c>
      <c r="E19" s="17">
        <v>536000.0</v>
      </c>
      <c r="F19" s="48" t="s">
        <v>7223</v>
      </c>
      <c r="G19" s="38"/>
    </row>
    <row r="20" ht="21.0" hidden="1" customHeight="1">
      <c r="A20" s="13">
        <v>45155.0</v>
      </c>
      <c r="B20" s="15" t="s">
        <v>7207</v>
      </c>
      <c r="C20" s="15" t="s">
        <v>3401</v>
      </c>
      <c r="D20" s="15" t="s">
        <v>7224</v>
      </c>
      <c r="E20" s="17">
        <v>325000.0</v>
      </c>
      <c r="F20" s="33"/>
      <c r="G20" s="38"/>
    </row>
    <row r="21" ht="15.75" hidden="1" customHeight="1">
      <c r="A21" s="13">
        <v>45160.0</v>
      </c>
      <c r="B21" s="15" t="s">
        <v>7204</v>
      </c>
      <c r="C21" s="15" t="s">
        <v>3401</v>
      </c>
      <c r="D21" s="15" t="s">
        <v>7225</v>
      </c>
      <c r="E21" s="17">
        <v>656268.92</v>
      </c>
      <c r="F21" s="48" t="s">
        <v>7226</v>
      </c>
      <c r="G21" s="38"/>
    </row>
    <row r="22" ht="15.75" hidden="1" customHeight="1">
      <c r="A22" s="13">
        <v>45160.0</v>
      </c>
      <c r="B22" s="15" t="s">
        <v>7207</v>
      </c>
      <c r="C22" s="15" t="s">
        <v>3401</v>
      </c>
      <c r="D22" s="15" t="s">
        <v>7227</v>
      </c>
      <c r="E22" s="17">
        <v>365149.95</v>
      </c>
      <c r="F22" s="33"/>
      <c r="G22" s="38"/>
    </row>
    <row r="23" ht="15.75" hidden="1" customHeight="1">
      <c r="A23" s="13">
        <v>45160.0</v>
      </c>
      <c r="B23" s="15" t="s">
        <v>7204</v>
      </c>
      <c r="C23" s="15" t="s">
        <v>3401</v>
      </c>
      <c r="D23" s="15">
        <v>52558.0</v>
      </c>
      <c r="E23" s="17">
        <v>167900.0</v>
      </c>
      <c r="F23" s="48" t="s">
        <v>7228</v>
      </c>
      <c r="G23" s="38"/>
    </row>
    <row r="24" ht="15.75" hidden="1" customHeight="1">
      <c r="A24" s="13">
        <v>45160.0</v>
      </c>
      <c r="B24" s="15" t="s">
        <v>7207</v>
      </c>
      <c r="C24" s="15" t="s">
        <v>3401</v>
      </c>
      <c r="D24" s="15">
        <v>52557.0</v>
      </c>
      <c r="E24" s="17">
        <v>127930.0</v>
      </c>
      <c r="F24" s="33"/>
      <c r="G24" s="38"/>
    </row>
    <row r="25" ht="15.75" hidden="1" customHeight="1">
      <c r="A25" s="13">
        <v>45169.0</v>
      </c>
      <c r="B25" s="15" t="s">
        <v>7204</v>
      </c>
      <c r="C25" s="15" t="s">
        <v>3401</v>
      </c>
      <c r="D25" s="20" t="s">
        <v>7229</v>
      </c>
      <c r="E25" s="17">
        <v>200910.4</v>
      </c>
      <c r="F25" s="48" t="s">
        <v>7230</v>
      </c>
      <c r="G25" s="38"/>
    </row>
    <row r="26" ht="15.75" hidden="1" customHeight="1">
      <c r="A26" s="13">
        <v>45169.0</v>
      </c>
      <c r="B26" s="15" t="s">
        <v>7207</v>
      </c>
      <c r="C26" s="15" t="s">
        <v>3401</v>
      </c>
      <c r="D26" s="15" t="s">
        <v>7231</v>
      </c>
      <c r="E26" s="17">
        <v>209945.58</v>
      </c>
      <c r="F26" s="33"/>
      <c r="G26" s="188"/>
    </row>
    <row r="27" ht="15.75" hidden="1" customHeight="1">
      <c r="A27" s="13">
        <v>45169.0</v>
      </c>
      <c r="B27" s="15" t="s">
        <v>7214</v>
      </c>
      <c r="C27" s="15" t="s">
        <v>10</v>
      </c>
      <c r="D27" s="15">
        <v>53576.0</v>
      </c>
      <c r="E27" s="17">
        <v>50642.87</v>
      </c>
      <c r="F27" s="48" t="s">
        <v>7232</v>
      </c>
      <c r="G27" s="38"/>
    </row>
    <row r="28" ht="15.75" hidden="1" customHeight="1">
      <c r="A28" s="13">
        <v>45169.0</v>
      </c>
      <c r="B28" s="15" t="s">
        <v>7214</v>
      </c>
      <c r="C28" s="15" t="s">
        <v>10</v>
      </c>
      <c r="D28" s="15">
        <v>53575.0</v>
      </c>
      <c r="E28" s="17">
        <v>314752.48</v>
      </c>
      <c r="F28" s="33"/>
      <c r="G28" s="38"/>
    </row>
    <row r="29" ht="30.75" hidden="1" customHeight="1">
      <c r="A29" s="13">
        <v>45176.0</v>
      </c>
      <c r="B29" s="15" t="s">
        <v>7214</v>
      </c>
      <c r="C29" s="15" t="s">
        <v>10</v>
      </c>
      <c r="D29" s="15">
        <v>53702.0</v>
      </c>
      <c r="E29" s="17">
        <v>178647.77</v>
      </c>
      <c r="F29" s="48" t="s">
        <v>7233</v>
      </c>
      <c r="G29" s="38"/>
      <c r="H29" s="513"/>
    </row>
    <row r="30" ht="30.75" hidden="1" customHeight="1">
      <c r="A30" s="13">
        <v>45176.0</v>
      </c>
      <c r="B30" s="15" t="s">
        <v>7214</v>
      </c>
      <c r="C30" s="15" t="s">
        <v>10</v>
      </c>
      <c r="D30" s="15">
        <v>53703.0</v>
      </c>
      <c r="E30" s="17">
        <v>100960.78</v>
      </c>
      <c r="F30" s="33"/>
      <c r="G30" s="38"/>
    </row>
    <row r="31" ht="15.75" hidden="1" customHeight="1">
      <c r="A31" s="13">
        <v>45176.0</v>
      </c>
      <c r="B31" s="15" t="s">
        <v>7207</v>
      </c>
      <c r="C31" s="15" t="s">
        <v>3401</v>
      </c>
      <c r="D31" s="15">
        <v>52982.0</v>
      </c>
      <c r="E31" s="17">
        <v>289561.79</v>
      </c>
      <c r="F31" s="512" t="s">
        <v>7234</v>
      </c>
      <c r="G31" s="38"/>
    </row>
    <row r="32" ht="15.75" hidden="1" customHeight="1">
      <c r="A32" s="13">
        <v>45183.0</v>
      </c>
      <c r="B32" s="15" t="s">
        <v>7207</v>
      </c>
      <c r="C32" s="15" t="s">
        <v>3401</v>
      </c>
      <c r="D32" s="15" t="s">
        <v>7235</v>
      </c>
      <c r="E32" s="17">
        <v>226400.0</v>
      </c>
      <c r="F32" s="512" t="s">
        <v>7236</v>
      </c>
      <c r="G32" s="38"/>
    </row>
    <row r="33" ht="15.75" hidden="1" customHeight="1">
      <c r="A33" s="13">
        <v>45183.0</v>
      </c>
      <c r="B33" s="15" t="s">
        <v>7214</v>
      </c>
      <c r="C33" s="15" t="s">
        <v>679</v>
      </c>
      <c r="D33" s="15">
        <v>53939.0</v>
      </c>
      <c r="E33" s="17">
        <v>38566.57</v>
      </c>
      <c r="F33" s="48" t="s">
        <v>7237</v>
      </c>
      <c r="G33" s="37" t="s">
        <v>7238</v>
      </c>
    </row>
    <row r="34" ht="15.75" hidden="1" customHeight="1">
      <c r="A34" s="13">
        <v>45176.0</v>
      </c>
      <c r="B34" s="15" t="s">
        <v>7214</v>
      </c>
      <c r="C34" s="15" t="s">
        <v>10</v>
      </c>
      <c r="D34" s="15">
        <v>53704.0</v>
      </c>
      <c r="E34" s="17">
        <v>47524.84</v>
      </c>
      <c r="F34" s="43"/>
      <c r="G34" s="38"/>
    </row>
    <row r="35" ht="15.75" hidden="1" customHeight="1">
      <c r="A35" s="13">
        <v>45176.0</v>
      </c>
      <c r="B35" s="15" t="s">
        <v>7214</v>
      </c>
      <c r="C35" s="15" t="s">
        <v>10</v>
      </c>
      <c r="D35" s="15">
        <v>53705.0</v>
      </c>
      <c r="E35" s="17">
        <v>37026.99</v>
      </c>
      <c r="F35" s="43"/>
      <c r="G35" s="38"/>
    </row>
    <row r="36" ht="15.75" hidden="1" customHeight="1">
      <c r="A36" s="13">
        <v>45183.0</v>
      </c>
      <c r="B36" s="15" t="s">
        <v>7214</v>
      </c>
      <c r="C36" s="15" t="s">
        <v>10</v>
      </c>
      <c r="D36" s="15">
        <v>53914.0</v>
      </c>
      <c r="E36" s="17">
        <v>177137.17</v>
      </c>
      <c r="F36" s="43"/>
      <c r="G36" s="38"/>
    </row>
    <row r="37" ht="15.75" hidden="1" customHeight="1">
      <c r="A37" s="13">
        <v>45183.0</v>
      </c>
      <c r="B37" s="15" t="s">
        <v>7214</v>
      </c>
      <c r="C37" s="15" t="s">
        <v>10</v>
      </c>
      <c r="D37" s="15">
        <v>53916.0</v>
      </c>
      <c r="E37" s="17">
        <v>50999.21</v>
      </c>
      <c r="F37" s="43"/>
      <c r="G37" s="38"/>
    </row>
    <row r="38" ht="15.75" hidden="1" customHeight="1">
      <c r="A38" s="13">
        <v>45183.0</v>
      </c>
      <c r="B38" s="15" t="s">
        <v>7214</v>
      </c>
      <c r="C38" s="15" t="s">
        <v>10</v>
      </c>
      <c r="D38" s="15">
        <v>53915.0</v>
      </c>
      <c r="E38" s="17">
        <v>103464.08</v>
      </c>
      <c r="F38" s="33"/>
      <c r="G38" s="188"/>
    </row>
    <row r="39" ht="24.75" hidden="1" customHeight="1">
      <c r="A39" s="13">
        <v>45188.0</v>
      </c>
      <c r="B39" s="15" t="s">
        <v>7207</v>
      </c>
      <c r="C39" s="15" t="s">
        <v>10</v>
      </c>
      <c r="D39" s="15">
        <v>53084.0</v>
      </c>
      <c r="E39" s="17">
        <v>228020.0</v>
      </c>
      <c r="F39" s="48" t="s">
        <v>7239</v>
      </c>
      <c r="G39" s="188"/>
    </row>
    <row r="40" ht="21.75" hidden="1" customHeight="1">
      <c r="A40" s="13">
        <v>45188.0</v>
      </c>
      <c r="B40" s="15" t="s">
        <v>7207</v>
      </c>
      <c r="C40" s="15" t="s">
        <v>10</v>
      </c>
      <c r="D40" s="15">
        <v>53178.0</v>
      </c>
      <c r="E40" s="17">
        <v>125330.93</v>
      </c>
      <c r="F40" s="33"/>
      <c r="G40" s="38"/>
    </row>
    <row r="41" ht="15.75" hidden="1" customHeight="1">
      <c r="A41" s="13">
        <v>45189.0</v>
      </c>
      <c r="B41" s="15" t="s">
        <v>7207</v>
      </c>
      <c r="C41" s="15" t="s">
        <v>10</v>
      </c>
      <c r="D41" s="15" t="s">
        <v>7240</v>
      </c>
      <c r="E41" s="17">
        <v>63790.0</v>
      </c>
      <c r="F41" s="512" t="s">
        <v>7241</v>
      </c>
      <c r="G41" s="38"/>
    </row>
    <row r="42" ht="33.75" hidden="1" customHeight="1">
      <c r="A42" s="13">
        <v>45209.0</v>
      </c>
      <c r="B42" s="15" t="s">
        <v>7207</v>
      </c>
      <c r="C42" s="15" t="s">
        <v>3401</v>
      </c>
      <c r="D42" s="15" t="s">
        <v>7242</v>
      </c>
      <c r="E42" s="17">
        <v>267300.0</v>
      </c>
      <c r="F42" s="512" t="s">
        <v>7243</v>
      </c>
      <c r="G42" s="38"/>
    </row>
    <row r="43" ht="15.75" hidden="1" customHeight="1">
      <c r="A43" s="13">
        <v>45216.0</v>
      </c>
      <c r="B43" s="15" t="s">
        <v>7207</v>
      </c>
      <c r="C43" s="15" t="s">
        <v>3401</v>
      </c>
      <c r="D43" s="15" t="s">
        <v>7244</v>
      </c>
      <c r="E43" s="17">
        <v>476050.0</v>
      </c>
      <c r="F43" s="512" t="s">
        <v>7245</v>
      </c>
      <c r="G43" s="38"/>
    </row>
    <row r="44" ht="15.75" hidden="1" customHeight="1">
      <c r="A44" s="13">
        <v>45190.0</v>
      </c>
      <c r="B44" s="15" t="s">
        <v>7214</v>
      </c>
      <c r="C44" s="15" t="s">
        <v>10</v>
      </c>
      <c r="D44" s="15">
        <v>54124.0</v>
      </c>
      <c r="E44" s="17">
        <v>318039.14</v>
      </c>
      <c r="F44" s="512" t="s">
        <v>7246</v>
      </c>
      <c r="G44" s="188"/>
    </row>
    <row r="45" ht="15.75" hidden="1" customHeight="1">
      <c r="A45" s="13">
        <v>45190.0</v>
      </c>
      <c r="B45" s="15" t="s">
        <v>7214</v>
      </c>
      <c r="C45" s="15" t="s">
        <v>10</v>
      </c>
      <c r="D45" s="15">
        <v>54128.0</v>
      </c>
      <c r="E45" s="17">
        <v>137026.48</v>
      </c>
      <c r="F45" s="48" t="s">
        <v>7247</v>
      </c>
      <c r="G45" s="38"/>
    </row>
    <row r="46" ht="15.75" hidden="1" customHeight="1">
      <c r="A46" s="13">
        <v>45190.0</v>
      </c>
      <c r="B46" s="15" t="s">
        <v>7214</v>
      </c>
      <c r="C46" s="15" t="s">
        <v>10</v>
      </c>
      <c r="D46" s="15">
        <v>54129.0</v>
      </c>
      <c r="E46" s="17">
        <v>39264.18</v>
      </c>
      <c r="F46" s="43"/>
      <c r="G46" s="38"/>
    </row>
    <row r="47" ht="15.75" hidden="1" customHeight="1">
      <c r="A47" s="13">
        <v>45195.0</v>
      </c>
      <c r="B47" s="15" t="s">
        <v>7214</v>
      </c>
      <c r="C47" s="15" t="s">
        <v>10</v>
      </c>
      <c r="D47" s="15">
        <v>54164.0</v>
      </c>
      <c r="E47" s="17">
        <v>20124.96</v>
      </c>
      <c r="F47" s="43"/>
      <c r="G47" s="188"/>
    </row>
    <row r="48" ht="15.75" hidden="1" customHeight="1">
      <c r="A48" s="13">
        <v>45197.0</v>
      </c>
      <c r="B48" s="15" t="s">
        <v>7214</v>
      </c>
      <c r="C48" s="15" t="s">
        <v>10</v>
      </c>
      <c r="D48" s="15">
        <v>54328.0</v>
      </c>
      <c r="E48" s="17">
        <v>75476.42</v>
      </c>
      <c r="F48" s="43"/>
      <c r="G48" s="188"/>
    </row>
    <row r="49" ht="15.75" hidden="1" customHeight="1">
      <c r="A49" s="13">
        <v>45197.0</v>
      </c>
      <c r="B49" s="15" t="s">
        <v>7214</v>
      </c>
      <c r="C49" s="15" t="s">
        <v>10</v>
      </c>
      <c r="D49" s="15">
        <v>54286.0</v>
      </c>
      <c r="E49" s="17">
        <v>128246.4</v>
      </c>
      <c r="F49" s="43"/>
      <c r="G49" s="38"/>
    </row>
    <row r="50" ht="15.75" hidden="1" customHeight="1">
      <c r="A50" s="13">
        <v>45197.0</v>
      </c>
      <c r="B50" s="15" t="s">
        <v>7214</v>
      </c>
      <c r="C50" s="15" t="s">
        <v>10</v>
      </c>
      <c r="D50" s="15">
        <v>54330.0</v>
      </c>
      <c r="E50" s="17">
        <v>115087.76</v>
      </c>
      <c r="F50" s="33"/>
      <c r="G50" s="38"/>
    </row>
    <row r="51" ht="63.0" hidden="1" customHeight="1">
      <c r="A51" s="13">
        <v>45216.0</v>
      </c>
      <c r="B51" s="15" t="s">
        <v>7214</v>
      </c>
      <c r="C51" s="15" t="s">
        <v>10</v>
      </c>
      <c r="D51" s="15">
        <v>54807.0</v>
      </c>
      <c r="E51" s="17">
        <v>562882.91</v>
      </c>
      <c r="F51" s="512" t="s">
        <v>7248</v>
      </c>
      <c r="G51" s="38"/>
    </row>
    <row r="52" ht="33.0" hidden="1" customHeight="1">
      <c r="A52" s="13">
        <v>45216.0</v>
      </c>
      <c r="B52" s="15" t="s">
        <v>7214</v>
      </c>
      <c r="C52" s="15" t="s">
        <v>10</v>
      </c>
      <c r="D52" s="15">
        <v>54810.0</v>
      </c>
      <c r="E52" s="17">
        <v>126403.09</v>
      </c>
      <c r="F52" s="48" t="s">
        <v>7249</v>
      </c>
      <c r="G52" s="38"/>
    </row>
    <row r="53" ht="34.5" hidden="1" customHeight="1">
      <c r="A53" s="13">
        <v>45216.0</v>
      </c>
      <c r="B53" s="15" t="s">
        <v>7214</v>
      </c>
      <c r="C53" s="15" t="s">
        <v>10</v>
      </c>
      <c r="D53" s="15">
        <v>54808.0</v>
      </c>
      <c r="E53" s="17">
        <v>235456.56</v>
      </c>
      <c r="F53" s="33"/>
      <c r="G53" s="38"/>
    </row>
    <row r="54" ht="28.5" hidden="1" customHeight="1">
      <c r="A54" s="13">
        <v>45216.0</v>
      </c>
      <c r="B54" s="15" t="s">
        <v>7214</v>
      </c>
      <c r="C54" s="15" t="s">
        <v>10</v>
      </c>
      <c r="D54" s="15">
        <v>54811.0</v>
      </c>
      <c r="E54" s="17">
        <v>226900.54</v>
      </c>
      <c r="F54" s="48" t="s">
        <v>7250</v>
      </c>
      <c r="G54" s="38"/>
    </row>
    <row r="55" ht="27.0" hidden="1" customHeight="1">
      <c r="A55" s="13">
        <v>45216.0</v>
      </c>
      <c r="B55" s="15" t="s">
        <v>7214</v>
      </c>
      <c r="C55" s="15" t="s">
        <v>10</v>
      </c>
      <c r="D55" s="15">
        <v>54812.0</v>
      </c>
      <c r="E55" s="17">
        <v>188437.05</v>
      </c>
      <c r="F55" s="33"/>
      <c r="G55" s="38"/>
    </row>
    <row r="56" ht="21.75" hidden="1" customHeight="1">
      <c r="A56" s="13">
        <v>45225.0</v>
      </c>
      <c r="B56" s="15" t="s">
        <v>7214</v>
      </c>
      <c r="C56" s="15" t="s">
        <v>10</v>
      </c>
      <c r="D56" s="15">
        <v>55124.0</v>
      </c>
      <c r="E56" s="17">
        <v>184007.77</v>
      </c>
      <c r="F56" s="48" t="s">
        <v>7251</v>
      </c>
      <c r="G56" s="194"/>
    </row>
    <row r="57" ht="24.75" hidden="1" customHeight="1">
      <c r="A57" s="13">
        <v>45225.0</v>
      </c>
      <c r="B57" s="15" t="s">
        <v>7214</v>
      </c>
      <c r="C57" s="15" t="s">
        <v>10</v>
      </c>
      <c r="D57" s="15">
        <v>55123.0</v>
      </c>
      <c r="E57" s="17">
        <v>147500.0</v>
      </c>
      <c r="F57" s="33"/>
      <c r="G57" s="38"/>
    </row>
    <row r="58" ht="24.75" hidden="1" customHeight="1">
      <c r="A58" s="13">
        <v>45225.0</v>
      </c>
      <c r="B58" s="15" t="s">
        <v>7214</v>
      </c>
      <c r="C58" s="15" t="s">
        <v>10</v>
      </c>
      <c r="D58" s="15">
        <v>55125.0</v>
      </c>
      <c r="E58" s="17">
        <v>179799.15</v>
      </c>
      <c r="F58" s="48" t="s">
        <v>7254</v>
      </c>
      <c r="G58" s="38"/>
    </row>
    <row r="59" ht="26.25" hidden="1" customHeight="1">
      <c r="A59" s="13">
        <v>45225.0</v>
      </c>
      <c r="B59" s="15" t="s">
        <v>7214</v>
      </c>
      <c r="C59" s="15" t="s">
        <v>10</v>
      </c>
      <c r="D59" s="15">
        <v>55126.0</v>
      </c>
      <c r="E59" s="17">
        <v>81555.25</v>
      </c>
      <c r="F59" s="33"/>
      <c r="G59" s="38"/>
    </row>
    <row r="60" ht="15.75" hidden="1" customHeight="1">
      <c r="A60" s="13">
        <v>45225.0</v>
      </c>
      <c r="B60" s="15" t="s">
        <v>7214</v>
      </c>
      <c r="C60" s="15" t="s">
        <v>10</v>
      </c>
      <c r="D60" s="15">
        <v>55127.0</v>
      </c>
      <c r="E60" s="17">
        <v>122935.91</v>
      </c>
      <c r="F60" s="36" t="s">
        <v>7259</v>
      </c>
      <c r="G60" s="38"/>
    </row>
    <row r="61" ht="15.75" hidden="1" customHeight="1">
      <c r="A61" s="13">
        <v>45232.0</v>
      </c>
      <c r="B61" s="15" t="s">
        <v>7214</v>
      </c>
      <c r="C61" s="15" t="s">
        <v>10</v>
      </c>
      <c r="D61" s="15">
        <v>55250.0</v>
      </c>
      <c r="E61" s="17">
        <v>183987.13</v>
      </c>
      <c r="F61" s="33"/>
      <c r="G61" s="38"/>
    </row>
    <row r="62" ht="15.75" hidden="1" customHeight="1">
      <c r="A62" s="13">
        <v>45232.0</v>
      </c>
      <c r="B62" s="15" t="s">
        <v>7214</v>
      </c>
      <c r="C62" s="15" t="s">
        <v>10</v>
      </c>
      <c r="D62" s="15">
        <v>55295.0</v>
      </c>
      <c r="E62" s="17">
        <v>200048.77</v>
      </c>
      <c r="F62" s="516" t="s">
        <v>7264</v>
      </c>
      <c r="G62" s="38" t="s">
        <v>7267</v>
      </c>
    </row>
    <row r="63" ht="15.75" hidden="1" customHeight="1">
      <c r="A63" s="13">
        <v>45232.0</v>
      </c>
      <c r="B63" s="15" t="s">
        <v>7214</v>
      </c>
      <c r="C63" s="15" t="s">
        <v>10</v>
      </c>
      <c r="D63" s="15">
        <v>55294.0</v>
      </c>
      <c r="E63" s="17">
        <v>44841.42</v>
      </c>
      <c r="F63" s="33"/>
      <c r="G63" s="38"/>
    </row>
    <row r="64" ht="17.25" hidden="1" customHeight="1">
      <c r="A64" s="13">
        <v>45232.0</v>
      </c>
      <c r="B64" s="15" t="s">
        <v>7214</v>
      </c>
      <c r="C64" s="15" t="s">
        <v>10</v>
      </c>
      <c r="D64" s="15">
        <v>55296.0</v>
      </c>
      <c r="E64" s="17">
        <v>265709.35</v>
      </c>
      <c r="F64" s="516" t="s">
        <v>7271</v>
      </c>
      <c r="G64" s="38"/>
    </row>
    <row r="65" ht="18.0" hidden="1" customHeight="1">
      <c r="A65" s="13">
        <v>45239.0</v>
      </c>
      <c r="B65" s="15" t="s">
        <v>7214</v>
      </c>
      <c r="C65" s="15" t="s">
        <v>10</v>
      </c>
      <c r="D65" s="15">
        <v>55483.0</v>
      </c>
      <c r="E65" s="17">
        <v>143961.96</v>
      </c>
      <c r="F65" s="43"/>
      <c r="G65" s="38"/>
    </row>
    <row r="66" ht="16.5" hidden="1" customHeight="1">
      <c r="A66" s="13">
        <v>45244.0</v>
      </c>
      <c r="B66" s="15" t="s">
        <v>7214</v>
      </c>
      <c r="C66" s="15" t="s">
        <v>10</v>
      </c>
      <c r="D66" s="15">
        <v>55608.0</v>
      </c>
      <c r="E66" s="17">
        <v>145005.47</v>
      </c>
      <c r="F66" s="43"/>
      <c r="G66" s="38"/>
    </row>
    <row r="67" ht="15.75" hidden="1" customHeight="1">
      <c r="A67" s="13">
        <v>45244.0</v>
      </c>
      <c r="B67" s="15" t="s">
        <v>7214</v>
      </c>
      <c r="C67" s="15" t="s">
        <v>10</v>
      </c>
      <c r="D67" s="15">
        <v>55604.0</v>
      </c>
      <c r="E67" s="17">
        <v>202388.61</v>
      </c>
      <c r="F67" s="33"/>
      <c r="G67" s="38"/>
    </row>
    <row r="68" ht="15.75" hidden="1" customHeight="1">
      <c r="A68" s="13">
        <v>45244.0</v>
      </c>
      <c r="B68" s="15" t="s">
        <v>7214</v>
      </c>
      <c r="C68" s="15" t="s">
        <v>10</v>
      </c>
      <c r="D68" s="15">
        <v>55609.0</v>
      </c>
      <c r="E68" s="17">
        <v>579566.73</v>
      </c>
      <c r="F68" s="425" t="s">
        <v>7283</v>
      </c>
      <c r="G68" s="38"/>
    </row>
    <row r="69" ht="20.25" hidden="1" customHeight="1">
      <c r="A69" s="517">
        <v>45244.0</v>
      </c>
      <c r="B69" s="20" t="s">
        <v>7214</v>
      </c>
      <c r="C69" s="20" t="s">
        <v>10</v>
      </c>
      <c r="D69" s="20">
        <v>55621.0</v>
      </c>
      <c r="E69" s="518">
        <v>144000.0</v>
      </c>
      <c r="F69" s="36" t="s">
        <v>7290</v>
      </c>
      <c r="G69" s="188"/>
    </row>
    <row r="70" ht="20.25" hidden="1" customHeight="1">
      <c r="A70" s="517">
        <v>45246.0</v>
      </c>
      <c r="B70" s="20" t="s">
        <v>7214</v>
      </c>
      <c r="C70" s="20" t="s">
        <v>10</v>
      </c>
      <c r="D70" s="20">
        <v>55688.0</v>
      </c>
      <c r="E70" s="518">
        <v>81569.88</v>
      </c>
      <c r="F70" s="33"/>
      <c r="G70" s="38"/>
    </row>
    <row r="71" ht="15.75" hidden="1" customHeight="1">
      <c r="A71" s="13">
        <v>45251.0</v>
      </c>
      <c r="B71" s="15" t="s">
        <v>7214</v>
      </c>
      <c r="C71" s="15" t="s">
        <v>10</v>
      </c>
      <c r="D71" s="15">
        <v>55794.0</v>
      </c>
      <c r="E71" s="17">
        <v>296182.09</v>
      </c>
      <c r="F71" s="36" t="s">
        <v>7296</v>
      </c>
      <c r="G71" s="38"/>
    </row>
    <row r="72" ht="15.75" hidden="1" customHeight="1">
      <c r="A72" s="13">
        <v>45251.0</v>
      </c>
      <c r="B72" s="15" t="s">
        <v>7214</v>
      </c>
      <c r="C72" s="15" t="s">
        <v>10</v>
      </c>
      <c r="D72" s="15">
        <v>55787.0</v>
      </c>
      <c r="E72" s="17">
        <v>520046.49</v>
      </c>
      <c r="F72" s="43"/>
      <c r="G72" s="38"/>
    </row>
    <row r="73" ht="15.75" hidden="1" customHeight="1">
      <c r="A73" s="13">
        <v>45251.0</v>
      </c>
      <c r="B73" s="15" t="s">
        <v>7214</v>
      </c>
      <c r="C73" s="15" t="s">
        <v>10</v>
      </c>
      <c r="D73" s="15">
        <v>55801.0</v>
      </c>
      <c r="E73" s="17">
        <v>6000.0</v>
      </c>
      <c r="F73" s="43"/>
      <c r="G73" s="38"/>
    </row>
    <row r="74" ht="15.75" hidden="1" customHeight="1">
      <c r="A74" s="13">
        <v>45251.0</v>
      </c>
      <c r="B74" s="15" t="s">
        <v>7214</v>
      </c>
      <c r="C74" s="15" t="s">
        <v>10</v>
      </c>
      <c r="D74" s="15">
        <v>55786.0</v>
      </c>
      <c r="E74" s="17">
        <v>306093.17</v>
      </c>
      <c r="F74" s="33"/>
      <c r="G74" s="92" t="s">
        <v>7304</v>
      </c>
    </row>
    <row r="75" ht="29.25" hidden="1" customHeight="1">
      <c r="A75" s="13">
        <v>45258.0</v>
      </c>
      <c r="B75" s="15" t="s">
        <v>7214</v>
      </c>
      <c r="C75" s="15" t="s">
        <v>10</v>
      </c>
      <c r="D75" s="15">
        <v>55943.0</v>
      </c>
      <c r="E75" s="17">
        <v>51515.28</v>
      </c>
      <c r="F75" s="36" t="s">
        <v>7307</v>
      </c>
      <c r="G75" s="92" t="s">
        <v>7308</v>
      </c>
    </row>
    <row r="76" ht="15.75" hidden="1" customHeight="1">
      <c r="A76" s="13">
        <v>45265.0</v>
      </c>
      <c r="B76" s="15" t="s">
        <v>7214</v>
      </c>
      <c r="C76" s="15" t="s">
        <v>10</v>
      </c>
      <c r="D76" s="15">
        <v>56087.0</v>
      </c>
      <c r="E76" s="17">
        <v>240475.3</v>
      </c>
      <c r="F76" s="43"/>
      <c r="G76" s="38"/>
    </row>
    <row r="77" ht="15.75" hidden="1" customHeight="1">
      <c r="A77" s="13">
        <v>45265.0</v>
      </c>
      <c r="B77" s="15" t="s">
        <v>7214</v>
      </c>
      <c r="C77" s="15" t="s">
        <v>10</v>
      </c>
      <c r="D77" s="15">
        <v>56088.0</v>
      </c>
      <c r="E77" s="17">
        <v>47534.08</v>
      </c>
      <c r="F77" s="33"/>
      <c r="G77" s="38"/>
    </row>
    <row r="78" ht="15.75" hidden="1" customHeight="1">
      <c r="A78" s="517">
        <v>45265.0</v>
      </c>
      <c r="B78" s="20" t="s">
        <v>7214</v>
      </c>
      <c r="C78" s="20" t="s">
        <v>10</v>
      </c>
      <c r="D78" s="20">
        <v>56089.0</v>
      </c>
      <c r="E78" s="518">
        <v>515361.82</v>
      </c>
      <c r="F78" s="425" t="s">
        <v>7313</v>
      </c>
      <c r="G78" s="38"/>
    </row>
    <row r="79" ht="15.75" hidden="1" customHeight="1">
      <c r="A79" s="225">
        <v>45631.0</v>
      </c>
      <c r="B79" s="226" t="s">
        <v>7214</v>
      </c>
      <c r="C79" s="226" t="s">
        <v>679</v>
      </c>
      <c r="D79" s="226">
        <v>56141.0</v>
      </c>
      <c r="E79" s="351">
        <v>-1314.44</v>
      </c>
      <c r="F79" s="36" t="s">
        <v>7316</v>
      </c>
      <c r="G79" s="38"/>
    </row>
    <row r="80" ht="15.75" hidden="1" customHeight="1">
      <c r="A80" s="13">
        <v>45267.0</v>
      </c>
      <c r="B80" s="15" t="s">
        <v>7214</v>
      </c>
      <c r="C80" s="15" t="s">
        <v>10</v>
      </c>
      <c r="D80" s="15">
        <v>56284.0</v>
      </c>
      <c r="E80" s="17">
        <v>129583.74</v>
      </c>
      <c r="F80" s="33"/>
      <c r="G80" s="38"/>
    </row>
    <row r="81" ht="15.75" hidden="1" customHeight="1">
      <c r="A81" s="225">
        <v>45281.0</v>
      </c>
      <c r="B81" s="15" t="s">
        <v>7214</v>
      </c>
      <c r="C81" s="15" t="s">
        <v>10</v>
      </c>
      <c r="D81" s="226">
        <v>56570.0</v>
      </c>
      <c r="E81" s="351">
        <v>782326.32</v>
      </c>
      <c r="F81" s="425" t="s">
        <v>7317</v>
      </c>
      <c r="G81" s="38"/>
    </row>
    <row r="82" ht="15.75" hidden="1" customHeight="1">
      <c r="A82" s="225">
        <v>45281.0</v>
      </c>
      <c r="B82" s="15" t="s">
        <v>7214</v>
      </c>
      <c r="C82" s="15" t="s">
        <v>10</v>
      </c>
      <c r="D82" s="226">
        <v>56571.0</v>
      </c>
      <c r="E82" s="351">
        <v>172016.34</v>
      </c>
      <c r="F82" s="36" t="s">
        <v>7318</v>
      </c>
      <c r="G82" s="38"/>
    </row>
    <row r="83" ht="15.75" hidden="1" customHeight="1">
      <c r="A83" s="225">
        <v>45288.0</v>
      </c>
      <c r="B83" s="15" t="s">
        <v>7214</v>
      </c>
      <c r="C83" s="15" t="s">
        <v>10</v>
      </c>
      <c r="D83" s="226">
        <v>56694.0</v>
      </c>
      <c r="E83" s="351">
        <v>220876.78</v>
      </c>
      <c r="F83" s="43"/>
      <c r="G83" s="38"/>
    </row>
    <row r="84" ht="15.75" hidden="1" customHeight="1">
      <c r="A84" s="225">
        <v>45288.0</v>
      </c>
      <c r="B84" s="15" t="s">
        <v>7214</v>
      </c>
      <c r="C84" s="15" t="s">
        <v>10</v>
      </c>
      <c r="D84" s="226">
        <v>56695.0</v>
      </c>
      <c r="E84" s="351">
        <v>176095.31</v>
      </c>
      <c r="F84" s="33"/>
      <c r="G84" s="38"/>
    </row>
    <row r="85" ht="15.75" hidden="1" customHeight="1">
      <c r="A85" s="225">
        <v>45295.0</v>
      </c>
      <c r="B85" s="226" t="s">
        <v>7214</v>
      </c>
      <c r="C85" s="226" t="s">
        <v>10</v>
      </c>
      <c r="D85" s="226">
        <v>56772.0</v>
      </c>
      <c r="E85" s="351">
        <v>191131.85</v>
      </c>
      <c r="F85" s="425" t="s">
        <v>7319</v>
      </c>
      <c r="G85" s="38"/>
    </row>
    <row r="86" ht="15.75" hidden="1" customHeight="1">
      <c r="A86" s="225">
        <v>45307.0</v>
      </c>
      <c r="B86" s="226" t="s">
        <v>7214</v>
      </c>
      <c r="C86" s="226" t="s">
        <v>10</v>
      </c>
      <c r="D86" s="226">
        <v>57100.0</v>
      </c>
      <c r="E86" s="351">
        <v>226539.12</v>
      </c>
      <c r="F86" s="36" t="s">
        <v>7320</v>
      </c>
      <c r="G86" s="38"/>
    </row>
    <row r="87" ht="15.75" hidden="1" customHeight="1">
      <c r="A87" s="225">
        <v>45309.0</v>
      </c>
      <c r="B87" s="226" t="s">
        <v>7214</v>
      </c>
      <c r="C87" s="226" t="s">
        <v>10</v>
      </c>
      <c r="D87" s="226">
        <v>57134.0</v>
      </c>
      <c r="E87" s="351">
        <v>90000.0</v>
      </c>
      <c r="F87" s="33"/>
      <c r="G87" s="38"/>
    </row>
    <row r="88" ht="15.75" hidden="1" customHeight="1">
      <c r="A88" s="225">
        <v>45309.0</v>
      </c>
      <c r="B88" s="226" t="s">
        <v>7214</v>
      </c>
      <c r="C88" s="226" t="s">
        <v>10</v>
      </c>
      <c r="D88" s="226">
        <v>57173.0</v>
      </c>
      <c r="E88" s="351">
        <v>320818.43</v>
      </c>
      <c r="F88" s="425" t="s">
        <v>7321</v>
      </c>
      <c r="G88" s="38"/>
    </row>
    <row r="89" ht="15.75" hidden="1" customHeight="1">
      <c r="A89" s="225">
        <v>45309.0</v>
      </c>
      <c r="B89" s="226" t="s">
        <v>7214</v>
      </c>
      <c r="C89" s="226" t="s">
        <v>10</v>
      </c>
      <c r="D89" s="226">
        <v>57179.0</v>
      </c>
      <c r="E89" s="351">
        <v>655695.08</v>
      </c>
      <c r="F89" s="524" t="s">
        <v>7322</v>
      </c>
      <c r="G89" s="38"/>
    </row>
    <row r="90" ht="15.75" hidden="1" customHeight="1">
      <c r="A90" s="225">
        <v>45309.0</v>
      </c>
      <c r="B90" s="226" t="s">
        <v>7214</v>
      </c>
      <c r="C90" s="226" t="s">
        <v>10</v>
      </c>
      <c r="D90" s="226">
        <v>57180.0</v>
      </c>
      <c r="E90" s="351">
        <v>73323.4</v>
      </c>
      <c r="F90" s="36" t="s">
        <v>7323</v>
      </c>
      <c r="G90" s="38"/>
    </row>
    <row r="91" ht="15.75" hidden="1" customHeight="1">
      <c r="A91" s="225">
        <v>45314.0</v>
      </c>
      <c r="B91" s="226" t="s">
        <v>7214</v>
      </c>
      <c r="C91" s="226" t="s">
        <v>10</v>
      </c>
      <c r="D91" s="226">
        <v>57298.0</v>
      </c>
      <c r="E91" s="351">
        <v>306497.13</v>
      </c>
      <c r="F91" s="43"/>
      <c r="G91" s="188"/>
    </row>
    <row r="92" ht="15.75" hidden="1" customHeight="1">
      <c r="A92" s="225">
        <v>45314.0</v>
      </c>
      <c r="B92" s="226" t="s">
        <v>7214</v>
      </c>
      <c r="C92" s="226" t="s">
        <v>10</v>
      </c>
      <c r="D92" s="226">
        <v>57299.0</v>
      </c>
      <c r="E92" s="351">
        <v>137825.74</v>
      </c>
      <c r="F92" s="43"/>
      <c r="G92" s="38"/>
    </row>
    <row r="93" ht="15.75" hidden="1" customHeight="1">
      <c r="A93" s="225">
        <v>45314.0</v>
      </c>
      <c r="B93" s="226" t="s">
        <v>7214</v>
      </c>
      <c r="C93" s="226" t="s">
        <v>679</v>
      </c>
      <c r="D93" s="226">
        <v>57345.0</v>
      </c>
      <c r="E93" s="351">
        <v>-11942.82</v>
      </c>
      <c r="F93" s="33"/>
      <c r="G93" s="38"/>
    </row>
    <row r="94" ht="15.75" hidden="1" customHeight="1">
      <c r="A94" s="225">
        <v>45323.0</v>
      </c>
      <c r="B94" s="226" t="s">
        <v>7214</v>
      </c>
      <c r="C94" s="226" t="s">
        <v>10</v>
      </c>
      <c r="D94" s="226">
        <v>57483.0</v>
      </c>
      <c r="E94" s="351">
        <v>197671.71</v>
      </c>
      <c r="F94" s="36" t="s">
        <v>7324</v>
      </c>
      <c r="G94" s="38"/>
    </row>
    <row r="95" ht="15.75" hidden="1" customHeight="1">
      <c r="A95" s="225">
        <v>45323.0</v>
      </c>
      <c r="B95" s="226" t="s">
        <v>7214</v>
      </c>
      <c r="C95" s="226" t="s">
        <v>10</v>
      </c>
      <c r="D95" s="226">
        <v>57495.0</v>
      </c>
      <c r="E95" s="351">
        <v>728195.68</v>
      </c>
      <c r="F95" s="33"/>
      <c r="G95" s="38"/>
    </row>
    <row r="96" ht="15.75" hidden="1" customHeight="1">
      <c r="A96" s="225">
        <v>45328.0</v>
      </c>
      <c r="B96" s="226" t="s">
        <v>7214</v>
      </c>
      <c r="C96" s="226" t="s">
        <v>10</v>
      </c>
      <c r="D96" s="226">
        <v>57561.0</v>
      </c>
      <c r="E96" s="351">
        <v>151917.62</v>
      </c>
      <c r="F96" s="36" t="s">
        <v>7325</v>
      </c>
      <c r="G96" s="38"/>
    </row>
    <row r="97" ht="15.75" hidden="1" customHeight="1">
      <c r="A97" s="225">
        <v>45337.0</v>
      </c>
      <c r="B97" s="226" t="s">
        <v>7214</v>
      </c>
      <c r="C97" s="226" t="s">
        <v>10</v>
      </c>
      <c r="D97" s="226">
        <v>57681.0</v>
      </c>
      <c r="E97" s="351">
        <v>272447.04</v>
      </c>
      <c r="F97" s="43"/>
      <c r="G97" s="38"/>
    </row>
    <row r="98" ht="15.75" hidden="1" customHeight="1">
      <c r="A98" s="225">
        <v>45337.0</v>
      </c>
      <c r="B98" s="226" t="s">
        <v>7214</v>
      </c>
      <c r="C98" s="226" t="s">
        <v>10</v>
      </c>
      <c r="D98" s="226">
        <v>57677.0</v>
      </c>
      <c r="E98" s="351">
        <v>94303.07</v>
      </c>
      <c r="F98" s="43"/>
      <c r="G98" s="38"/>
    </row>
    <row r="99" ht="15.75" hidden="1" customHeight="1">
      <c r="A99" s="225">
        <v>45337.0</v>
      </c>
      <c r="B99" s="226" t="s">
        <v>7214</v>
      </c>
      <c r="C99" s="226" t="s">
        <v>10</v>
      </c>
      <c r="D99" s="226">
        <v>57691.0</v>
      </c>
      <c r="E99" s="351">
        <v>90027.72</v>
      </c>
      <c r="F99" s="33"/>
      <c r="G99" s="38"/>
    </row>
    <row r="100" ht="15.75" hidden="1" customHeight="1">
      <c r="A100" s="225">
        <v>45342.0</v>
      </c>
      <c r="B100" s="226" t="s">
        <v>7214</v>
      </c>
      <c r="C100" s="226" t="s">
        <v>10</v>
      </c>
      <c r="D100" s="226">
        <v>57782.0</v>
      </c>
      <c r="E100" s="351">
        <v>334871.48</v>
      </c>
      <c r="F100" s="36" t="s">
        <v>7326</v>
      </c>
      <c r="G100" s="38"/>
    </row>
    <row r="101" ht="15.75" hidden="1" customHeight="1">
      <c r="A101" s="225">
        <v>45342.0</v>
      </c>
      <c r="B101" s="226" t="s">
        <v>7214</v>
      </c>
      <c r="C101" s="226" t="s">
        <v>10</v>
      </c>
      <c r="D101" s="226">
        <v>57781.0</v>
      </c>
      <c r="E101" s="351">
        <v>660000.0</v>
      </c>
      <c r="F101" s="33"/>
      <c r="G101" s="38"/>
    </row>
    <row r="102" ht="15.75" hidden="1" customHeight="1">
      <c r="A102" s="225">
        <v>45349.0</v>
      </c>
      <c r="B102" s="226" t="s">
        <v>7214</v>
      </c>
      <c r="C102" s="226" t="s">
        <v>10</v>
      </c>
      <c r="D102" s="226">
        <v>57919.0</v>
      </c>
      <c r="E102" s="351">
        <v>107795.94</v>
      </c>
      <c r="F102" s="36" t="s">
        <v>7327</v>
      </c>
      <c r="G102" s="38"/>
    </row>
    <row r="103" ht="15.75" hidden="1" customHeight="1">
      <c r="A103" s="225">
        <v>45349.0</v>
      </c>
      <c r="B103" s="226" t="s">
        <v>7214</v>
      </c>
      <c r="C103" s="226" t="s">
        <v>10</v>
      </c>
      <c r="D103" s="226">
        <v>57916.0</v>
      </c>
      <c r="E103" s="351">
        <v>273344.52</v>
      </c>
      <c r="F103" s="43"/>
      <c r="G103" s="38"/>
    </row>
    <row r="104" ht="15.75" hidden="1" customHeight="1">
      <c r="A104" s="225">
        <v>45349.0</v>
      </c>
      <c r="B104" s="226" t="s">
        <v>7214</v>
      </c>
      <c r="C104" s="226" t="s">
        <v>10</v>
      </c>
      <c r="D104" s="226">
        <v>57921.0</v>
      </c>
      <c r="E104" s="351">
        <v>485439.81</v>
      </c>
      <c r="F104" s="33"/>
      <c r="G104" s="38"/>
    </row>
    <row r="105" ht="15.75" hidden="1" customHeight="1">
      <c r="A105" s="225">
        <v>45358.0</v>
      </c>
      <c r="B105" s="226" t="s">
        <v>7214</v>
      </c>
      <c r="C105" s="226" t="s">
        <v>10</v>
      </c>
      <c r="D105" s="226">
        <v>58079.0</v>
      </c>
      <c r="E105" s="351">
        <v>367993.26</v>
      </c>
      <c r="F105" s="425" t="s">
        <v>7328</v>
      </c>
      <c r="G105" s="38"/>
    </row>
    <row r="106" ht="15.75" hidden="1" customHeight="1">
      <c r="A106" s="225">
        <v>45358.0</v>
      </c>
      <c r="B106" s="226" t="s">
        <v>7214</v>
      </c>
      <c r="C106" s="226" t="s">
        <v>10</v>
      </c>
      <c r="D106" s="226">
        <v>58080.0</v>
      </c>
      <c r="E106" s="351">
        <v>332664.3</v>
      </c>
      <c r="F106" s="525" t="s">
        <v>3463</v>
      </c>
      <c r="G106" s="38"/>
    </row>
    <row r="107" ht="15.75" hidden="1" customHeight="1">
      <c r="A107" s="225">
        <v>45377.0</v>
      </c>
      <c r="B107" s="226" t="s">
        <v>7214</v>
      </c>
      <c r="C107" s="226" t="s">
        <v>10</v>
      </c>
      <c r="D107" s="226">
        <v>58374.0</v>
      </c>
      <c r="E107" s="351">
        <v>181455.17</v>
      </c>
      <c r="F107" s="36" t="s">
        <v>7329</v>
      </c>
      <c r="G107" s="38"/>
    </row>
    <row r="108" ht="15.75" hidden="1" customHeight="1">
      <c r="A108" s="225">
        <v>45377.0</v>
      </c>
      <c r="B108" s="226" t="s">
        <v>7214</v>
      </c>
      <c r="C108" s="226" t="s">
        <v>10</v>
      </c>
      <c r="D108" s="226">
        <v>58375.0</v>
      </c>
      <c r="E108" s="351">
        <v>69393.92</v>
      </c>
      <c r="F108" s="43"/>
      <c r="G108" s="38"/>
    </row>
    <row r="109" ht="15.75" hidden="1" customHeight="1">
      <c r="A109" s="225">
        <v>45379.0</v>
      </c>
      <c r="B109" s="226" t="s">
        <v>7214</v>
      </c>
      <c r="C109" s="226" t="s">
        <v>10</v>
      </c>
      <c r="D109" s="226">
        <v>58443.0</v>
      </c>
      <c r="E109" s="351">
        <v>636006.82</v>
      </c>
      <c r="F109" s="33"/>
      <c r="G109" s="38"/>
    </row>
    <row r="110" ht="15.75" hidden="1" customHeight="1">
      <c r="A110" s="225">
        <v>45379.0</v>
      </c>
      <c r="B110" s="226" t="s">
        <v>7214</v>
      </c>
      <c r="C110" s="226" t="s">
        <v>10</v>
      </c>
      <c r="D110" s="226">
        <v>58446.0</v>
      </c>
      <c r="E110" s="351">
        <v>15356.97</v>
      </c>
      <c r="F110" s="36" t="s">
        <v>7330</v>
      </c>
      <c r="G110" s="38"/>
    </row>
    <row r="111" ht="15.75" hidden="1" customHeight="1">
      <c r="A111" s="225">
        <v>45379.0</v>
      </c>
      <c r="B111" s="226" t="s">
        <v>7214</v>
      </c>
      <c r="C111" s="226" t="s">
        <v>10</v>
      </c>
      <c r="D111" s="226">
        <v>58445.0</v>
      </c>
      <c r="E111" s="351">
        <v>307340.33</v>
      </c>
      <c r="F111" s="43"/>
      <c r="G111" s="38"/>
    </row>
    <row r="112" ht="15.75" hidden="1" customHeight="1">
      <c r="A112" s="225">
        <v>45386.0</v>
      </c>
      <c r="B112" s="226" t="s">
        <v>7214</v>
      </c>
      <c r="C112" s="226" t="s">
        <v>10</v>
      </c>
      <c r="D112" s="226">
        <v>58491.0</v>
      </c>
      <c r="E112" s="351">
        <v>216482.3</v>
      </c>
      <c r="F112" s="43"/>
      <c r="G112" s="38"/>
    </row>
    <row r="113" ht="15.75" hidden="1" customHeight="1">
      <c r="A113" s="225">
        <v>45386.0</v>
      </c>
      <c r="B113" s="226" t="s">
        <v>7214</v>
      </c>
      <c r="C113" s="226" t="s">
        <v>10</v>
      </c>
      <c r="D113" s="226">
        <v>58490.0</v>
      </c>
      <c r="E113" s="351">
        <v>164414.91</v>
      </c>
      <c r="F113" s="33"/>
      <c r="G113" s="38"/>
    </row>
    <row r="114" ht="15.75" hidden="1" customHeight="1">
      <c r="A114" s="225">
        <v>45393.0</v>
      </c>
      <c r="B114" s="226" t="s">
        <v>7214</v>
      </c>
      <c r="C114" s="226" t="s">
        <v>10</v>
      </c>
      <c r="D114" s="226">
        <v>58618.0</v>
      </c>
      <c r="E114" s="351">
        <v>326713.44</v>
      </c>
      <c r="F114" s="425" t="s">
        <v>2522</v>
      </c>
      <c r="G114" s="38"/>
    </row>
    <row r="115" ht="15.75" hidden="1" customHeight="1">
      <c r="A115" s="225">
        <v>45400.0</v>
      </c>
      <c r="B115" s="226" t="s">
        <v>7214</v>
      </c>
      <c r="C115" s="226" t="s">
        <v>10</v>
      </c>
      <c r="D115" s="226">
        <v>58760.0</v>
      </c>
      <c r="E115" s="351">
        <v>379741.58</v>
      </c>
      <c r="F115" s="36" t="s">
        <v>7331</v>
      </c>
      <c r="G115" s="38"/>
    </row>
    <row r="116" ht="15.75" hidden="1" customHeight="1">
      <c r="A116" s="225">
        <v>45400.0</v>
      </c>
      <c r="B116" s="226" t="s">
        <v>7214</v>
      </c>
      <c r="C116" s="226" t="s">
        <v>10</v>
      </c>
      <c r="D116" s="226">
        <v>58763.0</v>
      </c>
      <c r="E116" s="351">
        <v>55030.64</v>
      </c>
      <c r="F116" s="43"/>
      <c r="G116" s="38"/>
    </row>
    <row r="117" ht="15.75" hidden="1" customHeight="1">
      <c r="A117" s="225">
        <v>45400.0</v>
      </c>
      <c r="B117" s="226" t="s">
        <v>7214</v>
      </c>
      <c r="C117" s="226" t="s">
        <v>10</v>
      </c>
      <c r="D117" s="226">
        <v>58764.0</v>
      </c>
      <c r="E117" s="351">
        <v>170267.1</v>
      </c>
      <c r="F117" s="33"/>
      <c r="G117" s="38"/>
    </row>
    <row r="118" ht="15.75" hidden="1" customHeight="1">
      <c r="A118" s="225">
        <v>45400.0</v>
      </c>
      <c r="B118" s="226" t="s">
        <v>7214</v>
      </c>
      <c r="C118" s="226" t="s">
        <v>10</v>
      </c>
      <c r="D118" s="226">
        <v>58768.0</v>
      </c>
      <c r="E118" s="351">
        <v>276517.93</v>
      </c>
      <c r="F118" s="36" t="s">
        <v>7332</v>
      </c>
      <c r="G118" s="38"/>
    </row>
    <row r="119" ht="15.75" hidden="1" customHeight="1">
      <c r="A119" s="225">
        <v>45400.0</v>
      </c>
      <c r="B119" s="226" t="s">
        <v>7214</v>
      </c>
      <c r="C119" s="226" t="s">
        <v>10</v>
      </c>
      <c r="D119" s="226">
        <v>58767.0</v>
      </c>
      <c r="E119" s="351">
        <v>104259.24</v>
      </c>
      <c r="F119" s="43"/>
      <c r="G119" s="38"/>
    </row>
    <row r="120" ht="15.75" hidden="1" customHeight="1">
      <c r="A120" s="225">
        <v>45400.0</v>
      </c>
      <c r="B120" s="226" t="s">
        <v>7214</v>
      </c>
      <c r="C120" s="226" t="s">
        <v>10</v>
      </c>
      <c r="D120" s="226">
        <v>58770.0</v>
      </c>
      <c r="E120" s="351">
        <v>106760.96</v>
      </c>
      <c r="F120" s="33"/>
      <c r="G120" s="38"/>
    </row>
    <row r="121" ht="15.75" hidden="1" customHeight="1">
      <c r="A121" s="225">
        <v>45412.0</v>
      </c>
      <c r="B121" s="226" t="s">
        <v>7214</v>
      </c>
      <c r="C121" s="226" t="s">
        <v>10</v>
      </c>
      <c r="D121" s="226">
        <v>58878.0</v>
      </c>
      <c r="E121" s="351">
        <v>267696.3</v>
      </c>
      <c r="F121" s="425" t="s">
        <v>7333</v>
      </c>
      <c r="G121" s="38"/>
    </row>
    <row r="122" ht="15.75" hidden="1" customHeight="1">
      <c r="A122" s="225">
        <v>45414.0</v>
      </c>
      <c r="B122" s="226" t="s">
        <v>7214</v>
      </c>
      <c r="C122" s="226" t="s">
        <v>10</v>
      </c>
      <c r="D122" s="226">
        <v>58987.0</v>
      </c>
      <c r="E122" s="351">
        <v>214822.05</v>
      </c>
      <c r="F122" s="36" t="s">
        <v>7334</v>
      </c>
      <c r="G122" s="38"/>
    </row>
    <row r="123" ht="15.75" hidden="1" customHeight="1">
      <c r="A123" s="225">
        <v>45414.0</v>
      </c>
      <c r="B123" s="226" t="s">
        <v>7214</v>
      </c>
      <c r="C123" s="226" t="s">
        <v>10</v>
      </c>
      <c r="D123" s="226">
        <v>58986.0</v>
      </c>
      <c r="E123" s="351">
        <v>302094.18</v>
      </c>
      <c r="F123" s="43"/>
      <c r="G123" s="38"/>
    </row>
    <row r="124" ht="15.75" hidden="1" customHeight="1">
      <c r="A124" s="225">
        <v>45414.0</v>
      </c>
      <c r="B124" s="226" t="s">
        <v>7214</v>
      </c>
      <c r="C124" s="226" t="s">
        <v>10</v>
      </c>
      <c r="D124" s="226">
        <v>58990.0</v>
      </c>
      <c r="E124" s="351">
        <v>203313.57</v>
      </c>
      <c r="F124" s="33"/>
      <c r="G124" s="38"/>
    </row>
    <row r="125" ht="15.75" hidden="1" customHeight="1">
      <c r="A125" s="225">
        <v>45414.0</v>
      </c>
      <c r="B125" s="226" t="s">
        <v>7214</v>
      </c>
      <c r="C125" s="226" t="s">
        <v>10</v>
      </c>
      <c r="D125" s="226">
        <v>58995.0</v>
      </c>
      <c r="E125" s="351">
        <v>41527.25</v>
      </c>
      <c r="F125" s="36" t="s">
        <v>7335</v>
      </c>
      <c r="G125" s="38"/>
    </row>
    <row r="126" ht="15.75" hidden="1" customHeight="1">
      <c r="A126" s="225">
        <v>45414.0</v>
      </c>
      <c r="B126" s="226" t="s">
        <v>7214</v>
      </c>
      <c r="C126" s="226" t="s">
        <v>10</v>
      </c>
      <c r="D126" s="226">
        <v>58993.0</v>
      </c>
      <c r="E126" s="351">
        <v>243846.69</v>
      </c>
      <c r="F126" s="43"/>
      <c r="G126" s="38"/>
    </row>
    <row r="127" ht="15.75" hidden="1" customHeight="1">
      <c r="A127" s="225">
        <v>45414.0</v>
      </c>
      <c r="B127" s="226" t="s">
        <v>7214</v>
      </c>
      <c r="C127" s="226" t="s">
        <v>10</v>
      </c>
      <c r="D127" s="226">
        <v>58991.0</v>
      </c>
      <c r="E127" s="351">
        <v>380200.56</v>
      </c>
      <c r="F127" s="33"/>
      <c r="G127" s="38"/>
    </row>
    <row r="128" ht="15.75" hidden="1" customHeight="1">
      <c r="A128" s="225">
        <v>45414.0</v>
      </c>
      <c r="B128" s="226" t="s">
        <v>7214</v>
      </c>
      <c r="C128" s="226" t="s">
        <v>7</v>
      </c>
      <c r="D128" s="226">
        <v>137931.0</v>
      </c>
      <c r="E128" s="351">
        <v>13477.6</v>
      </c>
      <c r="F128" s="36" t="s">
        <v>7336</v>
      </c>
      <c r="G128" s="38"/>
    </row>
    <row r="129" ht="15.75" hidden="1" customHeight="1">
      <c r="A129" s="225">
        <v>45426.0</v>
      </c>
      <c r="B129" s="226" t="s">
        <v>7214</v>
      </c>
      <c r="C129" s="226" t="s">
        <v>10</v>
      </c>
      <c r="D129" s="226">
        <v>59205.0</v>
      </c>
      <c r="E129" s="351">
        <v>633582.55</v>
      </c>
      <c r="F129" s="33"/>
      <c r="G129" s="38"/>
    </row>
    <row r="130" ht="15.75" hidden="1" customHeight="1">
      <c r="A130" s="225">
        <v>45426.0</v>
      </c>
      <c r="B130" s="226" t="s">
        <v>7214</v>
      </c>
      <c r="C130" s="226" t="s">
        <v>10</v>
      </c>
      <c r="D130" s="226">
        <v>59207.0</v>
      </c>
      <c r="E130" s="351">
        <v>350060.85</v>
      </c>
      <c r="F130" s="36" t="s">
        <v>7337</v>
      </c>
      <c r="G130" s="38"/>
    </row>
    <row r="131" ht="15.75" hidden="1" customHeight="1">
      <c r="A131" s="225">
        <v>45428.0</v>
      </c>
      <c r="B131" s="226" t="s">
        <v>7214</v>
      </c>
      <c r="C131" s="226" t="s">
        <v>10</v>
      </c>
      <c r="D131" s="226">
        <v>59252.0</v>
      </c>
      <c r="E131" s="351">
        <v>188862.98</v>
      </c>
      <c r="F131" s="43"/>
      <c r="G131" s="38"/>
    </row>
    <row r="132" ht="15.75" hidden="1" customHeight="1">
      <c r="A132" s="225">
        <v>45433.0</v>
      </c>
      <c r="B132" s="226" t="s">
        <v>7214</v>
      </c>
      <c r="C132" s="226" t="s">
        <v>10</v>
      </c>
      <c r="D132" s="226">
        <v>59349.0</v>
      </c>
      <c r="E132" s="351">
        <v>91085.78</v>
      </c>
      <c r="F132" s="43"/>
      <c r="G132" s="38"/>
    </row>
    <row r="133" ht="15.75" hidden="1" customHeight="1">
      <c r="A133" s="225">
        <v>45433.0</v>
      </c>
      <c r="B133" s="226" t="s">
        <v>7214</v>
      </c>
      <c r="C133" s="226" t="s">
        <v>10</v>
      </c>
      <c r="D133" s="226">
        <v>59346.0</v>
      </c>
      <c r="E133" s="351">
        <v>206207.35</v>
      </c>
      <c r="F133" s="33"/>
      <c r="G133" s="38"/>
    </row>
    <row r="134" ht="15.75" hidden="1" customHeight="1">
      <c r="A134" s="225">
        <v>45442.0</v>
      </c>
      <c r="B134" s="226" t="s">
        <v>7214</v>
      </c>
      <c r="C134" s="226" t="s">
        <v>10</v>
      </c>
      <c r="D134" s="226">
        <v>59498.0</v>
      </c>
      <c r="E134" s="351">
        <v>216896.28</v>
      </c>
      <c r="F134" s="425" t="s">
        <v>7338</v>
      </c>
      <c r="G134" s="38"/>
    </row>
    <row r="135" ht="15.75" hidden="1" customHeight="1">
      <c r="A135" s="225">
        <v>45442.0</v>
      </c>
      <c r="B135" s="226" t="s">
        <v>7214</v>
      </c>
      <c r="C135" s="226" t="s">
        <v>10</v>
      </c>
      <c r="D135" s="226">
        <v>59546.0</v>
      </c>
      <c r="E135" s="351">
        <v>224748.86</v>
      </c>
      <c r="F135" s="36" t="s">
        <v>7339</v>
      </c>
      <c r="G135" s="38"/>
    </row>
    <row r="136" ht="15.75" hidden="1" customHeight="1">
      <c r="A136" s="225">
        <v>45442.0</v>
      </c>
      <c r="B136" s="226" t="s">
        <v>7214</v>
      </c>
      <c r="C136" s="226" t="s">
        <v>10</v>
      </c>
      <c r="D136" s="226">
        <v>59547.0</v>
      </c>
      <c r="E136" s="351">
        <v>275154.93</v>
      </c>
      <c r="F136" s="33"/>
      <c r="G136" s="38"/>
    </row>
    <row r="137" ht="15.75" hidden="1" customHeight="1">
      <c r="A137" s="225">
        <v>45442.0</v>
      </c>
      <c r="B137" s="226" t="s">
        <v>7214</v>
      </c>
      <c r="C137" s="226" t="s">
        <v>10</v>
      </c>
      <c r="D137" s="226">
        <v>59515.0</v>
      </c>
      <c r="E137" s="351">
        <v>267309.19</v>
      </c>
      <c r="F137" s="36" t="s">
        <v>7340</v>
      </c>
      <c r="G137" s="38"/>
    </row>
    <row r="138" ht="15.75" hidden="1" customHeight="1">
      <c r="A138" s="225">
        <v>45442.0</v>
      </c>
      <c r="B138" s="226" t="s">
        <v>7214</v>
      </c>
      <c r="C138" s="226" t="s">
        <v>10</v>
      </c>
      <c r="D138" s="226">
        <v>59516.0</v>
      </c>
      <c r="E138" s="351">
        <v>311130.67</v>
      </c>
      <c r="F138" s="33"/>
      <c r="G138" s="38"/>
    </row>
    <row r="139" ht="15.75" hidden="1" customHeight="1">
      <c r="A139" s="225">
        <v>45447.0</v>
      </c>
      <c r="B139" s="226" t="s">
        <v>7214</v>
      </c>
      <c r="C139" s="226" t="s">
        <v>10</v>
      </c>
      <c r="D139" s="226">
        <v>59574.0</v>
      </c>
      <c r="E139" s="351">
        <v>224864.88</v>
      </c>
      <c r="F139" s="36" t="s">
        <v>7341</v>
      </c>
      <c r="G139" s="38"/>
    </row>
    <row r="140" ht="15.75" hidden="1" customHeight="1">
      <c r="A140" s="225">
        <v>45449.0</v>
      </c>
      <c r="B140" s="226" t="s">
        <v>7214</v>
      </c>
      <c r="C140" s="226" t="s">
        <v>10</v>
      </c>
      <c r="D140" s="226">
        <v>59658.0</v>
      </c>
      <c r="E140" s="351">
        <v>338409.73</v>
      </c>
      <c r="F140" s="33"/>
      <c r="G140" s="38"/>
    </row>
    <row r="141" ht="15.75" hidden="1" customHeight="1">
      <c r="A141" s="225">
        <v>45456.0</v>
      </c>
      <c r="B141" s="226" t="s">
        <v>7214</v>
      </c>
      <c r="C141" s="226" t="s">
        <v>10</v>
      </c>
      <c r="D141" s="226">
        <v>59820.0</v>
      </c>
      <c r="E141" s="351">
        <v>367670.42</v>
      </c>
      <c r="F141" s="36" t="s">
        <v>7342</v>
      </c>
      <c r="G141" s="38"/>
    </row>
    <row r="142" ht="15.75" hidden="1" customHeight="1">
      <c r="A142" s="225">
        <v>45456.0</v>
      </c>
      <c r="B142" s="226" t="s">
        <v>7214</v>
      </c>
      <c r="C142" s="226" t="s">
        <v>10</v>
      </c>
      <c r="D142" s="226">
        <v>59823.0</v>
      </c>
      <c r="E142" s="351">
        <v>387206.23</v>
      </c>
      <c r="F142" s="33"/>
      <c r="G142" s="38"/>
    </row>
    <row r="143" ht="15.75" hidden="1" customHeight="1">
      <c r="A143" s="225">
        <v>45456.0</v>
      </c>
      <c r="B143" s="226" t="s">
        <v>7214</v>
      </c>
      <c r="C143" s="226" t="s">
        <v>10</v>
      </c>
      <c r="D143" s="226">
        <v>59824.0</v>
      </c>
      <c r="E143" s="351">
        <v>536901.1</v>
      </c>
      <c r="F143" s="36" t="s">
        <v>7343</v>
      </c>
      <c r="G143" s="38"/>
    </row>
    <row r="144" ht="15.75" hidden="1" customHeight="1">
      <c r="A144" s="225">
        <v>45456.0</v>
      </c>
      <c r="B144" s="226" t="s">
        <v>7214</v>
      </c>
      <c r="C144" s="226" t="s">
        <v>10</v>
      </c>
      <c r="D144" s="226">
        <v>59827.0</v>
      </c>
      <c r="E144" s="351">
        <v>501506.49</v>
      </c>
      <c r="F144" s="33"/>
      <c r="G144" s="38"/>
    </row>
    <row r="145" ht="15.75" hidden="1" customHeight="1">
      <c r="A145" s="225">
        <v>45465.0</v>
      </c>
      <c r="B145" s="226" t="s">
        <v>7214</v>
      </c>
      <c r="C145" s="226" t="s">
        <v>10</v>
      </c>
      <c r="D145" s="226">
        <v>59912.0</v>
      </c>
      <c r="E145" s="351">
        <v>456084.75</v>
      </c>
      <c r="F145" s="36" t="s">
        <v>7344</v>
      </c>
      <c r="G145" s="38"/>
    </row>
    <row r="146" ht="15.75" hidden="1" customHeight="1">
      <c r="A146" s="225">
        <v>45465.0</v>
      </c>
      <c r="B146" s="226" t="s">
        <v>7214</v>
      </c>
      <c r="C146" s="226" t="s">
        <v>10</v>
      </c>
      <c r="D146" s="226">
        <v>59914.0</v>
      </c>
      <c r="E146" s="351">
        <v>199414.29</v>
      </c>
      <c r="F146" s="33"/>
      <c r="G146" s="38"/>
    </row>
    <row r="147" ht="15.75" hidden="1" customHeight="1">
      <c r="A147" s="225">
        <v>45465.0</v>
      </c>
      <c r="B147" s="226" t="s">
        <v>7214</v>
      </c>
      <c r="C147" s="226" t="s">
        <v>10</v>
      </c>
      <c r="D147" s="226">
        <v>59918.0</v>
      </c>
      <c r="E147" s="351">
        <v>577049.45</v>
      </c>
      <c r="F147" s="425" t="s">
        <v>7345</v>
      </c>
      <c r="G147" s="38"/>
    </row>
    <row r="148" ht="15.75" hidden="1" customHeight="1">
      <c r="A148" s="225">
        <v>45468.0</v>
      </c>
      <c r="B148" s="226" t="s">
        <v>7214</v>
      </c>
      <c r="C148" s="226" t="s">
        <v>10</v>
      </c>
      <c r="D148" s="226">
        <v>59958.0</v>
      </c>
      <c r="E148" s="351">
        <v>139436.12</v>
      </c>
      <c r="F148" s="36" t="s">
        <v>7346</v>
      </c>
      <c r="G148" s="38"/>
    </row>
    <row r="149" ht="15.75" hidden="1" customHeight="1">
      <c r="A149" s="225">
        <v>45470.0</v>
      </c>
      <c r="B149" s="226" t="s">
        <v>7214</v>
      </c>
      <c r="C149" s="226" t="s">
        <v>10</v>
      </c>
      <c r="D149" s="226">
        <v>60022.0</v>
      </c>
      <c r="E149" s="351">
        <v>563691.59</v>
      </c>
      <c r="F149" s="33"/>
      <c r="G149" s="38"/>
    </row>
    <row r="150" ht="15.75" hidden="1" customHeight="1">
      <c r="A150" s="225">
        <v>45477.0</v>
      </c>
      <c r="B150" s="226" t="s">
        <v>7214</v>
      </c>
      <c r="C150" s="226" t="s">
        <v>10</v>
      </c>
      <c r="D150" s="226">
        <v>60142.0</v>
      </c>
      <c r="E150" s="351">
        <v>381710.22</v>
      </c>
      <c r="F150" s="36" t="s">
        <v>7347</v>
      </c>
      <c r="G150" s="38"/>
    </row>
    <row r="151" ht="15.75" hidden="1" customHeight="1">
      <c r="A151" s="225">
        <v>45477.0</v>
      </c>
      <c r="B151" s="226" t="s">
        <v>7214</v>
      </c>
      <c r="C151" s="226" t="s">
        <v>10</v>
      </c>
      <c r="D151" s="226">
        <v>60147.0</v>
      </c>
      <c r="E151" s="351">
        <v>276631.31</v>
      </c>
      <c r="F151" s="33"/>
      <c r="G151" s="38"/>
    </row>
    <row r="152" ht="15.75" hidden="1" customHeight="1">
      <c r="A152" s="225">
        <v>45477.0</v>
      </c>
      <c r="B152" s="226" t="s">
        <v>7214</v>
      </c>
      <c r="C152" s="226" t="s">
        <v>10</v>
      </c>
      <c r="D152" s="226">
        <v>60149.0</v>
      </c>
      <c r="E152" s="351">
        <v>414355.56</v>
      </c>
      <c r="F152" s="425" t="s">
        <v>7348</v>
      </c>
      <c r="G152" s="38"/>
    </row>
    <row r="153" ht="15.75" hidden="1" customHeight="1">
      <c r="A153" s="225">
        <v>45477.0</v>
      </c>
      <c r="B153" s="226" t="s">
        <v>7214</v>
      </c>
      <c r="C153" s="226" t="s">
        <v>10</v>
      </c>
      <c r="D153" s="226">
        <v>60153.0</v>
      </c>
      <c r="E153" s="351">
        <v>332166.61</v>
      </c>
      <c r="F153" s="36" t="s">
        <v>7349</v>
      </c>
      <c r="G153" s="38"/>
    </row>
    <row r="154" ht="15.75" hidden="1" customHeight="1">
      <c r="A154" s="225">
        <v>45477.0</v>
      </c>
      <c r="B154" s="226" t="s">
        <v>7214</v>
      </c>
      <c r="C154" s="226" t="s">
        <v>10</v>
      </c>
      <c r="D154" s="226">
        <v>60156.0</v>
      </c>
      <c r="E154" s="351">
        <v>87359.63</v>
      </c>
      <c r="F154" s="33"/>
      <c r="G154" s="38"/>
    </row>
    <row r="155" ht="15.75" hidden="1" customHeight="1">
      <c r="A155" s="225">
        <v>45484.0</v>
      </c>
      <c r="B155" s="226" t="s">
        <v>7214</v>
      </c>
      <c r="C155" s="226" t="s">
        <v>10</v>
      </c>
      <c r="D155" s="226">
        <v>60260.0</v>
      </c>
      <c r="E155" s="351">
        <v>376494.96</v>
      </c>
      <c r="F155" s="425" t="s">
        <v>7349</v>
      </c>
      <c r="G155" s="38"/>
    </row>
    <row r="156" ht="15.75" hidden="1" customHeight="1">
      <c r="A156" s="225">
        <v>45484.0</v>
      </c>
      <c r="B156" s="226" t="s">
        <v>7214</v>
      </c>
      <c r="C156" s="226" t="s">
        <v>10</v>
      </c>
      <c r="D156" s="226">
        <v>60265.0</v>
      </c>
      <c r="E156" s="351">
        <v>951221.96</v>
      </c>
      <c r="F156" s="425" t="s">
        <v>7350</v>
      </c>
      <c r="G156" s="38"/>
    </row>
    <row r="157" ht="15.75" hidden="1" customHeight="1">
      <c r="A157" s="225">
        <v>45484.0</v>
      </c>
      <c r="B157" s="226" t="s">
        <v>7214</v>
      </c>
      <c r="C157" s="226" t="s">
        <v>10</v>
      </c>
      <c r="D157" s="226">
        <v>60262.0</v>
      </c>
      <c r="E157" s="351">
        <v>252772.41</v>
      </c>
      <c r="F157" s="425" t="s">
        <v>7349</v>
      </c>
      <c r="G157" s="38"/>
    </row>
    <row r="158" ht="15.75" hidden="1" customHeight="1">
      <c r="A158" s="225">
        <v>45489.0</v>
      </c>
      <c r="B158" s="226" t="s">
        <v>7214</v>
      </c>
      <c r="C158" s="226" t="s">
        <v>10</v>
      </c>
      <c r="D158" s="226">
        <v>60337.0</v>
      </c>
      <c r="E158" s="351">
        <v>352694.73</v>
      </c>
      <c r="F158" s="36" t="s">
        <v>7351</v>
      </c>
      <c r="G158" s="38"/>
    </row>
    <row r="159" ht="15.75" hidden="1" customHeight="1">
      <c r="A159" s="225">
        <v>45489.0</v>
      </c>
      <c r="B159" s="226" t="s">
        <v>7214</v>
      </c>
      <c r="C159" s="226" t="s">
        <v>10</v>
      </c>
      <c r="D159" s="226">
        <v>60338.0</v>
      </c>
      <c r="E159" s="351">
        <v>91820.19</v>
      </c>
      <c r="F159" s="33"/>
      <c r="G159" s="38"/>
    </row>
    <row r="160" ht="15.75" hidden="1" customHeight="1">
      <c r="A160" s="225">
        <v>45489.0</v>
      </c>
      <c r="B160" s="226" t="s">
        <v>7214</v>
      </c>
      <c r="C160" s="226" t="s">
        <v>10</v>
      </c>
      <c r="D160" s="226">
        <v>60342.0</v>
      </c>
      <c r="E160" s="351">
        <v>219304.45</v>
      </c>
      <c r="F160" s="36" t="s">
        <v>7352</v>
      </c>
      <c r="G160" s="38"/>
    </row>
    <row r="161" ht="15.75" hidden="1" customHeight="1">
      <c r="A161" s="225">
        <v>45489.0</v>
      </c>
      <c r="B161" s="226" t="s">
        <v>7214</v>
      </c>
      <c r="C161" s="226" t="s">
        <v>10</v>
      </c>
      <c r="D161" s="226">
        <v>60343.0</v>
      </c>
      <c r="E161" s="351">
        <v>88498.66</v>
      </c>
      <c r="F161" s="43"/>
      <c r="G161" s="38"/>
    </row>
    <row r="162" ht="15.75" hidden="1" customHeight="1">
      <c r="A162" s="225">
        <v>45489.0</v>
      </c>
      <c r="B162" s="226" t="s">
        <v>7214</v>
      </c>
      <c r="C162" s="226" t="s">
        <v>10</v>
      </c>
      <c r="D162" s="226">
        <v>60347.0</v>
      </c>
      <c r="E162" s="351">
        <v>73783.8</v>
      </c>
      <c r="F162" s="33"/>
      <c r="G162" s="38"/>
    </row>
    <row r="163" ht="15.75" hidden="1" customHeight="1">
      <c r="A163" s="225">
        <v>45491.0</v>
      </c>
      <c r="B163" s="226" t="s">
        <v>7214</v>
      </c>
      <c r="C163" s="226" t="s">
        <v>10</v>
      </c>
      <c r="D163" s="226">
        <v>60435.0</v>
      </c>
      <c r="E163" s="351">
        <v>265697.87</v>
      </c>
      <c r="F163" s="36" t="s">
        <v>7353</v>
      </c>
      <c r="G163" s="38"/>
    </row>
    <row r="164" ht="15.75" hidden="1" customHeight="1">
      <c r="A164" s="225">
        <v>45491.0</v>
      </c>
      <c r="B164" s="226" t="s">
        <v>7214</v>
      </c>
      <c r="C164" s="226" t="s">
        <v>10</v>
      </c>
      <c r="D164" s="226">
        <v>60436.0</v>
      </c>
      <c r="E164" s="351">
        <v>210615.34</v>
      </c>
      <c r="F164" s="43"/>
      <c r="G164" s="38"/>
    </row>
    <row r="165" ht="15.75" hidden="1" customHeight="1">
      <c r="A165" s="225">
        <v>45491.0</v>
      </c>
      <c r="B165" s="226" t="s">
        <v>7214</v>
      </c>
      <c r="C165" s="226" t="s">
        <v>10</v>
      </c>
      <c r="D165" s="226">
        <v>60437.0</v>
      </c>
      <c r="E165" s="351">
        <v>95533.7</v>
      </c>
      <c r="F165" s="33"/>
      <c r="G165" s="38"/>
    </row>
    <row r="166" ht="15.75" hidden="1" customHeight="1">
      <c r="A166" s="225">
        <v>45496.0</v>
      </c>
      <c r="B166" s="226" t="s">
        <v>7214</v>
      </c>
      <c r="C166" s="226" t="s">
        <v>10</v>
      </c>
      <c r="D166" s="226">
        <v>60496.0</v>
      </c>
      <c r="E166" s="351">
        <v>301849.36</v>
      </c>
      <c r="F166" s="36" t="s">
        <v>7354</v>
      </c>
      <c r="G166" s="38"/>
    </row>
    <row r="167" ht="15.75" hidden="1" customHeight="1">
      <c r="A167" s="225">
        <v>45496.0</v>
      </c>
      <c r="B167" s="226" t="s">
        <v>7214</v>
      </c>
      <c r="C167" s="226" t="s">
        <v>10</v>
      </c>
      <c r="D167" s="226">
        <v>60497.0</v>
      </c>
      <c r="E167" s="351">
        <v>443844.49</v>
      </c>
      <c r="F167" s="33"/>
      <c r="G167" s="38"/>
    </row>
    <row r="168" ht="15.75" hidden="1" customHeight="1">
      <c r="A168" s="225">
        <v>45505.0</v>
      </c>
      <c r="B168" s="226" t="s">
        <v>7214</v>
      </c>
      <c r="C168" s="226" t="s">
        <v>10</v>
      </c>
      <c r="D168" s="226">
        <v>60739.0</v>
      </c>
      <c r="E168" s="351">
        <v>423344.06</v>
      </c>
      <c r="F168" s="36" t="s">
        <v>7355</v>
      </c>
      <c r="G168" s="38"/>
    </row>
    <row r="169" ht="15.75" hidden="1" customHeight="1">
      <c r="A169" s="225">
        <v>45505.0</v>
      </c>
      <c r="B169" s="226" t="s">
        <v>7214</v>
      </c>
      <c r="C169" s="226" t="s">
        <v>10</v>
      </c>
      <c r="D169" s="226">
        <v>60741.0</v>
      </c>
      <c r="E169" s="351">
        <v>362273.58</v>
      </c>
      <c r="F169" s="43"/>
      <c r="G169" s="38"/>
    </row>
    <row r="170" ht="15.75" hidden="1" customHeight="1">
      <c r="A170" s="225">
        <v>45505.0</v>
      </c>
      <c r="B170" s="226" t="s">
        <v>7214</v>
      </c>
      <c r="C170" s="226" t="s">
        <v>10</v>
      </c>
      <c r="D170" s="226">
        <v>60742.0</v>
      </c>
      <c r="E170" s="351">
        <v>55702.05</v>
      </c>
      <c r="F170" s="33"/>
      <c r="G170" s="38"/>
    </row>
    <row r="171" ht="15.75" hidden="1" customHeight="1">
      <c r="A171" s="225">
        <v>45510.0</v>
      </c>
      <c r="B171" s="226" t="s">
        <v>7214</v>
      </c>
      <c r="C171" s="226" t="s">
        <v>10</v>
      </c>
      <c r="D171" s="226">
        <v>60811.0</v>
      </c>
      <c r="E171" s="351">
        <v>414206.53</v>
      </c>
      <c r="F171" s="36" t="s">
        <v>7356</v>
      </c>
      <c r="G171" s="38"/>
    </row>
    <row r="172" ht="15.75" hidden="1" customHeight="1">
      <c r="A172" s="225">
        <v>45510.0</v>
      </c>
      <c r="B172" s="226" t="s">
        <v>7214</v>
      </c>
      <c r="C172" s="226" t="s">
        <v>10</v>
      </c>
      <c r="D172" s="226">
        <v>60813.0</v>
      </c>
      <c r="E172" s="351">
        <v>658225.07</v>
      </c>
      <c r="F172" s="33"/>
      <c r="G172" s="38"/>
    </row>
    <row r="173" ht="15.75" hidden="1" customHeight="1">
      <c r="A173" s="225">
        <v>45510.0</v>
      </c>
      <c r="B173" s="226" t="s">
        <v>7214</v>
      </c>
      <c r="C173" s="226" t="s">
        <v>10</v>
      </c>
      <c r="D173" s="226">
        <v>60814.0</v>
      </c>
      <c r="E173" s="351">
        <v>296002.09</v>
      </c>
      <c r="F173" s="36" t="s">
        <v>154</v>
      </c>
      <c r="G173" s="38"/>
    </row>
    <row r="174" ht="15.75" hidden="1" customHeight="1">
      <c r="A174" s="225">
        <v>45510.0</v>
      </c>
      <c r="B174" s="226" t="s">
        <v>7214</v>
      </c>
      <c r="C174" s="226" t="s">
        <v>10</v>
      </c>
      <c r="D174" s="226">
        <v>60815.0</v>
      </c>
      <c r="E174" s="351">
        <v>448224.26</v>
      </c>
      <c r="F174" s="33"/>
      <c r="G174" s="38"/>
    </row>
    <row r="175" ht="15.75" hidden="1" customHeight="1">
      <c r="A175" s="225">
        <v>45519.0</v>
      </c>
      <c r="B175" s="226" t="s">
        <v>7214</v>
      </c>
      <c r="C175" s="226" t="s">
        <v>10</v>
      </c>
      <c r="D175" s="226">
        <v>61002.0</v>
      </c>
      <c r="E175" s="351">
        <v>395295.65</v>
      </c>
      <c r="F175" s="36" t="s">
        <v>7357</v>
      </c>
      <c r="G175" s="38"/>
    </row>
    <row r="176" ht="15.75" hidden="1" customHeight="1">
      <c r="A176" s="225">
        <v>45519.0</v>
      </c>
      <c r="B176" s="226" t="s">
        <v>7214</v>
      </c>
      <c r="C176" s="226" t="s">
        <v>10</v>
      </c>
      <c r="D176" s="226">
        <v>61004.0</v>
      </c>
      <c r="E176" s="351">
        <v>69212.13</v>
      </c>
      <c r="F176" s="43"/>
      <c r="G176" s="38"/>
    </row>
    <row r="177" ht="15.75" hidden="1" customHeight="1">
      <c r="A177" s="225">
        <v>45519.0</v>
      </c>
      <c r="B177" s="226" t="s">
        <v>7214</v>
      </c>
      <c r="C177" s="226" t="s">
        <v>10</v>
      </c>
      <c r="D177" s="226">
        <v>61001.0</v>
      </c>
      <c r="E177" s="351">
        <v>285478.83</v>
      </c>
      <c r="F177" s="33"/>
      <c r="G177" s="38"/>
    </row>
    <row r="178" ht="15.75" hidden="1" customHeight="1">
      <c r="A178" s="225">
        <v>45519.0</v>
      </c>
      <c r="B178" s="226" t="s">
        <v>7214</v>
      </c>
      <c r="C178" s="226" t="s">
        <v>10</v>
      </c>
      <c r="D178" s="226">
        <v>61011.0</v>
      </c>
      <c r="E178" s="351">
        <v>165221.85</v>
      </c>
      <c r="F178" s="36" t="s">
        <v>7358</v>
      </c>
      <c r="G178" s="38"/>
    </row>
    <row r="179" ht="15.75" hidden="1" customHeight="1">
      <c r="A179" s="225">
        <v>45519.0</v>
      </c>
      <c r="B179" s="226" t="s">
        <v>7214</v>
      </c>
      <c r="C179" s="226" t="s">
        <v>10</v>
      </c>
      <c r="D179" s="226">
        <v>61017.0</v>
      </c>
      <c r="E179" s="351">
        <v>703551.97</v>
      </c>
      <c r="F179" s="33"/>
      <c r="G179" s="38"/>
    </row>
    <row r="180" ht="15.75" hidden="1" customHeight="1">
      <c r="A180" s="225">
        <v>45524.0</v>
      </c>
      <c r="B180" s="226" t="s">
        <v>7214</v>
      </c>
      <c r="C180" s="226" t="s">
        <v>10</v>
      </c>
      <c r="D180" s="226">
        <v>61105.0</v>
      </c>
      <c r="E180" s="351">
        <v>470992.66</v>
      </c>
      <c r="F180" s="425" t="s">
        <v>7359</v>
      </c>
      <c r="G180" s="38"/>
    </row>
    <row r="181" ht="15.75" hidden="1" customHeight="1">
      <c r="A181" s="225">
        <v>45526.0</v>
      </c>
      <c r="B181" s="226" t="s">
        <v>7214</v>
      </c>
      <c r="C181" s="226" t="s">
        <v>10</v>
      </c>
      <c r="D181" s="226">
        <v>61163.0</v>
      </c>
      <c r="E181" s="351" t="s">
        <v>7360</v>
      </c>
      <c r="F181" s="36" t="s">
        <v>7361</v>
      </c>
      <c r="G181" s="38"/>
    </row>
    <row r="182" ht="15.75" hidden="1" customHeight="1">
      <c r="A182" s="225">
        <v>45526.0</v>
      </c>
      <c r="B182" s="226" t="s">
        <v>7214</v>
      </c>
      <c r="C182" s="226" t="s">
        <v>7</v>
      </c>
      <c r="D182" s="226" t="s">
        <v>7362</v>
      </c>
      <c r="E182" s="351" t="s">
        <v>7363</v>
      </c>
      <c r="F182" s="43"/>
      <c r="G182" s="38"/>
    </row>
    <row r="183" ht="15.75" hidden="1" customHeight="1">
      <c r="A183" s="225">
        <v>45526.0</v>
      </c>
      <c r="B183" s="226" t="s">
        <v>7214</v>
      </c>
      <c r="C183" s="226" t="s">
        <v>10</v>
      </c>
      <c r="D183" s="226">
        <v>61164.0</v>
      </c>
      <c r="E183" s="351" t="s">
        <v>7364</v>
      </c>
      <c r="F183" s="43"/>
      <c r="G183" s="38"/>
    </row>
    <row r="184" ht="15.75" hidden="1" customHeight="1">
      <c r="A184" s="225">
        <v>45531.0</v>
      </c>
      <c r="B184" s="226" t="s">
        <v>7214</v>
      </c>
      <c r="C184" s="226" t="s">
        <v>10</v>
      </c>
      <c r="D184" s="226">
        <v>61286.0</v>
      </c>
      <c r="E184" s="351">
        <v>287553.73</v>
      </c>
      <c r="F184" s="43"/>
      <c r="G184" s="38"/>
    </row>
    <row r="185" ht="15.75" hidden="1" customHeight="1">
      <c r="A185" s="225">
        <v>45531.0</v>
      </c>
      <c r="B185" s="226" t="s">
        <v>7214</v>
      </c>
      <c r="C185" s="226" t="s">
        <v>10</v>
      </c>
      <c r="D185" s="226">
        <v>61287.0</v>
      </c>
      <c r="E185" s="351">
        <v>625769.09</v>
      </c>
      <c r="F185" s="33"/>
      <c r="G185" s="38"/>
    </row>
    <row r="186" ht="15.75" hidden="1" customHeight="1">
      <c r="A186" s="225">
        <v>45531.0</v>
      </c>
      <c r="B186" s="226" t="s">
        <v>7214</v>
      </c>
      <c r="C186" s="226" t="s">
        <v>10</v>
      </c>
      <c r="D186" s="226">
        <v>61289.0</v>
      </c>
      <c r="E186" s="351">
        <v>135955.3</v>
      </c>
      <c r="F186" s="36" t="s">
        <v>7365</v>
      </c>
      <c r="G186" s="38"/>
    </row>
    <row r="187" ht="15.75" hidden="1" customHeight="1">
      <c r="A187" s="225">
        <v>45533.0</v>
      </c>
      <c r="B187" s="226" t="s">
        <v>7214</v>
      </c>
      <c r="C187" s="226" t="s">
        <v>10</v>
      </c>
      <c r="D187" s="226">
        <v>61349.0</v>
      </c>
      <c r="E187" s="351">
        <v>444884.52</v>
      </c>
      <c r="F187" s="43"/>
      <c r="G187" s="38"/>
    </row>
    <row r="188" ht="15.75" hidden="1" customHeight="1">
      <c r="A188" s="225">
        <v>45533.0</v>
      </c>
      <c r="B188" s="226" t="s">
        <v>7214</v>
      </c>
      <c r="C188" s="226" t="s">
        <v>10</v>
      </c>
      <c r="D188" s="226">
        <v>61354.0</v>
      </c>
      <c r="E188" s="351">
        <v>456594.73</v>
      </c>
      <c r="F188" s="33"/>
      <c r="G188" s="38"/>
    </row>
    <row r="189" ht="15.75" hidden="1" customHeight="1">
      <c r="A189" s="225">
        <v>45533.0</v>
      </c>
      <c r="B189" s="226" t="s">
        <v>7214</v>
      </c>
      <c r="C189" s="226" t="s">
        <v>10</v>
      </c>
      <c r="D189" s="226">
        <v>61355.0</v>
      </c>
      <c r="E189" s="351">
        <v>368481.68</v>
      </c>
      <c r="F189" s="36" t="s">
        <v>7366</v>
      </c>
      <c r="G189" s="85" t="s">
        <v>7367</v>
      </c>
    </row>
    <row r="190" ht="15.75" hidden="1" customHeight="1">
      <c r="A190" s="225">
        <v>45533.0</v>
      </c>
      <c r="B190" s="226" t="s">
        <v>7214</v>
      </c>
      <c r="C190" s="226" t="s">
        <v>10</v>
      </c>
      <c r="D190" s="226">
        <v>61356.0</v>
      </c>
      <c r="E190" s="351">
        <v>439367.92</v>
      </c>
      <c r="F190" s="43"/>
      <c r="G190" s="38"/>
    </row>
    <row r="191" ht="15.75" hidden="1" customHeight="1">
      <c r="A191" s="225">
        <v>45540.0</v>
      </c>
      <c r="B191" s="226" t="s">
        <v>7214</v>
      </c>
      <c r="C191" s="226" t="s">
        <v>10</v>
      </c>
      <c r="D191" s="226">
        <v>61468.0</v>
      </c>
      <c r="E191" s="351">
        <v>75295.75</v>
      </c>
      <c r="F191" s="33"/>
      <c r="G191" s="38"/>
    </row>
    <row r="192" ht="15.75" hidden="1" customHeight="1">
      <c r="A192" s="225">
        <v>45540.0</v>
      </c>
      <c r="B192" s="226" t="s">
        <v>7214</v>
      </c>
      <c r="C192" s="226" t="s">
        <v>10</v>
      </c>
      <c r="D192" s="226">
        <v>61482.0</v>
      </c>
      <c r="E192" s="351">
        <v>423786.91</v>
      </c>
      <c r="F192" s="36" t="s">
        <v>7368</v>
      </c>
      <c r="G192" s="38"/>
    </row>
    <row r="193" ht="15.75" hidden="1" customHeight="1">
      <c r="A193" s="225">
        <v>45540.0</v>
      </c>
      <c r="B193" s="226" t="s">
        <v>7214</v>
      </c>
      <c r="C193" s="226" t="s">
        <v>10</v>
      </c>
      <c r="D193" s="226">
        <v>61481.0</v>
      </c>
      <c r="E193" s="351">
        <v>42720.0</v>
      </c>
      <c r="F193" s="43"/>
      <c r="G193" s="38"/>
    </row>
    <row r="194" ht="15.75" hidden="1" customHeight="1">
      <c r="A194" s="225">
        <v>45540.0</v>
      </c>
      <c r="B194" s="226" t="s">
        <v>7214</v>
      </c>
      <c r="C194" s="226" t="s">
        <v>10</v>
      </c>
      <c r="D194" s="226">
        <v>61480.0</v>
      </c>
      <c r="E194" s="351">
        <v>174433.67</v>
      </c>
      <c r="F194" s="33"/>
      <c r="G194" s="38"/>
    </row>
    <row r="195" ht="15.75" hidden="1" customHeight="1">
      <c r="A195" s="225">
        <v>45547.0</v>
      </c>
      <c r="B195" s="226" t="s">
        <v>7214</v>
      </c>
      <c r="C195" s="226" t="s">
        <v>10</v>
      </c>
      <c r="D195" s="226">
        <v>61616.0</v>
      </c>
      <c r="E195" s="351">
        <v>379829.6</v>
      </c>
      <c r="F195" s="36" t="s">
        <v>7369</v>
      </c>
      <c r="G195" s="85" t="s">
        <v>7370</v>
      </c>
    </row>
    <row r="196" ht="15.75" hidden="1" customHeight="1">
      <c r="A196" s="225">
        <v>45547.0</v>
      </c>
      <c r="B196" s="226" t="s">
        <v>7214</v>
      </c>
      <c r="C196" s="226" t="s">
        <v>10</v>
      </c>
      <c r="D196" s="226">
        <v>61612.0</v>
      </c>
      <c r="E196" s="351">
        <v>245923.87</v>
      </c>
      <c r="F196" s="33"/>
      <c r="G196" s="38"/>
    </row>
    <row r="197" ht="15.75" hidden="1" customHeight="1">
      <c r="A197" s="225">
        <v>45552.0</v>
      </c>
      <c r="B197" s="226" t="s">
        <v>7214</v>
      </c>
      <c r="C197" s="226" t="s">
        <v>10</v>
      </c>
      <c r="D197" s="226">
        <v>61714.0</v>
      </c>
      <c r="E197" s="351">
        <v>201172.6</v>
      </c>
      <c r="F197" s="36" t="s">
        <v>7371</v>
      </c>
      <c r="G197" s="38"/>
    </row>
    <row r="198" ht="15.75" hidden="1" customHeight="1">
      <c r="A198" s="225">
        <v>45552.0</v>
      </c>
      <c r="B198" s="226" t="s">
        <v>7214</v>
      </c>
      <c r="C198" s="226" t="s">
        <v>10</v>
      </c>
      <c r="D198" s="226">
        <v>61713.0</v>
      </c>
      <c r="E198" s="351">
        <v>140771.94</v>
      </c>
      <c r="F198" s="43"/>
      <c r="G198" s="38"/>
    </row>
    <row r="199" ht="15.75" hidden="1" customHeight="1">
      <c r="A199" s="225">
        <v>45552.0</v>
      </c>
      <c r="B199" s="226" t="s">
        <v>7214</v>
      </c>
      <c r="C199" s="226" t="s">
        <v>679</v>
      </c>
      <c r="D199" s="226">
        <v>61781.0</v>
      </c>
      <c r="E199" s="351">
        <v>-6929.62</v>
      </c>
      <c r="F199" s="33"/>
      <c r="G199" s="85"/>
    </row>
    <row r="200" ht="15.75" hidden="1" customHeight="1">
      <c r="A200" s="225">
        <v>45554.0</v>
      </c>
      <c r="B200" s="226" t="s">
        <v>7214</v>
      </c>
      <c r="C200" s="226" t="s">
        <v>10</v>
      </c>
      <c r="D200" s="226">
        <v>61807.0</v>
      </c>
      <c r="E200" s="351">
        <v>461217.69</v>
      </c>
      <c r="F200" s="36" t="s">
        <v>7372</v>
      </c>
      <c r="G200" s="85" t="s">
        <v>7373</v>
      </c>
    </row>
    <row r="201" ht="15.75" hidden="1" customHeight="1">
      <c r="A201" s="225">
        <v>45554.0</v>
      </c>
      <c r="B201" s="226" t="s">
        <v>7214</v>
      </c>
      <c r="C201" s="226" t="s">
        <v>10</v>
      </c>
      <c r="D201" s="226">
        <v>61810.0</v>
      </c>
      <c r="E201" s="351">
        <v>534977.74</v>
      </c>
      <c r="F201" s="43"/>
      <c r="G201" s="38"/>
    </row>
    <row r="202" ht="15.75" hidden="1" customHeight="1">
      <c r="A202" s="225">
        <v>45554.0</v>
      </c>
      <c r="B202" s="226" t="s">
        <v>7214</v>
      </c>
      <c r="C202" s="226" t="s">
        <v>10</v>
      </c>
      <c r="D202" s="226">
        <v>61813.0</v>
      </c>
      <c r="E202" s="351">
        <v>171554.18</v>
      </c>
      <c r="F202" s="43"/>
      <c r="G202" s="38"/>
    </row>
    <row r="203" ht="15.75" hidden="1" customHeight="1">
      <c r="A203" s="225">
        <v>45554.0</v>
      </c>
      <c r="B203" s="226" t="s">
        <v>7214</v>
      </c>
      <c r="C203" s="226" t="s">
        <v>10</v>
      </c>
      <c r="D203" s="226">
        <v>61814.0</v>
      </c>
      <c r="E203" s="351">
        <v>47433.68</v>
      </c>
      <c r="F203" s="33"/>
      <c r="G203" s="38"/>
    </row>
    <row r="204" ht="15.75" hidden="1" customHeight="1">
      <c r="A204" s="225">
        <v>45561.0</v>
      </c>
      <c r="B204" s="226" t="s">
        <v>7214</v>
      </c>
      <c r="C204" s="226" t="s">
        <v>10</v>
      </c>
      <c r="D204" s="226">
        <v>61994.0</v>
      </c>
      <c r="E204" s="351">
        <v>503651.78</v>
      </c>
      <c r="F204" s="36" t="s">
        <v>7374</v>
      </c>
      <c r="G204" s="85"/>
    </row>
    <row r="205" ht="15.75" hidden="1" customHeight="1">
      <c r="A205" s="225">
        <v>45561.0</v>
      </c>
      <c r="B205" s="226" t="s">
        <v>7214</v>
      </c>
      <c r="C205" s="226" t="s">
        <v>10</v>
      </c>
      <c r="D205" s="226">
        <v>61995.0</v>
      </c>
      <c r="E205" s="351">
        <v>266112.68</v>
      </c>
      <c r="F205" s="33"/>
      <c r="G205" s="38"/>
    </row>
    <row r="206" ht="15.75" hidden="1" customHeight="1">
      <c r="A206" s="225">
        <v>45561.0</v>
      </c>
      <c r="B206" s="226" t="s">
        <v>7214</v>
      </c>
      <c r="C206" s="226" t="s">
        <v>10</v>
      </c>
      <c r="D206" s="226">
        <v>61996.0</v>
      </c>
      <c r="E206" s="351">
        <v>766240.21</v>
      </c>
      <c r="F206" s="36" t="s">
        <v>7375</v>
      </c>
      <c r="G206" s="38"/>
    </row>
    <row r="207" ht="15.75" hidden="1" customHeight="1">
      <c r="A207" s="225">
        <v>45561.0</v>
      </c>
      <c r="B207" s="226" t="s">
        <v>7214</v>
      </c>
      <c r="C207" s="226" t="s">
        <v>10</v>
      </c>
      <c r="D207" s="226">
        <v>61997.0</v>
      </c>
      <c r="E207" s="351">
        <v>188539.82</v>
      </c>
      <c r="F207" s="43"/>
      <c r="G207" s="38"/>
    </row>
    <row r="208" ht="15.75" hidden="1" customHeight="1">
      <c r="A208" s="225">
        <v>45562.0</v>
      </c>
      <c r="B208" s="226" t="s">
        <v>7214</v>
      </c>
      <c r="C208" s="226" t="s">
        <v>679</v>
      </c>
      <c r="D208" s="226">
        <v>62048.0</v>
      </c>
      <c r="E208" s="351">
        <v>-250984.0</v>
      </c>
      <c r="F208" s="33"/>
      <c r="G208" s="38"/>
    </row>
    <row r="209" ht="15.75" hidden="1" customHeight="1">
      <c r="A209" s="225">
        <v>45568.0</v>
      </c>
      <c r="B209" s="226" t="s">
        <v>7214</v>
      </c>
      <c r="C209" s="226" t="s">
        <v>10</v>
      </c>
      <c r="D209" s="226">
        <v>62154.0</v>
      </c>
      <c r="E209" s="351">
        <v>666507.1</v>
      </c>
      <c r="F209" s="425" t="s">
        <v>7376</v>
      </c>
      <c r="G209" s="38"/>
    </row>
    <row r="210" ht="15.75" hidden="1" customHeight="1">
      <c r="A210" s="225">
        <v>45568.0</v>
      </c>
      <c r="B210" s="226" t="s">
        <v>7214</v>
      </c>
      <c r="C210" s="226" t="s">
        <v>10</v>
      </c>
      <c r="D210" s="226">
        <v>62155.0</v>
      </c>
      <c r="E210" s="351">
        <v>715351.8</v>
      </c>
      <c r="F210" s="36" t="s">
        <v>7377</v>
      </c>
      <c r="G210" s="38"/>
    </row>
    <row r="211" ht="15.75" hidden="1" customHeight="1">
      <c r="A211" s="225">
        <v>45568.0</v>
      </c>
      <c r="B211" s="226" t="s">
        <v>7214</v>
      </c>
      <c r="C211" s="226" t="s">
        <v>10</v>
      </c>
      <c r="D211" s="226">
        <v>62156.0</v>
      </c>
      <c r="E211" s="351">
        <v>216649.54</v>
      </c>
      <c r="F211" s="33"/>
      <c r="G211" s="38"/>
    </row>
    <row r="212" ht="15.75" hidden="1" customHeight="1">
      <c r="A212" s="225">
        <v>45574.0</v>
      </c>
      <c r="B212" s="226" t="s">
        <v>7214</v>
      </c>
      <c r="C212" s="226" t="s">
        <v>10</v>
      </c>
      <c r="D212" s="226">
        <v>62315.0</v>
      </c>
      <c r="E212" s="351">
        <v>501753.24</v>
      </c>
      <c r="F212" s="425" t="s">
        <v>7378</v>
      </c>
      <c r="G212" s="38"/>
    </row>
    <row r="213" ht="15.75" hidden="1" customHeight="1">
      <c r="A213" s="225">
        <v>45580.0</v>
      </c>
      <c r="B213" s="226" t="s">
        <v>7214</v>
      </c>
      <c r="C213" s="226" t="s">
        <v>10</v>
      </c>
      <c r="D213" s="226">
        <v>62372.0</v>
      </c>
      <c r="E213" s="351">
        <v>228342.44</v>
      </c>
      <c r="F213" s="36" t="s">
        <v>7379</v>
      </c>
      <c r="G213" s="38"/>
    </row>
    <row r="214" ht="15.75" hidden="1" customHeight="1">
      <c r="A214" s="225">
        <v>45580.0</v>
      </c>
      <c r="B214" s="226" t="s">
        <v>7214</v>
      </c>
      <c r="C214" s="226" t="s">
        <v>10</v>
      </c>
      <c r="D214" s="226">
        <v>62373.0</v>
      </c>
      <c r="E214" s="351">
        <v>555176.84</v>
      </c>
      <c r="F214" s="43"/>
      <c r="G214" s="38"/>
    </row>
    <row r="215" ht="15.75" hidden="1" customHeight="1">
      <c r="A215" s="225">
        <v>45580.0</v>
      </c>
      <c r="B215" s="226" t="s">
        <v>7214</v>
      </c>
      <c r="C215" s="226" t="s">
        <v>10</v>
      </c>
      <c r="D215" s="226">
        <v>62374.0</v>
      </c>
      <c r="E215" s="351">
        <v>209864.12</v>
      </c>
      <c r="F215" s="43"/>
      <c r="G215" s="38"/>
    </row>
    <row r="216" ht="15.75" hidden="1" customHeight="1">
      <c r="A216" s="225">
        <v>45580.0</v>
      </c>
      <c r="B216" s="226" t="s">
        <v>7214</v>
      </c>
      <c r="C216" s="226" t="s">
        <v>10</v>
      </c>
      <c r="D216" s="226">
        <v>62375.0</v>
      </c>
      <c r="E216" s="351">
        <v>780919.4</v>
      </c>
      <c r="F216" s="43"/>
      <c r="G216" s="228" t="s">
        <v>7380</v>
      </c>
    </row>
    <row r="217" ht="15.75" hidden="1" customHeight="1">
      <c r="A217" s="225">
        <v>45586.0</v>
      </c>
      <c r="B217" s="226" t="s">
        <v>7214</v>
      </c>
      <c r="C217" s="226" t="s">
        <v>679</v>
      </c>
      <c r="D217" s="226">
        <v>62540.0</v>
      </c>
      <c r="E217" s="351">
        <v>-438923.7</v>
      </c>
      <c r="F217" s="33"/>
      <c r="G217" s="85"/>
    </row>
    <row r="218" ht="15.75" hidden="1" customHeight="1">
      <c r="A218" s="225">
        <v>45589.0</v>
      </c>
      <c r="B218" s="226" t="s">
        <v>7214</v>
      </c>
      <c r="C218" s="226" t="s">
        <v>10</v>
      </c>
      <c r="D218" s="226">
        <v>62624.0</v>
      </c>
      <c r="E218" s="351">
        <v>476320.0</v>
      </c>
      <c r="F218" s="36" t="s">
        <v>7381</v>
      </c>
      <c r="G218" s="85"/>
    </row>
    <row r="219" ht="15.75" hidden="1" customHeight="1">
      <c r="A219" s="225">
        <v>45589.0</v>
      </c>
      <c r="B219" s="226" t="s">
        <v>7214</v>
      </c>
      <c r="C219" s="226" t="s">
        <v>10</v>
      </c>
      <c r="D219" s="226">
        <v>62625.0</v>
      </c>
      <c r="E219" s="351">
        <v>411650.4</v>
      </c>
      <c r="F219" s="33"/>
      <c r="G219" s="85"/>
    </row>
    <row r="220" ht="15.75" hidden="1" customHeight="1">
      <c r="A220" s="225">
        <v>45589.0</v>
      </c>
      <c r="B220" s="226" t="s">
        <v>7214</v>
      </c>
      <c r="C220" s="226" t="s">
        <v>10</v>
      </c>
      <c r="D220" s="226">
        <v>62626.0</v>
      </c>
      <c r="E220" s="351">
        <v>333794.91</v>
      </c>
      <c r="F220" s="36" t="s">
        <v>7382</v>
      </c>
      <c r="G220" s="85"/>
    </row>
    <row r="221" ht="15.75" hidden="1" customHeight="1">
      <c r="A221" s="225">
        <v>45589.0</v>
      </c>
      <c r="B221" s="226" t="s">
        <v>7214</v>
      </c>
      <c r="C221" s="226" t="s">
        <v>10</v>
      </c>
      <c r="D221" s="226">
        <v>62627.0</v>
      </c>
      <c r="E221" s="351">
        <v>515567.3</v>
      </c>
      <c r="F221" s="43"/>
      <c r="G221" s="38"/>
    </row>
    <row r="222" ht="15.75" hidden="1" customHeight="1">
      <c r="A222" s="225">
        <v>45589.0</v>
      </c>
      <c r="B222" s="226" t="s">
        <v>7214</v>
      </c>
      <c r="C222" s="226" t="s">
        <v>10</v>
      </c>
      <c r="D222" s="226">
        <v>62630.0</v>
      </c>
      <c r="E222" s="351">
        <v>12457.26</v>
      </c>
      <c r="F222" s="33"/>
      <c r="G222" s="38"/>
    </row>
    <row r="223" ht="15.75" hidden="1" customHeight="1">
      <c r="A223" s="225">
        <v>45594.0</v>
      </c>
      <c r="B223" s="226" t="s">
        <v>7214</v>
      </c>
      <c r="C223" s="226" t="s">
        <v>10</v>
      </c>
      <c r="D223" s="226">
        <v>62720.0</v>
      </c>
      <c r="E223" s="351">
        <v>19168.31</v>
      </c>
      <c r="F223" s="36" t="s">
        <v>7383</v>
      </c>
      <c r="G223" s="38"/>
    </row>
    <row r="224" ht="15.75" hidden="1" customHeight="1">
      <c r="A224" s="225">
        <v>45594.0</v>
      </c>
      <c r="B224" s="226" t="s">
        <v>7214</v>
      </c>
      <c r="C224" s="226" t="s">
        <v>10</v>
      </c>
      <c r="D224" s="226">
        <v>62728.0</v>
      </c>
      <c r="E224" s="351">
        <v>124193.75</v>
      </c>
      <c r="F224" s="43"/>
      <c r="G224" s="526"/>
    </row>
    <row r="225" ht="15.75" hidden="1" customHeight="1">
      <c r="A225" s="225">
        <v>45594.0</v>
      </c>
      <c r="B225" s="226" t="s">
        <v>7214</v>
      </c>
      <c r="C225" s="226" t="s">
        <v>10</v>
      </c>
      <c r="D225" s="226">
        <v>62729.0</v>
      </c>
      <c r="E225" s="351">
        <v>238374.61</v>
      </c>
      <c r="F225" s="43"/>
      <c r="G225" s="526"/>
    </row>
    <row r="226" ht="15.75" hidden="1" customHeight="1">
      <c r="A226" s="225">
        <v>45594.0</v>
      </c>
      <c r="B226" s="226" t="s">
        <v>7214</v>
      </c>
      <c r="C226" s="226" t="s">
        <v>10</v>
      </c>
      <c r="D226" s="226">
        <v>62731.0</v>
      </c>
      <c r="E226" s="351">
        <v>287824.57</v>
      </c>
      <c r="F226" s="33"/>
      <c r="G226" s="189"/>
    </row>
    <row r="227" ht="15.75" hidden="1" customHeight="1">
      <c r="A227" s="225">
        <v>45603.0</v>
      </c>
      <c r="B227" s="226" t="s">
        <v>7214</v>
      </c>
      <c r="C227" s="226" t="s">
        <v>10</v>
      </c>
      <c r="D227" s="226">
        <v>62948.0</v>
      </c>
      <c r="E227" s="351">
        <v>288118.99</v>
      </c>
      <c r="F227" s="36" t="s">
        <v>7384</v>
      </c>
      <c r="G227" s="189"/>
    </row>
    <row r="228" ht="15.75" hidden="1" customHeight="1">
      <c r="A228" s="225">
        <v>45603.0</v>
      </c>
      <c r="B228" s="226" t="s">
        <v>7214</v>
      </c>
      <c r="C228" s="226" t="s">
        <v>10</v>
      </c>
      <c r="D228" s="226">
        <v>62949.0</v>
      </c>
      <c r="E228" s="351">
        <v>36419.42</v>
      </c>
      <c r="F228" s="43"/>
      <c r="G228" s="38"/>
    </row>
    <row r="229" ht="15.75" hidden="1" customHeight="1">
      <c r="A229" s="225">
        <v>45603.0</v>
      </c>
      <c r="B229" s="226" t="s">
        <v>7214</v>
      </c>
      <c r="C229" s="226" t="s">
        <v>10</v>
      </c>
      <c r="D229" s="226">
        <v>62926.0</v>
      </c>
      <c r="E229" s="351">
        <v>144000.0</v>
      </c>
      <c r="F229" s="33"/>
      <c r="G229" s="38"/>
    </row>
    <row r="230" ht="15.75" hidden="1" customHeight="1">
      <c r="A230" s="225">
        <v>45608.0</v>
      </c>
      <c r="B230" s="226" t="s">
        <v>7214</v>
      </c>
      <c r="C230" s="226" t="s">
        <v>10</v>
      </c>
      <c r="D230" s="226">
        <v>63040.0</v>
      </c>
      <c r="E230" s="351">
        <v>89005.24</v>
      </c>
      <c r="F230" s="36" t="s">
        <v>7385</v>
      </c>
      <c r="G230" s="38"/>
    </row>
    <row r="231" ht="15.75" hidden="1" customHeight="1">
      <c r="A231" s="225">
        <v>45608.0</v>
      </c>
      <c r="B231" s="226" t="s">
        <v>7214</v>
      </c>
      <c r="C231" s="226" t="s">
        <v>10</v>
      </c>
      <c r="D231" s="226">
        <v>63039.0</v>
      </c>
      <c r="E231" s="351">
        <v>454392.27</v>
      </c>
      <c r="F231" s="43"/>
      <c r="G231" s="38"/>
    </row>
    <row r="232" ht="15.75" hidden="1" customHeight="1">
      <c r="A232" s="225">
        <v>45608.0</v>
      </c>
      <c r="B232" s="226" t="s">
        <v>7214</v>
      </c>
      <c r="C232" s="226" t="s">
        <v>10</v>
      </c>
      <c r="D232" s="226">
        <v>63048.0</v>
      </c>
      <c r="E232" s="351">
        <v>28688.66</v>
      </c>
      <c r="F232" s="43"/>
      <c r="G232" s="38"/>
    </row>
    <row r="233" ht="15.75" hidden="1" customHeight="1">
      <c r="A233" s="225">
        <v>45608.0</v>
      </c>
      <c r="B233" s="226" t="s">
        <v>7214</v>
      </c>
      <c r="C233" s="226" t="s">
        <v>10</v>
      </c>
      <c r="D233" s="226">
        <v>63042.0</v>
      </c>
      <c r="E233" s="351">
        <v>303222.02</v>
      </c>
      <c r="F233" s="43"/>
      <c r="G233" s="38"/>
    </row>
    <row r="234" ht="15.75" hidden="1" customHeight="1">
      <c r="A234" s="225">
        <v>45608.0</v>
      </c>
      <c r="B234" s="226" t="s">
        <v>7214</v>
      </c>
      <c r="C234" s="226" t="s">
        <v>10</v>
      </c>
      <c r="D234" s="226">
        <v>63025.0</v>
      </c>
      <c r="E234" s="351">
        <v>338154.17</v>
      </c>
      <c r="F234" s="33"/>
      <c r="G234" s="38"/>
    </row>
    <row r="235" ht="15.75" hidden="1" customHeight="1">
      <c r="A235" s="225">
        <v>45617.0</v>
      </c>
      <c r="B235" s="226" t="s">
        <v>7214</v>
      </c>
      <c r="C235" s="226" t="s">
        <v>10</v>
      </c>
      <c r="D235" s="226">
        <v>63235.0</v>
      </c>
      <c r="E235" s="351">
        <v>476114.67</v>
      </c>
      <c r="F235" s="425" t="s">
        <v>7386</v>
      </c>
      <c r="G235" s="38"/>
    </row>
    <row r="236" ht="15.75" hidden="1" customHeight="1">
      <c r="A236" s="225">
        <v>45624.0</v>
      </c>
      <c r="B236" s="226" t="s">
        <v>7214</v>
      </c>
      <c r="C236" s="226" t="s">
        <v>10</v>
      </c>
      <c r="D236" s="226">
        <v>63401.0</v>
      </c>
      <c r="E236" s="351">
        <v>387358.95</v>
      </c>
      <c r="F236" s="36" t="s">
        <v>7387</v>
      </c>
      <c r="G236" s="38"/>
    </row>
    <row r="237" ht="15.75" hidden="1" customHeight="1">
      <c r="A237" s="225">
        <v>45624.0</v>
      </c>
      <c r="B237" s="226" t="s">
        <v>7214</v>
      </c>
      <c r="C237" s="226" t="s">
        <v>10</v>
      </c>
      <c r="D237" s="226">
        <v>63402.0</v>
      </c>
      <c r="E237" s="351">
        <v>273481.98</v>
      </c>
      <c r="F237" s="43"/>
      <c r="G237" s="38"/>
    </row>
    <row r="238" ht="15.75" hidden="1" customHeight="1">
      <c r="A238" s="225">
        <v>45624.0</v>
      </c>
      <c r="B238" s="226" t="s">
        <v>7214</v>
      </c>
      <c r="C238" s="226" t="s">
        <v>10</v>
      </c>
      <c r="D238" s="226">
        <v>63406.0</v>
      </c>
      <c r="E238" s="351">
        <v>155000.12</v>
      </c>
      <c r="F238" s="43"/>
      <c r="G238" s="38"/>
    </row>
    <row r="239" ht="15.75" hidden="1" customHeight="1">
      <c r="A239" s="225">
        <v>45624.0</v>
      </c>
      <c r="B239" s="226" t="s">
        <v>7214</v>
      </c>
      <c r="C239" s="226" t="s">
        <v>10</v>
      </c>
      <c r="D239" s="226">
        <v>63407.0</v>
      </c>
      <c r="E239" s="351">
        <v>110805.96</v>
      </c>
      <c r="F239" s="33"/>
      <c r="G239" s="38"/>
    </row>
    <row r="240" ht="15.75" hidden="1" customHeight="1">
      <c r="A240" s="225" t="s">
        <v>7388</v>
      </c>
      <c r="B240" s="226" t="s">
        <v>7214</v>
      </c>
      <c r="C240" s="226" t="s">
        <v>10</v>
      </c>
      <c r="D240" s="226">
        <v>63492.0</v>
      </c>
      <c r="E240" s="351">
        <v>494797.9</v>
      </c>
      <c r="F240" s="36" t="s">
        <v>7389</v>
      </c>
      <c r="G240" s="38"/>
    </row>
    <row r="241" ht="15.75" hidden="1" customHeight="1">
      <c r="A241" s="225">
        <v>45631.0</v>
      </c>
      <c r="B241" s="226" t="s">
        <v>7214</v>
      </c>
      <c r="C241" s="226" t="s">
        <v>10</v>
      </c>
      <c r="D241" s="226">
        <v>63566.0</v>
      </c>
      <c r="E241" s="351">
        <v>180036.25</v>
      </c>
      <c r="F241" s="33"/>
      <c r="G241" s="38"/>
    </row>
    <row r="242" ht="15.75" hidden="1" customHeight="1">
      <c r="A242" s="225">
        <v>45636.0</v>
      </c>
      <c r="B242" s="226" t="s">
        <v>7214</v>
      </c>
      <c r="C242" s="226" t="s">
        <v>10</v>
      </c>
      <c r="D242" s="226">
        <v>63654.0</v>
      </c>
      <c r="E242" s="351">
        <v>338887.8</v>
      </c>
      <c r="F242" s="36" t="s">
        <v>7390</v>
      </c>
      <c r="G242" s="38"/>
    </row>
    <row r="243" ht="15.75" hidden="1" customHeight="1">
      <c r="A243" s="225">
        <v>45638.0</v>
      </c>
      <c r="B243" s="226" t="s">
        <v>7214</v>
      </c>
      <c r="C243" s="226" t="s">
        <v>10</v>
      </c>
      <c r="D243" s="226">
        <v>63694.0</v>
      </c>
      <c r="E243" s="351">
        <v>461458.13</v>
      </c>
      <c r="F243" s="43"/>
      <c r="G243" s="38"/>
    </row>
    <row r="244" ht="15.75" hidden="1" customHeight="1">
      <c r="A244" s="225">
        <v>45638.0</v>
      </c>
      <c r="B244" s="226" t="s">
        <v>7214</v>
      </c>
      <c r="C244" s="226" t="s">
        <v>10</v>
      </c>
      <c r="D244" s="226">
        <v>63695.0</v>
      </c>
      <c r="E244" s="351">
        <v>104827.84</v>
      </c>
      <c r="F244" s="33"/>
      <c r="G244" s="38"/>
    </row>
    <row r="245" ht="15.75" hidden="1" customHeight="1">
      <c r="A245" s="225">
        <v>45643.0</v>
      </c>
      <c r="B245" s="226" t="s">
        <v>7214</v>
      </c>
      <c r="C245" s="226" t="s">
        <v>10</v>
      </c>
      <c r="D245" s="226">
        <v>63814.0</v>
      </c>
      <c r="E245" s="351">
        <v>428998.67</v>
      </c>
      <c r="F245" s="36" t="s">
        <v>7391</v>
      </c>
      <c r="G245" s="85" t="s">
        <v>7392</v>
      </c>
    </row>
    <row r="246" ht="15.75" hidden="1" customHeight="1">
      <c r="A246" s="225">
        <v>45645.0</v>
      </c>
      <c r="B246" s="226" t="s">
        <v>7214</v>
      </c>
      <c r="C246" s="226" t="s">
        <v>10</v>
      </c>
      <c r="D246" s="226">
        <v>63868.0</v>
      </c>
      <c r="E246" s="351">
        <v>284645.31</v>
      </c>
      <c r="F246" s="43"/>
      <c r="G246" s="38"/>
    </row>
    <row r="247" ht="15.75" hidden="1" customHeight="1">
      <c r="A247" s="225">
        <v>45645.0</v>
      </c>
      <c r="B247" s="226" t="s">
        <v>7214</v>
      </c>
      <c r="C247" s="226" t="s">
        <v>10</v>
      </c>
      <c r="D247" s="226">
        <v>63869.0</v>
      </c>
      <c r="E247" s="351">
        <v>229510.41</v>
      </c>
      <c r="F247" s="43"/>
      <c r="G247" s="38"/>
    </row>
    <row r="248" ht="15.75" hidden="1" customHeight="1">
      <c r="A248" s="225">
        <v>45645.0</v>
      </c>
      <c r="B248" s="226" t="s">
        <v>7214</v>
      </c>
      <c r="C248" s="226" t="s">
        <v>10</v>
      </c>
      <c r="D248" s="226">
        <v>63870.0</v>
      </c>
      <c r="E248" s="351">
        <v>140146.25</v>
      </c>
      <c r="F248" s="43"/>
      <c r="G248" s="38"/>
    </row>
    <row r="249" ht="15.75" hidden="1" customHeight="1">
      <c r="A249" s="225">
        <v>45649.0</v>
      </c>
      <c r="B249" s="226" t="s">
        <v>7214</v>
      </c>
      <c r="C249" s="226" t="s">
        <v>10</v>
      </c>
      <c r="D249" s="226">
        <v>63907.0</v>
      </c>
      <c r="E249" s="351">
        <v>144000.0</v>
      </c>
      <c r="F249" s="33"/>
      <c r="G249" s="38"/>
    </row>
    <row r="250" ht="15.75" hidden="1" customHeight="1">
      <c r="A250" s="225">
        <v>45652.0</v>
      </c>
      <c r="B250" s="226" t="s">
        <v>7214</v>
      </c>
      <c r="C250" s="226" t="s">
        <v>10</v>
      </c>
      <c r="D250" s="226">
        <v>63958.0</v>
      </c>
      <c r="E250" s="351">
        <v>293208.0</v>
      </c>
      <c r="F250" s="36" t="s">
        <v>7393</v>
      </c>
      <c r="G250" s="38"/>
    </row>
    <row r="251" ht="15.75" hidden="1" customHeight="1">
      <c r="A251" s="225">
        <v>45656.0</v>
      </c>
      <c r="B251" s="226" t="s">
        <v>7214</v>
      </c>
      <c r="C251" s="226" t="s">
        <v>10</v>
      </c>
      <c r="D251" s="226">
        <v>64013.0</v>
      </c>
      <c r="E251" s="351">
        <v>919219.39</v>
      </c>
      <c r="F251" s="43"/>
      <c r="G251" s="38"/>
    </row>
    <row r="252" ht="15.75" hidden="1" customHeight="1">
      <c r="A252" s="225">
        <v>45656.0</v>
      </c>
      <c r="B252" s="226" t="s">
        <v>7214</v>
      </c>
      <c r="C252" s="226" t="s">
        <v>10</v>
      </c>
      <c r="D252" s="226">
        <v>64014.0</v>
      </c>
      <c r="E252" s="351">
        <v>353906.79</v>
      </c>
      <c r="F252" s="43"/>
      <c r="G252" s="38"/>
    </row>
    <row r="253" ht="15.75" hidden="1" customHeight="1">
      <c r="A253" s="225">
        <v>45656.0</v>
      </c>
      <c r="B253" s="226" t="s">
        <v>7214</v>
      </c>
      <c r="C253" s="226" t="s">
        <v>10</v>
      </c>
      <c r="D253" s="226">
        <v>64015.0</v>
      </c>
      <c r="E253" s="351">
        <v>165881.06</v>
      </c>
      <c r="F253" s="33"/>
      <c r="G253" s="85" t="s">
        <v>7394</v>
      </c>
    </row>
    <row r="254" ht="15.75" hidden="1" customHeight="1">
      <c r="A254" s="225">
        <v>45659.0</v>
      </c>
      <c r="B254" s="226" t="s">
        <v>7214</v>
      </c>
      <c r="C254" s="226" t="s">
        <v>10</v>
      </c>
      <c r="D254" s="226">
        <v>64091.0</v>
      </c>
      <c r="E254" s="351">
        <v>150000.0</v>
      </c>
      <c r="F254" s="527" t="s">
        <v>7395</v>
      </c>
      <c r="G254" s="528"/>
    </row>
    <row r="255" ht="15.75" hidden="1" customHeight="1">
      <c r="A255" s="225">
        <v>45659.0</v>
      </c>
      <c r="B255" s="226" t="s">
        <v>7214</v>
      </c>
      <c r="C255" s="226" t="s">
        <v>10</v>
      </c>
      <c r="D255" s="226">
        <v>64092.0</v>
      </c>
      <c r="E255" s="351">
        <v>638423.58</v>
      </c>
      <c r="F255" s="529"/>
      <c r="G255" s="528"/>
    </row>
    <row r="256" ht="15.75" hidden="1" customHeight="1">
      <c r="A256" s="225">
        <v>45659.0</v>
      </c>
      <c r="B256" s="226" t="s">
        <v>7214</v>
      </c>
      <c r="C256" s="226" t="s">
        <v>10</v>
      </c>
      <c r="D256" s="226">
        <v>64096.0</v>
      </c>
      <c r="E256" s="351">
        <v>355825.96</v>
      </c>
      <c r="F256" s="425" t="s">
        <v>7396</v>
      </c>
      <c r="G256" s="38"/>
    </row>
    <row r="257" ht="15.75" hidden="1" customHeight="1">
      <c r="A257" s="225">
        <v>45664.0</v>
      </c>
      <c r="B257" s="226" t="s">
        <v>7214</v>
      </c>
      <c r="C257" s="226" t="s">
        <v>10</v>
      </c>
      <c r="D257" s="226">
        <v>64178.0</v>
      </c>
      <c r="E257" s="351">
        <v>253145.73</v>
      </c>
      <c r="F257" s="36" t="s">
        <v>7397</v>
      </c>
      <c r="G257" s="38"/>
    </row>
    <row r="258" ht="15.75" hidden="1" customHeight="1">
      <c r="A258" s="225">
        <v>45666.0</v>
      </c>
      <c r="B258" s="226" t="s">
        <v>7214</v>
      </c>
      <c r="C258" s="226" t="s">
        <v>10</v>
      </c>
      <c r="D258" s="226">
        <v>64224.0</v>
      </c>
      <c r="E258" s="351">
        <v>583523.08</v>
      </c>
      <c r="F258" s="43"/>
      <c r="G258" s="38"/>
    </row>
    <row r="259" ht="15.75" hidden="1" customHeight="1">
      <c r="A259" s="225">
        <v>45666.0</v>
      </c>
      <c r="B259" s="226" t="s">
        <v>7214</v>
      </c>
      <c r="C259" s="226" t="s">
        <v>10</v>
      </c>
      <c r="D259" s="226">
        <v>64230.0</v>
      </c>
      <c r="E259" s="351">
        <v>303200.19</v>
      </c>
      <c r="F259" s="43"/>
      <c r="G259" s="38"/>
    </row>
    <row r="260" ht="15.75" hidden="1" customHeight="1">
      <c r="A260" s="225">
        <v>45666.0</v>
      </c>
      <c r="B260" s="226" t="s">
        <v>7214</v>
      </c>
      <c r="C260" s="226" t="s">
        <v>10</v>
      </c>
      <c r="D260" s="226">
        <v>64232.0</v>
      </c>
      <c r="E260" s="351">
        <v>512185.67</v>
      </c>
      <c r="F260" s="43"/>
      <c r="G260" s="38"/>
    </row>
    <row r="261" ht="15.75" hidden="1" customHeight="1">
      <c r="A261" s="225">
        <v>45666.0</v>
      </c>
      <c r="B261" s="226" t="s">
        <v>7214</v>
      </c>
      <c r="C261" s="226" t="s">
        <v>10</v>
      </c>
      <c r="D261" s="226">
        <v>64260.0</v>
      </c>
      <c r="E261" s="351">
        <v>67913.23</v>
      </c>
      <c r="F261" s="33"/>
      <c r="G261" s="38"/>
    </row>
    <row r="262" ht="15.75" hidden="1" customHeight="1">
      <c r="A262" s="225">
        <v>45671.0</v>
      </c>
      <c r="B262" s="226" t="s">
        <v>7214</v>
      </c>
      <c r="C262" s="226" t="s">
        <v>10</v>
      </c>
      <c r="D262" s="226">
        <v>64335.0</v>
      </c>
      <c r="E262" s="351">
        <v>470260.57</v>
      </c>
      <c r="F262" s="36" t="s">
        <v>7398</v>
      </c>
      <c r="G262" s="38"/>
    </row>
    <row r="263" ht="15.75" hidden="1" customHeight="1">
      <c r="A263" s="225">
        <v>45677.0</v>
      </c>
      <c r="B263" s="226" t="s">
        <v>7214</v>
      </c>
      <c r="C263" s="226" t="s">
        <v>10</v>
      </c>
      <c r="D263" s="226">
        <v>64394.0</v>
      </c>
      <c r="E263" s="351">
        <v>310970.5</v>
      </c>
      <c r="F263" s="43"/>
      <c r="G263" s="38"/>
    </row>
    <row r="264" ht="15.75" hidden="1" customHeight="1">
      <c r="A264" s="225">
        <v>45677.0</v>
      </c>
      <c r="B264" s="226" t="s">
        <v>7214</v>
      </c>
      <c r="C264" s="226" t="s">
        <v>10</v>
      </c>
      <c r="D264" s="226">
        <v>64395.0</v>
      </c>
      <c r="E264" s="351">
        <v>314667.51</v>
      </c>
      <c r="F264" s="43"/>
      <c r="G264" s="38"/>
    </row>
    <row r="265" ht="15.75" hidden="1" customHeight="1">
      <c r="A265" s="225">
        <v>45677.0</v>
      </c>
      <c r="B265" s="226" t="s">
        <v>7214</v>
      </c>
      <c r="C265" s="226" t="s">
        <v>10</v>
      </c>
      <c r="D265" s="226">
        <v>64400.0</v>
      </c>
      <c r="E265" s="351">
        <v>323992.62</v>
      </c>
      <c r="F265" s="33"/>
      <c r="G265" s="38"/>
    </row>
    <row r="266" ht="15.75" hidden="1" customHeight="1">
      <c r="A266" s="225">
        <v>45677.0</v>
      </c>
      <c r="B266" s="226" t="s">
        <v>7214</v>
      </c>
      <c r="C266" s="226" t="s">
        <v>10</v>
      </c>
      <c r="D266" s="226">
        <v>64402.0</v>
      </c>
      <c r="E266" s="351">
        <v>615523.82</v>
      </c>
      <c r="F266" s="36" t="s">
        <v>7399</v>
      </c>
      <c r="G266" s="38"/>
    </row>
    <row r="267" ht="15.75" hidden="1" customHeight="1">
      <c r="A267" s="225">
        <v>45677.0</v>
      </c>
      <c r="B267" s="226" t="s">
        <v>7214</v>
      </c>
      <c r="C267" s="226" t="s">
        <v>10</v>
      </c>
      <c r="D267" s="226">
        <v>64405.0</v>
      </c>
      <c r="E267" s="351">
        <v>421383.37</v>
      </c>
      <c r="F267" s="33"/>
      <c r="G267" s="38"/>
    </row>
    <row r="268" ht="15.75" hidden="1" customHeight="1">
      <c r="A268" s="225">
        <v>45677.0</v>
      </c>
      <c r="B268" s="226" t="s">
        <v>7214</v>
      </c>
      <c r="C268" s="226" t="s">
        <v>10</v>
      </c>
      <c r="D268" s="226">
        <v>64406.0</v>
      </c>
      <c r="E268" s="351">
        <v>412507.29</v>
      </c>
      <c r="F268" s="36" t="s">
        <v>5388</v>
      </c>
      <c r="G268" s="38"/>
    </row>
    <row r="269" ht="15.75" hidden="1" customHeight="1">
      <c r="A269" s="225">
        <v>45677.0</v>
      </c>
      <c r="B269" s="226" t="s">
        <v>7214</v>
      </c>
      <c r="C269" s="226" t="s">
        <v>10</v>
      </c>
      <c r="D269" s="226">
        <v>64407.0</v>
      </c>
      <c r="E269" s="351">
        <v>646021.65</v>
      </c>
      <c r="F269" s="33"/>
      <c r="G269" s="38"/>
    </row>
    <row r="270" ht="15.75" hidden="1" customHeight="1">
      <c r="A270" s="225">
        <v>45677.0</v>
      </c>
      <c r="B270" s="226" t="s">
        <v>7214</v>
      </c>
      <c r="C270" s="226" t="s">
        <v>10</v>
      </c>
      <c r="D270" s="226">
        <v>64408.0</v>
      </c>
      <c r="E270" s="351">
        <v>22814.01</v>
      </c>
      <c r="F270" s="36" t="s">
        <v>7400</v>
      </c>
      <c r="G270" s="38"/>
    </row>
    <row r="271" ht="15.75" hidden="1" customHeight="1">
      <c r="A271" s="225">
        <v>45685.0</v>
      </c>
      <c r="B271" s="226" t="s">
        <v>7214</v>
      </c>
      <c r="C271" s="226" t="s">
        <v>10</v>
      </c>
      <c r="D271" s="226">
        <v>64591.0</v>
      </c>
      <c r="E271" s="351">
        <v>717348.08</v>
      </c>
      <c r="F271" s="43"/>
      <c r="G271" s="38"/>
    </row>
    <row r="272" ht="15.75" hidden="1" customHeight="1">
      <c r="A272" s="225">
        <v>45687.0</v>
      </c>
      <c r="B272" s="226" t="s">
        <v>7214</v>
      </c>
      <c r="C272" s="226" t="s">
        <v>10</v>
      </c>
      <c r="D272" s="226">
        <v>64663.0</v>
      </c>
      <c r="E272" s="351">
        <v>679529.04</v>
      </c>
      <c r="F272" s="43"/>
      <c r="G272" s="38"/>
    </row>
    <row r="273" ht="15.75" hidden="1" customHeight="1">
      <c r="A273" s="225">
        <v>45687.0</v>
      </c>
      <c r="B273" s="226" t="s">
        <v>7214</v>
      </c>
      <c r="C273" s="226" t="s">
        <v>10</v>
      </c>
      <c r="D273" s="226">
        <v>64664.0</v>
      </c>
      <c r="E273" s="351">
        <v>566709.83</v>
      </c>
      <c r="F273" s="43"/>
      <c r="G273" s="38"/>
    </row>
    <row r="274" ht="15.75" hidden="1" customHeight="1">
      <c r="A274" s="225">
        <v>45687.0</v>
      </c>
      <c r="B274" s="226" t="s">
        <v>7214</v>
      </c>
      <c r="C274" s="226" t="s">
        <v>10</v>
      </c>
      <c r="D274" s="226">
        <v>64675.0</v>
      </c>
      <c r="E274" s="351">
        <v>885364.32</v>
      </c>
      <c r="F274" s="43"/>
      <c r="G274" s="38"/>
    </row>
    <row r="275" ht="15.75" hidden="1" customHeight="1">
      <c r="A275" s="225">
        <v>45687.0</v>
      </c>
      <c r="B275" s="226" t="s">
        <v>7214</v>
      </c>
      <c r="C275" s="226" t="s">
        <v>10</v>
      </c>
      <c r="D275" s="226">
        <v>64679.0</v>
      </c>
      <c r="E275" s="351">
        <v>152179.05</v>
      </c>
      <c r="F275" s="43"/>
      <c r="G275" s="38"/>
    </row>
    <row r="276" ht="15.75" hidden="1" customHeight="1">
      <c r="A276" s="225">
        <v>45687.0</v>
      </c>
      <c r="B276" s="226" t="s">
        <v>7214</v>
      </c>
      <c r="C276" s="226" t="s">
        <v>679</v>
      </c>
      <c r="D276" s="226">
        <v>64697.0</v>
      </c>
      <c r="E276" s="351">
        <v>-9266.92</v>
      </c>
      <c r="F276" s="43"/>
      <c r="G276" s="85" t="s">
        <v>7401</v>
      </c>
    </row>
    <row r="277" ht="15.75" hidden="1" customHeight="1">
      <c r="A277" s="225">
        <v>45687.0</v>
      </c>
      <c r="B277" s="226" t="s">
        <v>7214</v>
      </c>
      <c r="C277" s="226" t="s">
        <v>679</v>
      </c>
      <c r="D277" s="226">
        <v>64698.0</v>
      </c>
      <c r="E277" s="351">
        <v>-8792.4</v>
      </c>
      <c r="F277" s="43"/>
      <c r="G277" s="85" t="s">
        <v>7402</v>
      </c>
    </row>
    <row r="278" ht="15.75" hidden="1" customHeight="1">
      <c r="A278" s="225">
        <v>45687.0</v>
      </c>
      <c r="B278" s="226" t="s">
        <v>7214</v>
      </c>
      <c r="C278" s="226" t="s">
        <v>679</v>
      </c>
      <c r="D278" s="226">
        <v>64699.0</v>
      </c>
      <c r="E278" s="351">
        <v>-6737.36</v>
      </c>
      <c r="F278" s="33"/>
      <c r="G278" s="85" t="s">
        <v>7403</v>
      </c>
    </row>
    <row r="279" ht="15.75" hidden="1" customHeight="1">
      <c r="A279" s="225">
        <v>45692.0</v>
      </c>
      <c r="B279" s="226" t="s">
        <v>7214</v>
      </c>
      <c r="C279" s="226" t="s">
        <v>10</v>
      </c>
      <c r="D279" s="226">
        <v>64756.0</v>
      </c>
      <c r="E279" s="351">
        <v>377086.08</v>
      </c>
      <c r="F279" s="36" t="s">
        <v>7404</v>
      </c>
      <c r="G279" s="38"/>
    </row>
    <row r="280" ht="15.75" hidden="1" customHeight="1">
      <c r="A280" s="225">
        <v>45692.0</v>
      </c>
      <c r="B280" s="226" t="s">
        <v>7214</v>
      </c>
      <c r="C280" s="226" t="s">
        <v>10</v>
      </c>
      <c r="D280" s="226">
        <v>64762.0</v>
      </c>
      <c r="E280" s="351">
        <v>386880.94</v>
      </c>
      <c r="F280" s="43"/>
      <c r="G280" s="38"/>
    </row>
    <row r="281" ht="15.75" hidden="1" customHeight="1">
      <c r="A281" s="225">
        <v>45692.0</v>
      </c>
      <c r="B281" s="226" t="s">
        <v>7214</v>
      </c>
      <c r="C281" s="226" t="s">
        <v>10</v>
      </c>
      <c r="D281" s="226">
        <v>64763.0</v>
      </c>
      <c r="E281" s="351">
        <v>331618.55</v>
      </c>
      <c r="F281" s="33"/>
      <c r="G281" s="38"/>
    </row>
    <row r="282" ht="15.75" hidden="1" customHeight="1">
      <c r="A282" s="225">
        <v>45701.0</v>
      </c>
      <c r="B282" s="226" t="s">
        <v>7214</v>
      </c>
      <c r="C282" s="226" t="s">
        <v>10</v>
      </c>
      <c r="D282" s="226">
        <v>64910.0</v>
      </c>
      <c r="E282" s="351">
        <v>612259.48</v>
      </c>
      <c r="F282" s="36" t="s">
        <v>7405</v>
      </c>
      <c r="G282" s="38"/>
    </row>
    <row r="283" ht="15.75" hidden="1" customHeight="1">
      <c r="A283" s="225">
        <v>45701.0</v>
      </c>
      <c r="B283" s="226" t="s">
        <v>7214</v>
      </c>
      <c r="C283" s="226" t="s">
        <v>10</v>
      </c>
      <c r="D283" s="226">
        <v>64911.0</v>
      </c>
      <c r="E283" s="351">
        <v>344477.82</v>
      </c>
      <c r="F283" s="33"/>
      <c r="G283" s="38"/>
    </row>
    <row r="284" ht="15.75" hidden="1" customHeight="1">
      <c r="A284" s="225">
        <v>45701.0</v>
      </c>
      <c r="B284" s="226" t="s">
        <v>7214</v>
      </c>
      <c r="C284" s="226" t="s">
        <v>10</v>
      </c>
      <c r="D284" s="226">
        <v>64912.0</v>
      </c>
      <c r="E284" s="351">
        <v>330310.12</v>
      </c>
      <c r="F284" s="36" t="s">
        <v>7406</v>
      </c>
      <c r="G284" s="38"/>
    </row>
    <row r="285" ht="15.75" hidden="1" customHeight="1">
      <c r="A285" s="225">
        <v>45701.0</v>
      </c>
      <c r="B285" s="226" t="s">
        <v>7214</v>
      </c>
      <c r="C285" s="226" t="s">
        <v>10</v>
      </c>
      <c r="D285" s="226">
        <v>64913.0</v>
      </c>
      <c r="E285" s="351">
        <v>424083.3</v>
      </c>
      <c r="F285" s="43"/>
      <c r="G285" s="85" t="s">
        <v>7407</v>
      </c>
    </row>
    <row r="286" ht="15.75" hidden="1" customHeight="1">
      <c r="A286" s="225">
        <v>45699.0</v>
      </c>
      <c r="B286" s="226" t="s">
        <v>7214</v>
      </c>
      <c r="C286" s="226" t="s">
        <v>10</v>
      </c>
      <c r="D286" s="226">
        <v>64914.0</v>
      </c>
      <c r="E286" s="351">
        <v>434152.29</v>
      </c>
      <c r="F286" s="43"/>
      <c r="G286" s="85" t="s">
        <v>7408</v>
      </c>
    </row>
    <row r="287" ht="15.75" hidden="1" customHeight="1">
      <c r="A287" s="225">
        <v>45701.0</v>
      </c>
      <c r="B287" s="226" t="s">
        <v>7214</v>
      </c>
      <c r="C287" s="226" t="s">
        <v>10</v>
      </c>
      <c r="D287" s="226">
        <v>64917.0</v>
      </c>
      <c r="E287" s="351">
        <v>585526.44</v>
      </c>
      <c r="F287" s="43"/>
      <c r="G287" s="119"/>
    </row>
    <row r="288" ht="15.75" hidden="1" customHeight="1">
      <c r="A288" s="530">
        <v>45699.0</v>
      </c>
      <c r="B288" s="531" t="s">
        <v>7214</v>
      </c>
      <c r="C288" s="531" t="s">
        <v>10</v>
      </c>
      <c r="D288" s="531">
        <v>64918.0</v>
      </c>
      <c r="E288" s="532">
        <v>727449.59</v>
      </c>
      <c r="F288" s="33"/>
      <c r="G288" s="119" t="s">
        <v>7412</v>
      </c>
    </row>
    <row r="289" ht="15.75" hidden="1" customHeight="1">
      <c r="A289" s="225">
        <v>45699.0</v>
      </c>
      <c r="B289" s="226" t="s">
        <v>7214</v>
      </c>
      <c r="C289" s="226" t="s">
        <v>10</v>
      </c>
      <c r="D289" s="226">
        <v>64919.0</v>
      </c>
      <c r="E289" s="351">
        <v>442215.46</v>
      </c>
      <c r="F289" s="36" t="s">
        <v>7414</v>
      </c>
      <c r="G289" s="38"/>
    </row>
    <row r="290" ht="15.75" hidden="1" customHeight="1">
      <c r="A290" s="225">
        <v>45701.0</v>
      </c>
      <c r="B290" s="226" t="s">
        <v>7214</v>
      </c>
      <c r="C290" s="226" t="s">
        <v>10</v>
      </c>
      <c r="D290" s="226">
        <v>64920.0</v>
      </c>
      <c r="E290" s="351">
        <v>469915.77</v>
      </c>
      <c r="F290" s="43"/>
      <c r="G290" s="85" t="s">
        <v>7415</v>
      </c>
    </row>
    <row r="291" ht="15.75" hidden="1" customHeight="1">
      <c r="A291" s="225">
        <v>45699.0</v>
      </c>
      <c r="B291" s="226" t="s">
        <v>7214</v>
      </c>
      <c r="C291" s="226" t="s">
        <v>10</v>
      </c>
      <c r="D291" s="226">
        <v>64922.0</v>
      </c>
      <c r="E291" s="351">
        <v>619544.74</v>
      </c>
      <c r="F291" s="43"/>
      <c r="G291" s="38"/>
    </row>
    <row r="292" ht="15.75" hidden="1" customHeight="1">
      <c r="A292" s="225">
        <v>45699.0</v>
      </c>
      <c r="B292" s="226" t="s">
        <v>7214</v>
      </c>
      <c r="C292" s="226" t="s">
        <v>10</v>
      </c>
      <c r="D292" s="226">
        <v>64923.0</v>
      </c>
      <c r="E292" s="351">
        <v>703325.46</v>
      </c>
      <c r="F292" s="43"/>
      <c r="G292" s="38"/>
    </row>
    <row r="293" ht="15.75" hidden="1" customHeight="1">
      <c r="A293" s="225">
        <v>45699.0</v>
      </c>
      <c r="B293" s="226" t="s">
        <v>7214</v>
      </c>
      <c r="C293" s="226" t="s">
        <v>10</v>
      </c>
      <c r="D293" s="226">
        <v>64924.0</v>
      </c>
      <c r="E293" s="351">
        <v>381859.23</v>
      </c>
      <c r="F293" s="33"/>
      <c r="G293" s="38"/>
    </row>
    <row r="294" ht="15.75" hidden="1" customHeight="1">
      <c r="A294" s="225">
        <v>45708.0</v>
      </c>
      <c r="B294" s="226" t="s">
        <v>7214</v>
      </c>
      <c r="C294" s="226" t="s">
        <v>10</v>
      </c>
      <c r="D294" s="226">
        <v>65057.0</v>
      </c>
      <c r="E294" s="351">
        <v>297000.0</v>
      </c>
      <c r="F294" s="36" t="s">
        <v>7416</v>
      </c>
      <c r="G294" s="38"/>
    </row>
    <row r="295" ht="15.75" hidden="1" customHeight="1">
      <c r="A295" s="225">
        <v>45708.0</v>
      </c>
      <c r="B295" s="226" t="s">
        <v>7214</v>
      </c>
      <c r="C295" s="226" t="s">
        <v>10</v>
      </c>
      <c r="D295" s="226">
        <v>65091.0</v>
      </c>
      <c r="E295" s="351">
        <v>91874.09</v>
      </c>
      <c r="F295" s="43"/>
      <c r="G295" s="38"/>
    </row>
    <row r="296" ht="15.75" hidden="1" customHeight="1">
      <c r="A296" s="225">
        <v>45708.0</v>
      </c>
      <c r="B296" s="226" t="s">
        <v>7214</v>
      </c>
      <c r="C296" s="226" t="s">
        <v>10</v>
      </c>
      <c r="D296" s="226">
        <v>65095.0</v>
      </c>
      <c r="E296" s="351">
        <v>370674.66</v>
      </c>
      <c r="F296" s="43"/>
      <c r="G296" s="38"/>
    </row>
    <row r="297" ht="15.75" hidden="1" customHeight="1">
      <c r="A297" s="225">
        <v>45708.0</v>
      </c>
      <c r="B297" s="226" t="s">
        <v>7214</v>
      </c>
      <c r="C297" s="226" t="s">
        <v>10</v>
      </c>
      <c r="D297" s="226">
        <v>65096.0</v>
      </c>
      <c r="E297" s="351">
        <v>307448.04</v>
      </c>
      <c r="F297" s="43"/>
      <c r="G297" s="38"/>
    </row>
    <row r="298" ht="15.75" hidden="1" customHeight="1">
      <c r="A298" s="225">
        <v>45708.0</v>
      </c>
      <c r="B298" s="226" t="s">
        <v>7214</v>
      </c>
      <c r="C298" s="226" t="s">
        <v>10</v>
      </c>
      <c r="D298" s="226">
        <v>65098.0</v>
      </c>
      <c r="E298" s="351">
        <v>180000.0</v>
      </c>
      <c r="F298" s="43"/>
      <c r="G298" s="38"/>
    </row>
    <row r="299" ht="15.75" hidden="1" customHeight="1">
      <c r="A299" s="225">
        <v>45708.0</v>
      </c>
      <c r="B299" s="226" t="s">
        <v>7214</v>
      </c>
      <c r="C299" s="226" t="s">
        <v>10</v>
      </c>
      <c r="D299" s="226">
        <v>65099.0</v>
      </c>
      <c r="E299" s="351">
        <v>129249.8</v>
      </c>
      <c r="F299" s="43"/>
      <c r="G299" s="38"/>
    </row>
    <row r="300" ht="15.75" hidden="1" customHeight="1">
      <c r="A300" s="225">
        <v>45708.0</v>
      </c>
      <c r="B300" s="226" t="s">
        <v>7214</v>
      </c>
      <c r="C300" s="226" t="s">
        <v>10</v>
      </c>
      <c r="D300" s="226">
        <v>65100.0</v>
      </c>
      <c r="E300" s="351">
        <v>202360.63</v>
      </c>
      <c r="F300" s="33"/>
      <c r="G300" s="38"/>
    </row>
    <row r="301" ht="15.75" hidden="1" customHeight="1">
      <c r="A301" s="225">
        <v>45713.0</v>
      </c>
      <c r="B301" s="226" t="s">
        <v>7214</v>
      </c>
      <c r="C301" s="226" t="s">
        <v>10</v>
      </c>
      <c r="D301" s="226">
        <v>65212.0</v>
      </c>
      <c r="E301" s="351">
        <v>722134.86</v>
      </c>
      <c r="F301" s="36" t="s">
        <v>7417</v>
      </c>
      <c r="G301" s="38"/>
    </row>
    <row r="302" ht="15.75" hidden="1" customHeight="1">
      <c r="A302" s="225">
        <v>45713.0</v>
      </c>
      <c r="B302" s="226" t="s">
        <v>7214</v>
      </c>
      <c r="C302" s="226" t="s">
        <v>10</v>
      </c>
      <c r="D302" s="226">
        <v>65213.0</v>
      </c>
      <c r="E302" s="351">
        <v>362352.56</v>
      </c>
      <c r="F302" s="43"/>
      <c r="G302" s="85" t="s">
        <v>7418</v>
      </c>
    </row>
    <row r="303" ht="15.75" hidden="1" customHeight="1">
      <c r="A303" s="225">
        <v>45715.0</v>
      </c>
      <c r="B303" s="226" t="s">
        <v>7214</v>
      </c>
      <c r="C303" s="226" t="s">
        <v>10</v>
      </c>
      <c r="D303" s="226">
        <v>65207.0</v>
      </c>
      <c r="E303" s="351">
        <v>651435.74</v>
      </c>
      <c r="F303" s="43"/>
      <c r="G303" s="38"/>
    </row>
    <row r="304" ht="15.75" hidden="1" customHeight="1">
      <c r="A304" s="225">
        <v>45715.0</v>
      </c>
      <c r="B304" s="226" t="s">
        <v>7214</v>
      </c>
      <c r="C304" s="226" t="s">
        <v>10</v>
      </c>
      <c r="D304" s="226">
        <v>65210.0</v>
      </c>
      <c r="E304" s="351">
        <v>542796.3</v>
      </c>
      <c r="F304" s="43"/>
      <c r="G304" s="38"/>
    </row>
    <row r="305" ht="15.75" hidden="1" customHeight="1">
      <c r="A305" s="225">
        <v>45715.0</v>
      </c>
      <c r="B305" s="226" t="s">
        <v>7214</v>
      </c>
      <c r="C305" s="226" t="s">
        <v>10</v>
      </c>
      <c r="D305" s="226">
        <v>65214.0</v>
      </c>
      <c r="E305" s="351">
        <v>764487.73</v>
      </c>
      <c r="F305" s="43"/>
      <c r="G305" s="38"/>
    </row>
    <row r="306" ht="15.75" hidden="1" customHeight="1">
      <c r="A306" s="225">
        <v>45715.0</v>
      </c>
      <c r="B306" s="226" t="s">
        <v>7214</v>
      </c>
      <c r="C306" s="226" t="s">
        <v>10</v>
      </c>
      <c r="D306" s="226">
        <v>65215.0</v>
      </c>
      <c r="E306" s="351">
        <v>73260.64</v>
      </c>
      <c r="F306" s="33"/>
      <c r="G306" s="38"/>
    </row>
    <row r="307" ht="15.75" hidden="1" customHeight="1">
      <c r="A307" s="225">
        <v>45715.0</v>
      </c>
      <c r="B307" s="226" t="s">
        <v>7214</v>
      </c>
      <c r="C307" s="226" t="s">
        <v>10</v>
      </c>
      <c r="D307" s="226">
        <v>65221.0</v>
      </c>
      <c r="E307" s="351">
        <v>148395.86</v>
      </c>
      <c r="F307" s="425" t="s">
        <v>7419</v>
      </c>
      <c r="G307" s="38"/>
    </row>
    <row r="308" ht="15.75" hidden="1" customHeight="1">
      <c r="A308" s="225">
        <v>45722.0</v>
      </c>
      <c r="B308" s="226" t="s">
        <v>7214</v>
      </c>
      <c r="C308" s="226" t="s">
        <v>10</v>
      </c>
      <c r="D308" s="226">
        <v>65350.0</v>
      </c>
      <c r="E308" s="351">
        <v>318548.02</v>
      </c>
      <c r="F308" s="36" t="s">
        <v>7420</v>
      </c>
      <c r="G308" s="85" t="s">
        <v>7421</v>
      </c>
    </row>
    <row r="309" ht="15.75" hidden="1" customHeight="1">
      <c r="A309" s="225">
        <v>45722.0</v>
      </c>
      <c r="B309" s="226" t="s">
        <v>7214</v>
      </c>
      <c r="C309" s="226" t="s">
        <v>10</v>
      </c>
      <c r="D309" s="226">
        <v>65351.0</v>
      </c>
      <c r="E309" s="351">
        <v>484016.88</v>
      </c>
      <c r="F309" s="33"/>
      <c r="G309" s="38"/>
    </row>
    <row r="310" ht="15.75" hidden="1" customHeight="1">
      <c r="A310" s="225">
        <v>45722.0</v>
      </c>
      <c r="B310" s="226" t="s">
        <v>7214</v>
      </c>
      <c r="C310" s="226" t="s">
        <v>10</v>
      </c>
      <c r="D310" s="226">
        <v>65352.0</v>
      </c>
      <c r="E310" s="351">
        <v>1229577.09</v>
      </c>
      <c r="F310" s="36" t="s">
        <v>7422</v>
      </c>
      <c r="G310" s="38"/>
    </row>
    <row r="311" ht="15.75" hidden="1" customHeight="1">
      <c r="A311" s="225">
        <v>45727.0</v>
      </c>
      <c r="B311" s="226" t="s">
        <v>7214</v>
      </c>
      <c r="C311" s="226" t="s">
        <v>10</v>
      </c>
      <c r="D311" s="226">
        <v>65450.0</v>
      </c>
      <c r="E311" s="351">
        <v>264703.6</v>
      </c>
      <c r="F311" s="33"/>
      <c r="G311" s="38"/>
    </row>
    <row r="312" ht="15.75" hidden="1" customHeight="1">
      <c r="A312" s="225">
        <v>45734.0</v>
      </c>
      <c r="B312" s="226" t="s">
        <v>7214</v>
      </c>
      <c r="C312" s="226" t="s">
        <v>10</v>
      </c>
      <c r="D312" s="226">
        <v>65625.0</v>
      </c>
      <c r="E312" s="351">
        <v>455911.39</v>
      </c>
      <c r="F312" s="36" t="s">
        <v>7423</v>
      </c>
      <c r="G312" s="38"/>
    </row>
    <row r="313" ht="15.75" hidden="1" customHeight="1">
      <c r="A313" s="225">
        <v>45736.0</v>
      </c>
      <c r="B313" s="226" t="s">
        <v>7214</v>
      </c>
      <c r="C313" s="226" t="s">
        <v>10</v>
      </c>
      <c r="D313" s="226">
        <v>65684.0</v>
      </c>
      <c r="E313" s="351">
        <v>365478.79</v>
      </c>
      <c r="F313" s="43"/>
      <c r="G313" s="38"/>
    </row>
    <row r="314" ht="15.75" hidden="1" customHeight="1">
      <c r="A314" s="225">
        <v>45736.0</v>
      </c>
      <c r="B314" s="226" t="s">
        <v>7214</v>
      </c>
      <c r="C314" s="226" t="s">
        <v>10</v>
      </c>
      <c r="D314" s="226">
        <v>65685.0</v>
      </c>
      <c r="E314" s="351">
        <v>510654.22</v>
      </c>
      <c r="F314" s="33"/>
      <c r="G314" s="38"/>
    </row>
    <row r="315" ht="15.75" hidden="1" customHeight="1">
      <c r="A315" s="225">
        <v>45736.0</v>
      </c>
      <c r="B315" s="226" t="s">
        <v>7214</v>
      </c>
      <c r="C315" s="226" t="s">
        <v>10</v>
      </c>
      <c r="D315" s="226">
        <v>65689.0</v>
      </c>
      <c r="E315" s="351">
        <v>701256.73</v>
      </c>
      <c r="F315" s="36" t="s">
        <v>7424</v>
      </c>
      <c r="G315" s="38"/>
    </row>
    <row r="316" ht="15.75" hidden="1" customHeight="1">
      <c r="A316" s="225">
        <v>45741.0</v>
      </c>
      <c r="B316" s="226" t="s">
        <v>7214</v>
      </c>
      <c r="C316" s="226" t="s">
        <v>10</v>
      </c>
      <c r="D316" s="226">
        <v>65751.0</v>
      </c>
      <c r="E316" s="351">
        <v>154785.92</v>
      </c>
      <c r="F316" s="33"/>
      <c r="G316" s="85" t="s">
        <v>7425</v>
      </c>
    </row>
    <row r="317" ht="15.75" hidden="1" customHeight="1">
      <c r="A317" s="225">
        <v>45743.0</v>
      </c>
      <c r="B317" s="226" t="s">
        <v>7214</v>
      </c>
      <c r="C317" s="226" t="s">
        <v>10</v>
      </c>
      <c r="D317" s="226">
        <v>65830.0</v>
      </c>
      <c r="E317" s="351">
        <v>616074.98</v>
      </c>
      <c r="F317" s="36" t="s">
        <v>7426</v>
      </c>
      <c r="G317" s="38"/>
    </row>
    <row r="318" ht="15.75" hidden="1" customHeight="1">
      <c r="A318" s="225">
        <v>45743.0</v>
      </c>
      <c r="B318" s="226" t="s">
        <v>7214</v>
      </c>
      <c r="C318" s="226" t="s">
        <v>10</v>
      </c>
      <c r="D318" s="226">
        <v>65835.0</v>
      </c>
      <c r="E318" s="351">
        <v>591571.17</v>
      </c>
      <c r="F318" s="33"/>
      <c r="G318" s="38"/>
    </row>
    <row r="319" ht="15.75" hidden="1" customHeight="1">
      <c r="A319" s="225">
        <v>45755.0</v>
      </c>
      <c r="B319" s="226" t="s">
        <v>7214</v>
      </c>
      <c r="C319" s="226" t="s">
        <v>10</v>
      </c>
      <c r="D319" s="226">
        <v>66072.0</v>
      </c>
      <c r="E319" s="351">
        <v>779180.21</v>
      </c>
      <c r="F319" s="36" t="s">
        <v>7427</v>
      </c>
      <c r="G319" s="38"/>
    </row>
    <row r="320" ht="15.75" hidden="1" customHeight="1">
      <c r="A320" s="225">
        <v>45757.0</v>
      </c>
      <c r="B320" s="226" t="s">
        <v>7214</v>
      </c>
      <c r="C320" s="226" t="s">
        <v>10</v>
      </c>
      <c r="D320" s="226">
        <v>66071.0</v>
      </c>
      <c r="E320" s="351">
        <v>782186.2</v>
      </c>
      <c r="F320" s="33"/>
      <c r="G320" s="38"/>
    </row>
    <row r="321" ht="15.75" hidden="1" customHeight="1">
      <c r="A321" s="225">
        <v>45762.0</v>
      </c>
      <c r="B321" s="226" t="s">
        <v>7214</v>
      </c>
      <c r="C321" s="226" t="s">
        <v>10</v>
      </c>
      <c r="D321" s="226">
        <v>66284.0</v>
      </c>
      <c r="E321" s="351">
        <v>511879.18</v>
      </c>
      <c r="F321" s="36" t="s">
        <v>7428</v>
      </c>
      <c r="G321" s="38"/>
    </row>
    <row r="322" ht="15.75" hidden="1" customHeight="1">
      <c r="A322" s="225">
        <v>45762.0</v>
      </c>
      <c r="B322" s="226" t="s">
        <v>7214</v>
      </c>
      <c r="C322" s="226" t="s">
        <v>10</v>
      </c>
      <c r="D322" s="226">
        <v>66285.0</v>
      </c>
      <c r="E322" s="351">
        <v>540991.9</v>
      </c>
      <c r="F322" s="33"/>
      <c r="G322" s="38"/>
      <c r="AA322" s="46" t="s">
        <v>6084</v>
      </c>
    </row>
    <row r="323" ht="15.75" hidden="1" customHeight="1">
      <c r="A323" s="225">
        <v>45764.0</v>
      </c>
      <c r="B323" s="226" t="s">
        <v>7214</v>
      </c>
      <c r="C323" s="226" t="s">
        <v>10</v>
      </c>
      <c r="D323" s="226">
        <v>66354.0</v>
      </c>
      <c r="E323" s="351">
        <v>384124.38</v>
      </c>
      <c r="F323" s="36" t="s">
        <v>240</v>
      </c>
      <c r="G323" s="38"/>
    </row>
    <row r="324" ht="15.75" hidden="1" customHeight="1">
      <c r="A324" s="225">
        <v>45768.0</v>
      </c>
      <c r="B324" s="226" t="s">
        <v>7214</v>
      </c>
      <c r="C324" s="226" t="s">
        <v>679</v>
      </c>
      <c r="D324" s="226">
        <v>66400.0</v>
      </c>
      <c r="E324" s="351">
        <v>-9271.95</v>
      </c>
      <c r="F324" s="43"/>
      <c r="G324" s="85" t="s">
        <v>7429</v>
      </c>
    </row>
    <row r="325" ht="15.75" hidden="1" customHeight="1">
      <c r="A325" s="225">
        <v>45768.0</v>
      </c>
      <c r="B325" s="226" t="s">
        <v>7214</v>
      </c>
      <c r="C325" s="226" t="s">
        <v>679</v>
      </c>
      <c r="D325" s="226">
        <v>66401.0</v>
      </c>
      <c r="E325" s="351">
        <v>-33804.0</v>
      </c>
      <c r="F325" s="43"/>
      <c r="G325" s="85" t="s">
        <v>7430</v>
      </c>
    </row>
    <row r="326" ht="15.75" hidden="1" customHeight="1">
      <c r="A326" s="225">
        <v>45768.0</v>
      </c>
      <c r="B326" s="226" t="s">
        <v>7214</v>
      </c>
      <c r="C326" s="226" t="s">
        <v>679</v>
      </c>
      <c r="D326" s="226">
        <v>66402.0</v>
      </c>
      <c r="E326" s="351">
        <v>-39438.0</v>
      </c>
      <c r="F326" s="43"/>
      <c r="G326" s="85" t="s">
        <v>7431</v>
      </c>
    </row>
    <row r="327" ht="15.75" hidden="1" customHeight="1">
      <c r="A327" s="225">
        <v>45768.0</v>
      </c>
      <c r="B327" s="226" t="s">
        <v>7214</v>
      </c>
      <c r="C327" s="226" t="s">
        <v>679</v>
      </c>
      <c r="D327" s="226">
        <v>66403.0</v>
      </c>
      <c r="E327" s="351">
        <v>-12169.29</v>
      </c>
      <c r="F327" s="43"/>
      <c r="G327" s="85" t="s">
        <v>7432</v>
      </c>
    </row>
    <row r="328" ht="15.75" hidden="1" customHeight="1">
      <c r="A328" s="225">
        <v>45768.0</v>
      </c>
      <c r="B328" s="226" t="s">
        <v>7214</v>
      </c>
      <c r="C328" s="226" t="s">
        <v>679</v>
      </c>
      <c r="D328" s="226">
        <v>66404.0</v>
      </c>
      <c r="E328" s="351">
        <v>-87215.81</v>
      </c>
      <c r="F328" s="43"/>
      <c r="G328" s="85" t="s">
        <v>7433</v>
      </c>
    </row>
    <row r="329" ht="15.75" hidden="1" customHeight="1">
      <c r="A329" s="225">
        <v>45768.0</v>
      </c>
      <c r="B329" s="226" t="s">
        <v>7214</v>
      </c>
      <c r="C329" s="226" t="s">
        <v>679</v>
      </c>
      <c r="D329" s="226">
        <v>66419.0</v>
      </c>
      <c r="E329" s="351">
        <v>-4674.26</v>
      </c>
      <c r="F329" s="43"/>
      <c r="G329" s="85" t="s">
        <v>7434</v>
      </c>
    </row>
    <row r="330" ht="15.75" hidden="1" customHeight="1">
      <c r="A330" s="225">
        <v>45769.0</v>
      </c>
      <c r="B330" s="226" t="s">
        <v>7214</v>
      </c>
      <c r="C330" s="226" t="s">
        <v>10</v>
      </c>
      <c r="D330" s="226">
        <v>66357.0</v>
      </c>
      <c r="E330" s="351">
        <v>165724.5</v>
      </c>
      <c r="F330" s="33"/>
      <c r="G330" s="38"/>
    </row>
    <row r="331" ht="15.75" hidden="1" customHeight="1">
      <c r="A331" s="225">
        <v>45769.0</v>
      </c>
      <c r="B331" s="226" t="s">
        <v>7214</v>
      </c>
      <c r="C331" s="226" t="s">
        <v>10</v>
      </c>
      <c r="D331" s="226">
        <v>66429.0</v>
      </c>
      <c r="E331" s="351">
        <v>547491.29</v>
      </c>
      <c r="F331" s="36" t="s">
        <v>7435</v>
      </c>
      <c r="G331" s="85" t="s">
        <v>7436</v>
      </c>
    </row>
    <row r="332" ht="15.75" hidden="1" customHeight="1">
      <c r="A332" s="225">
        <v>45769.0</v>
      </c>
      <c r="B332" s="226" t="s">
        <v>7214</v>
      </c>
      <c r="C332" s="226" t="s">
        <v>10</v>
      </c>
      <c r="D332" s="226">
        <v>66436.0</v>
      </c>
      <c r="E332" s="351">
        <v>552941.02</v>
      </c>
      <c r="F332" s="43"/>
      <c r="G332" s="85" t="s">
        <v>7437</v>
      </c>
    </row>
    <row r="333" ht="15.75" hidden="1" customHeight="1">
      <c r="A333" s="225">
        <v>45769.0</v>
      </c>
      <c r="B333" s="226" t="s">
        <v>7214</v>
      </c>
      <c r="C333" s="226" t="s">
        <v>10</v>
      </c>
      <c r="D333" s="226">
        <v>66438.0</v>
      </c>
      <c r="E333" s="351">
        <v>675223.0</v>
      </c>
      <c r="F333" s="33"/>
      <c r="G333" s="38"/>
    </row>
    <row r="334" ht="15.75" hidden="1" customHeight="1">
      <c r="A334" s="225">
        <v>45769.0</v>
      </c>
      <c r="B334" s="226" t="s">
        <v>7214</v>
      </c>
      <c r="C334" s="226" t="s">
        <v>10</v>
      </c>
      <c r="D334" s="226">
        <v>66439.0</v>
      </c>
      <c r="E334" s="351">
        <v>821660.51</v>
      </c>
      <c r="F334" s="36" t="s">
        <v>7438</v>
      </c>
      <c r="G334" s="38"/>
    </row>
    <row r="335" ht="15.75" hidden="1" customHeight="1">
      <c r="A335" s="225">
        <v>45769.0</v>
      </c>
      <c r="B335" s="226" t="s">
        <v>7214</v>
      </c>
      <c r="C335" s="226" t="s">
        <v>10</v>
      </c>
      <c r="D335" s="226">
        <v>66440.0</v>
      </c>
      <c r="E335" s="351">
        <v>499885.93</v>
      </c>
      <c r="F335" s="43"/>
      <c r="G335" s="38"/>
    </row>
    <row r="336" ht="15.75" hidden="1" customHeight="1">
      <c r="A336" s="225">
        <v>45769.0</v>
      </c>
      <c r="B336" s="226" t="s">
        <v>7214</v>
      </c>
      <c r="C336" s="226" t="s">
        <v>10</v>
      </c>
      <c r="D336" s="226">
        <v>66458.0</v>
      </c>
      <c r="E336" s="351">
        <v>515592.45</v>
      </c>
      <c r="F336" s="43"/>
      <c r="G336" s="38"/>
    </row>
    <row r="337" ht="15.75" hidden="1" customHeight="1">
      <c r="A337" s="225">
        <v>45769.0</v>
      </c>
      <c r="B337" s="226" t="s">
        <v>7214</v>
      </c>
      <c r="C337" s="226" t="s">
        <v>10</v>
      </c>
      <c r="D337" s="226">
        <v>66485.0</v>
      </c>
      <c r="E337" s="351">
        <v>-40574.66</v>
      </c>
      <c r="F337" s="43"/>
      <c r="G337" s="85" t="s">
        <v>7439</v>
      </c>
    </row>
    <row r="338" ht="15.75" hidden="1" customHeight="1">
      <c r="A338" s="225">
        <v>45771.0</v>
      </c>
      <c r="B338" s="226" t="s">
        <v>7214</v>
      </c>
      <c r="C338" s="226" t="s">
        <v>10</v>
      </c>
      <c r="D338" s="226">
        <v>66460.0</v>
      </c>
      <c r="E338" s="351">
        <v>50873.2</v>
      </c>
      <c r="F338" s="43"/>
      <c r="G338" s="38"/>
    </row>
    <row r="339" ht="15.75" hidden="1" customHeight="1">
      <c r="A339" s="225">
        <v>45771.0</v>
      </c>
      <c r="B339" s="226" t="s">
        <v>7214</v>
      </c>
      <c r="C339" s="226" t="s">
        <v>10</v>
      </c>
      <c r="D339" s="226">
        <v>66547.0</v>
      </c>
      <c r="E339" s="351">
        <v>298480.0</v>
      </c>
      <c r="F339" s="43"/>
      <c r="G339" s="38"/>
    </row>
    <row r="340" ht="15.75" hidden="1" customHeight="1">
      <c r="A340" s="225">
        <v>45772.0</v>
      </c>
      <c r="B340" s="226" t="s">
        <v>7214</v>
      </c>
      <c r="C340" s="226" t="s">
        <v>679</v>
      </c>
      <c r="D340" s="226">
        <v>66619.0</v>
      </c>
      <c r="E340" s="351">
        <v>-22592.3</v>
      </c>
      <c r="F340" s="33"/>
      <c r="G340" s="85" t="s">
        <v>7440</v>
      </c>
    </row>
    <row r="341" ht="15.75" hidden="1" customHeight="1">
      <c r="A341" s="225">
        <v>45776.0</v>
      </c>
      <c r="B341" s="226" t="s">
        <v>7214</v>
      </c>
      <c r="C341" s="226" t="s">
        <v>10</v>
      </c>
      <c r="D341" s="226">
        <v>66664.0</v>
      </c>
      <c r="E341" s="351">
        <v>377017.22</v>
      </c>
      <c r="F341" s="36" t="s">
        <v>7441</v>
      </c>
      <c r="G341" s="38"/>
    </row>
    <row r="342" ht="15.75" hidden="1" customHeight="1">
      <c r="A342" s="225">
        <v>45776.0</v>
      </c>
      <c r="B342" s="226" t="s">
        <v>7214</v>
      </c>
      <c r="C342" s="226" t="s">
        <v>10</v>
      </c>
      <c r="D342" s="226">
        <v>66665.0</v>
      </c>
      <c r="E342" s="351">
        <v>139828.56</v>
      </c>
      <c r="F342" s="43"/>
      <c r="G342" s="38"/>
    </row>
    <row r="343" ht="15.75" hidden="1" customHeight="1">
      <c r="A343" s="225">
        <v>45779.0</v>
      </c>
      <c r="B343" s="226" t="s">
        <v>7214</v>
      </c>
      <c r="C343" s="226" t="s">
        <v>10</v>
      </c>
      <c r="D343" s="226">
        <v>66689.0</v>
      </c>
      <c r="E343" s="351">
        <v>203330.7</v>
      </c>
      <c r="F343" s="33"/>
      <c r="G343" s="38"/>
    </row>
    <row r="344" ht="15.75" hidden="1" customHeight="1">
      <c r="A344" s="225">
        <v>45779.0</v>
      </c>
      <c r="B344" s="226" t="s">
        <v>7214</v>
      </c>
      <c r="C344" s="226" t="s">
        <v>10</v>
      </c>
      <c r="D344" s="226">
        <v>66696.0</v>
      </c>
      <c r="E344" s="351">
        <v>402806.6</v>
      </c>
      <c r="F344" s="36" t="s">
        <v>7442</v>
      </c>
      <c r="G344" s="38"/>
    </row>
    <row r="345" ht="15.75" hidden="1" customHeight="1">
      <c r="A345" s="225">
        <v>45779.0</v>
      </c>
      <c r="B345" s="226" t="s">
        <v>7214</v>
      </c>
      <c r="C345" s="226" t="s">
        <v>10</v>
      </c>
      <c r="D345" s="226">
        <v>66725.0</v>
      </c>
      <c r="E345" s="351">
        <v>461700.21</v>
      </c>
      <c r="F345" s="43"/>
      <c r="G345" s="38"/>
    </row>
    <row r="346" ht="15.75" hidden="1" customHeight="1">
      <c r="A346" s="225">
        <v>45783.0</v>
      </c>
      <c r="B346" s="226" t="s">
        <v>7214</v>
      </c>
      <c r="C346" s="226" t="s">
        <v>10</v>
      </c>
      <c r="D346" s="226">
        <v>66769.0</v>
      </c>
      <c r="E346" s="351">
        <v>98055.6</v>
      </c>
      <c r="F346" s="43"/>
      <c r="G346" s="38"/>
    </row>
    <row r="347" ht="15.75" hidden="1" customHeight="1">
      <c r="A347" s="225">
        <v>45783.0</v>
      </c>
      <c r="B347" s="226" t="s">
        <v>7214</v>
      </c>
      <c r="C347" s="226" t="s">
        <v>10</v>
      </c>
      <c r="D347" s="226">
        <v>66770.0</v>
      </c>
      <c r="E347" s="351">
        <v>121806.95</v>
      </c>
      <c r="F347" s="33"/>
      <c r="G347" s="38"/>
    </row>
    <row r="348" ht="15.75" hidden="1" customHeight="1">
      <c r="A348" s="225">
        <v>45785.0</v>
      </c>
      <c r="B348" s="226" t="s">
        <v>7214</v>
      </c>
      <c r="C348" s="226" t="s">
        <v>10</v>
      </c>
      <c r="D348" s="226">
        <v>66843.0</v>
      </c>
      <c r="E348" s="351">
        <v>1032237.83</v>
      </c>
      <c r="F348" s="36" t="s">
        <v>7443</v>
      </c>
      <c r="G348" s="38"/>
    </row>
    <row r="349" ht="15.75" hidden="1" customHeight="1">
      <c r="A349" s="225">
        <v>45785.0</v>
      </c>
      <c r="B349" s="226" t="s">
        <v>7214</v>
      </c>
      <c r="C349" s="226" t="s">
        <v>10</v>
      </c>
      <c r="D349" s="226">
        <v>66844.0</v>
      </c>
      <c r="E349" s="351">
        <v>320409.53</v>
      </c>
      <c r="F349" s="43"/>
      <c r="G349" s="38"/>
    </row>
    <row r="350" ht="15.75" hidden="1" customHeight="1">
      <c r="A350" s="225">
        <v>45792.0</v>
      </c>
      <c r="B350" s="226" t="s">
        <v>7214</v>
      </c>
      <c r="C350" s="226" t="s">
        <v>10</v>
      </c>
      <c r="D350" s="226">
        <v>67075.0</v>
      </c>
      <c r="E350" s="351">
        <v>537768.14</v>
      </c>
      <c r="F350" s="43"/>
      <c r="G350" s="38"/>
    </row>
    <row r="351" ht="15.75" hidden="1" customHeight="1">
      <c r="A351" s="225">
        <v>45792.0</v>
      </c>
      <c r="B351" s="226" t="s">
        <v>7214</v>
      </c>
      <c r="C351" s="226" t="s">
        <v>10</v>
      </c>
      <c r="D351" s="226">
        <v>67076.0</v>
      </c>
      <c r="E351" s="351">
        <v>610370.51</v>
      </c>
      <c r="F351" s="43"/>
      <c r="G351" s="38"/>
    </row>
    <row r="352" ht="15.75" hidden="1" customHeight="1">
      <c r="A352" s="225">
        <v>45792.0</v>
      </c>
      <c r="B352" s="226" t="s">
        <v>7214</v>
      </c>
      <c r="C352" s="226" t="s">
        <v>10</v>
      </c>
      <c r="D352" s="226">
        <v>67077.0</v>
      </c>
      <c r="E352" s="351">
        <v>316172.35</v>
      </c>
      <c r="F352" s="43"/>
      <c r="G352" s="38"/>
    </row>
    <row r="353" ht="15.75" hidden="1" customHeight="1">
      <c r="A353" s="225">
        <v>45792.0</v>
      </c>
      <c r="B353" s="226" t="s">
        <v>7214</v>
      </c>
      <c r="C353" s="226" t="s">
        <v>10</v>
      </c>
      <c r="D353" s="226">
        <v>67079.0</v>
      </c>
      <c r="E353" s="351">
        <v>14400.0</v>
      </c>
      <c r="F353" s="33"/>
      <c r="G353" s="38"/>
    </row>
    <row r="354" ht="15.75" hidden="1" customHeight="1">
      <c r="A354" s="225">
        <v>45797.0</v>
      </c>
      <c r="B354" s="226" t="s">
        <v>7214</v>
      </c>
      <c r="C354" s="226" t="s">
        <v>10</v>
      </c>
      <c r="D354" s="226">
        <v>67158.0</v>
      </c>
      <c r="E354" s="351">
        <v>83652.6</v>
      </c>
      <c r="F354" s="36" t="s">
        <v>7444</v>
      </c>
      <c r="G354" s="38"/>
    </row>
    <row r="355" ht="15.75" hidden="1" customHeight="1">
      <c r="A355" s="225">
        <v>45797.0</v>
      </c>
      <c r="B355" s="226" t="s">
        <v>7214</v>
      </c>
      <c r="C355" s="226" t="s">
        <v>10</v>
      </c>
      <c r="D355" s="226">
        <v>67159.0</v>
      </c>
      <c r="E355" s="351">
        <v>163586.88</v>
      </c>
      <c r="F355" s="43"/>
      <c r="G355" s="38"/>
    </row>
    <row r="356" ht="15.75" hidden="1" customHeight="1">
      <c r="A356" s="225">
        <v>45797.0</v>
      </c>
      <c r="B356" s="226" t="s">
        <v>7214</v>
      </c>
      <c r="C356" s="226" t="s">
        <v>10</v>
      </c>
      <c r="D356" s="226">
        <v>67168.0</v>
      </c>
      <c r="E356" s="351">
        <v>139104.74</v>
      </c>
      <c r="F356" s="33"/>
      <c r="G356" s="38"/>
    </row>
    <row r="357" ht="15.75" hidden="1" customHeight="1">
      <c r="A357" s="225">
        <v>45799.0</v>
      </c>
      <c r="B357" s="226" t="s">
        <v>7214</v>
      </c>
      <c r="C357" s="226" t="s">
        <v>10</v>
      </c>
      <c r="D357" s="226">
        <v>67242.0</v>
      </c>
      <c r="E357" s="351">
        <v>1249957.08</v>
      </c>
      <c r="F357" s="425" t="s">
        <v>7445</v>
      </c>
      <c r="G357" s="38"/>
    </row>
    <row r="358" ht="15.75" hidden="1" customHeight="1">
      <c r="A358" s="225">
        <v>45799.0</v>
      </c>
      <c r="B358" s="226" t="s">
        <v>7214</v>
      </c>
      <c r="C358" s="226" t="s">
        <v>10</v>
      </c>
      <c r="D358" s="226">
        <v>67243.0</v>
      </c>
      <c r="E358" s="351">
        <v>793021.62</v>
      </c>
      <c r="F358" s="425" t="s">
        <v>7446</v>
      </c>
      <c r="G358" s="38"/>
    </row>
    <row r="359" ht="15.75" hidden="1" customHeight="1">
      <c r="A359" s="225">
        <v>45799.0</v>
      </c>
      <c r="B359" s="226" t="s">
        <v>7214</v>
      </c>
      <c r="C359" s="226" t="s">
        <v>10</v>
      </c>
      <c r="D359" s="226">
        <v>67244.0</v>
      </c>
      <c r="E359" s="351">
        <v>673476.66</v>
      </c>
      <c r="F359" s="425" t="s">
        <v>7446</v>
      </c>
      <c r="G359" s="38"/>
    </row>
    <row r="360" ht="15.75" hidden="1" customHeight="1">
      <c r="A360" s="225">
        <v>45799.0</v>
      </c>
      <c r="B360" s="226" t="s">
        <v>7214</v>
      </c>
      <c r="C360" s="226" t="s">
        <v>10</v>
      </c>
      <c r="D360" s="226">
        <v>67245.0</v>
      </c>
      <c r="E360" s="351">
        <v>617412.5</v>
      </c>
      <c r="F360" s="36" t="s">
        <v>7447</v>
      </c>
      <c r="G360" s="38"/>
    </row>
    <row r="361" ht="15.75" hidden="1" customHeight="1">
      <c r="A361" s="225">
        <v>45799.0</v>
      </c>
      <c r="B361" s="226" t="s">
        <v>7214</v>
      </c>
      <c r="C361" s="226" t="s">
        <v>10</v>
      </c>
      <c r="D361" s="226">
        <v>67247.0</v>
      </c>
      <c r="E361" s="351">
        <v>416985.96</v>
      </c>
      <c r="F361" s="43"/>
      <c r="G361" s="38"/>
    </row>
    <row r="362" ht="15.75" hidden="1" customHeight="1">
      <c r="A362" s="225">
        <v>45799.0</v>
      </c>
      <c r="B362" s="226" t="s">
        <v>7214</v>
      </c>
      <c r="C362" s="226" t="s">
        <v>10</v>
      </c>
      <c r="D362" s="226">
        <v>67252.0</v>
      </c>
      <c r="E362" s="351">
        <v>69138.65</v>
      </c>
      <c r="F362" s="43"/>
      <c r="G362" s="38"/>
    </row>
    <row r="363" ht="15.75" hidden="1" customHeight="1">
      <c r="A363" s="225">
        <v>45805.0</v>
      </c>
      <c r="B363" s="226" t="s">
        <v>7214</v>
      </c>
      <c r="C363" s="226" t="s">
        <v>679</v>
      </c>
      <c r="D363" s="226">
        <v>67452.0</v>
      </c>
      <c r="E363" s="351">
        <v>-16000.0</v>
      </c>
      <c r="F363" s="43"/>
      <c r="G363" s="85" t="s">
        <v>7448</v>
      </c>
    </row>
    <row r="364" ht="15.75" hidden="1" customHeight="1">
      <c r="A364" s="225">
        <v>45806.0</v>
      </c>
      <c r="B364" s="226" t="s">
        <v>7214</v>
      </c>
      <c r="C364" s="226" t="s">
        <v>10</v>
      </c>
      <c r="D364" s="226">
        <v>67466.0</v>
      </c>
      <c r="E364" s="351">
        <v>628224.88</v>
      </c>
      <c r="F364" s="33"/>
      <c r="G364" s="38"/>
    </row>
    <row r="365" ht="15.75" hidden="1" customHeight="1">
      <c r="A365" s="225">
        <v>45806.0</v>
      </c>
      <c r="B365" s="226" t="s">
        <v>7214</v>
      </c>
      <c r="C365" s="226" t="s">
        <v>10</v>
      </c>
      <c r="D365" s="226">
        <v>67467.0</v>
      </c>
      <c r="E365" s="351">
        <v>692427.53</v>
      </c>
      <c r="F365" s="36" t="s">
        <v>7449</v>
      </c>
      <c r="G365" s="38"/>
    </row>
    <row r="366" ht="15.75" hidden="1" customHeight="1">
      <c r="A366" s="225">
        <v>45806.0</v>
      </c>
      <c r="B366" s="226" t="s">
        <v>7214</v>
      </c>
      <c r="C366" s="226" t="s">
        <v>10</v>
      </c>
      <c r="D366" s="226">
        <v>67468.0</v>
      </c>
      <c r="E366" s="351">
        <v>188548.67</v>
      </c>
      <c r="F366" s="43"/>
      <c r="G366" s="38"/>
    </row>
    <row r="367" ht="15.75" hidden="1" customHeight="1">
      <c r="A367" s="225">
        <v>45811.0</v>
      </c>
      <c r="B367" s="226" t="s">
        <v>7214</v>
      </c>
      <c r="C367" s="226" t="s">
        <v>10</v>
      </c>
      <c r="D367" s="226">
        <v>67589.0</v>
      </c>
      <c r="E367" s="351">
        <v>157766.88</v>
      </c>
      <c r="F367" s="43"/>
      <c r="G367" s="38"/>
    </row>
    <row r="368" ht="15.75" hidden="1" customHeight="1">
      <c r="A368" s="225">
        <v>45811.0</v>
      </c>
      <c r="B368" s="226" t="s">
        <v>7214</v>
      </c>
      <c r="C368" s="226" t="s">
        <v>10</v>
      </c>
      <c r="D368" s="226">
        <v>67590.0</v>
      </c>
      <c r="E368" s="351">
        <v>646052.48</v>
      </c>
      <c r="F368" s="43"/>
      <c r="G368" s="38"/>
    </row>
    <row r="369" ht="15.75" hidden="1" customHeight="1">
      <c r="A369" s="225">
        <v>45811.0</v>
      </c>
      <c r="B369" s="226" t="s">
        <v>7214</v>
      </c>
      <c r="C369" s="226" t="s">
        <v>10</v>
      </c>
      <c r="D369" s="226">
        <v>67591.0</v>
      </c>
      <c r="E369" s="351">
        <v>169142.75</v>
      </c>
      <c r="F369" s="43"/>
      <c r="G369" s="38"/>
    </row>
    <row r="370" ht="15.75" hidden="1" customHeight="1">
      <c r="A370" s="225">
        <v>45813.0</v>
      </c>
      <c r="B370" s="226" t="s">
        <v>7214</v>
      </c>
      <c r="C370" s="226" t="s">
        <v>10</v>
      </c>
      <c r="D370" s="226">
        <v>67676.0</v>
      </c>
      <c r="E370" s="351">
        <v>618380.31</v>
      </c>
      <c r="F370" s="33"/>
      <c r="G370" s="38"/>
    </row>
    <row r="371" ht="15.75" hidden="1" customHeight="1">
      <c r="A371" s="225">
        <v>45813.0</v>
      </c>
      <c r="B371" s="226" t="s">
        <v>7214</v>
      </c>
      <c r="C371" s="226" t="s">
        <v>10</v>
      </c>
      <c r="D371" s="226">
        <v>67677.0</v>
      </c>
      <c r="E371" s="351">
        <v>663608.95</v>
      </c>
      <c r="F371" s="425" t="s">
        <v>7450</v>
      </c>
      <c r="G371" s="38"/>
    </row>
    <row r="372" ht="15.75" hidden="1" customHeight="1">
      <c r="A372" s="225">
        <v>45813.0</v>
      </c>
      <c r="B372" s="226" t="s">
        <v>7214</v>
      </c>
      <c r="C372" s="226" t="s">
        <v>10</v>
      </c>
      <c r="D372" s="226">
        <v>67678.0</v>
      </c>
      <c r="E372" s="351">
        <v>405459.18</v>
      </c>
      <c r="F372" s="425" t="s">
        <v>7450</v>
      </c>
      <c r="G372" s="38"/>
    </row>
    <row r="373" ht="15.75" hidden="1" customHeight="1">
      <c r="A373" s="225">
        <v>45820.0</v>
      </c>
      <c r="B373" s="226" t="s">
        <v>7214</v>
      </c>
      <c r="C373" s="226" t="s">
        <v>10</v>
      </c>
      <c r="D373" s="226">
        <v>67912.0</v>
      </c>
      <c r="E373" s="351">
        <v>991021.84</v>
      </c>
      <c r="F373" s="425" t="s">
        <v>7450</v>
      </c>
      <c r="G373" s="85" t="s">
        <v>7451</v>
      </c>
    </row>
    <row r="374" ht="15.75" hidden="1" customHeight="1">
      <c r="A374" s="225">
        <v>45820.0</v>
      </c>
      <c r="B374" s="226" t="s">
        <v>7214</v>
      </c>
      <c r="C374" s="226" t="s">
        <v>10</v>
      </c>
      <c r="D374" s="226">
        <v>67913.0</v>
      </c>
      <c r="E374" s="351">
        <v>834750.29</v>
      </c>
      <c r="F374" s="36" t="s">
        <v>7452</v>
      </c>
      <c r="G374" s="38"/>
    </row>
    <row r="375" ht="15.75" hidden="1" customHeight="1">
      <c r="A375" s="225">
        <v>45820.0</v>
      </c>
      <c r="B375" s="226" t="s">
        <v>7214</v>
      </c>
      <c r="C375" s="226" t="s">
        <v>10</v>
      </c>
      <c r="D375" s="226">
        <v>67914.0</v>
      </c>
      <c r="E375" s="351">
        <v>254190.11</v>
      </c>
      <c r="F375" s="43"/>
      <c r="G375" s="38"/>
    </row>
    <row r="376" ht="15.75" hidden="1" customHeight="1">
      <c r="A376" s="225">
        <v>45827.0</v>
      </c>
      <c r="B376" s="226" t="s">
        <v>7214</v>
      </c>
      <c r="C376" s="226" t="s">
        <v>10</v>
      </c>
      <c r="D376" s="226">
        <v>68049.0</v>
      </c>
      <c r="E376" s="351">
        <v>256789.9</v>
      </c>
      <c r="F376" s="33"/>
      <c r="G376" s="38"/>
    </row>
    <row r="377" ht="15.75" hidden="1" customHeight="1">
      <c r="A377" s="225">
        <v>45827.0</v>
      </c>
      <c r="B377" s="226" t="s">
        <v>7214</v>
      </c>
      <c r="C377" s="226" t="s">
        <v>10</v>
      </c>
      <c r="D377" s="226">
        <v>68083.0</v>
      </c>
      <c r="E377" s="351">
        <v>882214.26</v>
      </c>
      <c r="F377" s="425" t="s">
        <v>7453</v>
      </c>
      <c r="G377" s="38"/>
    </row>
    <row r="378" ht="15.75" hidden="1" customHeight="1">
      <c r="A378" s="225">
        <v>45827.0</v>
      </c>
      <c r="B378" s="226" t="s">
        <v>7214</v>
      </c>
      <c r="C378" s="226" t="s">
        <v>10</v>
      </c>
      <c r="D378" s="226">
        <v>68085.0</v>
      </c>
      <c r="E378" s="351">
        <v>1173226.1</v>
      </c>
      <c r="F378" s="425" t="s">
        <v>7453</v>
      </c>
      <c r="G378" s="38"/>
    </row>
    <row r="379" ht="15.75" hidden="1" customHeight="1">
      <c r="A379" s="225">
        <v>45832.0</v>
      </c>
      <c r="B379" s="226" t="s">
        <v>7214</v>
      </c>
      <c r="C379" s="226" t="s">
        <v>10</v>
      </c>
      <c r="D379" s="226">
        <v>68232.0</v>
      </c>
      <c r="E379" s="351">
        <v>249820.2</v>
      </c>
      <c r="F379" s="36" t="s">
        <v>7454</v>
      </c>
      <c r="G379" s="38"/>
    </row>
    <row r="380" ht="15.75" hidden="1" customHeight="1">
      <c r="A380" s="225">
        <v>45832.0</v>
      </c>
      <c r="B380" s="226" t="s">
        <v>7214</v>
      </c>
      <c r="C380" s="226" t="s">
        <v>10</v>
      </c>
      <c r="D380" s="226">
        <v>68233.0</v>
      </c>
      <c r="E380" s="351">
        <v>256199.22</v>
      </c>
      <c r="F380" s="43"/>
      <c r="G380" s="38"/>
    </row>
    <row r="381" ht="15.75" hidden="1" customHeight="1">
      <c r="A381" s="225">
        <v>45832.0</v>
      </c>
      <c r="B381" s="226" t="s">
        <v>7214</v>
      </c>
      <c r="C381" s="226" t="s">
        <v>10</v>
      </c>
      <c r="D381" s="226">
        <v>68236.0</v>
      </c>
      <c r="E381" s="351">
        <v>132626.21</v>
      </c>
      <c r="F381" s="43"/>
      <c r="G381" s="85" t="s">
        <v>7455</v>
      </c>
    </row>
    <row r="382" ht="15.75" hidden="1" customHeight="1">
      <c r="A382" s="225">
        <v>45832.0</v>
      </c>
      <c r="B382" s="226" t="s">
        <v>7214</v>
      </c>
      <c r="C382" s="226" t="s">
        <v>10</v>
      </c>
      <c r="D382" s="226">
        <v>68242.0</v>
      </c>
      <c r="E382" s="351">
        <v>134683.11</v>
      </c>
      <c r="F382" s="43"/>
      <c r="G382" s="38"/>
    </row>
    <row r="383" ht="15.75" hidden="1" customHeight="1">
      <c r="A383" s="225">
        <v>45839.0</v>
      </c>
      <c r="B383" s="226" t="s">
        <v>7214</v>
      </c>
      <c r="C383" s="226" t="s">
        <v>10</v>
      </c>
      <c r="D383" s="226">
        <v>68459.0</v>
      </c>
      <c r="E383" s="351">
        <v>850905.49</v>
      </c>
      <c r="F383" s="43"/>
      <c r="G383" s="38"/>
    </row>
    <row r="384" ht="15.75" hidden="1" customHeight="1">
      <c r="A384" s="225">
        <v>45839.0</v>
      </c>
      <c r="B384" s="226" t="s">
        <v>7214</v>
      </c>
      <c r="C384" s="226" t="s">
        <v>10</v>
      </c>
      <c r="D384" s="226">
        <v>68460.0</v>
      </c>
      <c r="E384" s="351">
        <v>660442.82</v>
      </c>
      <c r="F384" s="33"/>
      <c r="G384" s="38"/>
    </row>
    <row r="385" ht="15.75" hidden="1" customHeight="1">
      <c r="A385" s="225">
        <v>45839.0</v>
      </c>
      <c r="B385" s="226" t="s">
        <v>7214</v>
      </c>
      <c r="C385" s="226" t="s">
        <v>10</v>
      </c>
      <c r="D385" s="226">
        <v>68477.0</v>
      </c>
      <c r="E385" s="351">
        <v>609540.84</v>
      </c>
      <c r="F385" s="36" t="s">
        <v>7456</v>
      </c>
      <c r="G385" s="38"/>
    </row>
    <row r="386" ht="15.75" hidden="1" customHeight="1">
      <c r="A386" s="225">
        <v>45839.0</v>
      </c>
      <c r="B386" s="226" t="s">
        <v>7214</v>
      </c>
      <c r="C386" s="226" t="s">
        <v>10</v>
      </c>
      <c r="D386" s="226">
        <v>68506.0</v>
      </c>
      <c r="E386" s="351">
        <v>478248.34</v>
      </c>
      <c r="F386" s="43"/>
      <c r="G386" s="38"/>
    </row>
    <row r="387" ht="15.75" hidden="1" customHeight="1">
      <c r="A387" s="225">
        <v>45839.0</v>
      </c>
      <c r="B387" s="226" t="s">
        <v>7214</v>
      </c>
      <c r="C387" s="226" t="s">
        <v>10</v>
      </c>
      <c r="D387" s="226">
        <v>68508.0</v>
      </c>
      <c r="E387" s="351">
        <v>116935.22</v>
      </c>
      <c r="F387" s="43"/>
      <c r="G387" s="38"/>
    </row>
    <row r="388" ht="15.75" hidden="1" customHeight="1">
      <c r="A388" s="225">
        <v>45841.0</v>
      </c>
      <c r="B388" s="226" t="s">
        <v>7214</v>
      </c>
      <c r="C388" s="226" t="s">
        <v>10</v>
      </c>
      <c r="D388" s="226">
        <v>68509.0</v>
      </c>
      <c r="E388" s="351">
        <v>269422.82</v>
      </c>
      <c r="F388" s="33"/>
      <c r="G388" s="38"/>
    </row>
    <row r="389" ht="15.75" hidden="1" customHeight="1">
      <c r="A389" s="225">
        <v>45841.0</v>
      </c>
      <c r="B389" s="226" t="s">
        <v>7214</v>
      </c>
      <c r="C389" s="226" t="s">
        <v>10</v>
      </c>
      <c r="D389" s="226">
        <v>68588.0</v>
      </c>
      <c r="E389" s="351">
        <v>1116621.0</v>
      </c>
      <c r="F389" s="36" t="s">
        <v>7457</v>
      </c>
      <c r="G389" s="38"/>
    </row>
    <row r="390" ht="15.75" hidden="1" customHeight="1">
      <c r="A390" s="225">
        <v>45841.0</v>
      </c>
      <c r="B390" s="226" t="s">
        <v>7214</v>
      </c>
      <c r="C390" s="226" t="s">
        <v>10</v>
      </c>
      <c r="D390" s="226">
        <v>68589.0</v>
      </c>
      <c r="E390" s="351">
        <v>799271.0</v>
      </c>
      <c r="F390" s="43"/>
      <c r="G390" s="38"/>
    </row>
    <row r="391" ht="15.75" hidden="1" customHeight="1">
      <c r="A391" s="225">
        <v>45841.0</v>
      </c>
      <c r="B391" s="226" t="s">
        <v>7214</v>
      </c>
      <c r="C391" s="226" t="s">
        <v>10</v>
      </c>
      <c r="D391" s="226">
        <v>68591.0</v>
      </c>
      <c r="E391" s="351">
        <v>100119.8</v>
      </c>
      <c r="F391" s="33"/>
      <c r="G391" s="38"/>
    </row>
    <row r="392" ht="15.75" hidden="1" customHeight="1">
      <c r="A392" s="225">
        <v>45846.0</v>
      </c>
      <c r="B392" s="226" t="s">
        <v>7214</v>
      </c>
      <c r="C392" s="226" t="s">
        <v>10</v>
      </c>
      <c r="D392" s="226">
        <v>68728.0</v>
      </c>
      <c r="E392" s="351">
        <v>220000.0</v>
      </c>
      <c r="F392" s="36" t="s">
        <v>7458</v>
      </c>
      <c r="G392" s="38"/>
    </row>
    <row r="393" ht="15.75" hidden="1" customHeight="1">
      <c r="A393" s="225">
        <v>45846.0</v>
      </c>
      <c r="B393" s="226" t="s">
        <v>7214</v>
      </c>
      <c r="C393" s="226" t="s">
        <v>10</v>
      </c>
      <c r="D393" s="226">
        <v>68737.0</v>
      </c>
      <c r="E393" s="351">
        <v>785425.95</v>
      </c>
      <c r="F393" s="33"/>
      <c r="G393" s="38"/>
    </row>
    <row r="394" ht="15.75" hidden="1" customHeight="1">
      <c r="A394" s="225">
        <v>45846.0</v>
      </c>
      <c r="B394" s="226" t="s">
        <v>7214</v>
      </c>
      <c r="C394" s="226" t="s">
        <v>10</v>
      </c>
      <c r="D394" s="226">
        <v>68739.0</v>
      </c>
      <c r="E394" s="351">
        <v>835741.05</v>
      </c>
      <c r="F394" s="36" t="s">
        <v>7459</v>
      </c>
      <c r="G394" s="38"/>
    </row>
    <row r="395" ht="15.75" hidden="1" customHeight="1">
      <c r="A395" s="225">
        <v>45846.0</v>
      </c>
      <c r="B395" s="226" t="s">
        <v>7214</v>
      </c>
      <c r="C395" s="226" t="s">
        <v>10</v>
      </c>
      <c r="D395" s="226">
        <v>68740.0</v>
      </c>
      <c r="E395" s="351">
        <v>560676.57</v>
      </c>
      <c r="F395" s="43"/>
      <c r="G395" s="38"/>
    </row>
    <row r="396" ht="15.75" hidden="1" customHeight="1">
      <c r="A396" s="225">
        <v>45852.0</v>
      </c>
      <c r="B396" s="226" t="s">
        <v>7214</v>
      </c>
      <c r="C396" s="226" t="s">
        <v>10</v>
      </c>
      <c r="D396" s="226">
        <v>68936.0</v>
      </c>
      <c r="E396" s="351">
        <v>669750.13</v>
      </c>
      <c r="F396" s="33"/>
      <c r="G396" s="38"/>
    </row>
    <row r="397" ht="15.75" hidden="1" customHeight="1">
      <c r="A397" s="225">
        <v>45852.0</v>
      </c>
      <c r="B397" s="226" t="s">
        <v>7214</v>
      </c>
      <c r="C397" s="226" t="s">
        <v>10</v>
      </c>
      <c r="D397" s="226">
        <v>68937.0</v>
      </c>
      <c r="E397" s="351">
        <v>432563.02</v>
      </c>
      <c r="F397" s="36" t="s">
        <v>7460</v>
      </c>
      <c r="G397" s="38"/>
    </row>
    <row r="398" ht="15.75" hidden="1" customHeight="1">
      <c r="A398" s="225">
        <v>45852.0</v>
      </c>
      <c r="B398" s="226" t="s">
        <v>7214</v>
      </c>
      <c r="C398" s="226" t="s">
        <v>10</v>
      </c>
      <c r="D398" s="226">
        <v>68940.0</v>
      </c>
      <c r="E398" s="351">
        <v>649461.8</v>
      </c>
      <c r="F398" s="33"/>
      <c r="G398" s="38"/>
    </row>
    <row r="399" ht="15.75" hidden="1" customHeight="1">
      <c r="A399" s="225">
        <v>45859.0</v>
      </c>
      <c r="B399" s="226" t="s">
        <v>7214</v>
      </c>
      <c r="C399" s="226" t="s">
        <v>10</v>
      </c>
      <c r="D399" s="226">
        <v>69148.0</v>
      </c>
      <c r="E399" s="351">
        <v>493386.9</v>
      </c>
      <c r="F399" s="36" t="s">
        <v>7461</v>
      </c>
      <c r="G399" s="38"/>
    </row>
    <row r="400" ht="15.75" hidden="1" customHeight="1">
      <c r="A400" s="225">
        <v>45859.0</v>
      </c>
      <c r="B400" s="226" t="s">
        <v>7214</v>
      </c>
      <c r="C400" s="226" t="s">
        <v>10</v>
      </c>
      <c r="D400" s="226">
        <v>69154.0</v>
      </c>
      <c r="E400" s="351">
        <v>518671.09</v>
      </c>
      <c r="F400" s="43"/>
      <c r="G400" s="38"/>
    </row>
    <row r="401" ht="15.75" hidden="1" customHeight="1">
      <c r="A401" s="225">
        <v>45859.0</v>
      </c>
      <c r="B401" s="226" t="s">
        <v>7214</v>
      </c>
      <c r="C401" s="226" t="s">
        <v>10</v>
      </c>
      <c r="D401" s="226">
        <v>69150.0</v>
      </c>
      <c r="E401" s="351">
        <v>546836.87</v>
      </c>
      <c r="F401" s="43"/>
      <c r="G401" s="38"/>
    </row>
    <row r="402" ht="15.75" hidden="1" customHeight="1">
      <c r="A402" s="225">
        <v>45861.0</v>
      </c>
      <c r="B402" s="226" t="s">
        <v>7214</v>
      </c>
      <c r="C402" s="226" t="s">
        <v>10</v>
      </c>
      <c r="D402" s="226">
        <v>69262.0</v>
      </c>
      <c r="E402" s="351">
        <v>73638.18</v>
      </c>
      <c r="F402" s="43"/>
      <c r="G402" s="38"/>
    </row>
    <row r="403" ht="15.75" hidden="1" customHeight="1">
      <c r="A403" s="225">
        <v>45861.0</v>
      </c>
      <c r="B403" s="226" t="s">
        <v>7214</v>
      </c>
      <c r="C403" s="226" t="s">
        <v>10</v>
      </c>
      <c r="D403" s="226">
        <v>69265.0</v>
      </c>
      <c r="E403" s="351">
        <v>289197.02</v>
      </c>
      <c r="F403" s="43"/>
      <c r="G403" s="38"/>
    </row>
    <row r="404" ht="15.75" hidden="1" customHeight="1">
      <c r="A404" s="225">
        <v>45861.0</v>
      </c>
      <c r="B404" s="226" t="s">
        <v>7214</v>
      </c>
      <c r="C404" s="226" t="s">
        <v>10</v>
      </c>
      <c r="D404" s="226">
        <v>69266.0</v>
      </c>
      <c r="E404" s="351">
        <v>398077.77</v>
      </c>
      <c r="F404" s="43"/>
      <c r="G404" s="38"/>
    </row>
    <row r="405" ht="15.75" hidden="1" customHeight="1">
      <c r="A405" s="225">
        <v>45861.0</v>
      </c>
      <c r="B405" s="226" t="s">
        <v>7214</v>
      </c>
      <c r="C405" s="226" t="s">
        <v>10</v>
      </c>
      <c r="D405" s="226">
        <v>69255.0</v>
      </c>
      <c r="E405" s="351">
        <v>83214.12</v>
      </c>
      <c r="F405" s="33"/>
      <c r="G405" s="38"/>
    </row>
    <row r="406" ht="15.75" hidden="1" customHeight="1">
      <c r="A406" s="225">
        <v>45866.0</v>
      </c>
      <c r="B406" s="226" t="s">
        <v>7214</v>
      </c>
      <c r="C406" s="226" t="s">
        <v>10</v>
      </c>
      <c r="D406" s="226">
        <v>69421.0</v>
      </c>
      <c r="E406" s="351">
        <v>885816.4</v>
      </c>
      <c r="F406" s="36" t="s">
        <v>7462</v>
      </c>
      <c r="G406" s="38"/>
    </row>
    <row r="407" ht="15.75" hidden="1" customHeight="1">
      <c r="A407" s="225">
        <v>45866.0</v>
      </c>
      <c r="B407" s="226" t="s">
        <v>7214</v>
      </c>
      <c r="C407" s="226" t="s">
        <v>10</v>
      </c>
      <c r="D407" s="226">
        <v>69428.0</v>
      </c>
      <c r="E407" s="351">
        <v>149731.17</v>
      </c>
      <c r="F407" s="43"/>
      <c r="G407" s="38"/>
    </row>
    <row r="408" ht="15.75" hidden="1" customHeight="1">
      <c r="A408" s="225">
        <v>45866.0</v>
      </c>
      <c r="B408" s="226" t="s">
        <v>7214</v>
      </c>
      <c r="C408" s="226" t="s">
        <v>10</v>
      </c>
      <c r="D408" s="226">
        <v>69427.0</v>
      </c>
      <c r="E408" s="351">
        <v>903378.88</v>
      </c>
      <c r="F408" s="43"/>
      <c r="G408" s="38"/>
    </row>
    <row r="409" ht="15.75" hidden="1" customHeight="1">
      <c r="A409" s="225">
        <v>45868.0</v>
      </c>
      <c r="B409" s="226" t="s">
        <v>7214</v>
      </c>
      <c r="C409" s="226" t="s">
        <v>10</v>
      </c>
      <c r="D409" s="226">
        <v>69507.0</v>
      </c>
      <c r="E409" s="351">
        <v>311803.51</v>
      </c>
      <c r="F409" s="33"/>
      <c r="G409" s="38"/>
    </row>
    <row r="410" ht="15.75" customHeight="1">
      <c r="A410" s="225">
        <v>45873.0</v>
      </c>
      <c r="B410" s="226" t="s">
        <v>7214</v>
      </c>
      <c r="C410" s="226" t="s">
        <v>10</v>
      </c>
      <c r="D410" s="226">
        <v>69595.0</v>
      </c>
      <c r="E410" s="351">
        <v>260609.2</v>
      </c>
      <c r="F410" s="36" t="s">
        <v>7463</v>
      </c>
      <c r="G410" s="38"/>
    </row>
    <row r="411" ht="15.75" customHeight="1">
      <c r="A411" s="225">
        <v>45873.0</v>
      </c>
      <c r="B411" s="226" t="s">
        <v>7214</v>
      </c>
      <c r="C411" s="226" t="s">
        <v>10</v>
      </c>
      <c r="D411" s="226">
        <v>69596.0</v>
      </c>
      <c r="E411" s="351">
        <v>845871.68</v>
      </c>
      <c r="F411" s="33"/>
      <c r="G411" s="38"/>
    </row>
    <row r="412" ht="15.75" customHeight="1">
      <c r="A412" s="225">
        <v>45880.0</v>
      </c>
      <c r="B412" s="226" t="s">
        <v>7214</v>
      </c>
      <c r="C412" s="226" t="s">
        <v>7</v>
      </c>
      <c r="D412" s="226">
        <v>155390.0</v>
      </c>
      <c r="E412" s="351">
        <v>1040428.06</v>
      </c>
      <c r="F412" s="425" t="s">
        <v>7464</v>
      </c>
      <c r="G412" s="85"/>
    </row>
    <row r="413" ht="15.75" customHeight="1">
      <c r="A413" s="225">
        <v>45881.0</v>
      </c>
      <c r="B413" s="226" t="s">
        <v>7214</v>
      </c>
      <c r="C413" s="226" t="s">
        <v>10</v>
      </c>
      <c r="D413" s="226">
        <v>69900.0</v>
      </c>
      <c r="E413" s="351">
        <v>263949.41</v>
      </c>
      <c r="F413" s="36" t="s">
        <v>7413</v>
      </c>
      <c r="G413" s="38"/>
    </row>
    <row r="414" ht="15.75" customHeight="1">
      <c r="A414" s="225">
        <v>45884.0</v>
      </c>
      <c r="B414" s="226" t="s">
        <v>7214</v>
      </c>
      <c r="C414" s="226" t="s">
        <v>679</v>
      </c>
      <c r="D414" s="226">
        <v>69955.0</v>
      </c>
      <c r="E414" s="351">
        <v>-28270.49</v>
      </c>
      <c r="F414" s="43"/>
      <c r="G414" s="38"/>
    </row>
    <row r="415" ht="15.75" customHeight="1">
      <c r="A415" s="225">
        <v>45881.0</v>
      </c>
      <c r="B415" s="226" t="s">
        <v>7214</v>
      </c>
      <c r="C415" s="226" t="s">
        <v>10</v>
      </c>
      <c r="D415" s="226">
        <v>69877.0</v>
      </c>
      <c r="E415" s="351">
        <v>546850.85</v>
      </c>
      <c r="F415" s="43"/>
      <c r="G415" s="38"/>
    </row>
    <row r="416" ht="15.75" customHeight="1">
      <c r="A416" s="225">
        <v>45881.0</v>
      </c>
      <c r="B416" s="226" t="s">
        <v>7214</v>
      </c>
      <c r="C416" s="226" t="s">
        <v>10</v>
      </c>
      <c r="D416" s="226">
        <v>69899.0</v>
      </c>
      <c r="E416" s="351">
        <v>816185.25</v>
      </c>
      <c r="F416" s="33"/>
      <c r="G416" s="85" t="s">
        <v>7465</v>
      </c>
    </row>
    <row r="417" ht="15.75" customHeight="1">
      <c r="A417" s="225">
        <v>45889.0</v>
      </c>
      <c r="B417" s="226" t="s">
        <v>7214</v>
      </c>
      <c r="C417" s="226" t="s">
        <v>10</v>
      </c>
      <c r="D417" s="226">
        <v>70024.0</v>
      </c>
      <c r="E417" s="351">
        <v>70792.91</v>
      </c>
      <c r="F417" s="36" t="s">
        <v>7466</v>
      </c>
      <c r="G417" s="38"/>
    </row>
    <row r="418" ht="15.75" customHeight="1">
      <c r="A418" s="225">
        <v>45889.0</v>
      </c>
      <c r="B418" s="226" t="s">
        <v>7214</v>
      </c>
      <c r="C418" s="226" t="s">
        <v>10</v>
      </c>
      <c r="D418" s="226">
        <v>70100.0</v>
      </c>
      <c r="E418" s="351">
        <v>1096873.74</v>
      </c>
      <c r="F418" s="43"/>
      <c r="G418" s="85" t="s">
        <v>7467</v>
      </c>
    </row>
    <row r="419" ht="15.75" customHeight="1">
      <c r="A419" s="225">
        <v>45889.0</v>
      </c>
      <c r="B419" s="226" t="s">
        <v>7214</v>
      </c>
      <c r="C419" s="226" t="s">
        <v>10</v>
      </c>
      <c r="D419" s="226">
        <v>70102.0</v>
      </c>
      <c r="E419" s="351">
        <v>1052171.97</v>
      </c>
      <c r="F419" s="43"/>
      <c r="G419" s="38"/>
    </row>
    <row r="420" ht="15.75" customHeight="1">
      <c r="A420" s="225">
        <v>45889.0</v>
      </c>
      <c r="B420" s="226" t="s">
        <v>7214</v>
      </c>
      <c r="C420" s="226" t="s">
        <v>10</v>
      </c>
      <c r="D420" s="226">
        <v>70103.0</v>
      </c>
      <c r="E420" s="351">
        <v>194349.19</v>
      </c>
      <c r="F420" s="43"/>
      <c r="G420" s="38"/>
    </row>
    <row r="421" ht="15.75" customHeight="1">
      <c r="A421" s="225">
        <v>45891.0</v>
      </c>
      <c r="B421" s="226" t="s">
        <v>7214</v>
      </c>
      <c r="C421" s="226" t="s">
        <v>10</v>
      </c>
      <c r="D421" s="226">
        <v>70109.0</v>
      </c>
      <c r="E421" s="351">
        <v>254453.04</v>
      </c>
      <c r="F421" s="43"/>
      <c r="G421" s="38"/>
    </row>
    <row r="422" ht="15.75" customHeight="1">
      <c r="A422" s="225">
        <v>45891.0</v>
      </c>
      <c r="B422" s="226" t="s">
        <v>7214</v>
      </c>
      <c r="C422" s="226" t="s">
        <v>10</v>
      </c>
      <c r="D422" s="226">
        <v>70110.0</v>
      </c>
      <c r="E422" s="351">
        <v>232434.92</v>
      </c>
      <c r="F422" s="43"/>
      <c r="G422" s="38"/>
    </row>
    <row r="423" ht="15.75" customHeight="1">
      <c r="A423" s="225">
        <v>45891.0</v>
      </c>
      <c r="B423" s="226" t="s">
        <v>7214</v>
      </c>
      <c r="C423" s="226" t="s">
        <v>10</v>
      </c>
      <c r="D423" s="226">
        <v>70114.0</v>
      </c>
      <c r="E423" s="351">
        <v>462982.02</v>
      </c>
      <c r="F423" s="43"/>
      <c r="G423" s="38"/>
    </row>
    <row r="424" ht="15.75" customHeight="1">
      <c r="A424" s="225">
        <v>45891.0</v>
      </c>
      <c r="B424" s="226" t="s">
        <v>7214</v>
      </c>
      <c r="C424" s="226" t="s">
        <v>679</v>
      </c>
      <c r="D424" s="226">
        <v>70196.0</v>
      </c>
      <c r="E424" s="351">
        <v>-65058.85</v>
      </c>
      <c r="F424" s="33"/>
      <c r="G424" s="85" t="s">
        <v>7468</v>
      </c>
    </row>
    <row r="425" ht="15.75" customHeight="1">
      <c r="A425" s="225">
        <v>45896.0</v>
      </c>
      <c r="B425" s="226" t="s">
        <v>7214</v>
      </c>
      <c r="C425" s="226" t="s">
        <v>10</v>
      </c>
      <c r="D425" s="226">
        <v>70322.0</v>
      </c>
      <c r="E425" s="351">
        <v>1330411.36</v>
      </c>
      <c r="F425" s="36" t="s">
        <v>7469</v>
      </c>
      <c r="G425" s="85" t="s">
        <v>7470</v>
      </c>
    </row>
    <row r="426" ht="15.75" customHeight="1">
      <c r="A426" s="225">
        <v>45896.0</v>
      </c>
      <c r="B426" s="226" t="s">
        <v>7214</v>
      </c>
      <c r="C426" s="226" t="s">
        <v>10</v>
      </c>
      <c r="D426" s="226">
        <v>70298.0</v>
      </c>
      <c r="E426" s="351">
        <v>70000.0</v>
      </c>
      <c r="F426" s="43"/>
      <c r="G426" s="38"/>
    </row>
    <row r="427" ht="15.75" customHeight="1">
      <c r="A427" s="225">
        <v>45896.0</v>
      </c>
      <c r="B427" s="226" t="s">
        <v>7214</v>
      </c>
      <c r="C427" s="226" t="s">
        <v>10</v>
      </c>
      <c r="D427" s="226">
        <v>70295.0</v>
      </c>
      <c r="E427" s="351">
        <v>156452.05</v>
      </c>
      <c r="F427" s="43"/>
      <c r="G427" s="38"/>
    </row>
    <row r="428" ht="15.75" customHeight="1">
      <c r="A428" s="225">
        <v>45896.0</v>
      </c>
      <c r="B428" s="226" t="s">
        <v>7214</v>
      </c>
      <c r="C428" s="226" t="s">
        <v>10</v>
      </c>
      <c r="D428" s="226">
        <v>70263.0</v>
      </c>
      <c r="E428" s="351">
        <v>416800.0</v>
      </c>
      <c r="F428" s="33"/>
      <c r="G428" s="38"/>
    </row>
    <row r="429" ht="15.75" customHeight="1">
      <c r="A429" s="225">
        <v>45896.0</v>
      </c>
      <c r="B429" s="226" t="s">
        <v>7214</v>
      </c>
      <c r="C429" s="226" t="s">
        <v>10</v>
      </c>
      <c r="D429" s="226">
        <v>70348.0</v>
      </c>
      <c r="E429" s="351">
        <v>838374.51</v>
      </c>
      <c r="F429" s="36" t="s">
        <v>7471</v>
      </c>
      <c r="G429" s="38"/>
    </row>
    <row r="430" ht="15.75" customHeight="1">
      <c r="A430" s="225">
        <v>45896.0</v>
      </c>
      <c r="B430" s="226" t="s">
        <v>7214</v>
      </c>
      <c r="C430" s="226" t="s">
        <v>10</v>
      </c>
      <c r="D430" s="226">
        <v>70349.0</v>
      </c>
      <c r="E430" s="351">
        <v>722362.14</v>
      </c>
      <c r="F430" s="43"/>
      <c r="G430" s="38"/>
    </row>
    <row r="431" ht="15.75" customHeight="1">
      <c r="A431" s="225">
        <v>45897.0</v>
      </c>
      <c r="B431" s="226" t="s">
        <v>7214</v>
      </c>
      <c r="C431" s="226" t="s">
        <v>10</v>
      </c>
      <c r="D431" s="226">
        <v>70362.0</v>
      </c>
      <c r="E431" s="351">
        <v>159495.94</v>
      </c>
      <c r="F431" s="43"/>
      <c r="G431" s="38"/>
    </row>
    <row r="432" ht="15.75" customHeight="1">
      <c r="A432" s="225">
        <v>45897.0</v>
      </c>
      <c r="B432" s="226" t="s">
        <v>7214</v>
      </c>
      <c r="C432" s="226" t="s">
        <v>10</v>
      </c>
      <c r="D432" s="226">
        <v>70404.0</v>
      </c>
      <c r="E432" s="351">
        <v>510167.41</v>
      </c>
      <c r="F432" s="43"/>
      <c r="G432" s="38"/>
    </row>
    <row r="433" ht="15.75" customHeight="1">
      <c r="A433" s="225">
        <v>45897.0</v>
      </c>
      <c r="B433" s="226" t="s">
        <v>7214</v>
      </c>
      <c r="C433" s="226" t="s">
        <v>10</v>
      </c>
      <c r="D433" s="226">
        <v>70405.0</v>
      </c>
      <c r="E433" s="351">
        <v>84863.89</v>
      </c>
      <c r="F433" s="43"/>
      <c r="G433" s="85" t="s">
        <v>7472</v>
      </c>
    </row>
    <row r="434" ht="15.75" customHeight="1">
      <c r="A434" s="225">
        <v>45897.0</v>
      </c>
      <c r="B434" s="226" t="s">
        <v>7214</v>
      </c>
      <c r="C434" s="226" t="s">
        <v>10</v>
      </c>
      <c r="D434" s="226">
        <v>70407.0</v>
      </c>
      <c r="E434" s="351">
        <v>244400.85</v>
      </c>
      <c r="F434" s="43"/>
      <c r="G434" s="38"/>
    </row>
    <row r="435" ht="15.75" customHeight="1">
      <c r="A435" s="225">
        <v>45902.0</v>
      </c>
      <c r="B435" s="226" t="s">
        <v>7214</v>
      </c>
      <c r="C435" s="226" t="s">
        <v>679</v>
      </c>
      <c r="D435" s="226">
        <v>70526.0</v>
      </c>
      <c r="E435" s="351">
        <v>-11585.21</v>
      </c>
      <c r="F435" s="43"/>
      <c r="G435" s="85"/>
    </row>
    <row r="436" ht="15.75" customHeight="1">
      <c r="A436" s="225">
        <v>45902.0</v>
      </c>
      <c r="B436" s="226" t="s">
        <v>7214</v>
      </c>
      <c r="C436" s="226" t="s">
        <v>679</v>
      </c>
      <c r="D436" s="226">
        <v>70529.0</v>
      </c>
      <c r="E436" s="351">
        <v>-158167.08</v>
      </c>
      <c r="F436" s="33"/>
      <c r="G436" s="85"/>
    </row>
    <row r="437" ht="15.75" customHeight="1">
      <c r="A437" s="225">
        <v>45903.0</v>
      </c>
      <c r="B437" s="226" t="s">
        <v>7214</v>
      </c>
      <c r="C437" s="226" t="s">
        <v>10</v>
      </c>
      <c r="D437" s="226">
        <v>70563.0</v>
      </c>
      <c r="E437" s="351">
        <v>1196109.81</v>
      </c>
      <c r="F437" s="36" t="s">
        <v>7473</v>
      </c>
      <c r="G437" s="85" t="s">
        <v>7474</v>
      </c>
    </row>
    <row r="438" ht="15.75" customHeight="1">
      <c r="A438" s="225">
        <v>45903.0</v>
      </c>
      <c r="B438" s="226" t="s">
        <v>7214</v>
      </c>
      <c r="C438" s="226" t="s">
        <v>10</v>
      </c>
      <c r="D438" s="226">
        <v>70565.0</v>
      </c>
      <c r="E438" s="351">
        <v>402917.11</v>
      </c>
      <c r="F438" s="43"/>
      <c r="G438" s="38"/>
    </row>
    <row r="439" ht="15.75" customHeight="1">
      <c r="A439" s="225">
        <v>45903.0</v>
      </c>
      <c r="B439" s="226" t="s">
        <v>7214</v>
      </c>
      <c r="C439" s="226" t="s">
        <v>10</v>
      </c>
      <c r="D439" s="226">
        <v>70562.0</v>
      </c>
      <c r="E439" s="351">
        <v>800735.98</v>
      </c>
      <c r="F439" s="33"/>
      <c r="G439" s="38"/>
    </row>
    <row r="440" ht="15.75" customHeight="1">
      <c r="A440" s="225">
        <v>45910.0</v>
      </c>
      <c r="B440" s="226" t="s">
        <v>7214</v>
      </c>
      <c r="C440" s="226" t="s">
        <v>10</v>
      </c>
      <c r="D440" s="226">
        <v>70800.0</v>
      </c>
      <c r="E440" s="351">
        <v>963273.96</v>
      </c>
      <c r="F440" s="36" t="s">
        <v>7477</v>
      </c>
      <c r="G440" s="38"/>
    </row>
    <row r="441" ht="15.75" customHeight="1">
      <c r="A441" s="225">
        <v>45910.0</v>
      </c>
      <c r="B441" s="226" t="s">
        <v>7214</v>
      </c>
      <c r="C441" s="226" t="s">
        <v>10</v>
      </c>
      <c r="D441" s="226">
        <v>70798.0</v>
      </c>
      <c r="E441" s="351">
        <v>1036819.64</v>
      </c>
      <c r="F441" s="43"/>
      <c r="G441" s="38"/>
    </row>
    <row r="442" ht="15.75" customHeight="1">
      <c r="A442" s="225">
        <v>45910.0</v>
      </c>
      <c r="B442" s="226" t="s">
        <v>7214</v>
      </c>
      <c r="C442" s="226" t="s">
        <v>10</v>
      </c>
      <c r="D442" s="226">
        <v>70796.0</v>
      </c>
      <c r="E442" s="351">
        <v>1147486.05</v>
      </c>
      <c r="F442" s="43"/>
      <c r="G442" s="38"/>
    </row>
    <row r="443" ht="15.75" customHeight="1">
      <c r="A443" s="225">
        <v>45910.0</v>
      </c>
      <c r="B443" s="226" t="s">
        <v>7214</v>
      </c>
      <c r="C443" s="226" t="s">
        <v>10</v>
      </c>
      <c r="D443" s="226">
        <v>70797.0</v>
      </c>
      <c r="E443" s="351">
        <v>996497.67</v>
      </c>
      <c r="F443" s="33"/>
      <c r="G443" s="38"/>
    </row>
    <row r="444" ht="15.75" customHeight="1">
      <c r="A444" s="225">
        <v>45917.0</v>
      </c>
      <c r="B444" s="226" t="s">
        <v>7214</v>
      </c>
      <c r="C444" s="226" t="s">
        <v>10</v>
      </c>
      <c r="D444" s="226">
        <v>71079.0</v>
      </c>
      <c r="E444" s="351">
        <v>139880.5</v>
      </c>
      <c r="F444" s="36" t="s">
        <v>7479</v>
      </c>
      <c r="G444" s="38"/>
    </row>
    <row r="445" ht="15.75" customHeight="1">
      <c r="A445" s="225">
        <v>45917.0</v>
      </c>
      <c r="B445" s="226" t="s">
        <v>7214</v>
      </c>
      <c r="C445" s="226" t="s">
        <v>10</v>
      </c>
      <c r="D445" s="226">
        <v>71080.0</v>
      </c>
      <c r="E445" s="351">
        <v>467669.15</v>
      </c>
      <c r="F445" s="33"/>
      <c r="G445" s="38"/>
    </row>
    <row r="446" ht="15.75" customHeight="1">
      <c r="A446" s="225">
        <v>45917.0</v>
      </c>
      <c r="B446" s="226" t="s">
        <v>7214</v>
      </c>
      <c r="C446" s="226" t="s">
        <v>10</v>
      </c>
      <c r="D446" s="226">
        <v>71082.0</v>
      </c>
      <c r="E446" s="351">
        <v>717684.24</v>
      </c>
      <c r="F446" s="36" t="s">
        <v>7484</v>
      </c>
      <c r="G446" s="38"/>
      <c r="H446" s="46" t="s">
        <v>7487</v>
      </c>
    </row>
    <row r="447" ht="15.75" customHeight="1">
      <c r="A447" s="225">
        <v>45917.0</v>
      </c>
      <c r="B447" s="226" t="s">
        <v>7214</v>
      </c>
      <c r="C447" s="226" t="s">
        <v>10</v>
      </c>
      <c r="D447" s="226">
        <v>71083.0</v>
      </c>
      <c r="E447" s="351">
        <v>199514.01</v>
      </c>
      <c r="F447" s="33"/>
      <c r="G447" s="38"/>
      <c r="H447" s="46" t="s">
        <v>7487</v>
      </c>
    </row>
    <row r="448" ht="15.75" customHeight="1">
      <c r="A448" s="225">
        <v>45917.0</v>
      </c>
      <c r="B448" s="226" t="s">
        <v>7214</v>
      </c>
      <c r="C448" s="226" t="s">
        <v>10</v>
      </c>
      <c r="D448" s="226">
        <v>71086.0</v>
      </c>
      <c r="E448" s="351">
        <v>1323988.07</v>
      </c>
      <c r="F448" s="36" t="s">
        <v>7490</v>
      </c>
      <c r="G448" s="38"/>
      <c r="H448" s="46"/>
    </row>
    <row r="449" ht="15.75" customHeight="1">
      <c r="A449" s="225">
        <v>45922.0</v>
      </c>
      <c r="B449" s="226" t="s">
        <v>7214</v>
      </c>
      <c r="C449" s="226" t="s">
        <v>679</v>
      </c>
      <c r="D449" s="226">
        <v>71267.0</v>
      </c>
      <c r="E449" s="351">
        <v>-10440.64</v>
      </c>
      <c r="F449" s="43"/>
      <c r="G449" s="38"/>
      <c r="H449" s="46" t="s">
        <v>7487</v>
      </c>
    </row>
    <row r="450" ht="15.75" customHeight="1">
      <c r="A450" s="225">
        <v>45922.0</v>
      </c>
      <c r="B450" s="226" t="s">
        <v>7214</v>
      </c>
      <c r="C450" s="226" t="s">
        <v>679</v>
      </c>
      <c r="D450" s="226">
        <v>71268.0</v>
      </c>
      <c r="E450" s="351">
        <v>-43519.94</v>
      </c>
      <c r="F450" s="33"/>
      <c r="G450" s="85" t="s">
        <v>7494</v>
      </c>
      <c r="H450" s="46" t="s">
        <v>7487</v>
      </c>
    </row>
    <row r="451" ht="15.75" customHeight="1">
      <c r="A451" s="225">
        <v>45929.0</v>
      </c>
      <c r="B451" s="226" t="s">
        <v>7214</v>
      </c>
      <c r="C451" s="226" t="s">
        <v>10</v>
      </c>
      <c r="D451" s="226">
        <v>71497.0</v>
      </c>
      <c r="E451" s="351">
        <v>191547.91</v>
      </c>
      <c r="F451" s="36" t="s">
        <v>7495</v>
      </c>
      <c r="G451" s="38"/>
      <c r="H451" s="46"/>
    </row>
    <row r="452" ht="15.75" customHeight="1">
      <c r="A452" s="225">
        <v>45929.0</v>
      </c>
      <c r="B452" s="226" t="s">
        <v>7214</v>
      </c>
      <c r="C452" s="226" t="s">
        <v>10</v>
      </c>
      <c r="D452" s="226">
        <v>71498.0</v>
      </c>
      <c r="E452" s="351">
        <v>169614.62</v>
      </c>
      <c r="F452" s="43"/>
      <c r="G452" s="38"/>
      <c r="H452" s="46"/>
    </row>
    <row r="453" ht="15.75" customHeight="1">
      <c r="A453" s="225">
        <v>45929.0</v>
      </c>
      <c r="B453" s="226" t="s">
        <v>7214</v>
      </c>
      <c r="C453" s="226" t="s">
        <v>10</v>
      </c>
      <c r="D453" s="226">
        <v>71508.0</v>
      </c>
      <c r="E453" s="351">
        <v>38790.78</v>
      </c>
      <c r="F453" s="43"/>
      <c r="G453" s="38"/>
      <c r="H453" s="46"/>
    </row>
    <row r="454" ht="15.75" customHeight="1">
      <c r="A454" s="225">
        <v>45930.0</v>
      </c>
      <c r="B454" s="226" t="s">
        <v>7214</v>
      </c>
      <c r="C454" s="226" t="s">
        <v>10</v>
      </c>
      <c r="D454" s="226">
        <v>71517.0</v>
      </c>
      <c r="E454" s="351">
        <v>751146.65</v>
      </c>
      <c r="F454" s="33"/>
      <c r="G454" s="38"/>
      <c r="H454" s="46"/>
    </row>
    <row r="455" ht="15.75" customHeight="1">
      <c r="A455" s="225">
        <v>45929.0</v>
      </c>
      <c r="B455" s="226" t="s">
        <v>7214</v>
      </c>
      <c r="C455" s="226" t="s">
        <v>10</v>
      </c>
      <c r="D455" s="226">
        <v>71521.0</v>
      </c>
      <c r="E455" s="351">
        <v>567186.52</v>
      </c>
      <c r="F455" s="36" t="s">
        <v>7499</v>
      </c>
      <c r="G455" s="38"/>
      <c r="H455" s="46"/>
    </row>
    <row r="456" ht="15.75" customHeight="1">
      <c r="A456" s="225">
        <v>45929.0</v>
      </c>
      <c r="B456" s="226" t="s">
        <v>7214</v>
      </c>
      <c r="C456" s="226" t="s">
        <v>10</v>
      </c>
      <c r="D456" s="226">
        <v>71523.0</v>
      </c>
      <c r="E456" s="351">
        <v>555818.45</v>
      </c>
      <c r="F456" s="43"/>
      <c r="G456" s="38"/>
      <c r="H456" s="46" t="s">
        <v>7487</v>
      </c>
    </row>
    <row r="457" ht="15.75" customHeight="1">
      <c r="A457" s="225">
        <v>45929.0</v>
      </c>
      <c r="B457" s="226" t="s">
        <v>7214</v>
      </c>
      <c r="C457" s="226" t="s">
        <v>10</v>
      </c>
      <c r="D457" s="226">
        <v>71524.0</v>
      </c>
      <c r="E457" s="351">
        <v>343974.16</v>
      </c>
      <c r="F457" s="43"/>
      <c r="G457" s="38"/>
      <c r="H457" s="46" t="s">
        <v>7487</v>
      </c>
    </row>
    <row r="458" ht="15.75" customHeight="1">
      <c r="A458" s="225">
        <v>45930.0</v>
      </c>
      <c r="B458" s="226" t="s">
        <v>7214</v>
      </c>
      <c r="C458" s="226" t="s">
        <v>10</v>
      </c>
      <c r="D458" s="226">
        <v>848878.0</v>
      </c>
      <c r="E458" s="351">
        <v>782243.39</v>
      </c>
      <c r="F458" s="43"/>
      <c r="G458" s="38"/>
      <c r="H458" s="46" t="s">
        <v>7487</v>
      </c>
    </row>
    <row r="459" ht="15.75" customHeight="1">
      <c r="A459" s="225">
        <v>45930.0</v>
      </c>
      <c r="B459" s="226" t="s">
        <v>7214</v>
      </c>
      <c r="C459" s="226" t="s">
        <v>10</v>
      </c>
      <c r="D459" s="226">
        <v>848983.0</v>
      </c>
      <c r="E459" s="351">
        <v>238727.7</v>
      </c>
      <c r="F459" s="43"/>
      <c r="G459" s="38"/>
      <c r="H459" s="46" t="s">
        <v>7487</v>
      </c>
    </row>
    <row r="460" ht="15.75" customHeight="1">
      <c r="A460" s="225">
        <v>45933.0</v>
      </c>
      <c r="B460" s="226" t="s">
        <v>7214</v>
      </c>
      <c r="C460" s="226" t="s">
        <v>10</v>
      </c>
      <c r="D460" s="226">
        <v>848879.0</v>
      </c>
      <c r="E460" s="351">
        <v>95928.96</v>
      </c>
      <c r="F460" s="43"/>
      <c r="G460" s="38"/>
      <c r="H460" s="46" t="s">
        <v>7487</v>
      </c>
    </row>
    <row r="461" ht="15.75" customHeight="1">
      <c r="A461" s="225">
        <v>45937.0</v>
      </c>
      <c r="B461" s="226" t="s">
        <v>7214</v>
      </c>
      <c r="C461" s="226" t="s">
        <v>679</v>
      </c>
      <c r="D461" s="226">
        <v>71498.0</v>
      </c>
      <c r="E461" s="351">
        <v>-12762.0</v>
      </c>
      <c r="F461" s="33"/>
      <c r="G461" s="38"/>
      <c r="H461" s="46"/>
    </row>
    <row r="462" ht="15.75" customHeight="1">
      <c r="A462" s="225">
        <v>45933.0</v>
      </c>
      <c r="B462" s="226" t="s">
        <v>7214</v>
      </c>
      <c r="C462" s="226" t="s">
        <v>10</v>
      </c>
      <c r="D462" s="226">
        <v>71703.0</v>
      </c>
      <c r="E462" s="351">
        <v>356824.22</v>
      </c>
      <c r="F462" s="36" t="s">
        <v>7502</v>
      </c>
      <c r="G462" s="38"/>
      <c r="H462" s="46" t="s">
        <v>7487</v>
      </c>
    </row>
    <row r="463" ht="15.75" customHeight="1">
      <c r="A463" s="225">
        <v>45943.0</v>
      </c>
      <c r="B463" s="226" t="s">
        <v>7214</v>
      </c>
      <c r="C463" s="226" t="s">
        <v>10</v>
      </c>
      <c r="D463" s="226">
        <v>71702.0</v>
      </c>
      <c r="E463" s="351">
        <v>405632.17</v>
      </c>
      <c r="F463" s="43"/>
      <c r="G463" s="85" t="s">
        <v>7504</v>
      </c>
      <c r="H463" s="46" t="s">
        <v>7487</v>
      </c>
    </row>
    <row r="464" ht="15.75" customHeight="1">
      <c r="A464" s="225">
        <v>45943.0</v>
      </c>
      <c r="B464" s="226" t="s">
        <v>7214</v>
      </c>
      <c r="C464" s="226" t="s">
        <v>10</v>
      </c>
      <c r="D464" s="226">
        <v>71902.0</v>
      </c>
      <c r="E464" s="351">
        <v>845257.91</v>
      </c>
      <c r="F464" s="33"/>
      <c r="G464" s="38"/>
      <c r="H464" s="46" t="s">
        <v>7487</v>
      </c>
    </row>
    <row r="465" ht="15.75" customHeight="1">
      <c r="A465" s="225">
        <v>45943.0</v>
      </c>
      <c r="B465" s="226" t="s">
        <v>7214</v>
      </c>
      <c r="C465" s="226" t="s">
        <v>10</v>
      </c>
      <c r="D465" s="226">
        <v>71905.0</v>
      </c>
      <c r="E465" s="351">
        <v>268100.21</v>
      </c>
      <c r="F465" s="36" t="s">
        <v>3580</v>
      </c>
      <c r="G465" s="38"/>
      <c r="H465" s="46" t="s">
        <v>7487</v>
      </c>
    </row>
    <row r="466" ht="15.75" customHeight="1">
      <c r="A466" s="225">
        <v>45943.0</v>
      </c>
      <c r="B466" s="226" t="s">
        <v>7214</v>
      </c>
      <c r="C466" s="226" t="s">
        <v>10</v>
      </c>
      <c r="D466" s="226">
        <v>71904.0</v>
      </c>
      <c r="E466" s="351">
        <v>324039.42</v>
      </c>
      <c r="F466" s="43"/>
      <c r="G466" s="85" t="s">
        <v>7509</v>
      </c>
      <c r="H466" s="46" t="s">
        <v>7487</v>
      </c>
    </row>
    <row r="467" ht="15.75" customHeight="1">
      <c r="A467" s="542">
        <v>45943.0</v>
      </c>
      <c r="B467" s="226" t="s">
        <v>7214</v>
      </c>
      <c r="C467" s="226" t="s">
        <v>679</v>
      </c>
      <c r="D467" s="226">
        <v>71935.0</v>
      </c>
      <c r="E467" s="351">
        <v>-41115.96</v>
      </c>
      <c r="F467" s="43"/>
      <c r="G467" s="38"/>
    </row>
    <row r="468" ht="15.75" customHeight="1">
      <c r="A468" s="542">
        <v>45973.0</v>
      </c>
      <c r="B468" s="226" t="s">
        <v>7214</v>
      </c>
      <c r="C468" s="226" t="s">
        <v>679</v>
      </c>
      <c r="D468" s="226" t="s">
        <v>7517</v>
      </c>
      <c r="E468" s="351">
        <v>-24481.68</v>
      </c>
      <c r="F468" s="33"/>
      <c r="G468" s="38"/>
    </row>
    <row r="469" ht="15.75" customHeight="1">
      <c r="A469" s="542">
        <v>45950.0</v>
      </c>
      <c r="B469" s="226" t="s">
        <v>7214</v>
      </c>
      <c r="C469" s="226" t="s">
        <v>10</v>
      </c>
      <c r="D469" s="226">
        <v>72111.0</v>
      </c>
      <c r="E469" s="351">
        <v>285890.86</v>
      </c>
      <c r="F469" s="36" t="s">
        <v>7520</v>
      </c>
      <c r="G469" s="38"/>
    </row>
    <row r="470" ht="15.75" customHeight="1">
      <c r="A470" s="542">
        <v>45950.0</v>
      </c>
      <c r="B470" s="226" t="s">
        <v>7214</v>
      </c>
      <c r="C470" s="226" t="s">
        <v>10</v>
      </c>
      <c r="D470" s="226">
        <v>72113.0</v>
      </c>
      <c r="E470" s="351">
        <v>812604.52</v>
      </c>
      <c r="F470" s="43"/>
      <c r="G470" s="38"/>
    </row>
    <row r="471" ht="15.75" customHeight="1">
      <c r="A471" s="542">
        <v>45950.0</v>
      </c>
      <c r="B471" s="226" t="s">
        <v>7214</v>
      </c>
      <c r="C471" s="226" t="s">
        <v>10</v>
      </c>
      <c r="D471" s="226">
        <v>72129.0</v>
      </c>
      <c r="E471" s="351">
        <v>1579380.98</v>
      </c>
      <c r="F471" s="43"/>
      <c r="G471" s="38"/>
    </row>
    <row r="472" ht="15.75" customHeight="1">
      <c r="A472" s="542">
        <v>45950.0</v>
      </c>
      <c r="B472" s="226" t="s">
        <v>7214</v>
      </c>
      <c r="C472" s="226" t="s">
        <v>10</v>
      </c>
      <c r="D472" s="226">
        <v>72130.0</v>
      </c>
      <c r="E472" s="351">
        <v>1399946.16</v>
      </c>
      <c r="F472" s="43"/>
      <c r="G472" s="38"/>
    </row>
    <row r="473" ht="15.75" customHeight="1">
      <c r="A473" s="542">
        <v>45950.0</v>
      </c>
      <c r="B473" s="226" t="s">
        <v>7214</v>
      </c>
      <c r="C473" s="226" t="s">
        <v>10</v>
      </c>
      <c r="D473" s="226">
        <v>72132.0</v>
      </c>
      <c r="E473" s="351">
        <v>201188.84</v>
      </c>
      <c r="F473" s="33"/>
      <c r="G473" s="85" t="s">
        <v>7524</v>
      </c>
    </row>
    <row r="474" ht="15.75" customHeight="1">
      <c r="A474" s="542">
        <v>45950.0</v>
      </c>
      <c r="B474" s="226" t="s">
        <v>7214</v>
      </c>
      <c r="C474" s="226" t="s">
        <v>10</v>
      </c>
      <c r="D474" s="226">
        <v>72138.0</v>
      </c>
      <c r="E474" s="351">
        <v>830301.16</v>
      </c>
      <c r="F474" s="36" t="s">
        <v>7525</v>
      </c>
      <c r="G474" s="38"/>
    </row>
    <row r="475" ht="15.75" customHeight="1">
      <c r="A475" s="542">
        <v>45950.0</v>
      </c>
      <c r="B475" s="226" t="s">
        <v>7214</v>
      </c>
      <c r="C475" s="226" t="s">
        <v>10</v>
      </c>
      <c r="D475" s="226">
        <v>72139.0</v>
      </c>
      <c r="E475" s="351">
        <v>743754.69</v>
      </c>
      <c r="F475" s="43"/>
      <c r="G475" s="38"/>
    </row>
    <row r="476" ht="15.75" customHeight="1">
      <c r="A476" s="542">
        <v>45950.0</v>
      </c>
      <c r="B476" s="226" t="s">
        <v>7214</v>
      </c>
      <c r="C476" s="226" t="s">
        <v>10</v>
      </c>
      <c r="D476" s="226">
        <v>72163.0</v>
      </c>
      <c r="E476" s="351">
        <v>1086173.28</v>
      </c>
      <c r="F476" s="43"/>
      <c r="G476" s="38"/>
    </row>
    <row r="477" ht="15.75" customHeight="1">
      <c r="A477" s="225">
        <v>45950.0</v>
      </c>
      <c r="B477" s="226" t="s">
        <v>7214</v>
      </c>
      <c r="C477" s="226" t="s">
        <v>10</v>
      </c>
      <c r="D477" s="226">
        <v>72164.0</v>
      </c>
      <c r="E477" s="351">
        <v>245726.27</v>
      </c>
      <c r="F477" s="43"/>
      <c r="G477" s="38"/>
    </row>
    <row r="478" ht="15.75" customHeight="1">
      <c r="A478" s="225">
        <v>45950.0</v>
      </c>
      <c r="B478" s="226" t="s">
        <v>7214</v>
      </c>
      <c r="C478" s="226" t="s">
        <v>10</v>
      </c>
      <c r="D478" s="226">
        <v>72175.0</v>
      </c>
      <c r="E478" s="351">
        <v>367357.87</v>
      </c>
      <c r="F478" s="43"/>
      <c r="G478" s="38"/>
    </row>
    <row r="479" ht="15.75" customHeight="1">
      <c r="A479" s="225">
        <v>45952.0</v>
      </c>
      <c r="B479" s="226" t="s">
        <v>7214</v>
      </c>
      <c r="C479" s="226" t="s">
        <v>10</v>
      </c>
      <c r="D479" s="226">
        <v>72280.0</v>
      </c>
      <c r="E479" s="351">
        <v>298138.73</v>
      </c>
      <c r="F479" s="43"/>
      <c r="G479" s="38"/>
    </row>
    <row r="480" ht="15.75" customHeight="1">
      <c r="A480" s="225">
        <v>45952.0</v>
      </c>
      <c r="B480" s="226" t="s">
        <v>7214</v>
      </c>
      <c r="C480" s="226" t="s">
        <v>10</v>
      </c>
      <c r="D480" s="226">
        <v>72281.0</v>
      </c>
      <c r="E480" s="351">
        <v>52958.65</v>
      </c>
      <c r="F480" s="43"/>
      <c r="G480" s="38"/>
    </row>
    <row r="481" ht="15.75" customHeight="1">
      <c r="A481" s="543">
        <v>45952.0</v>
      </c>
      <c r="B481" s="226" t="s">
        <v>7214</v>
      </c>
      <c r="C481" s="226" t="s">
        <v>679</v>
      </c>
      <c r="D481" s="226">
        <v>72397.0</v>
      </c>
      <c r="E481" s="351">
        <v>-57980.13</v>
      </c>
      <c r="F481" s="33"/>
      <c r="G481" s="85"/>
    </row>
    <row r="482" ht="15.75" customHeight="1">
      <c r="A482" s="226" t="s">
        <v>7527</v>
      </c>
      <c r="B482" s="226" t="s">
        <v>7214</v>
      </c>
      <c r="C482" s="226" t="s">
        <v>10</v>
      </c>
      <c r="D482" s="226">
        <v>72430.0</v>
      </c>
      <c r="E482" s="351">
        <v>1002263.72</v>
      </c>
      <c r="F482" s="36" t="s">
        <v>7529</v>
      </c>
      <c r="G482" s="85" t="s">
        <v>7530</v>
      </c>
    </row>
    <row r="483" ht="15.75" customHeight="1">
      <c r="A483" s="226" t="s">
        <v>7527</v>
      </c>
      <c r="B483" s="226" t="s">
        <v>7214</v>
      </c>
      <c r="C483" s="226" t="s">
        <v>10</v>
      </c>
      <c r="D483" s="226">
        <v>72431.0</v>
      </c>
      <c r="E483" s="351">
        <v>381404.96</v>
      </c>
      <c r="F483" s="43"/>
      <c r="G483" s="38"/>
    </row>
    <row r="484" ht="15.75" customHeight="1">
      <c r="A484" s="226" t="s">
        <v>7527</v>
      </c>
      <c r="B484" s="226" t="s">
        <v>7214</v>
      </c>
      <c r="C484" s="226" t="s">
        <v>10</v>
      </c>
      <c r="D484" s="226">
        <v>72434.0</v>
      </c>
      <c r="E484" s="351">
        <v>489208.14</v>
      </c>
      <c r="F484" s="43"/>
      <c r="G484" s="38"/>
    </row>
    <row r="485" ht="15.75" customHeight="1">
      <c r="A485" s="225">
        <v>45959.0</v>
      </c>
      <c r="B485" s="226" t="s">
        <v>7214</v>
      </c>
      <c r="C485" s="226" t="s">
        <v>679</v>
      </c>
      <c r="D485" s="226">
        <v>72505.0</v>
      </c>
      <c r="E485" s="351">
        <v>-54907.32</v>
      </c>
      <c r="F485" s="43"/>
      <c r="G485" s="85" t="s">
        <v>7532</v>
      </c>
    </row>
    <row r="486" ht="15.75" customHeight="1">
      <c r="A486" s="225">
        <v>45959.0</v>
      </c>
      <c r="B486" s="226" t="s">
        <v>7214</v>
      </c>
      <c r="C486" s="226" t="s">
        <v>10</v>
      </c>
      <c r="D486" s="226">
        <v>72508.0</v>
      </c>
      <c r="E486" s="351">
        <v>669432.51</v>
      </c>
      <c r="F486" s="33"/>
      <c r="G486" s="38"/>
    </row>
    <row r="487" ht="15.75" customHeight="1">
      <c r="A487" s="225">
        <v>45959.0</v>
      </c>
      <c r="B487" s="226" t="s">
        <v>7214</v>
      </c>
      <c r="C487" s="226" t="s">
        <v>10</v>
      </c>
      <c r="D487" s="226">
        <v>72513.0</v>
      </c>
      <c r="E487" s="351">
        <v>915222.19</v>
      </c>
      <c r="F487" s="36" t="s">
        <v>7534</v>
      </c>
      <c r="G487" s="38"/>
    </row>
    <row r="488" ht="15.75" customHeight="1">
      <c r="A488" s="225">
        <v>45959.0</v>
      </c>
      <c r="B488" s="226" t="s">
        <v>7214</v>
      </c>
      <c r="C488" s="226" t="s">
        <v>10</v>
      </c>
      <c r="D488" s="226">
        <v>72515.0</v>
      </c>
      <c r="E488" s="351">
        <v>682925.47</v>
      </c>
      <c r="F488" s="43"/>
      <c r="G488" s="38"/>
    </row>
    <row r="489" ht="15.75" customHeight="1">
      <c r="A489" s="225">
        <v>45959.0</v>
      </c>
      <c r="B489" s="226" t="s">
        <v>7214</v>
      </c>
      <c r="C489" s="226" t="s">
        <v>10</v>
      </c>
      <c r="D489" s="226">
        <v>72517.0</v>
      </c>
      <c r="E489" s="351">
        <v>409890.05</v>
      </c>
      <c r="F489" s="43"/>
      <c r="G489" s="38"/>
    </row>
    <row r="490" ht="15.75" customHeight="1">
      <c r="A490" s="225">
        <v>45959.0</v>
      </c>
      <c r="B490" s="226" t="s">
        <v>7214</v>
      </c>
      <c r="C490" s="226" t="s">
        <v>10</v>
      </c>
      <c r="D490" s="226">
        <v>72518.0</v>
      </c>
      <c r="E490" s="351">
        <v>153038.15</v>
      </c>
      <c r="F490" s="43"/>
      <c r="G490" s="85" t="s">
        <v>7535</v>
      </c>
    </row>
    <row r="491" ht="15.75" customHeight="1">
      <c r="A491" s="225">
        <v>45959.0</v>
      </c>
      <c r="B491" s="226" t="s">
        <v>7214</v>
      </c>
      <c r="C491" s="226" t="s">
        <v>10</v>
      </c>
      <c r="D491" s="226">
        <v>72519.0</v>
      </c>
      <c r="E491" s="351">
        <v>234172.0</v>
      </c>
      <c r="F491" s="43"/>
      <c r="G491" s="38"/>
    </row>
    <row r="492" ht="15.75" customHeight="1">
      <c r="A492" s="225">
        <v>45961.0</v>
      </c>
      <c r="B492" s="226" t="s">
        <v>7214</v>
      </c>
      <c r="C492" s="226" t="s">
        <v>10</v>
      </c>
      <c r="D492" s="226">
        <v>72595.0</v>
      </c>
      <c r="E492" s="351">
        <v>87728.87</v>
      </c>
      <c r="F492" s="43"/>
      <c r="G492" s="38"/>
    </row>
    <row r="493" ht="15.75" customHeight="1">
      <c r="A493" s="226" t="s">
        <v>7538</v>
      </c>
      <c r="B493" s="226" t="s">
        <v>7214</v>
      </c>
      <c r="C493" s="226" t="s">
        <v>679</v>
      </c>
      <c r="D493" s="226">
        <v>72629.0</v>
      </c>
      <c r="E493" s="351" t="s">
        <v>7540</v>
      </c>
      <c r="F493" s="33"/>
      <c r="G493" s="85" t="s">
        <v>7541</v>
      </c>
    </row>
    <row r="494" ht="15.75" customHeight="1">
      <c r="A494" s="225">
        <v>45966.0</v>
      </c>
      <c r="B494" s="226" t="s">
        <v>7214</v>
      </c>
      <c r="C494" s="226" t="s">
        <v>10</v>
      </c>
      <c r="D494" s="226">
        <v>72705.0</v>
      </c>
      <c r="E494" s="351">
        <v>409016.16</v>
      </c>
      <c r="F494" s="36" t="s">
        <v>7543</v>
      </c>
      <c r="G494" s="545"/>
    </row>
    <row r="495" ht="15.75" customHeight="1">
      <c r="A495" s="225">
        <v>45966.0</v>
      </c>
      <c r="B495" s="226" t="s">
        <v>7214</v>
      </c>
      <c r="C495" s="226" t="s">
        <v>10</v>
      </c>
      <c r="D495" s="226">
        <v>72708.0</v>
      </c>
      <c r="E495" s="351">
        <v>119347.8</v>
      </c>
      <c r="F495" s="425" t="s">
        <v>7543</v>
      </c>
      <c r="G495" s="33"/>
    </row>
    <row r="496" ht="15.75" customHeight="1">
      <c r="A496" s="225">
        <v>45966.0</v>
      </c>
      <c r="B496" s="226" t="s">
        <v>7214</v>
      </c>
      <c r="C496" s="226" t="s">
        <v>10</v>
      </c>
      <c r="D496" s="226">
        <v>72707.0</v>
      </c>
      <c r="E496" s="351">
        <v>967416.5</v>
      </c>
      <c r="F496" s="36" t="s">
        <v>7547</v>
      </c>
      <c r="G496" s="38"/>
    </row>
    <row r="497" ht="15.75" customHeight="1">
      <c r="A497" s="225">
        <v>45971.0</v>
      </c>
      <c r="B497" s="226" t="s">
        <v>7214</v>
      </c>
      <c r="C497" s="226" t="s">
        <v>10</v>
      </c>
      <c r="D497" s="226">
        <v>72808.0</v>
      </c>
      <c r="E497" s="351">
        <v>539589.04</v>
      </c>
      <c r="F497" s="43"/>
      <c r="G497" s="38"/>
    </row>
    <row r="498" ht="15.75" customHeight="1">
      <c r="A498" s="225">
        <v>45971.0</v>
      </c>
      <c r="B498" s="226" t="s">
        <v>7214</v>
      </c>
      <c r="C498" s="226" t="s">
        <v>10</v>
      </c>
      <c r="D498" s="226">
        <v>72817.0</v>
      </c>
      <c r="E498" s="351">
        <v>649071.11</v>
      </c>
      <c r="F498" s="43"/>
      <c r="G498" s="38"/>
    </row>
    <row r="499" ht="15.75" customHeight="1">
      <c r="A499" s="225">
        <v>45971.0</v>
      </c>
      <c r="B499" s="226" t="s">
        <v>7214</v>
      </c>
      <c r="C499" s="226" t="s">
        <v>10</v>
      </c>
      <c r="D499" s="226">
        <v>72818.0</v>
      </c>
      <c r="E499" s="351">
        <v>248525.42</v>
      </c>
      <c r="F499" s="33"/>
      <c r="G499" s="38"/>
    </row>
    <row r="500" ht="15.75" customHeight="1">
      <c r="A500" s="225">
        <v>45973.0</v>
      </c>
      <c r="B500" s="226" t="s">
        <v>7214</v>
      </c>
      <c r="C500" s="226" t="s">
        <v>10</v>
      </c>
      <c r="D500" s="226">
        <v>72898.0</v>
      </c>
      <c r="E500" s="351">
        <v>1739810.6</v>
      </c>
      <c r="F500" s="36" t="s">
        <v>7386</v>
      </c>
      <c r="G500" s="38"/>
    </row>
    <row r="501" ht="15.75" customHeight="1">
      <c r="A501" s="225">
        <v>45973.0</v>
      </c>
      <c r="B501" s="226" t="s">
        <v>7214</v>
      </c>
      <c r="C501" s="226" t="s">
        <v>10</v>
      </c>
      <c r="D501" s="226">
        <v>72899.0</v>
      </c>
      <c r="E501" s="351">
        <v>339808.14</v>
      </c>
      <c r="F501" s="33"/>
      <c r="G501" s="38"/>
    </row>
    <row r="502" ht="15.75" customHeight="1">
      <c r="A502" s="225">
        <v>45973.0</v>
      </c>
      <c r="B502" s="226" t="s">
        <v>7214</v>
      </c>
      <c r="C502" s="226" t="s">
        <v>10</v>
      </c>
      <c r="D502" s="226">
        <v>72900.0</v>
      </c>
      <c r="E502" s="351">
        <v>1059630.6</v>
      </c>
      <c r="F502" s="36" t="s">
        <v>7550</v>
      </c>
      <c r="G502" s="38"/>
    </row>
    <row r="503" ht="15.75" customHeight="1">
      <c r="A503" s="225">
        <v>45973.0</v>
      </c>
      <c r="B503" s="226" t="s">
        <v>7214</v>
      </c>
      <c r="C503" s="226" t="s">
        <v>10</v>
      </c>
      <c r="D503" s="226">
        <v>72901.0</v>
      </c>
      <c r="E503" s="351">
        <v>1275707.86</v>
      </c>
      <c r="F503" s="43"/>
      <c r="G503" s="38"/>
    </row>
    <row r="504" ht="15.75" customHeight="1">
      <c r="A504" s="225">
        <v>45973.0</v>
      </c>
      <c r="B504" s="226" t="s">
        <v>7214</v>
      </c>
      <c r="C504" s="226" t="s">
        <v>679</v>
      </c>
      <c r="D504" s="226">
        <v>72915.0</v>
      </c>
      <c r="E504" s="351">
        <v>-24353.73</v>
      </c>
      <c r="F504" s="43"/>
      <c r="G504" s="85" t="s">
        <v>7554</v>
      </c>
    </row>
    <row r="505" ht="15.75" customHeight="1">
      <c r="A505" s="225">
        <v>45982.0</v>
      </c>
      <c r="B505" s="226" t="s">
        <v>7214</v>
      </c>
      <c r="C505" s="226" t="s">
        <v>679</v>
      </c>
      <c r="D505" s="226">
        <v>73154.0</v>
      </c>
      <c r="E505" s="351">
        <v>-94582.13</v>
      </c>
      <c r="F505" s="43"/>
      <c r="G505" s="85" t="s">
        <v>7556</v>
      </c>
    </row>
    <row r="506" ht="15.75" customHeight="1">
      <c r="A506" s="225">
        <v>45987.0</v>
      </c>
      <c r="B506" s="226" t="s">
        <v>7214</v>
      </c>
      <c r="C506" s="226" t="s">
        <v>10</v>
      </c>
      <c r="D506" s="226">
        <v>73227.0</v>
      </c>
      <c r="E506" s="351">
        <v>983110.13</v>
      </c>
      <c r="F506" s="33"/>
      <c r="G506" s="38"/>
    </row>
    <row r="507" ht="15.75" customHeight="1">
      <c r="A507" s="225">
        <v>45981.0</v>
      </c>
      <c r="B507" s="226" t="s">
        <v>7214</v>
      </c>
      <c r="C507" s="226" t="s">
        <v>10</v>
      </c>
      <c r="D507" s="226">
        <v>72979.0</v>
      </c>
      <c r="E507" s="351">
        <v>577368.32</v>
      </c>
      <c r="F507" s="425" t="s">
        <v>7386</v>
      </c>
      <c r="G507" s="38"/>
    </row>
    <row r="508" ht="15.75" customHeight="1">
      <c r="A508" s="225">
        <v>45987.0</v>
      </c>
      <c r="B508" s="226" t="s">
        <v>7214</v>
      </c>
      <c r="C508" s="226" t="s">
        <v>10</v>
      </c>
      <c r="D508" s="226">
        <v>73228.0</v>
      </c>
      <c r="E508" s="351">
        <v>1371673.62</v>
      </c>
      <c r="F508" s="36" t="s">
        <v>7558</v>
      </c>
      <c r="G508" s="85" t="s">
        <v>7559</v>
      </c>
    </row>
    <row r="509" ht="15.75" customHeight="1">
      <c r="A509" s="225">
        <v>45987.0</v>
      </c>
      <c r="B509" s="226" t="s">
        <v>7214</v>
      </c>
      <c r="C509" s="226" t="s">
        <v>10</v>
      </c>
      <c r="D509" s="226">
        <v>73229.0</v>
      </c>
      <c r="E509" s="351">
        <v>1534130.25</v>
      </c>
      <c r="F509" s="43"/>
      <c r="G509" s="38"/>
    </row>
    <row r="510" ht="15.75" customHeight="1">
      <c r="A510" s="225">
        <v>45987.0</v>
      </c>
      <c r="B510" s="226" t="s">
        <v>7214</v>
      </c>
      <c r="C510" s="226" t="s">
        <v>10</v>
      </c>
      <c r="D510" s="226">
        <v>73230.0</v>
      </c>
      <c r="E510" s="351">
        <v>138902.4</v>
      </c>
      <c r="F510" s="43"/>
      <c r="G510" s="38"/>
    </row>
    <row r="511" ht="15.75" customHeight="1">
      <c r="A511" s="225">
        <v>45993.0</v>
      </c>
      <c r="B511" s="226" t="s">
        <v>7214</v>
      </c>
      <c r="C511" s="226" t="s">
        <v>679</v>
      </c>
      <c r="D511" s="226">
        <v>73403.0</v>
      </c>
      <c r="E511" s="351">
        <v>-241736.54</v>
      </c>
      <c r="F511" s="33"/>
      <c r="G511" s="82" t="s">
        <v>7561</v>
      </c>
    </row>
    <row r="512" ht="15.75" customHeight="1">
      <c r="A512" s="225">
        <v>45994.0</v>
      </c>
      <c r="B512" s="226" t="s">
        <v>7214</v>
      </c>
      <c r="C512" s="226" t="s">
        <v>10</v>
      </c>
      <c r="D512" s="226">
        <v>73424.0</v>
      </c>
      <c r="E512" s="351">
        <v>746808.84</v>
      </c>
      <c r="F512" s="36" t="s">
        <v>7563</v>
      </c>
      <c r="G512" s="38"/>
    </row>
    <row r="513" ht="15.75" customHeight="1">
      <c r="A513" s="225">
        <v>45994.0</v>
      </c>
      <c r="B513" s="226" t="s">
        <v>7214</v>
      </c>
      <c r="C513" s="226" t="s">
        <v>10</v>
      </c>
      <c r="D513" s="226">
        <v>73425.0</v>
      </c>
      <c r="E513" s="351">
        <v>351376.6</v>
      </c>
      <c r="F513" s="33"/>
      <c r="G513" s="38"/>
    </row>
    <row r="514" ht="15.75" customHeight="1">
      <c r="A514" s="225">
        <v>45996.0</v>
      </c>
      <c r="B514" s="226" t="s">
        <v>7214</v>
      </c>
      <c r="C514" s="226" t="s">
        <v>10</v>
      </c>
      <c r="D514" s="226">
        <v>73490.0</v>
      </c>
      <c r="E514" s="351">
        <v>1156355.78</v>
      </c>
      <c r="F514" s="425" t="s">
        <v>7565</v>
      </c>
      <c r="G514" s="38"/>
    </row>
    <row r="515" ht="15.75" customHeight="1">
      <c r="A515" s="225">
        <v>46001.0</v>
      </c>
      <c r="B515" s="226" t="s">
        <v>7214</v>
      </c>
      <c r="C515" s="226" t="s">
        <v>10</v>
      </c>
      <c r="D515" s="15">
        <v>73559.0</v>
      </c>
      <c r="E515" s="351">
        <v>938987.88</v>
      </c>
      <c r="F515" s="36" t="s">
        <v>7566</v>
      </c>
      <c r="G515" s="38"/>
    </row>
    <row r="516" ht="15.75" customHeight="1">
      <c r="A516" s="225">
        <v>46001.0</v>
      </c>
      <c r="B516" s="226" t="s">
        <v>7214</v>
      </c>
      <c r="C516" s="226" t="s">
        <v>10</v>
      </c>
      <c r="D516" s="15">
        <v>73560.0</v>
      </c>
      <c r="E516" s="351">
        <v>647831.16</v>
      </c>
      <c r="F516" s="33"/>
      <c r="G516" s="38"/>
    </row>
    <row r="517" ht="15.75" customHeight="1">
      <c r="A517" s="225">
        <v>46001.0</v>
      </c>
      <c r="B517" s="226" t="s">
        <v>7214</v>
      </c>
      <c r="C517" s="226" t="s">
        <v>10</v>
      </c>
      <c r="D517" s="546">
        <v>73565.0</v>
      </c>
      <c r="E517" s="17">
        <v>295303.68</v>
      </c>
      <c r="F517" s="425" t="s">
        <v>7567</v>
      </c>
      <c r="G517" s="38"/>
    </row>
    <row r="518" ht="15.75" customHeight="1">
      <c r="A518" s="225">
        <v>46001.0</v>
      </c>
      <c r="B518" s="226" t="s">
        <v>7214</v>
      </c>
      <c r="C518" s="226" t="s">
        <v>10</v>
      </c>
      <c r="D518" s="546">
        <v>73575.0</v>
      </c>
      <c r="E518" s="17">
        <v>463945.09</v>
      </c>
      <c r="F518" s="425" t="s">
        <v>7567</v>
      </c>
      <c r="G518" s="38"/>
    </row>
    <row r="519" ht="15.75" customHeight="1">
      <c r="A519" s="225">
        <v>46001.0</v>
      </c>
      <c r="B519" s="226" t="s">
        <v>7214</v>
      </c>
      <c r="C519" s="226" t="s">
        <v>10</v>
      </c>
      <c r="D519" s="546">
        <v>73578.0</v>
      </c>
      <c r="E519" s="17">
        <v>191610.59</v>
      </c>
      <c r="F519" s="425" t="s">
        <v>7567</v>
      </c>
      <c r="G519" s="38"/>
    </row>
    <row r="520" ht="15.75" customHeight="1">
      <c r="A520" s="225">
        <v>46034.0</v>
      </c>
      <c r="B520" s="226" t="s">
        <v>7214</v>
      </c>
      <c r="C520" s="226" t="s">
        <v>10</v>
      </c>
      <c r="D520" s="226">
        <v>74342.0</v>
      </c>
      <c r="E520" s="351">
        <v>557800.0</v>
      </c>
      <c r="F520" s="36" t="s">
        <v>7570</v>
      </c>
      <c r="G520" s="38"/>
    </row>
    <row r="521" ht="15.75" customHeight="1">
      <c r="A521" s="225">
        <v>46034.0</v>
      </c>
      <c r="B521" s="226" t="s">
        <v>7214</v>
      </c>
      <c r="C521" s="226" t="s">
        <v>10</v>
      </c>
      <c r="D521" s="226">
        <v>74345.0</v>
      </c>
      <c r="E521" s="351">
        <v>1345470.07</v>
      </c>
      <c r="F521" s="33"/>
      <c r="G521" s="38"/>
    </row>
    <row r="522" ht="15.75" customHeight="1">
      <c r="A522" s="225">
        <v>46041.0</v>
      </c>
      <c r="B522" s="226" t="s">
        <v>7214</v>
      </c>
      <c r="C522" s="226" t="s">
        <v>10</v>
      </c>
      <c r="D522" s="226">
        <v>74524.0</v>
      </c>
      <c r="E522" s="351">
        <v>641317.98</v>
      </c>
      <c r="F522" s="425" t="s">
        <v>7573</v>
      </c>
      <c r="G522" s="38"/>
    </row>
    <row r="523" ht="15.75" customHeight="1">
      <c r="A523" s="225">
        <v>46055.0</v>
      </c>
      <c r="B523" s="226" t="s">
        <v>7214</v>
      </c>
      <c r="C523" s="226" t="s">
        <v>7</v>
      </c>
      <c r="D523" s="226">
        <v>163549.0</v>
      </c>
      <c r="E523" s="351">
        <v>138297.58</v>
      </c>
      <c r="F523" s="36" t="s">
        <v>7574</v>
      </c>
      <c r="G523" s="38"/>
    </row>
    <row r="524" ht="15.75" customHeight="1">
      <c r="A524" s="225">
        <v>46043.0</v>
      </c>
      <c r="B524" s="226" t="s">
        <v>7214</v>
      </c>
      <c r="C524" s="226" t="s">
        <v>10</v>
      </c>
      <c r="D524" s="226">
        <v>74594.0</v>
      </c>
      <c r="E524" s="351">
        <v>355302.81</v>
      </c>
      <c r="F524" s="43"/>
      <c r="G524" s="38"/>
    </row>
    <row r="525" ht="15.75" customHeight="1">
      <c r="A525" s="225">
        <v>46048.0</v>
      </c>
      <c r="B525" s="226" t="s">
        <v>7214</v>
      </c>
      <c r="C525" s="226" t="s">
        <v>10</v>
      </c>
      <c r="D525" s="226">
        <v>74719.0</v>
      </c>
      <c r="E525" s="351">
        <v>366572.81</v>
      </c>
      <c r="F525" s="43"/>
      <c r="G525" s="38"/>
    </row>
    <row r="526" ht="15.75" customHeight="1">
      <c r="A526" s="225">
        <v>46050.0</v>
      </c>
      <c r="B526" s="226" t="s">
        <v>7214</v>
      </c>
      <c r="C526" s="226" t="s">
        <v>10</v>
      </c>
      <c r="D526" s="226">
        <v>74764.0</v>
      </c>
      <c r="E526" s="351">
        <v>1059775.98</v>
      </c>
      <c r="F526" s="43"/>
      <c r="G526" s="38"/>
    </row>
    <row r="527" ht="15.75" customHeight="1">
      <c r="A527" s="225">
        <v>46050.0</v>
      </c>
      <c r="B527" s="226" t="s">
        <v>7214</v>
      </c>
      <c r="C527" s="226" t="s">
        <v>10</v>
      </c>
      <c r="D527" s="226">
        <v>74763.0</v>
      </c>
      <c r="E527" s="351">
        <v>862859.42</v>
      </c>
      <c r="F527" s="43"/>
      <c r="G527" s="38"/>
    </row>
    <row r="528" ht="15.75" customHeight="1">
      <c r="A528" s="225">
        <v>46050.0</v>
      </c>
      <c r="B528" s="226" t="s">
        <v>7214</v>
      </c>
      <c r="C528" s="226" t="s">
        <v>10</v>
      </c>
      <c r="D528" s="226">
        <v>74762.0</v>
      </c>
      <c r="E528" s="351">
        <v>602402.79</v>
      </c>
      <c r="F528" s="43"/>
      <c r="G528" s="85" t="s">
        <v>7577</v>
      </c>
    </row>
    <row r="529" ht="15.75" customHeight="1">
      <c r="A529" s="225">
        <v>46050.0</v>
      </c>
      <c r="B529" s="226" t="s">
        <v>7214</v>
      </c>
      <c r="C529" s="226" t="s">
        <v>10</v>
      </c>
      <c r="D529" s="226">
        <v>74761.0</v>
      </c>
      <c r="E529" s="351">
        <v>685302.83</v>
      </c>
      <c r="F529" s="33"/>
      <c r="G529" s="38"/>
    </row>
    <row r="530" ht="15.75" customHeight="1">
      <c r="A530" s="225">
        <v>46055.0</v>
      </c>
      <c r="B530" s="226" t="s">
        <v>7214</v>
      </c>
      <c r="C530" s="226" t="s">
        <v>10</v>
      </c>
      <c r="D530" s="226">
        <v>74890.0</v>
      </c>
      <c r="E530" s="351">
        <v>1077022.01</v>
      </c>
      <c r="F530" s="36" t="s">
        <v>7579</v>
      </c>
      <c r="G530" s="38"/>
    </row>
    <row r="531" ht="15.75" customHeight="1">
      <c r="A531" s="225">
        <v>46055.0</v>
      </c>
      <c r="B531" s="226" t="s">
        <v>7214</v>
      </c>
      <c r="C531" s="226" t="s">
        <v>10</v>
      </c>
      <c r="D531" s="226">
        <v>74891.0</v>
      </c>
      <c r="E531" s="351">
        <v>951107.89</v>
      </c>
      <c r="F531" s="33"/>
      <c r="G531" s="38"/>
    </row>
    <row r="532" ht="15.75" customHeight="1">
      <c r="A532" s="225">
        <v>46055.0</v>
      </c>
      <c r="B532" s="226" t="s">
        <v>7214</v>
      </c>
      <c r="C532" s="226" t="s">
        <v>10</v>
      </c>
      <c r="D532" s="226">
        <v>74892.0</v>
      </c>
      <c r="E532" s="351">
        <v>1920882.41</v>
      </c>
      <c r="F532" s="36" t="s">
        <v>7580</v>
      </c>
      <c r="G532" s="38"/>
    </row>
    <row r="533" ht="15.75" customHeight="1">
      <c r="A533" s="225">
        <v>46055.0</v>
      </c>
      <c r="B533" s="226" t="s">
        <v>7214</v>
      </c>
      <c r="C533" s="226" t="s">
        <v>10</v>
      </c>
      <c r="D533" s="226">
        <v>74893.0</v>
      </c>
      <c r="E533" s="351">
        <v>49585.68</v>
      </c>
      <c r="F533" s="43"/>
      <c r="G533" s="38"/>
    </row>
    <row r="534" ht="15.75" customHeight="1">
      <c r="A534" s="225">
        <v>46055.0</v>
      </c>
      <c r="B534" s="226" t="s">
        <v>7214</v>
      </c>
      <c r="C534" s="226" t="s">
        <v>10</v>
      </c>
      <c r="D534" s="226">
        <v>74894.0</v>
      </c>
      <c r="E534" s="351">
        <v>940817.74</v>
      </c>
      <c r="F534" s="33"/>
      <c r="G534" s="38"/>
    </row>
    <row r="535" ht="15.75" customHeight="1">
      <c r="A535" s="225">
        <v>46057.0</v>
      </c>
      <c r="B535" s="226" t="s">
        <v>7214</v>
      </c>
      <c r="C535" s="226" t="s">
        <v>10</v>
      </c>
      <c r="D535" s="226">
        <v>74969.0</v>
      </c>
      <c r="E535" s="351">
        <v>122482.94</v>
      </c>
      <c r="F535" s="36" t="s">
        <v>7582</v>
      </c>
      <c r="G535" s="38"/>
    </row>
    <row r="536" ht="15.75" customHeight="1">
      <c r="A536" s="225">
        <v>46057.0</v>
      </c>
      <c r="B536" s="226" t="s">
        <v>7214</v>
      </c>
      <c r="C536" s="226" t="s">
        <v>10</v>
      </c>
      <c r="D536" s="226">
        <v>74974.0</v>
      </c>
      <c r="E536" s="351">
        <v>564241.51</v>
      </c>
      <c r="F536" s="33"/>
      <c r="G536" s="38"/>
    </row>
    <row r="537" ht="15.75" customHeight="1">
      <c r="A537" s="225">
        <v>46064.0</v>
      </c>
      <c r="B537" s="226" t="s">
        <v>7214</v>
      </c>
      <c r="C537" s="226" t="s">
        <v>10</v>
      </c>
      <c r="D537" s="226">
        <v>75117.0</v>
      </c>
      <c r="E537" s="351">
        <v>23886.0</v>
      </c>
      <c r="F537" s="36" t="s">
        <v>7585</v>
      </c>
      <c r="G537" s="38"/>
    </row>
    <row r="538" ht="15.75" customHeight="1">
      <c r="A538" s="225">
        <v>46064.0</v>
      </c>
      <c r="B538" s="226" t="s">
        <v>7214</v>
      </c>
      <c r="C538" s="226" t="s">
        <v>10</v>
      </c>
      <c r="D538" s="226">
        <v>75119.0</v>
      </c>
      <c r="E538" s="351">
        <v>677013.96</v>
      </c>
      <c r="F538" s="43"/>
      <c r="G538" s="38"/>
    </row>
    <row r="539" ht="15.75" customHeight="1">
      <c r="A539" s="225">
        <v>46064.0</v>
      </c>
      <c r="B539" s="226" t="s">
        <v>7214</v>
      </c>
      <c r="C539" s="226" t="s">
        <v>10</v>
      </c>
      <c r="D539" s="226">
        <v>75120.0</v>
      </c>
      <c r="E539" s="351">
        <v>212059.82</v>
      </c>
      <c r="F539" s="43"/>
      <c r="G539" s="38"/>
    </row>
    <row r="540" ht="15.75" customHeight="1">
      <c r="A540" s="225">
        <v>46064.0</v>
      </c>
      <c r="B540" s="226" t="s">
        <v>7214</v>
      </c>
      <c r="C540" s="226" t="s">
        <v>10</v>
      </c>
      <c r="D540" s="226">
        <v>75122.0</v>
      </c>
      <c r="E540" s="351">
        <v>107826.4</v>
      </c>
      <c r="F540" s="43"/>
      <c r="G540" s="38"/>
    </row>
    <row r="541" ht="15.75" customHeight="1">
      <c r="A541" s="225">
        <v>46064.0</v>
      </c>
      <c r="B541" s="226" t="s">
        <v>7214</v>
      </c>
      <c r="C541" s="226" t="s">
        <v>10</v>
      </c>
      <c r="D541" s="226">
        <v>75128.0</v>
      </c>
      <c r="E541" s="351">
        <v>277513.82</v>
      </c>
      <c r="F541" s="43"/>
      <c r="G541" s="38"/>
    </row>
    <row r="542" ht="15.75" customHeight="1">
      <c r="A542" s="225">
        <v>46071.0</v>
      </c>
      <c r="B542" s="226" t="s">
        <v>7214</v>
      </c>
      <c r="C542" s="226" t="s">
        <v>10</v>
      </c>
      <c r="D542" s="226">
        <v>75218.0</v>
      </c>
      <c r="E542" s="351">
        <v>1018465.85</v>
      </c>
      <c r="F542" s="43"/>
      <c r="G542" s="38"/>
    </row>
    <row r="543" ht="15.75" customHeight="1">
      <c r="A543" s="225">
        <v>46071.0</v>
      </c>
      <c r="B543" s="226" t="s">
        <v>7214</v>
      </c>
      <c r="C543" s="226" t="s">
        <v>10</v>
      </c>
      <c r="D543" s="226">
        <v>75219.0</v>
      </c>
      <c r="E543" s="351">
        <v>225826.2</v>
      </c>
      <c r="F543" s="33"/>
      <c r="G543" s="38"/>
    </row>
    <row r="544" ht="15.75" customHeight="1">
      <c r="A544" s="225">
        <v>46071.0</v>
      </c>
      <c r="B544" s="226" t="s">
        <v>7214</v>
      </c>
      <c r="C544" s="226" t="s">
        <v>10</v>
      </c>
      <c r="D544" s="226">
        <v>75222.0</v>
      </c>
      <c r="E544" s="351">
        <v>281454.43</v>
      </c>
      <c r="F544" s="36" t="s">
        <v>7589</v>
      </c>
      <c r="G544" s="38"/>
    </row>
    <row r="545" ht="15.75" customHeight="1">
      <c r="A545" s="225">
        <v>46071.0</v>
      </c>
      <c r="B545" s="226" t="s">
        <v>7214</v>
      </c>
      <c r="C545" s="226" t="s">
        <v>10</v>
      </c>
      <c r="D545" s="226">
        <v>75223.0</v>
      </c>
      <c r="E545" s="351">
        <v>597074.16</v>
      </c>
      <c r="F545" s="43"/>
      <c r="G545" s="38"/>
    </row>
    <row r="546" ht="15.75" customHeight="1">
      <c r="A546" s="225">
        <v>46071.0</v>
      </c>
      <c r="B546" s="226" t="s">
        <v>7214</v>
      </c>
      <c r="C546" s="226" t="s">
        <v>10</v>
      </c>
      <c r="D546" s="226">
        <v>75227.0</v>
      </c>
      <c r="E546" s="351">
        <v>179339.58</v>
      </c>
      <c r="F546" s="43"/>
      <c r="G546" s="38"/>
    </row>
    <row r="547" ht="15.75" customHeight="1">
      <c r="A547" s="225">
        <v>46072.0</v>
      </c>
      <c r="B547" s="226" t="s">
        <v>7214</v>
      </c>
      <c r="C547" s="226" t="s">
        <v>10</v>
      </c>
      <c r="D547" s="226">
        <v>75240.0</v>
      </c>
      <c r="E547" s="351">
        <v>210000.0</v>
      </c>
      <c r="F547" s="43"/>
      <c r="G547" s="38"/>
    </row>
    <row r="548" ht="15.75" customHeight="1">
      <c r="A548" s="225">
        <v>46072.0</v>
      </c>
      <c r="B548" s="226" t="s">
        <v>7214</v>
      </c>
      <c r="C548" s="226" t="s">
        <v>10</v>
      </c>
      <c r="D548" s="226">
        <v>75246.0</v>
      </c>
      <c r="E548" s="351">
        <v>350700.0</v>
      </c>
      <c r="F548" s="33"/>
      <c r="G548" s="38"/>
    </row>
    <row r="549" ht="15.75" customHeight="1">
      <c r="A549" s="225">
        <v>46076.0</v>
      </c>
      <c r="B549" s="226" t="s">
        <v>7214</v>
      </c>
      <c r="C549" s="226" t="s">
        <v>10</v>
      </c>
      <c r="D549" s="226">
        <v>75318.0</v>
      </c>
      <c r="E549" s="351">
        <v>486485.16</v>
      </c>
      <c r="F549" s="36" t="s">
        <v>7595</v>
      </c>
      <c r="G549" s="38"/>
    </row>
    <row r="550" ht="15.75" customHeight="1">
      <c r="A550" s="225">
        <v>46076.0</v>
      </c>
      <c r="B550" s="226" t="s">
        <v>7214</v>
      </c>
      <c r="C550" s="226" t="s">
        <v>10</v>
      </c>
      <c r="D550" s="226">
        <v>75319.0</v>
      </c>
      <c r="E550" s="351">
        <v>932614.71</v>
      </c>
      <c r="F550" s="43"/>
      <c r="G550" s="38"/>
    </row>
    <row r="551" ht="15.75" customHeight="1">
      <c r="A551" s="225">
        <v>46076.0</v>
      </c>
      <c r="B551" s="226" t="s">
        <v>7214</v>
      </c>
      <c r="C551" s="226" t="s">
        <v>10</v>
      </c>
      <c r="D551" s="226">
        <v>75317.0</v>
      </c>
      <c r="E551" s="351">
        <v>862937.36</v>
      </c>
      <c r="F551" s="43"/>
      <c r="G551" s="38"/>
    </row>
    <row r="552" ht="15.75" customHeight="1">
      <c r="A552" s="225">
        <v>46076.0</v>
      </c>
      <c r="B552" s="226" t="s">
        <v>7214</v>
      </c>
      <c r="C552" s="226" t="s">
        <v>10</v>
      </c>
      <c r="D552" s="226">
        <v>75322.0</v>
      </c>
      <c r="E552" s="351">
        <v>415575.32</v>
      </c>
      <c r="F552" s="43"/>
      <c r="G552" s="38"/>
    </row>
    <row r="553" ht="15.75" customHeight="1">
      <c r="A553" s="225">
        <v>46078.0</v>
      </c>
      <c r="B553" s="226" t="s">
        <v>7214</v>
      </c>
      <c r="C553" s="226" t="s">
        <v>10</v>
      </c>
      <c r="D553" s="226">
        <v>75377.0</v>
      </c>
      <c r="E553" s="351">
        <v>372809.02</v>
      </c>
      <c r="F553" s="33"/>
      <c r="G553" s="38"/>
    </row>
    <row r="554" ht="15.75" customHeight="1">
      <c r="A554" s="225">
        <v>46083.0</v>
      </c>
      <c r="B554" s="226" t="s">
        <v>7214</v>
      </c>
      <c r="C554" s="226" t="s">
        <v>10</v>
      </c>
      <c r="D554" s="226">
        <v>75472.0</v>
      </c>
      <c r="E554" s="351">
        <v>1489856.61</v>
      </c>
      <c r="F554" s="36" t="s">
        <v>7600</v>
      </c>
      <c r="G554" s="38"/>
    </row>
    <row r="555" ht="15.75" customHeight="1">
      <c r="A555" s="225">
        <v>46085.0</v>
      </c>
      <c r="B555" s="226" t="s">
        <v>7214</v>
      </c>
      <c r="C555" s="226" t="s">
        <v>10</v>
      </c>
      <c r="D555" s="226">
        <v>75542.0</v>
      </c>
      <c r="E555" s="351">
        <v>974781.91</v>
      </c>
      <c r="F555" s="43"/>
      <c r="G555" s="85" t="s">
        <v>7603</v>
      </c>
    </row>
    <row r="556" ht="15.75" customHeight="1">
      <c r="A556" s="225">
        <v>46085.0</v>
      </c>
      <c r="B556" s="226" t="s">
        <v>7214</v>
      </c>
      <c r="C556" s="226" t="s">
        <v>10</v>
      </c>
      <c r="D556" s="226">
        <v>75543.0</v>
      </c>
      <c r="E556" s="351">
        <v>177439.9</v>
      </c>
      <c r="F556" s="43"/>
      <c r="G556" s="38"/>
    </row>
    <row r="557" ht="15.75" customHeight="1">
      <c r="A557" s="225">
        <v>46085.0</v>
      </c>
      <c r="B557" s="226" t="s">
        <v>7214</v>
      </c>
      <c r="C557" s="226" t="s">
        <v>10</v>
      </c>
      <c r="D557" s="226">
        <v>75556.0</v>
      </c>
      <c r="E557" s="351">
        <v>203557.0</v>
      </c>
      <c r="F557" s="43"/>
      <c r="G557" s="38"/>
    </row>
    <row r="558" ht="15.75" customHeight="1">
      <c r="A558" s="225">
        <v>46085.0</v>
      </c>
      <c r="B558" s="226" t="s">
        <v>7214</v>
      </c>
      <c r="C558" s="226" t="s">
        <v>10</v>
      </c>
      <c r="D558" s="226">
        <v>75541.0</v>
      </c>
      <c r="E558" s="351">
        <v>80208.29</v>
      </c>
      <c r="F558" s="43"/>
      <c r="G558" s="38"/>
    </row>
    <row r="559" ht="15.75" customHeight="1">
      <c r="A559" s="225">
        <v>46086.0</v>
      </c>
      <c r="B559" s="226" t="s">
        <v>7214</v>
      </c>
      <c r="C559" s="226" t="s">
        <v>679</v>
      </c>
      <c r="D559" s="226">
        <v>75602.0</v>
      </c>
      <c r="E559" s="351">
        <v>-75323.02</v>
      </c>
      <c r="F559" s="33"/>
      <c r="G559" s="85" t="s">
        <v>7605</v>
      </c>
    </row>
    <row r="560" ht="15.75" customHeight="1">
      <c r="A560" s="225">
        <v>46097.0</v>
      </c>
      <c r="B560" s="226" t="s">
        <v>7214</v>
      </c>
      <c r="C560" s="226" t="s">
        <v>10</v>
      </c>
      <c r="D560" s="226">
        <v>75841.0</v>
      </c>
      <c r="E560" s="351">
        <v>1577117.95</v>
      </c>
      <c r="F560" s="36" t="s">
        <v>7606</v>
      </c>
      <c r="G560" s="38"/>
    </row>
    <row r="561" ht="15.75" customHeight="1">
      <c r="A561" s="225">
        <v>46099.0</v>
      </c>
      <c r="B561" s="226" t="s">
        <v>7214</v>
      </c>
      <c r="C561" s="226" t="s">
        <v>10</v>
      </c>
      <c r="D561" s="226">
        <v>75899.0</v>
      </c>
      <c r="E561" s="351">
        <v>853413.55</v>
      </c>
      <c r="F561" s="43"/>
      <c r="G561" s="38"/>
    </row>
    <row r="562" ht="15.75" customHeight="1">
      <c r="A562" s="225">
        <v>46099.0</v>
      </c>
      <c r="B562" s="226" t="s">
        <v>7214</v>
      </c>
      <c r="C562" s="226" t="s">
        <v>10</v>
      </c>
      <c r="D562" s="226">
        <v>75900.0</v>
      </c>
      <c r="E562" s="351">
        <v>211943.84</v>
      </c>
      <c r="F562" s="33"/>
      <c r="G562" s="38"/>
    </row>
    <row r="563" ht="15.75" customHeight="1">
      <c r="A563" s="225">
        <v>46099.0</v>
      </c>
      <c r="B563" s="226" t="s">
        <v>7214</v>
      </c>
      <c r="C563" s="226" t="s">
        <v>10</v>
      </c>
      <c r="D563" s="226">
        <v>75901.0</v>
      </c>
      <c r="E563" s="351">
        <v>212160.0</v>
      </c>
      <c r="F563" s="36" t="s">
        <v>7608</v>
      </c>
      <c r="G563" s="38"/>
    </row>
    <row r="564" ht="15.75" customHeight="1">
      <c r="A564" s="225">
        <v>46099.0</v>
      </c>
      <c r="B564" s="226" t="s">
        <v>7214</v>
      </c>
      <c r="C564" s="226" t="s">
        <v>10</v>
      </c>
      <c r="D564" s="226">
        <v>75916.0</v>
      </c>
      <c r="E564" s="351">
        <v>1442178.26</v>
      </c>
      <c r="F564" s="33"/>
      <c r="G564" s="85"/>
    </row>
    <row r="565" ht="15.75" customHeight="1">
      <c r="A565" s="225">
        <v>46101.0</v>
      </c>
      <c r="B565" s="226" t="s">
        <v>7214</v>
      </c>
      <c r="C565" s="226" t="s">
        <v>7</v>
      </c>
      <c r="D565" s="226">
        <v>165139.0</v>
      </c>
      <c r="E565" s="351">
        <v>290805.04</v>
      </c>
      <c r="F565" s="425" t="s">
        <v>5955</v>
      </c>
      <c r="G565" s="85"/>
    </row>
    <row r="566" ht="15.75" customHeight="1">
      <c r="A566" s="225">
        <v>46099.0</v>
      </c>
      <c r="B566" s="226" t="s">
        <v>7214</v>
      </c>
      <c r="C566" s="226" t="s">
        <v>10</v>
      </c>
      <c r="D566" s="226">
        <v>75917.0</v>
      </c>
      <c r="E566" s="351">
        <v>2009331.36</v>
      </c>
      <c r="F566" s="36" t="s">
        <v>7610</v>
      </c>
      <c r="G566" s="85" t="s">
        <v>7611</v>
      </c>
    </row>
    <row r="567" ht="15.75" customHeight="1">
      <c r="A567" s="225">
        <v>46099.0</v>
      </c>
      <c r="B567" s="226" t="s">
        <v>7214</v>
      </c>
      <c r="C567" s="226" t="s">
        <v>10</v>
      </c>
      <c r="D567" s="226">
        <v>75920.0</v>
      </c>
      <c r="E567" s="351">
        <v>128500.0</v>
      </c>
      <c r="F567" s="43"/>
      <c r="G567" s="38"/>
    </row>
    <row r="568" ht="15.75" customHeight="1">
      <c r="A568" s="225">
        <v>46101.0</v>
      </c>
      <c r="B568" s="226" t="s">
        <v>7214</v>
      </c>
      <c r="C568" s="226" t="s">
        <v>10</v>
      </c>
      <c r="D568" s="226">
        <v>76021.0</v>
      </c>
      <c r="E568" s="351">
        <v>325938.64</v>
      </c>
      <c r="F568" s="43"/>
      <c r="G568" s="38"/>
    </row>
    <row r="569" ht="15.75" customHeight="1">
      <c r="A569" s="225">
        <v>46104.0</v>
      </c>
      <c r="B569" s="226" t="s">
        <v>7214</v>
      </c>
      <c r="C569" s="226" t="s">
        <v>10</v>
      </c>
      <c r="D569" s="226">
        <v>76034.0</v>
      </c>
      <c r="E569" s="351">
        <v>1253502.44</v>
      </c>
      <c r="F569" s="43"/>
      <c r="G569" s="38"/>
    </row>
    <row r="570" ht="15.75" customHeight="1">
      <c r="A570" s="225">
        <v>46104.0</v>
      </c>
      <c r="B570" s="226" t="s">
        <v>7214</v>
      </c>
      <c r="C570" s="226" t="s">
        <v>10</v>
      </c>
      <c r="D570" s="226">
        <v>76035.0</v>
      </c>
      <c r="E570" s="351">
        <v>551679.6</v>
      </c>
      <c r="F570" s="33"/>
      <c r="G570" s="38"/>
    </row>
    <row r="571" ht="15.75" customHeight="1">
      <c r="A571" s="225">
        <v>46104.0</v>
      </c>
      <c r="B571" s="226" t="s">
        <v>7214</v>
      </c>
      <c r="C571" s="226" t="s">
        <v>10</v>
      </c>
      <c r="D571" s="226">
        <v>76036.0</v>
      </c>
      <c r="E571" s="351">
        <v>54826.48</v>
      </c>
      <c r="F571" s="36" t="s">
        <v>7613</v>
      </c>
      <c r="G571" s="38"/>
    </row>
    <row r="572" ht="15.75" customHeight="1">
      <c r="A572" s="225">
        <v>46104.0</v>
      </c>
      <c r="B572" s="226" t="s">
        <v>7214</v>
      </c>
      <c r="C572" s="226" t="s">
        <v>10</v>
      </c>
      <c r="D572" s="226">
        <v>76057.0</v>
      </c>
      <c r="E572" s="351">
        <v>227640.4</v>
      </c>
      <c r="F572" s="43"/>
      <c r="G572" s="38"/>
    </row>
    <row r="573" ht="15.75" customHeight="1">
      <c r="A573" s="225">
        <v>46104.0</v>
      </c>
      <c r="B573" s="226" t="s">
        <v>7214</v>
      </c>
      <c r="C573" s="226" t="s">
        <v>10</v>
      </c>
      <c r="D573" s="226">
        <v>76055.0</v>
      </c>
      <c r="E573" s="351">
        <v>97439.0</v>
      </c>
      <c r="F573" s="43"/>
      <c r="G573" s="38"/>
    </row>
    <row r="574" ht="15.75" customHeight="1">
      <c r="A574" s="225">
        <v>46104.0</v>
      </c>
      <c r="B574" s="226" t="s">
        <v>7214</v>
      </c>
      <c r="C574" s="226" t="s">
        <v>10</v>
      </c>
      <c r="D574" s="226">
        <v>76040.0</v>
      </c>
      <c r="E574" s="351">
        <v>818324.95</v>
      </c>
      <c r="F574" s="43"/>
      <c r="G574" s="38"/>
    </row>
    <row r="575" ht="15.75" customHeight="1">
      <c r="A575" s="225">
        <v>46104.0</v>
      </c>
      <c r="B575" s="226" t="s">
        <v>7214</v>
      </c>
      <c r="C575" s="226" t="s">
        <v>679</v>
      </c>
      <c r="D575" s="226" t="s">
        <v>66</v>
      </c>
      <c r="E575" s="351">
        <v>-39900.0</v>
      </c>
      <c r="F575" s="43"/>
      <c r="G575" s="38"/>
    </row>
    <row r="576" ht="15.75" customHeight="1">
      <c r="A576" s="225">
        <v>46104.0</v>
      </c>
      <c r="B576" s="226" t="s">
        <v>7214</v>
      </c>
      <c r="C576" s="226" t="s">
        <v>679</v>
      </c>
      <c r="D576" s="226" t="s">
        <v>66</v>
      </c>
      <c r="E576" s="351">
        <v>-24326.0</v>
      </c>
      <c r="F576" s="43"/>
      <c r="G576" s="38"/>
    </row>
    <row r="577" ht="15.75" customHeight="1">
      <c r="A577" s="225">
        <v>46111.0</v>
      </c>
      <c r="B577" s="226" t="s">
        <v>7214</v>
      </c>
      <c r="C577" s="226" t="s">
        <v>10</v>
      </c>
      <c r="D577" s="226">
        <v>76244.0</v>
      </c>
      <c r="E577" s="351">
        <v>1299543.02</v>
      </c>
      <c r="F577" s="33"/>
      <c r="G577" s="38"/>
    </row>
    <row r="578" ht="15.75" customHeight="1">
      <c r="A578" s="225">
        <v>46111.0</v>
      </c>
      <c r="B578" s="226" t="s">
        <v>7214</v>
      </c>
      <c r="C578" s="226" t="s">
        <v>10</v>
      </c>
      <c r="D578" s="226">
        <v>76245.0</v>
      </c>
      <c r="E578" s="351">
        <v>1050192.18</v>
      </c>
      <c r="F578" s="36" t="s">
        <v>7617</v>
      </c>
      <c r="G578" s="38"/>
    </row>
    <row r="579" ht="15.75" customHeight="1">
      <c r="A579" s="225">
        <v>46118.0</v>
      </c>
      <c r="B579" s="226" t="s">
        <v>7214</v>
      </c>
      <c r="C579" s="226" t="s">
        <v>10</v>
      </c>
      <c r="D579" s="226">
        <v>76389.0</v>
      </c>
      <c r="E579" s="351">
        <v>163540.0</v>
      </c>
      <c r="F579" s="43"/>
      <c r="G579" s="38"/>
    </row>
    <row r="580" ht="15.75" customHeight="1">
      <c r="A580" s="225">
        <v>46118.0</v>
      </c>
      <c r="B580" s="226" t="s">
        <v>7214</v>
      </c>
      <c r="C580" s="226" t="s">
        <v>10</v>
      </c>
      <c r="D580" s="226">
        <v>76384.0</v>
      </c>
      <c r="E580" s="351">
        <v>333911.24</v>
      </c>
      <c r="F580" s="43"/>
      <c r="G580" s="38"/>
    </row>
    <row r="581" ht="15.75" customHeight="1">
      <c r="A581" s="225">
        <v>46118.0</v>
      </c>
      <c r="B581" s="226" t="s">
        <v>7214</v>
      </c>
      <c r="C581" s="226" t="s">
        <v>10</v>
      </c>
      <c r="D581" s="226">
        <v>76385.0</v>
      </c>
      <c r="E581" s="351">
        <v>355286.83</v>
      </c>
      <c r="F581" s="43"/>
      <c r="G581" s="85" t="s">
        <v>7621</v>
      </c>
    </row>
    <row r="582" ht="15.75" customHeight="1">
      <c r="A582" s="225">
        <v>46118.0</v>
      </c>
      <c r="B582" s="226" t="s">
        <v>7214</v>
      </c>
      <c r="C582" s="226" t="s">
        <v>10</v>
      </c>
      <c r="D582" s="226">
        <v>76386.0</v>
      </c>
      <c r="E582" s="351">
        <v>300286.09</v>
      </c>
      <c r="F582" s="33"/>
      <c r="G582" s="38"/>
    </row>
    <row r="583" ht="15.75" customHeight="1">
      <c r="A583" s="225">
        <v>46120.0</v>
      </c>
      <c r="B583" s="226" t="s">
        <v>7214</v>
      </c>
      <c r="C583" s="226" t="s">
        <v>10</v>
      </c>
      <c r="D583" s="226">
        <v>76443.0</v>
      </c>
      <c r="E583" s="351">
        <v>138309.3</v>
      </c>
      <c r="F583" s="36" t="s">
        <v>7622</v>
      </c>
      <c r="G583" s="38"/>
    </row>
    <row r="584" ht="15.75" customHeight="1">
      <c r="A584" s="225">
        <v>46120.0</v>
      </c>
      <c r="B584" s="226" t="s">
        <v>7214</v>
      </c>
      <c r="C584" s="226" t="s">
        <v>10</v>
      </c>
      <c r="D584" s="226">
        <v>76440.0</v>
      </c>
      <c r="E584" s="351">
        <v>378396.06</v>
      </c>
      <c r="F584" s="43"/>
      <c r="G584" s="38"/>
    </row>
    <row r="585" ht="15.75" customHeight="1">
      <c r="A585" s="225">
        <v>46155.0</v>
      </c>
      <c r="B585" s="226" t="s">
        <v>7214</v>
      </c>
      <c r="C585" s="226" t="s">
        <v>679</v>
      </c>
      <c r="D585" s="226" t="s">
        <v>7626</v>
      </c>
      <c r="E585" s="351">
        <v>-20265.0</v>
      </c>
      <c r="F585" s="43"/>
      <c r="G585" s="38"/>
    </row>
    <row r="586" ht="15.75" customHeight="1">
      <c r="A586" s="225">
        <v>46155.0</v>
      </c>
      <c r="B586" s="226" t="s">
        <v>7214</v>
      </c>
      <c r="C586" s="226" t="s">
        <v>679</v>
      </c>
      <c r="D586" s="226" t="s">
        <v>7627</v>
      </c>
      <c r="E586" s="351">
        <v>-25969.0</v>
      </c>
      <c r="F586" s="43"/>
      <c r="G586" s="38"/>
    </row>
    <row r="587" ht="15.75" customHeight="1">
      <c r="A587" s="225">
        <v>46120.0</v>
      </c>
      <c r="B587" s="226" t="s">
        <v>7214</v>
      </c>
      <c r="C587" s="226" t="s">
        <v>10</v>
      </c>
      <c r="D587" s="226">
        <v>76467.0</v>
      </c>
      <c r="E587" s="351">
        <v>39028.75</v>
      </c>
      <c r="F587" s="33"/>
      <c r="G587" s="38"/>
    </row>
    <row r="588" ht="15.75" customHeight="1">
      <c r="A588" s="225">
        <v>46127.0</v>
      </c>
      <c r="B588" s="226" t="s">
        <v>7214</v>
      </c>
      <c r="C588" s="226" t="s">
        <v>10</v>
      </c>
      <c r="D588" s="226">
        <v>76641.0</v>
      </c>
      <c r="E588" s="351">
        <v>776161.86</v>
      </c>
      <c r="F588" s="36" t="s">
        <v>7631</v>
      </c>
      <c r="G588" s="38"/>
    </row>
    <row r="589" ht="15.75" customHeight="1">
      <c r="A589" s="225">
        <v>46160.0</v>
      </c>
      <c r="B589" s="226" t="s">
        <v>7214</v>
      </c>
      <c r="C589" s="226" t="s">
        <v>679</v>
      </c>
      <c r="D589" s="226" t="s">
        <v>7635</v>
      </c>
      <c r="E589" s="351">
        <v>-42969.0</v>
      </c>
      <c r="F589" s="43"/>
      <c r="G589" s="38"/>
    </row>
    <row r="590" ht="15.75" customHeight="1">
      <c r="A590" s="225">
        <v>46127.0</v>
      </c>
      <c r="B590" s="226" t="s">
        <v>7214</v>
      </c>
      <c r="C590" s="226" t="s">
        <v>10</v>
      </c>
      <c r="D590" s="226">
        <v>76642.0</v>
      </c>
      <c r="E590" s="351">
        <v>360217.17</v>
      </c>
      <c r="F590" s="43"/>
      <c r="G590" s="38"/>
    </row>
    <row r="591" ht="15.75" customHeight="1">
      <c r="A591" s="225">
        <v>46127.0</v>
      </c>
      <c r="B591" s="226" t="s">
        <v>7214</v>
      </c>
      <c r="C591" s="226" t="s">
        <v>10</v>
      </c>
      <c r="D591" s="226">
        <v>76643.0</v>
      </c>
      <c r="E591" s="351">
        <v>1281736.43</v>
      </c>
      <c r="F591" s="43"/>
      <c r="G591" s="38"/>
    </row>
    <row r="592" ht="15.75" customHeight="1">
      <c r="A592" s="225">
        <v>46127.0</v>
      </c>
      <c r="B592" s="226" t="s">
        <v>7214</v>
      </c>
      <c r="C592" s="226" t="s">
        <v>10</v>
      </c>
      <c r="D592" s="226">
        <v>76651.0</v>
      </c>
      <c r="E592" s="351">
        <v>211301.37</v>
      </c>
      <c r="F592" s="33"/>
      <c r="G592" s="38"/>
    </row>
    <row r="593" ht="15.75" customHeight="1">
      <c r="A593" s="225">
        <v>46135.0</v>
      </c>
      <c r="B593" s="226" t="s">
        <v>7214</v>
      </c>
      <c r="C593" s="226" t="s">
        <v>10</v>
      </c>
      <c r="D593" s="226">
        <v>76828.0</v>
      </c>
      <c r="E593" s="351">
        <v>1158972.95</v>
      </c>
      <c r="F593" s="36" t="s">
        <v>7638</v>
      </c>
      <c r="G593" s="38"/>
    </row>
    <row r="594" ht="15.75" customHeight="1">
      <c r="A594" s="225">
        <v>46135.0</v>
      </c>
      <c r="B594" s="226" t="s">
        <v>7214</v>
      </c>
      <c r="C594" s="226" t="s">
        <v>10</v>
      </c>
      <c r="D594" s="226">
        <v>76829.0</v>
      </c>
      <c r="E594" s="351">
        <v>1362869.3</v>
      </c>
      <c r="F594" s="43"/>
      <c r="G594" s="38"/>
    </row>
    <row r="595" ht="15.75" customHeight="1">
      <c r="A595" s="225">
        <v>46135.0</v>
      </c>
      <c r="B595" s="226" t="s">
        <v>7214</v>
      </c>
      <c r="C595" s="226" t="s">
        <v>10</v>
      </c>
      <c r="D595" s="226">
        <v>76779.0</v>
      </c>
      <c r="E595" s="351">
        <v>482806.56</v>
      </c>
      <c r="F595" s="43"/>
      <c r="G595" s="38"/>
    </row>
    <row r="596" ht="15.75" customHeight="1">
      <c r="A596" s="225">
        <v>46135.0</v>
      </c>
      <c r="B596" s="226" t="s">
        <v>7214</v>
      </c>
      <c r="C596" s="226" t="s">
        <v>10</v>
      </c>
      <c r="D596" s="226">
        <v>76830.0</v>
      </c>
      <c r="E596" s="351">
        <v>1082676.6</v>
      </c>
      <c r="F596" s="43"/>
      <c r="G596" s="38"/>
    </row>
    <row r="597" ht="15.75" customHeight="1">
      <c r="A597" s="225">
        <v>46140.0</v>
      </c>
      <c r="B597" s="226" t="s">
        <v>7214</v>
      </c>
      <c r="C597" s="226" t="s">
        <v>10</v>
      </c>
      <c r="D597" s="226">
        <v>76955.0</v>
      </c>
      <c r="E597" s="351">
        <v>88000.0</v>
      </c>
      <c r="F597" s="43"/>
      <c r="G597" s="38"/>
    </row>
    <row r="598" ht="15.75" customHeight="1">
      <c r="A598" s="225">
        <v>46140.0</v>
      </c>
      <c r="B598" s="226" t="s">
        <v>7214</v>
      </c>
      <c r="C598" s="226" t="s">
        <v>10</v>
      </c>
      <c r="D598" s="226">
        <v>77058.0</v>
      </c>
      <c r="E598" s="351">
        <v>1513976.76</v>
      </c>
      <c r="F598" s="33"/>
      <c r="G598" s="38"/>
    </row>
    <row r="599" ht="15.75" customHeight="1">
      <c r="A599" s="225">
        <v>46148.0</v>
      </c>
      <c r="B599" s="226" t="s">
        <v>7214</v>
      </c>
      <c r="C599" s="226" t="s">
        <v>10</v>
      </c>
      <c r="D599" s="226">
        <v>77297.0</v>
      </c>
      <c r="E599" s="351">
        <v>1862573.23</v>
      </c>
      <c r="F599" s="425" t="s">
        <v>7644</v>
      </c>
      <c r="G599" s="85" t="s">
        <v>7646</v>
      </c>
    </row>
    <row r="600" ht="15.75" customHeight="1">
      <c r="A600" s="225">
        <v>46148.0</v>
      </c>
      <c r="B600" s="226" t="s">
        <v>7214</v>
      </c>
      <c r="C600" s="226" t="s">
        <v>10</v>
      </c>
      <c r="D600" s="226">
        <v>77296.0</v>
      </c>
      <c r="E600" s="351">
        <v>1787761.7</v>
      </c>
      <c r="F600" s="36" t="s">
        <v>7649</v>
      </c>
      <c r="G600" s="85" t="s">
        <v>7651</v>
      </c>
    </row>
    <row r="601" ht="15.75" customHeight="1">
      <c r="A601" s="225">
        <v>46148.0</v>
      </c>
      <c r="B601" s="226" t="s">
        <v>7214</v>
      </c>
      <c r="C601" s="226" t="s">
        <v>10</v>
      </c>
      <c r="D601" s="226">
        <v>77298.0</v>
      </c>
      <c r="E601" s="351">
        <v>768211.43</v>
      </c>
      <c r="F601" s="43"/>
      <c r="G601" s="38"/>
    </row>
    <row r="602" ht="15.75" customHeight="1">
      <c r="A602" s="225">
        <v>46153.0</v>
      </c>
      <c r="B602" s="226" t="s">
        <v>7214</v>
      </c>
      <c r="C602" s="226" t="s">
        <v>10</v>
      </c>
      <c r="D602" s="226">
        <v>77415.0</v>
      </c>
      <c r="E602" s="351">
        <v>359314.48</v>
      </c>
      <c r="F602" s="43"/>
      <c r="G602" s="38"/>
    </row>
    <row r="603" ht="15.75" customHeight="1">
      <c r="A603" s="225">
        <v>46153.0</v>
      </c>
      <c r="B603" s="226" t="s">
        <v>7214</v>
      </c>
      <c r="C603" s="226" t="s">
        <v>679</v>
      </c>
      <c r="D603" s="226" t="s">
        <v>7654</v>
      </c>
      <c r="E603" s="351">
        <v>-19770.0</v>
      </c>
      <c r="F603" s="33"/>
      <c r="G603" s="38"/>
    </row>
    <row r="604" ht="15.75" customHeight="1">
      <c r="A604" s="225">
        <v>46153.0</v>
      </c>
      <c r="B604" s="226" t="s">
        <v>7214</v>
      </c>
      <c r="C604" s="226" t="s">
        <v>10</v>
      </c>
      <c r="D604" s="226">
        <v>77418.0</v>
      </c>
      <c r="E604" s="351">
        <v>140000.0</v>
      </c>
      <c r="F604" s="516" t="s">
        <v>7658</v>
      </c>
      <c r="G604" s="38"/>
    </row>
    <row r="605" ht="15.75" customHeight="1">
      <c r="A605" s="225">
        <v>46153.0</v>
      </c>
      <c r="B605" s="226" t="s">
        <v>7214</v>
      </c>
      <c r="C605" s="226" t="s">
        <v>10</v>
      </c>
      <c r="D605" s="226">
        <v>77417.0</v>
      </c>
      <c r="E605" s="351">
        <v>190655.17</v>
      </c>
      <c r="F605" s="43"/>
      <c r="G605" s="38"/>
    </row>
    <row r="606" ht="15.75" customHeight="1">
      <c r="A606" s="225">
        <v>46155.0</v>
      </c>
      <c r="B606" s="226" t="s">
        <v>7214</v>
      </c>
      <c r="C606" s="226" t="s">
        <v>10</v>
      </c>
      <c r="D606" s="226">
        <v>77516.0</v>
      </c>
      <c r="E606" s="351">
        <v>265915.58</v>
      </c>
      <c r="F606" s="43"/>
      <c r="G606" s="85" t="s">
        <v>7661</v>
      </c>
    </row>
    <row r="607" ht="15.75" customHeight="1">
      <c r="A607" s="225">
        <v>46162.0</v>
      </c>
      <c r="B607" s="226" t="s">
        <v>7214</v>
      </c>
      <c r="C607" s="226" t="s">
        <v>10</v>
      </c>
      <c r="D607" s="226">
        <v>77710.0</v>
      </c>
      <c r="E607" s="351">
        <v>867009.59</v>
      </c>
      <c r="F607" s="43"/>
      <c r="G607" s="85"/>
    </row>
    <row r="608" ht="15.75" customHeight="1">
      <c r="A608" s="225">
        <v>46162.0</v>
      </c>
      <c r="B608" s="226" t="s">
        <v>7214</v>
      </c>
      <c r="C608" s="226" t="s">
        <v>10</v>
      </c>
      <c r="D608" s="226">
        <v>77711.0</v>
      </c>
      <c r="E608" s="351">
        <v>1455654.92</v>
      </c>
      <c r="F608" s="43"/>
      <c r="G608" s="85" t="s">
        <v>7666</v>
      </c>
    </row>
    <row r="609" ht="15.75" customHeight="1">
      <c r="A609" s="225">
        <v>46196.0</v>
      </c>
      <c r="B609" s="226" t="s">
        <v>7214</v>
      </c>
      <c r="C609" s="226" t="s">
        <v>679</v>
      </c>
      <c r="D609" s="226" t="s">
        <v>7668</v>
      </c>
      <c r="E609" s="351">
        <v>-20213.0</v>
      </c>
      <c r="F609" s="43"/>
      <c r="G609" s="38"/>
    </row>
    <row r="610" ht="15.75" customHeight="1">
      <c r="A610" s="225">
        <v>46196.0</v>
      </c>
      <c r="B610" s="226" t="s">
        <v>7214</v>
      </c>
      <c r="C610" s="226" t="s">
        <v>679</v>
      </c>
      <c r="D610" s="226" t="s">
        <v>7671</v>
      </c>
      <c r="E610" s="351">
        <v>-41000.0</v>
      </c>
      <c r="F610" s="43"/>
      <c r="G610" s="38"/>
    </row>
    <row r="611" ht="15.75" customHeight="1">
      <c r="A611" s="225">
        <v>46162.0</v>
      </c>
      <c r="B611" s="226" t="s">
        <v>7214</v>
      </c>
      <c r="C611" s="226" t="s">
        <v>7</v>
      </c>
      <c r="D611" s="226">
        <v>167913.0</v>
      </c>
      <c r="E611" s="351">
        <v>61535.29</v>
      </c>
      <c r="F611" s="36" t="s">
        <v>7672</v>
      </c>
      <c r="G611" s="38"/>
    </row>
    <row r="612" ht="15.75" customHeight="1">
      <c r="A612" s="225">
        <v>46196.0</v>
      </c>
      <c r="B612" s="226" t="s">
        <v>7214</v>
      </c>
      <c r="C612" s="226" t="s">
        <v>7</v>
      </c>
      <c r="D612" s="226" t="s">
        <v>7675</v>
      </c>
      <c r="E612" s="227">
        <v>517905.22</v>
      </c>
      <c r="F612" s="33"/>
      <c r="G612" s="38"/>
    </row>
    <row r="613" ht="15.75" customHeight="1">
      <c r="A613" s="225">
        <v>46162.0</v>
      </c>
      <c r="B613" s="226" t="s">
        <v>7214</v>
      </c>
      <c r="C613" s="226" t="s">
        <v>10</v>
      </c>
      <c r="D613" s="226">
        <v>77712.0</v>
      </c>
      <c r="E613" s="351">
        <v>737641.6</v>
      </c>
      <c r="F613" s="36" t="s">
        <v>7678</v>
      </c>
      <c r="G613" s="38"/>
    </row>
    <row r="614" ht="15.75" customHeight="1">
      <c r="A614" s="225">
        <v>46162.0</v>
      </c>
      <c r="B614" s="226" t="s">
        <v>7214</v>
      </c>
      <c r="C614" s="226" t="s">
        <v>10</v>
      </c>
      <c r="D614" s="226">
        <v>77713.0</v>
      </c>
      <c r="E614" s="351">
        <v>443176.12</v>
      </c>
      <c r="F614" s="43"/>
      <c r="G614" s="38"/>
    </row>
    <row r="615" ht="15.75" customHeight="1">
      <c r="A615" s="225">
        <v>46169.0</v>
      </c>
      <c r="B615" s="226" t="s">
        <v>7214</v>
      </c>
      <c r="C615" s="226" t="s">
        <v>10</v>
      </c>
      <c r="D615" s="226">
        <v>77880.0</v>
      </c>
      <c r="E615" s="351">
        <v>748244.29</v>
      </c>
      <c r="F615" s="43"/>
      <c r="G615" s="38"/>
    </row>
    <row r="616" ht="15.75" customHeight="1">
      <c r="A616" s="225">
        <v>46169.0</v>
      </c>
      <c r="B616" s="226" t="s">
        <v>7214</v>
      </c>
      <c r="C616" s="226" t="s">
        <v>10</v>
      </c>
      <c r="D616" s="226">
        <v>77881.0</v>
      </c>
      <c r="E616" s="351">
        <v>396780.32</v>
      </c>
      <c r="F616" s="33"/>
      <c r="G616" s="38"/>
    </row>
    <row r="617" ht="15.75" customHeight="1">
      <c r="A617" s="225">
        <v>46169.0</v>
      </c>
      <c r="B617" s="226" t="s">
        <v>7214</v>
      </c>
      <c r="C617" s="226" t="s">
        <v>10</v>
      </c>
      <c r="D617" s="226">
        <v>77882.0</v>
      </c>
      <c r="E617" s="351">
        <v>2110782.79</v>
      </c>
      <c r="F617" s="425" t="s">
        <v>5955</v>
      </c>
      <c r="G617" s="38"/>
    </row>
    <row r="618" ht="15.75" customHeight="1">
      <c r="A618" s="225">
        <v>46169.0</v>
      </c>
      <c r="B618" s="226" t="s">
        <v>7214</v>
      </c>
      <c r="C618" s="226" t="s">
        <v>10</v>
      </c>
      <c r="D618" s="226">
        <v>77883.0</v>
      </c>
      <c r="E618" s="351">
        <v>739335.16</v>
      </c>
      <c r="F618" s="36" t="s">
        <v>7681</v>
      </c>
      <c r="G618" s="38"/>
    </row>
    <row r="619" ht="15.75" customHeight="1">
      <c r="A619" s="225">
        <v>46169.0</v>
      </c>
      <c r="B619" s="226" t="s">
        <v>7214</v>
      </c>
      <c r="C619" s="226" t="s">
        <v>10</v>
      </c>
      <c r="D619" s="226">
        <v>77887.0</v>
      </c>
      <c r="E619" s="351">
        <v>199573.92</v>
      </c>
      <c r="F619" s="43"/>
      <c r="G619" s="38"/>
    </row>
    <row r="620" ht="15.75" customHeight="1">
      <c r="A620" s="225">
        <v>46170.0</v>
      </c>
      <c r="B620" s="226" t="s">
        <v>7214</v>
      </c>
      <c r="C620" s="226" t="s">
        <v>679</v>
      </c>
      <c r="D620" s="226" t="s">
        <v>66</v>
      </c>
      <c r="E620" s="351">
        <v>-208037.0</v>
      </c>
      <c r="F620" s="43"/>
      <c r="G620" s="38"/>
    </row>
    <row r="621" ht="15.75" customHeight="1">
      <c r="A621" s="225">
        <v>46175.0</v>
      </c>
      <c r="B621" s="226" t="s">
        <v>7214</v>
      </c>
      <c r="C621" s="226" t="s">
        <v>10</v>
      </c>
      <c r="D621" s="226">
        <v>78063.0</v>
      </c>
      <c r="E621" s="351">
        <v>651931.21</v>
      </c>
      <c r="F621" s="43"/>
      <c r="G621" s="38"/>
    </row>
    <row r="622" ht="15.75" customHeight="1">
      <c r="A622" s="225">
        <v>46175.0</v>
      </c>
      <c r="B622" s="226" t="s">
        <v>7214</v>
      </c>
      <c r="C622" s="226" t="s">
        <v>10</v>
      </c>
      <c r="D622" s="226">
        <v>78064.0</v>
      </c>
      <c r="E622" s="351">
        <v>211976.4</v>
      </c>
      <c r="F622" s="43"/>
      <c r="G622" s="38"/>
    </row>
    <row r="623" ht="15.75" customHeight="1">
      <c r="A623" s="225">
        <v>46175.0</v>
      </c>
      <c r="B623" s="226" t="s">
        <v>7214</v>
      </c>
      <c r="C623" s="226" t="s">
        <v>10</v>
      </c>
      <c r="D623" s="226">
        <v>78077.0</v>
      </c>
      <c r="E623" s="351">
        <v>152920.8</v>
      </c>
      <c r="F623" s="43"/>
      <c r="G623" s="38"/>
    </row>
    <row r="624" ht="15.75" customHeight="1">
      <c r="A624" s="225">
        <v>46177.0</v>
      </c>
      <c r="B624" s="226" t="s">
        <v>7214</v>
      </c>
      <c r="C624" s="226" t="s">
        <v>10</v>
      </c>
      <c r="D624" s="226">
        <v>878352.0</v>
      </c>
      <c r="E624" s="351">
        <v>362924.79</v>
      </c>
      <c r="F624" s="43"/>
      <c r="G624" s="38"/>
    </row>
    <row r="625" ht="15.75" customHeight="1">
      <c r="A625" s="225">
        <v>46177.0</v>
      </c>
      <c r="B625" s="226" t="s">
        <v>7214</v>
      </c>
      <c r="C625" s="226" t="s">
        <v>10</v>
      </c>
      <c r="D625" s="226">
        <v>878354.0</v>
      </c>
      <c r="E625" s="351">
        <v>352500.0</v>
      </c>
      <c r="F625" s="43"/>
      <c r="G625" s="38"/>
    </row>
    <row r="626" ht="15.75" customHeight="1">
      <c r="A626" s="225">
        <v>46177.0</v>
      </c>
      <c r="B626" s="226" t="s">
        <v>7214</v>
      </c>
      <c r="C626" s="226" t="s">
        <v>10</v>
      </c>
      <c r="D626" s="226">
        <v>878356.0</v>
      </c>
      <c r="E626" s="351">
        <v>251949.32</v>
      </c>
      <c r="F626" s="43"/>
      <c r="G626" s="38"/>
    </row>
    <row r="627" ht="15.75" customHeight="1">
      <c r="A627" s="225">
        <v>46177.0</v>
      </c>
      <c r="B627" s="226" t="s">
        <v>7214</v>
      </c>
      <c r="C627" s="226" t="s">
        <v>10</v>
      </c>
      <c r="D627" s="226">
        <v>878357.0</v>
      </c>
      <c r="E627" s="351">
        <v>1074274.09</v>
      </c>
      <c r="F627" s="33"/>
      <c r="G627" s="38"/>
    </row>
    <row r="628" ht="15.75" customHeight="1">
      <c r="A628" s="225">
        <v>46177.0</v>
      </c>
      <c r="B628" s="226" t="s">
        <v>7214</v>
      </c>
      <c r="C628" s="226" t="s">
        <v>10</v>
      </c>
      <c r="D628" s="226">
        <v>878359.0</v>
      </c>
      <c r="E628" s="351">
        <v>1026752.43</v>
      </c>
      <c r="F628" s="36" t="s">
        <v>7682</v>
      </c>
      <c r="G628" s="38"/>
    </row>
    <row r="629" ht="15.75" customHeight="1">
      <c r="A629" s="543">
        <v>46182.0</v>
      </c>
      <c r="B629" s="226" t="s">
        <v>7214</v>
      </c>
      <c r="C629" s="226" t="s">
        <v>10</v>
      </c>
      <c r="D629" s="226">
        <v>878861.0</v>
      </c>
      <c r="E629" s="351">
        <v>1213684.61</v>
      </c>
      <c r="F629" s="43"/>
      <c r="G629" s="38"/>
    </row>
    <row r="630" ht="15.75" customHeight="1">
      <c r="A630" s="543">
        <v>46182.0</v>
      </c>
      <c r="B630" s="226" t="s">
        <v>7214</v>
      </c>
      <c r="C630" s="226" t="s">
        <v>10</v>
      </c>
      <c r="D630" s="226">
        <v>878862.0</v>
      </c>
      <c r="E630" s="351">
        <v>655775.72</v>
      </c>
      <c r="F630" s="33"/>
      <c r="G630" s="38"/>
    </row>
    <row r="631" ht="15.75" customHeight="1">
      <c r="A631" s="543">
        <v>46183.0</v>
      </c>
      <c r="B631" s="226" t="s">
        <v>7214</v>
      </c>
      <c r="C631" s="226" t="s">
        <v>10</v>
      </c>
      <c r="D631" s="226" t="s">
        <v>7683</v>
      </c>
      <c r="E631" s="351">
        <v>330130.59</v>
      </c>
      <c r="F631" s="36" t="s">
        <v>7684</v>
      </c>
      <c r="G631" s="38"/>
    </row>
    <row r="632" ht="15.75" customHeight="1">
      <c r="A632" s="543">
        <v>46184.0</v>
      </c>
      <c r="B632" s="226" t="s">
        <v>7214</v>
      </c>
      <c r="C632" s="226" t="s">
        <v>10</v>
      </c>
      <c r="D632" s="226">
        <v>879195.0</v>
      </c>
      <c r="E632" s="351">
        <v>357400.76</v>
      </c>
      <c r="F632" s="43"/>
      <c r="G632" s="38"/>
    </row>
    <row r="633" ht="15.75" customHeight="1">
      <c r="A633" s="543">
        <v>46184.0</v>
      </c>
      <c r="B633" s="226" t="s">
        <v>7214</v>
      </c>
      <c r="C633" s="226" t="s">
        <v>10</v>
      </c>
      <c r="D633" s="226">
        <v>879172.0</v>
      </c>
      <c r="E633" s="227">
        <v>203470.95</v>
      </c>
      <c r="F633" s="43"/>
      <c r="G633" s="38"/>
    </row>
    <row r="634" ht="15.75" customHeight="1">
      <c r="A634" s="543">
        <v>46191.0</v>
      </c>
      <c r="B634" s="226" t="s">
        <v>7214</v>
      </c>
      <c r="C634" s="226" t="s">
        <v>10</v>
      </c>
      <c r="D634" s="226">
        <v>78678.0</v>
      </c>
      <c r="E634" s="227">
        <v>1685023.64</v>
      </c>
      <c r="F634" s="33"/>
      <c r="G634" s="38"/>
    </row>
    <row r="635" ht="15.75" customHeight="1">
      <c r="A635" s="543">
        <v>46191.0</v>
      </c>
      <c r="B635" s="226" t="s">
        <v>7214</v>
      </c>
      <c r="C635" s="226" t="s">
        <v>10</v>
      </c>
      <c r="D635" s="226">
        <v>78679.0</v>
      </c>
      <c r="E635" s="227">
        <v>1178736.4</v>
      </c>
      <c r="F635" s="36" t="s">
        <v>7685</v>
      </c>
      <c r="G635" s="38"/>
    </row>
    <row r="636" ht="15.75" customHeight="1">
      <c r="A636" s="549">
        <v>46191.0</v>
      </c>
      <c r="B636" s="226" t="s">
        <v>7214</v>
      </c>
      <c r="C636" s="226" t="s">
        <v>10</v>
      </c>
      <c r="D636" s="206">
        <v>78680.0</v>
      </c>
      <c r="E636" s="199">
        <v>752057.33</v>
      </c>
      <c r="F636" s="33"/>
      <c r="G636" s="38"/>
    </row>
    <row r="637" ht="15.75" customHeight="1">
      <c r="A637" s="225">
        <v>46196.0</v>
      </c>
      <c r="B637" s="226" t="s">
        <v>7214</v>
      </c>
      <c r="C637" s="226" t="s">
        <v>10</v>
      </c>
      <c r="D637" s="226">
        <v>78798.0</v>
      </c>
      <c r="E637" s="227">
        <v>898921.43</v>
      </c>
      <c r="F637" s="36" t="s">
        <v>7686</v>
      </c>
      <c r="G637" s="38"/>
    </row>
    <row r="638" ht="15.75" customHeight="1">
      <c r="A638" s="225">
        <v>46196.0</v>
      </c>
      <c r="B638" s="226" t="s">
        <v>7214</v>
      </c>
      <c r="C638" s="226" t="s">
        <v>679</v>
      </c>
      <c r="D638" s="226" t="s">
        <v>7687</v>
      </c>
      <c r="E638" s="227">
        <v>-16971.0</v>
      </c>
      <c r="F638" s="43"/>
      <c r="G638" s="38"/>
    </row>
    <row r="639" ht="15.75" customHeight="1">
      <c r="A639" s="225">
        <v>46196.0</v>
      </c>
      <c r="B639" s="226" t="s">
        <v>7214</v>
      </c>
      <c r="C639" s="226" t="s">
        <v>10</v>
      </c>
      <c r="D639" s="226">
        <v>78799.0</v>
      </c>
      <c r="E639" s="227">
        <v>1168501.26</v>
      </c>
      <c r="F639" s="43"/>
      <c r="G639" s="38"/>
    </row>
    <row r="640" ht="15.75" customHeight="1">
      <c r="A640" s="543">
        <v>46196.0</v>
      </c>
      <c r="B640" s="226" t="s">
        <v>7214</v>
      </c>
      <c r="C640" s="226" t="s">
        <v>10</v>
      </c>
      <c r="D640" s="226">
        <v>78800.0</v>
      </c>
      <c r="E640" s="227">
        <v>1083358.21</v>
      </c>
      <c r="F640" s="33"/>
      <c r="G640" s="38"/>
    </row>
    <row r="641" ht="15.75" customHeight="1">
      <c r="A641" s="225">
        <v>46196.0</v>
      </c>
      <c r="B641" s="226" t="s">
        <v>7214</v>
      </c>
      <c r="C641" s="226" t="s">
        <v>10</v>
      </c>
      <c r="D641" s="226">
        <v>78825.0</v>
      </c>
      <c r="E641" s="227">
        <v>1017292.99</v>
      </c>
      <c r="F641" s="36" t="s">
        <v>7688</v>
      </c>
      <c r="G641" s="38"/>
    </row>
    <row r="642" ht="15.75" customHeight="1">
      <c r="A642" s="225">
        <v>46196.0</v>
      </c>
      <c r="B642" s="226" t="s">
        <v>7214</v>
      </c>
      <c r="C642" s="226" t="s">
        <v>679</v>
      </c>
      <c r="D642" s="226" t="s">
        <v>7689</v>
      </c>
      <c r="E642" s="227">
        <v>-12258.0</v>
      </c>
      <c r="F642" s="43"/>
      <c r="G642" s="38"/>
    </row>
    <row r="643" ht="15.75" customHeight="1">
      <c r="A643" s="225">
        <v>46196.0</v>
      </c>
      <c r="B643" s="226" t="s">
        <v>7214</v>
      </c>
      <c r="C643" s="226" t="s">
        <v>10</v>
      </c>
      <c r="D643" s="226">
        <v>78826.0</v>
      </c>
      <c r="E643" s="227">
        <v>147497.61</v>
      </c>
      <c r="F643" s="43"/>
      <c r="G643" s="38"/>
    </row>
    <row r="644" ht="15.75" customHeight="1">
      <c r="A644" s="225">
        <v>46196.0</v>
      </c>
      <c r="B644" s="226" t="s">
        <v>7214</v>
      </c>
      <c r="C644" s="226" t="s">
        <v>10</v>
      </c>
      <c r="D644" s="226">
        <v>78827.0</v>
      </c>
      <c r="E644" s="227">
        <v>460256.24</v>
      </c>
      <c r="F644" s="43"/>
      <c r="G644" s="38"/>
    </row>
    <row r="645" ht="15.75" customHeight="1">
      <c r="A645" s="543">
        <v>46196.0</v>
      </c>
      <c r="B645" s="226" t="s">
        <v>7214</v>
      </c>
      <c r="C645" s="226" t="s">
        <v>10</v>
      </c>
      <c r="D645" s="226">
        <v>78836.0</v>
      </c>
      <c r="E645" s="227">
        <v>103007.36</v>
      </c>
      <c r="F645" s="43"/>
      <c r="G645" s="38"/>
    </row>
    <row r="646" ht="15.75" customHeight="1">
      <c r="A646" s="225">
        <v>46198.0</v>
      </c>
      <c r="B646" s="226" t="s">
        <v>7214</v>
      </c>
      <c r="C646" s="226" t="s">
        <v>10</v>
      </c>
      <c r="D646" s="226">
        <v>78926.0</v>
      </c>
      <c r="E646" s="227">
        <v>397339.11</v>
      </c>
      <c r="F646" s="33"/>
      <c r="G646" s="38"/>
    </row>
    <row r="647" ht="15.75" customHeight="1">
      <c r="A647" s="225">
        <v>46203.0</v>
      </c>
      <c r="B647" s="226" t="s">
        <v>7214</v>
      </c>
      <c r="C647" s="226" t="s">
        <v>10</v>
      </c>
      <c r="D647" s="226">
        <v>79073.0</v>
      </c>
      <c r="E647" s="227">
        <v>1287192.17</v>
      </c>
      <c r="F647" s="36" t="s">
        <v>7690</v>
      </c>
      <c r="G647" s="38"/>
    </row>
    <row r="648" ht="15.75" customHeight="1">
      <c r="A648" s="225">
        <v>46203.0</v>
      </c>
      <c r="B648" s="226" t="s">
        <v>7214</v>
      </c>
      <c r="C648" s="226" t="s">
        <v>10</v>
      </c>
      <c r="D648" s="226">
        <v>79074.0</v>
      </c>
      <c r="E648" s="227">
        <v>676213.53</v>
      </c>
      <c r="F648" s="43"/>
      <c r="G648" s="38"/>
    </row>
    <row r="649" ht="15.75" customHeight="1">
      <c r="A649" s="225">
        <v>46203.0</v>
      </c>
      <c r="B649" s="226" t="s">
        <v>7214</v>
      </c>
      <c r="C649" s="226" t="s">
        <v>679</v>
      </c>
      <c r="D649" s="226" t="s">
        <v>7691</v>
      </c>
      <c r="E649" s="227">
        <v>-39638.0</v>
      </c>
      <c r="F649" s="43"/>
      <c r="G649" s="38"/>
    </row>
    <row r="650" ht="15.75" customHeight="1">
      <c r="A650" s="225">
        <v>46203.0</v>
      </c>
      <c r="B650" s="226" t="s">
        <v>7214</v>
      </c>
      <c r="C650" s="226" t="s">
        <v>10</v>
      </c>
      <c r="D650" s="226">
        <v>79075.0</v>
      </c>
      <c r="E650" s="227">
        <v>376152.86</v>
      </c>
      <c r="F650" s="43"/>
      <c r="G650" s="38"/>
    </row>
    <row r="651" ht="15.75" customHeight="1">
      <c r="A651" s="225">
        <v>46203.0</v>
      </c>
      <c r="B651" s="226" t="s">
        <v>7214</v>
      </c>
      <c r="C651" s="226" t="s">
        <v>10</v>
      </c>
      <c r="D651" s="226">
        <v>79076.0</v>
      </c>
      <c r="E651" s="227">
        <v>344185.64</v>
      </c>
      <c r="F651" s="33"/>
      <c r="G651" s="38"/>
    </row>
    <row r="652" ht="15.75" customHeight="1">
      <c r="A652" s="225">
        <v>46203.0</v>
      </c>
      <c r="B652" s="226" t="s">
        <v>7214</v>
      </c>
      <c r="C652" s="226" t="s">
        <v>7</v>
      </c>
      <c r="D652" s="226" t="s">
        <v>7692</v>
      </c>
      <c r="E652" s="227">
        <v>210653.14</v>
      </c>
      <c r="F652" s="425" t="s">
        <v>6019</v>
      </c>
      <c r="G652" s="38"/>
    </row>
    <row r="653" ht="15.75" customHeight="1">
      <c r="A653" s="236">
        <v>46203.0</v>
      </c>
      <c r="B653" s="432" t="s">
        <v>7214</v>
      </c>
      <c r="C653" s="432" t="s">
        <v>7693</v>
      </c>
      <c r="D653" s="432"/>
      <c r="E653" s="550">
        <v>-35600.0</v>
      </c>
      <c r="F653" s="551" t="s">
        <v>7694</v>
      </c>
      <c r="G653" s="38"/>
    </row>
    <row r="654" ht="15.75" customHeight="1">
      <c r="A654" s="225">
        <v>46204.0</v>
      </c>
      <c r="B654" s="226" t="s">
        <v>7214</v>
      </c>
      <c r="C654" s="226" t="s">
        <v>10</v>
      </c>
      <c r="D654" s="226">
        <v>79179.0</v>
      </c>
      <c r="E654" s="351">
        <v>65184.0</v>
      </c>
      <c r="F654" s="36" t="s">
        <v>7695</v>
      </c>
      <c r="G654" s="38"/>
    </row>
    <row r="655" ht="15.75" customHeight="1">
      <c r="A655" s="225">
        <v>46224.0</v>
      </c>
      <c r="B655" s="226" t="s">
        <v>7214</v>
      </c>
      <c r="C655" s="226" t="s">
        <v>10</v>
      </c>
      <c r="D655" s="226">
        <v>79744.0</v>
      </c>
      <c r="E655" s="351">
        <v>648056.48</v>
      </c>
      <c r="F655" s="43"/>
      <c r="G655" s="38"/>
    </row>
    <row r="656" ht="15.75" customHeight="1">
      <c r="A656" s="225">
        <v>46224.0</v>
      </c>
      <c r="B656" s="226" t="s">
        <v>7214</v>
      </c>
      <c r="C656" s="226" t="s">
        <v>10</v>
      </c>
      <c r="D656" s="226">
        <v>79745.0</v>
      </c>
      <c r="E656" s="351">
        <v>121791.43</v>
      </c>
      <c r="F656" s="33"/>
      <c r="G656" s="38"/>
    </row>
    <row r="657" ht="15.75" customHeight="1">
      <c r="A657" s="225">
        <v>46231.0</v>
      </c>
      <c r="B657" s="226" t="s">
        <v>7214</v>
      </c>
      <c r="C657" s="226" t="s">
        <v>10</v>
      </c>
      <c r="D657" s="226">
        <v>79975.0</v>
      </c>
      <c r="E657" s="351">
        <v>992870.15</v>
      </c>
      <c r="F657" s="36" t="s">
        <v>7696</v>
      </c>
      <c r="G657" s="38"/>
    </row>
    <row r="658" ht="15.75" customHeight="1">
      <c r="A658" s="225">
        <v>46232.0</v>
      </c>
      <c r="B658" s="226" t="s">
        <v>7214</v>
      </c>
      <c r="C658" s="226" t="s">
        <v>10</v>
      </c>
      <c r="D658" s="226">
        <v>79986.0</v>
      </c>
      <c r="E658" s="351">
        <v>351567.12</v>
      </c>
      <c r="F658" s="33"/>
      <c r="G658" s="38"/>
    </row>
    <row r="659" ht="15.75" customHeight="1">
      <c r="A659" s="225">
        <v>46232.0</v>
      </c>
      <c r="B659" s="226" t="s">
        <v>7214</v>
      </c>
      <c r="C659" s="226" t="s">
        <v>10</v>
      </c>
      <c r="D659" s="226">
        <v>80070.0</v>
      </c>
      <c r="E659" s="351">
        <v>1810066.17</v>
      </c>
      <c r="F659" s="36" t="s">
        <v>7697</v>
      </c>
      <c r="G659" s="38"/>
    </row>
    <row r="660" ht="15.75" customHeight="1">
      <c r="A660" s="225">
        <v>46232.0</v>
      </c>
      <c r="B660" s="226" t="s">
        <v>7214</v>
      </c>
      <c r="C660" s="226" t="s">
        <v>10</v>
      </c>
      <c r="D660" s="226">
        <v>80071.0</v>
      </c>
      <c r="E660" s="227">
        <v>1261434.48</v>
      </c>
      <c r="F660" s="43"/>
      <c r="G660" s="38"/>
    </row>
    <row r="661" ht="15.75" customHeight="1">
      <c r="A661" s="225">
        <v>46232.0</v>
      </c>
      <c r="B661" s="226" t="s">
        <v>7214</v>
      </c>
      <c r="C661" s="226" t="s">
        <v>10</v>
      </c>
      <c r="D661" s="226">
        <v>80072.0</v>
      </c>
      <c r="E661" s="227">
        <v>641456.12</v>
      </c>
      <c r="F661" s="43"/>
      <c r="G661" s="38"/>
    </row>
    <row r="662" ht="15.75" customHeight="1">
      <c r="A662" s="210">
        <v>46232.0</v>
      </c>
      <c r="B662" s="226" t="s">
        <v>7214</v>
      </c>
      <c r="C662" s="206" t="s">
        <v>679</v>
      </c>
      <c r="D662" s="206" t="s">
        <v>7698</v>
      </c>
      <c r="E662" s="199">
        <v>-46200.0</v>
      </c>
      <c r="F662" s="33"/>
      <c r="G662" s="38"/>
    </row>
    <row r="663" ht="15.75" customHeight="1">
      <c r="A663" s="214">
        <v>46238.0</v>
      </c>
      <c r="B663" s="432" t="s">
        <v>7214</v>
      </c>
      <c r="C663" s="110" t="s">
        <v>10</v>
      </c>
      <c r="D663" s="110">
        <v>80206.0</v>
      </c>
      <c r="E663" s="307">
        <v>448687.05</v>
      </c>
      <c r="F663" s="551" t="s">
        <v>7699</v>
      </c>
      <c r="G663" s="38"/>
    </row>
    <row r="664" ht="15.75" customHeight="1">
      <c r="A664" s="403">
        <v>46238.0</v>
      </c>
      <c r="B664" s="404" t="s">
        <v>7214</v>
      </c>
      <c r="C664" s="404" t="s">
        <v>679</v>
      </c>
      <c r="D664" s="404" t="s">
        <v>7700</v>
      </c>
      <c r="E664" s="405">
        <v>-8270.03</v>
      </c>
      <c r="F664" s="552"/>
      <c r="G664" s="38"/>
    </row>
    <row r="665" ht="15.75" customHeight="1">
      <c r="A665" s="236">
        <v>46238.0</v>
      </c>
      <c r="B665" s="432" t="s">
        <v>7214</v>
      </c>
      <c r="C665" s="432" t="s">
        <v>10</v>
      </c>
      <c r="D665" s="432">
        <v>80205.0</v>
      </c>
      <c r="E665" s="553">
        <v>782084.95</v>
      </c>
      <c r="F665" s="554"/>
      <c r="G665" s="38"/>
    </row>
    <row r="666" ht="15.75" customHeight="1">
      <c r="A666" s="236">
        <v>46238.0</v>
      </c>
      <c r="B666" s="432" t="s">
        <v>7214</v>
      </c>
      <c r="C666" s="432" t="s">
        <v>10</v>
      </c>
      <c r="D666" s="432">
        <v>80207.0</v>
      </c>
      <c r="E666" s="553">
        <v>77047.13</v>
      </c>
      <c r="F666" s="554"/>
      <c r="G666" s="38"/>
    </row>
    <row r="667" ht="15.75" customHeight="1">
      <c r="A667" s="236">
        <v>46238.0</v>
      </c>
      <c r="B667" s="432" t="s">
        <v>7214</v>
      </c>
      <c r="C667" s="432" t="s">
        <v>10</v>
      </c>
      <c r="D667" s="432">
        <v>80208.0</v>
      </c>
      <c r="E667" s="553">
        <v>522689.0</v>
      </c>
      <c r="F667" s="554"/>
      <c r="G667" s="38"/>
    </row>
    <row r="668" ht="15.75" customHeight="1">
      <c r="A668" s="236">
        <v>46240.0</v>
      </c>
      <c r="B668" s="432" t="s">
        <v>7214</v>
      </c>
      <c r="C668" s="432" t="s">
        <v>10</v>
      </c>
      <c r="D668" s="432">
        <v>80306.0</v>
      </c>
      <c r="E668" s="433">
        <v>539880.51</v>
      </c>
      <c r="F668" s="554"/>
      <c r="G668" s="38"/>
    </row>
    <row r="669" ht="15.75" customHeight="1">
      <c r="A669" s="236">
        <v>46247.0</v>
      </c>
      <c r="B669" s="432" t="s">
        <v>7214</v>
      </c>
      <c r="C669" s="432" t="s">
        <v>10</v>
      </c>
      <c r="D669" s="432">
        <v>80479.0</v>
      </c>
      <c r="E669" s="433">
        <v>995796.37</v>
      </c>
      <c r="F669" s="554"/>
      <c r="G669" s="38"/>
    </row>
    <row r="670" ht="15.75" customHeight="1">
      <c r="A670" s="236">
        <v>46247.0</v>
      </c>
      <c r="B670" s="432" t="s">
        <v>7214</v>
      </c>
      <c r="C670" s="432" t="s">
        <v>10</v>
      </c>
      <c r="D670" s="432">
        <v>80481.0</v>
      </c>
      <c r="E670" s="550">
        <v>126304.2</v>
      </c>
      <c r="F670" s="554"/>
      <c r="G670" s="38"/>
    </row>
    <row r="671" ht="15.75" customHeight="1">
      <c r="A671" s="236">
        <v>46254.0</v>
      </c>
      <c r="B671" s="432" t="s">
        <v>7214</v>
      </c>
      <c r="C671" s="432" t="s">
        <v>10</v>
      </c>
      <c r="D671" s="432">
        <v>80663.0</v>
      </c>
      <c r="E671" s="550">
        <v>2179398.91</v>
      </c>
      <c r="F671" s="551" t="s">
        <v>7701</v>
      </c>
      <c r="G671" s="38"/>
    </row>
    <row r="672" ht="15.75" customHeight="1">
      <c r="A672" s="236">
        <v>46254.0</v>
      </c>
      <c r="B672" s="432" t="s">
        <v>7214</v>
      </c>
      <c r="C672" s="432" t="s">
        <v>679</v>
      </c>
      <c r="D672" s="432" t="s">
        <v>7702</v>
      </c>
      <c r="E672" s="550">
        <v>-49500.0</v>
      </c>
      <c r="F672" s="554"/>
      <c r="G672" s="38"/>
    </row>
    <row r="673" ht="15.75" customHeight="1">
      <c r="A673" s="236">
        <v>46254.0</v>
      </c>
      <c r="B673" s="432" t="s">
        <v>7214</v>
      </c>
      <c r="C673" s="432" t="s">
        <v>10</v>
      </c>
      <c r="D673" s="432">
        <v>80666.0</v>
      </c>
      <c r="E673" s="550">
        <v>1097980.98</v>
      </c>
      <c r="F673" s="554"/>
      <c r="G673" s="38"/>
    </row>
    <row r="674" ht="15.75" customHeight="1">
      <c r="A674" s="236">
        <v>46254.0</v>
      </c>
      <c r="B674" s="432" t="s">
        <v>7214</v>
      </c>
      <c r="C674" s="432" t="s">
        <v>10</v>
      </c>
      <c r="D674" s="432">
        <v>80664.0</v>
      </c>
      <c r="E674" s="550">
        <v>950645.1</v>
      </c>
      <c r="F674" s="554"/>
      <c r="G674" s="38"/>
    </row>
    <row r="675" ht="15.75" customHeight="1">
      <c r="A675" s="236">
        <v>46254.0</v>
      </c>
      <c r="B675" s="432" t="s">
        <v>7214</v>
      </c>
      <c r="C675" s="432" t="s">
        <v>10</v>
      </c>
      <c r="D675" s="432">
        <v>80665.0</v>
      </c>
      <c r="E675" s="550">
        <v>2014687.3</v>
      </c>
      <c r="F675" s="554"/>
      <c r="G675" s="38"/>
    </row>
    <row r="676" ht="15.75" customHeight="1">
      <c r="A676" s="236">
        <v>46254.0</v>
      </c>
      <c r="B676" s="432" t="s">
        <v>7214</v>
      </c>
      <c r="C676" s="432" t="s">
        <v>10</v>
      </c>
      <c r="D676" s="432">
        <v>80610.0</v>
      </c>
      <c r="E676" s="550">
        <v>354009.0</v>
      </c>
      <c r="F676" s="554"/>
      <c r="G676" s="38"/>
    </row>
    <row r="677" ht="15.75" customHeight="1">
      <c r="A677" s="236">
        <v>46265.0</v>
      </c>
      <c r="B677" s="432" t="s">
        <v>7214</v>
      </c>
      <c r="C677" s="432" t="s">
        <v>10</v>
      </c>
      <c r="D677" s="432">
        <v>81044.0</v>
      </c>
      <c r="E677" s="550">
        <v>181507.44</v>
      </c>
      <c r="F677" s="554"/>
      <c r="G677" s="38"/>
    </row>
    <row r="678" ht="15.75" customHeight="1">
      <c r="A678" s="236">
        <v>46265.0</v>
      </c>
      <c r="B678" s="432" t="s">
        <v>7214</v>
      </c>
      <c r="C678" s="432" t="s">
        <v>10</v>
      </c>
      <c r="D678" s="432">
        <v>81045.0</v>
      </c>
      <c r="E678" s="550">
        <v>209633.45</v>
      </c>
      <c r="F678" s="554"/>
      <c r="G678" s="38"/>
    </row>
    <row r="679" ht="15.75" customHeight="1">
      <c r="A679" s="236">
        <v>46268.0</v>
      </c>
      <c r="B679" s="432" t="s">
        <v>7214</v>
      </c>
      <c r="C679" s="432" t="s">
        <v>10</v>
      </c>
      <c r="D679" s="432">
        <v>81136.0</v>
      </c>
      <c r="E679" s="550">
        <v>1238182.72</v>
      </c>
      <c r="F679" s="554"/>
      <c r="G679" s="38"/>
    </row>
    <row r="680" ht="15.75" customHeight="1">
      <c r="A680" s="236">
        <v>46268.0</v>
      </c>
      <c r="B680" s="432" t="s">
        <v>7214</v>
      </c>
      <c r="C680" s="432" t="s">
        <v>10</v>
      </c>
      <c r="D680" s="432">
        <v>81135.0</v>
      </c>
      <c r="E680" s="550">
        <v>1289194.24</v>
      </c>
      <c r="F680" s="554"/>
      <c r="G680" s="38"/>
    </row>
    <row r="681" ht="15.75" customHeight="1">
      <c r="A681" s="236">
        <v>46268.0</v>
      </c>
      <c r="B681" s="432" t="s">
        <v>7214</v>
      </c>
      <c r="C681" s="432" t="s">
        <v>10</v>
      </c>
      <c r="D681" s="432">
        <v>81142.0</v>
      </c>
      <c r="E681" s="550">
        <v>216959.03</v>
      </c>
      <c r="F681" s="554"/>
      <c r="G681" s="38"/>
    </row>
    <row r="682" ht="15.75" customHeight="1">
      <c r="A682" s="236">
        <v>46268.0</v>
      </c>
      <c r="B682" s="432" t="s">
        <v>7214</v>
      </c>
      <c r="C682" s="432" t="s">
        <v>10</v>
      </c>
      <c r="D682" s="432">
        <v>81129.0</v>
      </c>
      <c r="E682" s="550">
        <v>321027.15</v>
      </c>
      <c r="F682" s="554"/>
      <c r="G682" s="38"/>
    </row>
    <row r="683" ht="15.75" customHeight="1">
      <c r="A683" s="236">
        <v>46268.0</v>
      </c>
      <c r="B683" s="432" t="s">
        <v>7214</v>
      </c>
      <c r="C683" s="432" t="s">
        <v>10</v>
      </c>
      <c r="D683" s="432">
        <v>81134.0</v>
      </c>
      <c r="E683" s="550">
        <v>958367.47</v>
      </c>
      <c r="F683" s="554"/>
      <c r="G683" s="38"/>
    </row>
    <row r="684" ht="15.75" customHeight="1">
      <c r="A684" s="236">
        <v>46268.0</v>
      </c>
      <c r="B684" s="432" t="s">
        <v>7214</v>
      </c>
      <c r="C684" s="432" t="s">
        <v>10</v>
      </c>
      <c r="D684" s="432">
        <v>81128.0</v>
      </c>
      <c r="E684" s="550">
        <v>2112911.87</v>
      </c>
      <c r="F684" s="554"/>
      <c r="G684" s="38"/>
    </row>
    <row r="685" ht="15.75" customHeight="1">
      <c r="A685" s="236">
        <v>46275.0</v>
      </c>
      <c r="B685" s="432" t="s">
        <v>7214</v>
      </c>
      <c r="C685" s="432" t="s">
        <v>7703</v>
      </c>
      <c r="D685" s="432" t="s">
        <v>7704</v>
      </c>
      <c r="E685" s="550" t="s">
        <v>7705</v>
      </c>
      <c r="F685" s="554"/>
      <c r="G685" s="38"/>
    </row>
    <row r="686" ht="15.75" customHeight="1">
      <c r="A686" s="236">
        <v>46275.0</v>
      </c>
      <c r="B686" s="432" t="s">
        <v>7214</v>
      </c>
      <c r="C686" s="432" t="s">
        <v>7703</v>
      </c>
      <c r="D686" s="432" t="s">
        <v>7706</v>
      </c>
      <c r="E686" s="550" t="s">
        <v>7707</v>
      </c>
      <c r="F686" s="554"/>
      <c r="G686" s="38"/>
    </row>
    <row r="687" ht="15.75" customHeight="1">
      <c r="A687" s="485"/>
      <c r="B687" s="486"/>
      <c r="C687" s="486"/>
      <c r="D687" s="486"/>
      <c r="E687" s="555"/>
      <c r="F687" s="554"/>
      <c r="G687" s="38"/>
    </row>
    <row r="688" ht="15.75" customHeight="1">
      <c r="A688" s="485"/>
      <c r="B688" s="486"/>
      <c r="C688" s="486"/>
      <c r="D688" s="486"/>
      <c r="E688" s="555"/>
      <c r="F688" s="554"/>
      <c r="G688" s="38"/>
    </row>
    <row r="689" ht="15.75" customHeight="1">
      <c r="A689" s="485"/>
      <c r="B689" s="486"/>
      <c r="C689" s="486"/>
      <c r="D689" s="486"/>
      <c r="E689" s="555"/>
      <c r="F689" s="554"/>
      <c r="G689" s="38"/>
    </row>
    <row r="690" ht="15.75" customHeight="1">
      <c r="A690" s="485"/>
      <c r="B690" s="486"/>
      <c r="C690" s="486"/>
      <c r="D690" s="486"/>
      <c r="E690" s="555"/>
      <c r="F690" s="554"/>
      <c r="G690" s="38"/>
    </row>
    <row r="691" ht="15.75" customHeight="1">
      <c r="A691" s="485"/>
      <c r="B691" s="486"/>
      <c r="C691" s="486"/>
      <c r="D691" s="486"/>
      <c r="E691" s="555"/>
      <c r="F691" s="554"/>
      <c r="G691" s="38"/>
    </row>
    <row r="692" ht="15.75" customHeight="1">
      <c r="A692" s="485"/>
      <c r="B692" s="486"/>
      <c r="C692" s="486"/>
      <c r="D692" s="486"/>
      <c r="E692" s="555"/>
      <c r="F692" s="554"/>
      <c r="G692" s="38"/>
    </row>
    <row r="693" ht="15.75" customHeight="1">
      <c r="A693" s="485"/>
      <c r="B693" s="486"/>
      <c r="C693" s="486"/>
      <c r="D693" s="486"/>
      <c r="E693" s="555"/>
      <c r="F693" s="554"/>
      <c r="G693" s="38"/>
    </row>
    <row r="694" ht="15.75" customHeight="1">
      <c r="A694" s="485"/>
      <c r="B694" s="486"/>
      <c r="C694" s="486"/>
      <c r="D694" s="486"/>
      <c r="E694" s="555"/>
      <c r="F694" s="554"/>
      <c r="G694" s="38"/>
    </row>
    <row r="695" ht="15.75" customHeight="1">
      <c r="A695" s="485"/>
      <c r="B695" s="486"/>
      <c r="C695" s="486"/>
      <c r="D695" s="486"/>
      <c r="E695" s="555"/>
      <c r="F695" s="554"/>
      <c r="G695" s="38"/>
    </row>
    <row r="696" ht="15.75" customHeight="1">
      <c r="A696" s="485"/>
      <c r="B696" s="486"/>
      <c r="C696" s="486"/>
      <c r="D696" s="486"/>
      <c r="E696" s="555"/>
      <c r="F696" s="554"/>
      <c r="G696" s="38"/>
    </row>
    <row r="697" ht="15.75" customHeight="1">
      <c r="A697" s="485"/>
      <c r="B697" s="486"/>
      <c r="C697" s="486"/>
      <c r="D697" s="486"/>
      <c r="E697" s="555"/>
      <c r="F697" s="554"/>
      <c r="G697" s="38"/>
    </row>
    <row r="698" ht="15.75" customHeight="1">
      <c r="A698" s="485"/>
      <c r="B698" s="486"/>
      <c r="C698" s="486"/>
      <c r="D698" s="486"/>
      <c r="E698" s="555"/>
      <c r="F698" s="554"/>
      <c r="G698" s="38"/>
    </row>
    <row r="699" ht="15.75" customHeight="1">
      <c r="A699" s="485"/>
      <c r="B699" s="486"/>
      <c r="C699" s="486"/>
      <c r="D699" s="486"/>
      <c r="E699" s="555"/>
      <c r="F699" s="554"/>
      <c r="G699" s="38"/>
    </row>
    <row r="700" ht="15.75" customHeight="1">
      <c r="A700" s="485"/>
      <c r="B700" s="486"/>
      <c r="C700" s="486"/>
      <c r="D700" s="486"/>
      <c r="E700" s="555"/>
      <c r="F700" s="554"/>
      <c r="G700" s="38"/>
    </row>
    <row r="701" ht="15.75" customHeight="1">
      <c r="A701" s="485"/>
      <c r="B701" s="486"/>
      <c r="C701" s="486"/>
      <c r="D701" s="486"/>
      <c r="E701" s="555"/>
      <c r="F701" s="554"/>
      <c r="G701" s="38"/>
    </row>
    <row r="702" ht="15.75" customHeight="1">
      <c r="A702" s="485"/>
      <c r="B702" s="486"/>
      <c r="C702" s="486"/>
      <c r="D702" s="486"/>
      <c r="E702" s="555"/>
      <c r="F702" s="554"/>
      <c r="G702" s="38"/>
    </row>
    <row r="703" ht="15.75" customHeight="1">
      <c r="A703" s="485"/>
      <c r="B703" s="486"/>
      <c r="C703" s="486"/>
      <c r="D703" s="486"/>
      <c r="E703" s="555"/>
      <c r="F703" s="554"/>
      <c r="G703" s="38"/>
    </row>
    <row r="704" ht="15.75" customHeight="1">
      <c r="A704" s="485"/>
      <c r="B704" s="486"/>
      <c r="C704" s="486"/>
      <c r="D704" s="486"/>
      <c r="E704" s="555"/>
      <c r="F704" s="554"/>
      <c r="G704" s="38"/>
    </row>
    <row r="705" ht="15.75" customHeight="1">
      <c r="A705" s="485"/>
      <c r="B705" s="486"/>
      <c r="C705" s="486"/>
      <c r="D705" s="486"/>
      <c r="E705" s="555"/>
      <c r="F705" s="554"/>
      <c r="G705" s="38"/>
    </row>
    <row r="706" ht="15.75" customHeight="1">
      <c r="A706" s="485"/>
      <c r="B706" s="486"/>
      <c r="C706" s="486"/>
      <c r="D706" s="486"/>
      <c r="E706" s="555"/>
      <c r="F706" s="554"/>
      <c r="G706" s="38"/>
    </row>
    <row r="707" ht="15.75" customHeight="1">
      <c r="A707" s="485"/>
      <c r="B707" s="486"/>
      <c r="C707" s="486"/>
      <c r="D707" s="486"/>
      <c r="E707" s="555"/>
      <c r="F707" s="554"/>
      <c r="G707" s="38"/>
    </row>
    <row r="708" ht="15.75" customHeight="1">
      <c r="A708" s="485"/>
      <c r="B708" s="486"/>
      <c r="C708" s="486"/>
      <c r="D708" s="486"/>
      <c r="E708" s="555"/>
      <c r="F708" s="554"/>
      <c r="G708" s="38"/>
    </row>
    <row r="709" ht="15.75" customHeight="1">
      <c r="A709" s="485"/>
      <c r="B709" s="486"/>
      <c r="C709" s="486"/>
      <c r="D709" s="486"/>
      <c r="E709" s="555"/>
      <c r="F709" s="554"/>
      <c r="G709" s="38"/>
    </row>
    <row r="710" ht="15.75" customHeight="1">
      <c r="A710" s="485"/>
      <c r="B710" s="486"/>
      <c r="C710" s="486"/>
      <c r="D710" s="486"/>
      <c r="E710" s="555"/>
      <c r="F710" s="554"/>
      <c r="G710" s="38"/>
    </row>
    <row r="711" ht="15.75" customHeight="1">
      <c r="A711" s="485"/>
      <c r="B711" s="486"/>
      <c r="C711" s="486"/>
      <c r="D711" s="486"/>
      <c r="E711" s="555"/>
      <c r="F711" s="554"/>
      <c r="G711" s="38"/>
    </row>
    <row r="712" ht="15.75" customHeight="1">
      <c r="A712" s="485"/>
      <c r="B712" s="486"/>
      <c r="C712" s="486"/>
      <c r="D712" s="486"/>
      <c r="E712" s="555"/>
      <c r="F712" s="554"/>
      <c r="G712" s="38"/>
    </row>
    <row r="713" ht="15.75" customHeight="1">
      <c r="A713" s="485"/>
      <c r="B713" s="486"/>
      <c r="C713" s="486"/>
      <c r="D713" s="486"/>
      <c r="E713" s="555"/>
      <c r="F713" s="554"/>
      <c r="G713" s="38"/>
    </row>
    <row r="714" ht="15.75" customHeight="1">
      <c r="A714" s="485"/>
      <c r="B714" s="486"/>
      <c r="C714" s="486"/>
      <c r="D714" s="486"/>
      <c r="E714" s="555"/>
      <c r="F714" s="554"/>
      <c r="G714" s="38"/>
    </row>
    <row r="715" ht="15.75" customHeight="1">
      <c r="A715" s="485"/>
      <c r="B715" s="486"/>
      <c r="C715" s="486"/>
      <c r="D715" s="486"/>
      <c r="E715" s="555"/>
      <c r="F715" s="554"/>
      <c r="G715" s="38"/>
    </row>
    <row r="716" ht="15.75" customHeight="1">
      <c r="A716" s="485"/>
      <c r="B716" s="486"/>
      <c r="C716" s="486"/>
      <c r="D716" s="486"/>
      <c r="E716" s="555"/>
      <c r="F716" s="554"/>
      <c r="G716" s="38"/>
    </row>
    <row r="717" ht="15.75" customHeight="1">
      <c r="A717" s="485"/>
      <c r="B717" s="486"/>
      <c r="C717" s="486"/>
      <c r="D717" s="486"/>
      <c r="E717" s="555"/>
      <c r="F717" s="554"/>
      <c r="G717" s="38"/>
    </row>
    <row r="718" ht="15.75" customHeight="1">
      <c r="A718" s="485"/>
      <c r="B718" s="486"/>
      <c r="C718" s="486"/>
      <c r="D718" s="486"/>
      <c r="E718" s="555"/>
      <c r="F718" s="554"/>
      <c r="G718" s="38"/>
    </row>
    <row r="719" ht="15.75" customHeight="1">
      <c r="A719" s="485"/>
      <c r="B719" s="486"/>
      <c r="C719" s="486"/>
      <c r="D719" s="486"/>
      <c r="E719" s="555"/>
      <c r="F719" s="554"/>
      <c r="G719" s="38"/>
    </row>
    <row r="720" ht="15.75" customHeight="1">
      <c r="A720" s="485"/>
      <c r="B720" s="486"/>
      <c r="C720" s="486"/>
      <c r="D720" s="486"/>
      <c r="E720" s="555"/>
      <c r="F720" s="554"/>
      <c r="G720" s="38"/>
    </row>
    <row r="721" ht="15.75" customHeight="1">
      <c r="A721" s="485"/>
      <c r="B721" s="486"/>
      <c r="C721" s="486"/>
      <c r="D721" s="486"/>
      <c r="E721" s="555"/>
      <c r="F721" s="554"/>
      <c r="G721" s="38"/>
    </row>
    <row r="722" ht="15.75" customHeight="1">
      <c r="A722" s="485"/>
      <c r="B722" s="486"/>
      <c r="C722" s="486"/>
      <c r="D722" s="486"/>
      <c r="E722" s="555"/>
      <c r="F722" s="554"/>
      <c r="G722" s="38"/>
    </row>
    <row r="723" ht="15.75" customHeight="1">
      <c r="A723" s="485"/>
      <c r="B723" s="486"/>
      <c r="C723" s="486"/>
      <c r="D723" s="486"/>
      <c r="E723" s="555"/>
      <c r="F723" s="554"/>
      <c r="G723" s="38"/>
    </row>
    <row r="724" ht="15.75" customHeight="1">
      <c r="A724" s="485"/>
      <c r="B724" s="486"/>
      <c r="C724" s="486"/>
      <c r="D724" s="486"/>
      <c r="E724" s="555"/>
      <c r="F724" s="554"/>
      <c r="G724" s="38"/>
    </row>
    <row r="725" ht="15.75" customHeight="1">
      <c r="A725" s="485"/>
      <c r="B725" s="486"/>
      <c r="C725" s="486"/>
      <c r="D725" s="486"/>
      <c r="E725" s="555"/>
      <c r="F725" s="554"/>
      <c r="G725" s="38"/>
    </row>
    <row r="726" ht="15.75" customHeight="1">
      <c r="A726" s="485"/>
      <c r="B726" s="486"/>
      <c r="C726" s="486"/>
      <c r="D726" s="486"/>
      <c r="E726" s="555"/>
      <c r="F726" s="554"/>
      <c r="G726" s="38"/>
    </row>
    <row r="727" ht="15.75" customHeight="1">
      <c r="A727" s="485"/>
      <c r="B727" s="486"/>
      <c r="C727" s="486"/>
      <c r="D727" s="486"/>
      <c r="E727" s="555"/>
      <c r="F727" s="554"/>
      <c r="G727" s="38"/>
    </row>
    <row r="728" ht="15.75" customHeight="1">
      <c r="A728" s="485"/>
      <c r="B728" s="486"/>
      <c r="C728" s="486"/>
      <c r="D728" s="486"/>
      <c r="E728" s="555"/>
      <c r="F728" s="554"/>
      <c r="G728" s="38"/>
    </row>
    <row r="729" ht="15.75" customHeight="1">
      <c r="A729" s="485"/>
      <c r="B729" s="486"/>
      <c r="C729" s="486"/>
      <c r="D729" s="486"/>
      <c r="E729" s="555"/>
      <c r="F729" s="554"/>
      <c r="G729" s="38"/>
    </row>
    <row r="730" ht="15.75" customHeight="1">
      <c r="A730" s="485"/>
      <c r="B730" s="486"/>
      <c r="C730" s="486"/>
      <c r="D730" s="486"/>
      <c r="E730" s="555"/>
      <c r="F730" s="554"/>
      <c r="G730" s="38"/>
    </row>
    <row r="731" ht="15.75" customHeight="1">
      <c r="A731" s="485"/>
      <c r="B731" s="486"/>
      <c r="C731" s="486"/>
      <c r="D731" s="486"/>
      <c r="E731" s="555"/>
      <c r="F731" s="554"/>
      <c r="G731" s="38"/>
    </row>
    <row r="732" ht="15.75" customHeight="1">
      <c r="A732" s="485"/>
      <c r="B732" s="486"/>
      <c r="C732" s="486"/>
      <c r="D732" s="486"/>
      <c r="E732" s="555"/>
      <c r="F732" s="554"/>
      <c r="G732" s="38"/>
    </row>
    <row r="733" ht="15.75" customHeight="1">
      <c r="A733" s="485"/>
      <c r="B733" s="486"/>
      <c r="C733" s="486"/>
      <c r="D733" s="486"/>
      <c r="E733" s="555"/>
      <c r="F733" s="554"/>
      <c r="G733" s="38"/>
    </row>
    <row r="734" ht="15.75" customHeight="1">
      <c r="A734" s="485"/>
      <c r="B734" s="486"/>
      <c r="C734" s="486"/>
      <c r="D734" s="486"/>
      <c r="E734" s="555"/>
      <c r="F734" s="554"/>
      <c r="G734" s="38"/>
    </row>
    <row r="735" ht="15.75" customHeight="1">
      <c r="A735" s="485"/>
      <c r="B735" s="486"/>
      <c r="C735" s="486"/>
      <c r="D735" s="486"/>
      <c r="E735" s="555"/>
      <c r="F735" s="554"/>
      <c r="G735" s="38"/>
    </row>
    <row r="736" ht="15.75" customHeight="1">
      <c r="A736" s="485"/>
      <c r="B736" s="486"/>
      <c r="C736" s="486"/>
      <c r="D736" s="486"/>
      <c r="E736" s="555"/>
      <c r="F736" s="554"/>
      <c r="G736" s="38"/>
    </row>
    <row r="737" ht="15.75" customHeight="1">
      <c r="A737" s="485"/>
      <c r="B737" s="486"/>
      <c r="C737" s="486"/>
      <c r="D737" s="486"/>
      <c r="E737" s="555"/>
      <c r="F737" s="554"/>
      <c r="G737" s="38"/>
    </row>
    <row r="738" ht="15.75" customHeight="1">
      <c r="A738" s="485"/>
      <c r="B738" s="486"/>
      <c r="C738" s="486"/>
      <c r="D738" s="486"/>
      <c r="E738" s="555"/>
      <c r="F738" s="554"/>
      <c r="G738" s="38"/>
    </row>
    <row r="739" ht="15.75" customHeight="1">
      <c r="A739" s="485"/>
      <c r="B739" s="486"/>
      <c r="C739" s="486"/>
      <c r="D739" s="486"/>
      <c r="E739" s="555"/>
      <c r="F739" s="554"/>
      <c r="G739" s="38"/>
    </row>
    <row r="740" ht="15.75" customHeight="1">
      <c r="A740" s="485"/>
      <c r="B740" s="486"/>
      <c r="C740" s="486"/>
      <c r="D740" s="486"/>
      <c r="E740" s="555"/>
      <c r="F740" s="554"/>
      <c r="G740" s="38"/>
    </row>
    <row r="741" ht="15.75" customHeight="1">
      <c r="A741" s="485"/>
      <c r="B741" s="486"/>
      <c r="C741" s="486"/>
      <c r="D741" s="486"/>
      <c r="E741" s="555"/>
      <c r="F741" s="554"/>
      <c r="G741" s="38"/>
    </row>
    <row r="742" ht="15.75" customHeight="1">
      <c r="A742" s="485"/>
      <c r="B742" s="486"/>
      <c r="C742" s="486"/>
      <c r="D742" s="486"/>
      <c r="E742" s="555"/>
      <c r="F742" s="554"/>
      <c r="G742" s="38"/>
    </row>
    <row r="743" ht="15.75" customHeight="1">
      <c r="A743" s="485"/>
      <c r="B743" s="486"/>
      <c r="C743" s="486"/>
      <c r="D743" s="486"/>
      <c r="E743" s="555"/>
      <c r="F743" s="554"/>
      <c r="G743" s="38"/>
    </row>
    <row r="744" ht="15.75" customHeight="1">
      <c r="A744" s="485"/>
      <c r="B744" s="486"/>
      <c r="C744" s="486"/>
      <c r="D744" s="486"/>
      <c r="E744" s="555"/>
      <c r="F744" s="554"/>
      <c r="G744" s="38"/>
    </row>
    <row r="745" ht="15.75" customHeight="1">
      <c r="A745" s="485"/>
      <c r="B745" s="486"/>
      <c r="C745" s="486"/>
      <c r="D745" s="486"/>
      <c r="E745" s="555"/>
      <c r="F745" s="554"/>
      <c r="G745" s="38"/>
    </row>
    <row r="746" ht="15.75" customHeight="1">
      <c r="A746" s="485"/>
      <c r="B746" s="486"/>
      <c r="C746" s="486"/>
      <c r="D746" s="486"/>
      <c r="E746" s="555"/>
      <c r="F746" s="554"/>
      <c r="G746" s="38"/>
    </row>
    <row r="747" ht="15.75" customHeight="1">
      <c r="A747" s="485"/>
      <c r="B747" s="486"/>
      <c r="C747" s="486"/>
      <c r="D747" s="486"/>
      <c r="E747" s="555"/>
      <c r="F747" s="554"/>
      <c r="G747" s="38"/>
    </row>
    <row r="748" ht="15.75" customHeight="1">
      <c r="A748" s="485"/>
      <c r="B748" s="486"/>
      <c r="C748" s="486"/>
      <c r="D748" s="486"/>
      <c r="E748" s="555"/>
      <c r="F748" s="554"/>
      <c r="G748" s="38"/>
    </row>
    <row r="749" ht="15.75" customHeight="1">
      <c r="A749" s="485"/>
      <c r="B749" s="486"/>
      <c r="C749" s="486"/>
      <c r="D749" s="486"/>
      <c r="E749" s="555"/>
      <c r="F749" s="554"/>
      <c r="G749" s="38"/>
    </row>
    <row r="750" ht="15.75" customHeight="1">
      <c r="A750" s="485"/>
      <c r="B750" s="486"/>
      <c r="C750" s="486"/>
      <c r="D750" s="486"/>
      <c r="E750" s="555"/>
      <c r="F750" s="554"/>
      <c r="G750" s="38"/>
    </row>
    <row r="751" ht="15.75" customHeight="1">
      <c r="A751" s="485"/>
      <c r="B751" s="486"/>
      <c r="C751" s="486"/>
      <c r="D751" s="486"/>
      <c r="E751" s="555"/>
      <c r="F751" s="554"/>
      <c r="G751" s="38"/>
    </row>
    <row r="752" ht="15.75" customHeight="1">
      <c r="A752" s="485"/>
      <c r="B752" s="486"/>
      <c r="C752" s="486"/>
      <c r="D752" s="486"/>
      <c r="E752" s="555"/>
      <c r="F752" s="554"/>
      <c r="G752" s="38"/>
    </row>
    <row r="753" ht="15.75" customHeight="1">
      <c r="A753" s="485"/>
      <c r="B753" s="486"/>
      <c r="C753" s="486"/>
      <c r="D753" s="486"/>
      <c r="E753" s="555"/>
      <c r="F753" s="554"/>
      <c r="G753" s="38"/>
    </row>
    <row r="754" ht="15.75" customHeight="1">
      <c r="A754" s="485"/>
      <c r="B754" s="486"/>
      <c r="C754" s="486"/>
      <c r="D754" s="486"/>
      <c r="E754" s="555"/>
      <c r="F754" s="554"/>
      <c r="G754" s="38"/>
    </row>
    <row r="755" ht="15.75" customHeight="1">
      <c r="A755" s="485"/>
      <c r="B755" s="486"/>
      <c r="C755" s="486"/>
      <c r="D755" s="486"/>
      <c r="E755" s="555"/>
      <c r="F755" s="554"/>
      <c r="G755" s="38"/>
    </row>
    <row r="756" ht="15.75" customHeight="1">
      <c r="A756" s="485"/>
      <c r="B756" s="486"/>
      <c r="C756" s="486"/>
      <c r="D756" s="486"/>
      <c r="E756" s="555"/>
      <c r="F756" s="554"/>
      <c r="G756" s="38"/>
    </row>
    <row r="757" ht="15.75" customHeight="1">
      <c r="A757" s="485"/>
      <c r="B757" s="486"/>
      <c r="C757" s="486"/>
      <c r="D757" s="486"/>
      <c r="E757" s="555"/>
      <c r="F757" s="554"/>
      <c r="G757" s="38"/>
    </row>
    <row r="758" ht="15.75" customHeight="1">
      <c r="A758" s="485"/>
      <c r="B758" s="486"/>
      <c r="C758" s="486"/>
      <c r="D758" s="486"/>
      <c r="E758" s="555"/>
      <c r="F758" s="554"/>
      <c r="G758" s="38"/>
    </row>
    <row r="759" ht="15.75" customHeight="1">
      <c r="A759" s="485"/>
      <c r="B759" s="486"/>
      <c r="C759" s="486"/>
      <c r="D759" s="486"/>
      <c r="E759" s="555"/>
      <c r="F759" s="554"/>
      <c r="G759" s="38"/>
    </row>
    <row r="760" ht="15.75" customHeight="1">
      <c r="A760" s="485"/>
      <c r="B760" s="486"/>
      <c r="C760" s="486"/>
      <c r="D760" s="486"/>
      <c r="E760" s="555"/>
      <c r="F760" s="554"/>
      <c r="G760" s="38"/>
    </row>
    <row r="761" ht="15.75" customHeight="1">
      <c r="A761" s="485"/>
      <c r="B761" s="486"/>
      <c r="C761" s="486"/>
      <c r="D761" s="486"/>
      <c r="E761" s="555"/>
      <c r="F761" s="554"/>
      <c r="G761" s="38"/>
    </row>
    <row r="762" ht="15.75" customHeight="1">
      <c r="A762" s="485"/>
      <c r="B762" s="486"/>
      <c r="C762" s="486"/>
      <c r="D762" s="486"/>
      <c r="E762" s="555"/>
      <c r="F762" s="554"/>
      <c r="G762" s="38"/>
    </row>
    <row r="763" ht="15.75" customHeight="1">
      <c r="A763" s="485"/>
      <c r="B763" s="486"/>
      <c r="C763" s="486"/>
      <c r="D763" s="486"/>
      <c r="E763" s="555"/>
      <c r="F763" s="554"/>
      <c r="G763" s="38"/>
    </row>
    <row r="764" ht="15.75" customHeight="1">
      <c r="A764" s="485"/>
      <c r="B764" s="486"/>
      <c r="C764" s="486"/>
      <c r="D764" s="486"/>
      <c r="E764" s="555"/>
      <c r="F764" s="554"/>
      <c r="G764" s="38"/>
    </row>
    <row r="765" ht="15.75" customHeight="1">
      <c r="A765" s="485"/>
      <c r="B765" s="486"/>
      <c r="C765" s="486"/>
      <c r="D765" s="486"/>
      <c r="E765" s="555"/>
      <c r="F765" s="554"/>
      <c r="G765" s="38"/>
    </row>
    <row r="766" ht="15.75" customHeight="1">
      <c r="A766" s="485"/>
      <c r="B766" s="486"/>
      <c r="C766" s="486"/>
      <c r="D766" s="486"/>
      <c r="E766" s="555"/>
      <c r="F766" s="554"/>
      <c r="G766" s="38"/>
    </row>
    <row r="767" ht="15.75" customHeight="1">
      <c r="A767" s="485"/>
      <c r="B767" s="486"/>
      <c r="C767" s="486"/>
      <c r="D767" s="486"/>
      <c r="E767" s="555"/>
      <c r="F767" s="554"/>
      <c r="G767" s="38"/>
    </row>
    <row r="768" ht="15.75" customHeight="1">
      <c r="A768" s="485"/>
      <c r="B768" s="486"/>
      <c r="C768" s="486"/>
      <c r="D768" s="486"/>
      <c r="E768" s="555"/>
      <c r="F768" s="554"/>
      <c r="G768" s="38"/>
    </row>
    <row r="769" ht="15.75" customHeight="1">
      <c r="A769" s="485"/>
      <c r="B769" s="486"/>
      <c r="C769" s="486"/>
      <c r="D769" s="486"/>
      <c r="E769" s="555"/>
      <c r="F769" s="554"/>
      <c r="G769" s="38"/>
    </row>
    <row r="770" ht="15.75" customHeight="1">
      <c r="A770" s="485"/>
      <c r="B770" s="486"/>
      <c r="C770" s="486"/>
      <c r="D770" s="486"/>
      <c r="E770" s="555"/>
      <c r="F770" s="554"/>
      <c r="G770" s="38"/>
    </row>
    <row r="771" ht="15.75" customHeight="1">
      <c r="A771" s="485"/>
      <c r="B771" s="486"/>
      <c r="C771" s="486"/>
      <c r="D771" s="486"/>
      <c r="E771" s="555"/>
      <c r="F771" s="554"/>
      <c r="G771" s="38"/>
    </row>
    <row r="772" ht="15.75" customHeight="1">
      <c r="A772" s="485"/>
      <c r="B772" s="486"/>
      <c r="C772" s="486"/>
      <c r="D772" s="486"/>
      <c r="E772" s="555"/>
      <c r="F772" s="554"/>
      <c r="G772" s="38"/>
    </row>
    <row r="773" ht="15.75" customHeight="1">
      <c r="A773" s="485"/>
      <c r="B773" s="486"/>
      <c r="C773" s="486"/>
      <c r="D773" s="486"/>
      <c r="E773" s="555"/>
      <c r="F773" s="554"/>
      <c r="G773" s="38"/>
    </row>
    <row r="774" ht="15.75" customHeight="1">
      <c r="A774" s="485"/>
      <c r="B774" s="486"/>
      <c r="C774" s="486"/>
      <c r="D774" s="486"/>
      <c r="E774" s="555"/>
      <c r="F774" s="554"/>
      <c r="G774" s="38"/>
    </row>
    <row r="775" ht="15.75" customHeight="1">
      <c r="A775" s="485"/>
      <c r="B775" s="486"/>
      <c r="C775" s="486"/>
      <c r="D775" s="486"/>
      <c r="E775" s="555"/>
      <c r="F775" s="554"/>
      <c r="G775" s="38"/>
    </row>
    <row r="776" ht="15.75" customHeight="1">
      <c r="A776" s="485"/>
      <c r="B776" s="486"/>
      <c r="C776" s="486"/>
      <c r="D776" s="486"/>
      <c r="E776" s="555"/>
      <c r="F776" s="554"/>
      <c r="G776" s="38"/>
    </row>
    <row r="777" ht="15.75" customHeight="1">
      <c r="A777" s="485"/>
      <c r="B777" s="486"/>
      <c r="C777" s="486"/>
      <c r="D777" s="486"/>
      <c r="E777" s="555"/>
      <c r="F777" s="554"/>
      <c r="G777" s="38"/>
    </row>
    <row r="778" ht="15.75" customHeight="1">
      <c r="A778" s="485"/>
      <c r="B778" s="486"/>
      <c r="C778" s="486"/>
      <c r="D778" s="486"/>
      <c r="E778" s="555"/>
      <c r="F778" s="554"/>
      <c r="G778" s="38"/>
    </row>
    <row r="779" ht="15.75" customHeight="1">
      <c r="A779" s="485"/>
      <c r="B779" s="486"/>
      <c r="C779" s="486"/>
      <c r="D779" s="486"/>
      <c r="E779" s="555"/>
      <c r="F779" s="554"/>
      <c r="G779" s="38"/>
    </row>
    <row r="780" ht="15.75" customHeight="1">
      <c r="A780" s="485"/>
      <c r="B780" s="486"/>
      <c r="C780" s="486"/>
      <c r="D780" s="486"/>
      <c r="E780" s="555"/>
      <c r="F780" s="554"/>
      <c r="G780" s="38"/>
    </row>
    <row r="781" ht="15.75" customHeight="1">
      <c r="A781" s="485"/>
      <c r="B781" s="486"/>
      <c r="C781" s="486"/>
      <c r="D781" s="486"/>
      <c r="E781" s="555"/>
      <c r="F781" s="554"/>
      <c r="G781" s="38"/>
    </row>
    <row r="782" ht="15.75" customHeight="1">
      <c r="A782" s="485"/>
      <c r="B782" s="486"/>
      <c r="C782" s="486"/>
      <c r="D782" s="486"/>
      <c r="E782" s="555"/>
      <c r="F782" s="554"/>
      <c r="G782" s="38"/>
    </row>
    <row r="783" ht="15.75" customHeight="1">
      <c r="A783" s="485"/>
      <c r="B783" s="486"/>
      <c r="C783" s="486"/>
      <c r="D783" s="486"/>
      <c r="E783" s="555"/>
      <c r="F783" s="554"/>
      <c r="G783" s="38"/>
    </row>
    <row r="784" ht="15.75" customHeight="1">
      <c r="A784" s="485"/>
      <c r="B784" s="486"/>
      <c r="C784" s="486"/>
      <c r="D784" s="486"/>
      <c r="E784" s="555"/>
      <c r="F784" s="554"/>
      <c r="G784" s="38"/>
    </row>
    <row r="785" ht="15.75" customHeight="1">
      <c r="A785" s="485"/>
      <c r="B785" s="486"/>
      <c r="C785" s="486"/>
      <c r="D785" s="486"/>
      <c r="E785" s="555"/>
      <c r="F785" s="554"/>
      <c r="G785" s="38"/>
    </row>
    <row r="786" ht="15.75" customHeight="1">
      <c r="A786" s="485"/>
      <c r="B786" s="486"/>
      <c r="C786" s="486"/>
      <c r="D786" s="486"/>
      <c r="E786" s="555"/>
      <c r="F786" s="554"/>
      <c r="G786" s="38"/>
    </row>
    <row r="787" ht="15.75" customHeight="1">
      <c r="A787" s="485"/>
      <c r="B787" s="486"/>
      <c r="C787" s="486"/>
      <c r="D787" s="486"/>
      <c r="E787" s="555"/>
      <c r="F787" s="554"/>
      <c r="G787" s="38"/>
    </row>
    <row r="788" ht="15.75" customHeight="1">
      <c r="A788" s="485"/>
      <c r="B788" s="486"/>
      <c r="C788" s="486"/>
      <c r="D788" s="486"/>
      <c r="E788" s="555"/>
      <c r="F788" s="554"/>
      <c r="G788" s="38"/>
    </row>
    <row r="789" ht="15.75" customHeight="1">
      <c r="A789" s="485"/>
      <c r="B789" s="486"/>
      <c r="C789" s="486"/>
      <c r="D789" s="486"/>
      <c r="E789" s="555"/>
      <c r="F789" s="554"/>
      <c r="G789" s="38"/>
    </row>
    <row r="790" ht="15.75" customHeight="1">
      <c r="A790" s="485"/>
      <c r="B790" s="486"/>
      <c r="C790" s="486"/>
      <c r="D790" s="486"/>
      <c r="E790" s="555"/>
      <c r="F790" s="554"/>
      <c r="G790" s="38"/>
    </row>
    <row r="791" ht="15.75" customHeight="1">
      <c r="A791" s="485"/>
      <c r="B791" s="486"/>
      <c r="C791" s="486"/>
      <c r="D791" s="486"/>
      <c r="E791" s="555"/>
      <c r="F791" s="554"/>
      <c r="G791" s="38"/>
    </row>
    <row r="792" ht="15.75" customHeight="1">
      <c r="A792" s="485"/>
      <c r="B792" s="486"/>
      <c r="C792" s="486"/>
      <c r="D792" s="486"/>
      <c r="E792" s="555"/>
      <c r="F792" s="554"/>
      <c r="G792" s="38"/>
    </row>
    <row r="793" ht="15.75" customHeight="1">
      <c r="A793" s="485"/>
      <c r="B793" s="486"/>
      <c r="C793" s="486"/>
      <c r="D793" s="486"/>
      <c r="E793" s="555"/>
      <c r="F793" s="554"/>
      <c r="G793" s="38"/>
    </row>
    <row r="794" ht="15.75" customHeight="1">
      <c r="A794" s="485"/>
      <c r="B794" s="486"/>
      <c r="C794" s="486"/>
      <c r="D794" s="486"/>
      <c r="E794" s="555"/>
      <c r="F794" s="554"/>
      <c r="G794" s="38"/>
    </row>
    <row r="795" ht="15.75" customHeight="1">
      <c r="A795" s="485"/>
      <c r="B795" s="486"/>
      <c r="C795" s="486"/>
      <c r="D795" s="486"/>
      <c r="E795" s="555"/>
      <c r="F795" s="554"/>
      <c r="G795" s="38"/>
    </row>
    <row r="796" ht="15.75" customHeight="1">
      <c r="A796" s="485"/>
      <c r="B796" s="486"/>
      <c r="C796" s="486"/>
      <c r="D796" s="486"/>
      <c r="E796" s="555"/>
      <c r="F796" s="554"/>
      <c r="G796" s="38"/>
    </row>
    <row r="797" ht="15.75" customHeight="1">
      <c r="A797" s="485"/>
      <c r="B797" s="486"/>
      <c r="C797" s="486"/>
      <c r="D797" s="486"/>
      <c r="E797" s="555"/>
      <c r="F797" s="554"/>
      <c r="G797" s="38"/>
    </row>
    <row r="798" ht="15.75" customHeight="1">
      <c r="A798" s="485"/>
      <c r="B798" s="486"/>
      <c r="C798" s="486"/>
      <c r="D798" s="486"/>
      <c r="E798" s="555"/>
      <c r="F798" s="554"/>
      <c r="G798" s="38"/>
    </row>
    <row r="799" ht="15.75" customHeight="1">
      <c r="A799" s="485"/>
      <c r="B799" s="486"/>
      <c r="C799" s="486"/>
      <c r="D799" s="486"/>
      <c r="E799" s="555"/>
      <c r="F799" s="554"/>
      <c r="G799" s="38"/>
    </row>
    <row r="800" ht="15.75" customHeight="1">
      <c r="A800" s="485"/>
      <c r="B800" s="486"/>
      <c r="C800" s="486"/>
      <c r="D800" s="486"/>
      <c r="E800" s="555"/>
      <c r="F800" s="554"/>
      <c r="G800" s="38"/>
    </row>
    <row r="801" ht="15.75" customHeight="1">
      <c r="A801" s="485"/>
      <c r="B801" s="486"/>
      <c r="C801" s="486"/>
      <c r="D801" s="486"/>
      <c r="E801" s="555"/>
      <c r="F801" s="554"/>
      <c r="G801" s="38"/>
    </row>
    <row r="802" ht="15.75" customHeight="1">
      <c r="A802" s="485"/>
      <c r="B802" s="486"/>
      <c r="C802" s="486"/>
      <c r="D802" s="486"/>
      <c r="E802" s="555"/>
      <c r="F802" s="554"/>
      <c r="G802" s="38"/>
    </row>
    <row r="803" ht="15.75" customHeight="1">
      <c r="A803" s="485"/>
      <c r="B803" s="486"/>
      <c r="C803" s="486"/>
      <c r="D803" s="486"/>
      <c r="E803" s="555"/>
      <c r="F803" s="554"/>
      <c r="G803" s="38"/>
    </row>
    <row r="804" ht="15.75" customHeight="1">
      <c r="A804" s="485"/>
      <c r="B804" s="486"/>
      <c r="C804" s="486"/>
      <c r="D804" s="486"/>
      <c r="E804" s="555"/>
      <c r="F804" s="554"/>
      <c r="G804" s="38"/>
    </row>
    <row r="805" ht="15.75" customHeight="1">
      <c r="A805" s="485"/>
      <c r="B805" s="486"/>
      <c r="C805" s="486"/>
      <c r="D805" s="486"/>
      <c r="E805" s="555"/>
      <c r="F805" s="554"/>
      <c r="G805" s="38"/>
    </row>
    <row r="806" ht="15.75" customHeight="1">
      <c r="A806" s="485"/>
      <c r="B806" s="486"/>
      <c r="C806" s="486"/>
      <c r="D806" s="486"/>
      <c r="E806" s="555"/>
      <c r="F806" s="554"/>
      <c r="G806" s="38"/>
    </row>
    <row r="807" ht="15.75" customHeight="1">
      <c r="A807" s="485"/>
      <c r="B807" s="486"/>
      <c r="C807" s="486"/>
      <c r="D807" s="486"/>
      <c r="E807" s="555"/>
      <c r="F807" s="554"/>
      <c r="G807" s="38"/>
    </row>
    <row r="808" ht="15.75" customHeight="1">
      <c r="A808" s="485"/>
      <c r="B808" s="486"/>
      <c r="C808" s="486"/>
      <c r="D808" s="486"/>
      <c r="E808" s="555"/>
      <c r="F808" s="554"/>
      <c r="G808" s="38"/>
    </row>
    <row r="809" ht="15.75" customHeight="1">
      <c r="A809" s="485"/>
      <c r="B809" s="486"/>
      <c r="C809" s="486"/>
      <c r="D809" s="486"/>
      <c r="E809" s="555"/>
      <c r="F809" s="554"/>
      <c r="G809" s="38"/>
    </row>
    <row r="810" ht="15.75" customHeight="1">
      <c r="A810" s="485"/>
      <c r="B810" s="486"/>
      <c r="C810" s="486"/>
      <c r="D810" s="486"/>
      <c r="E810" s="555"/>
      <c r="F810" s="554"/>
      <c r="G810" s="38"/>
    </row>
    <row r="811" ht="15.75" customHeight="1">
      <c r="A811" s="485"/>
      <c r="B811" s="486"/>
      <c r="C811" s="486"/>
      <c r="D811" s="486"/>
      <c r="E811" s="555"/>
      <c r="F811" s="554"/>
      <c r="G811" s="38"/>
    </row>
    <row r="812" ht="15.75" customHeight="1">
      <c r="A812" s="485"/>
      <c r="B812" s="486"/>
      <c r="C812" s="486"/>
      <c r="D812" s="486"/>
      <c r="E812" s="555"/>
      <c r="F812" s="554"/>
      <c r="G812" s="38"/>
    </row>
    <row r="813" ht="15.75" customHeight="1">
      <c r="A813" s="485"/>
      <c r="B813" s="486"/>
      <c r="C813" s="486"/>
      <c r="D813" s="486"/>
      <c r="E813" s="555"/>
      <c r="F813" s="554"/>
      <c r="G813" s="38"/>
    </row>
    <row r="814" ht="15.75" customHeight="1">
      <c r="A814" s="485"/>
      <c r="B814" s="486"/>
      <c r="C814" s="486"/>
      <c r="D814" s="486"/>
      <c r="E814" s="555"/>
      <c r="F814" s="554"/>
      <c r="G814" s="38"/>
    </row>
    <row r="815" ht="15.75" customHeight="1">
      <c r="A815" s="485"/>
      <c r="B815" s="486"/>
      <c r="C815" s="486"/>
      <c r="D815" s="486"/>
      <c r="E815" s="555"/>
      <c r="F815" s="554"/>
      <c r="G815" s="38"/>
    </row>
    <row r="816" ht="15.75" customHeight="1">
      <c r="A816" s="485"/>
      <c r="B816" s="486"/>
      <c r="C816" s="486"/>
      <c r="D816" s="486"/>
      <c r="E816" s="555"/>
      <c r="F816" s="554"/>
      <c r="G816" s="38"/>
    </row>
    <row r="817" ht="15.75" customHeight="1">
      <c r="A817" s="485"/>
      <c r="B817" s="486"/>
      <c r="C817" s="486"/>
      <c r="D817" s="486"/>
      <c r="E817" s="555"/>
      <c r="F817" s="554"/>
      <c r="G817" s="38"/>
    </row>
    <row r="818" ht="15.75" customHeight="1">
      <c r="A818" s="485"/>
      <c r="B818" s="486"/>
      <c r="C818" s="486"/>
      <c r="D818" s="486"/>
      <c r="E818" s="555"/>
      <c r="F818" s="554"/>
      <c r="G818" s="38"/>
    </row>
    <row r="819" ht="15.75" customHeight="1">
      <c r="A819" s="485"/>
      <c r="B819" s="486"/>
      <c r="C819" s="486"/>
      <c r="D819" s="486"/>
      <c r="E819" s="555"/>
      <c r="F819" s="554"/>
      <c r="G819" s="38"/>
    </row>
    <row r="820" ht="15.75" customHeight="1">
      <c r="A820" s="485"/>
      <c r="B820" s="486"/>
      <c r="C820" s="486"/>
      <c r="D820" s="486"/>
      <c r="E820" s="555"/>
      <c r="F820" s="554"/>
      <c r="G820" s="38"/>
    </row>
    <row r="821" ht="15.75" customHeight="1">
      <c r="A821" s="485"/>
      <c r="B821" s="486"/>
      <c r="C821" s="486"/>
      <c r="D821" s="486"/>
      <c r="E821" s="555"/>
      <c r="F821" s="554"/>
      <c r="G821" s="38"/>
    </row>
    <row r="822" ht="15.75" customHeight="1">
      <c r="A822" s="485"/>
      <c r="B822" s="486"/>
      <c r="C822" s="486"/>
      <c r="D822" s="486"/>
      <c r="E822" s="555"/>
      <c r="F822" s="554"/>
      <c r="G822" s="38"/>
    </row>
    <row r="823" ht="15.75" customHeight="1">
      <c r="A823" s="485"/>
      <c r="B823" s="486"/>
      <c r="C823" s="486"/>
      <c r="D823" s="486"/>
      <c r="E823" s="555"/>
      <c r="F823" s="554"/>
      <c r="G823" s="38"/>
    </row>
    <row r="824" ht="15.75" customHeight="1">
      <c r="A824" s="485"/>
      <c r="B824" s="486"/>
      <c r="C824" s="486"/>
      <c r="D824" s="486"/>
      <c r="E824" s="555"/>
      <c r="F824" s="554"/>
      <c r="G824" s="38"/>
    </row>
    <row r="825" ht="15.75" customHeight="1">
      <c r="A825" s="485"/>
      <c r="B825" s="486"/>
      <c r="C825" s="486"/>
      <c r="D825" s="486"/>
      <c r="E825" s="555"/>
      <c r="F825" s="554"/>
      <c r="G825" s="38"/>
    </row>
    <row r="826" ht="15.75" customHeight="1">
      <c r="A826" s="485"/>
      <c r="B826" s="486"/>
      <c r="C826" s="486"/>
      <c r="D826" s="486"/>
      <c r="E826" s="555"/>
      <c r="F826" s="554"/>
      <c r="G826" s="38"/>
    </row>
    <row r="827" ht="15.75" customHeight="1">
      <c r="A827" s="485"/>
      <c r="B827" s="486"/>
      <c r="C827" s="486"/>
      <c r="D827" s="486"/>
      <c r="E827" s="555"/>
      <c r="F827" s="554"/>
      <c r="G827" s="38"/>
    </row>
    <row r="828" ht="15.75" customHeight="1">
      <c r="A828" s="485"/>
      <c r="B828" s="486"/>
      <c r="C828" s="486"/>
      <c r="D828" s="486"/>
      <c r="E828" s="555"/>
      <c r="F828" s="554"/>
      <c r="G828" s="38"/>
    </row>
    <row r="829" ht="15.75" customHeight="1">
      <c r="A829" s="485"/>
      <c r="B829" s="486"/>
      <c r="C829" s="486"/>
      <c r="D829" s="486"/>
      <c r="E829" s="555"/>
      <c r="F829" s="554"/>
      <c r="G829" s="38"/>
    </row>
    <row r="830" ht="15.75" customHeight="1">
      <c r="A830" s="485"/>
      <c r="B830" s="486"/>
      <c r="C830" s="486"/>
      <c r="D830" s="486"/>
      <c r="E830" s="555"/>
      <c r="F830" s="554"/>
      <c r="G830" s="38"/>
    </row>
    <row r="831" ht="15.75" customHeight="1">
      <c r="A831" s="485"/>
      <c r="B831" s="486"/>
      <c r="C831" s="486"/>
      <c r="D831" s="486"/>
      <c r="E831" s="555"/>
      <c r="F831" s="554"/>
      <c r="G831" s="38"/>
    </row>
    <row r="832" ht="15.75" customHeight="1">
      <c r="A832" s="485"/>
      <c r="B832" s="486"/>
      <c r="C832" s="486"/>
      <c r="D832" s="486"/>
      <c r="E832" s="555"/>
      <c r="F832" s="554"/>
      <c r="G832" s="38"/>
    </row>
    <row r="833" ht="15.75" customHeight="1">
      <c r="A833" s="485"/>
      <c r="B833" s="486"/>
      <c r="C833" s="486"/>
      <c r="D833" s="486"/>
      <c r="E833" s="555"/>
      <c r="F833" s="554"/>
      <c r="G833" s="38"/>
    </row>
    <row r="834" ht="15.75" customHeight="1">
      <c r="A834" s="485"/>
      <c r="B834" s="486"/>
      <c r="C834" s="486"/>
      <c r="D834" s="486"/>
      <c r="E834" s="555"/>
      <c r="F834" s="554"/>
      <c r="G834" s="38"/>
    </row>
    <row r="835" ht="15.75" customHeight="1">
      <c r="A835" s="485"/>
      <c r="B835" s="486"/>
      <c r="C835" s="486"/>
      <c r="D835" s="486"/>
      <c r="E835" s="555"/>
      <c r="F835" s="554"/>
      <c r="G835" s="38"/>
    </row>
    <row r="836" ht="15.75" customHeight="1">
      <c r="A836" s="485"/>
      <c r="B836" s="486"/>
      <c r="C836" s="486"/>
      <c r="D836" s="486"/>
      <c r="E836" s="555"/>
      <c r="F836" s="554"/>
      <c r="G836" s="38"/>
    </row>
    <row r="837" ht="15.75" customHeight="1">
      <c r="A837" s="485"/>
      <c r="B837" s="486"/>
      <c r="C837" s="486"/>
      <c r="D837" s="486"/>
      <c r="E837" s="555"/>
      <c r="F837" s="554"/>
      <c r="G837" s="38"/>
    </row>
    <row r="838" ht="15.75" customHeight="1">
      <c r="A838" s="485"/>
      <c r="B838" s="486"/>
      <c r="C838" s="486"/>
      <c r="D838" s="486"/>
      <c r="E838" s="555"/>
      <c r="F838" s="554"/>
      <c r="G838" s="38"/>
    </row>
    <row r="839" ht="15.75" customHeight="1">
      <c r="A839" s="485"/>
      <c r="B839" s="486"/>
      <c r="C839" s="486"/>
      <c r="D839" s="486"/>
      <c r="E839" s="555"/>
      <c r="F839" s="554"/>
      <c r="G839" s="38"/>
    </row>
    <row r="840" ht="15.75" customHeight="1">
      <c r="A840" s="485"/>
      <c r="B840" s="486"/>
      <c r="C840" s="486"/>
      <c r="D840" s="486"/>
      <c r="E840" s="555"/>
      <c r="F840" s="554"/>
      <c r="G840" s="38"/>
    </row>
    <row r="841" ht="15.75" customHeight="1">
      <c r="A841" s="485"/>
      <c r="B841" s="486"/>
      <c r="C841" s="486"/>
      <c r="D841" s="486"/>
      <c r="E841" s="555"/>
      <c r="F841" s="554"/>
      <c r="G841" s="38"/>
    </row>
    <row r="842" ht="15.75" customHeight="1">
      <c r="A842" s="485"/>
      <c r="B842" s="486"/>
      <c r="C842" s="486"/>
      <c r="D842" s="486"/>
      <c r="E842" s="555"/>
      <c r="F842" s="554"/>
      <c r="G842" s="38"/>
    </row>
    <row r="843" ht="15.75" customHeight="1">
      <c r="A843" s="485"/>
      <c r="B843" s="486"/>
      <c r="C843" s="486"/>
      <c r="D843" s="486"/>
      <c r="E843" s="555"/>
      <c r="F843" s="554"/>
      <c r="G843" s="38"/>
    </row>
    <row r="844" ht="15.75" customHeight="1">
      <c r="A844" s="485"/>
      <c r="B844" s="486"/>
      <c r="C844" s="486"/>
      <c r="D844" s="486"/>
      <c r="E844" s="555"/>
      <c r="F844" s="554"/>
      <c r="G844" s="38"/>
    </row>
    <row r="845" ht="15.75" customHeight="1">
      <c r="A845" s="485"/>
      <c r="B845" s="486"/>
      <c r="C845" s="486"/>
      <c r="D845" s="486"/>
      <c r="E845" s="555"/>
      <c r="F845" s="554"/>
      <c r="G845" s="38"/>
    </row>
    <row r="846" ht="15.75" customHeight="1">
      <c r="A846" s="485"/>
      <c r="B846" s="486"/>
      <c r="C846" s="486"/>
      <c r="D846" s="486"/>
      <c r="E846" s="555"/>
      <c r="F846" s="554"/>
      <c r="G846" s="38"/>
    </row>
    <row r="847" ht="15.75" customHeight="1">
      <c r="A847" s="485"/>
      <c r="B847" s="486"/>
      <c r="C847" s="486"/>
      <c r="D847" s="486"/>
      <c r="E847" s="555"/>
      <c r="F847" s="554"/>
      <c r="G847" s="38"/>
    </row>
    <row r="848" ht="15.75" customHeight="1">
      <c r="A848" s="485"/>
      <c r="B848" s="486"/>
      <c r="C848" s="486"/>
      <c r="D848" s="486"/>
      <c r="E848" s="555"/>
      <c r="F848" s="554"/>
      <c r="G848" s="38"/>
    </row>
    <row r="849" ht="15.75" customHeight="1">
      <c r="A849" s="485"/>
      <c r="B849" s="486"/>
      <c r="C849" s="486"/>
      <c r="D849" s="486"/>
      <c r="E849" s="555"/>
      <c r="F849" s="554"/>
      <c r="G849" s="38"/>
    </row>
    <row r="850" ht="15.75" customHeight="1">
      <c r="A850" s="485"/>
      <c r="B850" s="486"/>
      <c r="C850" s="486"/>
      <c r="D850" s="486"/>
      <c r="E850" s="555"/>
      <c r="F850" s="554"/>
      <c r="G850" s="38"/>
    </row>
    <row r="851" ht="15.75" customHeight="1">
      <c r="A851" s="485"/>
      <c r="B851" s="486"/>
      <c r="C851" s="486"/>
      <c r="D851" s="486"/>
      <c r="E851" s="555"/>
      <c r="F851" s="554"/>
      <c r="G851" s="38"/>
    </row>
    <row r="852" ht="15.75" customHeight="1">
      <c r="A852" s="485"/>
      <c r="B852" s="486"/>
      <c r="C852" s="486"/>
      <c r="D852" s="486"/>
      <c r="E852" s="555"/>
      <c r="F852" s="554"/>
      <c r="G852" s="38"/>
    </row>
    <row r="853" ht="15.75" customHeight="1">
      <c r="A853" s="485"/>
      <c r="B853" s="486"/>
      <c r="C853" s="486"/>
      <c r="D853" s="486"/>
      <c r="E853" s="555"/>
      <c r="F853" s="554"/>
      <c r="G853" s="38"/>
    </row>
    <row r="854" ht="15.75" customHeight="1">
      <c r="A854" s="485"/>
      <c r="B854" s="486"/>
      <c r="C854" s="486"/>
      <c r="D854" s="486"/>
      <c r="E854" s="555"/>
      <c r="F854" s="554"/>
      <c r="G854" s="38"/>
    </row>
    <row r="855" ht="15.75" customHeight="1">
      <c r="A855" s="485"/>
      <c r="B855" s="486"/>
      <c r="C855" s="486"/>
      <c r="D855" s="486"/>
      <c r="E855" s="555"/>
      <c r="F855" s="554"/>
      <c r="G855" s="38"/>
    </row>
    <row r="856" ht="15.75" customHeight="1">
      <c r="A856" s="485"/>
      <c r="B856" s="486"/>
      <c r="C856" s="486"/>
      <c r="D856" s="486"/>
      <c r="E856" s="555"/>
      <c r="F856" s="554"/>
      <c r="G856" s="38"/>
    </row>
    <row r="857" ht="15.75" customHeight="1">
      <c r="A857" s="485"/>
      <c r="B857" s="486"/>
      <c r="C857" s="486"/>
      <c r="D857" s="486"/>
      <c r="E857" s="555"/>
      <c r="F857" s="554"/>
      <c r="G857" s="38"/>
    </row>
    <row r="858" ht="15.75" customHeight="1">
      <c r="A858" s="485"/>
      <c r="B858" s="486"/>
      <c r="C858" s="486"/>
      <c r="D858" s="486"/>
      <c r="E858" s="555"/>
      <c r="F858" s="554"/>
      <c r="G858" s="38"/>
    </row>
    <row r="859" ht="15.75" customHeight="1">
      <c r="A859" s="485"/>
      <c r="B859" s="486"/>
      <c r="C859" s="486"/>
      <c r="D859" s="486"/>
      <c r="E859" s="555"/>
      <c r="F859" s="554"/>
      <c r="G859" s="38"/>
    </row>
    <row r="860" ht="15.75" customHeight="1">
      <c r="A860" s="485"/>
      <c r="B860" s="486"/>
      <c r="C860" s="486"/>
      <c r="D860" s="486"/>
      <c r="E860" s="555"/>
      <c r="F860" s="554"/>
      <c r="G860" s="38"/>
    </row>
    <row r="861" ht="15.75" customHeight="1">
      <c r="A861" s="485"/>
      <c r="B861" s="486"/>
      <c r="C861" s="486"/>
      <c r="D861" s="486"/>
      <c r="E861" s="555"/>
      <c r="F861" s="554"/>
      <c r="G861" s="38"/>
    </row>
    <row r="862" ht="15.75" customHeight="1">
      <c r="A862" s="485"/>
      <c r="B862" s="486"/>
      <c r="C862" s="486"/>
      <c r="D862" s="486"/>
      <c r="E862" s="555"/>
      <c r="F862" s="554"/>
      <c r="G862" s="38"/>
    </row>
    <row r="863" ht="15.75" customHeight="1">
      <c r="A863" s="485"/>
      <c r="B863" s="486"/>
      <c r="C863" s="486"/>
      <c r="D863" s="486"/>
      <c r="E863" s="555"/>
      <c r="F863" s="554"/>
      <c r="G863" s="38"/>
    </row>
    <row r="864" ht="15.75" customHeight="1">
      <c r="A864" s="485"/>
      <c r="B864" s="486"/>
      <c r="C864" s="486"/>
      <c r="D864" s="486"/>
      <c r="E864" s="555"/>
      <c r="F864" s="554"/>
      <c r="G864" s="38"/>
    </row>
    <row r="865" ht="15.75" customHeight="1">
      <c r="A865" s="485"/>
      <c r="B865" s="486"/>
      <c r="C865" s="486"/>
      <c r="D865" s="486"/>
      <c r="E865" s="555"/>
      <c r="F865" s="554"/>
      <c r="G865" s="38"/>
    </row>
    <row r="866" ht="15.75" customHeight="1">
      <c r="A866" s="485"/>
      <c r="B866" s="486"/>
      <c r="C866" s="486"/>
      <c r="D866" s="486"/>
      <c r="E866" s="555"/>
      <c r="F866" s="554"/>
      <c r="G866" s="38"/>
    </row>
    <row r="867" ht="15.75" customHeight="1">
      <c r="A867" s="485"/>
      <c r="B867" s="486"/>
      <c r="C867" s="486"/>
      <c r="D867" s="486"/>
      <c r="E867" s="555"/>
      <c r="F867" s="554"/>
      <c r="G867" s="38"/>
    </row>
    <row r="868" ht="15.75" customHeight="1">
      <c r="A868" s="485"/>
      <c r="B868" s="486"/>
      <c r="C868" s="486"/>
      <c r="D868" s="486"/>
      <c r="E868" s="555"/>
      <c r="F868" s="554"/>
      <c r="G868" s="38"/>
    </row>
    <row r="869" ht="15.75" customHeight="1">
      <c r="A869" s="485"/>
      <c r="B869" s="486"/>
      <c r="C869" s="486"/>
      <c r="D869" s="486"/>
      <c r="E869" s="555"/>
      <c r="F869" s="554"/>
      <c r="G869" s="38"/>
    </row>
    <row r="870" ht="15.75" customHeight="1">
      <c r="A870" s="485"/>
      <c r="B870" s="486"/>
      <c r="C870" s="486"/>
      <c r="D870" s="486"/>
      <c r="E870" s="555"/>
      <c r="F870" s="554"/>
      <c r="G870" s="38"/>
    </row>
    <row r="871" ht="15.75" customHeight="1">
      <c r="A871" s="485"/>
      <c r="B871" s="486"/>
      <c r="C871" s="486"/>
      <c r="D871" s="486"/>
      <c r="E871" s="555"/>
      <c r="F871" s="554"/>
      <c r="G871" s="38"/>
    </row>
    <row r="872" ht="15.75" customHeight="1">
      <c r="A872" s="485"/>
      <c r="B872" s="486"/>
      <c r="C872" s="486"/>
      <c r="D872" s="486"/>
      <c r="E872" s="555"/>
      <c r="F872" s="554"/>
      <c r="G872" s="38"/>
    </row>
    <row r="873" ht="15.75" customHeight="1">
      <c r="A873" s="485"/>
      <c r="B873" s="486"/>
      <c r="C873" s="486"/>
      <c r="D873" s="486"/>
      <c r="E873" s="555"/>
      <c r="F873" s="554"/>
      <c r="G873" s="38"/>
    </row>
    <row r="874" ht="15.75" customHeight="1">
      <c r="A874" s="485"/>
      <c r="B874" s="486"/>
      <c r="C874" s="486"/>
      <c r="D874" s="486"/>
      <c r="E874" s="555"/>
      <c r="F874" s="554"/>
      <c r="G874" s="38"/>
    </row>
    <row r="875" ht="15.75" customHeight="1">
      <c r="A875" s="485"/>
      <c r="B875" s="486"/>
      <c r="C875" s="486"/>
      <c r="D875" s="486"/>
      <c r="E875" s="555"/>
      <c r="F875" s="554"/>
      <c r="G875" s="38"/>
    </row>
    <row r="876" ht="15.75" customHeight="1">
      <c r="A876" s="485"/>
      <c r="B876" s="486"/>
      <c r="C876" s="486"/>
      <c r="D876" s="486"/>
      <c r="E876" s="555"/>
      <c r="F876" s="554"/>
      <c r="G876" s="38"/>
    </row>
    <row r="877" ht="15.75" customHeight="1">
      <c r="A877" s="485"/>
      <c r="B877" s="486"/>
      <c r="C877" s="486"/>
      <c r="D877" s="486"/>
      <c r="E877" s="555"/>
      <c r="F877" s="554"/>
      <c r="G877" s="38"/>
    </row>
    <row r="878" ht="15.75" customHeight="1">
      <c r="A878" s="485"/>
      <c r="B878" s="486"/>
      <c r="C878" s="486"/>
      <c r="D878" s="486"/>
      <c r="E878" s="555"/>
      <c r="F878" s="554"/>
      <c r="G878" s="38"/>
    </row>
    <row r="879" ht="15.75" customHeight="1">
      <c r="A879" s="485"/>
      <c r="B879" s="486"/>
      <c r="C879" s="486"/>
      <c r="D879" s="486"/>
      <c r="E879" s="555"/>
      <c r="F879" s="554"/>
      <c r="G879" s="38"/>
    </row>
    <row r="880" ht="15.75" customHeight="1">
      <c r="A880" s="485"/>
      <c r="B880" s="486"/>
      <c r="C880" s="486"/>
      <c r="D880" s="486"/>
      <c r="E880" s="555"/>
      <c r="F880" s="554"/>
      <c r="G880" s="38"/>
    </row>
    <row r="881" ht="15.75" customHeight="1">
      <c r="A881" s="485"/>
      <c r="B881" s="486"/>
      <c r="C881" s="486"/>
      <c r="D881" s="486"/>
      <c r="E881" s="555"/>
      <c r="F881" s="554"/>
      <c r="G881" s="38"/>
    </row>
    <row r="882" ht="15.75" customHeight="1">
      <c r="A882" s="485"/>
      <c r="B882" s="486"/>
      <c r="C882" s="486"/>
      <c r="D882" s="486"/>
      <c r="E882" s="555"/>
      <c r="F882" s="554"/>
      <c r="G882" s="38"/>
    </row>
    <row r="883" ht="15.75" customHeight="1">
      <c r="A883" s="485"/>
      <c r="B883" s="486"/>
      <c r="C883" s="486"/>
      <c r="D883" s="486"/>
      <c r="E883" s="555"/>
      <c r="F883" s="554"/>
      <c r="G883" s="38"/>
    </row>
    <row r="884" ht="15.75" customHeight="1">
      <c r="A884" s="485"/>
      <c r="B884" s="486"/>
      <c r="C884" s="486"/>
      <c r="D884" s="486"/>
      <c r="E884" s="555"/>
      <c r="F884" s="554"/>
      <c r="G884" s="38"/>
    </row>
    <row r="885" ht="15.75" customHeight="1">
      <c r="A885" s="485"/>
      <c r="B885" s="486"/>
      <c r="C885" s="486"/>
      <c r="D885" s="486"/>
      <c r="E885" s="555"/>
      <c r="F885" s="554"/>
      <c r="G885" s="38"/>
    </row>
    <row r="886" ht="15.75" customHeight="1">
      <c r="A886" s="485"/>
      <c r="B886" s="486"/>
      <c r="C886" s="486"/>
      <c r="D886" s="486"/>
      <c r="E886" s="555"/>
      <c r="F886" s="554"/>
      <c r="G886" s="38"/>
    </row>
    <row r="887" ht="15.75" customHeight="1">
      <c r="A887" s="485"/>
      <c r="B887" s="486"/>
      <c r="C887" s="486"/>
      <c r="D887" s="486"/>
      <c r="E887" s="555"/>
      <c r="F887" s="554"/>
      <c r="G887" s="38"/>
    </row>
    <row r="888" ht="15.75" customHeight="1">
      <c r="A888" s="485"/>
      <c r="B888" s="486"/>
      <c r="C888" s="486"/>
      <c r="D888" s="486"/>
      <c r="E888" s="555"/>
      <c r="F888" s="554"/>
      <c r="G888" s="38"/>
    </row>
    <row r="889" ht="15.75" customHeight="1">
      <c r="A889" s="485"/>
      <c r="B889" s="486"/>
      <c r="C889" s="486"/>
      <c r="D889" s="486"/>
      <c r="E889" s="555"/>
      <c r="F889" s="554"/>
      <c r="G889" s="38"/>
    </row>
    <row r="890" ht="15.75" customHeight="1">
      <c r="A890" s="485"/>
      <c r="B890" s="486"/>
      <c r="C890" s="486"/>
      <c r="D890" s="486"/>
      <c r="E890" s="555"/>
      <c r="F890" s="554"/>
      <c r="G890" s="38"/>
    </row>
    <row r="891" ht="15.75" customHeight="1">
      <c r="A891" s="485"/>
      <c r="B891" s="486"/>
      <c r="C891" s="486"/>
      <c r="D891" s="486"/>
      <c r="E891" s="555"/>
      <c r="F891" s="554"/>
      <c r="G891" s="38"/>
    </row>
    <row r="892" ht="15.75" customHeight="1">
      <c r="A892" s="485"/>
      <c r="B892" s="486"/>
      <c r="C892" s="486"/>
      <c r="D892" s="486"/>
      <c r="E892" s="555"/>
      <c r="F892" s="554"/>
      <c r="G892" s="38"/>
    </row>
    <row r="893" ht="15.75" customHeight="1">
      <c r="A893" s="485"/>
      <c r="B893" s="486"/>
      <c r="C893" s="486"/>
      <c r="D893" s="486"/>
      <c r="E893" s="555"/>
      <c r="F893" s="554"/>
      <c r="G893" s="38"/>
    </row>
    <row r="894" ht="15.75" customHeight="1">
      <c r="A894" s="485"/>
      <c r="B894" s="486"/>
      <c r="C894" s="486"/>
      <c r="D894" s="486"/>
      <c r="E894" s="555"/>
      <c r="F894" s="554"/>
      <c r="G894" s="38"/>
    </row>
    <row r="895" ht="15.75" customHeight="1">
      <c r="A895" s="485"/>
      <c r="B895" s="486"/>
      <c r="C895" s="486"/>
      <c r="D895" s="486"/>
      <c r="E895" s="555"/>
      <c r="F895" s="554"/>
      <c r="G895" s="38"/>
    </row>
    <row r="896" ht="15.75" customHeight="1">
      <c r="A896" s="485"/>
      <c r="B896" s="486"/>
      <c r="C896" s="486"/>
      <c r="D896" s="486"/>
      <c r="E896" s="555"/>
      <c r="F896" s="554"/>
      <c r="G896" s="38"/>
    </row>
    <row r="897" ht="15.75" customHeight="1">
      <c r="A897" s="485"/>
      <c r="B897" s="486"/>
      <c r="C897" s="486"/>
      <c r="D897" s="486"/>
      <c r="E897" s="555"/>
      <c r="F897" s="554"/>
      <c r="G897" s="38"/>
    </row>
    <row r="898" ht="15.75" customHeight="1">
      <c r="A898" s="485"/>
      <c r="B898" s="486"/>
      <c r="C898" s="486"/>
      <c r="D898" s="486"/>
      <c r="E898" s="555"/>
      <c r="F898" s="554"/>
      <c r="G898" s="38"/>
    </row>
    <row r="899" ht="15.75" customHeight="1">
      <c r="A899" s="485"/>
      <c r="B899" s="486"/>
      <c r="C899" s="486"/>
      <c r="D899" s="486"/>
      <c r="E899" s="555"/>
      <c r="F899" s="554"/>
      <c r="G899" s="38"/>
    </row>
    <row r="900" ht="15.75" customHeight="1">
      <c r="A900" s="485"/>
      <c r="B900" s="486"/>
      <c r="C900" s="486"/>
      <c r="D900" s="486"/>
      <c r="E900" s="555"/>
      <c r="F900" s="554"/>
      <c r="G900" s="38"/>
    </row>
    <row r="901" ht="15.75" customHeight="1">
      <c r="A901" s="485"/>
      <c r="B901" s="486"/>
      <c r="C901" s="486"/>
      <c r="D901" s="486"/>
      <c r="E901" s="555"/>
      <c r="F901" s="554"/>
      <c r="G901" s="38"/>
    </row>
    <row r="902" ht="15.75" customHeight="1">
      <c r="A902" s="485"/>
      <c r="B902" s="486"/>
      <c r="C902" s="486"/>
      <c r="D902" s="486"/>
      <c r="E902" s="555"/>
      <c r="F902" s="554"/>
      <c r="G902" s="38"/>
    </row>
    <row r="903" ht="15.75" customHeight="1">
      <c r="A903" s="485"/>
      <c r="B903" s="486"/>
      <c r="C903" s="486"/>
      <c r="D903" s="486"/>
      <c r="E903" s="555"/>
      <c r="F903" s="554"/>
      <c r="G903" s="38"/>
    </row>
    <row r="904" ht="15.75" customHeight="1">
      <c r="A904" s="485"/>
      <c r="B904" s="486"/>
      <c r="C904" s="486"/>
      <c r="D904" s="486"/>
      <c r="E904" s="555"/>
      <c r="F904" s="554"/>
      <c r="G904" s="38"/>
    </row>
    <row r="905" ht="15.75" customHeight="1">
      <c r="A905" s="485"/>
      <c r="B905" s="486"/>
      <c r="C905" s="486"/>
      <c r="D905" s="486"/>
      <c r="E905" s="555"/>
      <c r="F905" s="554"/>
      <c r="G905" s="38"/>
    </row>
    <row r="906" ht="15.75" customHeight="1">
      <c r="A906" s="485"/>
      <c r="B906" s="486"/>
      <c r="C906" s="486"/>
      <c r="D906" s="486"/>
      <c r="E906" s="555"/>
      <c r="F906" s="554"/>
      <c r="G906" s="38"/>
    </row>
    <row r="907" ht="15.75" customHeight="1">
      <c r="A907" s="485"/>
      <c r="B907" s="486"/>
      <c r="C907" s="486"/>
      <c r="D907" s="486"/>
      <c r="E907" s="555"/>
      <c r="F907" s="554"/>
      <c r="G907" s="38"/>
    </row>
    <row r="908" ht="15.75" customHeight="1">
      <c r="A908" s="485"/>
      <c r="B908" s="486"/>
      <c r="C908" s="486"/>
      <c r="D908" s="486"/>
      <c r="E908" s="555"/>
      <c r="F908" s="554"/>
      <c r="G908" s="38"/>
    </row>
    <row r="909" ht="15.75" customHeight="1">
      <c r="A909" s="485"/>
      <c r="B909" s="486"/>
      <c r="C909" s="486"/>
      <c r="D909" s="486"/>
      <c r="E909" s="555"/>
      <c r="F909" s="554"/>
      <c r="G909" s="38"/>
    </row>
    <row r="910" ht="15.75" customHeight="1">
      <c r="A910" s="485"/>
      <c r="B910" s="486"/>
      <c r="C910" s="486"/>
      <c r="D910" s="486"/>
      <c r="E910" s="555"/>
      <c r="F910" s="554"/>
      <c r="G910" s="38"/>
    </row>
    <row r="911" ht="15.75" customHeight="1">
      <c r="A911" s="485"/>
      <c r="B911" s="486"/>
      <c r="C911" s="486"/>
      <c r="D911" s="486"/>
      <c r="E911" s="555"/>
      <c r="F911" s="554"/>
      <c r="G911" s="38"/>
    </row>
    <row r="912" ht="15.75" customHeight="1">
      <c r="A912" s="485"/>
      <c r="B912" s="486"/>
      <c r="C912" s="486"/>
      <c r="D912" s="486"/>
      <c r="E912" s="555"/>
      <c r="F912" s="554"/>
      <c r="G912" s="38"/>
    </row>
    <row r="913" ht="15.75" customHeight="1">
      <c r="A913" s="485"/>
      <c r="B913" s="486"/>
      <c r="C913" s="486"/>
      <c r="D913" s="486"/>
      <c r="E913" s="555"/>
      <c r="F913" s="554"/>
      <c r="G913" s="38"/>
    </row>
    <row r="914" ht="15.75" customHeight="1">
      <c r="A914" s="485"/>
      <c r="B914" s="486"/>
      <c r="C914" s="486"/>
      <c r="D914" s="486"/>
      <c r="E914" s="555"/>
      <c r="F914" s="554"/>
      <c r="G914" s="38"/>
    </row>
    <row r="915" ht="15.75" customHeight="1">
      <c r="A915" s="485"/>
      <c r="B915" s="486"/>
      <c r="C915" s="486"/>
      <c r="D915" s="486"/>
      <c r="E915" s="555"/>
      <c r="F915" s="554"/>
      <c r="G915" s="38"/>
    </row>
    <row r="916" ht="15.75" customHeight="1">
      <c r="A916" s="485"/>
      <c r="B916" s="486"/>
      <c r="C916" s="486"/>
      <c r="D916" s="486"/>
      <c r="E916" s="555"/>
      <c r="F916" s="554"/>
      <c r="G916" s="38"/>
    </row>
    <row r="917" ht="15.75" customHeight="1">
      <c r="A917" s="485"/>
      <c r="B917" s="486"/>
      <c r="C917" s="486"/>
      <c r="D917" s="486"/>
      <c r="E917" s="555"/>
      <c r="F917" s="554"/>
      <c r="G917" s="38"/>
    </row>
    <row r="918" ht="15.75" customHeight="1">
      <c r="A918" s="485"/>
      <c r="B918" s="486"/>
      <c r="C918" s="486"/>
      <c r="D918" s="486"/>
      <c r="E918" s="555"/>
      <c r="F918" s="554"/>
      <c r="G918" s="38"/>
    </row>
    <row r="919" ht="15.75" customHeight="1">
      <c r="A919" s="485"/>
      <c r="B919" s="486"/>
      <c r="C919" s="486"/>
      <c r="D919" s="486"/>
      <c r="E919" s="555"/>
      <c r="F919" s="554"/>
      <c r="G919" s="38"/>
    </row>
    <row r="920" ht="15.75" customHeight="1">
      <c r="A920" s="485"/>
      <c r="B920" s="486"/>
      <c r="C920" s="486"/>
      <c r="D920" s="486"/>
      <c r="E920" s="555"/>
      <c r="F920" s="554"/>
      <c r="G920" s="38"/>
    </row>
    <row r="921" ht="15.75" customHeight="1">
      <c r="A921" s="485"/>
      <c r="B921" s="486"/>
      <c r="C921" s="486"/>
      <c r="D921" s="486"/>
      <c r="E921" s="555"/>
      <c r="F921" s="554"/>
      <c r="G921" s="38"/>
    </row>
    <row r="922" ht="15.75" customHeight="1">
      <c r="A922" s="485"/>
      <c r="B922" s="486"/>
      <c r="C922" s="486"/>
      <c r="D922" s="486"/>
      <c r="E922" s="555"/>
      <c r="F922" s="554"/>
      <c r="G922" s="38"/>
    </row>
    <row r="923" ht="15.75" customHeight="1">
      <c r="A923" s="485"/>
      <c r="B923" s="486"/>
      <c r="C923" s="486"/>
      <c r="D923" s="486"/>
      <c r="E923" s="555"/>
      <c r="F923" s="554"/>
      <c r="G923" s="38"/>
    </row>
    <row r="924" ht="15.75" customHeight="1">
      <c r="A924" s="485"/>
      <c r="B924" s="486"/>
      <c r="C924" s="486"/>
      <c r="D924" s="486"/>
      <c r="E924" s="555"/>
      <c r="F924" s="554"/>
      <c r="G924" s="38"/>
    </row>
    <row r="925" ht="15.75" customHeight="1">
      <c r="A925" s="485"/>
      <c r="B925" s="486"/>
      <c r="C925" s="486"/>
      <c r="D925" s="486"/>
      <c r="E925" s="555"/>
      <c r="F925" s="554"/>
      <c r="G925" s="38"/>
    </row>
    <row r="926" ht="15.75" customHeight="1">
      <c r="A926" s="485"/>
      <c r="B926" s="486"/>
      <c r="C926" s="486"/>
      <c r="D926" s="486"/>
      <c r="E926" s="555"/>
      <c r="F926" s="554"/>
      <c r="G926" s="38"/>
    </row>
    <row r="927" ht="15.75" customHeight="1">
      <c r="A927" s="485"/>
      <c r="B927" s="486"/>
      <c r="C927" s="486"/>
      <c r="D927" s="486"/>
      <c r="E927" s="555"/>
      <c r="F927" s="554"/>
      <c r="G927" s="38"/>
    </row>
    <row r="928" ht="15.75" customHeight="1">
      <c r="A928" s="485"/>
      <c r="B928" s="486"/>
      <c r="C928" s="486"/>
      <c r="D928" s="486"/>
      <c r="E928" s="555"/>
      <c r="F928" s="554"/>
      <c r="G928" s="38"/>
    </row>
    <row r="929" ht="15.75" customHeight="1">
      <c r="A929" s="485"/>
      <c r="B929" s="486"/>
      <c r="C929" s="486"/>
      <c r="D929" s="486"/>
      <c r="E929" s="555"/>
      <c r="F929" s="554"/>
      <c r="G929" s="38"/>
    </row>
    <row r="930" ht="15.75" customHeight="1">
      <c r="A930" s="485"/>
      <c r="B930" s="486"/>
      <c r="C930" s="486"/>
      <c r="D930" s="486"/>
      <c r="E930" s="555"/>
      <c r="F930" s="554"/>
      <c r="G930" s="38"/>
    </row>
    <row r="931" ht="15.75" customHeight="1">
      <c r="A931" s="485"/>
      <c r="B931" s="486"/>
      <c r="C931" s="486"/>
      <c r="D931" s="486"/>
      <c r="E931" s="555"/>
      <c r="F931" s="554"/>
      <c r="G931" s="38"/>
    </row>
    <row r="932" ht="15.75" customHeight="1">
      <c r="A932" s="485"/>
      <c r="B932" s="486"/>
      <c r="C932" s="486"/>
      <c r="D932" s="486"/>
      <c r="E932" s="555"/>
      <c r="F932" s="554"/>
      <c r="G932" s="38"/>
    </row>
    <row r="933" ht="15.75" customHeight="1">
      <c r="A933" s="485"/>
      <c r="B933" s="486"/>
      <c r="C933" s="486"/>
      <c r="D933" s="486"/>
      <c r="E933" s="555"/>
      <c r="F933" s="554"/>
      <c r="G933" s="38"/>
    </row>
    <row r="934" ht="15.75" customHeight="1">
      <c r="A934" s="485"/>
      <c r="B934" s="486"/>
      <c r="C934" s="486"/>
      <c r="D934" s="486"/>
      <c r="E934" s="555"/>
      <c r="F934" s="554"/>
      <c r="G934" s="38"/>
    </row>
    <row r="935" ht="15.75" customHeight="1">
      <c r="A935" s="485"/>
      <c r="B935" s="486"/>
      <c r="C935" s="486"/>
      <c r="D935" s="486"/>
      <c r="E935" s="555"/>
      <c r="F935" s="554"/>
      <c r="G935" s="38"/>
    </row>
    <row r="936" ht="15.75" customHeight="1">
      <c r="A936" s="485"/>
      <c r="B936" s="486"/>
      <c r="C936" s="486"/>
      <c r="D936" s="486"/>
      <c r="E936" s="555"/>
      <c r="F936" s="554"/>
      <c r="G936" s="38"/>
    </row>
    <row r="937" ht="15.75" customHeight="1">
      <c r="A937" s="485"/>
      <c r="B937" s="486"/>
      <c r="C937" s="486"/>
      <c r="D937" s="486"/>
      <c r="E937" s="555"/>
      <c r="F937" s="554"/>
      <c r="G937" s="38"/>
    </row>
    <row r="938" ht="15.75" customHeight="1">
      <c r="A938" s="485"/>
      <c r="B938" s="486"/>
      <c r="C938" s="486"/>
      <c r="D938" s="486"/>
      <c r="E938" s="555"/>
      <c r="F938" s="554"/>
      <c r="G938" s="38"/>
    </row>
    <row r="939" ht="15.75" customHeight="1">
      <c r="A939" s="485"/>
      <c r="B939" s="486"/>
      <c r="C939" s="486"/>
      <c r="D939" s="486"/>
      <c r="E939" s="555"/>
      <c r="F939" s="554"/>
      <c r="G939" s="38"/>
    </row>
    <row r="940" ht="15.75" customHeight="1">
      <c r="A940" s="485"/>
      <c r="B940" s="486"/>
      <c r="C940" s="486"/>
      <c r="D940" s="486"/>
      <c r="E940" s="555"/>
      <c r="F940" s="554"/>
      <c r="G940" s="38"/>
    </row>
    <row r="941" ht="15.75" customHeight="1">
      <c r="A941" s="485"/>
      <c r="B941" s="486"/>
      <c r="C941" s="486"/>
      <c r="D941" s="486"/>
      <c r="E941" s="555"/>
      <c r="F941" s="554"/>
      <c r="G941" s="38"/>
    </row>
    <row r="942" ht="15.75" customHeight="1">
      <c r="A942" s="485"/>
      <c r="B942" s="486"/>
      <c r="C942" s="486"/>
      <c r="D942" s="486"/>
      <c r="E942" s="555"/>
      <c r="F942" s="554"/>
      <c r="G942" s="38"/>
    </row>
    <row r="943" ht="15.75" customHeight="1">
      <c r="A943" s="485"/>
      <c r="B943" s="486"/>
      <c r="C943" s="486"/>
      <c r="D943" s="486"/>
      <c r="E943" s="555"/>
      <c r="F943" s="554"/>
      <c r="G943" s="38"/>
    </row>
    <row r="944" ht="15.75" customHeight="1">
      <c r="A944" s="485"/>
      <c r="B944" s="486"/>
      <c r="C944" s="486"/>
      <c r="D944" s="486"/>
      <c r="E944" s="555"/>
      <c r="F944" s="554"/>
      <c r="G944" s="38"/>
    </row>
    <row r="945" ht="15.75" customHeight="1">
      <c r="A945" s="485"/>
      <c r="B945" s="486"/>
      <c r="C945" s="486"/>
      <c r="D945" s="486"/>
      <c r="E945" s="555"/>
      <c r="F945" s="554"/>
      <c r="G945" s="38"/>
    </row>
    <row r="946" ht="15.75" customHeight="1">
      <c r="A946" s="485"/>
      <c r="B946" s="486"/>
      <c r="C946" s="486"/>
      <c r="D946" s="486"/>
      <c r="E946" s="555"/>
      <c r="F946" s="554"/>
      <c r="G946" s="38"/>
    </row>
    <row r="947" ht="15.75" customHeight="1">
      <c r="A947" s="485"/>
      <c r="B947" s="486"/>
      <c r="C947" s="486"/>
      <c r="D947" s="486"/>
      <c r="E947" s="555"/>
      <c r="F947" s="554"/>
      <c r="G947" s="38"/>
    </row>
    <row r="948" ht="15.75" customHeight="1">
      <c r="A948" s="485"/>
      <c r="B948" s="486"/>
      <c r="C948" s="486"/>
      <c r="D948" s="486"/>
      <c r="E948" s="555"/>
      <c r="F948" s="554"/>
      <c r="G948" s="38"/>
    </row>
    <row r="949" ht="15.75" customHeight="1">
      <c r="A949" s="485"/>
      <c r="B949" s="486"/>
      <c r="C949" s="486"/>
      <c r="D949" s="486"/>
      <c r="E949" s="555"/>
      <c r="F949" s="554"/>
      <c r="G949" s="38"/>
    </row>
    <row r="950" ht="15.75" customHeight="1">
      <c r="A950" s="485"/>
      <c r="B950" s="486"/>
      <c r="C950" s="486"/>
      <c r="D950" s="486"/>
      <c r="E950" s="555"/>
      <c r="F950" s="554"/>
      <c r="G950" s="38"/>
    </row>
    <row r="951" ht="15.75" customHeight="1">
      <c r="A951" s="485"/>
      <c r="B951" s="486"/>
      <c r="C951" s="486"/>
      <c r="D951" s="486"/>
      <c r="E951" s="555"/>
      <c r="F951" s="554"/>
      <c r="G951" s="38"/>
    </row>
    <row r="952" ht="15.75" customHeight="1">
      <c r="A952" s="485"/>
      <c r="B952" s="486"/>
      <c r="C952" s="486"/>
      <c r="D952" s="486"/>
      <c r="E952" s="555"/>
      <c r="F952" s="554"/>
      <c r="G952" s="38"/>
    </row>
    <row r="953" ht="15.75" customHeight="1">
      <c r="A953" s="485"/>
      <c r="B953" s="486"/>
      <c r="C953" s="486"/>
      <c r="D953" s="486"/>
      <c r="E953" s="555"/>
      <c r="F953" s="554"/>
      <c r="G953" s="38"/>
    </row>
    <row r="954" ht="15.75" customHeight="1">
      <c r="A954" s="485"/>
      <c r="B954" s="486"/>
      <c r="C954" s="486"/>
      <c r="D954" s="486"/>
      <c r="E954" s="555"/>
      <c r="F954" s="554"/>
      <c r="G954" s="38"/>
    </row>
    <row r="955" ht="15.75" customHeight="1">
      <c r="A955" s="485"/>
      <c r="B955" s="486"/>
      <c r="C955" s="486"/>
      <c r="D955" s="486"/>
      <c r="E955" s="555"/>
      <c r="F955" s="554"/>
      <c r="G955" s="38"/>
    </row>
    <row r="956" ht="15.75" customHeight="1">
      <c r="A956" s="485"/>
      <c r="B956" s="486"/>
      <c r="C956" s="486"/>
      <c r="D956" s="486"/>
      <c r="E956" s="555"/>
      <c r="F956" s="554"/>
      <c r="G956" s="38"/>
    </row>
    <row r="957" ht="15.75" customHeight="1">
      <c r="A957" s="485"/>
      <c r="B957" s="486"/>
      <c r="C957" s="486"/>
      <c r="D957" s="486"/>
      <c r="E957" s="555"/>
      <c r="F957" s="554"/>
      <c r="G957" s="38"/>
    </row>
    <row r="958" ht="15.75" customHeight="1">
      <c r="A958" s="485"/>
      <c r="B958" s="486"/>
      <c r="C958" s="486"/>
      <c r="D958" s="486"/>
      <c r="E958" s="555"/>
      <c r="F958" s="554"/>
      <c r="G958" s="38"/>
    </row>
    <row r="959" ht="15.75" customHeight="1">
      <c r="A959" s="485"/>
      <c r="B959" s="486"/>
      <c r="C959" s="486"/>
      <c r="D959" s="486"/>
      <c r="E959" s="555"/>
      <c r="F959" s="554"/>
      <c r="G959" s="38"/>
    </row>
    <row r="960" ht="15.75" customHeight="1">
      <c r="A960" s="485"/>
      <c r="B960" s="486"/>
      <c r="C960" s="486"/>
      <c r="D960" s="486"/>
      <c r="E960" s="555"/>
      <c r="F960" s="554"/>
      <c r="G960" s="38"/>
    </row>
    <row r="961" ht="15.75" customHeight="1">
      <c r="A961" s="485"/>
      <c r="B961" s="486"/>
      <c r="C961" s="486"/>
      <c r="D961" s="486"/>
      <c r="E961" s="555"/>
      <c r="F961" s="554"/>
      <c r="G961" s="38"/>
    </row>
    <row r="962" ht="15.75" customHeight="1">
      <c r="A962" s="485"/>
      <c r="B962" s="486"/>
      <c r="C962" s="486"/>
      <c r="D962" s="486"/>
      <c r="E962" s="555"/>
      <c r="F962" s="554"/>
      <c r="G962" s="38"/>
    </row>
    <row r="963" ht="15.75" customHeight="1">
      <c r="A963" s="485"/>
      <c r="B963" s="486"/>
      <c r="C963" s="486"/>
      <c r="D963" s="486"/>
      <c r="E963" s="555"/>
      <c r="F963" s="554"/>
      <c r="G963" s="38"/>
    </row>
    <row r="964" ht="15.75" customHeight="1">
      <c r="A964" s="485"/>
      <c r="B964" s="486"/>
      <c r="C964" s="486"/>
      <c r="D964" s="486"/>
      <c r="E964" s="555"/>
      <c r="F964" s="554"/>
      <c r="G964" s="38"/>
    </row>
    <row r="965" ht="15.75" customHeight="1">
      <c r="A965" s="485"/>
      <c r="B965" s="486"/>
      <c r="C965" s="486"/>
      <c r="D965" s="486"/>
      <c r="E965" s="555"/>
      <c r="F965" s="554"/>
      <c r="G965" s="38"/>
    </row>
    <row r="966" ht="15.75" customHeight="1">
      <c r="A966" s="485"/>
      <c r="B966" s="486"/>
      <c r="C966" s="486"/>
      <c r="D966" s="486"/>
      <c r="E966" s="555"/>
      <c r="F966" s="554"/>
      <c r="G966" s="38"/>
    </row>
    <row r="967" ht="15.75" customHeight="1">
      <c r="A967" s="485"/>
      <c r="B967" s="486"/>
      <c r="C967" s="486"/>
      <c r="D967" s="486"/>
      <c r="E967" s="555"/>
      <c r="F967" s="554"/>
      <c r="G967" s="38"/>
    </row>
    <row r="968" ht="15.75" customHeight="1">
      <c r="A968" s="485"/>
      <c r="B968" s="486"/>
      <c r="C968" s="486"/>
      <c r="D968" s="486"/>
      <c r="E968" s="555"/>
      <c r="F968" s="554"/>
      <c r="G968" s="38"/>
    </row>
    <row r="969" ht="15.75" customHeight="1">
      <c r="A969" s="485"/>
      <c r="B969" s="486"/>
      <c r="C969" s="486"/>
      <c r="D969" s="486"/>
      <c r="E969" s="555"/>
      <c r="F969" s="554"/>
      <c r="G969" s="38"/>
    </row>
    <row r="970" ht="15.75" customHeight="1">
      <c r="A970" s="485"/>
      <c r="B970" s="486"/>
      <c r="C970" s="486"/>
      <c r="D970" s="486"/>
      <c r="E970" s="555"/>
      <c r="F970" s="554"/>
      <c r="G970" s="38"/>
    </row>
    <row r="971" ht="15.75" customHeight="1">
      <c r="A971" s="485"/>
      <c r="B971" s="486"/>
      <c r="C971" s="486"/>
      <c r="D971" s="486"/>
      <c r="E971" s="555"/>
      <c r="F971" s="554"/>
      <c r="G971" s="38"/>
    </row>
    <row r="972" ht="15.75" customHeight="1">
      <c r="A972" s="485"/>
      <c r="B972" s="486"/>
      <c r="C972" s="486"/>
      <c r="D972" s="486"/>
      <c r="E972" s="555"/>
      <c r="F972" s="554"/>
      <c r="G972" s="38"/>
    </row>
    <row r="973" ht="15.75" customHeight="1">
      <c r="A973" s="485"/>
      <c r="B973" s="486"/>
      <c r="C973" s="486"/>
      <c r="D973" s="486"/>
      <c r="E973" s="555"/>
      <c r="F973" s="554"/>
      <c r="G973" s="38"/>
    </row>
    <row r="974" ht="15.75" customHeight="1">
      <c r="A974" s="485"/>
      <c r="B974" s="486"/>
      <c r="C974" s="486"/>
      <c r="D974" s="486"/>
      <c r="E974" s="555"/>
      <c r="F974" s="554"/>
      <c r="G974" s="38"/>
    </row>
    <row r="975" ht="15.75" customHeight="1">
      <c r="A975" s="485"/>
      <c r="B975" s="486"/>
      <c r="C975" s="486"/>
      <c r="D975" s="486"/>
      <c r="E975" s="555"/>
      <c r="F975" s="554"/>
      <c r="G975" s="38"/>
    </row>
    <row r="976" ht="15.75" customHeight="1">
      <c r="A976" s="485"/>
      <c r="B976" s="486"/>
      <c r="C976" s="486"/>
      <c r="D976" s="486"/>
      <c r="E976" s="555"/>
      <c r="F976" s="554"/>
      <c r="G976" s="38"/>
    </row>
    <row r="977" ht="15.75" customHeight="1">
      <c r="A977" s="485"/>
      <c r="B977" s="486"/>
      <c r="C977" s="486"/>
      <c r="D977" s="486"/>
      <c r="E977" s="555"/>
      <c r="F977" s="554"/>
      <c r="G977" s="38"/>
    </row>
    <row r="978" ht="15.75" customHeight="1">
      <c r="A978" s="485"/>
      <c r="B978" s="486"/>
      <c r="C978" s="486"/>
      <c r="D978" s="486"/>
      <c r="E978" s="555"/>
      <c r="F978" s="554"/>
      <c r="G978" s="38"/>
    </row>
    <row r="979" ht="15.75" customHeight="1">
      <c r="A979" s="485"/>
      <c r="B979" s="486"/>
      <c r="C979" s="486"/>
      <c r="D979" s="486"/>
      <c r="E979" s="555"/>
      <c r="F979" s="554"/>
      <c r="G979" s="38"/>
    </row>
    <row r="980" ht="15.75" customHeight="1">
      <c r="A980" s="485"/>
      <c r="B980" s="486"/>
      <c r="C980" s="486"/>
      <c r="D980" s="486"/>
      <c r="E980" s="555"/>
      <c r="F980" s="554"/>
      <c r="G980" s="38"/>
    </row>
    <row r="981" ht="15.75" customHeight="1">
      <c r="A981" s="485"/>
      <c r="B981" s="486"/>
      <c r="C981" s="486"/>
      <c r="D981" s="486"/>
      <c r="E981" s="555"/>
      <c r="F981" s="554"/>
      <c r="G981" s="38"/>
    </row>
    <row r="982" ht="15.75" customHeight="1">
      <c r="A982" s="485"/>
      <c r="B982" s="486"/>
      <c r="C982" s="486"/>
      <c r="D982" s="486"/>
      <c r="E982" s="555"/>
      <c r="F982" s="554"/>
      <c r="G982" s="38"/>
    </row>
    <row r="983" ht="15.75" customHeight="1">
      <c r="A983" s="485"/>
      <c r="B983" s="486"/>
      <c r="C983" s="486"/>
      <c r="D983" s="486"/>
      <c r="E983" s="555"/>
      <c r="F983" s="554"/>
      <c r="G983" s="38"/>
    </row>
    <row r="984" ht="15.75" customHeight="1">
      <c r="A984" s="485"/>
      <c r="B984" s="486"/>
      <c r="C984" s="486"/>
      <c r="D984" s="486"/>
      <c r="E984" s="555"/>
      <c r="F984" s="554"/>
      <c r="G984" s="38"/>
    </row>
    <row r="985" ht="15.75" customHeight="1">
      <c r="A985" s="485"/>
      <c r="B985" s="486"/>
      <c r="C985" s="486"/>
      <c r="D985" s="486"/>
      <c r="E985" s="555"/>
      <c r="F985" s="554"/>
      <c r="G985" s="38"/>
    </row>
    <row r="986" ht="15.75" customHeight="1">
      <c r="A986" s="485"/>
      <c r="B986" s="486"/>
      <c r="C986" s="486"/>
      <c r="D986" s="486"/>
      <c r="E986" s="555"/>
      <c r="F986" s="554"/>
      <c r="G986" s="38"/>
    </row>
    <row r="987" ht="15.75" customHeight="1">
      <c r="A987" s="485"/>
      <c r="B987" s="486"/>
      <c r="C987" s="486"/>
      <c r="D987" s="486"/>
      <c r="E987" s="555"/>
      <c r="F987" s="554"/>
      <c r="G987" s="38"/>
    </row>
    <row r="988" ht="15.75" customHeight="1">
      <c r="A988" s="485"/>
      <c r="B988" s="486"/>
      <c r="C988" s="486"/>
      <c r="D988" s="486"/>
      <c r="E988" s="555"/>
      <c r="F988" s="554"/>
      <c r="G988" s="38"/>
    </row>
    <row r="989" ht="15.75" customHeight="1">
      <c r="A989" s="485"/>
      <c r="B989" s="486"/>
      <c r="C989" s="486"/>
      <c r="D989" s="486"/>
      <c r="E989" s="555"/>
      <c r="F989" s="554"/>
      <c r="G989" s="38"/>
    </row>
    <row r="990" ht="15.75" customHeight="1">
      <c r="A990" s="485"/>
      <c r="B990" s="486"/>
      <c r="C990" s="486"/>
      <c r="D990" s="486"/>
      <c r="E990" s="555"/>
      <c r="F990" s="554"/>
      <c r="G990" s="38"/>
    </row>
    <row r="991" ht="15.75" customHeight="1">
      <c r="A991" s="485"/>
      <c r="B991" s="486"/>
      <c r="C991" s="486"/>
      <c r="D991" s="486"/>
      <c r="E991" s="555"/>
      <c r="F991" s="554"/>
      <c r="G991" s="38"/>
    </row>
    <row r="992" ht="15.75" customHeight="1">
      <c r="A992" s="485"/>
      <c r="B992" s="486"/>
      <c r="C992" s="486"/>
      <c r="D992" s="486"/>
      <c r="E992" s="555"/>
      <c r="F992" s="554"/>
      <c r="G992" s="38"/>
    </row>
    <row r="993" ht="15.75" customHeight="1">
      <c r="A993" s="485"/>
      <c r="B993" s="486"/>
      <c r="C993" s="486"/>
      <c r="D993" s="486"/>
      <c r="E993" s="555"/>
      <c r="F993" s="554"/>
      <c r="G993" s="38"/>
    </row>
    <row r="994" ht="15.75" customHeight="1">
      <c r="A994" s="485"/>
      <c r="B994" s="486"/>
      <c r="C994" s="486"/>
      <c r="D994" s="486"/>
      <c r="E994" s="555"/>
      <c r="F994" s="554"/>
      <c r="G994" s="38"/>
    </row>
    <row r="995" ht="15.75" customHeight="1">
      <c r="A995" s="485"/>
      <c r="B995" s="486"/>
      <c r="C995" s="486"/>
      <c r="D995" s="486"/>
      <c r="E995" s="555"/>
      <c r="F995" s="554"/>
      <c r="G995" s="38"/>
    </row>
    <row r="996" ht="15.75" customHeight="1">
      <c r="A996" s="485"/>
      <c r="B996" s="486"/>
      <c r="C996" s="486"/>
      <c r="D996" s="486"/>
      <c r="E996" s="555"/>
      <c r="F996" s="554"/>
      <c r="G996" s="38"/>
    </row>
    <row r="997" ht="15.75" customHeight="1">
      <c r="A997" s="485"/>
      <c r="B997" s="486"/>
      <c r="C997" s="486"/>
      <c r="D997" s="486"/>
      <c r="E997" s="555"/>
      <c r="F997" s="554"/>
      <c r="G997" s="38"/>
    </row>
    <row r="998" ht="15.75" customHeight="1">
      <c r="A998" s="485"/>
      <c r="B998" s="486"/>
      <c r="C998" s="486"/>
      <c r="D998" s="486"/>
      <c r="E998" s="555"/>
      <c r="F998" s="554"/>
      <c r="G998" s="38"/>
    </row>
    <row r="999" ht="15.75" customHeight="1">
      <c r="A999" s="485"/>
      <c r="B999" s="486"/>
      <c r="C999" s="486"/>
      <c r="D999" s="486"/>
      <c r="E999" s="555"/>
      <c r="F999" s="554"/>
      <c r="G999" s="38"/>
    </row>
    <row r="1000" ht="15.75" customHeight="1">
      <c r="A1000" s="485"/>
      <c r="B1000" s="486"/>
      <c r="C1000" s="486"/>
      <c r="D1000" s="486"/>
      <c r="E1000" s="555"/>
      <c r="F1000" s="554"/>
      <c r="G1000" s="38"/>
    </row>
    <row r="1001" ht="15.75" customHeight="1">
      <c r="A1001" s="485"/>
      <c r="B1001" s="486"/>
      <c r="C1001" s="486"/>
      <c r="D1001" s="486"/>
      <c r="E1001" s="555"/>
      <c r="F1001" s="554"/>
      <c r="G1001" s="38"/>
    </row>
    <row r="1002" ht="15.75" customHeight="1">
      <c r="A1002" s="485"/>
      <c r="B1002" s="486"/>
      <c r="C1002" s="486"/>
      <c r="D1002" s="486"/>
      <c r="E1002" s="555"/>
      <c r="F1002" s="554"/>
      <c r="G1002" s="38"/>
    </row>
    <row r="1003" ht="15.75" customHeight="1">
      <c r="A1003" s="485"/>
      <c r="B1003" s="486"/>
      <c r="C1003" s="486"/>
      <c r="D1003" s="486"/>
      <c r="E1003" s="555"/>
      <c r="F1003" s="554"/>
      <c r="G1003" s="38"/>
    </row>
    <row r="1004" ht="15.75" customHeight="1">
      <c r="A1004" s="485"/>
      <c r="B1004" s="486"/>
      <c r="C1004" s="486"/>
      <c r="D1004" s="486"/>
      <c r="E1004" s="555"/>
      <c r="F1004" s="554"/>
      <c r="G1004" s="38"/>
    </row>
    <row r="1005" ht="15.75" customHeight="1">
      <c r="A1005" s="485"/>
      <c r="B1005" s="486"/>
      <c r="C1005" s="486"/>
      <c r="D1005" s="486"/>
      <c r="E1005" s="555"/>
      <c r="F1005" s="554"/>
      <c r="G1005" s="38"/>
    </row>
    <row r="1006" ht="15.75" customHeight="1">
      <c r="A1006" s="485"/>
      <c r="B1006" s="486"/>
      <c r="C1006" s="486"/>
      <c r="D1006" s="486"/>
      <c r="E1006" s="555"/>
      <c r="F1006" s="554"/>
      <c r="G1006" s="38"/>
    </row>
    <row r="1007" ht="15.75" customHeight="1">
      <c r="A1007" s="485"/>
      <c r="B1007" s="486"/>
      <c r="C1007" s="486"/>
      <c r="D1007" s="486"/>
      <c r="E1007" s="555"/>
      <c r="F1007" s="554"/>
      <c r="G1007" s="38"/>
    </row>
    <row r="1008" ht="15.75" customHeight="1">
      <c r="A1008" s="485"/>
      <c r="B1008" s="486"/>
      <c r="C1008" s="486"/>
      <c r="D1008" s="486"/>
      <c r="E1008" s="555"/>
      <c r="F1008" s="554"/>
      <c r="G1008" s="38"/>
    </row>
    <row r="1009" ht="15.75" customHeight="1">
      <c r="A1009" s="485"/>
      <c r="B1009" s="486"/>
      <c r="C1009" s="486"/>
      <c r="D1009" s="486"/>
      <c r="E1009" s="555"/>
      <c r="F1009" s="554"/>
      <c r="G1009" s="38"/>
    </row>
    <row r="1010" ht="15.75" customHeight="1">
      <c r="A1010" s="485"/>
      <c r="B1010" s="486"/>
      <c r="C1010" s="486"/>
      <c r="D1010" s="486"/>
      <c r="E1010" s="555"/>
      <c r="F1010" s="554"/>
      <c r="G1010" s="38"/>
    </row>
    <row r="1011" ht="15.75" customHeight="1">
      <c r="A1011" s="485"/>
      <c r="B1011" s="486"/>
      <c r="C1011" s="486"/>
      <c r="D1011" s="486"/>
      <c r="E1011" s="555"/>
      <c r="F1011" s="554"/>
      <c r="G1011" s="38"/>
    </row>
    <row r="1012" ht="15.75" customHeight="1">
      <c r="A1012" s="485"/>
      <c r="B1012" s="486"/>
      <c r="C1012" s="486"/>
      <c r="D1012" s="486"/>
      <c r="E1012" s="555"/>
      <c r="F1012" s="554"/>
      <c r="G1012" s="38"/>
    </row>
    <row r="1013" ht="15.75" customHeight="1">
      <c r="A1013" s="485"/>
      <c r="B1013" s="486"/>
      <c r="C1013" s="486"/>
      <c r="D1013" s="486"/>
      <c r="E1013" s="555"/>
      <c r="F1013" s="554"/>
      <c r="G1013" s="38"/>
    </row>
    <row r="1014" ht="15.75" customHeight="1">
      <c r="A1014" s="485"/>
      <c r="B1014" s="486"/>
      <c r="C1014" s="486"/>
      <c r="D1014" s="486"/>
      <c r="E1014" s="555"/>
      <c r="F1014" s="554"/>
      <c r="G1014" s="38"/>
    </row>
    <row r="1015" ht="15.75" customHeight="1">
      <c r="A1015" s="485"/>
      <c r="B1015" s="486"/>
      <c r="C1015" s="486"/>
      <c r="D1015" s="486"/>
      <c r="E1015" s="555"/>
      <c r="F1015" s="554"/>
      <c r="G1015" s="38"/>
    </row>
    <row r="1016" ht="15.75" customHeight="1">
      <c r="A1016" s="485"/>
      <c r="B1016" s="486"/>
      <c r="C1016" s="486"/>
      <c r="D1016" s="486"/>
      <c r="E1016" s="555"/>
      <c r="F1016" s="554"/>
      <c r="G1016" s="38"/>
    </row>
    <row r="1017" ht="15.75" customHeight="1">
      <c r="A1017" s="485"/>
      <c r="B1017" s="486"/>
      <c r="C1017" s="486"/>
      <c r="D1017" s="486"/>
      <c r="E1017" s="555"/>
      <c r="F1017" s="554"/>
      <c r="G1017" s="38"/>
    </row>
    <row r="1018" ht="15.75" customHeight="1">
      <c r="A1018" s="485"/>
      <c r="B1018" s="486"/>
      <c r="C1018" s="486"/>
      <c r="D1018" s="486"/>
      <c r="E1018" s="555"/>
      <c r="F1018" s="554"/>
      <c r="G1018" s="38"/>
    </row>
    <row r="1019" ht="15.75" customHeight="1">
      <c r="A1019" s="485"/>
      <c r="B1019" s="486"/>
      <c r="C1019" s="486"/>
      <c r="D1019" s="486"/>
      <c r="E1019" s="555"/>
      <c r="F1019" s="554"/>
      <c r="G1019" s="38"/>
    </row>
    <row r="1020" ht="15.75" customHeight="1">
      <c r="A1020" s="485"/>
      <c r="B1020" s="486"/>
      <c r="C1020" s="486"/>
      <c r="D1020" s="486"/>
      <c r="E1020" s="555"/>
      <c r="F1020" s="554"/>
      <c r="G1020" s="38"/>
    </row>
    <row r="1021" ht="15.75" customHeight="1">
      <c r="A1021" s="485"/>
      <c r="B1021" s="486"/>
      <c r="C1021" s="486"/>
      <c r="D1021" s="486"/>
      <c r="E1021" s="555"/>
      <c r="F1021" s="554"/>
      <c r="G1021" s="38"/>
    </row>
    <row r="1022" ht="15.75" customHeight="1">
      <c r="A1022" s="485"/>
      <c r="B1022" s="486"/>
      <c r="C1022" s="486"/>
      <c r="D1022" s="486"/>
      <c r="E1022" s="555"/>
      <c r="F1022" s="554"/>
      <c r="G1022" s="38"/>
    </row>
    <row r="1023" ht="15.75" customHeight="1">
      <c r="A1023" s="485"/>
      <c r="B1023" s="486"/>
      <c r="C1023" s="486"/>
      <c r="D1023" s="486"/>
      <c r="E1023" s="555"/>
      <c r="F1023" s="554"/>
      <c r="G1023" s="38"/>
    </row>
    <row r="1024" ht="15.75" customHeight="1">
      <c r="A1024" s="485"/>
      <c r="B1024" s="486"/>
      <c r="C1024" s="486"/>
      <c r="D1024" s="486"/>
      <c r="E1024" s="555"/>
      <c r="F1024" s="554"/>
      <c r="G1024" s="38"/>
    </row>
    <row r="1025" ht="15.75" customHeight="1">
      <c r="A1025" s="485"/>
      <c r="B1025" s="486"/>
      <c r="C1025" s="486"/>
      <c r="D1025" s="486"/>
      <c r="E1025" s="555"/>
      <c r="F1025" s="554"/>
      <c r="G1025" s="38"/>
    </row>
    <row r="1026" ht="15.75" customHeight="1">
      <c r="A1026" s="485"/>
      <c r="B1026" s="486"/>
      <c r="C1026" s="486"/>
      <c r="D1026" s="486"/>
      <c r="E1026" s="556"/>
      <c r="F1026" s="554"/>
      <c r="G1026" s="38"/>
    </row>
  </sheetData>
  <mergeCells count="172">
    <mergeCell ref="F2:F3"/>
    <mergeCell ref="F4:F7"/>
    <mergeCell ref="F9:F11"/>
    <mergeCell ref="F14:F16"/>
    <mergeCell ref="F17:F18"/>
    <mergeCell ref="F19:F20"/>
    <mergeCell ref="F21:F22"/>
    <mergeCell ref="F23:F24"/>
    <mergeCell ref="F25:F26"/>
    <mergeCell ref="F27:F28"/>
    <mergeCell ref="F29:F30"/>
    <mergeCell ref="F33:F38"/>
    <mergeCell ref="F39:F40"/>
    <mergeCell ref="F45:F50"/>
    <mergeCell ref="F52:F53"/>
    <mergeCell ref="F54:F55"/>
    <mergeCell ref="F56:F57"/>
    <mergeCell ref="F58:F59"/>
    <mergeCell ref="F60:F61"/>
    <mergeCell ref="F62:F63"/>
    <mergeCell ref="F64:F67"/>
    <mergeCell ref="F69:F70"/>
    <mergeCell ref="F71:F74"/>
    <mergeCell ref="F75:F77"/>
    <mergeCell ref="F79:F80"/>
    <mergeCell ref="F82:F84"/>
    <mergeCell ref="F86:F87"/>
    <mergeCell ref="F90:F93"/>
    <mergeCell ref="F94:F95"/>
    <mergeCell ref="F96:F99"/>
    <mergeCell ref="F100:F101"/>
    <mergeCell ref="F102:F104"/>
    <mergeCell ref="F107:F109"/>
    <mergeCell ref="F110:F113"/>
    <mergeCell ref="F115:F117"/>
    <mergeCell ref="F118:F120"/>
    <mergeCell ref="F122:F124"/>
    <mergeCell ref="F125:F127"/>
    <mergeCell ref="F128:F129"/>
    <mergeCell ref="F130:F133"/>
    <mergeCell ref="F135:F136"/>
    <mergeCell ref="F137:F138"/>
    <mergeCell ref="F139:F140"/>
    <mergeCell ref="F141:F142"/>
    <mergeCell ref="F143:F144"/>
    <mergeCell ref="F145:F146"/>
    <mergeCell ref="F148:F149"/>
    <mergeCell ref="F150:F151"/>
    <mergeCell ref="F153:F154"/>
    <mergeCell ref="F308:F309"/>
    <mergeCell ref="F310:F311"/>
    <mergeCell ref="F312:F314"/>
    <mergeCell ref="F315:F316"/>
    <mergeCell ref="F317:F318"/>
    <mergeCell ref="F319:F320"/>
    <mergeCell ref="F321:F322"/>
    <mergeCell ref="F323:F330"/>
    <mergeCell ref="F331:F333"/>
    <mergeCell ref="F334:F340"/>
    <mergeCell ref="F341:F343"/>
    <mergeCell ref="F344:F347"/>
    <mergeCell ref="F348:F353"/>
    <mergeCell ref="F354:F356"/>
    <mergeCell ref="F158:F159"/>
    <mergeCell ref="F160:F162"/>
    <mergeCell ref="F163:F165"/>
    <mergeCell ref="F166:F167"/>
    <mergeCell ref="F168:F170"/>
    <mergeCell ref="F171:F172"/>
    <mergeCell ref="F173:F174"/>
    <mergeCell ref="F175:F177"/>
    <mergeCell ref="F178:F179"/>
    <mergeCell ref="F181:F185"/>
    <mergeCell ref="F186:F188"/>
    <mergeCell ref="F189:F191"/>
    <mergeCell ref="F192:F194"/>
    <mergeCell ref="F195:F196"/>
    <mergeCell ref="F197:F199"/>
    <mergeCell ref="F200:F203"/>
    <mergeCell ref="F204:F205"/>
    <mergeCell ref="F206:F208"/>
    <mergeCell ref="F210:F211"/>
    <mergeCell ref="F213:F217"/>
    <mergeCell ref="F218:F219"/>
    <mergeCell ref="F220:F222"/>
    <mergeCell ref="F223:F226"/>
    <mergeCell ref="F227:F229"/>
    <mergeCell ref="F230:F234"/>
    <mergeCell ref="F236:F239"/>
    <mergeCell ref="F240:F241"/>
    <mergeCell ref="F242:F244"/>
    <mergeCell ref="F245:F249"/>
    <mergeCell ref="F250:F253"/>
    <mergeCell ref="F254:F255"/>
    <mergeCell ref="F257:F261"/>
    <mergeCell ref="F262:F265"/>
    <mergeCell ref="F266:F267"/>
    <mergeCell ref="F268:F269"/>
    <mergeCell ref="F270:F278"/>
    <mergeCell ref="F279:F281"/>
    <mergeCell ref="F282:F283"/>
    <mergeCell ref="F284:F288"/>
    <mergeCell ref="F289:F293"/>
    <mergeCell ref="F294:F300"/>
    <mergeCell ref="F301:F306"/>
    <mergeCell ref="F360:F364"/>
    <mergeCell ref="F365:F370"/>
    <mergeCell ref="F374:F376"/>
    <mergeCell ref="F379:F384"/>
    <mergeCell ref="F385:F388"/>
    <mergeCell ref="F389:F391"/>
    <mergeCell ref="F392:F393"/>
    <mergeCell ref="F647:F651"/>
    <mergeCell ref="F654:F656"/>
    <mergeCell ref="F657:F658"/>
    <mergeCell ref="F659:F662"/>
    <mergeCell ref="F613:F616"/>
    <mergeCell ref="F618:F627"/>
    <mergeCell ref="F628:F630"/>
    <mergeCell ref="F631:F634"/>
    <mergeCell ref="F635:F636"/>
    <mergeCell ref="F637:F640"/>
    <mergeCell ref="F641:F646"/>
    <mergeCell ref="F394:F396"/>
    <mergeCell ref="F397:F398"/>
    <mergeCell ref="F399:F405"/>
    <mergeCell ref="F406:F409"/>
    <mergeCell ref="F410:F411"/>
    <mergeCell ref="F413:F416"/>
    <mergeCell ref="F417:F424"/>
    <mergeCell ref="F425:F428"/>
    <mergeCell ref="F429:F436"/>
    <mergeCell ref="F437:F439"/>
    <mergeCell ref="F440:F443"/>
    <mergeCell ref="F444:F445"/>
    <mergeCell ref="F446:F447"/>
    <mergeCell ref="F448:F450"/>
    <mergeCell ref="F451:F454"/>
    <mergeCell ref="F455:F461"/>
    <mergeCell ref="F462:F464"/>
    <mergeCell ref="F465:F468"/>
    <mergeCell ref="F469:F473"/>
    <mergeCell ref="F474:F481"/>
    <mergeCell ref="F482:F486"/>
    <mergeCell ref="F487:F493"/>
    <mergeCell ref="G494:G495"/>
    <mergeCell ref="F496:F499"/>
    <mergeCell ref="F500:F501"/>
    <mergeCell ref="F502:F506"/>
    <mergeCell ref="F508:F511"/>
    <mergeCell ref="F512:F513"/>
    <mergeCell ref="F515:F516"/>
    <mergeCell ref="F520:F521"/>
    <mergeCell ref="F523:F529"/>
    <mergeCell ref="F530:F531"/>
    <mergeCell ref="F532:F534"/>
    <mergeCell ref="F535:F536"/>
    <mergeCell ref="F537:F543"/>
    <mergeCell ref="F544:F548"/>
    <mergeCell ref="F549:F553"/>
    <mergeCell ref="F554:F559"/>
    <mergeCell ref="F560:F562"/>
    <mergeCell ref="F563:F564"/>
    <mergeCell ref="F566:F570"/>
    <mergeCell ref="F571:F577"/>
    <mergeCell ref="F578:F582"/>
    <mergeCell ref="F583:F587"/>
    <mergeCell ref="F588:F592"/>
    <mergeCell ref="F593:F598"/>
    <mergeCell ref="F600:F603"/>
    <mergeCell ref="F604:F610"/>
    <mergeCell ref="F611:F612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7.57"/>
    <col customWidth="1" min="7" max="7" width="24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79" t="s">
        <v>6</v>
      </c>
    </row>
    <row r="2">
      <c r="A2" s="59">
        <v>45915.0</v>
      </c>
      <c r="B2" s="28" t="s">
        <v>7252</v>
      </c>
      <c r="C2" s="28" t="s">
        <v>7</v>
      </c>
      <c r="D2" s="28" t="s">
        <v>261</v>
      </c>
      <c r="E2" s="29">
        <v>467551.16</v>
      </c>
      <c r="F2" s="514" t="s">
        <v>7253</v>
      </c>
    </row>
    <row r="3">
      <c r="A3" s="59">
        <v>45923.0</v>
      </c>
      <c r="B3" s="28" t="s">
        <v>7252</v>
      </c>
      <c r="C3" s="28" t="s">
        <v>7</v>
      </c>
      <c r="D3" s="28" t="s">
        <v>7255</v>
      </c>
      <c r="E3" s="29">
        <v>603929.0</v>
      </c>
      <c r="F3" s="514" t="s">
        <v>7256</v>
      </c>
    </row>
    <row r="4">
      <c r="A4" s="59">
        <v>45932.0</v>
      </c>
      <c r="B4" s="28" t="s">
        <v>7252</v>
      </c>
      <c r="C4" s="28" t="s">
        <v>7</v>
      </c>
      <c r="D4" s="28" t="s">
        <v>7257</v>
      </c>
      <c r="E4" s="29">
        <v>87803.7</v>
      </c>
      <c r="F4" s="515" t="s">
        <v>7258</v>
      </c>
    </row>
    <row r="5">
      <c r="A5" s="59">
        <v>45938.0</v>
      </c>
      <c r="B5" s="28" t="s">
        <v>7252</v>
      </c>
      <c r="C5" s="28" t="s">
        <v>7</v>
      </c>
      <c r="D5" s="28" t="s">
        <v>7260</v>
      </c>
      <c r="E5" s="29">
        <v>38293.8</v>
      </c>
      <c r="F5" s="84"/>
    </row>
    <row r="6">
      <c r="A6" s="59">
        <v>45946.0</v>
      </c>
      <c r="B6" s="28" t="s">
        <v>7252</v>
      </c>
      <c r="C6" s="28" t="s">
        <v>7</v>
      </c>
      <c r="D6" s="28" t="s">
        <v>7261</v>
      </c>
      <c r="E6" s="29">
        <v>119203.2</v>
      </c>
      <c r="F6" s="515" t="s">
        <v>7262</v>
      </c>
    </row>
    <row r="7">
      <c r="A7" s="59">
        <v>45951.0</v>
      </c>
      <c r="B7" s="28" t="s">
        <v>7252</v>
      </c>
      <c r="C7" s="28" t="s">
        <v>7</v>
      </c>
      <c r="D7" s="28" t="s">
        <v>7263</v>
      </c>
      <c r="E7" s="29">
        <v>230010.0</v>
      </c>
      <c r="F7" s="335"/>
    </row>
    <row r="8">
      <c r="A8" s="59">
        <v>45954.0</v>
      </c>
      <c r="B8" s="28" t="s">
        <v>7252</v>
      </c>
      <c r="C8" s="28" t="s">
        <v>7</v>
      </c>
      <c r="D8" s="28" t="s">
        <v>7265</v>
      </c>
      <c r="E8" s="29">
        <v>58911.0</v>
      </c>
      <c r="F8" s="335"/>
    </row>
    <row r="9">
      <c r="A9" s="59">
        <v>45958.0</v>
      </c>
      <c r="B9" s="28" t="s">
        <v>7252</v>
      </c>
      <c r="C9" s="28" t="s">
        <v>7</v>
      </c>
      <c r="D9" s="28" t="s">
        <v>7266</v>
      </c>
      <c r="E9" s="29">
        <v>127849.7</v>
      </c>
      <c r="F9" s="335"/>
    </row>
    <row r="10">
      <c r="A10" s="59">
        <v>45971.0</v>
      </c>
      <c r="B10" s="28" t="s">
        <v>7252</v>
      </c>
      <c r="C10" s="28" t="s">
        <v>7</v>
      </c>
      <c r="D10" s="28" t="s">
        <v>7268</v>
      </c>
      <c r="E10" s="29">
        <v>74389.1</v>
      </c>
      <c r="F10" s="84"/>
    </row>
    <row r="11">
      <c r="A11" s="59">
        <v>45975.0</v>
      </c>
      <c r="B11" s="28" t="s">
        <v>7252</v>
      </c>
      <c r="C11" s="28" t="s">
        <v>7</v>
      </c>
      <c r="D11" s="28" t="s">
        <v>7269</v>
      </c>
      <c r="E11" s="29">
        <v>23352.0</v>
      </c>
      <c r="F11" s="515" t="s">
        <v>7270</v>
      </c>
    </row>
    <row r="12">
      <c r="A12" s="59">
        <v>45993.0</v>
      </c>
      <c r="B12" s="28" t="s">
        <v>7252</v>
      </c>
      <c r="C12" s="28" t="s">
        <v>7</v>
      </c>
      <c r="D12" s="28" t="s">
        <v>7272</v>
      </c>
      <c r="E12" s="29">
        <v>102234.0</v>
      </c>
      <c r="F12" s="84"/>
    </row>
    <row r="13">
      <c r="A13" s="59">
        <v>46008.0</v>
      </c>
      <c r="B13" s="28" t="s">
        <v>7252</v>
      </c>
      <c r="C13" s="28" t="s">
        <v>7</v>
      </c>
      <c r="D13" s="28" t="s">
        <v>7273</v>
      </c>
      <c r="E13" s="29">
        <v>39074.43</v>
      </c>
      <c r="F13" s="515" t="s">
        <v>201</v>
      </c>
      <c r="G13" s="46" t="s">
        <v>7274</v>
      </c>
    </row>
    <row r="14">
      <c r="A14" s="59">
        <v>46021.0</v>
      </c>
      <c r="B14" s="28" t="s">
        <v>7252</v>
      </c>
      <c r="C14" s="28" t="s">
        <v>7</v>
      </c>
      <c r="D14" s="28" t="s">
        <v>7275</v>
      </c>
      <c r="E14" s="29">
        <v>212088.2</v>
      </c>
      <c r="F14" s="335"/>
      <c r="G14" s="46" t="s">
        <v>7276</v>
      </c>
    </row>
    <row r="15">
      <c r="A15" s="59">
        <v>46021.0</v>
      </c>
      <c r="B15" s="28" t="s">
        <v>7252</v>
      </c>
      <c r="C15" s="28" t="s">
        <v>7</v>
      </c>
      <c r="D15" s="28" t="s">
        <v>7277</v>
      </c>
      <c r="E15" s="29">
        <v>81120.0</v>
      </c>
      <c r="F15" s="335"/>
      <c r="G15" s="46" t="s">
        <v>7278</v>
      </c>
    </row>
    <row r="16">
      <c r="A16" s="59">
        <v>46029.0</v>
      </c>
      <c r="B16" s="28" t="s">
        <v>7252</v>
      </c>
      <c r="C16" s="28" t="s">
        <v>7</v>
      </c>
      <c r="D16" s="28" t="s">
        <v>7279</v>
      </c>
      <c r="E16" s="29">
        <v>198420.0</v>
      </c>
      <c r="F16" s="84"/>
      <c r="G16" s="46" t="s">
        <v>7280</v>
      </c>
    </row>
    <row r="17">
      <c r="A17" s="59">
        <v>46071.0</v>
      </c>
      <c r="B17" s="28" t="s">
        <v>7252</v>
      </c>
      <c r="C17" s="28" t="s">
        <v>7</v>
      </c>
      <c r="D17" s="28" t="s">
        <v>7281</v>
      </c>
      <c r="E17" s="29">
        <v>68517.0</v>
      </c>
      <c r="F17" s="515" t="s">
        <v>7282</v>
      </c>
      <c r="G17" s="46" t="s">
        <v>7284</v>
      </c>
    </row>
    <row r="18">
      <c r="A18" s="59">
        <v>46092.0</v>
      </c>
      <c r="B18" s="28" t="s">
        <v>7252</v>
      </c>
      <c r="C18" s="28" t="s">
        <v>7</v>
      </c>
      <c r="D18" s="28" t="s">
        <v>7285</v>
      </c>
      <c r="E18" s="29">
        <v>64000.0</v>
      </c>
      <c r="F18" s="335"/>
      <c r="G18" s="46" t="s">
        <v>7286</v>
      </c>
    </row>
    <row r="19">
      <c r="A19" s="59">
        <v>46098.0</v>
      </c>
      <c r="B19" s="28" t="s">
        <v>7252</v>
      </c>
      <c r="C19" s="28" t="s">
        <v>7</v>
      </c>
      <c r="D19" s="28" t="s">
        <v>7287</v>
      </c>
      <c r="E19" s="29">
        <v>475909.85</v>
      </c>
      <c r="F19" s="84"/>
    </row>
    <row r="20">
      <c r="A20" s="59">
        <v>46120.0</v>
      </c>
      <c r="B20" s="28" t="s">
        <v>7252</v>
      </c>
      <c r="C20" s="28" t="s">
        <v>7</v>
      </c>
      <c r="D20" s="28" t="s">
        <v>7288</v>
      </c>
      <c r="E20" s="29">
        <v>145624.0</v>
      </c>
      <c r="F20" s="515" t="s">
        <v>7289</v>
      </c>
    </row>
    <row r="21">
      <c r="A21" s="59">
        <v>46127.0</v>
      </c>
      <c r="B21" s="28" t="s">
        <v>7252</v>
      </c>
      <c r="C21" s="28" t="s">
        <v>1036</v>
      </c>
      <c r="D21" s="28" t="s">
        <v>7291</v>
      </c>
      <c r="E21" s="29">
        <v>-98641.5</v>
      </c>
      <c r="F21" s="335"/>
    </row>
    <row r="22">
      <c r="A22" s="59">
        <v>46127.0</v>
      </c>
      <c r="B22" s="28" t="s">
        <v>7252</v>
      </c>
      <c r="C22" s="28" t="s">
        <v>7</v>
      </c>
      <c r="D22" s="28" t="s">
        <v>7292</v>
      </c>
      <c r="E22" s="29">
        <v>223201.5</v>
      </c>
      <c r="F22" s="335"/>
    </row>
    <row r="23">
      <c r="A23" s="59">
        <v>46146.0</v>
      </c>
      <c r="B23" s="28" t="s">
        <v>7252</v>
      </c>
      <c r="C23" s="28" t="s">
        <v>7</v>
      </c>
      <c r="D23" s="28" t="s">
        <v>7293</v>
      </c>
      <c r="E23" s="29">
        <v>150250.0</v>
      </c>
      <c r="F23" s="84"/>
    </row>
    <row r="24">
      <c r="A24" s="59">
        <v>46168.0</v>
      </c>
      <c r="B24" s="28" t="s">
        <v>7252</v>
      </c>
      <c r="C24" s="28" t="s">
        <v>7</v>
      </c>
      <c r="D24" s="28" t="s">
        <v>7294</v>
      </c>
      <c r="E24" s="29">
        <v>189291.2</v>
      </c>
      <c r="F24" s="515" t="s">
        <v>7295</v>
      </c>
    </row>
    <row r="25">
      <c r="A25" s="59">
        <v>46177.0</v>
      </c>
      <c r="B25" s="28" t="s">
        <v>7252</v>
      </c>
      <c r="C25" s="28" t="s">
        <v>7</v>
      </c>
      <c r="D25" s="28" t="s">
        <v>7297</v>
      </c>
      <c r="E25" s="29">
        <v>63000.0</v>
      </c>
      <c r="F25" s="84"/>
    </row>
    <row r="26">
      <c r="A26" s="59">
        <v>46199.0</v>
      </c>
      <c r="B26" s="28" t="s">
        <v>7252</v>
      </c>
      <c r="C26" s="28" t="s">
        <v>7</v>
      </c>
      <c r="D26" s="28" t="s">
        <v>7298</v>
      </c>
      <c r="E26" s="29">
        <v>168700.0</v>
      </c>
      <c r="F26" s="515" t="s">
        <v>7299</v>
      </c>
    </row>
    <row r="27">
      <c r="A27" s="59">
        <v>46205.0</v>
      </c>
      <c r="B27" s="28" t="s">
        <v>7252</v>
      </c>
      <c r="C27" s="28" t="s">
        <v>7</v>
      </c>
      <c r="D27" s="28" t="s">
        <v>7300</v>
      </c>
      <c r="E27" s="29">
        <v>70867.5</v>
      </c>
      <c r="F27" s="335"/>
    </row>
    <row r="28">
      <c r="A28" s="59">
        <v>46216.0</v>
      </c>
      <c r="B28" s="28" t="s">
        <v>7252</v>
      </c>
      <c r="C28" s="28" t="s">
        <v>7</v>
      </c>
      <c r="D28" s="28" t="s">
        <v>7301</v>
      </c>
      <c r="E28" s="29">
        <v>54260.0</v>
      </c>
      <c r="F28" s="84"/>
    </row>
    <row r="29">
      <c r="A29" s="59">
        <v>46225.0</v>
      </c>
      <c r="B29" s="28" t="s">
        <v>7252</v>
      </c>
      <c r="C29" s="28" t="s">
        <v>7</v>
      </c>
      <c r="D29" s="28" t="s">
        <v>7302</v>
      </c>
      <c r="E29" s="29">
        <v>320215.8</v>
      </c>
      <c r="F29" s="515" t="s">
        <v>7303</v>
      </c>
    </row>
    <row r="30">
      <c r="A30" s="59">
        <v>46226.0</v>
      </c>
      <c r="B30" s="28" t="s">
        <v>7252</v>
      </c>
      <c r="C30" s="28" t="s">
        <v>7</v>
      </c>
      <c r="D30" s="28" t="s">
        <v>7305</v>
      </c>
      <c r="E30" s="29">
        <v>123240.0</v>
      </c>
      <c r="F30" s="84"/>
      <c r="G30" s="46" t="s">
        <v>7306</v>
      </c>
    </row>
    <row r="31">
      <c r="A31" s="519">
        <v>46253.0</v>
      </c>
      <c r="B31" s="215" t="s">
        <v>7252</v>
      </c>
      <c r="C31" s="215" t="s">
        <v>7</v>
      </c>
      <c r="D31" s="215" t="s">
        <v>7309</v>
      </c>
      <c r="E31" s="520">
        <v>12730.0</v>
      </c>
      <c r="F31" s="521"/>
    </row>
    <row r="32">
      <c r="A32" s="519">
        <v>46254.0</v>
      </c>
      <c r="B32" s="215" t="s">
        <v>7252</v>
      </c>
      <c r="C32" s="215" t="s">
        <v>7</v>
      </c>
      <c r="D32" s="215" t="s">
        <v>7310</v>
      </c>
      <c r="E32" s="520">
        <v>411256.0</v>
      </c>
      <c r="F32" s="521"/>
    </row>
    <row r="33">
      <c r="A33" s="519">
        <v>46275.0</v>
      </c>
      <c r="B33" s="215" t="s">
        <v>7252</v>
      </c>
      <c r="C33" s="215" t="s">
        <v>69</v>
      </c>
      <c r="D33" s="215" t="s">
        <v>7311</v>
      </c>
      <c r="E33" s="520" t="s">
        <v>7312</v>
      </c>
      <c r="F33" s="521"/>
    </row>
    <row r="34">
      <c r="A34" s="519">
        <v>46275.0</v>
      </c>
      <c r="B34" s="215" t="s">
        <v>7252</v>
      </c>
      <c r="C34" s="215" t="s">
        <v>7</v>
      </c>
      <c r="D34" s="215" t="s">
        <v>7314</v>
      </c>
      <c r="E34" s="520" t="s">
        <v>7315</v>
      </c>
      <c r="F34" s="521"/>
    </row>
    <row r="35">
      <c r="A35" s="522"/>
      <c r="B35" s="523"/>
      <c r="C35" s="215" t="s">
        <v>7</v>
      </c>
      <c r="D35" s="523"/>
      <c r="E35" s="369"/>
      <c r="F35" s="521"/>
    </row>
    <row r="36">
      <c r="A36" s="522"/>
      <c r="B36" s="523"/>
      <c r="C36" s="215" t="s">
        <v>7</v>
      </c>
      <c r="D36" s="523"/>
      <c r="E36" s="369"/>
      <c r="F36" s="521"/>
    </row>
    <row r="37">
      <c r="A37" s="522"/>
      <c r="B37" s="523"/>
      <c r="C37" s="523"/>
      <c r="D37" s="523"/>
      <c r="E37" s="369"/>
      <c r="F37" s="521"/>
    </row>
    <row r="38">
      <c r="A38" s="522"/>
      <c r="B38" s="523"/>
      <c r="C38" s="523"/>
      <c r="D38" s="523"/>
      <c r="E38" s="369"/>
      <c r="F38" s="521"/>
    </row>
    <row r="39">
      <c r="A39" s="522"/>
      <c r="B39" s="523"/>
      <c r="C39" s="523"/>
      <c r="D39" s="523"/>
      <c r="E39" s="369"/>
      <c r="F39" s="521"/>
    </row>
    <row r="40">
      <c r="A40" s="522"/>
      <c r="B40" s="523"/>
      <c r="C40" s="523"/>
      <c r="D40" s="523"/>
      <c r="E40" s="369"/>
      <c r="F40" s="521"/>
    </row>
    <row r="41">
      <c r="A41" s="522"/>
      <c r="B41" s="523"/>
      <c r="C41" s="523"/>
      <c r="D41" s="523"/>
      <c r="E41" s="369"/>
      <c r="F41" s="521"/>
    </row>
    <row r="42">
      <c r="A42" s="522"/>
      <c r="B42" s="523"/>
      <c r="C42" s="523"/>
      <c r="D42" s="523"/>
      <c r="E42" s="369"/>
      <c r="F42" s="521"/>
    </row>
    <row r="43">
      <c r="A43" s="522"/>
      <c r="B43" s="523"/>
      <c r="C43" s="523"/>
      <c r="D43" s="523"/>
      <c r="E43" s="369"/>
      <c r="F43" s="521"/>
    </row>
    <row r="44">
      <c r="A44" s="522"/>
      <c r="B44" s="523"/>
      <c r="C44" s="523"/>
      <c r="D44" s="523"/>
      <c r="E44" s="369"/>
      <c r="F44" s="521"/>
    </row>
    <row r="45">
      <c r="A45" s="522"/>
      <c r="B45" s="523"/>
      <c r="C45" s="523"/>
      <c r="D45" s="523"/>
      <c r="E45" s="369"/>
      <c r="F45" s="521"/>
    </row>
    <row r="46">
      <c r="A46" s="522"/>
      <c r="B46" s="523"/>
      <c r="C46" s="523"/>
      <c r="D46" s="523"/>
      <c r="E46" s="369"/>
      <c r="F46" s="521"/>
    </row>
    <row r="47">
      <c r="A47" s="522"/>
      <c r="B47" s="523"/>
      <c r="C47" s="523"/>
      <c r="D47" s="523"/>
      <c r="E47" s="369"/>
      <c r="F47" s="521"/>
    </row>
    <row r="48">
      <c r="A48" s="522"/>
      <c r="B48" s="523"/>
      <c r="C48" s="523"/>
      <c r="D48" s="523"/>
      <c r="E48" s="369"/>
      <c r="F48" s="521"/>
    </row>
    <row r="49">
      <c r="A49" s="522"/>
      <c r="B49" s="523"/>
      <c r="C49" s="523"/>
      <c r="D49" s="523"/>
      <c r="E49" s="369"/>
      <c r="F49" s="521"/>
    </row>
    <row r="50">
      <c r="A50" s="522"/>
      <c r="B50" s="523"/>
      <c r="C50" s="523"/>
      <c r="D50" s="523"/>
      <c r="E50" s="369"/>
      <c r="F50" s="521"/>
    </row>
    <row r="51">
      <c r="A51" s="522"/>
      <c r="B51" s="523"/>
      <c r="C51" s="523"/>
      <c r="D51" s="523"/>
      <c r="E51" s="369"/>
      <c r="F51" s="521"/>
    </row>
    <row r="52">
      <c r="A52" s="522"/>
      <c r="B52" s="523"/>
      <c r="C52" s="523"/>
      <c r="D52" s="523"/>
      <c r="E52" s="369"/>
      <c r="F52" s="521"/>
    </row>
    <row r="53">
      <c r="A53" s="522"/>
      <c r="B53" s="523"/>
      <c r="C53" s="523"/>
      <c r="D53" s="523"/>
      <c r="E53" s="369"/>
      <c r="F53" s="521"/>
    </row>
    <row r="54">
      <c r="A54" s="522"/>
      <c r="B54" s="523"/>
      <c r="C54" s="523"/>
      <c r="D54" s="523"/>
      <c r="E54" s="369"/>
      <c r="F54" s="521"/>
    </row>
    <row r="55">
      <c r="A55" s="522"/>
      <c r="B55" s="523"/>
      <c r="C55" s="523"/>
      <c r="D55" s="523"/>
      <c r="E55" s="369"/>
      <c r="F55" s="521"/>
    </row>
    <row r="56">
      <c r="A56" s="522"/>
      <c r="B56" s="523"/>
      <c r="C56" s="523"/>
      <c r="D56" s="523"/>
      <c r="E56" s="369"/>
      <c r="F56" s="521"/>
    </row>
    <row r="57">
      <c r="A57" s="522"/>
      <c r="B57" s="523"/>
      <c r="C57" s="523"/>
      <c r="D57" s="523"/>
      <c r="E57" s="369"/>
      <c r="F57" s="521"/>
    </row>
    <row r="58">
      <c r="A58" s="522"/>
      <c r="B58" s="523"/>
      <c r="C58" s="523"/>
      <c r="D58" s="523"/>
      <c r="E58" s="369"/>
      <c r="F58" s="521"/>
    </row>
    <row r="59">
      <c r="A59" s="522"/>
      <c r="B59" s="523"/>
      <c r="C59" s="523"/>
      <c r="D59" s="523"/>
      <c r="E59" s="369"/>
      <c r="F59" s="521"/>
    </row>
    <row r="60">
      <c r="A60" s="522"/>
      <c r="B60" s="523"/>
      <c r="C60" s="523"/>
      <c r="D60" s="523"/>
      <c r="E60" s="369"/>
      <c r="F60" s="521"/>
    </row>
    <row r="61">
      <c r="A61" s="522"/>
      <c r="B61" s="523"/>
      <c r="C61" s="523"/>
      <c r="D61" s="523"/>
      <c r="E61" s="369"/>
      <c r="F61" s="521"/>
    </row>
    <row r="62">
      <c r="A62" s="522"/>
      <c r="B62" s="523"/>
      <c r="C62" s="523"/>
      <c r="D62" s="523"/>
      <c r="E62" s="369"/>
      <c r="F62" s="521"/>
    </row>
    <row r="63">
      <c r="A63" s="522"/>
      <c r="B63" s="523"/>
      <c r="C63" s="523"/>
      <c r="D63" s="523"/>
      <c r="E63" s="369"/>
      <c r="F63" s="521"/>
    </row>
    <row r="64">
      <c r="A64" s="522"/>
      <c r="B64" s="523"/>
      <c r="C64" s="523"/>
      <c r="D64" s="523"/>
      <c r="E64" s="369"/>
      <c r="F64" s="521"/>
    </row>
    <row r="65">
      <c r="A65" s="522"/>
      <c r="B65" s="523"/>
      <c r="C65" s="523"/>
      <c r="D65" s="523"/>
      <c r="E65" s="369"/>
      <c r="F65" s="521"/>
    </row>
    <row r="66">
      <c r="A66" s="522"/>
      <c r="B66" s="523"/>
      <c r="C66" s="523"/>
      <c r="D66" s="523"/>
      <c r="E66" s="369"/>
      <c r="F66" s="521"/>
    </row>
    <row r="67">
      <c r="A67" s="522"/>
      <c r="B67" s="523"/>
      <c r="C67" s="523"/>
      <c r="D67" s="523"/>
      <c r="E67" s="369"/>
      <c r="F67" s="521"/>
    </row>
    <row r="68">
      <c r="A68" s="522"/>
      <c r="B68" s="523"/>
      <c r="C68" s="523"/>
      <c r="D68" s="523"/>
      <c r="E68" s="369"/>
      <c r="F68" s="521"/>
    </row>
    <row r="69">
      <c r="A69" s="522"/>
      <c r="B69" s="523"/>
      <c r="C69" s="523"/>
      <c r="D69" s="523"/>
      <c r="E69" s="369"/>
      <c r="F69" s="521"/>
    </row>
    <row r="70">
      <c r="A70" s="522"/>
      <c r="B70" s="523"/>
      <c r="C70" s="523"/>
      <c r="D70" s="523"/>
      <c r="E70" s="369"/>
      <c r="F70" s="521"/>
    </row>
    <row r="71">
      <c r="A71" s="522"/>
      <c r="B71" s="523"/>
      <c r="C71" s="523"/>
      <c r="D71" s="523"/>
      <c r="E71" s="369"/>
      <c r="F71" s="521"/>
    </row>
    <row r="72">
      <c r="A72" s="522"/>
      <c r="B72" s="523"/>
      <c r="C72" s="523"/>
      <c r="D72" s="523"/>
      <c r="E72" s="369"/>
      <c r="F72" s="521"/>
    </row>
    <row r="73">
      <c r="A73" s="522"/>
      <c r="B73" s="523"/>
      <c r="C73" s="523"/>
      <c r="D73" s="523"/>
      <c r="E73" s="369"/>
      <c r="F73" s="521"/>
    </row>
    <row r="74">
      <c r="A74" s="522"/>
      <c r="B74" s="523"/>
      <c r="C74" s="523"/>
      <c r="D74" s="523"/>
      <c r="E74" s="369"/>
      <c r="F74" s="521"/>
    </row>
    <row r="75">
      <c r="A75" s="522"/>
      <c r="B75" s="523"/>
      <c r="C75" s="523"/>
      <c r="D75" s="523"/>
      <c r="E75" s="369"/>
      <c r="F75" s="521"/>
    </row>
    <row r="76">
      <c r="A76" s="522"/>
      <c r="B76" s="523"/>
      <c r="C76" s="523"/>
      <c r="D76" s="523"/>
      <c r="E76" s="369"/>
      <c r="F76" s="521"/>
    </row>
    <row r="77">
      <c r="A77" s="522"/>
      <c r="B77" s="523"/>
      <c r="C77" s="523"/>
      <c r="D77" s="523"/>
      <c r="E77" s="369"/>
      <c r="F77" s="521"/>
    </row>
    <row r="78">
      <c r="A78" s="522"/>
      <c r="B78" s="523"/>
      <c r="C78" s="523"/>
      <c r="D78" s="523"/>
      <c r="E78" s="369"/>
      <c r="F78" s="521"/>
    </row>
    <row r="79">
      <c r="A79" s="522"/>
      <c r="B79" s="523"/>
      <c r="C79" s="523"/>
      <c r="D79" s="523"/>
      <c r="E79" s="369"/>
      <c r="F79" s="521"/>
    </row>
    <row r="80">
      <c r="A80" s="522"/>
      <c r="B80" s="523"/>
      <c r="C80" s="523"/>
      <c r="D80" s="523"/>
      <c r="E80" s="369"/>
      <c r="F80" s="521"/>
    </row>
    <row r="81">
      <c r="A81" s="522"/>
      <c r="B81" s="523"/>
      <c r="C81" s="523"/>
      <c r="D81" s="523"/>
      <c r="E81" s="369"/>
      <c r="F81" s="521"/>
    </row>
    <row r="82">
      <c r="A82" s="522"/>
      <c r="B82" s="523"/>
      <c r="C82" s="523"/>
      <c r="D82" s="523"/>
      <c r="E82" s="369"/>
      <c r="F82" s="521"/>
    </row>
    <row r="83">
      <c r="A83" s="522"/>
      <c r="B83" s="523"/>
      <c r="C83" s="523"/>
      <c r="D83" s="523"/>
      <c r="E83" s="369"/>
      <c r="F83" s="521"/>
    </row>
    <row r="84">
      <c r="A84" s="522"/>
      <c r="B84" s="523"/>
      <c r="C84" s="523"/>
      <c r="D84" s="523"/>
      <c r="E84" s="369"/>
      <c r="F84" s="521"/>
    </row>
    <row r="85">
      <c r="A85" s="522"/>
      <c r="B85" s="523"/>
      <c r="C85" s="523"/>
      <c r="D85" s="523"/>
      <c r="E85" s="369"/>
      <c r="F85" s="521"/>
    </row>
    <row r="86">
      <c r="A86" s="522"/>
      <c r="B86" s="523"/>
      <c r="C86" s="523"/>
      <c r="D86" s="523"/>
      <c r="E86" s="369"/>
      <c r="F86" s="521"/>
    </row>
    <row r="87">
      <c r="A87" s="522"/>
      <c r="B87" s="523"/>
      <c r="C87" s="523"/>
      <c r="D87" s="523"/>
      <c r="E87" s="369"/>
      <c r="F87" s="521"/>
    </row>
    <row r="88">
      <c r="A88" s="522"/>
      <c r="B88" s="523"/>
      <c r="C88" s="523"/>
      <c r="D88" s="523"/>
      <c r="E88" s="369"/>
      <c r="F88" s="521"/>
    </row>
    <row r="89">
      <c r="A89" s="522"/>
      <c r="B89" s="523"/>
      <c r="C89" s="523"/>
      <c r="D89" s="523"/>
      <c r="E89" s="369"/>
      <c r="F89" s="521"/>
    </row>
    <row r="90">
      <c r="A90" s="522"/>
      <c r="B90" s="523"/>
      <c r="C90" s="523"/>
      <c r="D90" s="523"/>
      <c r="E90" s="369"/>
      <c r="F90" s="521"/>
    </row>
    <row r="91">
      <c r="A91" s="522"/>
      <c r="B91" s="523"/>
      <c r="C91" s="523"/>
      <c r="D91" s="523"/>
      <c r="E91" s="369"/>
      <c r="F91" s="521"/>
    </row>
    <row r="92">
      <c r="A92" s="522"/>
      <c r="B92" s="523"/>
      <c r="C92" s="523"/>
      <c r="D92" s="523"/>
      <c r="E92" s="369"/>
      <c r="F92" s="521"/>
    </row>
    <row r="93">
      <c r="A93" s="522"/>
      <c r="B93" s="523"/>
      <c r="C93" s="523"/>
      <c r="D93" s="523"/>
      <c r="E93" s="369"/>
      <c r="F93" s="521"/>
    </row>
    <row r="94">
      <c r="A94" s="522"/>
      <c r="B94" s="523"/>
      <c r="C94" s="523"/>
      <c r="D94" s="523"/>
      <c r="E94" s="369"/>
      <c r="F94" s="521"/>
    </row>
    <row r="95">
      <c r="A95" s="522"/>
      <c r="B95" s="523"/>
      <c r="C95" s="523"/>
      <c r="D95" s="523"/>
      <c r="E95" s="369"/>
      <c r="F95" s="521"/>
    </row>
    <row r="96">
      <c r="A96" s="522"/>
      <c r="B96" s="523"/>
      <c r="C96" s="523"/>
      <c r="D96" s="523"/>
      <c r="E96" s="369"/>
      <c r="F96" s="521"/>
    </row>
    <row r="97">
      <c r="A97" s="522"/>
      <c r="B97" s="523"/>
      <c r="C97" s="523"/>
      <c r="D97" s="523"/>
      <c r="E97" s="369"/>
      <c r="F97" s="521"/>
    </row>
    <row r="98">
      <c r="A98" s="522"/>
      <c r="B98" s="523"/>
      <c r="C98" s="523"/>
      <c r="D98" s="523"/>
      <c r="E98" s="369"/>
      <c r="F98" s="521"/>
    </row>
    <row r="99">
      <c r="A99" s="522"/>
      <c r="B99" s="523"/>
      <c r="C99" s="523"/>
      <c r="D99" s="523"/>
      <c r="E99" s="369"/>
      <c r="F99" s="521"/>
    </row>
    <row r="100">
      <c r="A100" s="522"/>
      <c r="B100" s="523"/>
      <c r="C100" s="523"/>
      <c r="D100" s="523"/>
      <c r="E100" s="369"/>
      <c r="F100" s="521"/>
    </row>
    <row r="101">
      <c r="A101" s="522"/>
      <c r="B101" s="523"/>
      <c r="C101" s="523"/>
      <c r="D101" s="523"/>
      <c r="E101" s="369"/>
      <c r="F101" s="521"/>
    </row>
    <row r="102">
      <c r="A102" s="522"/>
      <c r="B102" s="523"/>
      <c r="C102" s="523"/>
      <c r="D102" s="523"/>
      <c r="E102" s="369"/>
      <c r="F102" s="521"/>
    </row>
    <row r="103">
      <c r="A103" s="522"/>
      <c r="B103" s="523"/>
      <c r="C103" s="523"/>
      <c r="D103" s="523"/>
      <c r="E103" s="369"/>
      <c r="F103" s="521"/>
    </row>
    <row r="104">
      <c r="A104" s="522"/>
      <c r="B104" s="523"/>
      <c r="C104" s="523"/>
      <c r="D104" s="523"/>
      <c r="E104" s="369"/>
      <c r="F104" s="521"/>
    </row>
    <row r="105">
      <c r="A105" s="522"/>
      <c r="B105" s="523"/>
      <c r="C105" s="523"/>
      <c r="D105" s="523"/>
      <c r="E105" s="369"/>
      <c r="F105" s="521"/>
    </row>
    <row r="106">
      <c r="A106" s="522"/>
      <c r="B106" s="523"/>
      <c r="C106" s="523"/>
      <c r="D106" s="523"/>
      <c r="E106" s="369"/>
      <c r="F106" s="521"/>
    </row>
    <row r="107">
      <c r="A107" s="522"/>
      <c r="B107" s="523"/>
      <c r="C107" s="523"/>
      <c r="D107" s="523"/>
      <c r="E107" s="369"/>
      <c r="F107" s="521"/>
    </row>
    <row r="108">
      <c r="A108" s="522"/>
      <c r="B108" s="523"/>
      <c r="C108" s="523"/>
      <c r="D108" s="523"/>
      <c r="E108" s="369"/>
      <c r="F108" s="521"/>
    </row>
    <row r="109">
      <c r="A109" s="522"/>
      <c r="B109" s="523"/>
      <c r="C109" s="523"/>
      <c r="D109" s="523"/>
      <c r="E109" s="369"/>
      <c r="F109" s="521"/>
    </row>
    <row r="110">
      <c r="A110" s="522"/>
      <c r="B110" s="523"/>
      <c r="C110" s="523"/>
      <c r="D110" s="523"/>
      <c r="E110" s="369"/>
      <c r="F110" s="521"/>
    </row>
    <row r="111">
      <c r="A111" s="522"/>
      <c r="B111" s="523"/>
      <c r="C111" s="523"/>
      <c r="D111" s="523"/>
      <c r="E111" s="369"/>
      <c r="F111" s="521"/>
    </row>
    <row r="112">
      <c r="A112" s="522"/>
      <c r="B112" s="523"/>
      <c r="C112" s="523"/>
      <c r="D112" s="523"/>
      <c r="E112" s="369"/>
      <c r="F112" s="521"/>
    </row>
    <row r="113">
      <c r="A113" s="522"/>
      <c r="B113" s="523"/>
      <c r="C113" s="523"/>
      <c r="D113" s="523"/>
      <c r="E113" s="369"/>
      <c r="F113" s="521"/>
    </row>
    <row r="114">
      <c r="A114" s="522"/>
      <c r="B114" s="523"/>
      <c r="C114" s="523"/>
      <c r="D114" s="523"/>
      <c r="E114" s="369"/>
      <c r="F114" s="521"/>
    </row>
    <row r="115">
      <c r="A115" s="522"/>
      <c r="B115" s="523"/>
      <c r="C115" s="523"/>
      <c r="D115" s="523"/>
      <c r="E115" s="369"/>
      <c r="F115" s="521"/>
    </row>
    <row r="116">
      <c r="A116" s="522"/>
      <c r="B116" s="523"/>
      <c r="C116" s="523"/>
      <c r="D116" s="523"/>
      <c r="E116" s="369"/>
      <c r="F116" s="521"/>
    </row>
    <row r="117">
      <c r="A117" s="522"/>
      <c r="B117" s="523"/>
      <c r="C117" s="523"/>
      <c r="D117" s="523"/>
      <c r="E117" s="369"/>
      <c r="F117" s="521"/>
    </row>
    <row r="118">
      <c r="A118" s="522"/>
      <c r="B118" s="523"/>
      <c r="C118" s="523"/>
      <c r="D118" s="523"/>
      <c r="E118" s="369"/>
      <c r="F118" s="521"/>
    </row>
    <row r="119">
      <c r="A119" s="522"/>
      <c r="B119" s="523"/>
      <c r="C119" s="523"/>
      <c r="D119" s="523"/>
      <c r="E119" s="369"/>
      <c r="F119" s="521"/>
    </row>
    <row r="120">
      <c r="A120" s="522"/>
      <c r="B120" s="523"/>
      <c r="C120" s="523"/>
      <c r="D120" s="523"/>
      <c r="E120" s="369"/>
      <c r="F120" s="521"/>
    </row>
    <row r="121">
      <c r="A121" s="522"/>
      <c r="B121" s="523"/>
      <c r="C121" s="523"/>
      <c r="D121" s="523"/>
      <c r="E121" s="369"/>
      <c r="F121" s="521"/>
    </row>
    <row r="122">
      <c r="A122" s="522"/>
      <c r="B122" s="523"/>
      <c r="C122" s="523"/>
      <c r="D122" s="523"/>
      <c r="E122" s="369"/>
      <c r="F122" s="521"/>
    </row>
    <row r="123">
      <c r="A123" s="522"/>
      <c r="B123" s="523"/>
      <c r="C123" s="523"/>
      <c r="D123" s="523"/>
      <c r="E123" s="369"/>
      <c r="F123" s="521"/>
    </row>
    <row r="124">
      <c r="A124" s="522"/>
      <c r="B124" s="523"/>
      <c r="C124" s="523"/>
      <c r="D124" s="523"/>
      <c r="E124" s="369"/>
      <c r="F124" s="521"/>
    </row>
    <row r="125">
      <c r="A125" s="522"/>
      <c r="B125" s="523"/>
      <c r="C125" s="523"/>
      <c r="D125" s="523"/>
      <c r="E125" s="369"/>
      <c r="F125" s="521"/>
    </row>
    <row r="126">
      <c r="A126" s="522"/>
      <c r="B126" s="523"/>
      <c r="C126" s="523"/>
      <c r="D126" s="523"/>
      <c r="E126" s="369"/>
      <c r="F126" s="521"/>
    </row>
    <row r="127">
      <c r="A127" s="522"/>
      <c r="B127" s="523"/>
      <c r="C127" s="523"/>
      <c r="D127" s="523"/>
      <c r="E127" s="369"/>
      <c r="F127" s="521"/>
    </row>
    <row r="128">
      <c r="A128" s="522"/>
      <c r="B128" s="523"/>
      <c r="C128" s="523"/>
      <c r="D128" s="523"/>
      <c r="E128" s="369"/>
      <c r="F128" s="521"/>
    </row>
    <row r="129">
      <c r="A129" s="522"/>
      <c r="B129" s="523"/>
      <c r="C129" s="523"/>
      <c r="D129" s="523"/>
      <c r="E129" s="369"/>
      <c r="F129" s="521"/>
    </row>
    <row r="130">
      <c r="A130" s="522"/>
      <c r="B130" s="523"/>
      <c r="C130" s="523"/>
      <c r="D130" s="523"/>
      <c r="E130" s="369"/>
      <c r="F130" s="521"/>
    </row>
    <row r="131">
      <c r="A131" s="522"/>
      <c r="B131" s="523"/>
      <c r="C131" s="523"/>
      <c r="D131" s="523"/>
      <c r="E131" s="369"/>
      <c r="F131" s="521"/>
    </row>
    <row r="132">
      <c r="A132" s="522"/>
      <c r="B132" s="523"/>
      <c r="C132" s="523"/>
      <c r="D132" s="523"/>
      <c r="E132" s="369"/>
      <c r="F132" s="521"/>
    </row>
    <row r="133">
      <c r="A133" s="522"/>
      <c r="B133" s="523"/>
      <c r="C133" s="523"/>
      <c r="D133" s="523"/>
      <c r="E133" s="369"/>
      <c r="F133" s="521"/>
    </row>
    <row r="134">
      <c r="A134" s="522"/>
      <c r="B134" s="523"/>
      <c r="C134" s="523"/>
      <c r="D134" s="523"/>
      <c r="E134" s="369"/>
      <c r="F134" s="521"/>
    </row>
    <row r="135">
      <c r="A135" s="522"/>
      <c r="B135" s="523"/>
      <c r="C135" s="523"/>
      <c r="D135" s="523"/>
      <c r="E135" s="369"/>
      <c r="F135" s="521"/>
    </row>
    <row r="136">
      <c r="A136" s="522"/>
      <c r="B136" s="523"/>
      <c r="C136" s="523"/>
      <c r="D136" s="523"/>
      <c r="E136" s="369"/>
      <c r="F136" s="521"/>
    </row>
    <row r="137">
      <c r="A137" s="522"/>
      <c r="B137" s="523"/>
      <c r="C137" s="523"/>
      <c r="D137" s="523"/>
      <c r="E137" s="369"/>
      <c r="F137" s="521"/>
    </row>
    <row r="138">
      <c r="A138" s="522"/>
      <c r="B138" s="523"/>
      <c r="C138" s="523"/>
      <c r="D138" s="523"/>
      <c r="E138" s="369"/>
      <c r="F138" s="521"/>
    </row>
    <row r="139">
      <c r="A139" s="522"/>
      <c r="B139" s="523"/>
      <c r="C139" s="523"/>
      <c r="D139" s="523"/>
      <c r="E139" s="369"/>
      <c r="F139" s="521"/>
    </row>
    <row r="140">
      <c r="A140" s="522"/>
      <c r="B140" s="523"/>
      <c r="C140" s="523"/>
      <c r="D140" s="523"/>
      <c r="E140" s="369"/>
      <c r="F140" s="521"/>
    </row>
    <row r="141">
      <c r="A141" s="522"/>
      <c r="B141" s="523"/>
      <c r="C141" s="523"/>
      <c r="D141" s="523"/>
      <c r="E141" s="369"/>
      <c r="F141" s="521"/>
    </row>
    <row r="142">
      <c r="A142" s="522"/>
      <c r="B142" s="523"/>
      <c r="C142" s="523"/>
      <c r="D142" s="523"/>
      <c r="E142" s="369"/>
      <c r="F142" s="521"/>
    </row>
    <row r="143">
      <c r="A143" s="522"/>
      <c r="B143" s="523"/>
      <c r="C143" s="523"/>
      <c r="D143" s="523"/>
      <c r="E143" s="369"/>
      <c r="F143" s="521"/>
    </row>
    <row r="144">
      <c r="A144" s="522"/>
      <c r="B144" s="523"/>
      <c r="C144" s="523"/>
      <c r="D144" s="523"/>
      <c r="E144" s="369"/>
      <c r="F144" s="521"/>
    </row>
    <row r="145">
      <c r="A145" s="522"/>
      <c r="B145" s="523"/>
      <c r="C145" s="523"/>
      <c r="D145" s="523"/>
      <c r="E145" s="369"/>
      <c r="F145" s="521"/>
    </row>
    <row r="146">
      <c r="A146" s="522"/>
      <c r="B146" s="523"/>
      <c r="C146" s="523"/>
      <c r="D146" s="523"/>
      <c r="E146" s="369"/>
      <c r="F146" s="521"/>
    </row>
    <row r="147">
      <c r="A147" s="522"/>
      <c r="B147" s="523"/>
      <c r="C147" s="523"/>
      <c r="D147" s="523"/>
      <c r="E147" s="369"/>
      <c r="F147" s="521"/>
    </row>
    <row r="148">
      <c r="A148" s="522"/>
      <c r="B148" s="523"/>
      <c r="C148" s="523"/>
      <c r="D148" s="523"/>
      <c r="E148" s="369"/>
      <c r="F148" s="521"/>
    </row>
    <row r="149">
      <c r="A149" s="522"/>
      <c r="B149" s="523"/>
      <c r="C149" s="523"/>
      <c r="D149" s="523"/>
      <c r="E149" s="369"/>
      <c r="F149" s="521"/>
    </row>
    <row r="150">
      <c r="A150" s="522"/>
      <c r="B150" s="523"/>
      <c r="C150" s="523"/>
      <c r="D150" s="523"/>
      <c r="E150" s="369"/>
      <c r="F150" s="521"/>
    </row>
    <row r="151">
      <c r="A151" s="522"/>
      <c r="B151" s="523"/>
      <c r="C151" s="523"/>
      <c r="D151" s="523"/>
      <c r="E151" s="369"/>
      <c r="F151" s="521"/>
    </row>
    <row r="152">
      <c r="A152" s="50"/>
      <c r="B152" s="44"/>
      <c r="C152" s="44"/>
      <c r="D152" s="44"/>
      <c r="E152" s="51"/>
      <c r="F152" s="486"/>
    </row>
    <row r="153">
      <c r="A153" s="50"/>
      <c r="B153" s="44"/>
      <c r="C153" s="44"/>
      <c r="D153" s="44"/>
      <c r="E153" s="51"/>
      <c r="F153" s="486"/>
    </row>
    <row r="154">
      <c r="A154" s="50"/>
      <c r="B154" s="44"/>
      <c r="C154" s="44"/>
      <c r="D154" s="44"/>
      <c r="E154" s="51"/>
      <c r="F154" s="486"/>
    </row>
    <row r="155">
      <c r="A155" s="50"/>
      <c r="B155" s="44"/>
      <c r="C155" s="44"/>
      <c r="D155" s="44"/>
      <c r="E155" s="51"/>
      <c r="F155" s="486"/>
    </row>
    <row r="156">
      <c r="A156" s="50"/>
      <c r="B156" s="44"/>
      <c r="C156" s="44"/>
      <c r="D156" s="44"/>
      <c r="E156" s="51"/>
      <c r="F156" s="486"/>
    </row>
    <row r="157">
      <c r="A157" s="50"/>
      <c r="B157" s="44"/>
      <c r="C157" s="44"/>
      <c r="D157" s="44"/>
      <c r="E157" s="51"/>
      <c r="F157" s="486"/>
    </row>
    <row r="158">
      <c r="A158" s="50"/>
      <c r="B158" s="44"/>
      <c r="C158" s="44"/>
      <c r="D158" s="44"/>
      <c r="E158" s="51"/>
      <c r="F158" s="486"/>
    </row>
    <row r="159">
      <c r="A159" s="50"/>
      <c r="B159" s="44"/>
      <c r="C159" s="44"/>
      <c r="D159" s="44"/>
      <c r="E159" s="51"/>
      <c r="F159" s="486"/>
    </row>
    <row r="160">
      <c r="A160" s="50"/>
      <c r="B160" s="44"/>
      <c r="C160" s="44"/>
      <c r="D160" s="44"/>
      <c r="E160" s="51"/>
      <c r="F160" s="486"/>
    </row>
    <row r="161">
      <c r="A161" s="50"/>
      <c r="B161" s="44"/>
      <c r="C161" s="44"/>
      <c r="D161" s="44"/>
      <c r="E161" s="51"/>
      <c r="F161" s="486"/>
    </row>
    <row r="162">
      <c r="A162" s="50"/>
      <c r="B162" s="44"/>
      <c r="C162" s="44"/>
      <c r="D162" s="44"/>
      <c r="E162" s="51"/>
      <c r="F162" s="486"/>
    </row>
    <row r="163">
      <c r="A163" s="50"/>
      <c r="B163" s="44"/>
      <c r="C163" s="44"/>
      <c r="D163" s="44"/>
      <c r="E163" s="51"/>
      <c r="F163" s="486"/>
    </row>
    <row r="164">
      <c r="A164" s="50"/>
      <c r="B164" s="44"/>
      <c r="C164" s="44"/>
      <c r="D164" s="44"/>
      <c r="E164" s="51"/>
      <c r="F164" s="486"/>
    </row>
    <row r="165">
      <c r="A165" s="50"/>
      <c r="B165" s="44"/>
      <c r="C165" s="44"/>
      <c r="D165" s="44"/>
      <c r="E165" s="51"/>
      <c r="F165" s="486"/>
    </row>
    <row r="166">
      <c r="A166" s="50"/>
      <c r="B166" s="44"/>
      <c r="C166" s="44"/>
      <c r="D166" s="44"/>
      <c r="E166" s="51"/>
      <c r="F166" s="486"/>
    </row>
    <row r="167">
      <c r="A167" s="50"/>
      <c r="B167" s="44"/>
      <c r="C167" s="44"/>
      <c r="D167" s="44"/>
      <c r="E167" s="51"/>
      <c r="F167" s="486"/>
    </row>
    <row r="168">
      <c r="A168" s="50"/>
      <c r="B168" s="44"/>
      <c r="C168" s="44"/>
      <c r="D168" s="44"/>
      <c r="E168" s="51"/>
      <c r="F168" s="486"/>
    </row>
    <row r="169">
      <c r="A169" s="50"/>
      <c r="B169" s="44"/>
      <c r="C169" s="44"/>
      <c r="D169" s="44"/>
      <c r="E169" s="51"/>
      <c r="F169" s="486"/>
    </row>
    <row r="170">
      <c r="A170" s="50"/>
      <c r="B170" s="44"/>
      <c r="C170" s="44"/>
      <c r="D170" s="44"/>
      <c r="E170" s="51"/>
      <c r="F170" s="486"/>
    </row>
    <row r="171">
      <c r="A171" s="50"/>
      <c r="B171" s="44"/>
      <c r="C171" s="44"/>
      <c r="D171" s="44"/>
      <c r="E171" s="51"/>
      <c r="F171" s="486"/>
    </row>
    <row r="172">
      <c r="A172" s="50"/>
      <c r="B172" s="44"/>
      <c r="C172" s="44"/>
      <c r="D172" s="44"/>
      <c r="E172" s="51"/>
      <c r="F172" s="486"/>
    </row>
    <row r="173">
      <c r="A173" s="50"/>
      <c r="B173" s="44"/>
      <c r="C173" s="44"/>
      <c r="D173" s="44"/>
      <c r="E173" s="51"/>
      <c r="F173" s="486"/>
    </row>
    <row r="174">
      <c r="A174" s="50"/>
      <c r="B174" s="44"/>
      <c r="C174" s="44"/>
      <c r="D174" s="44"/>
      <c r="E174" s="51"/>
      <c r="F174" s="486"/>
    </row>
    <row r="175">
      <c r="A175" s="50"/>
      <c r="B175" s="44"/>
      <c r="C175" s="44"/>
      <c r="D175" s="44"/>
      <c r="E175" s="51"/>
      <c r="F175" s="486"/>
    </row>
    <row r="176">
      <c r="A176" s="50"/>
      <c r="B176" s="44"/>
      <c r="C176" s="44"/>
      <c r="D176" s="44"/>
      <c r="E176" s="51"/>
      <c r="F176" s="486"/>
    </row>
    <row r="177">
      <c r="A177" s="50"/>
      <c r="B177" s="44"/>
      <c r="C177" s="44"/>
      <c r="D177" s="44"/>
      <c r="E177" s="51"/>
      <c r="F177" s="486"/>
    </row>
    <row r="178">
      <c r="A178" s="50"/>
      <c r="B178" s="44"/>
      <c r="C178" s="44"/>
      <c r="D178" s="44"/>
      <c r="E178" s="51"/>
      <c r="F178" s="486"/>
    </row>
    <row r="179">
      <c r="A179" s="50"/>
      <c r="B179" s="44"/>
      <c r="C179" s="44"/>
      <c r="D179" s="44"/>
      <c r="E179" s="51"/>
      <c r="F179" s="486"/>
    </row>
    <row r="180">
      <c r="A180" s="50"/>
      <c r="B180" s="44"/>
      <c r="C180" s="44"/>
      <c r="D180" s="44"/>
      <c r="E180" s="51"/>
      <c r="F180" s="486"/>
    </row>
    <row r="181">
      <c r="A181" s="50"/>
      <c r="B181" s="44"/>
      <c r="C181" s="44"/>
      <c r="D181" s="44"/>
      <c r="E181" s="51"/>
      <c r="F181" s="486"/>
    </row>
    <row r="182">
      <c r="A182" s="50"/>
      <c r="B182" s="44"/>
      <c r="C182" s="44"/>
      <c r="D182" s="44"/>
      <c r="E182" s="51"/>
      <c r="F182" s="486"/>
    </row>
    <row r="183">
      <c r="A183" s="50"/>
      <c r="B183" s="44"/>
      <c r="C183" s="44"/>
      <c r="D183" s="44"/>
      <c r="E183" s="51"/>
      <c r="F183" s="486"/>
    </row>
    <row r="184">
      <c r="A184" s="50"/>
      <c r="B184" s="44"/>
      <c r="C184" s="44"/>
      <c r="D184" s="44"/>
      <c r="E184" s="51"/>
      <c r="F184" s="486"/>
    </row>
    <row r="185">
      <c r="A185" s="50"/>
      <c r="B185" s="44"/>
      <c r="C185" s="44"/>
      <c r="D185" s="44"/>
      <c r="E185" s="51"/>
      <c r="F185" s="486"/>
    </row>
    <row r="186">
      <c r="A186" s="50"/>
      <c r="B186" s="44"/>
      <c r="C186" s="44"/>
      <c r="D186" s="44"/>
      <c r="E186" s="51"/>
      <c r="F186" s="486"/>
    </row>
    <row r="187">
      <c r="A187" s="50"/>
      <c r="B187" s="44"/>
      <c r="C187" s="44"/>
      <c r="D187" s="44"/>
      <c r="E187" s="51"/>
      <c r="F187" s="486"/>
    </row>
    <row r="188">
      <c r="A188" s="50"/>
      <c r="B188" s="44"/>
      <c r="C188" s="44"/>
      <c r="D188" s="44"/>
      <c r="E188" s="51"/>
      <c r="F188" s="486"/>
    </row>
    <row r="189">
      <c r="A189" s="50"/>
      <c r="B189" s="44"/>
      <c r="C189" s="44"/>
      <c r="D189" s="44"/>
      <c r="E189" s="51"/>
      <c r="F189" s="486"/>
    </row>
    <row r="190">
      <c r="A190" s="50"/>
      <c r="B190" s="44"/>
      <c r="C190" s="44"/>
      <c r="D190" s="44"/>
      <c r="E190" s="51"/>
      <c r="F190" s="486"/>
    </row>
    <row r="191">
      <c r="A191" s="50"/>
      <c r="B191" s="44"/>
      <c r="C191" s="44"/>
      <c r="D191" s="44"/>
      <c r="E191" s="51"/>
      <c r="F191" s="486"/>
    </row>
    <row r="192">
      <c r="A192" s="50"/>
      <c r="B192" s="44"/>
      <c r="C192" s="44"/>
      <c r="D192" s="44"/>
      <c r="E192" s="51"/>
      <c r="F192" s="486"/>
    </row>
    <row r="193">
      <c r="A193" s="50"/>
      <c r="B193" s="44"/>
      <c r="C193" s="44"/>
      <c r="D193" s="44"/>
      <c r="E193" s="51"/>
      <c r="F193" s="486"/>
    </row>
    <row r="194">
      <c r="A194" s="50"/>
      <c r="B194" s="44"/>
      <c r="C194" s="44"/>
      <c r="D194" s="44"/>
      <c r="E194" s="51"/>
      <c r="F194" s="486"/>
    </row>
    <row r="195">
      <c r="A195" s="50"/>
      <c r="B195" s="44"/>
      <c r="C195" s="44"/>
      <c r="D195" s="44"/>
      <c r="E195" s="51"/>
      <c r="F195" s="486"/>
    </row>
    <row r="196">
      <c r="A196" s="50"/>
      <c r="B196" s="44"/>
      <c r="C196" s="44"/>
      <c r="D196" s="44"/>
      <c r="E196" s="51"/>
      <c r="F196" s="486"/>
    </row>
    <row r="197">
      <c r="A197" s="50"/>
      <c r="B197" s="44"/>
      <c r="C197" s="44"/>
      <c r="D197" s="44"/>
      <c r="E197" s="51"/>
      <c r="F197" s="486"/>
    </row>
    <row r="198">
      <c r="A198" s="50"/>
      <c r="B198" s="44"/>
      <c r="C198" s="44"/>
      <c r="D198" s="44"/>
      <c r="E198" s="51"/>
      <c r="F198" s="486"/>
    </row>
    <row r="199">
      <c r="A199" s="50"/>
      <c r="B199" s="44"/>
      <c r="C199" s="44"/>
      <c r="D199" s="44"/>
      <c r="E199" s="51"/>
      <c r="F199" s="486"/>
    </row>
    <row r="200">
      <c r="A200" s="50"/>
      <c r="B200" s="44"/>
      <c r="C200" s="44"/>
      <c r="D200" s="44"/>
      <c r="E200" s="51"/>
      <c r="F200" s="486"/>
    </row>
    <row r="201">
      <c r="A201" s="50"/>
      <c r="B201" s="44"/>
      <c r="C201" s="44"/>
      <c r="D201" s="44"/>
      <c r="E201" s="51"/>
      <c r="F201" s="486"/>
    </row>
    <row r="202">
      <c r="A202" s="50"/>
      <c r="B202" s="44"/>
      <c r="C202" s="44"/>
      <c r="D202" s="44"/>
      <c r="E202" s="51"/>
      <c r="F202" s="486"/>
    </row>
    <row r="203">
      <c r="A203" s="50"/>
      <c r="B203" s="44"/>
      <c r="C203" s="44"/>
      <c r="D203" s="44"/>
      <c r="E203" s="51"/>
      <c r="F203" s="486"/>
    </row>
    <row r="204">
      <c r="A204" s="50"/>
      <c r="B204" s="44"/>
      <c r="C204" s="44"/>
      <c r="D204" s="44"/>
      <c r="E204" s="51"/>
      <c r="F204" s="486"/>
    </row>
    <row r="205">
      <c r="A205" s="50"/>
      <c r="B205" s="44"/>
      <c r="C205" s="44"/>
      <c r="D205" s="44"/>
      <c r="E205" s="51"/>
      <c r="F205" s="486"/>
    </row>
    <row r="206">
      <c r="A206" s="50"/>
      <c r="B206" s="44"/>
      <c r="C206" s="44"/>
      <c r="D206" s="44"/>
      <c r="E206" s="51"/>
      <c r="F206" s="486"/>
    </row>
    <row r="207">
      <c r="A207" s="50"/>
      <c r="B207" s="44"/>
      <c r="C207" s="44"/>
      <c r="D207" s="44"/>
      <c r="E207" s="51"/>
      <c r="F207" s="486"/>
    </row>
    <row r="208">
      <c r="A208" s="50"/>
      <c r="B208" s="44"/>
      <c r="C208" s="44"/>
      <c r="D208" s="44"/>
      <c r="E208" s="51"/>
      <c r="F208" s="486"/>
    </row>
    <row r="209">
      <c r="A209" s="50"/>
      <c r="B209" s="44"/>
      <c r="C209" s="44"/>
      <c r="D209" s="44"/>
      <c r="E209" s="51"/>
      <c r="F209" s="486"/>
    </row>
    <row r="210">
      <c r="A210" s="50"/>
      <c r="B210" s="44"/>
      <c r="C210" s="44"/>
      <c r="D210" s="44"/>
      <c r="E210" s="51"/>
      <c r="F210" s="486"/>
    </row>
    <row r="211">
      <c r="A211" s="50"/>
      <c r="B211" s="44"/>
      <c r="C211" s="44"/>
      <c r="D211" s="44"/>
      <c r="E211" s="51"/>
      <c r="F211" s="486"/>
    </row>
    <row r="212">
      <c r="A212" s="50"/>
      <c r="B212" s="44"/>
      <c r="C212" s="44"/>
      <c r="D212" s="44"/>
      <c r="E212" s="51"/>
      <c r="F212" s="486"/>
    </row>
    <row r="213">
      <c r="A213" s="50"/>
      <c r="B213" s="44"/>
      <c r="C213" s="44"/>
      <c r="D213" s="44"/>
      <c r="E213" s="51"/>
      <c r="F213" s="486"/>
    </row>
    <row r="214">
      <c r="A214" s="50"/>
      <c r="B214" s="44"/>
      <c r="C214" s="44"/>
      <c r="D214" s="44"/>
      <c r="E214" s="51"/>
      <c r="F214" s="486"/>
    </row>
    <row r="215">
      <c r="A215" s="50"/>
      <c r="B215" s="44"/>
      <c r="C215" s="44"/>
      <c r="D215" s="44"/>
      <c r="E215" s="51"/>
      <c r="F215" s="486"/>
    </row>
    <row r="216">
      <c r="A216" s="50"/>
      <c r="B216" s="44"/>
      <c r="C216" s="44"/>
      <c r="D216" s="44"/>
      <c r="E216" s="51"/>
      <c r="F216" s="486"/>
    </row>
    <row r="217">
      <c r="A217" s="50"/>
      <c r="B217" s="44"/>
      <c r="C217" s="44"/>
      <c r="D217" s="44"/>
      <c r="E217" s="51"/>
      <c r="F217" s="486"/>
    </row>
    <row r="218">
      <c r="A218" s="50"/>
      <c r="B218" s="44"/>
      <c r="C218" s="44"/>
      <c r="D218" s="44"/>
      <c r="E218" s="51"/>
      <c r="F218" s="486"/>
    </row>
    <row r="219">
      <c r="A219" s="50"/>
      <c r="B219" s="44"/>
      <c r="C219" s="44"/>
      <c r="D219" s="44"/>
      <c r="E219" s="51"/>
      <c r="F219" s="486"/>
    </row>
    <row r="220">
      <c r="A220" s="50"/>
      <c r="B220" s="44"/>
      <c r="C220" s="44"/>
      <c r="D220" s="44"/>
      <c r="E220" s="51"/>
      <c r="F220" s="486"/>
    </row>
    <row r="221">
      <c r="A221" s="50"/>
      <c r="B221" s="44"/>
      <c r="C221" s="44"/>
      <c r="D221" s="44"/>
      <c r="E221" s="51"/>
      <c r="F221" s="486"/>
    </row>
    <row r="222">
      <c r="A222" s="50"/>
      <c r="B222" s="44"/>
      <c r="C222" s="44"/>
      <c r="D222" s="44"/>
      <c r="E222" s="51"/>
      <c r="F222" s="486"/>
    </row>
    <row r="223">
      <c r="A223" s="50"/>
      <c r="B223" s="44"/>
      <c r="C223" s="44"/>
      <c r="D223" s="44"/>
      <c r="E223" s="51"/>
      <c r="F223" s="486"/>
    </row>
    <row r="224">
      <c r="A224" s="50"/>
      <c r="B224" s="44"/>
      <c r="C224" s="44"/>
      <c r="D224" s="44"/>
      <c r="E224" s="51"/>
      <c r="F224" s="486"/>
    </row>
    <row r="225">
      <c r="A225" s="50"/>
      <c r="B225" s="44"/>
      <c r="C225" s="44"/>
      <c r="D225" s="44"/>
      <c r="E225" s="51"/>
      <c r="F225" s="486"/>
    </row>
    <row r="226">
      <c r="A226" s="50"/>
      <c r="B226" s="44"/>
      <c r="C226" s="44"/>
      <c r="D226" s="44"/>
      <c r="E226" s="51"/>
      <c r="F226" s="486"/>
    </row>
    <row r="227">
      <c r="A227" s="50"/>
      <c r="B227" s="44"/>
      <c r="C227" s="44"/>
      <c r="D227" s="44"/>
      <c r="E227" s="51"/>
      <c r="F227" s="486"/>
    </row>
    <row r="228">
      <c r="A228" s="50"/>
      <c r="B228" s="44"/>
      <c r="C228" s="44"/>
      <c r="D228" s="44"/>
      <c r="E228" s="51"/>
      <c r="F228" s="486"/>
    </row>
    <row r="229">
      <c r="A229" s="50"/>
      <c r="B229" s="44"/>
      <c r="C229" s="44"/>
      <c r="D229" s="44"/>
      <c r="E229" s="51"/>
      <c r="F229" s="486"/>
    </row>
    <row r="230">
      <c r="A230" s="50"/>
      <c r="B230" s="44"/>
      <c r="C230" s="44"/>
      <c r="D230" s="44"/>
      <c r="E230" s="51"/>
      <c r="F230" s="486"/>
    </row>
    <row r="231">
      <c r="A231" s="50"/>
      <c r="B231" s="44"/>
      <c r="C231" s="44"/>
      <c r="D231" s="44"/>
      <c r="E231" s="51"/>
      <c r="F231" s="486"/>
    </row>
    <row r="232">
      <c r="A232" s="50"/>
      <c r="B232" s="44"/>
      <c r="C232" s="44"/>
      <c r="D232" s="44"/>
      <c r="E232" s="51"/>
      <c r="F232" s="486"/>
    </row>
    <row r="233">
      <c r="A233" s="50"/>
      <c r="B233" s="44"/>
      <c r="C233" s="44"/>
      <c r="D233" s="44"/>
      <c r="E233" s="51"/>
      <c r="F233" s="486"/>
    </row>
    <row r="234">
      <c r="A234" s="50"/>
      <c r="B234" s="44"/>
      <c r="C234" s="44"/>
      <c r="D234" s="44"/>
      <c r="E234" s="51"/>
      <c r="F234" s="486"/>
    </row>
    <row r="235">
      <c r="A235" s="50"/>
      <c r="B235" s="44"/>
      <c r="C235" s="44"/>
      <c r="D235" s="44"/>
      <c r="E235" s="51"/>
      <c r="F235" s="486"/>
    </row>
    <row r="236">
      <c r="A236" s="50"/>
      <c r="B236" s="44"/>
      <c r="C236" s="44"/>
      <c r="D236" s="44"/>
      <c r="E236" s="51"/>
      <c r="F236" s="486"/>
    </row>
    <row r="237">
      <c r="A237" s="50"/>
      <c r="B237" s="44"/>
      <c r="C237" s="44"/>
      <c r="D237" s="44"/>
      <c r="E237" s="51"/>
      <c r="F237" s="486"/>
    </row>
    <row r="238">
      <c r="A238" s="50"/>
      <c r="B238" s="44"/>
      <c r="C238" s="44"/>
      <c r="D238" s="44"/>
      <c r="E238" s="51"/>
      <c r="F238" s="486"/>
    </row>
    <row r="239">
      <c r="A239" s="50"/>
      <c r="B239" s="44"/>
      <c r="C239" s="44"/>
      <c r="D239" s="44"/>
      <c r="E239" s="51"/>
      <c r="F239" s="486"/>
    </row>
    <row r="240">
      <c r="A240" s="50"/>
      <c r="B240" s="44"/>
      <c r="C240" s="44"/>
      <c r="D240" s="44"/>
      <c r="E240" s="51"/>
      <c r="F240" s="486"/>
    </row>
    <row r="241">
      <c r="A241" s="50"/>
      <c r="B241" s="44"/>
      <c r="C241" s="44"/>
      <c r="D241" s="44"/>
      <c r="E241" s="51"/>
      <c r="F241" s="486"/>
    </row>
    <row r="242">
      <c r="A242" s="50"/>
      <c r="B242" s="44"/>
      <c r="C242" s="44"/>
      <c r="D242" s="44"/>
      <c r="E242" s="51"/>
      <c r="F242" s="486"/>
    </row>
    <row r="243">
      <c r="A243" s="50"/>
      <c r="B243" s="44"/>
      <c r="C243" s="44"/>
      <c r="D243" s="44"/>
      <c r="E243" s="51"/>
      <c r="F243" s="486"/>
    </row>
    <row r="244">
      <c r="A244" s="50"/>
      <c r="B244" s="44"/>
      <c r="C244" s="44"/>
      <c r="D244" s="44"/>
      <c r="E244" s="51"/>
      <c r="F244" s="486"/>
    </row>
    <row r="245">
      <c r="A245" s="50"/>
      <c r="B245" s="44"/>
      <c r="C245" s="44"/>
      <c r="D245" s="44"/>
      <c r="E245" s="51"/>
      <c r="F245" s="486"/>
    </row>
    <row r="246">
      <c r="A246" s="50"/>
      <c r="B246" s="44"/>
      <c r="C246" s="44"/>
      <c r="D246" s="44"/>
      <c r="E246" s="51"/>
      <c r="F246" s="486"/>
    </row>
    <row r="247">
      <c r="A247" s="50"/>
      <c r="B247" s="44"/>
      <c r="C247" s="44"/>
      <c r="D247" s="44"/>
      <c r="E247" s="51"/>
      <c r="F247" s="486"/>
    </row>
    <row r="248">
      <c r="A248" s="50"/>
      <c r="B248" s="44"/>
      <c r="C248" s="44"/>
      <c r="D248" s="44"/>
      <c r="E248" s="51"/>
      <c r="F248" s="486"/>
    </row>
    <row r="249">
      <c r="A249" s="50"/>
      <c r="B249" s="44"/>
      <c r="C249" s="44"/>
      <c r="D249" s="44"/>
      <c r="E249" s="51"/>
      <c r="F249" s="486"/>
    </row>
    <row r="250">
      <c r="A250" s="50"/>
      <c r="B250" s="44"/>
      <c r="C250" s="44"/>
      <c r="D250" s="44"/>
      <c r="E250" s="51"/>
      <c r="F250" s="486"/>
    </row>
    <row r="251">
      <c r="A251" s="50"/>
      <c r="B251" s="44"/>
      <c r="C251" s="44"/>
      <c r="D251" s="44"/>
      <c r="E251" s="51"/>
      <c r="F251" s="486"/>
    </row>
    <row r="252">
      <c r="A252" s="50"/>
      <c r="B252" s="44"/>
      <c r="C252" s="44"/>
      <c r="D252" s="44"/>
      <c r="E252" s="51"/>
      <c r="F252" s="486"/>
    </row>
    <row r="253">
      <c r="A253" s="50"/>
      <c r="B253" s="44"/>
      <c r="C253" s="44"/>
      <c r="D253" s="44"/>
      <c r="E253" s="51"/>
      <c r="F253" s="486"/>
    </row>
    <row r="254">
      <c r="A254" s="50"/>
      <c r="B254" s="44"/>
      <c r="C254" s="44"/>
      <c r="D254" s="44"/>
      <c r="E254" s="51"/>
      <c r="F254" s="486"/>
    </row>
    <row r="255">
      <c r="A255" s="50"/>
      <c r="B255" s="44"/>
      <c r="C255" s="44"/>
      <c r="D255" s="44"/>
      <c r="E255" s="51"/>
      <c r="F255" s="486"/>
    </row>
    <row r="256">
      <c r="A256" s="50"/>
      <c r="B256" s="44"/>
      <c r="C256" s="44"/>
      <c r="D256" s="44"/>
      <c r="E256" s="51"/>
      <c r="F256" s="486"/>
    </row>
    <row r="257">
      <c r="A257" s="50"/>
      <c r="B257" s="44"/>
      <c r="C257" s="44"/>
      <c r="D257" s="44"/>
      <c r="E257" s="51"/>
      <c r="F257" s="486"/>
    </row>
    <row r="258">
      <c r="A258" s="50"/>
      <c r="B258" s="44"/>
      <c r="C258" s="44"/>
      <c r="D258" s="44"/>
      <c r="E258" s="51"/>
      <c r="F258" s="486"/>
    </row>
    <row r="259">
      <c r="A259" s="50"/>
      <c r="B259" s="44"/>
      <c r="C259" s="44"/>
      <c r="D259" s="44"/>
      <c r="E259" s="51"/>
      <c r="F259" s="486"/>
    </row>
    <row r="260">
      <c r="A260" s="50"/>
      <c r="B260" s="44"/>
      <c r="C260" s="44"/>
      <c r="D260" s="44"/>
      <c r="E260" s="51"/>
      <c r="F260" s="486"/>
    </row>
    <row r="261">
      <c r="A261" s="50"/>
      <c r="B261" s="44"/>
      <c r="C261" s="44"/>
      <c r="D261" s="44"/>
      <c r="E261" s="51"/>
      <c r="F261" s="486"/>
    </row>
    <row r="262">
      <c r="A262" s="50"/>
      <c r="B262" s="44"/>
      <c r="C262" s="44"/>
      <c r="D262" s="44"/>
      <c r="E262" s="51"/>
      <c r="F262" s="486"/>
    </row>
    <row r="263">
      <c r="A263" s="50"/>
      <c r="B263" s="44"/>
      <c r="C263" s="44"/>
      <c r="D263" s="44"/>
      <c r="E263" s="51"/>
      <c r="F263" s="486"/>
    </row>
    <row r="264">
      <c r="A264" s="50"/>
      <c r="B264" s="44"/>
      <c r="C264" s="44"/>
      <c r="D264" s="44"/>
      <c r="E264" s="51"/>
      <c r="F264" s="486"/>
    </row>
    <row r="265">
      <c r="A265" s="50"/>
      <c r="B265" s="44"/>
      <c r="C265" s="44"/>
      <c r="D265" s="44"/>
      <c r="E265" s="51"/>
      <c r="F265" s="486"/>
    </row>
    <row r="266">
      <c r="A266" s="50"/>
      <c r="B266" s="44"/>
      <c r="C266" s="44"/>
      <c r="D266" s="44"/>
      <c r="E266" s="51"/>
      <c r="F266" s="486"/>
    </row>
    <row r="267">
      <c r="A267" s="50"/>
      <c r="B267" s="44"/>
      <c r="C267" s="44"/>
      <c r="D267" s="44"/>
      <c r="E267" s="51"/>
      <c r="F267" s="486"/>
    </row>
    <row r="268">
      <c r="A268" s="50"/>
      <c r="B268" s="44"/>
      <c r="C268" s="44"/>
      <c r="D268" s="44"/>
      <c r="E268" s="51"/>
      <c r="F268" s="486"/>
    </row>
    <row r="269">
      <c r="A269" s="50"/>
      <c r="B269" s="44"/>
      <c r="C269" s="44"/>
      <c r="D269" s="44"/>
      <c r="E269" s="51"/>
      <c r="F269" s="486"/>
    </row>
    <row r="270">
      <c r="A270" s="50"/>
      <c r="B270" s="44"/>
      <c r="C270" s="44"/>
      <c r="D270" s="44"/>
      <c r="E270" s="51"/>
      <c r="F270" s="486"/>
    </row>
    <row r="271">
      <c r="A271" s="50"/>
      <c r="B271" s="44"/>
      <c r="C271" s="44"/>
      <c r="D271" s="44"/>
      <c r="E271" s="51"/>
      <c r="F271" s="486"/>
    </row>
    <row r="272">
      <c r="A272" s="50"/>
      <c r="B272" s="44"/>
      <c r="C272" s="44"/>
      <c r="D272" s="44"/>
      <c r="E272" s="51"/>
      <c r="F272" s="486"/>
    </row>
    <row r="273">
      <c r="A273" s="50"/>
      <c r="B273" s="44"/>
      <c r="C273" s="44"/>
      <c r="D273" s="44"/>
      <c r="E273" s="51"/>
      <c r="F273" s="486"/>
    </row>
    <row r="274">
      <c r="A274" s="50"/>
      <c r="B274" s="44"/>
      <c r="C274" s="44"/>
      <c r="D274" s="44"/>
      <c r="E274" s="51"/>
      <c r="F274" s="486"/>
    </row>
    <row r="275">
      <c r="A275" s="50"/>
      <c r="B275" s="44"/>
      <c r="C275" s="44"/>
      <c r="D275" s="44"/>
      <c r="E275" s="51"/>
      <c r="F275" s="486"/>
    </row>
    <row r="276">
      <c r="A276" s="50"/>
      <c r="B276" s="44"/>
      <c r="C276" s="44"/>
      <c r="D276" s="44"/>
      <c r="E276" s="51"/>
      <c r="F276" s="486"/>
    </row>
    <row r="277">
      <c r="A277" s="50"/>
      <c r="B277" s="44"/>
      <c r="C277" s="44"/>
      <c r="D277" s="44"/>
      <c r="E277" s="51"/>
      <c r="F277" s="486"/>
    </row>
    <row r="278">
      <c r="A278" s="50"/>
      <c r="B278" s="44"/>
      <c r="C278" s="44"/>
      <c r="D278" s="44"/>
      <c r="E278" s="51"/>
      <c r="F278" s="486"/>
    </row>
    <row r="279">
      <c r="A279" s="50"/>
      <c r="B279" s="44"/>
      <c r="C279" s="44"/>
      <c r="D279" s="44"/>
      <c r="E279" s="51"/>
      <c r="F279" s="486"/>
    </row>
    <row r="280">
      <c r="A280" s="50"/>
      <c r="B280" s="44"/>
      <c r="C280" s="44"/>
      <c r="D280" s="44"/>
      <c r="E280" s="51"/>
      <c r="F280" s="486"/>
    </row>
    <row r="281">
      <c r="A281" s="50"/>
      <c r="B281" s="44"/>
      <c r="C281" s="44"/>
      <c r="D281" s="44"/>
      <c r="E281" s="51"/>
      <c r="F281" s="486"/>
    </row>
    <row r="282">
      <c r="A282" s="50"/>
      <c r="B282" s="44"/>
      <c r="C282" s="44"/>
      <c r="D282" s="44"/>
      <c r="E282" s="51"/>
      <c r="F282" s="486"/>
    </row>
    <row r="283">
      <c r="A283" s="50"/>
      <c r="B283" s="44"/>
      <c r="C283" s="44"/>
      <c r="D283" s="44"/>
      <c r="E283" s="51"/>
      <c r="F283" s="486"/>
    </row>
    <row r="284">
      <c r="A284" s="50"/>
      <c r="B284" s="44"/>
      <c r="C284" s="44"/>
      <c r="D284" s="44"/>
      <c r="E284" s="51"/>
      <c r="F284" s="486"/>
    </row>
    <row r="285">
      <c r="A285" s="50"/>
      <c r="B285" s="44"/>
      <c r="C285" s="44"/>
      <c r="D285" s="44"/>
      <c r="E285" s="51"/>
      <c r="F285" s="486"/>
    </row>
    <row r="286">
      <c r="A286" s="50"/>
      <c r="B286" s="44"/>
      <c r="C286" s="44"/>
      <c r="D286" s="44"/>
      <c r="E286" s="51"/>
      <c r="F286" s="486"/>
    </row>
    <row r="287">
      <c r="A287" s="50"/>
      <c r="B287" s="44"/>
      <c r="C287" s="44"/>
      <c r="D287" s="44"/>
      <c r="E287" s="51"/>
      <c r="F287" s="486"/>
    </row>
    <row r="288">
      <c r="A288" s="50"/>
      <c r="B288" s="44"/>
      <c r="C288" s="44"/>
      <c r="D288" s="44"/>
      <c r="E288" s="51"/>
      <c r="F288" s="486"/>
    </row>
    <row r="289">
      <c r="A289" s="50"/>
      <c r="B289" s="44"/>
      <c r="C289" s="44"/>
      <c r="D289" s="44"/>
      <c r="E289" s="51"/>
      <c r="F289" s="486"/>
    </row>
    <row r="290">
      <c r="A290" s="50"/>
      <c r="B290" s="44"/>
      <c r="C290" s="44"/>
      <c r="D290" s="44"/>
      <c r="E290" s="51"/>
      <c r="F290" s="486"/>
    </row>
    <row r="291">
      <c r="A291" s="50"/>
      <c r="B291" s="44"/>
      <c r="C291" s="44"/>
      <c r="D291" s="44"/>
      <c r="E291" s="51"/>
      <c r="F291" s="486"/>
    </row>
    <row r="292">
      <c r="A292" s="50"/>
      <c r="B292" s="44"/>
      <c r="C292" s="44"/>
      <c r="D292" s="44"/>
      <c r="E292" s="51"/>
      <c r="F292" s="486"/>
    </row>
    <row r="293">
      <c r="A293" s="50"/>
      <c r="B293" s="44"/>
      <c r="C293" s="44"/>
      <c r="D293" s="44"/>
      <c r="E293" s="51"/>
      <c r="F293" s="486"/>
    </row>
    <row r="294">
      <c r="A294" s="50"/>
      <c r="B294" s="44"/>
      <c r="C294" s="44"/>
      <c r="D294" s="44"/>
      <c r="E294" s="51"/>
      <c r="F294" s="486"/>
    </row>
    <row r="295">
      <c r="A295" s="50"/>
      <c r="B295" s="44"/>
      <c r="C295" s="44"/>
      <c r="D295" s="44"/>
      <c r="E295" s="51"/>
      <c r="F295" s="486"/>
    </row>
    <row r="296">
      <c r="A296" s="50"/>
      <c r="B296" s="44"/>
      <c r="C296" s="44"/>
      <c r="D296" s="44"/>
      <c r="E296" s="51"/>
      <c r="F296" s="486"/>
    </row>
    <row r="297">
      <c r="A297" s="50"/>
      <c r="B297" s="44"/>
      <c r="C297" s="44"/>
      <c r="D297" s="44"/>
      <c r="E297" s="51"/>
      <c r="F297" s="486"/>
    </row>
    <row r="298">
      <c r="A298" s="50"/>
      <c r="B298" s="44"/>
      <c r="C298" s="44"/>
      <c r="D298" s="44"/>
      <c r="E298" s="51"/>
      <c r="F298" s="486"/>
    </row>
    <row r="299">
      <c r="A299" s="50"/>
      <c r="B299" s="44"/>
      <c r="C299" s="44"/>
      <c r="D299" s="44"/>
      <c r="E299" s="51"/>
      <c r="F299" s="486"/>
    </row>
    <row r="300">
      <c r="A300" s="50"/>
      <c r="B300" s="44"/>
      <c r="C300" s="44"/>
      <c r="D300" s="44"/>
      <c r="E300" s="51"/>
      <c r="F300" s="486"/>
    </row>
    <row r="301">
      <c r="A301" s="50"/>
      <c r="B301" s="44"/>
      <c r="C301" s="44"/>
      <c r="D301" s="44"/>
      <c r="E301" s="51"/>
      <c r="F301" s="486"/>
    </row>
    <row r="302">
      <c r="A302" s="50"/>
      <c r="B302" s="44"/>
      <c r="C302" s="44"/>
      <c r="D302" s="44"/>
      <c r="E302" s="51"/>
      <c r="F302" s="486"/>
    </row>
    <row r="303">
      <c r="A303" s="50"/>
      <c r="B303" s="44"/>
      <c r="C303" s="44"/>
      <c r="D303" s="44"/>
      <c r="E303" s="51"/>
      <c r="F303" s="486"/>
    </row>
    <row r="304">
      <c r="A304" s="50"/>
      <c r="B304" s="44"/>
      <c r="C304" s="44"/>
      <c r="D304" s="44"/>
      <c r="E304" s="51"/>
      <c r="F304" s="486"/>
    </row>
    <row r="305">
      <c r="A305" s="50"/>
      <c r="B305" s="44"/>
      <c r="C305" s="44"/>
      <c r="D305" s="44"/>
      <c r="E305" s="51"/>
      <c r="F305" s="486"/>
    </row>
    <row r="306">
      <c r="A306" s="50"/>
      <c r="B306" s="44"/>
      <c r="C306" s="44"/>
      <c r="D306" s="44"/>
      <c r="E306" s="51"/>
      <c r="F306" s="486"/>
    </row>
    <row r="307">
      <c r="A307" s="50"/>
      <c r="B307" s="44"/>
      <c r="C307" s="44"/>
      <c r="D307" s="44"/>
      <c r="E307" s="51"/>
      <c r="F307" s="486"/>
    </row>
    <row r="308">
      <c r="A308" s="50"/>
      <c r="B308" s="44"/>
      <c r="C308" s="44"/>
      <c r="D308" s="44"/>
      <c r="E308" s="51"/>
      <c r="F308" s="486"/>
    </row>
    <row r="309">
      <c r="A309" s="50"/>
      <c r="B309" s="44"/>
      <c r="C309" s="44"/>
      <c r="D309" s="44"/>
      <c r="E309" s="51"/>
      <c r="F309" s="486"/>
    </row>
    <row r="310">
      <c r="A310" s="50"/>
      <c r="B310" s="44"/>
      <c r="C310" s="44"/>
      <c r="D310" s="44"/>
      <c r="E310" s="51"/>
      <c r="F310" s="486"/>
    </row>
    <row r="311">
      <c r="A311" s="50"/>
      <c r="B311" s="44"/>
      <c r="C311" s="44"/>
      <c r="D311" s="44"/>
      <c r="E311" s="51"/>
      <c r="F311" s="486"/>
    </row>
    <row r="312">
      <c r="A312" s="50"/>
      <c r="B312" s="44"/>
      <c r="C312" s="44"/>
      <c r="D312" s="44"/>
      <c r="E312" s="51"/>
      <c r="F312" s="486"/>
    </row>
    <row r="313">
      <c r="A313" s="50"/>
      <c r="B313" s="44"/>
      <c r="C313" s="44"/>
      <c r="D313" s="44"/>
      <c r="E313" s="51"/>
      <c r="F313" s="486"/>
    </row>
    <row r="314">
      <c r="A314" s="50"/>
      <c r="B314" s="44"/>
      <c r="C314" s="44"/>
      <c r="D314" s="44"/>
      <c r="E314" s="51"/>
      <c r="F314" s="486"/>
    </row>
    <row r="315">
      <c r="A315" s="50"/>
      <c r="B315" s="44"/>
      <c r="C315" s="44"/>
      <c r="D315" s="44"/>
      <c r="E315" s="51"/>
      <c r="F315" s="486"/>
    </row>
    <row r="316">
      <c r="A316" s="50"/>
      <c r="B316" s="44"/>
      <c r="C316" s="44"/>
      <c r="D316" s="44"/>
      <c r="E316" s="51"/>
      <c r="F316" s="486"/>
    </row>
    <row r="317">
      <c r="A317" s="50"/>
      <c r="B317" s="44"/>
      <c r="C317" s="44"/>
      <c r="D317" s="44"/>
      <c r="E317" s="51"/>
      <c r="F317" s="486"/>
    </row>
    <row r="318">
      <c r="A318" s="50"/>
      <c r="B318" s="44"/>
      <c r="C318" s="44"/>
      <c r="D318" s="44"/>
      <c r="E318" s="51"/>
      <c r="F318" s="486"/>
    </row>
    <row r="319">
      <c r="A319" s="50"/>
      <c r="B319" s="44"/>
      <c r="C319" s="44"/>
      <c r="D319" s="44"/>
      <c r="E319" s="51"/>
      <c r="F319" s="486"/>
    </row>
    <row r="320">
      <c r="A320" s="50"/>
      <c r="B320" s="44"/>
      <c r="C320" s="44"/>
      <c r="D320" s="44"/>
      <c r="E320" s="51"/>
      <c r="F320" s="486"/>
    </row>
    <row r="321">
      <c r="A321" s="50"/>
      <c r="B321" s="44"/>
      <c r="C321" s="44"/>
      <c r="D321" s="44"/>
      <c r="E321" s="51"/>
      <c r="F321" s="486"/>
    </row>
    <row r="322">
      <c r="A322" s="50"/>
      <c r="B322" s="44"/>
      <c r="C322" s="44"/>
      <c r="D322" s="44"/>
      <c r="E322" s="51"/>
      <c r="F322" s="486"/>
    </row>
    <row r="323">
      <c r="A323" s="50"/>
      <c r="B323" s="44"/>
      <c r="C323" s="44"/>
      <c r="D323" s="44"/>
      <c r="E323" s="51"/>
      <c r="F323" s="486"/>
    </row>
    <row r="324">
      <c r="A324" s="50"/>
      <c r="B324" s="44"/>
      <c r="C324" s="44"/>
      <c r="D324" s="44"/>
      <c r="E324" s="51"/>
      <c r="F324" s="486"/>
    </row>
    <row r="325">
      <c r="A325" s="50"/>
      <c r="B325" s="44"/>
      <c r="C325" s="44"/>
      <c r="D325" s="44"/>
      <c r="E325" s="51"/>
      <c r="F325" s="486"/>
    </row>
    <row r="326">
      <c r="A326" s="50"/>
      <c r="B326" s="44"/>
      <c r="C326" s="44"/>
      <c r="D326" s="44"/>
      <c r="E326" s="51"/>
      <c r="F326" s="486"/>
    </row>
    <row r="327">
      <c r="A327" s="50"/>
      <c r="B327" s="44"/>
      <c r="C327" s="44"/>
      <c r="D327" s="44"/>
      <c r="E327" s="51"/>
      <c r="F327" s="486"/>
    </row>
    <row r="328">
      <c r="A328" s="50"/>
      <c r="B328" s="44"/>
      <c r="C328" s="44"/>
      <c r="D328" s="44"/>
      <c r="E328" s="51"/>
      <c r="F328" s="486"/>
    </row>
    <row r="329">
      <c r="A329" s="50"/>
      <c r="B329" s="44"/>
      <c r="C329" s="44"/>
      <c r="D329" s="44"/>
      <c r="E329" s="51"/>
      <c r="F329" s="486"/>
    </row>
    <row r="330">
      <c r="A330" s="50"/>
      <c r="B330" s="44"/>
      <c r="C330" s="44"/>
      <c r="D330" s="44"/>
      <c r="E330" s="51"/>
      <c r="F330" s="486"/>
    </row>
    <row r="331">
      <c r="A331" s="50"/>
      <c r="B331" s="44"/>
      <c r="C331" s="44"/>
      <c r="D331" s="44"/>
      <c r="E331" s="51"/>
      <c r="F331" s="486"/>
    </row>
    <row r="332">
      <c r="A332" s="50"/>
      <c r="B332" s="44"/>
      <c r="C332" s="44"/>
      <c r="D332" s="44"/>
      <c r="E332" s="51"/>
      <c r="F332" s="486"/>
    </row>
    <row r="333">
      <c r="A333" s="50"/>
      <c r="B333" s="44"/>
      <c r="C333" s="44"/>
      <c r="D333" s="44"/>
      <c r="E333" s="51"/>
      <c r="F333" s="486"/>
    </row>
    <row r="334">
      <c r="A334" s="50"/>
      <c r="B334" s="44"/>
      <c r="C334" s="44"/>
      <c r="D334" s="44"/>
      <c r="E334" s="51"/>
      <c r="F334" s="486"/>
    </row>
    <row r="335">
      <c r="A335" s="50"/>
      <c r="B335" s="44"/>
      <c r="C335" s="44"/>
      <c r="D335" s="44"/>
      <c r="E335" s="51"/>
      <c r="F335" s="486"/>
    </row>
    <row r="336">
      <c r="A336" s="50"/>
      <c r="B336" s="44"/>
      <c r="C336" s="44"/>
      <c r="D336" s="44"/>
      <c r="E336" s="51"/>
      <c r="F336" s="486"/>
    </row>
    <row r="337">
      <c r="A337" s="50"/>
      <c r="B337" s="44"/>
      <c r="C337" s="44"/>
      <c r="D337" s="44"/>
      <c r="E337" s="51"/>
      <c r="F337" s="486"/>
    </row>
    <row r="338">
      <c r="A338" s="50"/>
      <c r="B338" s="44"/>
      <c r="C338" s="44"/>
      <c r="D338" s="44"/>
      <c r="E338" s="51"/>
      <c r="F338" s="486"/>
    </row>
    <row r="339">
      <c r="A339" s="50"/>
      <c r="B339" s="44"/>
      <c r="C339" s="44"/>
      <c r="D339" s="44"/>
      <c r="E339" s="51"/>
      <c r="F339" s="486"/>
    </row>
    <row r="340">
      <c r="A340" s="50"/>
      <c r="B340" s="44"/>
      <c r="C340" s="44"/>
      <c r="D340" s="44"/>
      <c r="E340" s="51"/>
      <c r="F340" s="486"/>
    </row>
    <row r="341">
      <c r="A341" s="50"/>
      <c r="B341" s="44"/>
      <c r="C341" s="44"/>
      <c r="D341" s="44"/>
      <c r="E341" s="51"/>
      <c r="F341" s="486"/>
    </row>
    <row r="342">
      <c r="A342" s="50"/>
      <c r="B342" s="44"/>
      <c r="C342" s="44"/>
      <c r="D342" s="44"/>
      <c r="E342" s="51"/>
      <c r="F342" s="486"/>
    </row>
    <row r="343">
      <c r="A343" s="50"/>
      <c r="B343" s="44"/>
      <c r="C343" s="44"/>
      <c r="D343" s="44"/>
      <c r="E343" s="51"/>
      <c r="F343" s="486"/>
    </row>
    <row r="344">
      <c r="A344" s="50"/>
      <c r="B344" s="44"/>
      <c r="C344" s="44"/>
      <c r="D344" s="44"/>
      <c r="E344" s="51"/>
      <c r="F344" s="486"/>
    </row>
    <row r="345">
      <c r="A345" s="50"/>
      <c r="B345" s="44"/>
      <c r="C345" s="44"/>
      <c r="D345" s="44"/>
      <c r="E345" s="51"/>
      <c r="F345" s="486"/>
    </row>
    <row r="346">
      <c r="A346" s="50"/>
      <c r="B346" s="44"/>
      <c r="C346" s="44"/>
      <c r="D346" s="44"/>
      <c r="E346" s="51"/>
      <c r="F346" s="486"/>
    </row>
    <row r="347">
      <c r="A347" s="50"/>
      <c r="B347" s="44"/>
      <c r="C347" s="44"/>
      <c r="D347" s="44"/>
      <c r="E347" s="51"/>
      <c r="F347" s="486"/>
    </row>
    <row r="348">
      <c r="A348" s="50"/>
      <c r="B348" s="44"/>
      <c r="C348" s="44"/>
      <c r="D348" s="44"/>
      <c r="E348" s="51"/>
      <c r="F348" s="486"/>
    </row>
    <row r="349">
      <c r="A349" s="50"/>
      <c r="B349" s="44"/>
      <c r="C349" s="44"/>
      <c r="D349" s="44"/>
      <c r="E349" s="51"/>
      <c r="F349" s="486"/>
    </row>
    <row r="350">
      <c r="A350" s="50"/>
      <c r="B350" s="44"/>
      <c r="C350" s="44"/>
      <c r="D350" s="44"/>
      <c r="E350" s="51"/>
      <c r="F350" s="486"/>
    </row>
    <row r="351">
      <c r="A351" s="50"/>
      <c r="B351" s="44"/>
      <c r="C351" s="44"/>
      <c r="D351" s="44"/>
      <c r="E351" s="51"/>
      <c r="F351" s="486"/>
    </row>
    <row r="352">
      <c r="A352" s="50"/>
      <c r="B352" s="44"/>
      <c r="C352" s="44"/>
      <c r="D352" s="44"/>
      <c r="E352" s="51"/>
      <c r="F352" s="486"/>
    </row>
    <row r="353">
      <c r="A353" s="50"/>
      <c r="B353" s="44"/>
      <c r="C353" s="44"/>
      <c r="D353" s="44"/>
      <c r="E353" s="51"/>
      <c r="F353" s="486"/>
    </row>
    <row r="354">
      <c r="A354" s="50"/>
      <c r="B354" s="44"/>
      <c r="C354" s="44"/>
      <c r="D354" s="44"/>
      <c r="E354" s="51"/>
      <c r="F354" s="486"/>
    </row>
    <row r="355">
      <c r="A355" s="50"/>
      <c r="B355" s="44"/>
      <c r="C355" s="44"/>
      <c r="D355" s="44"/>
      <c r="E355" s="51"/>
      <c r="F355" s="486"/>
    </row>
    <row r="356">
      <c r="A356" s="50"/>
      <c r="B356" s="44"/>
      <c r="C356" s="44"/>
      <c r="D356" s="44"/>
      <c r="E356" s="51"/>
      <c r="F356" s="486"/>
    </row>
    <row r="357">
      <c r="A357" s="50"/>
      <c r="B357" s="44"/>
      <c r="C357" s="44"/>
      <c r="D357" s="44"/>
      <c r="E357" s="51"/>
      <c r="F357" s="486"/>
    </row>
    <row r="358">
      <c r="A358" s="50"/>
      <c r="B358" s="44"/>
      <c r="C358" s="44"/>
      <c r="D358" s="44"/>
      <c r="E358" s="51"/>
      <c r="F358" s="486"/>
    </row>
    <row r="359">
      <c r="A359" s="50"/>
      <c r="B359" s="44"/>
      <c r="C359" s="44"/>
      <c r="D359" s="44"/>
      <c r="E359" s="51"/>
      <c r="F359" s="486"/>
    </row>
    <row r="360">
      <c r="A360" s="50"/>
      <c r="B360" s="44"/>
      <c r="C360" s="44"/>
      <c r="D360" s="44"/>
      <c r="E360" s="51"/>
      <c r="F360" s="486"/>
    </row>
    <row r="361">
      <c r="A361" s="50"/>
      <c r="B361" s="44"/>
      <c r="C361" s="44"/>
      <c r="D361" s="44"/>
      <c r="E361" s="51"/>
      <c r="F361" s="486"/>
    </row>
    <row r="362">
      <c r="A362" s="50"/>
      <c r="B362" s="44"/>
      <c r="C362" s="44"/>
      <c r="D362" s="44"/>
      <c r="E362" s="51"/>
      <c r="F362" s="486"/>
    </row>
    <row r="363">
      <c r="A363" s="50"/>
      <c r="B363" s="44"/>
      <c r="C363" s="44"/>
      <c r="D363" s="44"/>
      <c r="E363" s="51"/>
      <c r="F363" s="486"/>
    </row>
    <row r="364">
      <c r="A364" s="50"/>
      <c r="B364" s="44"/>
      <c r="C364" s="44"/>
      <c r="D364" s="44"/>
      <c r="E364" s="51"/>
      <c r="F364" s="486"/>
    </row>
    <row r="365">
      <c r="A365" s="50"/>
      <c r="B365" s="44"/>
      <c r="C365" s="44"/>
      <c r="D365" s="44"/>
      <c r="E365" s="51"/>
      <c r="F365" s="486"/>
    </row>
    <row r="366">
      <c r="A366" s="50"/>
      <c r="B366" s="44"/>
      <c r="C366" s="44"/>
      <c r="D366" s="44"/>
      <c r="E366" s="51"/>
      <c r="F366" s="486"/>
    </row>
    <row r="367">
      <c r="A367" s="50"/>
      <c r="B367" s="44"/>
      <c r="C367" s="44"/>
      <c r="D367" s="44"/>
      <c r="E367" s="51"/>
      <c r="F367" s="486"/>
    </row>
    <row r="368">
      <c r="A368" s="50"/>
      <c r="B368" s="44"/>
      <c r="C368" s="44"/>
      <c r="D368" s="44"/>
      <c r="E368" s="51"/>
      <c r="F368" s="486"/>
    </row>
    <row r="369">
      <c r="A369" s="50"/>
      <c r="B369" s="44"/>
      <c r="C369" s="44"/>
      <c r="D369" s="44"/>
      <c r="E369" s="51"/>
      <c r="F369" s="486"/>
    </row>
    <row r="370">
      <c r="A370" s="50"/>
      <c r="B370" s="44"/>
      <c r="C370" s="44"/>
      <c r="D370" s="44"/>
      <c r="E370" s="51"/>
      <c r="F370" s="486"/>
    </row>
    <row r="371">
      <c r="A371" s="50"/>
      <c r="B371" s="44"/>
      <c r="C371" s="44"/>
      <c r="D371" s="44"/>
      <c r="E371" s="51"/>
      <c r="F371" s="486"/>
    </row>
    <row r="372">
      <c r="A372" s="50"/>
      <c r="B372" s="44"/>
      <c r="C372" s="44"/>
      <c r="D372" s="44"/>
      <c r="E372" s="51"/>
      <c r="F372" s="486"/>
    </row>
    <row r="373">
      <c r="A373" s="50"/>
      <c r="B373" s="44"/>
      <c r="C373" s="44"/>
      <c r="D373" s="44"/>
      <c r="E373" s="51"/>
      <c r="F373" s="486"/>
    </row>
    <row r="374">
      <c r="A374" s="50"/>
      <c r="B374" s="44"/>
      <c r="C374" s="44"/>
      <c r="D374" s="44"/>
      <c r="E374" s="51"/>
      <c r="F374" s="486"/>
    </row>
    <row r="375">
      <c r="A375" s="50"/>
      <c r="B375" s="44"/>
      <c r="C375" s="44"/>
      <c r="D375" s="44"/>
      <c r="E375" s="51"/>
      <c r="F375" s="486"/>
    </row>
    <row r="376">
      <c r="A376" s="50"/>
      <c r="B376" s="44"/>
      <c r="C376" s="44"/>
      <c r="D376" s="44"/>
      <c r="E376" s="51"/>
      <c r="F376" s="486"/>
    </row>
    <row r="377">
      <c r="A377" s="50"/>
      <c r="B377" s="44"/>
      <c r="C377" s="44"/>
      <c r="D377" s="44"/>
      <c r="E377" s="51"/>
      <c r="F377" s="486"/>
    </row>
    <row r="378">
      <c r="A378" s="50"/>
      <c r="B378" s="44"/>
      <c r="C378" s="44"/>
      <c r="D378" s="44"/>
      <c r="E378" s="51"/>
      <c r="F378" s="486"/>
    </row>
    <row r="379">
      <c r="A379" s="50"/>
      <c r="B379" s="44"/>
      <c r="C379" s="44"/>
      <c r="D379" s="44"/>
      <c r="E379" s="51"/>
      <c r="F379" s="486"/>
    </row>
    <row r="380">
      <c r="A380" s="50"/>
      <c r="B380" s="44"/>
      <c r="C380" s="44"/>
      <c r="D380" s="44"/>
      <c r="E380" s="51"/>
      <c r="F380" s="486"/>
    </row>
    <row r="381">
      <c r="A381" s="50"/>
      <c r="B381" s="44"/>
      <c r="C381" s="44"/>
      <c r="D381" s="44"/>
      <c r="E381" s="51"/>
      <c r="F381" s="486"/>
    </row>
    <row r="382">
      <c r="A382" s="50"/>
      <c r="B382" s="44"/>
      <c r="C382" s="44"/>
      <c r="D382" s="44"/>
      <c r="E382" s="51"/>
      <c r="F382" s="486"/>
    </row>
    <row r="383">
      <c r="A383" s="50"/>
      <c r="B383" s="44"/>
      <c r="C383" s="44"/>
      <c r="D383" s="44"/>
      <c r="E383" s="51"/>
      <c r="F383" s="486"/>
    </row>
    <row r="384">
      <c r="A384" s="50"/>
      <c r="B384" s="44"/>
      <c r="C384" s="44"/>
      <c r="D384" s="44"/>
      <c r="E384" s="51"/>
      <c r="F384" s="486"/>
    </row>
    <row r="385">
      <c r="A385" s="50"/>
      <c r="B385" s="44"/>
      <c r="C385" s="44"/>
      <c r="D385" s="44"/>
      <c r="E385" s="51"/>
      <c r="F385" s="486"/>
    </row>
    <row r="386">
      <c r="A386" s="50"/>
      <c r="B386" s="44"/>
      <c r="C386" s="44"/>
      <c r="D386" s="44"/>
      <c r="E386" s="51"/>
      <c r="F386" s="486"/>
    </row>
    <row r="387">
      <c r="A387" s="50"/>
      <c r="B387" s="44"/>
      <c r="C387" s="44"/>
      <c r="D387" s="44"/>
      <c r="E387" s="51"/>
      <c r="F387" s="486"/>
    </row>
    <row r="388">
      <c r="A388" s="50"/>
      <c r="B388" s="44"/>
      <c r="C388" s="44"/>
      <c r="D388" s="44"/>
      <c r="E388" s="51"/>
      <c r="F388" s="486"/>
    </row>
    <row r="389">
      <c r="A389" s="50"/>
      <c r="B389" s="44"/>
      <c r="C389" s="44"/>
      <c r="D389" s="44"/>
      <c r="E389" s="51"/>
      <c r="F389" s="486"/>
    </row>
    <row r="390">
      <c r="A390" s="50"/>
      <c r="B390" s="44"/>
      <c r="C390" s="44"/>
      <c r="D390" s="44"/>
      <c r="E390" s="51"/>
      <c r="F390" s="486"/>
    </row>
    <row r="391">
      <c r="A391" s="50"/>
      <c r="B391" s="44"/>
      <c r="C391" s="44"/>
      <c r="D391" s="44"/>
      <c r="E391" s="51"/>
      <c r="F391" s="486"/>
    </row>
    <row r="392">
      <c r="A392" s="50"/>
      <c r="B392" s="44"/>
      <c r="C392" s="44"/>
      <c r="D392" s="44"/>
      <c r="E392" s="51"/>
      <c r="F392" s="486"/>
    </row>
    <row r="393">
      <c r="A393" s="50"/>
      <c r="B393" s="44"/>
      <c r="C393" s="44"/>
      <c r="D393" s="44"/>
      <c r="E393" s="51"/>
      <c r="F393" s="486"/>
    </row>
    <row r="394">
      <c r="A394" s="50"/>
      <c r="B394" s="44"/>
      <c r="C394" s="44"/>
      <c r="D394" s="44"/>
      <c r="E394" s="51"/>
      <c r="F394" s="486"/>
    </row>
    <row r="395">
      <c r="A395" s="50"/>
      <c r="B395" s="44"/>
      <c r="C395" s="44"/>
      <c r="D395" s="44"/>
      <c r="E395" s="51"/>
      <c r="F395" s="486"/>
    </row>
    <row r="396">
      <c r="A396" s="50"/>
      <c r="B396" s="44"/>
      <c r="C396" s="44"/>
      <c r="D396" s="44"/>
      <c r="E396" s="51"/>
      <c r="F396" s="486"/>
    </row>
    <row r="397">
      <c r="A397" s="50"/>
      <c r="B397" s="44"/>
      <c r="C397" s="44"/>
      <c r="D397" s="44"/>
      <c r="E397" s="51"/>
      <c r="F397" s="486"/>
    </row>
    <row r="398">
      <c r="A398" s="50"/>
      <c r="B398" s="44"/>
      <c r="C398" s="44"/>
      <c r="D398" s="44"/>
      <c r="E398" s="51"/>
      <c r="F398" s="486"/>
    </row>
    <row r="399">
      <c r="A399" s="50"/>
      <c r="B399" s="44"/>
      <c r="C399" s="44"/>
      <c r="D399" s="44"/>
      <c r="E399" s="51"/>
      <c r="F399" s="486"/>
    </row>
    <row r="400">
      <c r="A400" s="50"/>
      <c r="B400" s="44"/>
      <c r="C400" s="44"/>
      <c r="D400" s="44"/>
      <c r="E400" s="51"/>
      <c r="F400" s="486"/>
    </row>
    <row r="401">
      <c r="A401" s="50"/>
      <c r="B401" s="44"/>
      <c r="C401" s="44"/>
      <c r="D401" s="44"/>
      <c r="E401" s="51"/>
      <c r="F401" s="486"/>
    </row>
    <row r="402">
      <c r="A402" s="50"/>
      <c r="B402" s="44"/>
      <c r="C402" s="44"/>
      <c r="D402" s="44"/>
      <c r="E402" s="51"/>
      <c r="F402" s="486"/>
    </row>
    <row r="403">
      <c r="A403" s="50"/>
      <c r="B403" s="44"/>
      <c r="C403" s="44"/>
      <c r="D403" s="44"/>
      <c r="E403" s="51"/>
      <c r="F403" s="486"/>
    </row>
    <row r="404">
      <c r="A404" s="50"/>
      <c r="B404" s="44"/>
      <c r="C404" s="44"/>
      <c r="D404" s="44"/>
      <c r="E404" s="51"/>
      <c r="F404" s="486"/>
    </row>
    <row r="405">
      <c r="A405" s="50"/>
      <c r="B405" s="44"/>
      <c r="C405" s="44"/>
      <c r="D405" s="44"/>
      <c r="E405" s="51"/>
      <c r="F405" s="486"/>
    </row>
    <row r="406">
      <c r="A406" s="50"/>
      <c r="B406" s="44"/>
      <c r="C406" s="44"/>
      <c r="D406" s="44"/>
      <c r="E406" s="51"/>
      <c r="F406" s="486"/>
    </row>
    <row r="407">
      <c r="A407" s="50"/>
      <c r="B407" s="44"/>
      <c r="C407" s="44"/>
      <c r="D407" s="44"/>
      <c r="E407" s="51"/>
      <c r="F407" s="486"/>
    </row>
    <row r="408">
      <c r="A408" s="50"/>
      <c r="B408" s="44"/>
      <c r="C408" s="44"/>
      <c r="D408" s="44"/>
      <c r="E408" s="51"/>
      <c r="F408" s="486"/>
    </row>
    <row r="409">
      <c r="A409" s="50"/>
      <c r="B409" s="44"/>
      <c r="C409" s="44"/>
      <c r="D409" s="44"/>
      <c r="E409" s="51"/>
      <c r="F409" s="486"/>
    </row>
    <row r="410">
      <c r="A410" s="50"/>
      <c r="B410" s="44"/>
      <c r="C410" s="44"/>
      <c r="D410" s="44"/>
      <c r="E410" s="51"/>
      <c r="F410" s="486"/>
    </row>
    <row r="411">
      <c r="A411" s="50"/>
      <c r="B411" s="44"/>
      <c r="C411" s="44"/>
      <c r="D411" s="44"/>
      <c r="E411" s="51"/>
      <c r="F411" s="486"/>
    </row>
    <row r="412">
      <c r="A412" s="50"/>
      <c r="B412" s="44"/>
      <c r="C412" s="44"/>
      <c r="D412" s="44"/>
      <c r="E412" s="51"/>
      <c r="F412" s="486"/>
    </row>
    <row r="413">
      <c r="A413" s="50"/>
      <c r="B413" s="44"/>
      <c r="C413" s="44"/>
      <c r="D413" s="44"/>
      <c r="E413" s="51"/>
      <c r="F413" s="486"/>
    </row>
    <row r="414">
      <c r="A414" s="50"/>
      <c r="B414" s="44"/>
      <c r="C414" s="44"/>
      <c r="D414" s="44"/>
      <c r="E414" s="51"/>
      <c r="F414" s="486"/>
    </row>
    <row r="415">
      <c r="A415" s="50"/>
      <c r="B415" s="44"/>
      <c r="C415" s="44"/>
      <c r="D415" s="44"/>
      <c r="E415" s="51"/>
      <c r="F415" s="486"/>
    </row>
    <row r="416">
      <c r="A416" s="50"/>
      <c r="B416" s="44"/>
      <c r="C416" s="44"/>
      <c r="D416" s="44"/>
      <c r="E416" s="51"/>
      <c r="F416" s="486"/>
    </row>
    <row r="417">
      <c r="A417" s="50"/>
      <c r="B417" s="44"/>
      <c r="C417" s="44"/>
      <c r="D417" s="44"/>
      <c r="E417" s="51"/>
      <c r="F417" s="486"/>
    </row>
    <row r="418">
      <c r="A418" s="50"/>
      <c r="B418" s="44"/>
      <c r="C418" s="44"/>
      <c r="D418" s="44"/>
      <c r="E418" s="51"/>
      <c r="F418" s="486"/>
    </row>
    <row r="419">
      <c r="A419" s="50"/>
      <c r="B419" s="44"/>
      <c r="C419" s="44"/>
      <c r="D419" s="44"/>
      <c r="E419" s="51"/>
      <c r="F419" s="486"/>
    </row>
    <row r="420">
      <c r="A420" s="50"/>
      <c r="B420" s="44"/>
      <c r="C420" s="44"/>
      <c r="D420" s="44"/>
      <c r="E420" s="51"/>
      <c r="F420" s="486"/>
    </row>
    <row r="421">
      <c r="A421" s="50"/>
      <c r="B421" s="44"/>
      <c r="C421" s="44"/>
      <c r="D421" s="44"/>
      <c r="E421" s="51"/>
      <c r="F421" s="486"/>
    </row>
    <row r="422">
      <c r="A422" s="50"/>
      <c r="B422" s="44"/>
      <c r="C422" s="44"/>
      <c r="D422" s="44"/>
      <c r="E422" s="51"/>
      <c r="F422" s="486"/>
    </row>
    <row r="423">
      <c r="A423" s="50"/>
      <c r="B423" s="44"/>
      <c r="C423" s="44"/>
      <c r="D423" s="44"/>
      <c r="E423" s="51"/>
      <c r="F423" s="486"/>
    </row>
    <row r="424">
      <c r="A424" s="50"/>
      <c r="B424" s="44"/>
      <c r="C424" s="44"/>
      <c r="D424" s="44"/>
      <c r="E424" s="51"/>
      <c r="F424" s="486"/>
    </row>
    <row r="425">
      <c r="A425" s="50"/>
      <c r="B425" s="44"/>
      <c r="C425" s="44"/>
      <c r="D425" s="44"/>
      <c r="E425" s="51"/>
      <c r="F425" s="486"/>
    </row>
    <row r="426">
      <c r="A426" s="50"/>
      <c r="B426" s="44"/>
      <c r="C426" s="44"/>
      <c r="D426" s="44"/>
      <c r="E426" s="51"/>
      <c r="F426" s="486"/>
    </row>
    <row r="427">
      <c r="A427" s="50"/>
      <c r="B427" s="44"/>
      <c r="C427" s="44"/>
      <c r="D427" s="44"/>
      <c r="E427" s="51"/>
      <c r="F427" s="486"/>
    </row>
    <row r="428">
      <c r="A428" s="50"/>
      <c r="B428" s="44"/>
      <c r="C428" s="44"/>
      <c r="D428" s="44"/>
      <c r="E428" s="51"/>
      <c r="F428" s="486"/>
    </row>
    <row r="429">
      <c r="A429" s="50"/>
      <c r="B429" s="44"/>
      <c r="C429" s="44"/>
      <c r="D429" s="44"/>
      <c r="E429" s="51"/>
      <c r="F429" s="486"/>
    </row>
    <row r="430">
      <c r="A430" s="50"/>
      <c r="B430" s="44"/>
      <c r="C430" s="44"/>
      <c r="D430" s="44"/>
      <c r="E430" s="51"/>
      <c r="F430" s="486"/>
    </row>
    <row r="431">
      <c r="A431" s="50"/>
      <c r="B431" s="44"/>
      <c r="C431" s="44"/>
      <c r="D431" s="44"/>
      <c r="E431" s="51"/>
      <c r="F431" s="486"/>
    </row>
    <row r="432">
      <c r="A432" s="50"/>
      <c r="B432" s="44"/>
      <c r="C432" s="44"/>
      <c r="D432" s="44"/>
      <c r="E432" s="51"/>
      <c r="F432" s="486"/>
    </row>
    <row r="433">
      <c r="A433" s="50"/>
      <c r="B433" s="44"/>
      <c r="C433" s="44"/>
      <c r="D433" s="44"/>
      <c r="E433" s="51"/>
      <c r="F433" s="486"/>
    </row>
    <row r="434">
      <c r="A434" s="50"/>
      <c r="B434" s="44"/>
      <c r="C434" s="44"/>
      <c r="D434" s="44"/>
      <c r="E434" s="51"/>
      <c r="F434" s="486"/>
    </row>
    <row r="435">
      <c r="A435" s="50"/>
      <c r="B435" s="44"/>
      <c r="C435" s="44"/>
      <c r="D435" s="44"/>
      <c r="E435" s="51"/>
      <c r="F435" s="486"/>
    </row>
    <row r="436">
      <c r="A436" s="50"/>
      <c r="B436" s="44"/>
      <c r="C436" s="44"/>
      <c r="D436" s="44"/>
      <c r="E436" s="51"/>
      <c r="F436" s="486"/>
    </row>
    <row r="437">
      <c r="A437" s="50"/>
      <c r="B437" s="44"/>
      <c r="C437" s="44"/>
      <c r="D437" s="44"/>
      <c r="E437" s="51"/>
      <c r="F437" s="486"/>
    </row>
    <row r="438">
      <c r="A438" s="50"/>
      <c r="B438" s="44"/>
      <c r="C438" s="44"/>
      <c r="D438" s="44"/>
      <c r="E438" s="51"/>
      <c r="F438" s="486"/>
    </row>
    <row r="439">
      <c r="A439" s="50"/>
      <c r="B439" s="44"/>
      <c r="C439" s="44"/>
      <c r="D439" s="44"/>
      <c r="E439" s="51"/>
      <c r="F439" s="486"/>
    </row>
    <row r="440">
      <c r="A440" s="50"/>
      <c r="B440" s="44"/>
      <c r="C440" s="44"/>
      <c r="D440" s="44"/>
      <c r="E440" s="51"/>
      <c r="F440" s="486"/>
    </row>
    <row r="441">
      <c r="A441" s="50"/>
      <c r="B441" s="44"/>
      <c r="C441" s="44"/>
      <c r="D441" s="44"/>
      <c r="E441" s="51"/>
      <c r="F441" s="486"/>
    </row>
    <row r="442">
      <c r="A442" s="50"/>
      <c r="B442" s="44"/>
      <c r="C442" s="44"/>
      <c r="D442" s="44"/>
      <c r="E442" s="51"/>
      <c r="F442" s="486"/>
    </row>
    <row r="443">
      <c r="A443" s="50"/>
      <c r="B443" s="44"/>
      <c r="C443" s="44"/>
      <c r="D443" s="44"/>
      <c r="E443" s="51"/>
      <c r="F443" s="486"/>
    </row>
    <row r="444">
      <c r="A444" s="50"/>
      <c r="B444" s="44"/>
      <c r="C444" s="44"/>
      <c r="D444" s="44"/>
      <c r="E444" s="51"/>
      <c r="F444" s="486"/>
    </row>
    <row r="445">
      <c r="A445" s="50"/>
      <c r="B445" s="44"/>
      <c r="C445" s="44"/>
      <c r="D445" s="44"/>
      <c r="E445" s="51"/>
      <c r="F445" s="486"/>
    </row>
    <row r="446">
      <c r="A446" s="50"/>
      <c r="B446" s="44"/>
      <c r="C446" s="44"/>
      <c r="D446" s="44"/>
      <c r="E446" s="51"/>
      <c r="F446" s="486"/>
    </row>
    <row r="447">
      <c r="A447" s="50"/>
      <c r="B447" s="44"/>
      <c r="C447" s="44"/>
      <c r="D447" s="44"/>
      <c r="E447" s="51"/>
      <c r="F447" s="486"/>
    </row>
    <row r="448">
      <c r="A448" s="50"/>
      <c r="B448" s="44"/>
      <c r="C448" s="44"/>
      <c r="D448" s="44"/>
      <c r="E448" s="51"/>
      <c r="F448" s="486"/>
    </row>
    <row r="449">
      <c r="A449" s="50"/>
      <c r="B449" s="44"/>
      <c r="C449" s="44"/>
      <c r="D449" s="44"/>
      <c r="E449" s="51"/>
      <c r="F449" s="486"/>
    </row>
    <row r="450">
      <c r="A450" s="50"/>
      <c r="B450" s="44"/>
      <c r="C450" s="44"/>
      <c r="D450" s="44"/>
      <c r="E450" s="51"/>
      <c r="F450" s="486"/>
    </row>
    <row r="451">
      <c r="A451" s="50"/>
      <c r="B451" s="44"/>
      <c r="C451" s="44"/>
      <c r="D451" s="44"/>
      <c r="E451" s="51"/>
      <c r="F451" s="486"/>
    </row>
    <row r="452">
      <c r="A452" s="50"/>
      <c r="B452" s="44"/>
      <c r="C452" s="44"/>
      <c r="D452" s="44"/>
      <c r="E452" s="51"/>
      <c r="F452" s="486"/>
    </row>
    <row r="453">
      <c r="A453" s="50"/>
      <c r="B453" s="44"/>
      <c r="C453" s="44"/>
      <c r="D453" s="44"/>
      <c r="E453" s="51"/>
      <c r="F453" s="486"/>
    </row>
    <row r="454">
      <c r="A454" s="50"/>
      <c r="B454" s="44"/>
      <c r="C454" s="44"/>
      <c r="D454" s="44"/>
      <c r="E454" s="51"/>
      <c r="F454" s="486"/>
    </row>
    <row r="455">
      <c r="A455" s="50"/>
      <c r="B455" s="44"/>
      <c r="C455" s="44"/>
      <c r="D455" s="44"/>
      <c r="E455" s="51"/>
      <c r="F455" s="486"/>
    </row>
    <row r="456">
      <c r="A456" s="50"/>
      <c r="B456" s="44"/>
      <c r="C456" s="44"/>
      <c r="D456" s="44"/>
      <c r="E456" s="51"/>
      <c r="F456" s="486"/>
    </row>
    <row r="457">
      <c r="A457" s="50"/>
      <c r="B457" s="44"/>
      <c r="C457" s="44"/>
      <c r="D457" s="44"/>
      <c r="E457" s="51"/>
      <c r="F457" s="486"/>
    </row>
    <row r="458">
      <c r="A458" s="50"/>
      <c r="B458" s="44"/>
      <c r="C458" s="44"/>
      <c r="D458" s="44"/>
      <c r="E458" s="51"/>
      <c r="F458" s="486"/>
    </row>
    <row r="459">
      <c r="A459" s="50"/>
      <c r="B459" s="44"/>
      <c r="C459" s="44"/>
      <c r="D459" s="44"/>
      <c r="E459" s="51"/>
      <c r="F459" s="486"/>
    </row>
    <row r="460">
      <c r="A460" s="50"/>
      <c r="B460" s="44"/>
      <c r="C460" s="44"/>
      <c r="D460" s="44"/>
      <c r="E460" s="51"/>
      <c r="F460" s="486"/>
    </row>
    <row r="461">
      <c r="A461" s="50"/>
      <c r="B461" s="44"/>
      <c r="C461" s="44"/>
      <c r="D461" s="44"/>
      <c r="E461" s="51"/>
      <c r="F461" s="486"/>
    </row>
    <row r="462">
      <c r="A462" s="50"/>
      <c r="B462" s="44"/>
      <c r="C462" s="44"/>
      <c r="D462" s="44"/>
      <c r="E462" s="51"/>
      <c r="F462" s="486"/>
    </row>
    <row r="463">
      <c r="A463" s="50"/>
      <c r="B463" s="44"/>
      <c r="C463" s="44"/>
      <c r="D463" s="44"/>
      <c r="E463" s="51"/>
      <c r="F463" s="486"/>
    </row>
    <row r="464">
      <c r="A464" s="50"/>
      <c r="B464" s="44"/>
      <c r="C464" s="44"/>
      <c r="D464" s="44"/>
      <c r="E464" s="51"/>
      <c r="F464" s="486"/>
    </row>
    <row r="465">
      <c r="A465" s="50"/>
      <c r="B465" s="44"/>
      <c r="C465" s="44"/>
      <c r="D465" s="44"/>
      <c r="E465" s="51"/>
      <c r="F465" s="486"/>
    </row>
    <row r="466">
      <c r="A466" s="50"/>
      <c r="B466" s="44"/>
      <c r="C466" s="44"/>
      <c r="D466" s="44"/>
      <c r="E466" s="51"/>
      <c r="F466" s="486"/>
    </row>
    <row r="467">
      <c r="A467" s="50"/>
      <c r="B467" s="44"/>
      <c r="C467" s="44"/>
      <c r="D467" s="44"/>
      <c r="E467" s="51"/>
      <c r="F467" s="486"/>
    </row>
    <row r="468">
      <c r="A468" s="50"/>
      <c r="B468" s="44"/>
      <c r="C468" s="44"/>
      <c r="D468" s="44"/>
      <c r="E468" s="51"/>
      <c r="F468" s="486"/>
    </row>
    <row r="469">
      <c r="A469" s="50"/>
      <c r="B469" s="44"/>
      <c r="C469" s="44"/>
      <c r="D469" s="44"/>
      <c r="E469" s="51"/>
      <c r="F469" s="486"/>
    </row>
    <row r="470">
      <c r="A470" s="50"/>
      <c r="B470" s="44"/>
      <c r="C470" s="44"/>
      <c r="D470" s="44"/>
      <c r="E470" s="51"/>
      <c r="F470" s="486"/>
    </row>
    <row r="471">
      <c r="A471" s="50"/>
      <c r="B471" s="44"/>
      <c r="C471" s="44"/>
      <c r="D471" s="44"/>
      <c r="E471" s="51"/>
      <c r="F471" s="486"/>
    </row>
    <row r="472">
      <c r="A472" s="50"/>
      <c r="B472" s="44"/>
      <c r="C472" s="44"/>
      <c r="D472" s="44"/>
      <c r="E472" s="51"/>
      <c r="F472" s="486"/>
    </row>
    <row r="473">
      <c r="A473" s="50"/>
      <c r="B473" s="44"/>
      <c r="C473" s="44"/>
      <c r="D473" s="44"/>
      <c r="E473" s="51"/>
      <c r="F473" s="486"/>
    </row>
    <row r="474">
      <c r="A474" s="50"/>
      <c r="B474" s="44"/>
      <c r="C474" s="44"/>
      <c r="D474" s="44"/>
      <c r="E474" s="51"/>
      <c r="F474" s="486"/>
    </row>
    <row r="475">
      <c r="A475" s="50"/>
      <c r="B475" s="44"/>
      <c r="C475" s="44"/>
      <c r="D475" s="44"/>
      <c r="E475" s="51"/>
      <c r="F475" s="486"/>
    </row>
    <row r="476">
      <c r="A476" s="50"/>
      <c r="B476" s="44"/>
      <c r="C476" s="44"/>
      <c r="D476" s="44"/>
      <c r="E476" s="51"/>
      <c r="F476" s="486"/>
    </row>
    <row r="477">
      <c r="A477" s="50"/>
      <c r="B477" s="44"/>
      <c r="C477" s="44"/>
      <c r="D477" s="44"/>
      <c r="E477" s="51"/>
      <c r="F477" s="486"/>
    </row>
    <row r="478">
      <c r="A478" s="50"/>
      <c r="B478" s="44"/>
      <c r="C478" s="44"/>
      <c r="D478" s="44"/>
      <c r="E478" s="51"/>
      <c r="F478" s="486"/>
    </row>
    <row r="479">
      <c r="A479" s="50"/>
      <c r="B479" s="44"/>
      <c r="C479" s="44"/>
      <c r="D479" s="44"/>
      <c r="E479" s="51"/>
      <c r="F479" s="486"/>
    </row>
    <row r="480">
      <c r="A480" s="50"/>
      <c r="B480" s="44"/>
      <c r="C480" s="44"/>
      <c r="D480" s="44"/>
      <c r="E480" s="51"/>
      <c r="F480" s="486"/>
    </row>
    <row r="481">
      <c r="A481" s="50"/>
      <c r="B481" s="44"/>
      <c r="C481" s="44"/>
      <c r="D481" s="44"/>
      <c r="E481" s="51"/>
      <c r="F481" s="486"/>
    </row>
    <row r="482">
      <c r="A482" s="50"/>
      <c r="B482" s="44"/>
      <c r="C482" s="44"/>
      <c r="D482" s="44"/>
      <c r="E482" s="51"/>
      <c r="F482" s="486"/>
    </row>
    <row r="483">
      <c r="A483" s="50"/>
      <c r="B483" s="44"/>
      <c r="C483" s="44"/>
      <c r="D483" s="44"/>
      <c r="E483" s="51"/>
      <c r="F483" s="486"/>
    </row>
    <row r="484">
      <c r="A484" s="50"/>
      <c r="B484" s="44"/>
      <c r="C484" s="44"/>
      <c r="D484" s="44"/>
      <c r="E484" s="51"/>
      <c r="F484" s="486"/>
    </row>
    <row r="485">
      <c r="A485" s="50"/>
      <c r="B485" s="44"/>
      <c r="C485" s="44"/>
      <c r="D485" s="44"/>
      <c r="E485" s="51"/>
      <c r="F485" s="486"/>
    </row>
    <row r="486">
      <c r="A486" s="50"/>
      <c r="B486" s="44"/>
      <c r="C486" s="44"/>
      <c r="D486" s="44"/>
      <c r="E486" s="51"/>
      <c r="F486" s="486"/>
    </row>
    <row r="487">
      <c r="A487" s="50"/>
      <c r="B487" s="44"/>
      <c r="C487" s="44"/>
      <c r="D487" s="44"/>
      <c r="E487" s="51"/>
      <c r="F487" s="486"/>
    </row>
    <row r="488">
      <c r="A488" s="50"/>
      <c r="B488" s="44"/>
      <c r="C488" s="44"/>
      <c r="D488" s="44"/>
      <c r="E488" s="51"/>
      <c r="F488" s="486"/>
    </row>
    <row r="489">
      <c r="A489" s="50"/>
      <c r="B489" s="44"/>
      <c r="C489" s="44"/>
      <c r="D489" s="44"/>
      <c r="E489" s="51"/>
      <c r="F489" s="486"/>
    </row>
    <row r="490">
      <c r="A490" s="50"/>
      <c r="B490" s="44"/>
      <c r="C490" s="44"/>
      <c r="D490" s="44"/>
      <c r="E490" s="51"/>
      <c r="F490" s="486"/>
    </row>
    <row r="491">
      <c r="A491" s="50"/>
      <c r="B491" s="44"/>
      <c r="C491" s="44"/>
      <c r="D491" s="44"/>
      <c r="E491" s="51"/>
      <c r="F491" s="486"/>
    </row>
    <row r="492">
      <c r="A492" s="50"/>
      <c r="B492" s="44"/>
      <c r="C492" s="44"/>
      <c r="D492" s="44"/>
      <c r="E492" s="51"/>
      <c r="F492" s="486"/>
    </row>
    <row r="493">
      <c r="A493" s="50"/>
      <c r="B493" s="44"/>
      <c r="C493" s="44"/>
      <c r="D493" s="44"/>
      <c r="E493" s="51"/>
      <c r="F493" s="486"/>
    </row>
    <row r="494">
      <c r="A494" s="50"/>
      <c r="B494" s="44"/>
      <c r="C494" s="44"/>
      <c r="D494" s="44"/>
      <c r="E494" s="51"/>
      <c r="F494" s="486"/>
    </row>
    <row r="495">
      <c r="A495" s="50"/>
      <c r="B495" s="44"/>
      <c r="C495" s="44"/>
      <c r="D495" s="44"/>
      <c r="E495" s="51"/>
      <c r="F495" s="486"/>
    </row>
    <row r="496">
      <c r="A496" s="50"/>
      <c r="B496" s="44"/>
      <c r="C496" s="44"/>
      <c r="D496" s="44"/>
      <c r="E496" s="51"/>
      <c r="F496" s="486"/>
    </row>
    <row r="497">
      <c r="A497" s="50"/>
      <c r="B497" s="44"/>
      <c r="C497" s="44"/>
      <c r="D497" s="44"/>
      <c r="E497" s="51"/>
      <c r="F497" s="486"/>
    </row>
    <row r="498">
      <c r="A498" s="50"/>
      <c r="B498" s="44"/>
      <c r="C498" s="44"/>
      <c r="D498" s="44"/>
      <c r="E498" s="51"/>
      <c r="F498" s="486"/>
    </row>
    <row r="499">
      <c r="A499" s="50"/>
      <c r="B499" s="44"/>
      <c r="C499" s="44"/>
      <c r="D499" s="44"/>
      <c r="E499" s="51"/>
      <c r="F499" s="486"/>
    </row>
    <row r="500">
      <c r="A500" s="50"/>
      <c r="B500" s="44"/>
      <c r="C500" s="44"/>
      <c r="D500" s="44"/>
      <c r="E500" s="51"/>
      <c r="F500" s="486"/>
    </row>
    <row r="501">
      <c r="A501" s="50"/>
      <c r="B501" s="44"/>
      <c r="C501" s="44"/>
      <c r="D501" s="44"/>
      <c r="E501" s="51"/>
      <c r="F501" s="486"/>
    </row>
    <row r="502">
      <c r="A502" s="50"/>
      <c r="B502" s="44"/>
      <c r="C502" s="44"/>
      <c r="D502" s="44"/>
      <c r="E502" s="51"/>
      <c r="F502" s="486"/>
    </row>
    <row r="503">
      <c r="A503" s="50"/>
      <c r="B503" s="44"/>
      <c r="C503" s="44"/>
      <c r="D503" s="44"/>
      <c r="E503" s="51"/>
      <c r="F503" s="486"/>
    </row>
    <row r="504">
      <c r="A504" s="50"/>
      <c r="B504" s="44"/>
      <c r="C504" s="44"/>
      <c r="D504" s="44"/>
      <c r="E504" s="51"/>
      <c r="F504" s="486"/>
    </row>
    <row r="505">
      <c r="A505" s="50"/>
      <c r="B505" s="44"/>
      <c r="C505" s="44"/>
      <c r="D505" s="44"/>
      <c r="E505" s="51"/>
      <c r="F505" s="486"/>
    </row>
    <row r="506">
      <c r="A506" s="50"/>
      <c r="B506" s="44"/>
      <c r="C506" s="44"/>
      <c r="D506" s="44"/>
      <c r="E506" s="51"/>
      <c r="F506" s="486"/>
    </row>
    <row r="507">
      <c r="A507" s="50"/>
      <c r="B507" s="44"/>
      <c r="C507" s="44"/>
      <c r="D507" s="44"/>
      <c r="E507" s="51"/>
      <c r="F507" s="486"/>
    </row>
    <row r="508">
      <c r="A508" s="50"/>
      <c r="B508" s="44"/>
      <c r="C508" s="44"/>
      <c r="D508" s="44"/>
      <c r="E508" s="51"/>
      <c r="F508" s="486"/>
    </row>
    <row r="509">
      <c r="A509" s="50"/>
      <c r="B509" s="44"/>
      <c r="C509" s="44"/>
      <c r="D509" s="44"/>
      <c r="E509" s="51"/>
      <c r="F509" s="486"/>
    </row>
    <row r="510">
      <c r="A510" s="50"/>
      <c r="B510" s="44"/>
      <c r="C510" s="44"/>
      <c r="D510" s="44"/>
      <c r="E510" s="51"/>
      <c r="F510" s="486"/>
    </row>
    <row r="511">
      <c r="A511" s="50"/>
      <c r="B511" s="44"/>
      <c r="C511" s="44"/>
      <c r="D511" s="44"/>
      <c r="E511" s="51"/>
      <c r="F511" s="486"/>
    </row>
    <row r="512">
      <c r="A512" s="50"/>
      <c r="B512" s="44"/>
      <c r="C512" s="44"/>
      <c r="D512" s="44"/>
      <c r="E512" s="51"/>
      <c r="F512" s="486"/>
    </row>
    <row r="513">
      <c r="A513" s="50"/>
      <c r="B513" s="44"/>
      <c r="C513" s="44"/>
      <c r="D513" s="44"/>
      <c r="E513" s="51"/>
      <c r="F513" s="486"/>
    </row>
    <row r="514">
      <c r="A514" s="50"/>
      <c r="B514" s="44"/>
      <c r="C514" s="44"/>
      <c r="D514" s="44"/>
      <c r="E514" s="51"/>
      <c r="F514" s="486"/>
    </row>
    <row r="515">
      <c r="A515" s="50"/>
      <c r="B515" s="44"/>
      <c r="C515" s="44"/>
      <c r="D515" s="44"/>
      <c r="E515" s="51"/>
      <c r="F515" s="486"/>
    </row>
    <row r="516">
      <c r="A516" s="50"/>
      <c r="B516" s="44"/>
      <c r="C516" s="44"/>
      <c r="D516" s="44"/>
      <c r="E516" s="51"/>
      <c r="F516" s="486"/>
    </row>
    <row r="517">
      <c r="A517" s="50"/>
      <c r="B517" s="44"/>
      <c r="C517" s="44"/>
      <c r="D517" s="44"/>
      <c r="E517" s="51"/>
      <c r="F517" s="486"/>
    </row>
    <row r="518">
      <c r="A518" s="50"/>
      <c r="B518" s="44"/>
      <c r="C518" s="44"/>
      <c r="D518" s="44"/>
      <c r="E518" s="51"/>
      <c r="F518" s="486"/>
    </row>
    <row r="519">
      <c r="A519" s="50"/>
      <c r="B519" s="44"/>
      <c r="C519" s="44"/>
      <c r="D519" s="44"/>
      <c r="E519" s="51"/>
      <c r="F519" s="486"/>
    </row>
    <row r="520">
      <c r="A520" s="50"/>
      <c r="B520" s="44"/>
      <c r="C520" s="44"/>
      <c r="D520" s="44"/>
      <c r="E520" s="51"/>
      <c r="F520" s="486"/>
    </row>
    <row r="521">
      <c r="A521" s="50"/>
      <c r="B521" s="44"/>
      <c r="C521" s="44"/>
      <c r="D521" s="44"/>
      <c r="E521" s="51"/>
      <c r="F521" s="486"/>
    </row>
    <row r="522">
      <c r="A522" s="50"/>
      <c r="B522" s="44"/>
      <c r="C522" s="44"/>
      <c r="D522" s="44"/>
      <c r="E522" s="51"/>
      <c r="F522" s="486"/>
    </row>
    <row r="523">
      <c r="A523" s="50"/>
      <c r="B523" s="44"/>
      <c r="C523" s="44"/>
      <c r="D523" s="44"/>
      <c r="E523" s="51"/>
      <c r="F523" s="486"/>
    </row>
    <row r="524">
      <c r="A524" s="50"/>
      <c r="B524" s="44"/>
      <c r="C524" s="44"/>
      <c r="D524" s="44"/>
      <c r="E524" s="51"/>
      <c r="F524" s="486"/>
    </row>
    <row r="525">
      <c r="A525" s="50"/>
      <c r="B525" s="44"/>
      <c r="C525" s="44"/>
      <c r="D525" s="44"/>
      <c r="E525" s="51"/>
      <c r="F525" s="486"/>
    </row>
    <row r="526">
      <c r="A526" s="50"/>
      <c r="B526" s="44"/>
      <c r="C526" s="44"/>
      <c r="D526" s="44"/>
      <c r="E526" s="51"/>
      <c r="F526" s="486"/>
    </row>
    <row r="527">
      <c r="A527" s="50"/>
      <c r="B527" s="44"/>
      <c r="C527" s="44"/>
      <c r="D527" s="44"/>
      <c r="E527" s="51"/>
      <c r="F527" s="486"/>
    </row>
    <row r="528">
      <c r="A528" s="50"/>
      <c r="B528" s="44"/>
      <c r="C528" s="44"/>
      <c r="D528" s="44"/>
      <c r="E528" s="51"/>
      <c r="F528" s="486"/>
    </row>
    <row r="529">
      <c r="A529" s="50"/>
      <c r="B529" s="44"/>
      <c r="C529" s="44"/>
      <c r="D529" s="44"/>
      <c r="E529" s="51"/>
      <c r="F529" s="486"/>
    </row>
    <row r="530">
      <c r="A530" s="50"/>
      <c r="B530" s="44"/>
      <c r="C530" s="44"/>
      <c r="D530" s="44"/>
      <c r="E530" s="51"/>
      <c r="F530" s="486"/>
    </row>
    <row r="531">
      <c r="A531" s="50"/>
      <c r="B531" s="44"/>
      <c r="C531" s="44"/>
      <c r="D531" s="44"/>
      <c r="E531" s="51"/>
      <c r="F531" s="486"/>
    </row>
    <row r="532">
      <c r="A532" s="50"/>
      <c r="B532" s="44"/>
      <c r="C532" s="44"/>
      <c r="D532" s="44"/>
      <c r="E532" s="51"/>
      <c r="F532" s="486"/>
    </row>
    <row r="533">
      <c r="A533" s="50"/>
      <c r="B533" s="44"/>
      <c r="C533" s="44"/>
      <c r="D533" s="44"/>
      <c r="E533" s="51"/>
      <c r="F533" s="486"/>
    </row>
    <row r="534">
      <c r="A534" s="50"/>
      <c r="B534" s="44"/>
      <c r="C534" s="44"/>
      <c r="D534" s="44"/>
      <c r="E534" s="51"/>
      <c r="F534" s="486"/>
    </row>
    <row r="535">
      <c r="A535" s="50"/>
      <c r="B535" s="44"/>
      <c r="C535" s="44"/>
      <c r="D535" s="44"/>
      <c r="E535" s="51"/>
      <c r="F535" s="486"/>
    </row>
    <row r="536">
      <c r="A536" s="50"/>
      <c r="B536" s="44"/>
      <c r="C536" s="44"/>
      <c r="D536" s="44"/>
      <c r="E536" s="51"/>
      <c r="F536" s="486"/>
    </row>
    <row r="537">
      <c r="A537" s="50"/>
      <c r="B537" s="44"/>
      <c r="C537" s="44"/>
      <c r="D537" s="44"/>
      <c r="E537" s="51"/>
      <c r="F537" s="486"/>
    </row>
    <row r="538">
      <c r="A538" s="50"/>
      <c r="B538" s="44"/>
      <c r="C538" s="44"/>
      <c r="D538" s="44"/>
      <c r="E538" s="51"/>
      <c r="F538" s="486"/>
    </row>
    <row r="539">
      <c r="A539" s="50"/>
      <c r="B539" s="44"/>
      <c r="C539" s="44"/>
      <c r="D539" s="44"/>
      <c r="E539" s="51"/>
      <c r="F539" s="486"/>
    </row>
    <row r="540">
      <c r="A540" s="50"/>
      <c r="B540" s="44"/>
      <c r="C540" s="44"/>
      <c r="D540" s="44"/>
      <c r="E540" s="51"/>
      <c r="F540" s="486"/>
    </row>
    <row r="541">
      <c r="A541" s="50"/>
      <c r="B541" s="44"/>
      <c r="C541" s="44"/>
      <c r="D541" s="44"/>
      <c r="E541" s="51"/>
      <c r="F541" s="486"/>
    </row>
    <row r="542">
      <c r="A542" s="50"/>
      <c r="B542" s="44"/>
      <c r="C542" s="44"/>
      <c r="D542" s="44"/>
      <c r="E542" s="51"/>
      <c r="F542" s="486"/>
    </row>
    <row r="543">
      <c r="A543" s="50"/>
      <c r="B543" s="44"/>
      <c r="C543" s="44"/>
      <c r="D543" s="44"/>
      <c r="E543" s="51"/>
      <c r="F543" s="486"/>
    </row>
    <row r="544">
      <c r="A544" s="50"/>
      <c r="B544" s="44"/>
      <c r="C544" s="44"/>
      <c r="D544" s="44"/>
      <c r="E544" s="51"/>
      <c r="F544" s="486"/>
    </row>
    <row r="545">
      <c r="A545" s="50"/>
      <c r="B545" s="44"/>
      <c r="C545" s="44"/>
      <c r="D545" s="44"/>
      <c r="E545" s="51"/>
      <c r="F545" s="486"/>
    </row>
    <row r="546">
      <c r="A546" s="50"/>
      <c r="B546" s="44"/>
      <c r="C546" s="44"/>
      <c r="D546" s="44"/>
      <c r="E546" s="51"/>
      <c r="F546" s="486"/>
    </row>
    <row r="547">
      <c r="A547" s="50"/>
      <c r="B547" s="44"/>
      <c r="C547" s="44"/>
      <c r="D547" s="44"/>
      <c r="E547" s="51"/>
      <c r="F547" s="486"/>
    </row>
    <row r="548">
      <c r="A548" s="50"/>
      <c r="B548" s="44"/>
      <c r="C548" s="44"/>
      <c r="D548" s="44"/>
      <c r="E548" s="51"/>
      <c r="F548" s="486"/>
    </row>
    <row r="549">
      <c r="A549" s="50"/>
      <c r="B549" s="44"/>
      <c r="C549" s="44"/>
      <c r="D549" s="44"/>
      <c r="E549" s="51"/>
      <c r="F549" s="486"/>
    </row>
    <row r="550">
      <c r="A550" s="50"/>
      <c r="B550" s="44"/>
      <c r="C550" s="44"/>
      <c r="D550" s="44"/>
      <c r="E550" s="51"/>
      <c r="F550" s="486"/>
    </row>
    <row r="551">
      <c r="A551" s="50"/>
      <c r="B551" s="44"/>
      <c r="C551" s="44"/>
      <c r="D551" s="44"/>
      <c r="E551" s="51"/>
      <c r="F551" s="486"/>
    </row>
    <row r="552">
      <c r="A552" s="50"/>
      <c r="B552" s="44"/>
      <c r="C552" s="44"/>
      <c r="D552" s="44"/>
      <c r="E552" s="51"/>
      <c r="F552" s="486"/>
    </row>
    <row r="553">
      <c r="A553" s="50"/>
      <c r="B553" s="44"/>
      <c r="C553" s="44"/>
      <c r="D553" s="44"/>
      <c r="E553" s="51"/>
      <c r="F553" s="486"/>
    </row>
    <row r="554">
      <c r="A554" s="50"/>
      <c r="B554" s="44"/>
      <c r="C554" s="44"/>
      <c r="D554" s="44"/>
      <c r="E554" s="51"/>
      <c r="F554" s="486"/>
    </row>
    <row r="555">
      <c r="A555" s="50"/>
      <c r="B555" s="44"/>
      <c r="C555" s="44"/>
      <c r="D555" s="44"/>
      <c r="E555" s="51"/>
      <c r="F555" s="486"/>
    </row>
    <row r="556">
      <c r="A556" s="50"/>
      <c r="B556" s="44"/>
      <c r="C556" s="44"/>
      <c r="D556" s="44"/>
      <c r="E556" s="51"/>
      <c r="F556" s="486"/>
    </row>
    <row r="557">
      <c r="A557" s="50"/>
      <c r="B557" s="44"/>
      <c r="C557" s="44"/>
      <c r="D557" s="44"/>
      <c r="E557" s="51"/>
      <c r="F557" s="486"/>
    </row>
    <row r="558">
      <c r="A558" s="50"/>
      <c r="B558" s="44"/>
      <c r="C558" s="44"/>
      <c r="D558" s="44"/>
      <c r="E558" s="51"/>
      <c r="F558" s="486"/>
    </row>
    <row r="559">
      <c r="A559" s="50"/>
      <c r="B559" s="44"/>
      <c r="C559" s="44"/>
      <c r="D559" s="44"/>
      <c r="E559" s="51"/>
      <c r="F559" s="486"/>
    </row>
    <row r="560">
      <c r="A560" s="50"/>
      <c r="B560" s="44"/>
      <c r="C560" s="44"/>
      <c r="D560" s="44"/>
      <c r="E560" s="51"/>
      <c r="F560" s="486"/>
    </row>
    <row r="561">
      <c r="A561" s="50"/>
      <c r="B561" s="44"/>
      <c r="C561" s="44"/>
      <c r="D561" s="44"/>
      <c r="E561" s="51"/>
      <c r="F561" s="486"/>
    </row>
    <row r="562">
      <c r="A562" s="50"/>
      <c r="B562" s="44"/>
      <c r="C562" s="44"/>
      <c r="D562" s="44"/>
      <c r="E562" s="51"/>
      <c r="F562" s="486"/>
    </row>
    <row r="563">
      <c r="A563" s="50"/>
      <c r="B563" s="44"/>
      <c r="C563" s="44"/>
      <c r="D563" s="44"/>
      <c r="E563" s="51"/>
      <c r="F563" s="486"/>
    </row>
    <row r="564">
      <c r="A564" s="50"/>
      <c r="B564" s="44"/>
      <c r="C564" s="44"/>
      <c r="D564" s="44"/>
      <c r="E564" s="51"/>
      <c r="F564" s="486"/>
    </row>
    <row r="565">
      <c r="A565" s="50"/>
      <c r="B565" s="44"/>
      <c r="C565" s="44"/>
      <c r="D565" s="44"/>
      <c r="E565" s="51"/>
      <c r="F565" s="486"/>
    </row>
    <row r="566">
      <c r="A566" s="50"/>
      <c r="B566" s="44"/>
      <c r="C566" s="44"/>
      <c r="D566" s="44"/>
      <c r="E566" s="51"/>
      <c r="F566" s="486"/>
    </row>
    <row r="567">
      <c r="A567" s="50"/>
      <c r="B567" s="44"/>
      <c r="C567" s="44"/>
      <c r="D567" s="44"/>
      <c r="E567" s="51"/>
      <c r="F567" s="486"/>
    </row>
    <row r="568">
      <c r="A568" s="50"/>
      <c r="B568" s="44"/>
      <c r="C568" s="44"/>
      <c r="D568" s="44"/>
      <c r="E568" s="51"/>
      <c r="F568" s="486"/>
    </row>
    <row r="569">
      <c r="A569" s="50"/>
      <c r="B569" s="44"/>
      <c r="C569" s="44"/>
      <c r="D569" s="44"/>
      <c r="E569" s="51"/>
      <c r="F569" s="486"/>
    </row>
    <row r="570">
      <c r="A570" s="50"/>
      <c r="B570" s="44"/>
      <c r="C570" s="44"/>
      <c r="D570" s="44"/>
      <c r="E570" s="51"/>
      <c r="F570" s="486"/>
    </row>
    <row r="571">
      <c r="A571" s="50"/>
      <c r="B571" s="44"/>
      <c r="C571" s="44"/>
      <c r="D571" s="44"/>
      <c r="E571" s="51"/>
      <c r="F571" s="486"/>
    </row>
    <row r="572">
      <c r="A572" s="50"/>
      <c r="B572" s="44"/>
      <c r="C572" s="44"/>
      <c r="D572" s="44"/>
      <c r="E572" s="51"/>
      <c r="F572" s="486"/>
    </row>
    <row r="573">
      <c r="A573" s="50"/>
      <c r="B573" s="44"/>
      <c r="C573" s="44"/>
      <c r="D573" s="44"/>
      <c r="E573" s="51"/>
      <c r="F573" s="486"/>
    </row>
    <row r="574">
      <c r="A574" s="50"/>
      <c r="B574" s="44"/>
      <c r="C574" s="44"/>
      <c r="D574" s="44"/>
      <c r="E574" s="51"/>
      <c r="F574" s="486"/>
    </row>
    <row r="575">
      <c r="A575" s="50"/>
      <c r="B575" s="44"/>
      <c r="C575" s="44"/>
      <c r="D575" s="44"/>
      <c r="E575" s="51"/>
      <c r="F575" s="486"/>
    </row>
    <row r="576">
      <c r="A576" s="50"/>
      <c r="B576" s="44"/>
      <c r="C576" s="44"/>
      <c r="D576" s="44"/>
      <c r="E576" s="51"/>
      <c r="F576" s="486"/>
    </row>
    <row r="577">
      <c r="A577" s="50"/>
      <c r="B577" s="44"/>
      <c r="C577" s="44"/>
      <c r="D577" s="44"/>
      <c r="E577" s="51"/>
      <c r="F577" s="486"/>
    </row>
    <row r="578">
      <c r="A578" s="50"/>
      <c r="B578" s="44"/>
      <c r="C578" s="44"/>
      <c r="D578" s="44"/>
      <c r="E578" s="51"/>
      <c r="F578" s="486"/>
    </row>
    <row r="579">
      <c r="A579" s="50"/>
      <c r="B579" s="44"/>
      <c r="C579" s="44"/>
      <c r="D579" s="44"/>
      <c r="E579" s="51"/>
      <c r="F579" s="486"/>
    </row>
    <row r="580">
      <c r="A580" s="50"/>
      <c r="B580" s="44"/>
      <c r="C580" s="44"/>
      <c r="D580" s="44"/>
      <c r="E580" s="51"/>
      <c r="F580" s="486"/>
    </row>
    <row r="581">
      <c r="A581" s="50"/>
      <c r="B581" s="44"/>
      <c r="C581" s="44"/>
      <c r="D581" s="44"/>
      <c r="E581" s="51"/>
      <c r="F581" s="486"/>
    </row>
    <row r="582">
      <c r="A582" s="50"/>
      <c r="B582" s="44"/>
      <c r="C582" s="44"/>
      <c r="D582" s="44"/>
      <c r="E582" s="51"/>
      <c r="F582" s="486"/>
    </row>
    <row r="583">
      <c r="A583" s="50"/>
      <c r="B583" s="44"/>
      <c r="C583" s="44"/>
      <c r="D583" s="44"/>
      <c r="E583" s="51"/>
      <c r="F583" s="486"/>
    </row>
    <row r="584">
      <c r="A584" s="50"/>
      <c r="B584" s="44"/>
      <c r="C584" s="44"/>
      <c r="D584" s="44"/>
      <c r="E584" s="51"/>
      <c r="F584" s="486"/>
    </row>
    <row r="585">
      <c r="A585" s="50"/>
      <c r="B585" s="44"/>
      <c r="C585" s="44"/>
      <c r="D585" s="44"/>
      <c r="E585" s="51"/>
      <c r="F585" s="486"/>
    </row>
    <row r="586">
      <c r="A586" s="50"/>
      <c r="B586" s="44"/>
      <c r="C586" s="44"/>
      <c r="D586" s="44"/>
      <c r="E586" s="51"/>
      <c r="F586" s="486"/>
    </row>
    <row r="587">
      <c r="A587" s="50"/>
      <c r="B587" s="44"/>
      <c r="C587" s="44"/>
      <c r="D587" s="44"/>
      <c r="E587" s="51"/>
      <c r="F587" s="486"/>
    </row>
    <row r="588">
      <c r="A588" s="50"/>
      <c r="B588" s="44"/>
      <c r="C588" s="44"/>
      <c r="D588" s="44"/>
      <c r="E588" s="51"/>
      <c r="F588" s="486"/>
    </row>
    <row r="589">
      <c r="A589" s="50"/>
      <c r="B589" s="44"/>
      <c r="C589" s="44"/>
      <c r="D589" s="44"/>
      <c r="E589" s="51"/>
      <c r="F589" s="486"/>
    </row>
    <row r="590">
      <c r="A590" s="50"/>
      <c r="B590" s="44"/>
      <c r="C590" s="44"/>
      <c r="D590" s="44"/>
      <c r="E590" s="51"/>
      <c r="F590" s="486"/>
    </row>
    <row r="591">
      <c r="A591" s="50"/>
      <c r="B591" s="44"/>
      <c r="C591" s="44"/>
      <c r="D591" s="44"/>
      <c r="E591" s="51"/>
      <c r="F591" s="486"/>
    </row>
    <row r="592">
      <c r="A592" s="50"/>
      <c r="B592" s="44"/>
      <c r="C592" s="44"/>
      <c r="D592" s="44"/>
      <c r="E592" s="51"/>
      <c r="F592" s="486"/>
    </row>
    <row r="593">
      <c r="A593" s="50"/>
      <c r="B593" s="44"/>
      <c r="C593" s="44"/>
      <c r="D593" s="44"/>
      <c r="E593" s="51"/>
      <c r="F593" s="486"/>
    </row>
    <row r="594">
      <c r="A594" s="50"/>
      <c r="B594" s="44"/>
      <c r="C594" s="44"/>
      <c r="D594" s="44"/>
      <c r="E594" s="51"/>
      <c r="F594" s="486"/>
    </row>
    <row r="595">
      <c r="A595" s="50"/>
      <c r="B595" s="44"/>
      <c r="C595" s="44"/>
      <c r="D595" s="44"/>
      <c r="E595" s="51"/>
      <c r="F595" s="486"/>
    </row>
    <row r="596">
      <c r="A596" s="50"/>
      <c r="B596" s="44"/>
      <c r="C596" s="44"/>
      <c r="D596" s="44"/>
      <c r="E596" s="51"/>
      <c r="F596" s="486"/>
    </row>
    <row r="597">
      <c r="A597" s="50"/>
      <c r="B597" s="44"/>
      <c r="C597" s="44"/>
      <c r="D597" s="44"/>
      <c r="E597" s="51"/>
      <c r="F597" s="486"/>
    </row>
    <row r="598">
      <c r="A598" s="50"/>
      <c r="B598" s="44"/>
      <c r="C598" s="44"/>
      <c r="D598" s="44"/>
      <c r="E598" s="51"/>
      <c r="F598" s="486"/>
    </row>
    <row r="599">
      <c r="A599" s="50"/>
      <c r="B599" s="44"/>
      <c r="C599" s="44"/>
      <c r="D599" s="44"/>
      <c r="E599" s="51"/>
      <c r="F599" s="486"/>
    </row>
    <row r="600">
      <c r="A600" s="50"/>
      <c r="B600" s="44"/>
      <c r="C600" s="44"/>
      <c r="D600" s="44"/>
      <c r="E600" s="51"/>
      <c r="F600" s="486"/>
    </row>
    <row r="601">
      <c r="A601" s="50"/>
      <c r="B601" s="44"/>
      <c r="C601" s="44"/>
      <c r="D601" s="44"/>
      <c r="E601" s="51"/>
      <c r="F601" s="486"/>
    </row>
    <row r="602">
      <c r="A602" s="50"/>
      <c r="B602" s="44"/>
      <c r="C602" s="44"/>
      <c r="D602" s="44"/>
      <c r="E602" s="51"/>
      <c r="F602" s="486"/>
    </row>
    <row r="603">
      <c r="A603" s="50"/>
      <c r="B603" s="44"/>
      <c r="C603" s="44"/>
      <c r="D603" s="44"/>
      <c r="E603" s="51"/>
      <c r="F603" s="486"/>
    </row>
    <row r="604">
      <c r="A604" s="50"/>
      <c r="B604" s="44"/>
      <c r="C604" s="44"/>
      <c r="D604" s="44"/>
      <c r="E604" s="51"/>
      <c r="F604" s="486"/>
    </row>
    <row r="605">
      <c r="A605" s="50"/>
      <c r="B605" s="44"/>
      <c r="C605" s="44"/>
      <c r="D605" s="44"/>
      <c r="E605" s="51"/>
      <c r="F605" s="486"/>
    </row>
    <row r="606">
      <c r="A606" s="50"/>
      <c r="B606" s="44"/>
      <c r="C606" s="44"/>
      <c r="D606" s="44"/>
      <c r="E606" s="51"/>
      <c r="F606" s="486"/>
    </row>
    <row r="607">
      <c r="A607" s="50"/>
      <c r="B607" s="44"/>
      <c r="C607" s="44"/>
      <c r="D607" s="44"/>
      <c r="E607" s="51"/>
      <c r="F607" s="486"/>
    </row>
    <row r="608">
      <c r="A608" s="50"/>
      <c r="B608" s="44"/>
      <c r="C608" s="44"/>
      <c r="D608" s="44"/>
      <c r="E608" s="51"/>
      <c r="F608" s="486"/>
    </row>
    <row r="609">
      <c r="A609" s="50"/>
      <c r="B609" s="44"/>
      <c r="C609" s="44"/>
      <c r="D609" s="44"/>
      <c r="E609" s="51"/>
      <c r="F609" s="486"/>
    </row>
    <row r="610">
      <c r="A610" s="50"/>
      <c r="B610" s="44"/>
      <c r="C610" s="44"/>
      <c r="D610" s="44"/>
      <c r="E610" s="51"/>
      <c r="F610" s="486"/>
    </row>
    <row r="611">
      <c r="A611" s="50"/>
      <c r="B611" s="44"/>
      <c r="C611" s="44"/>
      <c r="D611" s="44"/>
      <c r="E611" s="51"/>
      <c r="F611" s="486"/>
    </row>
    <row r="612">
      <c r="A612" s="50"/>
      <c r="B612" s="44"/>
      <c r="C612" s="44"/>
      <c r="D612" s="44"/>
      <c r="E612" s="51"/>
      <c r="F612" s="486"/>
    </row>
    <row r="613">
      <c r="A613" s="50"/>
      <c r="B613" s="44"/>
      <c r="C613" s="44"/>
      <c r="D613" s="44"/>
      <c r="E613" s="51"/>
      <c r="F613" s="486"/>
    </row>
    <row r="614">
      <c r="A614" s="50"/>
      <c r="B614" s="44"/>
      <c r="C614" s="44"/>
      <c r="D614" s="44"/>
      <c r="E614" s="51"/>
      <c r="F614" s="486"/>
    </row>
    <row r="615">
      <c r="A615" s="50"/>
      <c r="B615" s="44"/>
      <c r="C615" s="44"/>
      <c r="D615" s="44"/>
      <c r="E615" s="51"/>
      <c r="F615" s="486"/>
    </row>
    <row r="616">
      <c r="A616" s="50"/>
      <c r="B616" s="44"/>
      <c r="C616" s="44"/>
      <c r="D616" s="44"/>
      <c r="E616" s="51"/>
      <c r="F616" s="486"/>
    </row>
    <row r="617">
      <c r="A617" s="50"/>
      <c r="B617" s="44"/>
      <c r="C617" s="44"/>
      <c r="D617" s="44"/>
      <c r="E617" s="51"/>
      <c r="F617" s="486"/>
    </row>
    <row r="618">
      <c r="A618" s="50"/>
      <c r="B618" s="44"/>
      <c r="C618" s="44"/>
      <c r="D618" s="44"/>
      <c r="E618" s="51"/>
      <c r="F618" s="486"/>
    </row>
    <row r="619">
      <c r="A619" s="50"/>
      <c r="B619" s="44"/>
      <c r="C619" s="44"/>
      <c r="D619" s="44"/>
      <c r="E619" s="51"/>
      <c r="F619" s="486"/>
    </row>
    <row r="620">
      <c r="A620" s="50"/>
      <c r="B620" s="44"/>
      <c r="C620" s="44"/>
      <c r="D620" s="44"/>
      <c r="E620" s="51"/>
      <c r="F620" s="486"/>
    </row>
    <row r="621">
      <c r="A621" s="50"/>
      <c r="B621" s="44"/>
      <c r="C621" s="44"/>
      <c r="D621" s="44"/>
      <c r="E621" s="51"/>
      <c r="F621" s="486"/>
    </row>
    <row r="622">
      <c r="A622" s="50"/>
      <c r="B622" s="44"/>
      <c r="C622" s="44"/>
      <c r="D622" s="44"/>
      <c r="E622" s="51"/>
      <c r="F622" s="486"/>
    </row>
    <row r="623">
      <c r="A623" s="50"/>
      <c r="B623" s="44"/>
      <c r="C623" s="44"/>
      <c r="D623" s="44"/>
      <c r="E623" s="51"/>
      <c r="F623" s="486"/>
    </row>
    <row r="624">
      <c r="A624" s="50"/>
      <c r="B624" s="44"/>
      <c r="C624" s="44"/>
      <c r="D624" s="44"/>
      <c r="E624" s="51"/>
      <c r="F624" s="486"/>
    </row>
    <row r="625">
      <c r="A625" s="50"/>
      <c r="B625" s="44"/>
      <c r="C625" s="44"/>
      <c r="D625" s="44"/>
      <c r="E625" s="51"/>
      <c r="F625" s="486"/>
    </row>
    <row r="626">
      <c r="A626" s="50"/>
      <c r="B626" s="44"/>
      <c r="C626" s="44"/>
      <c r="D626" s="44"/>
      <c r="E626" s="51"/>
      <c r="F626" s="486"/>
    </row>
    <row r="627">
      <c r="A627" s="50"/>
      <c r="B627" s="44"/>
      <c r="C627" s="44"/>
      <c r="D627" s="44"/>
      <c r="E627" s="51"/>
      <c r="F627" s="486"/>
    </row>
    <row r="628">
      <c r="A628" s="50"/>
      <c r="B628" s="44"/>
      <c r="C628" s="44"/>
      <c r="D628" s="44"/>
      <c r="E628" s="51"/>
      <c r="F628" s="486"/>
    </row>
    <row r="629">
      <c r="A629" s="50"/>
      <c r="B629" s="44"/>
      <c r="C629" s="44"/>
      <c r="D629" s="44"/>
      <c r="E629" s="51"/>
      <c r="F629" s="486"/>
    </row>
    <row r="630">
      <c r="A630" s="50"/>
      <c r="B630" s="44"/>
      <c r="C630" s="44"/>
      <c r="D630" s="44"/>
      <c r="E630" s="51"/>
      <c r="F630" s="486"/>
    </row>
    <row r="631">
      <c r="A631" s="50"/>
      <c r="B631" s="44"/>
      <c r="C631" s="44"/>
      <c r="D631" s="44"/>
      <c r="E631" s="51"/>
      <c r="F631" s="486"/>
    </row>
    <row r="632">
      <c r="A632" s="50"/>
      <c r="B632" s="44"/>
      <c r="C632" s="44"/>
      <c r="D632" s="44"/>
      <c r="E632" s="51"/>
      <c r="F632" s="486"/>
    </row>
    <row r="633">
      <c r="A633" s="50"/>
      <c r="B633" s="44"/>
      <c r="C633" s="44"/>
      <c r="D633" s="44"/>
      <c r="E633" s="51"/>
      <c r="F633" s="486"/>
    </row>
    <row r="634">
      <c r="A634" s="50"/>
      <c r="B634" s="44"/>
      <c r="C634" s="44"/>
      <c r="D634" s="44"/>
      <c r="E634" s="51"/>
      <c r="F634" s="486"/>
    </row>
    <row r="635">
      <c r="A635" s="50"/>
      <c r="B635" s="44"/>
      <c r="C635" s="44"/>
      <c r="D635" s="44"/>
      <c r="E635" s="51"/>
      <c r="F635" s="486"/>
    </row>
    <row r="636">
      <c r="A636" s="50"/>
      <c r="B636" s="44"/>
      <c r="C636" s="44"/>
      <c r="D636" s="44"/>
      <c r="E636" s="51"/>
      <c r="F636" s="486"/>
    </row>
    <row r="637">
      <c r="A637" s="50"/>
      <c r="B637" s="44"/>
      <c r="C637" s="44"/>
      <c r="D637" s="44"/>
      <c r="E637" s="51"/>
      <c r="F637" s="486"/>
    </row>
    <row r="638">
      <c r="A638" s="50"/>
      <c r="B638" s="44"/>
      <c r="C638" s="44"/>
      <c r="D638" s="44"/>
      <c r="E638" s="51"/>
      <c r="F638" s="486"/>
    </row>
    <row r="639">
      <c r="A639" s="50"/>
      <c r="B639" s="44"/>
      <c r="C639" s="44"/>
      <c r="D639" s="44"/>
      <c r="E639" s="51"/>
      <c r="F639" s="486"/>
    </row>
    <row r="640">
      <c r="A640" s="50"/>
      <c r="B640" s="44"/>
      <c r="C640" s="44"/>
      <c r="D640" s="44"/>
      <c r="E640" s="51"/>
      <c r="F640" s="486"/>
    </row>
    <row r="641">
      <c r="A641" s="50"/>
      <c r="B641" s="44"/>
      <c r="C641" s="44"/>
      <c r="D641" s="44"/>
      <c r="E641" s="51"/>
      <c r="F641" s="486"/>
    </row>
    <row r="642">
      <c r="A642" s="50"/>
      <c r="B642" s="44"/>
      <c r="C642" s="44"/>
      <c r="D642" s="44"/>
      <c r="E642" s="51"/>
      <c r="F642" s="486"/>
    </row>
    <row r="643">
      <c r="A643" s="50"/>
      <c r="B643" s="44"/>
      <c r="C643" s="44"/>
      <c r="D643" s="44"/>
      <c r="E643" s="51"/>
      <c r="F643" s="486"/>
    </row>
    <row r="644">
      <c r="A644" s="50"/>
      <c r="B644" s="44"/>
      <c r="C644" s="44"/>
      <c r="D644" s="44"/>
      <c r="E644" s="51"/>
      <c r="F644" s="486"/>
    </row>
    <row r="645">
      <c r="A645" s="50"/>
      <c r="B645" s="44"/>
      <c r="C645" s="44"/>
      <c r="D645" s="44"/>
      <c r="E645" s="51"/>
      <c r="F645" s="486"/>
    </row>
    <row r="646">
      <c r="A646" s="50"/>
      <c r="B646" s="44"/>
      <c r="C646" s="44"/>
      <c r="D646" s="44"/>
      <c r="E646" s="51"/>
      <c r="F646" s="486"/>
    </row>
    <row r="647">
      <c r="A647" s="50"/>
      <c r="B647" s="44"/>
      <c r="C647" s="44"/>
      <c r="D647" s="44"/>
      <c r="E647" s="51"/>
      <c r="F647" s="486"/>
    </row>
    <row r="648">
      <c r="A648" s="50"/>
      <c r="B648" s="44"/>
      <c r="C648" s="44"/>
      <c r="D648" s="44"/>
      <c r="E648" s="51"/>
      <c r="F648" s="486"/>
    </row>
    <row r="649">
      <c r="A649" s="50"/>
      <c r="B649" s="44"/>
      <c r="C649" s="44"/>
      <c r="D649" s="44"/>
      <c r="E649" s="51"/>
      <c r="F649" s="486"/>
    </row>
    <row r="650">
      <c r="A650" s="50"/>
      <c r="B650" s="44"/>
      <c r="C650" s="44"/>
      <c r="D650" s="44"/>
      <c r="E650" s="51"/>
      <c r="F650" s="486"/>
    </row>
    <row r="651">
      <c r="A651" s="50"/>
      <c r="B651" s="44"/>
      <c r="C651" s="44"/>
      <c r="D651" s="44"/>
      <c r="E651" s="51"/>
      <c r="F651" s="486"/>
    </row>
    <row r="652">
      <c r="A652" s="50"/>
      <c r="B652" s="44"/>
      <c r="C652" s="44"/>
      <c r="D652" s="44"/>
      <c r="E652" s="51"/>
      <c r="F652" s="486"/>
    </row>
    <row r="653">
      <c r="A653" s="50"/>
      <c r="B653" s="44"/>
      <c r="C653" s="44"/>
      <c r="D653" s="44"/>
      <c r="E653" s="51"/>
      <c r="F653" s="486"/>
    </row>
    <row r="654">
      <c r="A654" s="50"/>
      <c r="B654" s="44"/>
      <c r="C654" s="44"/>
      <c r="D654" s="44"/>
      <c r="E654" s="51"/>
      <c r="F654" s="486"/>
    </row>
    <row r="655">
      <c r="A655" s="50"/>
      <c r="B655" s="44"/>
      <c r="C655" s="44"/>
      <c r="D655" s="44"/>
      <c r="E655" s="51"/>
      <c r="F655" s="486"/>
    </row>
    <row r="656">
      <c r="A656" s="50"/>
      <c r="B656" s="44"/>
      <c r="C656" s="44"/>
      <c r="D656" s="44"/>
      <c r="E656" s="51"/>
      <c r="F656" s="486"/>
    </row>
    <row r="657">
      <c r="A657" s="50"/>
      <c r="B657" s="44"/>
      <c r="C657" s="44"/>
      <c r="D657" s="44"/>
      <c r="E657" s="51"/>
      <c r="F657" s="486"/>
    </row>
    <row r="658">
      <c r="A658" s="50"/>
      <c r="B658" s="44"/>
      <c r="C658" s="44"/>
      <c r="D658" s="44"/>
      <c r="E658" s="51"/>
      <c r="F658" s="486"/>
    </row>
    <row r="659">
      <c r="A659" s="50"/>
      <c r="B659" s="44"/>
      <c r="C659" s="44"/>
      <c r="D659" s="44"/>
      <c r="E659" s="51"/>
      <c r="F659" s="486"/>
    </row>
    <row r="660">
      <c r="A660" s="50"/>
      <c r="B660" s="44"/>
      <c r="C660" s="44"/>
      <c r="D660" s="44"/>
      <c r="E660" s="51"/>
      <c r="F660" s="486"/>
    </row>
    <row r="661">
      <c r="A661" s="50"/>
      <c r="B661" s="44"/>
      <c r="C661" s="44"/>
      <c r="D661" s="44"/>
      <c r="E661" s="51"/>
      <c r="F661" s="486"/>
    </row>
    <row r="662">
      <c r="A662" s="50"/>
      <c r="B662" s="44"/>
      <c r="C662" s="44"/>
      <c r="D662" s="44"/>
      <c r="E662" s="51"/>
      <c r="F662" s="486"/>
    </row>
    <row r="663">
      <c r="A663" s="50"/>
      <c r="B663" s="44"/>
      <c r="C663" s="44"/>
      <c r="D663" s="44"/>
      <c r="E663" s="51"/>
      <c r="F663" s="486"/>
    </row>
    <row r="664">
      <c r="A664" s="50"/>
      <c r="B664" s="44"/>
      <c r="C664" s="44"/>
      <c r="D664" s="44"/>
      <c r="E664" s="51"/>
      <c r="F664" s="486"/>
    </row>
    <row r="665">
      <c r="A665" s="50"/>
      <c r="B665" s="44"/>
      <c r="C665" s="44"/>
      <c r="D665" s="44"/>
      <c r="E665" s="51"/>
      <c r="F665" s="486"/>
    </row>
    <row r="666">
      <c r="A666" s="50"/>
      <c r="B666" s="44"/>
      <c r="C666" s="44"/>
      <c r="D666" s="44"/>
      <c r="E666" s="51"/>
      <c r="F666" s="486"/>
    </row>
    <row r="667">
      <c r="A667" s="50"/>
      <c r="B667" s="44"/>
      <c r="C667" s="44"/>
      <c r="D667" s="44"/>
      <c r="E667" s="51"/>
      <c r="F667" s="486"/>
    </row>
    <row r="668">
      <c r="A668" s="50"/>
      <c r="B668" s="44"/>
      <c r="C668" s="44"/>
      <c r="D668" s="44"/>
      <c r="E668" s="51"/>
      <c r="F668" s="486"/>
    </row>
    <row r="669">
      <c r="A669" s="50"/>
      <c r="B669" s="44"/>
      <c r="C669" s="44"/>
      <c r="D669" s="44"/>
      <c r="E669" s="51"/>
      <c r="F669" s="486"/>
    </row>
    <row r="670">
      <c r="A670" s="50"/>
      <c r="B670" s="44"/>
      <c r="C670" s="44"/>
      <c r="D670" s="44"/>
      <c r="E670" s="51"/>
      <c r="F670" s="486"/>
    </row>
    <row r="671">
      <c r="A671" s="50"/>
      <c r="B671" s="44"/>
      <c r="C671" s="44"/>
      <c r="D671" s="44"/>
      <c r="E671" s="51"/>
      <c r="F671" s="486"/>
    </row>
    <row r="672">
      <c r="A672" s="50"/>
      <c r="B672" s="44"/>
      <c r="C672" s="44"/>
      <c r="D672" s="44"/>
      <c r="E672" s="51"/>
      <c r="F672" s="486"/>
    </row>
    <row r="673">
      <c r="A673" s="50"/>
      <c r="B673" s="44"/>
      <c r="C673" s="44"/>
      <c r="D673" s="44"/>
      <c r="E673" s="51"/>
      <c r="F673" s="486"/>
    </row>
    <row r="674">
      <c r="A674" s="50"/>
      <c r="B674" s="44"/>
      <c r="C674" s="44"/>
      <c r="D674" s="44"/>
      <c r="E674" s="51"/>
      <c r="F674" s="486"/>
    </row>
    <row r="675">
      <c r="A675" s="50"/>
      <c r="B675" s="44"/>
      <c r="C675" s="44"/>
      <c r="D675" s="44"/>
      <c r="E675" s="51"/>
      <c r="F675" s="486"/>
    </row>
    <row r="676">
      <c r="A676" s="50"/>
      <c r="B676" s="44"/>
      <c r="C676" s="44"/>
      <c r="D676" s="44"/>
      <c r="E676" s="51"/>
      <c r="F676" s="486"/>
    </row>
    <row r="677">
      <c r="A677" s="50"/>
      <c r="B677" s="44"/>
      <c r="C677" s="44"/>
      <c r="D677" s="44"/>
      <c r="E677" s="51"/>
      <c r="F677" s="486"/>
    </row>
    <row r="678">
      <c r="A678" s="50"/>
      <c r="B678" s="44"/>
      <c r="C678" s="44"/>
      <c r="D678" s="44"/>
      <c r="E678" s="51"/>
      <c r="F678" s="486"/>
    </row>
    <row r="679">
      <c r="A679" s="50"/>
      <c r="B679" s="44"/>
      <c r="C679" s="44"/>
      <c r="D679" s="44"/>
      <c r="E679" s="51"/>
      <c r="F679" s="486"/>
    </row>
    <row r="680">
      <c r="A680" s="50"/>
      <c r="B680" s="44"/>
      <c r="C680" s="44"/>
      <c r="D680" s="44"/>
      <c r="E680" s="51"/>
      <c r="F680" s="486"/>
    </row>
    <row r="681">
      <c r="A681" s="50"/>
      <c r="B681" s="44"/>
      <c r="C681" s="44"/>
      <c r="D681" s="44"/>
      <c r="E681" s="51"/>
      <c r="F681" s="486"/>
    </row>
    <row r="682">
      <c r="A682" s="50"/>
      <c r="B682" s="44"/>
      <c r="C682" s="44"/>
      <c r="D682" s="44"/>
      <c r="E682" s="51"/>
      <c r="F682" s="486"/>
    </row>
    <row r="683">
      <c r="A683" s="50"/>
      <c r="B683" s="44"/>
      <c r="C683" s="44"/>
      <c r="D683" s="44"/>
      <c r="E683" s="51"/>
      <c r="F683" s="486"/>
    </row>
    <row r="684">
      <c r="A684" s="50"/>
      <c r="B684" s="44"/>
      <c r="C684" s="44"/>
      <c r="D684" s="44"/>
      <c r="E684" s="51"/>
      <c r="F684" s="486"/>
    </row>
    <row r="685">
      <c r="A685" s="50"/>
      <c r="B685" s="44"/>
      <c r="C685" s="44"/>
      <c r="D685" s="44"/>
      <c r="E685" s="51"/>
      <c r="F685" s="486"/>
    </row>
    <row r="686">
      <c r="A686" s="50"/>
      <c r="B686" s="44"/>
      <c r="C686" s="44"/>
      <c r="D686" s="44"/>
      <c r="E686" s="51"/>
      <c r="F686" s="486"/>
    </row>
    <row r="687">
      <c r="A687" s="50"/>
      <c r="B687" s="44"/>
      <c r="C687" s="44"/>
      <c r="D687" s="44"/>
      <c r="E687" s="51"/>
      <c r="F687" s="486"/>
    </row>
    <row r="688">
      <c r="A688" s="50"/>
      <c r="B688" s="44"/>
      <c r="C688" s="44"/>
      <c r="D688" s="44"/>
      <c r="E688" s="51"/>
      <c r="F688" s="486"/>
    </row>
    <row r="689">
      <c r="A689" s="50"/>
      <c r="B689" s="44"/>
      <c r="C689" s="44"/>
      <c r="D689" s="44"/>
      <c r="E689" s="51"/>
      <c r="F689" s="486"/>
    </row>
    <row r="690">
      <c r="A690" s="50"/>
      <c r="B690" s="44"/>
      <c r="C690" s="44"/>
      <c r="D690" s="44"/>
      <c r="E690" s="51"/>
      <c r="F690" s="486"/>
    </row>
    <row r="691">
      <c r="A691" s="50"/>
      <c r="B691" s="44"/>
      <c r="C691" s="44"/>
      <c r="D691" s="44"/>
      <c r="E691" s="51"/>
      <c r="F691" s="486"/>
    </row>
    <row r="692">
      <c r="A692" s="50"/>
      <c r="B692" s="44"/>
      <c r="C692" s="44"/>
      <c r="D692" s="44"/>
      <c r="E692" s="51"/>
      <c r="F692" s="486"/>
    </row>
    <row r="693">
      <c r="A693" s="50"/>
      <c r="B693" s="44"/>
      <c r="C693" s="44"/>
      <c r="D693" s="44"/>
      <c r="E693" s="51"/>
      <c r="F693" s="486"/>
    </row>
    <row r="694">
      <c r="A694" s="50"/>
      <c r="B694" s="44"/>
      <c r="C694" s="44"/>
      <c r="D694" s="44"/>
      <c r="E694" s="51"/>
      <c r="F694" s="486"/>
    </row>
    <row r="695">
      <c r="A695" s="50"/>
      <c r="B695" s="44"/>
      <c r="C695" s="44"/>
      <c r="D695" s="44"/>
      <c r="E695" s="51"/>
      <c r="F695" s="486"/>
    </row>
    <row r="696">
      <c r="A696" s="50"/>
      <c r="B696" s="44"/>
      <c r="C696" s="44"/>
      <c r="D696" s="44"/>
      <c r="E696" s="51"/>
      <c r="F696" s="486"/>
    </row>
    <row r="697">
      <c r="A697" s="50"/>
      <c r="B697" s="44"/>
      <c r="C697" s="44"/>
      <c r="D697" s="44"/>
      <c r="E697" s="51"/>
      <c r="F697" s="486"/>
    </row>
    <row r="698">
      <c r="A698" s="50"/>
      <c r="B698" s="44"/>
      <c r="C698" s="44"/>
      <c r="D698" s="44"/>
      <c r="E698" s="51"/>
      <c r="F698" s="486"/>
    </row>
    <row r="699">
      <c r="A699" s="50"/>
      <c r="B699" s="44"/>
      <c r="C699" s="44"/>
      <c r="D699" s="44"/>
      <c r="E699" s="51"/>
      <c r="F699" s="486"/>
    </row>
    <row r="700">
      <c r="A700" s="50"/>
      <c r="B700" s="44"/>
      <c r="C700" s="44"/>
      <c r="D700" s="44"/>
      <c r="E700" s="51"/>
      <c r="F700" s="486"/>
    </row>
    <row r="701">
      <c r="A701" s="50"/>
      <c r="B701" s="44"/>
      <c r="C701" s="44"/>
      <c r="D701" s="44"/>
      <c r="E701" s="51"/>
      <c r="F701" s="486"/>
    </row>
    <row r="702">
      <c r="A702" s="50"/>
      <c r="B702" s="44"/>
      <c r="C702" s="44"/>
      <c r="D702" s="44"/>
      <c r="E702" s="51"/>
      <c r="F702" s="486"/>
    </row>
    <row r="703">
      <c r="A703" s="50"/>
      <c r="B703" s="44"/>
      <c r="C703" s="44"/>
      <c r="D703" s="44"/>
      <c r="E703" s="51"/>
      <c r="F703" s="486"/>
    </row>
    <row r="704">
      <c r="A704" s="50"/>
      <c r="B704" s="44"/>
      <c r="C704" s="44"/>
      <c r="D704" s="44"/>
      <c r="E704" s="51"/>
      <c r="F704" s="486"/>
    </row>
    <row r="705">
      <c r="A705" s="50"/>
      <c r="B705" s="44"/>
      <c r="C705" s="44"/>
      <c r="D705" s="44"/>
      <c r="E705" s="51"/>
      <c r="F705" s="486"/>
    </row>
    <row r="706">
      <c r="A706" s="50"/>
      <c r="B706" s="44"/>
      <c r="C706" s="44"/>
      <c r="D706" s="44"/>
      <c r="E706" s="51"/>
      <c r="F706" s="486"/>
    </row>
    <row r="707">
      <c r="A707" s="50"/>
      <c r="B707" s="44"/>
      <c r="C707" s="44"/>
      <c r="D707" s="44"/>
      <c r="E707" s="51"/>
      <c r="F707" s="486"/>
    </row>
    <row r="708">
      <c r="A708" s="50"/>
      <c r="B708" s="44"/>
      <c r="C708" s="44"/>
      <c r="D708" s="44"/>
      <c r="E708" s="51"/>
      <c r="F708" s="486"/>
    </row>
    <row r="709">
      <c r="A709" s="50"/>
      <c r="B709" s="44"/>
      <c r="C709" s="44"/>
      <c r="D709" s="44"/>
      <c r="E709" s="51"/>
      <c r="F709" s="486"/>
    </row>
    <row r="710">
      <c r="A710" s="50"/>
      <c r="B710" s="44"/>
      <c r="C710" s="44"/>
      <c r="D710" s="44"/>
      <c r="E710" s="51"/>
      <c r="F710" s="486"/>
    </row>
    <row r="711">
      <c r="A711" s="50"/>
      <c r="B711" s="44"/>
      <c r="C711" s="44"/>
      <c r="D711" s="44"/>
      <c r="E711" s="51"/>
      <c r="F711" s="486"/>
    </row>
    <row r="712">
      <c r="A712" s="50"/>
      <c r="B712" s="44"/>
      <c r="C712" s="44"/>
      <c r="D712" s="44"/>
      <c r="E712" s="51"/>
      <c r="F712" s="486"/>
    </row>
    <row r="713">
      <c r="A713" s="50"/>
      <c r="B713" s="44"/>
      <c r="C713" s="44"/>
      <c r="D713" s="44"/>
      <c r="E713" s="51"/>
      <c r="F713" s="486"/>
    </row>
    <row r="714">
      <c r="A714" s="50"/>
      <c r="B714" s="44"/>
      <c r="C714" s="44"/>
      <c r="D714" s="44"/>
      <c r="E714" s="51"/>
      <c r="F714" s="486"/>
    </row>
    <row r="715">
      <c r="A715" s="50"/>
      <c r="B715" s="44"/>
      <c r="C715" s="44"/>
      <c r="D715" s="44"/>
      <c r="E715" s="51"/>
      <c r="F715" s="486"/>
    </row>
    <row r="716">
      <c r="A716" s="50"/>
      <c r="B716" s="44"/>
      <c r="C716" s="44"/>
      <c r="D716" s="44"/>
      <c r="E716" s="51"/>
      <c r="F716" s="486"/>
    </row>
    <row r="717">
      <c r="A717" s="50"/>
      <c r="B717" s="44"/>
      <c r="C717" s="44"/>
      <c r="D717" s="44"/>
      <c r="E717" s="51"/>
      <c r="F717" s="486"/>
    </row>
    <row r="718">
      <c r="A718" s="50"/>
      <c r="B718" s="44"/>
      <c r="C718" s="44"/>
      <c r="D718" s="44"/>
      <c r="E718" s="51"/>
      <c r="F718" s="486"/>
    </row>
    <row r="719">
      <c r="A719" s="50"/>
      <c r="B719" s="44"/>
      <c r="C719" s="44"/>
      <c r="D719" s="44"/>
      <c r="E719" s="51"/>
      <c r="F719" s="486"/>
    </row>
    <row r="720">
      <c r="A720" s="50"/>
      <c r="B720" s="44"/>
      <c r="C720" s="44"/>
      <c r="D720" s="44"/>
      <c r="E720" s="51"/>
      <c r="F720" s="486"/>
    </row>
    <row r="721">
      <c r="A721" s="50"/>
      <c r="B721" s="44"/>
      <c r="C721" s="44"/>
      <c r="D721" s="44"/>
      <c r="E721" s="51"/>
      <c r="F721" s="486"/>
    </row>
    <row r="722">
      <c r="A722" s="50"/>
      <c r="B722" s="44"/>
      <c r="C722" s="44"/>
      <c r="D722" s="44"/>
      <c r="E722" s="51"/>
      <c r="F722" s="486"/>
    </row>
    <row r="723">
      <c r="A723" s="50"/>
      <c r="B723" s="44"/>
      <c r="C723" s="44"/>
      <c r="D723" s="44"/>
      <c r="E723" s="51"/>
      <c r="F723" s="486"/>
    </row>
    <row r="724">
      <c r="A724" s="50"/>
      <c r="B724" s="44"/>
      <c r="C724" s="44"/>
      <c r="D724" s="44"/>
      <c r="E724" s="51"/>
      <c r="F724" s="486"/>
    </row>
    <row r="725">
      <c r="A725" s="50"/>
      <c r="B725" s="44"/>
      <c r="C725" s="44"/>
      <c r="D725" s="44"/>
      <c r="E725" s="51"/>
      <c r="F725" s="486"/>
    </row>
    <row r="726">
      <c r="A726" s="50"/>
      <c r="B726" s="44"/>
      <c r="C726" s="44"/>
      <c r="D726" s="44"/>
      <c r="E726" s="51"/>
      <c r="F726" s="486"/>
    </row>
    <row r="727">
      <c r="A727" s="50"/>
      <c r="B727" s="44"/>
      <c r="C727" s="44"/>
      <c r="D727" s="44"/>
      <c r="E727" s="51"/>
      <c r="F727" s="486"/>
    </row>
    <row r="728">
      <c r="A728" s="50"/>
      <c r="B728" s="44"/>
      <c r="C728" s="44"/>
      <c r="D728" s="44"/>
      <c r="E728" s="51"/>
      <c r="F728" s="486"/>
    </row>
    <row r="729">
      <c r="A729" s="50"/>
      <c r="B729" s="44"/>
      <c r="C729" s="44"/>
      <c r="D729" s="44"/>
      <c r="E729" s="51"/>
      <c r="F729" s="486"/>
    </row>
    <row r="730">
      <c r="A730" s="50"/>
      <c r="B730" s="44"/>
      <c r="C730" s="44"/>
      <c r="D730" s="44"/>
      <c r="E730" s="51"/>
      <c r="F730" s="486"/>
    </row>
    <row r="731">
      <c r="A731" s="50"/>
      <c r="B731" s="44"/>
      <c r="C731" s="44"/>
      <c r="D731" s="44"/>
      <c r="E731" s="51"/>
      <c r="F731" s="486"/>
    </row>
    <row r="732">
      <c r="A732" s="50"/>
      <c r="B732" s="44"/>
      <c r="C732" s="44"/>
      <c r="D732" s="44"/>
      <c r="E732" s="51"/>
      <c r="F732" s="486"/>
    </row>
    <row r="733">
      <c r="A733" s="50"/>
      <c r="B733" s="44"/>
      <c r="C733" s="44"/>
      <c r="D733" s="44"/>
      <c r="E733" s="51"/>
      <c r="F733" s="486"/>
    </row>
    <row r="734">
      <c r="A734" s="50"/>
      <c r="B734" s="44"/>
      <c r="C734" s="44"/>
      <c r="D734" s="44"/>
      <c r="E734" s="51"/>
      <c r="F734" s="486"/>
    </row>
    <row r="735">
      <c r="A735" s="50"/>
      <c r="B735" s="44"/>
      <c r="C735" s="44"/>
      <c r="D735" s="44"/>
      <c r="E735" s="51"/>
      <c r="F735" s="486"/>
    </row>
    <row r="736">
      <c r="A736" s="50"/>
      <c r="B736" s="44"/>
      <c r="C736" s="44"/>
      <c r="D736" s="44"/>
      <c r="E736" s="51"/>
      <c r="F736" s="486"/>
    </row>
    <row r="737">
      <c r="A737" s="50"/>
      <c r="B737" s="44"/>
      <c r="C737" s="44"/>
      <c r="D737" s="44"/>
      <c r="E737" s="51"/>
      <c r="F737" s="486"/>
    </row>
    <row r="738">
      <c r="A738" s="50"/>
      <c r="B738" s="44"/>
      <c r="C738" s="44"/>
      <c r="D738" s="44"/>
      <c r="E738" s="51"/>
      <c r="F738" s="486"/>
    </row>
    <row r="739">
      <c r="A739" s="50"/>
      <c r="B739" s="44"/>
      <c r="C739" s="44"/>
      <c r="D739" s="44"/>
      <c r="E739" s="51"/>
      <c r="F739" s="486"/>
    </row>
    <row r="740">
      <c r="A740" s="50"/>
      <c r="B740" s="44"/>
      <c r="C740" s="44"/>
      <c r="D740" s="44"/>
      <c r="E740" s="51"/>
      <c r="F740" s="486"/>
    </row>
    <row r="741">
      <c r="A741" s="50"/>
      <c r="B741" s="44"/>
      <c r="C741" s="44"/>
      <c r="D741" s="44"/>
      <c r="E741" s="51"/>
      <c r="F741" s="486"/>
    </row>
    <row r="742">
      <c r="A742" s="50"/>
      <c r="B742" s="44"/>
      <c r="C742" s="44"/>
      <c r="D742" s="44"/>
      <c r="E742" s="51"/>
      <c r="F742" s="486"/>
    </row>
    <row r="743">
      <c r="A743" s="50"/>
      <c r="B743" s="44"/>
      <c r="C743" s="44"/>
      <c r="D743" s="44"/>
      <c r="E743" s="51"/>
      <c r="F743" s="486"/>
    </row>
    <row r="744">
      <c r="A744" s="50"/>
      <c r="B744" s="44"/>
      <c r="C744" s="44"/>
      <c r="D744" s="44"/>
      <c r="E744" s="51"/>
      <c r="F744" s="486"/>
    </row>
    <row r="745">
      <c r="A745" s="50"/>
      <c r="B745" s="44"/>
      <c r="C745" s="44"/>
      <c r="D745" s="44"/>
      <c r="E745" s="51"/>
      <c r="F745" s="486"/>
    </row>
    <row r="746">
      <c r="A746" s="50"/>
      <c r="B746" s="44"/>
      <c r="C746" s="44"/>
      <c r="D746" s="44"/>
      <c r="E746" s="51"/>
      <c r="F746" s="486"/>
    </row>
    <row r="747">
      <c r="A747" s="50"/>
      <c r="B747" s="44"/>
      <c r="C747" s="44"/>
      <c r="D747" s="44"/>
      <c r="E747" s="51"/>
      <c r="F747" s="486"/>
    </row>
    <row r="748">
      <c r="A748" s="50"/>
      <c r="B748" s="44"/>
      <c r="C748" s="44"/>
      <c r="D748" s="44"/>
      <c r="E748" s="51"/>
      <c r="F748" s="486"/>
    </row>
    <row r="749">
      <c r="A749" s="50"/>
      <c r="B749" s="44"/>
      <c r="C749" s="44"/>
      <c r="D749" s="44"/>
      <c r="E749" s="51"/>
      <c r="F749" s="486"/>
    </row>
    <row r="750">
      <c r="A750" s="50"/>
      <c r="B750" s="44"/>
      <c r="C750" s="44"/>
      <c r="D750" s="44"/>
      <c r="E750" s="51"/>
      <c r="F750" s="486"/>
    </row>
    <row r="751">
      <c r="A751" s="50"/>
      <c r="B751" s="44"/>
      <c r="C751" s="44"/>
      <c r="D751" s="44"/>
      <c r="E751" s="51"/>
      <c r="F751" s="486"/>
    </row>
    <row r="752">
      <c r="A752" s="50"/>
      <c r="B752" s="44"/>
      <c r="C752" s="44"/>
      <c r="D752" s="44"/>
      <c r="E752" s="51"/>
      <c r="F752" s="486"/>
    </row>
    <row r="753">
      <c r="A753" s="50"/>
      <c r="B753" s="44"/>
      <c r="C753" s="44"/>
      <c r="D753" s="44"/>
      <c r="E753" s="51"/>
      <c r="F753" s="486"/>
    </row>
    <row r="754">
      <c r="A754" s="50"/>
      <c r="B754" s="44"/>
      <c r="C754" s="44"/>
      <c r="D754" s="44"/>
      <c r="E754" s="51"/>
      <c r="F754" s="486"/>
    </row>
    <row r="755">
      <c r="A755" s="50"/>
      <c r="B755" s="44"/>
      <c r="C755" s="44"/>
      <c r="D755" s="44"/>
      <c r="E755" s="51"/>
      <c r="F755" s="486"/>
    </row>
    <row r="756">
      <c r="A756" s="50"/>
      <c r="B756" s="44"/>
      <c r="C756" s="44"/>
      <c r="D756" s="44"/>
      <c r="E756" s="51"/>
      <c r="F756" s="486"/>
    </row>
    <row r="757">
      <c r="A757" s="50"/>
      <c r="B757" s="44"/>
      <c r="C757" s="44"/>
      <c r="D757" s="44"/>
      <c r="E757" s="51"/>
      <c r="F757" s="486"/>
    </row>
    <row r="758">
      <c r="A758" s="50"/>
      <c r="B758" s="44"/>
      <c r="C758" s="44"/>
      <c r="D758" s="44"/>
      <c r="E758" s="51"/>
      <c r="F758" s="486"/>
    </row>
    <row r="759">
      <c r="A759" s="50"/>
      <c r="B759" s="44"/>
      <c r="C759" s="44"/>
      <c r="D759" s="44"/>
      <c r="E759" s="51"/>
      <c r="F759" s="486"/>
    </row>
    <row r="760">
      <c r="A760" s="50"/>
      <c r="B760" s="44"/>
      <c r="C760" s="44"/>
      <c r="D760" s="44"/>
      <c r="E760" s="51"/>
      <c r="F760" s="486"/>
    </row>
    <row r="761">
      <c r="A761" s="50"/>
      <c r="B761" s="44"/>
      <c r="C761" s="44"/>
      <c r="D761" s="44"/>
      <c r="E761" s="51"/>
      <c r="F761" s="486"/>
    </row>
    <row r="762">
      <c r="A762" s="50"/>
      <c r="B762" s="44"/>
      <c r="C762" s="44"/>
      <c r="D762" s="44"/>
      <c r="E762" s="51"/>
      <c r="F762" s="486"/>
    </row>
    <row r="763">
      <c r="A763" s="50"/>
      <c r="B763" s="44"/>
      <c r="C763" s="44"/>
      <c r="D763" s="44"/>
      <c r="E763" s="51"/>
      <c r="F763" s="486"/>
    </row>
    <row r="764">
      <c r="A764" s="50"/>
      <c r="B764" s="44"/>
      <c r="C764" s="44"/>
      <c r="D764" s="44"/>
      <c r="E764" s="51"/>
      <c r="F764" s="486"/>
    </row>
    <row r="765">
      <c r="A765" s="50"/>
      <c r="B765" s="44"/>
      <c r="C765" s="44"/>
      <c r="D765" s="44"/>
      <c r="E765" s="51"/>
      <c r="F765" s="486"/>
    </row>
    <row r="766">
      <c r="A766" s="50"/>
      <c r="B766" s="44"/>
      <c r="C766" s="44"/>
      <c r="D766" s="44"/>
      <c r="E766" s="51"/>
      <c r="F766" s="486"/>
    </row>
    <row r="767">
      <c r="A767" s="50"/>
      <c r="B767" s="44"/>
      <c r="C767" s="44"/>
      <c r="D767" s="44"/>
      <c r="E767" s="51"/>
      <c r="F767" s="486"/>
    </row>
    <row r="768">
      <c r="A768" s="50"/>
      <c r="B768" s="44"/>
      <c r="C768" s="44"/>
      <c r="D768" s="44"/>
      <c r="E768" s="51"/>
      <c r="F768" s="486"/>
    </row>
    <row r="769">
      <c r="A769" s="50"/>
      <c r="B769" s="44"/>
      <c r="C769" s="44"/>
      <c r="D769" s="44"/>
      <c r="E769" s="51"/>
      <c r="F769" s="486"/>
    </row>
    <row r="770">
      <c r="A770" s="50"/>
      <c r="B770" s="44"/>
      <c r="C770" s="44"/>
      <c r="D770" s="44"/>
      <c r="E770" s="51"/>
      <c r="F770" s="486"/>
    </row>
    <row r="771">
      <c r="A771" s="50"/>
      <c r="B771" s="44"/>
      <c r="C771" s="44"/>
      <c r="D771" s="44"/>
      <c r="E771" s="51"/>
      <c r="F771" s="486"/>
    </row>
    <row r="772">
      <c r="A772" s="50"/>
      <c r="B772" s="44"/>
      <c r="C772" s="44"/>
      <c r="D772" s="44"/>
      <c r="E772" s="51"/>
      <c r="F772" s="486"/>
    </row>
    <row r="773">
      <c r="A773" s="50"/>
      <c r="B773" s="44"/>
      <c r="C773" s="44"/>
      <c r="D773" s="44"/>
      <c r="E773" s="51"/>
      <c r="F773" s="486"/>
    </row>
    <row r="774">
      <c r="A774" s="50"/>
      <c r="B774" s="44"/>
      <c r="C774" s="44"/>
      <c r="D774" s="44"/>
      <c r="E774" s="51"/>
      <c r="F774" s="486"/>
    </row>
    <row r="775">
      <c r="A775" s="50"/>
      <c r="B775" s="44"/>
      <c r="C775" s="44"/>
      <c r="D775" s="44"/>
      <c r="E775" s="51"/>
      <c r="F775" s="486"/>
    </row>
    <row r="776">
      <c r="A776" s="50"/>
      <c r="B776" s="44"/>
      <c r="C776" s="44"/>
      <c r="D776" s="44"/>
      <c r="E776" s="51"/>
      <c r="F776" s="486"/>
    </row>
    <row r="777">
      <c r="A777" s="50"/>
      <c r="B777" s="44"/>
      <c r="C777" s="44"/>
      <c r="D777" s="44"/>
      <c r="E777" s="51"/>
      <c r="F777" s="486"/>
    </row>
    <row r="778">
      <c r="A778" s="50"/>
      <c r="B778" s="44"/>
      <c r="C778" s="44"/>
      <c r="D778" s="44"/>
      <c r="E778" s="51"/>
      <c r="F778" s="486"/>
    </row>
    <row r="779">
      <c r="A779" s="50"/>
      <c r="B779" s="44"/>
      <c r="C779" s="44"/>
      <c r="D779" s="44"/>
      <c r="E779" s="51"/>
      <c r="F779" s="486"/>
    </row>
    <row r="780">
      <c r="A780" s="50"/>
      <c r="B780" s="44"/>
      <c r="C780" s="44"/>
      <c r="D780" s="44"/>
      <c r="E780" s="51"/>
      <c r="F780" s="486"/>
    </row>
    <row r="781">
      <c r="A781" s="50"/>
      <c r="B781" s="44"/>
      <c r="C781" s="44"/>
      <c r="D781" s="44"/>
      <c r="E781" s="51"/>
      <c r="F781" s="486"/>
    </row>
    <row r="782">
      <c r="A782" s="50"/>
      <c r="B782" s="44"/>
      <c r="C782" s="44"/>
      <c r="D782" s="44"/>
      <c r="E782" s="51"/>
      <c r="F782" s="486"/>
    </row>
    <row r="783">
      <c r="A783" s="50"/>
      <c r="B783" s="44"/>
      <c r="C783" s="44"/>
      <c r="D783" s="44"/>
      <c r="E783" s="51"/>
      <c r="F783" s="486"/>
    </row>
    <row r="784">
      <c r="A784" s="50"/>
      <c r="B784" s="44"/>
      <c r="C784" s="44"/>
      <c r="D784" s="44"/>
      <c r="E784" s="51"/>
      <c r="F784" s="486"/>
    </row>
    <row r="785">
      <c r="A785" s="50"/>
      <c r="B785" s="44"/>
      <c r="C785" s="44"/>
      <c r="D785" s="44"/>
      <c r="E785" s="51"/>
      <c r="F785" s="486"/>
    </row>
    <row r="786">
      <c r="A786" s="50"/>
      <c r="B786" s="44"/>
      <c r="C786" s="44"/>
      <c r="D786" s="44"/>
      <c r="E786" s="51"/>
      <c r="F786" s="486"/>
    </row>
    <row r="787">
      <c r="A787" s="50"/>
      <c r="B787" s="44"/>
      <c r="C787" s="44"/>
      <c r="D787" s="44"/>
      <c r="E787" s="51"/>
      <c r="F787" s="486"/>
    </row>
    <row r="788">
      <c r="A788" s="50"/>
      <c r="B788" s="44"/>
      <c r="C788" s="44"/>
      <c r="D788" s="44"/>
      <c r="E788" s="51"/>
      <c r="F788" s="486"/>
    </row>
    <row r="789">
      <c r="A789" s="50"/>
      <c r="B789" s="44"/>
      <c r="C789" s="44"/>
      <c r="D789" s="44"/>
      <c r="E789" s="51"/>
      <c r="F789" s="486"/>
    </row>
    <row r="790">
      <c r="A790" s="50"/>
      <c r="B790" s="44"/>
      <c r="C790" s="44"/>
      <c r="D790" s="44"/>
      <c r="E790" s="51"/>
      <c r="F790" s="486"/>
    </row>
    <row r="791">
      <c r="A791" s="50"/>
      <c r="B791" s="44"/>
      <c r="C791" s="44"/>
      <c r="D791" s="44"/>
      <c r="E791" s="51"/>
      <c r="F791" s="486"/>
    </row>
    <row r="792">
      <c r="A792" s="50"/>
      <c r="B792" s="44"/>
      <c r="C792" s="44"/>
      <c r="D792" s="44"/>
      <c r="E792" s="51"/>
      <c r="F792" s="486"/>
    </row>
    <row r="793">
      <c r="A793" s="50"/>
      <c r="B793" s="44"/>
      <c r="C793" s="44"/>
      <c r="D793" s="44"/>
      <c r="E793" s="51"/>
      <c r="F793" s="486"/>
    </row>
    <row r="794">
      <c r="A794" s="50"/>
      <c r="B794" s="44"/>
      <c r="C794" s="44"/>
      <c r="D794" s="44"/>
      <c r="E794" s="51"/>
      <c r="F794" s="486"/>
    </row>
    <row r="795">
      <c r="A795" s="50"/>
      <c r="B795" s="44"/>
      <c r="C795" s="44"/>
      <c r="D795" s="44"/>
      <c r="E795" s="51"/>
      <c r="F795" s="486"/>
    </row>
    <row r="796">
      <c r="A796" s="50"/>
      <c r="B796" s="44"/>
      <c r="C796" s="44"/>
      <c r="D796" s="44"/>
      <c r="E796" s="51"/>
      <c r="F796" s="486"/>
    </row>
    <row r="797">
      <c r="A797" s="50"/>
      <c r="B797" s="44"/>
      <c r="C797" s="44"/>
      <c r="D797" s="44"/>
      <c r="E797" s="51"/>
      <c r="F797" s="486"/>
    </row>
    <row r="798">
      <c r="A798" s="50"/>
      <c r="B798" s="44"/>
      <c r="C798" s="44"/>
      <c r="D798" s="44"/>
      <c r="E798" s="51"/>
      <c r="F798" s="486"/>
    </row>
    <row r="799">
      <c r="A799" s="50"/>
      <c r="B799" s="44"/>
      <c r="C799" s="44"/>
      <c r="D799" s="44"/>
      <c r="E799" s="51"/>
      <c r="F799" s="486"/>
    </row>
    <row r="800">
      <c r="A800" s="50"/>
      <c r="B800" s="44"/>
      <c r="C800" s="44"/>
      <c r="D800" s="44"/>
      <c r="E800" s="51"/>
      <c r="F800" s="486"/>
    </row>
    <row r="801">
      <c r="A801" s="50"/>
      <c r="B801" s="44"/>
      <c r="C801" s="44"/>
      <c r="D801" s="44"/>
      <c r="E801" s="51"/>
      <c r="F801" s="486"/>
    </row>
    <row r="802">
      <c r="A802" s="50"/>
      <c r="B802" s="44"/>
      <c r="C802" s="44"/>
      <c r="D802" s="44"/>
      <c r="E802" s="51"/>
      <c r="F802" s="486"/>
    </row>
    <row r="803">
      <c r="A803" s="50"/>
      <c r="B803" s="44"/>
      <c r="C803" s="44"/>
      <c r="D803" s="44"/>
      <c r="E803" s="51"/>
      <c r="F803" s="486"/>
    </row>
    <row r="804">
      <c r="A804" s="50"/>
      <c r="B804" s="44"/>
      <c r="C804" s="44"/>
      <c r="D804" s="44"/>
      <c r="E804" s="51"/>
      <c r="F804" s="486"/>
    </row>
    <row r="805">
      <c r="A805" s="50"/>
      <c r="B805" s="44"/>
      <c r="C805" s="44"/>
      <c r="D805" s="44"/>
      <c r="E805" s="51"/>
      <c r="F805" s="486"/>
    </row>
    <row r="806">
      <c r="A806" s="50"/>
      <c r="B806" s="44"/>
      <c r="C806" s="44"/>
      <c r="D806" s="44"/>
      <c r="E806" s="51"/>
      <c r="F806" s="486"/>
    </row>
    <row r="807">
      <c r="A807" s="50"/>
      <c r="B807" s="44"/>
      <c r="C807" s="44"/>
      <c r="D807" s="44"/>
      <c r="E807" s="51"/>
      <c r="F807" s="486"/>
    </row>
    <row r="808">
      <c r="A808" s="50"/>
      <c r="B808" s="44"/>
      <c r="C808" s="44"/>
      <c r="D808" s="44"/>
      <c r="E808" s="51"/>
      <c r="F808" s="486"/>
    </row>
    <row r="809">
      <c r="A809" s="50"/>
      <c r="B809" s="44"/>
      <c r="C809" s="44"/>
      <c r="D809" s="44"/>
      <c r="E809" s="51"/>
      <c r="F809" s="486"/>
    </row>
    <row r="810">
      <c r="A810" s="50"/>
      <c r="B810" s="44"/>
      <c r="C810" s="44"/>
      <c r="D810" s="44"/>
      <c r="E810" s="51"/>
      <c r="F810" s="486"/>
    </row>
    <row r="811">
      <c r="A811" s="50"/>
      <c r="B811" s="44"/>
      <c r="C811" s="44"/>
      <c r="D811" s="44"/>
      <c r="E811" s="51"/>
      <c r="F811" s="486"/>
    </row>
    <row r="812">
      <c r="A812" s="50"/>
      <c r="B812" s="44"/>
      <c r="C812" s="44"/>
      <c r="D812" s="44"/>
      <c r="E812" s="51"/>
      <c r="F812" s="486"/>
    </row>
    <row r="813">
      <c r="A813" s="50"/>
      <c r="B813" s="44"/>
      <c r="C813" s="44"/>
      <c r="D813" s="44"/>
      <c r="E813" s="51"/>
      <c r="F813" s="486"/>
    </row>
    <row r="814">
      <c r="A814" s="50"/>
      <c r="B814" s="44"/>
      <c r="C814" s="44"/>
      <c r="D814" s="44"/>
      <c r="E814" s="51"/>
      <c r="F814" s="486"/>
    </row>
    <row r="815">
      <c r="A815" s="50"/>
      <c r="B815" s="44"/>
      <c r="C815" s="44"/>
      <c r="D815" s="44"/>
      <c r="E815" s="51"/>
      <c r="F815" s="486"/>
    </row>
    <row r="816">
      <c r="A816" s="50"/>
      <c r="B816" s="44"/>
      <c r="C816" s="44"/>
      <c r="D816" s="44"/>
      <c r="E816" s="51"/>
      <c r="F816" s="486"/>
    </row>
    <row r="817">
      <c r="A817" s="50"/>
      <c r="B817" s="44"/>
      <c r="C817" s="44"/>
      <c r="D817" s="44"/>
      <c r="E817" s="51"/>
      <c r="F817" s="486"/>
    </row>
    <row r="818">
      <c r="A818" s="50"/>
      <c r="B818" s="44"/>
      <c r="C818" s="44"/>
      <c r="D818" s="44"/>
      <c r="E818" s="51"/>
      <c r="F818" s="486"/>
    </row>
    <row r="819">
      <c r="A819" s="50"/>
      <c r="B819" s="44"/>
      <c r="C819" s="44"/>
      <c r="D819" s="44"/>
      <c r="E819" s="51"/>
      <c r="F819" s="486"/>
    </row>
    <row r="820">
      <c r="A820" s="50"/>
      <c r="B820" s="44"/>
      <c r="C820" s="44"/>
      <c r="D820" s="44"/>
      <c r="E820" s="51"/>
      <c r="F820" s="486"/>
    </row>
    <row r="821">
      <c r="A821" s="50"/>
      <c r="B821" s="44"/>
      <c r="C821" s="44"/>
      <c r="D821" s="44"/>
      <c r="E821" s="51"/>
      <c r="F821" s="486"/>
    </row>
    <row r="822">
      <c r="A822" s="50"/>
      <c r="B822" s="44"/>
      <c r="C822" s="44"/>
      <c r="D822" s="44"/>
      <c r="E822" s="51"/>
      <c r="F822" s="486"/>
    </row>
    <row r="823">
      <c r="A823" s="50"/>
      <c r="B823" s="44"/>
      <c r="C823" s="44"/>
      <c r="D823" s="44"/>
      <c r="E823" s="51"/>
      <c r="F823" s="486"/>
    </row>
    <row r="824">
      <c r="A824" s="50"/>
      <c r="B824" s="44"/>
      <c r="C824" s="44"/>
      <c r="D824" s="44"/>
      <c r="E824" s="51"/>
      <c r="F824" s="486"/>
    </row>
    <row r="825">
      <c r="A825" s="50"/>
      <c r="B825" s="44"/>
      <c r="C825" s="44"/>
      <c r="D825" s="44"/>
      <c r="E825" s="51"/>
      <c r="F825" s="486"/>
    </row>
    <row r="826">
      <c r="A826" s="50"/>
      <c r="B826" s="44"/>
      <c r="C826" s="44"/>
      <c r="D826" s="44"/>
      <c r="E826" s="51"/>
      <c r="F826" s="486"/>
    </row>
    <row r="827">
      <c r="A827" s="50"/>
      <c r="B827" s="44"/>
      <c r="C827" s="44"/>
      <c r="D827" s="44"/>
      <c r="E827" s="51"/>
      <c r="F827" s="486"/>
    </row>
    <row r="828">
      <c r="A828" s="50"/>
      <c r="B828" s="44"/>
      <c r="C828" s="44"/>
      <c r="D828" s="44"/>
      <c r="E828" s="51"/>
      <c r="F828" s="486"/>
    </row>
    <row r="829">
      <c r="A829" s="50"/>
      <c r="B829" s="44"/>
      <c r="C829" s="44"/>
      <c r="D829" s="44"/>
      <c r="E829" s="51"/>
      <c r="F829" s="486"/>
    </row>
    <row r="830">
      <c r="A830" s="50"/>
      <c r="B830" s="44"/>
      <c r="C830" s="44"/>
      <c r="D830" s="44"/>
      <c r="E830" s="51"/>
      <c r="F830" s="486"/>
    </row>
    <row r="831">
      <c r="A831" s="50"/>
      <c r="B831" s="44"/>
      <c r="C831" s="44"/>
      <c r="D831" s="44"/>
      <c r="E831" s="51"/>
      <c r="F831" s="486"/>
    </row>
    <row r="832">
      <c r="A832" s="50"/>
      <c r="B832" s="44"/>
      <c r="C832" s="44"/>
      <c r="D832" s="44"/>
      <c r="E832" s="51"/>
      <c r="F832" s="486"/>
    </row>
    <row r="833">
      <c r="A833" s="50"/>
      <c r="B833" s="44"/>
      <c r="C833" s="44"/>
      <c r="D833" s="44"/>
      <c r="E833" s="51"/>
      <c r="F833" s="486"/>
    </row>
    <row r="834">
      <c r="A834" s="50"/>
      <c r="B834" s="44"/>
      <c r="C834" s="44"/>
      <c r="D834" s="44"/>
      <c r="E834" s="51"/>
      <c r="F834" s="486"/>
    </row>
    <row r="835">
      <c r="A835" s="50"/>
      <c r="B835" s="44"/>
      <c r="C835" s="44"/>
      <c r="D835" s="44"/>
      <c r="E835" s="51"/>
      <c r="F835" s="486"/>
    </row>
    <row r="836">
      <c r="A836" s="50"/>
      <c r="B836" s="44"/>
      <c r="C836" s="44"/>
      <c r="D836" s="44"/>
      <c r="E836" s="51"/>
      <c r="F836" s="486"/>
    </row>
    <row r="837">
      <c r="A837" s="50"/>
      <c r="B837" s="44"/>
      <c r="C837" s="44"/>
      <c r="D837" s="44"/>
      <c r="E837" s="51"/>
      <c r="F837" s="486"/>
    </row>
    <row r="838">
      <c r="A838" s="50"/>
      <c r="B838" s="44"/>
      <c r="C838" s="44"/>
      <c r="D838" s="44"/>
      <c r="E838" s="51"/>
      <c r="F838" s="486"/>
    </row>
    <row r="839">
      <c r="A839" s="50"/>
      <c r="B839" s="44"/>
      <c r="C839" s="44"/>
      <c r="D839" s="44"/>
      <c r="E839" s="51"/>
      <c r="F839" s="486"/>
    </row>
    <row r="840">
      <c r="A840" s="50"/>
      <c r="B840" s="44"/>
      <c r="C840" s="44"/>
      <c r="D840" s="44"/>
      <c r="E840" s="51"/>
      <c r="F840" s="486"/>
    </row>
    <row r="841">
      <c r="A841" s="50"/>
      <c r="B841" s="44"/>
      <c r="C841" s="44"/>
      <c r="D841" s="44"/>
      <c r="E841" s="51"/>
      <c r="F841" s="486"/>
    </row>
    <row r="842">
      <c r="A842" s="50"/>
      <c r="B842" s="44"/>
      <c r="C842" s="44"/>
      <c r="D842" s="44"/>
      <c r="E842" s="51"/>
      <c r="F842" s="486"/>
    </row>
    <row r="843">
      <c r="A843" s="50"/>
      <c r="B843" s="44"/>
      <c r="C843" s="44"/>
      <c r="D843" s="44"/>
      <c r="E843" s="51"/>
      <c r="F843" s="486"/>
    </row>
    <row r="844">
      <c r="A844" s="50"/>
      <c r="B844" s="44"/>
      <c r="C844" s="44"/>
      <c r="D844" s="44"/>
      <c r="E844" s="51"/>
      <c r="F844" s="486"/>
    </row>
    <row r="845">
      <c r="A845" s="50"/>
      <c r="B845" s="44"/>
      <c r="C845" s="44"/>
      <c r="D845" s="44"/>
      <c r="E845" s="51"/>
      <c r="F845" s="486"/>
    </row>
    <row r="846">
      <c r="A846" s="50"/>
      <c r="B846" s="44"/>
      <c r="C846" s="44"/>
      <c r="D846" s="44"/>
      <c r="E846" s="51"/>
      <c r="F846" s="486"/>
    </row>
    <row r="847">
      <c r="A847" s="50"/>
      <c r="B847" s="44"/>
      <c r="C847" s="44"/>
      <c r="D847" s="44"/>
      <c r="E847" s="51"/>
      <c r="F847" s="486"/>
    </row>
    <row r="848">
      <c r="A848" s="50"/>
      <c r="B848" s="44"/>
      <c r="C848" s="44"/>
      <c r="D848" s="44"/>
      <c r="E848" s="51"/>
      <c r="F848" s="486"/>
    </row>
    <row r="849">
      <c r="A849" s="50"/>
      <c r="B849" s="44"/>
      <c r="C849" s="44"/>
      <c r="D849" s="44"/>
      <c r="E849" s="51"/>
      <c r="F849" s="486"/>
    </row>
    <row r="850">
      <c r="A850" s="50"/>
      <c r="B850" s="44"/>
      <c r="C850" s="44"/>
      <c r="D850" s="44"/>
      <c r="E850" s="51"/>
      <c r="F850" s="486"/>
    </row>
    <row r="851">
      <c r="A851" s="50"/>
      <c r="B851" s="44"/>
      <c r="C851" s="44"/>
      <c r="D851" s="44"/>
      <c r="E851" s="51"/>
      <c r="F851" s="486"/>
    </row>
    <row r="852">
      <c r="A852" s="50"/>
      <c r="B852" s="44"/>
      <c r="C852" s="44"/>
      <c r="D852" s="44"/>
      <c r="E852" s="51"/>
      <c r="F852" s="486"/>
    </row>
    <row r="853">
      <c r="A853" s="50"/>
      <c r="B853" s="44"/>
      <c r="C853" s="44"/>
      <c r="D853" s="44"/>
      <c r="E853" s="51"/>
      <c r="F853" s="486"/>
    </row>
    <row r="854">
      <c r="A854" s="50"/>
      <c r="B854" s="44"/>
      <c r="C854" s="44"/>
      <c r="D854" s="44"/>
      <c r="E854" s="51"/>
      <c r="F854" s="486"/>
    </row>
    <row r="855">
      <c r="A855" s="50"/>
      <c r="B855" s="44"/>
      <c r="C855" s="44"/>
      <c r="D855" s="44"/>
      <c r="E855" s="51"/>
      <c r="F855" s="486"/>
    </row>
    <row r="856">
      <c r="A856" s="50"/>
      <c r="B856" s="44"/>
      <c r="C856" s="44"/>
      <c r="D856" s="44"/>
      <c r="E856" s="51"/>
      <c r="F856" s="486"/>
    </row>
    <row r="857">
      <c r="A857" s="50"/>
      <c r="B857" s="44"/>
      <c r="C857" s="44"/>
      <c r="D857" s="44"/>
      <c r="E857" s="51"/>
      <c r="F857" s="486"/>
    </row>
    <row r="858">
      <c r="A858" s="50"/>
      <c r="B858" s="44"/>
      <c r="C858" s="44"/>
      <c r="D858" s="44"/>
      <c r="E858" s="51"/>
      <c r="F858" s="486"/>
    </row>
    <row r="859">
      <c r="A859" s="50"/>
      <c r="B859" s="44"/>
      <c r="C859" s="44"/>
      <c r="D859" s="44"/>
      <c r="E859" s="51"/>
      <c r="F859" s="486"/>
    </row>
    <row r="860">
      <c r="A860" s="50"/>
      <c r="B860" s="44"/>
      <c r="C860" s="44"/>
      <c r="D860" s="44"/>
      <c r="E860" s="51"/>
      <c r="F860" s="486"/>
    </row>
    <row r="861">
      <c r="A861" s="50"/>
      <c r="B861" s="44"/>
      <c r="C861" s="44"/>
      <c r="D861" s="44"/>
      <c r="E861" s="51"/>
      <c r="F861" s="486"/>
    </row>
    <row r="862">
      <c r="A862" s="50"/>
      <c r="B862" s="44"/>
      <c r="C862" s="44"/>
      <c r="D862" s="44"/>
      <c r="E862" s="51"/>
      <c r="F862" s="486"/>
    </row>
    <row r="863">
      <c r="A863" s="50"/>
      <c r="B863" s="44"/>
      <c r="C863" s="44"/>
      <c r="D863" s="44"/>
      <c r="E863" s="51"/>
      <c r="F863" s="486"/>
    </row>
    <row r="864">
      <c r="A864" s="50"/>
      <c r="B864" s="44"/>
      <c r="C864" s="44"/>
      <c r="D864" s="44"/>
      <c r="E864" s="51"/>
      <c r="F864" s="486"/>
    </row>
    <row r="865">
      <c r="A865" s="50"/>
      <c r="B865" s="44"/>
      <c r="C865" s="44"/>
      <c r="D865" s="44"/>
      <c r="E865" s="51"/>
      <c r="F865" s="486"/>
    </row>
    <row r="866">
      <c r="A866" s="50"/>
      <c r="B866" s="44"/>
      <c r="C866" s="44"/>
      <c r="D866" s="44"/>
      <c r="E866" s="51"/>
      <c r="F866" s="486"/>
    </row>
    <row r="867">
      <c r="A867" s="50"/>
      <c r="B867" s="44"/>
      <c r="C867" s="44"/>
      <c r="D867" s="44"/>
      <c r="E867" s="51"/>
      <c r="F867" s="486"/>
    </row>
    <row r="868">
      <c r="A868" s="50"/>
      <c r="B868" s="44"/>
      <c r="C868" s="44"/>
      <c r="D868" s="44"/>
      <c r="E868" s="51"/>
      <c r="F868" s="486"/>
    </row>
    <row r="869">
      <c r="A869" s="50"/>
      <c r="B869" s="44"/>
      <c r="C869" s="44"/>
      <c r="D869" s="44"/>
      <c r="E869" s="51"/>
      <c r="F869" s="486"/>
    </row>
    <row r="870">
      <c r="A870" s="50"/>
      <c r="B870" s="44"/>
      <c r="C870" s="44"/>
      <c r="D870" s="44"/>
      <c r="E870" s="51"/>
      <c r="F870" s="486"/>
    </row>
    <row r="871">
      <c r="A871" s="50"/>
      <c r="B871" s="44"/>
      <c r="C871" s="44"/>
      <c r="D871" s="44"/>
      <c r="E871" s="51"/>
      <c r="F871" s="486"/>
    </row>
    <row r="872">
      <c r="A872" s="50"/>
      <c r="B872" s="44"/>
      <c r="C872" s="44"/>
      <c r="D872" s="44"/>
      <c r="E872" s="51"/>
      <c r="F872" s="486"/>
    </row>
    <row r="873">
      <c r="A873" s="50"/>
      <c r="B873" s="44"/>
      <c r="C873" s="44"/>
      <c r="D873" s="44"/>
      <c r="E873" s="51"/>
      <c r="F873" s="486"/>
    </row>
    <row r="874">
      <c r="A874" s="50"/>
      <c r="B874" s="44"/>
      <c r="C874" s="44"/>
      <c r="D874" s="44"/>
      <c r="E874" s="51"/>
      <c r="F874" s="486"/>
    </row>
    <row r="875">
      <c r="A875" s="50"/>
      <c r="B875" s="44"/>
      <c r="C875" s="44"/>
      <c r="D875" s="44"/>
      <c r="E875" s="51"/>
      <c r="F875" s="486"/>
    </row>
    <row r="876">
      <c r="A876" s="50"/>
      <c r="B876" s="44"/>
      <c r="C876" s="44"/>
      <c r="D876" s="44"/>
      <c r="E876" s="51"/>
      <c r="F876" s="486"/>
    </row>
    <row r="877">
      <c r="A877" s="50"/>
      <c r="B877" s="44"/>
      <c r="C877" s="44"/>
      <c r="D877" s="44"/>
      <c r="E877" s="51"/>
      <c r="F877" s="486"/>
    </row>
    <row r="878">
      <c r="A878" s="50"/>
      <c r="B878" s="44"/>
      <c r="C878" s="44"/>
      <c r="D878" s="44"/>
      <c r="E878" s="51"/>
      <c r="F878" s="486"/>
    </row>
    <row r="879">
      <c r="A879" s="50"/>
      <c r="B879" s="44"/>
      <c r="C879" s="44"/>
      <c r="D879" s="44"/>
      <c r="E879" s="51"/>
      <c r="F879" s="486"/>
    </row>
    <row r="880">
      <c r="A880" s="50"/>
      <c r="B880" s="44"/>
      <c r="C880" s="44"/>
      <c r="D880" s="44"/>
      <c r="E880" s="51"/>
      <c r="F880" s="486"/>
    </row>
    <row r="881">
      <c r="A881" s="50"/>
      <c r="B881" s="44"/>
      <c r="C881" s="44"/>
      <c r="D881" s="44"/>
      <c r="E881" s="51"/>
      <c r="F881" s="486"/>
    </row>
    <row r="882">
      <c r="A882" s="50"/>
      <c r="B882" s="44"/>
      <c r="C882" s="44"/>
      <c r="D882" s="44"/>
      <c r="E882" s="51"/>
      <c r="F882" s="486"/>
    </row>
    <row r="883">
      <c r="A883" s="50"/>
      <c r="B883" s="44"/>
      <c r="C883" s="44"/>
      <c r="D883" s="44"/>
      <c r="E883" s="51"/>
      <c r="F883" s="486"/>
    </row>
    <row r="884">
      <c r="A884" s="50"/>
      <c r="B884" s="44"/>
      <c r="C884" s="44"/>
      <c r="D884" s="44"/>
      <c r="E884" s="51"/>
      <c r="F884" s="486"/>
    </row>
    <row r="885">
      <c r="A885" s="50"/>
      <c r="B885" s="44"/>
      <c r="C885" s="44"/>
      <c r="D885" s="44"/>
      <c r="E885" s="51"/>
      <c r="F885" s="486"/>
    </row>
    <row r="886">
      <c r="A886" s="50"/>
      <c r="B886" s="44"/>
      <c r="C886" s="44"/>
      <c r="D886" s="44"/>
      <c r="E886" s="51"/>
      <c r="F886" s="486"/>
    </row>
    <row r="887">
      <c r="A887" s="50"/>
      <c r="B887" s="44"/>
      <c r="C887" s="44"/>
      <c r="D887" s="44"/>
      <c r="E887" s="51"/>
      <c r="F887" s="486"/>
    </row>
    <row r="888">
      <c r="A888" s="50"/>
      <c r="B888" s="44"/>
      <c r="C888" s="44"/>
      <c r="D888" s="44"/>
      <c r="E888" s="51"/>
      <c r="F888" s="486"/>
    </row>
    <row r="889">
      <c r="A889" s="50"/>
      <c r="B889" s="44"/>
      <c r="C889" s="44"/>
      <c r="D889" s="44"/>
      <c r="E889" s="51"/>
      <c r="F889" s="486"/>
    </row>
    <row r="890">
      <c r="A890" s="50"/>
      <c r="B890" s="44"/>
      <c r="C890" s="44"/>
      <c r="D890" s="44"/>
      <c r="E890" s="51"/>
      <c r="F890" s="486"/>
    </row>
    <row r="891">
      <c r="A891" s="50"/>
      <c r="B891" s="44"/>
      <c r="C891" s="44"/>
      <c r="D891" s="44"/>
      <c r="E891" s="51"/>
      <c r="F891" s="486"/>
    </row>
    <row r="892">
      <c r="A892" s="50"/>
      <c r="B892" s="44"/>
      <c r="C892" s="44"/>
      <c r="D892" s="44"/>
      <c r="E892" s="51"/>
      <c r="F892" s="486"/>
    </row>
    <row r="893">
      <c r="A893" s="50"/>
      <c r="B893" s="44"/>
      <c r="C893" s="44"/>
      <c r="D893" s="44"/>
      <c r="E893" s="51"/>
      <c r="F893" s="486"/>
    </row>
    <row r="894">
      <c r="A894" s="50"/>
      <c r="B894" s="44"/>
      <c r="C894" s="44"/>
      <c r="D894" s="44"/>
      <c r="E894" s="51"/>
      <c r="F894" s="486"/>
    </row>
    <row r="895">
      <c r="A895" s="50"/>
      <c r="B895" s="44"/>
      <c r="C895" s="44"/>
      <c r="D895" s="44"/>
      <c r="E895" s="51"/>
      <c r="F895" s="486"/>
    </row>
    <row r="896">
      <c r="A896" s="50"/>
      <c r="B896" s="44"/>
      <c r="C896" s="44"/>
      <c r="D896" s="44"/>
      <c r="E896" s="51"/>
      <c r="F896" s="486"/>
    </row>
    <row r="897">
      <c r="A897" s="50"/>
      <c r="B897" s="44"/>
      <c r="C897" s="44"/>
      <c r="D897" s="44"/>
      <c r="E897" s="51"/>
      <c r="F897" s="486"/>
    </row>
    <row r="898">
      <c r="A898" s="50"/>
      <c r="B898" s="44"/>
      <c r="C898" s="44"/>
      <c r="D898" s="44"/>
      <c r="E898" s="51"/>
      <c r="F898" s="486"/>
    </row>
    <row r="899">
      <c r="A899" s="50"/>
      <c r="B899" s="44"/>
      <c r="C899" s="44"/>
      <c r="D899" s="44"/>
      <c r="E899" s="51"/>
      <c r="F899" s="486"/>
    </row>
    <row r="900">
      <c r="A900" s="50"/>
      <c r="B900" s="44"/>
      <c r="C900" s="44"/>
      <c r="D900" s="44"/>
      <c r="E900" s="51"/>
      <c r="F900" s="486"/>
    </row>
    <row r="901">
      <c r="A901" s="50"/>
      <c r="B901" s="44"/>
      <c r="C901" s="44"/>
      <c r="D901" s="44"/>
      <c r="E901" s="51"/>
      <c r="F901" s="486"/>
    </row>
    <row r="902">
      <c r="A902" s="50"/>
      <c r="B902" s="44"/>
      <c r="C902" s="44"/>
      <c r="D902" s="44"/>
      <c r="E902" s="51"/>
      <c r="F902" s="486"/>
    </row>
    <row r="903">
      <c r="A903" s="50"/>
      <c r="B903" s="44"/>
      <c r="C903" s="44"/>
      <c r="D903" s="44"/>
      <c r="E903" s="51"/>
      <c r="F903" s="486"/>
    </row>
    <row r="904">
      <c r="A904" s="50"/>
      <c r="B904" s="44"/>
      <c r="C904" s="44"/>
      <c r="D904" s="44"/>
      <c r="E904" s="51"/>
      <c r="F904" s="486"/>
    </row>
    <row r="905">
      <c r="A905" s="50"/>
      <c r="B905" s="44"/>
      <c r="C905" s="44"/>
      <c r="D905" s="44"/>
      <c r="E905" s="51"/>
      <c r="F905" s="486"/>
    </row>
    <row r="906">
      <c r="A906" s="50"/>
      <c r="B906" s="44"/>
      <c r="C906" s="44"/>
      <c r="D906" s="44"/>
      <c r="E906" s="51"/>
      <c r="F906" s="486"/>
    </row>
    <row r="907">
      <c r="A907" s="50"/>
      <c r="B907" s="44"/>
      <c r="C907" s="44"/>
      <c r="D907" s="44"/>
      <c r="E907" s="51"/>
      <c r="F907" s="486"/>
    </row>
    <row r="908">
      <c r="A908" s="50"/>
      <c r="B908" s="44"/>
      <c r="C908" s="44"/>
      <c r="D908" s="44"/>
      <c r="E908" s="51"/>
      <c r="F908" s="486"/>
    </row>
    <row r="909">
      <c r="A909" s="50"/>
      <c r="B909" s="44"/>
      <c r="C909" s="44"/>
      <c r="D909" s="44"/>
      <c r="E909" s="51"/>
      <c r="F909" s="486"/>
    </row>
    <row r="910">
      <c r="A910" s="50"/>
      <c r="B910" s="44"/>
      <c r="C910" s="44"/>
      <c r="D910" s="44"/>
      <c r="E910" s="51"/>
      <c r="F910" s="486"/>
    </row>
    <row r="911">
      <c r="A911" s="50"/>
      <c r="B911" s="44"/>
      <c r="C911" s="44"/>
      <c r="D911" s="44"/>
      <c r="E911" s="51"/>
      <c r="F911" s="486"/>
    </row>
    <row r="912">
      <c r="A912" s="50"/>
      <c r="B912" s="44"/>
      <c r="C912" s="44"/>
      <c r="D912" s="44"/>
      <c r="E912" s="51"/>
      <c r="F912" s="486"/>
    </row>
    <row r="913">
      <c r="A913" s="50"/>
      <c r="B913" s="44"/>
      <c r="C913" s="44"/>
      <c r="D913" s="44"/>
      <c r="E913" s="51"/>
      <c r="F913" s="486"/>
    </row>
    <row r="914">
      <c r="A914" s="50"/>
      <c r="B914" s="44"/>
      <c r="C914" s="44"/>
      <c r="D914" s="44"/>
      <c r="E914" s="51"/>
      <c r="F914" s="486"/>
    </row>
    <row r="915">
      <c r="A915" s="50"/>
      <c r="B915" s="44"/>
      <c r="C915" s="44"/>
      <c r="D915" s="44"/>
      <c r="E915" s="51"/>
      <c r="F915" s="486"/>
    </row>
    <row r="916">
      <c r="A916" s="50"/>
      <c r="B916" s="44"/>
      <c r="C916" s="44"/>
      <c r="D916" s="44"/>
      <c r="E916" s="51"/>
      <c r="F916" s="486"/>
    </row>
    <row r="917">
      <c r="A917" s="50"/>
      <c r="B917" s="44"/>
      <c r="C917" s="44"/>
      <c r="D917" s="44"/>
      <c r="E917" s="51"/>
      <c r="F917" s="486"/>
    </row>
    <row r="918">
      <c r="A918" s="50"/>
      <c r="B918" s="44"/>
      <c r="C918" s="44"/>
      <c r="D918" s="44"/>
      <c r="E918" s="51"/>
      <c r="F918" s="486"/>
    </row>
    <row r="919">
      <c r="A919" s="50"/>
      <c r="B919" s="44"/>
      <c r="C919" s="44"/>
      <c r="D919" s="44"/>
      <c r="E919" s="51"/>
      <c r="F919" s="486"/>
    </row>
    <row r="920">
      <c r="A920" s="50"/>
      <c r="B920" s="44"/>
      <c r="C920" s="44"/>
      <c r="D920" s="44"/>
      <c r="E920" s="51"/>
      <c r="F920" s="486"/>
    </row>
    <row r="921">
      <c r="A921" s="50"/>
      <c r="B921" s="44"/>
      <c r="C921" s="44"/>
      <c r="D921" s="44"/>
      <c r="E921" s="51"/>
      <c r="F921" s="486"/>
    </row>
    <row r="922">
      <c r="A922" s="50"/>
      <c r="B922" s="44"/>
      <c r="C922" s="44"/>
      <c r="D922" s="44"/>
      <c r="E922" s="51"/>
      <c r="F922" s="486"/>
    </row>
    <row r="923">
      <c r="A923" s="50"/>
      <c r="B923" s="44"/>
      <c r="C923" s="44"/>
      <c r="D923" s="44"/>
      <c r="E923" s="51"/>
      <c r="F923" s="486"/>
    </row>
    <row r="924">
      <c r="A924" s="50"/>
      <c r="B924" s="44"/>
      <c r="C924" s="44"/>
      <c r="D924" s="44"/>
      <c r="E924" s="51"/>
      <c r="F924" s="486"/>
    </row>
    <row r="925">
      <c r="A925" s="50"/>
      <c r="B925" s="44"/>
      <c r="C925" s="44"/>
      <c r="D925" s="44"/>
      <c r="E925" s="51"/>
      <c r="F925" s="486"/>
    </row>
    <row r="926">
      <c r="A926" s="50"/>
      <c r="B926" s="44"/>
      <c r="C926" s="44"/>
      <c r="D926" s="44"/>
      <c r="E926" s="51"/>
      <c r="F926" s="486"/>
    </row>
    <row r="927">
      <c r="A927" s="50"/>
      <c r="B927" s="44"/>
      <c r="C927" s="44"/>
      <c r="D927" s="44"/>
      <c r="E927" s="51"/>
      <c r="F927" s="486"/>
    </row>
    <row r="928">
      <c r="A928" s="50"/>
      <c r="B928" s="44"/>
      <c r="C928" s="44"/>
      <c r="D928" s="44"/>
      <c r="E928" s="51"/>
      <c r="F928" s="486"/>
    </row>
    <row r="929">
      <c r="A929" s="50"/>
      <c r="B929" s="44"/>
      <c r="C929" s="44"/>
      <c r="D929" s="44"/>
      <c r="E929" s="51"/>
      <c r="F929" s="486"/>
    </row>
    <row r="930">
      <c r="A930" s="50"/>
      <c r="B930" s="44"/>
      <c r="C930" s="44"/>
      <c r="D930" s="44"/>
      <c r="E930" s="51"/>
      <c r="F930" s="486"/>
    </row>
    <row r="931">
      <c r="A931" s="50"/>
      <c r="B931" s="44"/>
      <c r="C931" s="44"/>
      <c r="D931" s="44"/>
      <c r="E931" s="51"/>
      <c r="F931" s="486"/>
    </row>
    <row r="932">
      <c r="A932" s="50"/>
      <c r="B932" s="44"/>
      <c r="C932" s="44"/>
      <c r="D932" s="44"/>
      <c r="E932" s="51"/>
      <c r="F932" s="486"/>
    </row>
    <row r="933">
      <c r="A933" s="50"/>
      <c r="B933" s="44"/>
      <c r="C933" s="44"/>
      <c r="D933" s="44"/>
      <c r="E933" s="51"/>
      <c r="F933" s="486"/>
    </row>
    <row r="934">
      <c r="A934" s="50"/>
      <c r="B934" s="44"/>
      <c r="C934" s="44"/>
      <c r="D934" s="44"/>
      <c r="E934" s="51"/>
      <c r="F934" s="486"/>
    </row>
    <row r="935">
      <c r="A935" s="50"/>
      <c r="B935" s="44"/>
      <c r="C935" s="44"/>
      <c r="D935" s="44"/>
      <c r="E935" s="51"/>
      <c r="F935" s="486"/>
    </row>
    <row r="936">
      <c r="A936" s="50"/>
      <c r="B936" s="44"/>
      <c r="C936" s="44"/>
      <c r="D936" s="44"/>
      <c r="E936" s="51"/>
      <c r="F936" s="486"/>
    </row>
    <row r="937">
      <c r="A937" s="50"/>
      <c r="B937" s="44"/>
      <c r="C937" s="44"/>
      <c r="D937" s="44"/>
      <c r="E937" s="51"/>
      <c r="F937" s="486"/>
    </row>
    <row r="938">
      <c r="A938" s="50"/>
      <c r="B938" s="44"/>
      <c r="C938" s="44"/>
      <c r="D938" s="44"/>
      <c r="E938" s="51"/>
      <c r="F938" s="486"/>
    </row>
    <row r="939">
      <c r="A939" s="50"/>
      <c r="B939" s="44"/>
      <c r="C939" s="44"/>
      <c r="D939" s="44"/>
      <c r="E939" s="51"/>
      <c r="F939" s="486"/>
    </row>
    <row r="940">
      <c r="A940" s="50"/>
      <c r="B940" s="44"/>
      <c r="C940" s="44"/>
      <c r="D940" s="44"/>
      <c r="E940" s="51"/>
      <c r="F940" s="486"/>
    </row>
    <row r="941">
      <c r="A941" s="50"/>
      <c r="B941" s="44"/>
      <c r="C941" s="44"/>
      <c r="D941" s="44"/>
      <c r="E941" s="51"/>
      <c r="F941" s="486"/>
    </row>
    <row r="942">
      <c r="A942" s="50"/>
      <c r="B942" s="44"/>
      <c r="C942" s="44"/>
      <c r="D942" s="44"/>
      <c r="E942" s="51"/>
      <c r="F942" s="486"/>
    </row>
    <row r="943">
      <c r="A943" s="50"/>
      <c r="B943" s="44"/>
      <c r="C943" s="44"/>
      <c r="D943" s="44"/>
      <c r="E943" s="51"/>
      <c r="F943" s="486"/>
    </row>
    <row r="944">
      <c r="A944" s="50"/>
      <c r="B944" s="44"/>
      <c r="C944" s="44"/>
      <c r="D944" s="44"/>
      <c r="E944" s="51"/>
      <c r="F944" s="486"/>
    </row>
    <row r="945">
      <c r="A945" s="50"/>
      <c r="B945" s="44"/>
      <c r="C945" s="44"/>
      <c r="D945" s="44"/>
      <c r="E945" s="51"/>
      <c r="F945" s="486"/>
    </row>
    <row r="946">
      <c r="A946" s="50"/>
      <c r="B946" s="44"/>
      <c r="C946" s="44"/>
      <c r="D946" s="44"/>
      <c r="E946" s="51"/>
      <c r="F946" s="486"/>
    </row>
    <row r="947">
      <c r="A947" s="50"/>
      <c r="B947" s="44"/>
      <c r="C947" s="44"/>
      <c r="D947" s="44"/>
      <c r="E947" s="51"/>
      <c r="F947" s="486"/>
    </row>
    <row r="948">
      <c r="A948" s="50"/>
      <c r="B948" s="44"/>
      <c r="C948" s="44"/>
      <c r="D948" s="44"/>
      <c r="E948" s="51"/>
      <c r="F948" s="486"/>
    </row>
    <row r="949">
      <c r="A949" s="50"/>
      <c r="B949" s="44"/>
      <c r="C949" s="44"/>
      <c r="D949" s="44"/>
      <c r="E949" s="51"/>
      <c r="F949" s="486"/>
    </row>
    <row r="950">
      <c r="A950" s="50"/>
      <c r="B950" s="44"/>
      <c r="C950" s="44"/>
      <c r="D950" s="44"/>
      <c r="E950" s="51"/>
      <c r="F950" s="486"/>
    </row>
    <row r="951">
      <c r="A951" s="50"/>
      <c r="B951" s="44"/>
      <c r="C951" s="44"/>
      <c r="D951" s="44"/>
      <c r="E951" s="51"/>
      <c r="F951" s="486"/>
    </row>
    <row r="952">
      <c r="A952" s="50"/>
      <c r="B952" s="44"/>
      <c r="C952" s="44"/>
      <c r="D952" s="44"/>
      <c r="E952" s="51"/>
      <c r="F952" s="486"/>
    </row>
    <row r="953">
      <c r="A953" s="50"/>
      <c r="B953" s="44"/>
      <c r="C953" s="44"/>
      <c r="D953" s="44"/>
      <c r="E953" s="51"/>
      <c r="F953" s="486"/>
    </row>
    <row r="954">
      <c r="A954" s="50"/>
      <c r="B954" s="44"/>
      <c r="C954" s="44"/>
      <c r="D954" s="44"/>
      <c r="E954" s="51"/>
      <c r="F954" s="486"/>
    </row>
    <row r="955">
      <c r="A955" s="50"/>
      <c r="B955" s="44"/>
      <c r="C955" s="44"/>
      <c r="D955" s="44"/>
      <c r="E955" s="51"/>
      <c r="F955" s="486"/>
    </row>
    <row r="956">
      <c r="A956" s="50"/>
      <c r="B956" s="44"/>
      <c r="C956" s="44"/>
      <c r="D956" s="44"/>
      <c r="E956" s="51"/>
      <c r="F956" s="486"/>
    </row>
    <row r="957">
      <c r="A957" s="50"/>
      <c r="B957" s="44"/>
      <c r="C957" s="44"/>
      <c r="D957" s="44"/>
      <c r="E957" s="51"/>
      <c r="F957" s="486"/>
    </row>
    <row r="958">
      <c r="A958" s="50"/>
      <c r="B958" s="44"/>
      <c r="C958" s="44"/>
      <c r="D958" s="44"/>
      <c r="E958" s="51"/>
      <c r="F958" s="486"/>
    </row>
    <row r="959">
      <c r="A959" s="50"/>
      <c r="B959" s="44"/>
      <c r="C959" s="44"/>
      <c r="D959" s="44"/>
      <c r="E959" s="51"/>
      <c r="F959" s="486"/>
    </row>
    <row r="960">
      <c r="A960" s="50"/>
      <c r="B960" s="44"/>
      <c r="C960" s="44"/>
      <c r="D960" s="44"/>
      <c r="E960" s="51"/>
      <c r="F960" s="486"/>
    </row>
    <row r="961">
      <c r="A961" s="50"/>
      <c r="B961" s="44"/>
      <c r="C961" s="44"/>
      <c r="D961" s="44"/>
      <c r="E961" s="51"/>
      <c r="F961" s="486"/>
    </row>
    <row r="962">
      <c r="A962" s="50"/>
      <c r="B962" s="44"/>
      <c r="C962" s="44"/>
      <c r="D962" s="44"/>
      <c r="E962" s="51"/>
      <c r="F962" s="486"/>
    </row>
    <row r="963">
      <c r="A963" s="50"/>
      <c r="B963" s="44"/>
      <c r="C963" s="44"/>
      <c r="D963" s="44"/>
      <c r="E963" s="51"/>
      <c r="F963" s="486"/>
    </row>
    <row r="964">
      <c r="A964" s="50"/>
      <c r="B964" s="44"/>
      <c r="C964" s="44"/>
      <c r="D964" s="44"/>
      <c r="E964" s="51"/>
      <c r="F964" s="486"/>
    </row>
    <row r="965">
      <c r="A965" s="50"/>
      <c r="B965" s="44"/>
      <c r="C965" s="44"/>
      <c r="D965" s="44"/>
      <c r="E965" s="51"/>
      <c r="F965" s="486"/>
    </row>
    <row r="966">
      <c r="A966" s="50"/>
      <c r="B966" s="44"/>
      <c r="C966" s="44"/>
      <c r="D966" s="44"/>
      <c r="E966" s="51"/>
      <c r="F966" s="486"/>
    </row>
    <row r="967">
      <c r="A967" s="50"/>
      <c r="B967" s="44"/>
      <c r="C967" s="44"/>
      <c r="D967" s="44"/>
      <c r="E967" s="51"/>
      <c r="F967" s="486"/>
    </row>
    <row r="968">
      <c r="A968" s="50"/>
      <c r="B968" s="44"/>
      <c r="C968" s="44"/>
      <c r="D968" s="44"/>
      <c r="E968" s="51"/>
      <c r="F968" s="486"/>
    </row>
    <row r="969">
      <c r="A969" s="50"/>
      <c r="B969" s="44"/>
      <c r="C969" s="44"/>
      <c r="D969" s="44"/>
      <c r="E969" s="51"/>
      <c r="F969" s="486"/>
    </row>
    <row r="970">
      <c r="A970" s="50"/>
      <c r="B970" s="44"/>
      <c r="C970" s="44"/>
      <c r="D970" s="44"/>
      <c r="E970" s="51"/>
      <c r="F970" s="486"/>
    </row>
    <row r="971">
      <c r="A971" s="50"/>
      <c r="B971" s="44"/>
      <c r="C971" s="44"/>
      <c r="D971" s="44"/>
      <c r="E971" s="51"/>
      <c r="F971" s="486"/>
    </row>
    <row r="972">
      <c r="A972" s="50"/>
      <c r="B972" s="44"/>
      <c r="C972" s="44"/>
      <c r="D972" s="44"/>
      <c r="E972" s="51"/>
      <c r="F972" s="486"/>
    </row>
    <row r="973">
      <c r="A973" s="50"/>
      <c r="B973" s="44"/>
      <c r="C973" s="44"/>
      <c r="D973" s="44"/>
      <c r="E973" s="51"/>
      <c r="F973" s="486"/>
    </row>
    <row r="974">
      <c r="A974" s="50"/>
      <c r="B974" s="44"/>
      <c r="C974" s="44"/>
      <c r="D974" s="44"/>
      <c r="E974" s="51"/>
      <c r="F974" s="486"/>
    </row>
    <row r="975">
      <c r="A975" s="50"/>
      <c r="B975" s="44"/>
      <c r="C975" s="44"/>
      <c r="D975" s="44"/>
      <c r="E975" s="51"/>
      <c r="F975" s="486"/>
    </row>
    <row r="976">
      <c r="A976" s="50"/>
      <c r="B976" s="44"/>
      <c r="C976" s="44"/>
      <c r="D976" s="44"/>
      <c r="E976" s="51"/>
      <c r="F976" s="486"/>
    </row>
    <row r="977">
      <c r="A977" s="50"/>
      <c r="B977" s="44"/>
      <c r="C977" s="44"/>
      <c r="D977" s="44"/>
      <c r="E977" s="51"/>
      <c r="F977" s="486"/>
    </row>
    <row r="978">
      <c r="A978" s="50"/>
      <c r="B978" s="44"/>
      <c r="C978" s="44"/>
      <c r="D978" s="44"/>
      <c r="E978" s="51"/>
      <c r="F978" s="486"/>
    </row>
    <row r="979">
      <c r="A979" s="50"/>
      <c r="B979" s="44"/>
      <c r="C979" s="44"/>
      <c r="D979" s="44"/>
      <c r="E979" s="51"/>
      <c r="F979" s="486"/>
    </row>
    <row r="980">
      <c r="A980" s="50"/>
      <c r="B980" s="44"/>
      <c r="C980" s="44"/>
      <c r="D980" s="44"/>
      <c r="E980" s="51"/>
      <c r="F980" s="486"/>
    </row>
    <row r="981">
      <c r="A981" s="50"/>
      <c r="B981" s="44"/>
      <c r="C981" s="44"/>
      <c r="D981" s="44"/>
      <c r="E981" s="51"/>
      <c r="F981" s="486"/>
    </row>
    <row r="982">
      <c r="A982" s="50"/>
      <c r="B982" s="44"/>
      <c r="C982" s="44"/>
      <c r="D982" s="44"/>
      <c r="E982" s="51"/>
      <c r="F982" s="486"/>
    </row>
    <row r="983">
      <c r="A983" s="50"/>
      <c r="B983" s="44"/>
      <c r="C983" s="44"/>
      <c r="D983" s="44"/>
      <c r="E983" s="51"/>
      <c r="F983" s="486"/>
    </row>
    <row r="984">
      <c r="A984" s="50"/>
      <c r="B984" s="44"/>
      <c r="C984" s="44"/>
      <c r="D984" s="44"/>
      <c r="E984" s="51"/>
      <c r="F984" s="486"/>
    </row>
    <row r="985">
      <c r="A985" s="50"/>
      <c r="B985" s="44"/>
      <c r="C985" s="44"/>
      <c r="D985" s="44"/>
      <c r="E985" s="51"/>
      <c r="F985" s="486"/>
    </row>
    <row r="986">
      <c r="A986" s="50"/>
      <c r="B986" s="44"/>
      <c r="C986" s="44"/>
      <c r="D986" s="44"/>
      <c r="E986" s="51"/>
      <c r="F986" s="486"/>
    </row>
    <row r="987">
      <c r="A987" s="50"/>
      <c r="B987" s="44"/>
      <c r="C987" s="44"/>
      <c r="D987" s="44"/>
      <c r="E987" s="51"/>
      <c r="F987" s="486"/>
    </row>
    <row r="988">
      <c r="A988" s="50"/>
      <c r="B988" s="44"/>
      <c r="C988" s="44"/>
      <c r="D988" s="44"/>
      <c r="E988" s="51"/>
      <c r="F988" s="486"/>
    </row>
    <row r="989">
      <c r="A989" s="50"/>
      <c r="B989" s="44"/>
      <c r="C989" s="44"/>
      <c r="D989" s="44"/>
      <c r="E989" s="51"/>
      <c r="F989" s="486"/>
    </row>
    <row r="990">
      <c r="A990" s="50"/>
      <c r="B990" s="44"/>
      <c r="C990" s="44"/>
      <c r="D990" s="44"/>
      <c r="E990" s="51"/>
      <c r="F990" s="486"/>
    </row>
    <row r="991">
      <c r="A991" s="50"/>
      <c r="B991" s="44"/>
      <c r="C991" s="44"/>
      <c r="D991" s="44"/>
      <c r="E991" s="51"/>
      <c r="F991" s="486"/>
    </row>
    <row r="992">
      <c r="A992" s="50"/>
      <c r="B992" s="44"/>
      <c r="C992" s="44"/>
      <c r="D992" s="44"/>
      <c r="E992" s="51"/>
      <c r="F992" s="486"/>
    </row>
    <row r="993">
      <c r="A993" s="50"/>
      <c r="B993" s="44"/>
      <c r="C993" s="44"/>
      <c r="D993" s="44"/>
      <c r="E993" s="51"/>
      <c r="F993" s="486"/>
    </row>
    <row r="994">
      <c r="A994" s="50"/>
      <c r="B994" s="44"/>
      <c r="C994" s="44"/>
      <c r="D994" s="44"/>
      <c r="E994" s="51"/>
      <c r="F994" s="486"/>
    </row>
    <row r="995">
      <c r="A995" s="50"/>
      <c r="B995" s="44"/>
      <c r="C995" s="44"/>
      <c r="D995" s="44"/>
      <c r="E995" s="51"/>
      <c r="F995" s="486"/>
    </row>
    <row r="996">
      <c r="A996" s="50"/>
      <c r="B996" s="44"/>
      <c r="C996" s="44"/>
      <c r="D996" s="44"/>
      <c r="E996" s="51"/>
      <c r="F996" s="486"/>
    </row>
    <row r="997">
      <c r="A997" s="50"/>
      <c r="B997" s="44"/>
      <c r="C997" s="44"/>
      <c r="D997" s="44"/>
      <c r="E997" s="51"/>
      <c r="F997" s="486"/>
    </row>
    <row r="998">
      <c r="A998" s="50"/>
      <c r="B998" s="44"/>
      <c r="C998" s="44"/>
      <c r="D998" s="44"/>
      <c r="E998" s="51"/>
      <c r="F998" s="486"/>
    </row>
    <row r="999">
      <c r="A999" s="50"/>
      <c r="B999" s="44"/>
      <c r="C999" s="44"/>
      <c r="D999" s="44"/>
      <c r="E999" s="51"/>
      <c r="F999" s="486"/>
    </row>
    <row r="1000">
      <c r="A1000" s="163"/>
      <c r="B1000" s="164"/>
      <c r="C1000" s="164"/>
      <c r="D1000" s="164"/>
      <c r="E1000" s="165"/>
      <c r="F1000" s="494"/>
    </row>
    <row r="1001">
      <c r="A1001" s="163"/>
      <c r="B1001" s="164"/>
      <c r="C1001" s="164"/>
      <c r="D1001" s="164"/>
      <c r="E1001" s="165"/>
      <c r="F1001" s="494"/>
    </row>
    <row r="1002">
      <c r="A1002" s="163"/>
      <c r="B1002" s="164"/>
      <c r="C1002" s="164"/>
      <c r="D1002" s="164"/>
      <c r="E1002" s="165"/>
      <c r="F1002" s="494"/>
    </row>
    <row r="1003">
      <c r="A1003" s="163"/>
      <c r="B1003" s="164"/>
      <c r="C1003" s="164"/>
      <c r="D1003" s="164"/>
      <c r="E1003" s="165"/>
      <c r="F1003" s="494"/>
    </row>
    <row r="1004">
      <c r="A1004" s="163"/>
      <c r="B1004" s="164"/>
      <c r="C1004" s="164"/>
      <c r="D1004" s="164"/>
      <c r="E1004" s="165"/>
      <c r="F1004" s="494"/>
    </row>
    <row r="1005">
      <c r="A1005" s="163"/>
      <c r="B1005" s="164"/>
      <c r="C1005" s="164"/>
      <c r="D1005" s="164"/>
      <c r="E1005" s="165"/>
      <c r="F1005" s="494"/>
    </row>
    <row r="1006">
      <c r="A1006" s="163"/>
      <c r="B1006" s="164"/>
      <c r="C1006" s="164"/>
      <c r="D1006" s="164"/>
      <c r="E1006" s="165"/>
      <c r="F1006" s="494"/>
    </row>
    <row r="1007">
      <c r="A1007" s="163"/>
      <c r="B1007" s="164"/>
      <c r="C1007" s="164"/>
      <c r="D1007" s="164"/>
      <c r="E1007" s="165"/>
      <c r="F1007" s="494"/>
    </row>
    <row r="1008">
      <c r="A1008" s="163"/>
      <c r="B1008" s="164"/>
      <c r="C1008" s="164"/>
      <c r="D1008" s="164"/>
      <c r="E1008" s="165"/>
      <c r="F1008" s="494"/>
    </row>
    <row r="1009">
      <c r="A1009" s="163"/>
      <c r="B1009" s="164"/>
      <c r="C1009" s="164"/>
      <c r="D1009" s="164"/>
      <c r="E1009" s="165"/>
      <c r="F1009" s="494"/>
    </row>
    <row r="1010">
      <c r="A1010" s="163"/>
      <c r="B1010" s="164"/>
      <c r="C1010" s="164"/>
      <c r="D1010" s="164"/>
      <c r="E1010" s="165"/>
      <c r="F1010" s="494"/>
    </row>
  </sheetData>
  <mergeCells count="9">
    <mergeCell ref="F26:F28"/>
    <mergeCell ref="F29:F30"/>
    <mergeCell ref="F4:F5"/>
    <mergeCell ref="F6:F10"/>
    <mergeCell ref="F11:F12"/>
    <mergeCell ref="F13:F16"/>
    <mergeCell ref="F17:F19"/>
    <mergeCell ref="F20:F23"/>
    <mergeCell ref="F24:F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6.71"/>
    <col customWidth="1" min="3" max="3" width="23.14"/>
    <col customWidth="1" min="4" max="4" width="30.86"/>
    <col customWidth="1" min="5" max="5" width="19.57"/>
    <col customWidth="1" min="6" max="6" width="57.57"/>
    <col customWidth="1" min="7" max="7" width="58.14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9" t="s">
        <v>6</v>
      </c>
      <c r="G1" s="3" t="s">
        <v>8</v>
      </c>
    </row>
    <row r="2">
      <c r="A2" s="25">
        <v>46220.0</v>
      </c>
      <c r="B2" s="28" t="s">
        <v>7409</v>
      </c>
      <c r="C2" s="28" t="s">
        <v>306</v>
      </c>
      <c r="D2" s="28">
        <v>575.0</v>
      </c>
      <c r="E2" s="29">
        <v>438736.0</v>
      </c>
      <c r="F2" s="35" t="s">
        <v>7410</v>
      </c>
      <c r="G2" s="523"/>
    </row>
    <row r="3">
      <c r="A3" s="213">
        <v>46276.0</v>
      </c>
      <c r="B3" s="215" t="s">
        <v>7411</v>
      </c>
      <c r="C3" s="215" t="s">
        <v>10</v>
      </c>
      <c r="D3" s="215" t="s">
        <v>66</v>
      </c>
      <c r="E3" s="520">
        <v>170307.0</v>
      </c>
      <c r="F3" s="533" t="s">
        <v>7413</v>
      </c>
      <c r="G3" s="523"/>
    </row>
    <row r="4">
      <c r="A4" s="534"/>
      <c r="B4" s="523"/>
      <c r="C4" s="523"/>
      <c r="D4" s="523"/>
      <c r="E4" s="369"/>
      <c r="F4" s="218"/>
      <c r="G4" s="523"/>
    </row>
    <row r="5">
      <c r="A5" s="534"/>
      <c r="B5" s="523"/>
      <c r="C5" s="523"/>
      <c r="D5" s="523"/>
      <c r="E5" s="369"/>
      <c r="F5" s="218"/>
      <c r="G5" s="523"/>
    </row>
    <row r="6">
      <c r="A6" s="534"/>
      <c r="B6" s="523"/>
      <c r="C6" s="523"/>
      <c r="D6" s="523"/>
      <c r="E6" s="369"/>
      <c r="F6" s="218"/>
      <c r="G6" s="523"/>
    </row>
    <row r="7">
      <c r="A7" s="534"/>
      <c r="B7" s="523"/>
      <c r="C7" s="523"/>
      <c r="D7" s="523"/>
      <c r="E7" s="369"/>
      <c r="F7" s="218"/>
      <c r="G7" s="523"/>
    </row>
    <row r="8">
      <c r="A8" s="534"/>
      <c r="B8" s="523"/>
      <c r="C8" s="523"/>
      <c r="D8" s="523"/>
      <c r="E8" s="369"/>
      <c r="F8" s="218"/>
      <c r="G8" s="523"/>
    </row>
    <row r="9">
      <c r="A9" s="534"/>
      <c r="B9" s="523"/>
      <c r="C9" s="523"/>
      <c r="D9" s="523"/>
      <c r="E9" s="369"/>
      <c r="F9" s="218"/>
      <c r="G9" s="523"/>
    </row>
    <row r="10">
      <c r="A10" s="534"/>
      <c r="B10" s="523"/>
      <c r="C10" s="523"/>
      <c r="D10" s="523"/>
      <c r="E10" s="369"/>
      <c r="F10" s="218"/>
      <c r="G10" s="523"/>
    </row>
    <row r="11">
      <c r="A11" s="534"/>
      <c r="B11" s="523"/>
      <c r="C11" s="523"/>
      <c r="D11" s="523"/>
      <c r="E11" s="369"/>
      <c r="F11" s="218"/>
      <c r="G11" s="523"/>
    </row>
    <row r="12">
      <c r="A12" s="534"/>
      <c r="B12" s="523"/>
      <c r="C12" s="523"/>
      <c r="D12" s="523"/>
      <c r="E12" s="369"/>
      <c r="F12" s="218"/>
      <c r="G12" s="523"/>
    </row>
    <row r="13">
      <c r="A13" s="534"/>
      <c r="B13" s="523"/>
      <c r="C13" s="523"/>
      <c r="D13" s="523"/>
      <c r="E13" s="369"/>
      <c r="F13" s="218"/>
      <c r="G13" s="523"/>
    </row>
    <row r="14">
      <c r="A14" s="534"/>
      <c r="B14" s="523"/>
      <c r="C14" s="523"/>
      <c r="D14" s="523"/>
      <c r="E14" s="369"/>
      <c r="F14" s="218"/>
      <c r="G14" s="523"/>
    </row>
    <row r="15">
      <c r="A15" s="213"/>
      <c r="B15" s="215"/>
      <c r="C15" s="215"/>
      <c r="D15" s="215"/>
      <c r="E15" s="520"/>
      <c r="F15" s="218"/>
      <c r="G15" s="523"/>
    </row>
    <row r="16">
      <c r="A16" s="213"/>
      <c r="B16" s="215"/>
      <c r="C16" s="215"/>
      <c r="D16" s="215"/>
      <c r="E16" s="520"/>
      <c r="F16" s="218"/>
      <c r="G16" s="523"/>
    </row>
    <row r="17">
      <c r="A17" s="213"/>
      <c r="B17" s="215"/>
      <c r="C17" s="215"/>
      <c r="D17" s="215"/>
      <c r="E17" s="520"/>
      <c r="F17" s="218"/>
      <c r="G17" s="523"/>
    </row>
    <row r="18">
      <c r="A18" s="213"/>
      <c r="B18" s="215"/>
      <c r="C18" s="215"/>
      <c r="D18" s="215"/>
      <c r="E18" s="520"/>
      <c r="F18" s="218"/>
      <c r="G18" s="523"/>
    </row>
    <row r="19">
      <c r="A19" s="213"/>
      <c r="B19" s="215"/>
      <c r="C19" s="215"/>
      <c r="D19" s="215"/>
      <c r="E19" s="520"/>
      <c r="F19" s="218"/>
      <c r="G19" s="523"/>
    </row>
    <row r="20">
      <c r="A20" s="213"/>
      <c r="B20" s="215"/>
      <c r="C20" s="215"/>
      <c r="D20" s="215"/>
      <c r="E20" s="520"/>
      <c r="F20" s="218"/>
      <c r="G20" s="523"/>
    </row>
    <row r="21">
      <c r="A21" s="213"/>
      <c r="B21" s="215"/>
      <c r="C21" s="215"/>
      <c r="D21" s="215"/>
      <c r="E21" s="520"/>
      <c r="F21" s="218"/>
      <c r="G21" s="523"/>
    </row>
    <row r="22">
      <c r="A22" s="213"/>
      <c r="B22" s="215"/>
      <c r="C22" s="215"/>
      <c r="D22" s="215"/>
      <c r="E22" s="520"/>
      <c r="F22" s="218"/>
      <c r="G22" s="523"/>
    </row>
    <row r="23">
      <c r="A23" s="213"/>
      <c r="B23" s="215"/>
      <c r="C23" s="215"/>
      <c r="D23" s="215"/>
      <c r="E23" s="520"/>
      <c r="F23" s="218"/>
      <c r="G23" s="523"/>
    </row>
    <row r="24">
      <c r="A24" s="213"/>
      <c r="B24" s="215"/>
      <c r="C24" s="215"/>
      <c r="D24" s="215"/>
      <c r="E24" s="520"/>
      <c r="F24" s="218"/>
      <c r="G24" s="523"/>
    </row>
    <row r="25">
      <c r="A25" s="213"/>
      <c r="B25" s="215"/>
      <c r="C25" s="215"/>
      <c r="D25" s="215"/>
      <c r="E25" s="520"/>
      <c r="F25" s="218"/>
      <c r="G25" s="523"/>
    </row>
    <row r="26">
      <c r="A26" s="213"/>
      <c r="B26" s="215"/>
      <c r="C26" s="215"/>
      <c r="D26" s="215"/>
      <c r="E26" s="520"/>
      <c r="F26" s="218"/>
      <c r="G26" s="523"/>
    </row>
    <row r="27">
      <c r="A27" s="213"/>
      <c r="B27" s="215"/>
      <c r="C27" s="215"/>
      <c r="D27" s="215"/>
      <c r="E27" s="520"/>
      <c r="F27" s="218"/>
      <c r="G27" s="523"/>
    </row>
    <row r="28">
      <c r="A28" s="213"/>
      <c r="B28" s="215"/>
      <c r="C28" s="215"/>
      <c r="D28" s="215"/>
      <c r="E28" s="520"/>
      <c r="F28" s="218"/>
      <c r="G28" s="523"/>
    </row>
    <row r="29">
      <c r="A29" s="213"/>
      <c r="B29" s="215"/>
      <c r="C29" s="215"/>
      <c r="D29" s="215"/>
      <c r="E29" s="520"/>
      <c r="F29" s="218"/>
      <c r="G29" s="523"/>
    </row>
    <row r="30">
      <c r="A30" s="213"/>
      <c r="B30" s="215"/>
      <c r="C30" s="215"/>
      <c r="D30" s="215"/>
      <c r="E30" s="520"/>
      <c r="F30" s="218"/>
      <c r="G30" s="523"/>
    </row>
    <row r="31">
      <c r="A31" s="213"/>
      <c r="B31" s="215"/>
      <c r="C31" s="215"/>
      <c r="D31" s="215"/>
      <c r="E31" s="520"/>
      <c r="F31" s="218"/>
      <c r="G31" s="523"/>
    </row>
    <row r="32">
      <c r="A32" s="213"/>
      <c r="B32" s="215"/>
      <c r="C32" s="215"/>
      <c r="D32" s="215"/>
      <c r="E32" s="520"/>
      <c r="F32" s="218"/>
      <c r="G32" s="523"/>
    </row>
    <row r="33">
      <c r="A33" s="213"/>
      <c r="B33" s="215"/>
      <c r="C33" s="215"/>
      <c r="D33" s="215"/>
      <c r="E33" s="520"/>
      <c r="F33" s="218"/>
      <c r="G33" s="523"/>
    </row>
    <row r="34">
      <c r="A34" s="213"/>
      <c r="B34" s="215"/>
      <c r="C34" s="215"/>
      <c r="D34" s="215"/>
      <c r="E34" s="520"/>
      <c r="F34" s="218"/>
      <c r="G34" s="523"/>
    </row>
    <row r="35">
      <c r="A35" s="213"/>
      <c r="B35" s="215"/>
      <c r="C35" s="215"/>
      <c r="D35" s="215"/>
      <c r="E35" s="520"/>
      <c r="F35" s="218"/>
      <c r="G35" s="523"/>
    </row>
    <row r="36">
      <c r="A36" s="213"/>
      <c r="B36" s="215"/>
      <c r="C36" s="215"/>
      <c r="D36" s="215"/>
      <c r="E36" s="520"/>
      <c r="F36" s="218"/>
      <c r="G36" s="523"/>
    </row>
    <row r="37">
      <c r="A37" s="213"/>
      <c r="B37" s="215"/>
      <c r="C37" s="215"/>
      <c r="D37" s="215"/>
      <c r="E37" s="520"/>
      <c r="F37" s="218"/>
      <c r="G37" s="535"/>
    </row>
    <row r="38">
      <c r="A38" s="213"/>
      <c r="B38" s="215"/>
      <c r="C38" s="215"/>
      <c r="D38" s="215"/>
      <c r="E38" s="520"/>
      <c r="F38" s="218"/>
      <c r="G38" s="535"/>
    </row>
    <row r="39">
      <c r="A39" s="213"/>
      <c r="B39" s="215"/>
      <c r="C39" s="215"/>
      <c r="D39" s="215"/>
      <c r="E39" s="520"/>
      <c r="F39" s="218"/>
      <c r="G39" s="523"/>
    </row>
    <row r="40">
      <c r="A40" s="213"/>
      <c r="B40" s="215"/>
      <c r="C40" s="215"/>
      <c r="D40" s="215"/>
      <c r="E40" s="520"/>
      <c r="F40" s="218"/>
      <c r="G40" s="536"/>
    </row>
    <row r="41">
      <c r="A41" s="213"/>
      <c r="B41" s="215"/>
      <c r="C41" s="215"/>
      <c r="D41" s="215"/>
      <c r="E41" s="520"/>
      <c r="F41" s="218"/>
      <c r="G41" s="523"/>
    </row>
    <row r="42">
      <c r="A42" s="213"/>
      <c r="B42" s="215"/>
      <c r="C42" s="215"/>
      <c r="D42" s="215"/>
      <c r="E42" s="520"/>
      <c r="F42" s="218"/>
      <c r="G42" s="523"/>
    </row>
    <row r="43">
      <c r="A43" s="213"/>
      <c r="B43" s="215"/>
      <c r="C43" s="215"/>
      <c r="D43" s="215"/>
      <c r="E43" s="520"/>
      <c r="F43" s="218"/>
      <c r="G43" s="215"/>
    </row>
    <row r="44">
      <c r="A44" s="213"/>
      <c r="B44" s="215"/>
      <c r="C44" s="215"/>
      <c r="D44" s="215"/>
      <c r="E44" s="520"/>
      <c r="F44" s="218"/>
      <c r="G44" s="535"/>
    </row>
    <row r="45">
      <c r="A45" s="213"/>
      <c r="B45" s="215"/>
      <c r="C45" s="215"/>
      <c r="D45" s="215"/>
      <c r="E45" s="520"/>
      <c r="F45" s="218"/>
      <c r="G45" s="535"/>
    </row>
    <row r="46">
      <c r="A46" s="213"/>
      <c r="B46" s="215"/>
      <c r="C46" s="215"/>
      <c r="D46" s="215"/>
      <c r="E46" s="520"/>
      <c r="F46" s="218"/>
      <c r="G46" s="535"/>
    </row>
    <row r="47">
      <c r="A47" s="213"/>
      <c r="B47" s="215"/>
      <c r="C47" s="215"/>
      <c r="D47" s="215"/>
      <c r="E47" s="520"/>
      <c r="F47" s="218"/>
      <c r="G47" s="520"/>
    </row>
    <row r="48">
      <c r="A48" s="213"/>
      <c r="B48" s="215"/>
      <c r="C48" s="215"/>
      <c r="D48" s="215"/>
      <c r="E48" s="520"/>
      <c r="F48" s="218"/>
      <c r="G48" s="523"/>
    </row>
    <row r="49">
      <c r="A49" s="213"/>
      <c r="B49" s="215"/>
      <c r="C49" s="215"/>
      <c r="D49" s="215"/>
      <c r="E49" s="520"/>
      <c r="F49" s="218"/>
      <c r="G49" s="523"/>
    </row>
    <row r="50">
      <c r="A50" s="213"/>
      <c r="B50" s="215"/>
      <c r="C50" s="215"/>
      <c r="D50" s="215"/>
      <c r="E50" s="520"/>
      <c r="F50" s="218"/>
      <c r="G50" s="533"/>
    </row>
    <row r="51">
      <c r="A51" s="213"/>
      <c r="B51" s="215"/>
      <c r="C51" s="215"/>
      <c r="D51" s="215"/>
      <c r="E51" s="520"/>
      <c r="F51" s="218"/>
      <c r="G51" s="215"/>
    </row>
    <row r="52">
      <c r="A52" s="213"/>
      <c r="B52" s="215"/>
      <c r="C52" s="215"/>
      <c r="D52" s="215"/>
      <c r="E52" s="520"/>
      <c r="F52" s="218"/>
      <c r="G52" s="523"/>
    </row>
    <row r="53">
      <c r="A53" s="213"/>
      <c r="B53" s="215"/>
      <c r="C53" s="215"/>
      <c r="D53" s="215"/>
      <c r="E53" s="520"/>
      <c r="F53" s="218"/>
      <c r="G53" s="523"/>
    </row>
    <row r="54">
      <c r="A54" s="213"/>
      <c r="B54" s="215"/>
      <c r="C54" s="215"/>
      <c r="D54" s="215"/>
      <c r="E54" s="520"/>
      <c r="F54" s="218"/>
      <c r="G54" s="215"/>
    </row>
    <row r="55">
      <c r="A55" s="213"/>
      <c r="B55" s="215"/>
      <c r="C55" s="215"/>
      <c r="D55" s="215"/>
      <c r="E55" s="520"/>
      <c r="F55" s="218"/>
      <c r="G55" s="369"/>
    </row>
    <row r="56">
      <c r="A56" s="213"/>
      <c r="B56" s="215"/>
      <c r="C56" s="215"/>
      <c r="D56" s="215"/>
      <c r="E56" s="520"/>
      <c r="F56" s="218"/>
      <c r="G56" s="523"/>
    </row>
    <row r="57">
      <c r="A57" s="213"/>
      <c r="B57" s="215"/>
      <c r="C57" s="215"/>
      <c r="D57" s="215"/>
      <c r="E57" s="520"/>
      <c r="F57" s="218"/>
      <c r="G57" s="523"/>
    </row>
    <row r="58">
      <c r="A58" s="213"/>
      <c r="B58" s="215"/>
      <c r="C58" s="215"/>
      <c r="D58" s="215"/>
      <c r="E58" s="520"/>
      <c r="F58" s="218"/>
      <c r="G58" s="523"/>
    </row>
    <row r="59">
      <c r="A59" s="213"/>
      <c r="B59" s="215"/>
      <c r="C59" s="215"/>
      <c r="D59" s="215"/>
      <c r="E59" s="520"/>
      <c r="F59" s="218"/>
      <c r="G59" s="523"/>
    </row>
    <row r="60">
      <c r="A60" s="213"/>
      <c r="B60" s="215"/>
      <c r="C60" s="215"/>
      <c r="D60" s="215"/>
      <c r="E60" s="520"/>
      <c r="F60" s="218"/>
      <c r="G60" s="523"/>
    </row>
    <row r="61">
      <c r="A61" s="213"/>
      <c r="B61" s="215"/>
      <c r="C61" s="215"/>
      <c r="D61" s="215"/>
      <c r="E61" s="520"/>
      <c r="F61" s="218"/>
      <c r="G61" s="369"/>
    </row>
    <row r="62">
      <c r="A62" s="213"/>
      <c r="B62" s="215"/>
      <c r="C62" s="215"/>
      <c r="D62" s="215"/>
      <c r="E62" s="520"/>
      <c r="F62" s="218"/>
      <c r="G62" s="523"/>
    </row>
    <row r="63">
      <c r="A63" s="213"/>
      <c r="B63" s="215"/>
      <c r="C63" s="215"/>
      <c r="D63" s="215"/>
      <c r="E63" s="520"/>
      <c r="F63" s="218"/>
      <c r="G63" s="523"/>
    </row>
    <row r="64">
      <c r="A64" s="213"/>
      <c r="B64" s="215"/>
      <c r="C64" s="215"/>
      <c r="D64" s="215"/>
      <c r="E64" s="520"/>
      <c r="F64" s="218"/>
      <c r="G64" s="369"/>
    </row>
    <row r="65">
      <c r="A65" s="213"/>
      <c r="B65" s="215"/>
      <c r="C65" s="215"/>
      <c r="D65" s="215"/>
      <c r="E65" s="520"/>
      <c r="F65" s="218"/>
      <c r="G65" s="523"/>
    </row>
    <row r="66">
      <c r="A66" s="213"/>
      <c r="B66" s="215"/>
      <c r="C66" s="215"/>
      <c r="D66" s="215"/>
      <c r="E66" s="520"/>
      <c r="F66" s="218"/>
      <c r="G66" s="523"/>
    </row>
    <row r="67">
      <c r="A67" s="213"/>
      <c r="B67" s="215"/>
      <c r="C67" s="215"/>
      <c r="D67" s="215"/>
      <c r="E67" s="520"/>
      <c r="F67" s="218"/>
      <c r="G67" s="369"/>
    </row>
    <row r="68">
      <c r="A68" s="213"/>
      <c r="B68" s="215"/>
      <c r="C68" s="215"/>
      <c r="D68" s="215"/>
      <c r="E68" s="520"/>
      <c r="F68" s="218"/>
      <c r="G68" s="369"/>
    </row>
    <row r="69">
      <c r="A69" s="213"/>
      <c r="B69" s="215"/>
      <c r="C69" s="215"/>
      <c r="D69" s="215"/>
      <c r="E69" s="520"/>
      <c r="F69" s="218"/>
      <c r="G69" s="535"/>
    </row>
    <row r="70">
      <c r="A70" s="213"/>
      <c r="B70" s="215"/>
      <c r="C70" s="215"/>
      <c r="D70" s="215"/>
      <c r="E70" s="520"/>
      <c r="F70" s="218"/>
      <c r="G70" s="369"/>
    </row>
    <row r="71">
      <c r="A71" s="213"/>
      <c r="B71" s="215"/>
      <c r="C71" s="215"/>
      <c r="D71" s="215"/>
      <c r="E71" s="520"/>
      <c r="F71" s="218"/>
      <c r="G71" s="523"/>
    </row>
    <row r="72">
      <c r="A72" s="213"/>
      <c r="B72" s="215"/>
      <c r="C72" s="215"/>
      <c r="D72" s="215"/>
      <c r="E72" s="520"/>
      <c r="F72" s="218"/>
      <c r="G72" s="369"/>
    </row>
    <row r="73">
      <c r="A73" s="213"/>
      <c r="B73" s="215"/>
      <c r="C73" s="215"/>
      <c r="D73" s="215"/>
      <c r="E73" s="520"/>
      <c r="F73" s="218"/>
      <c r="G73" s="523"/>
    </row>
    <row r="74">
      <c r="A74" s="213"/>
      <c r="B74" s="215"/>
      <c r="C74" s="215"/>
      <c r="D74" s="215"/>
      <c r="E74" s="520"/>
      <c r="F74" s="218"/>
      <c r="G74" s="523"/>
    </row>
    <row r="75">
      <c r="A75" s="537"/>
      <c r="B75" s="215"/>
      <c r="C75" s="215"/>
      <c r="D75" s="215"/>
      <c r="E75" s="520"/>
      <c r="F75" s="218"/>
      <c r="G75" s="523"/>
    </row>
    <row r="76">
      <c r="A76" s="213"/>
      <c r="B76" s="215"/>
      <c r="C76" s="215"/>
      <c r="D76" s="215"/>
      <c r="E76" s="520"/>
      <c r="F76" s="218"/>
      <c r="G76" s="369"/>
    </row>
    <row r="77">
      <c r="A77" s="213"/>
      <c r="B77" s="215"/>
      <c r="C77" s="215"/>
      <c r="D77" s="215"/>
      <c r="E77" s="520"/>
      <c r="F77" s="218"/>
      <c r="G77" s="369"/>
    </row>
    <row r="78">
      <c r="A78" s="538"/>
      <c r="B78" s="215"/>
      <c r="C78" s="215"/>
      <c r="D78" s="215"/>
      <c r="E78" s="520"/>
      <c r="F78" s="218"/>
      <c r="G78" s="369"/>
    </row>
    <row r="79">
      <c r="A79" s="213"/>
      <c r="B79" s="215"/>
      <c r="C79" s="215"/>
      <c r="D79" s="215"/>
      <c r="E79" s="520"/>
      <c r="F79" s="218"/>
      <c r="G79" s="523"/>
    </row>
    <row r="80">
      <c r="A80" s="213"/>
      <c r="B80" s="215"/>
      <c r="C80" s="215"/>
      <c r="D80" s="215"/>
      <c r="E80" s="520"/>
      <c r="F80" s="218"/>
      <c r="G80" s="523"/>
    </row>
    <row r="81">
      <c r="A81" s="213"/>
      <c r="B81" s="215"/>
      <c r="C81" s="215"/>
      <c r="D81" s="215"/>
      <c r="E81" s="520"/>
      <c r="F81" s="218"/>
      <c r="G81" s="523"/>
    </row>
    <row r="82">
      <c r="A82" s="213"/>
      <c r="B82" s="215"/>
      <c r="C82" s="215"/>
      <c r="D82" s="215"/>
      <c r="E82" s="520"/>
      <c r="F82" s="218"/>
      <c r="G82" s="523"/>
    </row>
    <row r="83">
      <c r="A83" s="213"/>
      <c r="B83" s="215"/>
      <c r="C83" s="215"/>
      <c r="D83" s="215"/>
      <c r="E83" s="520"/>
      <c r="F83" s="218"/>
      <c r="G83" s="523"/>
    </row>
    <row r="84">
      <c r="A84" s="213"/>
      <c r="B84" s="215"/>
      <c r="C84" s="215"/>
      <c r="D84" s="215"/>
      <c r="E84" s="520"/>
      <c r="F84" s="218"/>
      <c r="G84" s="523"/>
    </row>
    <row r="85">
      <c r="A85" s="213"/>
      <c r="B85" s="215"/>
      <c r="C85" s="215"/>
      <c r="D85" s="215"/>
      <c r="E85" s="520"/>
      <c r="F85" s="218"/>
      <c r="G85" s="523"/>
    </row>
    <row r="86">
      <c r="A86" s="213"/>
      <c r="B86" s="215"/>
      <c r="C86" s="215"/>
      <c r="D86" s="215"/>
      <c r="E86" s="520"/>
      <c r="F86" s="218"/>
      <c r="G86" s="523"/>
    </row>
    <row r="87">
      <c r="A87" s="213"/>
      <c r="B87" s="215"/>
      <c r="C87" s="215"/>
      <c r="D87" s="215"/>
      <c r="E87" s="520"/>
      <c r="F87" s="218"/>
      <c r="G87" s="523"/>
    </row>
    <row r="88">
      <c r="A88" s="213"/>
      <c r="B88" s="215"/>
      <c r="C88" s="215"/>
      <c r="D88" s="215"/>
      <c r="E88" s="520"/>
      <c r="F88" s="218"/>
      <c r="G88" s="523"/>
    </row>
    <row r="89">
      <c r="A89" s="213"/>
      <c r="B89" s="215"/>
      <c r="C89" s="215"/>
      <c r="D89" s="215"/>
      <c r="E89" s="520"/>
      <c r="F89" s="218"/>
      <c r="G89" s="523"/>
    </row>
    <row r="90">
      <c r="A90" s="213"/>
      <c r="B90" s="215"/>
      <c r="C90" s="215"/>
      <c r="D90" s="215"/>
      <c r="E90" s="520"/>
      <c r="F90" s="218"/>
      <c r="G90" s="523"/>
    </row>
    <row r="91">
      <c r="A91" s="213"/>
      <c r="B91" s="215"/>
      <c r="C91" s="215"/>
      <c r="D91" s="215"/>
      <c r="E91" s="520"/>
      <c r="F91" s="218"/>
      <c r="G91" s="535"/>
    </row>
    <row r="92">
      <c r="A92" s="213"/>
      <c r="B92" s="215"/>
      <c r="C92" s="215"/>
      <c r="D92" s="215"/>
      <c r="E92" s="520"/>
      <c r="F92" s="218"/>
      <c r="G92" s="523"/>
    </row>
    <row r="93">
      <c r="A93" s="213"/>
      <c r="B93" s="215"/>
      <c r="C93" s="215"/>
      <c r="D93" s="215"/>
      <c r="E93" s="520"/>
      <c r="F93" s="218"/>
      <c r="G93" s="523"/>
    </row>
    <row r="94">
      <c r="A94" s="213"/>
      <c r="B94" s="215"/>
      <c r="C94" s="215"/>
      <c r="D94" s="215"/>
      <c r="E94" s="520"/>
      <c r="F94" s="218"/>
      <c r="G94" s="369"/>
    </row>
    <row r="95">
      <c r="A95" s="534"/>
      <c r="B95" s="523"/>
      <c r="C95" s="523"/>
      <c r="D95" s="523"/>
      <c r="E95" s="369"/>
      <c r="F95" s="218"/>
      <c r="G95" s="523"/>
    </row>
    <row r="96">
      <c r="A96" s="534"/>
      <c r="B96" s="523"/>
      <c r="C96" s="523"/>
      <c r="D96" s="523"/>
      <c r="E96" s="369"/>
      <c r="F96" s="218"/>
      <c r="G96" s="523"/>
    </row>
    <row r="97">
      <c r="A97" s="534"/>
      <c r="B97" s="523"/>
      <c r="C97" s="523"/>
      <c r="D97" s="523"/>
      <c r="E97" s="369"/>
      <c r="F97" s="218"/>
      <c r="G97" s="523"/>
    </row>
    <row r="98">
      <c r="A98" s="534"/>
      <c r="B98" s="523"/>
      <c r="C98" s="523"/>
      <c r="D98" s="523"/>
      <c r="E98" s="369"/>
      <c r="F98" s="218"/>
      <c r="G98" s="523"/>
    </row>
    <row r="99">
      <c r="A99" s="534"/>
      <c r="B99" s="523"/>
      <c r="C99" s="523"/>
      <c r="D99" s="523"/>
      <c r="E99" s="369"/>
      <c r="F99" s="218"/>
      <c r="G99" s="523"/>
    </row>
    <row r="100">
      <c r="A100" s="534"/>
      <c r="B100" s="523"/>
      <c r="C100" s="523"/>
      <c r="D100" s="523"/>
      <c r="E100" s="369"/>
      <c r="F100" s="218"/>
      <c r="G100" s="523"/>
    </row>
    <row r="101">
      <c r="A101" s="534"/>
      <c r="B101" s="523"/>
      <c r="C101" s="523"/>
      <c r="D101" s="523"/>
      <c r="E101" s="369"/>
      <c r="F101" s="218"/>
      <c r="G101" s="523"/>
    </row>
    <row r="102">
      <c r="A102" s="534"/>
      <c r="B102" s="523"/>
      <c r="C102" s="523"/>
      <c r="D102" s="523"/>
      <c r="E102" s="369"/>
      <c r="F102" s="218"/>
      <c r="G102" s="523"/>
    </row>
    <row r="103">
      <c r="A103" s="534"/>
      <c r="B103" s="523"/>
      <c r="C103" s="523"/>
      <c r="D103" s="523"/>
      <c r="E103" s="369"/>
      <c r="F103" s="218"/>
      <c r="G103" s="523"/>
    </row>
    <row r="104">
      <c r="A104" s="534"/>
      <c r="B104" s="523"/>
      <c r="C104" s="523"/>
      <c r="D104" s="523"/>
      <c r="E104" s="369"/>
      <c r="F104" s="218"/>
      <c r="G104" s="523"/>
    </row>
    <row r="105">
      <c r="A105" s="534"/>
      <c r="B105" s="523"/>
      <c r="C105" s="523"/>
      <c r="D105" s="523"/>
      <c r="E105" s="369"/>
      <c r="F105" s="218"/>
      <c r="G105" s="523"/>
    </row>
    <row r="106">
      <c r="A106" s="534"/>
      <c r="B106" s="523"/>
      <c r="C106" s="523"/>
      <c r="D106" s="523"/>
      <c r="E106" s="369"/>
      <c r="F106" s="218"/>
      <c r="G106" s="523"/>
    </row>
    <row r="107">
      <c r="A107" s="534"/>
      <c r="B107" s="523"/>
      <c r="C107" s="523"/>
      <c r="D107" s="523"/>
      <c r="E107" s="369"/>
      <c r="F107" s="218"/>
      <c r="G107" s="523"/>
    </row>
    <row r="108">
      <c r="A108" s="534"/>
      <c r="B108" s="523"/>
      <c r="C108" s="523"/>
      <c r="D108" s="523"/>
      <c r="E108" s="369"/>
      <c r="F108" s="218"/>
      <c r="G108" s="523"/>
    </row>
    <row r="109">
      <c r="A109" s="534"/>
      <c r="B109" s="523"/>
      <c r="C109" s="523"/>
      <c r="D109" s="523"/>
      <c r="E109" s="369"/>
      <c r="F109" s="218"/>
      <c r="G109" s="369"/>
    </row>
    <row r="110">
      <c r="A110" s="534"/>
      <c r="B110" s="523"/>
      <c r="C110" s="523"/>
      <c r="D110" s="523"/>
      <c r="E110" s="369"/>
      <c r="F110" s="218"/>
      <c r="G110" s="523"/>
    </row>
    <row r="111">
      <c r="A111" s="534"/>
      <c r="B111" s="523"/>
      <c r="C111" s="523"/>
      <c r="D111" s="523"/>
      <c r="E111" s="369"/>
      <c r="F111" s="218"/>
      <c r="G111" s="523"/>
    </row>
    <row r="112">
      <c r="A112" s="534"/>
      <c r="B112" s="523"/>
      <c r="C112" s="523"/>
      <c r="D112" s="523"/>
      <c r="E112" s="369"/>
      <c r="F112" s="218"/>
      <c r="G112" s="523"/>
    </row>
    <row r="113">
      <c r="A113" s="534"/>
      <c r="B113" s="523"/>
      <c r="C113" s="523"/>
      <c r="D113" s="523"/>
      <c r="E113" s="369"/>
      <c r="F113" s="218"/>
      <c r="G113" s="523"/>
    </row>
    <row r="114">
      <c r="A114" s="534"/>
      <c r="B114" s="523"/>
      <c r="C114" s="523"/>
      <c r="D114" s="523"/>
      <c r="E114" s="369"/>
      <c r="F114" s="218"/>
      <c r="G114" s="523"/>
    </row>
    <row r="115">
      <c r="A115" s="534"/>
      <c r="B115" s="523"/>
      <c r="C115" s="523"/>
      <c r="D115" s="523"/>
      <c r="E115" s="369"/>
      <c r="F115" s="218"/>
      <c r="G115" s="523"/>
    </row>
    <row r="116">
      <c r="A116" s="534"/>
      <c r="B116" s="523"/>
      <c r="C116" s="523"/>
      <c r="D116" s="523"/>
      <c r="E116" s="369"/>
      <c r="F116" s="218"/>
      <c r="G116" s="523"/>
    </row>
    <row r="117">
      <c r="A117" s="534"/>
      <c r="B117" s="523"/>
      <c r="C117" s="523"/>
      <c r="D117" s="523"/>
      <c r="E117" s="369"/>
      <c r="F117" s="218"/>
      <c r="G117" s="523"/>
    </row>
    <row r="118">
      <c r="A118" s="534"/>
      <c r="B118" s="523"/>
      <c r="C118" s="523"/>
      <c r="D118" s="523"/>
      <c r="E118" s="369"/>
      <c r="F118" s="218"/>
      <c r="G118" s="523"/>
    </row>
    <row r="119">
      <c r="A119" s="534"/>
      <c r="B119" s="523"/>
      <c r="C119" s="523"/>
      <c r="D119" s="523"/>
      <c r="E119" s="369"/>
      <c r="F119" s="218"/>
      <c r="G119" s="523"/>
    </row>
    <row r="120">
      <c r="A120" s="534"/>
      <c r="B120" s="523"/>
      <c r="C120" s="523"/>
      <c r="D120" s="523"/>
      <c r="E120" s="369"/>
      <c r="F120" s="218"/>
      <c r="G120" s="523"/>
    </row>
    <row r="121">
      <c r="A121" s="534"/>
      <c r="B121" s="523"/>
      <c r="C121" s="523"/>
      <c r="D121" s="523"/>
      <c r="E121" s="369"/>
      <c r="F121" s="218"/>
      <c r="G121" s="523"/>
    </row>
    <row r="122">
      <c r="A122" s="534"/>
      <c r="B122" s="523"/>
      <c r="C122" s="523"/>
      <c r="D122" s="523"/>
      <c r="E122" s="369"/>
      <c r="F122" s="218"/>
      <c r="G122" s="523"/>
    </row>
    <row r="123">
      <c r="A123" s="534"/>
      <c r="B123" s="523"/>
      <c r="C123" s="523"/>
      <c r="D123" s="523"/>
      <c r="E123" s="369"/>
      <c r="F123" s="218"/>
      <c r="G123" s="523"/>
    </row>
    <row r="124">
      <c r="A124" s="534"/>
      <c r="B124" s="523"/>
      <c r="C124" s="523"/>
      <c r="D124" s="523"/>
      <c r="E124" s="369"/>
      <c r="F124" s="218"/>
      <c r="G124" s="523"/>
    </row>
    <row r="125">
      <c r="A125" s="534"/>
      <c r="B125" s="523"/>
      <c r="C125" s="523"/>
      <c r="D125" s="523"/>
      <c r="E125" s="369"/>
      <c r="F125" s="218"/>
      <c r="G125" s="523"/>
    </row>
    <row r="126">
      <c r="A126" s="534"/>
      <c r="B126" s="523"/>
      <c r="C126" s="523"/>
      <c r="D126" s="523"/>
      <c r="E126" s="369"/>
      <c r="F126" s="218"/>
      <c r="G126" s="523"/>
    </row>
    <row r="127">
      <c r="A127" s="534"/>
      <c r="B127" s="523"/>
      <c r="C127" s="523"/>
      <c r="D127" s="523"/>
      <c r="E127" s="369"/>
      <c r="F127" s="218"/>
      <c r="G127" s="523"/>
    </row>
    <row r="128">
      <c r="A128" s="534"/>
      <c r="B128" s="523"/>
      <c r="C128" s="523"/>
      <c r="D128" s="523"/>
      <c r="E128" s="369"/>
      <c r="F128" s="218"/>
      <c r="G128" s="523"/>
    </row>
    <row r="129">
      <c r="A129" s="534"/>
      <c r="B129" s="523"/>
      <c r="C129" s="523"/>
      <c r="D129" s="523"/>
      <c r="E129" s="369"/>
      <c r="F129" s="218"/>
      <c r="G129" s="523"/>
    </row>
    <row r="130">
      <c r="A130" s="534"/>
      <c r="B130" s="523"/>
      <c r="C130" s="523"/>
      <c r="D130" s="523"/>
      <c r="E130" s="369"/>
      <c r="F130" s="218"/>
      <c r="G130" s="523"/>
    </row>
    <row r="131">
      <c r="A131" s="50"/>
      <c r="B131" s="44"/>
      <c r="C131" s="44"/>
      <c r="D131" s="44"/>
      <c r="E131" s="51"/>
      <c r="F131" s="102"/>
      <c r="G131" s="22"/>
    </row>
    <row r="132">
      <c r="A132" s="50"/>
      <c r="B132" s="44"/>
      <c r="C132" s="44"/>
      <c r="D132" s="44"/>
      <c r="E132" s="51"/>
      <c r="F132" s="102"/>
      <c r="G132" s="22"/>
    </row>
    <row r="133">
      <c r="A133" s="50"/>
      <c r="B133" s="44"/>
      <c r="C133" s="44"/>
      <c r="D133" s="44"/>
      <c r="E133" s="51"/>
      <c r="F133" s="102"/>
      <c r="G133" s="22"/>
    </row>
    <row r="134">
      <c r="A134" s="50"/>
      <c r="B134" s="44"/>
      <c r="C134" s="44"/>
      <c r="D134" s="44"/>
      <c r="E134" s="51"/>
      <c r="F134" s="102"/>
      <c r="G134" s="22"/>
    </row>
    <row r="135">
      <c r="A135" s="50"/>
      <c r="B135" s="44"/>
      <c r="C135" s="44"/>
      <c r="D135" s="44"/>
      <c r="E135" s="51"/>
      <c r="F135" s="102"/>
      <c r="G135" s="22"/>
    </row>
    <row r="136">
      <c r="A136" s="50"/>
      <c r="B136" s="44"/>
      <c r="C136" s="44"/>
      <c r="D136" s="44"/>
      <c r="E136" s="51"/>
      <c r="F136" s="102"/>
      <c r="G136" s="22"/>
    </row>
    <row r="137">
      <c r="A137" s="50"/>
      <c r="B137" s="44"/>
      <c r="C137" s="44"/>
      <c r="D137" s="44"/>
      <c r="E137" s="51"/>
      <c r="F137" s="102"/>
      <c r="G137" s="22"/>
    </row>
    <row r="138">
      <c r="A138" s="50"/>
      <c r="B138" s="44"/>
      <c r="C138" s="44"/>
      <c r="D138" s="44"/>
      <c r="E138" s="51"/>
      <c r="F138" s="102"/>
      <c r="G138" s="22"/>
    </row>
    <row r="139">
      <c r="A139" s="50"/>
      <c r="B139" s="44"/>
      <c r="C139" s="44"/>
      <c r="D139" s="44"/>
      <c r="E139" s="51"/>
      <c r="F139" s="102"/>
      <c r="G139" s="22"/>
    </row>
    <row r="140">
      <c r="A140" s="50"/>
      <c r="B140" s="44"/>
      <c r="C140" s="44"/>
      <c r="D140" s="44"/>
      <c r="E140" s="51"/>
      <c r="F140" s="102"/>
      <c r="G140" s="22"/>
    </row>
    <row r="141">
      <c r="A141" s="50"/>
      <c r="B141" s="44"/>
      <c r="C141" s="44"/>
      <c r="D141" s="44"/>
      <c r="E141" s="51"/>
      <c r="F141" s="102"/>
      <c r="G141" s="22"/>
    </row>
    <row r="142">
      <c r="A142" s="50"/>
      <c r="B142" s="44"/>
      <c r="C142" s="44"/>
      <c r="D142" s="44"/>
      <c r="E142" s="51"/>
      <c r="F142" s="102"/>
      <c r="G142" s="22"/>
    </row>
    <row r="143">
      <c r="A143" s="50"/>
      <c r="B143" s="44"/>
      <c r="C143" s="44"/>
      <c r="D143" s="44"/>
      <c r="E143" s="51"/>
      <c r="F143" s="102"/>
      <c r="G143" s="22"/>
    </row>
    <row r="144">
      <c r="A144" s="50"/>
      <c r="B144" s="44"/>
      <c r="C144" s="44"/>
      <c r="D144" s="44"/>
      <c r="E144" s="51"/>
      <c r="F144" s="102"/>
      <c r="G144" s="22"/>
    </row>
    <row r="145">
      <c r="A145" s="50"/>
      <c r="B145" s="44"/>
      <c r="C145" s="44"/>
      <c r="D145" s="44"/>
      <c r="E145" s="51"/>
      <c r="F145" s="102"/>
      <c r="G145" s="22"/>
    </row>
    <row r="146">
      <c r="A146" s="50"/>
      <c r="B146" s="44"/>
      <c r="C146" s="44"/>
      <c r="D146" s="44"/>
      <c r="E146" s="51"/>
      <c r="F146" s="102"/>
      <c r="G146" s="22"/>
    </row>
    <row r="147">
      <c r="A147" s="50"/>
      <c r="B147" s="44"/>
      <c r="C147" s="44"/>
      <c r="D147" s="44"/>
      <c r="E147" s="51"/>
      <c r="F147" s="102"/>
      <c r="G147" s="22"/>
    </row>
    <row r="148">
      <c r="A148" s="50"/>
      <c r="B148" s="44"/>
      <c r="C148" s="44"/>
      <c r="D148" s="44"/>
      <c r="E148" s="51"/>
      <c r="F148" s="102"/>
      <c r="G148" s="22"/>
    </row>
    <row r="149">
      <c r="A149" s="50"/>
      <c r="B149" s="44"/>
      <c r="C149" s="44"/>
      <c r="D149" s="44"/>
      <c r="E149" s="51"/>
      <c r="F149" s="102"/>
      <c r="G149" s="22"/>
    </row>
    <row r="150">
      <c r="A150" s="50"/>
      <c r="B150" s="44"/>
      <c r="C150" s="44"/>
      <c r="D150" s="44"/>
      <c r="E150" s="51"/>
      <c r="F150" s="102"/>
      <c r="G150" s="22"/>
    </row>
    <row r="151">
      <c r="A151" s="50"/>
      <c r="B151" s="44"/>
      <c r="C151" s="44"/>
      <c r="D151" s="44"/>
      <c r="E151" s="51"/>
      <c r="F151" s="102"/>
      <c r="G151" s="22"/>
    </row>
    <row r="152">
      <c r="A152" s="50"/>
      <c r="B152" s="44"/>
      <c r="C152" s="44"/>
      <c r="D152" s="44"/>
      <c r="E152" s="51"/>
      <c r="F152" s="102"/>
      <c r="G152" s="22"/>
    </row>
    <row r="153">
      <c r="A153" s="50"/>
      <c r="B153" s="44"/>
      <c r="C153" s="44"/>
      <c r="D153" s="44"/>
      <c r="E153" s="51"/>
      <c r="F153" s="102"/>
      <c r="G153" s="22"/>
    </row>
    <row r="154">
      <c r="A154" s="50"/>
      <c r="B154" s="44"/>
      <c r="C154" s="44"/>
      <c r="D154" s="44"/>
      <c r="E154" s="51"/>
      <c r="F154" s="102"/>
      <c r="G154" s="22"/>
    </row>
    <row r="155">
      <c r="A155" s="50"/>
      <c r="B155" s="44"/>
      <c r="C155" s="44"/>
      <c r="D155" s="44"/>
      <c r="E155" s="51"/>
      <c r="F155" s="102"/>
      <c r="G155" s="22"/>
    </row>
    <row r="156">
      <c r="A156" s="50"/>
      <c r="B156" s="44"/>
      <c r="C156" s="44"/>
      <c r="D156" s="44"/>
      <c r="E156" s="51"/>
      <c r="F156" s="102"/>
      <c r="G156" s="22"/>
    </row>
    <row r="157">
      <c r="A157" s="50"/>
      <c r="B157" s="44"/>
      <c r="C157" s="44"/>
      <c r="D157" s="44"/>
      <c r="E157" s="51"/>
      <c r="F157" s="102"/>
      <c r="G157" s="22"/>
    </row>
    <row r="158">
      <c r="A158" s="50"/>
      <c r="B158" s="44"/>
      <c r="C158" s="44"/>
      <c r="D158" s="44"/>
      <c r="E158" s="51"/>
      <c r="F158" s="102"/>
      <c r="G158" s="22"/>
    </row>
    <row r="159">
      <c r="A159" s="50"/>
      <c r="B159" s="44"/>
      <c r="C159" s="44"/>
      <c r="D159" s="44"/>
      <c r="E159" s="51"/>
      <c r="F159" s="102"/>
      <c r="G159" s="22"/>
    </row>
    <row r="160">
      <c r="A160" s="50"/>
      <c r="B160" s="44"/>
      <c r="C160" s="44"/>
      <c r="D160" s="44"/>
      <c r="E160" s="51"/>
      <c r="F160" s="102"/>
      <c r="G160" s="22"/>
    </row>
    <row r="161">
      <c r="A161" s="50"/>
      <c r="B161" s="44"/>
      <c r="C161" s="44"/>
      <c r="D161" s="44"/>
      <c r="E161" s="51"/>
      <c r="F161" s="102"/>
      <c r="G161" s="22"/>
    </row>
    <row r="162">
      <c r="A162" s="50"/>
      <c r="B162" s="44"/>
      <c r="C162" s="44"/>
      <c r="D162" s="44"/>
      <c r="E162" s="51"/>
      <c r="F162" s="102"/>
      <c r="G162" s="22"/>
    </row>
    <row r="163">
      <c r="A163" s="50"/>
      <c r="B163" s="44"/>
      <c r="C163" s="44"/>
      <c r="D163" s="44"/>
      <c r="E163" s="51"/>
      <c r="F163" s="102"/>
      <c r="G163" s="22"/>
    </row>
    <row r="164">
      <c r="A164" s="50"/>
      <c r="B164" s="44"/>
      <c r="C164" s="44"/>
      <c r="D164" s="44"/>
      <c r="E164" s="51"/>
      <c r="F164" s="102"/>
      <c r="G164" s="22"/>
    </row>
    <row r="165">
      <c r="A165" s="50"/>
      <c r="B165" s="44"/>
      <c r="C165" s="44"/>
      <c r="D165" s="44"/>
      <c r="E165" s="51"/>
      <c r="F165" s="102"/>
      <c r="G165" s="22"/>
    </row>
    <row r="166">
      <c r="A166" s="50"/>
      <c r="B166" s="44"/>
      <c r="C166" s="44"/>
      <c r="D166" s="44"/>
      <c r="E166" s="51"/>
      <c r="F166" s="102"/>
      <c r="G166" s="22"/>
    </row>
    <row r="167">
      <c r="A167" s="50"/>
      <c r="B167" s="44"/>
      <c r="C167" s="44"/>
      <c r="D167" s="44"/>
      <c r="E167" s="51"/>
      <c r="F167" s="102"/>
      <c r="G167" s="22"/>
    </row>
    <row r="168">
      <c r="A168" s="50"/>
      <c r="B168" s="44"/>
      <c r="C168" s="44"/>
      <c r="D168" s="44"/>
      <c r="E168" s="51"/>
      <c r="F168" s="102"/>
      <c r="G168" s="22"/>
    </row>
    <row r="169">
      <c r="A169" s="50"/>
      <c r="B169" s="44"/>
      <c r="C169" s="44"/>
      <c r="D169" s="44"/>
      <c r="E169" s="51"/>
      <c r="F169" s="102"/>
      <c r="G169" s="22"/>
    </row>
    <row r="170">
      <c r="A170" s="50"/>
      <c r="B170" s="44"/>
      <c r="C170" s="44"/>
      <c r="D170" s="44"/>
      <c r="E170" s="51"/>
      <c r="F170" s="102"/>
      <c r="G170" s="92"/>
    </row>
    <row r="171">
      <c r="A171" s="50"/>
      <c r="B171" s="44"/>
      <c r="C171" s="44"/>
      <c r="D171" s="44"/>
      <c r="E171" s="51"/>
      <c r="F171" s="102"/>
      <c r="G171" s="22"/>
    </row>
    <row r="172">
      <c r="A172" s="50"/>
      <c r="B172" s="44"/>
      <c r="C172" s="44"/>
      <c r="D172" s="44"/>
      <c r="E172" s="51"/>
      <c r="F172" s="102"/>
      <c r="G172" s="22"/>
    </row>
    <row r="173">
      <c r="A173" s="50"/>
      <c r="B173" s="44"/>
      <c r="C173" s="44"/>
      <c r="D173" s="44"/>
      <c r="E173" s="51"/>
      <c r="F173" s="102"/>
      <c r="G173" s="22"/>
    </row>
    <row r="174">
      <c r="A174" s="50"/>
      <c r="B174" s="44"/>
      <c r="C174" s="44"/>
      <c r="D174" s="44"/>
      <c r="E174" s="51"/>
      <c r="F174" s="102"/>
      <c r="G174" s="22"/>
    </row>
    <row r="175">
      <c r="A175" s="50"/>
      <c r="B175" s="44"/>
      <c r="C175" s="44"/>
      <c r="D175" s="44"/>
      <c r="E175" s="51"/>
      <c r="F175" s="102"/>
      <c r="G175" s="22"/>
    </row>
    <row r="176">
      <c r="A176" s="50"/>
      <c r="B176" s="44"/>
      <c r="C176" s="44"/>
      <c r="D176" s="44"/>
      <c r="E176" s="51"/>
      <c r="F176" s="102"/>
      <c r="G176" s="22"/>
    </row>
    <row r="177">
      <c r="A177" s="50"/>
      <c r="B177" s="44"/>
      <c r="C177" s="44"/>
      <c r="D177" s="44"/>
      <c r="E177" s="51"/>
      <c r="F177" s="102"/>
      <c r="G177" s="22"/>
    </row>
    <row r="178">
      <c r="A178" s="50"/>
      <c r="B178" s="44"/>
      <c r="C178" s="44"/>
      <c r="D178" s="44"/>
      <c r="E178" s="51"/>
      <c r="F178" s="102"/>
      <c r="G178" s="22"/>
    </row>
    <row r="179">
      <c r="A179" s="50"/>
      <c r="B179" s="44"/>
      <c r="C179" s="44"/>
      <c r="D179" s="44"/>
      <c r="E179" s="51"/>
      <c r="F179" s="102"/>
      <c r="G179" s="22"/>
    </row>
    <row r="180">
      <c r="A180" s="50"/>
      <c r="B180" s="44"/>
      <c r="C180" s="44"/>
      <c r="D180" s="44"/>
      <c r="E180" s="51"/>
      <c r="F180" s="102"/>
      <c r="G180" s="22"/>
    </row>
    <row r="181">
      <c r="A181" s="50"/>
      <c r="B181" s="44"/>
      <c r="C181" s="44"/>
      <c r="D181" s="44"/>
      <c r="E181" s="51"/>
      <c r="F181" s="102"/>
      <c r="G181" s="22"/>
    </row>
    <row r="182">
      <c r="A182" s="50"/>
      <c r="B182" s="44"/>
      <c r="C182" s="44"/>
      <c r="D182" s="44"/>
      <c r="E182" s="51"/>
      <c r="F182" s="102"/>
      <c r="G182" s="22"/>
    </row>
    <row r="183">
      <c r="A183" s="50"/>
      <c r="B183" s="44"/>
      <c r="C183" s="44"/>
      <c r="D183" s="44"/>
      <c r="E183" s="51"/>
      <c r="F183" s="102"/>
      <c r="G183" s="22"/>
    </row>
    <row r="184">
      <c r="A184" s="50"/>
      <c r="B184" s="44"/>
      <c r="C184" s="44"/>
      <c r="D184" s="44"/>
      <c r="E184" s="51"/>
      <c r="F184" s="102"/>
      <c r="G184" s="22"/>
    </row>
    <row r="185">
      <c r="A185" s="50"/>
      <c r="B185" s="44"/>
      <c r="C185" s="44"/>
      <c r="D185" s="44"/>
      <c r="E185" s="51"/>
      <c r="F185" s="102"/>
      <c r="G185" s="22"/>
    </row>
    <row r="186">
      <c r="A186" s="50"/>
      <c r="B186" s="44"/>
      <c r="C186" s="44"/>
      <c r="D186" s="44"/>
      <c r="E186" s="51"/>
      <c r="F186" s="102"/>
      <c r="G186" s="22"/>
    </row>
    <row r="187">
      <c r="A187" s="50"/>
      <c r="B187" s="44"/>
      <c r="C187" s="44"/>
      <c r="D187" s="44"/>
      <c r="E187" s="51"/>
      <c r="F187" s="102"/>
      <c r="G187" s="22"/>
    </row>
    <row r="188">
      <c r="A188" s="50"/>
      <c r="B188" s="44"/>
      <c r="C188" s="44"/>
      <c r="D188" s="44"/>
      <c r="E188" s="51"/>
      <c r="F188" s="102"/>
      <c r="G188" s="22"/>
    </row>
    <row r="189">
      <c r="A189" s="50"/>
      <c r="B189" s="44"/>
      <c r="C189" s="44"/>
      <c r="D189" s="44"/>
      <c r="E189" s="51"/>
      <c r="F189" s="102"/>
      <c r="G189" s="22"/>
    </row>
    <row r="190">
      <c r="A190" s="50"/>
      <c r="B190" s="44"/>
      <c r="C190" s="44"/>
      <c r="D190" s="44"/>
      <c r="E190" s="51"/>
      <c r="F190" s="102"/>
      <c r="G190" s="22"/>
    </row>
    <row r="191">
      <c r="A191" s="50"/>
      <c r="B191" s="44"/>
      <c r="C191" s="44"/>
      <c r="D191" s="44"/>
      <c r="E191" s="51"/>
      <c r="F191" s="102"/>
      <c r="G191" s="22"/>
    </row>
    <row r="192">
      <c r="A192" s="50"/>
      <c r="B192" s="44"/>
      <c r="C192" s="44"/>
      <c r="D192" s="44"/>
      <c r="E192" s="51"/>
      <c r="F192" s="102"/>
      <c r="G192" s="22"/>
    </row>
    <row r="193">
      <c r="A193" s="50"/>
      <c r="B193" s="44"/>
      <c r="C193" s="44"/>
      <c r="D193" s="44"/>
      <c r="E193" s="51"/>
      <c r="F193" s="102"/>
      <c r="G193" s="22"/>
    </row>
    <row r="194">
      <c r="A194" s="50"/>
      <c r="B194" s="44"/>
      <c r="C194" s="44"/>
      <c r="D194" s="44"/>
      <c r="E194" s="51"/>
      <c r="F194" s="102"/>
      <c r="G194" s="22"/>
    </row>
    <row r="195">
      <c r="A195" s="50"/>
      <c r="B195" s="44"/>
      <c r="C195" s="44"/>
      <c r="D195" s="44"/>
      <c r="E195" s="51"/>
      <c r="F195" s="102"/>
      <c r="G195" s="22"/>
    </row>
    <row r="196">
      <c r="A196" s="50"/>
      <c r="B196" s="44"/>
      <c r="C196" s="44"/>
      <c r="D196" s="44"/>
      <c r="E196" s="51"/>
      <c r="F196" s="102"/>
      <c r="G196" s="22"/>
    </row>
    <row r="197">
      <c r="A197" s="50"/>
      <c r="B197" s="44"/>
      <c r="C197" s="44"/>
      <c r="D197" s="44"/>
      <c r="E197" s="51"/>
      <c r="F197" s="102"/>
      <c r="G197" s="22"/>
    </row>
    <row r="198">
      <c r="A198" s="50"/>
      <c r="B198" s="44"/>
      <c r="C198" s="44"/>
      <c r="D198" s="44"/>
      <c r="E198" s="51"/>
      <c r="F198" s="102"/>
      <c r="G198" s="22"/>
    </row>
    <row r="199">
      <c r="A199" s="50"/>
      <c r="B199" s="44"/>
      <c r="C199" s="44"/>
      <c r="D199" s="44"/>
      <c r="E199" s="51"/>
      <c r="F199" s="102"/>
      <c r="G199" s="22"/>
    </row>
    <row r="200">
      <c r="A200" s="50"/>
      <c r="B200" s="44"/>
      <c r="C200" s="44"/>
      <c r="D200" s="44"/>
      <c r="E200" s="51"/>
      <c r="F200" s="102"/>
      <c r="G200" s="22"/>
    </row>
    <row r="201">
      <c r="A201" s="50"/>
      <c r="B201" s="44"/>
      <c r="C201" s="44"/>
      <c r="D201" s="44"/>
      <c r="E201" s="51"/>
      <c r="F201" s="102"/>
      <c r="G201" s="22"/>
    </row>
    <row r="202">
      <c r="A202" s="50"/>
      <c r="B202" s="44"/>
      <c r="C202" s="44"/>
      <c r="D202" s="44"/>
      <c r="E202" s="51"/>
      <c r="F202" s="102"/>
      <c r="G202" s="22"/>
    </row>
    <row r="203">
      <c r="A203" s="50"/>
      <c r="B203" s="44"/>
      <c r="C203" s="44"/>
      <c r="D203" s="44"/>
      <c r="E203" s="51"/>
      <c r="F203" s="102"/>
      <c r="G203" s="22"/>
    </row>
    <row r="204">
      <c r="A204" s="50"/>
      <c r="B204" s="44"/>
      <c r="C204" s="44"/>
      <c r="D204" s="44"/>
      <c r="E204" s="51"/>
      <c r="F204" s="102"/>
      <c r="G204" s="22"/>
    </row>
    <row r="205">
      <c r="A205" s="50"/>
      <c r="B205" s="44"/>
      <c r="C205" s="44"/>
      <c r="D205" s="44"/>
      <c r="E205" s="51"/>
      <c r="F205" s="102"/>
      <c r="G205" s="22"/>
    </row>
    <row r="206">
      <c r="A206" s="50"/>
      <c r="B206" s="44"/>
      <c r="C206" s="44"/>
      <c r="D206" s="44"/>
      <c r="E206" s="51"/>
      <c r="F206" s="102"/>
      <c r="G206" s="22"/>
    </row>
    <row r="207">
      <c r="A207" s="50"/>
      <c r="B207" s="44"/>
      <c r="C207" s="44"/>
      <c r="D207" s="44"/>
      <c r="E207" s="51"/>
      <c r="F207" s="102"/>
      <c r="G207" s="22"/>
    </row>
    <row r="208">
      <c r="A208" s="50"/>
      <c r="B208" s="44"/>
      <c r="C208" s="44"/>
      <c r="D208" s="44"/>
      <c r="E208" s="51"/>
      <c r="F208" s="102"/>
      <c r="G208" s="22"/>
    </row>
    <row r="209">
      <c r="A209" s="50"/>
      <c r="B209" s="44"/>
      <c r="C209" s="44"/>
      <c r="D209" s="44"/>
      <c r="E209" s="51"/>
      <c r="F209" s="102"/>
      <c r="G209" s="22"/>
    </row>
    <row r="210">
      <c r="A210" s="50"/>
      <c r="B210" s="44"/>
      <c r="C210" s="44"/>
      <c r="D210" s="44"/>
      <c r="E210" s="51"/>
      <c r="F210" s="102"/>
      <c r="G210" s="22"/>
    </row>
    <row r="211">
      <c r="A211" s="50"/>
      <c r="B211" s="44"/>
      <c r="C211" s="44"/>
      <c r="D211" s="44"/>
      <c r="E211" s="51"/>
      <c r="F211" s="102"/>
      <c r="G211" s="22"/>
    </row>
    <row r="212">
      <c r="A212" s="50"/>
      <c r="B212" s="44"/>
      <c r="C212" s="44"/>
      <c r="D212" s="44"/>
      <c r="E212" s="51"/>
      <c r="F212" s="102"/>
      <c r="G212" s="22"/>
    </row>
    <row r="213">
      <c r="A213" s="50"/>
      <c r="B213" s="44"/>
      <c r="C213" s="44"/>
      <c r="D213" s="44"/>
      <c r="E213" s="51"/>
      <c r="F213" s="102"/>
      <c r="G213" s="22"/>
    </row>
    <row r="214">
      <c r="A214" s="50"/>
      <c r="B214" s="44"/>
      <c r="C214" s="44"/>
      <c r="D214" s="44"/>
      <c r="E214" s="51"/>
      <c r="F214" s="102"/>
      <c r="G214" s="22"/>
    </row>
    <row r="215">
      <c r="A215" s="50"/>
      <c r="B215" s="44"/>
      <c r="C215" s="44"/>
      <c r="D215" s="44"/>
      <c r="E215" s="51"/>
      <c r="F215" s="102"/>
      <c r="G215" s="22"/>
    </row>
    <row r="216">
      <c r="A216" s="50"/>
      <c r="B216" s="44"/>
      <c r="C216" s="44"/>
      <c r="D216" s="44"/>
      <c r="E216" s="51"/>
      <c r="F216" s="102"/>
      <c r="G216" s="22"/>
    </row>
    <row r="217">
      <c r="A217" s="50"/>
      <c r="B217" s="44"/>
      <c r="C217" s="44"/>
      <c r="D217" s="44"/>
      <c r="E217" s="51"/>
      <c r="F217" s="102"/>
      <c r="G217" s="22"/>
    </row>
    <row r="218">
      <c r="A218" s="50"/>
      <c r="B218" s="44"/>
      <c r="C218" s="44"/>
      <c r="D218" s="44"/>
      <c r="E218" s="51"/>
      <c r="F218" s="102"/>
      <c r="G218" s="22"/>
    </row>
    <row r="219">
      <c r="A219" s="50"/>
      <c r="B219" s="44"/>
      <c r="C219" s="44"/>
      <c r="D219" s="44"/>
      <c r="E219" s="51"/>
      <c r="F219" s="102"/>
      <c r="G219" s="22"/>
    </row>
    <row r="220">
      <c r="A220" s="50"/>
      <c r="B220" s="44"/>
      <c r="C220" s="44"/>
      <c r="D220" s="44"/>
      <c r="E220" s="51"/>
      <c r="F220" s="102"/>
      <c r="G220" s="22"/>
    </row>
    <row r="221">
      <c r="A221" s="50"/>
      <c r="B221" s="44"/>
      <c r="C221" s="44"/>
      <c r="D221" s="44"/>
      <c r="E221" s="51"/>
      <c r="F221" s="102"/>
      <c r="G221" s="22"/>
    </row>
    <row r="222">
      <c r="A222" s="50"/>
      <c r="B222" s="44"/>
      <c r="C222" s="44"/>
      <c r="D222" s="44"/>
      <c r="E222" s="51"/>
      <c r="F222" s="102"/>
      <c r="G222" s="22"/>
    </row>
    <row r="223">
      <c r="A223" s="50"/>
      <c r="B223" s="44"/>
      <c r="C223" s="44"/>
      <c r="D223" s="44"/>
      <c r="E223" s="51"/>
      <c r="F223" s="102"/>
      <c r="G223" s="22"/>
    </row>
    <row r="224">
      <c r="A224" s="50"/>
      <c r="B224" s="44"/>
      <c r="C224" s="44"/>
      <c r="D224" s="44"/>
      <c r="E224" s="51"/>
      <c r="F224" s="102"/>
      <c r="G224" s="22"/>
    </row>
    <row r="225">
      <c r="A225" s="50"/>
      <c r="B225" s="44"/>
      <c r="C225" s="44"/>
      <c r="D225" s="44"/>
      <c r="E225" s="51"/>
      <c r="F225" s="102"/>
      <c r="G225" s="22"/>
    </row>
    <row r="226">
      <c r="A226" s="50"/>
      <c r="B226" s="44"/>
      <c r="C226" s="44"/>
      <c r="D226" s="44"/>
      <c r="E226" s="51"/>
      <c r="F226" s="102"/>
      <c r="G226" s="22"/>
    </row>
    <row r="227">
      <c r="A227" s="50"/>
      <c r="B227" s="44"/>
      <c r="C227" s="44"/>
      <c r="D227" s="44"/>
      <c r="E227" s="51"/>
      <c r="F227" s="102"/>
      <c r="G227" s="22"/>
    </row>
    <row r="228">
      <c r="A228" s="50"/>
      <c r="B228" s="44"/>
      <c r="C228" s="44"/>
      <c r="D228" s="44"/>
      <c r="E228" s="51"/>
      <c r="F228" s="102"/>
      <c r="G228" s="22"/>
    </row>
    <row r="229">
      <c r="A229" s="50"/>
      <c r="B229" s="44"/>
      <c r="C229" s="44"/>
      <c r="D229" s="44"/>
      <c r="E229" s="51"/>
      <c r="F229" s="102"/>
      <c r="G229" s="22"/>
    </row>
    <row r="230">
      <c r="A230" s="50"/>
      <c r="B230" s="44"/>
      <c r="C230" s="44"/>
      <c r="D230" s="44"/>
      <c r="E230" s="51"/>
      <c r="F230" s="102"/>
      <c r="G230" s="22"/>
    </row>
    <row r="231">
      <c r="A231" s="50"/>
      <c r="B231" s="44"/>
      <c r="C231" s="44"/>
      <c r="D231" s="44"/>
      <c r="E231" s="51"/>
      <c r="F231" s="102"/>
      <c r="G231" s="22"/>
    </row>
    <row r="232">
      <c r="A232" s="50"/>
      <c r="B232" s="44"/>
      <c r="C232" s="44"/>
      <c r="D232" s="44"/>
      <c r="E232" s="51"/>
      <c r="F232" s="102"/>
      <c r="G232" s="22"/>
    </row>
    <row r="233">
      <c r="A233" s="50"/>
      <c r="B233" s="44"/>
      <c r="C233" s="44"/>
      <c r="D233" s="44"/>
      <c r="E233" s="51"/>
      <c r="F233" s="102"/>
      <c r="G233" s="22"/>
    </row>
    <row r="234">
      <c r="A234" s="50"/>
      <c r="B234" s="44"/>
      <c r="C234" s="44"/>
      <c r="D234" s="44"/>
      <c r="E234" s="51"/>
      <c r="F234" s="102"/>
      <c r="G234" s="22"/>
    </row>
    <row r="235">
      <c r="A235" s="50"/>
      <c r="B235" s="44"/>
      <c r="C235" s="44"/>
      <c r="D235" s="44"/>
      <c r="E235" s="51"/>
      <c r="F235" s="102"/>
      <c r="G235" s="22"/>
    </row>
    <row r="236">
      <c r="A236" s="50"/>
      <c r="B236" s="44"/>
      <c r="C236" s="44"/>
      <c r="D236" s="44"/>
      <c r="E236" s="51"/>
      <c r="F236" s="102"/>
      <c r="G236" s="22"/>
    </row>
    <row r="237">
      <c r="A237" s="50"/>
      <c r="B237" s="44"/>
      <c r="C237" s="44"/>
      <c r="D237" s="44"/>
      <c r="E237" s="51"/>
      <c r="F237" s="102"/>
      <c r="G237" s="22"/>
    </row>
    <row r="238">
      <c r="A238" s="50"/>
      <c r="B238" s="44"/>
      <c r="C238" s="44"/>
      <c r="D238" s="44"/>
      <c r="E238" s="51"/>
      <c r="F238" s="102"/>
      <c r="G238" s="22"/>
    </row>
    <row r="239">
      <c r="A239" s="50"/>
      <c r="B239" s="44"/>
      <c r="C239" s="44"/>
      <c r="D239" s="44"/>
      <c r="E239" s="51"/>
      <c r="F239" s="102"/>
      <c r="G239" s="22"/>
    </row>
    <row r="240">
      <c r="A240" s="50"/>
      <c r="B240" s="44"/>
      <c r="C240" s="44"/>
      <c r="D240" s="44"/>
      <c r="E240" s="51"/>
      <c r="F240" s="102"/>
      <c r="G240" s="22"/>
    </row>
    <row r="241">
      <c r="A241" s="50"/>
      <c r="B241" s="44"/>
      <c r="C241" s="44"/>
      <c r="D241" s="44"/>
      <c r="E241" s="51"/>
      <c r="F241" s="102"/>
      <c r="G241" s="22"/>
    </row>
    <row r="242">
      <c r="A242" s="50"/>
      <c r="B242" s="44"/>
      <c r="C242" s="44"/>
      <c r="D242" s="44"/>
      <c r="E242" s="51"/>
      <c r="F242" s="102"/>
      <c r="G242" s="22"/>
    </row>
    <row r="243">
      <c r="A243" s="50"/>
      <c r="B243" s="44"/>
      <c r="C243" s="44"/>
      <c r="D243" s="44"/>
      <c r="E243" s="51"/>
      <c r="F243" s="102"/>
      <c r="G243" s="22"/>
    </row>
    <row r="244">
      <c r="A244" s="50"/>
      <c r="B244" s="44"/>
      <c r="C244" s="44"/>
      <c r="D244" s="44"/>
      <c r="E244" s="51"/>
      <c r="F244" s="102"/>
      <c r="G244" s="22"/>
    </row>
    <row r="245">
      <c r="A245" s="50"/>
      <c r="B245" s="44"/>
      <c r="C245" s="44"/>
      <c r="D245" s="44"/>
      <c r="E245" s="51"/>
      <c r="F245" s="102"/>
      <c r="G245" s="22"/>
    </row>
    <row r="246">
      <c r="A246" s="50"/>
      <c r="B246" s="44"/>
      <c r="C246" s="44"/>
      <c r="D246" s="44"/>
      <c r="E246" s="51"/>
      <c r="F246" s="102"/>
      <c r="G246" s="22"/>
    </row>
    <row r="247">
      <c r="A247" s="50"/>
      <c r="B247" s="44"/>
      <c r="C247" s="44"/>
      <c r="D247" s="44"/>
      <c r="E247" s="51"/>
      <c r="F247" s="102"/>
      <c r="G247" s="22"/>
    </row>
    <row r="248">
      <c r="A248" s="50"/>
      <c r="B248" s="44"/>
      <c r="C248" s="44"/>
      <c r="D248" s="44"/>
      <c r="E248" s="51"/>
      <c r="F248" s="102"/>
      <c r="G248" s="22"/>
    </row>
    <row r="249">
      <c r="A249" s="50"/>
      <c r="B249" s="44"/>
      <c r="C249" s="44"/>
      <c r="D249" s="44"/>
      <c r="E249" s="51"/>
      <c r="F249" s="102"/>
      <c r="G249" s="22"/>
    </row>
    <row r="250">
      <c r="A250" s="50"/>
      <c r="B250" s="44"/>
      <c r="C250" s="44"/>
      <c r="D250" s="44"/>
      <c r="E250" s="51"/>
      <c r="F250" s="102"/>
      <c r="G250" s="22"/>
    </row>
    <row r="251">
      <c r="A251" s="50"/>
      <c r="B251" s="44"/>
      <c r="C251" s="44"/>
      <c r="D251" s="44"/>
      <c r="E251" s="51"/>
      <c r="F251" s="102"/>
      <c r="G251" s="22"/>
    </row>
    <row r="252">
      <c r="A252" s="50"/>
      <c r="B252" s="44"/>
      <c r="C252" s="44"/>
      <c r="D252" s="44"/>
      <c r="E252" s="51"/>
      <c r="F252" s="102"/>
      <c r="G252" s="22"/>
    </row>
    <row r="253">
      <c r="A253" s="50"/>
      <c r="B253" s="44"/>
      <c r="C253" s="44"/>
      <c r="D253" s="44"/>
      <c r="E253" s="51"/>
      <c r="F253" s="102"/>
      <c r="G253" s="22"/>
    </row>
    <row r="254">
      <c r="A254" s="50"/>
      <c r="B254" s="44"/>
      <c r="C254" s="44"/>
      <c r="D254" s="44"/>
      <c r="E254" s="51"/>
      <c r="F254" s="102"/>
      <c r="G254" s="22"/>
    </row>
    <row r="255">
      <c r="A255" s="50"/>
      <c r="B255" s="44"/>
      <c r="C255" s="44"/>
      <c r="D255" s="44"/>
      <c r="E255" s="51"/>
      <c r="F255" s="102"/>
      <c r="G255" s="22"/>
    </row>
    <row r="256">
      <c r="A256" s="50"/>
      <c r="B256" s="44"/>
      <c r="C256" s="44"/>
      <c r="D256" s="44"/>
      <c r="E256" s="51"/>
      <c r="F256" s="102"/>
      <c r="G256" s="22"/>
    </row>
    <row r="257">
      <c r="A257" s="50"/>
      <c r="B257" s="44"/>
      <c r="C257" s="44"/>
      <c r="D257" s="44"/>
      <c r="E257" s="51"/>
      <c r="F257" s="102"/>
      <c r="G257" s="22"/>
    </row>
    <row r="258">
      <c r="A258" s="50"/>
      <c r="B258" s="44"/>
      <c r="C258" s="44"/>
      <c r="D258" s="44"/>
      <c r="E258" s="51"/>
      <c r="F258" s="102"/>
      <c r="G258" s="22"/>
    </row>
    <row r="259">
      <c r="A259" s="50"/>
      <c r="B259" s="44"/>
      <c r="C259" s="44"/>
      <c r="D259" s="44"/>
      <c r="E259" s="51"/>
      <c r="F259" s="102"/>
      <c r="G259" s="22"/>
    </row>
    <row r="260">
      <c r="A260" s="50"/>
      <c r="B260" s="44"/>
      <c r="C260" s="44"/>
      <c r="D260" s="44"/>
      <c r="E260" s="51"/>
      <c r="F260" s="102"/>
      <c r="G260" s="22"/>
    </row>
    <row r="261">
      <c r="A261" s="50"/>
      <c r="B261" s="44"/>
      <c r="C261" s="44"/>
      <c r="D261" s="44"/>
      <c r="E261" s="51"/>
      <c r="F261" s="102"/>
      <c r="G261" s="22"/>
    </row>
    <row r="262">
      <c r="A262" s="50"/>
      <c r="B262" s="44"/>
      <c r="C262" s="44"/>
      <c r="D262" s="44"/>
      <c r="E262" s="51"/>
      <c r="F262" s="102"/>
      <c r="G262" s="22"/>
    </row>
    <row r="263">
      <c r="A263" s="50"/>
      <c r="B263" s="44"/>
      <c r="C263" s="44"/>
      <c r="D263" s="44"/>
      <c r="E263" s="51"/>
      <c r="F263" s="102"/>
      <c r="G263" s="22"/>
    </row>
    <row r="264">
      <c r="A264" s="50"/>
      <c r="B264" s="44"/>
      <c r="C264" s="44"/>
      <c r="D264" s="44"/>
      <c r="E264" s="51"/>
      <c r="F264" s="102"/>
      <c r="G264" s="22"/>
    </row>
    <row r="265">
      <c r="A265" s="50"/>
      <c r="B265" s="44"/>
      <c r="C265" s="44"/>
      <c r="D265" s="44"/>
      <c r="E265" s="51"/>
      <c r="F265" s="102"/>
      <c r="G265" s="22"/>
    </row>
    <row r="266">
      <c r="A266" s="50"/>
      <c r="B266" s="44"/>
      <c r="C266" s="44"/>
      <c r="D266" s="44"/>
      <c r="E266" s="51"/>
      <c r="F266" s="102"/>
      <c r="G266" s="22"/>
    </row>
    <row r="267">
      <c r="A267" s="50"/>
      <c r="B267" s="44"/>
      <c r="C267" s="44"/>
      <c r="D267" s="44"/>
      <c r="E267" s="51"/>
      <c r="F267" s="102"/>
      <c r="G267" s="22"/>
    </row>
    <row r="268">
      <c r="A268" s="50"/>
      <c r="B268" s="44"/>
      <c r="C268" s="44"/>
      <c r="D268" s="44"/>
      <c r="E268" s="51"/>
      <c r="F268" s="102"/>
      <c r="G268" s="22"/>
    </row>
    <row r="269">
      <c r="A269" s="50"/>
      <c r="B269" s="44"/>
      <c r="C269" s="44"/>
      <c r="D269" s="44"/>
      <c r="E269" s="51"/>
      <c r="F269" s="102"/>
      <c r="G269" s="22"/>
    </row>
    <row r="270">
      <c r="A270" s="50"/>
      <c r="B270" s="44"/>
      <c r="C270" s="44"/>
      <c r="D270" s="44"/>
      <c r="E270" s="51"/>
      <c r="F270" s="102"/>
      <c r="G270" s="22"/>
    </row>
    <row r="271">
      <c r="A271" s="50"/>
      <c r="B271" s="44"/>
      <c r="C271" s="44"/>
      <c r="D271" s="44"/>
      <c r="E271" s="51"/>
      <c r="F271" s="102"/>
      <c r="G271" s="22"/>
    </row>
    <row r="272">
      <c r="A272" s="50"/>
      <c r="B272" s="44"/>
      <c r="C272" s="44"/>
      <c r="D272" s="44"/>
      <c r="E272" s="51"/>
      <c r="F272" s="102"/>
      <c r="G272" s="22"/>
    </row>
    <row r="273">
      <c r="A273" s="50"/>
      <c r="B273" s="44"/>
      <c r="C273" s="44"/>
      <c r="D273" s="44"/>
      <c r="E273" s="51"/>
      <c r="F273" s="102"/>
      <c r="G273" s="22"/>
    </row>
    <row r="274">
      <c r="A274" s="50"/>
      <c r="B274" s="44"/>
      <c r="C274" s="44"/>
      <c r="D274" s="44"/>
      <c r="E274" s="51"/>
      <c r="F274" s="102"/>
      <c r="G274" s="22"/>
    </row>
    <row r="275">
      <c r="A275" s="50"/>
      <c r="B275" s="44"/>
      <c r="C275" s="44"/>
      <c r="D275" s="44"/>
      <c r="E275" s="51"/>
      <c r="F275" s="102"/>
      <c r="G275" s="22"/>
    </row>
    <row r="276">
      <c r="A276" s="50"/>
      <c r="B276" s="44"/>
      <c r="C276" s="44"/>
      <c r="D276" s="44"/>
      <c r="E276" s="51"/>
      <c r="F276" s="102"/>
      <c r="G276" s="22"/>
    </row>
    <row r="277">
      <c r="A277" s="50"/>
      <c r="B277" s="44"/>
      <c r="C277" s="44"/>
      <c r="D277" s="44"/>
      <c r="E277" s="51"/>
      <c r="F277" s="102"/>
      <c r="G277" s="22"/>
    </row>
    <row r="278">
      <c r="A278" s="50"/>
      <c r="B278" s="44"/>
      <c r="C278" s="44"/>
      <c r="D278" s="44"/>
      <c r="E278" s="51"/>
      <c r="F278" s="102"/>
      <c r="G278" s="22"/>
    </row>
    <row r="279">
      <c r="A279" s="50"/>
      <c r="B279" s="44"/>
      <c r="C279" s="44"/>
      <c r="D279" s="44"/>
      <c r="E279" s="51"/>
      <c r="F279" s="102"/>
      <c r="G279" s="22"/>
    </row>
    <row r="280">
      <c r="A280" s="50"/>
      <c r="B280" s="44"/>
      <c r="C280" s="44"/>
      <c r="D280" s="44"/>
      <c r="E280" s="51"/>
      <c r="F280" s="102"/>
      <c r="G280" s="22"/>
    </row>
    <row r="281">
      <c r="A281" s="50"/>
      <c r="B281" s="44"/>
      <c r="C281" s="44"/>
      <c r="D281" s="44"/>
      <c r="E281" s="51"/>
      <c r="F281" s="102"/>
      <c r="G281" s="22"/>
    </row>
    <row r="282">
      <c r="A282" s="50"/>
      <c r="B282" s="44"/>
      <c r="C282" s="44"/>
      <c r="D282" s="44"/>
      <c r="E282" s="51"/>
      <c r="F282" s="102"/>
      <c r="G282" s="22"/>
    </row>
    <row r="283">
      <c r="A283" s="50"/>
      <c r="B283" s="44"/>
      <c r="C283" s="44"/>
      <c r="D283" s="44"/>
      <c r="E283" s="51"/>
      <c r="F283" s="102"/>
      <c r="G283" s="22"/>
    </row>
    <row r="284">
      <c r="A284" s="50"/>
      <c r="B284" s="44"/>
      <c r="C284" s="44"/>
      <c r="D284" s="44"/>
      <c r="E284" s="51"/>
      <c r="F284" s="102"/>
      <c r="G284" s="22"/>
    </row>
    <row r="285">
      <c r="A285" s="50"/>
      <c r="B285" s="44"/>
      <c r="C285" s="44"/>
      <c r="D285" s="44"/>
      <c r="E285" s="51"/>
      <c r="F285" s="102"/>
      <c r="G285" s="119"/>
    </row>
    <row r="286">
      <c r="A286" s="50"/>
      <c r="B286" s="44"/>
      <c r="C286" s="44"/>
      <c r="D286" s="44"/>
      <c r="E286" s="51"/>
      <c r="F286" s="102"/>
      <c r="G286" s="22"/>
    </row>
    <row r="287">
      <c r="A287" s="50"/>
      <c r="B287" s="44"/>
      <c r="C287" s="44"/>
      <c r="D287" s="44"/>
      <c r="E287" s="51"/>
      <c r="F287" s="102"/>
      <c r="G287" s="22"/>
    </row>
    <row r="288">
      <c r="A288" s="50"/>
      <c r="B288" s="44"/>
      <c r="C288" s="44"/>
      <c r="D288" s="44"/>
      <c r="E288" s="51"/>
      <c r="F288" s="102"/>
      <c r="G288" s="22"/>
    </row>
    <row r="289">
      <c r="A289" s="50"/>
      <c r="B289" s="44"/>
      <c r="C289" s="44"/>
      <c r="D289" s="44"/>
      <c r="E289" s="51"/>
      <c r="F289" s="102"/>
      <c r="G289" s="22"/>
    </row>
    <row r="290">
      <c r="A290" s="50"/>
      <c r="B290" s="44"/>
      <c r="C290" s="44"/>
      <c r="D290" s="44"/>
      <c r="E290" s="51"/>
      <c r="F290" s="102"/>
      <c r="G290" s="22"/>
    </row>
    <row r="291">
      <c r="A291" s="50"/>
      <c r="B291" s="44"/>
      <c r="C291" s="44"/>
      <c r="D291" s="44"/>
      <c r="E291" s="51"/>
      <c r="F291" s="102"/>
      <c r="G291" s="22"/>
    </row>
    <row r="292">
      <c r="A292" s="50"/>
      <c r="B292" s="44"/>
      <c r="C292" s="44"/>
      <c r="D292" s="44"/>
      <c r="E292" s="51"/>
      <c r="F292" s="102"/>
      <c r="G292" s="22"/>
    </row>
    <row r="293">
      <c r="A293" s="50"/>
      <c r="B293" s="44"/>
      <c r="C293" s="44"/>
      <c r="D293" s="44"/>
      <c r="E293" s="51"/>
      <c r="F293" s="102"/>
      <c r="G293" s="22"/>
    </row>
    <row r="294">
      <c r="A294" s="50"/>
      <c r="B294" s="44"/>
      <c r="C294" s="44"/>
      <c r="D294" s="44"/>
      <c r="E294" s="51"/>
      <c r="F294" s="102"/>
      <c r="G294" s="22"/>
    </row>
    <row r="295">
      <c r="A295" s="50"/>
      <c r="B295" s="44"/>
      <c r="C295" s="44"/>
      <c r="D295" s="44"/>
      <c r="E295" s="51"/>
      <c r="F295" s="102"/>
      <c r="G295" s="22"/>
    </row>
    <row r="296">
      <c r="A296" s="50"/>
      <c r="B296" s="44"/>
      <c r="C296" s="44"/>
      <c r="D296" s="44"/>
      <c r="E296" s="51"/>
      <c r="F296" s="102"/>
      <c r="G296" s="22"/>
    </row>
    <row r="297">
      <c r="A297" s="50"/>
      <c r="B297" s="44"/>
      <c r="C297" s="44"/>
      <c r="D297" s="44"/>
      <c r="E297" s="51"/>
      <c r="F297" s="102"/>
      <c r="G297" s="22"/>
    </row>
    <row r="298">
      <c r="A298" s="50"/>
      <c r="B298" s="44"/>
      <c r="C298" s="44"/>
      <c r="D298" s="44"/>
      <c r="E298" s="51"/>
      <c r="F298" s="102"/>
      <c r="G298" s="22"/>
    </row>
    <row r="299">
      <c r="A299" s="50"/>
      <c r="B299" s="44"/>
      <c r="C299" s="44"/>
      <c r="D299" s="44"/>
      <c r="E299" s="51"/>
      <c r="F299" s="102"/>
      <c r="G299" s="22"/>
    </row>
    <row r="300">
      <c r="A300" s="50"/>
      <c r="B300" s="44"/>
      <c r="C300" s="44"/>
      <c r="D300" s="44"/>
      <c r="E300" s="51"/>
      <c r="F300" s="102"/>
      <c r="G300" s="22"/>
    </row>
    <row r="301">
      <c r="A301" s="50"/>
      <c r="B301" s="44"/>
      <c r="C301" s="44"/>
      <c r="D301" s="44"/>
      <c r="E301" s="51"/>
      <c r="F301" s="102"/>
      <c r="G301" s="22"/>
    </row>
    <row r="302">
      <c r="A302" s="50"/>
      <c r="B302" s="44"/>
      <c r="C302" s="44"/>
      <c r="D302" s="44"/>
      <c r="E302" s="51"/>
      <c r="F302" s="102"/>
      <c r="G302" s="22"/>
    </row>
    <row r="303">
      <c r="A303" s="50"/>
      <c r="B303" s="44"/>
      <c r="C303" s="44"/>
      <c r="D303" s="44"/>
      <c r="E303" s="51"/>
      <c r="F303" s="102"/>
      <c r="G303" s="22"/>
    </row>
    <row r="304">
      <c r="A304" s="50"/>
      <c r="B304" s="44"/>
      <c r="C304" s="44"/>
      <c r="D304" s="44"/>
      <c r="E304" s="51"/>
      <c r="F304" s="102"/>
      <c r="G304" s="22"/>
    </row>
    <row r="305">
      <c r="A305" s="50"/>
      <c r="B305" s="44"/>
      <c r="C305" s="44"/>
      <c r="D305" s="44"/>
      <c r="E305" s="51"/>
      <c r="F305" s="102"/>
      <c r="G305" s="22"/>
    </row>
    <row r="306">
      <c r="A306" s="50"/>
      <c r="B306" s="44"/>
      <c r="C306" s="44"/>
      <c r="D306" s="44"/>
      <c r="E306" s="51"/>
      <c r="F306" s="102"/>
      <c r="G306" s="22"/>
    </row>
    <row r="307">
      <c r="A307" s="50"/>
      <c r="B307" s="44"/>
      <c r="C307" s="44"/>
      <c r="D307" s="44"/>
      <c r="E307" s="51"/>
      <c r="F307" s="102"/>
      <c r="G307" s="22"/>
    </row>
    <row r="308">
      <c r="A308" s="50"/>
      <c r="B308" s="44"/>
      <c r="C308" s="44"/>
      <c r="D308" s="44"/>
      <c r="E308" s="51"/>
      <c r="F308" s="102"/>
      <c r="G308" s="22"/>
    </row>
    <row r="309">
      <c r="A309" s="50"/>
      <c r="B309" s="44"/>
      <c r="C309" s="44"/>
      <c r="D309" s="44"/>
      <c r="E309" s="51"/>
      <c r="F309" s="102"/>
      <c r="G309" s="22"/>
    </row>
    <row r="310">
      <c r="A310" s="50"/>
      <c r="B310" s="44"/>
      <c r="C310" s="44"/>
      <c r="D310" s="44"/>
      <c r="E310" s="51"/>
      <c r="F310" s="102"/>
      <c r="G310" s="22"/>
    </row>
    <row r="311">
      <c r="A311" s="50"/>
      <c r="B311" s="44"/>
      <c r="C311" s="44"/>
      <c r="D311" s="44"/>
      <c r="E311" s="51"/>
      <c r="F311" s="102"/>
      <c r="G311" s="22"/>
    </row>
    <row r="312">
      <c r="A312" s="50"/>
      <c r="B312" s="44"/>
      <c r="C312" s="44"/>
      <c r="D312" s="44"/>
      <c r="E312" s="51"/>
      <c r="F312" s="102"/>
      <c r="G312" s="22"/>
    </row>
    <row r="313">
      <c r="A313" s="50"/>
      <c r="B313" s="44"/>
      <c r="C313" s="44"/>
      <c r="D313" s="44"/>
      <c r="E313" s="51"/>
      <c r="F313" s="102"/>
      <c r="G313" s="22"/>
    </row>
    <row r="314">
      <c r="A314" s="50"/>
      <c r="B314" s="44"/>
      <c r="C314" s="44"/>
      <c r="D314" s="44"/>
      <c r="E314" s="51"/>
      <c r="F314" s="102"/>
      <c r="G314" s="22"/>
    </row>
    <row r="315">
      <c r="A315" s="50"/>
      <c r="B315" s="44"/>
      <c r="C315" s="44"/>
      <c r="D315" s="44"/>
      <c r="E315" s="51"/>
      <c r="F315" s="102"/>
      <c r="G315" s="22"/>
    </row>
    <row r="316">
      <c r="A316" s="50"/>
      <c r="B316" s="44"/>
      <c r="C316" s="44"/>
      <c r="D316" s="44"/>
      <c r="E316" s="51"/>
      <c r="F316" s="102"/>
      <c r="G316" s="22"/>
    </row>
    <row r="317">
      <c r="A317" s="50"/>
      <c r="B317" s="44"/>
      <c r="C317" s="44"/>
      <c r="D317" s="44"/>
      <c r="E317" s="51"/>
      <c r="F317" s="102"/>
      <c r="G317" s="22"/>
    </row>
    <row r="318">
      <c r="A318" s="50"/>
      <c r="B318" s="44"/>
      <c r="C318" s="44"/>
      <c r="D318" s="44"/>
      <c r="E318" s="51"/>
      <c r="F318" s="102"/>
      <c r="G318" s="22"/>
    </row>
    <row r="319">
      <c r="A319" s="50"/>
      <c r="B319" s="44"/>
      <c r="C319" s="44"/>
      <c r="D319" s="44"/>
      <c r="E319" s="51"/>
      <c r="F319" s="102"/>
      <c r="G319" s="22"/>
    </row>
    <row r="320">
      <c r="A320" s="50"/>
      <c r="B320" s="44"/>
      <c r="C320" s="44"/>
      <c r="D320" s="44"/>
      <c r="E320" s="51"/>
      <c r="F320" s="102"/>
      <c r="G320" s="22"/>
    </row>
    <row r="321">
      <c r="A321" s="50"/>
      <c r="B321" s="44"/>
      <c r="C321" s="44"/>
      <c r="D321" s="44"/>
      <c r="E321" s="51"/>
      <c r="F321" s="102"/>
      <c r="G321" s="22"/>
    </row>
    <row r="322">
      <c r="A322" s="50"/>
      <c r="B322" s="44"/>
      <c r="C322" s="44"/>
      <c r="D322" s="44"/>
      <c r="E322" s="51"/>
      <c r="F322" s="102"/>
      <c r="G322" s="22"/>
    </row>
    <row r="323">
      <c r="A323" s="50"/>
      <c r="B323" s="44"/>
      <c r="C323" s="44"/>
      <c r="D323" s="44"/>
      <c r="E323" s="51"/>
      <c r="F323" s="102"/>
      <c r="G323" s="22"/>
    </row>
    <row r="324">
      <c r="A324" s="50"/>
      <c r="B324" s="44"/>
      <c r="C324" s="44"/>
      <c r="D324" s="44"/>
      <c r="E324" s="51"/>
      <c r="F324" s="102"/>
      <c r="G324" s="22"/>
    </row>
    <row r="325">
      <c r="A325" s="50"/>
      <c r="B325" s="44"/>
      <c r="C325" s="44"/>
      <c r="D325" s="44"/>
      <c r="E325" s="51"/>
      <c r="F325" s="102"/>
      <c r="G325" s="22"/>
    </row>
    <row r="326">
      <c r="A326" s="50"/>
      <c r="B326" s="44"/>
      <c r="C326" s="44"/>
      <c r="D326" s="44"/>
      <c r="E326" s="51"/>
      <c r="F326" s="102"/>
      <c r="G326" s="22"/>
    </row>
    <row r="327">
      <c r="A327" s="50"/>
      <c r="B327" s="44"/>
      <c r="C327" s="44"/>
      <c r="D327" s="44"/>
      <c r="E327" s="51"/>
      <c r="F327" s="102"/>
      <c r="G327" s="22"/>
    </row>
    <row r="328">
      <c r="A328" s="50"/>
      <c r="B328" s="44"/>
      <c r="C328" s="44"/>
      <c r="D328" s="44"/>
      <c r="E328" s="51"/>
      <c r="F328" s="102"/>
      <c r="G328" s="22"/>
    </row>
    <row r="329">
      <c r="A329" s="50"/>
      <c r="B329" s="44"/>
      <c r="C329" s="44"/>
      <c r="D329" s="44"/>
      <c r="E329" s="51"/>
      <c r="F329" s="102"/>
      <c r="G329" s="22"/>
    </row>
    <row r="330">
      <c r="A330" s="50"/>
      <c r="B330" s="44"/>
      <c r="C330" s="44"/>
      <c r="D330" s="44"/>
      <c r="E330" s="51"/>
      <c r="F330" s="102"/>
      <c r="G330" s="22"/>
    </row>
    <row r="331">
      <c r="A331" s="50"/>
      <c r="B331" s="44"/>
      <c r="C331" s="44"/>
      <c r="D331" s="44"/>
      <c r="E331" s="51"/>
      <c r="F331" s="102"/>
      <c r="G331" s="22"/>
    </row>
    <row r="332">
      <c r="A332" s="50"/>
      <c r="B332" s="44"/>
      <c r="C332" s="44"/>
      <c r="D332" s="44"/>
      <c r="E332" s="51"/>
      <c r="F332" s="102"/>
      <c r="G332" s="22"/>
    </row>
    <row r="333">
      <c r="A333" s="50"/>
      <c r="B333" s="44"/>
      <c r="C333" s="44"/>
      <c r="D333" s="44"/>
      <c r="E333" s="51"/>
      <c r="F333" s="102"/>
      <c r="G333" s="22"/>
    </row>
    <row r="334">
      <c r="A334" s="50"/>
      <c r="B334" s="44"/>
      <c r="C334" s="44"/>
      <c r="D334" s="44"/>
      <c r="E334" s="51"/>
      <c r="F334" s="102"/>
      <c r="G334" s="22"/>
    </row>
    <row r="335">
      <c r="A335" s="50"/>
      <c r="B335" s="44"/>
      <c r="C335" s="44"/>
      <c r="D335" s="44"/>
      <c r="E335" s="51"/>
      <c r="F335" s="102"/>
      <c r="G335" s="22"/>
    </row>
    <row r="336">
      <c r="A336" s="50"/>
      <c r="B336" s="44"/>
      <c r="C336" s="44"/>
      <c r="D336" s="44"/>
      <c r="E336" s="51"/>
      <c r="F336" s="102"/>
      <c r="G336" s="22"/>
    </row>
    <row r="337">
      <c r="A337" s="50"/>
      <c r="B337" s="44"/>
      <c r="C337" s="44"/>
      <c r="D337" s="44"/>
      <c r="E337" s="51"/>
      <c r="F337" s="102"/>
      <c r="G337" s="22"/>
    </row>
    <row r="338">
      <c r="A338" s="50"/>
      <c r="B338" s="44"/>
      <c r="C338" s="44"/>
      <c r="D338" s="44"/>
      <c r="E338" s="51"/>
      <c r="F338" s="102"/>
      <c r="G338" s="22"/>
    </row>
    <row r="339">
      <c r="A339" s="50"/>
      <c r="B339" s="44"/>
      <c r="C339" s="44"/>
      <c r="D339" s="44"/>
      <c r="E339" s="51"/>
      <c r="F339" s="102"/>
      <c r="G339" s="22"/>
    </row>
    <row r="340">
      <c r="A340" s="50"/>
      <c r="B340" s="44"/>
      <c r="C340" s="44"/>
      <c r="D340" s="44"/>
      <c r="E340" s="51"/>
      <c r="F340" s="102"/>
      <c r="G340" s="22"/>
    </row>
    <row r="341">
      <c r="A341" s="50"/>
      <c r="B341" s="44"/>
      <c r="C341" s="44"/>
      <c r="D341" s="44"/>
      <c r="E341" s="51"/>
      <c r="F341" s="102"/>
      <c r="G341" s="22"/>
    </row>
    <row r="342">
      <c r="A342" s="50"/>
      <c r="B342" s="44"/>
      <c r="C342" s="44"/>
      <c r="D342" s="44"/>
      <c r="E342" s="51"/>
      <c r="F342" s="102"/>
      <c r="G342" s="22"/>
    </row>
    <row r="343">
      <c r="A343" s="50"/>
      <c r="B343" s="44"/>
      <c r="C343" s="44"/>
      <c r="D343" s="44"/>
      <c r="E343" s="51"/>
      <c r="F343" s="102"/>
      <c r="G343" s="22"/>
    </row>
    <row r="344">
      <c r="A344" s="50"/>
      <c r="B344" s="44"/>
      <c r="C344" s="44"/>
      <c r="D344" s="44"/>
      <c r="E344" s="51"/>
      <c r="F344" s="102"/>
      <c r="G344" s="22"/>
    </row>
    <row r="345">
      <c r="A345" s="50"/>
      <c r="B345" s="44"/>
      <c r="C345" s="44"/>
      <c r="D345" s="44"/>
      <c r="E345" s="51"/>
      <c r="F345" s="102"/>
      <c r="G345" s="22"/>
    </row>
    <row r="346">
      <c r="A346" s="50"/>
      <c r="B346" s="44"/>
      <c r="C346" s="44"/>
      <c r="D346" s="44"/>
      <c r="E346" s="51"/>
      <c r="F346" s="102"/>
      <c r="G346" s="22"/>
    </row>
    <row r="347">
      <c r="A347" s="50"/>
      <c r="B347" s="44"/>
      <c r="C347" s="44"/>
      <c r="D347" s="44"/>
      <c r="E347" s="51"/>
      <c r="F347" s="102"/>
      <c r="G347" s="22"/>
    </row>
    <row r="348">
      <c r="A348" s="50"/>
      <c r="B348" s="44"/>
      <c r="C348" s="44"/>
      <c r="D348" s="44"/>
      <c r="E348" s="51"/>
      <c r="F348" s="102"/>
      <c r="G348" s="22"/>
    </row>
    <row r="349">
      <c r="A349" s="50"/>
      <c r="B349" s="44"/>
      <c r="C349" s="44"/>
      <c r="D349" s="44"/>
      <c r="E349" s="51"/>
      <c r="F349" s="102"/>
      <c r="G349" s="22"/>
    </row>
    <row r="350">
      <c r="A350" s="50"/>
      <c r="B350" s="44"/>
      <c r="C350" s="44"/>
      <c r="D350" s="44"/>
      <c r="E350" s="51"/>
      <c r="F350" s="102"/>
      <c r="G350" s="22"/>
    </row>
    <row r="351">
      <c r="A351" s="50"/>
      <c r="B351" s="44"/>
      <c r="C351" s="44"/>
      <c r="D351" s="44"/>
      <c r="E351" s="51"/>
      <c r="F351" s="102"/>
      <c r="G351" s="22"/>
    </row>
    <row r="352">
      <c r="A352" s="50"/>
      <c r="B352" s="44"/>
      <c r="C352" s="44"/>
      <c r="D352" s="44"/>
      <c r="E352" s="51"/>
      <c r="F352" s="102"/>
      <c r="G352" s="22"/>
    </row>
    <row r="353">
      <c r="A353" s="50"/>
      <c r="B353" s="44"/>
      <c r="C353" s="44"/>
      <c r="D353" s="44"/>
      <c r="E353" s="51"/>
      <c r="F353" s="102"/>
      <c r="G353" s="22"/>
    </row>
    <row r="354">
      <c r="A354" s="50"/>
      <c r="B354" s="44"/>
      <c r="C354" s="44"/>
      <c r="D354" s="44"/>
      <c r="E354" s="51"/>
      <c r="F354" s="102"/>
      <c r="G354" s="22"/>
    </row>
    <row r="355">
      <c r="A355" s="50"/>
      <c r="B355" s="44"/>
      <c r="C355" s="44"/>
      <c r="D355" s="44"/>
      <c r="E355" s="51"/>
      <c r="F355" s="102"/>
      <c r="G355" s="22"/>
    </row>
    <row r="356">
      <c r="A356" s="50"/>
      <c r="B356" s="44"/>
      <c r="C356" s="44"/>
      <c r="D356" s="44"/>
      <c r="E356" s="51"/>
      <c r="F356" s="102"/>
      <c r="G356" s="22"/>
    </row>
    <row r="357">
      <c r="A357" s="50"/>
      <c r="B357" s="44"/>
      <c r="C357" s="44"/>
      <c r="D357" s="44"/>
      <c r="E357" s="51"/>
      <c r="F357" s="102"/>
      <c r="G357" s="22"/>
    </row>
    <row r="358">
      <c r="A358" s="50"/>
      <c r="B358" s="44"/>
      <c r="C358" s="44"/>
      <c r="D358" s="44"/>
      <c r="E358" s="51"/>
      <c r="F358" s="102"/>
      <c r="G358" s="22"/>
    </row>
    <row r="359">
      <c r="A359" s="50"/>
      <c r="B359" s="44"/>
      <c r="C359" s="44"/>
      <c r="D359" s="44"/>
      <c r="E359" s="51"/>
      <c r="F359" s="102"/>
      <c r="G359" s="22"/>
    </row>
    <row r="360">
      <c r="A360" s="50"/>
      <c r="B360" s="44"/>
      <c r="C360" s="44"/>
      <c r="D360" s="44"/>
      <c r="E360" s="51"/>
      <c r="F360" s="102"/>
      <c r="G360" s="22"/>
    </row>
    <row r="361">
      <c r="A361" s="50"/>
      <c r="B361" s="44"/>
      <c r="C361" s="44"/>
      <c r="D361" s="44"/>
      <c r="E361" s="51"/>
      <c r="F361" s="102"/>
      <c r="G361" s="22"/>
    </row>
    <row r="362">
      <c r="A362" s="50"/>
      <c r="B362" s="44"/>
      <c r="C362" s="44"/>
      <c r="D362" s="44"/>
      <c r="E362" s="51"/>
      <c r="F362" s="102"/>
      <c r="G362" s="22"/>
    </row>
    <row r="363">
      <c r="A363" s="50"/>
      <c r="B363" s="44"/>
      <c r="C363" s="44"/>
      <c r="D363" s="44"/>
      <c r="E363" s="51"/>
      <c r="F363" s="102"/>
      <c r="G363" s="22"/>
    </row>
    <row r="364">
      <c r="A364" s="50"/>
      <c r="B364" s="44"/>
      <c r="C364" s="44"/>
      <c r="D364" s="44"/>
      <c r="E364" s="51"/>
      <c r="F364" s="102"/>
      <c r="G364" s="22"/>
    </row>
    <row r="365">
      <c r="A365" s="50"/>
      <c r="B365" s="44"/>
      <c r="C365" s="44"/>
      <c r="D365" s="44"/>
      <c r="E365" s="51"/>
      <c r="F365" s="102"/>
      <c r="G365" s="22"/>
    </row>
    <row r="366">
      <c r="A366" s="50"/>
      <c r="B366" s="44"/>
      <c r="C366" s="44"/>
      <c r="D366" s="44"/>
      <c r="E366" s="51"/>
      <c r="F366" s="102"/>
      <c r="G366" s="22"/>
    </row>
    <row r="367">
      <c r="A367" s="50"/>
      <c r="B367" s="44"/>
      <c r="C367" s="44"/>
      <c r="D367" s="44"/>
      <c r="E367" s="51"/>
      <c r="F367" s="102"/>
      <c r="G367" s="22"/>
    </row>
    <row r="368">
      <c r="A368" s="50"/>
      <c r="B368" s="44"/>
      <c r="C368" s="44"/>
      <c r="D368" s="44"/>
      <c r="E368" s="51"/>
      <c r="F368" s="102"/>
      <c r="G368" s="22"/>
    </row>
    <row r="369">
      <c r="A369" s="50"/>
      <c r="B369" s="44"/>
      <c r="C369" s="44"/>
      <c r="D369" s="44"/>
      <c r="E369" s="51"/>
      <c r="F369" s="102"/>
      <c r="G369" s="22"/>
    </row>
    <row r="370">
      <c r="A370" s="50"/>
      <c r="B370" s="44"/>
      <c r="C370" s="44"/>
      <c r="D370" s="44"/>
      <c r="E370" s="51"/>
      <c r="F370" s="102"/>
      <c r="G370" s="22"/>
    </row>
    <row r="371">
      <c r="A371" s="50"/>
      <c r="B371" s="44"/>
      <c r="C371" s="44"/>
      <c r="D371" s="44"/>
      <c r="E371" s="51"/>
      <c r="F371" s="102"/>
      <c r="G371" s="22"/>
    </row>
    <row r="372">
      <c r="A372" s="50"/>
      <c r="B372" s="44"/>
      <c r="C372" s="44"/>
      <c r="D372" s="44"/>
      <c r="E372" s="51"/>
      <c r="F372" s="102"/>
      <c r="G372" s="22"/>
    </row>
    <row r="373">
      <c r="A373" s="50"/>
      <c r="B373" s="44"/>
      <c r="C373" s="44"/>
      <c r="D373" s="44"/>
      <c r="E373" s="51"/>
      <c r="F373" s="102"/>
      <c r="G373" s="22"/>
    </row>
    <row r="374">
      <c r="A374" s="50"/>
      <c r="B374" s="44"/>
      <c r="C374" s="44"/>
      <c r="D374" s="44"/>
      <c r="E374" s="51"/>
      <c r="F374" s="102"/>
      <c r="G374" s="22"/>
    </row>
    <row r="375">
      <c r="A375" s="50"/>
      <c r="B375" s="44"/>
      <c r="C375" s="44"/>
      <c r="D375" s="44"/>
      <c r="E375" s="51"/>
      <c r="F375" s="102"/>
      <c r="G375" s="22"/>
    </row>
    <row r="376">
      <c r="A376" s="50"/>
      <c r="B376" s="44"/>
      <c r="C376" s="44"/>
      <c r="D376" s="44"/>
      <c r="E376" s="51"/>
      <c r="F376" s="102"/>
      <c r="G376" s="22"/>
    </row>
    <row r="377">
      <c r="A377" s="50"/>
      <c r="B377" s="44"/>
      <c r="C377" s="44"/>
      <c r="D377" s="44"/>
      <c r="E377" s="51"/>
      <c r="F377" s="102"/>
      <c r="G377" s="22"/>
    </row>
    <row r="378">
      <c r="A378" s="50"/>
      <c r="B378" s="44"/>
      <c r="C378" s="44"/>
      <c r="D378" s="44"/>
      <c r="E378" s="51"/>
      <c r="F378" s="102"/>
      <c r="G378" s="22"/>
    </row>
    <row r="379">
      <c r="A379" s="50"/>
      <c r="B379" s="44"/>
      <c r="C379" s="44"/>
      <c r="D379" s="44"/>
      <c r="E379" s="51"/>
      <c r="F379" s="102"/>
      <c r="G379" s="22"/>
    </row>
    <row r="380">
      <c r="A380" s="50"/>
      <c r="B380" s="44"/>
      <c r="C380" s="44"/>
      <c r="D380" s="44"/>
      <c r="E380" s="51"/>
      <c r="F380" s="102"/>
      <c r="G380" s="22"/>
    </row>
    <row r="381">
      <c r="A381" s="50"/>
      <c r="B381" s="44"/>
      <c r="C381" s="44"/>
      <c r="D381" s="44"/>
      <c r="E381" s="51"/>
      <c r="F381" s="102"/>
      <c r="G381" s="22"/>
    </row>
    <row r="382">
      <c r="A382" s="50"/>
      <c r="B382" s="44"/>
      <c r="C382" s="44"/>
      <c r="D382" s="44"/>
      <c r="E382" s="51"/>
      <c r="F382" s="102"/>
      <c r="G382" s="22"/>
    </row>
    <row r="383">
      <c r="A383" s="50"/>
      <c r="B383" s="44"/>
      <c r="C383" s="44"/>
      <c r="D383" s="44"/>
      <c r="E383" s="51"/>
      <c r="F383" s="102"/>
      <c r="G383" s="22"/>
    </row>
    <row r="384">
      <c r="A384" s="50"/>
      <c r="B384" s="44"/>
      <c r="C384" s="44"/>
      <c r="D384" s="44"/>
      <c r="E384" s="51"/>
      <c r="F384" s="102"/>
      <c r="G384" s="22"/>
    </row>
    <row r="385">
      <c r="A385" s="50"/>
      <c r="B385" s="44"/>
      <c r="C385" s="44"/>
      <c r="D385" s="44"/>
      <c r="E385" s="51"/>
      <c r="F385" s="102"/>
      <c r="G385" s="22"/>
    </row>
    <row r="386">
      <c r="A386" s="50"/>
      <c r="B386" s="44"/>
      <c r="C386" s="44"/>
      <c r="D386" s="44"/>
      <c r="E386" s="51"/>
      <c r="F386" s="102"/>
      <c r="G386" s="22"/>
    </row>
    <row r="387">
      <c r="A387" s="50"/>
      <c r="B387" s="44"/>
      <c r="C387" s="44"/>
      <c r="D387" s="44"/>
      <c r="E387" s="51"/>
      <c r="F387" s="102"/>
      <c r="G387" s="22"/>
    </row>
    <row r="388">
      <c r="A388" s="50"/>
      <c r="B388" s="44"/>
      <c r="C388" s="44"/>
      <c r="D388" s="44"/>
      <c r="E388" s="51"/>
      <c r="F388" s="102"/>
      <c r="G388" s="22"/>
    </row>
    <row r="389">
      <c r="A389" s="50"/>
      <c r="B389" s="44"/>
      <c r="C389" s="44"/>
      <c r="D389" s="44"/>
      <c r="E389" s="51"/>
      <c r="F389" s="102"/>
      <c r="G389" s="22"/>
    </row>
    <row r="390">
      <c r="A390" s="50"/>
      <c r="B390" s="44"/>
      <c r="C390" s="44"/>
      <c r="D390" s="44"/>
      <c r="E390" s="51"/>
      <c r="F390" s="102"/>
      <c r="G390" s="22"/>
    </row>
    <row r="391">
      <c r="A391" s="50"/>
      <c r="B391" s="44"/>
      <c r="C391" s="44"/>
      <c r="D391" s="44"/>
      <c r="E391" s="51"/>
      <c r="F391" s="102"/>
      <c r="G391" s="22"/>
    </row>
    <row r="392">
      <c r="A392" s="50"/>
      <c r="B392" s="44"/>
      <c r="C392" s="44"/>
      <c r="D392" s="44"/>
      <c r="E392" s="51"/>
      <c r="F392" s="102"/>
      <c r="G392" s="22"/>
    </row>
    <row r="393">
      <c r="A393" s="50"/>
      <c r="B393" s="44"/>
      <c r="C393" s="44"/>
      <c r="D393" s="44"/>
      <c r="E393" s="51"/>
      <c r="F393" s="102"/>
      <c r="G393" s="22"/>
    </row>
    <row r="394">
      <c r="A394" s="50"/>
      <c r="B394" s="44"/>
      <c r="C394" s="44"/>
      <c r="D394" s="44"/>
      <c r="E394" s="51"/>
      <c r="F394" s="102"/>
      <c r="G394" s="22"/>
    </row>
    <row r="395">
      <c r="A395" s="50"/>
      <c r="B395" s="44"/>
      <c r="C395" s="44"/>
      <c r="D395" s="44"/>
      <c r="E395" s="51"/>
      <c r="F395" s="102"/>
      <c r="G395" s="22"/>
    </row>
    <row r="396">
      <c r="A396" s="50"/>
      <c r="B396" s="44"/>
      <c r="C396" s="44"/>
      <c r="D396" s="44"/>
      <c r="E396" s="51"/>
      <c r="F396" s="102"/>
      <c r="G396" s="22"/>
    </row>
    <row r="397">
      <c r="A397" s="50"/>
      <c r="B397" s="44"/>
      <c r="C397" s="44"/>
      <c r="D397" s="44"/>
      <c r="E397" s="51"/>
      <c r="F397" s="102"/>
      <c r="G397" s="22"/>
    </row>
    <row r="398">
      <c r="A398" s="50"/>
      <c r="B398" s="44"/>
      <c r="C398" s="44"/>
      <c r="D398" s="44"/>
      <c r="E398" s="51"/>
      <c r="F398" s="102"/>
      <c r="G398" s="22"/>
    </row>
    <row r="399">
      <c r="A399" s="50"/>
      <c r="B399" s="44"/>
      <c r="C399" s="44"/>
      <c r="D399" s="44"/>
      <c r="E399" s="51"/>
      <c r="F399" s="102"/>
      <c r="G399" s="22"/>
    </row>
    <row r="400">
      <c r="A400" s="50"/>
      <c r="B400" s="44"/>
      <c r="C400" s="44"/>
      <c r="D400" s="44"/>
      <c r="E400" s="51"/>
      <c r="F400" s="102"/>
      <c r="G400" s="22"/>
    </row>
    <row r="401">
      <c r="A401" s="50"/>
      <c r="B401" s="44"/>
      <c r="C401" s="44"/>
      <c r="D401" s="44"/>
      <c r="E401" s="51"/>
      <c r="F401" s="102"/>
      <c r="G401" s="22"/>
    </row>
    <row r="402">
      <c r="A402" s="50"/>
      <c r="B402" s="44"/>
      <c r="C402" s="44"/>
      <c r="D402" s="44"/>
      <c r="E402" s="51"/>
      <c r="F402" s="102"/>
      <c r="G402" s="22"/>
    </row>
    <row r="403">
      <c r="A403" s="50"/>
      <c r="B403" s="44"/>
      <c r="C403" s="44"/>
      <c r="D403" s="44"/>
      <c r="E403" s="51"/>
      <c r="F403" s="102"/>
      <c r="G403" s="22"/>
    </row>
    <row r="404">
      <c r="A404" s="50"/>
      <c r="B404" s="44"/>
      <c r="C404" s="44"/>
      <c r="D404" s="44"/>
      <c r="E404" s="51"/>
      <c r="F404" s="102"/>
      <c r="G404" s="22"/>
    </row>
    <row r="405">
      <c r="A405" s="50"/>
      <c r="B405" s="44"/>
      <c r="C405" s="44"/>
      <c r="D405" s="44"/>
      <c r="E405" s="51"/>
      <c r="F405" s="102"/>
      <c r="G405" s="22"/>
    </row>
    <row r="406">
      <c r="A406" s="50"/>
      <c r="B406" s="44"/>
      <c r="C406" s="44"/>
      <c r="D406" s="44"/>
      <c r="E406" s="51"/>
      <c r="F406" s="102"/>
      <c r="G406" s="22"/>
    </row>
    <row r="407">
      <c r="A407" s="50"/>
      <c r="B407" s="44"/>
      <c r="C407" s="44"/>
      <c r="D407" s="44"/>
      <c r="E407" s="51"/>
      <c r="F407" s="102"/>
      <c r="G407" s="22"/>
    </row>
    <row r="408">
      <c r="A408" s="50"/>
      <c r="B408" s="44"/>
      <c r="C408" s="44"/>
      <c r="D408" s="44"/>
      <c r="E408" s="51"/>
      <c r="F408" s="102"/>
      <c r="G408" s="22"/>
    </row>
    <row r="409">
      <c r="A409" s="50"/>
      <c r="B409" s="44"/>
      <c r="C409" s="44"/>
      <c r="D409" s="44"/>
      <c r="E409" s="51"/>
      <c r="F409" s="102"/>
      <c r="G409" s="22"/>
    </row>
    <row r="410">
      <c r="A410" s="50"/>
      <c r="B410" s="44"/>
      <c r="C410" s="44"/>
      <c r="D410" s="44"/>
      <c r="E410" s="51"/>
      <c r="F410" s="102"/>
      <c r="G410" s="22"/>
    </row>
    <row r="411">
      <c r="A411" s="50"/>
      <c r="B411" s="44"/>
      <c r="C411" s="44"/>
      <c r="D411" s="44"/>
      <c r="E411" s="51"/>
      <c r="F411" s="102"/>
      <c r="G411" s="22"/>
    </row>
    <row r="412">
      <c r="A412" s="50"/>
      <c r="B412" s="44"/>
      <c r="C412" s="44"/>
      <c r="D412" s="44"/>
      <c r="E412" s="51"/>
      <c r="F412" s="102"/>
      <c r="G412" s="22"/>
    </row>
    <row r="413">
      <c r="A413" s="50"/>
      <c r="B413" s="44"/>
      <c r="C413" s="44"/>
      <c r="D413" s="44"/>
      <c r="E413" s="51"/>
      <c r="F413" s="102"/>
      <c r="G413" s="22"/>
    </row>
    <row r="414">
      <c r="A414" s="50"/>
      <c r="B414" s="44"/>
      <c r="C414" s="44"/>
      <c r="D414" s="44"/>
      <c r="E414" s="51"/>
      <c r="F414" s="102"/>
      <c r="G414" s="22"/>
    </row>
    <row r="415">
      <c r="A415" s="50"/>
      <c r="B415" s="44"/>
      <c r="C415" s="44"/>
      <c r="D415" s="44"/>
      <c r="E415" s="51"/>
      <c r="F415" s="102"/>
      <c r="G415" s="22"/>
    </row>
    <row r="416">
      <c r="A416" s="50"/>
      <c r="B416" s="44"/>
      <c r="C416" s="44"/>
      <c r="D416" s="44"/>
      <c r="E416" s="51"/>
      <c r="F416" s="102"/>
      <c r="G416" s="22"/>
    </row>
    <row r="417">
      <c r="A417" s="50"/>
      <c r="B417" s="44"/>
      <c r="C417" s="44"/>
      <c r="D417" s="44"/>
      <c r="E417" s="51"/>
      <c r="F417" s="102"/>
      <c r="G417" s="22"/>
    </row>
    <row r="418">
      <c r="A418" s="50"/>
      <c r="B418" s="44"/>
      <c r="C418" s="44"/>
      <c r="D418" s="44"/>
      <c r="E418" s="51"/>
      <c r="F418" s="102"/>
      <c r="G418" s="22"/>
    </row>
    <row r="419">
      <c r="A419" s="50"/>
      <c r="B419" s="44"/>
      <c r="C419" s="44"/>
      <c r="D419" s="44"/>
      <c r="E419" s="51"/>
      <c r="F419" s="102"/>
      <c r="G419" s="22"/>
    </row>
    <row r="420">
      <c r="A420" s="50"/>
      <c r="B420" s="44"/>
      <c r="C420" s="44"/>
      <c r="D420" s="44"/>
      <c r="E420" s="51"/>
      <c r="F420" s="102"/>
      <c r="G420" s="22"/>
    </row>
    <row r="421">
      <c r="A421" s="50"/>
      <c r="B421" s="44"/>
      <c r="C421" s="44"/>
      <c r="D421" s="44"/>
      <c r="E421" s="51"/>
      <c r="F421" s="102"/>
      <c r="G421" s="22"/>
    </row>
    <row r="422">
      <c r="A422" s="50"/>
      <c r="B422" s="44"/>
      <c r="C422" s="44"/>
      <c r="D422" s="44"/>
      <c r="E422" s="51"/>
      <c r="F422" s="102"/>
      <c r="G422" s="22"/>
    </row>
    <row r="423">
      <c r="A423" s="50"/>
      <c r="B423" s="44"/>
      <c r="C423" s="44"/>
      <c r="D423" s="44"/>
      <c r="E423" s="51"/>
      <c r="F423" s="102"/>
      <c r="G423" s="22"/>
    </row>
    <row r="424">
      <c r="A424" s="50"/>
      <c r="B424" s="44"/>
      <c r="C424" s="44"/>
      <c r="D424" s="44"/>
      <c r="E424" s="51"/>
      <c r="F424" s="102"/>
      <c r="G424" s="22"/>
    </row>
    <row r="425">
      <c r="A425" s="50"/>
      <c r="B425" s="44"/>
      <c r="C425" s="44"/>
      <c r="D425" s="44"/>
      <c r="E425" s="51"/>
      <c r="F425" s="102"/>
      <c r="G425" s="22"/>
    </row>
    <row r="426">
      <c r="A426" s="50"/>
      <c r="B426" s="44"/>
      <c r="C426" s="44"/>
      <c r="D426" s="44"/>
      <c r="E426" s="51"/>
      <c r="F426" s="102"/>
      <c r="G426" s="22"/>
    </row>
    <row r="427">
      <c r="A427" s="50"/>
      <c r="B427" s="44"/>
      <c r="C427" s="44"/>
      <c r="D427" s="44"/>
      <c r="E427" s="51"/>
      <c r="F427" s="102"/>
      <c r="G427" s="22"/>
    </row>
    <row r="428">
      <c r="A428" s="50"/>
      <c r="B428" s="44"/>
      <c r="C428" s="44"/>
      <c r="D428" s="44"/>
      <c r="E428" s="51"/>
      <c r="F428" s="102"/>
      <c r="G428" s="22"/>
    </row>
    <row r="429">
      <c r="A429" s="50"/>
      <c r="B429" s="44"/>
      <c r="C429" s="44"/>
      <c r="D429" s="44"/>
      <c r="E429" s="51"/>
      <c r="F429" s="102"/>
      <c r="G429" s="22"/>
    </row>
    <row r="430">
      <c r="A430" s="50"/>
      <c r="B430" s="44"/>
      <c r="C430" s="44"/>
      <c r="D430" s="44"/>
      <c r="E430" s="51"/>
      <c r="F430" s="102"/>
      <c r="G430" s="22"/>
    </row>
    <row r="431">
      <c r="A431" s="50"/>
      <c r="B431" s="44"/>
      <c r="C431" s="44"/>
      <c r="D431" s="44"/>
      <c r="E431" s="51"/>
      <c r="F431" s="102"/>
      <c r="G431" s="22"/>
    </row>
    <row r="432">
      <c r="A432" s="50"/>
      <c r="B432" s="44"/>
      <c r="C432" s="44"/>
      <c r="D432" s="44"/>
      <c r="E432" s="51"/>
      <c r="F432" s="102"/>
      <c r="G432" s="22"/>
    </row>
    <row r="433">
      <c r="A433" s="50"/>
      <c r="B433" s="44"/>
      <c r="C433" s="44"/>
      <c r="D433" s="44"/>
      <c r="E433" s="51"/>
      <c r="F433" s="102"/>
      <c r="G433" s="22"/>
    </row>
    <row r="434">
      <c r="A434" s="50"/>
      <c r="B434" s="44"/>
      <c r="C434" s="44"/>
      <c r="D434" s="44"/>
      <c r="E434" s="51"/>
      <c r="F434" s="102"/>
      <c r="G434" s="22"/>
    </row>
    <row r="435">
      <c r="A435" s="50"/>
      <c r="B435" s="44"/>
      <c r="C435" s="44"/>
      <c r="D435" s="44"/>
      <c r="E435" s="51"/>
      <c r="F435" s="102"/>
      <c r="G435" s="22"/>
    </row>
    <row r="436">
      <c r="A436" s="50"/>
      <c r="B436" s="44"/>
      <c r="C436" s="44"/>
      <c r="D436" s="44"/>
      <c r="E436" s="51"/>
      <c r="F436" s="102"/>
      <c r="G436" s="22"/>
    </row>
    <row r="437">
      <c r="A437" s="50"/>
      <c r="B437" s="44"/>
      <c r="C437" s="44"/>
      <c r="D437" s="44"/>
      <c r="E437" s="51"/>
      <c r="F437" s="102"/>
      <c r="G437" s="22"/>
    </row>
    <row r="438">
      <c r="A438" s="50"/>
      <c r="B438" s="44"/>
      <c r="C438" s="44"/>
      <c r="D438" s="44"/>
      <c r="E438" s="51"/>
      <c r="F438" s="102"/>
      <c r="G438" s="22"/>
    </row>
    <row r="439">
      <c r="A439" s="50"/>
      <c r="B439" s="44"/>
      <c r="C439" s="44"/>
      <c r="D439" s="44"/>
      <c r="E439" s="51"/>
      <c r="F439" s="102"/>
      <c r="G439" s="22"/>
    </row>
    <row r="440">
      <c r="A440" s="50"/>
      <c r="B440" s="44"/>
      <c r="C440" s="44"/>
      <c r="D440" s="44"/>
      <c r="E440" s="51"/>
      <c r="F440" s="102"/>
      <c r="G440" s="22"/>
    </row>
    <row r="441">
      <c r="A441" s="50"/>
      <c r="B441" s="44"/>
      <c r="C441" s="44"/>
      <c r="D441" s="44"/>
      <c r="E441" s="51"/>
      <c r="F441" s="102"/>
      <c r="G441" s="22"/>
    </row>
    <row r="442">
      <c r="A442" s="50"/>
      <c r="B442" s="44"/>
      <c r="C442" s="44"/>
      <c r="D442" s="44"/>
      <c r="E442" s="51"/>
      <c r="F442" s="102"/>
      <c r="G442" s="22"/>
    </row>
    <row r="443">
      <c r="A443" s="50"/>
      <c r="B443" s="44"/>
      <c r="C443" s="44"/>
      <c r="D443" s="44"/>
      <c r="E443" s="51"/>
      <c r="F443" s="102"/>
      <c r="G443" s="22"/>
    </row>
    <row r="444">
      <c r="A444" s="50"/>
      <c r="B444" s="44"/>
      <c r="C444" s="44"/>
      <c r="D444" s="44"/>
      <c r="E444" s="51"/>
      <c r="F444" s="102"/>
      <c r="G444" s="22"/>
    </row>
    <row r="445">
      <c r="A445" s="50"/>
      <c r="B445" s="44"/>
      <c r="C445" s="44"/>
      <c r="D445" s="44"/>
      <c r="E445" s="51"/>
      <c r="F445" s="102"/>
      <c r="G445" s="22"/>
    </row>
    <row r="446">
      <c r="A446" s="50"/>
      <c r="B446" s="44"/>
      <c r="C446" s="44"/>
      <c r="D446" s="44"/>
      <c r="E446" s="51"/>
      <c r="F446" s="102"/>
      <c r="G446" s="22"/>
    </row>
    <row r="447">
      <c r="A447" s="50"/>
      <c r="B447" s="44"/>
      <c r="C447" s="44"/>
      <c r="D447" s="44"/>
      <c r="E447" s="51"/>
      <c r="F447" s="102"/>
      <c r="G447" s="22"/>
    </row>
    <row r="448">
      <c r="A448" s="50"/>
      <c r="B448" s="44"/>
      <c r="C448" s="44"/>
      <c r="D448" s="44"/>
      <c r="E448" s="51"/>
      <c r="F448" s="102"/>
      <c r="G448" s="22"/>
    </row>
    <row r="449">
      <c r="A449" s="50"/>
      <c r="B449" s="44"/>
      <c r="C449" s="44"/>
      <c r="D449" s="44"/>
      <c r="E449" s="51"/>
      <c r="F449" s="102"/>
      <c r="G449" s="22"/>
    </row>
    <row r="450">
      <c r="A450" s="50"/>
      <c r="B450" s="44"/>
      <c r="C450" s="44"/>
      <c r="D450" s="44"/>
      <c r="E450" s="51"/>
      <c r="F450" s="102"/>
      <c r="G450" s="22"/>
    </row>
    <row r="451">
      <c r="A451" s="50"/>
      <c r="B451" s="44"/>
      <c r="C451" s="44"/>
      <c r="D451" s="44"/>
      <c r="E451" s="51"/>
      <c r="F451" s="102"/>
      <c r="G451" s="22"/>
    </row>
    <row r="452">
      <c r="A452" s="50"/>
      <c r="B452" s="44"/>
      <c r="C452" s="44"/>
      <c r="D452" s="44"/>
      <c r="E452" s="51"/>
      <c r="F452" s="102"/>
      <c r="G452" s="22"/>
    </row>
    <row r="453">
      <c r="A453" s="50"/>
      <c r="B453" s="44"/>
      <c r="C453" s="44"/>
      <c r="D453" s="44"/>
      <c r="E453" s="51"/>
      <c r="F453" s="102"/>
      <c r="G453" s="22"/>
    </row>
    <row r="454">
      <c r="A454" s="50"/>
      <c r="B454" s="44"/>
      <c r="C454" s="44"/>
      <c r="D454" s="44"/>
      <c r="E454" s="51"/>
      <c r="F454" s="102"/>
      <c r="G454" s="22"/>
    </row>
    <row r="455">
      <c r="A455" s="50"/>
      <c r="B455" s="44"/>
      <c r="C455" s="44"/>
      <c r="D455" s="44"/>
      <c r="E455" s="51"/>
      <c r="F455" s="102"/>
      <c r="G455" s="22"/>
    </row>
    <row r="456">
      <c r="A456" s="50"/>
      <c r="B456" s="44"/>
      <c r="C456" s="44"/>
      <c r="D456" s="44"/>
      <c r="E456" s="51"/>
      <c r="F456" s="102"/>
      <c r="G456" s="22"/>
    </row>
    <row r="457">
      <c r="A457" s="50"/>
      <c r="B457" s="44"/>
      <c r="C457" s="44"/>
      <c r="D457" s="44"/>
      <c r="E457" s="51"/>
      <c r="F457" s="102"/>
      <c r="G457" s="22"/>
    </row>
    <row r="458">
      <c r="A458" s="50"/>
      <c r="B458" s="44"/>
      <c r="C458" s="44"/>
      <c r="D458" s="44"/>
      <c r="E458" s="51"/>
      <c r="F458" s="102"/>
      <c r="G458" s="22"/>
    </row>
    <row r="459">
      <c r="A459" s="50"/>
      <c r="B459" s="44"/>
      <c r="C459" s="44"/>
      <c r="D459" s="44"/>
      <c r="E459" s="51"/>
      <c r="F459" s="102"/>
      <c r="G459" s="22"/>
    </row>
    <row r="460">
      <c r="A460" s="50"/>
      <c r="B460" s="44"/>
      <c r="C460" s="44"/>
      <c r="D460" s="44"/>
      <c r="E460" s="51"/>
      <c r="F460" s="102"/>
      <c r="G460" s="22"/>
    </row>
    <row r="461">
      <c r="A461" s="50"/>
      <c r="B461" s="44"/>
      <c r="C461" s="44"/>
      <c r="D461" s="44"/>
      <c r="E461" s="51"/>
      <c r="F461" s="102"/>
      <c r="G461" s="22"/>
    </row>
    <row r="462">
      <c r="A462" s="50"/>
      <c r="B462" s="44"/>
      <c r="C462" s="44"/>
      <c r="D462" s="44"/>
      <c r="E462" s="51"/>
      <c r="F462" s="102"/>
      <c r="G462" s="22"/>
    </row>
    <row r="463">
      <c r="A463" s="50"/>
      <c r="B463" s="44"/>
      <c r="C463" s="44"/>
      <c r="D463" s="44"/>
      <c r="E463" s="51"/>
      <c r="F463" s="102"/>
      <c r="G463" s="22"/>
    </row>
    <row r="464">
      <c r="A464" s="50"/>
      <c r="B464" s="44"/>
      <c r="C464" s="44"/>
      <c r="D464" s="44"/>
      <c r="E464" s="51"/>
      <c r="F464" s="102"/>
      <c r="G464" s="22"/>
    </row>
    <row r="465">
      <c r="A465" s="50"/>
      <c r="B465" s="44"/>
      <c r="C465" s="44"/>
      <c r="D465" s="44"/>
      <c r="E465" s="51"/>
      <c r="F465" s="102"/>
      <c r="G465" s="22"/>
    </row>
    <row r="466">
      <c r="A466" s="50"/>
      <c r="B466" s="44"/>
      <c r="C466" s="44"/>
      <c r="D466" s="44"/>
      <c r="E466" s="51"/>
      <c r="F466" s="102"/>
      <c r="G466" s="22"/>
    </row>
    <row r="467">
      <c r="A467" s="50"/>
      <c r="B467" s="44"/>
      <c r="C467" s="44"/>
      <c r="D467" s="44"/>
      <c r="E467" s="51"/>
      <c r="F467" s="102"/>
      <c r="G467" s="22"/>
    </row>
    <row r="468">
      <c r="A468" s="50"/>
      <c r="B468" s="44"/>
      <c r="C468" s="44"/>
      <c r="D468" s="44"/>
      <c r="E468" s="51"/>
      <c r="F468" s="102"/>
      <c r="G468" s="22"/>
    </row>
    <row r="469">
      <c r="A469" s="50"/>
      <c r="B469" s="44"/>
      <c r="C469" s="44"/>
      <c r="D469" s="44"/>
      <c r="E469" s="51"/>
      <c r="F469" s="102"/>
      <c r="G469" s="22"/>
    </row>
    <row r="470">
      <c r="A470" s="50"/>
      <c r="B470" s="44"/>
      <c r="C470" s="44"/>
      <c r="D470" s="44"/>
      <c r="E470" s="51"/>
      <c r="F470" s="102"/>
      <c r="G470" s="22"/>
    </row>
    <row r="471">
      <c r="A471" s="50"/>
      <c r="B471" s="44"/>
      <c r="C471" s="44"/>
      <c r="D471" s="44"/>
      <c r="E471" s="51"/>
      <c r="F471" s="102"/>
      <c r="G471" s="22"/>
    </row>
    <row r="472">
      <c r="A472" s="50"/>
      <c r="B472" s="44"/>
      <c r="C472" s="44"/>
      <c r="D472" s="44"/>
      <c r="E472" s="51"/>
      <c r="F472" s="102"/>
      <c r="G472" s="22"/>
    </row>
    <row r="473">
      <c r="A473" s="50"/>
      <c r="B473" s="44"/>
      <c r="C473" s="44"/>
      <c r="D473" s="44"/>
      <c r="E473" s="51"/>
      <c r="F473" s="102"/>
      <c r="G473" s="22"/>
    </row>
    <row r="474">
      <c r="A474" s="50"/>
      <c r="B474" s="44"/>
      <c r="C474" s="44"/>
      <c r="D474" s="44"/>
      <c r="E474" s="51"/>
      <c r="F474" s="102"/>
      <c r="G474" s="22"/>
    </row>
    <row r="475">
      <c r="A475" s="50"/>
      <c r="B475" s="44"/>
      <c r="C475" s="44"/>
      <c r="D475" s="44"/>
      <c r="E475" s="51"/>
      <c r="F475" s="102"/>
      <c r="G475" s="22"/>
    </row>
    <row r="476">
      <c r="A476" s="50"/>
      <c r="B476" s="44"/>
      <c r="C476" s="44"/>
      <c r="D476" s="44"/>
      <c r="E476" s="51"/>
      <c r="F476" s="102"/>
      <c r="G476" s="22"/>
    </row>
    <row r="477">
      <c r="A477" s="50"/>
      <c r="B477" s="44"/>
      <c r="C477" s="44"/>
      <c r="D477" s="44"/>
      <c r="E477" s="51"/>
      <c r="F477" s="102"/>
      <c r="G477" s="22"/>
    </row>
    <row r="478">
      <c r="A478" s="50"/>
      <c r="B478" s="44"/>
      <c r="C478" s="44"/>
      <c r="D478" s="44"/>
      <c r="E478" s="51"/>
      <c r="F478" s="102"/>
      <c r="G478" s="22"/>
    </row>
    <row r="479">
      <c r="A479" s="50"/>
      <c r="B479" s="44"/>
      <c r="C479" s="44"/>
      <c r="D479" s="44"/>
      <c r="E479" s="51"/>
      <c r="F479" s="102"/>
      <c r="G479" s="22"/>
    </row>
    <row r="480">
      <c r="A480" s="50"/>
      <c r="B480" s="44"/>
      <c r="C480" s="44"/>
      <c r="D480" s="44"/>
      <c r="E480" s="51"/>
      <c r="F480" s="102"/>
      <c r="G480" s="22"/>
    </row>
    <row r="481">
      <c r="A481" s="50"/>
      <c r="B481" s="44"/>
      <c r="C481" s="44"/>
      <c r="D481" s="44"/>
      <c r="E481" s="51"/>
      <c r="F481" s="102"/>
      <c r="G481" s="22"/>
    </row>
    <row r="482">
      <c r="A482" s="50"/>
      <c r="B482" s="44"/>
      <c r="C482" s="44"/>
      <c r="D482" s="44"/>
      <c r="E482" s="51"/>
      <c r="F482" s="102"/>
      <c r="G482" s="22"/>
    </row>
    <row r="483">
      <c r="A483" s="50"/>
      <c r="B483" s="44"/>
      <c r="C483" s="44"/>
      <c r="D483" s="44"/>
      <c r="E483" s="51"/>
      <c r="F483" s="102"/>
      <c r="G483" s="22"/>
    </row>
    <row r="484">
      <c r="A484" s="50"/>
      <c r="B484" s="44"/>
      <c r="C484" s="44"/>
      <c r="D484" s="44"/>
      <c r="E484" s="51"/>
      <c r="F484" s="102"/>
      <c r="G484" s="22"/>
    </row>
    <row r="485">
      <c r="A485" s="50"/>
      <c r="B485" s="44"/>
      <c r="C485" s="44"/>
      <c r="D485" s="44"/>
      <c r="E485" s="51"/>
      <c r="F485" s="102"/>
      <c r="G485" s="22"/>
    </row>
    <row r="486">
      <c r="A486" s="50"/>
      <c r="B486" s="44"/>
      <c r="C486" s="44"/>
      <c r="D486" s="44"/>
      <c r="E486" s="51"/>
      <c r="F486" s="102"/>
      <c r="G486" s="22"/>
    </row>
    <row r="487">
      <c r="A487" s="50"/>
      <c r="B487" s="44"/>
      <c r="C487" s="44"/>
      <c r="D487" s="44"/>
      <c r="E487" s="51"/>
      <c r="F487" s="102"/>
      <c r="G487" s="22"/>
    </row>
    <row r="488">
      <c r="A488" s="50"/>
      <c r="B488" s="44"/>
      <c r="C488" s="44"/>
      <c r="D488" s="44"/>
      <c r="E488" s="51"/>
      <c r="F488" s="102"/>
      <c r="G488" s="22"/>
    </row>
    <row r="489">
      <c r="A489" s="50"/>
      <c r="B489" s="44"/>
      <c r="C489" s="44"/>
      <c r="D489" s="44"/>
      <c r="E489" s="51"/>
      <c r="F489" s="102"/>
      <c r="G489" s="22"/>
    </row>
    <row r="490">
      <c r="A490" s="50"/>
      <c r="B490" s="44"/>
      <c r="C490" s="44"/>
      <c r="D490" s="44"/>
      <c r="E490" s="51"/>
      <c r="F490" s="102"/>
      <c r="G490" s="22"/>
    </row>
    <row r="491">
      <c r="A491" s="50"/>
      <c r="B491" s="44"/>
      <c r="C491" s="44"/>
      <c r="D491" s="44"/>
      <c r="E491" s="51"/>
      <c r="F491" s="102"/>
      <c r="G491" s="22"/>
    </row>
    <row r="492">
      <c r="A492" s="50"/>
      <c r="B492" s="44"/>
      <c r="C492" s="44"/>
      <c r="D492" s="44"/>
      <c r="E492" s="51"/>
      <c r="F492" s="102"/>
      <c r="G492" s="22"/>
    </row>
    <row r="493">
      <c r="A493" s="50"/>
      <c r="B493" s="44"/>
      <c r="C493" s="44"/>
      <c r="D493" s="44"/>
      <c r="E493" s="51"/>
      <c r="F493" s="102"/>
      <c r="G493" s="22"/>
    </row>
    <row r="494">
      <c r="A494" s="50"/>
      <c r="B494" s="44"/>
      <c r="C494" s="44"/>
      <c r="D494" s="44"/>
      <c r="E494" s="51"/>
      <c r="F494" s="102"/>
      <c r="G494" s="22"/>
    </row>
    <row r="495">
      <c r="A495" s="50"/>
      <c r="B495" s="44"/>
      <c r="C495" s="44"/>
      <c r="D495" s="44"/>
      <c r="E495" s="51"/>
      <c r="F495" s="102"/>
      <c r="G495" s="22"/>
    </row>
    <row r="496">
      <c r="A496" s="50"/>
      <c r="B496" s="44"/>
      <c r="C496" s="44"/>
      <c r="D496" s="44"/>
      <c r="E496" s="51"/>
      <c r="F496" s="102"/>
      <c r="G496" s="22"/>
    </row>
    <row r="497">
      <c r="A497" s="50"/>
      <c r="B497" s="44"/>
      <c r="C497" s="44"/>
      <c r="D497" s="44"/>
      <c r="E497" s="51"/>
      <c r="F497" s="102"/>
      <c r="G497" s="22"/>
    </row>
    <row r="498">
      <c r="A498" s="50"/>
      <c r="B498" s="44"/>
      <c r="C498" s="44"/>
      <c r="D498" s="44"/>
      <c r="E498" s="51"/>
      <c r="F498" s="102"/>
      <c r="G498" s="22"/>
    </row>
    <row r="499">
      <c r="A499" s="50"/>
      <c r="B499" s="44"/>
      <c r="C499" s="44"/>
      <c r="D499" s="44"/>
      <c r="E499" s="51"/>
      <c r="F499" s="102"/>
      <c r="G499" s="22"/>
    </row>
    <row r="500">
      <c r="A500" s="50"/>
      <c r="B500" s="44"/>
      <c r="C500" s="44"/>
      <c r="D500" s="44"/>
      <c r="E500" s="51"/>
      <c r="F500" s="102"/>
      <c r="G500" s="22"/>
    </row>
    <row r="501">
      <c r="A501" s="50"/>
      <c r="B501" s="44"/>
      <c r="C501" s="44"/>
      <c r="D501" s="44"/>
      <c r="E501" s="51"/>
      <c r="F501" s="102"/>
      <c r="G501" s="22"/>
    </row>
    <row r="502">
      <c r="A502" s="50"/>
      <c r="B502" s="44"/>
      <c r="C502" s="44"/>
      <c r="D502" s="44"/>
      <c r="E502" s="51"/>
      <c r="F502" s="102"/>
      <c r="G502" s="22"/>
    </row>
    <row r="503">
      <c r="A503" s="50"/>
      <c r="B503" s="44"/>
      <c r="C503" s="44"/>
      <c r="D503" s="44"/>
      <c r="E503" s="51"/>
      <c r="F503" s="102"/>
      <c r="G503" s="22"/>
    </row>
    <row r="504">
      <c r="A504" s="50"/>
      <c r="B504" s="44"/>
      <c r="C504" s="44"/>
      <c r="D504" s="44"/>
      <c r="E504" s="51"/>
      <c r="F504" s="102"/>
      <c r="G504" s="22"/>
    </row>
    <row r="505">
      <c r="A505" s="50"/>
      <c r="B505" s="44"/>
      <c r="C505" s="44"/>
      <c r="D505" s="44"/>
      <c r="E505" s="51"/>
      <c r="F505" s="102"/>
      <c r="G505" s="22"/>
    </row>
    <row r="506">
      <c r="A506" s="50"/>
      <c r="B506" s="44"/>
      <c r="C506" s="44"/>
      <c r="D506" s="44"/>
      <c r="E506" s="51"/>
      <c r="F506" s="102"/>
      <c r="G506" s="22"/>
    </row>
    <row r="507">
      <c r="A507" s="50"/>
      <c r="B507" s="44"/>
      <c r="C507" s="44"/>
      <c r="D507" s="44"/>
      <c r="E507" s="51"/>
      <c r="F507" s="102"/>
      <c r="G507" s="22"/>
    </row>
    <row r="508">
      <c r="A508" s="50"/>
      <c r="B508" s="44"/>
      <c r="C508" s="44"/>
      <c r="D508" s="44"/>
      <c r="E508" s="51"/>
      <c r="F508" s="102"/>
      <c r="G508" s="22"/>
    </row>
    <row r="509">
      <c r="A509" s="50"/>
      <c r="B509" s="44"/>
      <c r="C509" s="44"/>
      <c r="D509" s="44"/>
      <c r="E509" s="51"/>
      <c r="F509" s="102"/>
      <c r="G509" s="22"/>
    </row>
    <row r="510">
      <c r="A510" s="50"/>
      <c r="B510" s="44"/>
      <c r="C510" s="44"/>
      <c r="D510" s="44"/>
      <c r="E510" s="51"/>
      <c r="F510" s="102"/>
      <c r="G510" s="22"/>
    </row>
    <row r="511">
      <c r="A511" s="50"/>
      <c r="B511" s="44"/>
      <c r="C511" s="44"/>
      <c r="D511" s="44"/>
      <c r="E511" s="51"/>
      <c r="F511" s="102"/>
      <c r="G511" s="22"/>
    </row>
    <row r="512">
      <c r="A512" s="50"/>
      <c r="B512" s="44"/>
      <c r="C512" s="44"/>
      <c r="D512" s="44"/>
      <c r="E512" s="51"/>
      <c r="F512" s="102"/>
      <c r="G512" s="22"/>
    </row>
    <row r="513">
      <c r="A513" s="50"/>
      <c r="B513" s="44"/>
      <c r="C513" s="44"/>
      <c r="D513" s="44"/>
      <c r="E513" s="51"/>
      <c r="F513" s="102"/>
      <c r="G513" s="22"/>
    </row>
    <row r="514">
      <c r="A514" s="50"/>
      <c r="B514" s="44"/>
      <c r="C514" s="44"/>
      <c r="D514" s="44"/>
      <c r="E514" s="51"/>
      <c r="F514" s="102"/>
      <c r="G514" s="22"/>
    </row>
    <row r="515">
      <c r="A515" s="50"/>
      <c r="B515" s="44"/>
      <c r="C515" s="44"/>
      <c r="D515" s="44"/>
      <c r="E515" s="51"/>
      <c r="F515" s="102"/>
      <c r="G515" s="22"/>
    </row>
    <row r="516">
      <c r="A516" s="50"/>
      <c r="B516" s="44"/>
      <c r="C516" s="44"/>
      <c r="D516" s="44"/>
      <c r="E516" s="51"/>
      <c r="F516" s="102"/>
      <c r="G516" s="22"/>
    </row>
    <row r="517">
      <c r="A517" s="50"/>
      <c r="B517" s="44"/>
      <c r="C517" s="44"/>
      <c r="D517" s="44"/>
      <c r="E517" s="51"/>
      <c r="F517" s="102"/>
      <c r="G517" s="22"/>
    </row>
    <row r="518">
      <c r="A518" s="50"/>
      <c r="B518" s="44"/>
      <c r="C518" s="44"/>
      <c r="D518" s="44"/>
      <c r="E518" s="51"/>
      <c r="F518" s="102"/>
      <c r="G518" s="22"/>
    </row>
    <row r="519">
      <c r="A519" s="50"/>
      <c r="B519" s="44"/>
      <c r="C519" s="44"/>
      <c r="D519" s="44"/>
      <c r="E519" s="51"/>
      <c r="F519" s="102"/>
      <c r="G519" s="22"/>
    </row>
    <row r="520">
      <c r="A520" s="50"/>
      <c r="B520" s="44"/>
      <c r="C520" s="44"/>
      <c r="D520" s="44"/>
      <c r="E520" s="51"/>
      <c r="F520" s="102"/>
      <c r="G520" s="22"/>
    </row>
    <row r="521">
      <c r="A521" s="50"/>
      <c r="B521" s="44"/>
      <c r="C521" s="44"/>
      <c r="D521" s="44"/>
      <c r="E521" s="51"/>
      <c r="F521" s="102"/>
      <c r="G521" s="22"/>
    </row>
    <row r="522">
      <c r="A522" s="50"/>
      <c r="B522" s="44"/>
      <c r="C522" s="44"/>
      <c r="D522" s="44"/>
      <c r="E522" s="51"/>
      <c r="F522" s="102"/>
      <c r="G522" s="22"/>
    </row>
    <row r="523">
      <c r="A523" s="50"/>
      <c r="B523" s="44"/>
      <c r="C523" s="44"/>
      <c r="D523" s="44"/>
      <c r="E523" s="51"/>
      <c r="F523" s="102"/>
      <c r="G523" s="22"/>
    </row>
    <row r="524">
      <c r="A524" s="50"/>
      <c r="B524" s="44"/>
      <c r="C524" s="44"/>
      <c r="D524" s="44"/>
      <c r="E524" s="51"/>
      <c r="F524" s="102"/>
      <c r="G524" s="22"/>
    </row>
    <row r="525">
      <c r="A525" s="50"/>
      <c r="B525" s="44"/>
      <c r="C525" s="44"/>
      <c r="D525" s="44"/>
      <c r="E525" s="51"/>
      <c r="F525" s="102"/>
      <c r="G525" s="22"/>
    </row>
    <row r="526">
      <c r="A526" s="50"/>
      <c r="B526" s="44"/>
      <c r="C526" s="44"/>
      <c r="D526" s="44"/>
      <c r="E526" s="51"/>
      <c r="F526" s="102"/>
      <c r="G526" s="22"/>
    </row>
    <row r="527">
      <c r="A527" s="50"/>
      <c r="B527" s="44"/>
      <c r="C527" s="44"/>
      <c r="D527" s="44"/>
      <c r="E527" s="51"/>
      <c r="F527" s="102"/>
      <c r="G527" s="22"/>
    </row>
    <row r="528">
      <c r="A528" s="50"/>
      <c r="B528" s="44"/>
      <c r="C528" s="44"/>
      <c r="D528" s="44"/>
      <c r="E528" s="51"/>
      <c r="F528" s="102"/>
      <c r="G528" s="22"/>
    </row>
    <row r="529">
      <c r="A529" s="50"/>
      <c r="B529" s="44"/>
      <c r="C529" s="44"/>
      <c r="D529" s="44"/>
      <c r="E529" s="51"/>
      <c r="F529" s="102"/>
      <c r="G529" s="22"/>
    </row>
    <row r="530">
      <c r="A530" s="50"/>
      <c r="B530" s="44"/>
      <c r="C530" s="44"/>
      <c r="D530" s="44"/>
      <c r="E530" s="51"/>
      <c r="F530" s="102"/>
      <c r="G530" s="22"/>
    </row>
    <row r="531">
      <c r="A531" s="50"/>
      <c r="B531" s="44"/>
      <c r="C531" s="44"/>
      <c r="D531" s="44"/>
      <c r="E531" s="51"/>
      <c r="F531" s="102"/>
      <c r="G531" s="22"/>
    </row>
    <row r="532">
      <c r="A532" s="50"/>
      <c r="B532" s="44"/>
      <c r="C532" s="44"/>
      <c r="D532" s="44"/>
      <c r="E532" s="51"/>
      <c r="F532" s="102"/>
      <c r="G532" s="22"/>
    </row>
    <row r="533">
      <c r="A533" s="50"/>
      <c r="B533" s="44"/>
      <c r="C533" s="44"/>
      <c r="D533" s="44"/>
      <c r="E533" s="51"/>
      <c r="F533" s="102"/>
      <c r="G533" s="22"/>
    </row>
    <row r="534">
      <c r="A534" s="50"/>
      <c r="B534" s="44"/>
      <c r="C534" s="44"/>
      <c r="D534" s="44"/>
      <c r="E534" s="51"/>
      <c r="F534" s="102"/>
      <c r="G534" s="22"/>
    </row>
    <row r="535">
      <c r="A535" s="50"/>
      <c r="B535" s="44"/>
      <c r="C535" s="44"/>
      <c r="D535" s="44"/>
      <c r="E535" s="51"/>
      <c r="F535" s="102"/>
      <c r="G535" s="22"/>
    </row>
    <row r="536">
      <c r="A536" s="50"/>
      <c r="B536" s="44"/>
      <c r="C536" s="44"/>
      <c r="D536" s="44"/>
      <c r="E536" s="51"/>
      <c r="F536" s="102"/>
      <c r="G536" s="22"/>
    </row>
    <row r="537">
      <c r="A537" s="50"/>
      <c r="B537" s="44"/>
      <c r="C537" s="44"/>
      <c r="D537" s="44"/>
      <c r="E537" s="51"/>
      <c r="F537" s="102"/>
      <c r="G537" s="22"/>
    </row>
    <row r="538">
      <c r="A538" s="50"/>
      <c r="B538" s="44"/>
      <c r="C538" s="44"/>
      <c r="D538" s="44"/>
      <c r="E538" s="51"/>
      <c r="F538" s="102"/>
      <c r="G538" s="22"/>
    </row>
    <row r="539">
      <c r="A539" s="50"/>
      <c r="B539" s="44"/>
      <c r="C539" s="44"/>
      <c r="D539" s="44"/>
      <c r="E539" s="51"/>
      <c r="F539" s="102"/>
      <c r="G539" s="22"/>
    </row>
    <row r="540">
      <c r="A540" s="50"/>
      <c r="B540" s="44"/>
      <c r="C540" s="44"/>
      <c r="D540" s="44"/>
      <c r="E540" s="51"/>
      <c r="F540" s="102"/>
      <c r="G540" s="22"/>
    </row>
    <row r="541">
      <c r="A541" s="50"/>
      <c r="B541" s="44"/>
      <c r="C541" s="44"/>
      <c r="D541" s="44"/>
      <c r="E541" s="51"/>
      <c r="F541" s="102"/>
      <c r="G541" s="22"/>
    </row>
    <row r="542">
      <c r="A542" s="50"/>
      <c r="B542" s="44"/>
      <c r="C542" s="44"/>
      <c r="D542" s="44"/>
      <c r="E542" s="51"/>
      <c r="F542" s="102"/>
      <c r="G542" s="22"/>
    </row>
    <row r="543">
      <c r="A543" s="50"/>
      <c r="B543" s="44"/>
      <c r="C543" s="44"/>
      <c r="D543" s="44"/>
      <c r="E543" s="51"/>
      <c r="F543" s="102"/>
      <c r="G543" s="22"/>
    </row>
    <row r="544">
      <c r="A544" s="50"/>
      <c r="B544" s="44"/>
      <c r="C544" s="44"/>
      <c r="D544" s="44"/>
      <c r="E544" s="51"/>
      <c r="F544" s="102"/>
      <c r="G544" s="22"/>
    </row>
    <row r="545">
      <c r="A545" s="50"/>
      <c r="B545" s="44"/>
      <c r="C545" s="44"/>
      <c r="D545" s="44"/>
      <c r="E545" s="51"/>
      <c r="F545" s="102"/>
      <c r="G545" s="22"/>
    </row>
    <row r="546">
      <c r="A546" s="50"/>
      <c r="B546" s="44"/>
      <c r="C546" s="44"/>
      <c r="D546" s="44"/>
      <c r="E546" s="51"/>
      <c r="F546" s="102"/>
      <c r="G546" s="22"/>
    </row>
    <row r="547">
      <c r="A547" s="50"/>
      <c r="B547" s="44"/>
      <c r="C547" s="44"/>
      <c r="D547" s="44"/>
      <c r="E547" s="51"/>
      <c r="F547" s="102"/>
      <c r="G547" s="22"/>
    </row>
    <row r="548">
      <c r="A548" s="50"/>
      <c r="B548" s="44"/>
      <c r="C548" s="44"/>
      <c r="D548" s="44"/>
      <c r="E548" s="51"/>
      <c r="F548" s="102"/>
      <c r="G548" s="22"/>
    </row>
    <row r="549">
      <c r="A549" s="50"/>
      <c r="B549" s="44"/>
      <c r="C549" s="44"/>
      <c r="D549" s="44"/>
      <c r="E549" s="51"/>
      <c r="F549" s="102"/>
      <c r="G549" s="22"/>
    </row>
    <row r="550">
      <c r="A550" s="50"/>
      <c r="B550" s="44"/>
      <c r="C550" s="44"/>
      <c r="D550" s="44"/>
      <c r="E550" s="51"/>
      <c r="F550" s="102"/>
      <c r="G550" s="22"/>
    </row>
    <row r="551">
      <c r="A551" s="50"/>
      <c r="B551" s="44"/>
      <c r="C551" s="44"/>
      <c r="D551" s="44"/>
      <c r="E551" s="51"/>
      <c r="F551" s="102"/>
      <c r="G551" s="22"/>
    </row>
    <row r="552">
      <c r="A552" s="50"/>
      <c r="B552" s="44"/>
      <c r="C552" s="44"/>
      <c r="D552" s="44"/>
      <c r="E552" s="51"/>
      <c r="F552" s="102"/>
      <c r="G552" s="22"/>
    </row>
    <row r="553">
      <c r="A553" s="50"/>
      <c r="B553" s="44"/>
      <c r="C553" s="44"/>
      <c r="D553" s="44"/>
      <c r="E553" s="51"/>
      <c r="F553" s="102"/>
      <c r="G553" s="22"/>
    </row>
    <row r="554">
      <c r="A554" s="50"/>
      <c r="B554" s="44"/>
      <c r="C554" s="44"/>
      <c r="D554" s="44"/>
      <c r="E554" s="51"/>
      <c r="F554" s="102"/>
      <c r="G554" s="22"/>
    </row>
    <row r="555">
      <c r="A555" s="50"/>
      <c r="B555" s="44"/>
      <c r="C555" s="44"/>
      <c r="D555" s="44"/>
      <c r="E555" s="51"/>
      <c r="F555" s="102"/>
      <c r="G555" s="22"/>
    </row>
    <row r="556">
      <c r="A556" s="50"/>
      <c r="B556" s="44"/>
      <c r="C556" s="44"/>
      <c r="D556" s="44"/>
      <c r="E556" s="51"/>
      <c r="F556" s="102"/>
      <c r="G556" s="22"/>
    </row>
    <row r="557">
      <c r="A557" s="50"/>
      <c r="B557" s="44"/>
      <c r="C557" s="44"/>
      <c r="D557" s="44"/>
      <c r="E557" s="51"/>
      <c r="F557" s="102"/>
      <c r="G557" s="22"/>
    </row>
    <row r="558">
      <c r="A558" s="50"/>
      <c r="B558" s="44"/>
      <c r="C558" s="44"/>
      <c r="D558" s="44"/>
      <c r="E558" s="51"/>
      <c r="F558" s="102"/>
      <c r="G558" s="22"/>
    </row>
    <row r="559">
      <c r="A559" s="50"/>
      <c r="B559" s="44"/>
      <c r="C559" s="44"/>
      <c r="D559" s="44"/>
      <c r="E559" s="51"/>
      <c r="F559" s="102"/>
      <c r="G559" s="22"/>
    </row>
    <row r="560">
      <c r="A560" s="50"/>
      <c r="B560" s="44"/>
      <c r="C560" s="44"/>
      <c r="D560" s="44"/>
      <c r="E560" s="51"/>
      <c r="F560" s="102"/>
      <c r="G560" s="22"/>
    </row>
    <row r="561">
      <c r="A561" s="50"/>
      <c r="B561" s="44"/>
      <c r="C561" s="44"/>
      <c r="D561" s="44"/>
      <c r="E561" s="51"/>
      <c r="F561" s="102"/>
      <c r="G561" s="22"/>
    </row>
    <row r="562">
      <c r="A562" s="50"/>
      <c r="B562" s="44"/>
      <c r="C562" s="44"/>
      <c r="D562" s="44"/>
      <c r="E562" s="51"/>
      <c r="F562" s="102"/>
      <c r="G562" s="22"/>
    </row>
    <row r="563">
      <c r="A563" s="50"/>
      <c r="B563" s="44"/>
      <c r="C563" s="44"/>
      <c r="D563" s="44"/>
      <c r="E563" s="51"/>
      <c r="F563" s="102"/>
      <c r="G563" s="22"/>
    </row>
    <row r="564">
      <c r="A564" s="50"/>
      <c r="B564" s="44"/>
      <c r="C564" s="44"/>
      <c r="D564" s="44"/>
      <c r="E564" s="51"/>
      <c r="F564" s="102"/>
      <c r="G564" s="22"/>
    </row>
    <row r="565">
      <c r="A565" s="50"/>
      <c r="B565" s="44"/>
      <c r="C565" s="44"/>
      <c r="D565" s="44"/>
      <c r="E565" s="51"/>
      <c r="F565" s="102"/>
      <c r="G565" s="22"/>
    </row>
    <row r="566">
      <c r="A566" s="50"/>
      <c r="B566" s="44"/>
      <c r="C566" s="44"/>
      <c r="D566" s="44"/>
      <c r="E566" s="51"/>
      <c r="F566" s="102"/>
      <c r="G566" s="22"/>
    </row>
    <row r="567">
      <c r="A567" s="50"/>
      <c r="B567" s="44"/>
      <c r="C567" s="44"/>
      <c r="D567" s="44"/>
      <c r="E567" s="51"/>
      <c r="F567" s="102"/>
      <c r="G567" s="22"/>
    </row>
    <row r="568">
      <c r="A568" s="50"/>
      <c r="B568" s="44"/>
      <c r="C568" s="44"/>
      <c r="D568" s="44"/>
      <c r="E568" s="51"/>
      <c r="F568" s="102"/>
      <c r="G568" s="22"/>
    </row>
    <row r="569">
      <c r="A569" s="50"/>
      <c r="B569" s="44"/>
      <c r="C569" s="44"/>
      <c r="D569" s="44"/>
      <c r="E569" s="51"/>
      <c r="F569" s="102"/>
      <c r="G569" s="22"/>
    </row>
    <row r="570">
      <c r="A570" s="50"/>
      <c r="B570" s="44"/>
      <c r="C570" s="44"/>
      <c r="D570" s="44"/>
      <c r="E570" s="51"/>
      <c r="F570" s="102"/>
      <c r="G570" s="22"/>
    </row>
    <row r="571">
      <c r="A571" s="50"/>
      <c r="B571" s="44"/>
      <c r="C571" s="44"/>
      <c r="D571" s="44"/>
      <c r="E571" s="51"/>
      <c r="F571" s="102"/>
      <c r="G571" s="22"/>
    </row>
    <row r="572">
      <c r="A572" s="50"/>
      <c r="B572" s="44"/>
      <c r="C572" s="44"/>
      <c r="D572" s="44"/>
      <c r="E572" s="51"/>
      <c r="F572" s="102"/>
      <c r="G572" s="22"/>
    </row>
    <row r="573">
      <c r="A573" s="50"/>
      <c r="B573" s="44"/>
      <c r="C573" s="44"/>
      <c r="D573" s="44"/>
      <c r="E573" s="51"/>
      <c r="F573" s="102"/>
      <c r="G573" s="22"/>
    </row>
    <row r="574">
      <c r="A574" s="50"/>
      <c r="B574" s="44"/>
      <c r="C574" s="44"/>
      <c r="D574" s="44"/>
      <c r="E574" s="51"/>
      <c r="F574" s="102"/>
      <c r="G574" s="22"/>
    </row>
    <row r="575">
      <c r="A575" s="50"/>
      <c r="B575" s="44"/>
      <c r="C575" s="44"/>
      <c r="D575" s="44"/>
      <c r="E575" s="51"/>
      <c r="F575" s="102"/>
      <c r="G575" s="22"/>
    </row>
    <row r="576">
      <c r="A576" s="50"/>
      <c r="B576" s="44"/>
      <c r="C576" s="44"/>
      <c r="D576" s="44"/>
      <c r="E576" s="51"/>
      <c r="F576" s="102"/>
      <c r="G576" s="22"/>
    </row>
    <row r="577">
      <c r="A577" s="50"/>
      <c r="B577" s="44"/>
      <c r="C577" s="44"/>
      <c r="D577" s="44"/>
      <c r="E577" s="51"/>
      <c r="F577" s="102"/>
      <c r="G577" s="22"/>
    </row>
    <row r="578">
      <c r="A578" s="50"/>
      <c r="B578" s="44"/>
      <c r="C578" s="44"/>
      <c r="D578" s="44"/>
      <c r="E578" s="51"/>
      <c r="F578" s="102"/>
      <c r="G578" s="22"/>
    </row>
    <row r="579">
      <c r="A579" s="50"/>
      <c r="B579" s="44"/>
      <c r="C579" s="44"/>
      <c r="D579" s="44"/>
      <c r="E579" s="51"/>
      <c r="F579" s="102"/>
      <c r="G579" s="22"/>
    </row>
    <row r="580">
      <c r="A580" s="50"/>
      <c r="B580" s="44"/>
      <c r="C580" s="44"/>
      <c r="D580" s="44"/>
      <c r="E580" s="51"/>
      <c r="F580" s="102"/>
      <c r="G580" s="22"/>
    </row>
    <row r="581">
      <c r="A581" s="50"/>
      <c r="B581" s="44"/>
      <c r="C581" s="44"/>
      <c r="D581" s="44"/>
      <c r="E581" s="51"/>
      <c r="F581" s="102"/>
      <c r="G581" s="22"/>
    </row>
    <row r="582">
      <c r="A582" s="50"/>
      <c r="B582" s="44"/>
      <c r="C582" s="44"/>
      <c r="D582" s="44"/>
      <c r="E582" s="51"/>
      <c r="F582" s="102"/>
      <c r="G582" s="22"/>
    </row>
    <row r="583">
      <c r="A583" s="50"/>
      <c r="B583" s="44"/>
      <c r="C583" s="44"/>
      <c r="D583" s="44"/>
      <c r="E583" s="51"/>
      <c r="F583" s="102"/>
      <c r="G583" s="22"/>
    </row>
    <row r="584">
      <c r="A584" s="50"/>
      <c r="B584" s="44"/>
      <c r="C584" s="44"/>
      <c r="D584" s="44"/>
      <c r="E584" s="51"/>
      <c r="F584" s="102"/>
      <c r="G584" s="22"/>
    </row>
    <row r="585">
      <c r="A585" s="50"/>
      <c r="B585" s="44"/>
      <c r="C585" s="44"/>
      <c r="D585" s="44"/>
      <c r="E585" s="51"/>
      <c r="F585" s="102"/>
      <c r="G585" s="22"/>
    </row>
    <row r="586">
      <c r="A586" s="50"/>
      <c r="B586" s="44"/>
      <c r="C586" s="44"/>
      <c r="D586" s="44"/>
      <c r="E586" s="51"/>
      <c r="F586" s="102"/>
      <c r="G586" s="22"/>
    </row>
    <row r="587">
      <c r="A587" s="50"/>
      <c r="B587" s="44"/>
      <c r="C587" s="44"/>
      <c r="D587" s="44"/>
      <c r="E587" s="51"/>
      <c r="F587" s="102"/>
      <c r="G587" s="22"/>
    </row>
    <row r="588">
      <c r="A588" s="50"/>
      <c r="B588" s="44"/>
      <c r="C588" s="44"/>
      <c r="D588" s="44"/>
      <c r="E588" s="51"/>
      <c r="F588" s="102"/>
      <c r="G588" s="22"/>
    </row>
    <row r="589">
      <c r="A589" s="50"/>
      <c r="B589" s="44"/>
      <c r="C589" s="44"/>
      <c r="D589" s="44"/>
      <c r="E589" s="51"/>
      <c r="F589" s="102"/>
      <c r="G589" s="22"/>
    </row>
    <row r="590">
      <c r="A590" s="50"/>
      <c r="B590" s="44"/>
      <c r="C590" s="44"/>
      <c r="D590" s="44"/>
      <c r="E590" s="51"/>
      <c r="F590" s="102"/>
      <c r="G590" s="22"/>
    </row>
    <row r="591">
      <c r="A591" s="50"/>
      <c r="B591" s="44"/>
      <c r="C591" s="44"/>
      <c r="D591" s="44"/>
      <c r="E591" s="51"/>
      <c r="F591" s="102"/>
      <c r="G591" s="22"/>
    </row>
    <row r="592">
      <c r="A592" s="50"/>
      <c r="B592" s="44"/>
      <c r="C592" s="44"/>
      <c r="D592" s="44"/>
      <c r="E592" s="51"/>
      <c r="F592" s="102"/>
      <c r="G592" s="22"/>
    </row>
    <row r="593">
      <c r="A593" s="50"/>
      <c r="B593" s="44"/>
      <c r="C593" s="44"/>
      <c r="D593" s="44"/>
      <c r="E593" s="51"/>
      <c r="F593" s="102"/>
      <c r="G593" s="22"/>
    </row>
    <row r="594">
      <c r="A594" s="50"/>
      <c r="B594" s="44"/>
      <c r="C594" s="44"/>
      <c r="D594" s="44"/>
      <c r="E594" s="51"/>
      <c r="F594" s="102"/>
      <c r="G594" s="22"/>
    </row>
    <row r="595">
      <c r="A595" s="50"/>
      <c r="B595" s="44"/>
      <c r="C595" s="44"/>
      <c r="D595" s="44"/>
      <c r="E595" s="51"/>
      <c r="F595" s="102"/>
      <c r="G595" s="22"/>
    </row>
    <row r="596">
      <c r="A596" s="50"/>
      <c r="B596" s="44"/>
      <c r="C596" s="44"/>
      <c r="D596" s="44"/>
      <c r="E596" s="51"/>
      <c r="F596" s="102"/>
      <c r="G596" s="22"/>
    </row>
    <row r="597">
      <c r="A597" s="50"/>
      <c r="B597" s="44"/>
      <c r="C597" s="44"/>
      <c r="D597" s="44"/>
      <c r="E597" s="51"/>
      <c r="F597" s="102"/>
      <c r="G597" s="22"/>
    </row>
    <row r="598">
      <c r="A598" s="50"/>
      <c r="B598" s="44"/>
      <c r="C598" s="44"/>
      <c r="D598" s="44"/>
      <c r="E598" s="51"/>
      <c r="F598" s="102"/>
      <c r="G598" s="22"/>
    </row>
    <row r="599">
      <c r="A599" s="50"/>
      <c r="B599" s="44"/>
      <c r="C599" s="44"/>
      <c r="D599" s="44"/>
      <c r="E599" s="51"/>
      <c r="F599" s="102"/>
      <c r="G599" s="22"/>
    </row>
    <row r="600">
      <c r="A600" s="50"/>
      <c r="B600" s="44"/>
      <c r="C600" s="44"/>
      <c r="D600" s="44"/>
      <c r="E600" s="51"/>
      <c r="F600" s="102"/>
      <c r="G600" s="22"/>
    </row>
    <row r="601">
      <c r="A601" s="50"/>
      <c r="B601" s="44"/>
      <c r="C601" s="44"/>
      <c r="D601" s="44"/>
      <c r="E601" s="51"/>
      <c r="F601" s="102"/>
      <c r="G601" s="22"/>
    </row>
    <row r="602">
      <c r="A602" s="50"/>
      <c r="B602" s="44"/>
      <c r="C602" s="44"/>
      <c r="D602" s="44"/>
      <c r="E602" s="51"/>
      <c r="F602" s="102"/>
      <c r="G602" s="22"/>
    </row>
    <row r="603">
      <c r="A603" s="50"/>
      <c r="B603" s="44"/>
      <c r="C603" s="44"/>
      <c r="D603" s="44"/>
      <c r="E603" s="51"/>
      <c r="F603" s="102"/>
      <c r="G603" s="22"/>
    </row>
    <row r="604">
      <c r="A604" s="50"/>
      <c r="B604" s="44"/>
      <c r="C604" s="44"/>
      <c r="D604" s="44"/>
      <c r="E604" s="51"/>
      <c r="F604" s="102"/>
      <c r="G604" s="22"/>
    </row>
    <row r="605">
      <c r="A605" s="50"/>
      <c r="B605" s="44"/>
      <c r="C605" s="44"/>
      <c r="D605" s="44"/>
      <c r="E605" s="51"/>
      <c r="F605" s="102"/>
      <c r="G605" s="22"/>
    </row>
    <row r="606">
      <c r="A606" s="50"/>
      <c r="B606" s="44"/>
      <c r="C606" s="44"/>
      <c r="D606" s="44"/>
      <c r="E606" s="51"/>
      <c r="F606" s="102"/>
      <c r="G606" s="22"/>
    </row>
    <row r="607">
      <c r="A607" s="50"/>
      <c r="B607" s="44"/>
      <c r="C607" s="44"/>
      <c r="D607" s="44"/>
      <c r="E607" s="51"/>
      <c r="F607" s="102"/>
      <c r="G607" s="22"/>
    </row>
    <row r="608">
      <c r="A608" s="50"/>
      <c r="B608" s="44"/>
      <c r="C608" s="44"/>
      <c r="D608" s="44"/>
      <c r="E608" s="51"/>
      <c r="F608" s="102"/>
      <c r="G608" s="22"/>
    </row>
    <row r="609">
      <c r="A609" s="50"/>
      <c r="B609" s="44"/>
      <c r="C609" s="44"/>
      <c r="D609" s="44"/>
      <c r="E609" s="51"/>
      <c r="F609" s="102"/>
      <c r="G609" s="22"/>
    </row>
    <row r="610">
      <c r="A610" s="50"/>
      <c r="B610" s="44"/>
      <c r="C610" s="44"/>
      <c r="D610" s="44"/>
      <c r="E610" s="51"/>
      <c r="F610" s="102"/>
      <c r="G610" s="22"/>
    </row>
    <row r="611">
      <c r="A611" s="50"/>
      <c r="B611" s="44"/>
      <c r="C611" s="44"/>
      <c r="D611" s="44"/>
      <c r="E611" s="51"/>
      <c r="F611" s="102"/>
      <c r="G611" s="22"/>
    </row>
    <row r="612">
      <c r="A612" s="50"/>
      <c r="B612" s="44"/>
      <c r="C612" s="44"/>
      <c r="D612" s="44"/>
      <c r="E612" s="51"/>
      <c r="F612" s="102"/>
      <c r="G612" s="22"/>
    </row>
    <row r="613">
      <c r="A613" s="50"/>
      <c r="B613" s="44"/>
      <c r="C613" s="44"/>
      <c r="D613" s="44"/>
      <c r="E613" s="51"/>
      <c r="F613" s="102"/>
      <c r="G613" s="22"/>
    </row>
    <row r="614">
      <c r="A614" s="50"/>
      <c r="B614" s="44"/>
      <c r="C614" s="44"/>
      <c r="D614" s="44"/>
      <c r="E614" s="51"/>
      <c r="F614" s="102"/>
      <c r="G614" s="22"/>
    </row>
    <row r="615">
      <c r="A615" s="50"/>
      <c r="B615" s="44"/>
      <c r="C615" s="44"/>
      <c r="D615" s="44"/>
      <c r="E615" s="51"/>
      <c r="F615" s="102"/>
      <c r="G615" s="22"/>
    </row>
    <row r="616">
      <c r="A616" s="50"/>
      <c r="B616" s="44"/>
      <c r="C616" s="44"/>
      <c r="D616" s="44"/>
      <c r="E616" s="51"/>
      <c r="F616" s="102"/>
      <c r="G616" s="22"/>
    </row>
    <row r="617">
      <c r="A617" s="50"/>
      <c r="B617" s="44"/>
      <c r="C617" s="44"/>
      <c r="D617" s="44"/>
      <c r="E617" s="51"/>
      <c r="F617" s="102"/>
      <c r="G617" s="22"/>
    </row>
    <row r="618">
      <c r="A618" s="50"/>
      <c r="B618" s="44"/>
      <c r="C618" s="44"/>
      <c r="D618" s="44"/>
      <c r="E618" s="51"/>
      <c r="F618" s="102"/>
      <c r="G618" s="22"/>
    </row>
    <row r="619">
      <c r="A619" s="50"/>
      <c r="B619" s="44"/>
      <c r="C619" s="44"/>
      <c r="D619" s="44"/>
      <c r="E619" s="51"/>
      <c r="F619" s="102"/>
      <c r="G619" s="22"/>
    </row>
    <row r="620">
      <c r="A620" s="50"/>
      <c r="B620" s="44"/>
      <c r="C620" s="44"/>
      <c r="D620" s="44"/>
      <c r="E620" s="51"/>
      <c r="F620" s="102"/>
      <c r="G620" s="22"/>
    </row>
    <row r="621">
      <c r="A621" s="50"/>
      <c r="B621" s="44"/>
      <c r="C621" s="44"/>
      <c r="D621" s="44"/>
      <c r="E621" s="51"/>
      <c r="F621" s="102"/>
      <c r="G621" s="22"/>
    </row>
    <row r="622">
      <c r="A622" s="50"/>
      <c r="B622" s="44"/>
      <c r="C622" s="44"/>
      <c r="D622" s="44"/>
      <c r="E622" s="51"/>
      <c r="F622" s="102"/>
      <c r="G622" s="22"/>
    </row>
    <row r="623">
      <c r="A623" s="50"/>
      <c r="B623" s="44"/>
      <c r="C623" s="44"/>
      <c r="D623" s="44"/>
      <c r="E623" s="51"/>
      <c r="F623" s="102"/>
      <c r="G623" s="22"/>
    </row>
    <row r="624">
      <c r="A624" s="50"/>
      <c r="B624" s="44"/>
      <c r="C624" s="44"/>
      <c r="D624" s="44"/>
      <c r="E624" s="51"/>
      <c r="F624" s="102"/>
      <c r="G624" s="22"/>
    </row>
    <row r="625">
      <c r="A625" s="50"/>
      <c r="B625" s="44"/>
      <c r="C625" s="44"/>
      <c r="D625" s="44"/>
      <c r="E625" s="51"/>
      <c r="F625" s="102"/>
      <c r="G625" s="22"/>
    </row>
    <row r="626">
      <c r="A626" s="50"/>
      <c r="B626" s="44"/>
      <c r="C626" s="44"/>
      <c r="D626" s="44"/>
      <c r="E626" s="51"/>
      <c r="F626" s="102"/>
      <c r="G626" s="22"/>
    </row>
    <row r="627">
      <c r="A627" s="50"/>
      <c r="B627" s="44"/>
      <c r="C627" s="44"/>
      <c r="D627" s="44"/>
      <c r="E627" s="51"/>
      <c r="F627" s="102"/>
      <c r="G627" s="22"/>
    </row>
    <row r="628">
      <c r="A628" s="50"/>
      <c r="B628" s="44"/>
      <c r="C628" s="44"/>
      <c r="D628" s="44"/>
      <c r="E628" s="51"/>
      <c r="F628" s="102"/>
      <c r="G628" s="22"/>
    </row>
    <row r="629">
      <c r="A629" s="50"/>
      <c r="B629" s="44"/>
      <c r="C629" s="44"/>
      <c r="D629" s="44"/>
      <c r="E629" s="51"/>
      <c r="F629" s="102"/>
      <c r="G629" s="22"/>
    </row>
    <row r="630">
      <c r="A630" s="50"/>
      <c r="B630" s="44"/>
      <c r="C630" s="44"/>
      <c r="D630" s="44"/>
      <c r="E630" s="51"/>
      <c r="F630" s="102"/>
      <c r="G630" s="22"/>
    </row>
    <row r="631">
      <c r="A631" s="50"/>
      <c r="B631" s="44"/>
      <c r="C631" s="44"/>
      <c r="D631" s="44"/>
      <c r="E631" s="51"/>
      <c r="F631" s="102"/>
      <c r="G631" s="22"/>
    </row>
    <row r="632">
      <c r="A632" s="50"/>
      <c r="B632" s="44"/>
      <c r="C632" s="44"/>
      <c r="D632" s="44"/>
      <c r="E632" s="51"/>
      <c r="F632" s="102"/>
      <c r="G632" s="22"/>
    </row>
    <row r="633">
      <c r="A633" s="50"/>
      <c r="B633" s="44"/>
      <c r="C633" s="44"/>
      <c r="D633" s="44"/>
      <c r="E633" s="51"/>
      <c r="F633" s="102"/>
      <c r="G633" s="22"/>
    </row>
    <row r="634">
      <c r="A634" s="50"/>
      <c r="B634" s="44"/>
      <c r="C634" s="44"/>
      <c r="D634" s="44"/>
      <c r="E634" s="51"/>
      <c r="F634" s="102"/>
      <c r="G634" s="22"/>
    </row>
    <row r="635">
      <c r="A635" s="50"/>
      <c r="B635" s="44"/>
      <c r="C635" s="44"/>
      <c r="D635" s="44"/>
      <c r="E635" s="51"/>
      <c r="F635" s="102"/>
      <c r="G635" s="22"/>
    </row>
    <row r="636">
      <c r="A636" s="50"/>
      <c r="B636" s="44"/>
      <c r="C636" s="44"/>
      <c r="D636" s="44"/>
      <c r="E636" s="51"/>
      <c r="F636" s="102"/>
      <c r="G636" s="22"/>
    </row>
    <row r="637">
      <c r="A637" s="50"/>
      <c r="B637" s="44"/>
      <c r="C637" s="44"/>
      <c r="D637" s="44"/>
      <c r="E637" s="51"/>
      <c r="F637" s="102"/>
      <c r="G637" s="22"/>
    </row>
    <row r="638">
      <c r="A638" s="50"/>
      <c r="B638" s="44"/>
      <c r="C638" s="44"/>
      <c r="D638" s="44"/>
      <c r="E638" s="51"/>
      <c r="F638" s="102"/>
      <c r="G638" s="22"/>
    </row>
    <row r="639">
      <c r="A639" s="50"/>
      <c r="B639" s="44"/>
      <c r="C639" s="44"/>
      <c r="D639" s="44"/>
      <c r="E639" s="51"/>
      <c r="F639" s="102"/>
      <c r="G639" s="22"/>
    </row>
    <row r="640">
      <c r="A640" s="50"/>
      <c r="B640" s="44"/>
      <c r="C640" s="44"/>
      <c r="D640" s="44"/>
      <c r="E640" s="51"/>
      <c r="F640" s="102"/>
      <c r="G640" s="22"/>
    </row>
    <row r="641">
      <c r="A641" s="50"/>
      <c r="B641" s="44"/>
      <c r="C641" s="44"/>
      <c r="D641" s="44"/>
      <c r="E641" s="51"/>
      <c r="F641" s="102"/>
      <c r="G641" s="22"/>
    </row>
    <row r="642">
      <c r="A642" s="50"/>
      <c r="B642" s="44"/>
      <c r="C642" s="44"/>
      <c r="D642" s="44"/>
      <c r="E642" s="51"/>
      <c r="F642" s="102"/>
      <c r="G642" s="22"/>
    </row>
    <row r="643">
      <c r="A643" s="50"/>
      <c r="B643" s="44"/>
      <c r="C643" s="44"/>
      <c r="D643" s="44"/>
      <c r="E643" s="51"/>
      <c r="F643" s="102"/>
      <c r="G643" s="22"/>
    </row>
    <row r="644">
      <c r="A644" s="50"/>
      <c r="B644" s="44"/>
      <c r="C644" s="44"/>
      <c r="D644" s="44"/>
      <c r="E644" s="51"/>
      <c r="F644" s="102"/>
      <c r="G644" s="22"/>
    </row>
    <row r="645">
      <c r="A645" s="50"/>
      <c r="B645" s="44"/>
      <c r="C645" s="44"/>
      <c r="D645" s="44"/>
      <c r="E645" s="51"/>
      <c r="F645" s="102"/>
      <c r="G645" s="22"/>
    </row>
    <row r="646">
      <c r="A646" s="50"/>
      <c r="B646" s="44"/>
      <c r="C646" s="44"/>
      <c r="D646" s="44"/>
      <c r="E646" s="51"/>
      <c r="F646" s="102"/>
      <c r="G646" s="22"/>
    </row>
    <row r="647">
      <c r="A647" s="50"/>
      <c r="B647" s="44"/>
      <c r="C647" s="44"/>
      <c r="D647" s="44"/>
      <c r="E647" s="51"/>
      <c r="F647" s="102"/>
      <c r="G647" s="22"/>
    </row>
    <row r="648">
      <c r="A648" s="50"/>
      <c r="B648" s="44"/>
      <c r="C648" s="44"/>
      <c r="D648" s="44"/>
      <c r="E648" s="51"/>
      <c r="F648" s="102"/>
      <c r="G648" s="22"/>
    </row>
    <row r="649">
      <c r="A649" s="50"/>
      <c r="B649" s="44"/>
      <c r="C649" s="44"/>
      <c r="D649" s="44"/>
      <c r="E649" s="51"/>
      <c r="F649" s="102"/>
      <c r="G649" s="22"/>
    </row>
    <row r="650">
      <c r="A650" s="50"/>
      <c r="B650" s="44"/>
      <c r="C650" s="44"/>
      <c r="D650" s="44"/>
      <c r="E650" s="51"/>
      <c r="F650" s="102"/>
      <c r="G650" s="22"/>
    </row>
    <row r="651">
      <c r="A651" s="50"/>
      <c r="B651" s="44"/>
      <c r="C651" s="44"/>
      <c r="D651" s="44"/>
      <c r="E651" s="51"/>
      <c r="F651" s="102"/>
      <c r="G651" s="22"/>
    </row>
    <row r="652">
      <c r="A652" s="50"/>
      <c r="B652" s="44"/>
      <c r="C652" s="44"/>
      <c r="D652" s="44"/>
      <c r="E652" s="51"/>
      <c r="F652" s="102"/>
      <c r="G652" s="22"/>
    </row>
    <row r="653">
      <c r="A653" s="50"/>
      <c r="B653" s="44"/>
      <c r="C653" s="44"/>
      <c r="D653" s="44"/>
      <c r="E653" s="51"/>
      <c r="F653" s="102"/>
      <c r="G653" s="22"/>
    </row>
    <row r="654">
      <c r="A654" s="50"/>
      <c r="B654" s="44"/>
      <c r="C654" s="44"/>
      <c r="D654" s="44"/>
      <c r="E654" s="51"/>
      <c r="F654" s="102"/>
      <c r="G654" s="22"/>
    </row>
    <row r="655">
      <c r="A655" s="50"/>
      <c r="B655" s="44"/>
      <c r="C655" s="44"/>
      <c r="D655" s="44"/>
      <c r="E655" s="51"/>
      <c r="F655" s="102"/>
      <c r="G655" s="22"/>
    </row>
    <row r="656">
      <c r="A656" s="50"/>
      <c r="B656" s="44"/>
      <c r="C656" s="44"/>
      <c r="D656" s="44"/>
      <c r="E656" s="51"/>
      <c r="F656" s="102"/>
      <c r="G656" s="22"/>
    </row>
    <row r="657">
      <c r="A657" s="50"/>
      <c r="B657" s="44"/>
      <c r="C657" s="44"/>
      <c r="D657" s="44"/>
      <c r="E657" s="51"/>
      <c r="F657" s="102"/>
      <c r="G657" s="22"/>
    </row>
    <row r="658">
      <c r="A658" s="50"/>
      <c r="B658" s="44"/>
      <c r="C658" s="44"/>
      <c r="D658" s="44"/>
      <c r="E658" s="51"/>
      <c r="F658" s="102"/>
      <c r="G658" s="22"/>
    </row>
    <row r="659">
      <c r="A659" s="50"/>
      <c r="B659" s="44"/>
      <c r="C659" s="44"/>
      <c r="D659" s="44"/>
      <c r="E659" s="51"/>
      <c r="F659" s="102"/>
      <c r="G659" s="22"/>
    </row>
    <row r="660">
      <c r="A660" s="50"/>
      <c r="B660" s="44"/>
      <c r="C660" s="44"/>
      <c r="D660" s="44"/>
      <c r="E660" s="51"/>
      <c r="F660" s="102"/>
      <c r="G660" s="22"/>
    </row>
    <row r="661">
      <c r="A661" s="50"/>
      <c r="B661" s="44"/>
      <c r="C661" s="44"/>
      <c r="D661" s="44"/>
      <c r="E661" s="51"/>
      <c r="F661" s="102"/>
      <c r="G661" s="22"/>
    </row>
    <row r="662">
      <c r="A662" s="50"/>
      <c r="B662" s="44"/>
      <c r="C662" s="44"/>
      <c r="D662" s="44"/>
      <c r="E662" s="51"/>
      <c r="F662" s="102"/>
      <c r="G662" s="22"/>
    </row>
    <row r="663">
      <c r="A663" s="50"/>
      <c r="B663" s="44"/>
      <c r="C663" s="44"/>
      <c r="D663" s="44"/>
      <c r="E663" s="51"/>
      <c r="F663" s="102"/>
      <c r="G663" s="22"/>
    </row>
    <row r="664">
      <c r="A664" s="50"/>
      <c r="B664" s="44"/>
      <c r="C664" s="44"/>
      <c r="D664" s="44"/>
      <c r="E664" s="51"/>
      <c r="F664" s="102"/>
      <c r="G664" s="22"/>
    </row>
    <row r="665">
      <c r="A665" s="50"/>
      <c r="B665" s="44"/>
      <c r="C665" s="44"/>
      <c r="D665" s="44"/>
      <c r="E665" s="51"/>
      <c r="F665" s="102"/>
      <c r="G665" s="22"/>
    </row>
    <row r="666">
      <c r="A666" s="50"/>
      <c r="B666" s="44"/>
      <c r="C666" s="44"/>
      <c r="D666" s="44"/>
      <c r="E666" s="51"/>
      <c r="F666" s="102"/>
      <c r="G666" s="22"/>
    </row>
    <row r="667">
      <c r="A667" s="50"/>
      <c r="B667" s="44"/>
      <c r="C667" s="44"/>
      <c r="D667" s="44"/>
      <c r="E667" s="51"/>
      <c r="F667" s="102"/>
      <c r="G667" s="22"/>
    </row>
    <row r="668">
      <c r="A668" s="50"/>
      <c r="B668" s="44"/>
      <c r="C668" s="44"/>
      <c r="D668" s="44"/>
      <c r="E668" s="51"/>
      <c r="F668" s="102"/>
      <c r="G668" s="22"/>
    </row>
    <row r="669">
      <c r="A669" s="50"/>
      <c r="B669" s="44"/>
      <c r="C669" s="44"/>
      <c r="D669" s="44"/>
      <c r="E669" s="51"/>
      <c r="F669" s="102"/>
      <c r="G669" s="22"/>
    </row>
    <row r="670">
      <c r="A670" s="50"/>
      <c r="B670" s="44"/>
      <c r="C670" s="44"/>
      <c r="D670" s="44"/>
      <c r="E670" s="51"/>
      <c r="F670" s="102"/>
      <c r="G670" s="22"/>
    </row>
    <row r="671">
      <c r="A671" s="50"/>
      <c r="B671" s="44"/>
      <c r="C671" s="44"/>
      <c r="D671" s="44"/>
      <c r="E671" s="51"/>
      <c r="F671" s="102"/>
      <c r="G671" s="22"/>
    </row>
    <row r="672">
      <c r="A672" s="50"/>
      <c r="B672" s="44"/>
      <c r="C672" s="44"/>
      <c r="D672" s="44"/>
      <c r="E672" s="51"/>
      <c r="F672" s="102"/>
      <c r="G672" s="22"/>
    </row>
    <row r="673">
      <c r="A673" s="50"/>
      <c r="B673" s="44"/>
      <c r="C673" s="44"/>
      <c r="D673" s="44"/>
      <c r="E673" s="51"/>
      <c r="F673" s="102"/>
      <c r="G673" s="22"/>
    </row>
    <row r="674">
      <c r="A674" s="50"/>
      <c r="B674" s="44"/>
      <c r="C674" s="44"/>
      <c r="D674" s="44"/>
      <c r="E674" s="51"/>
      <c r="F674" s="102"/>
      <c r="G674" s="22"/>
    </row>
    <row r="675">
      <c r="A675" s="50"/>
      <c r="B675" s="44"/>
      <c r="C675" s="44"/>
      <c r="D675" s="44"/>
      <c r="E675" s="51"/>
      <c r="F675" s="102"/>
      <c r="G675" s="22"/>
    </row>
    <row r="676">
      <c r="A676" s="50"/>
      <c r="B676" s="44"/>
      <c r="C676" s="44"/>
      <c r="D676" s="44"/>
      <c r="E676" s="51"/>
      <c r="F676" s="102"/>
      <c r="G676" s="22"/>
    </row>
    <row r="677">
      <c r="A677" s="50"/>
      <c r="B677" s="44"/>
      <c r="C677" s="44"/>
      <c r="D677" s="44"/>
      <c r="E677" s="51"/>
      <c r="F677" s="102"/>
      <c r="G677" s="22"/>
    </row>
    <row r="678">
      <c r="A678" s="50"/>
      <c r="B678" s="44"/>
      <c r="C678" s="44"/>
      <c r="D678" s="44"/>
      <c r="E678" s="51"/>
      <c r="F678" s="102"/>
      <c r="G678" s="22"/>
    </row>
    <row r="679">
      <c r="A679" s="50"/>
      <c r="B679" s="44"/>
      <c r="C679" s="44"/>
      <c r="D679" s="44"/>
      <c r="E679" s="51"/>
      <c r="F679" s="102"/>
      <c r="G679" s="22"/>
    </row>
    <row r="680">
      <c r="A680" s="50"/>
      <c r="B680" s="44"/>
      <c r="C680" s="44"/>
      <c r="D680" s="44"/>
      <c r="E680" s="51"/>
      <c r="F680" s="102"/>
      <c r="G680" s="22"/>
    </row>
    <row r="681">
      <c r="A681" s="50"/>
      <c r="B681" s="44"/>
      <c r="C681" s="44"/>
      <c r="D681" s="44"/>
      <c r="E681" s="51"/>
      <c r="F681" s="102"/>
      <c r="G681" s="22"/>
    </row>
    <row r="682">
      <c r="A682" s="50"/>
      <c r="B682" s="44"/>
      <c r="C682" s="44"/>
      <c r="D682" s="44"/>
      <c r="E682" s="51"/>
      <c r="F682" s="102"/>
      <c r="G682" s="22"/>
    </row>
    <row r="683">
      <c r="A683" s="50"/>
      <c r="B683" s="44"/>
      <c r="C683" s="44"/>
      <c r="D683" s="44"/>
      <c r="E683" s="51"/>
      <c r="F683" s="102"/>
      <c r="G683" s="22"/>
    </row>
    <row r="684">
      <c r="A684" s="50"/>
      <c r="B684" s="44"/>
      <c r="C684" s="44"/>
      <c r="D684" s="44"/>
      <c r="E684" s="51"/>
      <c r="F684" s="102"/>
      <c r="G684" s="22"/>
    </row>
    <row r="685">
      <c r="A685" s="50"/>
      <c r="B685" s="44"/>
      <c r="C685" s="44"/>
      <c r="D685" s="44"/>
      <c r="E685" s="51"/>
      <c r="F685" s="102"/>
      <c r="G685" s="22"/>
    </row>
    <row r="686">
      <c r="A686" s="50"/>
      <c r="B686" s="44"/>
      <c r="C686" s="44"/>
      <c r="D686" s="44"/>
      <c r="E686" s="51"/>
      <c r="F686" s="102"/>
      <c r="G686" s="22"/>
    </row>
    <row r="687">
      <c r="A687" s="50"/>
      <c r="B687" s="44"/>
      <c r="C687" s="44"/>
      <c r="D687" s="44"/>
      <c r="E687" s="51"/>
      <c r="F687" s="102"/>
      <c r="G687" s="22"/>
    </row>
    <row r="688">
      <c r="A688" s="50"/>
      <c r="B688" s="44"/>
      <c r="C688" s="44"/>
      <c r="D688" s="44"/>
      <c r="E688" s="51"/>
      <c r="F688" s="102"/>
      <c r="G688" s="22"/>
    </row>
    <row r="689">
      <c r="A689" s="50"/>
      <c r="B689" s="44"/>
      <c r="C689" s="44"/>
      <c r="D689" s="44"/>
      <c r="E689" s="51"/>
      <c r="F689" s="102"/>
      <c r="G689" s="22"/>
    </row>
    <row r="690">
      <c r="A690" s="50"/>
      <c r="B690" s="44"/>
      <c r="C690" s="44"/>
      <c r="D690" s="44"/>
      <c r="E690" s="51"/>
      <c r="F690" s="102"/>
      <c r="G690" s="22"/>
    </row>
    <row r="691">
      <c r="A691" s="50"/>
      <c r="B691" s="44"/>
      <c r="C691" s="44"/>
      <c r="D691" s="44"/>
      <c r="E691" s="51"/>
      <c r="F691" s="102"/>
      <c r="G691" s="22"/>
    </row>
    <row r="692">
      <c r="A692" s="50"/>
      <c r="B692" s="44"/>
      <c r="C692" s="44"/>
      <c r="D692" s="44"/>
      <c r="E692" s="51"/>
      <c r="F692" s="102"/>
      <c r="G692" s="22"/>
    </row>
    <row r="693">
      <c r="A693" s="50"/>
      <c r="B693" s="44"/>
      <c r="C693" s="44"/>
      <c r="D693" s="44"/>
      <c r="E693" s="51"/>
      <c r="F693" s="102"/>
      <c r="G693" s="22"/>
    </row>
    <row r="694">
      <c r="A694" s="50"/>
      <c r="B694" s="44"/>
      <c r="C694" s="44"/>
      <c r="D694" s="44"/>
      <c r="E694" s="51"/>
      <c r="F694" s="102"/>
      <c r="G694" s="22"/>
    </row>
    <row r="695">
      <c r="A695" s="50"/>
      <c r="B695" s="44"/>
      <c r="C695" s="44"/>
      <c r="D695" s="44"/>
      <c r="E695" s="51"/>
      <c r="F695" s="102"/>
      <c r="G695" s="22"/>
    </row>
    <row r="696">
      <c r="A696" s="50"/>
      <c r="B696" s="44"/>
      <c r="C696" s="44"/>
      <c r="D696" s="44"/>
      <c r="E696" s="51"/>
      <c r="F696" s="102"/>
      <c r="G696" s="22"/>
    </row>
    <row r="697">
      <c r="A697" s="50"/>
      <c r="B697" s="44"/>
      <c r="C697" s="44"/>
      <c r="D697" s="44"/>
      <c r="E697" s="51"/>
      <c r="F697" s="102"/>
      <c r="G697" s="22"/>
    </row>
    <row r="698">
      <c r="A698" s="50"/>
      <c r="B698" s="44"/>
      <c r="C698" s="44"/>
      <c r="D698" s="44"/>
      <c r="E698" s="51"/>
      <c r="F698" s="102"/>
      <c r="G698" s="22"/>
    </row>
    <row r="699">
      <c r="A699" s="50"/>
      <c r="B699" s="44"/>
      <c r="C699" s="44"/>
      <c r="D699" s="44"/>
      <c r="E699" s="51"/>
      <c r="F699" s="102"/>
      <c r="G699" s="22"/>
    </row>
    <row r="700">
      <c r="A700" s="50"/>
      <c r="B700" s="44"/>
      <c r="C700" s="44"/>
      <c r="D700" s="44"/>
      <c r="E700" s="51"/>
      <c r="F700" s="102"/>
      <c r="G700" s="22"/>
    </row>
    <row r="701">
      <c r="A701" s="50"/>
      <c r="B701" s="44"/>
      <c r="C701" s="44"/>
      <c r="D701" s="44"/>
      <c r="E701" s="51"/>
      <c r="F701" s="102"/>
      <c r="G701" s="22"/>
    </row>
    <row r="702">
      <c r="A702" s="50"/>
      <c r="B702" s="44"/>
      <c r="C702" s="44"/>
      <c r="D702" s="44"/>
      <c r="E702" s="51"/>
      <c r="F702" s="102"/>
      <c r="G702" s="22"/>
    </row>
    <row r="703">
      <c r="A703" s="50"/>
      <c r="B703" s="44"/>
      <c r="C703" s="44"/>
      <c r="D703" s="44"/>
      <c r="E703" s="51"/>
      <c r="F703" s="102"/>
      <c r="G703" s="22"/>
    </row>
    <row r="704">
      <c r="A704" s="50"/>
      <c r="B704" s="44"/>
      <c r="C704" s="44"/>
      <c r="D704" s="44"/>
      <c r="E704" s="51"/>
      <c r="F704" s="102"/>
      <c r="G704" s="22"/>
    </row>
    <row r="705">
      <c r="A705" s="50"/>
      <c r="B705" s="44"/>
      <c r="C705" s="44"/>
      <c r="D705" s="44"/>
      <c r="E705" s="51"/>
      <c r="F705" s="102"/>
      <c r="G705" s="22"/>
    </row>
    <row r="706">
      <c r="A706" s="50"/>
      <c r="B706" s="44"/>
      <c r="C706" s="44"/>
      <c r="D706" s="44"/>
      <c r="E706" s="51"/>
      <c r="F706" s="102"/>
      <c r="G706" s="22"/>
    </row>
    <row r="707">
      <c r="A707" s="50"/>
      <c r="B707" s="44"/>
      <c r="C707" s="44"/>
      <c r="D707" s="44"/>
      <c r="E707" s="51"/>
      <c r="F707" s="102"/>
      <c r="G707" s="22"/>
    </row>
    <row r="708">
      <c r="A708" s="50"/>
      <c r="B708" s="44"/>
      <c r="C708" s="44"/>
      <c r="D708" s="44"/>
      <c r="E708" s="51"/>
      <c r="F708" s="102"/>
      <c r="G708" s="22"/>
    </row>
    <row r="709">
      <c r="A709" s="50"/>
      <c r="B709" s="44"/>
      <c r="C709" s="44"/>
      <c r="D709" s="44"/>
      <c r="E709" s="51"/>
      <c r="F709" s="102"/>
      <c r="G709" s="22"/>
    </row>
    <row r="710">
      <c r="A710" s="50"/>
      <c r="B710" s="44"/>
      <c r="C710" s="44"/>
      <c r="D710" s="44"/>
      <c r="E710" s="51"/>
      <c r="F710" s="102"/>
      <c r="G710" s="22"/>
    </row>
    <row r="711">
      <c r="A711" s="50"/>
      <c r="B711" s="44"/>
      <c r="C711" s="44"/>
      <c r="D711" s="44"/>
      <c r="E711" s="51"/>
      <c r="F711" s="102"/>
      <c r="G711" s="22"/>
    </row>
    <row r="712">
      <c r="A712" s="50"/>
      <c r="B712" s="44"/>
      <c r="C712" s="44"/>
      <c r="D712" s="44"/>
      <c r="E712" s="51"/>
      <c r="F712" s="102"/>
      <c r="G712" s="22"/>
    </row>
    <row r="713">
      <c r="A713" s="50"/>
      <c r="B713" s="44"/>
      <c r="C713" s="44"/>
      <c r="D713" s="44"/>
      <c r="E713" s="51"/>
      <c r="F713" s="102"/>
      <c r="G713" s="22"/>
    </row>
    <row r="714">
      <c r="A714" s="50"/>
      <c r="B714" s="44"/>
      <c r="C714" s="44"/>
      <c r="D714" s="44"/>
      <c r="E714" s="51"/>
      <c r="F714" s="102"/>
      <c r="G714" s="22"/>
    </row>
    <row r="715">
      <c r="A715" s="50"/>
      <c r="B715" s="44"/>
      <c r="C715" s="44"/>
      <c r="D715" s="44"/>
      <c r="E715" s="51"/>
      <c r="F715" s="102"/>
      <c r="G715" s="22"/>
    </row>
    <row r="716">
      <c r="A716" s="50"/>
      <c r="B716" s="44"/>
      <c r="C716" s="44"/>
      <c r="D716" s="44"/>
      <c r="E716" s="51"/>
      <c r="F716" s="102"/>
      <c r="G716" s="22"/>
    </row>
    <row r="717">
      <c r="A717" s="50"/>
      <c r="B717" s="44"/>
      <c r="C717" s="44"/>
      <c r="D717" s="44"/>
      <c r="E717" s="51"/>
      <c r="F717" s="102"/>
      <c r="G717" s="22"/>
    </row>
    <row r="718">
      <c r="A718" s="50"/>
      <c r="B718" s="44"/>
      <c r="C718" s="44"/>
      <c r="D718" s="44"/>
      <c r="E718" s="51"/>
      <c r="F718" s="102"/>
      <c r="G718" s="22"/>
    </row>
    <row r="719">
      <c r="A719" s="50"/>
      <c r="B719" s="44"/>
      <c r="C719" s="44"/>
      <c r="D719" s="44"/>
      <c r="E719" s="51"/>
      <c r="F719" s="102"/>
      <c r="G719" s="22"/>
    </row>
    <row r="720">
      <c r="A720" s="50"/>
      <c r="B720" s="44"/>
      <c r="C720" s="44"/>
      <c r="D720" s="44"/>
      <c r="E720" s="51"/>
      <c r="F720" s="102"/>
      <c r="G720" s="22"/>
    </row>
    <row r="721">
      <c r="A721" s="50"/>
      <c r="B721" s="44"/>
      <c r="C721" s="44"/>
      <c r="D721" s="44"/>
      <c r="E721" s="51"/>
      <c r="F721" s="102"/>
      <c r="G721" s="22"/>
    </row>
    <row r="722">
      <c r="A722" s="50"/>
      <c r="B722" s="44"/>
      <c r="C722" s="44"/>
      <c r="D722" s="44"/>
      <c r="E722" s="51"/>
      <c r="F722" s="102"/>
      <c r="G722" s="22"/>
    </row>
    <row r="723">
      <c r="A723" s="50"/>
      <c r="B723" s="44"/>
      <c r="C723" s="44"/>
      <c r="D723" s="44"/>
      <c r="E723" s="51"/>
      <c r="F723" s="102"/>
      <c r="G723" s="22"/>
    </row>
    <row r="724">
      <c r="A724" s="50"/>
      <c r="B724" s="44"/>
      <c r="C724" s="44"/>
      <c r="D724" s="44"/>
      <c r="E724" s="51"/>
      <c r="F724" s="102"/>
      <c r="G724" s="22"/>
    </row>
    <row r="725">
      <c r="A725" s="50"/>
      <c r="B725" s="44"/>
      <c r="C725" s="44"/>
      <c r="D725" s="44"/>
      <c r="E725" s="51"/>
      <c r="F725" s="102"/>
      <c r="G725" s="22"/>
    </row>
    <row r="726">
      <c r="A726" s="50"/>
      <c r="B726" s="44"/>
      <c r="C726" s="44"/>
      <c r="D726" s="44"/>
      <c r="E726" s="51"/>
      <c r="F726" s="102"/>
      <c r="G726" s="22"/>
    </row>
    <row r="727">
      <c r="A727" s="50"/>
      <c r="B727" s="44"/>
      <c r="C727" s="44"/>
      <c r="D727" s="44"/>
      <c r="E727" s="51"/>
      <c r="F727" s="102"/>
      <c r="G727" s="22"/>
    </row>
    <row r="728">
      <c r="A728" s="50"/>
      <c r="B728" s="44"/>
      <c r="C728" s="44"/>
      <c r="D728" s="44"/>
      <c r="E728" s="51"/>
      <c r="F728" s="102"/>
      <c r="G728" s="22"/>
    </row>
    <row r="729">
      <c r="A729" s="50"/>
      <c r="B729" s="44"/>
      <c r="C729" s="44"/>
      <c r="D729" s="44"/>
      <c r="E729" s="51"/>
      <c r="F729" s="102"/>
      <c r="G729" s="22"/>
    </row>
    <row r="730">
      <c r="A730" s="50"/>
      <c r="B730" s="44"/>
      <c r="C730" s="44"/>
      <c r="D730" s="44"/>
      <c r="E730" s="51"/>
      <c r="F730" s="102"/>
      <c r="G730" s="22"/>
    </row>
    <row r="731">
      <c r="A731" s="50"/>
      <c r="B731" s="44"/>
      <c r="C731" s="44"/>
      <c r="D731" s="44"/>
      <c r="E731" s="51"/>
      <c r="F731" s="102"/>
      <c r="G731" s="22"/>
    </row>
    <row r="732">
      <c r="A732" s="50"/>
      <c r="B732" s="44"/>
      <c r="C732" s="44"/>
      <c r="D732" s="44"/>
      <c r="E732" s="51"/>
      <c r="F732" s="102"/>
      <c r="G732" s="22"/>
    </row>
    <row r="733">
      <c r="A733" s="50"/>
      <c r="B733" s="44"/>
      <c r="C733" s="44"/>
      <c r="D733" s="44"/>
      <c r="E733" s="51"/>
      <c r="F733" s="102"/>
      <c r="G733" s="22"/>
    </row>
    <row r="734">
      <c r="A734" s="50"/>
      <c r="B734" s="44"/>
      <c r="C734" s="44"/>
      <c r="D734" s="44"/>
      <c r="E734" s="51"/>
      <c r="F734" s="102"/>
      <c r="G734" s="22"/>
    </row>
    <row r="735">
      <c r="A735" s="50"/>
      <c r="B735" s="44"/>
      <c r="C735" s="44"/>
      <c r="D735" s="44"/>
      <c r="E735" s="51"/>
      <c r="F735" s="102"/>
      <c r="G735" s="22"/>
    </row>
    <row r="736">
      <c r="A736" s="50"/>
      <c r="B736" s="44"/>
      <c r="C736" s="44"/>
      <c r="D736" s="44"/>
      <c r="E736" s="51"/>
      <c r="F736" s="102"/>
      <c r="G736" s="22"/>
    </row>
    <row r="737">
      <c r="A737" s="50"/>
      <c r="B737" s="44"/>
      <c r="C737" s="44"/>
      <c r="D737" s="44"/>
      <c r="E737" s="51"/>
      <c r="F737" s="102"/>
      <c r="G737" s="22"/>
    </row>
    <row r="738">
      <c r="A738" s="50"/>
      <c r="B738" s="44"/>
      <c r="C738" s="44"/>
      <c r="D738" s="44"/>
      <c r="E738" s="51"/>
      <c r="F738" s="102"/>
      <c r="G738" s="22"/>
    </row>
    <row r="739">
      <c r="A739" s="50"/>
      <c r="B739" s="44"/>
      <c r="C739" s="44"/>
      <c r="D739" s="44"/>
      <c r="E739" s="51"/>
      <c r="F739" s="102"/>
      <c r="G739" s="22"/>
    </row>
    <row r="740">
      <c r="A740" s="50"/>
      <c r="B740" s="44"/>
      <c r="C740" s="44"/>
      <c r="D740" s="44"/>
      <c r="E740" s="51"/>
      <c r="F740" s="102"/>
      <c r="G740" s="22"/>
    </row>
    <row r="741">
      <c r="A741" s="50"/>
      <c r="B741" s="44"/>
      <c r="C741" s="44"/>
      <c r="D741" s="44"/>
      <c r="E741" s="51"/>
      <c r="F741" s="102"/>
      <c r="G741" s="22"/>
    </row>
    <row r="742">
      <c r="A742" s="50"/>
      <c r="B742" s="44"/>
      <c r="C742" s="44"/>
      <c r="D742" s="44"/>
      <c r="E742" s="51"/>
      <c r="F742" s="102"/>
      <c r="G742" s="22"/>
    </row>
    <row r="743">
      <c r="A743" s="50"/>
      <c r="B743" s="44"/>
      <c r="C743" s="44"/>
      <c r="D743" s="44"/>
      <c r="E743" s="51"/>
      <c r="F743" s="102"/>
      <c r="G743" s="22"/>
    </row>
    <row r="744">
      <c r="A744" s="50"/>
      <c r="B744" s="44"/>
      <c r="C744" s="44"/>
      <c r="D744" s="44"/>
      <c r="E744" s="51"/>
      <c r="F744" s="102"/>
      <c r="G744" s="22"/>
    </row>
    <row r="745">
      <c r="A745" s="50"/>
      <c r="B745" s="44"/>
      <c r="C745" s="44"/>
      <c r="D745" s="44"/>
      <c r="E745" s="51"/>
      <c r="F745" s="102"/>
      <c r="G745" s="22"/>
    </row>
    <row r="746">
      <c r="A746" s="50"/>
      <c r="B746" s="44"/>
      <c r="C746" s="44"/>
      <c r="D746" s="44"/>
      <c r="E746" s="51"/>
      <c r="F746" s="102"/>
      <c r="G746" s="22"/>
    </row>
    <row r="747">
      <c r="A747" s="50"/>
      <c r="B747" s="44"/>
      <c r="C747" s="44"/>
      <c r="D747" s="44"/>
      <c r="E747" s="51"/>
      <c r="F747" s="102"/>
      <c r="G747" s="22"/>
    </row>
    <row r="748">
      <c r="A748" s="50"/>
      <c r="B748" s="44"/>
      <c r="C748" s="44"/>
      <c r="D748" s="44"/>
      <c r="E748" s="51"/>
      <c r="F748" s="102"/>
      <c r="G748" s="22"/>
    </row>
    <row r="749">
      <c r="A749" s="50"/>
      <c r="B749" s="44"/>
      <c r="C749" s="44"/>
      <c r="D749" s="44"/>
      <c r="E749" s="51"/>
      <c r="F749" s="102"/>
      <c r="G749" s="22"/>
    </row>
    <row r="750">
      <c r="A750" s="50"/>
      <c r="B750" s="44"/>
      <c r="C750" s="44"/>
      <c r="D750" s="44"/>
      <c r="E750" s="51"/>
      <c r="F750" s="102"/>
      <c r="G750" s="22"/>
    </row>
    <row r="751">
      <c r="A751" s="50"/>
      <c r="B751" s="44"/>
      <c r="C751" s="44"/>
      <c r="D751" s="44"/>
      <c r="E751" s="51"/>
      <c r="F751" s="102"/>
      <c r="G751" s="22"/>
    </row>
    <row r="752">
      <c r="A752" s="50"/>
      <c r="B752" s="44"/>
      <c r="C752" s="44"/>
      <c r="D752" s="44"/>
      <c r="E752" s="51"/>
      <c r="F752" s="102"/>
      <c r="G752" s="22"/>
    </row>
    <row r="753">
      <c r="A753" s="50"/>
      <c r="B753" s="44"/>
      <c r="C753" s="44"/>
      <c r="D753" s="44"/>
      <c r="E753" s="51"/>
      <c r="F753" s="102"/>
      <c r="G753" s="22"/>
    </row>
    <row r="754">
      <c r="A754" s="50"/>
      <c r="B754" s="44"/>
      <c r="C754" s="44"/>
      <c r="D754" s="44"/>
      <c r="E754" s="51"/>
      <c r="F754" s="102"/>
      <c r="G754" s="22"/>
    </row>
    <row r="755">
      <c r="A755" s="50"/>
      <c r="B755" s="44"/>
      <c r="C755" s="44"/>
      <c r="D755" s="44"/>
      <c r="E755" s="51"/>
      <c r="F755" s="102"/>
      <c r="G755" s="22"/>
    </row>
    <row r="756">
      <c r="A756" s="50"/>
      <c r="B756" s="44"/>
      <c r="C756" s="44"/>
      <c r="D756" s="44"/>
      <c r="E756" s="51"/>
      <c r="F756" s="102"/>
      <c r="G756" s="22"/>
    </row>
    <row r="757">
      <c r="A757" s="50"/>
      <c r="B757" s="44"/>
      <c r="C757" s="44"/>
      <c r="D757" s="44"/>
      <c r="E757" s="51"/>
      <c r="F757" s="102"/>
      <c r="G757" s="22"/>
    </row>
    <row r="758">
      <c r="A758" s="50"/>
      <c r="B758" s="44"/>
      <c r="C758" s="44"/>
      <c r="D758" s="44"/>
      <c r="E758" s="51"/>
      <c r="F758" s="102"/>
      <c r="G758" s="22"/>
    </row>
    <row r="759">
      <c r="A759" s="50"/>
      <c r="B759" s="44"/>
      <c r="C759" s="44"/>
      <c r="D759" s="44"/>
      <c r="E759" s="51"/>
      <c r="F759" s="102"/>
      <c r="G759" s="22"/>
    </row>
    <row r="760">
      <c r="A760" s="50"/>
      <c r="B760" s="44"/>
      <c r="C760" s="44"/>
      <c r="D760" s="44"/>
      <c r="E760" s="51"/>
      <c r="F760" s="102"/>
      <c r="G760" s="22"/>
    </row>
    <row r="761">
      <c r="A761" s="50"/>
      <c r="B761" s="44"/>
      <c r="C761" s="44"/>
      <c r="D761" s="44"/>
      <c r="E761" s="51"/>
      <c r="F761" s="102"/>
      <c r="G761" s="22"/>
    </row>
    <row r="762">
      <c r="A762" s="50"/>
      <c r="B762" s="44"/>
      <c r="C762" s="44"/>
      <c r="D762" s="44"/>
      <c r="E762" s="51"/>
      <c r="F762" s="102"/>
      <c r="G762" s="22"/>
    </row>
    <row r="763">
      <c r="A763" s="50"/>
      <c r="B763" s="44"/>
      <c r="C763" s="44"/>
      <c r="D763" s="44"/>
      <c r="E763" s="51"/>
      <c r="F763" s="102"/>
      <c r="G763" s="22"/>
    </row>
    <row r="764">
      <c r="A764" s="50"/>
      <c r="B764" s="44"/>
      <c r="C764" s="44"/>
      <c r="D764" s="44"/>
      <c r="E764" s="51"/>
      <c r="F764" s="102"/>
      <c r="G764" s="22"/>
    </row>
    <row r="765">
      <c r="A765" s="50"/>
      <c r="B765" s="44"/>
      <c r="C765" s="44"/>
      <c r="D765" s="44"/>
      <c r="E765" s="51"/>
      <c r="F765" s="102"/>
      <c r="G765" s="22"/>
    </row>
    <row r="766">
      <c r="A766" s="50"/>
      <c r="B766" s="44"/>
      <c r="C766" s="44"/>
      <c r="D766" s="44"/>
      <c r="E766" s="51"/>
      <c r="F766" s="102"/>
      <c r="G766" s="22"/>
    </row>
    <row r="767">
      <c r="A767" s="50"/>
      <c r="B767" s="44"/>
      <c r="C767" s="44"/>
      <c r="D767" s="44"/>
      <c r="E767" s="51"/>
      <c r="F767" s="102"/>
      <c r="G767" s="22"/>
    </row>
    <row r="768">
      <c r="A768" s="50"/>
      <c r="B768" s="44"/>
      <c r="C768" s="44"/>
      <c r="D768" s="44"/>
      <c r="E768" s="51"/>
      <c r="F768" s="102"/>
      <c r="G768" s="22"/>
    </row>
    <row r="769">
      <c r="A769" s="50"/>
      <c r="B769" s="44"/>
      <c r="C769" s="44"/>
      <c r="D769" s="44"/>
      <c r="E769" s="51"/>
      <c r="F769" s="102"/>
      <c r="G769" s="22"/>
    </row>
    <row r="770">
      <c r="A770" s="50"/>
      <c r="B770" s="44"/>
      <c r="C770" s="44"/>
      <c r="D770" s="44"/>
      <c r="E770" s="51"/>
      <c r="F770" s="102"/>
      <c r="G770" s="22"/>
    </row>
    <row r="771">
      <c r="A771" s="50"/>
      <c r="B771" s="44"/>
      <c r="C771" s="44"/>
      <c r="D771" s="44"/>
      <c r="E771" s="51"/>
      <c r="F771" s="102"/>
      <c r="G771" s="22"/>
    </row>
    <row r="772">
      <c r="A772" s="50"/>
      <c r="B772" s="44"/>
      <c r="C772" s="44"/>
      <c r="D772" s="44"/>
      <c r="E772" s="51"/>
      <c r="F772" s="102"/>
      <c r="G772" s="22"/>
    </row>
    <row r="773">
      <c r="A773" s="50"/>
      <c r="B773" s="44"/>
      <c r="C773" s="44"/>
      <c r="D773" s="44"/>
      <c r="E773" s="51"/>
      <c r="F773" s="102"/>
      <c r="G773" s="22"/>
    </row>
    <row r="774">
      <c r="A774" s="50"/>
      <c r="B774" s="44"/>
      <c r="C774" s="44"/>
      <c r="D774" s="44"/>
      <c r="E774" s="51"/>
      <c r="F774" s="102"/>
      <c r="G774" s="22"/>
    </row>
    <row r="775">
      <c r="A775" s="50"/>
      <c r="B775" s="44"/>
      <c r="C775" s="44"/>
      <c r="D775" s="44"/>
      <c r="E775" s="51"/>
      <c r="F775" s="102"/>
      <c r="G775" s="22"/>
    </row>
    <row r="776">
      <c r="A776" s="50"/>
      <c r="B776" s="44"/>
      <c r="C776" s="44"/>
      <c r="D776" s="44"/>
      <c r="E776" s="51"/>
      <c r="F776" s="102"/>
      <c r="G776" s="22"/>
    </row>
    <row r="777">
      <c r="A777" s="50"/>
      <c r="B777" s="44"/>
      <c r="C777" s="44"/>
      <c r="D777" s="44"/>
      <c r="E777" s="51"/>
      <c r="F777" s="102"/>
      <c r="G777" s="22"/>
    </row>
    <row r="778">
      <c r="A778" s="50"/>
      <c r="B778" s="44"/>
      <c r="C778" s="44"/>
      <c r="D778" s="44"/>
      <c r="E778" s="51"/>
      <c r="F778" s="102"/>
      <c r="G778" s="22"/>
    </row>
    <row r="779">
      <c r="A779" s="50"/>
      <c r="B779" s="44"/>
      <c r="C779" s="44"/>
      <c r="D779" s="44"/>
      <c r="E779" s="51"/>
      <c r="F779" s="102"/>
      <c r="G779" s="22"/>
    </row>
    <row r="780">
      <c r="A780" s="50"/>
      <c r="B780" s="44"/>
      <c r="C780" s="44"/>
      <c r="D780" s="44"/>
      <c r="E780" s="51"/>
      <c r="F780" s="102"/>
      <c r="G780" s="22"/>
    </row>
    <row r="781">
      <c r="A781" s="50"/>
      <c r="B781" s="44"/>
      <c r="C781" s="44"/>
      <c r="D781" s="44"/>
      <c r="E781" s="51"/>
      <c r="F781" s="102"/>
      <c r="G781" s="22"/>
    </row>
    <row r="782">
      <c r="A782" s="50"/>
      <c r="B782" s="44"/>
      <c r="C782" s="44"/>
      <c r="D782" s="44"/>
      <c r="E782" s="51"/>
      <c r="F782" s="102"/>
      <c r="G782" s="22"/>
    </row>
    <row r="783">
      <c r="A783" s="50"/>
      <c r="B783" s="44"/>
      <c r="C783" s="44"/>
      <c r="D783" s="44"/>
      <c r="E783" s="51"/>
      <c r="F783" s="102"/>
      <c r="G783" s="22"/>
    </row>
    <row r="784">
      <c r="A784" s="50"/>
      <c r="B784" s="44"/>
      <c r="C784" s="44"/>
      <c r="D784" s="44"/>
      <c r="E784" s="51"/>
      <c r="F784" s="102"/>
      <c r="G784" s="22"/>
    </row>
    <row r="785">
      <c r="A785" s="50"/>
      <c r="B785" s="44"/>
      <c r="C785" s="44"/>
      <c r="D785" s="44"/>
      <c r="E785" s="51"/>
      <c r="F785" s="102"/>
      <c r="G785" s="22"/>
    </row>
    <row r="786">
      <c r="A786" s="50"/>
      <c r="B786" s="44"/>
      <c r="C786" s="44"/>
      <c r="D786" s="44"/>
      <c r="E786" s="51"/>
      <c r="F786" s="102"/>
      <c r="G786" s="22"/>
    </row>
    <row r="787">
      <c r="A787" s="50"/>
      <c r="B787" s="44"/>
      <c r="C787" s="44"/>
      <c r="D787" s="44"/>
      <c r="E787" s="51"/>
      <c r="F787" s="102"/>
      <c r="G787" s="22"/>
    </row>
    <row r="788">
      <c r="A788" s="50"/>
      <c r="B788" s="44"/>
      <c r="C788" s="44"/>
      <c r="D788" s="44"/>
      <c r="E788" s="51"/>
      <c r="F788" s="102"/>
      <c r="G788" s="22"/>
    </row>
    <row r="789">
      <c r="A789" s="50"/>
      <c r="B789" s="44"/>
      <c r="C789" s="44"/>
      <c r="D789" s="44"/>
      <c r="E789" s="51"/>
      <c r="F789" s="102"/>
      <c r="G789" s="22"/>
    </row>
    <row r="790">
      <c r="A790" s="50"/>
      <c r="B790" s="44"/>
      <c r="C790" s="44"/>
      <c r="D790" s="44"/>
      <c r="E790" s="51"/>
      <c r="F790" s="102"/>
      <c r="G790" s="22"/>
    </row>
    <row r="791">
      <c r="A791" s="50"/>
      <c r="B791" s="44"/>
      <c r="C791" s="44"/>
      <c r="D791" s="44"/>
      <c r="E791" s="51"/>
      <c r="F791" s="102"/>
      <c r="G791" s="22"/>
    </row>
    <row r="792">
      <c r="A792" s="50"/>
      <c r="B792" s="44"/>
      <c r="C792" s="44"/>
      <c r="D792" s="44"/>
      <c r="E792" s="51"/>
      <c r="F792" s="102"/>
      <c r="G792" s="22"/>
    </row>
    <row r="793">
      <c r="A793" s="50"/>
      <c r="B793" s="44"/>
      <c r="C793" s="44"/>
      <c r="D793" s="44"/>
      <c r="E793" s="51"/>
      <c r="F793" s="102"/>
      <c r="G793" s="22"/>
    </row>
    <row r="794">
      <c r="A794" s="50"/>
      <c r="B794" s="44"/>
      <c r="C794" s="44"/>
      <c r="D794" s="44"/>
      <c r="E794" s="51"/>
      <c r="F794" s="102"/>
      <c r="G794" s="22"/>
    </row>
    <row r="795">
      <c r="A795" s="50"/>
      <c r="B795" s="44"/>
      <c r="C795" s="44"/>
      <c r="D795" s="44"/>
      <c r="E795" s="51"/>
      <c r="F795" s="102"/>
      <c r="G795" s="22"/>
    </row>
    <row r="796">
      <c r="A796" s="50"/>
      <c r="B796" s="44"/>
      <c r="C796" s="44"/>
      <c r="D796" s="44"/>
      <c r="E796" s="51"/>
      <c r="F796" s="102"/>
      <c r="G796" s="22"/>
    </row>
    <row r="797">
      <c r="A797" s="50"/>
      <c r="B797" s="44"/>
      <c r="C797" s="44"/>
      <c r="D797" s="44"/>
      <c r="E797" s="51"/>
      <c r="F797" s="102"/>
      <c r="G797" s="22"/>
    </row>
    <row r="798">
      <c r="A798" s="50"/>
      <c r="B798" s="44"/>
      <c r="C798" s="44"/>
      <c r="D798" s="44"/>
      <c r="E798" s="51"/>
      <c r="F798" s="102"/>
      <c r="G798" s="22"/>
    </row>
    <row r="799">
      <c r="A799" s="50"/>
      <c r="B799" s="44"/>
      <c r="C799" s="44"/>
      <c r="D799" s="44"/>
      <c r="E799" s="51"/>
      <c r="F799" s="102"/>
      <c r="G799" s="22"/>
    </row>
    <row r="800">
      <c r="A800" s="50"/>
      <c r="B800" s="44"/>
      <c r="C800" s="44"/>
      <c r="D800" s="44"/>
      <c r="E800" s="51"/>
      <c r="F800" s="102"/>
      <c r="G800" s="22"/>
    </row>
    <row r="801">
      <c r="A801" s="50"/>
      <c r="B801" s="44"/>
      <c r="C801" s="44"/>
      <c r="D801" s="44"/>
      <c r="E801" s="51"/>
      <c r="F801" s="102"/>
      <c r="G801" s="22"/>
    </row>
    <row r="802">
      <c r="A802" s="50"/>
      <c r="B802" s="44"/>
      <c r="C802" s="44"/>
      <c r="D802" s="44"/>
      <c r="E802" s="51"/>
      <c r="F802" s="102"/>
      <c r="G802" s="22"/>
    </row>
    <row r="803">
      <c r="A803" s="50"/>
      <c r="B803" s="44"/>
      <c r="C803" s="44"/>
      <c r="D803" s="44"/>
      <c r="E803" s="51"/>
      <c r="F803" s="102"/>
      <c r="G803" s="22"/>
    </row>
    <row r="804">
      <c r="A804" s="50"/>
      <c r="B804" s="44"/>
      <c r="C804" s="44"/>
      <c r="D804" s="44"/>
      <c r="E804" s="51"/>
      <c r="F804" s="102"/>
      <c r="G804" s="22"/>
    </row>
    <row r="805">
      <c r="A805" s="50"/>
      <c r="B805" s="44"/>
      <c r="C805" s="44"/>
      <c r="D805" s="44"/>
      <c r="E805" s="51"/>
      <c r="F805" s="102"/>
      <c r="G805" s="22"/>
    </row>
    <row r="806">
      <c r="A806" s="50"/>
      <c r="B806" s="44"/>
      <c r="C806" s="44"/>
      <c r="D806" s="44"/>
      <c r="E806" s="51"/>
      <c r="F806" s="102"/>
      <c r="G806" s="22"/>
    </row>
    <row r="807">
      <c r="A807" s="50"/>
      <c r="B807" s="44"/>
      <c r="C807" s="44"/>
      <c r="D807" s="44"/>
      <c r="E807" s="51"/>
      <c r="F807" s="102"/>
      <c r="G807" s="22"/>
    </row>
    <row r="808">
      <c r="A808" s="50"/>
      <c r="B808" s="44"/>
      <c r="C808" s="44"/>
      <c r="D808" s="44"/>
      <c r="E808" s="51"/>
      <c r="F808" s="102"/>
      <c r="G808" s="22"/>
    </row>
    <row r="809">
      <c r="A809" s="50"/>
      <c r="B809" s="44"/>
      <c r="C809" s="44"/>
      <c r="D809" s="44"/>
      <c r="E809" s="51"/>
      <c r="F809" s="102"/>
      <c r="G809" s="22"/>
    </row>
    <row r="810">
      <c r="A810" s="50"/>
      <c r="B810" s="44"/>
      <c r="C810" s="44"/>
      <c r="D810" s="44"/>
      <c r="E810" s="51"/>
      <c r="F810" s="102"/>
      <c r="G810" s="22"/>
    </row>
    <row r="811">
      <c r="A811" s="50"/>
      <c r="B811" s="44"/>
      <c r="C811" s="44"/>
      <c r="D811" s="44"/>
      <c r="E811" s="51"/>
      <c r="F811" s="102"/>
      <c r="G811" s="22"/>
    </row>
    <row r="812">
      <c r="A812" s="50"/>
      <c r="B812" s="44"/>
      <c r="C812" s="44"/>
      <c r="D812" s="44"/>
      <c r="E812" s="51"/>
      <c r="F812" s="102"/>
      <c r="G812" s="22"/>
    </row>
    <row r="813">
      <c r="A813" s="50"/>
      <c r="B813" s="44"/>
      <c r="C813" s="44"/>
      <c r="D813" s="44"/>
      <c r="E813" s="51"/>
      <c r="F813" s="102"/>
      <c r="G813" s="22"/>
    </row>
    <row r="814">
      <c r="A814" s="50"/>
      <c r="B814" s="44"/>
      <c r="C814" s="44"/>
      <c r="D814" s="44"/>
      <c r="E814" s="51"/>
      <c r="F814" s="102"/>
      <c r="G814" s="22"/>
    </row>
    <row r="815">
      <c r="A815" s="50"/>
      <c r="B815" s="44"/>
      <c r="C815" s="44"/>
      <c r="D815" s="44"/>
      <c r="E815" s="51"/>
      <c r="F815" s="102"/>
      <c r="G815" s="22"/>
    </row>
    <row r="816">
      <c r="A816" s="50"/>
      <c r="B816" s="44"/>
      <c r="C816" s="44"/>
      <c r="D816" s="44"/>
      <c r="E816" s="51"/>
      <c r="F816" s="102"/>
      <c r="G816" s="22"/>
    </row>
    <row r="817">
      <c r="A817" s="50"/>
      <c r="B817" s="44"/>
      <c r="C817" s="44"/>
      <c r="D817" s="44"/>
      <c r="E817" s="51"/>
      <c r="F817" s="102"/>
      <c r="G817" s="22"/>
    </row>
    <row r="818">
      <c r="A818" s="50"/>
      <c r="B818" s="44"/>
      <c r="C818" s="44"/>
      <c r="D818" s="44"/>
      <c r="E818" s="51"/>
      <c r="F818" s="102"/>
      <c r="G818" s="22"/>
    </row>
    <row r="819">
      <c r="A819" s="50"/>
      <c r="B819" s="44"/>
      <c r="C819" s="44"/>
      <c r="D819" s="44"/>
      <c r="E819" s="51"/>
      <c r="F819" s="102"/>
      <c r="G819" s="22"/>
    </row>
    <row r="820">
      <c r="A820" s="50"/>
      <c r="B820" s="44"/>
      <c r="C820" s="44"/>
      <c r="D820" s="44"/>
      <c r="E820" s="51"/>
      <c r="F820" s="102"/>
      <c r="G820" s="22"/>
    </row>
    <row r="821">
      <c r="A821" s="50"/>
      <c r="B821" s="44"/>
      <c r="C821" s="44"/>
      <c r="D821" s="44"/>
      <c r="E821" s="51"/>
      <c r="F821" s="102"/>
      <c r="G821" s="22"/>
    </row>
    <row r="822">
      <c r="A822" s="50"/>
      <c r="B822" s="44"/>
      <c r="C822" s="44"/>
      <c r="D822" s="44"/>
      <c r="E822" s="51"/>
      <c r="F822" s="102"/>
      <c r="G822" s="22"/>
    </row>
    <row r="823">
      <c r="A823" s="50"/>
      <c r="B823" s="44"/>
      <c r="C823" s="44"/>
      <c r="D823" s="44"/>
      <c r="E823" s="51"/>
      <c r="F823" s="102"/>
      <c r="G823" s="22"/>
    </row>
    <row r="824">
      <c r="A824" s="50"/>
      <c r="B824" s="44"/>
      <c r="C824" s="44"/>
      <c r="D824" s="44"/>
      <c r="E824" s="51"/>
      <c r="F824" s="102"/>
      <c r="G824" s="22"/>
    </row>
    <row r="825">
      <c r="A825" s="50"/>
      <c r="B825" s="44"/>
      <c r="C825" s="44"/>
      <c r="D825" s="44"/>
      <c r="E825" s="51"/>
      <c r="F825" s="102"/>
      <c r="G825" s="22"/>
    </row>
    <row r="826">
      <c r="A826" s="50"/>
      <c r="B826" s="44"/>
      <c r="C826" s="44"/>
      <c r="D826" s="44"/>
      <c r="E826" s="51"/>
      <c r="F826" s="102"/>
      <c r="G826" s="22"/>
    </row>
    <row r="827">
      <c r="A827" s="50"/>
      <c r="B827" s="44"/>
      <c r="C827" s="44"/>
      <c r="D827" s="44"/>
      <c r="E827" s="51"/>
      <c r="F827" s="102"/>
      <c r="G827" s="22"/>
    </row>
    <row r="828">
      <c r="A828" s="50"/>
      <c r="B828" s="44"/>
      <c r="C828" s="44"/>
      <c r="D828" s="44"/>
      <c r="E828" s="51"/>
      <c r="F828" s="102"/>
      <c r="G828" s="22"/>
    </row>
    <row r="829">
      <c r="A829" s="50"/>
      <c r="B829" s="44"/>
      <c r="C829" s="44"/>
      <c r="D829" s="44"/>
      <c r="E829" s="51"/>
      <c r="F829" s="102"/>
      <c r="G829" s="22"/>
    </row>
    <row r="830">
      <c r="A830" s="50"/>
      <c r="B830" s="44"/>
      <c r="C830" s="44"/>
      <c r="D830" s="44"/>
      <c r="E830" s="51"/>
      <c r="F830" s="102"/>
      <c r="G830" s="22"/>
    </row>
    <row r="831">
      <c r="A831" s="50"/>
      <c r="B831" s="44"/>
      <c r="C831" s="44"/>
      <c r="D831" s="44"/>
      <c r="E831" s="51"/>
      <c r="F831" s="102"/>
      <c r="G831" s="22"/>
    </row>
    <row r="832">
      <c r="A832" s="50"/>
      <c r="B832" s="44"/>
      <c r="C832" s="44"/>
      <c r="D832" s="44"/>
      <c r="E832" s="51"/>
      <c r="F832" s="102"/>
      <c r="G832" s="22"/>
    </row>
    <row r="833">
      <c r="A833" s="50"/>
      <c r="B833" s="44"/>
      <c r="C833" s="44"/>
      <c r="D833" s="44"/>
      <c r="E833" s="51"/>
      <c r="F833" s="102"/>
      <c r="G833" s="22"/>
    </row>
    <row r="834">
      <c r="A834" s="50"/>
      <c r="B834" s="44"/>
      <c r="C834" s="44"/>
      <c r="D834" s="44"/>
      <c r="E834" s="51"/>
      <c r="F834" s="102"/>
      <c r="G834" s="22"/>
    </row>
    <row r="835">
      <c r="A835" s="50"/>
      <c r="B835" s="44"/>
      <c r="C835" s="44"/>
      <c r="D835" s="44"/>
      <c r="E835" s="51"/>
      <c r="F835" s="102"/>
      <c r="G835" s="22"/>
    </row>
    <row r="836">
      <c r="A836" s="50"/>
      <c r="B836" s="44"/>
      <c r="C836" s="44"/>
      <c r="D836" s="44"/>
      <c r="E836" s="51"/>
      <c r="F836" s="102"/>
      <c r="G836" s="22"/>
    </row>
    <row r="837">
      <c r="A837" s="50"/>
      <c r="B837" s="44"/>
      <c r="C837" s="44"/>
      <c r="D837" s="44"/>
      <c r="E837" s="51"/>
      <c r="F837" s="102"/>
      <c r="G837" s="22"/>
    </row>
    <row r="838">
      <c r="A838" s="50"/>
      <c r="B838" s="44"/>
      <c r="C838" s="44"/>
      <c r="D838" s="44"/>
      <c r="E838" s="51"/>
      <c r="F838" s="102"/>
      <c r="G838" s="22"/>
    </row>
    <row r="839">
      <c r="A839" s="50"/>
      <c r="B839" s="44"/>
      <c r="C839" s="44"/>
      <c r="D839" s="44"/>
      <c r="E839" s="51"/>
      <c r="F839" s="102"/>
      <c r="G839" s="22"/>
    </row>
    <row r="840">
      <c r="A840" s="50"/>
      <c r="B840" s="44"/>
      <c r="C840" s="44"/>
      <c r="D840" s="44"/>
      <c r="E840" s="51"/>
      <c r="F840" s="102"/>
      <c r="G840" s="22"/>
    </row>
    <row r="841">
      <c r="A841" s="50"/>
      <c r="B841" s="44"/>
      <c r="C841" s="44"/>
      <c r="D841" s="44"/>
      <c r="E841" s="51"/>
      <c r="F841" s="102"/>
      <c r="G841" s="22"/>
    </row>
    <row r="842">
      <c r="A842" s="50"/>
      <c r="B842" s="44"/>
      <c r="C842" s="44"/>
      <c r="D842" s="44"/>
      <c r="E842" s="51"/>
      <c r="F842" s="102"/>
      <c r="G842" s="22"/>
    </row>
    <row r="843">
      <c r="A843" s="50"/>
      <c r="B843" s="44"/>
      <c r="C843" s="44"/>
      <c r="D843" s="44"/>
      <c r="E843" s="51"/>
      <c r="F843" s="102"/>
      <c r="G843" s="22"/>
    </row>
    <row r="844">
      <c r="A844" s="50"/>
      <c r="B844" s="44"/>
      <c r="C844" s="44"/>
      <c r="D844" s="44"/>
      <c r="E844" s="51"/>
      <c r="F844" s="102"/>
      <c r="G844" s="22"/>
    </row>
    <row r="845">
      <c r="A845" s="50"/>
      <c r="B845" s="44"/>
      <c r="C845" s="44"/>
      <c r="D845" s="44"/>
      <c r="E845" s="51"/>
      <c r="F845" s="102"/>
      <c r="G845" s="22"/>
    </row>
    <row r="846">
      <c r="A846" s="50"/>
      <c r="B846" s="44"/>
      <c r="C846" s="44"/>
      <c r="D846" s="44"/>
      <c r="E846" s="51"/>
      <c r="F846" s="102"/>
      <c r="G846" s="22"/>
    </row>
    <row r="847">
      <c r="A847" s="50"/>
      <c r="B847" s="44"/>
      <c r="C847" s="44"/>
      <c r="D847" s="44"/>
      <c r="E847" s="51"/>
      <c r="F847" s="102"/>
      <c r="G847" s="22"/>
    </row>
    <row r="848">
      <c r="A848" s="50"/>
      <c r="B848" s="44"/>
      <c r="C848" s="44"/>
      <c r="D848" s="44"/>
      <c r="E848" s="51"/>
      <c r="F848" s="102"/>
      <c r="G848" s="22"/>
    </row>
    <row r="849">
      <c r="A849" s="50"/>
      <c r="B849" s="44"/>
      <c r="C849" s="44"/>
      <c r="D849" s="44"/>
      <c r="E849" s="51"/>
      <c r="F849" s="102"/>
      <c r="G849" s="22"/>
    </row>
    <row r="850">
      <c r="A850" s="50"/>
      <c r="B850" s="44"/>
      <c r="C850" s="44"/>
      <c r="D850" s="44"/>
      <c r="E850" s="51"/>
      <c r="F850" s="102"/>
      <c r="G850" s="22"/>
    </row>
    <row r="851">
      <c r="A851" s="50"/>
      <c r="B851" s="44"/>
      <c r="C851" s="44"/>
      <c r="D851" s="44"/>
      <c r="E851" s="51"/>
      <c r="F851" s="102"/>
      <c r="G851" s="22"/>
    </row>
    <row r="852">
      <c r="A852" s="50"/>
      <c r="B852" s="44"/>
      <c r="C852" s="44"/>
      <c r="D852" s="44"/>
      <c r="E852" s="51"/>
      <c r="F852" s="102"/>
      <c r="G852" s="22"/>
    </row>
    <row r="853">
      <c r="A853" s="50"/>
      <c r="B853" s="44"/>
      <c r="C853" s="44"/>
      <c r="D853" s="44"/>
      <c r="E853" s="51"/>
      <c r="F853" s="102"/>
      <c r="G853" s="22"/>
    </row>
    <row r="854">
      <c r="A854" s="50"/>
      <c r="B854" s="44"/>
      <c r="C854" s="44"/>
      <c r="D854" s="44"/>
      <c r="E854" s="51"/>
      <c r="F854" s="102"/>
      <c r="G854" s="22"/>
    </row>
    <row r="855">
      <c r="A855" s="50"/>
      <c r="B855" s="44"/>
      <c r="C855" s="44"/>
      <c r="D855" s="44"/>
      <c r="E855" s="51"/>
      <c r="F855" s="102"/>
      <c r="G855" s="22"/>
    </row>
    <row r="856">
      <c r="A856" s="50"/>
      <c r="B856" s="44"/>
      <c r="C856" s="44"/>
      <c r="D856" s="44"/>
      <c r="E856" s="51"/>
      <c r="F856" s="102"/>
      <c r="G856" s="22"/>
    </row>
    <row r="857">
      <c r="A857" s="50"/>
      <c r="B857" s="44"/>
      <c r="C857" s="44"/>
      <c r="D857" s="44"/>
      <c r="E857" s="51"/>
      <c r="F857" s="102"/>
      <c r="G857" s="22"/>
    </row>
    <row r="858">
      <c r="A858" s="50"/>
      <c r="B858" s="44"/>
      <c r="C858" s="44"/>
      <c r="D858" s="44"/>
      <c r="E858" s="51"/>
      <c r="F858" s="102"/>
      <c r="G858" s="22"/>
    </row>
    <row r="859">
      <c r="A859" s="50"/>
      <c r="B859" s="44"/>
      <c r="C859" s="44"/>
      <c r="D859" s="44"/>
      <c r="E859" s="51"/>
      <c r="F859" s="102"/>
      <c r="G859" s="22"/>
    </row>
    <row r="860">
      <c r="A860" s="50"/>
      <c r="B860" s="44"/>
      <c r="C860" s="44"/>
      <c r="D860" s="44"/>
      <c r="E860" s="51"/>
      <c r="F860" s="102"/>
      <c r="G860" s="22"/>
    </row>
    <row r="861">
      <c r="A861" s="50"/>
      <c r="B861" s="44"/>
      <c r="C861" s="44"/>
      <c r="D861" s="44"/>
      <c r="E861" s="51"/>
      <c r="F861" s="102"/>
      <c r="G861" s="22"/>
    </row>
    <row r="862">
      <c r="A862" s="50"/>
      <c r="B862" s="44"/>
      <c r="C862" s="44"/>
      <c r="D862" s="44"/>
      <c r="E862" s="51"/>
      <c r="F862" s="102"/>
      <c r="G862" s="22"/>
    </row>
    <row r="863">
      <c r="A863" s="50"/>
      <c r="B863" s="44"/>
      <c r="C863" s="44"/>
      <c r="D863" s="44"/>
      <c r="E863" s="51"/>
      <c r="F863" s="102"/>
      <c r="G863" s="22"/>
    </row>
    <row r="864">
      <c r="A864" s="50"/>
      <c r="B864" s="44"/>
      <c r="C864" s="44"/>
      <c r="D864" s="44"/>
      <c r="E864" s="51"/>
      <c r="F864" s="102"/>
      <c r="G864" s="22"/>
    </row>
    <row r="865">
      <c r="A865" s="50"/>
      <c r="B865" s="44"/>
      <c r="C865" s="44"/>
      <c r="D865" s="44"/>
      <c r="E865" s="51"/>
      <c r="F865" s="102"/>
      <c r="G865" s="22"/>
    </row>
    <row r="866">
      <c r="A866" s="50"/>
      <c r="B866" s="44"/>
      <c r="C866" s="44"/>
      <c r="D866" s="44"/>
      <c r="E866" s="51"/>
      <c r="F866" s="102"/>
      <c r="G866" s="22"/>
    </row>
    <row r="867">
      <c r="A867" s="50"/>
      <c r="B867" s="44"/>
      <c r="C867" s="44"/>
      <c r="D867" s="44"/>
      <c r="E867" s="51"/>
      <c r="F867" s="102"/>
      <c r="G867" s="22"/>
    </row>
    <row r="868">
      <c r="A868" s="50"/>
      <c r="B868" s="44"/>
      <c r="C868" s="44"/>
      <c r="D868" s="44"/>
      <c r="E868" s="51"/>
      <c r="F868" s="102"/>
      <c r="G868" s="22"/>
    </row>
    <row r="869">
      <c r="A869" s="50"/>
      <c r="B869" s="44"/>
      <c r="C869" s="44"/>
      <c r="D869" s="44"/>
      <c r="E869" s="51"/>
      <c r="F869" s="102"/>
      <c r="G869" s="22"/>
    </row>
    <row r="870">
      <c r="A870" s="50"/>
      <c r="B870" s="44"/>
      <c r="C870" s="44"/>
      <c r="D870" s="44"/>
      <c r="E870" s="51"/>
      <c r="F870" s="102"/>
      <c r="G870" s="22"/>
    </row>
    <row r="871">
      <c r="A871" s="50"/>
      <c r="B871" s="44"/>
      <c r="C871" s="44"/>
      <c r="D871" s="44"/>
      <c r="E871" s="51"/>
      <c r="F871" s="102"/>
      <c r="G871" s="22"/>
    </row>
    <row r="872">
      <c r="A872" s="50"/>
      <c r="B872" s="44"/>
      <c r="C872" s="44"/>
      <c r="D872" s="44"/>
      <c r="E872" s="51"/>
      <c r="F872" s="102"/>
      <c r="G872" s="22"/>
    </row>
    <row r="873">
      <c r="A873" s="50"/>
      <c r="B873" s="44"/>
      <c r="C873" s="44"/>
      <c r="D873" s="44"/>
      <c r="E873" s="51"/>
      <c r="F873" s="102"/>
      <c r="G873" s="22"/>
    </row>
    <row r="874">
      <c r="A874" s="50"/>
      <c r="B874" s="44"/>
      <c r="C874" s="44"/>
      <c r="D874" s="44"/>
      <c r="E874" s="51"/>
      <c r="F874" s="102"/>
      <c r="G874" s="22"/>
    </row>
    <row r="875">
      <c r="A875" s="50"/>
      <c r="B875" s="44"/>
      <c r="C875" s="44"/>
      <c r="D875" s="44"/>
      <c r="E875" s="51"/>
      <c r="F875" s="102"/>
      <c r="G875" s="22"/>
    </row>
    <row r="876">
      <c r="A876" s="50"/>
      <c r="B876" s="44"/>
      <c r="C876" s="44"/>
      <c r="D876" s="44"/>
      <c r="E876" s="51"/>
      <c r="F876" s="102"/>
      <c r="G876" s="22"/>
    </row>
    <row r="877">
      <c r="A877" s="50"/>
      <c r="B877" s="44"/>
      <c r="C877" s="44"/>
      <c r="D877" s="44"/>
      <c r="E877" s="51"/>
      <c r="F877" s="102"/>
      <c r="G877" s="22"/>
    </row>
    <row r="878">
      <c r="A878" s="50"/>
      <c r="B878" s="44"/>
      <c r="C878" s="44"/>
      <c r="D878" s="44"/>
      <c r="E878" s="51"/>
      <c r="F878" s="102"/>
      <c r="G878" s="22"/>
    </row>
    <row r="879">
      <c r="A879" s="50"/>
      <c r="B879" s="44"/>
      <c r="C879" s="44"/>
      <c r="D879" s="44"/>
      <c r="E879" s="51"/>
      <c r="F879" s="102"/>
      <c r="G879" s="22"/>
    </row>
    <row r="880">
      <c r="A880" s="50"/>
      <c r="B880" s="44"/>
      <c r="C880" s="44"/>
      <c r="D880" s="44"/>
      <c r="E880" s="51"/>
      <c r="F880" s="102"/>
      <c r="G880" s="22"/>
    </row>
    <row r="881">
      <c r="A881" s="50"/>
      <c r="B881" s="44"/>
      <c r="C881" s="44"/>
      <c r="D881" s="44"/>
      <c r="E881" s="51"/>
      <c r="F881" s="102"/>
      <c r="G881" s="22"/>
    </row>
    <row r="882">
      <c r="A882" s="50"/>
      <c r="B882" s="44"/>
      <c r="C882" s="44"/>
      <c r="D882" s="44"/>
      <c r="E882" s="51"/>
      <c r="F882" s="102"/>
      <c r="G882" s="22"/>
    </row>
    <row r="883">
      <c r="A883" s="50"/>
      <c r="B883" s="44"/>
      <c r="C883" s="44"/>
      <c r="D883" s="44"/>
      <c r="E883" s="51"/>
      <c r="F883" s="102"/>
      <c r="G883" s="22"/>
    </row>
    <row r="884">
      <c r="A884" s="50"/>
      <c r="B884" s="44"/>
      <c r="C884" s="44"/>
      <c r="D884" s="44"/>
      <c r="E884" s="51"/>
      <c r="F884" s="102"/>
      <c r="G884" s="22"/>
    </row>
    <row r="885">
      <c r="A885" s="50"/>
      <c r="B885" s="44"/>
      <c r="C885" s="44"/>
      <c r="D885" s="44"/>
      <c r="E885" s="51"/>
      <c r="F885" s="102"/>
      <c r="G885" s="22"/>
    </row>
    <row r="886">
      <c r="A886" s="50"/>
      <c r="B886" s="44"/>
      <c r="C886" s="44"/>
      <c r="D886" s="44"/>
      <c r="E886" s="51"/>
      <c r="F886" s="102"/>
      <c r="G886" s="22"/>
    </row>
    <row r="887">
      <c r="A887" s="50"/>
      <c r="B887" s="44"/>
      <c r="C887" s="44"/>
      <c r="D887" s="44"/>
      <c r="E887" s="51"/>
      <c r="F887" s="102"/>
      <c r="G887" s="22"/>
    </row>
    <row r="888">
      <c r="A888" s="50"/>
      <c r="B888" s="44"/>
      <c r="C888" s="44"/>
      <c r="D888" s="44"/>
      <c r="E888" s="51"/>
      <c r="F888" s="102"/>
      <c r="G888" s="22"/>
    </row>
    <row r="889">
      <c r="A889" s="50"/>
      <c r="B889" s="44"/>
      <c r="C889" s="44"/>
      <c r="D889" s="44"/>
      <c r="E889" s="51"/>
      <c r="F889" s="102"/>
      <c r="G889" s="22"/>
    </row>
    <row r="890">
      <c r="A890" s="50"/>
      <c r="B890" s="44"/>
      <c r="C890" s="44"/>
      <c r="D890" s="44"/>
      <c r="E890" s="51"/>
      <c r="F890" s="102"/>
      <c r="G890" s="22"/>
    </row>
    <row r="891">
      <c r="A891" s="50"/>
      <c r="B891" s="44"/>
      <c r="C891" s="44"/>
      <c r="D891" s="44"/>
      <c r="E891" s="51"/>
      <c r="F891" s="102"/>
      <c r="G891" s="22"/>
    </row>
    <row r="892">
      <c r="A892" s="50"/>
      <c r="B892" s="44"/>
      <c r="C892" s="44"/>
      <c r="D892" s="44"/>
      <c r="E892" s="51"/>
      <c r="F892" s="102"/>
      <c r="G892" s="22"/>
    </row>
    <row r="893">
      <c r="A893" s="50"/>
      <c r="B893" s="44"/>
      <c r="C893" s="44"/>
      <c r="D893" s="44"/>
      <c r="E893" s="51"/>
      <c r="F893" s="102"/>
      <c r="G893" s="22"/>
    </row>
    <row r="894">
      <c r="A894" s="50"/>
      <c r="B894" s="44"/>
      <c r="C894" s="44"/>
      <c r="D894" s="44"/>
      <c r="E894" s="51"/>
      <c r="F894" s="102"/>
      <c r="G894" s="22"/>
    </row>
    <row r="895">
      <c r="A895" s="50"/>
      <c r="B895" s="44"/>
      <c r="C895" s="44"/>
      <c r="D895" s="44"/>
      <c r="E895" s="51"/>
      <c r="F895" s="102"/>
      <c r="G895" s="22"/>
    </row>
    <row r="896">
      <c r="A896" s="50"/>
      <c r="B896" s="44"/>
      <c r="C896" s="44"/>
      <c r="D896" s="44"/>
      <c r="E896" s="51"/>
      <c r="F896" s="102"/>
      <c r="G896" s="22"/>
    </row>
    <row r="897">
      <c r="A897" s="50"/>
      <c r="B897" s="44"/>
      <c r="C897" s="44"/>
      <c r="D897" s="44"/>
      <c r="E897" s="51"/>
      <c r="F897" s="102"/>
      <c r="G897" s="22"/>
    </row>
    <row r="898">
      <c r="A898" s="50"/>
      <c r="B898" s="44"/>
      <c r="C898" s="44"/>
      <c r="D898" s="44"/>
      <c r="E898" s="51"/>
      <c r="F898" s="102"/>
      <c r="G898" s="22"/>
    </row>
    <row r="899">
      <c r="A899" s="50"/>
      <c r="B899" s="44"/>
      <c r="C899" s="44"/>
      <c r="D899" s="44"/>
      <c r="E899" s="51"/>
      <c r="F899" s="102"/>
      <c r="G899" s="22"/>
    </row>
    <row r="900">
      <c r="A900" s="50"/>
      <c r="B900" s="44"/>
      <c r="C900" s="44"/>
      <c r="D900" s="44"/>
      <c r="E900" s="51"/>
      <c r="F900" s="102"/>
      <c r="G900" s="22"/>
    </row>
    <row r="901">
      <c r="A901" s="50"/>
      <c r="B901" s="44"/>
      <c r="C901" s="44"/>
      <c r="D901" s="44"/>
      <c r="E901" s="51"/>
      <c r="F901" s="102"/>
      <c r="G901" s="22"/>
    </row>
    <row r="902">
      <c r="A902" s="50"/>
      <c r="B902" s="44"/>
      <c r="C902" s="44"/>
      <c r="D902" s="44"/>
      <c r="E902" s="51"/>
      <c r="F902" s="102"/>
      <c r="G902" s="22"/>
    </row>
    <row r="903">
      <c r="A903" s="50"/>
      <c r="B903" s="44"/>
      <c r="C903" s="44"/>
      <c r="D903" s="44"/>
      <c r="E903" s="51"/>
      <c r="F903" s="102"/>
      <c r="G903" s="22"/>
    </row>
    <row r="904">
      <c r="A904" s="50"/>
      <c r="B904" s="44"/>
      <c r="C904" s="44"/>
      <c r="D904" s="44"/>
      <c r="E904" s="51"/>
      <c r="F904" s="102"/>
      <c r="G904" s="22"/>
    </row>
    <row r="905">
      <c r="A905" s="50"/>
      <c r="B905" s="44"/>
      <c r="C905" s="44"/>
      <c r="D905" s="44"/>
      <c r="E905" s="51"/>
      <c r="F905" s="102"/>
      <c r="G905" s="22"/>
    </row>
    <row r="906">
      <c r="A906" s="50"/>
      <c r="B906" s="44"/>
      <c r="C906" s="44"/>
      <c r="D906" s="44"/>
      <c r="E906" s="51"/>
      <c r="F906" s="102"/>
      <c r="G906" s="22"/>
    </row>
    <row r="907">
      <c r="A907" s="50"/>
      <c r="B907" s="44"/>
      <c r="C907" s="44"/>
      <c r="D907" s="44"/>
      <c r="E907" s="51"/>
      <c r="F907" s="102"/>
      <c r="G907" s="22"/>
    </row>
    <row r="908">
      <c r="A908" s="50"/>
      <c r="B908" s="44"/>
      <c r="C908" s="44"/>
      <c r="D908" s="44"/>
      <c r="E908" s="51"/>
      <c r="F908" s="102"/>
      <c r="G908" s="22"/>
    </row>
    <row r="909">
      <c r="A909" s="50"/>
      <c r="B909" s="44"/>
      <c r="C909" s="44"/>
      <c r="D909" s="44"/>
      <c r="E909" s="51"/>
      <c r="F909" s="102"/>
      <c r="G909" s="22"/>
    </row>
    <row r="910">
      <c r="A910" s="50"/>
      <c r="B910" s="44"/>
      <c r="C910" s="44"/>
      <c r="D910" s="44"/>
      <c r="E910" s="51"/>
      <c r="F910" s="102"/>
      <c r="G910" s="22"/>
    </row>
    <row r="911">
      <c r="A911" s="50"/>
      <c r="B911" s="44"/>
      <c r="C911" s="44"/>
      <c r="D911" s="44"/>
      <c r="E911" s="51"/>
      <c r="F911" s="102"/>
      <c r="G911" s="22"/>
    </row>
    <row r="912">
      <c r="A912" s="50"/>
      <c r="B912" s="44"/>
      <c r="C912" s="44"/>
      <c r="D912" s="44"/>
      <c r="E912" s="51"/>
      <c r="F912" s="102"/>
      <c r="G912" s="22"/>
    </row>
    <row r="913">
      <c r="A913" s="50"/>
      <c r="B913" s="44"/>
      <c r="C913" s="44"/>
      <c r="D913" s="44"/>
      <c r="E913" s="51"/>
      <c r="F913" s="102"/>
      <c r="G913" s="22"/>
    </row>
    <row r="914">
      <c r="A914" s="50"/>
      <c r="B914" s="44"/>
      <c r="C914" s="44"/>
      <c r="D914" s="44"/>
      <c r="E914" s="51"/>
      <c r="F914" s="102"/>
      <c r="G914" s="22"/>
    </row>
    <row r="915">
      <c r="A915" s="50"/>
      <c r="B915" s="44"/>
      <c r="C915" s="44"/>
      <c r="D915" s="44"/>
      <c r="E915" s="51"/>
      <c r="F915" s="102"/>
      <c r="G915" s="22"/>
    </row>
    <row r="916">
      <c r="A916" s="50"/>
      <c r="B916" s="44"/>
      <c r="C916" s="44"/>
      <c r="D916" s="44"/>
      <c r="E916" s="51"/>
      <c r="F916" s="102"/>
      <c r="G916" s="22"/>
    </row>
    <row r="917">
      <c r="A917" s="50"/>
      <c r="B917" s="44"/>
      <c r="C917" s="44"/>
      <c r="D917" s="44"/>
      <c r="E917" s="51"/>
      <c r="F917" s="102"/>
      <c r="G917" s="22"/>
    </row>
    <row r="918">
      <c r="A918" s="50"/>
      <c r="B918" s="44"/>
      <c r="C918" s="44"/>
      <c r="D918" s="44"/>
      <c r="E918" s="51"/>
      <c r="F918" s="102"/>
      <c r="G918" s="22"/>
    </row>
    <row r="919">
      <c r="A919" s="50"/>
      <c r="B919" s="44"/>
      <c r="C919" s="44"/>
      <c r="D919" s="44"/>
      <c r="E919" s="51"/>
      <c r="F919" s="102"/>
      <c r="G919" s="22"/>
    </row>
    <row r="920">
      <c r="A920" s="50"/>
      <c r="B920" s="44"/>
      <c r="C920" s="44"/>
      <c r="D920" s="44"/>
      <c r="E920" s="51"/>
      <c r="F920" s="102"/>
      <c r="G920" s="22"/>
    </row>
    <row r="921">
      <c r="A921" s="50"/>
      <c r="B921" s="44"/>
      <c r="C921" s="44"/>
      <c r="D921" s="44"/>
      <c r="E921" s="51"/>
      <c r="F921" s="102"/>
      <c r="G921" s="22"/>
    </row>
    <row r="922">
      <c r="A922" s="50"/>
      <c r="B922" s="44"/>
      <c r="C922" s="44"/>
      <c r="D922" s="44"/>
      <c r="E922" s="51"/>
      <c r="F922" s="102"/>
      <c r="G922" s="22"/>
    </row>
    <row r="923">
      <c r="A923" s="50"/>
      <c r="B923" s="44"/>
      <c r="C923" s="44"/>
      <c r="D923" s="44"/>
      <c r="E923" s="51"/>
      <c r="F923" s="102"/>
      <c r="G923" s="22"/>
    </row>
    <row r="924">
      <c r="A924" s="50"/>
      <c r="B924" s="44"/>
      <c r="C924" s="44"/>
      <c r="D924" s="44"/>
      <c r="E924" s="51"/>
      <c r="F924" s="102"/>
      <c r="G924" s="22"/>
    </row>
    <row r="925">
      <c r="A925" s="50"/>
      <c r="B925" s="44"/>
      <c r="C925" s="44"/>
      <c r="D925" s="44"/>
      <c r="E925" s="51"/>
      <c r="F925" s="102"/>
      <c r="G925" s="22"/>
    </row>
    <row r="926">
      <c r="A926" s="50"/>
      <c r="B926" s="44"/>
      <c r="C926" s="44"/>
      <c r="D926" s="44"/>
      <c r="E926" s="51"/>
      <c r="F926" s="102"/>
      <c r="G926" s="22"/>
    </row>
    <row r="927">
      <c r="A927" s="50"/>
      <c r="B927" s="44"/>
      <c r="C927" s="44"/>
      <c r="D927" s="44"/>
      <c r="E927" s="51"/>
      <c r="F927" s="102"/>
      <c r="G927" s="22"/>
    </row>
    <row r="928">
      <c r="A928" s="50"/>
      <c r="B928" s="44"/>
      <c r="C928" s="44"/>
      <c r="D928" s="44"/>
      <c r="E928" s="51"/>
      <c r="F928" s="102"/>
      <c r="G928" s="22"/>
    </row>
    <row r="929">
      <c r="A929" s="50"/>
      <c r="B929" s="44"/>
      <c r="C929" s="44"/>
      <c r="D929" s="44"/>
      <c r="E929" s="51"/>
      <c r="F929" s="102"/>
      <c r="G929" s="22"/>
    </row>
    <row r="930">
      <c r="A930" s="50"/>
      <c r="B930" s="44"/>
      <c r="C930" s="44"/>
      <c r="D930" s="44"/>
      <c r="E930" s="51"/>
      <c r="F930" s="102"/>
      <c r="G930" s="22"/>
    </row>
    <row r="931">
      <c r="A931" s="50"/>
      <c r="B931" s="44"/>
      <c r="C931" s="44"/>
      <c r="D931" s="44"/>
      <c r="E931" s="51"/>
      <c r="F931" s="102"/>
      <c r="G931" s="22"/>
    </row>
    <row r="932">
      <c r="A932" s="50"/>
      <c r="B932" s="44"/>
      <c r="C932" s="44"/>
      <c r="D932" s="44"/>
      <c r="E932" s="51"/>
      <c r="F932" s="102"/>
      <c r="G932" s="22"/>
    </row>
    <row r="933">
      <c r="A933" s="50"/>
      <c r="B933" s="44"/>
      <c r="C933" s="44"/>
      <c r="D933" s="44"/>
      <c r="E933" s="51"/>
      <c r="F933" s="102"/>
      <c r="G933" s="22"/>
    </row>
    <row r="934">
      <c r="A934" s="50"/>
      <c r="B934" s="44"/>
      <c r="C934" s="44"/>
      <c r="D934" s="44"/>
      <c r="E934" s="51"/>
      <c r="F934" s="102"/>
      <c r="G934" s="22"/>
    </row>
    <row r="935">
      <c r="A935" s="50"/>
      <c r="B935" s="44"/>
      <c r="C935" s="44"/>
      <c r="D935" s="44"/>
      <c r="E935" s="51"/>
      <c r="F935" s="102"/>
      <c r="G935" s="22"/>
    </row>
    <row r="936">
      <c r="A936" s="50"/>
      <c r="B936" s="44"/>
      <c r="C936" s="44"/>
      <c r="D936" s="44"/>
      <c r="E936" s="51"/>
      <c r="F936" s="102"/>
      <c r="G936" s="22"/>
    </row>
    <row r="937">
      <c r="A937" s="50"/>
      <c r="B937" s="44"/>
      <c r="C937" s="44"/>
      <c r="D937" s="44"/>
      <c r="E937" s="51"/>
      <c r="F937" s="102"/>
      <c r="G937" s="22"/>
    </row>
    <row r="938">
      <c r="A938" s="50"/>
      <c r="B938" s="44"/>
      <c r="C938" s="44"/>
      <c r="D938" s="44"/>
      <c r="E938" s="51"/>
      <c r="F938" s="102"/>
      <c r="G938" s="22"/>
    </row>
    <row r="939">
      <c r="A939" s="50"/>
      <c r="B939" s="44"/>
      <c r="C939" s="44"/>
      <c r="D939" s="44"/>
      <c r="E939" s="51"/>
      <c r="F939" s="102"/>
      <c r="G939" s="22"/>
    </row>
    <row r="940">
      <c r="A940" s="50"/>
      <c r="B940" s="44"/>
      <c r="C940" s="44"/>
      <c r="D940" s="44"/>
      <c r="E940" s="51"/>
      <c r="F940" s="102"/>
      <c r="G940" s="22"/>
    </row>
    <row r="941">
      <c r="A941" s="50"/>
      <c r="B941" s="44"/>
      <c r="C941" s="44"/>
      <c r="D941" s="44"/>
      <c r="E941" s="51"/>
      <c r="F941" s="102"/>
      <c r="G941" s="22"/>
    </row>
    <row r="942">
      <c r="A942" s="50"/>
      <c r="B942" s="44"/>
      <c r="C942" s="44"/>
      <c r="D942" s="44"/>
      <c r="E942" s="51"/>
      <c r="F942" s="102"/>
      <c r="G942" s="22"/>
    </row>
    <row r="943">
      <c r="A943" s="50"/>
      <c r="B943" s="44"/>
      <c r="C943" s="44"/>
      <c r="D943" s="44"/>
      <c r="E943" s="51"/>
      <c r="F943" s="102"/>
      <c r="G943" s="22"/>
    </row>
    <row r="944">
      <c r="A944" s="50"/>
      <c r="B944" s="44"/>
      <c r="C944" s="44"/>
      <c r="D944" s="44"/>
      <c r="E944" s="51"/>
      <c r="F944" s="102"/>
      <c r="G944" s="22"/>
    </row>
    <row r="945">
      <c r="A945" s="50"/>
      <c r="B945" s="44"/>
      <c r="C945" s="44"/>
      <c r="D945" s="44"/>
      <c r="E945" s="51"/>
      <c r="F945" s="102"/>
      <c r="G945" s="22"/>
    </row>
    <row r="946">
      <c r="A946" s="50"/>
      <c r="B946" s="44"/>
      <c r="C946" s="44"/>
      <c r="D946" s="44"/>
      <c r="E946" s="51"/>
      <c r="F946" s="102"/>
      <c r="G946" s="22"/>
    </row>
    <row r="947">
      <c r="A947" s="50"/>
      <c r="B947" s="44"/>
      <c r="C947" s="44"/>
      <c r="D947" s="44"/>
      <c r="E947" s="51"/>
      <c r="F947" s="102"/>
      <c r="G947" s="22"/>
    </row>
    <row r="948">
      <c r="A948" s="50"/>
      <c r="B948" s="44"/>
      <c r="C948" s="44"/>
      <c r="D948" s="44"/>
      <c r="E948" s="51"/>
      <c r="F948" s="102"/>
      <c r="G948" s="22"/>
    </row>
    <row r="949">
      <c r="A949" s="50"/>
      <c r="B949" s="44"/>
      <c r="C949" s="44"/>
      <c r="D949" s="44"/>
      <c r="E949" s="51"/>
      <c r="F949" s="102"/>
      <c r="G949" s="22"/>
    </row>
    <row r="950">
      <c r="A950" s="50"/>
      <c r="B950" s="44"/>
      <c r="C950" s="44"/>
      <c r="D950" s="44"/>
      <c r="E950" s="51"/>
      <c r="F950" s="102"/>
      <c r="G950" s="22"/>
    </row>
    <row r="951">
      <c r="A951" s="50"/>
      <c r="B951" s="44"/>
      <c r="C951" s="44"/>
      <c r="D951" s="44"/>
      <c r="E951" s="51"/>
      <c r="F951" s="102"/>
      <c r="G951" s="22"/>
    </row>
    <row r="952">
      <c r="A952" s="50"/>
      <c r="B952" s="44"/>
      <c r="C952" s="44"/>
      <c r="D952" s="44"/>
      <c r="E952" s="51"/>
      <c r="F952" s="102"/>
      <c r="G952" s="22"/>
    </row>
    <row r="953">
      <c r="A953" s="50"/>
      <c r="B953" s="44"/>
      <c r="C953" s="44"/>
      <c r="D953" s="44"/>
      <c r="E953" s="51"/>
      <c r="F953" s="102"/>
      <c r="G953" s="22"/>
    </row>
    <row r="954">
      <c r="A954" s="50"/>
      <c r="B954" s="44"/>
      <c r="C954" s="44"/>
      <c r="D954" s="44"/>
      <c r="E954" s="51"/>
      <c r="F954" s="102"/>
      <c r="G954" s="22"/>
    </row>
    <row r="955">
      <c r="A955" s="50"/>
      <c r="B955" s="44"/>
      <c r="C955" s="44"/>
      <c r="D955" s="44"/>
      <c r="E955" s="51"/>
      <c r="F955" s="102"/>
      <c r="G955" s="22"/>
    </row>
    <row r="956">
      <c r="A956" s="50"/>
      <c r="B956" s="44"/>
      <c r="C956" s="44"/>
      <c r="D956" s="44"/>
      <c r="E956" s="51"/>
      <c r="F956" s="102"/>
      <c r="G956" s="22"/>
    </row>
    <row r="957">
      <c r="A957" s="50"/>
      <c r="B957" s="44"/>
      <c r="C957" s="44"/>
      <c r="D957" s="44"/>
      <c r="E957" s="51"/>
      <c r="F957" s="102"/>
      <c r="G957" s="22"/>
    </row>
    <row r="958">
      <c r="A958" s="50"/>
      <c r="B958" s="44"/>
      <c r="C958" s="44"/>
      <c r="D958" s="44"/>
      <c r="E958" s="51"/>
      <c r="F958" s="102"/>
      <c r="G958" s="22"/>
    </row>
    <row r="959">
      <c r="A959" s="50"/>
      <c r="B959" s="44"/>
      <c r="C959" s="44"/>
      <c r="D959" s="44"/>
      <c r="E959" s="51"/>
      <c r="F959" s="102"/>
      <c r="G959" s="22"/>
    </row>
    <row r="960">
      <c r="A960" s="50"/>
      <c r="B960" s="44"/>
      <c r="C960" s="44"/>
      <c r="D960" s="44"/>
      <c r="E960" s="51"/>
      <c r="F960" s="102"/>
      <c r="G960" s="22"/>
    </row>
    <row r="961">
      <c r="A961" s="50"/>
      <c r="B961" s="44"/>
      <c r="C961" s="44"/>
      <c r="D961" s="44"/>
      <c r="E961" s="51"/>
      <c r="F961" s="102"/>
      <c r="G961" s="22"/>
    </row>
    <row r="962">
      <c r="A962" s="50"/>
      <c r="B962" s="44"/>
      <c r="C962" s="44"/>
      <c r="D962" s="44"/>
      <c r="E962" s="51"/>
      <c r="F962" s="102"/>
      <c r="G962" s="22"/>
    </row>
    <row r="963">
      <c r="A963" s="50"/>
      <c r="B963" s="44"/>
      <c r="C963" s="44"/>
      <c r="D963" s="44"/>
      <c r="E963" s="51"/>
      <c r="F963" s="102"/>
      <c r="G963" s="22"/>
    </row>
    <row r="964">
      <c r="A964" s="50"/>
      <c r="B964" s="44"/>
      <c r="C964" s="44"/>
      <c r="D964" s="44"/>
      <c r="E964" s="51"/>
      <c r="F964" s="102"/>
      <c r="G964" s="22"/>
    </row>
    <row r="965">
      <c r="A965" s="50"/>
      <c r="B965" s="44"/>
      <c r="C965" s="44"/>
      <c r="D965" s="44"/>
      <c r="E965" s="51"/>
      <c r="F965" s="102"/>
      <c r="G965" s="22"/>
    </row>
    <row r="966">
      <c r="A966" s="50"/>
      <c r="B966" s="44"/>
      <c r="C966" s="44"/>
      <c r="D966" s="44"/>
      <c r="E966" s="51"/>
      <c r="F966" s="102"/>
      <c r="G966" s="22"/>
    </row>
    <row r="967">
      <c r="A967" s="50"/>
      <c r="B967" s="44"/>
      <c r="C967" s="44"/>
      <c r="D967" s="44"/>
      <c r="E967" s="51"/>
      <c r="F967" s="102"/>
      <c r="G967" s="22"/>
    </row>
    <row r="968">
      <c r="A968" s="50"/>
      <c r="B968" s="44"/>
      <c r="C968" s="44"/>
      <c r="D968" s="44"/>
      <c r="E968" s="51"/>
      <c r="F968" s="102"/>
      <c r="G968" s="22"/>
    </row>
    <row r="969">
      <c r="A969" s="50"/>
      <c r="B969" s="44"/>
      <c r="C969" s="44"/>
      <c r="D969" s="44"/>
      <c r="E969" s="51"/>
      <c r="F969" s="102"/>
      <c r="G969" s="22"/>
    </row>
    <row r="970">
      <c r="A970" s="50"/>
      <c r="B970" s="44"/>
      <c r="C970" s="44"/>
      <c r="D970" s="44"/>
      <c r="E970" s="51"/>
      <c r="F970" s="102"/>
      <c r="G970" s="22"/>
    </row>
    <row r="971">
      <c r="A971" s="50"/>
      <c r="B971" s="44"/>
      <c r="C971" s="44"/>
      <c r="D971" s="44"/>
      <c r="E971" s="51"/>
      <c r="F971" s="102"/>
      <c r="G971" s="22"/>
    </row>
    <row r="972">
      <c r="A972" s="50"/>
      <c r="B972" s="44"/>
      <c r="C972" s="44"/>
      <c r="D972" s="44"/>
      <c r="E972" s="51"/>
      <c r="F972" s="102"/>
      <c r="G972" s="22"/>
    </row>
    <row r="973">
      <c r="A973" s="50"/>
      <c r="B973" s="44"/>
      <c r="C973" s="44"/>
      <c r="D973" s="44"/>
      <c r="E973" s="51"/>
      <c r="F973" s="102"/>
      <c r="G973" s="22"/>
    </row>
    <row r="974">
      <c r="A974" s="50"/>
      <c r="B974" s="44"/>
      <c r="C974" s="44"/>
      <c r="D974" s="44"/>
      <c r="E974" s="51"/>
      <c r="F974" s="102"/>
      <c r="G974" s="22"/>
    </row>
    <row r="975">
      <c r="A975" s="50"/>
      <c r="B975" s="44"/>
      <c r="C975" s="44"/>
      <c r="D975" s="44"/>
      <c r="E975" s="51"/>
      <c r="F975" s="102"/>
      <c r="G975" s="22"/>
    </row>
    <row r="976">
      <c r="A976" s="50"/>
      <c r="B976" s="44"/>
      <c r="C976" s="44"/>
      <c r="D976" s="44"/>
      <c r="E976" s="51"/>
      <c r="F976" s="102"/>
      <c r="G976" s="22"/>
    </row>
    <row r="977">
      <c r="A977" s="50"/>
      <c r="B977" s="44"/>
      <c r="C977" s="44"/>
      <c r="D977" s="44"/>
      <c r="E977" s="51"/>
      <c r="F977" s="102"/>
      <c r="G977" s="22"/>
    </row>
    <row r="978">
      <c r="A978" s="50"/>
      <c r="B978" s="44"/>
      <c r="C978" s="44"/>
      <c r="D978" s="44"/>
      <c r="E978" s="51"/>
      <c r="F978" s="102"/>
      <c r="G978" s="22"/>
    </row>
    <row r="979">
      <c r="A979" s="50"/>
      <c r="B979" s="44"/>
      <c r="C979" s="44"/>
      <c r="D979" s="44"/>
      <c r="E979" s="51"/>
      <c r="F979" s="102"/>
      <c r="G979" s="22"/>
    </row>
    <row r="980">
      <c r="A980" s="50"/>
      <c r="B980" s="44"/>
      <c r="C980" s="44"/>
      <c r="D980" s="44"/>
      <c r="E980" s="51"/>
      <c r="F980" s="102"/>
      <c r="G980" s="22"/>
    </row>
    <row r="981">
      <c r="A981" s="50"/>
      <c r="B981" s="44"/>
      <c r="C981" s="44"/>
      <c r="D981" s="44"/>
      <c r="E981" s="51"/>
      <c r="F981" s="102"/>
      <c r="G981" s="22"/>
    </row>
    <row r="982">
      <c r="A982" s="50"/>
      <c r="B982" s="44"/>
      <c r="C982" s="44"/>
      <c r="D982" s="44"/>
      <c r="E982" s="51"/>
      <c r="F982" s="102"/>
      <c r="G982" s="22"/>
    </row>
    <row r="983">
      <c r="A983" s="50"/>
      <c r="B983" s="44"/>
      <c r="C983" s="44"/>
      <c r="D983" s="44"/>
      <c r="E983" s="51"/>
      <c r="F983" s="102"/>
      <c r="G983" s="22"/>
    </row>
    <row r="984">
      <c r="A984" s="50"/>
      <c r="B984" s="44"/>
      <c r="C984" s="44"/>
      <c r="D984" s="44"/>
      <c r="E984" s="51"/>
      <c r="F984" s="102"/>
      <c r="G984" s="22"/>
    </row>
    <row r="985">
      <c r="A985" s="50"/>
      <c r="B985" s="44"/>
      <c r="C985" s="44"/>
      <c r="D985" s="44"/>
      <c r="E985" s="51"/>
      <c r="F985" s="102"/>
      <c r="G985" s="22"/>
    </row>
    <row r="986">
      <c r="A986" s="50"/>
      <c r="B986" s="44"/>
      <c r="C986" s="44"/>
      <c r="D986" s="44"/>
      <c r="E986" s="51"/>
      <c r="F986" s="102"/>
      <c r="G986" s="22"/>
    </row>
    <row r="987">
      <c r="A987" s="50"/>
      <c r="B987" s="44"/>
      <c r="C987" s="44"/>
      <c r="D987" s="44"/>
      <c r="E987" s="51"/>
      <c r="F987" s="102"/>
      <c r="G987" s="22"/>
    </row>
    <row r="988">
      <c r="A988" s="50"/>
      <c r="B988" s="44"/>
      <c r="C988" s="44"/>
      <c r="D988" s="44"/>
      <c r="E988" s="51"/>
      <c r="F988" s="102"/>
      <c r="G988" s="22"/>
    </row>
    <row r="989">
      <c r="A989" s="50"/>
      <c r="B989" s="44"/>
      <c r="C989" s="44"/>
      <c r="D989" s="44"/>
      <c r="E989" s="51"/>
      <c r="F989" s="102"/>
      <c r="G989" s="22"/>
    </row>
    <row r="990">
      <c r="A990" s="50"/>
      <c r="B990" s="44"/>
      <c r="C990" s="44"/>
      <c r="D990" s="44"/>
      <c r="E990" s="51"/>
      <c r="F990" s="102"/>
      <c r="G990" s="22"/>
    </row>
    <row r="991">
      <c r="A991" s="50"/>
      <c r="B991" s="44"/>
      <c r="C991" s="44"/>
      <c r="D991" s="44"/>
      <c r="E991" s="51"/>
      <c r="F991" s="102"/>
      <c r="G991" s="22"/>
    </row>
    <row r="992">
      <c r="A992" s="50"/>
      <c r="B992" s="44"/>
      <c r="C992" s="44"/>
      <c r="D992" s="44"/>
      <c r="E992" s="51"/>
      <c r="F992" s="102"/>
      <c r="G992" s="22"/>
    </row>
    <row r="993">
      <c r="A993" s="50"/>
      <c r="B993" s="44"/>
      <c r="C993" s="44"/>
      <c r="D993" s="44"/>
      <c r="E993" s="51"/>
      <c r="F993" s="102"/>
      <c r="G993" s="22"/>
    </row>
    <row r="994">
      <c r="A994" s="50"/>
      <c r="B994" s="44"/>
      <c r="C994" s="44"/>
      <c r="D994" s="44"/>
      <c r="E994" s="51"/>
      <c r="F994" s="102"/>
      <c r="G994" s="22"/>
    </row>
    <row r="995">
      <c r="A995" s="50"/>
      <c r="B995" s="44"/>
      <c r="C995" s="44"/>
      <c r="D995" s="44"/>
      <c r="E995" s="51"/>
      <c r="F995" s="102"/>
      <c r="G995" s="22"/>
    </row>
    <row r="996">
      <c r="A996" s="50"/>
      <c r="B996" s="44"/>
      <c r="C996" s="44"/>
      <c r="D996" s="44"/>
      <c r="E996" s="51"/>
      <c r="F996" s="102"/>
      <c r="G996" s="22"/>
    </row>
    <row r="997">
      <c r="A997" s="50"/>
      <c r="B997" s="44"/>
      <c r="C997" s="44"/>
      <c r="D997" s="44"/>
      <c r="E997" s="51"/>
      <c r="F997" s="102"/>
      <c r="G997" s="22"/>
    </row>
    <row r="998">
      <c r="A998" s="50"/>
      <c r="B998" s="44"/>
      <c r="C998" s="44"/>
      <c r="D998" s="44"/>
      <c r="E998" s="51"/>
      <c r="F998" s="102"/>
      <c r="G998" s="22"/>
    </row>
    <row r="999">
      <c r="A999" s="50"/>
      <c r="B999" s="44"/>
      <c r="C999" s="44"/>
      <c r="D999" s="44"/>
      <c r="E999" s="51"/>
      <c r="F999" s="102"/>
      <c r="G999" s="22"/>
    </row>
    <row r="1000">
      <c r="A1000" s="163"/>
      <c r="B1000" s="164"/>
      <c r="C1000" s="164"/>
      <c r="D1000" s="164"/>
      <c r="E1000" s="165"/>
      <c r="F1000" s="200"/>
      <c r="G1000" s="22"/>
    </row>
    <row r="1001">
      <c r="A1001" s="163"/>
      <c r="B1001" s="164"/>
      <c r="C1001" s="164"/>
      <c r="D1001" s="164"/>
      <c r="E1001" s="165"/>
      <c r="F1001" s="200"/>
      <c r="G1001" s="22"/>
    </row>
    <row r="1002">
      <c r="A1002" s="163"/>
      <c r="B1002" s="164"/>
      <c r="C1002" s="164"/>
      <c r="D1002" s="164"/>
      <c r="E1002" s="165"/>
      <c r="F1002" s="200"/>
      <c r="G1002" s="22"/>
    </row>
    <row r="1003">
      <c r="A1003" s="163"/>
      <c r="B1003" s="164"/>
      <c r="C1003" s="164"/>
      <c r="D1003" s="164"/>
      <c r="E1003" s="165"/>
      <c r="F1003" s="200"/>
      <c r="G1003" s="22"/>
    </row>
    <row r="1004">
      <c r="A1004" s="163"/>
      <c r="B1004" s="164"/>
      <c r="C1004" s="164"/>
      <c r="D1004" s="164"/>
      <c r="E1004" s="165"/>
      <c r="F1004" s="200"/>
      <c r="G1004" s="22"/>
    </row>
    <row r="1005">
      <c r="A1005" s="163"/>
      <c r="B1005" s="164"/>
      <c r="C1005" s="164"/>
      <c r="D1005" s="164"/>
      <c r="E1005" s="165"/>
      <c r="F1005" s="200"/>
      <c r="G1005" s="22"/>
    </row>
    <row r="1006">
      <c r="A1006" s="163"/>
      <c r="B1006" s="164"/>
      <c r="C1006" s="164"/>
      <c r="D1006" s="164"/>
      <c r="E1006" s="165"/>
      <c r="F1006" s="200"/>
      <c r="G1006" s="22"/>
    </row>
    <row r="1007">
      <c r="A1007" s="163"/>
      <c r="B1007" s="164"/>
      <c r="C1007" s="164"/>
      <c r="D1007" s="164"/>
      <c r="E1007" s="165"/>
      <c r="F1007" s="200"/>
      <c r="G1007" s="22"/>
    </row>
    <row r="1008">
      <c r="A1008" s="163"/>
      <c r="B1008" s="164"/>
      <c r="C1008" s="164"/>
      <c r="D1008" s="164"/>
      <c r="E1008" s="165"/>
      <c r="F1008" s="200"/>
      <c r="G1008" s="22"/>
    </row>
    <row r="1009">
      <c r="A1009" s="163"/>
      <c r="B1009" s="164"/>
      <c r="C1009" s="164"/>
      <c r="D1009" s="164"/>
      <c r="E1009" s="165"/>
      <c r="F1009" s="200"/>
      <c r="G1009" s="22"/>
    </row>
    <row r="1010">
      <c r="A1010" s="163"/>
      <c r="B1010" s="164"/>
      <c r="C1010" s="164"/>
      <c r="D1010" s="164"/>
      <c r="E1010" s="165"/>
      <c r="F1010" s="200"/>
      <c r="G1010" s="22"/>
    </row>
    <row r="1011">
      <c r="A1011" s="163"/>
      <c r="B1011" s="164"/>
      <c r="C1011" s="164"/>
      <c r="D1011" s="164"/>
      <c r="E1011" s="165"/>
      <c r="F1011" s="200"/>
      <c r="G1011" s="2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7.57"/>
    <col customWidth="1" min="7" max="7" width="106.14"/>
    <col customWidth="1" min="8" max="13" width="11.43"/>
    <col customWidth="1" min="14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" t="s">
        <v>6</v>
      </c>
      <c r="G1" s="3" t="s">
        <v>8</v>
      </c>
      <c r="H1" s="11"/>
      <c r="I1" s="11"/>
      <c r="J1" s="11"/>
      <c r="K1" s="11"/>
      <c r="L1" s="11"/>
      <c r="M1" s="11"/>
    </row>
    <row r="2">
      <c r="A2" s="16">
        <v>45145.0</v>
      </c>
      <c r="B2" s="19" t="s">
        <v>7475</v>
      </c>
      <c r="C2" s="19" t="s">
        <v>10</v>
      </c>
      <c r="D2" s="19" t="s">
        <v>7476</v>
      </c>
      <c r="E2" s="30">
        <v>138081.13</v>
      </c>
      <c r="F2" s="539" t="s">
        <v>7478</v>
      </c>
      <c r="G2" s="22"/>
      <c r="H2" s="11"/>
      <c r="I2" s="11"/>
      <c r="J2" s="11"/>
      <c r="K2" s="11"/>
      <c r="L2" s="11"/>
      <c r="M2" s="11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</row>
    <row r="3">
      <c r="A3" s="16">
        <v>45152.0</v>
      </c>
      <c r="B3" s="19" t="s">
        <v>7475</v>
      </c>
      <c r="C3" s="19" t="s">
        <v>3401</v>
      </c>
      <c r="D3" s="19" t="s">
        <v>7480</v>
      </c>
      <c r="E3" s="30">
        <v>384032.17</v>
      </c>
      <c r="F3" s="539" t="s">
        <v>7481</v>
      </c>
      <c r="G3" s="22"/>
      <c r="H3" s="11"/>
      <c r="I3" s="11"/>
      <c r="J3" s="11"/>
      <c r="K3" s="11"/>
      <c r="L3" s="11"/>
      <c r="M3" s="11"/>
    </row>
    <row r="4">
      <c r="A4" s="16">
        <v>45163.0</v>
      </c>
      <c r="B4" s="19" t="s">
        <v>7475</v>
      </c>
      <c r="C4" s="19" t="s">
        <v>3401</v>
      </c>
      <c r="D4" s="19" t="s">
        <v>7482</v>
      </c>
      <c r="E4" s="30">
        <v>150850.0</v>
      </c>
      <c r="F4" s="539" t="s">
        <v>7483</v>
      </c>
      <c r="G4" s="22"/>
      <c r="H4" s="11"/>
      <c r="I4" s="11"/>
      <c r="J4" s="11"/>
      <c r="K4" s="11"/>
      <c r="L4" s="11"/>
      <c r="M4" s="11"/>
    </row>
    <row r="5">
      <c r="A5" s="16">
        <v>45170.0</v>
      </c>
      <c r="B5" s="19" t="s">
        <v>7475</v>
      </c>
      <c r="C5" s="19" t="s">
        <v>3401</v>
      </c>
      <c r="D5" s="19" t="s">
        <v>7485</v>
      </c>
      <c r="E5" s="30">
        <v>191632.31</v>
      </c>
      <c r="F5" s="539" t="s">
        <v>7486</v>
      </c>
      <c r="G5" s="22"/>
      <c r="H5" s="11"/>
      <c r="I5" s="11"/>
      <c r="J5" s="11"/>
      <c r="K5" s="11"/>
      <c r="L5" s="11"/>
      <c r="M5" s="11"/>
    </row>
    <row r="6">
      <c r="A6" s="16">
        <v>45180.0</v>
      </c>
      <c r="B6" s="19" t="s">
        <v>7475</v>
      </c>
      <c r="C6" s="19" t="s">
        <v>3401</v>
      </c>
      <c r="D6" s="19">
        <v>41287.0</v>
      </c>
      <c r="E6" s="30">
        <v>246986.56</v>
      </c>
      <c r="F6" s="539" t="s">
        <v>7488</v>
      </c>
      <c r="G6" s="22"/>
      <c r="H6" s="11"/>
      <c r="I6" s="11"/>
      <c r="J6" s="11"/>
      <c r="K6" s="11"/>
      <c r="L6" s="11"/>
      <c r="M6" s="11"/>
    </row>
    <row r="7">
      <c r="A7" s="27">
        <v>45191.0</v>
      </c>
      <c r="B7" s="19" t="s">
        <v>7475</v>
      </c>
      <c r="C7" s="19" t="s">
        <v>10</v>
      </c>
      <c r="D7" s="19">
        <v>42471.0</v>
      </c>
      <c r="E7" s="30">
        <v>134000.0</v>
      </c>
      <c r="F7" s="19" t="s">
        <v>7489</v>
      </c>
      <c r="G7" s="22"/>
      <c r="H7" s="11"/>
      <c r="I7" s="11"/>
      <c r="J7" s="11"/>
      <c r="K7" s="11"/>
      <c r="L7" s="11"/>
      <c r="M7" s="11"/>
    </row>
    <row r="8">
      <c r="A8" s="27">
        <v>45201.0</v>
      </c>
      <c r="B8" s="19" t="s">
        <v>7475</v>
      </c>
      <c r="C8" s="19" t="s">
        <v>10</v>
      </c>
      <c r="D8" s="19">
        <v>43138.0</v>
      </c>
      <c r="E8" s="30">
        <v>238381.64</v>
      </c>
      <c r="F8" s="19" t="s">
        <v>7491</v>
      </c>
      <c r="G8" s="22"/>
      <c r="H8" s="11"/>
      <c r="I8" s="11"/>
      <c r="J8" s="11"/>
      <c r="K8" s="11"/>
      <c r="L8" s="11"/>
      <c r="M8" s="11"/>
    </row>
    <row r="9">
      <c r="A9" s="27">
        <v>45202.0</v>
      </c>
      <c r="B9" s="19" t="s">
        <v>7475</v>
      </c>
      <c r="C9" s="19" t="s">
        <v>3401</v>
      </c>
      <c r="D9" s="19" t="s">
        <v>7492</v>
      </c>
      <c r="E9" s="30">
        <v>218826.58</v>
      </c>
      <c r="F9" s="19" t="s">
        <v>7493</v>
      </c>
      <c r="G9" s="22"/>
      <c r="H9" s="11"/>
      <c r="I9" s="11"/>
      <c r="J9" s="11"/>
      <c r="K9" s="11"/>
      <c r="L9" s="11"/>
      <c r="M9" s="11"/>
    </row>
    <row r="10" ht="59.25" customHeight="1">
      <c r="A10" s="13">
        <v>45219.0</v>
      </c>
      <c r="B10" s="15" t="s">
        <v>7475</v>
      </c>
      <c r="C10" s="15" t="s">
        <v>10</v>
      </c>
      <c r="D10" s="15">
        <v>44666.0</v>
      </c>
      <c r="E10" s="17">
        <v>217879.12</v>
      </c>
      <c r="F10" s="20" t="s">
        <v>7496</v>
      </c>
      <c r="G10" s="22"/>
      <c r="H10" s="11"/>
      <c r="I10" s="11"/>
      <c r="J10" s="11"/>
      <c r="K10" s="11"/>
      <c r="L10" s="11"/>
      <c r="M10" s="11"/>
    </row>
    <row r="11">
      <c r="A11" s="27">
        <v>45225.0</v>
      </c>
      <c r="B11" s="19" t="s">
        <v>7475</v>
      </c>
      <c r="C11" s="19" t="s">
        <v>25</v>
      </c>
      <c r="D11" s="19">
        <v>21367.0</v>
      </c>
      <c r="E11" s="30">
        <v>369826.0</v>
      </c>
      <c r="F11" s="19" t="s">
        <v>7497</v>
      </c>
      <c r="G11" s="22"/>
      <c r="H11" s="11"/>
      <c r="I11" s="11"/>
      <c r="J11" s="11"/>
      <c r="K11" s="11"/>
      <c r="L11" s="11"/>
      <c r="M11" s="11"/>
    </row>
    <row r="12">
      <c r="A12" s="27">
        <v>45247.0</v>
      </c>
      <c r="B12" s="19" t="s">
        <v>7475</v>
      </c>
      <c r="C12" s="19" t="s">
        <v>25</v>
      </c>
      <c r="D12" s="19">
        <v>22103.0</v>
      </c>
      <c r="E12" s="30">
        <v>106712.24</v>
      </c>
      <c r="F12" s="35" t="s">
        <v>23</v>
      </c>
      <c r="G12" s="22"/>
      <c r="H12" s="11"/>
      <c r="I12" s="11"/>
      <c r="J12" s="11"/>
      <c r="K12" s="11"/>
      <c r="L12" s="11"/>
      <c r="M12" s="11"/>
    </row>
    <row r="13">
      <c r="A13" s="27">
        <v>45267.0</v>
      </c>
      <c r="B13" s="19" t="s">
        <v>7475</v>
      </c>
      <c r="C13" s="19" t="s">
        <v>25</v>
      </c>
      <c r="D13" s="19">
        <v>6347.0</v>
      </c>
      <c r="E13" s="30">
        <v>481041.27</v>
      </c>
      <c r="F13" s="541" t="s">
        <v>7498</v>
      </c>
      <c r="G13" s="22"/>
      <c r="H13" s="11"/>
      <c r="I13" s="11"/>
      <c r="J13" s="11"/>
      <c r="K13" s="11"/>
      <c r="L13" s="11"/>
      <c r="M13" s="11"/>
    </row>
    <row r="14">
      <c r="A14" s="27">
        <v>45267.0</v>
      </c>
      <c r="B14" s="19" t="s">
        <v>7475</v>
      </c>
      <c r="C14" s="19" t="s">
        <v>25</v>
      </c>
      <c r="D14" s="19">
        <v>6348.0</v>
      </c>
      <c r="E14" s="30">
        <v>2339.99</v>
      </c>
      <c r="F14" s="33"/>
      <c r="G14" s="22"/>
      <c r="H14" s="11"/>
      <c r="I14" s="11"/>
      <c r="J14" s="11"/>
      <c r="K14" s="11"/>
      <c r="L14" s="11"/>
      <c r="M14" s="11"/>
    </row>
    <row r="15">
      <c r="A15" s="25">
        <v>45341.0</v>
      </c>
      <c r="B15" s="28" t="s">
        <v>7475</v>
      </c>
      <c r="C15" s="28" t="s">
        <v>25</v>
      </c>
      <c r="D15" s="28">
        <v>26130.0</v>
      </c>
      <c r="E15" s="29">
        <v>169348.0</v>
      </c>
      <c r="F15" s="28" t="s">
        <v>7500</v>
      </c>
      <c r="G15" s="22"/>
      <c r="H15" s="11"/>
      <c r="I15" s="11"/>
      <c r="J15" s="11"/>
      <c r="K15" s="11"/>
      <c r="L15" s="11"/>
      <c r="M15" s="11"/>
    </row>
    <row r="16">
      <c r="A16" s="25">
        <v>45366.0</v>
      </c>
      <c r="B16" s="28" t="s">
        <v>7475</v>
      </c>
      <c r="C16" s="28" t="s">
        <v>25</v>
      </c>
      <c r="D16" s="383">
        <v>27266.0</v>
      </c>
      <c r="E16" s="29">
        <v>270315.99</v>
      </c>
      <c r="F16" s="31" t="s">
        <v>7501</v>
      </c>
      <c r="G16" s="22"/>
      <c r="H16" s="11"/>
      <c r="I16" s="11"/>
      <c r="J16" s="11"/>
      <c r="K16" s="11"/>
      <c r="L16" s="11"/>
      <c r="M16" s="11"/>
    </row>
    <row r="17">
      <c r="A17" s="25">
        <v>45366.0</v>
      </c>
      <c r="B17" s="28" t="s">
        <v>7475</v>
      </c>
      <c r="C17" s="28" t="s">
        <v>25</v>
      </c>
      <c r="D17" s="28">
        <v>27267.0</v>
      </c>
      <c r="E17" s="29">
        <v>513928.86</v>
      </c>
      <c r="F17" s="43"/>
      <c r="G17" s="22"/>
      <c r="H17" s="11"/>
      <c r="I17" s="11"/>
      <c r="J17" s="11"/>
      <c r="K17" s="11"/>
      <c r="L17" s="11"/>
      <c r="M17" s="11"/>
    </row>
    <row r="18">
      <c r="A18" s="25">
        <v>45366.0</v>
      </c>
      <c r="B18" s="28" t="s">
        <v>7475</v>
      </c>
      <c r="C18" s="28" t="s">
        <v>25</v>
      </c>
      <c r="D18" s="28">
        <v>27265.0</v>
      </c>
      <c r="E18" s="29">
        <v>192193.72</v>
      </c>
      <c r="F18" s="33"/>
      <c r="G18" s="22"/>
      <c r="H18" s="11"/>
      <c r="I18" s="11"/>
      <c r="J18" s="11"/>
      <c r="K18" s="11"/>
      <c r="L18" s="11"/>
      <c r="M18" s="11"/>
    </row>
    <row r="19">
      <c r="A19" s="25">
        <v>45399.0</v>
      </c>
      <c r="B19" s="28" t="s">
        <v>7475</v>
      </c>
      <c r="C19" s="28" t="s">
        <v>25</v>
      </c>
      <c r="D19" s="28">
        <v>28424.0</v>
      </c>
      <c r="E19" s="29">
        <v>731271.74</v>
      </c>
      <c r="F19" s="35" t="s">
        <v>5141</v>
      </c>
      <c r="G19" s="22"/>
      <c r="H19" s="11"/>
      <c r="I19" s="11"/>
      <c r="J19" s="11"/>
      <c r="K19" s="11"/>
      <c r="L19" s="11"/>
      <c r="M19" s="11"/>
    </row>
    <row r="20">
      <c r="A20" s="25">
        <v>45405.0</v>
      </c>
      <c r="B20" s="28" t="s">
        <v>7475</v>
      </c>
      <c r="C20" s="28" t="s">
        <v>25</v>
      </c>
      <c r="D20" s="28">
        <v>28917.0</v>
      </c>
      <c r="E20" s="29">
        <v>633043.4</v>
      </c>
      <c r="F20" s="35" t="s">
        <v>7503</v>
      </c>
      <c r="G20" s="22"/>
      <c r="H20" s="11"/>
      <c r="I20" s="11"/>
      <c r="J20" s="11"/>
      <c r="K20" s="11"/>
      <c r="L20" s="11"/>
      <c r="M20" s="11"/>
    </row>
    <row r="21" ht="15.75" customHeight="1">
      <c r="A21" s="25">
        <v>45418.0</v>
      </c>
      <c r="B21" s="28" t="s">
        <v>7475</v>
      </c>
      <c r="C21" s="28" t="s">
        <v>10</v>
      </c>
      <c r="D21" s="28">
        <v>58337.0</v>
      </c>
      <c r="E21" s="29">
        <v>524513.69</v>
      </c>
      <c r="F21" s="35" t="s">
        <v>103</v>
      </c>
      <c r="G21" s="22"/>
      <c r="H21" s="11"/>
      <c r="I21" s="11"/>
      <c r="J21" s="11"/>
      <c r="K21" s="11"/>
      <c r="L21" s="11"/>
      <c r="M21" s="11"/>
    </row>
    <row r="22" ht="15.75" customHeight="1">
      <c r="A22" s="25">
        <v>45454.0</v>
      </c>
      <c r="B22" s="28" t="s">
        <v>7475</v>
      </c>
      <c r="C22" s="28" t="s">
        <v>25</v>
      </c>
      <c r="D22" s="28">
        <v>31239.0</v>
      </c>
      <c r="E22" s="29">
        <v>721724.03</v>
      </c>
      <c r="F22" s="35" t="s">
        <v>7505</v>
      </c>
      <c r="G22" s="22"/>
      <c r="H22" s="11"/>
      <c r="I22" s="11"/>
      <c r="J22" s="11"/>
      <c r="K22" s="11"/>
      <c r="L22" s="11"/>
      <c r="M22" s="11"/>
    </row>
    <row r="23" ht="15.75" customHeight="1">
      <c r="A23" s="25">
        <v>45469.0</v>
      </c>
      <c r="B23" s="28" t="s">
        <v>7475</v>
      </c>
      <c r="C23" s="28" t="s">
        <v>25</v>
      </c>
      <c r="D23" s="28" t="s">
        <v>7506</v>
      </c>
      <c r="E23" s="29">
        <v>905874.22</v>
      </c>
      <c r="F23" s="35" t="s">
        <v>7507</v>
      </c>
      <c r="G23" s="22"/>
      <c r="H23" s="11"/>
      <c r="I23" s="11"/>
      <c r="J23" s="11"/>
      <c r="K23" s="11"/>
      <c r="L23" s="11"/>
      <c r="M23" s="11"/>
    </row>
    <row r="24" ht="15.75" customHeight="1">
      <c r="A24" s="25">
        <v>45475.0</v>
      </c>
      <c r="B24" s="28" t="s">
        <v>7475</v>
      </c>
      <c r="C24" s="28" t="s">
        <v>25</v>
      </c>
      <c r="D24" s="28" t="s">
        <v>7508</v>
      </c>
      <c r="E24" s="29">
        <v>719636.08</v>
      </c>
      <c r="F24" s="35" t="s">
        <v>23</v>
      </c>
      <c r="G24" s="22"/>
      <c r="H24" s="11"/>
      <c r="I24" s="11"/>
      <c r="J24" s="11"/>
      <c r="K24" s="11"/>
      <c r="L24" s="11"/>
      <c r="M24" s="11"/>
    </row>
    <row r="25" ht="15.75" customHeight="1">
      <c r="A25" s="25">
        <v>45517.0</v>
      </c>
      <c r="B25" s="28" t="s">
        <v>7475</v>
      </c>
      <c r="C25" s="28" t="s">
        <v>25</v>
      </c>
      <c r="D25" s="28" t="s">
        <v>7510</v>
      </c>
      <c r="E25" s="29">
        <v>1204812.0</v>
      </c>
      <c r="F25" s="35" t="s">
        <v>7511</v>
      </c>
      <c r="G25" s="22"/>
      <c r="H25" s="11"/>
      <c r="I25" s="11"/>
      <c r="J25" s="11"/>
      <c r="K25" s="11"/>
      <c r="L25" s="11"/>
      <c r="M25" s="11"/>
    </row>
    <row r="26" ht="15.75" customHeight="1">
      <c r="A26" s="25">
        <v>45523.0</v>
      </c>
      <c r="B26" s="28" t="s">
        <v>7475</v>
      </c>
      <c r="C26" s="28" t="s">
        <v>3401</v>
      </c>
      <c r="D26" s="28" t="s">
        <v>7512</v>
      </c>
      <c r="E26" s="29">
        <v>822188.9</v>
      </c>
      <c r="F26" s="35" t="s">
        <v>7513</v>
      </c>
      <c r="G26" s="22"/>
      <c r="H26" s="11"/>
      <c r="I26" s="11"/>
      <c r="J26" s="11"/>
      <c r="K26" s="11"/>
      <c r="L26" s="11"/>
      <c r="M26" s="11"/>
    </row>
    <row r="27" ht="15.75" customHeight="1">
      <c r="A27" s="25">
        <v>45534.0</v>
      </c>
      <c r="B27" s="28" t="s">
        <v>7475</v>
      </c>
      <c r="C27" s="28" t="s">
        <v>3401</v>
      </c>
      <c r="D27" s="28" t="s">
        <v>7514</v>
      </c>
      <c r="E27" s="29">
        <v>1635854.01</v>
      </c>
      <c r="F27" s="35" t="s">
        <v>7515</v>
      </c>
      <c r="G27" s="22"/>
      <c r="H27" s="11"/>
      <c r="I27" s="11"/>
      <c r="J27" s="11"/>
      <c r="K27" s="11"/>
      <c r="L27" s="11"/>
      <c r="M27" s="11"/>
    </row>
    <row r="28" ht="15.75" customHeight="1">
      <c r="A28" s="25">
        <v>45572.0</v>
      </c>
      <c r="B28" s="28" t="s">
        <v>7475</v>
      </c>
      <c r="C28" s="28" t="s">
        <v>3401</v>
      </c>
      <c r="D28" s="28" t="s">
        <v>7516</v>
      </c>
      <c r="E28" s="29">
        <v>1448181.39</v>
      </c>
      <c r="F28" s="35" t="s">
        <v>7518</v>
      </c>
      <c r="G28" s="10" t="s">
        <v>7519</v>
      </c>
      <c r="H28" s="11"/>
      <c r="I28" s="11"/>
      <c r="J28" s="11"/>
      <c r="K28" s="11"/>
      <c r="L28" s="11"/>
      <c r="M28" s="11"/>
    </row>
    <row r="29" ht="15.75" customHeight="1">
      <c r="A29" s="25">
        <v>45597.0</v>
      </c>
      <c r="B29" s="28" t="s">
        <v>7475</v>
      </c>
      <c r="C29" s="28" t="s">
        <v>679</v>
      </c>
      <c r="D29" s="28" t="s">
        <v>66</v>
      </c>
      <c r="E29" s="29">
        <v>6044.99</v>
      </c>
      <c r="F29" s="31" t="s">
        <v>7521</v>
      </c>
      <c r="G29" s="22"/>
      <c r="H29" s="11"/>
      <c r="I29" s="11"/>
      <c r="J29" s="11"/>
      <c r="K29" s="11"/>
      <c r="L29" s="11"/>
      <c r="M29" s="11"/>
    </row>
    <row r="30" ht="15.75" customHeight="1">
      <c r="A30" s="25">
        <v>45600.0</v>
      </c>
      <c r="B30" s="28" t="s">
        <v>7475</v>
      </c>
      <c r="C30" s="28" t="s">
        <v>25</v>
      </c>
      <c r="D30" s="28" t="s">
        <v>7522</v>
      </c>
      <c r="E30" s="29">
        <v>634953.0</v>
      </c>
      <c r="F30" s="33"/>
      <c r="G30" s="22"/>
      <c r="H30" s="11"/>
      <c r="I30" s="11"/>
      <c r="J30" s="11"/>
      <c r="K30" s="11"/>
      <c r="L30" s="11"/>
      <c r="M30" s="11"/>
    </row>
    <row r="31" ht="15.75" customHeight="1">
      <c r="A31" s="25">
        <v>45609.0</v>
      </c>
      <c r="B31" s="28" t="s">
        <v>7475</v>
      </c>
      <c r="C31" s="28" t="s">
        <v>10</v>
      </c>
      <c r="D31" s="28">
        <v>1.0074588E7</v>
      </c>
      <c r="E31" s="29">
        <v>21215.97</v>
      </c>
      <c r="F31" s="31" t="s">
        <v>7523</v>
      </c>
      <c r="G31" s="22"/>
      <c r="H31" s="11"/>
      <c r="I31" s="11"/>
      <c r="J31" s="11"/>
      <c r="K31" s="11"/>
      <c r="L31" s="11"/>
      <c r="M31" s="11"/>
    </row>
    <row r="32" ht="15.75" customHeight="1">
      <c r="A32" s="25">
        <v>45609.0</v>
      </c>
      <c r="B32" s="28" t="s">
        <v>7475</v>
      </c>
      <c r="C32" s="28" t="s">
        <v>10</v>
      </c>
      <c r="D32" s="28">
        <v>1.0074583E7</v>
      </c>
      <c r="E32" s="29">
        <v>233273.0</v>
      </c>
      <c r="F32" s="43"/>
      <c r="G32" s="22"/>
      <c r="H32" s="11"/>
      <c r="I32" s="11"/>
      <c r="J32" s="11"/>
      <c r="K32" s="11"/>
      <c r="L32" s="11"/>
      <c r="M32" s="11"/>
    </row>
    <row r="33" ht="15.75" customHeight="1">
      <c r="A33" s="25">
        <v>45609.0</v>
      </c>
      <c r="B33" s="28" t="s">
        <v>7475</v>
      </c>
      <c r="C33" s="28" t="s">
        <v>10</v>
      </c>
      <c r="D33" s="28">
        <v>1.0074587E7</v>
      </c>
      <c r="E33" s="29">
        <v>672669.09</v>
      </c>
      <c r="F33" s="43"/>
      <c r="G33" s="22"/>
      <c r="H33" s="11"/>
      <c r="I33" s="11"/>
      <c r="J33" s="11"/>
      <c r="K33" s="11"/>
      <c r="L33" s="11"/>
      <c r="M33" s="11"/>
    </row>
    <row r="34" ht="15.75" customHeight="1">
      <c r="A34" s="25">
        <v>45609.0</v>
      </c>
      <c r="B34" s="28" t="s">
        <v>7475</v>
      </c>
      <c r="C34" s="28" t="s">
        <v>10</v>
      </c>
      <c r="D34" s="28">
        <v>1.0074584E7</v>
      </c>
      <c r="E34" s="29">
        <v>390454.13</v>
      </c>
      <c r="F34" s="43"/>
      <c r="G34" s="22"/>
      <c r="H34" s="11"/>
      <c r="I34" s="11"/>
      <c r="J34" s="11"/>
      <c r="K34" s="11"/>
      <c r="L34" s="11"/>
      <c r="M34" s="11"/>
    </row>
    <row r="35" ht="15.75" customHeight="1">
      <c r="A35" s="25">
        <v>45609.0</v>
      </c>
      <c r="B35" s="28" t="s">
        <v>7475</v>
      </c>
      <c r="C35" s="28" t="s">
        <v>10</v>
      </c>
      <c r="D35" s="28">
        <v>1.0074585E7</v>
      </c>
      <c r="E35" s="29">
        <v>144453.74</v>
      </c>
      <c r="F35" s="43"/>
      <c r="G35" s="22"/>
      <c r="H35" s="11"/>
      <c r="I35" s="11"/>
      <c r="J35" s="11"/>
      <c r="K35" s="11"/>
      <c r="L35" s="11"/>
      <c r="M35" s="11"/>
    </row>
    <row r="36" ht="15.75" customHeight="1">
      <c r="A36" s="25">
        <v>45609.0</v>
      </c>
      <c r="B36" s="28" t="s">
        <v>7475</v>
      </c>
      <c r="C36" s="28" t="s">
        <v>10</v>
      </c>
      <c r="D36" s="28">
        <v>1.0074582E7</v>
      </c>
      <c r="E36" s="29">
        <v>1193577.71</v>
      </c>
      <c r="F36" s="43"/>
      <c r="G36" s="22"/>
      <c r="H36" s="11"/>
      <c r="I36" s="11"/>
      <c r="J36" s="11"/>
      <c r="K36" s="11"/>
      <c r="L36" s="11"/>
      <c r="M36" s="11"/>
    </row>
    <row r="37" ht="15.75" customHeight="1">
      <c r="A37" s="25">
        <v>45609.0</v>
      </c>
      <c r="B37" s="28" t="s">
        <v>7475</v>
      </c>
      <c r="C37" s="28" t="s">
        <v>10</v>
      </c>
      <c r="D37" s="28">
        <v>1.0074581E7</v>
      </c>
      <c r="E37" s="29">
        <v>131628.06</v>
      </c>
      <c r="F37" s="33"/>
      <c r="G37" s="58"/>
      <c r="H37" s="11"/>
      <c r="I37" s="11"/>
      <c r="J37" s="11"/>
      <c r="K37" s="11"/>
      <c r="L37" s="11"/>
      <c r="M37" s="11"/>
    </row>
    <row r="38" ht="15.75" customHeight="1">
      <c r="A38" s="25">
        <v>45625.0</v>
      </c>
      <c r="B38" s="28" t="s">
        <v>7475</v>
      </c>
      <c r="C38" s="28" t="s">
        <v>10</v>
      </c>
      <c r="D38" s="28" t="s">
        <v>7526</v>
      </c>
      <c r="E38" s="544">
        <v>943508.16</v>
      </c>
      <c r="F38" s="31" t="s">
        <v>7528</v>
      </c>
      <c r="G38" s="58"/>
      <c r="H38" s="11"/>
      <c r="I38" s="11"/>
      <c r="J38" s="11"/>
      <c r="K38" s="11"/>
      <c r="L38" s="11"/>
      <c r="M38" s="11"/>
    </row>
    <row r="39" ht="15.75" customHeight="1">
      <c r="A39" s="25">
        <v>45625.0</v>
      </c>
      <c r="B39" s="28" t="s">
        <v>7475</v>
      </c>
      <c r="C39" s="28" t="s">
        <v>679</v>
      </c>
      <c r="D39" s="28">
        <v>4009.0</v>
      </c>
      <c r="E39" s="33"/>
      <c r="F39" s="33"/>
      <c r="G39" s="10" t="s">
        <v>7531</v>
      </c>
      <c r="H39" s="11"/>
      <c r="I39" s="11"/>
      <c r="J39" s="11"/>
      <c r="K39" s="11"/>
      <c r="L39" s="11"/>
      <c r="M39" s="11"/>
    </row>
    <row r="40" ht="15.75" customHeight="1">
      <c r="A40" s="25">
        <v>45629.0</v>
      </c>
      <c r="B40" s="28" t="s">
        <v>7475</v>
      </c>
      <c r="C40" s="28" t="s">
        <v>25</v>
      </c>
      <c r="D40" s="28">
        <v>8240.0</v>
      </c>
      <c r="E40" s="29">
        <v>299102.37</v>
      </c>
      <c r="F40" s="36" t="s">
        <v>7533</v>
      </c>
      <c r="G40" s="60"/>
      <c r="H40" s="11"/>
      <c r="I40" s="11"/>
      <c r="J40" s="11"/>
      <c r="K40" s="11"/>
      <c r="L40" s="11"/>
      <c r="M40" s="11"/>
    </row>
    <row r="41" ht="15.75" customHeight="1">
      <c r="A41" s="25">
        <v>45629.0</v>
      </c>
      <c r="B41" s="28" t="s">
        <v>7475</v>
      </c>
      <c r="C41" s="28" t="s">
        <v>25</v>
      </c>
      <c r="D41" s="28">
        <v>8241.0</v>
      </c>
      <c r="E41" s="29">
        <v>934000.83</v>
      </c>
      <c r="F41" s="43"/>
      <c r="G41" s="22"/>
      <c r="H41" s="11"/>
      <c r="I41" s="11"/>
      <c r="J41" s="11"/>
      <c r="K41" s="11"/>
      <c r="L41" s="11"/>
      <c r="M41" s="11"/>
    </row>
    <row r="42" ht="15.75" customHeight="1">
      <c r="A42" s="25">
        <v>45629.0</v>
      </c>
      <c r="B42" s="28" t="s">
        <v>7475</v>
      </c>
      <c r="C42" s="28" t="s">
        <v>25</v>
      </c>
      <c r="D42" s="28">
        <v>8242.0</v>
      </c>
      <c r="E42" s="29">
        <v>3500.0</v>
      </c>
      <c r="F42" s="33"/>
      <c r="G42" s="22"/>
      <c r="H42" s="11"/>
      <c r="I42" s="11"/>
      <c r="J42" s="11"/>
      <c r="K42" s="11"/>
      <c r="L42" s="11"/>
      <c r="M42" s="11"/>
    </row>
    <row r="43" ht="15.75" customHeight="1">
      <c r="A43" s="25">
        <v>45660.0</v>
      </c>
      <c r="B43" s="28" t="s">
        <v>7475</v>
      </c>
      <c r="C43" s="28" t="s">
        <v>82</v>
      </c>
      <c r="D43" s="28" t="s">
        <v>66</v>
      </c>
      <c r="E43" s="29">
        <v>-180812.04</v>
      </c>
      <c r="F43" s="31" t="s">
        <v>7536</v>
      </c>
      <c r="G43" s="10" t="s">
        <v>7537</v>
      </c>
      <c r="H43" s="11"/>
      <c r="I43" s="11"/>
      <c r="J43" s="11"/>
      <c r="K43" s="11"/>
      <c r="L43" s="11"/>
      <c r="M43" s="11"/>
    </row>
    <row r="44" ht="15.75" customHeight="1">
      <c r="A44" s="25">
        <v>45665.0</v>
      </c>
      <c r="B44" s="28" t="s">
        <v>7475</v>
      </c>
      <c r="C44" s="28" t="s">
        <v>10</v>
      </c>
      <c r="D44" s="28" t="s">
        <v>7539</v>
      </c>
      <c r="E44" s="29">
        <v>1303145.55</v>
      </c>
      <c r="F44" s="33"/>
      <c r="G44" s="368" t="s">
        <v>7542</v>
      </c>
      <c r="H44" s="11"/>
      <c r="I44" s="11"/>
      <c r="J44" s="11"/>
      <c r="K44" s="11"/>
      <c r="L44" s="11"/>
      <c r="M44" s="11"/>
    </row>
    <row r="45" ht="15.75" customHeight="1">
      <c r="A45" s="225">
        <v>45687.0</v>
      </c>
      <c r="B45" s="226" t="s">
        <v>7475</v>
      </c>
      <c r="C45" s="226" t="s">
        <v>10</v>
      </c>
      <c r="D45" s="226">
        <v>1.0083917E7</v>
      </c>
      <c r="E45" s="351">
        <v>1146408.51</v>
      </c>
      <c r="F45" s="207" t="s">
        <v>7544</v>
      </c>
      <c r="G45" s="368" t="s">
        <v>7545</v>
      </c>
      <c r="H45" s="11"/>
      <c r="I45" s="11"/>
      <c r="J45" s="11"/>
      <c r="K45" s="11"/>
      <c r="L45" s="11"/>
      <c r="M45" s="11"/>
    </row>
    <row r="46" ht="15.75" customHeight="1">
      <c r="A46" s="25">
        <v>45713.0</v>
      </c>
      <c r="B46" s="226" t="s">
        <v>7475</v>
      </c>
      <c r="C46" s="28" t="s">
        <v>82</v>
      </c>
      <c r="D46" s="28">
        <v>3.0084264E7</v>
      </c>
      <c r="E46" s="29">
        <v>-45868.92</v>
      </c>
      <c r="F46" s="31" t="s">
        <v>7546</v>
      </c>
      <c r="G46" s="42" t="s">
        <v>7548</v>
      </c>
      <c r="H46" s="11"/>
      <c r="I46" s="11"/>
      <c r="J46" s="11"/>
      <c r="K46" s="11"/>
      <c r="L46" s="11"/>
      <c r="M46" s="11"/>
    </row>
    <row r="47" ht="15.75" customHeight="1">
      <c r="A47" s="25">
        <v>45713.0</v>
      </c>
      <c r="B47" s="226" t="s">
        <v>7475</v>
      </c>
      <c r="C47" s="28" t="s">
        <v>10</v>
      </c>
      <c r="D47" s="28">
        <v>1.0085165E7</v>
      </c>
      <c r="E47" s="29">
        <v>13889.0</v>
      </c>
      <c r="F47" s="43"/>
      <c r="G47" s="22"/>
      <c r="H47" s="11"/>
      <c r="I47" s="11"/>
      <c r="J47" s="11"/>
      <c r="K47" s="11"/>
      <c r="L47" s="11"/>
      <c r="M47" s="11"/>
    </row>
    <row r="48" ht="15.75" customHeight="1">
      <c r="A48" s="25">
        <v>45713.0</v>
      </c>
      <c r="B48" s="226" t="s">
        <v>7475</v>
      </c>
      <c r="C48" s="28" t="s">
        <v>82</v>
      </c>
      <c r="D48" s="28">
        <v>3.0085166E7</v>
      </c>
      <c r="E48" s="29">
        <v>-35314.27</v>
      </c>
      <c r="F48" s="43"/>
      <c r="G48" s="368" t="s">
        <v>7549</v>
      </c>
      <c r="H48" s="11"/>
      <c r="I48" s="11"/>
      <c r="J48" s="11"/>
      <c r="K48" s="11"/>
      <c r="L48" s="11"/>
      <c r="M48" s="11"/>
    </row>
    <row r="49" ht="15.75" customHeight="1">
      <c r="A49" s="25">
        <v>45713.0</v>
      </c>
      <c r="B49" s="226" t="s">
        <v>7475</v>
      </c>
      <c r="C49" s="28" t="s">
        <v>10</v>
      </c>
      <c r="D49" s="28">
        <v>1.0085105E7</v>
      </c>
      <c r="E49" s="29">
        <v>2056351.46</v>
      </c>
      <c r="F49" s="33"/>
      <c r="G49" s="22"/>
      <c r="H49" s="11"/>
      <c r="I49" s="11"/>
      <c r="J49" s="11"/>
      <c r="K49" s="11"/>
      <c r="L49" s="11"/>
      <c r="M49" s="11"/>
    </row>
    <row r="50" ht="15.75" customHeight="1">
      <c r="A50" s="25">
        <v>45728.0</v>
      </c>
      <c r="B50" s="28" t="s">
        <v>7475</v>
      </c>
      <c r="C50" s="28" t="s">
        <v>25</v>
      </c>
      <c r="D50" s="19"/>
      <c r="E50" s="29">
        <v>1512838.08</v>
      </c>
      <c r="F50" s="35" t="s">
        <v>2589</v>
      </c>
      <c r="G50" s="22"/>
      <c r="H50" s="11"/>
      <c r="I50" s="11"/>
      <c r="J50" s="11"/>
      <c r="K50" s="11"/>
      <c r="L50" s="11"/>
      <c r="M50" s="11"/>
    </row>
    <row r="51" ht="15.75" customHeight="1">
      <c r="A51" s="25">
        <v>45728.0</v>
      </c>
      <c r="B51" s="28" t="s">
        <v>7475</v>
      </c>
      <c r="C51" s="29" t="s">
        <v>10</v>
      </c>
      <c r="D51" s="28" t="s">
        <v>7551</v>
      </c>
      <c r="E51" s="29">
        <v>1621436.21</v>
      </c>
      <c r="F51" s="31" t="s">
        <v>7552</v>
      </c>
      <c r="G51" s="22"/>
      <c r="H51" s="11"/>
      <c r="I51" s="11"/>
      <c r="J51" s="11"/>
      <c r="K51" s="11"/>
      <c r="L51" s="11"/>
      <c r="M51" s="11"/>
    </row>
    <row r="52" ht="15.75" customHeight="1">
      <c r="A52" s="25">
        <v>45728.0</v>
      </c>
      <c r="B52" s="28" t="s">
        <v>7553</v>
      </c>
      <c r="C52" s="29" t="s">
        <v>679</v>
      </c>
      <c r="D52" s="28">
        <v>3.0086006E7</v>
      </c>
      <c r="E52" s="29">
        <v>-18431.39</v>
      </c>
      <c r="F52" s="33"/>
      <c r="G52" s="10" t="s">
        <v>7555</v>
      </c>
      <c r="H52" s="11"/>
      <c r="I52" s="11"/>
      <c r="J52" s="11"/>
      <c r="K52" s="11"/>
      <c r="L52" s="11"/>
      <c r="M52" s="11"/>
    </row>
    <row r="53" ht="15.75" customHeight="1">
      <c r="A53" s="25">
        <v>45756.0</v>
      </c>
      <c r="B53" s="28" t="s">
        <v>7475</v>
      </c>
      <c r="C53" s="29" t="s">
        <v>10</v>
      </c>
      <c r="D53" s="28">
        <v>1.0088676E7</v>
      </c>
      <c r="E53" s="29">
        <v>238359.91</v>
      </c>
      <c r="F53" s="31" t="s">
        <v>7557</v>
      </c>
      <c r="G53" s="22"/>
      <c r="H53" s="11"/>
      <c r="I53" s="11"/>
      <c r="J53" s="11"/>
      <c r="K53" s="11"/>
      <c r="L53" s="11"/>
      <c r="M53" s="11"/>
    </row>
    <row r="54" ht="15.75" customHeight="1">
      <c r="A54" s="25">
        <v>45756.0</v>
      </c>
      <c r="B54" s="28" t="s">
        <v>7475</v>
      </c>
      <c r="C54" s="29" t="s">
        <v>10</v>
      </c>
      <c r="D54" s="28">
        <v>1008677.0</v>
      </c>
      <c r="E54" s="29">
        <v>18895.46</v>
      </c>
      <c r="F54" s="43"/>
      <c r="G54" s="42"/>
      <c r="H54" s="11"/>
      <c r="I54" s="11"/>
      <c r="J54" s="11"/>
      <c r="K54" s="11"/>
      <c r="L54" s="11"/>
      <c r="M54" s="11"/>
    </row>
    <row r="55" ht="15.75" customHeight="1">
      <c r="A55" s="25">
        <v>45756.0</v>
      </c>
      <c r="B55" s="28" t="s">
        <v>7475</v>
      </c>
      <c r="C55" s="29" t="s">
        <v>10</v>
      </c>
      <c r="D55" s="28">
        <v>1.008868E7</v>
      </c>
      <c r="E55" s="29">
        <v>858946.91</v>
      </c>
      <c r="F55" s="33"/>
      <c r="G55" s="42"/>
      <c r="H55" s="11"/>
      <c r="I55" s="11"/>
      <c r="J55" s="11"/>
      <c r="K55" s="11"/>
      <c r="L55" s="11"/>
      <c r="M55" s="11"/>
    </row>
    <row r="56" ht="15.75" customHeight="1">
      <c r="A56" s="25">
        <v>45756.0</v>
      </c>
      <c r="B56" s="28" t="s">
        <v>7475</v>
      </c>
      <c r="C56" s="28" t="s">
        <v>25</v>
      </c>
      <c r="D56" s="28">
        <v>48677.0</v>
      </c>
      <c r="E56" s="29">
        <v>247840.11</v>
      </c>
      <c r="F56" s="31" t="s">
        <v>7560</v>
      </c>
      <c r="G56" s="42"/>
      <c r="H56" s="11"/>
      <c r="I56" s="11"/>
      <c r="J56" s="11"/>
      <c r="K56" s="11"/>
      <c r="L56" s="11"/>
      <c r="M56" s="11"/>
    </row>
    <row r="57" ht="15.75" customHeight="1">
      <c r="A57" s="25">
        <v>45756.0</v>
      </c>
      <c r="B57" s="28" t="s">
        <v>7475</v>
      </c>
      <c r="C57" s="28" t="s">
        <v>25</v>
      </c>
      <c r="D57" s="28">
        <v>48678.0</v>
      </c>
      <c r="E57" s="29">
        <v>917272.52</v>
      </c>
      <c r="F57" s="33"/>
      <c r="G57" s="42" t="s">
        <v>7562</v>
      </c>
      <c r="H57" s="11"/>
      <c r="I57" s="11"/>
      <c r="J57" s="11"/>
      <c r="K57" s="11"/>
      <c r="L57" s="11"/>
      <c r="M57" s="11"/>
    </row>
    <row r="58" ht="15.75" customHeight="1">
      <c r="A58" s="25">
        <v>45766.0</v>
      </c>
      <c r="B58" s="28" t="s">
        <v>7475</v>
      </c>
      <c r="C58" s="28" t="s">
        <v>10</v>
      </c>
      <c r="D58" s="28">
        <v>1.0089414E7</v>
      </c>
      <c r="E58" s="29">
        <v>1123353.46</v>
      </c>
      <c r="F58" s="35" t="s">
        <v>7564</v>
      </c>
      <c r="G58" s="22"/>
      <c r="H58" s="11"/>
      <c r="I58" s="11"/>
      <c r="J58" s="11"/>
      <c r="K58" s="11"/>
      <c r="L58" s="11"/>
      <c r="M58" s="11"/>
    </row>
    <row r="59" ht="15.75" customHeight="1">
      <c r="A59" s="25">
        <v>45776.0</v>
      </c>
      <c r="B59" s="28" t="s">
        <v>7475</v>
      </c>
      <c r="C59" s="28" t="s">
        <v>25</v>
      </c>
      <c r="D59" s="28">
        <v>49345.0</v>
      </c>
      <c r="E59" s="29">
        <v>335114.08</v>
      </c>
      <c r="F59" s="31" t="s">
        <v>5421</v>
      </c>
      <c r="G59" s="22"/>
      <c r="H59" s="11"/>
      <c r="I59" s="11"/>
      <c r="J59" s="11"/>
      <c r="K59" s="11"/>
      <c r="L59" s="11"/>
      <c r="M59" s="11"/>
    </row>
    <row r="60" ht="15.75" customHeight="1">
      <c r="A60" s="25">
        <v>45776.0</v>
      </c>
      <c r="B60" s="28" t="s">
        <v>7475</v>
      </c>
      <c r="C60" s="28" t="s">
        <v>25</v>
      </c>
      <c r="D60" s="28">
        <v>49346.0</v>
      </c>
      <c r="E60" s="29">
        <v>495876.48</v>
      </c>
      <c r="F60" s="43"/>
      <c r="G60" s="22"/>
      <c r="H60" s="11"/>
      <c r="I60" s="11"/>
      <c r="J60" s="11"/>
      <c r="K60" s="11"/>
      <c r="L60" s="11"/>
      <c r="M60" s="11"/>
    </row>
    <row r="61" ht="15.75" customHeight="1">
      <c r="A61" s="25">
        <v>45776.0</v>
      </c>
      <c r="B61" s="28" t="s">
        <v>7475</v>
      </c>
      <c r="C61" s="28" t="s">
        <v>25</v>
      </c>
      <c r="D61" s="28">
        <v>49347.0</v>
      </c>
      <c r="E61" s="29">
        <v>4199.99</v>
      </c>
      <c r="F61" s="33"/>
      <c r="G61" s="22"/>
      <c r="H61" s="11"/>
      <c r="I61" s="11"/>
      <c r="J61" s="11"/>
      <c r="K61" s="11"/>
      <c r="L61" s="11"/>
      <c r="M61" s="11"/>
    </row>
    <row r="62" ht="15.75" customHeight="1">
      <c r="A62" s="25">
        <v>45791.0</v>
      </c>
      <c r="B62" s="28" t="s">
        <v>7475</v>
      </c>
      <c r="C62" s="28" t="s">
        <v>25</v>
      </c>
      <c r="D62" s="28">
        <v>50179.0</v>
      </c>
      <c r="E62" s="29">
        <v>143171.18</v>
      </c>
      <c r="F62" s="35" t="s">
        <v>146</v>
      </c>
      <c r="G62" s="67"/>
      <c r="H62" s="11"/>
      <c r="I62" s="11"/>
      <c r="J62" s="11"/>
      <c r="K62" s="11"/>
      <c r="L62" s="11"/>
      <c r="M62" s="11"/>
    </row>
    <row r="63" ht="15.75" customHeight="1">
      <c r="A63" s="225">
        <v>45791.0</v>
      </c>
      <c r="B63" s="226" t="s">
        <v>7475</v>
      </c>
      <c r="C63" s="226" t="s">
        <v>10</v>
      </c>
      <c r="D63" s="226">
        <v>1.0090921E7</v>
      </c>
      <c r="E63" s="351">
        <v>704499.97</v>
      </c>
      <c r="F63" s="31" t="s">
        <v>7568</v>
      </c>
      <c r="G63" s="355" t="s">
        <v>7569</v>
      </c>
      <c r="H63" s="11"/>
      <c r="I63" s="11"/>
      <c r="J63" s="11"/>
      <c r="K63" s="11"/>
      <c r="L63" s="11"/>
      <c r="M63" s="11"/>
    </row>
    <row r="64" ht="15.75" customHeight="1">
      <c r="A64" s="25">
        <v>45791.0</v>
      </c>
      <c r="B64" s="28" t="s">
        <v>7475</v>
      </c>
      <c r="C64" s="28" t="s">
        <v>10</v>
      </c>
      <c r="D64" s="28">
        <v>1.0090922E7</v>
      </c>
      <c r="E64" s="29">
        <v>6915.98</v>
      </c>
      <c r="F64" s="33"/>
      <c r="G64" s="10" t="s">
        <v>7571</v>
      </c>
      <c r="H64" s="11"/>
      <c r="I64" s="11"/>
      <c r="J64" s="11"/>
      <c r="K64" s="11"/>
      <c r="L64" s="11"/>
      <c r="M64" s="11"/>
    </row>
    <row r="65" ht="15.75" customHeight="1">
      <c r="A65" s="25">
        <v>45799.0</v>
      </c>
      <c r="B65" s="28" t="s">
        <v>7475</v>
      </c>
      <c r="C65" s="28" t="s">
        <v>10</v>
      </c>
      <c r="D65" s="28">
        <v>1.0091899E7</v>
      </c>
      <c r="E65" s="29">
        <v>807948.59</v>
      </c>
      <c r="F65" s="31" t="s">
        <v>7572</v>
      </c>
      <c r="G65" s="67"/>
      <c r="H65" s="11"/>
      <c r="I65" s="11"/>
      <c r="J65" s="11"/>
      <c r="K65" s="11"/>
      <c r="L65" s="11"/>
      <c r="M65" s="11"/>
    </row>
    <row r="66" ht="15.75" customHeight="1">
      <c r="A66" s="25">
        <v>45799.0</v>
      </c>
      <c r="B66" s="28" t="s">
        <v>7475</v>
      </c>
      <c r="C66" s="28" t="s">
        <v>10</v>
      </c>
      <c r="D66" s="28">
        <v>1.00919E7</v>
      </c>
      <c r="E66" s="29">
        <v>67048.28</v>
      </c>
      <c r="F66" s="33"/>
      <c r="G66" s="22"/>
      <c r="H66" s="11"/>
      <c r="I66" s="11"/>
      <c r="J66" s="11"/>
      <c r="K66" s="11"/>
      <c r="L66" s="11"/>
      <c r="M66" s="11"/>
    </row>
    <row r="67" ht="15.75" customHeight="1">
      <c r="A67" s="25">
        <v>45826.0</v>
      </c>
      <c r="B67" s="28" t="s">
        <v>7475</v>
      </c>
      <c r="C67" s="28" t="s">
        <v>25</v>
      </c>
      <c r="D67" s="28">
        <v>1652.0</v>
      </c>
      <c r="E67" s="29">
        <v>830972.61</v>
      </c>
      <c r="F67" s="31" t="s">
        <v>7575</v>
      </c>
      <c r="G67" s="67"/>
      <c r="H67" s="11"/>
      <c r="I67" s="11"/>
      <c r="J67" s="11"/>
      <c r="K67" s="11"/>
      <c r="L67" s="11"/>
      <c r="M67" s="11"/>
    </row>
    <row r="68" ht="15.75" customHeight="1">
      <c r="A68" s="25">
        <v>45826.0</v>
      </c>
      <c r="B68" s="28" t="s">
        <v>7475</v>
      </c>
      <c r="C68" s="28" t="s">
        <v>25</v>
      </c>
      <c r="D68" s="28">
        <v>1653.0</v>
      </c>
      <c r="E68" s="29">
        <v>665056.91</v>
      </c>
      <c r="F68" s="43"/>
      <c r="G68" s="67"/>
      <c r="H68" s="11"/>
      <c r="I68" s="11"/>
      <c r="J68" s="11"/>
      <c r="K68" s="11"/>
      <c r="L68" s="11"/>
      <c r="M68" s="11"/>
    </row>
    <row r="69" ht="15.75" customHeight="1">
      <c r="A69" s="25">
        <v>45826.0</v>
      </c>
      <c r="B69" s="28" t="s">
        <v>7475</v>
      </c>
      <c r="C69" s="28" t="s">
        <v>25</v>
      </c>
      <c r="D69" s="28">
        <v>1654.0</v>
      </c>
      <c r="E69" s="29">
        <v>33709.03</v>
      </c>
      <c r="F69" s="33"/>
      <c r="G69" s="58"/>
      <c r="H69" s="11"/>
      <c r="I69" s="11"/>
      <c r="J69" s="11"/>
      <c r="K69" s="11"/>
      <c r="L69" s="11"/>
      <c r="M69" s="11"/>
    </row>
    <row r="70" ht="15.75" customHeight="1">
      <c r="A70" s="25">
        <v>45826.0</v>
      </c>
      <c r="B70" s="28" t="s">
        <v>7475</v>
      </c>
      <c r="C70" s="28" t="s">
        <v>25</v>
      </c>
      <c r="D70" s="28">
        <v>51448.0</v>
      </c>
      <c r="E70" s="29">
        <v>899734.37</v>
      </c>
      <c r="F70" s="35" t="s">
        <v>7576</v>
      </c>
      <c r="G70" s="67"/>
      <c r="H70" s="11"/>
      <c r="I70" s="11"/>
      <c r="J70" s="11"/>
      <c r="K70" s="11"/>
      <c r="L70" s="11"/>
      <c r="M70" s="11"/>
    </row>
    <row r="71" ht="15.75" customHeight="1">
      <c r="A71" s="25">
        <v>45839.0</v>
      </c>
      <c r="B71" s="28" t="s">
        <v>7475</v>
      </c>
      <c r="C71" s="28" t="s">
        <v>10</v>
      </c>
      <c r="D71" s="28">
        <v>1.0094626E7</v>
      </c>
      <c r="E71" s="29">
        <v>141241.12</v>
      </c>
      <c r="F71" s="31" t="s">
        <v>7578</v>
      </c>
      <c r="G71" s="22"/>
      <c r="H71" s="11"/>
      <c r="I71" s="11"/>
      <c r="J71" s="11"/>
      <c r="K71" s="11"/>
      <c r="L71" s="11"/>
      <c r="M71" s="11"/>
    </row>
    <row r="72" ht="15.75" customHeight="1">
      <c r="A72" s="25">
        <v>45839.0</v>
      </c>
      <c r="B72" s="28" t="s">
        <v>7475</v>
      </c>
      <c r="C72" s="28" t="s">
        <v>10</v>
      </c>
      <c r="D72" s="28">
        <v>1.0094627E7</v>
      </c>
      <c r="E72" s="29">
        <v>1786575.49</v>
      </c>
      <c r="F72" s="33"/>
      <c r="G72" s="67"/>
      <c r="H72" s="11"/>
      <c r="I72" s="11"/>
      <c r="J72" s="11"/>
      <c r="K72" s="11"/>
      <c r="L72" s="11"/>
      <c r="M72" s="11"/>
    </row>
    <row r="73" ht="15.75" customHeight="1">
      <c r="A73" s="162">
        <v>45859.0</v>
      </c>
      <c r="B73" s="101" t="s">
        <v>7475</v>
      </c>
      <c r="C73" s="101" t="s">
        <v>10</v>
      </c>
      <c r="D73" s="101">
        <v>1.0096237E7</v>
      </c>
      <c r="E73" s="229">
        <v>51180.75</v>
      </c>
      <c r="F73" s="44"/>
      <c r="G73" s="22"/>
      <c r="H73" s="11"/>
      <c r="I73" s="11"/>
      <c r="J73" s="11"/>
      <c r="K73" s="11"/>
      <c r="L73" s="11"/>
      <c r="M73" s="11"/>
    </row>
    <row r="74" ht="15.75" customHeight="1">
      <c r="A74" s="162">
        <v>45859.0</v>
      </c>
      <c r="B74" s="101" t="s">
        <v>7475</v>
      </c>
      <c r="C74" s="101" t="s">
        <v>25</v>
      </c>
      <c r="D74" s="101" t="s">
        <v>7581</v>
      </c>
      <c r="E74" s="229">
        <v>131282.574</v>
      </c>
      <c r="F74" s="44"/>
      <c r="G74" s="22"/>
      <c r="H74" s="11"/>
      <c r="I74" s="11"/>
      <c r="J74" s="11"/>
      <c r="K74" s="11"/>
      <c r="L74" s="11"/>
      <c r="M74" s="11"/>
    </row>
    <row r="75" ht="15.75" customHeight="1">
      <c r="A75" s="162">
        <v>45859.0</v>
      </c>
      <c r="B75" s="101" t="s">
        <v>7475</v>
      </c>
      <c r="C75" s="101" t="s">
        <v>10</v>
      </c>
      <c r="D75" s="101">
        <v>1.0096236E7</v>
      </c>
      <c r="E75" s="229">
        <v>1767521.34</v>
      </c>
      <c r="F75" s="44"/>
      <c r="G75" s="22"/>
      <c r="H75" s="11"/>
      <c r="I75" s="11"/>
      <c r="J75" s="11"/>
      <c r="K75" s="11"/>
      <c r="L75" s="11"/>
      <c r="M75" s="11"/>
    </row>
    <row r="76" ht="15.75" customHeight="1">
      <c r="A76" s="25">
        <v>45869.0</v>
      </c>
      <c r="B76" s="28" t="s">
        <v>7475</v>
      </c>
      <c r="C76" s="28" t="s">
        <v>25</v>
      </c>
      <c r="D76" s="28" t="s">
        <v>7583</v>
      </c>
      <c r="E76" s="29">
        <v>1505572.33</v>
      </c>
      <c r="F76" s="342" t="s">
        <v>7584</v>
      </c>
      <c r="G76" s="67"/>
      <c r="H76" s="11"/>
      <c r="I76" s="11"/>
      <c r="J76" s="11"/>
      <c r="K76" s="11"/>
      <c r="L76" s="11"/>
      <c r="M76" s="11"/>
    </row>
    <row r="77" ht="15.75" customHeight="1">
      <c r="A77" s="25">
        <v>45869.0</v>
      </c>
      <c r="B77" s="28" t="s">
        <v>7475</v>
      </c>
      <c r="C77" s="28" t="s">
        <v>25</v>
      </c>
      <c r="D77" s="28" t="s">
        <v>7586</v>
      </c>
      <c r="E77" s="29">
        <v>1050420.05</v>
      </c>
      <c r="F77" s="33"/>
      <c r="G77" s="67"/>
      <c r="H77" s="11"/>
      <c r="I77" s="11"/>
      <c r="J77" s="11"/>
      <c r="K77" s="11"/>
      <c r="L77" s="11"/>
      <c r="M77" s="11"/>
    </row>
    <row r="78" ht="15.75" customHeight="1">
      <c r="A78" s="25">
        <v>45884.0</v>
      </c>
      <c r="B78" s="28" t="s">
        <v>7475</v>
      </c>
      <c r="C78" s="28" t="s">
        <v>10</v>
      </c>
      <c r="D78" s="28">
        <v>1.0098387E7</v>
      </c>
      <c r="E78" s="29">
        <v>1078015.477</v>
      </c>
      <c r="F78" s="342" t="s">
        <v>7587</v>
      </c>
      <c r="G78" s="67"/>
      <c r="H78" s="11"/>
      <c r="I78" s="11"/>
      <c r="J78" s="11"/>
      <c r="K78" s="11"/>
      <c r="L78" s="11"/>
      <c r="M78" s="11"/>
    </row>
    <row r="79" ht="15.75" customHeight="1">
      <c r="A79" s="25">
        <v>45884.0</v>
      </c>
      <c r="B79" s="28" t="s">
        <v>7475</v>
      </c>
      <c r="C79" s="28" t="s">
        <v>10</v>
      </c>
      <c r="D79" s="28">
        <v>1.0098388E7</v>
      </c>
      <c r="E79" s="29">
        <v>1451486.43</v>
      </c>
      <c r="F79" s="43"/>
      <c r="G79" s="67"/>
      <c r="H79" s="11"/>
      <c r="I79" s="11"/>
      <c r="J79" s="11"/>
      <c r="K79" s="11"/>
      <c r="L79" s="11"/>
      <c r="M79" s="11"/>
    </row>
    <row r="80" ht="15.75" customHeight="1">
      <c r="A80" s="25">
        <v>45884.0</v>
      </c>
      <c r="B80" s="28" t="s">
        <v>7475</v>
      </c>
      <c r="C80" s="28" t="s">
        <v>10</v>
      </c>
      <c r="D80" s="28">
        <v>1.0098389E7</v>
      </c>
      <c r="E80" s="29">
        <v>39935.7</v>
      </c>
      <c r="F80" s="33"/>
      <c r="G80" s="67"/>
      <c r="H80" s="11"/>
      <c r="I80" s="11"/>
      <c r="J80" s="11"/>
      <c r="K80" s="11"/>
      <c r="L80" s="11"/>
      <c r="M80" s="11"/>
    </row>
    <row r="81" ht="15.75" customHeight="1">
      <c r="A81" s="25">
        <v>45901.0</v>
      </c>
      <c r="B81" s="28" t="s">
        <v>7475</v>
      </c>
      <c r="C81" s="28" t="s">
        <v>25</v>
      </c>
      <c r="D81" s="28" t="s">
        <v>7588</v>
      </c>
      <c r="E81" s="29">
        <v>139088.08</v>
      </c>
      <c r="F81" s="342" t="s">
        <v>7590</v>
      </c>
      <c r="G81" s="67"/>
      <c r="H81" s="11"/>
      <c r="I81" s="11"/>
      <c r="J81" s="11"/>
      <c r="K81" s="11"/>
      <c r="L81" s="11"/>
      <c r="M81" s="11"/>
    </row>
    <row r="82" ht="15.75" customHeight="1">
      <c r="A82" s="25">
        <v>45901.0</v>
      </c>
      <c r="B82" s="28" t="s">
        <v>7475</v>
      </c>
      <c r="C82" s="28" t="s">
        <v>25</v>
      </c>
      <c r="D82" s="28" t="s">
        <v>7591</v>
      </c>
      <c r="E82" s="29">
        <v>411190.84</v>
      </c>
      <c r="F82" s="43"/>
      <c r="G82" s="67"/>
      <c r="H82" s="11"/>
      <c r="I82" s="11"/>
      <c r="J82" s="11"/>
      <c r="K82" s="11"/>
      <c r="L82" s="11"/>
      <c r="M82" s="11"/>
    </row>
    <row r="83" ht="15.75" customHeight="1">
      <c r="A83" s="25">
        <v>45901.0</v>
      </c>
      <c r="B83" s="28" t="s">
        <v>7475</v>
      </c>
      <c r="C83" s="28" t="s">
        <v>25</v>
      </c>
      <c r="D83" s="28" t="s">
        <v>7592</v>
      </c>
      <c r="E83" s="29">
        <v>1290569.03</v>
      </c>
      <c r="F83" s="33"/>
      <c r="G83" s="67"/>
      <c r="H83" s="11"/>
      <c r="I83" s="11"/>
      <c r="J83" s="11"/>
      <c r="K83" s="11"/>
      <c r="L83" s="11"/>
      <c r="M83" s="11"/>
    </row>
    <row r="84" ht="15.75" customHeight="1">
      <c r="A84" s="25">
        <v>45922.0</v>
      </c>
      <c r="B84" s="28" t="s">
        <v>7475</v>
      </c>
      <c r="C84" s="28" t="s">
        <v>25</v>
      </c>
      <c r="D84" s="28" t="s">
        <v>7593</v>
      </c>
      <c r="E84" s="29">
        <v>556419.55</v>
      </c>
      <c r="F84" s="342" t="s">
        <v>7594</v>
      </c>
      <c r="G84" s="67"/>
      <c r="H84" s="11"/>
      <c r="I84" s="11"/>
      <c r="J84" s="11"/>
      <c r="K84" s="11"/>
      <c r="L84" s="11"/>
      <c r="M84" s="11"/>
    </row>
    <row r="85" ht="15.75" customHeight="1">
      <c r="A85" s="25">
        <v>45922.0</v>
      </c>
      <c r="B85" s="28" t="s">
        <v>7475</v>
      </c>
      <c r="C85" s="28" t="s">
        <v>25</v>
      </c>
      <c r="D85" s="28" t="s">
        <v>7596</v>
      </c>
      <c r="E85" s="29">
        <v>353921.46</v>
      </c>
      <c r="F85" s="43"/>
      <c r="G85" s="22"/>
      <c r="H85" s="11"/>
      <c r="I85" s="11"/>
      <c r="J85" s="11"/>
      <c r="K85" s="11"/>
      <c r="L85" s="11"/>
      <c r="M85" s="11"/>
    </row>
    <row r="86" ht="15.75" customHeight="1">
      <c r="A86" s="25">
        <v>45922.0</v>
      </c>
      <c r="B86" s="28" t="s">
        <v>7597</v>
      </c>
      <c r="C86" s="28" t="s">
        <v>25</v>
      </c>
      <c r="D86" s="28" t="s">
        <v>7598</v>
      </c>
      <c r="E86" s="29">
        <v>377722.91</v>
      </c>
      <c r="F86" s="43"/>
      <c r="G86" s="22"/>
      <c r="H86" s="11"/>
      <c r="I86" s="11"/>
      <c r="J86" s="11"/>
      <c r="K86" s="11"/>
      <c r="L86" s="11"/>
      <c r="M86" s="11"/>
    </row>
    <row r="87" ht="15.75" customHeight="1">
      <c r="A87" s="25">
        <v>45922.0</v>
      </c>
      <c r="B87" s="28" t="s">
        <v>7475</v>
      </c>
      <c r="C87" s="28" t="s">
        <v>25</v>
      </c>
      <c r="D87" s="28" t="s">
        <v>7599</v>
      </c>
      <c r="E87" s="29">
        <v>1446363.97</v>
      </c>
      <c r="F87" s="43"/>
      <c r="G87" s="22"/>
      <c r="H87" s="11"/>
      <c r="I87" s="11"/>
      <c r="J87" s="11"/>
      <c r="K87" s="11"/>
      <c r="L87" s="11"/>
      <c r="M87" s="11"/>
    </row>
    <row r="88" ht="15.75" customHeight="1">
      <c r="A88" s="25">
        <v>45922.0</v>
      </c>
      <c r="B88" s="28" t="s">
        <v>7475</v>
      </c>
      <c r="C88" s="28" t="s">
        <v>25</v>
      </c>
      <c r="D88" s="28" t="s">
        <v>7601</v>
      </c>
      <c r="E88" s="29">
        <v>1546284.26</v>
      </c>
      <c r="F88" s="33"/>
      <c r="G88" s="22"/>
      <c r="H88" s="11"/>
      <c r="I88" s="11"/>
      <c r="J88" s="11"/>
      <c r="K88" s="11"/>
      <c r="L88" s="11"/>
      <c r="M88" s="11"/>
    </row>
    <row r="89" ht="15.75" customHeight="1">
      <c r="A89" s="25">
        <v>45929.0</v>
      </c>
      <c r="B89" s="28" t="s">
        <v>7475</v>
      </c>
      <c r="C89" s="28" t="s">
        <v>10</v>
      </c>
      <c r="D89" s="28">
        <v>1.0101979E7</v>
      </c>
      <c r="E89" s="29">
        <v>204787.48</v>
      </c>
      <c r="F89" s="342" t="s">
        <v>7602</v>
      </c>
      <c r="G89" s="22"/>
      <c r="H89" s="11"/>
      <c r="I89" s="11"/>
      <c r="J89" s="11"/>
      <c r="K89" s="11"/>
      <c r="L89" s="11"/>
      <c r="M89" s="11"/>
    </row>
    <row r="90" ht="15.75" customHeight="1">
      <c r="A90" s="25">
        <v>45929.0</v>
      </c>
      <c r="B90" s="28" t="s">
        <v>7475</v>
      </c>
      <c r="C90" s="28" t="s">
        <v>10</v>
      </c>
      <c r="D90" s="28">
        <v>1.0101978E7</v>
      </c>
      <c r="E90" s="29">
        <v>242938.22</v>
      </c>
      <c r="F90" s="33"/>
      <c r="G90" s="22"/>
      <c r="H90" s="11"/>
      <c r="I90" s="11"/>
      <c r="J90" s="11"/>
      <c r="K90" s="11"/>
      <c r="L90" s="11"/>
      <c r="M90" s="11"/>
    </row>
    <row r="91" ht="15.75" customHeight="1">
      <c r="A91" s="25">
        <v>45936.0</v>
      </c>
      <c r="B91" s="28" t="s">
        <v>7475</v>
      </c>
      <c r="C91" s="28" t="s">
        <v>10</v>
      </c>
      <c r="D91" s="28">
        <v>1.0102712E7</v>
      </c>
      <c r="E91" s="29">
        <v>692412.08</v>
      </c>
      <c r="F91" s="342" t="s">
        <v>7604</v>
      </c>
      <c r="G91" s="22"/>
      <c r="H91" s="11"/>
      <c r="I91" s="11"/>
      <c r="J91" s="11"/>
      <c r="K91" s="11"/>
      <c r="L91" s="11"/>
      <c r="M91" s="11"/>
    </row>
    <row r="92" ht="15.75" customHeight="1">
      <c r="A92" s="25">
        <v>45936.0</v>
      </c>
      <c r="B92" s="28" t="s">
        <v>7475</v>
      </c>
      <c r="C92" s="28" t="s">
        <v>10</v>
      </c>
      <c r="D92" s="28">
        <v>1.0102713E7</v>
      </c>
      <c r="E92" s="29">
        <v>15563.99</v>
      </c>
      <c r="F92" s="43"/>
      <c r="G92" s="22"/>
      <c r="H92" s="11"/>
      <c r="I92" s="11"/>
      <c r="J92" s="11"/>
      <c r="K92" s="11"/>
      <c r="L92" s="11"/>
      <c r="M92" s="11"/>
    </row>
    <row r="93" ht="15.75" customHeight="1">
      <c r="A93" s="25">
        <v>45936.0</v>
      </c>
      <c r="B93" s="28" t="s">
        <v>7475</v>
      </c>
      <c r="C93" s="28" t="s">
        <v>10</v>
      </c>
      <c r="D93" s="28">
        <v>1.0103232E7</v>
      </c>
      <c r="E93" s="29">
        <v>508171.3</v>
      </c>
      <c r="F93" s="33"/>
      <c r="G93" s="22"/>
      <c r="H93" s="11"/>
      <c r="I93" s="11"/>
      <c r="J93" s="11"/>
      <c r="K93" s="11"/>
      <c r="L93" s="11"/>
      <c r="M93" s="11"/>
    </row>
    <row r="94" ht="15.75" customHeight="1">
      <c r="A94" s="25">
        <v>45937.0</v>
      </c>
      <c r="B94" s="28" t="s">
        <v>7475</v>
      </c>
      <c r="C94" s="28" t="s">
        <v>10</v>
      </c>
      <c r="D94" s="28">
        <v>1.0102803E7</v>
      </c>
      <c r="E94" s="29">
        <v>119217.52</v>
      </c>
      <c r="F94" s="342" t="s">
        <v>7607</v>
      </c>
      <c r="G94" s="22"/>
      <c r="H94" s="11"/>
      <c r="I94" s="11"/>
      <c r="J94" s="11"/>
      <c r="K94" s="11"/>
      <c r="L94" s="11"/>
      <c r="M94" s="11"/>
    </row>
    <row r="95" ht="15.75" customHeight="1">
      <c r="A95" s="25">
        <v>45937.0</v>
      </c>
      <c r="B95" s="28" t="s">
        <v>7475</v>
      </c>
      <c r="C95" s="28" t="s">
        <v>10</v>
      </c>
      <c r="D95" s="28">
        <v>1.0102804E7</v>
      </c>
      <c r="E95" s="29">
        <v>299133.22</v>
      </c>
      <c r="F95" s="43"/>
      <c r="G95" s="22"/>
      <c r="H95" s="11"/>
      <c r="I95" s="11"/>
      <c r="J95" s="11"/>
      <c r="K95" s="11"/>
      <c r="L95" s="11"/>
      <c r="M95" s="11"/>
    </row>
    <row r="96" ht="15.75" customHeight="1">
      <c r="A96" s="25">
        <v>45937.0</v>
      </c>
      <c r="B96" s="28" t="s">
        <v>7475</v>
      </c>
      <c r="C96" s="28" t="s">
        <v>7609</v>
      </c>
      <c r="D96" s="28">
        <v>8491.0</v>
      </c>
      <c r="E96" s="29">
        <v>946117.8</v>
      </c>
      <c r="F96" s="43"/>
      <c r="G96" s="22"/>
      <c r="H96" s="11"/>
      <c r="I96" s="11"/>
      <c r="J96" s="11"/>
      <c r="K96" s="11"/>
      <c r="L96" s="11"/>
      <c r="M96" s="11"/>
    </row>
    <row r="97" ht="15.75" customHeight="1">
      <c r="A97" s="25">
        <v>45937.0</v>
      </c>
      <c r="B97" s="28" t="s">
        <v>7475</v>
      </c>
      <c r="C97" s="28" t="s">
        <v>10</v>
      </c>
      <c r="D97" s="28">
        <v>1.0102802E7</v>
      </c>
      <c r="E97" s="29">
        <v>1789599.03</v>
      </c>
      <c r="F97" s="43"/>
      <c r="G97" s="22"/>
      <c r="H97" s="11"/>
      <c r="I97" s="11"/>
      <c r="J97" s="11"/>
      <c r="K97" s="11"/>
      <c r="L97" s="11"/>
      <c r="M97" s="11"/>
    </row>
    <row r="98" ht="15.75" customHeight="1">
      <c r="A98" s="25">
        <v>45940.0</v>
      </c>
      <c r="B98" s="28" t="s">
        <v>7475</v>
      </c>
      <c r="C98" s="28" t="s">
        <v>10</v>
      </c>
      <c r="D98" s="28">
        <v>1.0103272E7</v>
      </c>
      <c r="E98" s="29">
        <v>1004914.05</v>
      </c>
      <c r="F98" s="33"/>
      <c r="G98" s="22"/>
      <c r="H98" s="11"/>
      <c r="I98" s="11"/>
      <c r="J98" s="11"/>
      <c r="K98" s="11"/>
      <c r="L98" s="11"/>
      <c r="M98" s="11"/>
    </row>
    <row r="99" ht="15.75" customHeight="1">
      <c r="A99" s="25">
        <v>45957.0</v>
      </c>
      <c r="B99" s="28" t="s">
        <v>7475</v>
      </c>
      <c r="C99" s="28" t="s">
        <v>10</v>
      </c>
      <c r="D99" s="28">
        <v>1.0105054E7</v>
      </c>
      <c r="E99" s="29">
        <v>325600.84</v>
      </c>
      <c r="F99" s="342" t="s">
        <v>7612</v>
      </c>
      <c r="G99" s="58"/>
      <c r="H99" s="11"/>
      <c r="I99" s="11"/>
      <c r="J99" s="11"/>
      <c r="K99" s="11"/>
      <c r="L99" s="11"/>
      <c r="M99" s="11"/>
    </row>
    <row r="100" ht="15.75" customHeight="1">
      <c r="A100" s="25">
        <v>45957.0</v>
      </c>
      <c r="B100" s="28" t="s">
        <v>7475</v>
      </c>
      <c r="C100" s="28" t="s">
        <v>10</v>
      </c>
      <c r="D100" s="28">
        <v>1.0105055E7</v>
      </c>
      <c r="E100" s="29">
        <v>118957.29</v>
      </c>
      <c r="F100" s="43"/>
      <c r="G100" s="58"/>
      <c r="H100" s="11"/>
      <c r="I100" s="11"/>
      <c r="J100" s="11"/>
      <c r="K100" s="11"/>
      <c r="L100" s="11"/>
      <c r="M100" s="11"/>
    </row>
    <row r="101" ht="15.75" customHeight="1">
      <c r="A101" s="25">
        <v>45957.0</v>
      </c>
      <c r="B101" s="28" t="s">
        <v>7475</v>
      </c>
      <c r="C101" s="28" t="s">
        <v>10</v>
      </c>
      <c r="D101" s="28">
        <v>1.0105056E7</v>
      </c>
      <c r="E101" s="29">
        <v>1105581.39</v>
      </c>
      <c r="F101" s="43"/>
      <c r="G101" s="22"/>
      <c r="H101" s="11"/>
      <c r="I101" s="11"/>
      <c r="J101" s="11"/>
      <c r="K101" s="11"/>
      <c r="L101" s="11"/>
      <c r="M101" s="11"/>
    </row>
    <row r="102" ht="15.75" customHeight="1">
      <c r="A102" s="25">
        <v>45957.0</v>
      </c>
      <c r="B102" s="28" t="s">
        <v>7475</v>
      </c>
      <c r="C102" s="28" t="s">
        <v>10</v>
      </c>
      <c r="D102" s="28">
        <v>1.0105057E7</v>
      </c>
      <c r="E102" s="29">
        <v>689737.68</v>
      </c>
      <c r="F102" s="33"/>
      <c r="G102" s="22"/>
      <c r="H102" s="11"/>
      <c r="I102" s="11"/>
      <c r="J102" s="11"/>
      <c r="K102" s="11"/>
      <c r="L102" s="11"/>
      <c r="M102" s="11"/>
    </row>
    <row r="103" ht="15.75" customHeight="1">
      <c r="A103" s="25">
        <v>45964.0</v>
      </c>
      <c r="B103" s="28" t="s">
        <v>7475</v>
      </c>
      <c r="C103" s="28" t="s">
        <v>5048</v>
      </c>
      <c r="D103" s="28">
        <v>1.0105676E7</v>
      </c>
      <c r="E103" s="29">
        <v>900814.85</v>
      </c>
      <c r="F103" s="342" t="s">
        <v>7614</v>
      </c>
      <c r="G103" s="67"/>
      <c r="H103" s="11"/>
      <c r="I103" s="11"/>
      <c r="J103" s="11"/>
      <c r="K103" s="11"/>
      <c r="L103" s="11"/>
      <c r="M103" s="11"/>
    </row>
    <row r="104" ht="15.75" customHeight="1">
      <c r="A104" s="25">
        <v>45964.0</v>
      </c>
      <c r="B104" s="28" t="s">
        <v>7475</v>
      </c>
      <c r="C104" s="28" t="s">
        <v>10</v>
      </c>
      <c r="D104" s="28">
        <v>1.0105677E7</v>
      </c>
      <c r="E104" s="29">
        <v>589093.13</v>
      </c>
      <c r="F104" s="43"/>
      <c r="G104" s="22"/>
      <c r="H104" s="11"/>
      <c r="I104" s="11"/>
      <c r="J104" s="11"/>
      <c r="K104" s="11"/>
      <c r="L104" s="11"/>
      <c r="M104" s="11"/>
    </row>
    <row r="105" ht="15.75" customHeight="1">
      <c r="A105" s="25">
        <v>45964.0</v>
      </c>
      <c r="B105" s="28" t="s">
        <v>7475</v>
      </c>
      <c r="C105" s="28" t="s">
        <v>10</v>
      </c>
      <c r="D105" s="28">
        <v>1.0105678E7</v>
      </c>
      <c r="E105" s="29">
        <v>569913.94</v>
      </c>
      <c r="F105" s="33"/>
      <c r="G105" s="22"/>
      <c r="H105" s="11"/>
      <c r="I105" s="11"/>
      <c r="J105" s="11"/>
      <c r="K105" s="11"/>
      <c r="L105" s="11"/>
      <c r="M105" s="11"/>
    </row>
    <row r="106" ht="15.75" customHeight="1">
      <c r="A106" s="25">
        <v>45968.0</v>
      </c>
      <c r="B106" s="28" t="s">
        <v>7475</v>
      </c>
      <c r="C106" s="28" t="s">
        <v>10</v>
      </c>
      <c r="D106" s="28">
        <v>1.0106363E7</v>
      </c>
      <c r="E106" s="29">
        <v>1473617.78</v>
      </c>
      <c r="F106" s="28" t="s">
        <v>7615</v>
      </c>
      <c r="G106" s="22"/>
      <c r="H106" s="11"/>
      <c r="I106" s="11"/>
      <c r="J106" s="11"/>
      <c r="K106" s="11"/>
      <c r="L106" s="11"/>
      <c r="M106" s="11"/>
    </row>
    <row r="107" ht="15.75" customHeight="1">
      <c r="A107" s="25">
        <v>45975.0</v>
      </c>
      <c r="B107" s="28" t="s">
        <v>7553</v>
      </c>
      <c r="C107" s="28" t="s">
        <v>10</v>
      </c>
      <c r="D107" s="28">
        <v>1.0107103E7</v>
      </c>
      <c r="E107" s="29">
        <v>767758.01</v>
      </c>
      <c r="F107" s="342" t="s">
        <v>7619</v>
      </c>
      <c r="G107" s="22"/>
      <c r="H107" s="11"/>
      <c r="I107" s="11"/>
      <c r="J107" s="11"/>
      <c r="K107" s="11"/>
      <c r="L107" s="11"/>
      <c r="M107" s="11"/>
    </row>
    <row r="108" ht="15.75" customHeight="1">
      <c r="A108" s="25">
        <v>45975.0</v>
      </c>
      <c r="B108" s="28" t="s">
        <v>7475</v>
      </c>
      <c r="C108" s="28" t="s">
        <v>10</v>
      </c>
      <c r="D108" s="28">
        <v>1.0107104E7</v>
      </c>
      <c r="E108" s="29">
        <v>15610.51</v>
      </c>
      <c r="F108" s="43"/>
      <c r="G108" s="22"/>
      <c r="H108" s="11"/>
      <c r="I108" s="11"/>
      <c r="J108" s="11"/>
      <c r="K108" s="11"/>
      <c r="L108" s="11"/>
      <c r="M108" s="11"/>
    </row>
    <row r="109" ht="15.75" customHeight="1">
      <c r="A109" s="25">
        <v>45975.0</v>
      </c>
      <c r="B109" s="28" t="s">
        <v>7475</v>
      </c>
      <c r="C109" s="28" t="s">
        <v>10</v>
      </c>
      <c r="D109" s="28">
        <v>1.0107105E7</v>
      </c>
      <c r="E109" s="29">
        <v>146754.15</v>
      </c>
      <c r="F109" s="33"/>
      <c r="G109" s="22"/>
      <c r="H109" s="11"/>
      <c r="I109" s="11"/>
      <c r="J109" s="11"/>
      <c r="K109" s="11"/>
      <c r="L109" s="11"/>
      <c r="M109" s="11"/>
    </row>
    <row r="110" ht="15.75" customHeight="1">
      <c r="A110" s="162">
        <v>45989.0</v>
      </c>
      <c r="B110" s="101" t="s">
        <v>7475</v>
      </c>
      <c r="C110" s="101" t="s">
        <v>10</v>
      </c>
      <c r="D110" s="101">
        <v>1.0108518E7</v>
      </c>
      <c r="E110" s="229">
        <v>7410.0</v>
      </c>
      <c r="F110" s="547" t="s">
        <v>7623</v>
      </c>
      <c r="G110" s="22"/>
      <c r="H110" s="11"/>
      <c r="I110" s="11"/>
      <c r="J110" s="11"/>
      <c r="K110" s="11"/>
      <c r="L110" s="11"/>
      <c r="M110" s="11"/>
    </row>
    <row r="111" ht="15.75" customHeight="1">
      <c r="A111" s="162">
        <v>45989.0</v>
      </c>
      <c r="B111" s="101" t="s">
        <v>7475</v>
      </c>
      <c r="C111" s="101" t="s">
        <v>10</v>
      </c>
      <c r="D111" s="101">
        <v>1.0108519E7</v>
      </c>
      <c r="E111" s="229">
        <v>1371372.71</v>
      </c>
      <c r="F111" s="43"/>
      <c r="G111" s="22"/>
      <c r="H111" s="11"/>
      <c r="I111" s="11"/>
      <c r="J111" s="11"/>
      <c r="K111" s="11"/>
      <c r="L111" s="11"/>
      <c r="M111" s="11"/>
    </row>
    <row r="112" ht="15.75" customHeight="1">
      <c r="A112" s="162">
        <v>45989.0</v>
      </c>
      <c r="B112" s="101" t="s">
        <v>7475</v>
      </c>
      <c r="C112" s="101" t="s">
        <v>10</v>
      </c>
      <c r="D112" s="101">
        <v>1.010852E7</v>
      </c>
      <c r="E112" s="229">
        <v>26298.04</v>
      </c>
      <c r="F112" s="33"/>
      <c r="G112" s="22"/>
      <c r="H112" s="11"/>
      <c r="I112" s="11"/>
      <c r="J112" s="11"/>
      <c r="K112" s="11"/>
      <c r="L112" s="11"/>
      <c r="M112" s="11"/>
    </row>
    <row r="113" ht="15.75" customHeight="1">
      <c r="A113" s="162">
        <v>46003.0</v>
      </c>
      <c r="B113" s="101" t="s">
        <v>7475</v>
      </c>
      <c r="C113" s="101" t="s">
        <v>10</v>
      </c>
      <c r="D113" s="101">
        <v>1.0109934E7</v>
      </c>
      <c r="E113" s="229">
        <v>1242774.65</v>
      </c>
      <c r="F113" s="101" t="s">
        <v>7630</v>
      </c>
      <c r="G113" s="22"/>
      <c r="H113" s="11"/>
      <c r="I113" s="11"/>
      <c r="J113" s="11"/>
      <c r="K113" s="11"/>
      <c r="L113" s="11"/>
      <c r="M113" s="11"/>
    </row>
    <row r="114" ht="15.75" customHeight="1">
      <c r="A114" s="162">
        <v>46010.0</v>
      </c>
      <c r="B114" s="101" t="s">
        <v>7475</v>
      </c>
      <c r="C114" s="101" t="s">
        <v>7</v>
      </c>
      <c r="D114" s="101">
        <v>62207.0</v>
      </c>
      <c r="E114" s="229">
        <v>1129664.66</v>
      </c>
      <c r="F114" s="101" t="s">
        <v>7632</v>
      </c>
      <c r="G114" s="22"/>
      <c r="H114" s="11"/>
      <c r="I114" s="11"/>
      <c r="J114" s="11"/>
      <c r="K114" s="11"/>
      <c r="L114" s="11"/>
      <c r="M114" s="11"/>
    </row>
    <row r="115" ht="15.75" customHeight="1">
      <c r="A115" s="162">
        <v>46051.0</v>
      </c>
      <c r="B115" s="101" t="s">
        <v>7475</v>
      </c>
      <c r="C115" s="101" t="s">
        <v>25</v>
      </c>
      <c r="D115" s="101">
        <v>65050.0</v>
      </c>
      <c r="E115" s="229">
        <v>2238199.66</v>
      </c>
      <c r="F115" s="44"/>
      <c r="G115" s="22"/>
      <c r="H115" s="11"/>
      <c r="I115" s="11"/>
      <c r="J115" s="11"/>
      <c r="K115" s="11"/>
      <c r="L115" s="11"/>
      <c r="M115" s="11"/>
    </row>
    <row r="116" ht="15.75" customHeight="1">
      <c r="A116" s="162">
        <v>46051.0</v>
      </c>
      <c r="B116" s="101" t="s">
        <v>7475</v>
      </c>
      <c r="C116" s="101" t="s">
        <v>25</v>
      </c>
      <c r="D116" s="101">
        <v>65051.0</v>
      </c>
      <c r="E116" s="229">
        <v>34179.55</v>
      </c>
      <c r="F116" s="44"/>
      <c r="G116" s="22"/>
      <c r="H116" s="11"/>
      <c r="I116" s="11"/>
      <c r="J116" s="11"/>
      <c r="K116" s="11"/>
      <c r="L116" s="11"/>
      <c r="M116" s="11"/>
    </row>
    <row r="117" ht="15.75" customHeight="1">
      <c r="A117" s="162">
        <v>46051.0</v>
      </c>
      <c r="B117" s="101" t="s">
        <v>7475</v>
      </c>
      <c r="C117" s="101" t="s">
        <v>25</v>
      </c>
      <c r="D117" s="101">
        <v>65052.0</v>
      </c>
      <c r="E117" s="229">
        <v>94422.4</v>
      </c>
      <c r="F117" s="44"/>
      <c r="G117" s="22"/>
      <c r="H117" s="11"/>
      <c r="I117" s="11"/>
      <c r="J117" s="11"/>
      <c r="K117" s="11"/>
      <c r="L117" s="11"/>
      <c r="M117" s="11"/>
    </row>
    <row r="118" ht="15.75" customHeight="1">
      <c r="A118" s="162">
        <v>46051.0</v>
      </c>
      <c r="B118" s="101" t="s">
        <v>7475</v>
      </c>
      <c r="C118" s="101" t="s">
        <v>25</v>
      </c>
      <c r="D118" s="101">
        <v>65053.0</v>
      </c>
      <c r="E118" s="229">
        <v>16793.98</v>
      </c>
      <c r="F118" s="44"/>
      <c r="G118" s="67"/>
      <c r="H118" s="11"/>
      <c r="I118" s="11"/>
      <c r="J118" s="11"/>
      <c r="K118" s="11"/>
      <c r="L118" s="11"/>
      <c r="M118" s="11"/>
    </row>
    <row r="119" ht="15.75" customHeight="1">
      <c r="A119" s="162">
        <v>46071.0</v>
      </c>
      <c r="B119" s="101" t="s">
        <v>7475</v>
      </c>
      <c r="C119" s="101" t="s">
        <v>191</v>
      </c>
      <c r="D119" s="101">
        <v>66094.0</v>
      </c>
      <c r="E119" s="229">
        <v>1971253.38</v>
      </c>
      <c r="F119" s="547" t="s">
        <v>7640</v>
      </c>
      <c r="G119" s="22"/>
      <c r="H119" s="11"/>
      <c r="I119" s="11"/>
      <c r="J119" s="11"/>
      <c r="K119" s="11"/>
      <c r="L119" s="11"/>
      <c r="M119" s="11"/>
    </row>
    <row r="120" ht="15.75" customHeight="1">
      <c r="A120" s="162">
        <v>46071.0</v>
      </c>
      <c r="B120" s="101" t="s">
        <v>7475</v>
      </c>
      <c r="C120" s="101" t="s">
        <v>191</v>
      </c>
      <c r="D120" s="101">
        <v>66095.0</v>
      </c>
      <c r="E120" s="229">
        <v>145818.28</v>
      </c>
      <c r="F120" s="43"/>
      <c r="G120" s="22"/>
      <c r="H120" s="11"/>
      <c r="I120" s="11"/>
      <c r="J120" s="11"/>
      <c r="K120" s="11"/>
      <c r="L120" s="11"/>
      <c r="M120" s="11"/>
    </row>
    <row r="121" ht="15.75" customHeight="1">
      <c r="A121" s="162">
        <v>46071.0</v>
      </c>
      <c r="B121" s="101" t="s">
        <v>7475</v>
      </c>
      <c r="C121" s="101" t="s">
        <v>191</v>
      </c>
      <c r="D121" s="101">
        <v>66096.0</v>
      </c>
      <c r="E121" s="229">
        <v>33191.24</v>
      </c>
      <c r="F121" s="43"/>
      <c r="G121" s="22"/>
      <c r="H121" s="11"/>
      <c r="I121" s="11"/>
      <c r="J121" s="11"/>
      <c r="K121" s="11"/>
      <c r="L121" s="11"/>
      <c r="M121" s="11"/>
    </row>
    <row r="122" ht="15.75" customHeight="1">
      <c r="A122" s="162">
        <v>46071.0</v>
      </c>
      <c r="B122" s="101" t="s">
        <v>7475</v>
      </c>
      <c r="C122" s="101" t="s">
        <v>191</v>
      </c>
      <c r="D122" s="101">
        <v>66097.0</v>
      </c>
      <c r="E122" s="229">
        <v>43076.99</v>
      </c>
      <c r="F122" s="43"/>
      <c r="G122" s="22"/>
      <c r="H122" s="11"/>
      <c r="I122" s="11"/>
      <c r="J122" s="11"/>
      <c r="K122" s="11"/>
      <c r="L122" s="11"/>
      <c r="M122" s="11"/>
    </row>
    <row r="123" ht="15.75" customHeight="1">
      <c r="A123" s="162">
        <v>46071.0</v>
      </c>
      <c r="B123" s="101" t="s">
        <v>7475</v>
      </c>
      <c r="C123" s="101" t="s">
        <v>679</v>
      </c>
      <c r="D123" s="101">
        <v>6450.0</v>
      </c>
      <c r="E123" s="229">
        <v>-27869.59</v>
      </c>
      <c r="F123" s="33"/>
      <c r="G123" s="10" t="s">
        <v>7647</v>
      </c>
      <c r="H123" s="11"/>
      <c r="I123" s="11"/>
      <c r="J123" s="11"/>
      <c r="K123" s="11"/>
      <c r="L123" s="11"/>
      <c r="M123" s="11"/>
    </row>
    <row r="124" ht="15.75" customHeight="1">
      <c r="A124" s="162">
        <v>46101.0</v>
      </c>
      <c r="B124" s="101" t="s">
        <v>7475</v>
      </c>
      <c r="C124" s="101" t="s">
        <v>10</v>
      </c>
      <c r="D124" s="101">
        <v>1.011956E7</v>
      </c>
      <c r="E124" s="229">
        <v>761720.86</v>
      </c>
      <c r="F124" s="548" t="s">
        <v>7650</v>
      </c>
      <c r="G124" s="22"/>
      <c r="H124" s="11"/>
      <c r="I124" s="11"/>
      <c r="J124" s="11"/>
      <c r="K124" s="11"/>
      <c r="L124" s="11"/>
      <c r="M124" s="11"/>
    </row>
    <row r="125" ht="15.75" customHeight="1">
      <c r="A125" s="162">
        <v>46101.0</v>
      </c>
      <c r="B125" s="101" t="s">
        <v>7475</v>
      </c>
      <c r="C125" s="101" t="s">
        <v>10</v>
      </c>
      <c r="D125" s="101">
        <v>1.0119561E7</v>
      </c>
      <c r="E125" s="229">
        <v>30246.83</v>
      </c>
      <c r="F125" s="33"/>
      <c r="G125" s="22"/>
      <c r="H125" s="11"/>
      <c r="I125" s="11"/>
      <c r="J125" s="11"/>
      <c r="K125" s="11"/>
      <c r="L125" s="11"/>
      <c r="M125" s="11"/>
    </row>
    <row r="126" ht="15.75" customHeight="1">
      <c r="A126" s="162">
        <v>46114.0</v>
      </c>
      <c r="B126" s="101" t="s">
        <v>7475</v>
      </c>
      <c r="C126" s="101" t="s">
        <v>191</v>
      </c>
      <c r="D126" s="101">
        <v>1.0120393E7</v>
      </c>
      <c r="E126" s="229">
        <v>103693.9</v>
      </c>
      <c r="F126" s="548" t="s">
        <v>7656</v>
      </c>
      <c r="G126" s="22"/>
      <c r="H126" s="11"/>
      <c r="I126" s="11"/>
      <c r="J126" s="11"/>
      <c r="K126" s="11"/>
      <c r="L126" s="11"/>
      <c r="M126" s="11"/>
    </row>
    <row r="127" ht="15.75" customHeight="1">
      <c r="A127" s="162">
        <v>46114.0</v>
      </c>
      <c r="B127" s="101" t="s">
        <v>7475</v>
      </c>
      <c r="C127" s="101" t="s">
        <v>191</v>
      </c>
      <c r="D127" s="101">
        <v>1.0120391E7</v>
      </c>
      <c r="E127" s="229">
        <v>921585.39</v>
      </c>
      <c r="F127" s="43"/>
      <c r="G127" s="22"/>
      <c r="H127" s="11"/>
      <c r="I127" s="11"/>
      <c r="J127" s="11"/>
      <c r="K127" s="11"/>
      <c r="L127" s="11"/>
      <c r="M127" s="11"/>
    </row>
    <row r="128" ht="15.75" customHeight="1">
      <c r="A128" s="162">
        <v>46114.0</v>
      </c>
      <c r="B128" s="101" t="s">
        <v>7475</v>
      </c>
      <c r="C128" s="101" t="s">
        <v>191</v>
      </c>
      <c r="D128" s="101">
        <v>1.0120392E7</v>
      </c>
      <c r="E128" s="229">
        <v>2032830.96</v>
      </c>
      <c r="F128" s="33"/>
      <c r="G128" s="22"/>
      <c r="H128" s="11"/>
      <c r="I128" s="11"/>
      <c r="J128" s="11"/>
      <c r="K128" s="11"/>
      <c r="L128" s="11"/>
      <c r="M128" s="11"/>
    </row>
    <row r="129" ht="15.75" customHeight="1">
      <c r="A129" s="162">
        <v>46139.0</v>
      </c>
      <c r="B129" s="101" t="s">
        <v>7475</v>
      </c>
      <c r="C129" s="101" t="s">
        <v>191</v>
      </c>
      <c r="D129" s="101">
        <v>69721.0</v>
      </c>
      <c r="E129" s="229">
        <v>1580754.12</v>
      </c>
      <c r="F129" s="101" t="s">
        <v>7662</v>
      </c>
      <c r="G129" s="22"/>
      <c r="H129" s="11"/>
      <c r="I129" s="11"/>
      <c r="J129" s="11"/>
      <c r="K129" s="11"/>
      <c r="L129" s="11"/>
      <c r="M129" s="11"/>
    </row>
    <row r="130" ht="15.75" customHeight="1">
      <c r="A130" s="162">
        <v>46150.0</v>
      </c>
      <c r="B130" s="101" t="s">
        <v>7475</v>
      </c>
      <c r="C130" s="101" t="s">
        <v>191</v>
      </c>
      <c r="D130" s="101">
        <v>1.0123045E7</v>
      </c>
      <c r="E130" s="229">
        <v>1086739.26</v>
      </c>
      <c r="F130" s="547" t="s">
        <v>7665</v>
      </c>
      <c r="G130" s="10" t="s">
        <v>7667</v>
      </c>
      <c r="H130" s="11"/>
      <c r="I130" s="11"/>
      <c r="J130" s="11"/>
      <c r="K130" s="11"/>
      <c r="L130" s="11"/>
      <c r="M130" s="11"/>
    </row>
    <row r="131" ht="15.75" customHeight="1">
      <c r="A131" s="162">
        <v>46150.0</v>
      </c>
      <c r="B131" s="101" t="s">
        <v>7475</v>
      </c>
      <c r="C131" s="101" t="s">
        <v>191</v>
      </c>
      <c r="D131" s="101">
        <v>1.0123044E7</v>
      </c>
      <c r="E131" s="229">
        <v>74367.73</v>
      </c>
      <c r="F131" s="43"/>
      <c r="G131" s="22"/>
      <c r="H131" s="11"/>
      <c r="I131" s="11"/>
      <c r="J131" s="11"/>
      <c r="K131" s="11"/>
      <c r="L131" s="11"/>
      <c r="M131" s="11"/>
    </row>
    <row r="132" ht="15.75" customHeight="1">
      <c r="A132" s="162">
        <v>46150.0</v>
      </c>
      <c r="B132" s="101" t="s">
        <v>7475</v>
      </c>
      <c r="C132" s="101" t="s">
        <v>191</v>
      </c>
      <c r="D132" s="101">
        <v>1.0123046E7</v>
      </c>
      <c r="E132" s="229">
        <v>41752.51</v>
      </c>
      <c r="F132" s="33"/>
      <c r="G132" s="22"/>
      <c r="H132" s="11"/>
      <c r="I132" s="11"/>
      <c r="J132" s="11"/>
      <c r="K132" s="11"/>
      <c r="L132" s="11"/>
      <c r="M132" s="11"/>
    </row>
    <row r="133" ht="15.75" customHeight="1">
      <c r="A133" s="50"/>
      <c r="B133" s="101" t="s">
        <v>7475</v>
      </c>
      <c r="C133" s="101" t="s">
        <v>191</v>
      </c>
      <c r="D133" s="44"/>
      <c r="E133" s="51"/>
      <c r="F133" s="44"/>
      <c r="G133" s="22"/>
      <c r="H133" s="11"/>
      <c r="I133" s="11"/>
      <c r="J133" s="11"/>
      <c r="K133" s="11"/>
      <c r="L133" s="11"/>
      <c r="M133" s="11"/>
    </row>
    <row r="134" ht="15.75" customHeight="1">
      <c r="A134" s="50"/>
      <c r="B134" s="101" t="s">
        <v>7475</v>
      </c>
      <c r="C134" s="101" t="s">
        <v>191</v>
      </c>
      <c r="D134" s="44"/>
      <c r="E134" s="51"/>
      <c r="F134" s="44"/>
      <c r="G134" s="22"/>
      <c r="H134" s="11"/>
      <c r="I134" s="11"/>
      <c r="J134" s="11"/>
      <c r="K134" s="11"/>
      <c r="L134" s="11"/>
      <c r="M134" s="11"/>
    </row>
    <row r="135" ht="15.75" customHeight="1">
      <c r="A135" s="50"/>
      <c r="B135" s="101" t="s">
        <v>7475</v>
      </c>
      <c r="C135" s="101" t="s">
        <v>191</v>
      </c>
      <c r="D135" s="44"/>
      <c r="E135" s="51"/>
      <c r="F135" s="44"/>
      <c r="G135" s="22"/>
      <c r="H135" s="11"/>
      <c r="I135" s="11"/>
      <c r="J135" s="11"/>
      <c r="K135" s="11"/>
      <c r="L135" s="11"/>
      <c r="M135" s="11"/>
    </row>
    <row r="136" ht="15.75" customHeight="1">
      <c r="A136" s="50"/>
      <c r="B136" s="101" t="s">
        <v>7475</v>
      </c>
      <c r="C136" s="101" t="s">
        <v>191</v>
      </c>
      <c r="D136" s="44"/>
      <c r="E136" s="51"/>
      <c r="F136" s="44"/>
      <c r="G136" s="22"/>
      <c r="H136" s="11"/>
      <c r="I136" s="11"/>
      <c r="J136" s="11"/>
      <c r="K136" s="11"/>
      <c r="L136" s="11"/>
      <c r="M136" s="11"/>
    </row>
    <row r="137" ht="15.75" customHeight="1">
      <c r="A137" s="50"/>
      <c r="B137" s="101" t="s">
        <v>7475</v>
      </c>
      <c r="C137" s="101" t="s">
        <v>191</v>
      </c>
      <c r="D137" s="44"/>
      <c r="E137" s="51"/>
      <c r="F137" s="44"/>
      <c r="G137" s="22"/>
      <c r="H137" s="11"/>
      <c r="I137" s="11"/>
      <c r="J137" s="11"/>
      <c r="K137" s="11"/>
      <c r="L137" s="11"/>
      <c r="M137" s="11"/>
    </row>
    <row r="138" ht="15.75" customHeight="1">
      <c r="A138" s="50"/>
      <c r="B138" s="101" t="s">
        <v>7475</v>
      </c>
      <c r="C138" s="101" t="s">
        <v>191</v>
      </c>
      <c r="D138" s="44"/>
      <c r="E138" s="51"/>
      <c r="F138" s="44"/>
      <c r="G138" s="22"/>
      <c r="H138" s="11"/>
      <c r="I138" s="11"/>
      <c r="J138" s="11"/>
      <c r="K138" s="11"/>
      <c r="L138" s="11"/>
      <c r="M138" s="11"/>
    </row>
    <row r="139" ht="15.75" customHeight="1">
      <c r="A139" s="50"/>
      <c r="B139" s="101" t="s">
        <v>7475</v>
      </c>
      <c r="C139" s="101" t="s">
        <v>191</v>
      </c>
      <c r="D139" s="44"/>
      <c r="E139" s="51"/>
      <c r="F139" s="44"/>
      <c r="G139" s="22"/>
      <c r="H139" s="11"/>
      <c r="I139" s="11"/>
      <c r="J139" s="11"/>
      <c r="K139" s="11"/>
      <c r="L139" s="11"/>
      <c r="M139" s="11"/>
    </row>
    <row r="140" ht="15.75" customHeight="1">
      <c r="A140" s="50"/>
      <c r="B140" s="101" t="s">
        <v>7475</v>
      </c>
      <c r="C140" s="101" t="s">
        <v>191</v>
      </c>
      <c r="D140" s="44"/>
      <c r="E140" s="51"/>
      <c r="F140" s="44"/>
      <c r="G140" s="22"/>
      <c r="H140" s="11"/>
      <c r="I140" s="11"/>
      <c r="J140" s="11"/>
      <c r="K140" s="11"/>
      <c r="L140" s="11"/>
      <c r="M140" s="11"/>
    </row>
    <row r="141" ht="15.75" customHeight="1">
      <c r="A141" s="50"/>
      <c r="B141" s="101" t="s">
        <v>7475</v>
      </c>
      <c r="C141" s="101" t="s">
        <v>191</v>
      </c>
      <c r="D141" s="44"/>
      <c r="E141" s="51"/>
      <c r="F141" s="44"/>
      <c r="G141" s="22"/>
      <c r="H141" s="11"/>
      <c r="I141" s="11"/>
      <c r="J141" s="11"/>
      <c r="K141" s="11"/>
      <c r="L141" s="11"/>
      <c r="M141" s="11"/>
    </row>
    <row r="142" ht="15.75" customHeight="1">
      <c r="A142" s="50"/>
      <c r="B142" s="101" t="s">
        <v>7475</v>
      </c>
      <c r="C142" s="101" t="s">
        <v>191</v>
      </c>
      <c r="D142" s="44"/>
      <c r="E142" s="51"/>
      <c r="F142" s="44"/>
      <c r="G142" s="22"/>
      <c r="H142" s="11"/>
      <c r="I142" s="11"/>
      <c r="J142" s="11"/>
      <c r="K142" s="11"/>
      <c r="L142" s="11"/>
      <c r="M142" s="11"/>
    </row>
    <row r="143" ht="15.75" customHeight="1">
      <c r="A143" s="50"/>
      <c r="B143" s="101" t="s">
        <v>7475</v>
      </c>
      <c r="C143" s="101" t="s">
        <v>191</v>
      </c>
      <c r="D143" s="44"/>
      <c r="E143" s="51"/>
      <c r="F143" s="44"/>
      <c r="G143" s="22"/>
      <c r="H143" s="11"/>
      <c r="I143" s="11"/>
      <c r="J143" s="11"/>
      <c r="K143" s="11"/>
      <c r="L143" s="11"/>
      <c r="M143" s="11"/>
    </row>
    <row r="144" ht="15.75" customHeight="1">
      <c r="A144" s="50"/>
      <c r="B144" s="101" t="s">
        <v>7475</v>
      </c>
      <c r="C144" s="101" t="s">
        <v>191</v>
      </c>
      <c r="D144" s="44"/>
      <c r="E144" s="51"/>
      <c r="F144" s="44"/>
      <c r="G144" s="22"/>
      <c r="H144" s="11"/>
      <c r="I144" s="11"/>
      <c r="J144" s="11"/>
      <c r="K144" s="11"/>
      <c r="L144" s="11"/>
      <c r="M144" s="11"/>
    </row>
    <row r="145" ht="15.75" customHeight="1">
      <c r="A145" s="50"/>
      <c r="B145" s="101" t="s">
        <v>7475</v>
      </c>
      <c r="C145" s="101" t="s">
        <v>191</v>
      </c>
      <c r="D145" s="44"/>
      <c r="E145" s="51"/>
      <c r="F145" s="44"/>
      <c r="G145" s="22"/>
      <c r="H145" s="11"/>
      <c r="I145" s="11"/>
      <c r="J145" s="11"/>
      <c r="K145" s="11"/>
      <c r="L145" s="11"/>
      <c r="M145" s="11"/>
    </row>
    <row r="146" ht="15.75" customHeight="1">
      <c r="A146" s="50"/>
      <c r="B146" s="101" t="s">
        <v>7475</v>
      </c>
      <c r="C146" s="101" t="s">
        <v>191</v>
      </c>
      <c r="D146" s="44"/>
      <c r="E146" s="51"/>
      <c r="F146" s="44"/>
      <c r="G146" s="22"/>
      <c r="H146" s="11"/>
      <c r="I146" s="11"/>
      <c r="J146" s="11"/>
      <c r="K146" s="11"/>
      <c r="L146" s="11"/>
      <c r="M146" s="11"/>
    </row>
    <row r="147" ht="15.75" customHeight="1">
      <c r="A147" s="50"/>
      <c r="B147" s="101" t="s">
        <v>7475</v>
      </c>
      <c r="C147" s="101" t="s">
        <v>191</v>
      </c>
      <c r="D147" s="44"/>
      <c r="E147" s="51"/>
      <c r="F147" s="44"/>
      <c r="G147" s="22"/>
      <c r="H147" s="11"/>
      <c r="I147" s="11"/>
      <c r="J147" s="11"/>
      <c r="K147" s="11"/>
      <c r="L147" s="11"/>
      <c r="M147" s="11"/>
    </row>
    <row r="148" ht="15.75" customHeight="1">
      <c r="A148" s="50"/>
      <c r="B148" s="101" t="s">
        <v>7475</v>
      </c>
      <c r="C148" s="101" t="s">
        <v>191</v>
      </c>
      <c r="D148" s="44"/>
      <c r="E148" s="51"/>
      <c r="F148" s="44"/>
      <c r="G148" s="22"/>
      <c r="H148" s="11"/>
      <c r="I148" s="11"/>
      <c r="J148" s="11"/>
      <c r="K148" s="11"/>
      <c r="L148" s="11"/>
      <c r="M148" s="11"/>
    </row>
    <row r="149" ht="15.75" customHeight="1">
      <c r="A149" s="50"/>
      <c r="B149" s="101" t="s">
        <v>7475</v>
      </c>
      <c r="C149" s="101" t="s">
        <v>191</v>
      </c>
      <c r="D149" s="44"/>
      <c r="E149" s="51"/>
      <c r="F149" s="44"/>
      <c r="G149" s="22"/>
      <c r="H149" s="11"/>
      <c r="I149" s="11"/>
      <c r="J149" s="11"/>
      <c r="K149" s="11"/>
      <c r="L149" s="11"/>
      <c r="M149" s="11"/>
    </row>
    <row r="150" ht="15.75" customHeight="1">
      <c r="A150" s="50"/>
      <c r="B150" s="101" t="s">
        <v>7475</v>
      </c>
      <c r="C150" s="101" t="s">
        <v>191</v>
      </c>
      <c r="D150" s="44"/>
      <c r="E150" s="51"/>
      <c r="F150" s="44"/>
      <c r="G150" s="22"/>
      <c r="H150" s="11"/>
      <c r="I150" s="11"/>
      <c r="J150" s="11"/>
      <c r="K150" s="11"/>
      <c r="L150" s="11"/>
      <c r="M150" s="11"/>
    </row>
    <row r="151" ht="15.75" customHeight="1">
      <c r="A151" s="50"/>
      <c r="B151" s="101" t="s">
        <v>7475</v>
      </c>
      <c r="C151" s="101" t="s">
        <v>191</v>
      </c>
      <c r="D151" s="44"/>
      <c r="E151" s="51"/>
      <c r="F151" s="44"/>
      <c r="G151" s="22"/>
      <c r="H151" s="11"/>
      <c r="I151" s="11"/>
      <c r="J151" s="11"/>
      <c r="K151" s="11"/>
      <c r="L151" s="11"/>
      <c r="M151" s="11"/>
    </row>
    <row r="152" ht="15.75" customHeight="1">
      <c r="A152" s="50"/>
      <c r="B152" s="101" t="s">
        <v>7475</v>
      </c>
      <c r="C152" s="101" t="s">
        <v>191</v>
      </c>
      <c r="D152" s="44"/>
      <c r="E152" s="51"/>
      <c r="F152" s="44"/>
      <c r="G152" s="22"/>
      <c r="H152" s="11"/>
      <c r="I152" s="11"/>
      <c r="J152" s="11"/>
      <c r="K152" s="11"/>
      <c r="L152" s="11"/>
      <c r="M152" s="11"/>
    </row>
    <row r="153" ht="15.75" customHeight="1">
      <c r="A153" s="50"/>
      <c r="B153" s="101" t="s">
        <v>7475</v>
      </c>
      <c r="C153" s="101" t="s">
        <v>191</v>
      </c>
      <c r="D153" s="44"/>
      <c r="E153" s="51"/>
      <c r="F153" s="44"/>
      <c r="G153" s="22"/>
      <c r="H153" s="11"/>
      <c r="I153" s="11"/>
      <c r="J153" s="11"/>
      <c r="K153" s="11"/>
      <c r="L153" s="11"/>
      <c r="M153" s="11"/>
    </row>
    <row r="154" ht="15.75" customHeight="1">
      <c r="A154" s="50"/>
      <c r="B154" s="101" t="s">
        <v>7475</v>
      </c>
      <c r="C154" s="101" t="s">
        <v>191</v>
      </c>
      <c r="D154" s="44"/>
      <c r="E154" s="51"/>
      <c r="F154" s="44"/>
      <c r="G154" s="22"/>
      <c r="H154" s="11"/>
      <c r="I154" s="11"/>
      <c r="J154" s="11"/>
      <c r="K154" s="11"/>
      <c r="L154" s="11"/>
      <c r="M154" s="11"/>
    </row>
    <row r="155" ht="15.75" customHeight="1">
      <c r="A155" s="50"/>
      <c r="B155" s="101" t="s">
        <v>7475</v>
      </c>
      <c r="C155" s="101" t="s">
        <v>191</v>
      </c>
      <c r="D155" s="44"/>
      <c r="E155" s="51"/>
      <c r="F155" s="44"/>
      <c r="G155" s="22"/>
      <c r="H155" s="11"/>
      <c r="I155" s="11"/>
      <c r="J155" s="11"/>
      <c r="K155" s="11"/>
      <c r="L155" s="11"/>
      <c r="M155" s="11"/>
    </row>
    <row r="156" ht="15.75" customHeight="1">
      <c r="A156" s="50"/>
      <c r="B156" s="101" t="s">
        <v>7475</v>
      </c>
      <c r="C156" s="101" t="s">
        <v>191</v>
      </c>
      <c r="D156" s="44"/>
      <c r="E156" s="51"/>
      <c r="F156" s="44"/>
      <c r="G156" s="22"/>
      <c r="H156" s="11"/>
      <c r="I156" s="11"/>
      <c r="J156" s="11"/>
      <c r="K156" s="11"/>
      <c r="L156" s="11"/>
      <c r="M156" s="11"/>
    </row>
    <row r="157" ht="15.75" customHeight="1">
      <c r="A157" s="50"/>
      <c r="B157" s="101" t="s">
        <v>7475</v>
      </c>
      <c r="C157" s="101" t="s">
        <v>191</v>
      </c>
      <c r="D157" s="44"/>
      <c r="E157" s="51"/>
      <c r="F157" s="44"/>
      <c r="G157" s="22"/>
      <c r="H157" s="11"/>
      <c r="I157" s="11"/>
      <c r="J157" s="11"/>
      <c r="K157" s="11"/>
      <c r="L157" s="11"/>
      <c r="M157" s="11"/>
    </row>
    <row r="158" ht="15.75" customHeight="1">
      <c r="A158" s="50"/>
      <c r="B158" s="101" t="s">
        <v>7475</v>
      </c>
      <c r="C158" s="101" t="s">
        <v>191</v>
      </c>
      <c r="D158" s="44"/>
      <c r="E158" s="51"/>
      <c r="F158" s="44"/>
      <c r="G158" s="22"/>
      <c r="H158" s="11"/>
      <c r="I158" s="11"/>
      <c r="J158" s="11"/>
      <c r="K158" s="11"/>
      <c r="L158" s="11"/>
      <c r="M158" s="11"/>
    </row>
    <row r="159" ht="15.75" customHeight="1">
      <c r="A159" s="50"/>
      <c r="B159" s="101" t="s">
        <v>7475</v>
      </c>
      <c r="C159" s="101" t="s">
        <v>191</v>
      </c>
      <c r="D159" s="44"/>
      <c r="E159" s="51"/>
      <c r="F159" s="44"/>
      <c r="G159" s="22"/>
      <c r="H159" s="11"/>
      <c r="I159" s="11"/>
      <c r="J159" s="11"/>
      <c r="K159" s="11"/>
      <c r="L159" s="11"/>
      <c r="M159" s="11"/>
    </row>
    <row r="160" ht="15.75" customHeight="1">
      <c r="A160" s="50"/>
      <c r="B160" s="101" t="s">
        <v>7475</v>
      </c>
      <c r="C160" s="101" t="s">
        <v>191</v>
      </c>
      <c r="D160" s="44"/>
      <c r="E160" s="51"/>
      <c r="F160" s="44"/>
      <c r="G160" s="22"/>
      <c r="H160" s="11"/>
      <c r="I160" s="11"/>
      <c r="J160" s="11"/>
      <c r="K160" s="11"/>
      <c r="L160" s="11"/>
      <c r="M160" s="11"/>
    </row>
    <row r="161" ht="15.75" customHeight="1">
      <c r="A161" s="50"/>
      <c r="B161" s="101" t="s">
        <v>7475</v>
      </c>
      <c r="C161" s="101" t="s">
        <v>191</v>
      </c>
      <c r="D161" s="44"/>
      <c r="E161" s="51"/>
      <c r="F161" s="44"/>
      <c r="G161" s="22"/>
      <c r="H161" s="11"/>
      <c r="I161" s="11"/>
      <c r="J161" s="11"/>
      <c r="K161" s="11"/>
      <c r="L161" s="11"/>
      <c r="M161" s="11"/>
    </row>
    <row r="162" ht="15.75" customHeight="1">
      <c r="A162" s="50"/>
      <c r="B162" s="101" t="s">
        <v>7475</v>
      </c>
      <c r="C162" s="101" t="s">
        <v>191</v>
      </c>
      <c r="D162" s="44"/>
      <c r="E162" s="51"/>
      <c r="F162" s="44"/>
      <c r="G162" s="22"/>
      <c r="H162" s="11"/>
      <c r="I162" s="11"/>
      <c r="J162" s="11"/>
      <c r="K162" s="11"/>
      <c r="L162" s="11"/>
      <c r="M162" s="11"/>
    </row>
    <row r="163" ht="15.75" customHeight="1">
      <c r="A163" s="50"/>
      <c r="B163" s="101" t="s">
        <v>7475</v>
      </c>
      <c r="C163" s="101" t="s">
        <v>191</v>
      </c>
      <c r="D163" s="44"/>
      <c r="E163" s="51"/>
      <c r="F163" s="44"/>
      <c r="G163" s="22"/>
      <c r="H163" s="11"/>
      <c r="I163" s="11"/>
      <c r="J163" s="11"/>
      <c r="K163" s="11"/>
      <c r="L163" s="11"/>
      <c r="M163" s="11"/>
    </row>
    <row r="164" ht="15.75" customHeight="1">
      <c r="A164" s="50"/>
      <c r="B164" s="101" t="s">
        <v>7475</v>
      </c>
      <c r="C164" s="101" t="s">
        <v>191</v>
      </c>
      <c r="D164" s="44"/>
      <c r="E164" s="51"/>
      <c r="F164" s="44"/>
      <c r="G164" s="22"/>
      <c r="H164" s="11"/>
      <c r="I164" s="11"/>
      <c r="J164" s="11"/>
      <c r="K164" s="11"/>
      <c r="L164" s="11"/>
      <c r="M164" s="11"/>
    </row>
    <row r="165" ht="15.75" customHeight="1">
      <c r="A165" s="50"/>
      <c r="B165" s="101" t="s">
        <v>7475</v>
      </c>
      <c r="C165" s="101" t="s">
        <v>191</v>
      </c>
      <c r="D165" s="44"/>
      <c r="E165" s="51"/>
      <c r="F165" s="44"/>
      <c r="G165" s="22"/>
      <c r="H165" s="11"/>
      <c r="I165" s="11"/>
      <c r="J165" s="11"/>
      <c r="K165" s="11"/>
      <c r="L165" s="11"/>
      <c r="M165" s="11"/>
    </row>
    <row r="166" ht="15.75" customHeight="1">
      <c r="A166" s="50"/>
      <c r="B166" s="101" t="s">
        <v>7475</v>
      </c>
      <c r="C166" s="101" t="s">
        <v>191</v>
      </c>
      <c r="D166" s="44"/>
      <c r="E166" s="51"/>
      <c r="F166" s="44"/>
      <c r="G166" s="22"/>
      <c r="H166" s="11"/>
      <c r="I166" s="11"/>
      <c r="J166" s="11"/>
      <c r="K166" s="11"/>
      <c r="L166" s="11"/>
      <c r="M166" s="11"/>
    </row>
    <row r="167" ht="15.75" customHeight="1">
      <c r="A167" s="50"/>
      <c r="B167" s="101" t="s">
        <v>7475</v>
      </c>
      <c r="C167" s="101" t="s">
        <v>191</v>
      </c>
      <c r="D167" s="44"/>
      <c r="E167" s="51"/>
      <c r="F167" s="44"/>
      <c r="G167" s="22"/>
      <c r="H167" s="11"/>
      <c r="I167" s="11"/>
      <c r="J167" s="11"/>
      <c r="K167" s="11"/>
      <c r="L167" s="11"/>
      <c r="M167" s="11"/>
    </row>
    <row r="168" ht="15.75" customHeight="1">
      <c r="A168" s="50"/>
      <c r="B168" s="101" t="s">
        <v>7475</v>
      </c>
      <c r="C168" s="101" t="s">
        <v>191</v>
      </c>
      <c r="D168" s="44"/>
      <c r="E168" s="51"/>
      <c r="F168" s="44"/>
      <c r="G168" s="22"/>
      <c r="H168" s="11"/>
      <c r="I168" s="11"/>
      <c r="J168" s="11"/>
      <c r="K168" s="11"/>
      <c r="L168" s="11"/>
      <c r="M168" s="11"/>
    </row>
    <row r="169" ht="15.75" customHeight="1">
      <c r="A169" s="50"/>
      <c r="B169" s="101" t="s">
        <v>7475</v>
      </c>
      <c r="C169" s="101" t="s">
        <v>191</v>
      </c>
      <c r="D169" s="44"/>
      <c r="E169" s="51"/>
      <c r="F169" s="44"/>
      <c r="G169" s="22"/>
      <c r="H169" s="11"/>
      <c r="I169" s="11"/>
      <c r="J169" s="11"/>
      <c r="K169" s="11"/>
      <c r="L169" s="11"/>
      <c r="M169" s="11"/>
    </row>
    <row r="170" ht="15.75" customHeight="1">
      <c r="A170" s="50"/>
      <c r="B170" s="101" t="s">
        <v>7475</v>
      </c>
      <c r="C170" s="101" t="s">
        <v>191</v>
      </c>
      <c r="D170" s="44"/>
      <c r="E170" s="51"/>
      <c r="F170" s="44"/>
      <c r="G170" s="22"/>
      <c r="H170" s="11"/>
      <c r="I170" s="11"/>
      <c r="J170" s="11"/>
      <c r="K170" s="11"/>
      <c r="L170" s="11"/>
      <c r="M170" s="11"/>
    </row>
    <row r="171" ht="15.75" customHeight="1">
      <c r="A171" s="50"/>
      <c r="B171" s="101" t="s">
        <v>7475</v>
      </c>
      <c r="C171" s="101" t="s">
        <v>191</v>
      </c>
      <c r="D171" s="44"/>
      <c r="E171" s="51"/>
      <c r="F171" s="44"/>
      <c r="G171" s="22"/>
      <c r="H171" s="11"/>
      <c r="I171" s="11"/>
      <c r="J171" s="11"/>
      <c r="K171" s="11"/>
      <c r="L171" s="11"/>
      <c r="M171" s="11"/>
    </row>
    <row r="172" ht="15.75" customHeight="1">
      <c r="A172" s="50"/>
      <c r="B172" s="101" t="s">
        <v>7475</v>
      </c>
      <c r="C172" s="101" t="s">
        <v>191</v>
      </c>
      <c r="D172" s="44"/>
      <c r="E172" s="51"/>
      <c r="F172" s="44"/>
      <c r="G172" s="22"/>
      <c r="H172" s="11"/>
      <c r="I172" s="11"/>
      <c r="J172" s="11"/>
      <c r="K172" s="11"/>
      <c r="L172" s="11"/>
      <c r="M172" s="11"/>
    </row>
    <row r="173" ht="15.75" customHeight="1">
      <c r="A173" s="50"/>
      <c r="B173" s="101" t="s">
        <v>7475</v>
      </c>
      <c r="C173" s="101" t="s">
        <v>191</v>
      </c>
      <c r="D173" s="44"/>
      <c r="E173" s="51"/>
      <c r="F173" s="44"/>
      <c r="G173" s="22"/>
      <c r="H173" s="11"/>
      <c r="I173" s="11"/>
      <c r="J173" s="11"/>
      <c r="K173" s="11"/>
      <c r="L173" s="11"/>
      <c r="M173" s="11"/>
    </row>
    <row r="174" ht="15.75" customHeight="1">
      <c r="A174" s="50"/>
      <c r="B174" s="101" t="s">
        <v>7475</v>
      </c>
      <c r="C174" s="101" t="s">
        <v>191</v>
      </c>
      <c r="D174" s="44"/>
      <c r="E174" s="51"/>
      <c r="F174" s="44"/>
      <c r="G174" s="22"/>
      <c r="H174" s="11"/>
      <c r="I174" s="11"/>
      <c r="J174" s="11"/>
      <c r="K174" s="11"/>
      <c r="L174" s="11"/>
      <c r="M174" s="11"/>
    </row>
    <row r="175" ht="15.75" customHeight="1">
      <c r="A175" s="50"/>
      <c r="B175" s="101" t="s">
        <v>7475</v>
      </c>
      <c r="C175" s="101" t="s">
        <v>191</v>
      </c>
      <c r="D175" s="44"/>
      <c r="E175" s="51"/>
      <c r="F175" s="44"/>
      <c r="G175" s="22"/>
      <c r="H175" s="11"/>
      <c r="I175" s="11"/>
      <c r="J175" s="11"/>
      <c r="K175" s="11"/>
      <c r="L175" s="11"/>
      <c r="M175" s="11"/>
    </row>
    <row r="176" ht="15.75" customHeight="1">
      <c r="A176" s="50"/>
      <c r="B176" s="101" t="s">
        <v>7475</v>
      </c>
      <c r="C176" s="101" t="s">
        <v>191</v>
      </c>
      <c r="D176" s="44"/>
      <c r="E176" s="51"/>
      <c r="F176" s="44"/>
      <c r="G176" s="22"/>
      <c r="H176" s="11"/>
      <c r="I176" s="11"/>
      <c r="J176" s="11"/>
      <c r="K176" s="11"/>
      <c r="L176" s="11"/>
      <c r="M176" s="11"/>
    </row>
    <row r="177" ht="15.75" customHeight="1">
      <c r="A177" s="50"/>
      <c r="B177" s="101" t="s">
        <v>7475</v>
      </c>
      <c r="C177" s="101" t="s">
        <v>191</v>
      </c>
      <c r="D177" s="44"/>
      <c r="E177" s="51"/>
      <c r="F177" s="44"/>
      <c r="G177" s="22"/>
      <c r="H177" s="11"/>
      <c r="I177" s="11"/>
      <c r="J177" s="11"/>
      <c r="K177" s="11"/>
      <c r="L177" s="11"/>
      <c r="M177" s="11"/>
    </row>
    <row r="178" ht="15.75" customHeight="1">
      <c r="A178" s="50"/>
      <c r="B178" s="101" t="s">
        <v>7475</v>
      </c>
      <c r="C178" s="101" t="s">
        <v>191</v>
      </c>
      <c r="D178" s="44"/>
      <c r="E178" s="51"/>
      <c r="F178" s="44"/>
      <c r="G178" s="22"/>
      <c r="H178" s="11"/>
      <c r="I178" s="11"/>
      <c r="J178" s="11"/>
      <c r="K178" s="11"/>
      <c r="L178" s="11"/>
      <c r="M178" s="11"/>
    </row>
    <row r="179" ht="15.75" customHeight="1">
      <c r="A179" s="50"/>
      <c r="B179" s="101" t="s">
        <v>7475</v>
      </c>
      <c r="C179" s="101" t="s">
        <v>191</v>
      </c>
      <c r="D179" s="44"/>
      <c r="E179" s="51"/>
      <c r="F179" s="44"/>
      <c r="G179" s="92"/>
      <c r="H179" s="11"/>
      <c r="I179" s="11"/>
      <c r="J179" s="11"/>
      <c r="K179" s="11"/>
      <c r="L179" s="11"/>
      <c r="M179" s="11"/>
    </row>
    <row r="180" ht="15.75" customHeight="1">
      <c r="A180" s="50"/>
      <c r="B180" s="101" t="s">
        <v>7475</v>
      </c>
      <c r="C180" s="101" t="s">
        <v>191</v>
      </c>
      <c r="D180" s="44"/>
      <c r="E180" s="51"/>
      <c r="F180" s="44"/>
      <c r="G180" s="22"/>
      <c r="H180" s="11"/>
      <c r="I180" s="11"/>
      <c r="J180" s="11"/>
      <c r="K180" s="11"/>
      <c r="L180" s="11"/>
      <c r="M180" s="11"/>
    </row>
    <row r="181" ht="15.75" customHeight="1">
      <c r="A181" s="50"/>
      <c r="B181" s="101" t="s">
        <v>7475</v>
      </c>
      <c r="C181" s="101" t="s">
        <v>191</v>
      </c>
      <c r="D181" s="44"/>
      <c r="E181" s="51"/>
      <c r="F181" s="44"/>
      <c r="G181" s="22"/>
      <c r="H181" s="11"/>
      <c r="I181" s="11"/>
      <c r="J181" s="11"/>
      <c r="K181" s="11"/>
      <c r="L181" s="11"/>
      <c r="M181" s="11"/>
    </row>
    <row r="182" ht="15.75" customHeight="1">
      <c r="A182" s="50"/>
      <c r="B182" s="101" t="s">
        <v>7475</v>
      </c>
      <c r="C182" s="101" t="s">
        <v>191</v>
      </c>
      <c r="D182" s="44"/>
      <c r="E182" s="51"/>
      <c r="F182" s="44"/>
      <c r="G182" s="22"/>
      <c r="H182" s="11"/>
      <c r="I182" s="11"/>
      <c r="J182" s="11"/>
      <c r="K182" s="11"/>
      <c r="L182" s="11"/>
      <c r="M182" s="11"/>
    </row>
    <row r="183" ht="15.75" customHeight="1">
      <c r="A183" s="50"/>
      <c r="B183" s="101" t="s">
        <v>7475</v>
      </c>
      <c r="C183" s="101" t="s">
        <v>191</v>
      </c>
      <c r="D183" s="44"/>
      <c r="E183" s="51"/>
      <c r="F183" s="44"/>
      <c r="G183" s="22"/>
      <c r="H183" s="11"/>
      <c r="I183" s="11"/>
      <c r="J183" s="11"/>
      <c r="K183" s="11"/>
      <c r="L183" s="11"/>
      <c r="M183" s="11"/>
    </row>
    <row r="184" ht="15.75" customHeight="1">
      <c r="A184" s="50"/>
      <c r="B184" s="101" t="s">
        <v>7475</v>
      </c>
      <c r="C184" s="101" t="s">
        <v>191</v>
      </c>
      <c r="D184" s="44"/>
      <c r="E184" s="51"/>
      <c r="F184" s="44"/>
      <c r="G184" s="22"/>
      <c r="H184" s="11"/>
      <c r="I184" s="11"/>
      <c r="J184" s="11"/>
      <c r="K184" s="11"/>
      <c r="L184" s="11"/>
      <c r="M184" s="11"/>
    </row>
    <row r="185" ht="15.75" customHeight="1">
      <c r="A185" s="50"/>
      <c r="B185" s="101" t="s">
        <v>7475</v>
      </c>
      <c r="C185" s="101" t="s">
        <v>191</v>
      </c>
      <c r="D185" s="44"/>
      <c r="E185" s="51"/>
      <c r="F185" s="44"/>
      <c r="G185" s="22"/>
      <c r="H185" s="11"/>
      <c r="I185" s="11"/>
      <c r="J185" s="11"/>
      <c r="K185" s="11"/>
      <c r="L185" s="11"/>
      <c r="M185" s="11"/>
    </row>
    <row r="186" ht="15.75" customHeight="1">
      <c r="A186" s="50"/>
      <c r="B186" s="101" t="s">
        <v>7475</v>
      </c>
      <c r="C186" s="101" t="s">
        <v>191</v>
      </c>
      <c r="D186" s="44"/>
      <c r="E186" s="51"/>
      <c r="F186" s="44"/>
      <c r="G186" s="22"/>
      <c r="H186" s="11"/>
      <c r="I186" s="11"/>
      <c r="J186" s="11"/>
      <c r="K186" s="11"/>
      <c r="L186" s="11"/>
      <c r="M186" s="11"/>
    </row>
    <row r="187" ht="15.75" customHeight="1">
      <c r="A187" s="50"/>
      <c r="B187" s="101" t="s">
        <v>7475</v>
      </c>
      <c r="C187" s="101" t="s">
        <v>191</v>
      </c>
      <c r="D187" s="44"/>
      <c r="E187" s="51"/>
      <c r="F187" s="44"/>
      <c r="G187" s="22"/>
      <c r="H187" s="11"/>
      <c r="I187" s="11"/>
      <c r="J187" s="11"/>
      <c r="K187" s="11"/>
      <c r="L187" s="11"/>
      <c r="M187" s="11"/>
    </row>
    <row r="188" ht="15.75" customHeight="1">
      <c r="A188" s="50"/>
      <c r="B188" s="101" t="s">
        <v>7475</v>
      </c>
      <c r="C188" s="101" t="s">
        <v>191</v>
      </c>
      <c r="D188" s="44"/>
      <c r="E188" s="51"/>
      <c r="F188" s="44"/>
      <c r="G188" s="22"/>
      <c r="H188" s="11"/>
      <c r="I188" s="11"/>
      <c r="J188" s="11"/>
      <c r="K188" s="11"/>
      <c r="L188" s="11"/>
      <c r="M188" s="11"/>
    </row>
    <row r="189" ht="15.75" customHeight="1">
      <c r="A189" s="50"/>
      <c r="B189" s="101" t="s">
        <v>7475</v>
      </c>
      <c r="C189" s="101" t="s">
        <v>191</v>
      </c>
      <c r="D189" s="44"/>
      <c r="E189" s="51"/>
      <c r="F189" s="44"/>
      <c r="G189" s="22"/>
      <c r="H189" s="11"/>
      <c r="I189" s="11"/>
      <c r="J189" s="11"/>
      <c r="K189" s="11"/>
      <c r="L189" s="11"/>
      <c r="M189" s="11"/>
    </row>
    <row r="190" ht="15.75" customHeight="1">
      <c r="A190" s="50"/>
      <c r="B190" s="101" t="s">
        <v>7475</v>
      </c>
      <c r="C190" s="101" t="s">
        <v>191</v>
      </c>
      <c r="D190" s="44"/>
      <c r="E190" s="51"/>
      <c r="F190" s="44"/>
      <c r="G190" s="22"/>
      <c r="H190" s="11"/>
      <c r="I190" s="11"/>
      <c r="J190" s="11"/>
      <c r="K190" s="11"/>
      <c r="L190" s="11"/>
      <c r="M190" s="11"/>
    </row>
    <row r="191" ht="15.75" customHeight="1">
      <c r="A191" s="50"/>
      <c r="B191" s="101" t="s">
        <v>7475</v>
      </c>
      <c r="C191" s="101" t="s">
        <v>191</v>
      </c>
      <c r="D191" s="44"/>
      <c r="E191" s="51"/>
      <c r="F191" s="44"/>
      <c r="G191" s="22"/>
      <c r="H191" s="11"/>
      <c r="I191" s="11"/>
      <c r="J191" s="11"/>
      <c r="K191" s="11"/>
      <c r="L191" s="11"/>
      <c r="M191" s="11"/>
    </row>
    <row r="192" ht="15.75" customHeight="1">
      <c r="A192" s="50"/>
      <c r="B192" s="101" t="s">
        <v>7475</v>
      </c>
      <c r="C192" s="101" t="s">
        <v>191</v>
      </c>
      <c r="D192" s="44"/>
      <c r="E192" s="51"/>
      <c r="F192" s="44"/>
      <c r="G192" s="22"/>
      <c r="H192" s="11"/>
      <c r="I192" s="11"/>
      <c r="J192" s="11"/>
      <c r="K192" s="11"/>
      <c r="L192" s="11"/>
      <c r="M192" s="11"/>
    </row>
    <row r="193" ht="15.75" customHeight="1">
      <c r="A193" s="50"/>
      <c r="B193" s="101" t="s">
        <v>7475</v>
      </c>
      <c r="C193" s="101" t="s">
        <v>191</v>
      </c>
      <c r="D193" s="44"/>
      <c r="E193" s="51"/>
      <c r="F193" s="44"/>
      <c r="G193" s="22"/>
      <c r="H193" s="11"/>
      <c r="I193" s="11"/>
      <c r="J193" s="11"/>
      <c r="K193" s="11"/>
      <c r="L193" s="11"/>
      <c r="M193" s="11"/>
    </row>
    <row r="194" ht="15.75" customHeight="1">
      <c r="A194" s="50"/>
      <c r="B194" s="101" t="s">
        <v>7475</v>
      </c>
      <c r="C194" s="101" t="s">
        <v>191</v>
      </c>
      <c r="D194" s="44"/>
      <c r="E194" s="51"/>
      <c r="F194" s="44"/>
      <c r="G194" s="22"/>
      <c r="H194" s="11"/>
      <c r="I194" s="11"/>
      <c r="J194" s="11"/>
      <c r="K194" s="11"/>
      <c r="L194" s="11"/>
      <c r="M194" s="11"/>
    </row>
    <row r="195" ht="15.75" customHeight="1">
      <c r="A195" s="50"/>
      <c r="B195" s="101" t="s">
        <v>7475</v>
      </c>
      <c r="C195" s="101" t="s">
        <v>191</v>
      </c>
      <c r="D195" s="44"/>
      <c r="E195" s="51"/>
      <c r="F195" s="44"/>
      <c r="G195" s="22"/>
      <c r="H195" s="11"/>
      <c r="I195" s="11"/>
      <c r="J195" s="11"/>
      <c r="K195" s="11"/>
      <c r="L195" s="11"/>
      <c r="M195" s="11"/>
    </row>
    <row r="196" ht="15.75" customHeight="1">
      <c r="A196" s="50"/>
      <c r="B196" s="101" t="s">
        <v>7475</v>
      </c>
      <c r="C196" s="101" t="s">
        <v>191</v>
      </c>
      <c r="D196" s="44"/>
      <c r="E196" s="51"/>
      <c r="F196" s="44"/>
      <c r="G196" s="22"/>
      <c r="H196" s="11"/>
      <c r="I196" s="11"/>
      <c r="J196" s="11"/>
      <c r="K196" s="11"/>
      <c r="L196" s="11"/>
      <c r="M196" s="11"/>
    </row>
    <row r="197" ht="15.75" customHeight="1">
      <c r="A197" s="50"/>
      <c r="B197" s="101" t="s">
        <v>7475</v>
      </c>
      <c r="C197" s="101" t="s">
        <v>191</v>
      </c>
      <c r="D197" s="44"/>
      <c r="E197" s="51"/>
      <c r="F197" s="44"/>
      <c r="G197" s="22"/>
      <c r="H197" s="11"/>
      <c r="I197" s="11"/>
      <c r="J197" s="11"/>
      <c r="K197" s="11"/>
      <c r="L197" s="11"/>
      <c r="M197" s="11"/>
    </row>
    <row r="198" ht="15.75" customHeight="1">
      <c r="A198" s="50"/>
      <c r="B198" s="101" t="s">
        <v>7475</v>
      </c>
      <c r="C198" s="101" t="s">
        <v>191</v>
      </c>
      <c r="D198" s="44"/>
      <c r="E198" s="51"/>
      <c r="F198" s="44"/>
      <c r="G198" s="22"/>
      <c r="H198" s="11"/>
      <c r="I198" s="11"/>
      <c r="J198" s="11"/>
      <c r="K198" s="11"/>
      <c r="L198" s="11"/>
      <c r="M198" s="11"/>
    </row>
    <row r="199" ht="15.75" customHeight="1">
      <c r="A199" s="50"/>
      <c r="B199" s="101" t="s">
        <v>7475</v>
      </c>
      <c r="C199" s="101" t="s">
        <v>191</v>
      </c>
      <c r="D199" s="44"/>
      <c r="E199" s="51"/>
      <c r="F199" s="44"/>
      <c r="G199" s="22"/>
      <c r="H199" s="11"/>
      <c r="I199" s="11"/>
      <c r="J199" s="11"/>
      <c r="K199" s="11"/>
      <c r="L199" s="11"/>
      <c r="M199" s="11"/>
    </row>
    <row r="200" ht="15.75" customHeight="1">
      <c r="A200" s="50"/>
      <c r="B200" s="101" t="s">
        <v>7475</v>
      </c>
      <c r="C200" s="101" t="s">
        <v>191</v>
      </c>
      <c r="D200" s="44"/>
      <c r="E200" s="51"/>
      <c r="F200" s="44"/>
      <c r="G200" s="22"/>
      <c r="H200" s="11"/>
      <c r="I200" s="11"/>
      <c r="J200" s="11"/>
      <c r="K200" s="11"/>
      <c r="L200" s="11"/>
      <c r="M200" s="11"/>
    </row>
    <row r="201" ht="15.75" customHeight="1">
      <c r="A201" s="50"/>
      <c r="B201" s="101" t="s">
        <v>7475</v>
      </c>
      <c r="C201" s="101" t="s">
        <v>191</v>
      </c>
      <c r="D201" s="44"/>
      <c r="E201" s="51"/>
      <c r="F201" s="44"/>
      <c r="G201" s="22"/>
      <c r="H201" s="11"/>
      <c r="I201" s="11"/>
      <c r="J201" s="11"/>
      <c r="K201" s="11"/>
      <c r="L201" s="11"/>
      <c r="M201" s="11"/>
    </row>
    <row r="202" ht="15.75" customHeight="1">
      <c r="A202" s="50"/>
      <c r="B202" s="101" t="s">
        <v>7475</v>
      </c>
      <c r="C202" s="101" t="s">
        <v>191</v>
      </c>
      <c r="D202" s="44"/>
      <c r="E202" s="51"/>
      <c r="F202" s="44"/>
      <c r="G202" s="22"/>
      <c r="H202" s="11"/>
      <c r="I202" s="11"/>
      <c r="J202" s="11"/>
      <c r="K202" s="11"/>
      <c r="L202" s="11"/>
      <c r="M202" s="11"/>
    </row>
    <row r="203" ht="15.75" customHeight="1">
      <c r="A203" s="50"/>
      <c r="B203" s="101" t="s">
        <v>7475</v>
      </c>
      <c r="C203" s="101" t="s">
        <v>191</v>
      </c>
      <c r="D203" s="44"/>
      <c r="E203" s="51"/>
      <c r="F203" s="44"/>
      <c r="G203" s="22"/>
      <c r="H203" s="11"/>
      <c r="I203" s="11"/>
      <c r="J203" s="11"/>
      <c r="K203" s="11"/>
      <c r="L203" s="11"/>
      <c r="M203" s="11"/>
    </row>
    <row r="204" ht="15.75" customHeight="1">
      <c r="A204" s="50"/>
      <c r="B204" s="101" t="s">
        <v>7475</v>
      </c>
      <c r="C204" s="101" t="s">
        <v>191</v>
      </c>
      <c r="D204" s="44"/>
      <c r="E204" s="51"/>
      <c r="F204" s="44"/>
      <c r="G204" s="22"/>
      <c r="H204" s="11"/>
      <c r="I204" s="11"/>
      <c r="J204" s="11"/>
      <c r="K204" s="11"/>
      <c r="L204" s="11"/>
      <c r="M204" s="11"/>
    </row>
    <row r="205" ht="15.75" customHeight="1">
      <c r="A205" s="50"/>
      <c r="B205" s="101" t="s">
        <v>7475</v>
      </c>
      <c r="C205" s="101" t="s">
        <v>191</v>
      </c>
      <c r="D205" s="44"/>
      <c r="E205" s="51"/>
      <c r="F205" s="44"/>
      <c r="G205" s="22"/>
      <c r="H205" s="11"/>
      <c r="I205" s="11"/>
      <c r="J205" s="11"/>
      <c r="K205" s="11"/>
      <c r="L205" s="11"/>
      <c r="M205" s="11"/>
    </row>
    <row r="206" ht="15.75" customHeight="1">
      <c r="A206" s="50"/>
      <c r="B206" s="101" t="s">
        <v>7475</v>
      </c>
      <c r="C206" s="101" t="s">
        <v>191</v>
      </c>
      <c r="D206" s="44"/>
      <c r="E206" s="51"/>
      <c r="F206" s="44"/>
      <c r="G206" s="22"/>
      <c r="H206" s="11"/>
      <c r="I206" s="11"/>
      <c r="J206" s="11"/>
      <c r="K206" s="11"/>
      <c r="L206" s="11"/>
      <c r="M206" s="11"/>
    </row>
    <row r="207" ht="15.75" customHeight="1">
      <c r="A207" s="50"/>
      <c r="B207" s="101" t="s">
        <v>7475</v>
      </c>
      <c r="C207" s="101" t="s">
        <v>191</v>
      </c>
      <c r="D207" s="44"/>
      <c r="E207" s="51"/>
      <c r="F207" s="44"/>
      <c r="G207" s="22"/>
      <c r="H207" s="11"/>
      <c r="I207" s="11"/>
      <c r="J207" s="11"/>
      <c r="K207" s="11"/>
      <c r="L207" s="11"/>
      <c r="M207" s="11"/>
    </row>
    <row r="208" ht="15.75" customHeight="1">
      <c r="A208" s="50"/>
      <c r="B208" s="101" t="s">
        <v>7475</v>
      </c>
      <c r="C208" s="101" t="s">
        <v>191</v>
      </c>
      <c r="D208" s="44"/>
      <c r="E208" s="51"/>
      <c r="F208" s="44"/>
      <c r="G208" s="22"/>
      <c r="H208" s="11"/>
      <c r="I208" s="11"/>
      <c r="J208" s="11"/>
      <c r="K208" s="11"/>
      <c r="L208" s="11"/>
      <c r="M208" s="11"/>
    </row>
    <row r="209" ht="15.75" customHeight="1">
      <c r="A209" s="50"/>
      <c r="B209" s="101" t="s">
        <v>7475</v>
      </c>
      <c r="C209" s="101" t="s">
        <v>191</v>
      </c>
      <c r="D209" s="44"/>
      <c r="E209" s="51"/>
      <c r="F209" s="44"/>
      <c r="G209" s="22"/>
      <c r="H209" s="11"/>
      <c r="I209" s="11"/>
      <c r="J209" s="11"/>
      <c r="K209" s="11"/>
      <c r="L209" s="11"/>
      <c r="M209" s="11"/>
    </row>
    <row r="210" ht="15.75" customHeight="1">
      <c r="A210" s="50"/>
      <c r="B210" s="101" t="s">
        <v>7475</v>
      </c>
      <c r="C210" s="101" t="s">
        <v>191</v>
      </c>
      <c r="D210" s="44"/>
      <c r="E210" s="51"/>
      <c r="F210" s="44"/>
      <c r="G210" s="22"/>
      <c r="H210" s="11"/>
      <c r="I210" s="11"/>
      <c r="J210" s="11"/>
      <c r="K210" s="11"/>
      <c r="L210" s="11"/>
      <c r="M210" s="11"/>
    </row>
    <row r="211" ht="15.75" customHeight="1">
      <c r="A211" s="50"/>
      <c r="B211" s="101" t="s">
        <v>7475</v>
      </c>
      <c r="C211" s="101" t="s">
        <v>191</v>
      </c>
      <c r="D211" s="44"/>
      <c r="E211" s="51"/>
      <c r="F211" s="44"/>
      <c r="G211" s="22"/>
      <c r="H211" s="11"/>
      <c r="I211" s="11"/>
      <c r="J211" s="11"/>
      <c r="K211" s="11"/>
      <c r="L211" s="11"/>
      <c r="M211" s="11"/>
    </row>
    <row r="212" ht="15.75" customHeight="1">
      <c r="A212" s="50"/>
      <c r="B212" s="101" t="s">
        <v>7475</v>
      </c>
      <c r="C212" s="101" t="s">
        <v>191</v>
      </c>
      <c r="D212" s="44"/>
      <c r="E212" s="51"/>
      <c r="F212" s="44"/>
      <c r="G212" s="22"/>
      <c r="H212" s="11"/>
      <c r="I212" s="11"/>
      <c r="J212" s="11"/>
      <c r="K212" s="11"/>
      <c r="L212" s="11"/>
      <c r="M212" s="11"/>
    </row>
    <row r="213" ht="15.75" customHeight="1">
      <c r="A213" s="50"/>
      <c r="B213" s="101" t="s">
        <v>7475</v>
      </c>
      <c r="C213" s="101" t="s">
        <v>191</v>
      </c>
      <c r="D213" s="44"/>
      <c r="E213" s="51"/>
      <c r="F213" s="44"/>
      <c r="G213" s="22"/>
      <c r="H213" s="11"/>
      <c r="I213" s="11"/>
      <c r="J213" s="11"/>
      <c r="K213" s="11"/>
      <c r="L213" s="11"/>
      <c r="M213" s="11"/>
    </row>
    <row r="214" ht="15.75" customHeight="1">
      <c r="A214" s="50"/>
      <c r="B214" s="101" t="s">
        <v>7475</v>
      </c>
      <c r="C214" s="101" t="s">
        <v>191</v>
      </c>
      <c r="D214" s="44"/>
      <c r="E214" s="51"/>
      <c r="F214" s="44"/>
      <c r="G214" s="22"/>
      <c r="H214" s="11"/>
      <c r="I214" s="11"/>
      <c r="J214" s="11"/>
      <c r="K214" s="11"/>
      <c r="L214" s="11"/>
      <c r="M214" s="11"/>
    </row>
    <row r="215" ht="15.75" customHeight="1">
      <c r="A215" s="50"/>
      <c r="B215" s="101" t="s">
        <v>7475</v>
      </c>
      <c r="C215" s="101" t="s">
        <v>191</v>
      </c>
      <c r="D215" s="44"/>
      <c r="E215" s="51"/>
      <c r="F215" s="44"/>
      <c r="G215" s="22"/>
      <c r="H215" s="11"/>
      <c r="I215" s="11"/>
      <c r="J215" s="11"/>
      <c r="K215" s="11"/>
      <c r="L215" s="11"/>
      <c r="M215" s="11"/>
    </row>
    <row r="216" ht="15.75" customHeight="1">
      <c r="A216" s="50"/>
      <c r="B216" s="101" t="s">
        <v>7475</v>
      </c>
      <c r="C216" s="101" t="s">
        <v>191</v>
      </c>
      <c r="D216" s="44"/>
      <c r="E216" s="51"/>
      <c r="F216" s="44"/>
      <c r="G216" s="22"/>
      <c r="H216" s="11"/>
      <c r="I216" s="11"/>
      <c r="J216" s="11"/>
      <c r="K216" s="11"/>
      <c r="L216" s="11"/>
      <c r="M216" s="11"/>
    </row>
    <row r="217" ht="15.75" customHeight="1">
      <c r="A217" s="50"/>
      <c r="B217" s="101" t="s">
        <v>7475</v>
      </c>
      <c r="C217" s="101" t="s">
        <v>191</v>
      </c>
      <c r="D217" s="44"/>
      <c r="E217" s="51"/>
      <c r="F217" s="44"/>
      <c r="G217" s="22"/>
      <c r="H217" s="11"/>
      <c r="I217" s="11"/>
      <c r="J217" s="11"/>
      <c r="K217" s="11"/>
      <c r="L217" s="11"/>
      <c r="M217" s="11"/>
    </row>
    <row r="218" ht="15.75" customHeight="1">
      <c r="A218" s="50"/>
      <c r="B218" s="101" t="s">
        <v>7475</v>
      </c>
      <c r="C218" s="101" t="s">
        <v>191</v>
      </c>
      <c r="D218" s="44"/>
      <c r="E218" s="51"/>
      <c r="F218" s="44"/>
      <c r="G218" s="22"/>
      <c r="H218" s="11"/>
      <c r="I218" s="11"/>
      <c r="J218" s="11"/>
      <c r="K218" s="11"/>
      <c r="L218" s="11"/>
      <c r="M218" s="11"/>
    </row>
    <row r="219" ht="15.75" customHeight="1">
      <c r="A219" s="50"/>
      <c r="B219" s="101" t="s">
        <v>7475</v>
      </c>
      <c r="C219" s="101" t="s">
        <v>191</v>
      </c>
      <c r="D219" s="44"/>
      <c r="E219" s="51"/>
      <c r="F219" s="44"/>
      <c r="G219" s="22"/>
      <c r="H219" s="11"/>
      <c r="I219" s="11"/>
      <c r="J219" s="11"/>
      <c r="K219" s="11"/>
      <c r="L219" s="11"/>
      <c r="M219" s="11"/>
    </row>
    <row r="220" ht="15.75" customHeight="1">
      <c r="A220" s="50"/>
      <c r="B220" s="101" t="s">
        <v>7475</v>
      </c>
      <c r="C220" s="101" t="s">
        <v>191</v>
      </c>
      <c r="D220" s="44"/>
      <c r="E220" s="51"/>
      <c r="F220" s="44"/>
      <c r="G220" s="22"/>
      <c r="H220" s="11"/>
      <c r="I220" s="11"/>
      <c r="J220" s="11"/>
      <c r="K220" s="11"/>
      <c r="L220" s="11"/>
      <c r="M220" s="11"/>
    </row>
    <row r="221" ht="15.75" customHeight="1">
      <c r="A221" s="50"/>
      <c r="B221" s="101" t="s">
        <v>7475</v>
      </c>
      <c r="C221" s="101" t="s">
        <v>191</v>
      </c>
      <c r="D221" s="44"/>
      <c r="E221" s="51"/>
      <c r="F221" s="44"/>
      <c r="G221" s="22"/>
      <c r="H221" s="11"/>
      <c r="I221" s="11"/>
      <c r="J221" s="11"/>
      <c r="K221" s="11"/>
      <c r="L221" s="11"/>
      <c r="M221" s="11"/>
    </row>
    <row r="222" ht="15.75" customHeight="1">
      <c r="A222" s="50"/>
      <c r="B222" s="101" t="s">
        <v>7475</v>
      </c>
      <c r="C222" s="101" t="s">
        <v>191</v>
      </c>
      <c r="D222" s="44"/>
      <c r="E222" s="51"/>
      <c r="F222" s="44"/>
      <c r="G222" s="22"/>
      <c r="H222" s="11"/>
      <c r="I222" s="11"/>
      <c r="J222" s="11"/>
      <c r="K222" s="11"/>
      <c r="L222" s="11"/>
      <c r="M222" s="11"/>
    </row>
    <row r="223" ht="15.75" customHeight="1">
      <c r="A223" s="50"/>
      <c r="B223" s="101" t="s">
        <v>7475</v>
      </c>
      <c r="C223" s="101" t="s">
        <v>191</v>
      </c>
      <c r="D223" s="44"/>
      <c r="E223" s="51"/>
      <c r="F223" s="44"/>
      <c r="G223" s="22"/>
      <c r="H223" s="11"/>
      <c r="I223" s="11"/>
      <c r="J223" s="11"/>
      <c r="K223" s="11"/>
      <c r="L223" s="11"/>
      <c r="M223" s="11"/>
    </row>
    <row r="224" ht="15.75" customHeight="1">
      <c r="A224" s="50"/>
      <c r="B224" s="101" t="s">
        <v>7475</v>
      </c>
      <c r="C224" s="101" t="s">
        <v>191</v>
      </c>
      <c r="D224" s="44"/>
      <c r="E224" s="51"/>
      <c r="F224" s="44"/>
      <c r="G224" s="22"/>
      <c r="H224" s="11"/>
      <c r="I224" s="11"/>
      <c r="J224" s="11"/>
      <c r="K224" s="11"/>
      <c r="L224" s="11"/>
      <c r="M224" s="11"/>
    </row>
    <row r="225" ht="15.75" customHeight="1">
      <c r="A225" s="50"/>
      <c r="B225" s="101" t="s">
        <v>7475</v>
      </c>
      <c r="C225" s="101" t="s">
        <v>191</v>
      </c>
      <c r="D225" s="44"/>
      <c r="E225" s="51"/>
      <c r="F225" s="44"/>
      <c r="G225" s="22"/>
      <c r="H225" s="11"/>
      <c r="I225" s="11"/>
      <c r="J225" s="11"/>
      <c r="K225" s="11"/>
      <c r="L225" s="11"/>
      <c r="M225" s="11"/>
    </row>
    <row r="226" ht="15.75" customHeight="1">
      <c r="A226" s="50"/>
      <c r="B226" s="101" t="s">
        <v>7475</v>
      </c>
      <c r="C226" s="101" t="s">
        <v>191</v>
      </c>
      <c r="D226" s="44"/>
      <c r="E226" s="51"/>
      <c r="F226" s="44"/>
      <c r="G226" s="22"/>
      <c r="H226" s="11"/>
      <c r="I226" s="11"/>
      <c r="J226" s="11"/>
      <c r="K226" s="11"/>
      <c r="L226" s="11"/>
      <c r="M226" s="11"/>
    </row>
    <row r="227" ht="15.75" customHeight="1">
      <c r="A227" s="50"/>
      <c r="B227" s="101" t="s">
        <v>7475</v>
      </c>
      <c r="C227" s="101" t="s">
        <v>191</v>
      </c>
      <c r="D227" s="44"/>
      <c r="E227" s="51"/>
      <c r="F227" s="44"/>
      <c r="G227" s="22"/>
      <c r="H227" s="11"/>
      <c r="I227" s="11"/>
      <c r="J227" s="11"/>
      <c r="K227" s="11"/>
      <c r="L227" s="11"/>
      <c r="M227" s="11"/>
    </row>
    <row r="228" ht="15.75" customHeight="1">
      <c r="A228" s="50"/>
      <c r="B228" s="101" t="s">
        <v>7475</v>
      </c>
      <c r="C228" s="101" t="s">
        <v>191</v>
      </c>
      <c r="D228" s="44"/>
      <c r="E228" s="51"/>
      <c r="F228" s="44"/>
      <c r="G228" s="22"/>
      <c r="H228" s="11"/>
      <c r="I228" s="11"/>
      <c r="J228" s="11"/>
      <c r="K228" s="11"/>
      <c r="L228" s="11"/>
      <c r="M228" s="11"/>
    </row>
    <row r="229" ht="15.75" customHeight="1">
      <c r="A229" s="50"/>
      <c r="B229" s="101" t="s">
        <v>7475</v>
      </c>
      <c r="C229" s="101" t="s">
        <v>191</v>
      </c>
      <c r="D229" s="44"/>
      <c r="E229" s="51"/>
      <c r="F229" s="44"/>
      <c r="G229" s="22"/>
      <c r="H229" s="11"/>
      <c r="I229" s="11"/>
      <c r="J229" s="11"/>
      <c r="K229" s="11"/>
      <c r="L229" s="11"/>
      <c r="M229" s="11"/>
    </row>
    <row r="230" ht="15.75" customHeight="1">
      <c r="A230" s="50"/>
      <c r="B230" s="101" t="s">
        <v>7475</v>
      </c>
      <c r="C230" s="101" t="s">
        <v>191</v>
      </c>
      <c r="D230" s="44"/>
      <c r="E230" s="51"/>
      <c r="F230" s="44"/>
      <c r="G230" s="22"/>
      <c r="H230" s="11"/>
      <c r="I230" s="11"/>
      <c r="J230" s="11"/>
      <c r="K230" s="11"/>
      <c r="L230" s="11"/>
      <c r="M230" s="11"/>
    </row>
    <row r="231" ht="15.75" customHeight="1">
      <c r="A231" s="50"/>
      <c r="B231" s="101" t="s">
        <v>7475</v>
      </c>
      <c r="C231" s="101" t="s">
        <v>191</v>
      </c>
      <c r="D231" s="44"/>
      <c r="E231" s="51"/>
      <c r="F231" s="44"/>
      <c r="G231" s="22"/>
      <c r="H231" s="11"/>
      <c r="I231" s="11"/>
      <c r="J231" s="11"/>
      <c r="K231" s="11"/>
      <c r="L231" s="11"/>
      <c r="M231" s="11"/>
    </row>
    <row r="232" ht="15.75" customHeight="1">
      <c r="A232" s="50"/>
      <c r="B232" s="101" t="s">
        <v>7475</v>
      </c>
      <c r="C232" s="101" t="s">
        <v>191</v>
      </c>
      <c r="D232" s="44"/>
      <c r="E232" s="51"/>
      <c r="F232" s="44"/>
      <c r="G232" s="22"/>
      <c r="H232" s="11"/>
      <c r="I232" s="11"/>
      <c r="J232" s="11"/>
      <c r="K232" s="11"/>
      <c r="L232" s="11"/>
      <c r="M232" s="11"/>
    </row>
    <row r="233" ht="15.75" customHeight="1">
      <c r="A233" s="50"/>
      <c r="B233" s="101" t="s">
        <v>7475</v>
      </c>
      <c r="C233" s="101" t="s">
        <v>191</v>
      </c>
      <c r="D233" s="44"/>
      <c r="E233" s="51"/>
      <c r="F233" s="44"/>
      <c r="G233" s="22"/>
      <c r="H233" s="11"/>
      <c r="I233" s="11"/>
      <c r="J233" s="11"/>
      <c r="K233" s="11"/>
      <c r="L233" s="11"/>
      <c r="M233" s="11"/>
    </row>
    <row r="234" ht="15.75" customHeight="1">
      <c r="A234" s="50"/>
      <c r="B234" s="101" t="s">
        <v>7475</v>
      </c>
      <c r="C234" s="101" t="s">
        <v>191</v>
      </c>
      <c r="D234" s="44"/>
      <c r="E234" s="51"/>
      <c r="F234" s="44"/>
      <c r="G234" s="22"/>
      <c r="H234" s="11"/>
      <c r="I234" s="11"/>
      <c r="J234" s="11"/>
      <c r="K234" s="11"/>
      <c r="L234" s="11"/>
      <c r="M234" s="11"/>
    </row>
    <row r="235" ht="15.75" customHeight="1">
      <c r="A235" s="50"/>
      <c r="B235" s="101" t="s">
        <v>7475</v>
      </c>
      <c r="C235" s="101" t="s">
        <v>191</v>
      </c>
      <c r="D235" s="44"/>
      <c r="E235" s="51"/>
      <c r="F235" s="44"/>
      <c r="G235" s="22"/>
      <c r="H235" s="11"/>
      <c r="I235" s="11"/>
      <c r="J235" s="11"/>
      <c r="K235" s="11"/>
      <c r="L235" s="11"/>
      <c r="M235" s="11"/>
    </row>
    <row r="236" ht="15.75" customHeight="1">
      <c r="A236" s="50"/>
      <c r="B236" s="101" t="s">
        <v>7475</v>
      </c>
      <c r="C236" s="101" t="s">
        <v>191</v>
      </c>
      <c r="D236" s="44"/>
      <c r="E236" s="51"/>
      <c r="F236" s="44"/>
      <c r="G236" s="22"/>
      <c r="H236" s="11"/>
      <c r="I236" s="11"/>
      <c r="J236" s="11"/>
      <c r="K236" s="11"/>
      <c r="L236" s="11"/>
      <c r="M236" s="11"/>
    </row>
    <row r="237" ht="15.75" customHeight="1">
      <c r="A237" s="50"/>
      <c r="B237" s="101" t="s">
        <v>7475</v>
      </c>
      <c r="C237" s="101" t="s">
        <v>191</v>
      </c>
      <c r="D237" s="44"/>
      <c r="E237" s="51"/>
      <c r="F237" s="44"/>
      <c r="G237" s="22"/>
      <c r="H237" s="11"/>
      <c r="I237" s="11"/>
      <c r="J237" s="11"/>
      <c r="K237" s="11"/>
      <c r="L237" s="11"/>
      <c r="M237" s="11"/>
    </row>
    <row r="238" ht="15.75" customHeight="1">
      <c r="A238" s="50"/>
      <c r="B238" s="101" t="s">
        <v>7475</v>
      </c>
      <c r="C238" s="101" t="s">
        <v>191</v>
      </c>
      <c r="D238" s="44"/>
      <c r="E238" s="51"/>
      <c r="F238" s="44"/>
      <c r="G238" s="22"/>
      <c r="H238" s="11"/>
      <c r="I238" s="11"/>
      <c r="J238" s="11"/>
      <c r="K238" s="11"/>
      <c r="L238" s="11"/>
      <c r="M238" s="11"/>
    </row>
    <row r="239" ht="15.75" customHeight="1">
      <c r="A239" s="50"/>
      <c r="B239" s="101" t="s">
        <v>7475</v>
      </c>
      <c r="C239" s="101" t="s">
        <v>191</v>
      </c>
      <c r="D239" s="44"/>
      <c r="E239" s="51"/>
      <c r="F239" s="44"/>
      <c r="G239" s="22"/>
      <c r="H239" s="11"/>
      <c r="I239" s="11"/>
      <c r="J239" s="11"/>
      <c r="K239" s="11"/>
      <c r="L239" s="11"/>
      <c r="M239" s="11"/>
    </row>
    <row r="240" ht="15.75" customHeight="1">
      <c r="A240" s="50"/>
      <c r="B240" s="101" t="s">
        <v>7475</v>
      </c>
      <c r="C240" s="101" t="s">
        <v>191</v>
      </c>
      <c r="D240" s="44"/>
      <c r="E240" s="51"/>
      <c r="F240" s="44"/>
      <c r="G240" s="22"/>
      <c r="H240" s="11"/>
      <c r="I240" s="11"/>
      <c r="J240" s="11"/>
      <c r="K240" s="11"/>
      <c r="L240" s="11"/>
      <c r="M240" s="11"/>
    </row>
    <row r="241" ht="15.75" customHeight="1">
      <c r="A241" s="50"/>
      <c r="B241" s="101" t="s">
        <v>7475</v>
      </c>
      <c r="C241" s="101" t="s">
        <v>191</v>
      </c>
      <c r="D241" s="44"/>
      <c r="E241" s="51"/>
      <c r="F241" s="44"/>
      <c r="G241" s="22"/>
      <c r="H241" s="11"/>
      <c r="I241" s="11"/>
      <c r="J241" s="11"/>
      <c r="K241" s="11"/>
      <c r="L241" s="11"/>
      <c r="M241" s="11"/>
    </row>
    <row r="242" ht="15.75" customHeight="1">
      <c r="A242" s="50"/>
      <c r="B242" s="101" t="s">
        <v>7475</v>
      </c>
      <c r="C242" s="101" t="s">
        <v>191</v>
      </c>
      <c r="D242" s="44"/>
      <c r="E242" s="51"/>
      <c r="F242" s="44"/>
      <c r="G242" s="22"/>
      <c r="H242" s="11"/>
      <c r="I242" s="11"/>
      <c r="J242" s="11"/>
      <c r="K242" s="11"/>
      <c r="L242" s="11"/>
      <c r="M242" s="11"/>
    </row>
    <row r="243" ht="15.75" customHeight="1">
      <c r="A243" s="50"/>
      <c r="B243" s="101" t="s">
        <v>7475</v>
      </c>
      <c r="C243" s="101" t="s">
        <v>191</v>
      </c>
      <c r="D243" s="44"/>
      <c r="E243" s="51"/>
      <c r="F243" s="44"/>
      <c r="G243" s="22"/>
      <c r="H243" s="11"/>
      <c r="I243" s="11"/>
      <c r="J243" s="11"/>
      <c r="K243" s="11"/>
      <c r="L243" s="11"/>
      <c r="M243" s="11"/>
    </row>
    <row r="244" ht="15.75" customHeight="1">
      <c r="A244" s="50"/>
      <c r="B244" s="101" t="s">
        <v>7475</v>
      </c>
      <c r="C244" s="101" t="s">
        <v>191</v>
      </c>
      <c r="D244" s="44"/>
      <c r="E244" s="51"/>
      <c r="F244" s="44"/>
      <c r="G244" s="22"/>
      <c r="H244" s="11"/>
      <c r="I244" s="11"/>
      <c r="J244" s="11"/>
      <c r="K244" s="11"/>
      <c r="L244" s="11"/>
      <c r="M244" s="11"/>
    </row>
    <row r="245" ht="15.75" customHeight="1">
      <c r="A245" s="50"/>
      <c r="B245" s="101" t="s">
        <v>7475</v>
      </c>
      <c r="C245" s="101" t="s">
        <v>191</v>
      </c>
      <c r="D245" s="44"/>
      <c r="E245" s="51"/>
      <c r="F245" s="44"/>
      <c r="G245" s="22"/>
      <c r="H245" s="11"/>
      <c r="I245" s="11"/>
      <c r="J245" s="11"/>
      <c r="K245" s="11"/>
      <c r="L245" s="11"/>
      <c r="M245" s="11"/>
    </row>
    <row r="246" ht="15.75" customHeight="1">
      <c r="A246" s="50"/>
      <c r="B246" s="101" t="s">
        <v>7475</v>
      </c>
      <c r="C246" s="101" t="s">
        <v>191</v>
      </c>
      <c r="D246" s="44"/>
      <c r="E246" s="51"/>
      <c r="F246" s="44"/>
      <c r="G246" s="22"/>
      <c r="H246" s="11"/>
      <c r="I246" s="11"/>
      <c r="J246" s="11"/>
      <c r="K246" s="11"/>
      <c r="L246" s="11"/>
      <c r="M246" s="11"/>
    </row>
    <row r="247" ht="15.75" customHeight="1">
      <c r="A247" s="50"/>
      <c r="B247" s="101" t="s">
        <v>7475</v>
      </c>
      <c r="C247" s="101" t="s">
        <v>191</v>
      </c>
      <c r="D247" s="44"/>
      <c r="E247" s="51"/>
      <c r="F247" s="44"/>
      <c r="G247" s="22"/>
      <c r="H247" s="11"/>
      <c r="I247" s="11"/>
      <c r="J247" s="11"/>
      <c r="K247" s="11"/>
      <c r="L247" s="11"/>
      <c r="M247" s="11"/>
    </row>
    <row r="248" ht="15.75" customHeight="1">
      <c r="A248" s="50"/>
      <c r="B248" s="101" t="s">
        <v>7475</v>
      </c>
      <c r="C248" s="101" t="s">
        <v>191</v>
      </c>
      <c r="D248" s="44"/>
      <c r="E248" s="51"/>
      <c r="F248" s="44"/>
      <c r="G248" s="22"/>
      <c r="H248" s="11"/>
      <c r="I248" s="11"/>
      <c r="J248" s="11"/>
      <c r="K248" s="11"/>
      <c r="L248" s="11"/>
      <c r="M248" s="11"/>
    </row>
    <row r="249" ht="15.75" customHeight="1">
      <c r="A249" s="50"/>
      <c r="B249" s="101" t="s">
        <v>7475</v>
      </c>
      <c r="C249" s="101" t="s">
        <v>191</v>
      </c>
      <c r="D249" s="44"/>
      <c r="E249" s="51"/>
      <c r="F249" s="44"/>
      <c r="G249" s="22"/>
      <c r="H249" s="11"/>
      <c r="I249" s="11"/>
      <c r="J249" s="11"/>
      <c r="K249" s="11"/>
      <c r="L249" s="11"/>
      <c r="M249" s="11"/>
    </row>
    <row r="250" ht="15.75" customHeight="1">
      <c r="A250" s="50"/>
      <c r="B250" s="101" t="s">
        <v>7475</v>
      </c>
      <c r="C250" s="101" t="s">
        <v>191</v>
      </c>
      <c r="D250" s="44"/>
      <c r="E250" s="51"/>
      <c r="F250" s="44"/>
      <c r="G250" s="22"/>
      <c r="H250" s="11"/>
      <c r="I250" s="11"/>
      <c r="J250" s="11"/>
      <c r="K250" s="11"/>
      <c r="L250" s="11"/>
      <c r="M250" s="11"/>
    </row>
    <row r="251" ht="15.75" customHeight="1">
      <c r="A251" s="50"/>
      <c r="B251" s="101" t="s">
        <v>7475</v>
      </c>
      <c r="C251" s="101" t="s">
        <v>191</v>
      </c>
      <c r="D251" s="44"/>
      <c r="E251" s="51"/>
      <c r="F251" s="44"/>
      <c r="G251" s="22"/>
      <c r="H251" s="11"/>
      <c r="I251" s="11"/>
      <c r="J251" s="11"/>
      <c r="K251" s="11"/>
      <c r="L251" s="11"/>
      <c r="M251" s="11"/>
    </row>
    <row r="252" ht="15.75" customHeight="1">
      <c r="A252" s="50"/>
      <c r="B252" s="101" t="s">
        <v>7475</v>
      </c>
      <c r="C252" s="101" t="s">
        <v>191</v>
      </c>
      <c r="D252" s="44"/>
      <c r="E252" s="51"/>
      <c r="F252" s="44"/>
      <c r="G252" s="22"/>
      <c r="H252" s="11"/>
      <c r="I252" s="11"/>
      <c r="J252" s="11"/>
      <c r="K252" s="11"/>
      <c r="L252" s="11"/>
      <c r="M252" s="11"/>
    </row>
    <row r="253" ht="15.75" customHeight="1">
      <c r="A253" s="50"/>
      <c r="B253" s="101" t="s">
        <v>7475</v>
      </c>
      <c r="C253" s="101" t="s">
        <v>191</v>
      </c>
      <c r="D253" s="44"/>
      <c r="E253" s="51"/>
      <c r="F253" s="44"/>
      <c r="G253" s="22"/>
      <c r="H253" s="11"/>
      <c r="I253" s="11"/>
      <c r="J253" s="11"/>
      <c r="K253" s="11"/>
      <c r="L253" s="11"/>
      <c r="M253" s="11"/>
    </row>
    <row r="254" ht="15.75" customHeight="1">
      <c r="A254" s="50"/>
      <c r="B254" s="101" t="s">
        <v>7475</v>
      </c>
      <c r="C254" s="101" t="s">
        <v>191</v>
      </c>
      <c r="D254" s="44"/>
      <c r="E254" s="51"/>
      <c r="F254" s="44"/>
      <c r="G254" s="22"/>
      <c r="H254" s="11"/>
      <c r="I254" s="11"/>
      <c r="J254" s="11"/>
      <c r="K254" s="11"/>
      <c r="L254" s="11"/>
      <c r="M254" s="11"/>
    </row>
    <row r="255" ht="15.75" customHeight="1">
      <c r="A255" s="50"/>
      <c r="B255" s="101" t="s">
        <v>7475</v>
      </c>
      <c r="C255" s="101" t="s">
        <v>191</v>
      </c>
      <c r="D255" s="44"/>
      <c r="E255" s="51"/>
      <c r="F255" s="44"/>
      <c r="G255" s="22"/>
      <c r="H255" s="11"/>
      <c r="I255" s="11"/>
      <c r="J255" s="11"/>
      <c r="K255" s="11"/>
      <c r="L255" s="11"/>
      <c r="M255" s="11"/>
    </row>
    <row r="256" ht="15.75" customHeight="1">
      <c r="A256" s="50"/>
      <c r="B256" s="101" t="s">
        <v>7475</v>
      </c>
      <c r="C256" s="101" t="s">
        <v>191</v>
      </c>
      <c r="D256" s="44"/>
      <c r="E256" s="51"/>
      <c r="F256" s="44"/>
      <c r="G256" s="22"/>
      <c r="H256" s="11"/>
      <c r="I256" s="11"/>
      <c r="J256" s="11"/>
      <c r="K256" s="11"/>
      <c r="L256" s="11"/>
      <c r="M256" s="11"/>
    </row>
    <row r="257" ht="15.75" customHeight="1">
      <c r="A257" s="50"/>
      <c r="B257" s="101" t="s">
        <v>7475</v>
      </c>
      <c r="C257" s="101" t="s">
        <v>191</v>
      </c>
      <c r="D257" s="44"/>
      <c r="E257" s="51"/>
      <c r="F257" s="44"/>
      <c r="G257" s="22"/>
      <c r="H257" s="11"/>
      <c r="I257" s="11"/>
      <c r="J257" s="11"/>
      <c r="K257" s="11"/>
      <c r="L257" s="11"/>
      <c r="M257" s="11"/>
    </row>
    <row r="258" ht="15.75" customHeight="1">
      <c r="A258" s="50"/>
      <c r="B258" s="101" t="s">
        <v>7475</v>
      </c>
      <c r="C258" s="101" t="s">
        <v>191</v>
      </c>
      <c r="D258" s="44"/>
      <c r="E258" s="51"/>
      <c r="F258" s="44"/>
      <c r="G258" s="22"/>
      <c r="H258" s="11"/>
      <c r="I258" s="11"/>
      <c r="J258" s="11"/>
      <c r="K258" s="11"/>
      <c r="L258" s="11"/>
      <c r="M258" s="11"/>
    </row>
    <row r="259" ht="15.75" customHeight="1">
      <c r="A259" s="50"/>
      <c r="B259" s="101" t="s">
        <v>7475</v>
      </c>
      <c r="C259" s="101" t="s">
        <v>191</v>
      </c>
      <c r="D259" s="44"/>
      <c r="E259" s="51"/>
      <c r="F259" s="44"/>
      <c r="G259" s="22"/>
      <c r="H259" s="11"/>
      <c r="I259" s="11"/>
      <c r="J259" s="11"/>
      <c r="K259" s="11"/>
      <c r="L259" s="11"/>
      <c r="M259" s="11"/>
    </row>
    <row r="260" ht="15.75" customHeight="1">
      <c r="A260" s="50"/>
      <c r="B260" s="101" t="s">
        <v>7475</v>
      </c>
      <c r="C260" s="101" t="s">
        <v>191</v>
      </c>
      <c r="D260" s="44"/>
      <c r="E260" s="51"/>
      <c r="F260" s="44"/>
      <c r="G260" s="22"/>
      <c r="H260" s="11"/>
      <c r="I260" s="11"/>
      <c r="J260" s="11"/>
      <c r="K260" s="11"/>
      <c r="L260" s="11"/>
      <c r="M260" s="11"/>
    </row>
    <row r="261" ht="15.75" customHeight="1">
      <c r="A261" s="50"/>
      <c r="B261" s="101" t="s">
        <v>7475</v>
      </c>
      <c r="C261" s="101" t="s">
        <v>191</v>
      </c>
      <c r="D261" s="44"/>
      <c r="E261" s="51"/>
      <c r="F261" s="44"/>
      <c r="G261" s="22"/>
      <c r="H261" s="11"/>
      <c r="I261" s="11"/>
      <c r="J261" s="11"/>
      <c r="K261" s="11"/>
      <c r="L261" s="11"/>
      <c r="M261" s="11"/>
    </row>
    <row r="262" ht="15.75" customHeight="1">
      <c r="A262" s="50"/>
      <c r="B262" s="101" t="s">
        <v>7475</v>
      </c>
      <c r="C262" s="101" t="s">
        <v>191</v>
      </c>
      <c r="D262" s="44"/>
      <c r="E262" s="51"/>
      <c r="F262" s="44"/>
      <c r="G262" s="22"/>
      <c r="H262" s="11"/>
      <c r="I262" s="11"/>
      <c r="J262" s="11"/>
      <c r="K262" s="11"/>
      <c r="L262" s="11"/>
      <c r="M262" s="11"/>
    </row>
    <row r="263" ht="15.75" customHeight="1">
      <c r="A263" s="50"/>
      <c r="B263" s="101" t="s">
        <v>7475</v>
      </c>
      <c r="C263" s="101" t="s">
        <v>191</v>
      </c>
      <c r="D263" s="44"/>
      <c r="E263" s="51"/>
      <c r="F263" s="44"/>
      <c r="G263" s="22"/>
      <c r="H263" s="11"/>
      <c r="I263" s="11"/>
      <c r="J263" s="11"/>
      <c r="K263" s="11"/>
      <c r="L263" s="11"/>
      <c r="M263" s="11"/>
    </row>
    <row r="264" ht="15.75" customHeight="1">
      <c r="A264" s="50"/>
      <c r="B264" s="101" t="s">
        <v>7475</v>
      </c>
      <c r="C264" s="101" t="s">
        <v>191</v>
      </c>
      <c r="D264" s="44"/>
      <c r="E264" s="51"/>
      <c r="F264" s="44"/>
      <c r="G264" s="22"/>
      <c r="H264" s="11"/>
      <c r="I264" s="11"/>
      <c r="J264" s="11"/>
      <c r="K264" s="11"/>
      <c r="L264" s="11"/>
      <c r="M264" s="11"/>
    </row>
    <row r="265" ht="15.75" customHeight="1">
      <c r="A265" s="50"/>
      <c r="B265" s="101" t="s">
        <v>7475</v>
      </c>
      <c r="C265" s="101" t="s">
        <v>191</v>
      </c>
      <c r="D265" s="44"/>
      <c r="E265" s="51"/>
      <c r="F265" s="44"/>
      <c r="G265" s="22"/>
      <c r="H265" s="11"/>
      <c r="I265" s="11"/>
      <c r="J265" s="11"/>
      <c r="K265" s="11"/>
      <c r="L265" s="11"/>
      <c r="M265" s="11"/>
    </row>
    <row r="266" ht="15.75" customHeight="1">
      <c r="A266" s="50"/>
      <c r="B266" s="101" t="s">
        <v>7475</v>
      </c>
      <c r="C266" s="101" t="s">
        <v>191</v>
      </c>
      <c r="D266" s="44"/>
      <c r="E266" s="51"/>
      <c r="F266" s="44"/>
      <c r="G266" s="22"/>
      <c r="H266" s="11"/>
      <c r="I266" s="11"/>
      <c r="J266" s="11"/>
      <c r="K266" s="11"/>
      <c r="L266" s="11"/>
      <c r="M266" s="11"/>
    </row>
    <row r="267" ht="15.75" customHeight="1">
      <c r="A267" s="50"/>
      <c r="B267" s="101" t="s">
        <v>7475</v>
      </c>
      <c r="C267" s="101" t="s">
        <v>191</v>
      </c>
      <c r="D267" s="44"/>
      <c r="E267" s="51"/>
      <c r="F267" s="44"/>
      <c r="G267" s="22"/>
      <c r="H267" s="11"/>
      <c r="I267" s="11"/>
      <c r="J267" s="11"/>
      <c r="K267" s="11"/>
      <c r="L267" s="11"/>
      <c r="M267" s="11"/>
    </row>
    <row r="268" ht="15.75" customHeight="1">
      <c r="A268" s="50"/>
      <c r="B268" s="101" t="s">
        <v>7475</v>
      </c>
      <c r="C268" s="101" t="s">
        <v>191</v>
      </c>
      <c r="D268" s="44"/>
      <c r="E268" s="51"/>
      <c r="F268" s="44"/>
      <c r="G268" s="22"/>
      <c r="H268" s="11"/>
      <c r="I268" s="11"/>
      <c r="J268" s="11"/>
      <c r="K268" s="11"/>
      <c r="L268" s="11"/>
      <c r="M268" s="11"/>
    </row>
    <row r="269" ht="15.75" customHeight="1">
      <c r="A269" s="50"/>
      <c r="B269" s="101" t="s">
        <v>7475</v>
      </c>
      <c r="C269" s="101" t="s">
        <v>191</v>
      </c>
      <c r="D269" s="44"/>
      <c r="E269" s="51"/>
      <c r="F269" s="44"/>
      <c r="G269" s="22"/>
      <c r="H269" s="11"/>
      <c r="I269" s="11"/>
      <c r="J269" s="11"/>
      <c r="K269" s="11"/>
      <c r="L269" s="11"/>
      <c r="M269" s="11"/>
    </row>
    <row r="270" ht="15.75" customHeight="1">
      <c r="A270" s="50"/>
      <c r="B270" s="101" t="s">
        <v>7475</v>
      </c>
      <c r="C270" s="101" t="s">
        <v>191</v>
      </c>
      <c r="D270" s="44"/>
      <c r="E270" s="51"/>
      <c r="F270" s="44"/>
      <c r="G270" s="22"/>
      <c r="H270" s="11"/>
      <c r="I270" s="11"/>
      <c r="J270" s="11"/>
      <c r="K270" s="11"/>
      <c r="L270" s="11"/>
      <c r="M270" s="11"/>
    </row>
    <row r="271" ht="15.75" customHeight="1">
      <c r="A271" s="50"/>
      <c r="B271" s="101" t="s">
        <v>7475</v>
      </c>
      <c r="C271" s="101" t="s">
        <v>191</v>
      </c>
      <c r="D271" s="44"/>
      <c r="E271" s="51"/>
      <c r="F271" s="44"/>
      <c r="G271" s="22"/>
      <c r="H271" s="11"/>
      <c r="I271" s="11"/>
      <c r="J271" s="11"/>
      <c r="K271" s="11"/>
      <c r="L271" s="11"/>
      <c r="M271" s="11"/>
    </row>
    <row r="272" ht="15.75" customHeight="1">
      <c r="A272" s="50"/>
      <c r="B272" s="101" t="s">
        <v>7475</v>
      </c>
      <c r="C272" s="101" t="s">
        <v>191</v>
      </c>
      <c r="D272" s="44"/>
      <c r="E272" s="51"/>
      <c r="F272" s="44"/>
      <c r="G272" s="22"/>
      <c r="H272" s="11"/>
      <c r="I272" s="11"/>
      <c r="J272" s="11"/>
      <c r="K272" s="11"/>
      <c r="L272" s="11"/>
      <c r="M272" s="11"/>
    </row>
    <row r="273" ht="15.75" customHeight="1">
      <c r="A273" s="50"/>
      <c r="B273" s="101" t="s">
        <v>7475</v>
      </c>
      <c r="C273" s="101" t="s">
        <v>191</v>
      </c>
      <c r="D273" s="44"/>
      <c r="E273" s="51"/>
      <c r="F273" s="44"/>
      <c r="G273" s="22"/>
      <c r="H273" s="11"/>
      <c r="I273" s="11"/>
      <c r="J273" s="11"/>
      <c r="K273" s="11"/>
      <c r="L273" s="11"/>
      <c r="M273" s="11"/>
    </row>
    <row r="274" ht="15.75" customHeight="1">
      <c r="A274" s="50"/>
      <c r="B274" s="101" t="s">
        <v>7475</v>
      </c>
      <c r="C274" s="101" t="s">
        <v>191</v>
      </c>
      <c r="D274" s="44"/>
      <c r="E274" s="51"/>
      <c r="F274" s="44"/>
      <c r="G274" s="22"/>
      <c r="H274" s="11"/>
      <c r="I274" s="11"/>
      <c r="J274" s="11"/>
      <c r="K274" s="11"/>
      <c r="L274" s="11"/>
      <c r="M274" s="11"/>
    </row>
    <row r="275" ht="15.75" customHeight="1">
      <c r="A275" s="50"/>
      <c r="B275" s="101" t="s">
        <v>7475</v>
      </c>
      <c r="C275" s="101" t="s">
        <v>191</v>
      </c>
      <c r="D275" s="44"/>
      <c r="E275" s="51"/>
      <c r="F275" s="44"/>
      <c r="G275" s="22"/>
      <c r="H275" s="11"/>
      <c r="I275" s="11"/>
      <c r="J275" s="11"/>
      <c r="K275" s="11"/>
      <c r="L275" s="11"/>
      <c r="M275" s="11"/>
    </row>
    <row r="276" ht="15.75" customHeight="1">
      <c r="A276" s="50"/>
      <c r="B276" s="101" t="s">
        <v>7475</v>
      </c>
      <c r="C276" s="101" t="s">
        <v>191</v>
      </c>
      <c r="D276" s="44"/>
      <c r="E276" s="51"/>
      <c r="F276" s="44"/>
      <c r="G276" s="22"/>
      <c r="H276" s="11"/>
      <c r="I276" s="11"/>
      <c r="J276" s="11"/>
      <c r="K276" s="11"/>
      <c r="L276" s="11"/>
      <c r="M276" s="11"/>
    </row>
    <row r="277" ht="15.75" customHeight="1">
      <c r="A277" s="50"/>
      <c r="B277" s="101" t="s">
        <v>7475</v>
      </c>
      <c r="C277" s="101" t="s">
        <v>191</v>
      </c>
      <c r="D277" s="44"/>
      <c r="E277" s="51"/>
      <c r="F277" s="44"/>
      <c r="G277" s="22"/>
      <c r="H277" s="11"/>
      <c r="I277" s="11"/>
      <c r="J277" s="11"/>
      <c r="K277" s="11"/>
      <c r="L277" s="11"/>
      <c r="M277" s="11"/>
    </row>
    <row r="278" ht="15.75" customHeight="1">
      <c r="A278" s="50"/>
      <c r="B278" s="101" t="s">
        <v>7475</v>
      </c>
      <c r="C278" s="101" t="s">
        <v>191</v>
      </c>
      <c r="D278" s="44"/>
      <c r="E278" s="51"/>
      <c r="F278" s="44"/>
      <c r="G278" s="22"/>
      <c r="H278" s="11"/>
      <c r="I278" s="11"/>
      <c r="J278" s="11"/>
      <c r="K278" s="11"/>
      <c r="L278" s="11"/>
      <c r="M278" s="11"/>
    </row>
    <row r="279" ht="15.75" customHeight="1">
      <c r="A279" s="50"/>
      <c r="B279" s="101" t="s">
        <v>7475</v>
      </c>
      <c r="C279" s="101" t="s">
        <v>191</v>
      </c>
      <c r="D279" s="44"/>
      <c r="E279" s="51"/>
      <c r="F279" s="44"/>
      <c r="G279" s="22"/>
      <c r="H279" s="11"/>
      <c r="I279" s="11"/>
      <c r="J279" s="11"/>
      <c r="K279" s="11"/>
      <c r="L279" s="11"/>
      <c r="M279" s="11"/>
    </row>
    <row r="280" ht="15.75" customHeight="1">
      <c r="A280" s="50"/>
      <c r="B280" s="101" t="s">
        <v>7475</v>
      </c>
      <c r="C280" s="101" t="s">
        <v>191</v>
      </c>
      <c r="D280" s="44"/>
      <c r="E280" s="51"/>
      <c r="F280" s="44"/>
      <c r="G280" s="22"/>
      <c r="H280" s="11"/>
      <c r="I280" s="11"/>
      <c r="J280" s="11"/>
      <c r="K280" s="11"/>
      <c r="L280" s="11"/>
      <c r="M280" s="11"/>
    </row>
    <row r="281" ht="15.75" customHeight="1">
      <c r="A281" s="50"/>
      <c r="B281" s="101" t="s">
        <v>7475</v>
      </c>
      <c r="C281" s="101" t="s">
        <v>191</v>
      </c>
      <c r="D281" s="44"/>
      <c r="E281" s="51"/>
      <c r="F281" s="44"/>
      <c r="G281" s="22"/>
      <c r="H281" s="11"/>
      <c r="I281" s="11"/>
      <c r="J281" s="11"/>
      <c r="K281" s="11"/>
      <c r="L281" s="11"/>
      <c r="M281" s="11"/>
    </row>
    <row r="282" ht="15.75" customHeight="1">
      <c r="A282" s="50"/>
      <c r="B282" s="101" t="s">
        <v>7475</v>
      </c>
      <c r="C282" s="101" t="s">
        <v>191</v>
      </c>
      <c r="D282" s="44"/>
      <c r="E282" s="51"/>
      <c r="F282" s="44"/>
      <c r="G282" s="22"/>
      <c r="H282" s="11"/>
      <c r="I282" s="11"/>
      <c r="J282" s="11"/>
      <c r="K282" s="11"/>
      <c r="L282" s="11"/>
      <c r="M282" s="11"/>
    </row>
    <row r="283" ht="15.75" customHeight="1">
      <c r="A283" s="50"/>
      <c r="B283" s="101" t="s">
        <v>7475</v>
      </c>
      <c r="C283" s="101" t="s">
        <v>191</v>
      </c>
      <c r="D283" s="44"/>
      <c r="E283" s="51"/>
      <c r="F283" s="44"/>
      <c r="G283" s="22"/>
      <c r="H283" s="11"/>
      <c r="I283" s="11"/>
      <c r="J283" s="11"/>
      <c r="K283" s="11"/>
      <c r="L283" s="11"/>
      <c r="M283" s="11"/>
    </row>
    <row r="284" ht="15.75" customHeight="1">
      <c r="A284" s="50"/>
      <c r="B284" s="101" t="s">
        <v>7475</v>
      </c>
      <c r="C284" s="101" t="s">
        <v>191</v>
      </c>
      <c r="D284" s="44"/>
      <c r="E284" s="51"/>
      <c r="F284" s="44"/>
      <c r="G284" s="22"/>
      <c r="H284" s="11"/>
      <c r="I284" s="11"/>
      <c r="J284" s="11"/>
      <c r="K284" s="11"/>
      <c r="L284" s="11"/>
      <c r="M284" s="11"/>
    </row>
    <row r="285" ht="15.75" customHeight="1">
      <c r="A285" s="50"/>
      <c r="B285" s="101" t="s">
        <v>7475</v>
      </c>
      <c r="C285" s="101" t="s">
        <v>191</v>
      </c>
      <c r="D285" s="44"/>
      <c r="E285" s="51"/>
      <c r="F285" s="44"/>
      <c r="G285" s="22"/>
      <c r="H285" s="11"/>
      <c r="I285" s="11"/>
      <c r="J285" s="11"/>
      <c r="K285" s="11"/>
      <c r="L285" s="11"/>
      <c r="M285" s="11"/>
    </row>
    <row r="286" ht="15.75" customHeight="1">
      <c r="A286" s="50"/>
      <c r="B286" s="101" t="s">
        <v>7475</v>
      </c>
      <c r="C286" s="101" t="s">
        <v>191</v>
      </c>
      <c r="D286" s="44"/>
      <c r="E286" s="51"/>
      <c r="F286" s="44"/>
      <c r="G286" s="22"/>
      <c r="H286" s="11"/>
      <c r="I286" s="11"/>
      <c r="J286" s="11"/>
      <c r="K286" s="11"/>
      <c r="L286" s="11"/>
      <c r="M286" s="11"/>
    </row>
    <row r="287" ht="15.75" customHeight="1">
      <c r="A287" s="50"/>
      <c r="B287" s="101" t="s">
        <v>7475</v>
      </c>
      <c r="C287" s="101" t="s">
        <v>191</v>
      </c>
      <c r="D287" s="44"/>
      <c r="E287" s="51"/>
      <c r="F287" s="44"/>
      <c r="G287" s="22"/>
      <c r="H287" s="11"/>
      <c r="I287" s="11"/>
      <c r="J287" s="11"/>
      <c r="K287" s="11"/>
      <c r="L287" s="11"/>
      <c r="M287" s="11"/>
    </row>
    <row r="288" ht="15.75" customHeight="1">
      <c r="A288" s="50"/>
      <c r="B288" s="101" t="s">
        <v>7475</v>
      </c>
      <c r="C288" s="101" t="s">
        <v>191</v>
      </c>
      <c r="D288" s="44"/>
      <c r="E288" s="51"/>
      <c r="F288" s="44"/>
      <c r="G288" s="22"/>
      <c r="H288" s="11"/>
      <c r="I288" s="11"/>
      <c r="J288" s="11"/>
      <c r="K288" s="11"/>
      <c r="L288" s="11"/>
      <c r="M288" s="11"/>
    </row>
    <row r="289" ht="15.75" customHeight="1">
      <c r="A289" s="50"/>
      <c r="B289" s="101" t="s">
        <v>7475</v>
      </c>
      <c r="C289" s="101" t="s">
        <v>191</v>
      </c>
      <c r="D289" s="44"/>
      <c r="E289" s="51"/>
      <c r="F289" s="44"/>
      <c r="G289" s="22"/>
      <c r="H289" s="11"/>
      <c r="I289" s="11"/>
      <c r="J289" s="11"/>
      <c r="K289" s="11"/>
      <c r="L289" s="11"/>
      <c r="M289" s="11"/>
    </row>
    <row r="290" ht="15.75" customHeight="1">
      <c r="A290" s="50"/>
      <c r="B290" s="101" t="s">
        <v>7475</v>
      </c>
      <c r="C290" s="101" t="s">
        <v>191</v>
      </c>
      <c r="D290" s="44"/>
      <c r="E290" s="51"/>
      <c r="F290" s="44"/>
      <c r="G290" s="22"/>
      <c r="H290" s="11"/>
      <c r="I290" s="11"/>
      <c r="J290" s="11"/>
      <c r="K290" s="11"/>
      <c r="L290" s="11"/>
      <c r="M290" s="11"/>
    </row>
    <row r="291" ht="15.75" customHeight="1">
      <c r="A291" s="50"/>
      <c r="B291" s="101" t="s">
        <v>7475</v>
      </c>
      <c r="C291" s="101" t="s">
        <v>191</v>
      </c>
      <c r="D291" s="44"/>
      <c r="E291" s="51"/>
      <c r="F291" s="44"/>
      <c r="G291" s="22"/>
      <c r="H291" s="11"/>
      <c r="I291" s="11"/>
      <c r="J291" s="11"/>
      <c r="K291" s="11"/>
      <c r="L291" s="11"/>
      <c r="M291" s="11"/>
    </row>
    <row r="292" ht="15.75" customHeight="1">
      <c r="A292" s="50"/>
      <c r="B292" s="101" t="s">
        <v>7475</v>
      </c>
      <c r="C292" s="101" t="s">
        <v>191</v>
      </c>
      <c r="D292" s="44"/>
      <c r="E292" s="51"/>
      <c r="F292" s="44"/>
      <c r="G292" s="22"/>
      <c r="H292" s="11"/>
      <c r="I292" s="11"/>
      <c r="J292" s="11"/>
      <c r="K292" s="11"/>
      <c r="L292" s="11"/>
      <c r="M292" s="11"/>
    </row>
    <row r="293" ht="15.75" customHeight="1">
      <c r="A293" s="50"/>
      <c r="B293" s="101" t="s">
        <v>7475</v>
      </c>
      <c r="C293" s="101" t="s">
        <v>191</v>
      </c>
      <c r="D293" s="44"/>
      <c r="E293" s="51"/>
      <c r="F293" s="44"/>
      <c r="G293" s="22"/>
      <c r="H293" s="11"/>
      <c r="I293" s="11"/>
      <c r="J293" s="11"/>
      <c r="K293" s="11"/>
      <c r="L293" s="11"/>
      <c r="M293" s="11"/>
    </row>
    <row r="294" ht="15.75" customHeight="1">
      <c r="A294" s="50"/>
      <c r="B294" s="101" t="s">
        <v>7475</v>
      </c>
      <c r="C294" s="101" t="s">
        <v>191</v>
      </c>
      <c r="D294" s="44"/>
      <c r="E294" s="51"/>
      <c r="F294" s="44"/>
      <c r="G294" s="119"/>
      <c r="H294" s="11"/>
      <c r="I294" s="11"/>
      <c r="J294" s="11"/>
      <c r="K294" s="11"/>
      <c r="L294" s="11"/>
      <c r="M294" s="11"/>
    </row>
    <row r="295" ht="15.75" customHeight="1">
      <c r="A295" s="50"/>
      <c r="B295" s="101" t="s">
        <v>7475</v>
      </c>
      <c r="C295" s="101" t="s">
        <v>191</v>
      </c>
      <c r="D295" s="44"/>
      <c r="E295" s="51"/>
      <c r="F295" s="44"/>
      <c r="G295" s="22"/>
      <c r="H295" s="11"/>
      <c r="I295" s="11"/>
      <c r="J295" s="11"/>
      <c r="K295" s="11"/>
      <c r="L295" s="11"/>
      <c r="M295" s="11"/>
    </row>
    <row r="296" ht="15.75" customHeight="1">
      <c r="A296" s="50"/>
      <c r="B296" s="101" t="s">
        <v>7475</v>
      </c>
      <c r="C296" s="101" t="s">
        <v>191</v>
      </c>
      <c r="D296" s="44"/>
      <c r="E296" s="51"/>
      <c r="F296" s="44"/>
      <c r="G296" s="22"/>
      <c r="H296" s="11"/>
      <c r="I296" s="11"/>
      <c r="J296" s="11"/>
      <c r="K296" s="11"/>
      <c r="L296" s="11"/>
      <c r="M296" s="11"/>
    </row>
    <row r="297" ht="15.75" customHeight="1">
      <c r="A297" s="50"/>
      <c r="B297" s="101" t="s">
        <v>7475</v>
      </c>
      <c r="C297" s="101" t="s">
        <v>191</v>
      </c>
      <c r="D297" s="44"/>
      <c r="E297" s="51"/>
      <c r="F297" s="44"/>
      <c r="G297" s="22"/>
      <c r="H297" s="11"/>
      <c r="I297" s="11"/>
      <c r="J297" s="11"/>
      <c r="K297" s="11"/>
      <c r="L297" s="11"/>
      <c r="M297" s="11"/>
    </row>
    <row r="298" ht="15.75" customHeight="1">
      <c r="A298" s="50"/>
      <c r="B298" s="101" t="s">
        <v>7475</v>
      </c>
      <c r="C298" s="101" t="s">
        <v>191</v>
      </c>
      <c r="D298" s="44"/>
      <c r="E298" s="51"/>
      <c r="F298" s="44"/>
      <c r="G298" s="22"/>
      <c r="H298" s="11"/>
      <c r="I298" s="11"/>
      <c r="J298" s="11"/>
      <c r="K298" s="11"/>
      <c r="L298" s="11"/>
      <c r="M298" s="11"/>
    </row>
    <row r="299" ht="15.75" customHeight="1">
      <c r="A299" s="50"/>
      <c r="B299" s="101" t="s">
        <v>7475</v>
      </c>
      <c r="C299" s="101" t="s">
        <v>191</v>
      </c>
      <c r="D299" s="44"/>
      <c r="E299" s="51"/>
      <c r="F299" s="44"/>
      <c r="G299" s="22"/>
      <c r="H299" s="11"/>
      <c r="I299" s="11"/>
      <c r="J299" s="11"/>
      <c r="K299" s="11"/>
      <c r="L299" s="11"/>
      <c r="M299" s="11"/>
    </row>
    <row r="300" ht="15.75" customHeight="1">
      <c r="A300" s="50"/>
      <c r="B300" s="101" t="s">
        <v>7475</v>
      </c>
      <c r="C300" s="101" t="s">
        <v>191</v>
      </c>
      <c r="D300" s="44"/>
      <c r="E300" s="51"/>
      <c r="F300" s="44"/>
      <c r="G300" s="22"/>
      <c r="H300" s="11"/>
      <c r="I300" s="11"/>
      <c r="J300" s="11"/>
      <c r="K300" s="11"/>
      <c r="L300" s="11"/>
      <c r="M300" s="11"/>
    </row>
    <row r="301" ht="15.75" customHeight="1">
      <c r="A301" s="50"/>
      <c r="B301" s="101" t="s">
        <v>7475</v>
      </c>
      <c r="C301" s="101" t="s">
        <v>191</v>
      </c>
      <c r="D301" s="44"/>
      <c r="E301" s="51"/>
      <c r="F301" s="44"/>
      <c r="G301" s="22"/>
      <c r="H301" s="11"/>
      <c r="I301" s="11"/>
      <c r="J301" s="11"/>
      <c r="K301" s="11"/>
      <c r="L301" s="11"/>
      <c r="M301" s="11"/>
    </row>
    <row r="302" ht="15.75" customHeight="1">
      <c r="A302" s="50"/>
      <c r="B302" s="101" t="s">
        <v>7475</v>
      </c>
      <c r="C302" s="101" t="s">
        <v>191</v>
      </c>
      <c r="D302" s="44"/>
      <c r="E302" s="51"/>
      <c r="F302" s="44"/>
      <c r="G302" s="22"/>
      <c r="H302" s="11"/>
      <c r="I302" s="11"/>
      <c r="J302" s="11"/>
      <c r="K302" s="11"/>
      <c r="L302" s="11"/>
      <c r="M302" s="11"/>
    </row>
    <row r="303" ht="15.75" customHeight="1">
      <c r="A303" s="50"/>
      <c r="B303" s="101" t="s">
        <v>7475</v>
      </c>
      <c r="C303" s="101" t="s">
        <v>191</v>
      </c>
      <c r="D303" s="44"/>
      <c r="E303" s="51"/>
      <c r="F303" s="44"/>
      <c r="G303" s="22"/>
      <c r="H303" s="11"/>
      <c r="I303" s="11"/>
      <c r="J303" s="11"/>
      <c r="K303" s="11"/>
      <c r="L303" s="11"/>
      <c r="M303" s="11"/>
    </row>
    <row r="304" ht="15.75" customHeight="1">
      <c r="A304" s="50"/>
      <c r="B304" s="101" t="s">
        <v>7475</v>
      </c>
      <c r="C304" s="101" t="s">
        <v>191</v>
      </c>
      <c r="D304" s="44"/>
      <c r="E304" s="51"/>
      <c r="F304" s="44"/>
      <c r="G304" s="22"/>
      <c r="H304" s="11"/>
      <c r="I304" s="11"/>
      <c r="J304" s="11"/>
      <c r="K304" s="11"/>
      <c r="L304" s="11"/>
      <c r="M304" s="11"/>
    </row>
    <row r="305" ht="15.75" customHeight="1">
      <c r="A305" s="50"/>
      <c r="B305" s="101" t="s">
        <v>7475</v>
      </c>
      <c r="C305" s="101" t="s">
        <v>191</v>
      </c>
      <c r="D305" s="44"/>
      <c r="E305" s="51"/>
      <c r="F305" s="44"/>
      <c r="G305" s="22"/>
      <c r="H305" s="11"/>
      <c r="I305" s="11"/>
      <c r="J305" s="11"/>
      <c r="K305" s="11"/>
      <c r="L305" s="11"/>
      <c r="M305" s="11"/>
    </row>
    <row r="306" ht="15.75" customHeight="1">
      <c r="A306" s="50"/>
      <c r="B306" s="101" t="s">
        <v>7475</v>
      </c>
      <c r="C306" s="101" t="s">
        <v>191</v>
      </c>
      <c r="D306" s="44"/>
      <c r="E306" s="51"/>
      <c r="F306" s="44"/>
      <c r="G306" s="22"/>
      <c r="H306" s="11"/>
      <c r="I306" s="11"/>
      <c r="J306" s="11"/>
      <c r="K306" s="11"/>
      <c r="L306" s="11"/>
      <c r="M306" s="11"/>
    </row>
    <row r="307" ht="15.75" customHeight="1">
      <c r="A307" s="50"/>
      <c r="B307" s="101" t="s">
        <v>7475</v>
      </c>
      <c r="C307" s="101" t="s">
        <v>191</v>
      </c>
      <c r="D307" s="44"/>
      <c r="E307" s="51"/>
      <c r="F307" s="44"/>
      <c r="G307" s="22"/>
      <c r="H307" s="11"/>
      <c r="I307" s="11"/>
      <c r="J307" s="11"/>
      <c r="K307" s="11"/>
      <c r="L307" s="11"/>
      <c r="M307" s="11"/>
    </row>
    <row r="308" ht="15.75" customHeight="1">
      <c r="A308" s="50"/>
      <c r="B308" s="101" t="s">
        <v>7475</v>
      </c>
      <c r="C308" s="101" t="s">
        <v>191</v>
      </c>
      <c r="D308" s="44"/>
      <c r="E308" s="51"/>
      <c r="F308" s="44"/>
      <c r="G308" s="22"/>
      <c r="H308" s="11"/>
      <c r="I308" s="11"/>
      <c r="J308" s="11"/>
      <c r="K308" s="11"/>
      <c r="L308" s="11"/>
      <c r="M308" s="11"/>
    </row>
    <row r="309" ht="15.75" customHeight="1">
      <c r="A309" s="50"/>
      <c r="B309" s="101" t="s">
        <v>7475</v>
      </c>
      <c r="C309" s="101" t="s">
        <v>191</v>
      </c>
      <c r="D309" s="44"/>
      <c r="E309" s="51"/>
      <c r="F309" s="44"/>
      <c r="G309" s="22"/>
      <c r="H309" s="11"/>
      <c r="I309" s="11"/>
      <c r="J309" s="11"/>
      <c r="K309" s="11"/>
      <c r="L309" s="11"/>
      <c r="M309" s="11"/>
    </row>
    <row r="310" ht="15.75" customHeight="1">
      <c r="A310" s="50"/>
      <c r="B310" s="101" t="s">
        <v>7475</v>
      </c>
      <c r="C310" s="101" t="s">
        <v>191</v>
      </c>
      <c r="D310" s="44"/>
      <c r="E310" s="51"/>
      <c r="F310" s="44"/>
      <c r="G310" s="22"/>
      <c r="H310" s="11"/>
      <c r="I310" s="11"/>
      <c r="J310" s="11"/>
      <c r="K310" s="11"/>
      <c r="L310" s="11"/>
      <c r="M310" s="11"/>
    </row>
    <row r="311" ht="15.75" customHeight="1">
      <c r="A311" s="50"/>
      <c r="B311" s="101" t="s">
        <v>7475</v>
      </c>
      <c r="C311" s="101" t="s">
        <v>191</v>
      </c>
      <c r="D311" s="44"/>
      <c r="E311" s="51"/>
      <c r="F311" s="44"/>
      <c r="G311" s="22"/>
      <c r="H311" s="11"/>
      <c r="I311" s="11"/>
      <c r="J311" s="11"/>
      <c r="K311" s="11"/>
      <c r="L311" s="11"/>
      <c r="M311" s="11"/>
    </row>
    <row r="312" ht="15.75" customHeight="1">
      <c r="A312" s="50"/>
      <c r="B312" s="101" t="s">
        <v>7475</v>
      </c>
      <c r="C312" s="101" t="s">
        <v>191</v>
      </c>
      <c r="D312" s="44"/>
      <c r="E312" s="51"/>
      <c r="F312" s="44"/>
      <c r="G312" s="22"/>
      <c r="H312" s="11"/>
      <c r="I312" s="11"/>
      <c r="J312" s="11"/>
      <c r="K312" s="11"/>
      <c r="L312" s="11"/>
      <c r="M312" s="11"/>
    </row>
    <row r="313" ht="15.75" customHeight="1">
      <c r="A313" s="50"/>
      <c r="B313" s="101" t="s">
        <v>7475</v>
      </c>
      <c r="C313" s="101" t="s">
        <v>191</v>
      </c>
      <c r="D313" s="44"/>
      <c r="E313" s="51"/>
      <c r="F313" s="44"/>
      <c r="G313" s="22"/>
      <c r="H313" s="11"/>
      <c r="I313" s="11"/>
      <c r="J313" s="11"/>
      <c r="K313" s="11"/>
      <c r="L313" s="11"/>
      <c r="M313" s="11"/>
    </row>
    <row r="314" ht="15.75" customHeight="1">
      <c r="A314" s="50"/>
      <c r="B314" s="101" t="s">
        <v>7475</v>
      </c>
      <c r="C314" s="101" t="s">
        <v>191</v>
      </c>
      <c r="D314" s="44"/>
      <c r="E314" s="51"/>
      <c r="F314" s="44"/>
      <c r="G314" s="22"/>
      <c r="H314" s="11"/>
      <c r="I314" s="11"/>
      <c r="J314" s="11"/>
      <c r="K314" s="11"/>
      <c r="L314" s="11"/>
      <c r="M314" s="11"/>
    </row>
    <row r="315" ht="15.75" customHeight="1">
      <c r="A315" s="50"/>
      <c r="B315" s="101" t="s">
        <v>7475</v>
      </c>
      <c r="C315" s="101" t="s">
        <v>191</v>
      </c>
      <c r="D315" s="44"/>
      <c r="E315" s="51"/>
      <c r="F315" s="44"/>
      <c r="G315" s="22"/>
      <c r="H315" s="11"/>
      <c r="I315" s="11"/>
      <c r="J315" s="11"/>
      <c r="K315" s="11"/>
      <c r="L315" s="11"/>
      <c r="M315" s="11"/>
    </row>
    <row r="316" ht="15.75" customHeight="1">
      <c r="A316" s="50"/>
      <c r="B316" s="101" t="s">
        <v>7475</v>
      </c>
      <c r="C316" s="101" t="s">
        <v>191</v>
      </c>
      <c r="D316" s="44"/>
      <c r="E316" s="51"/>
      <c r="F316" s="44"/>
      <c r="G316" s="22"/>
      <c r="H316" s="11"/>
      <c r="I316" s="11"/>
      <c r="J316" s="11"/>
      <c r="K316" s="11"/>
      <c r="L316" s="11"/>
      <c r="M316" s="11"/>
    </row>
    <row r="317" ht="15.75" customHeight="1">
      <c r="A317" s="50"/>
      <c r="B317" s="101" t="s">
        <v>7475</v>
      </c>
      <c r="C317" s="101" t="s">
        <v>191</v>
      </c>
      <c r="D317" s="44"/>
      <c r="E317" s="51"/>
      <c r="F317" s="44"/>
      <c r="G317" s="22"/>
      <c r="H317" s="11"/>
      <c r="I317" s="11"/>
      <c r="J317" s="11"/>
      <c r="K317" s="11"/>
      <c r="L317" s="11"/>
      <c r="M317" s="11"/>
    </row>
    <row r="318" ht="15.75" customHeight="1">
      <c r="A318" s="50"/>
      <c r="B318" s="101" t="s">
        <v>7475</v>
      </c>
      <c r="C318" s="101" t="s">
        <v>191</v>
      </c>
      <c r="D318" s="44"/>
      <c r="E318" s="51"/>
      <c r="F318" s="44"/>
      <c r="G318" s="22"/>
      <c r="H318" s="11"/>
      <c r="I318" s="11"/>
      <c r="J318" s="11"/>
      <c r="K318" s="11"/>
      <c r="L318" s="11"/>
      <c r="M318" s="11"/>
    </row>
    <row r="319" ht="15.75" customHeight="1">
      <c r="A319" s="50"/>
      <c r="B319" s="101" t="s">
        <v>7475</v>
      </c>
      <c r="C319" s="101" t="s">
        <v>191</v>
      </c>
      <c r="D319" s="44"/>
      <c r="E319" s="51"/>
      <c r="F319" s="44"/>
      <c r="G319" s="22"/>
      <c r="H319" s="11"/>
      <c r="I319" s="11"/>
      <c r="J319" s="11"/>
      <c r="K319" s="11"/>
      <c r="L319" s="11"/>
      <c r="M319" s="11"/>
    </row>
    <row r="320" ht="15.75" customHeight="1">
      <c r="A320" s="50"/>
      <c r="B320" s="101" t="s">
        <v>7475</v>
      </c>
      <c r="C320" s="101" t="s">
        <v>191</v>
      </c>
      <c r="D320" s="44"/>
      <c r="E320" s="51"/>
      <c r="F320" s="44"/>
      <c r="G320" s="22"/>
      <c r="H320" s="11"/>
      <c r="I320" s="11"/>
      <c r="J320" s="11"/>
      <c r="K320" s="11"/>
      <c r="L320" s="11"/>
      <c r="M320" s="11"/>
    </row>
    <row r="321" ht="15.75" customHeight="1">
      <c r="A321" s="50"/>
      <c r="B321" s="101" t="s">
        <v>7475</v>
      </c>
      <c r="C321" s="101" t="s">
        <v>191</v>
      </c>
      <c r="D321" s="44"/>
      <c r="E321" s="51"/>
      <c r="F321" s="44"/>
      <c r="G321" s="22"/>
      <c r="H321" s="11"/>
      <c r="I321" s="11"/>
      <c r="J321" s="11"/>
      <c r="K321" s="11"/>
      <c r="L321" s="11"/>
      <c r="M321" s="11"/>
    </row>
    <row r="322" ht="15.75" customHeight="1">
      <c r="A322" s="50"/>
      <c r="B322" s="101" t="s">
        <v>7475</v>
      </c>
      <c r="C322" s="101" t="s">
        <v>191</v>
      </c>
      <c r="D322" s="44"/>
      <c r="E322" s="51"/>
      <c r="F322" s="44"/>
      <c r="G322" s="22"/>
      <c r="H322" s="11"/>
      <c r="I322" s="11"/>
      <c r="J322" s="11"/>
      <c r="K322" s="11"/>
      <c r="L322" s="11"/>
      <c r="M322" s="11"/>
    </row>
    <row r="323" ht="15.75" customHeight="1">
      <c r="A323" s="50"/>
      <c r="B323" s="101" t="s">
        <v>7475</v>
      </c>
      <c r="C323" s="101" t="s">
        <v>191</v>
      </c>
      <c r="D323" s="44"/>
      <c r="E323" s="51"/>
      <c r="F323" s="44"/>
      <c r="G323" s="22"/>
      <c r="H323" s="11"/>
      <c r="I323" s="11"/>
      <c r="J323" s="11"/>
      <c r="K323" s="11"/>
      <c r="L323" s="11"/>
      <c r="M323" s="11"/>
    </row>
    <row r="324" ht="15.75" customHeight="1">
      <c r="A324" s="50"/>
      <c r="B324" s="101" t="s">
        <v>7475</v>
      </c>
      <c r="C324" s="101" t="s">
        <v>191</v>
      </c>
      <c r="D324" s="44"/>
      <c r="E324" s="51"/>
      <c r="F324" s="44"/>
      <c r="G324" s="22"/>
      <c r="H324" s="11"/>
      <c r="I324" s="11"/>
      <c r="J324" s="11"/>
      <c r="K324" s="11"/>
      <c r="L324" s="11"/>
      <c r="M324" s="11"/>
    </row>
    <row r="325" ht="15.75" customHeight="1">
      <c r="A325" s="50"/>
      <c r="B325" s="101" t="s">
        <v>7475</v>
      </c>
      <c r="C325" s="101" t="s">
        <v>191</v>
      </c>
      <c r="D325" s="44"/>
      <c r="E325" s="51"/>
      <c r="F325" s="44"/>
      <c r="G325" s="22"/>
      <c r="H325" s="11"/>
      <c r="I325" s="11"/>
      <c r="J325" s="11"/>
      <c r="K325" s="11"/>
      <c r="L325" s="11"/>
      <c r="M325" s="11"/>
    </row>
    <row r="326" ht="15.75" customHeight="1">
      <c r="A326" s="50"/>
      <c r="B326" s="101" t="s">
        <v>7475</v>
      </c>
      <c r="C326" s="101" t="s">
        <v>191</v>
      </c>
      <c r="D326" s="44"/>
      <c r="E326" s="51"/>
      <c r="F326" s="44"/>
      <c r="G326" s="22"/>
      <c r="H326" s="11"/>
      <c r="I326" s="11"/>
      <c r="J326" s="11"/>
      <c r="K326" s="11"/>
      <c r="L326" s="11"/>
      <c r="M326" s="11"/>
    </row>
    <row r="327" ht="15.75" customHeight="1">
      <c r="A327" s="50"/>
      <c r="B327" s="101" t="s">
        <v>7475</v>
      </c>
      <c r="C327" s="101" t="s">
        <v>191</v>
      </c>
      <c r="D327" s="44"/>
      <c r="E327" s="51"/>
      <c r="F327" s="44"/>
      <c r="G327" s="22"/>
      <c r="H327" s="11"/>
      <c r="I327" s="11"/>
      <c r="J327" s="11"/>
      <c r="K327" s="11"/>
      <c r="L327" s="11"/>
      <c r="M327" s="11"/>
    </row>
    <row r="328" ht="15.75" customHeight="1">
      <c r="A328" s="50"/>
      <c r="B328" s="101" t="s">
        <v>7475</v>
      </c>
      <c r="C328" s="101" t="s">
        <v>191</v>
      </c>
      <c r="D328" s="44"/>
      <c r="E328" s="51"/>
      <c r="F328" s="44"/>
      <c r="G328" s="22"/>
      <c r="H328" s="11"/>
      <c r="I328" s="11"/>
      <c r="J328" s="11"/>
      <c r="K328" s="11"/>
      <c r="L328" s="11"/>
      <c r="M328" s="11"/>
    </row>
    <row r="329" ht="15.75" customHeight="1">
      <c r="A329" s="50"/>
      <c r="B329" s="101" t="s">
        <v>7475</v>
      </c>
      <c r="C329" s="101" t="s">
        <v>191</v>
      </c>
      <c r="D329" s="44"/>
      <c r="E329" s="51"/>
      <c r="F329" s="44"/>
      <c r="G329" s="22"/>
      <c r="H329" s="11"/>
      <c r="I329" s="11"/>
      <c r="J329" s="11"/>
      <c r="K329" s="11"/>
      <c r="L329" s="11"/>
      <c r="M329" s="11"/>
    </row>
    <row r="330" ht="15.75" customHeight="1">
      <c r="A330" s="50"/>
      <c r="B330" s="101" t="s">
        <v>7475</v>
      </c>
      <c r="C330" s="101" t="s">
        <v>191</v>
      </c>
      <c r="D330" s="44"/>
      <c r="E330" s="51"/>
      <c r="F330" s="44"/>
      <c r="G330" s="22"/>
      <c r="H330" s="11"/>
      <c r="I330" s="11"/>
      <c r="J330" s="11"/>
      <c r="K330" s="11"/>
      <c r="L330" s="11"/>
      <c r="M330" s="11"/>
    </row>
    <row r="331" ht="15.75" customHeight="1">
      <c r="A331" s="50"/>
      <c r="B331" s="101" t="s">
        <v>7475</v>
      </c>
      <c r="C331" s="101" t="s">
        <v>191</v>
      </c>
      <c r="D331" s="44"/>
      <c r="E331" s="51"/>
      <c r="F331" s="44"/>
      <c r="G331" s="22"/>
      <c r="H331" s="11"/>
      <c r="I331" s="11"/>
      <c r="J331" s="11"/>
      <c r="K331" s="11"/>
      <c r="L331" s="11"/>
      <c r="M331" s="11"/>
    </row>
    <row r="332" ht="15.75" customHeight="1">
      <c r="A332" s="50"/>
      <c r="B332" s="101" t="s">
        <v>7475</v>
      </c>
      <c r="C332" s="101" t="s">
        <v>191</v>
      </c>
      <c r="D332" s="44"/>
      <c r="E332" s="51"/>
      <c r="F332" s="44"/>
      <c r="G332" s="22"/>
      <c r="H332" s="11"/>
      <c r="I332" s="11"/>
      <c r="J332" s="11"/>
      <c r="K332" s="11"/>
      <c r="L332" s="11"/>
      <c r="M332" s="11"/>
    </row>
    <row r="333" ht="15.75" customHeight="1">
      <c r="A333" s="50"/>
      <c r="B333" s="101" t="s">
        <v>7475</v>
      </c>
      <c r="C333" s="101" t="s">
        <v>191</v>
      </c>
      <c r="D333" s="44"/>
      <c r="E333" s="51"/>
      <c r="F333" s="44"/>
      <c r="G333" s="22"/>
      <c r="H333" s="11"/>
      <c r="I333" s="11"/>
      <c r="J333" s="11"/>
      <c r="K333" s="11"/>
      <c r="L333" s="11"/>
      <c r="M333" s="11"/>
    </row>
    <row r="334" ht="15.75" customHeight="1">
      <c r="A334" s="50"/>
      <c r="B334" s="101" t="s">
        <v>7475</v>
      </c>
      <c r="C334" s="101" t="s">
        <v>191</v>
      </c>
      <c r="D334" s="44"/>
      <c r="E334" s="51"/>
      <c r="F334" s="44"/>
      <c r="G334" s="22"/>
      <c r="H334" s="11"/>
      <c r="I334" s="11"/>
      <c r="J334" s="11"/>
      <c r="K334" s="11"/>
      <c r="L334" s="11"/>
      <c r="M334" s="11"/>
    </row>
    <row r="335" ht="15.75" customHeight="1">
      <c r="A335" s="50"/>
      <c r="B335" s="101" t="s">
        <v>7475</v>
      </c>
      <c r="C335" s="101" t="s">
        <v>191</v>
      </c>
      <c r="D335" s="44"/>
      <c r="E335" s="51"/>
      <c r="F335" s="44"/>
      <c r="G335" s="22"/>
      <c r="H335" s="11"/>
      <c r="I335" s="11"/>
      <c r="J335" s="11"/>
      <c r="K335" s="11"/>
      <c r="L335" s="11"/>
      <c r="M335" s="11"/>
    </row>
    <row r="336" ht="15.75" customHeight="1">
      <c r="A336" s="50"/>
      <c r="B336" s="101" t="s">
        <v>7475</v>
      </c>
      <c r="C336" s="101" t="s">
        <v>191</v>
      </c>
      <c r="D336" s="44"/>
      <c r="E336" s="51"/>
      <c r="F336" s="44"/>
      <c r="G336" s="22"/>
      <c r="H336" s="11"/>
      <c r="I336" s="11"/>
      <c r="J336" s="11"/>
      <c r="K336" s="11"/>
      <c r="L336" s="11"/>
      <c r="M336" s="11"/>
    </row>
    <row r="337" ht="15.75" customHeight="1">
      <c r="A337" s="50"/>
      <c r="B337" s="101" t="s">
        <v>7475</v>
      </c>
      <c r="C337" s="101" t="s">
        <v>191</v>
      </c>
      <c r="D337" s="44"/>
      <c r="E337" s="51"/>
      <c r="F337" s="44"/>
      <c r="G337" s="22"/>
      <c r="H337" s="11"/>
      <c r="I337" s="11"/>
      <c r="J337" s="11"/>
      <c r="K337" s="11"/>
      <c r="L337" s="11"/>
      <c r="M337" s="11"/>
    </row>
    <row r="338" ht="15.75" customHeight="1">
      <c r="A338" s="50"/>
      <c r="B338" s="101" t="s">
        <v>7475</v>
      </c>
      <c r="C338" s="101" t="s">
        <v>191</v>
      </c>
      <c r="D338" s="44"/>
      <c r="E338" s="51"/>
      <c r="F338" s="44"/>
      <c r="G338" s="22"/>
      <c r="H338" s="11"/>
      <c r="I338" s="11"/>
      <c r="J338" s="11"/>
      <c r="K338" s="11"/>
      <c r="L338" s="11"/>
      <c r="M338" s="11"/>
    </row>
    <row r="339" ht="15.75" customHeight="1">
      <c r="A339" s="50"/>
      <c r="B339" s="101" t="s">
        <v>7475</v>
      </c>
      <c r="C339" s="101" t="s">
        <v>191</v>
      </c>
      <c r="D339" s="44"/>
      <c r="E339" s="51"/>
      <c r="F339" s="44"/>
      <c r="G339" s="22"/>
      <c r="H339" s="11"/>
      <c r="I339" s="11"/>
      <c r="J339" s="11"/>
      <c r="K339" s="11"/>
      <c r="L339" s="11"/>
      <c r="M339" s="11"/>
    </row>
    <row r="340" ht="15.75" customHeight="1">
      <c r="A340" s="50"/>
      <c r="B340" s="101" t="s">
        <v>7475</v>
      </c>
      <c r="C340" s="101" t="s">
        <v>191</v>
      </c>
      <c r="D340" s="44"/>
      <c r="E340" s="51"/>
      <c r="F340" s="44"/>
      <c r="G340" s="22"/>
      <c r="H340" s="11"/>
      <c r="I340" s="11"/>
      <c r="J340" s="11"/>
      <c r="K340" s="11"/>
      <c r="L340" s="11"/>
      <c r="M340" s="11"/>
    </row>
    <row r="341" ht="15.75" customHeight="1">
      <c r="A341" s="50"/>
      <c r="B341" s="101" t="s">
        <v>7475</v>
      </c>
      <c r="C341" s="101" t="s">
        <v>191</v>
      </c>
      <c r="D341" s="44"/>
      <c r="E341" s="51"/>
      <c r="F341" s="44"/>
      <c r="G341" s="22"/>
      <c r="H341" s="11"/>
      <c r="I341" s="11"/>
      <c r="J341" s="11"/>
      <c r="K341" s="11"/>
      <c r="L341" s="11"/>
      <c r="M341" s="11"/>
    </row>
    <row r="342" ht="15.75" customHeight="1">
      <c r="A342" s="50"/>
      <c r="B342" s="101" t="s">
        <v>7475</v>
      </c>
      <c r="C342" s="101" t="s">
        <v>191</v>
      </c>
      <c r="D342" s="44"/>
      <c r="E342" s="51"/>
      <c r="F342" s="44"/>
      <c r="G342" s="22"/>
      <c r="H342" s="11"/>
      <c r="I342" s="11"/>
      <c r="J342" s="11"/>
      <c r="K342" s="11"/>
      <c r="L342" s="11"/>
      <c r="M342" s="11"/>
    </row>
    <row r="343" ht="15.75" customHeight="1">
      <c r="A343" s="50"/>
      <c r="B343" s="101" t="s">
        <v>7475</v>
      </c>
      <c r="C343" s="101" t="s">
        <v>191</v>
      </c>
      <c r="D343" s="44"/>
      <c r="E343" s="51"/>
      <c r="F343" s="44"/>
      <c r="G343" s="22"/>
      <c r="H343" s="11"/>
      <c r="I343" s="11"/>
      <c r="J343" s="11"/>
      <c r="K343" s="11"/>
      <c r="L343" s="11"/>
      <c r="M343" s="11"/>
    </row>
    <row r="344" ht="15.75" customHeight="1">
      <c r="A344" s="50"/>
      <c r="B344" s="44"/>
      <c r="C344" s="44"/>
      <c r="D344" s="44"/>
      <c r="E344" s="51"/>
      <c r="F344" s="44"/>
      <c r="G344" s="22"/>
      <c r="H344" s="11"/>
      <c r="I344" s="11"/>
      <c r="J344" s="11"/>
      <c r="K344" s="11"/>
      <c r="L344" s="11"/>
      <c r="M344" s="11"/>
    </row>
    <row r="345" ht="15.75" customHeight="1">
      <c r="A345" s="50"/>
      <c r="B345" s="44"/>
      <c r="C345" s="44"/>
      <c r="D345" s="44"/>
      <c r="E345" s="51"/>
      <c r="F345" s="44"/>
      <c r="G345" s="22"/>
      <c r="H345" s="11"/>
      <c r="I345" s="11"/>
      <c r="J345" s="11"/>
      <c r="K345" s="11"/>
      <c r="L345" s="11"/>
      <c r="M345" s="11"/>
    </row>
    <row r="346" ht="15.75" customHeight="1">
      <c r="A346" s="50"/>
      <c r="B346" s="44"/>
      <c r="C346" s="44"/>
      <c r="D346" s="44"/>
      <c r="E346" s="51"/>
      <c r="F346" s="44"/>
      <c r="G346" s="22"/>
      <c r="H346" s="11"/>
      <c r="I346" s="11"/>
      <c r="J346" s="11"/>
      <c r="K346" s="11"/>
      <c r="L346" s="11"/>
      <c r="M346" s="11"/>
    </row>
    <row r="347" ht="15.75" customHeight="1">
      <c r="A347" s="50"/>
      <c r="B347" s="44"/>
      <c r="C347" s="44"/>
      <c r="D347" s="44"/>
      <c r="E347" s="51"/>
      <c r="F347" s="44"/>
      <c r="G347" s="22"/>
      <c r="H347" s="11"/>
      <c r="I347" s="11"/>
      <c r="J347" s="11"/>
      <c r="K347" s="11"/>
      <c r="L347" s="11"/>
      <c r="M347" s="11"/>
    </row>
    <row r="348" ht="15.75" customHeight="1">
      <c r="A348" s="50"/>
      <c r="B348" s="44"/>
      <c r="C348" s="44"/>
      <c r="D348" s="44"/>
      <c r="E348" s="51"/>
      <c r="F348" s="44"/>
      <c r="G348" s="22"/>
      <c r="H348" s="11"/>
      <c r="I348" s="11"/>
      <c r="J348" s="11"/>
      <c r="K348" s="11"/>
      <c r="L348" s="11"/>
      <c r="M348" s="11"/>
    </row>
    <row r="349" ht="15.75" customHeight="1">
      <c r="A349" s="50"/>
      <c r="B349" s="44"/>
      <c r="C349" s="44"/>
      <c r="D349" s="44"/>
      <c r="E349" s="51"/>
      <c r="F349" s="44"/>
      <c r="G349" s="22"/>
      <c r="H349" s="11"/>
      <c r="I349" s="11"/>
      <c r="J349" s="11"/>
      <c r="K349" s="11"/>
      <c r="L349" s="11"/>
      <c r="M349" s="11"/>
    </row>
    <row r="350" ht="15.75" customHeight="1">
      <c r="A350" s="50"/>
      <c r="B350" s="44"/>
      <c r="C350" s="44"/>
      <c r="D350" s="44"/>
      <c r="E350" s="51"/>
      <c r="F350" s="44"/>
      <c r="G350" s="22"/>
      <c r="H350" s="11"/>
      <c r="I350" s="11"/>
      <c r="J350" s="11"/>
      <c r="K350" s="11"/>
      <c r="L350" s="11"/>
      <c r="M350" s="11"/>
    </row>
    <row r="351" ht="15.75" customHeight="1">
      <c r="A351" s="50"/>
      <c r="B351" s="44"/>
      <c r="C351" s="44"/>
      <c r="D351" s="44"/>
      <c r="E351" s="51"/>
      <c r="F351" s="44"/>
      <c r="G351" s="22"/>
      <c r="H351" s="11"/>
      <c r="I351" s="11"/>
      <c r="J351" s="11"/>
      <c r="K351" s="11"/>
      <c r="L351" s="11"/>
      <c r="M351" s="11"/>
    </row>
    <row r="352" ht="15.75" customHeight="1">
      <c r="A352" s="50"/>
      <c r="B352" s="44"/>
      <c r="C352" s="44"/>
      <c r="D352" s="44"/>
      <c r="E352" s="51"/>
      <c r="F352" s="44"/>
      <c r="G352" s="22"/>
      <c r="H352" s="11"/>
      <c r="I352" s="11"/>
      <c r="J352" s="11"/>
      <c r="K352" s="11"/>
      <c r="L352" s="11"/>
      <c r="M352" s="11"/>
    </row>
    <row r="353" ht="15.75" customHeight="1">
      <c r="A353" s="50"/>
      <c r="B353" s="44"/>
      <c r="C353" s="44"/>
      <c r="D353" s="44"/>
      <c r="E353" s="51"/>
      <c r="F353" s="44"/>
      <c r="G353" s="22"/>
      <c r="H353" s="11"/>
      <c r="I353" s="11"/>
      <c r="J353" s="11"/>
      <c r="K353" s="11"/>
      <c r="L353" s="11"/>
      <c r="M353" s="11"/>
    </row>
    <row r="354" ht="15.75" customHeight="1">
      <c r="A354" s="50"/>
      <c r="B354" s="44"/>
      <c r="C354" s="44"/>
      <c r="D354" s="44"/>
      <c r="E354" s="51"/>
      <c r="F354" s="44"/>
      <c r="G354" s="22"/>
      <c r="H354" s="11"/>
      <c r="I354" s="11"/>
      <c r="J354" s="11"/>
      <c r="K354" s="11"/>
      <c r="L354" s="11"/>
      <c r="M354" s="11"/>
    </row>
    <row r="355" ht="15.75" customHeight="1">
      <c r="A355" s="50"/>
      <c r="B355" s="44"/>
      <c r="C355" s="44"/>
      <c r="D355" s="44"/>
      <c r="E355" s="51"/>
      <c r="F355" s="44"/>
      <c r="G355" s="22"/>
      <c r="H355" s="11"/>
      <c r="I355" s="11"/>
      <c r="J355" s="11"/>
      <c r="K355" s="11"/>
      <c r="L355" s="11"/>
      <c r="M355" s="11"/>
    </row>
    <row r="356" ht="15.75" customHeight="1">
      <c r="A356" s="50"/>
      <c r="B356" s="44"/>
      <c r="C356" s="44"/>
      <c r="D356" s="44"/>
      <c r="E356" s="51"/>
      <c r="F356" s="44"/>
      <c r="G356" s="22"/>
      <c r="H356" s="11"/>
      <c r="I356" s="11"/>
      <c r="J356" s="11"/>
      <c r="K356" s="11"/>
      <c r="L356" s="11"/>
      <c r="M356" s="11"/>
    </row>
    <row r="357" ht="15.75" customHeight="1">
      <c r="A357" s="50"/>
      <c r="B357" s="44"/>
      <c r="C357" s="44"/>
      <c r="D357" s="44"/>
      <c r="E357" s="51"/>
      <c r="F357" s="44"/>
      <c r="G357" s="22"/>
      <c r="H357" s="11"/>
      <c r="I357" s="11"/>
      <c r="J357" s="11"/>
      <c r="K357" s="11"/>
      <c r="L357" s="11"/>
      <c r="M357" s="11"/>
    </row>
    <row r="358" ht="15.75" customHeight="1">
      <c r="A358" s="50"/>
      <c r="B358" s="44"/>
      <c r="C358" s="44"/>
      <c r="D358" s="44"/>
      <c r="E358" s="51"/>
      <c r="F358" s="44"/>
      <c r="G358" s="22"/>
      <c r="H358" s="11"/>
      <c r="I358" s="11"/>
      <c r="J358" s="11"/>
      <c r="K358" s="11"/>
      <c r="L358" s="11"/>
      <c r="M358" s="11"/>
    </row>
    <row r="359" ht="15.75" customHeight="1">
      <c r="A359" s="50"/>
      <c r="B359" s="44"/>
      <c r="C359" s="44"/>
      <c r="D359" s="44"/>
      <c r="E359" s="51"/>
      <c r="F359" s="44"/>
      <c r="G359" s="22"/>
      <c r="H359" s="11"/>
      <c r="I359" s="11"/>
      <c r="J359" s="11"/>
      <c r="K359" s="11"/>
      <c r="L359" s="11"/>
      <c r="M359" s="11"/>
    </row>
    <row r="360" ht="15.75" customHeight="1">
      <c r="A360" s="50"/>
      <c r="B360" s="44"/>
      <c r="C360" s="44"/>
      <c r="D360" s="44"/>
      <c r="E360" s="51"/>
      <c r="F360" s="44"/>
      <c r="G360" s="22"/>
      <c r="H360" s="11"/>
      <c r="I360" s="11"/>
      <c r="J360" s="11"/>
      <c r="K360" s="11"/>
      <c r="L360" s="11"/>
      <c r="M360" s="11"/>
    </row>
    <row r="361" ht="15.75" customHeight="1">
      <c r="A361" s="50"/>
      <c r="B361" s="44"/>
      <c r="C361" s="44"/>
      <c r="D361" s="44"/>
      <c r="E361" s="51"/>
      <c r="F361" s="44"/>
      <c r="G361" s="22"/>
      <c r="H361" s="11"/>
      <c r="I361" s="11"/>
      <c r="J361" s="11"/>
      <c r="K361" s="11"/>
      <c r="L361" s="11"/>
      <c r="M361" s="11"/>
    </row>
    <row r="362" ht="15.75" customHeight="1">
      <c r="A362" s="50"/>
      <c r="B362" s="44"/>
      <c r="C362" s="44"/>
      <c r="D362" s="44"/>
      <c r="E362" s="51"/>
      <c r="F362" s="44"/>
      <c r="G362" s="22"/>
      <c r="H362" s="11"/>
      <c r="I362" s="11"/>
      <c r="J362" s="11"/>
      <c r="K362" s="11"/>
      <c r="L362" s="11"/>
      <c r="M362" s="11"/>
    </row>
    <row r="363" ht="15.75" customHeight="1">
      <c r="A363" s="50"/>
      <c r="B363" s="44"/>
      <c r="C363" s="44"/>
      <c r="D363" s="44"/>
      <c r="E363" s="51"/>
      <c r="F363" s="44"/>
      <c r="G363" s="22"/>
      <c r="H363" s="11"/>
      <c r="I363" s="11"/>
      <c r="J363" s="11"/>
      <c r="K363" s="11"/>
      <c r="L363" s="11"/>
      <c r="M363" s="11"/>
    </row>
    <row r="364" ht="15.75" customHeight="1">
      <c r="A364" s="50"/>
      <c r="B364" s="44"/>
      <c r="C364" s="44"/>
      <c r="D364" s="44"/>
      <c r="E364" s="51"/>
      <c r="F364" s="44"/>
      <c r="G364" s="22"/>
      <c r="H364" s="11"/>
      <c r="I364" s="11"/>
      <c r="J364" s="11"/>
      <c r="K364" s="11"/>
      <c r="L364" s="11"/>
      <c r="M364" s="11"/>
    </row>
    <row r="365" ht="15.75" customHeight="1">
      <c r="A365" s="50"/>
      <c r="B365" s="44"/>
      <c r="C365" s="44"/>
      <c r="D365" s="44"/>
      <c r="E365" s="51"/>
      <c r="F365" s="44"/>
      <c r="G365" s="22"/>
      <c r="H365" s="11"/>
      <c r="I365" s="11"/>
      <c r="J365" s="11"/>
      <c r="K365" s="11"/>
      <c r="L365" s="11"/>
      <c r="M365" s="11"/>
    </row>
    <row r="366" ht="15.75" customHeight="1">
      <c r="A366" s="50"/>
      <c r="B366" s="44"/>
      <c r="C366" s="44"/>
      <c r="D366" s="44"/>
      <c r="E366" s="51"/>
      <c r="F366" s="44"/>
      <c r="G366" s="22"/>
      <c r="H366" s="11"/>
      <c r="I366" s="11"/>
      <c r="J366" s="11"/>
      <c r="K366" s="11"/>
      <c r="L366" s="11"/>
      <c r="M366" s="11"/>
    </row>
    <row r="367" ht="15.75" customHeight="1">
      <c r="A367" s="50"/>
      <c r="B367" s="44"/>
      <c r="C367" s="44"/>
      <c r="D367" s="44"/>
      <c r="E367" s="51"/>
      <c r="F367" s="44"/>
      <c r="G367" s="22"/>
      <c r="H367" s="11"/>
      <c r="I367" s="11"/>
      <c r="J367" s="11"/>
      <c r="K367" s="11"/>
      <c r="L367" s="11"/>
      <c r="M367" s="11"/>
    </row>
    <row r="368" ht="15.75" customHeight="1">
      <c r="A368" s="50"/>
      <c r="B368" s="44"/>
      <c r="C368" s="44"/>
      <c r="D368" s="44"/>
      <c r="E368" s="51"/>
      <c r="F368" s="44"/>
      <c r="G368" s="22"/>
      <c r="H368" s="11"/>
      <c r="I368" s="11"/>
      <c r="J368" s="11"/>
      <c r="K368" s="11"/>
      <c r="L368" s="11"/>
      <c r="M368" s="11"/>
    </row>
    <row r="369" ht="15.75" customHeight="1">
      <c r="A369" s="50"/>
      <c r="B369" s="44"/>
      <c r="C369" s="44"/>
      <c r="D369" s="44"/>
      <c r="E369" s="51"/>
      <c r="F369" s="44"/>
      <c r="G369" s="22"/>
      <c r="H369" s="11"/>
      <c r="I369" s="11"/>
      <c r="J369" s="11"/>
      <c r="K369" s="11"/>
      <c r="L369" s="11"/>
      <c r="M369" s="11"/>
    </row>
    <row r="370" ht="15.75" customHeight="1">
      <c r="A370" s="50"/>
      <c r="B370" s="44"/>
      <c r="C370" s="44"/>
      <c r="D370" s="44"/>
      <c r="E370" s="51"/>
      <c r="F370" s="44"/>
      <c r="G370" s="22"/>
      <c r="H370" s="11"/>
      <c r="I370" s="11"/>
      <c r="J370" s="11"/>
      <c r="K370" s="11"/>
      <c r="L370" s="11"/>
      <c r="M370" s="11"/>
    </row>
    <row r="371" ht="15.75" customHeight="1">
      <c r="A371" s="50"/>
      <c r="B371" s="44"/>
      <c r="C371" s="44"/>
      <c r="D371" s="44"/>
      <c r="E371" s="51"/>
      <c r="F371" s="44"/>
      <c r="G371" s="22"/>
      <c r="H371" s="11"/>
      <c r="I371" s="11"/>
      <c r="J371" s="11"/>
      <c r="K371" s="11"/>
      <c r="L371" s="11"/>
      <c r="M371" s="11"/>
    </row>
    <row r="372" ht="15.75" customHeight="1">
      <c r="A372" s="50"/>
      <c r="B372" s="44"/>
      <c r="C372" s="44"/>
      <c r="D372" s="44"/>
      <c r="E372" s="51"/>
      <c r="F372" s="44"/>
      <c r="G372" s="22"/>
      <c r="H372" s="11"/>
      <c r="I372" s="11"/>
      <c r="J372" s="11"/>
      <c r="K372" s="11"/>
      <c r="L372" s="11"/>
      <c r="M372" s="11"/>
    </row>
    <row r="373" ht="15.75" customHeight="1">
      <c r="A373" s="50"/>
      <c r="B373" s="44"/>
      <c r="C373" s="44"/>
      <c r="D373" s="44"/>
      <c r="E373" s="51"/>
      <c r="F373" s="44"/>
      <c r="G373" s="22"/>
      <c r="H373" s="11"/>
      <c r="I373" s="11"/>
      <c r="J373" s="11"/>
      <c r="K373" s="11"/>
      <c r="L373" s="11"/>
      <c r="M373" s="11"/>
    </row>
    <row r="374" ht="15.75" customHeight="1">
      <c r="A374" s="50"/>
      <c r="B374" s="44"/>
      <c r="C374" s="44"/>
      <c r="D374" s="44"/>
      <c r="E374" s="51"/>
      <c r="F374" s="44"/>
      <c r="G374" s="22"/>
      <c r="H374" s="11"/>
      <c r="I374" s="11"/>
      <c r="J374" s="11"/>
      <c r="K374" s="11"/>
      <c r="L374" s="11"/>
      <c r="M374" s="11"/>
    </row>
    <row r="375" ht="15.75" customHeight="1">
      <c r="A375" s="50"/>
      <c r="B375" s="44"/>
      <c r="C375" s="44"/>
      <c r="D375" s="44"/>
      <c r="E375" s="51"/>
      <c r="F375" s="44"/>
      <c r="G375" s="22"/>
      <c r="H375" s="11"/>
      <c r="I375" s="11"/>
      <c r="J375" s="11"/>
      <c r="K375" s="11"/>
      <c r="L375" s="11"/>
      <c r="M375" s="11"/>
    </row>
    <row r="376" ht="15.75" customHeight="1">
      <c r="A376" s="50"/>
      <c r="B376" s="44"/>
      <c r="C376" s="44"/>
      <c r="D376" s="44"/>
      <c r="E376" s="51"/>
      <c r="F376" s="44"/>
      <c r="G376" s="22"/>
      <c r="H376" s="11"/>
      <c r="I376" s="11"/>
      <c r="J376" s="11"/>
      <c r="K376" s="11"/>
      <c r="L376" s="11"/>
      <c r="M376" s="11"/>
    </row>
    <row r="377" ht="15.75" customHeight="1">
      <c r="A377" s="50"/>
      <c r="B377" s="44"/>
      <c r="C377" s="44"/>
      <c r="D377" s="44"/>
      <c r="E377" s="51"/>
      <c r="F377" s="44"/>
      <c r="G377" s="22"/>
      <c r="H377" s="11"/>
      <c r="I377" s="11"/>
      <c r="J377" s="11"/>
      <c r="K377" s="11"/>
      <c r="L377" s="11"/>
      <c r="M377" s="11"/>
    </row>
    <row r="378" ht="15.75" customHeight="1">
      <c r="A378" s="50"/>
      <c r="B378" s="44"/>
      <c r="C378" s="44"/>
      <c r="D378" s="44"/>
      <c r="E378" s="51"/>
      <c r="F378" s="44"/>
      <c r="G378" s="22"/>
      <c r="H378" s="11"/>
      <c r="I378" s="11"/>
      <c r="J378" s="11"/>
      <c r="K378" s="11"/>
      <c r="L378" s="11"/>
      <c r="M378" s="11"/>
    </row>
    <row r="379" ht="15.75" customHeight="1">
      <c r="A379" s="50"/>
      <c r="B379" s="44"/>
      <c r="C379" s="44"/>
      <c r="D379" s="44"/>
      <c r="E379" s="51"/>
      <c r="F379" s="44"/>
      <c r="G379" s="22"/>
      <c r="H379" s="11"/>
      <c r="I379" s="11"/>
      <c r="J379" s="11"/>
      <c r="K379" s="11"/>
      <c r="L379" s="11"/>
      <c r="M379" s="11"/>
    </row>
    <row r="380" ht="15.75" customHeight="1">
      <c r="A380" s="50"/>
      <c r="B380" s="44"/>
      <c r="C380" s="44"/>
      <c r="D380" s="44"/>
      <c r="E380" s="51"/>
      <c r="F380" s="44"/>
      <c r="G380" s="22"/>
      <c r="H380" s="11"/>
      <c r="I380" s="11"/>
      <c r="J380" s="11"/>
      <c r="K380" s="11"/>
      <c r="L380" s="11"/>
      <c r="M380" s="11"/>
    </row>
    <row r="381" ht="15.75" customHeight="1">
      <c r="A381" s="50"/>
      <c r="B381" s="44"/>
      <c r="C381" s="44"/>
      <c r="D381" s="44"/>
      <c r="E381" s="51"/>
      <c r="F381" s="44"/>
      <c r="G381" s="22"/>
      <c r="H381" s="11"/>
      <c r="I381" s="11"/>
      <c r="J381" s="11"/>
      <c r="K381" s="11"/>
      <c r="L381" s="11"/>
      <c r="M381" s="11"/>
    </row>
    <row r="382" ht="15.75" customHeight="1">
      <c r="A382" s="50"/>
      <c r="B382" s="44"/>
      <c r="C382" s="44"/>
      <c r="D382" s="44"/>
      <c r="E382" s="51"/>
      <c r="F382" s="44"/>
      <c r="G382" s="22"/>
      <c r="H382" s="11"/>
      <c r="I382" s="11"/>
      <c r="J382" s="11"/>
      <c r="K382" s="11"/>
      <c r="L382" s="11"/>
      <c r="M382" s="11"/>
    </row>
    <row r="383" ht="15.75" customHeight="1">
      <c r="A383" s="50"/>
      <c r="B383" s="44"/>
      <c r="C383" s="44"/>
      <c r="D383" s="44"/>
      <c r="E383" s="51"/>
      <c r="F383" s="44"/>
      <c r="G383" s="22"/>
      <c r="H383" s="11"/>
      <c r="I383" s="11"/>
      <c r="J383" s="11"/>
      <c r="K383" s="11"/>
      <c r="L383" s="11"/>
      <c r="M383" s="11"/>
    </row>
    <row r="384" ht="15.75" customHeight="1">
      <c r="A384" s="50"/>
      <c r="B384" s="44"/>
      <c r="C384" s="44"/>
      <c r="D384" s="44"/>
      <c r="E384" s="51"/>
      <c r="F384" s="44"/>
      <c r="G384" s="22"/>
      <c r="H384" s="11"/>
      <c r="I384" s="11"/>
      <c r="J384" s="11"/>
      <c r="K384" s="11"/>
      <c r="L384" s="11"/>
      <c r="M384" s="11"/>
    </row>
    <row r="385" ht="15.75" customHeight="1">
      <c r="A385" s="50"/>
      <c r="B385" s="44"/>
      <c r="C385" s="44"/>
      <c r="D385" s="44"/>
      <c r="E385" s="51"/>
      <c r="F385" s="44"/>
      <c r="G385" s="22"/>
      <c r="H385" s="11"/>
      <c r="I385" s="11"/>
      <c r="J385" s="11"/>
      <c r="K385" s="11"/>
      <c r="L385" s="11"/>
      <c r="M385" s="11"/>
    </row>
    <row r="386" ht="15.75" customHeight="1">
      <c r="A386" s="50"/>
      <c r="B386" s="44"/>
      <c r="C386" s="44"/>
      <c r="D386" s="44"/>
      <c r="E386" s="51"/>
      <c r="F386" s="44"/>
      <c r="G386" s="22"/>
      <c r="H386" s="11"/>
      <c r="I386" s="11"/>
      <c r="J386" s="11"/>
      <c r="K386" s="11"/>
      <c r="L386" s="11"/>
      <c r="M386" s="11"/>
    </row>
    <row r="387" ht="15.75" customHeight="1">
      <c r="A387" s="50"/>
      <c r="B387" s="44"/>
      <c r="C387" s="44"/>
      <c r="D387" s="44"/>
      <c r="E387" s="51"/>
      <c r="F387" s="44"/>
      <c r="G387" s="22"/>
      <c r="H387" s="11"/>
      <c r="I387" s="11"/>
      <c r="J387" s="11"/>
      <c r="K387" s="11"/>
      <c r="L387" s="11"/>
      <c r="M387" s="11"/>
    </row>
    <row r="388" ht="15.75" customHeight="1">
      <c r="A388" s="50"/>
      <c r="B388" s="44"/>
      <c r="C388" s="44"/>
      <c r="D388" s="44"/>
      <c r="E388" s="51"/>
      <c r="F388" s="44"/>
      <c r="G388" s="22"/>
      <c r="H388" s="11"/>
      <c r="I388" s="11"/>
      <c r="J388" s="11"/>
      <c r="K388" s="11"/>
      <c r="L388" s="11"/>
      <c r="M388" s="11"/>
    </row>
    <row r="389" ht="15.75" customHeight="1">
      <c r="A389" s="50"/>
      <c r="B389" s="44"/>
      <c r="C389" s="44"/>
      <c r="D389" s="44"/>
      <c r="E389" s="51"/>
      <c r="F389" s="44"/>
      <c r="G389" s="22"/>
      <c r="H389" s="11"/>
      <c r="I389" s="11"/>
      <c r="J389" s="11"/>
      <c r="K389" s="11"/>
      <c r="L389" s="11"/>
      <c r="M389" s="11"/>
    </row>
    <row r="390" ht="15.75" customHeight="1">
      <c r="A390" s="50"/>
      <c r="B390" s="44"/>
      <c r="C390" s="44"/>
      <c r="D390" s="44"/>
      <c r="E390" s="51"/>
      <c r="F390" s="44"/>
      <c r="G390" s="22"/>
      <c r="H390" s="11"/>
      <c r="I390" s="11"/>
      <c r="J390" s="11"/>
      <c r="K390" s="11"/>
      <c r="L390" s="11"/>
      <c r="M390" s="11"/>
    </row>
    <row r="391" ht="15.75" customHeight="1">
      <c r="A391" s="50"/>
      <c r="B391" s="44"/>
      <c r="C391" s="44"/>
      <c r="D391" s="44"/>
      <c r="E391" s="51"/>
      <c r="F391" s="44"/>
      <c r="G391" s="22"/>
      <c r="H391" s="11"/>
      <c r="I391" s="11"/>
      <c r="J391" s="11"/>
      <c r="K391" s="11"/>
      <c r="L391" s="11"/>
      <c r="M391" s="11"/>
    </row>
    <row r="392" ht="15.75" customHeight="1">
      <c r="A392" s="50"/>
      <c r="B392" s="44"/>
      <c r="C392" s="44"/>
      <c r="D392" s="44"/>
      <c r="E392" s="51"/>
      <c r="F392" s="44"/>
      <c r="G392" s="22"/>
      <c r="H392" s="11"/>
      <c r="I392" s="11"/>
      <c r="J392" s="11"/>
      <c r="K392" s="11"/>
      <c r="L392" s="11"/>
      <c r="M392" s="11"/>
    </row>
    <row r="393" ht="15.75" customHeight="1">
      <c r="A393" s="50"/>
      <c r="B393" s="44"/>
      <c r="C393" s="44"/>
      <c r="D393" s="44"/>
      <c r="E393" s="51"/>
      <c r="F393" s="44"/>
      <c r="G393" s="22"/>
      <c r="H393" s="11"/>
      <c r="I393" s="11"/>
      <c r="J393" s="11"/>
      <c r="K393" s="11"/>
      <c r="L393" s="11"/>
      <c r="M393" s="11"/>
    </row>
    <row r="394" ht="15.75" customHeight="1">
      <c r="A394" s="50"/>
      <c r="B394" s="44"/>
      <c r="C394" s="44"/>
      <c r="D394" s="44"/>
      <c r="E394" s="51"/>
      <c r="F394" s="44"/>
      <c r="G394" s="22"/>
      <c r="H394" s="11"/>
      <c r="I394" s="11"/>
      <c r="J394" s="11"/>
      <c r="K394" s="11"/>
      <c r="L394" s="11"/>
      <c r="M394" s="11"/>
    </row>
    <row r="395" ht="15.75" customHeight="1">
      <c r="A395" s="50"/>
      <c r="B395" s="44"/>
      <c r="C395" s="44"/>
      <c r="D395" s="44"/>
      <c r="E395" s="51"/>
      <c r="F395" s="44"/>
      <c r="G395" s="22"/>
      <c r="H395" s="11"/>
      <c r="I395" s="11"/>
      <c r="J395" s="11"/>
      <c r="K395" s="11"/>
      <c r="L395" s="11"/>
      <c r="M395" s="11"/>
    </row>
    <row r="396" ht="15.75" customHeight="1">
      <c r="A396" s="50"/>
      <c r="B396" s="44"/>
      <c r="C396" s="44"/>
      <c r="D396" s="44"/>
      <c r="E396" s="51"/>
      <c r="F396" s="44"/>
      <c r="G396" s="22"/>
      <c r="H396" s="11"/>
      <c r="I396" s="11"/>
      <c r="J396" s="11"/>
      <c r="K396" s="11"/>
      <c r="L396" s="11"/>
      <c r="M396" s="11"/>
    </row>
    <row r="397" ht="15.75" customHeight="1">
      <c r="A397" s="50"/>
      <c r="B397" s="44"/>
      <c r="C397" s="44"/>
      <c r="D397" s="44"/>
      <c r="E397" s="51"/>
      <c r="F397" s="44"/>
      <c r="G397" s="22"/>
      <c r="H397" s="11"/>
      <c r="I397" s="11"/>
      <c r="J397" s="11"/>
      <c r="K397" s="11"/>
      <c r="L397" s="11"/>
      <c r="M397" s="11"/>
    </row>
    <row r="398" ht="15.75" customHeight="1">
      <c r="A398" s="50"/>
      <c r="B398" s="44"/>
      <c r="C398" s="44"/>
      <c r="D398" s="44"/>
      <c r="E398" s="51"/>
      <c r="F398" s="44"/>
      <c r="G398" s="22"/>
      <c r="H398" s="11"/>
      <c r="I398" s="11"/>
      <c r="J398" s="11"/>
      <c r="K398" s="11"/>
      <c r="L398" s="11"/>
      <c r="M398" s="11"/>
    </row>
    <row r="399" ht="15.75" customHeight="1">
      <c r="A399" s="50"/>
      <c r="B399" s="44"/>
      <c r="C399" s="44"/>
      <c r="D399" s="44"/>
      <c r="E399" s="51"/>
      <c r="F399" s="44"/>
      <c r="G399" s="22"/>
      <c r="H399" s="11"/>
      <c r="I399" s="11"/>
      <c r="J399" s="11"/>
      <c r="K399" s="11"/>
      <c r="L399" s="11"/>
      <c r="M399" s="11"/>
    </row>
    <row r="400" ht="15.75" customHeight="1">
      <c r="A400" s="50"/>
      <c r="B400" s="44"/>
      <c r="C400" s="44"/>
      <c r="D400" s="44"/>
      <c r="E400" s="51"/>
      <c r="F400" s="44"/>
      <c r="G400" s="22"/>
      <c r="H400" s="11"/>
      <c r="I400" s="11"/>
      <c r="J400" s="11"/>
      <c r="K400" s="11"/>
      <c r="L400" s="11"/>
      <c r="M400" s="11"/>
    </row>
    <row r="401" ht="15.75" customHeight="1">
      <c r="A401" s="50"/>
      <c r="B401" s="44"/>
      <c r="C401" s="44"/>
      <c r="D401" s="44"/>
      <c r="E401" s="51"/>
      <c r="F401" s="44"/>
      <c r="G401" s="22"/>
      <c r="H401" s="11"/>
      <c r="I401" s="11"/>
      <c r="J401" s="11"/>
      <c r="K401" s="11"/>
      <c r="L401" s="11"/>
      <c r="M401" s="11"/>
    </row>
    <row r="402" ht="15.75" customHeight="1">
      <c r="A402" s="50"/>
      <c r="B402" s="44"/>
      <c r="C402" s="44"/>
      <c r="D402" s="44"/>
      <c r="E402" s="51"/>
      <c r="F402" s="44"/>
      <c r="G402" s="22"/>
      <c r="H402" s="11"/>
      <c r="I402" s="11"/>
      <c r="J402" s="11"/>
      <c r="K402" s="11"/>
      <c r="L402" s="11"/>
      <c r="M402" s="11"/>
    </row>
    <row r="403" ht="15.75" customHeight="1">
      <c r="A403" s="50"/>
      <c r="B403" s="44"/>
      <c r="C403" s="44"/>
      <c r="D403" s="44"/>
      <c r="E403" s="51"/>
      <c r="F403" s="44"/>
      <c r="G403" s="22"/>
      <c r="H403" s="11"/>
      <c r="I403" s="11"/>
      <c r="J403" s="11"/>
      <c r="K403" s="11"/>
      <c r="L403" s="11"/>
      <c r="M403" s="11"/>
    </row>
    <row r="404" ht="15.75" customHeight="1">
      <c r="A404" s="50"/>
      <c r="B404" s="44"/>
      <c r="C404" s="44"/>
      <c r="D404" s="44"/>
      <c r="E404" s="51"/>
      <c r="F404" s="44"/>
      <c r="G404" s="22"/>
      <c r="H404" s="11"/>
      <c r="I404" s="11"/>
      <c r="J404" s="11"/>
      <c r="K404" s="11"/>
      <c r="L404" s="11"/>
      <c r="M404" s="11"/>
    </row>
    <row r="405" ht="15.75" customHeight="1">
      <c r="A405" s="50"/>
      <c r="B405" s="44"/>
      <c r="C405" s="44"/>
      <c r="D405" s="44"/>
      <c r="E405" s="51"/>
      <c r="F405" s="44"/>
      <c r="G405" s="22"/>
      <c r="H405" s="11"/>
      <c r="I405" s="11"/>
      <c r="J405" s="11"/>
      <c r="K405" s="11"/>
      <c r="L405" s="11"/>
      <c r="M405" s="11"/>
    </row>
    <row r="406" ht="15.75" customHeight="1">
      <c r="A406" s="50"/>
      <c r="B406" s="44"/>
      <c r="C406" s="44"/>
      <c r="D406" s="44"/>
      <c r="E406" s="51"/>
      <c r="F406" s="44"/>
      <c r="G406" s="22"/>
      <c r="H406" s="11"/>
      <c r="I406" s="11"/>
      <c r="J406" s="11"/>
      <c r="K406" s="11"/>
      <c r="L406" s="11"/>
      <c r="M406" s="11"/>
    </row>
    <row r="407" ht="15.75" customHeight="1">
      <c r="A407" s="50"/>
      <c r="B407" s="44"/>
      <c r="C407" s="44"/>
      <c r="D407" s="44"/>
      <c r="E407" s="51"/>
      <c r="F407" s="44"/>
      <c r="G407" s="22"/>
      <c r="H407" s="11"/>
      <c r="I407" s="11"/>
      <c r="J407" s="11"/>
      <c r="K407" s="11"/>
      <c r="L407" s="11"/>
      <c r="M407" s="11"/>
    </row>
    <row r="408" ht="15.75" customHeight="1">
      <c r="A408" s="50"/>
      <c r="B408" s="44"/>
      <c r="C408" s="44"/>
      <c r="D408" s="44"/>
      <c r="E408" s="51"/>
      <c r="F408" s="44"/>
      <c r="G408" s="22"/>
      <c r="H408" s="11"/>
      <c r="I408" s="11"/>
      <c r="J408" s="11"/>
      <c r="K408" s="11"/>
      <c r="L408" s="11"/>
      <c r="M408" s="11"/>
    </row>
    <row r="409" ht="15.75" customHeight="1">
      <c r="A409" s="50"/>
      <c r="B409" s="44"/>
      <c r="C409" s="44"/>
      <c r="D409" s="44"/>
      <c r="E409" s="51"/>
      <c r="F409" s="44"/>
      <c r="G409" s="22"/>
      <c r="H409" s="11"/>
      <c r="I409" s="11"/>
      <c r="J409" s="11"/>
      <c r="K409" s="11"/>
      <c r="L409" s="11"/>
      <c r="M409" s="11"/>
    </row>
    <row r="410" ht="15.75" customHeight="1">
      <c r="A410" s="50"/>
      <c r="B410" s="44"/>
      <c r="C410" s="44"/>
      <c r="D410" s="44"/>
      <c r="E410" s="51"/>
      <c r="F410" s="44"/>
      <c r="G410" s="22"/>
      <c r="H410" s="11"/>
      <c r="I410" s="11"/>
      <c r="J410" s="11"/>
      <c r="K410" s="11"/>
      <c r="L410" s="11"/>
      <c r="M410" s="11"/>
    </row>
    <row r="411" ht="15.75" customHeight="1">
      <c r="A411" s="50"/>
      <c r="B411" s="44"/>
      <c r="C411" s="44"/>
      <c r="D411" s="44"/>
      <c r="E411" s="51"/>
      <c r="F411" s="44"/>
      <c r="G411" s="22"/>
      <c r="H411" s="11"/>
      <c r="I411" s="11"/>
      <c r="J411" s="11"/>
      <c r="K411" s="11"/>
      <c r="L411" s="11"/>
      <c r="M411" s="11"/>
    </row>
    <row r="412" ht="15.75" customHeight="1">
      <c r="A412" s="50"/>
      <c r="B412" s="44"/>
      <c r="C412" s="44"/>
      <c r="D412" s="44"/>
      <c r="E412" s="51"/>
      <c r="F412" s="44"/>
      <c r="G412" s="22"/>
      <c r="H412" s="11"/>
      <c r="I412" s="11"/>
      <c r="J412" s="11"/>
      <c r="K412" s="11"/>
      <c r="L412" s="11"/>
      <c r="M412" s="11"/>
    </row>
    <row r="413" ht="15.75" customHeight="1">
      <c r="A413" s="50"/>
      <c r="B413" s="44"/>
      <c r="C413" s="44"/>
      <c r="D413" s="44"/>
      <c r="E413" s="51"/>
      <c r="F413" s="44"/>
      <c r="G413" s="22"/>
      <c r="H413" s="11"/>
      <c r="I413" s="11"/>
      <c r="J413" s="11"/>
      <c r="K413" s="11"/>
      <c r="L413" s="11"/>
      <c r="M413" s="11"/>
    </row>
    <row r="414" ht="15.75" customHeight="1">
      <c r="A414" s="50"/>
      <c r="B414" s="44"/>
      <c r="C414" s="44"/>
      <c r="D414" s="44"/>
      <c r="E414" s="51"/>
      <c r="F414" s="44"/>
      <c r="G414" s="22"/>
      <c r="H414" s="11"/>
      <c r="I414" s="11"/>
      <c r="J414" s="11"/>
      <c r="K414" s="11"/>
      <c r="L414" s="11"/>
      <c r="M414" s="11"/>
    </row>
    <row r="415" ht="15.75" customHeight="1">
      <c r="A415" s="50"/>
      <c r="B415" s="44"/>
      <c r="C415" s="44"/>
      <c r="D415" s="44"/>
      <c r="E415" s="51"/>
      <c r="F415" s="44"/>
      <c r="G415" s="22"/>
      <c r="H415" s="11"/>
      <c r="I415" s="11"/>
      <c r="J415" s="11"/>
      <c r="K415" s="11"/>
      <c r="L415" s="11"/>
      <c r="M415" s="11"/>
    </row>
    <row r="416" ht="15.75" customHeight="1">
      <c r="A416" s="50"/>
      <c r="B416" s="44"/>
      <c r="C416" s="44"/>
      <c r="D416" s="44"/>
      <c r="E416" s="51"/>
      <c r="F416" s="44"/>
      <c r="G416" s="22"/>
      <c r="H416" s="11"/>
      <c r="I416" s="11"/>
      <c r="J416" s="11"/>
      <c r="K416" s="11"/>
      <c r="L416" s="11"/>
      <c r="M416" s="11"/>
    </row>
    <row r="417" ht="15.75" customHeight="1">
      <c r="A417" s="50"/>
      <c r="B417" s="44"/>
      <c r="C417" s="44"/>
      <c r="D417" s="44"/>
      <c r="E417" s="51"/>
      <c r="F417" s="44"/>
      <c r="G417" s="22"/>
      <c r="H417" s="11"/>
      <c r="I417" s="11"/>
      <c r="J417" s="11"/>
      <c r="K417" s="11"/>
      <c r="L417" s="11"/>
      <c r="M417" s="11"/>
    </row>
    <row r="418" ht="15.75" customHeight="1">
      <c r="A418" s="50"/>
      <c r="B418" s="44"/>
      <c r="C418" s="44"/>
      <c r="D418" s="44"/>
      <c r="E418" s="51"/>
      <c r="F418" s="44"/>
      <c r="G418" s="22"/>
      <c r="H418" s="11"/>
      <c r="I418" s="11"/>
      <c r="J418" s="11"/>
      <c r="K418" s="11"/>
      <c r="L418" s="11"/>
      <c r="M418" s="11"/>
    </row>
    <row r="419" ht="15.75" customHeight="1">
      <c r="A419" s="50"/>
      <c r="B419" s="44"/>
      <c r="C419" s="44"/>
      <c r="D419" s="44"/>
      <c r="E419" s="51"/>
      <c r="F419" s="44"/>
      <c r="G419" s="22"/>
      <c r="H419" s="11"/>
      <c r="I419" s="11"/>
      <c r="J419" s="11"/>
      <c r="K419" s="11"/>
      <c r="L419" s="11"/>
      <c r="M419" s="11"/>
    </row>
    <row r="420" ht="15.75" customHeight="1">
      <c r="A420" s="50"/>
      <c r="B420" s="44"/>
      <c r="C420" s="44"/>
      <c r="D420" s="44"/>
      <c r="E420" s="51"/>
      <c r="F420" s="44"/>
      <c r="G420" s="22"/>
      <c r="H420" s="11"/>
      <c r="I420" s="11"/>
      <c r="J420" s="11"/>
      <c r="K420" s="11"/>
      <c r="L420" s="11"/>
      <c r="M420" s="11"/>
    </row>
    <row r="421" ht="15.75" customHeight="1">
      <c r="A421" s="50"/>
      <c r="B421" s="44"/>
      <c r="C421" s="44"/>
      <c r="D421" s="44"/>
      <c r="E421" s="51"/>
      <c r="F421" s="44"/>
      <c r="G421" s="22"/>
      <c r="H421" s="11"/>
      <c r="I421" s="11"/>
      <c r="J421" s="11"/>
      <c r="K421" s="11"/>
      <c r="L421" s="11"/>
      <c r="M421" s="11"/>
    </row>
    <row r="422" ht="15.75" customHeight="1">
      <c r="A422" s="50"/>
      <c r="B422" s="44"/>
      <c r="C422" s="44"/>
      <c r="D422" s="44"/>
      <c r="E422" s="51"/>
      <c r="F422" s="44"/>
      <c r="G422" s="22"/>
      <c r="H422" s="11"/>
      <c r="I422" s="11"/>
      <c r="J422" s="11"/>
      <c r="K422" s="11"/>
      <c r="L422" s="11"/>
      <c r="M422" s="11"/>
    </row>
    <row r="423" ht="15.75" customHeight="1">
      <c r="A423" s="50"/>
      <c r="B423" s="44"/>
      <c r="C423" s="44"/>
      <c r="D423" s="44"/>
      <c r="E423" s="51"/>
      <c r="F423" s="44"/>
      <c r="G423" s="22"/>
      <c r="H423" s="11"/>
      <c r="I423" s="11"/>
      <c r="J423" s="11"/>
      <c r="K423" s="11"/>
      <c r="L423" s="11"/>
      <c r="M423" s="11"/>
    </row>
    <row r="424" ht="15.75" customHeight="1">
      <c r="A424" s="50"/>
      <c r="B424" s="44"/>
      <c r="C424" s="44"/>
      <c r="D424" s="44"/>
      <c r="E424" s="51"/>
      <c r="F424" s="44"/>
      <c r="G424" s="22"/>
      <c r="H424" s="11"/>
      <c r="I424" s="11"/>
      <c r="J424" s="11"/>
      <c r="K424" s="11"/>
      <c r="L424" s="11"/>
      <c r="M424" s="11"/>
    </row>
    <row r="425" ht="15.75" customHeight="1">
      <c r="A425" s="50"/>
      <c r="B425" s="44"/>
      <c r="C425" s="44"/>
      <c r="D425" s="44"/>
      <c r="E425" s="51"/>
      <c r="F425" s="44"/>
      <c r="G425" s="22"/>
      <c r="H425" s="11"/>
      <c r="I425" s="11"/>
      <c r="J425" s="11"/>
      <c r="K425" s="11"/>
      <c r="L425" s="11"/>
      <c r="M425" s="11"/>
    </row>
    <row r="426" ht="15.75" customHeight="1">
      <c r="A426" s="50"/>
      <c r="B426" s="44"/>
      <c r="C426" s="44"/>
      <c r="D426" s="44"/>
      <c r="E426" s="51"/>
      <c r="F426" s="44"/>
      <c r="G426" s="22"/>
      <c r="H426" s="11"/>
      <c r="I426" s="11"/>
      <c r="J426" s="11"/>
      <c r="K426" s="11"/>
      <c r="L426" s="11"/>
      <c r="M426" s="11"/>
    </row>
    <row r="427" ht="15.75" customHeight="1">
      <c r="A427" s="50"/>
      <c r="B427" s="44"/>
      <c r="C427" s="44"/>
      <c r="D427" s="44"/>
      <c r="E427" s="51"/>
      <c r="F427" s="44"/>
      <c r="G427" s="22"/>
      <c r="H427" s="11"/>
      <c r="I427" s="11"/>
      <c r="J427" s="11"/>
      <c r="K427" s="11"/>
      <c r="L427" s="11"/>
      <c r="M427" s="11"/>
    </row>
    <row r="428" ht="15.75" customHeight="1">
      <c r="A428" s="50"/>
      <c r="B428" s="44"/>
      <c r="C428" s="44"/>
      <c r="D428" s="44"/>
      <c r="E428" s="51"/>
      <c r="F428" s="44"/>
      <c r="G428" s="22"/>
      <c r="H428" s="11"/>
      <c r="I428" s="11"/>
      <c r="J428" s="11"/>
      <c r="K428" s="11"/>
      <c r="L428" s="11"/>
      <c r="M428" s="11"/>
    </row>
    <row r="429" ht="15.75" customHeight="1">
      <c r="A429" s="50"/>
      <c r="B429" s="44"/>
      <c r="C429" s="44"/>
      <c r="D429" s="44"/>
      <c r="E429" s="51"/>
      <c r="F429" s="44"/>
      <c r="G429" s="22"/>
      <c r="H429" s="11"/>
      <c r="I429" s="11"/>
      <c r="J429" s="11"/>
      <c r="K429" s="11"/>
      <c r="L429" s="11"/>
      <c r="M429" s="11"/>
    </row>
    <row r="430" ht="15.75" customHeight="1">
      <c r="A430" s="50"/>
      <c r="B430" s="44"/>
      <c r="C430" s="44"/>
      <c r="D430" s="44"/>
      <c r="E430" s="51"/>
      <c r="F430" s="44"/>
      <c r="G430" s="22"/>
      <c r="H430" s="11"/>
      <c r="I430" s="11"/>
      <c r="J430" s="11"/>
      <c r="K430" s="11"/>
      <c r="L430" s="11"/>
      <c r="M430" s="11"/>
    </row>
    <row r="431" ht="15.75" customHeight="1">
      <c r="A431" s="50"/>
      <c r="B431" s="44"/>
      <c r="C431" s="44"/>
      <c r="D431" s="44"/>
      <c r="E431" s="51"/>
      <c r="F431" s="44"/>
      <c r="G431" s="22"/>
      <c r="H431" s="11"/>
      <c r="I431" s="11"/>
      <c r="J431" s="11"/>
      <c r="K431" s="11"/>
      <c r="L431" s="11"/>
      <c r="M431" s="11"/>
    </row>
    <row r="432" ht="15.75" customHeight="1">
      <c r="A432" s="50"/>
      <c r="B432" s="44"/>
      <c r="C432" s="44"/>
      <c r="D432" s="44"/>
      <c r="E432" s="51"/>
      <c r="F432" s="44"/>
      <c r="G432" s="22"/>
      <c r="H432" s="11"/>
      <c r="I432" s="11"/>
      <c r="J432" s="11"/>
      <c r="K432" s="11"/>
      <c r="L432" s="11"/>
      <c r="M432" s="11"/>
    </row>
    <row r="433" ht="15.75" customHeight="1">
      <c r="A433" s="50"/>
      <c r="B433" s="44"/>
      <c r="C433" s="44"/>
      <c r="D433" s="44"/>
      <c r="E433" s="51"/>
      <c r="F433" s="44"/>
      <c r="G433" s="22"/>
      <c r="H433" s="11"/>
      <c r="I433" s="11"/>
      <c r="J433" s="11"/>
      <c r="K433" s="11"/>
      <c r="L433" s="11"/>
      <c r="M433" s="11"/>
    </row>
    <row r="434" ht="15.75" customHeight="1">
      <c r="A434" s="50"/>
      <c r="B434" s="44"/>
      <c r="C434" s="44"/>
      <c r="D434" s="44"/>
      <c r="E434" s="51"/>
      <c r="F434" s="44"/>
      <c r="G434" s="22"/>
      <c r="H434" s="11"/>
      <c r="I434" s="11"/>
      <c r="J434" s="11"/>
      <c r="K434" s="11"/>
      <c r="L434" s="11"/>
      <c r="M434" s="11"/>
    </row>
    <row r="435" ht="15.75" customHeight="1">
      <c r="A435" s="50"/>
      <c r="B435" s="44"/>
      <c r="C435" s="44"/>
      <c r="D435" s="44"/>
      <c r="E435" s="51"/>
      <c r="F435" s="44"/>
      <c r="G435" s="22"/>
      <c r="H435" s="11"/>
      <c r="I435" s="11"/>
      <c r="J435" s="11"/>
      <c r="K435" s="11"/>
      <c r="L435" s="11"/>
      <c r="M435" s="11"/>
    </row>
    <row r="436" ht="15.75" customHeight="1">
      <c r="A436" s="50"/>
      <c r="B436" s="44"/>
      <c r="C436" s="44"/>
      <c r="D436" s="44"/>
      <c r="E436" s="51"/>
      <c r="F436" s="44"/>
      <c r="G436" s="22"/>
      <c r="H436" s="11"/>
      <c r="I436" s="11"/>
      <c r="J436" s="11"/>
      <c r="K436" s="11"/>
      <c r="L436" s="11"/>
      <c r="M436" s="11"/>
    </row>
    <row r="437" ht="15.75" customHeight="1">
      <c r="A437" s="50"/>
      <c r="B437" s="44"/>
      <c r="C437" s="44"/>
      <c r="D437" s="44"/>
      <c r="E437" s="51"/>
      <c r="F437" s="44"/>
      <c r="G437" s="22"/>
      <c r="H437" s="11"/>
      <c r="I437" s="11"/>
      <c r="J437" s="11"/>
      <c r="K437" s="11"/>
      <c r="L437" s="11"/>
      <c r="M437" s="11"/>
    </row>
    <row r="438" ht="15.75" customHeight="1">
      <c r="A438" s="50"/>
      <c r="B438" s="44"/>
      <c r="C438" s="44"/>
      <c r="D438" s="44"/>
      <c r="E438" s="51"/>
      <c r="F438" s="44"/>
      <c r="G438" s="22"/>
      <c r="H438" s="11"/>
      <c r="I438" s="11"/>
      <c r="J438" s="11"/>
      <c r="K438" s="11"/>
      <c r="L438" s="11"/>
      <c r="M438" s="11"/>
    </row>
    <row r="439" ht="15.75" customHeight="1">
      <c r="A439" s="50"/>
      <c r="B439" s="44"/>
      <c r="C439" s="44"/>
      <c r="D439" s="44"/>
      <c r="E439" s="51"/>
      <c r="F439" s="44"/>
      <c r="G439" s="22"/>
      <c r="H439" s="11"/>
      <c r="I439" s="11"/>
      <c r="J439" s="11"/>
      <c r="K439" s="11"/>
      <c r="L439" s="11"/>
      <c r="M439" s="11"/>
    </row>
    <row r="440" ht="15.75" customHeight="1">
      <c r="A440" s="50"/>
      <c r="B440" s="44"/>
      <c r="C440" s="44"/>
      <c r="D440" s="44"/>
      <c r="E440" s="51"/>
      <c r="F440" s="44"/>
      <c r="G440" s="22"/>
      <c r="H440" s="11"/>
      <c r="I440" s="11"/>
      <c r="J440" s="11"/>
      <c r="K440" s="11"/>
      <c r="L440" s="11"/>
      <c r="M440" s="11"/>
    </row>
    <row r="441" ht="15.75" customHeight="1">
      <c r="A441" s="50"/>
      <c r="B441" s="44"/>
      <c r="C441" s="44"/>
      <c r="D441" s="44"/>
      <c r="E441" s="51"/>
      <c r="F441" s="44"/>
      <c r="G441" s="22"/>
      <c r="H441" s="11"/>
      <c r="I441" s="11"/>
      <c r="J441" s="11"/>
      <c r="K441" s="11"/>
      <c r="L441" s="11"/>
      <c r="M441" s="11"/>
    </row>
    <row r="442" ht="15.75" customHeight="1">
      <c r="A442" s="50"/>
      <c r="B442" s="44"/>
      <c r="C442" s="44"/>
      <c r="D442" s="44"/>
      <c r="E442" s="51"/>
      <c r="F442" s="44"/>
      <c r="G442" s="22"/>
      <c r="H442" s="11"/>
      <c r="I442" s="11"/>
      <c r="J442" s="11"/>
      <c r="K442" s="11"/>
      <c r="L442" s="11"/>
      <c r="M442" s="11"/>
    </row>
    <row r="443" ht="15.75" customHeight="1">
      <c r="A443" s="50"/>
      <c r="B443" s="44"/>
      <c r="C443" s="44"/>
      <c r="D443" s="44"/>
      <c r="E443" s="51"/>
      <c r="F443" s="44"/>
      <c r="G443" s="22"/>
      <c r="H443" s="11"/>
      <c r="I443" s="11"/>
      <c r="J443" s="11"/>
      <c r="K443" s="11"/>
      <c r="L443" s="11"/>
      <c r="M443" s="11"/>
    </row>
    <row r="444" ht="15.75" customHeight="1">
      <c r="A444" s="50"/>
      <c r="B444" s="44"/>
      <c r="C444" s="44"/>
      <c r="D444" s="44"/>
      <c r="E444" s="51"/>
      <c r="F444" s="44"/>
      <c r="G444" s="22"/>
      <c r="H444" s="11"/>
      <c r="I444" s="11"/>
      <c r="J444" s="11"/>
      <c r="K444" s="11"/>
      <c r="L444" s="11"/>
      <c r="M444" s="11"/>
    </row>
    <row r="445" ht="15.75" customHeight="1">
      <c r="A445" s="50"/>
      <c r="B445" s="44"/>
      <c r="C445" s="44"/>
      <c r="D445" s="44"/>
      <c r="E445" s="51"/>
      <c r="F445" s="44"/>
      <c r="G445" s="22"/>
      <c r="H445" s="11"/>
      <c r="I445" s="11"/>
      <c r="J445" s="11"/>
      <c r="K445" s="11"/>
      <c r="L445" s="11"/>
      <c r="M445" s="11"/>
    </row>
    <row r="446" ht="15.75" customHeight="1">
      <c r="A446" s="50"/>
      <c r="B446" s="44"/>
      <c r="C446" s="44"/>
      <c r="D446" s="44"/>
      <c r="E446" s="51"/>
      <c r="F446" s="44"/>
      <c r="G446" s="22"/>
      <c r="H446" s="11"/>
      <c r="I446" s="11"/>
      <c r="J446" s="11"/>
      <c r="K446" s="11"/>
      <c r="L446" s="11"/>
      <c r="M446" s="11"/>
    </row>
    <row r="447" ht="15.75" customHeight="1">
      <c r="A447" s="50"/>
      <c r="B447" s="44"/>
      <c r="C447" s="44"/>
      <c r="D447" s="44"/>
      <c r="E447" s="51"/>
      <c r="F447" s="44"/>
      <c r="G447" s="22"/>
      <c r="H447" s="11"/>
      <c r="I447" s="11"/>
      <c r="J447" s="11"/>
      <c r="K447" s="11"/>
      <c r="L447" s="11"/>
      <c r="M447" s="11"/>
    </row>
    <row r="448" ht="15.75" customHeight="1">
      <c r="A448" s="50"/>
      <c r="B448" s="44"/>
      <c r="C448" s="44"/>
      <c r="D448" s="44"/>
      <c r="E448" s="51"/>
      <c r="F448" s="44"/>
      <c r="G448" s="22"/>
      <c r="H448" s="11"/>
      <c r="I448" s="11"/>
      <c r="J448" s="11"/>
      <c r="K448" s="11"/>
      <c r="L448" s="11"/>
      <c r="M448" s="11"/>
    </row>
    <row r="449" ht="15.75" customHeight="1">
      <c r="A449" s="50"/>
      <c r="B449" s="44"/>
      <c r="C449" s="44"/>
      <c r="D449" s="44"/>
      <c r="E449" s="51"/>
      <c r="F449" s="44"/>
      <c r="G449" s="22"/>
      <c r="H449" s="11"/>
      <c r="I449" s="11"/>
      <c r="J449" s="11"/>
      <c r="K449" s="11"/>
      <c r="L449" s="11"/>
      <c r="M449" s="11"/>
    </row>
    <row r="450" ht="15.75" customHeight="1">
      <c r="A450" s="50"/>
      <c r="B450" s="44"/>
      <c r="C450" s="44"/>
      <c r="D450" s="44"/>
      <c r="E450" s="51"/>
      <c r="F450" s="44"/>
      <c r="G450" s="22"/>
      <c r="H450" s="11"/>
      <c r="I450" s="11"/>
      <c r="J450" s="11"/>
      <c r="K450" s="11"/>
      <c r="L450" s="11"/>
      <c r="M450" s="11"/>
    </row>
    <row r="451" ht="15.75" customHeight="1">
      <c r="A451" s="50"/>
      <c r="B451" s="44"/>
      <c r="C451" s="44"/>
      <c r="D451" s="44"/>
      <c r="E451" s="51"/>
      <c r="F451" s="44"/>
      <c r="G451" s="22"/>
      <c r="H451" s="11"/>
      <c r="I451" s="11"/>
      <c r="J451" s="11"/>
      <c r="K451" s="11"/>
      <c r="L451" s="11"/>
      <c r="M451" s="11"/>
    </row>
    <row r="452" ht="15.75" customHeight="1">
      <c r="A452" s="50"/>
      <c r="B452" s="44"/>
      <c r="C452" s="44"/>
      <c r="D452" s="44"/>
      <c r="E452" s="51"/>
      <c r="F452" s="44"/>
      <c r="G452" s="22"/>
      <c r="H452" s="11"/>
      <c r="I452" s="11"/>
      <c r="J452" s="11"/>
      <c r="K452" s="11"/>
      <c r="L452" s="11"/>
      <c r="M452" s="11"/>
    </row>
    <row r="453" ht="15.75" customHeight="1">
      <c r="A453" s="50"/>
      <c r="B453" s="44"/>
      <c r="C453" s="44"/>
      <c r="D453" s="44"/>
      <c r="E453" s="51"/>
      <c r="F453" s="44"/>
      <c r="G453" s="22"/>
      <c r="H453" s="11"/>
      <c r="I453" s="11"/>
      <c r="J453" s="11"/>
      <c r="K453" s="11"/>
      <c r="L453" s="11"/>
      <c r="M453" s="11"/>
    </row>
    <row r="454" ht="15.75" customHeight="1">
      <c r="A454" s="50"/>
      <c r="B454" s="44"/>
      <c r="C454" s="44"/>
      <c r="D454" s="44"/>
      <c r="E454" s="51"/>
      <c r="F454" s="44"/>
      <c r="G454" s="22"/>
      <c r="H454" s="11"/>
      <c r="I454" s="11"/>
      <c r="J454" s="11"/>
      <c r="K454" s="11"/>
      <c r="L454" s="11"/>
      <c r="M454" s="11"/>
    </row>
    <row r="455" ht="15.75" customHeight="1">
      <c r="A455" s="50"/>
      <c r="B455" s="44"/>
      <c r="C455" s="44"/>
      <c r="D455" s="44"/>
      <c r="E455" s="51"/>
      <c r="F455" s="44"/>
      <c r="G455" s="22"/>
      <c r="H455" s="11"/>
      <c r="I455" s="11"/>
      <c r="J455" s="11"/>
      <c r="K455" s="11"/>
      <c r="L455" s="11"/>
      <c r="M455" s="11"/>
    </row>
    <row r="456" ht="15.75" customHeight="1">
      <c r="A456" s="50"/>
      <c r="B456" s="44"/>
      <c r="C456" s="44"/>
      <c r="D456" s="44"/>
      <c r="E456" s="51"/>
      <c r="F456" s="44"/>
      <c r="G456" s="22"/>
      <c r="H456" s="11"/>
      <c r="I456" s="11"/>
      <c r="J456" s="11"/>
      <c r="K456" s="11"/>
      <c r="L456" s="11"/>
      <c r="M456" s="11"/>
    </row>
    <row r="457" ht="15.75" customHeight="1">
      <c r="A457" s="50"/>
      <c r="B457" s="44"/>
      <c r="C457" s="44"/>
      <c r="D457" s="44"/>
      <c r="E457" s="51"/>
      <c r="F457" s="44"/>
      <c r="G457" s="22"/>
      <c r="H457" s="11"/>
      <c r="I457" s="11"/>
      <c r="J457" s="11"/>
      <c r="K457" s="11"/>
      <c r="L457" s="11"/>
      <c r="M457" s="11"/>
    </row>
    <row r="458" ht="15.75" customHeight="1">
      <c r="A458" s="50"/>
      <c r="B458" s="44"/>
      <c r="C458" s="44"/>
      <c r="D458" s="44"/>
      <c r="E458" s="51"/>
      <c r="F458" s="44"/>
      <c r="G458" s="22"/>
      <c r="H458" s="11"/>
      <c r="I458" s="11"/>
      <c r="J458" s="11"/>
      <c r="K458" s="11"/>
      <c r="L458" s="11"/>
      <c r="M458" s="11"/>
    </row>
    <row r="459" ht="15.75" customHeight="1">
      <c r="A459" s="50"/>
      <c r="B459" s="44"/>
      <c r="C459" s="44"/>
      <c r="D459" s="44"/>
      <c r="E459" s="51"/>
      <c r="F459" s="44"/>
      <c r="G459" s="22"/>
      <c r="H459" s="11"/>
      <c r="I459" s="11"/>
      <c r="J459" s="11"/>
      <c r="K459" s="11"/>
      <c r="L459" s="11"/>
      <c r="M459" s="11"/>
    </row>
    <row r="460" ht="15.75" customHeight="1">
      <c r="A460" s="50"/>
      <c r="B460" s="44"/>
      <c r="C460" s="44"/>
      <c r="D460" s="44"/>
      <c r="E460" s="51"/>
      <c r="F460" s="44"/>
      <c r="G460" s="22"/>
      <c r="H460" s="11"/>
      <c r="I460" s="11"/>
      <c r="J460" s="11"/>
      <c r="K460" s="11"/>
      <c r="L460" s="11"/>
      <c r="M460" s="11"/>
    </row>
    <row r="461" ht="15.75" customHeight="1">
      <c r="A461" s="50"/>
      <c r="B461" s="44"/>
      <c r="C461" s="44"/>
      <c r="D461" s="44"/>
      <c r="E461" s="51"/>
      <c r="F461" s="44"/>
      <c r="G461" s="22"/>
      <c r="H461" s="11"/>
      <c r="I461" s="11"/>
      <c r="J461" s="11"/>
      <c r="K461" s="11"/>
      <c r="L461" s="11"/>
      <c r="M461" s="11"/>
    </row>
    <row r="462" ht="15.75" customHeight="1">
      <c r="A462" s="50"/>
      <c r="B462" s="44"/>
      <c r="C462" s="44"/>
      <c r="D462" s="44"/>
      <c r="E462" s="51"/>
      <c r="F462" s="44"/>
      <c r="G462" s="22"/>
      <c r="H462" s="11"/>
      <c r="I462" s="11"/>
      <c r="J462" s="11"/>
      <c r="K462" s="11"/>
      <c r="L462" s="11"/>
      <c r="M462" s="11"/>
    </row>
    <row r="463" ht="15.75" customHeight="1">
      <c r="A463" s="50"/>
      <c r="B463" s="44"/>
      <c r="C463" s="44"/>
      <c r="D463" s="44"/>
      <c r="E463" s="51"/>
      <c r="F463" s="44"/>
      <c r="G463" s="22"/>
      <c r="H463" s="11"/>
      <c r="I463" s="11"/>
      <c r="J463" s="11"/>
      <c r="K463" s="11"/>
      <c r="L463" s="11"/>
      <c r="M463" s="11"/>
    </row>
    <row r="464" ht="15.75" customHeight="1">
      <c r="A464" s="50"/>
      <c r="B464" s="44"/>
      <c r="C464" s="44"/>
      <c r="D464" s="44"/>
      <c r="E464" s="51"/>
      <c r="F464" s="44"/>
      <c r="G464" s="22"/>
      <c r="H464" s="11"/>
      <c r="I464" s="11"/>
      <c r="J464" s="11"/>
      <c r="K464" s="11"/>
      <c r="L464" s="11"/>
      <c r="M464" s="11"/>
    </row>
    <row r="465" ht="15.75" customHeight="1">
      <c r="A465" s="50"/>
      <c r="B465" s="44"/>
      <c r="C465" s="44"/>
      <c r="D465" s="44"/>
      <c r="E465" s="51"/>
      <c r="F465" s="44"/>
      <c r="G465" s="22"/>
      <c r="H465" s="11"/>
      <c r="I465" s="11"/>
      <c r="J465" s="11"/>
      <c r="K465" s="11"/>
      <c r="L465" s="11"/>
      <c r="M465" s="11"/>
    </row>
    <row r="466" ht="15.75" customHeight="1">
      <c r="A466" s="50"/>
      <c r="B466" s="44"/>
      <c r="C466" s="44"/>
      <c r="D466" s="44"/>
      <c r="E466" s="51"/>
      <c r="F466" s="44"/>
      <c r="G466" s="22"/>
      <c r="H466" s="11"/>
      <c r="I466" s="11"/>
      <c r="J466" s="11"/>
      <c r="K466" s="11"/>
      <c r="L466" s="11"/>
      <c r="M466" s="11"/>
    </row>
    <row r="467" ht="15.75" customHeight="1">
      <c r="A467" s="50"/>
      <c r="B467" s="44"/>
      <c r="C467" s="44"/>
      <c r="D467" s="44"/>
      <c r="E467" s="51"/>
      <c r="F467" s="44"/>
      <c r="G467" s="22"/>
      <c r="H467" s="11"/>
      <c r="I467" s="11"/>
      <c r="J467" s="11"/>
      <c r="K467" s="11"/>
      <c r="L467" s="11"/>
      <c r="M467" s="11"/>
    </row>
    <row r="468" ht="15.75" customHeight="1">
      <c r="A468" s="50"/>
      <c r="B468" s="44"/>
      <c r="C468" s="44"/>
      <c r="D468" s="44"/>
      <c r="E468" s="51"/>
      <c r="F468" s="44"/>
      <c r="G468" s="22"/>
      <c r="H468" s="11"/>
      <c r="I468" s="11"/>
      <c r="J468" s="11"/>
      <c r="K468" s="11"/>
      <c r="L468" s="11"/>
      <c r="M468" s="11"/>
    </row>
    <row r="469" ht="15.75" customHeight="1">
      <c r="A469" s="50"/>
      <c r="B469" s="44"/>
      <c r="C469" s="44"/>
      <c r="D469" s="44"/>
      <c r="E469" s="51"/>
      <c r="F469" s="44"/>
      <c r="G469" s="22"/>
      <c r="H469" s="11"/>
      <c r="I469" s="11"/>
      <c r="J469" s="11"/>
      <c r="K469" s="11"/>
      <c r="L469" s="11"/>
      <c r="M469" s="11"/>
    </row>
    <row r="470" ht="15.75" customHeight="1">
      <c r="A470" s="50"/>
      <c r="B470" s="44"/>
      <c r="C470" s="44"/>
      <c r="D470" s="44"/>
      <c r="E470" s="51"/>
      <c r="F470" s="44"/>
      <c r="G470" s="22"/>
      <c r="H470" s="11"/>
      <c r="I470" s="11"/>
      <c r="J470" s="11"/>
      <c r="K470" s="11"/>
      <c r="L470" s="11"/>
      <c r="M470" s="11"/>
    </row>
    <row r="471" ht="15.75" customHeight="1">
      <c r="A471" s="50"/>
      <c r="B471" s="44"/>
      <c r="C471" s="44"/>
      <c r="D471" s="44"/>
      <c r="E471" s="51"/>
      <c r="F471" s="44"/>
      <c r="G471" s="22"/>
      <c r="H471" s="11"/>
      <c r="I471" s="11"/>
      <c r="J471" s="11"/>
      <c r="K471" s="11"/>
      <c r="L471" s="11"/>
      <c r="M471" s="11"/>
    </row>
    <row r="472" ht="15.75" customHeight="1">
      <c r="A472" s="50"/>
      <c r="B472" s="44"/>
      <c r="C472" s="44"/>
      <c r="D472" s="44"/>
      <c r="E472" s="51"/>
      <c r="F472" s="44"/>
      <c r="G472" s="22"/>
      <c r="H472" s="11"/>
      <c r="I472" s="11"/>
      <c r="J472" s="11"/>
      <c r="K472" s="11"/>
      <c r="L472" s="11"/>
      <c r="M472" s="11"/>
    </row>
    <row r="473" ht="15.75" customHeight="1">
      <c r="A473" s="50"/>
      <c r="B473" s="44"/>
      <c r="C473" s="44"/>
      <c r="D473" s="44"/>
      <c r="E473" s="51"/>
      <c r="F473" s="44"/>
      <c r="G473" s="22"/>
      <c r="H473" s="11"/>
      <c r="I473" s="11"/>
      <c r="J473" s="11"/>
      <c r="K473" s="11"/>
      <c r="L473" s="11"/>
      <c r="M473" s="11"/>
    </row>
    <row r="474" ht="15.75" customHeight="1">
      <c r="A474" s="50"/>
      <c r="B474" s="44"/>
      <c r="C474" s="44"/>
      <c r="D474" s="44"/>
      <c r="E474" s="51"/>
      <c r="F474" s="44"/>
      <c r="G474" s="22"/>
      <c r="H474" s="11"/>
      <c r="I474" s="11"/>
      <c r="J474" s="11"/>
      <c r="K474" s="11"/>
      <c r="L474" s="11"/>
      <c r="M474" s="11"/>
    </row>
    <row r="475" ht="15.75" customHeight="1">
      <c r="A475" s="50"/>
      <c r="B475" s="44"/>
      <c r="C475" s="44"/>
      <c r="D475" s="44"/>
      <c r="E475" s="51"/>
      <c r="F475" s="44"/>
      <c r="G475" s="22"/>
      <c r="H475" s="11"/>
      <c r="I475" s="11"/>
      <c r="J475" s="11"/>
      <c r="K475" s="11"/>
      <c r="L475" s="11"/>
      <c r="M475" s="11"/>
    </row>
    <row r="476" ht="15.75" customHeight="1">
      <c r="A476" s="50"/>
      <c r="B476" s="44"/>
      <c r="C476" s="44"/>
      <c r="D476" s="44"/>
      <c r="E476" s="51"/>
      <c r="F476" s="44"/>
      <c r="G476" s="22"/>
      <c r="H476" s="11"/>
      <c r="I476" s="11"/>
      <c r="J476" s="11"/>
      <c r="K476" s="11"/>
      <c r="L476" s="11"/>
      <c r="M476" s="11"/>
    </row>
    <row r="477" ht="15.75" customHeight="1">
      <c r="A477" s="50"/>
      <c r="B477" s="44"/>
      <c r="C477" s="44"/>
      <c r="D477" s="44"/>
      <c r="E477" s="51"/>
      <c r="F477" s="44"/>
      <c r="G477" s="22"/>
      <c r="H477" s="11"/>
      <c r="I477" s="11"/>
      <c r="J477" s="11"/>
      <c r="K477" s="11"/>
      <c r="L477" s="11"/>
      <c r="M477" s="11"/>
    </row>
    <row r="478" ht="15.75" customHeight="1">
      <c r="A478" s="50"/>
      <c r="B478" s="44"/>
      <c r="C478" s="44"/>
      <c r="D478" s="44"/>
      <c r="E478" s="51"/>
      <c r="F478" s="44"/>
      <c r="G478" s="22"/>
      <c r="H478" s="11"/>
      <c r="I478" s="11"/>
      <c r="J478" s="11"/>
      <c r="K478" s="11"/>
      <c r="L478" s="11"/>
      <c r="M478" s="11"/>
    </row>
    <row r="479" ht="15.75" customHeight="1">
      <c r="A479" s="50"/>
      <c r="B479" s="44"/>
      <c r="C479" s="44"/>
      <c r="D479" s="44"/>
      <c r="E479" s="51"/>
      <c r="F479" s="44"/>
      <c r="G479" s="22"/>
      <c r="H479" s="11"/>
      <c r="I479" s="11"/>
      <c r="J479" s="11"/>
      <c r="K479" s="11"/>
      <c r="L479" s="11"/>
      <c r="M479" s="11"/>
    </row>
    <row r="480" ht="15.75" customHeight="1">
      <c r="A480" s="50"/>
      <c r="B480" s="44"/>
      <c r="C480" s="44"/>
      <c r="D480" s="44"/>
      <c r="E480" s="51"/>
      <c r="F480" s="44"/>
      <c r="G480" s="22"/>
      <c r="H480" s="11"/>
      <c r="I480" s="11"/>
      <c r="J480" s="11"/>
      <c r="K480" s="11"/>
      <c r="L480" s="11"/>
      <c r="M480" s="11"/>
    </row>
    <row r="481" ht="15.75" customHeight="1">
      <c r="A481" s="50"/>
      <c r="B481" s="44"/>
      <c r="C481" s="44"/>
      <c r="D481" s="44"/>
      <c r="E481" s="51"/>
      <c r="F481" s="44"/>
      <c r="G481" s="22"/>
      <c r="H481" s="11"/>
      <c r="I481" s="11"/>
      <c r="J481" s="11"/>
      <c r="K481" s="11"/>
      <c r="L481" s="11"/>
      <c r="M481" s="11"/>
    </row>
    <row r="482" ht="15.75" customHeight="1">
      <c r="A482" s="50"/>
      <c r="B482" s="44"/>
      <c r="C482" s="44"/>
      <c r="D482" s="44"/>
      <c r="E482" s="51"/>
      <c r="F482" s="44"/>
      <c r="G482" s="22"/>
      <c r="H482" s="11"/>
      <c r="I482" s="11"/>
      <c r="J482" s="11"/>
      <c r="K482" s="11"/>
      <c r="L482" s="11"/>
      <c r="M482" s="11"/>
    </row>
    <row r="483" ht="15.75" customHeight="1">
      <c r="A483" s="50"/>
      <c r="B483" s="44"/>
      <c r="C483" s="44"/>
      <c r="D483" s="44"/>
      <c r="E483" s="51"/>
      <c r="F483" s="44"/>
      <c r="G483" s="22"/>
      <c r="H483" s="11"/>
      <c r="I483" s="11"/>
      <c r="J483" s="11"/>
      <c r="K483" s="11"/>
      <c r="L483" s="11"/>
      <c r="M483" s="11"/>
    </row>
    <row r="484" ht="15.75" customHeight="1">
      <c r="A484" s="50"/>
      <c r="B484" s="44"/>
      <c r="C484" s="44"/>
      <c r="D484" s="44"/>
      <c r="E484" s="51"/>
      <c r="F484" s="44"/>
      <c r="G484" s="22"/>
      <c r="H484" s="11"/>
      <c r="I484" s="11"/>
      <c r="J484" s="11"/>
      <c r="K484" s="11"/>
      <c r="L484" s="11"/>
      <c r="M484" s="11"/>
    </row>
    <row r="485" ht="15.75" customHeight="1">
      <c r="A485" s="50"/>
      <c r="B485" s="44"/>
      <c r="C485" s="44"/>
      <c r="D485" s="44"/>
      <c r="E485" s="51"/>
      <c r="F485" s="44"/>
      <c r="G485" s="22"/>
      <c r="H485" s="11"/>
      <c r="I485" s="11"/>
      <c r="J485" s="11"/>
      <c r="K485" s="11"/>
      <c r="L485" s="11"/>
      <c r="M485" s="11"/>
    </row>
    <row r="486" ht="15.75" customHeight="1">
      <c r="A486" s="50"/>
      <c r="B486" s="44"/>
      <c r="C486" s="44"/>
      <c r="D486" s="44"/>
      <c r="E486" s="51"/>
      <c r="F486" s="44"/>
      <c r="G486" s="22"/>
      <c r="H486" s="11"/>
      <c r="I486" s="11"/>
      <c r="J486" s="11"/>
      <c r="K486" s="11"/>
      <c r="L486" s="11"/>
      <c r="M486" s="11"/>
    </row>
    <row r="487" ht="15.75" customHeight="1">
      <c r="A487" s="50"/>
      <c r="B487" s="44"/>
      <c r="C487" s="44"/>
      <c r="D487" s="44"/>
      <c r="E487" s="51"/>
      <c r="F487" s="44"/>
      <c r="G487" s="22"/>
      <c r="H487" s="11"/>
      <c r="I487" s="11"/>
      <c r="J487" s="11"/>
      <c r="K487" s="11"/>
      <c r="L487" s="11"/>
      <c r="M487" s="11"/>
    </row>
    <row r="488" ht="15.75" customHeight="1">
      <c r="A488" s="50"/>
      <c r="B488" s="44"/>
      <c r="C488" s="44"/>
      <c r="D488" s="44"/>
      <c r="E488" s="51"/>
      <c r="F488" s="44"/>
      <c r="G488" s="22"/>
      <c r="H488" s="11"/>
      <c r="I488" s="11"/>
      <c r="J488" s="11"/>
      <c r="K488" s="11"/>
      <c r="L488" s="11"/>
      <c r="M488" s="11"/>
    </row>
    <row r="489" ht="15.75" customHeight="1">
      <c r="A489" s="50"/>
      <c r="B489" s="44"/>
      <c r="C489" s="44"/>
      <c r="D489" s="44"/>
      <c r="E489" s="51"/>
      <c r="F489" s="44"/>
      <c r="G489" s="22"/>
      <c r="H489" s="11"/>
      <c r="I489" s="11"/>
      <c r="J489" s="11"/>
      <c r="K489" s="11"/>
      <c r="L489" s="11"/>
      <c r="M489" s="11"/>
    </row>
    <row r="490" ht="15.75" customHeight="1">
      <c r="A490" s="50"/>
      <c r="B490" s="44"/>
      <c r="C490" s="44"/>
      <c r="D490" s="44"/>
      <c r="E490" s="51"/>
      <c r="F490" s="44"/>
      <c r="G490" s="22"/>
      <c r="H490" s="11"/>
      <c r="I490" s="11"/>
      <c r="J490" s="11"/>
      <c r="K490" s="11"/>
      <c r="L490" s="11"/>
      <c r="M490" s="11"/>
    </row>
    <row r="491" ht="15.75" customHeight="1">
      <c r="A491" s="50"/>
      <c r="B491" s="44"/>
      <c r="C491" s="44"/>
      <c r="D491" s="44"/>
      <c r="E491" s="51"/>
      <c r="F491" s="44"/>
      <c r="G491" s="22"/>
      <c r="H491" s="11"/>
      <c r="I491" s="11"/>
      <c r="J491" s="11"/>
      <c r="K491" s="11"/>
      <c r="L491" s="11"/>
      <c r="M491" s="11"/>
    </row>
    <row r="492" ht="15.75" customHeight="1">
      <c r="A492" s="50"/>
      <c r="B492" s="44"/>
      <c r="C492" s="44"/>
      <c r="D492" s="44"/>
      <c r="E492" s="51"/>
      <c r="F492" s="44"/>
      <c r="G492" s="22"/>
      <c r="H492" s="11"/>
      <c r="I492" s="11"/>
      <c r="J492" s="11"/>
      <c r="K492" s="11"/>
      <c r="L492" s="11"/>
      <c r="M492" s="11"/>
    </row>
    <row r="493" ht="15.75" customHeight="1">
      <c r="A493" s="50"/>
      <c r="B493" s="44"/>
      <c r="C493" s="44"/>
      <c r="D493" s="44"/>
      <c r="E493" s="51"/>
      <c r="F493" s="44"/>
      <c r="G493" s="22"/>
      <c r="H493" s="11"/>
      <c r="I493" s="11"/>
      <c r="J493" s="11"/>
      <c r="K493" s="11"/>
      <c r="L493" s="11"/>
      <c r="M493" s="11"/>
    </row>
    <row r="494" ht="15.75" customHeight="1">
      <c r="A494" s="50"/>
      <c r="B494" s="44"/>
      <c r="C494" s="44"/>
      <c r="D494" s="44"/>
      <c r="E494" s="51"/>
      <c r="F494" s="44"/>
      <c r="G494" s="22"/>
      <c r="H494" s="11"/>
      <c r="I494" s="11"/>
      <c r="J494" s="11"/>
      <c r="K494" s="11"/>
      <c r="L494" s="11"/>
      <c r="M494" s="11"/>
    </row>
    <row r="495" ht="15.75" customHeight="1">
      <c r="A495" s="50"/>
      <c r="B495" s="44"/>
      <c r="C495" s="44"/>
      <c r="D495" s="44"/>
      <c r="E495" s="51"/>
      <c r="F495" s="44"/>
      <c r="G495" s="22"/>
      <c r="H495" s="11"/>
      <c r="I495" s="11"/>
      <c r="J495" s="11"/>
      <c r="K495" s="11"/>
      <c r="L495" s="11"/>
      <c r="M495" s="11"/>
    </row>
    <row r="496" ht="15.75" customHeight="1">
      <c r="A496" s="50"/>
      <c r="B496" s="44"/>
      <c r="C496" s="44"/>
      <c r="D496" s="44"/>
      <c r="E496" s="51"/>
      <c r="F496" s="44"/>
      <c r="G496" s="22"/>
      <c r="H496" s="11"/>
      <c r="I496" s="11"/>
      <c r="J496" s="11"/>
      <c r="K496" s="11"/>
      <c r="L496" s="11"/>
      <c r="M496" s="11"/>
    </row>
    <row r="497" ht="15.75" customHeight="1">
      <c r="A497" s="50"/>
      <c r="B497" s="44"/>
      <c r="C497" s="44"/>
      <c r="D497" s="44"/>
      <c r="E497" s="51"/>
      <c r="F497" s="44"/>
      <c r="G497" s="22"/>
      <c r="H497" s="11"/>
      <c r="I497" s="11"/>
      <c r="J497" s="11"/>
      <c r="K497" s="11"/>
      <c r="L497" s="11"/>
      <c r="M497" s="11"/>
    </row>
    <row r="498" ht="15.75" customHeight="1">
      <c r="A498" s="50"/>
      <c r="B498" s="44"/>
      <c r="C498" s="44"/>
      <c r="D498" s="44"/>
      <c r="E498" s="51"/>
      <c r="F498" s="44"/>
      <c r="G498" s="22"/>
      <c r="H498" s="11"/>
      <c r="I498" s="11"/>
      <c r="J498" s="11"/>
      <c r="K498" s="11"/>
      <c r="L498" s="11"/>
      <c r="M498" s="11"/>
    </row>
    <row r="499" ht="15.75" customHeight="1">
      <c r="A499" s="50"/>
      <c r="B499" s="44"/>
      <c r="C499" s="44"/>
      <c r="D499" s="44"/>
      <c r="E499" s="51"/>
      <c r="F499" s="44"/>
      <c r="G499" s="22"/>
      <c r="H499" s="11"/>
      <c r="I499" s="11"/>
      <c r="J499" s="11"/>
      <c r="K499" s="11"/>
      <c r="L499" s="11"/>
      <c r="M499" s="11"/>
    </row>
    <row r="500" ht="15.75" customHeight="1">
      <c r="A500" s="50"/>
      <c r="B500" s="44"/>
      <c r="C500" s="44"/>
      <c r="D500" s="44"/>
      <c r="E500" s="51"/>
      <c r="F500" s="44"/>
      <c r="G500" s="22"/>
      <c r="H500" s="11"/>
      <c r="I500" s="11"/>
      <c r="J500" s="11"/>
      <c r="K500" s="11"/>
      <c r="L500" s="11"/>
      <c r="M500" s="11"/>
    </row>
    <row r="501" ht="15.75" customHeight="1">
      <c r="A501" s="50"/>
      <c r="B501" s="44"/>
      <c r="C501" s="44"/>
      <c r="D501" s="44"/>
      <c r="E501" s="51"/>
      <c r="F501" s="44"/>
      <c r="G501" s="22"/>
      <c r="H501" s="11"/>
      <c r="I501" s="11"/>
      <c r="J501" s="11"/>
      <c r="K501" s="11"/>
      <c r="L501" s="11"/>
      <c r="M501" s="11"/>
    </row>
    <row r="502" ht="15.75" customHeight="1">
      <c r="A502" s="50"/>
      <c r="B502" s="44"/>
      <c r="C502" s="44"/>
      <c r="D502" s="44"/>
      <c r="E502" s="51"/>
      <c r="F502" s="44"/>
      <c r="G502" s="22"/>
      <c r="H502" s="11"/>
      <c r="I502" s="11"/>
      <c r="J502" s="11"/>
      <c r="K502" s="11"/>
      <c r="L502" s="11"/>
      <c r="M502" s="11"/>
    </row>
    <row r="503" ht="15.75" customHeight="1">
      <c r="A503" s="50"/>
      <c r="B503" s="44"/>
      <c r="C503" s="44"/>
      <c r="D503" s="44"/>
      <c r="E503" s="51"/>
      <c r="F503" s="44"/>
      <c r="G503" s="22"/>
      <c r="H503" s="11"/>
      <c r="I503" s="11"/>
      <c r="J503" s="11"/>
      <c r="K503" s="11"/>
      <c r="L503" s="11"/>
      <c r="M503" s="11"/>
    </row>
    <row r="504" ht="15.75" customHeight="1">
      <c r="A504" s="50"/>
      <c r="B504" s="44"/>
      <c r="C504" s="44"/>
      <c r="D504" s="44"/>
      <c r="E504" s="51"/>
      <c r="F504" s="44"/>
      <c r="G504" s="22"/>
      <c r="H504" s="11"/>
      <c r="I504" s="11"/>
      <c r="J504" s="11"/>
      <c r="K504" s="11"/>
      <c r="L504" s="11"/>
      <c r="M504" s="11"/>
    </row>
    <row r="505" ht="15.75" customHeight="1">
      <c r="A505" s="50"/>
      <c r="B505" s="44"/>
      <c r="C505" s="44"/>
      <c r="D505" s="44"/>
      <c r="E505" s="51"/>
      <c r="F505" s="44"/>
      <c r="G505" s="22"/>
      <c r="H505" s="11"/>
      <c r="I505" s="11"/>
      <c r="J505" s="11"/>
      <c r="K505" s="11"/>
      <c r="L505" s="11"/>
      <c r="M505" s="11"/>
    </row>
    <row r="506" ht="15.75" customHeight="1">
      <c r="A506" s="50"/>
      <c r="B506" s="44"/>
      <c r="C506" s="44"/>
      <c r="D506" s="44"/>
      <c r="E506" s="51"/>
      <c r="F506" s="44"/>
      <c r="G506" s="22"/>
      <c r="H506" s="11"/>
      <c r="I506" s="11"/>
      <c r="J506" s="11"/>
      <c r="K506" s="11"/>
      <c r="L506" s="11"/>
      <c r="M506" s="11"/>
    </row>
    <row r="507" ht="15.75" customHeight="1">
      <c r="A507" s="50"/>
      <c r="B507" s="44"/>
      <c r="C507" s="44"/>
      <c r="D507" s="44"/>
      <c r="E507" s="51"/>
      <c r="F507" s="44"/>
      <c r="G507" s="22"/>
      <c r="H507" s="11"/>
      <c r="I507" s="11"/>
      <c r="J507" s="11"/>
      <c r="K507" s="11"/>
      <c r="L507" s="11"/>
      <c r="M507" s="11"/>
    </row>
    <row r="508" ht="15.75" customHeight="1">
      <c r="A508" s="50"/>
      <c r="B508" s="44"/>
      <c r="C508" s="44"/>
      <c r="D508" s="44"/>
      <c r="E508" s="51"/>
      <c r="F508" s="44"/>
      <c r="G508" s="22"/>
      <c r="H508" s="11"/>
      <c r="I508" s="11"/>
      <c r="J508" s="11"/>
      <c r="K508" s="11"/>
      <c r="L508" s="11"/>
      <c r="M508" s="11"/>
    </row>
    <row r="509" ht="15.75" customHeight="1">
      <c r="A509" s="50"/>
      <c r="B509" s="44"/>
      <c r="C509" s="44"/>
      <c r="D509" s="44"/>
      <c r="E509" s="51"/>
      <c r="F509" s="44"/>
      <c r="G509" s="22"/>
      <c r="H509" s="11"/>
      <c r="I509" s="11"/>
      <c r="J509" s="11"/>
      <c r="K509" s="11"/>
      <c r="L509" s="11"/>
      <c r="M509" s="11"/>
    </row>
    <row r="510" ht="15.75" customHeight="1">
      <c r="A510" s="50"/>
      <c r="B510" s="44"/>
      <c r="C510" s="44"/>
      <c r="D510" s="44"/>
      <c r="E510" s="51"/>
      <c r="F510" s="44"/>
      <c r="G510" s="22"/>
      <c r="H510" s="11"/>
      <c r="I510" s="11"/>
      <c r="J510" s="11"/>
      <c r="K510" s="11"/>
      <c r="L510" s="11"/>
      <c r="M510" s="11"/>
    </row>
    <row r="511" ht="15.75" customHeight="1">
      <c r="A511" s="50"/>
      <c r="B511" s="44"/>
      <c r="C511" s="44"/>
      <c r="D511" s="44"/>
      <c r="E511" s="51"/>
      <c r="F511" s="44"/>
      <c r="G511" s="22"/>
      <c r="H511" s="11"/>
      <c r="I511" s="11"/>
      <c r="J511" s="11"/>
      <c r="K511" s="11"/>
      <c r="L511" s="11"/>
      <c r="M511" s="11"/>
    </row>
    <row r="512" ht="15.75" customHeight="1">
      <c r="A512" s="50"/>
      <c r="B512" s="44"/>
      <c r="C512" s="44"/>
      <c r="D512" s="44"/>
      <c r="E512" s="51"/>
      <c r="F512" s="44"/>
      <c r="G512" s="22"/>
      <c r="H512" s="11"/>
      <c r="I512" s="11"/>
      <c r="J512" s="11"/>
      <c r="K512" s="11"/>
      <c r="L512" s="11"/>
      <c r="M512" s="11"/>
    </row>
    <row r="513" ht="15.75" customHeight="1">
      <c r="A513" s="50"/>
      <c r="B513" s="44"/>
      <c r="C513" s="44"/>
      <c r="D513" s="44"/>
      <c r="E513" s="51"/>
      <c r="F513" s="44"/>
      <c r="G513" s="22"/>
      <c r="H513" s="11"/>
      <c r="I513" s="11"/>
      <c r="J513" s="11"/>
      <c r="K513" s="11"/>
      <c r="L513" s="11"/>
      <c r="M513" s="11"/>
    </row>
    <row r="514" ht="15.75" customHeight="1">
      <c r="A514" s="50"/>
      <c r="B514" s="44"/>
      <c r="C514" s="44"/>
      <c r="D514" s="44"/>
      <c r="E514" s="51"/>
      <c r="F514" s="44"/>
      <c r="G514" s="22"/>
      <c r="H514" s="11"/>
      <c r="I514" s="11"/>
      <c r="J514" s="11"/>
      <c r="K514" s="11"/>
      <c r="L514" s="11"/>
      <c r="M514" s="11"/>
    </row>
    <row r="515" ht="15.75" customHeight="1">
      <c r="A515" s="50"/>
      <c r="B515" s="44"/>
      <c r="C515" s="44"/>
      <c r="D515" s="44"/>
      <c r="E515" s="51"/>
      <c r="F515" s="44"/>
      <c r="G515" s="22"/>
      <c r="H515" s="11"/>
      <c r="I515" s="11"/>
      <c r="J515" s="11"/>
      <c r="K515" s="11"/>
      <c r="L515" s="11"/>
      <c r="M515" s="11"/>
    </row>
    <row r="516" ht="15.75" customHeight="1">
      <c r="A516" s="50"/>
      <c r="B516" s="44"/>
      <c r="C516" s="44"/>
      <c r="D516" s="44"/>
      <c r="E516" s="51"/>
      <c r="F516" s="44"/>
      <c r="G516" s="22"/>
      <c r="H516" s="11"/>
      <c r="I516" s="11"/>
      <c r="J516" s="11"/>
      <c r="K516" s="11"/>
      <c r="L516" s="11"/>
      <c r="M516" s="11"/>
    </row>
    <row r="517" ht="15.75" customHeight="1">
      <c r="A517" s="50"/>
      <c r="B517" s="44"/>
      <c r="C517" s="44"/>
      <c r="D517" s="44"/>
      <c r="E517" s="51"/>
      <c r="F517" s="44"/>
      <c r="G517" s="22"/>
      <c r="H517" s="11"/>
      <c r="I517" s="11"/>
      <c r="J517" s="11"/>
      <c r="K517" s="11"/>
      <c r="L517" s="11"/>
      <c r="M517" s="11"/>
    </row>
    <row r="518" ht="15.75" customHeight="1">
      <c r="A518" s="50"/>
      <c r="B518" s="44"/>
      <c r="C518" s="44"/>
      <c r="D518" s="44"/>
      <c r="E518" s="51"/>
      <c r="F518" s="44"/>
      <c r="G518" s="22"/>
      <c r="H518" s="11"/>
      <c r="I518" s="11"/>
      <c r="J518" s="11"/>
      <c r="K518" s="11"/>
      <c r="L518" s="11"/>
      <c r="M518" s="11"/>
    </row>
    <row r="519" ht="15.75" customHeight="1">
      <c r="A519" s="50"/>
      <c r="B519" s="44"/>
      <c r="C519" s="44"/>
      <c r="D519" s="44"/>
      <c r="E519" s="51"/>
      <c r="F519" s="44"/>
      <c r="G519" s="22"/>
      <c r="H519" s="11"/>
      <c r="I519" s="11"/>
      <c r="J519" s="11"/>
      <c r="K519" s="11"/>
      <c r="L519" s="11"/>
      <c r="M519" s="11"/>
    </row>
    <row r="520" ht="15.75" customHeight="1">
      <c r="A520" s="50"/>
      <c r="B520" s="44"/>
      <c r="C520" s="44"/>
      <c r="D520" s="44"/>
      <c r="E520" s="51"/>
      <c r="F520" s="44"/>
      <c r="G520" s="22"/>
      <c r="H520" s="11"/>
      <c r="I520" s="11"/>
      <c r="J520" s="11"/>
      <c r="K520" s="11"/>
      <c r="L520" s="11"/>
      <c r="M520" s="11"/>
    </row>
    <row r="521" ht="15.75" customHeight="1">
      <c r="A521" s="50"/>
      <c r="B521" s="44"/>
      <c r="C521" s="44"/>
      <c r="D521" s="44"/>
      <c r="E521" s="51"/>
      <c r="F521" s="44"/>
      <c r="G521" s="22"/>
      <c r="H521" s="11"/>
      <c r="I521" s="11"/>
      <c r="J521" s="11"/>
      <c r="K521" s="11"/>
      <c r="L521" s="11"/>
      <c r="M521" s="11"/>
    </row>
    <row r="522" ht="15.75" customHeight="1">
      <c r="A522" s="50"/>
      <c r="B522" s="44"/>
      <c r="C522" s="44"/>
      <c r="D522" s="44"/>
      <c r="E522" s="51"/>
      <c r="F522" s="44"/>
      <c r="G522" s="22"/>
      <c r="H522" s="11"/>
      <c r="I522" s="11"/>
      <c r="J522" s="11"/>
      <c r="K522" s="11"/>
      <c r="L522" s="11"/>
      <c r="M522" s="11"/>
    </row>
    <row r="523" ht="15.75" customHeight="1">
      <c r="A523" s="50"/>
      <c r="B523" s="44"/>
      <c r="C523" s="44"/>
      <c r="D523" s="44"/>
      <c r="E523" s="51"/>
      <c r="F523" s="44"/>
      <c r="G523" s="22"/>
      <c r="H523" s="11"/>
      <c r="I523" s="11"/>
      <c r="J523" s="11"/>
      <c r="K523" s="11"/>
      <c r="L523" s="11"/>
      <c r="M523" s="11"/>
    </row>
    <row r="524" ht="15.75" customHeight="1">
      <c r="A524" s="50"/>
      <c r="B524" s="44"/>
      <c r="C524" s="44"/>
      <c r="D524" s="44"/>
      <c r="E524" s="51"/>
      <c r="F524" s="44"/>
      <c r="G524" s="22"/>
      <c r="H524" s="11"/>
      <c r="I524" s="11"/>
      <c r="J524" s="11"/>
      <c r="K524" s="11"/>
      <c r="L524" s="11"/>
      <c r="M524" s="11"/>
    </row>
    <row r="525" ht="15.75" customHeight="1">
      <c r="A525" s="50"/>
      <c r="B525" s="44"/>
      <c r="C525" s="44"/>
      <c r="D525" s="44"/>
      <c r="E525" s="51"/>
      <c r="F525" s="44"/>
      <c r="G525" s="22"/>
      <c r="H525" s="11"/>
      <c r="I525" s="11"/>
      <c r="J525" s="11"/>
      <c r="K525" s="11"/>
      <c r="L525" s="11"/>
      <c r="M525" s="11"/>
    </row>
    <row r="526" ht="15.75" customHeight="1">
      <c r="A526" s="50"/>
      <c r="B526" s="44"/>
      <c r="C526" s="44"/>
      <c r="D526" s="44"/>
      <c r="E526" s="51"/>
      <c r="F526" s="44"/>
      <c r="G526" s="22"/>
      <c r="H526" s="11"/>
      <c r="I526" s="11"/>
      <c r="J526" s="11"/>
      <c r="K526" s="11"/>
      <c r="L526" s="11"/>
      <c r="M526" s="11"/>
    </row>
    <row r="527" ht="15.75" customHeight="1">
      <c r="A527" s="50"/>
      <c r="B527" s="44"/>
      <c r="C527" s="44"/>
      <c r="D527" s="44"/>
      <c r="E527" s="51"/>
      <c r="F527" s="44"/>
      <c r="G527" s="22"/>
      <c r="H527" s="11"/>
      <c r="I527" s="11"/>
      <c r="J527" s="11"/>
      <c r="K527" s="11"/>
      <c r="L527" s="11"/>
      <c r="M527" s="11"/>
    </row>
    <row r="528" ht="15.75" customHeight="1">
      <c r="A528" s="50"/>
      <c r="B528" s="44"/>
      <c r="C528" s="44"/>
      <c r="D528" s="44"/>
      <c r="E528" s="51"/>
      <c r="F528" s="44"/>
      <c r="G528" s="22"/>
      <c r="H528" s="11"/>
      <c r="I528" s="11"/>
      <c r="J528" s="11"/>
      <c r="K528" s="11"/>
      <c r="L528" s="11"/>
      <c r="M528" s="11"/>
    </row>
    <row r="529" ht="15.75" customHeight="1">
      <c r="A529" s="50"/>
      <c r="B529" s="44"/>
      <c r="C529" s="44"/>
      <c r="D529" s="44"/>
      <c r="E529" s="51"/>
      <c r="F529" s="44"/>
      <c r="G529" s="22"/>
      <c r="H529" s="11"/>
      <c r="I529" s="11"/>
      <c r="J529" s="11"/>
      <c r="K529" s="11"/>
      <c r="L529" s="11"/>
      <c r="M529" s="11"/>
    </row>
    <row r="530" ht="15.75" customHeight="1">
      <c r="A530" s="50"/>
      <c r="B530" s="44"/>
      <c r="C530" s="44"/>
      <c r="D530" s="44"/>
      <c r="E530" s="51"/>
      <c r="F530" s="44"/>
      <c r="G530" s="22"/>
      <c r="H530" s="11"/>
      <c r="I530" s="11"/>
      <c r="J530" s="11"/>
      <c r="K530" s="11"/>
      <c r="L530" s="11"/>
      <c r="M530" s="11"/>
    </row>
    <row r="531" ht="15.75" customHeight="1">
      <c r="A531" s="50"/>
      <c r="B531" s="44"/>
      <c r="C531" s="44"/>
      <c r="D531" s="44"/>
      <c r="E531" s="51"/>
      <c r="F531" s="44"/>
      <c r="G531" s="22"/>
      <c r="H531" s="11"/>
      <c r="I531" s="11"/>
      <c r="J531" s="11"/>
      <c r="K531" s="11"/>
      <c r="L531" s="11"/>
      <c r="M531" s="11"/>
    </row>
    <row r="532" ht="15.75" customHeight="1">
      <c r="A532" s="50"/>
      <c r="B532" s="44"/>
      <c r="C532" s="44"/>
      <c r="D532" s="44"/>
      <c r="E532" s="51"/>
      <c r="F532" s="44"/>
      <c r="G532" s="22"/>
      <c r="H532" s="11"/>
      <c r="I532" s="11"/>
      <c r="J532" s="11"/>
      <c r="K532" s="11"/>
      <c r="L532" s="11"/>
      <c r="M532" s="11"/>
    </row>
    <row r="533" ht="15.75" customHeight="1">
      <c r="A533" s="50"/>
      <c r="B533" s="44"/>
      <c r="C533" s="44"/>
      <c r="D533" s="44"/>
      <c r="E533" s="51"/>
      <c r="F533" s="44"/>
      <c r="G533" s="22"/>
      <c r="H533" s="11"/>
      <c r="I533" s="11"/>
      <c r="J533" s="11"/>
      <c r="K533" s="11"/>
      <c r="L533" s="11"/>
      <c r="M533" s="11"/>
    </row>
    <row r="534" ht="15.75" customHeight="1">
      <c r="A534" s="50"/>
      <c r="B534" s="44"/>
      <c r="C534" s="44"/>
      <c r="D534" s="44"/>
      <c r="E534" s="51"/>
      <c r="F534" s="44"/>
      <c r="G534" s="22"/>
      <c r="H534" s="11"/>
      <c r="I534" s="11"/>
      <c r="J534" s="11"/>
      <c r="K534" s="11"/>
      <c r="L534" s="11"/>
      <c r="M534" s="11"/>
    </row>
    <row r="535" ht="15.75" customHeight="1">
      <c r="A535" s="50"/>
      <c r="B535" s="44"/>
      <c r="C535" s="44"/>
      <c r="D535" s="44"/>
      <c r="E535" s="51"/>
      <c r="F535" s="44"/>
      <c r="G535" s="22"/>
      <c r="H535" s="11"/>
      <c r="I535" s="11"/>
      <c r="J535" s="11"/>
      <c r="K535" s="11"/>
      <c r="L535" s="11"/>
      <c r="M535" s="11"/>
    </row>
    <row r="536" ht="15.75" customHeight="1">
      <c r="A536" s="50"/>
      <c r="B536" s="44"/>
      <c r="C536" s="44"/>
      <c r="D536" s="44"/>
      <c r="E536" s="51"/>
      <c r="F536" s="44"/>
      <c r="G536" s="22"/>
      <c r="H536" s="11"/>
      <c r="I536" s="11"/>
      <c r="J536" s="11"/>
      <c r="K536" s="11"/>
      <c r="L536" s="11"/>
      <c r="M536" s="11"/>
    </row>
    <row r="537" ht="15.75" customHeight="1">
      <c r="A537" s="50"/>
      <c r="B537" s="44"/>
      <c r="C537" s="44"/>
      <c r="D537" s="44"/>
      <c r="E537" s="51"/>
      <c r="F537" s="44"/>
      <c r="G537" s="22"/>
      <c r="H537" s="11"/>
      <c r="I537" s="11"/>
      <c r="J537" s="11"/>
      <c r="K537" s="11"/>
      <c r="L537" s="11"/>
      <c r="M537" s="11"/>
    </row>
    <row r="538" ht="15.75" customHeight="1">
      <c r="A538" s="50"/>
      <c r="B538" s="44"/>
      <c r="C538" s="44"/>
      <c r="D538" s="44"/>
      <c r="E538" s="51"/>
      <c r="F538" s="44"/>
      <c r="G538" s="22"/>
      <c r="H538" s="11"/>
      <c r="I538" s="11"/>
      <c r="J538" s="11"/>
      <c r="K538" s="11"/>
      <c r="L538" s="11"/>
      <c r="M538" s="11"/>
    </row>
    <row r="539" ht="15.75" customHeight="1">
      <c r="A539" s="50"/>
      <c r="B539" s="44"/>
      <c r="C539" s="44"/>
      <c r="D539" s="44"/>
      <c r="E539" s="51"/>
      <c r="F539" s="44"/>
      <c r="G539" s="22"/>
      <c r="H539" s="11"/>
      <c r="I539" s="11"/>
      <c r="J539" s="11"/>
      <c r="K539" s="11"/>
      <c r="L539" s="11"/>
      <c r="M539" s="11"/>
    </row>
    <row r="540" ht="15.75" customHeight="1">
      <c r="A540" s="50"/>
      <c r="B540" s="44"/>
      <c r="C540" s="44"/>
      <c r="D540" s="44"/>
      <c r="E540" s="51"/>
      <c r="F540" s="44"/>
      <c r="G540" s="22"/>
      <c r="H540" s="11"/>
      <c r="I540" s="11"/>
      <c r="J540" s="11"/>
      <c r="K540" s="11"/>
      <c r="L540" s="11"/>
      <c r="M540" s="11"/>
    </row>
    <row r="541" ht="15.75" customHeight="1">
      <c r="A541" s="50"/>
      <c r="B541" s="44"/>
      <c r="C541" s="44"/>
      <c r="D541" s="44"/>
      <c r="E541" s="51"/>
      <c r="F541" s="44"/>
      <c r="G541" s="22"/>
      <c r="H541" s="11"/>
      <c r="I541" s="11"/>
      <c r="J541" s="11"/>
      <c r="K541" s="11"/>
      <c r="L541" s="11"/>
      <c r="M541" s="11"/>
    </row>
    <row r="542" ht="15.75" customHeight="1">
      <c r="A542" s="50"/>
      <c r="B542" s="44"/>
      <c r="C542" s="44"/>
      <c r="D542" s="44"/>
      <c r="E542" s="51"/>
      <c r="F542" s="44"/>
      <c r="G542" s="22"/>
      <c r="H542" s="11"/>
      <c r="I542" s="11"/>
      <c r="J542" s="11"/>
      <c r="K542" s="11"/>
      <c r="L542" s="11"/>
      <c r="M542" s="11"/>
    </row>
    <row r="543" ht="15.75" customHeight="1">
      <c r="A543" s="50"/>
      <c r="B543" s="44"/>
      <c r="C543" s="44"/>
      <c r="D543" s="44"/>
      <c r="E543" s="51"/>
      <c r="F543" s="44"/>
      <c r="G543" s="22"/>
      <c r="H543" s="11"/>
      <c r="I543" s="11"/>
      <c r="J543" s="11"/>
      <c r="K543" s="11"/>
      <c r="L543" s="11"/>
      <c r="M543" s="11"/>
    </row>
    <row r="544" ht="15.75" customHeight="1">
      <c r="A544" s="50"/>
      <c r="B544" s="44"/>
      <c r="C544" s="44"/>
      <c r="D544" s="44"/>
      <c r="E544" s="51"/>
      <c r="F544" s="44"/>
      <c r="G544" s="22"/>
      <c r="H544" s="11"/>
      <c r="I544" s="11"/>
      <c r="J544" s="11"/>
      <c r="K544" s="11"/>
      <c r="L544" s="11"/>
      <c r="M544" s="11"/>
    </row>
    <row r="545" ht="15.75" customHeight="1">
      <c r="A545" s="50"/>
      <c r="B545" s="44"/>
      <c r="C545" s="44"/>
      <c r="D545" s="44"/>
      <c r="E545" s="51"/>
      <c r="F545" s="44"/>
      <c r="G545" s="22"/>
      <c r="H545" s="11"/>
      <c r="I545" s="11"/>
      <c r="J545" s="11"/>
      <c r="K545" s="11"/>
      <c r="L545" s="11"/>
      <c r="M545" s="11"/>
    </row>
    <row r="546" ht="15.75" customHeight="1">
      <c r="A546" s="50"/>
      <c r="B546" s="44"/>
      <c r="C546" s="44"/>
      <c r="D546" s="44"/>
      <c r="E546" s="51"/>
      <c r="F546" s="44"/>
      <c r="G546" s="22"/>
      <c r="H546" s="11"/>
      <c r="I546" s="11"/>
      <c r="J546" s="11"/>
      <c r="K546" s="11"/>
      <c r="L546" s="11"/>
      <c r="M546" s="11"/>
    </row>
    <row r="547" ht="15.75" customHeight="1">
      <c r="A547" s="50"/>
      <c r="B547" s="44"/>
      <c r="C547" s="44"/>
      <c r="D547" s="44"/>
      <c r="E547" s="51"/>
      <c r="F547" s="44"/>
      <c r="G547" s="22"/>
      <c r="H547" s="11"/>
      <c r="I547" s="11"/>
      <c r="J547" s="11"/>
      <c r="K547" s="11"/>
      <c r="L547" s="11"/>
      <c r="M547" s="11"/>
    </row>
    <row r="548" ht="15.75" customHeight="1">
      <c r="A548" s="50"/>
      <c r="B548" s="44"/>
      <c r="C548" s="44"/>
      <c r="D548" s="44"/>
      <c r="E548" s="51"/>
      <c r="F548" s="44"/>
      <c r="G548" s="22"/>
      <c r="H548" s="11"/>
      <c r="I548" s="11"/>
      <c r="J548" s="11"/>
      <c r="K548" s="11"/>
      <c r="L548" s="11"/>
      <c r="M548" s="11"/>
    </row>
    <row r="549" ht="15.75" customHeight="1">
      <c r="A549" s="50"/>
      <c r="B549" s="44"/>
      <c r="C549" s="44"/>
      <c r="D549" s="44"/>
      <c r="E549" s="51"/>
      <c r="F549" s="44"/>
      <c r="G549" s="22"/>
      <c r="H549" s="11"/>
      <c r="I549" s="11"/>
      <c r="J549" s="11"/>
      <c r="K549" s="11"/>
      <c r="L549" s="11"/>
      <c r="M549" s="11"/>
    </row>
    <row r="550" ht="15.75" customHeight="1">
      <c r="A550" s="50"/>
      <c r="B550" s="44"/>
      <c r="C550" s="44"/>
      <c r="D550" s="44"/>
      <c r="E550" s="51"/>
      <c r="F550" s="44"/>
      <c r="G550" s="22"/>
      <c r="H550" s="11"/>
      <c r="I550" s="11"/>
      <c r="J550" s="11"/>
      <c r="K550" s="11"/>
      <c r="L550" s="11"/>
      <c r="M550" s="11"/>
    </row>
    <row r="551" ht="15.75" customHeight="1">
      <c r="A551" s="50"/>
      <c r="B551" s="44"/>
      <c r="C551" s="44"/>
      <c r="D551" s="44"/>
      <c r="E551" s="51"/>
      <c r="F551" s="44"/>
      <c r="G551" s="22"/>
      <c r="H551" s="11"/>
      <c r="I551" s="11"/>
      <c r="J551" s="11"/>
      <c r="K551" s="11"/>
      <c r="L551" s="11"/>
      <c r="M551" s="11"/>
    </row>
    <row r="552" ht="15.75" customHeight="1">
      <c r="A552" s="50"/>
      <c r="B552" s="44"/>
      <c r="C552" s="44"/>
      <c r="D552" s="44"/>
      <c r="E552" s="51"/>
      <c r="F552" s="44"/>
      <c r="G552" s="22"/>
      <c r="H552" s="11"/>
      <c r="I552" s="11"/>
      <c r="J552" s="11"/>
      <c r="K552" s="11"/>
      <c r="L552" s="11"/>
      <c r="M552" s="11"/>
    </row>
    <row r="553" ht="15.75" customHeight="1">
      <c r="A553" s="50"/>
      <c r="B553" s="44"/>
      <c r="C553" s="44"/>
      <c r="D553" s="44"/>
      <c r="E553" s="51"/>
      <c r="F553" s="44"/>
      <c r="G553" s="22"/>
      <c r="H553" s="11"/>
      <c r="I553" s="11"/>
      <c r="J553" s="11"/>
      <c r="K553" s="11"/>
      <c r="L553" s="11"/>
      <c r="M553" s="11"/>
    </row>
    <row r="554" ht="15.75" customHeight="1">
      <c r="A554" s="50"/>
      <c r="B554" s="44"/>
      <c r="C554" s="44"/>
      <c r="D554" s="44"/>
      <c r="E554" s="51"/>
      <c r="F554" s="44"/>
      <c r="G554" s="22"/>
      <c r="H554" s="11"/>
      <c r="I554" s="11"/>
      <c r="J554" s="11"/>
      <c r="K554" s="11"/>
      <c r="L554" s="11"/>
      <c r="M554" s="11"/>
    </row>
    <row r="555" ht="15.75" customHeight="1">
      <c r="A555" s="50"/>
      <c r="B555" s="44"/>
      <c r="C555" s="44"/>
      <c r="D555" s="44"/>
      <c r="E555" s="51"/>
      <c r="F555" s="44"/>
      <c r="G555" s="22"/>
      <c r="H555" s="11"/>
      <c r="I555" s="11"/>
      <c r="J555" s="11"/>
      <c r="K555" s="11"/>
      <c r="L555" s="11"/>
      <c r="M555" s="11"/>
    </row>
    <row r="556" ht="15.75" customHeight="1">
      <c r="A556" s="50"/>
      <c r="B556" s="44"/>
      <c r="C556" s="44"/>
      <c r="D556" s="44"/>
      <c r="E556" s="51"/>
      <c r="F556" s="44"/>
      <c r="G556" s="22"/>
      <c r="H556" s="11"/>
      <c r="I556" s="11"/>
      <c r="J556" s="11"/>
      <c r="K556" s="11"/>
      <c r="L556" s="11"/>
      <c r="M556" s="11"/>
    </row>
    <row r="557" ht="15.75" customHeight="1">
      <c r="A557" s="50"/>
      <c r="B557" s="44"/>
      <c r="C557" s="44"/>
      <c r="D557" s="44"/>
      <c r="E557" s="51"/>
      <c r="F557" s="44"/>
      <c r="G557" s="22"/>
      <c r="H557" s="11"/>
      <c r="I557" s="11"/>
      <c r="J557" s="11"/>
      <c r="K557" s="11"/>
      <c r="L557" s="11"/>
      <c r="M557" s="11"/>
    </row>
    <row r="558" ht="15.75" customHeight="1">
      <c r="A558" s="50"/>
      <c r="B558" s="44"/>
      <c r="C558" s="44"/>
      <c r="D558" s="44"/>
      <c r="E558" s="51"/>
      <c r="F558" s="44"/>
      <c r="G558" s="22"/>
      <c r="H558" s="11"/>
      <c r="I558" s="11"/>
      <c r="J558" s="11"/>
      <c r="K558" s="11"/>
      <c r="L558" s="11"/>
      <c r="M558" s="11"/>
    </row>
    <row r="559" ht="15.75" customHeight="1">
      <c r="A559" s="50"/>
      <c r="B559" s="44"/>
      <c r="C559" s="44"/>
      <c r="D559" s="44"/>
      <c r="E559" s="51"/>
      <c r="F559" s="44"/>
      <c r="G559" s="22"/>
      <c r="H559" s="11"/>
      <c r="I559" s="11"/>
      <c r="J559" s="11"/>
      <c r="K559" s="11"/>
      <c r="L559" s="11"/>
      <c r="M559" s="11"/>
    </row>
    <row r="560" ht="15.75" customHeight="1">
      <c r="A560" s="50"/>
      <c r="B560" s="44"/>
      <c r="C560" s="44"/>
      <c r="D560" s="44"/>
      <c r="E560" s="51"/>
      <c r="F560" s="44"/>
      <c r="G560" s="22"/>
      <c r="H560" s="11"/>
      <c r="I560" s="11"/>
      <c r="J560" s="11"/>
      <c r="K560" s="11"/>
      <c r="L560" s="11"/>
      <c r="M560" s="11"/>
    </row>
    <row r="561" ht="15.75" customHeight="1">
      <c r="A561" s="50"/>
      <c r="B561" s="44"/>
      <c r="C561" s="44"/>
      <c r="D561" s="44"/>
      <c r="E561" s="51"/>
      <c r="F561" s="44"/>
      <c r="G561" s="22"/>
      <c r="H561" s="11"/>
      <c r="I561" s="11"/>
      <c r="J561" s="11"/>
      <c r="K561" s="11"/>
      <c r="L561" s="11"/>
      <c r="M561" s="11"/>
    </row>
    <row r="562" ht="15.75" customHeight="1">
      <c r="A562" s="50"/>
      <c r="B562" s="44"/>
      <c r="C562" s="44"/>
      <c r="D562" s="44"/>
      <c r="E562" s="51"/>
      <c r="F562" s="44"/>
      <c r="G562" s="22"/>
      <c r="H562" s="11"/>
      <c r="I562" s="11"/>
      <c r="J562" s="11"/>
      <c r="K562" s="11"/>
      <c r="L562" s="11"/>
      <c r="M562" s="11"/>
    </row>
    <row r="563" ht="15.75" customHeight="1">
      <c r="A563" s="50"/>
      <c r="B563" s="44"/>
      <c r="C563" s="44"/>
      <c r="D563" s="44"/>
      <c r="E563" s="51"/>
      <c r="F563" s="44"/>
      <c r="G563" s="22"/>
      <c r="H563" s="11"/>
      <c r="I563" s="11"/>
      <c r="J563" s="11"/>
      <c r="K563" s="11"/>
      <c r="L563" s="11"/>
      <c r="M563" s="11"/>
    </row>
    <row r="564" ht="15.75" customHeight="1">
      <c r="A564" s="50"/>
      <c r="B564" s="44"/>
      <c r="C564" s="44"/>
      <c r="D564" s="44"/>
      <c r="E564" s="51"/>
      <c r="F564" s="44"/>
      <c r="G564" s="22"/>
      <c r="H564" s="11"/>
      <c r="I564" s="11"/>
      <c r="J564" s="11"/>
      <c r="K564" s="11"/>
      <c r="L564" s="11"/>
      <c r="M564" s="11"/>
    </row>
    <row r="565" ht="15.75" customHeight="1">
      <c r="A565" s="50"/>
      <c r="B565" s="44"/>
      <c r="C565" s="44"/>
      <c r="D565" s="44"/>
      <c r="E565" s="51"/>
      <c r="F565" s="44"/>
      <c r="G565" s="22"/>
      <c r="H565" s="11"/>
      <c r="I565" s="11"/>
      <c r="J565" s="11"/>
      <c r="K565" s="11"/>
      <c r="L565" s="11"/>
      <c r="M565" s="11"/>
    </row>
    <row r="566" ht="15.75" customHeight="1">
      <c r="A566" s="50"/>
      <c r="B566" s="44"/>
      <c r="C566" s="44"/>
      <c r="D566" s="44"/>
      <c r="E566" s="51"/>
      <c r="F566" s="44"/>
      <c r="G566" s="22"/>
      <c r="H566" s="11"/>
      <c r="I566" s="11"/>
      <c r="J566" s="11"/>
      <c r="K566" s="11"/>
      <c r="L566" s="11"/>
      <c r="M566" s="11"/>
    </row>
    <row r="567" ht="15.75" customHeight="1">
      <c r="A567" s="50"/>
      <c r="B567" s="44"/>
      <c r="C567" s="44"/>
      <c r="D567" s="44"/>
      <c r="E567" s="51"/>
      <c r="F567" s="44"/>
      <c r="G567" s="22"/>
      <c r="H567" s="11"/>
      <c r="I567" s="11"/>
      <c r="J567" s="11"/>
      <c r="K567" s="11"/>
      <c r="L567" s="11"/>
      <c r="M567" s="11"/>
    </row>
    <row r="568" ht="15.75" customHeight="1">
      <c r="A568" s="50"/>
      <c r="B568" s="44"/>
      <c r="C568" s="44"/>
      <c r="D568" s="44"/>
      <c r="E568" s="51"/>
      <c r="F568" s="44"/>
      <c r="G568" s="22"/>
      <c r="H568" s="11"/>
      <c r="I568" s="11"/>
      <c r="J568" s="11"/>
      <c r="K568" s="11"/>
      <c r="L568" s="11"/>
      <c r="M568" s="11"/>
    </row>
    <row r="569" ht="15.75" customHeight="1">
      <c r="A569" s="50"/>
      <c r="B569" s="44"/>
      <c r="C569" s="44"/>
      <c r="D569" s="44"/>
      <c r="E569" s="51"/>
      <c r="F569" s="44"/>
      <c r="G569" s="22"/>
      <c r="H569" s="11"/>
      <c r="I569" s="11"/>
      <c r="J569" s="11"/>
      <c r="K569" s="11"/>
      <c r="L569" s="11"/>
      <c r="M569" s="11"/>
    </row>
    <row r="570" ht="15.75" customHeight="1">
      <c r="A570" s="50"/>
      <c r="B570" s="44"/>
      <c r="C570" s="44"/>
      <c r="D570" s="44"/>
      <c r="E570" s="51"/>
      <c r="F570" s="44"/>
      <c r="G570" s="22"/>
      <c r="H570" s="11"/>
      <c r="I570" s="11"/>
      <c r="J570" s="11"/>
      <c r="K570" s="11"/>
      <c r="L570" s="11"/>
      <c r="M570" s="11"/>
    </row>
    <row r="571" ht="15.75" customHeight="1">
      <c r="A571" s="50"/>
      <c r="B571" s="44"/>
      <c r="C571" s="44"/>
      <c r="D571" s="44"/>
      <c r="E571" s="51"/>
      <c r="F571" s="44"/>
      <c r="G571" s="22"/>
      <c r="H571" s="11"/>
      <c r="I571" s="11"/>
      <c r="J571" s="11"/>
      <c r="K571" s="11"/>
      <c r="L571" s="11"/>
      <c r="M571" s="11"/>
    </row>
    <row r="572" ht="15.75" customHeight="1">
      <c r="A572" s="50"/>
      <c r="B572" s="44"/>
      <c r="C572" s="44"/>
      <c r="D572" s="44"/>
      <c r="E572" s="51"/>
      <c r="F572" s="44"/>
      <c r="G572" s="22"/>
      <c r="H572" s="11"/>
      <c r="I572" s="11"/>
      <c r="J572" s="11"/>
      <c r="K572" s="11"/>
      <c r="L572" s="11"/>
      <c r="M572" s="11"/>
    </row>
    <row r="573" ht="15.75" customHeight="1">
      <c r="A573" s="50"/>
      <c r="B573" s="44"/>
      <c r="C573" s="44"/>
      <c r="D573" s="44"/>
      <c r="E573" s="51"/>
      <c r="F573" s="44"/>
      <c r="G573" s="22"/>
      <c r="H573" s="11"/>
      <c r="I573" s="11"/>
      <c r="J573" s="11"/>
      <c r="K573" s="11"/>
      <c r="L573" s="11"/>
      <c r="M573" s="11"/>
    </row>
    <row r="574" ht="15.75" customHeight="1">
      <c r="A574" s="50"/>
      <c r="B574" s="44"/>
      <c r="C574" s="44"/>
      <c r="D574" s="44"/>
      <c r="E574" s="51"/>
      <c r="F574" s="44"/>
      <c r="G574" s="22"/>
      <c r="H574" s="11"/>
      <c r="I574" s="11"/>
      <c r="J574" s="11"/>
      <c r="K574" s="11"/>
      <c r="L574" s="11"/>
      <c r="M574" s="11"/>
    </row>
    <row r="575" ht="15.75" customHeight="1">
      <c r="A575" s="50"/>
      <c r="B575" s="44"/>
      <c r="C575" s="44"/>
      <c r="D575" s="44"/>
      <c r="E575" s="51"/>
      <c r="F575" s="44"/>
      <c r="G575" s="22"/>
      <c r="H575" s="11"/>
      <c r="I575" s="11"/>
      <c r="J575" s="11"/>
      <c r="K575" s="11"/>
      <c r="L575" s="11"/>
      <c r="M575" s="11"/>
    </row>
    <row r="576" ht="15.75" customHeight="1">
      <c r="A576" s="50"/>
      <c r="B576" s="44"/>
      <c r="C576" s="44"/>
      <c r="D576" s="44"/>
      <c r="E576" s="51"/>
      <c r="F576" s="44"/>
      <c r="G576" s="22"/>
      <c r="H576" s="11"/>
      <c r="I576" s="11"/>
      <c r="J576" s="11"/>
      <c r="K576" s="11"/>
      <c r="L576" s="11"/>
      <c r="M576" s="11"/>
    </row>
    <row r="577" ht="15.75" customHeight="1">
      <c r="A577" s="50"/>
      <c r="B577" s="44"/>
      <c r="C577" s="44"/>
      <c r="D577" s="44"/>
      <c r="E577" s="51"/>
      <c r="F577" s="44"/>
      <c r="G577" s="22"/>
      <c r="H577" s="11"/>
      <c r="I577" s="11"/>
      <c r="J577" s="11"/>
      <c r="K577" s="11"/>
      <c r="L577" s="11"/>
      <c r="M577" s="11"/>
    </row>
    <row r="578" ht="15.75" customHeight="1">
      <c r="A578" s="50"/>
      <c r="B578" s="44"/>
      <c r="C578" s="44"/>
      <c r="D578" s="44"/>
      <c r="E578" s="51"/>
      <c r="F578" s="44"/>
      <c r="G578" s="22"/>
      <c r="H578" s="11"/>
      <c r="I578" s="11"/>
      <c r="J578" s="11"/>
      <c r="K578" s="11"/>
      <c r="L578" s="11"/>
      <c r="M578" s="11"/>
    </row>
    <row r="579" ht="15.75" customHeight="1">
      <c r="A579" s="50"/>
      <c r="B579" s="44"/>
      <c r="C579" s="44"/>
      <c r="D579" s="44"/>
      <c r="E579" s="51"/>
      <c r="F579" s="44"/>
      <c r="G579" s="22"/>
      <c r="H579" s="11"/>
      <c r="I579" s="11"/>
      <c r="J579" s="11"/>
      <c r="K579" s="11"/>
      <c r="L579" s="11"/>
      <c r="M579" s="11"/>
    </row>
    <row r="580" ht="15.75" customHeight="1">
      <c r="A580" s="50"/>
      <c r="B580" s="44"/>
      <c r="C580" s="44"/>
      <c r="D580" s="44"/>
      <c r="E580" s="51"/>
      <c r="F580" s="44"/>
      <c r="G580" s="22"/>
      <c r="H580" s="11"/>
      <c r="I580" s="11"/>
      <c r="J580" s="11"/>
      <c r="K580" s="11"/>
      <c r="L580" s="11"/>
      <c r="M580" s="11"/>
    </row>
    <row r="581" ht="15.75" customHeight="1">
      <c r="A581" s="50"/>
      <c r="B581" s="44"/>
      <c r="C581" s="44"/>
      <c r="D581" s="44"/>
      <c r="E581" s="51"/>
      <c r="F581" s="44"/>
      <c r="G581" s="22"/>
      <c r="H581" s="11"/>
      <c r="I581" s="11"/>
      <c r="J581" s="11"/>
      <c r="K581" s="11"/>
      <c r="L581" s="11"/>
      <c r="M581" s="11"/>
    </row>
    <row r="582" ht="15.75" customHeight="1">
      <c r="A582" s="50"/>
      <c r="B582" s="44"/>
      <c r="C582" s="44"/>
      <c r="D582" s="44"/>
      <c r="E582" s="51"/>
      <c r="F582" s="44"/>
      <c r="G582" s="22"/>
      <c r="H582" s="11"/>
      <c r="I582" s="11"/>
      <c r="J582" s="11"/>
      <c r="K582" s="11"/>
      <c r="L582" s="11"/>
      <c r="M582" s="11"/>
    </row>
    <row r="583" ht="15.75" customHeight="1">
      <c r="A583" s="50"/>
      <c r="B583" s="44"/>
      <c r="C583" s="44"/>
      <c r="D583" s="44"/>
      <c r="E583" s="51"/>
      <c r="F583" s="44"/>
      <c r="G583" s="22"/>
      <c r="H583" s="11"/>
      <c r="I583" s="11"/>
      <c r="J583" s="11"/>
      <c r="K583" s="11"/>
      <c r="L583" s="11"/>
      <c r="M583" s="11"/>
    </row>
    <row r="584" ht="15.75" customHeight="1">
      <c r="A584" s="50"/>
      <c r="B584" s="44"/>
      <c r="C584" s="44"/>
      <c r="D584" s="44"/>
      <c r="E584" s="51"/>
      <c r="F584" s="44"/>
      <c r="G584" s="22"/>
      <c r="H584" s="11"/>
      <c r="I584" s="11"/>
      <c r="J584" s="11"/>
      <c r="K584" s="11"/>
      <c r="L584" s="11"/>
      <c r="M584" s="11"/>
    </row>
    <row r="585" ht="15.75" customHeight="1">
      <c r="A585" s="50"/>
      <c r="B585" s="44"/>
      <c r="C585" s="44"/>
      <c r="D585" s="44"/>
      <c r="E585" s="51"/>
      <c r="F585" s="44"/>
      <c r="G585" s="22"/>
      <c r="H585" s="11"/>
      <c r="I585" s="11"/>
      <c r="J585" s="11"/>
      <c r="K585" s="11"/>
      <c r="L585" s="11"/>
      <c r="M585" s="11"/>
    </row>
    <row r="586" ht="15.75" customHeight="1">
      <c r="A586" s="50"/>
      <c r="B586" s="44"/>
      <c r="C586" s="44"/>
      <c r="D586" s="44"/>
      <c r="E586" s="51"/>
      <c r="F586" s="44"/>
      <c r="G586" s="22"/>
      <c r="H586" s="11"/>
      <c r="I586" s="11"/>
      <c r="J586" s="11"/>
      <c r="K586" s="11"/>
      <c r="L586" s="11"/>
      <c r="M586" s="11"/>
    </row>
    <row r="587" ht="15.75" customHeight="1">
      <c r="A587" s="50"/>
      <c r="B587" s="44"/>
      <c r="C587" s="44"/>
      <c r="D587" s="44"/>
      <c r="E587" s="51"/>
      <c r="F587" s="44"/>
      <c r="G587" s="22"/>
      <c r="H587" s="11"/>
      <c r="I587" s="11"/>
      <c r="J587" s="11"/>
      <c r="K587" s="11"/>
      <c r="L587" s="11"/>
      <c r="M587" s="11"/>
    </row>
    <row r="588" ht="15.75" customHeight="1">
      <c r="A588" s="50"/>
      <c r="B588" s="44"/>
      <c r="C588" s="44"/>
      <c r="D588" s="44"/>
      <c r="E588" s="51"/>
      <c r="F588" s="44"/>
      <c r="G588" s="22"/>
      <c r="H588" s="11"/>
      <c r="I588" s="11"/>
      <c r="J588" s="11"/>
      <c r="K588" s="11"/>
      <c r="L588" s="11"/>
      <c r="M588" s="11"/>
    </row>
    <row r="589" ht="15.75" customHeight="1">
      <c r="A589" s="50"/>
      <c r="B589" s="44"/>
      <c r="C589" s="44"/>
      <c r="D589" s="44"/>
      <c r="E589" s="51"/>
      <c r="F589" s="44"/>
      <c r="G589" s="22"/>
      <c r="H589" s="11"/>
      <c r="I589" s="11"/>
      <c r="J589" s="11"/>
      <c r="K589" s="11"/>
      <c r="L589" s="11"/>
      <c r="M589" s="11"/>
    </row>
    <row r="590" ht="15.75" customHeight="1">
      <c r="A590" s="50"/>
      <c r="B590" s="44"/>
      <c r="C590" s="44"/>
      <c r="D590" s="44"/>
      <c r="E590" s="51"/>
      <c r="F590" s="44"/>
      <c r="G590" s="22"/>
      <c r="H590" s="11"/>
      <c r="I590" s="11"/>
      <c r="J590" s="11"/>
      <c r="K590" s="11"/>
      <c r="L590" s="11"/>
      <c r="M590" s="11"/>
    </row>
    <row r="591" ht="15.75" customHeight="1">
      <c r="A591" s="50"/>
      <c r="B591" s="44"/>
      <c r="C591" s="44"/>
      <c r="D591" s="44"/>
      <c r="E591" s="51"/>
      <c r="F591" s="44"/>
      <c r="G591" s="22"/>
      <c r="H591" s="11"/>
      <c r="I591" s="11"/>
      <c r="J591" s="11"/>
      <c r="K591" s="11"/>
      <c r="L591" s="11"/>
      <c r="M591" s="11"/>
    </row>
    <row r="592" ht="15.75" customHeight="1">
      <c r="A592" s="50"/>
      <c r="B592" s="44"/>
      <c r="C592" s="44"/>
      <c r="D592" s="44"/>
      <c r="E592" s="51"/>
      <c r="F592" s="44"/>
      <c r="G592" s="22"/>
      <c r="H592" s="11"/>
      <c r="I592" s="11"/>
      <c r="J592" s="11"/>
      <c r="K592" s="11"/>
      <c r="L592" s="11"/>
      <c r="M592" s="11"/>
    </row>
    <row r="593" ht="15.75" customHeight="1">
      <c r="A593" s="50"/>
      <c r="B593" s="44"/>
      <c r="C593" s="44"/>
      <c r="D593" s="44"/>
      <c r="E593" s="51"/>
      <c r="F593" s="44"/>
      <c r="G593" s="22"/>
      <c r="H593" s="11"/>
      <c r="I593" s="11"/>
      <c r="J593" s="11"/>
      <c r="K593" s="11"/>
      <c r="L593" s="11"/>
      <c r="M593" s="11"/>
    </row>
    <row r="594" ht="15.75" customHeight="1">
      <c r="A594" s="50"/>
      <c r="B594" s="44"/>
      <c r="C594" s="44"/>
      <c r="D594" s="44"/>
      <c r="E594" s="51"/>
      <c r="F594" s="44"/>
      <c r="G594" s="22"/>
      <c r="H594" s="11"/>
      <c r="I594" s="11"/>
      <c r="J594" s="11"/>
      <c r="K594" s="11"/>
      <c r="L594" s="11"/>
      <c r="M594" s="11"/>
    </row>
    <row r="595" ht="15.75" customHeight="1">
      <c r="A595" s="50"/>
      <c r="B595" s="44"/>
      <c r="C595" s="44"/>
      <c r="D595" s="44"/>
      <c r="E595" s="51"/>
      <c r="F595" s="44"/>
      <c r="G595" s="22"/>
      <c r="H595" s="11"/>
      <c r="I595" s="11"/>
      <c r="J595" s="11"/>
      <c r="K595" s="11"/>
      <c r="L595" s="11"/>
      <c r="M595" s="11"/>
    </row>
    <row r="596" ht="15.75" customHeight="1">
      <c r="A596" s="50"/>
      <c r="B596" s="44"/>
      <c r="C596" s="44"/>
      <c r="D596" s="44"/>
      <c r="E596" s="51"/>
      <c r="F596" s="44"/>
      <c r="G596" s="22"/>
      <c r="H596" s="11"/>
      <c r="I596" s="11"/>
      <c r="J596" s="11"/>
      <c r="K596" s="11"/>
      <c r="L596" s="11"/>
      <c r="M596" s="11"/>
    </row>
    <row r="597" ht="15.75" customHeight="1">
      <c r="A597" s="50"/>
      <c r="B597" s="44"/>
      <c r="C597" s="44"/>
      <c r="D597" s="44"/>
      <c r="E597" s="51"/>
      <c r="F597" s="44"/>
      <c r="G597" s="22"/>
      <c r="H597" s="11"/>
      <c r="I597" s="11"/>
      <c r="J597" s="11"/>
      <c r="K597" s="11"/>
      <c r="L597" s="11"/>
      <c r="M597" s="11"/>
    </row>
    <row r="598" ht="15.75" customHeight="1">
      <c r="A598" s="50"/>
      <c r="B598" s="44"/>
      <c r="C598" s="44"/>
      <c r="D598" s="44"/>
      <c r="E598" s="51"/>
      <c r="F598" s="44"/>
      <c r="G598" s="22"/>
      <c r="H598" s="11"/>
      <c r="I598" s="11"/>
      <c r="J598" s="11"/>
      <c r="K598" s="11"/>
      <c r="L598" s="11"/>
      <c r="M598" s="11"/>
    </row>
    <row r="599" ht="15.75" customHeight="1">
      <c r="A599" s="50"/>
      <c r="B599" s="44"/>
      <c r="C599" s="44"/>
      <c r="D599" s="44"/>
      <c r="E599" s="51"/>
      <c r="F599" s="44"/>
      <c r="G599" s="22"/>
      <c r="H599" s="11"/>
      <c r="I599" s="11"/>
      <c r="J599" s="11"/>
      <c r="K599" s="11"/>
      <c r="L599" s="11"/>
      <c r="M599" s="11"/>
    </row>
    <row r="600" ht="15.75" customHeight="1">
      <c r="A600" s="50"/>
      <c r="B600" s="44"/>
      <c r="C600" s="44"/>
      <c r="D600" s="44"/>
      <c r="E600" s="51"/>
      <c r="F600" s="44"/>
      <c r="G600" s="22"/>
      <c r="H600" s="11"/>
      <c r="I600" s="11"/>
      <c r="J600" s="11"/>
      <c r="K600" s="11"/>
      <c r="L600" s="11"/>
      <c r="M600" s="11"/>
    </row>
    <row r="601" ht="15.75" customHeight="1">
      <c r="A601" s="50"/>
      <c r="B601" s="44"/>
      <c r="C601" s="44"/>
      <c r="D601" s="44"/>
      <c r="E601" s="51"/>
      <c r="F601" s="44"/>
      <c r="G601" s="22"/>
      <c r="H601" s="11"/>
      <c r="I601" s="11"/>
      <c r="J601" s="11"/>
      <c r="K601" s="11"/>
      <c r="L601" s="11"/>
      <c r="M601" s="11"/>
    </row>
    <row r="602" ht="15.75" customHeight="1">
      <c r="A602" s="50"/>
      <c r="B602" s="44"/>
      <c r="C602" s="44"/>
      <c r="D602" s="44"/>
      <c r="E602" s="51"/>
      <c r="F602" s="44"/>
      <c r="G602" s="22"/>
      <c r="H602" s="11"/>
      <c r="I602" s="11"/>
      <c r="J602" s="11"/>
      <c r="K602" s="11"/>
      <c r="L602" s="11"/>
      <c r="M602" s="11"/>
    </row>
    <row r="603" ht="15.75" customHeight="1">
      <c r="A603" s="50"/>
      <c r="B603" s="44"/>
      <c r="C603" s="44"/>
      <c r="D603" s="44"/>
      <c r="E603" s="51"/>
      <c r="F603" s="44"/>
      <c r="G603" s="22"/>
      <c r="H603" s="11"/>
      <c r="I603" s="11"/>
      <c r="J603" s="11"/>
      <c r="K603" s="11"/>
      <c r="L603" s="11"/>
      <c r="M603" s="11"/>
    </row>
    <row r="604" ht="15.75" customHeight="1">
      <c r="A604" s="50"/>
      <c r="B604" s="44"/>
      <c r="C604" s="44"/>
      <c r="D604" s="44"/>
      <c r="E604" s="51"/>
      <c r="F604" s="44"/>
      <c r="G604" s="22"/>
      <c r="H604" s="11"/>
      <c r="I604" s="11"/>
      <c r="J604" s="11"/>
      <c r="K604" s="11"/>
      <c r="L604" s="11"/>
      <c r="M604" s="11"/>
    </row>
    <row r="605" ht="15.75" customHeight="1">
      <c r="A605" s="50"/>
      <c r="B605" s="44"/>
      <c r="C605" s="44"/>
      <c r="D605" s="44"/>
      <c r="E605" s="51"/>
      <c r="F605" s="44"/>
      <c r="G605" s="22"/>
      <c r="H605" s="11"/>
      <c r="I605" s="11"/>
      <c r="J605" s="11"/>
      <c r="K605" s="11"/>
      <c r="L605" s="11"/>
      <c r="M605" s="11"/>
    </row>
    <row r="606" ht="15.75" customHeight="1">
      <c r="A606" s="50"/>
      <c r="B606" s="44"/>
      <c r="C606" s="44"/>
      <c r="D606" s="44"/>
      <c r="E606" s="51"/>
      <c r="F606" s="44"/>
      <c r="G606" s="22"/>
      <c r="H606" s="11"/>
      <c r="I606" s="11"/>
      <c r="J606" s="11"/>
      <c r="K606" s="11"/>
      <c r="L606" s="11"/>
      <c r="M606" s="11"/>
    </row>
    <row r="607" ht="15.75" customHeight="1">
      <c r="A607" s="50"/>
      <c r="B607" s="44"/>
      <c r="C607" s="44"/>
      <c r="D607" s="44"/>
      <c r="E607" s="51"/>
      <c r="F607" s="44"/>
      <c r="G607" s="22"/>
      <c r="H607" s="11"/>
      <c r="I607" s="11"/>
      <c r="J607" s="11"/>
      <c r="K607" s="11"/>
      <c r="L607" s="11"/>
      <c r="M607" s="11"/>
    </row>
    <row r="608" ht="15.75" customHeight="1">
      <c r="A608" s="50"/>
      <c r="B608" s="44"/>
      <c r="C608" s="44"/>
      <c r="D608" s="44"/>
      <c r="E608" s="51"/>
      <c r="F608" s="44"/>
      <c r="G608" s="22"/>
      <c r="H608" s="11"/>
      <c r="I608" s="11"/>
      <c r="J608" s="11"/>
      <c r="K608" s="11"/>
      <c r="L608" s="11"/>
      <c r="M608" s="11"/>
    </row>
    <row r="609" ht="15.75" customHeight="1">
      <c r="A609" s="50"/>
      <c r="B609" s="44"/>
      <c r="C609" s="44"/>
      <c r="D609" s="44"/>
      <c r="E609" s="51"/>
      <c r="F609" s="44"/>
      <c r="G609" s="22"/>
      <c r="H609" s="11"/>
      <c r="I609" s="11"/>
      <c r="J609" s="11"/>
      <c r="K609" s="11"/>
      <c r="L609" s="11"/>
      <c r="M609" s="11"/>
    </row>
    <row r="610" ht="15.75" customHeight="1">
      <c r="A610" s="50"/>
      <c r="B610" s="44"/>
      <c r="C610" s="44"/>
      <c r="D610" s="44"/>
      <c r="E610" s="51"/>
      <c r="F610" s="44"/>
      <c r="G610" s="22"/>
      <c r="H610" s="11"/>
      <c r="I610" s="11"/>
      <c r="J610" s="11"/>
      <c r="K610" s="11"/>
      <c r="L610" s="11"/>
      <c r="M610" s="11"/>
    </row>
    <row r="611" ht="15.75" customHeight="1">
      <c r="A611" s="50"/>
      <c r="B611" s="44"/>
      <c r="C611" s="44"/>
      <c r="D611" s="44"/>
      <c r="E611" s="51"/>
      <c r="F611" s="44"/>
      <c r="G611" s="22"/>
      <c r="H611" s="11"/>
      <c r="I611" s="11"/>
      <c r="J611" s="11"/>
      <c r="K611" s="11"/>
      <c r="L611" s="11"/>
      <c r="M611" s="11"/>
    </row>
    <row r="612" ht="15.75" customHeight="1">
      <c r="A612" s="50"/>
      <c r="B612" s="44"/>
      <c r="C612" s="44"/>
      <c r="D612" s="44"/>
      <c r="E612" s="51"/>
      <c r="F612" s="44"/>
      <c r="G612" s="22"/>
      <c r="H612" s="11"/>
      <c r="I612" s="11"/>
      <c r="J612" s="11"/>
      <c r="K612" s="11"/>
      <c r="L612" s="11"/>
      <c r="M612" s="11"/>
    </row>
    <row r="613" ht="15.75" customHeight="1">
      <c r="A613" s="50"/>
      <c r="B613" s="44"/>
      <c r="C613" s="44"/>
      <c r="D613" s="44"/>
      <c r="E613" s="51"/>
      <c r="F613" s="44"/>
      <c r="G613" s="22"/>
      <c r="H613" s="11"/>
      <c r="I613" s="11"/>
      <c r="J613" s="11"/>
      <c r="K613" s="11"/>
      <c r="L613" s="11"/>
      <c r="M613" s="11"/>
    </row>
    <row r="614" ht="15.75" customHeight="1">
      <c r="A614" s="50"/>
      <c r="B614" s="44"/>
      <c r="C614" s="44"/>
      <c r="D614" s="44"/>
      <c r="E614" s="51"/>
      <c r="F614" s="44"/>
      <c r="G614" s="22"/>
      <c r="H614" s="11"/>
      <c r="I614" s="11"/>
      <c r="J614" s="11"/>
      <c r="K614" s="11"/>
      <c r="L614" s="11"/>
      <c r="M614" s="11"/>
    </row>
    <row r="615" ht="15.75" customHeight="1">
      <c r="A615" s="50"/>
      <c r="B615" s="44"/>
      <c r="C615" s="44"/>
      <c r="D615" s="44"/>
      <c r="E615" s="51"/>
      <c r="F615" s="44"/>
      <c r="G615" s="22"/>
      <c r="H615" s="11"/>
      <c r="I615" s="11"/>
      <c r="J615" s="11"/>
      <c r="K615" s="11"/>
      <c r="L615" s="11"/>
      <c r="M615" s="11"/>
    </row>
    <row r="616" ht="15.75" customHeight="1">
      <c r="A616" s="50"/>
      <c r="B616" s="44"/>
      <c r="C616" s="44"/>
      <c r="D616" s="44"/>
      <c r="E616" s="51"/>
      <c r="F616" s="44"/>
      <c r="G616" s="22"/>
      <c r="H616" s="11"/>
      <c r="I616" s="11"/>
      <c r="J616" s="11"/>
      <c r="K616" s="11"/>
      <c r="L616" s="11"/>
      <c r="M616" s="11"/>
    </row>
    <row r="617" ht="15.75" customHeight="1">
      <c r="A617" s="50"/>
      <c r="B617" s="44"/>
      <c r="C617" s="44"/>
      <c r="D617" s="44"/>
      <c r="E617" s="51"/>
      <c r="F617" s="44"/>
      <c r="G617" s="22"/>
      <c r="H617" s="11"/>
      <c r="I617" s="11"/>
      <c r="J617" s="11"/>
      <c r="K617" s="11"/>
      <c r="L617" s="11"/>
      <c r="M617" s="11"/>
    </row>
    <row r="618" ht="15.75" customHeight="1">
      <c r="A618" s="50"/>
      <c r="B618" s="44"/>
      <c r="C618" s="44"/>
      <c r="D618" s="44"/>
      <c r="E618" s="51"/>
      <c r="F618" s="44"/>
      <c r="G618" s="22"/>
      <c r="H618" s="11"/>
      <c r="I618" s="11"/>
      <c r="J618" s="11"/>
      <c r="K618" s="11"/>
      <c r="L618" s="11"/>
      <c r="M618" s="11"/>
    </row>
    <row r="619" ht="15.75" customHeight="1">
      <c r="A619" s="50"/>
      <c r="B619" s="44"/>
      <c r="C619" s="44"/>
      <c r="D619" s="44"/>
      <c r="E619" s="51"/>
      <c r="F619" s="44"/>
      <c r="G619" s="22"/>
      <c r="H619" s="11"/>
      <c r="I619" s="11"/>
      <c r="J619" s="11"/>
      <c r="K619" s="11"/>
      <c r="L619" s="11"/>
      <c r="M619" s="11"/>
    </row>
    <row r="620" ht="15.75" customHeight="1">
      <c r="A620" s="50"/>
      <c r="B620" s="44"/>
      <c r="C620" s="44"/>
      <c r="D620" s="44"/>
      <c r="E620" s="51"/>
      <c r="F620" s="44"/>
      <c r="G620" s="22"/>
      <c r="H620" s="11"/>
      <c r="I620" s="11"/>
      <c r="J620" s="11"/>
      <c r="K620" s="11"/>
      <c r="L620" s="11"/>
      <c r="M620" s="11"/>
    </row>
    <row r="621" ht="15.75" customHeight="1">
      <c r="A621" s="50"/>
      <c r="B621" s="44"/>
      <c r="C621" s="44"/>
      <c r="D621" s="44"/>
      <c r="E621" s="51"/>
      <c r="F621" s="44"/>
      <c r="G621" s="22"/>
      <c r="H621" s="11"/>
      <c r="I621" s="11"/>
      <c r="J621" s="11"/>
      <c r="K621" s="11"/>
      <c r="L621" s="11"/>
      <c r="M621" s="11"/>
    </row>
    <row r="622" ht="15.75" customHeight="1">
      <c r="A622" s="50"/>
      <c r="B622" s="44"/>
      <c r="C622" s="44"/>
      <c r="D622" s="44"/>
      <c r="E622" s="51"/>
      <c r="F622" s="44"/>
      <c r="G622" s="22"/>
      <c r="H622" s="11"/>
      <c r="I622" s="11"/>
      <c r="J622" s="11"/>
      <c r="K622" s="11"/>
      <c r="L622" s="11"/>
      <c r="M622" s="11"/>
    </row>
    <row r="623" ht="15.75" customHeight="1">
      <c r="A623" s="50"/>
      <c r="B623" s="44"/>
      <c r="C623" s="44"/>
      <c r="D623" s="44"/>
      <c r="E623" s="51"/>
      <c r="F623" s="44"/>
      <c r="G623" s="22"/>
      <c r="H623" s="11"/>
      <c r="I623" s="11"/>
      <c r="J623" s="11"/>
      <c r="K623" s="11"/>
      <c r="L623" s="11"/>
      <c r="M623" s="11"/>
    </row>
    <row r="624" ht="15.75" customHeight="1">
      <c r="A624" s="50"/>
      <c r="B624" s="44"/>
      <c r="C624" s="44"/>
      <c r="D624" s="44"/>
      <c r="E624" s="51"/>
      <c r="F624" s="44"/>
      <c r="G624" s="22"/>
      <c r="H624" s="11"/>
      <c r="I624" s="11"/>
      <c r="J624" s="11"/>
      <c r="K624" s="11"/>
      <c r="L624" s="11"/>
      <c r="M624" s="11"/>
    </row>
    <row r="625" ht="15.75" customHeight="1">
      <c r="A625" s="50"/>
      <c r="B625" s="44"/>
      <c r="C625" s="44"/>
      <c r="D625" s="44"/>
      <c r="E625" s="51"/>
      <c r="F625" s="44"/>
      <c r="G625" s="22"/>
      <c r="H625" s="11"/>
      <c r="I625" s="11"/>
      <c r="J625" s="11"/>
      <c r="K625" s="11"/>
      <c r="L625" s="11"/>
      <c r="M625" s="11"/>
    </row>
    <row r="626" ht="15.75" customHeight="1">
      <c r="A626" s="50"/>
      <c r="B626" s="44"/>
      <c r="C626" s="44"/>
      <c r="D626" s="44"/>
      <c r="E626" s="51"/>
      <c r="F626" s="44"/>
      <c r="G626" s="22"/>
      <c r="H626" s="11"/>
      <c r="I626" s="11"/>
      <c r="J626" s="11"/>
      <c r="K626" s="11"/>
      <c r="L626" s="11"/>
      <c r="M626" s="11"/>
    </row>
    <row r="627" ht="15.75" customHeight="1">
      <c r="A627" s="50"/>
      <c r="B627" s="44"/>
      <c r="C627" s="44"/>
      <c r="D627" s="44"/>
      <c r="E627" s="51"/>
      <c r="F627" s="44"/>
      <c r="G627" s="22"/>
      <c r="H627" s="11"/>
      <c r="I627" s="11"/>
      <c r="J627" s="11"/>
      <c r="K627" s="11"/>
      <c r="L627" s="11"/>
      <c r="M627" s="11"/>
    </row>
    <row r="628" ht="15.75" customHeight="1">
      <c r="A628" s="50"/>
      <c r="B628" s="44"/>
      <c r="C628" s="44"/>
      <c r="D628" s="44"/>
      <c r="E628" s="51"/>
      <c r="F628" s="44"/>
      <c r="G628" s="22"/>
      <c r="H628" s="11"/>
      <c r="I628" s="11"/>
      <c r="J628" s="11"/>
      <c r="K628" s="11"/>
      <c r="L628" s="11"/>
      <c r="M628" s="11"/>
    </row>
    <row r="629" ht="15.75" customHeight="1">
      <c r="A629" s="50"/>
      <c r="B629" s="44"/>
      <c r="C629" s="44"/>
      <c r="D629" s="44"/>
      <c r="E629" s="51"/>
      <c r="F629" s="44"/>
      <c r="G629" s="22"/>
      <c r="H629" s="11"/>
      <c r="I629" s="11"/>
      <c r="J629" s="11"/>
      <c r="K629" s="11"/>
      <c r="L629" s="11"/>
      <c r="M629" s="11"/>
    </row>
    <row r="630" ht="15.75" customHeight="1">
      <c r="A630" s="50"/>
      <c r="B630" s="44"/>
      <c r="C630" s="44"/>
      <c r="D630" s="44"/>
      <c r="E630" s="51"/>
      <c r="F630" s="44"/>
      <c r="G630" s="22"/>
      <c r="H630" s="11"/>
      <c r="I630" s="11"/>
      <c r="J630" s="11"/>
      <c r="K630" s="11"/>
      <c r="L630" s="11"/>
      <c r="M630" s="11"/>
    </row>
    <row r="631" ht="15.75" customHeight="1">
      <c r="A631" s="50"/>
      <c r="B631" s="44"/>
      <c r="C631" s="44"/>
      <c r="D631" s="44"/>
      <c r="E631" s="51"/>
      <c r="F631" s="44"/>
      <c r="G631" s="22"/>
      <c r="H631" s="11"/>
      <c r="I631" s="11"/>
      <c r="J631" s="11"/>
      <c r="K631" s="11"/>
      <c r="L631" s="11"/>
      <c r="M631" s="11"/>
    </row>
    <row r="632" ht="15.75" customHeight="1">
      <c r="A632" s="50"/>
      <c r="B632" s="44"/>
      <c r="C632" s="44"/>
      <c r="D632" s="44"/>
      <c r="E632" s="51"/>
      <c r="F632" s="44"/>
      <c r="G632" s="22"/>
      <c r="H632" s="11"/>
      <c r="I632" s="11"/>
      <c r="J632" s="11"/>
      <c r="K632" s="11"/>
      <c r="L632" s="11"/>
      <c r="M632" s="11"/>
    </row>
    <row r="633" ht="15.75" customHeight="1">
      <c r="A633" s="50"/>
      <c r="B633" s="44"/>
      <c r="C633" s="44"/>
      <c r="D633" s="44"/>
      <c r="E633" s="51"/>
      <c r="F633" s="44"/>
      <c r="G633" s="22"/>
      <c r="H633" s="11"/>
      <c r="I633" s="11"/>
      <c r="J633" s="11"/>
      <c r="K633" s="11"/>
      <c r="L633" s="11"/>
      <c r="M633" s="11"/>
    </row>
    <row r="634" ht="15.75" customHeight="1">
      <c r="A634" s="50"/>
      <c r="B634" s="44"/>
      <c r="C634" s="44"/>
      <c r="D634" s="44"/>
      <c r="E634" s="51"/>
      <c r="F634" s="44"/>
      <c r="G634" s="22"/>
      <c r="H634" s="11"/>
      <c r="I634" s="11"/>
      <c r="J634" s="11"/>
      <c r="K634" s="11"/>
      <c r="L634" s="11"/>
      <c r="M634" s="11"/>
    </row>
    <row r="635" ht="15.75" customHeight="1">
      <c r="A635" s="50"/>
      <c r="B635" s="44"/>
      <c r="C635" s="44"/>
      <c r="D635" s="44"/>
      <c r="E635" s="51"/>
      <c r="F635" s="44"/>
      <c r="G635" s="22"/>
      <c r="H635" s="11"/>
      <c r="I635" s="11"/>
      <c r="J635" s="11"/>
      <c r="K635" s="11"/>
      <c r="L635" s="11"/>
      <c r="M635" s="11"/>
    </row>
    <row r="636" ht="15.75" customHeight="1">
      <c r="A636" s="50"/>
      <c r="B636" s="44"/>
      <c r="C636" s="44"/>
      <c r="D636" s="44"/>
      <c r="E636" s="51"/>
      <c r="F636" s="44"/>
      <c r="G636" s="22"/>
      <c r="H636" s="11"/>
      <c r="I636" s="11"/>
      <c r="J636" s="11"/>
      <c r="K636" s="11"/>
      <c r="L636" s="11"/>
      <c r="M636" s="11"/>
    </row>
    <row r="637" ht="15.75" customHeight="1">
      <c r="A637" s="50"/>
      <c r="B637" s="44"/>
      <c r="C637" s="44"/>
      <c r="D637" s="44"/>
      <c r="E637" s="51"/>
      <c r="F637" s="44"/>
      <c r="G637" s="22"/>
      <c r="H637" s="11"/>
      <c r="I637" s="11"/>
      <c r="J637" s="11"/>
      <c r="K637" s="11"/>
      <c r="L637" s="11"/>
      <c r="M637" s="11"/>
    </row>
    <row r="638" ht="15.75" customHeight="1">
      <c r="A638" s="50"/>
      <c r="B638" s="44"/>
      <c r="C638" s="44"/>
      <c r="D638" s="44"/>
      <c r="E638" s="51"/>
      <c r="F638" s="44"/>
      <c r="G638" s="22"/>
      <c r="H638" s="11"/>
      <c r="I638" s="11"/>
      <c r="J638" s="11"/>
      <c r="K638" s="11"/>
      <c r="L638" s="11"/>
      <c r="M638" s="11"/>
    </row>
    <row r="639" ht="15.75" customHeight="1">
      <c r="A639" s="50"/>
      <c r="B639" s="44"/>
      <c r="C639" s="44"/>
      <c r="D639" s="44"/>
      <c r="E639" s="51"/>
      <c r="F639" s="44"/>
      <c r="G639" s="22"/>
      <c r="H639" s="11"/>
      <c r="I639" s="11"/>
      <c r="J639" s="11"/>
      <c r="K639" s="11"/>
      <c r="L639" s="11"/>
      <c r="M639" s="11"/>
    </row>
    <row r="640" ht="15.75" customHeight="1">
      <c r="A640" s="50"/>
      <c r="B640" s="44"/>
      <c r="C640" s="44"/>
      <c r="D640" s="44"/>
      <c r="E640" s="51"/>
      <c r="F640" s="44"/>
      <c r="G640" s="22"/>
      <c r="H640" s="11"/>
      <c r="I640" s="11"/>
      <c r="J640" s="11"/>
      <c r="K640" s="11"/>
      <c r="L640" s="11"/>
      <c r="M640" s="11"/>
    </row>
    <row r="641" ht="15.75" customHeight="1">
      <c r="A641" s="50"/>
      <c r="B641" s="44"/>
      <c r="C641" s="44"/>
      <c r="D641" s="44"/>
      <c r="E641" s="51"/>
      <c r="F641" s="44"/>
      <c r="G641" s="22"/>
      <c r="H641" s="11"/>
      <c r="I641" s="11"/>
      <c r="J641" s="11"/>
      <c r="K641" s="11"/>
      <c r="L641" s="11"/>
      <c r="M641" s="11"/>
    </row>
    <row r="642" ht="15.75" customHeight="1">
      <c r="A642" s="50"/>
      <c r="B642" s="44"/>
      <c r="C642" s="44"/>
      <c r="D642" s="44"/>
      <c r="E642" s="51"/>
      <c r="F642" s="44"/>
      <c r="G642" s="22"/>
      <c r="H642" s="11"/>
      <c r="I642" s="11"/>
      <c r="J642" s="11"/>
      <c r="K642" s="11"/>
      <c r="L642" s="11"/>
      <c r="M642" s="11"/>
    </row>
    <row r="643" ht="15.75" customHeight="1">
      <c r="A643" s="50"/>
      <c r="B643" s="44"/>
      <c r="C643" s="44"/>
      <c r="D643" s="44"/>
      <c r="E643" s="51"/>
      <c r="F643" s="44"/>
      <c r="G643" s="22"/>
      <c r="H643" s="11"/>
      <c r="I643" s="11"/>
      <c r="J643" s="11"/>
      <c r="K643" s="11"/>
      <c r="L643" s="11"/>
      <c r="M643" s="11"/>
    </row>
    <row r="644" ht="15.75" customHeight="1">
      <c r="A644" s="50"/>
      <c r="B644" s="44"/>
      <c r="C644" s="44"/>
      <c r="D644" s="44"/>
      <c r="E644" s="51"/>
      <c r="F644" s="44"/>
      <c r="G644" s="22"/>
      <c r="H644" s="11"/>
      <c r="I644" s="11"/>
      <c r="J644" s="11"/>
      <c r="K644" s="11"/>
      <c r="L644" s="11"/>
      <c r="M644" s="11"/>
    </row>
    <row r="645" ht="15.75" customHeight="1">
      <c r="A645" s="50"/>
      <c r="B645" s="44"/>
      <c r="C645" s="44"/>
      <c r="D645" s="44"/>
      <c r="E645" s="51"/>
      <c r="F645" s="44"/>
      <c r="G645" s="22"/>
      <c r="H645" s="11"/>
      <c r="I645" s="11"/>
      <c r="J645" s="11"/>
      <c r="K645" s="11"/>
      <c r="L645" s="11"/>
      <c r="M645" s="11"/>
    </row>
    <row r="646" ht="15.75" customHeight="1">
      <c r="A646" s="50"/>
      <c r="B646" s="44"/>
      <c r="C646" s="44"/>
      <c r="D646" s="44"/>
      <c r="E646" s="51"/>
      <c r="F646" s="44"/>
      <c r="G646" s="22"/>
      <c r="H646" s="11"/>
      <c r="I646" s="11"/>
      <c r="J646" s="11"/>
      <c r="K646" s="11"/>
      <c r="L646" s="11"/>
      <c r="M646" s="11"/>
    </row>
    <row r="647" ht="15.75" customHeight="1">
      <c r="A647" s="50"/>
      <c r="B647" s="44"/>
      <c r="C647" s="44"/>
      <c r="D647" s="44"/>
      <c r="E647" s="51"/>
      <c r="F647" s="44"/>
      <c r="G647" s="22"/>
      <c r="H647" s="11"/>
      <c r="I647" s="11"/>
      <c r="J647" s="11"/>
      <c r="K647" s="11"/>
      <c r="L647" s="11"/>
      <c r="M647" s="11"/>
    </row>
    <row r="648" ht="15.75" customHeight="1">
      <c r="A648" s="50"/>
      <c r="B648" s="44"/>
      <c r="C648" s="44"/>
      <c r="D648" s="44"/>
      <c r="E648" s="51"/>
      <c r="F648" s="44"/>
      <c r="G648" s="22"/>
      <c r="H648" s="11"/>
      <c r="I648" s="11"/>
      <c r="J648" s="11"/>
      <c r="K648" s="11"/>
      <c r="L648" s="11"/>
      <c r="M648" s="11"/>
    </row>
    <row r="649" ht="15.75" customHeight="1">
      <c r="A649" s="50"/>
      <c r="B649" s="44"/>
      <c r="C649" s="44"/>
      <c r="D649" s="44"/>
      <c r="E649" s="51"/>
      <c r="F649" s="44"/>
      <c r="G649" s="22"/>
      <c r="H649" s="11"/>
      <c r="I649" s="11"/>
      <c r="J649" s="11"/>
      <c r="K649" s="11"/>
      <c r="L649" s="11"/>
      <c r="M649" s="11"/>
    </row>
    <row r="650" ht="15.75" customHeight="1">
      <c r="A650" s="50"/>
      <c r="B650" s="44"/>
      <c r="C650" s="44"/>
      <c r="D650" s="44"/>
      <c r="E650" s="51"/>
      <c r="F650" s="44"/>
      <c r="G650" s="22"/>
      <c r="H650" s="11"/>
      <c r="I650" s="11"/>
      <c r="J650" s="11"/>
      <c r="K650" s="11"/>
      <c r="L650" s="11"/>
      <c r="M650" s="11"/>
    </row>
    <row r="651" ht="15.75" customHeight="1">
      <c r="A651" s="50"/>
      <c r="B651" s="44"/>
      <c r="C651" s="44"/>
      <c r="D651" s="44"/>
      <c r="E651" s="51"/>
      <c r="F651" s="44"/>
      <c r="G651" s="22"/>
      <c r="H651" s="11"/>
      <c r="I651" s="11"/>
      <c r="J651" s="11"/>
      <c r="K651" s="11"/>
      <c r="L651" s="11"/>
      <c r="M651" s="11"/>
    </row>
    <row r="652" ht="15.75" customHeight="1">
      <c r="A652" s="50"/>
      <c r="B652" s="44"/>
      <c r="C652" s="44"/>
      <c r="D652" s="44"/>
      <c r="E652" s="51"/>
      <c r="F652" s="44"/>
      <c r="G652" s="22"/>
      <c r="H652" s="11"/>
      <c r="I652" s="11"/>
      <c r="J652" s="11"/>
      <c r="K652" s="11"/>
      <c r="L652" s="11"/>
      <c r="M652" s="11"/>
    </row>
    <row r="653" ht="15.75" customHeight="1">
      <c r="A653" s="50"/>
      <c r="B653" s="44"/>
      <c r="C653" s="44"/>
      <c r="D653" s="44"/>
      <c r="E653" s="51"/>
      <c r="F653" s="44"/>
      <c r="G653" s="22"/>
      <c r="H653" s="11"/>
      <c r="I653" s="11"/>
      <c r="J653" s="11"/>
      <c r="K653" s="11"/>
      <c r="L653" s="11"/>
      <c r="M653" s="11"/>
    </row>
    <row r="654" ht="15.75" customHeight="1">
      <c r="A654" s="50"/>
      <c r="B654" s="44"/>
      <c r="C654" s="44"/>
      <c r="D654" s="44"/>
      <c r="E654" s="51"/>
      <c r="F654" s="44"/>
      <c r="G654" s="22"/>
      <c r="H654" s="11"/>
      <c r="I654" s="11"/>
      <c r="J654" s="11"/>
      <c r="K654" s="11"/>
      <c r="L654" s="11"/>
      <c r="M654" s="11"/>
    </row>
    <row r="655" ht="15.75" customHeight="1">
      <c r="A655" s="50"/>
      <c r="B655" s="44"/>
      <c r="C655" s="44"/>
      <c r="D655" s="44"/>
      <c r="E655" s="51"/>
      <c r="F655" s="44"/>
      <c r="G655" s="22"/>
      <c r="H655" s="11"/>
      <c r="I655" s="11"/>
      <c r="J655" s="11"/>
      <c r="K655" s="11"/>
      <c r="L655" s="11"/>
      <c r="M655" s="11"/>
    </row>
    <row r="656" ht="15.75" customHeight="1">
      <c r="A656" s="50"/>
      <c r="B656" s="44"/>
      <c r="C656" s="44"/>
      <c r="D656" s="44"/>
      <c r="E656" s="51"/>
      <c r="F656" s="44"/>
      <c r="G656" s="22"/>
      <c r="H656" s="11"/>
      <c r="I656" s="11"/>
      <c r="J656" s="11"/>
      <c r="K656" s="11"/>
      <c r="L656" s="11"/>
      <c r="M656" s="11"/>
    </row>
    <row r="657" ht="15.75" customHeight="1">
      <c r="A657" s="50"/>
      <c r="B657" s="44"/>
      <c r="C657" s="44"/>
      <c r="D657" s="44"/>
      <c r="E657" s="51"/>
      <c r="F657" s="44"/>
      <c r="G657" s="22"/>
      <c r="H657" s="11"/>
      <c r="I657" s="11"/>
      <c r="J657" s="11"/>
      <c r="K657" s="11"/>
      <c r="L657" s="11"/>
      <c r="M657" s="11"/>
    </row>
    <row r="658" ht="15.75" customHeight="1">
      <c r="A658" s="50"/>
      <c r="B658" s="44"/>
      <c r="C658" s="44"/>
      <c r="D658" s="44"/>
      <c r="E658" s="51"/>
      <c r="F658" s="44"/>
      <c r="G658" s="22"/>
      <c r="H658" s="11"/>
      <c r="I658" s="11"/>
      <c r="J658" s="11"/>
      <c r="K658" s="11"/>
      <c r="L658" s="11"/>
      <c r="M658" s="11"/>
    </row>
    <row r="659" ht="15.75" customHeight="1">
      <c r="A659" s="50"/>
      <c r="B659" s="44"/>
      <c r="C659" s="44"/>
      <c r="D659" s="44"/>
      <c r="E659" s="51"/>
      <c r="F659" s="44"/>
      <c r="G659" s="22"/>
      <c r="H659" s="11"/>
      <c r="I659" s="11"/>
      <c r="J659" s="11"/>
      <c r="K659" s="11"/>
      <c r="L659" s="11"/>
      <c r="M659" s="11"/>
    </row>
    <row r="660" ht="15.75" customHeight="1">
      <c r="A660" s="50"/>
      <c r="B660" s="44"/>
      <c r="C660" s="44"/>
      <c r="D660" s="44"/>
      <c r="E660" s="51"/>
      <c r="F660" s="44"/>
      <c r="G660" s="22"/>
      <c r="H660" s="11"/>
      <c r="I660" s="11"/>
      <c r="J660" s="11"/>
      <c r="K660" s="11"/>
      <c r="L660" s="11"/>
      <c r="M660" s="11"/>
    </row>
    <row r="661" ht="15.75" customHeight="1">
      <c r="A661" s="50"/>
      <c r="B661" s="44"/>
      <c r="C661" s="44"/>
      <c r="D661" s="44"/>
      <c r="E661" s="51"/>
      <c r="F661" s="44"/>
      <c r="G661" s="22"/>
      <c r="H661" s="11"/>
      <c r="I661" s="11"/>
      <c r="J661" s="11"/>
      <c r="K661" s="11"/>
      <c r="L661" s="11"/>
      <c r="M661" s="11"/>
    </row>
    <row r="662" ht="15.75" customHeight="1">
      <c r="A662" s="50"/>
      <c r="B662" s="44"/>
      <c r="C662" s="44"/>
      <c r="D662" s="44"/>
      <c r="E662" s="51"/>
      <c r="F662" s="44"/>
      <c r="G662" s="22"/>
      <c r="H662" s="11"/>
      <c r="I662" s="11"/>
      <c r="J662" s="11"/>
      <c r="K662" s="11"/>
      <c r="L662" s="11"/>
      <c r="M662" s="11"/>
    </row>
    <row r="663" ht="15.75" customHeight="1">
      <c r="A663" s="50"/>
      <c r="B663" s="44"/>
      <c r="C663" s="44"/>
      <c r="D663" s="44"/>
      <c r="E663" s="51"/>
      <c r="F663" s="44"/>
      <c r="G663" s="22"/>
      <c r="H663" s="11"/>
      <c r="I663" s="11"/>
      <c r="J663" s="11"/>
      <c r="K663" s="11"/>
      <c r="L663" s="11"/>
      <c r="M663" s="11"/>
    </row>
    <row r="664" ht="15.75" customHeight="1">
      <c r="A664" s="50"/>
      <c r="B664" s="44"/>
      <c r="C664" s="44"/>
      <c r="D664" s="44"/>
      <c r="E664" s="51"/>
      <c r="F664" s="44"/>
      <c r="G664" s="22"/>
      <c r="H664" s="11"/>
      <c r="I664" s="11"/>
      <c r="J664" s="11"/>
      <c r="K664" s="11"/>
      <c r="L664" s="11"/>
      <c r="M664" s="11"/>
    </row>
    <row r="665" ht="15.75" customHeight="1">
      <c r="A665" s="50"/>
      <c r="B665" s="44"/>
      <c r="C665" s="44"/>
      <c r="D665" s="44"/>
      <c r="E665" s="51"/>
      <c r="F665" s="44"/>
      <c r="G665" s="22"/>
      <c r="H665" s="11"/>
      <c r="I665" s="11"/>
      <c r="J665" s="11"/>
      <c r="K665" s="11"/>
      <c r="L665" s="11"/>
      <c r="M665" s="11"/>
    </row>
    <row r="666" ht="15.75" customHeight="1">
      <c r="A666" s="50"/>
      <c r="B666" s="44"/>
      <c r="C666" s="44"/>
      <c r="D666" s="44"/>
      <c r="E666" s="51"/>
      <c r="F666" s="44"/>
      <c r="G666" s="22"/>
      <c r="H666" s="11"/>
      <c r="I666" s="11"/>
      <c r="J666" s="11"/>
      <c r="K666" s="11"/>
      <c r="L666" s="11"/>
      <c r="M666" s="11"/>
    </row>
    <row r="667" ht="15.75" customHeight="1">
      <c r="A667" s="50"/>
      <c r="B667" s="44"/>
      <c r="C667" s="44"/>
      <c r="D667" s="44"/>
      <c r="E667" s="51"/>
      <c r="F667" s="44"/>
      <c r="G667" s="22"/>
      <c r="H667" s="11"/>
      <c r="I667" s="11"/>
      <c r="J667" s="11"/>
      <c r="K667" s="11"/>
      <c r="L667" s="11"/>
      <c r="M667" s="11"/>
    </row>
    <row r="668" ht="15.75" customHeight="1">
      <c r="A668" s="50"/>
      <c r="B668" s="44"/>
      <c r="C668" s="44"/>
      <c r="D668" s="44"/>
      <c r="E668" s="51"/>
      <c r="F668" s="44"/>
      <c r="G668" s="22"/>
      <c r="H668" s="11"/>
      <c r="I668" s="11"/>
      <c r="J668" s="11"/>
      <c r="K668" s="11"/>
      <c r="L668" s="11"/>
      <c r="M668" s="11"/>
    </row>
    <row r="669" ht="15.75" customHeight="1">
      <c r="A669" s="50"/>
      <c r="B669" s="44"/>
      <c r="C669" s="44"/>
      <c r="D669" s="44"/>
      <c r="E669" s="51"/>
      <c r="F669" s="44"/>
      <c r="G669" s="22"/>
      <c r="H669" s="11"/>
      <c r="I669" s="11"/>
      <c r="J669" s="11"/>
      <c r="K669" s="11"/>
      <c r="L669" s="11"/>
      <c r="M669" s="11"/>
    </row>
    <row r="670" ht="15.75" customHeight="1">
      <c r="A670" s="50"/>
      <c r="B670" s="44"/>
      <c r="C670" s="44"/>
      <c r="D670" s="44"/>
      <c r="E670" s="51"/>
      <c r="F670" s="44"/>
      <c r="G670" s="22"/>
      <c r="H670" s="11"/>
      <c r="I670" s="11"/>
      <c r="J670" s="11"/>
      <c r="K670" s="11"/>
      <c r="L670" s="11"/>
      <c r="M670" s="11"/>
    </row>
    <row r="671" ht="15.75" customHeight="1">
      <c r="A671" s="50"/>
      <c r="B671" s="44"/>
      <c r="C671" s="44"/>
      <c r="D671" s="44"/>
      <c r="E671" s="51"/>
      <c r="F671" s="44"/>
      <c r="G671" s="22"/>
      <c r="H671" s="11"/>
      <c r="I671" s="11"/>
      <c r="J671" s="11"/>
      <c r="K671" s="11"/>
      <c r="L671" s="11"/>
      <c r="M671" s="11"/>
    </row>
    <row r="672" ht="15.75" customHeight="1">
      <c r="A672" s="50"/>
      <c r="B672" s="44"/>
      <c r="C672" s="44"/>
      <c r="D672" s="44"/>
      <c r="E672" s="51"/>
      <c r="F672" s="44"/>
      <c r="G672" s="22"/>
      <c r="H672" s="11"/>
      <c r="I672" s="11"/>
      <c r="J672" s="11"/>
      <c r="K672" s="11"/>
      <c r="L672" s="11"/>
      <c r="M672" s="11"/>
    </row>
    <row r="673" ht="15.75" customHeight="1">
      <c r="A673" s="50"/>
      <c r="B673" s="44"/>
      <c r="C673" s="44"/>
      <c r="D673" s="44"/>
      <c r="E673" s="51"/>
      <c r="F673" s="44"/>
      <c r="G673" s="22"/>
      <c r="H673" s="11"/>
      <c r="I673" s="11"/>
      <c r="J673" s="11"/>
      <c r="K673" s="11"/>
      <c r="L673" s="11"/>
      <c r="M673" s="11"/>
    </row>
    <row r="674" ht="15.75" customHeight="1">
      <c r="A674" s="50"/>
      <c r="B674" s="44"/>
      <c r="C674" s="44"/>
      <c r="D674" s="44"/>
      <c r="E674" s="51"/>
      <c r="F674" s="44"/>
      <c r="G674" s="22"/>
      <c r="H674" s="11"/>
      <c r="I674" s="11"/>
      <c r="J674" s="11"/>
      <c r="K674" s="11"/>
      <c r="L674" s="11"/>
      <c r="M674" s="11"/>
    </row>
    <row r="675" ht="15.75" customHeight="1">
      <c r="A675" s="50"/>
      <c r="B675" s="44"/>
      <c r="C675" s="44"/>
      <c r="D675" s="44"/>
      <c r="E675" s="51"/>
      <c r="F675" s="44"/>
      <c r="G675" s="22"/>
      <c r="H675" s="11"/>
      <c r="I675" s="11"/>
      <c r="J675" s="11"/>
      <c r="K675" s="11"/>
      <c r="L675" s="11"/>
      <c r="M675" s="11"/>
    </row>
    <row r="676" ht="15.75" customHeight="1">
      <c r="A676" s="50"/>
      <c r="B676" s="44"/>
      <c r="C676" s="44"/>
      <c r="D676" s="44"/>
      <c r="E676" s="51"/>
      <c r="F676" s="44"/>
      <c r="G676" s="22"/>
      <c r="H676" s="11"/>
      <c r="I676" s="11"/>
      <c r="J676" s="11"/>
      <c r="K676" s="11"/>
      <c r="L676" s="11"/>
      <c r="M676" s="11"/>
    </row>
    <row r="677" ht="15.75" customHeight="1">
      <c r="A677" s="50"/>
      <c r="B677" s="44"/>
      <c r="C677" s="44"/>
      <c r="D677" s="44"/>
      <c r="E677" s="51"/>
      <c r="F677" s="44"/>
      <c r="G677" s="22"/>
      <c r="H677" s="11"/>
      <c r="I677" s="11"/>
      <c r="J677" s="11"/>
      <c r="K677" s="11"/>
      <c r="L677" s="11"/>
      <c r="M677" s="11"/>
    </row>
    <row r="678" ht="15.75" customHeight="1">
      <c r="A678" s="50"/>
      <c r="B678" s="44"/>
      <c r="C678" s="44"/>
      <c r="D678" s="44"/>
      <c r="E678" s="51"/>
      <c r="F678" s="44"/>
      <c r="G678" s="22"/>
      <c r="H678" s="11"/>
      <c r="I678" s="11"/>
      <c r="J678" s="11"/>
      <c r="K678" s="11"/>
      <c r="L678" s="11"/>
      <c r="M678" s="11"/>
    </row>
    <row r="679" ht="15.75" customHeight="1">
      <c r="A679" s="50"/>
      <c r="B679" s="44"/>
      <c r="C679" s="44"/>
      <c r="D679" s="44"/>
      <c r="E679" s="51"/>
      <c r="F679" s="44"/>
      <c r="G679" s="22"/>
      <c r="H679" s="11"/>
      <c r="I679" s="11"/>
      <c r="J679" s="11"/>
      <c r="K679" s="11"/>
      <c r="L679" s="11"/>
      <c r="M679" s="11"/>
    </row>
    <row r="680" ht="15.75" customHeight="1">
      <c r="A680" s="50"/>
      <c r="B680" s="44"/>
      <c r="C680" s="44"/>
      <c r="D680" s="44"/>
      <c r="E680" s="51"/>
      <c r="F680" s="44"/>
      <c r="G680" s="22"/>
      <c r="H680" s="11"/>
      <c r="I680" s="11"/>
      <c r="J680" s="11"/>
      <c r="K680" s="11"/>
      <c r="L680" s="11"/>
      <c r="M680" s="11"/>
    </row>
    <row r="681" ht="15.75" customHeight="1">
      <c r="A681" s="50"/>
      <c r="B681" s="44"/>
      <c r="C681" s="44"/>
      <c r="D681" s="44"/>
      <c r="E681" s="51"/>
      <c r="F681" s="44"/>
      <c r="G681" s="22"/>
      <c r="H681" s="11"/>
      <c r="I681" s="11"/>
      <c r="J681" s="11"/>
      <c r="K681" s="11"/>
      <c r="L681" s="11"/>
      <c r="M681" s="11"/>
    </row>
    <row r="682" ht="15.75" customHeight="1">
      <c r="A682" s="50"/>
      <c r="B682" s="44"/>
      <c r="C682" s="44"/>
      <c r="D682" s="44"/>
      <c r="E682" s="51"/>
      <c r="F682" s="44"/>
      <c r="G682" s="22"/>
      <c r="H682" s="11"/>
      <c r="I682" s="11"/>
      <c r="J682" s="11"/>
      <c r="K682" s="11"/>
      <c r="L682" s="11"/>
      <c r="M682" s="11"/>
    </row>
    <row r="683" ht="15.75" customHeight="1">
      <c r="A683" s="50"/>
      <c r="B683" s="44"/>
      <c r="C683" s="44"/>
      <c r="D683" s="44"/>
      <c r="E683" s="51"/>
      <c r="F683" s="44"/>
      <c r="G683" s="22"/>
      <c r="H683" s="11"/>
      <c r="I683" s="11"/>
      <c r="J683" s="11"/>
      <c r="K683" s="11"/>
      <c r="L683" s="11"/>
      <c r="M683" s="11"/>
    </row>
    <row r="684" ht="15.75" customHeight="1">
      <c r="A684" s="50"/>
      <c r="B684" s="44"/>
      <c r="C684" s="44"/>
      <c r="D684" s="44"/>
      <c r="E684" s="51"/>
      <c r="F684" s="44"/>
      <c r="G684" s="22"/>
      <c r="H684" s="11"/>
      <c r="I684" s="11"/>
      <c r="J684" s="11"/>
      <c r="K684" s="11"/>
      <c r="L684" s="11"/>
      <c r="M684" s="11"/>
    </row>
    <row r="685" ht="15.75" customHeight="1">
      <c r="A685" s="50"/>
      <c r="B685" s="44"/>
      <c r="C685" s="44"/>
      <c r="D685" s="44"/>
      <c r="E685" s="51"/>
      <c r="F685" s="44"/>
      <c r="G685" s="22"/>
      <c r="H685" s="11"/>
      <c r="I685" s="11"/>
      <c r="J685" s="11"/>
      <c r="K685" s="11"/>
      <c r="L685" s="11"/>
      <c r="M685" s="11"/>
    </row>
    <row r="686" ht="15.75" customHeight="1">
      <c r="A686" s="50"/>
      <c r="B686" s="44"/>
      <c r="C686" s="44"/>
      <c r="D686" s="44"/>
      <c r="E686" s="51"/>
      <c r="F686" s="44"/>
      <c r="G686" s="22"/>
      <c r="H686" s="11"/>
      <c r="I686" s="11"/>
      <c r="J686" s="11"/>
      <c r="K686" s="11"/>
      <c r="L686" s="11"/>
      <c r="M686" s="11"/>
    </row>
    <row r="687" ht="15.75" customHeight="1">
      <c r="A687" s="50"/>
      <c r="B687" s="44"/>
      <c r="C687" s="44"/>
      <c r="D687" s="44"/>
      <c r="E687" s="51"/>
      <c r="F687" s="44"/>
      <c r="G687" s="22"/>
      <c r="H687" s="11"/>
      <c r="I687" s="11"/>
      <c r="J687" s="11"/>
      <c r="K687" s="11"/>
      <c r="L687" s="11"/>
      <c r="M687" s="11"/>
    </row>
    <row r="688" ht="15.75" customHeight="1">
      <c r="A688" s="50"/>
      <c r="B688" s="44"/>
      <c r="C688" s="44"/>
      <c r="D688" s="44"/>
      <c r="E688" s="51"/>
      <c r="F688" s="44"/>
      <c r="G688" s="22"/>
      <c r="H688" s="11"/>
      <c r="I688" s="11"/>
      <c r="J688" s="11"/>
      <c r="K688" s="11"/>
      <c r="L688" s="11"/>
      <c r="M688" s="11"/>
    </row>
    <row r="689" ht="15.75" customHeight="1">
      <c r="A689" s="50"/>
      <c r="B689" s="44"/>
      <c r="C689" s="44"/>
      <c r="D689" s="44"/>
      <c r="E689" s="51"/>
      <c r="F689" s="44"/>
      <c r="G689" s="22"/>
      <c r="H689" s="11"/>
      <c r="I689" s="11"/>
      <c r="J689" s="11"/>
      <c r="K689" s="11"/>
      <c r="L689" s="11"/>
      <c r="M689" s="11"/>
    </row>
    <row r="690" ht="15.75" customHeight="1">
      <c r="A690" s="50"/>
      <c r="B690" s="44"/>
      <c r="C690" s="44"/>
      <c r="D690" s="44"/>
      <c r="E690" s="51"/>
      <c r="F690" s="44"/>
      <c r="G690" s="22"/>
      <c r="H690" s="11"/>
      <c r="I690" s="11"/>
      <c r="J690" s="11"/>
      <c r="K690" s="11"/>
      <c r="L690" s="11"/>
      <c r="M690" s="11"/>
    </row>
    <row r="691" ht="15.75" customHeight="1">
      <c r="A691" s="50"/>
      <c r="B691" s="44"/>
      <c r="C691" s="44"/>
      <c r="D691" s="44"/>
      <c r="E691" s="51"/>
      <c r="F691" s="44"/>
      <c r="G691" s="22"/>
      <c r="H691" s="11"/>
      <c r="I691" s="11"/>
      <c r="J691" s="11"/>
      <c r="K691" s="11"/>
      <c r="L691" s="11"/>
      <c r="M691" s="11"/>
    </row>
    <row r="692" ht="15.75" customHeight="1">
      <c r="A692" s="50"/>
      <c r="B692" s="44"/>
      <c r="C692" s="44"/>
      <c r="D692" s="44"/>
      <c r="E692" s="51"/>
      <c r="F692" s="44"/>
      <c r="G692" s="22"/>
      <c r="H692" s="11"/>
      <c r="I692" s="11"/>
      <c r="J692" s="11"/>
      <c r="K692" s="11"/>
      <c r="L692" s="11"/>
      <c r="M692" s="11"/>
    </row>
    <row r="693" ht="15.75" customHeight="1">
      <c r="A693" s="50"/>
      <c r="B693" s="44"/>
      <c r="C693" s="44"/>
      <c r="D693" s="44"/>
      <c r="E693" s="51"/>
      <c r="F693" s="44"/>
      <c r="G693" s="22"/>
      <c r="H693" s="11"/>
      <c r="I693" s="11"/>
      <c r="J693" s="11"/>
      <c r="K693" s="11"/>
      <c r="L693" s="11"/>
      <c r="M693" s="11"/>
    </row>
    <row r="694" ht="15.75" customHeight="1">
      <c r="A694" s="50"/>
      <c r="B694" s="44"/>
      <c r="C694" s="44"/>
      <c r="D694" s="44"/>
      <c r="E694" s="51"/>
      <c r="F694" s="44"/>
      <c r="G694" s="22"/>
      <c r="H694" s="11"/>
      <c r="I694" s="11"/>
      <c r="J694" s="11"/>
      <c r="K694" s="11"/>
      <c r="L694" s="11"/>
      <c r="M694" s="11"/>
    </row>
    <row r="695" ht="15.75" customHeight="1">
      <c r="A695" s="50"/>
      <c r="B695" s="44"/>
      <c r="C695" s="44"/>
      <c r="D695" s="44"/>
      <c r="E695" s="51"/>
      <c r="F695" s="44"/>
      <c r="G695" s="22"/>
      <c r="H695" s="11"/>
      <c r="I695" s="11"/>
      <c r="J695" s="11"/>
      <c r="K695" s="11"/>
      <c r="L695" s="11"/>
      <c r="M695" s="11"/>
    </row>
    <row r="696" ht="15.75" customHeight="1">
      <c r="A696" s="50"/>
      <c r="B696" s="44"/>
      <c r="C696" s="44"/>
      <c r="D696" s="44"/>
      <c r="E696" s="51"/>
      <c r="F696" s="44"/>
      <c r="G696" s="22"/>
      <c r="H696" s="11"/>
      <c r="I696" s="11"/>
      <c r="J696" s="11"/>
      <c r="K696" s="11"/>
      <c r="L696" s="11"/>
      <c r="M696" s="11"/>
    </row>
    <row r="697" ht="15.75" customHeight="1">
      <c r="A697" s="50"/>
      <c r="B697" s="44"/>
      <c r="C697" s="44"/>
      <c r="D697" s="44"/>
      <c r="E697" s="51"/>
      <c r="F697" s="44"/>
      <c r="G697" s="22"/>
      <c r="H697" s="11"/>
      <c r="I697" s="11"/>
      <c r="J697" s="11"/>
      <c r="K697" s="11"/>
      <c r="L697" s="11"/>
      <c r="M697" s="11"/>
    </row>
    <row r="698" ht="15.75" customHeight="1">
      <c r="A698" s="50"/>
      <c r="B698" s="44"/>
      <c r="C698" s="44"/>
      <c r="D698" s="44"/>
      <c r="E698" s="51"/>
      <c r="F698" s="44"/>
      <c r="G698" s="22"/>
      <c r="H698" s="11"/>
      <c r="I698" s="11"/>
      <c r="J698" s="11"/>
      <c r="K698" s="11"/>
      <c r="L698" s="11"/>
      <c r="M698" s="11"/>
    </row>
    <row r="699" ht="15.75" customHeight="1">
      <c r="A699" s="50"/>
      <c r="B699" s="44"/>
      <c r="C699" s="44"/>
      <c r="D699" s="44"/>
      <c r="E699" s="51"/>
      <c r="F699" s="44"/>
      <c r="G699" s="22"/>
      <c r="H699" s="11"/>
      <c r="I699" s="11"/>
      <c r="J699" s="11"/>
      <c r="K699" s="11"/>
      <c r="L699" s="11"/>
      <c r="M699" s="11"/>
    </row>
    <row r="700" ht="15.75" customHeight="1">
      <c r="A700" s="50"/>
      <c r="B700" s="44"/>
      <c r="C700" s="44"/>
      <c r="D700" s="44"/>
      <c r="E700" s="51"/>
      <c r="F700" s="44"/>
      <c r="G700" s="22"/>
      <c r="H700" s="11"/>
      <c r="I700" s="11"/>
      <c r="J700" s="11"/>
      <c r="K700" s="11"/>
      <c r="L700" s="11"/>
      <c r="M700" s="11"/>
    </row>
    <row r="701" ht="15.75" customHeight="1">
      <c r="A701" s="50"/>
      <c r="B701" s="44"/>
      <c r="C701" s="44"/>
      <c r="D701" s="44"/>
      <c r="E701" s="51"/>
      <c r="F701" s="44"/>
      <c r="G701" s="22"/>
      <c r="H701" s="11"/>
      <c r="I701" s="11"/>
      <c r="J701" s="11"/>
      <c r="K701" s="11"/>
      <c r="L701" s="11"/>
      <c r="M701" s="11"/>
    </row>
    <row r="702" ht="15.75" customHeight="1">
      <c r="A702" s="50"/>
      <c r="B702" s="44"/>
      <c r="C702" s="44"/>
      <c r="D702" s="44"/>
      <c r="E702" s="51"/>
      <c r="F702" s="44"/>
      <c r="G702" s="22"/>
      <c r="H702" s="11"/>
      <c r="I702" s="11"/>
      <c r="J702" s="11"/>
      <c r="K702" s="11"/>
      <c r="L702" s="11"/>
      <c r="M702" s="11"/>
    </row>
    <row r="703" ht="15.75" customHeight="1">
      <c r="A703" s="50"/>
      <c r="B703" s="44"/>
      <c r="C703" s="44"/>
      <c r="D703" s="44"/>
      <c r="E703" s="51"/>
      <c r="F703" s="44"/>
      <c r="G703" s="22"/>
      <c r="H703" s="11"/>
      <c r="I703" s="11"/>
      <c r="J703" s="11"/>
      <c r="K703" s="11"/>
      <c r="L703" s="11"/>
      <c r="M703" s="11"/>
    </row>
    <row r="704" ht="15.75" customHeight="1">
      <c r="A704" s="50"/>
      <c r="B704" s="44"/>
      <c r="C704" s="44"/>
      <c r="D704" s="44"/>
      <c r="E704" s="51"/>
      <c r="F704" s="44"/>
      <c r="G704" s="22"/>
      <c r="H704" s="11"/>
      <c r="I704" s="11"/>
      <c r="J704" s="11"/>
      <c r="K704" s="11"/>
      <c r="L704" s="11"/>
      <c r="M704" s="11"/>
    </row>
    <row r="705" ht="15.75" customHeight="1">
      <c r="A705" s="50"/>
      <c r="B705" s="44"/>
      <c r="C705" s="44"/>
      <c r="D705" s="44"/>
      <c r="E705" s="51"/>
      <c r="F705" s="44"/>
      <c r="G705" s="22"/>
      <c r="H705" s="11"/>
      <c r="I705" s="11"/>
      <c r="J705" s="11"/>
      <c r="K705" s="11"/>
      <c r="L705" s="11"/>
      <c r="M705" s="11"/>
    </row>
    <row r="706" ht="15.75" customHeight="1">
      <c r="A706" s="50"/>
      <c r="B706" s="44"/>
      <c r="C706" s="44"/>
      <c r="D706" s="44"/>
      <c r="E706" s="51"/>
      <c r="F706" s="44"/>
      <c r="G706" s="22"/>
      <c r="H706" s="11"/>
      <c r="I706" s="11"/>
      <c r="J706" s="11"/>
      <c r="K706" s="11"/>
      <c r="L706" s="11"/>
      <c r="M706" s="11"/>
    </row>
    <row r="707" ht="15.75" customHeight="1">
      <c r="A707" s="50"/>
      <c r="B707" s="44"/>
      <c r="C707" s="44"/>
      <c r="D707" s="44"/>
      <c r="E707" s="51"/>
      <c r="F707" s="44"/>
      <c r="G707" s="22"/>
      <c r="H707" s="11"/>
      <c r="I707" s="11"/>
      <c r="J707" s="11"/>
      <c r="K707" s="11"/>
      <c r="L707" s="11"/>
      <c r="M707" s="11"/>
    </row>
    <row r="708" ht="15.75" customHeight="1">
      <c r="A708" s="50"/>
      <c r="B708" s="44"/>
      <c r="C708" s="44"/>
      <c r="D708" s="44"/>
      <c r="E708" s="51"/>
      <c r="F708" s="44"/>
      <c r="G708" s="22"/>
      <c r="H708" s="11"/>
      <c r="I708" s="11"/>
      <c r="J708" s="11"/>
      <c r="K708" s="11"/>
      <c r="L708" s="11"/>
      <c r="M708" s="11"/>
    </row>
    <row r="709" ht="15.75" customHeight="1">
      <c r="A709" s="50"/>
      <c r="B709" s="44"/>
      <c r="C709" s="44"/>
      <c r="D709" s="44"/>
      <c r="E709" s="51"/>
      <c r="F709" s="44"/>
      <c r="G709" s="22"/>
      <c r="H709" s="11"/>
      <c r="I709" s="11"/>
      <c r="J709" s="11"/>
      <c r="K709" s="11"/>
      <c r="L709" s="11"/>
      <c r="M709" s="11"/>
    </row>
    <row r="710" ht="15.75" customHeight="1">
      <c r="A710" s="50"/>
      <c r="B710" s="44"/>
      <c r="C710" s="44"/>
      <c r="D710" s="44"/>
      <c r="E710" s="51"/>
      <c r="F710" s="44"/>
      <c r="G710" s="22"/>
      <c r="H710" s="11"/>
      <c r="I710" s="11"/>
      <c r="J710" s="11"/>
      <c r="K710" s="11"/>
      <c r="L710" s="11"/>
      <c r="M710" s="11"/>
    </row>
    <row r="711" ht="15.75" customHeight="1">
      <c r="A711" s="50"/>
      <c r="B711" s="44"/>
      <c r="C711" s="44"/>
      <c r="D711" s="44"/>
      <c r="E711" s="51"/>
      <c r="F711" s="44"/>
      <c r="G711" s="22"/>
      <c r="H711" s="11"/>
      <c r="I711" s="11"/>
      <c r="J711" s="11"/>
      <c r="K711" s="11"/>
      <c r="L711" s="11"/>
      <c r="M711" s="11"/>
    </row>
    <row r="712" ht="15.75" customHeight="1">
      <c r="A712" s="50"/>
      <c r="B712" s="44"/>
      <c r="C712" s="44"/>
      <c r="D712" s="44"/>
      <c r="E712" s="51"/>
      <c r="F712" s="44"/>
      <c r="G712" s="22"/>
      <c r="H712" s="11"/>
      <c r="I712" s="11"/>
      <c r="J712" s="11"/>
      <c r="K712" s="11"/>
      <c r="L712" s="11"/>
      <c r="M712" s="11"/>
    </row>
    <row r="713" ht="15.75" customHeight="1">
      <c r="A713" s="50"/>
      <c r="B713" s="44"/>
      <c r="C713" s="44"/>
      <c r="D713" s="44"/>
      <c r="E713" s="51"/>
      <c r="F713" s="44"/>
      <c r="G713" s="22"/>
      <c r="H713" s="11"/>
      <c r="I713" s="11"/>
      <c r="J713" s="11"/>
      <c r="K713" s="11"/>
      <c r="L713" s="11"/>
      <c r="M713" s="11"/>
    </row>
    <row r="714" ht="15.75" customHeight="1">
      <c r="A714" s="50"/>
      <c r="B714" s="44"/>
      <c r="C714" s="44"/>
      <c r="D714" s="44"/>
      <c r="E714" s="51"/>
      <c r="F714" s="44"/>
      <c r="G714" s="22"/>
      <c r="H714" s="11"/>
      <c r="I714" s="11"/>
      <c r="J714" s="11"/>
      <c r="K714" s="11"/>
      <c r="L714" s="11"/>
      <c r="M714" s="11"/>
    </row>
    <row r="715" ht="15.75" customHeight="1">
      <c r="A715" s="50"/>
      <c r="B715" s="44"/>
      <c r="C715" s="44"/>
      <c r="D715" s="44"/>
      <c r="E715" s="51"/>
      <c r="F715" s="44"/>
      <c r="G715" s="22"/>
      <c r="H715" s="11"/>
      <c r="I715" s="11"/>
      <c r="J715" s="11"/>
      <c r="K715" s="11"/>
      <c r="L715" s="11"/>
      <c r="M715" s="11"/>
    </row>
    <row r="716" ht="15.75" customHeight="1">
      <c r="A716" s="50"/>
      <c r="B716" s="44"/>
      <c r="C716" s="44"/>
      <c r="D716" s="44"/>
      <c r="E716" s="51"/>
      <c r="F716" s="44"/>
      <c r="G716" s="22"/>
      <c r="H716" s="11"/>
      <c r="I716" s="11"/>
      <c r="J716" s="11"/>
      <c r="K716" s="11"/>
      <c r="L716" s="11"/>
      <c r="M716" s="11"/>
    </row>
    <row r="717" ht="15.75" customHeight="1">
      <c r="A717" s="50"/>
      <c r="B717" s="44"/>
      <c r="C717" s="44"/>
      <c r="D717" s="44"/>
      <c r="E717" s="51"/>
      <c r="F717" s="44"/>
      <c r="G717" s="22"/>
      <c r="H717" s="11"/>
      <c r="I717" s="11"/>
      <c r="J717" s="11"/>
      <c r="K717" s="11"/>
      <c r="L717" s="11"/>
      <c r="M717" s="11"/>
    </row>
    <row r="718" ht="15.75" customHeight="1">
      <c r="A718" s="50"/>
      <c r="B718" s="44"/>
      <c r="C718" s="44"/>
      <c r="D718" s="44"/>
      <c r="E718" s="51"/>
      <c r="F718" s="44"/>
      <c r="G718" s="22"/>
      <c r="H718" s="11"/>
      <c r="I718" s="11"/>
      <c r="J718" s="11"/>
      <c r="K718" s="11"/>
      <c r="L718" s="11"/>
      <c r="M718" s="11"/>
    </row>
    <row r="719" ht="15.75" customHeight="1">
      <c r="A719" s="50"/>
      <c r="B719" s="44"/>
      <c r="C719" s="44"/>
      <c r="D719" s="44"/>
      <c r="E719" s="51"/>
      <c r="F719" s="44"/>
      <c r="G719" s="22"/>
      <c r="H719" s="11"/>
      <c r="I719" s="11"/>
      <c r="J719" s="11"/>
      <c r="K719" s="11"/>
      <c r="L719" s="11"/>
      <c r="M719" s="11"/>
    </row>
    <row r="720" ht="15.75" customHeight="1">
      <c r="A720" s="50"/>
      <c r="B720" s="44"/>
      <c r="C720" s="44"/>
      <c r="D720" s="44"/>
      <c r="E720" s="51"/>
      <c r="F720" s="44"/>
      <c r="G720" s="22"/>
      <c r="H720" s="11"/>
      <c r="I720" s="11"/>
      <c r="J720" s="11"/>
      <c r="K720" s="11"/>
      <c r="L720" s="11"/>
      <c r="M720" s="11"/>
    </row>
    <row r="721" ht="15.75" customHeight="1">
      <c r="A721" s="50"/>
      <c r="B721" s="44"/>
      <c r="C721" s="44"/>
      <c r="D721" s="44"/>
      <c r="E721" s="51"/>
      <c r="F721" s="44"/>
      <c r="G721" s="22"/>
      <c r="H721" s="11"/>
      <c r="I721" s="11"/>
      <c r="J721" s="11"/>
      <c r="K721" s="11"/>
      <c r="L721" s="11"/>
      <c r="M721" s="11"/>
    </row>
    <row r="722" ht="15.75" customHeight="1">
      <c r="A722" s="50"/>
      <c r="B722" s="44"/>
      <c r="C722" s="44"/>
      <c r="D722" s="44"/>
      <c r="E722" s="51"/>
      <c r="F722" s="44"/>
      <c r="G722" s="22"/>
      <c r="H722" s="11"/>
      <c r="I722" s="11"/>
      <c r="J722" s="11"/>
      <c r="K722" s="11"/>
      <c r="L722" s="11"/>
      <c r="M722" s="11"/>
    </row>
    <row r="723" ht="15.75" customHeight="1">
      <c r="A723" s="50"/>
      <c r="B723" s="44"/>
      <c r="C723" s="44"/>
      <c r="D723" s="44"/>
      <c r="E723" s="51"/>
      <c r="F723" s="44"/>
      <c r="G723" s="22"/>
      <c r="H723" s="11"/>
      <c r="I723" s="11"/>
      <c r="J723" s="11"/>
      <c r="K723" s="11"/>
      <c r="L723" s="11"/>
      <c r="M723" s="11"/>
    </row>
    <row r="724" ht="15.75" customHeight="1">
      <c r="A724" s="50"/>
      <c r="B724" s="44"/>
      <c r="C724" s="44"/>
      <c r="D724" s="44"/>
      <c r="E724" s="51"/>
      <c r="F724" s="44"/>
      <c r="G724" s="22"/>
      <c r="H724" s="11"/>
      <c r="I724" s="11"/>
      <c r="J724" s="11"/>
      <c r="K724" s="11"/>
      <c r="L724" s="11"/>
      <c r="M724" s="11"/>
    </row>
    <row r="725" ht="15.75" customHeight="1">
      <c r="A725" s="50"/>
      <c r="B725" s="44"/>
      <c r="C725" s="44"/>
      <c r="D725" s="44"/>
      <c r="E725" s="51"/>
      <c r="F725" s="44"/>
      <c r="G725" s="22"/>
      <c r="H725" s="11"/>
      <c r="I725" s="11"/>
      <c r="J725" s="11"/>
      <c r="K725" s="11"/>
      <c r="L725" s="11"/>
      <c r="M725" s="11"/>
    </row>
    <row r="726" ht="15.75" customHeight="1">
      <c r="A726" s="50"/>
      <c r="B726" s="44"/>
      <c r="C726" s="44"/>
      <c r="D726" s="44"/>
      <c r="E726" s="51"/>
      <c r="F726" s="44"/>
      <c r="G726" s="22"/>
      <c r="H726" s="11"/>
      <c r="I726" s="11"/>
      <c r="J726" s="11"/>
      <c r="K726" s="11"/>
      <c r="L726" s="11"/>
      <c r="M726" s="11"/>
    </row>
    <row r="727" ht="15.75" customHeight="1">
      <c r="A727" s="50"/>
      <c r="B727" s="44"/>
      <c r="C727" s="44"/>
      <c r="D727" s="44"/>
      <c r="E727" s="51"/>
      <c r="F727" s="44"/>
      <c r="G727" s="22"/>
      <c r="H727" s="11"/>
      <c r="I727" s="11"/>
      <c r="J727" s="11"/>
      <c r="K727" s="11"/>
      <c r="L727" s="11"/>
      <c r="M727" s="11"/>
    </row>
    <row r="728" ht="15.75" customHeight="1">
      <c r="A728" s="50"/>
      <c r="B728" s="44"/>
      <c r="C728" s="44"/>
      <c r="D728" s="44"/>
      <c r="E728" s="51"/>
      <c r="F728" s="44"/>
      <c r="G728" s="22"/>
      <c r="H728" s="11"/>
      <c r="I728" s="11"/>
      <c r="J728" s="11"/>
      <c r="K728" s="11"/>
      <c r="L728" s="11"/>
      <c r="M728" s="11"/>
    </row>
    <row r="729" ht="15.75" customHeight="1">
      <c r="A729" s="50"/>
      <c r="B729" s="44"/>
      <c r="C729" s="44"/>
      <c r="D729" s="44"/>
      <c r="E729" s="51"/>
      <c r="F729" s="44"/>
      <c r="G729" s="22"/>
      <c r="H729" s="11"/>
      <c r="I729" s="11"/>
      <c r="J729" s="11"/>
      <c r="K729" s="11"/>
      <c r="L729" s="11"/>
      <c r="M729" s="11"/>
    </row>
    <row r="730" ht="15.75" customHeight="1">
      <c r="A730" s="50"/>
      <c r="B730" s="44"/>
      <c r="C730" s="44"/>
      <c r="D730" s="44"/>
      <c r="E730" s="51"/>
      <c r="F730" s="44"/>
      <c r="G730" s="22"/>
      <c r="H730" s="11"/>
      <c r="I730" s="11"/>
      <c r="J730" s="11"/>
      <c r="K730" s="11"/>
      <c r="L730" s="11"/>
      <c r="M730" s="11"/>
    </row>
    <row r="731" ht="15.75" customHeight="1">
      <c r="A731" s="50"/>
      <c r="B731" s="44"/>
      <c r="C731" s="44"/>
      <c r="D731" s="44"/>
      <c r="E731" s="51"/>
      <c r="F731" s="44"/>
      <c r="G731" s="22"/>
      <c r="H731" s="11"/>
      <c r="I731" s="11"/>
      <c r="J731" s="11"/>
      <c r="K731" s="11"/>
      <c r="L731" s="11"/>
      <c r="M731" s="11"/>
    </row>
    <row r="732" ht="15.75" customHeight="1">
      <c r="A732" s="50"/>
      <c r="B732" s="44"/>
      <c r="C732" s="44"/>
      <c r="D732" s="44"/>
      <c r="E732" s="51"/>
      <c r="F732" s="44"/>
      <c r="G732" s="22"/>
      <c r="H732" s="11"/>
      <c r="I732" s="11"/>
      <c r="J732" s="11"/>
      <c r="K732" s="11"/>
      <c r="L732" s="11"/>
      <c r="M732" s="11"/>
    </row>
    <row r="733" ht="15.75" customHeight="1">
      <c r="A733" s="50"/>
      <c r="B733" s="44"/>
      <c r="C733" s="44"/>
      <c r="D733" s="44"/>
      <c r="E733" s="51"/>
      <c r="F733" s="44"/>
      <c r="G733" s="22"/>
      <c r="H733" s="11"/>
      <c r="I733" s="11"/>
      <c r="J733" s="11"/>
      <c r="K733" s="11"/>
      <c r="L733" s="11"/>
      <c r="M733" s="11"/>
    </row>
    <row r="734" ht="15.75" customHeight="1">
      <c r="A734" s="50"/>
      <c r="B734" s="44"/>
      <c r="C734" s="44"/>
      <c r="D734" s="44"/>
      <c r="E734" s="51"/>
      <c r="F734" s="44"/>
      <c r="G734" s="22"/>
      <c r="H734" s="11"/>
      <c r="I734" s="11"/>
      <c r="J734" s="11"/>
      <c r="K734" s="11"/>
      <c r="L734" s="11"/>
      <c r="M734" s="11"/>
    </row>
    <row r="735" ht="15.75" customHeight="1">
      <c r="A735" s="50"/>
      <c r="B735" s="44"/>
      <c r="C735" s="44"/>
      <c r="D735" s="44"/>
      <c r="E735" s="51"/>
      <c r="F735" s="44"/>
      <c r="G735" s="22"/>
      <c r="H735" s="11"/>
      <c r="I735" s="11"/>
      <c r="J735" s="11"/>
      <c r="K735" s="11"/>
      <c r="L735" s="11"/>
      <c r="M735" s="11"/>
    </row>
    <row r="736" ht="15.75" customHeight="1">
      <c r="A736" s="50"/>
      <c r="B736" s="44"/>
      <c r="C736" s="44"/>
      <c r="D736" s="44"/>
      <c r="E736" s="51"/>
      <c r="F736" s="44"/>
      <c r="G736" s="22"/>
      <c r="H736" s="11"/>
      <c r="I736" s="11"/>
      <c r="J736" s="11"/>
      <c r="K736" s="11"/>
      <c r="L736" s="11"/>
      <c r="M736" s="11"/>
    </row>
    <row r="737" ht="15.75" customHeight="1">
      <c r="A737" s="50"/>
      <c r="B737" s="44"/>
      <c r="C737" s="44"/>
      <c r="D737" s="44"/>
      <c r="E737" s="51"/>
      <c r="F737" s="44"/>
      <c r="G737" s="22"/>
      <c r="H737" s="11"/>
      <c r="I737" s="11"/>
      <c r="J737" s="11"/>
      <c r="K737" s="11"/>
      <c r="L737" s="11"/>
      <c r="M737" s="11"/>
    </row>
    <row r="738" ht="15.75" customHeight="1">
      <c r="A738" s="50"/>
      <c r="B738" s="44"/>
      <c r="C738" s="44"/>
      <c r="D738" s="44"/>
      <c r="E738" s="51"/>
      <c r="F738" s="44"/>
      <c r="G738" s="22"/>
      <c r="H738" s="11"/>
      <c r="I738" s="11"/>
      <c r="J738" s="11"/>
      <c r="K738" s="11"/>
      <c r="L738" s="11"/>
      <c r="M738" s="11"/>
    </row>
    <row r="739" ht="15.75" customHeight="1">
      <c r="A739" s="50"/>
      <c r="B739" s="44"/>
      <c r="C739" s="44"/>
      <c r="D739" s="44"/>
      <c r="E739" s="51"/>
      <c r="F739" s="44"/>
      <c r="G739" s="22"/>
      <c r="H739" s="11"/>
      <c r="I739" s="11"/>
      <c r="J739" s="11"/>
      <c r="K739" s="11"/>
      <c r="L739" s="11"/>
      <c r="M739" s="11"/>
    </row>
    <row r="740" ht="15.75" customHeight="1">
      <c r="A740" s="50"/>
      <c r="B740" s="44"/>
      <c r="C740" s="44"/>
      <c r="D740" s="44"/>
      <c r="E740" s="51"/>
      <c r="F740" s="44"/>
      <c r="G740" s="22"/>
      <c r="H740" s="11"/>
      <c r="I740" s="11"/>
      <c r="J740" s="11"/>
      <c r="K740" s="11"/>
      <c r="L740" s="11"/>
      <c r="M740" s="11"/>
    </row>
    <row r="741" ht="15.75" customHeight="1">
      <c r="A741" s="50"/>
      <c r="B741" s="44"/>
      <c r="C741" s="44"/>
      <c r="D741" s="44"/>
      <c r="E741" s="51"/>
      <c r="F741" s="44"/>
      <c r="G741" s="22"/>
      <c r="H741" s="11"/>
      <c r="I741" s="11"/>
      <c r="J741" s="11"/>
      <c r="K741" s="11"/>
      <c r="L741" s="11"/>
      <c r="M741" s="11"/>
    </row>
    <row r="742" ht="15.75" customHeight="1">
      <c r="A742" s="50"/>
      <c r="B742" s="44"/>
      <c r="C742" s="44"/>
      <c r="D742" s="44"/>
      <c r="E742" s="51"/>
      <c r="F742" s="44"/>
      <c r="G742" s="22"/>
      <c r="H742" s="11"/>
      <c r="I742" s="11"/>
      <c r="J742" s="11"/>
      <c r="K742" s="11"/>
      <c r="L742" s="11"/>
      <c r="M742" s="11"/>
    </row>
    <row r="743" ht="15.75" customHeight="1">
      <c r="A743" s="50"/>
      <c r="B743" s="44"/>
      <c r="C743" s="44"/>
      <c r="D743" s="44"/>
      <c r="E743" s="51"/>
      <c r="F743" s="44"/>
      <c r="G743" s="22"/>
      <c r="H743" s="11"/>
      <c r="I743" s="11"/>
      <c r="J743" s="11"/>
      <c r="K743" s="11"/>
      <c r="L743" s="11"/>
      <c r="M743" s="11"/>
    </row>
    <row r="744" ht="15.75" customHeight="1">
      <c r="A744" s="50"/>
      <c r="B744" s="44"/>
      <c r="C744" s="44"/>
      <c r="D744" s="44"/>
      <c r="E744" s="51"/>
      <c r="F744" s="44"/>
      <c r="G744" s="22"/>
      <c r="H744" s="11"/>
      <c r="I744" s="11"/>
      <c r="J744" s="11"/>
      <c r="K744" s="11"/>
      <c r="L744" s="11"/>
      <c r="M744" s="11"/>
    </row>
    <row r="745" ht="15.75" customHeight="1">
      <c r="A745" s="50"/>
      <c r="B745" s="44"/>
      <c r="C745" s="44"/>
      <c r="D745" s="44"/>
      <c r="E745" s="51"/>
      <c r="F745" s="44"/>
      <c r="G745" s="22"/>
      <c r="H745" s="11"/>
      <c r="I745" s="11"/>
      <c r="J745" s="11"/>
      <c r="K745" s="11"/>
      <c r="L745" s="11"/>
      <c r="M745" s="11"/>
    </row>
    <row r="746" ht="15.75" customHeight="1">
      <c r="A746" s="50"/>
      <c r="B746" s="44"/>
      <c r="C746" s="44"/>
      <c r="D746" s="44"/>
      <c r="E746" s="51"/>
      <c r="F746" s="44"/>
      <c r="G746" s="22"/>
      <c r="H746" s="11"/>
      <c r="I746" s="11"/>
      <c r="J746" s="11"/>
      <c r="K746" s="11"/>
      <c r="L746" s="11"/>
      <c r="M746" s="11"/>
    </row>
    <row r="747" ht="15.75" customHeight="1">
      <c r="A747" s="50"/>
      <c r="B747" s="44"/>
      <c r="C747" s="44"/>
      <c r="D747" s="44"/>
      <c r="E747" s="51"/>
      <c r="F747" s="44"/>
      <c r="G747" s="22"/>
      <c r="H747" s="11"/>
      <c r="I747" s="11"/>
      <c r="J747" s="11"/>
      <c r="K747" s="11"/>
      <c r="L747" s="11"/>
      <c r="M747" s="11"/>
    </row>
    <row r="748" ht="15.75" customHeight="1">
      <c r="A748" s="50"/>
      <c r="B748" s="44"/>
      <c r="C748" s="44"/>
      <c r="D748" s="44"/>
      <c r="E748" s="51"/>
      <c r="F748" s="44"/>
      <c r="G748" s="22"/>
      <c r="H748" s="11"/>
      <c r="I748" s="11"/>
      <c r="J748" s="11"/>
      <c r="K748" s="11"/>
      <c r="L748" s="11"/>
      <c r="M748" s="11"/>
    </row>
    <row r="749" ht="15.75" customHeight="1">
      <c r="A749" s="50"/>
      <c r="B749" s="44"/>
      <c r="C749" s="44"/>
      <c r="D749" s="44"/>
      <c r="E749" s="51"/>
      <c r="F749" s="44"/>
      <c r="G749" s="22"/>
      <c r="H749" s="11"/>
      <c r="I749" s="11"/>
      <c r="J749" s="11"/>
      <c r="K749" s="11"/>
      <c r="L749" s="11"/>
      <c r="M749" s="11"/>
    </row>
    <row r="750" ht="15.75" customHeight="1">
      <c r="A750" s="50"/>
      <c r="B750" s="44"/>
      <c r="C750" s="44"/>
      <c r="D750" s="44"/>
      <c r="E750" s="51"/>
      <c r="F750" s="44"/>
      <c r="G750" s="22"/>
      <c r="H750" s="11"/>
      <c r="I750" s="11"/>
      <c r="J750" s="11"/>
      <c r="K750" s="11"/>
      <c r="L750" s="11"/>
      <c r="M750" s="11"/>
    </row>
    <row r="751" ht="15.75" customHeight="1">
      <c r="A751" s="50"/>
      <c r="B751" s="44"/>
      <c r="C751" s="44"/>
      <c r="D751" s="44"/>
      <c r="E751" s="51"/>
      <c r="F751" s="44"/>
      <c r="G751" s="22"/>
      <c r="H751" s="11"/>
      <c r="I751" s="11"/>
      <c r="J751" s="11"/>
      <c r="K751" s="11"/>
      <c r="L751" s="11"/>
      <c r="M751" s="11"/>
    </row>
    <row r="752" ht="15.75" customHeight="1">
      <c r="A752" s="50"/>
      <c r="B752" s="44"/>
      <c r="C752" s="44"/>
      <c r="D752" s="44"/>
      <c r="E752" s="51"/>
      <c r="F752" s="44"/>
      <c r="G752" s="22"/>
      <c r="H752" s="11"/>
      <c r="I752" s="11"/>
      <c r="J752" s="11"/>
      <c r="K752" s="11"/>
      <c r="L752" s="11"/>
      <c r="M752" s="11"/>
    </row>
    <row r="753" ht="15.75" customHeight="1">
      <c r="A753" s="50"/>
      <c r="B753" s="44"/>
      <c r="C753" s="44"/>
      <c r="D753" s="44"/>
      <c r="E753" s="51"/>
      <c r="F753" s="44"/>
      <c r="G753" s="22"/>
      <c r="H753" s="11"/>
      <c r="I753" s="11"/>
      <c r="J753" s="11"/>
      <c r="K753" s="11"/>
      <c r="L753" s="11"/>
      <c r="M753" s="11"/>
    </row>
    <row r="754" ht="15.75" customHeight="1">
      <c r="A754" s="50"/>
      <c r="B754" s="44"/>
      <c r="C754" s="44"/>
      <c r="D754" s="44"/>
      <c r="E754" s="51"/>
      <c r="F754" s="44"/>
      <c r="G754" s="22"/>
      <c r="H754" s="11"/>
      <c r="I754" s="11"/>
      <c r="J754" s="11"/>
      <c r="K754" s="11"/>
      <c r="L754" s="11"/>
      <c r="M754" s="11"/>
    </row>
    <row r="755" ht="15.75" customHeight="1">
      <c r="A755" s="50"/>
      <c r="B755" s="44"/>
      <c r="C755" s="44"/>
      <c r="D755" s="44"/>
      <c r="E755" s="51"/>
      <c r="F755" s="44"/>
      <c r="G755" s="22"/>
      <c r="H755" s="11"/>
      <c r="I755" s="11"/>
      <c r="J755" s="11"/>
      <c r="K755" s="11"/>
      <c r="L755" s="11"/>
      <c r="M755" s="11"/>
    </row>
    <row r="756" ht="15.75" customHeight="1">
      <c r="A756" s="50"/>
      <c r="B756" s="44"/>
      <c r="C756" s="44"/>
      <c r="D756" s="44"/>
      <c r="E756" s="51"/>
      <c r="F756" s="44"/>
      <c r="G756" s="22"/>
      <c r="H756" s="11"/>
      <c r="I756" s="11"/>
      <c r="J756" s="11"/>
      <c r="K756" s="11"/>
      <c r="L756" s="11"/>
      <c r="M756" s="11"/>
    </row>
    <row r="757" ht="15.75" customHeight="1">
      <c r="A757" s="50"/>
      <c r="B757" s="44"/>
      <c r="C757" s="44"/>
      <c r="D757" s="44"/>
      <c r="E757" s="51"/>
      <c r="F757" s="44"/>
      <c r="G757" s="22"/>
      <c r="H757" s="11"/>
      <c r="I757" s="11"/>
      <c r="J757" s="11"/>
      <c r="K757" s="11"/>
      <c r="L757" s="11"/>
      <c r="M757" s="11"/>
    </row>
    <row r="758" ht="15.75" customHeight="1">
      <c r="A758" s="50"/>
      <c r="B758" s="44"/>
      <c r="C758" s="44"/>
      <c r="D758" s="44"/>
      <c r="E758" s="51"/>
      <c r="F758" s="44"/>
      <c r="G758" s="22"/>
      <c r="H758" s="11"/>
      <c r="I758" s="11"/>
      <c r="J758" s="11"/>
      <c r="K758" s="11"/>
      <c r="L758" s="11"/>
      <c r="M758" s="11"/>
    </row>
    <row r="759" ht="15.75" customHeight="1">
      <c r="A759" s="50"/>
      <c r="B759" s="44"/>
      <c r="C759" s="44"/>
      <c r="D759" s="44"/>
      <c r="E759" s="51"/>
      <c r="F759" s="44"/>
      <c r="G759" s="22"/>
      <c r="H759" s="11"/>
      <c r="I759" s="11"/>
      <c r="J759" s="11"/>
      <c r="K759" s="11"/>
      <c r="L759" s="11"/>
      <c r="M759" s="11"/>
    </row>
    <row r="760" ht="15.75" customHeight="1">
      <c r="A760" s="50"/>
      <c r="B760" s="44"/>
      <c r="C760" s="44"/>
      <c r="D760" s="44"/>
      <c r="E760" s="51"/>
      <c r="F760" s="44"/>
      <c r="G760" s="22"/>
      <c r="H760" s="11"/>
      <c r="I760" s="11"/>
      <c r="J760" s="11"/>
      <c r="K760" s="11"/>
      <c r="L760" s="11"/>
      <c r="M760" s="11"/>
    </row>
    <row r="761" ht="15.75" customHeight="1">
      <c r="A761" s="50"/>
      <c r="B761" s="44"/>
      <c r="C761" s="44"/>
      <c r="D761" s="44"/>
      <c r="E761" s="51"/>
      <c r="F761" s="44"/>
      <c r="G761" s="22"/>
      <c r="H761" s="11"/>
      <c r="I761" s="11"/>
      <c r="J761" s="11"/>
      <c r="K761" s="11"/>
      <c r="L761" s="11"/>
      <c r="M761" s="11"/>
    </row>
    <row r="762" ht="15.75" customHeight="1">
      <c r="A762" s="50"/>
      <c r="B762" s="44"/>
      <c r="C762" s="44"/>
      <c r="D762" s="44"/>
      <c r="E762" s="51"/>
      <c r="F762" s="44"/>
      <c r="G762" s="22"/>
      <c r="H762" s="11"/>
      <c r="I762" s="11"/>
      <c r="J762" s="11"/>
      <c r="K762" s="11"/>
      <c r="L762" s="11"/>
      <c r="M762" s="11"/>
    </row>
    <row r="763" ht="15.75" customHeight="1">
      <c r="A763" s="50"/>
      <c r="B763" s="44"/>
      <c r="C763" s="44"/>
      <c r="D763" s="44"/>
      <c r="E763" s="51"/>
      <c r="F763" s="44"/>
      <c r="G763" s="22"/>
      <c r="H763" s="11"/>
      <c r="I763" s="11"/>
      <c r="J763" s="11"/>
      <c r="K763" s="11"/>
      <c r="L763" s="11"/>
      <c r="M763" s="11"/>
    </row>
    <row r="764" ht="15.75" customHeight="1">
      <c r="A764" s="50"/>
      <c r="B764" s="44"/>
      <c r="C764" s="44"/>
      <c r="D764" s="44"/>
      <c r="E764" s="51"/>
      <c r="F764" s="44"/>
      <c r="G764" s="22"/>
      <c r="H764" s="11"/>
      <c r="I764" s="11"/>
      <c r="J764" s="11"/>
      <c r="K764" s="11"/>
      <c r="L764" s="11"/>
      <c r="M764" s="11"/>
    </row>
    <row r="765" ht="15.75" customHeight="1">
      <c r="A765" s="50"/>
      <c r="B765" s="44"/>
      <c r="C765" s="44"/>
      <c r="D765" s="44"/>
      <c r="E765" s="51"/>
      <c r="F765" s="44"/>
      <c r="G765" s="22"/>
      <c r="H765" s="11"/>
      <c r="I765" s="11"/>
      <c r="J765" s="11"/>
      <c r="K765" s="11"/>
      <c r="L765" s="11"/>
      <c r="M765" s="11"/>
    </row>
    <row r="766" ht="15.75" customHeight="1">
      <c r="A766" s="50"/>
      <c r="B766" s="44"/>
      <c r="C766" s="44"/>
      <c r="D766" s="44"/>
      <c r="E766" s="51"/>
      <c r="F766" s="44"/>
      <c r="G766" s="22"/>
      <c r="H766" s="11"/>
      <c r="I766" s="11"/>
      <c r="J766" s="11"/>
      <c r="K766" s="11"/>
      <c r="L766" s="11"/>
      <c r="M766" s="11"/>
    </row>
    <row r="767" ht="15.75" customHeight="1">
      <c r="A767" s="50"/>
      <c r="B767" s="44"/>
      <c r="C767" s="44"/>
      <c r="D767" s="44"/>
      <c r="E767" s="51"/>
      <c r="F767" s="44"/>
      <c r="G767" s="22"/>
      <c r="H767" s="11"/>
      <c r="I767" s="11"/>
      <c r="J767" s="11"/>
      <c r="K767" s="11"/>
      <c r="L767" s="11"/>
      <c r="M767" s="11"/>
    </row>
    <row r="768" ht="15.75" customHeight="1">
      <c r="A768" s="50"/>
      <c r="B768" s="44"/>
      <c r="C768" s="44"/>
      <c r="D768" s="44"/>
      <c r="E768" s="51"/>
      <c r="F768" s="44"/>
      <c r="G768" s="22"/>
      <c r="H768" s="11"/>
      <c r="I768" s="11"/>
      <c r="J768" s="11"/>
      <c r="K768" s="11"/>
      <c r="L768" s="11"/>
      <c r="M768" s="11"/>
    </row>
    <row r="769" ht="15.75" customHeight="1">
      <c r="A769" s="50"/>
      <c r="B769" s="44"/>
      <c r="C769" s="44"/>
      <c r="D769" s="44"/>
      <c r="E769" s="51"/>
      <c r="F769" s="44"/>
      <c r="G769" s="22"/>
      <c r="H769" s="11"/>
      <c r="I769" s="11"/>
      <c r="J769" s="11"/>
      <c r="K769" s="11"/>
      <c r="L769" s="11"/>
      <c r="M769" s="11"/>
    </row>
    <row r="770" ht="15.75" customHeight="1">
      <c r="A770" s="50"/>
      <c r="B770" s="44"/>
      <c r="C770" s="44"/>
      <c r="D770" s="44"/>
      <c r="E770" s="51"/>
      <c r="F770" s="44"/>
      <c r="G770" s="22"/>
      <c r="H770" s="11"/>
      <c r="I770" s="11"/>
      <c r="J770" s="11"/>
      <c r="K770" s="11"/>
      <c r="L770" s="11"/>
      <c r="M770" s="11"/>
    </row>
    <row r="771" ht="15.75" customHeight="1">
      <c r="A771" s="50"/>
      <c r="B771" s="44"/>
      <c r="C771" s="44"/>
      <c r="D771" s="44"/>
      <c r="E771" s="51"/>
      <c r="F771" s="44"/>
      <c r="G771" s="22"/>
      <c r="H771" s="11"/>
      <c r="I771" s="11"/>
      <c r="J771" s="11"/>
      <c r="K771" s="11"/>
      <c r="L771" s="11"/>
      <c r="M771" s="11"/>
    </row>
    <row r="772" ht="15.75" customHeight="1">
      <c r="A772" s="50"/>
      <c r="B772" s="44"/>
      <c r="C772" s="44"/>
      <c r="D772" s="44"/>
      <c r="E772" s="51"/>
      <c r="F772" s="44"/>
      <c r="G772" s="22"/>
      <c r="H772" s="11"/>
      <c r="I772" s="11"/>
      <c r="J772" s="11"/>
      <c r="K772" s="11"/>
      <c r="L772" s="11"/>
      <c r="M772" s="11"/>
    </row>
    <row r="773" ht="15.75" customHeight="1">
      <c r="A773" s="50"/>
      <c r="B773" s="44"/>
      <c r="C773" s="44"/>
      <c r="D773" s="44"/>
      <c r="E773" s="51"/>
      <c r="F773" s="44"/>
      <c r="G773" s="22"/>
      <c r="H773" s="11"/>
      <c r="I773" s="11"/>
      <c r="J773" s="11"/>
      <c r="K773" s="11"/>
      <c r="L773" s="11"/>
      <c r="M773" s="11"/>
    </row>
    <row r="774" ht="15.75" customHeight="1">
      <c r="A774" s="50"/>
      <c r="B774" s="44"/>
      <c r="C774" s="44"/>
      <c r="D774" s="44"/>
      <c r="E774" s="51"/>
      <c r="F774" s="44"/>
      <c r="G774" s="22"/>
      <c r="H774" s="11"/>
      <c r="I774" s="11"/>
      <c r="J774" s="11"/>
      <c r="K774" s="11"/>
      <c r="L774" s="11"/>
      <c r="M774" s="11"/>
    </row>
    <row r="775" ht="15.75" customHeight="1">
      <c r="A775" s="50"/>
      <c r="B775" s="44"/>
      <c r="C775" s="44"/>
      <c r="D775" s="44"/>
      <c r="E775" s="51"/>
      <c r="F775" s="44"/>
      <c r="G775" s="22"/>
      <c r="H775" s="11"/>
      <c r="I775" s="11"/>
      <c r="J775" s="11"/>
      <c r="K775" s="11"/>
      <c r="L775" s="11"/>
      <c r="M775" s="11"/>
    </row>
    <row r="776" ht="15.75" customHeight="1">
      <c r="A776" s="50"/>
      <c r="B776" s="44"/>
      <c r="C776" s="44"/>
      <c r="D776" s="44"/>
      <c r="E776" s="51"/>
      <c r="F776" s="44"/>
      <c r="G776" s="22"/>
      <c r="H776" s="11"/>
      <c r="I776" s="11"/>
      <c r="J776" s="11"/>
      <c r="K776" s="11"/>
      <c r="L776" s="11"/>
      <c r="M776" s="11"/>
    </row>
    <row r="777" ht="15.75" customHeight="1">
      <c r="A777" s="50"/>
      <c r="B777" s="44"/>
      <c r="C777" s="44"/>
      <c r="D777" s="44"/>
      <c r="E777" s="51"/>
      <c r="F777" s="44"/>
      <c r="G777" s="22"/>
      <c r="H777" s="11"/>
      <c r="I777" s="11"/>
      <c r="J777" s="11"/>
      <c r="K777" s="11"/>
      <c r="L777" s="11"/>
      <c r="M777" s="11"/>
    </row>
    <row r="778" ht="15.75" customHeight="1">
      <c r="A778" s="50"/>
      <c r="B778" s="44"/>
      <c r="C778" s="44"/>
      <c r="D778" s="44"/>
      <c r="E778" s="51"/>
      <c r="F778" s="44"/>
      <c r="G778" s="22"/>
      <c r="H778" s="11"/>
      <c r="I778" s="11"/>
      <c r="J778" s="11"/>
      <c r="K778" s="11"/>
      <c r="L778" s="11"/>
      <c r="M778" s="11"/>
    </row>
    <row r="779" ht="15.75" customHeight="1">
      <c r="A779" s="50"/>
      <c r="B779" s="44"/>
      <c r="C779" s="44"/>
      <c r="D779" s="44"/>
      <c r="E779" s="51"/>
      <c r="F779" s="44"/>
      <c r="G779" s="22"/>
      <c r="H779" s="11"/>
      <c r="I779" s="11"/>
      <c r="J779" s="11"/>
      <c r="K779" s="11"/>
      <c r="L779" s="11"/>
      <c r="M779" s="11"/>
    </row>
    <row r="780" ht="15.75" customHeight="1">
      <c r="A780" s="50"/>
      <c r="B780" s="44"/>
      <c r="C780" s="44"/>
      <c r="D780" s="44"/>
      <c r="E780" s="51"/>
      <c r="F780" s="44"/>
      <c r="G780" s="22"/>
      <c r="H780" s="11"/>
      <c r="I780" s="11"/>
      <c r="J780" s="11"/>
      <c r="K780" s="11"/>
      <c r="L780" s="11"/>
      <c r="M780" s="11"/>
    </row>
    <row r="781" ht="15.75" customHeight="1">
      <c r="A781" s="50"/>
      <c r="B781" s="44"/>
      <c r="C781" s="44"/>
      <c r="D781" s="44"/>
      <c r="E781" s="51"/>
      <c r="F781" s="44"/>
      <c r="G781" s="22"/>
      <c r="H781" s="11"/>
      <c r="I781" s="11"/>
      <c r="J781" s="11"/>
      <c r="K781" s="11"/>
      <c r="L781" s="11"/>
      <c r="M781" s="11"/>
    </row>
    <row r="782" ht="15.75" customHeight="1">
      <c r="A782" s="50"/>
      <c r="B782" s="44"/>
      <c r="C782" s="44"/>
      <c r="D782" s="44"/>
      <c r="E782" s="51"/>
      <c r="F782" s="44"/>
      <c r="G782" s="22"/>
      <c r="H782" s="11"/>
      <c r="I782" s="11"/>
      <c r="J782" s="11"/>
      <c r="K782" s="11"/>
      <c r="L782" s="11"/>
      <c r="M782" s="11"/>
    </row>
    <row r="783" ht="15.75" customHeight="1">
      <c r="A783" s="50"/>
      <c r="B783" s="44"/>
      <c r="C783" s="44"/>
      <c r="D783" s="44"/>
      <c r="E783" s="51"/>
      <c r="F783" s="44"/>
      <c r="G783" s="22"/>
      <c r="H783" s="11"/>
      <c r="I783" s="11"/>
      <c r="J783" s="11"/>
      <c r="K783" s="11"/>
      <c r="L783" s="11"/>
      <c r="M783" s="11"/>
    </row>
    <row r="784" ht="15.75" customHeight="1">
      <c r="A784" s="50"/>
      <c r="B784" s="44"/>
      <c r="C784" s="44"/>
      <c r="D784" s="44"/>
      <c r="E784" s="51"/>
      <c r="F784" s="44"/>
      <c r="G784" s="22"/>
      <c r="H784" s="11"/>
      <c r="I784" s="11"/>
      <c r="J784" s="11"/>
      <c r="K784" s="11"/>
      <c r="L784" s="11"/>
      <c r="M784" s="11"/>
    </row>
    <row r="785" ht="15.75" customHeight="1">
      <c r="A785" s="50"/>
      <c r="B785" s="44"/>
      <c r="C785" s="44"/>
      <c r="D785" s="44"/>
      <c r="E785" s="51"/>
      <c r="F785" s="44"/>
      <c r="G785" s="22"/>
      <c r="H785" s="11"/>
      <c r="I785" s="11"/>
      <c r="J785" s="11"/>
      <c r="K785" s="11"/>
      <c r="L785" s="11"/>
      <c r="M785" s="11"/>
    </row>
    <row r="786" ht="15.75" customHeight="1">
      <c r="A786" s="50"/>
      <c r="B786" s="44"/>
      <c r="C786" s="44"/>
      <c r="D786" s="44"/>
      <c r="E786" s="51"/>
      <c r="F786" s="44"/>
      <c r="G786" s="22"/>
      <c r="H786" s="11"/>
      <c r="I786" s="11"/>
      <c r="J786" s="11"/>
      <c r="K786" s="11"/>
      <c r="L786" s="11"/>
      <c r="M786" s="11"/>
    </row>
    <row r="787" ht="15.75" customHeight="1">
      <c r="A787" s="50"/>
      <c r="B787" s="44"/>
      <c r="C787" s="44"/>
      <c r="D787" s="44"/>
      <c r="E787" s="51"/>
      <c r="F787" s="44"/>
      <c r="G787" s="22"/>
      <c r="H787" s="11"/>
      <c r="I787" s="11"/>
      <c r="J787" s="11"/>
      <c r="K787" s="11"/>
      <c r="L787" s="11"/>
      <c r="M787" s="11"/>
    </row>
    <row r="788" ht="15.75" customHeight="1">
      <c r="A788" s="50"/>
      <c r="B788" s="44"/>
      <c r="C788" s="44"/>
      <c r="D788" s="44"/>
      <c r="E788" s="51"/>
      <c r="F788" s="44"/>
      <c r="G788" s="22"/>
      <c r="H788" s="11"/>
      <c r="I788" s="11"/>
      <c r="J788" s="11"/>
      <c r="K788" s="11"/>
      <c r="L788" s="11"/>
      <c r="M788" s="11"/>
    </row>
    <row r="789" ht="15.75" customHeight="1">
      <c r="A789" s="50"/>
      <c r="B789" s="44"/>
      <c r="C789" s="44"/>
      <c r="D789" s="44"/>
      <c r="E789" s="51"/>
      <c r="F789" s="44"/>
      <c r="G789" s="22"/>
      <c r="H789" s="11"/>
      <c r="I789" s="11"/>
      <c r="J789" s="11"/>
      <c r="K789" s="11"/>
      <c r="L789" s="11"/>
      <c r="M789" s="11"/>
    </row>
    <row r="790" ht="15.75" customHeight="1">
      <c r="A790" s="50"/>
      <c r="B790" s="44"/>
      <c r="C790" s="44"/>
      <c r="D790" s="44"/>
      <c r="E790" s="51"/>
      <c r="F790" s="44"/>
      <c r="G790" s="22"/>
      <c r="H790" s="11"/>
      <c r="I790" s="11"/>
      <c r="J790" s="11"/>
      <c r="K790" s="11"/>
      <c r="L790" s="11"/>
      <c r="M790" s="11"/>
    </row>
    <row r="791" ht="15.75" customHeight="1">
      <c r="A791" s="50"/>
      <c r="B791" s="44"/>
      <c r="C791" s="44"/>
      <c r="D791" s="44"/>
      <c r="E791" s="51"/>
      <c r="F791" s="44"/>
      <c r="G791" s="22"/>
      <c r="H791" s="11"/>
      <c r="I791" s="11"/>
      <c r="J791" s="11"/>
      <c r="K791" s="11"/>
      <c r="L791" s="11"/>
      <c r="M791" s="11"/>
    </row>
    <row r="792" ht="15.75" customHeight="1">
      <c r="A792" s="50"/>
      <c r="B792" s="44"/>
      <c r="C792" s="44"/>
      <c r="D792" s="44"/>
      <c r="E792" s="51"/>
      <c r="F792" s="44"/>
      <c r="G792" s="22"/>
      <c r="H792" s="11"/>
      <c r="I792" s="11"/>
      <c r="J792" s="11"/>
      <c r="K792" s="11"/>
      <c r="L792" s="11"/>
      <c r="M792" s="11"/>
    </row>
    <row r="793" ht="15.75" customHeight="1">
      <c r="A793" s="50"/>
      <c r="B793" s="44"/>
      <c r="C793" s="44"/>
      <c r="D793" s="44"/>
      <c r="E793" s="51"/>
      <c r="F793" s="44"/>
      <c r="G793" s="22"/>
      <c r="H793" s="11"/>
      <c r="I793" s="11"/>
      <c r="J793" s="11"/>
      <c r="K793" s="11"/>
      <c r="L793" s="11"/>
      <c r="M793" s="11"/>
    </row>
    <row r="794" ht="15.75" customHeight="1">
      <c r="A794" s="50"/>
      <c r="B794" s="44"/>
      <c r="C794" s="44"/>
      <c r="D794" s="44"/>
      <c r="E794" s="51"/>
      <c r="F794" s="44"/>
      <c r="G794" s="22"/>
      <c r="H794" s="11"/>
      <c r="I794" s="11"/>
      <c r="J794" s="11"/>
      <c r="K794" s="11"/>
      <c r="L794" s="11"/>
      <c r="M794" s="11"/>
    </row>
    <row r="795" ht="15.75" customHeight="1">
      <c r="A795" s="50"/>
      <c r="B795" s="44"/>
      <c r="C795" s="44"/>
      <c r="D795" s="44"/>
      <c r="E795" s="51"/>
      <c r="F795" s="44"/>
      <c r="G795" s="22"/>
      <c r="H795" s="11"/>
      <c r="I795" s="11"/>
      <c r="J795" s="11"/>
      <c r="K795" s="11"/>
      <c r="L795" s="11"/>
      <c r="M795" s="11"/>
    </row>
    <row r="796" ht="15.75" customHeight="1">
      <c r="A796" s="50"/>
      <c r="B796" s="44"/>
      <c r="C796" s="44"/>
      <c r="D796" s="44"/>
      <c r="E796" s="51"/>
      <c r="F796" s="44"/>
      <c r="G796" s="22"/>
      <c r="H796" s="11"/>
      <c r="I796" s="11"/>
      <c r="J796" s="11"/>
      <c r="K796" s="11"/>
      <c r="L796" s="11"/>
      <c r="M796" s="11"/>
    </row>
    <row r="797" ht="15.75" customHeight="1">
      <c r="A797" s="50"/>
      <c r="B797" s="44"/>
      <c r="C797" s="44"/>
      <c r="D797" s="44"/>
      <c r="E797" s="51"/>
      <c r="F797" s="44"/>
      <c r="G797" s="22"/>
      <c r="H797" s="11"/>
      <c r="I797" s="11"/>
      <c r="J797" s="11"/>
      <c r="K797" s="11"/>
      <c r="L797" s="11"/>
      <c r="M797" s="11"/>
    </row>
    <row r="798" ht="15.75" customHeight="1">
      <c r="A798" s="50"/>
      <c r="B798" s="44"/>
      <c r="C798" s="44"/>
      <c r="D798" s="44"/>
      <c r="E798" s="51"/>
      <c r="F798" s="44"/>
      <c r="G798" s="22"/>
      <c r="H798" s="11"/>
      <c r="I798" s="11"/>
      <c r="J798" s="11"/>
      <c r="K798" s="11"/>
      <c r="L798" s="11"/>
      <c r="M798" s="11"/>
    </row>
    <row r="799" ht="15.75" customHeight="1">
      <c r="A799" s="50"/>
      <c r="B799" s="44"/>
      <c r="C799" s="44"/>
      <c r="D799" s="44"/>
      <c r="E799" s="51"/>
      <c r="F799" s="44"/>
      <c r="G799" s="22"/>
      <c r="H799" s="11"/>
      <c r="I799" s="11"/>
      <c r="J799" s="11"/>
      <c r="K799" s="11"/>
      <c r="L799" s="11"/>
      <c r="M799" s="11"/>
    </row>
    <row r="800" ht="15.75" customHeight="1">
      <c r="A800" s="50"/>
      <c r="B800" s="44"/>
      <c r="C800" s="44"/>
      <c r="D800" s="44"/>
      <c r="E800" s="51"/>
      <c r="F800" s="44"/>
      <c r="G800" s="22"/>
      <c r="H800" s="11"/>
      <c r="I800" s="11"/>
      <c r="J800" s="11"/>
      <c r="K800" s="11"/>
      <c r="L800" s="11"/>
      <c r="M800" s="11"/>
    </row>
    <row r="801" ht="15.75" customHeight="1">
      <c r="A801" s="50"/>
      <c r="B801" s="44"/>
      <c r="C801" s="44"/>
      <c r="D801" s="44"/>
      <c r="E801" s="51"/>
      <c r="F801" s="44"/>
      <c r="G801" s="22"/>
      <c r="H801" s="11"/>
      <c r="I801" s="11"/>
      <c r="J801" s="11"/>
      <c r="K801" s="11"/>
      <c r="L801" s="11"/>
      <c r="M801" s="11"/>
    </row>
    <row r="802" ht="15.75" customHeight="1">
      <c r="A802" s="50"/>
      <c r="B802" s="44"/>
      <c r="C802" s="44"/>
      <c r="D802" s="44"/>
      <c r="E802" s="51"/>
      <c r="F802" s="44"/>
      <c r="G802" s="22"/>
      <c r="H802" s="11"/>
      <c r="I802" s="11"/>
      <c r="J802" s="11"/>
      <c r="K802" s="11"/>
      <c r="L802" s="11"/>
      <c r="M802" s="11"/>
    </row>
    <row r="803" ht="15.75" customHeight="1">
      <c r="A803" s="50"/>
      <c r="B803" s="44"/>
      <c r="C803" s="44"/>
      <c r="D803" s="44"/>
      <c r="E803" s="51"/>
      <c r="F803" s="44"/>
      <c r="G803" s="22"/>
      <c r="H803" s="11"/>
      <c r="I803" s="11"/>
      <c r="J803" s="11"/>
      <c r="K803" s="11"/>
      <c r="L803" s="11"/>
      <c r="M803" s="11"/>
    </row>
    <row r="804" ht="15.75" customHeight="1">
      <c r="A804" s="50"/>
      <c r="B804" s="44"/>
      <c r="C804" s="44"/>
      <c r="D804" s="44"/>
      <c r="E804" s="51"/>
      <c r="F804" s="44"/>
      <c r="G804" s="22"/>
      <c r="H804" s="11"/>
      <c r="I804" s="11"/>
      <c r="J804" s="11"/>
      <c r="K804" s="11"/>
      <c r="L804" s="11"/>
      <c r="M804" s="11"/>
    </row>
    <row r="805" ht="15.75" customHeight="1">
      <c r="A805" s="50"/>
      <c r="B805" s="44"/>
      <c r="C805" s="44"/>
      <c r="D805" s="44"/>
      <c r="E805" s="51"/>
      <c r="F805" s="44"/>
      <c r="G805" s="22"/>
      <c r="H805" s="11"/>
      <c r="I805" s="11"/>
      <c r="J805" s="11"/>
      <c r="K805" s="11"/>
      <c r="L805" s="11"/>
      <c r="M805" s="11"/>
    </row>
    <row r="806" ht="15.75" customHeight="1">
      <c r="A806" s="50"/>
      <c r="B806" s="44"/>
      <c r="C806" s="44"/>
      <c r="D806" s="44"/>
      <c r="E806" s="51"/>
      <c r="F806" s="44"/>
      <c r="G806" s="22"/>
      <c r="H806" s="11"/>
      <c r="I806" s="11"/>
      <c r="J806" s="11"/>
      <c r="K806" s="11"/>
      <c r="L806" s="11"/>
      <c r="M806" s="11"/>
    </row>
    <row r="807" ht="15.75" customHeight="1">
      <c r="A807" s="50"/>
      <c r="B807" s="44"/>
      <c r="C807" s="44"/>
      <c r="D807" s="44"/>
      <c r="E807" s="51"/>
      <c r="F807" s="44"/>
      <c r="G807" s="22"/>
      <c r="H807" s="11"/>
      <c r="I807" s="11"/>
      <c r="J807" s="11"/>
      <c r="K807" s="11"/>
      <c r="L807" s="11"/>
      <c r="M807" s="11"/>
    </row>
    <row r="808" ht="15.75" customHeight="1">
      <c r="A808" s="50"/>
      <c r="B808" s="44"/>
      <c r="C808" s="44"/>
      <c r="D808" s="44"/>
      <c r="E808" s="51"/>
      <c r="F808" s="44"/>
      <c r="G808" s="22"/>
      <c r="H808" s="11"/>
      <c r="I808" s="11"/>
      <c r="J808" s="11"/>
      <c r="K808" s="11"/>
      <c r="L808" s="11"/>
      <c r="M808" s="11"/>
    </row>
    <row r="809" ht="15.75" customHeight="1">
      <c r="A809" s="50"/>
      <c r="B809" s="44"/>
      <c r="C809" s="44"/>
      <c r="D809" s="44"/>
      <c r="E809" s="51"/>
      <c r="F809" s="44"/>
      <c r="G809" s="22"/>
      <c r="H809" s="11"/>
      <c r="I809" s="11"/>
      <c r="J809" s="11"/>
      <c r="K809" s="11"/>
      <c r="L809" s="11"/>
      <c r="M809" s="11"/>
    </row>
    <row r="810" ht="15.75" customHeight="1">
      <c r="A810" s="50"/>
      <c r="B810" s="44"/>
      <c r="C810" s="44"/>
      <c r="D810" s="44"/>
      <c r="E810" s="51"/>
      <c r="F810" s="44"/>
      <c r="G810" s="22"/>
      <c r="H810" s="11"/>
      <c r="I810" s="11"/>
      <c r="J810" s="11"/>
      <c r="K810" s="11"/>
      <c r="L810" s="11"/>
      <c r="M810" s="11"/>
    </row>
    <row r="811" ht="15.75" customHeight="1">
      <c r="A811" s="50"/>
      <c r="B811" s="44"/>
      <c r="C811" s="44"/>
      <c r="D811" s="44"/>
      <c r="E811" s="51"/>
      <c r="F811" s="44"/>
      <c r="G811" s="22"/>
      <c r="H811" s="11"/>
      <c r="I811" s="11"/>
      <c r="J811" s="11"/>
      <c r="K811" s="11"/>
      <c r="L811" s="11"/>
      <c r="M811" s="11"/>
    </row>
    <row r="812" ht="15.75" customHeight="1">
      <c r="A812" s="50"/>
      <c r="B812" s="44"/>
      <c r="C812" s="44"/>
      <c r="D812" s="44"/>
      <c r="E812" s="51"/>
      <c r="F812" s="44"/>
      <c r="G812" s="22"/>
      <c r="H812" s="11"/>
      <c r="I812" s="11"/>
      <c r="J812" s="11"/>
      <c r="K812" s="11"/>
      <c r="L812" s="11"/>
      <c r="M812" s="11"/>
    </row>
    <row r="813" ht="15.75" customHeight="1">
      <c r="A813" s="50"/>
      <c r="B813" s="44"/>
      <c r="C813" s="44"/>
      <c r="D813" s="44"/>
      <c r="E813" s="51"/>
      <c r="F813" s="44"/>
      <c r="G813" s="22"/>
      <c r="H813" s="11"/>
      <c r="I813" s="11"/>
      <c r="J813" s="11"/>
      <c r="K813" s="11"/>
      <c r="L813" s="11"/>
      <c r="M813" s="11"/>
    </row>
    <row r="814" ht="15.75" customHeight="1">
      <c r="A814" s="50"/>
      <c r="B814" s="44"/>
      <c r="C814" s="44"/>
      <c r="D814" s="44"/>
      <c r="E814" s="51"/>
      <c r="F814" s="44"/>
      <c r="G814" s="22"/>
      <c r="H814" s="11"/>
      <c r="I814" s="11"/>
      <c r="J814" s="11"/>
      <c r="K814" s="11"/>
      <c r="L814" s="11"/>
      <c r="M814" s="11"/>
    </row>
    <row r="815" ht="15.75" customHeight="1">
      <c r="A815" s="50"/>
      <c r="B815" s="44"/>
      <c r="C815" s="44"/>
      <c r="D815" s="44"/>
      <c r="E815" s="51"/>
      <c r="F815" s="44"/>
      <c r="G815" s="22"/>
      <c r="H815" s="11"/>
      <c r="I815" s="11"/>
      <c r="J815" s="11"/>
      <c r="K815" s="11"/>
      <c r="L815" s="11"/>
      <c r="M815" s="11"/>
    </row>
    <row r="816" ht="15.75" customHeight="1">
      <c r="A816" s="50"/>
      <c r="B816" s="44"/>
      <c r="C816" s="44"/>
      <c r="D816" s="44"/>
      <c r="E816" s="51"/>
      <c r="F816" s="44"/>
      <c r="G816" s="22"/>
      <c r="H816" s="11"/>
      <c r="I816" s="11"/>
      <c r="J816" s="11"/>
      <c r="K816" s="11"/>
      <c r="L816" s="11"/>
      <c r="M816" s="11"/>
    </row>
    <row r="817" ht="15.75" customHeight="1">
      <c r="A817" s="50"/>
      <c r="B817" s="44"/>
      <c r="C817" s="44"/>
      <c r="D817" s="44"/>
      <c r="E817" s="51"/>
      <c r="F817" s="44"/>
      <c r="G817" s="22"/>
      <c r="H817" s="11"/>
      <c r="I817" s="11"/>
      <c r="J817" s="11"/>
      <c r="K817" s="11"/>
      <c r="L817" s="11"/>
      <c r="M817" s="11"/>
    </row>
    <row r="818" ht="15.75" customHeight="1">
      <c r="A818" s="50"/>
      <c r="B818" s="44"/>
      <c r="C818" s="44"/>
      <c r="D818" s="44"/>
      <c r="E818" s="51"/>
      <c r="F818" s="44"/>
      <c r="G818" s="22"/>
      <c r="H818" s="11"/>
      <c r="I818" s="11"/>
      <c r="J818" s="11"/>
      <c r="K818" s="11"/>
      <c r="L818" s="11"/>
      <c r="M818" s="11"/>
    </row>
    <row r="819" ht="15.75" customHeight="1">
      <c r="A819" s="50"/>
      <c r="B819" s="44"/>
      <c r="C819" s="44"/>
      <c r="D819" s="44"/>
      <c r="E819" s="51"/>
      <c r="F819" s="44"/>
      <c r="G819" s="22"/>
      <c r="H819" s="11"/>
      <c r="I819" s="11"/>
      <c r="J819" s="11"/>
      <c r="K819" s="11"/>
      <c r="L819" s="11"/>
      <c r="M819" s="11"/>
    </row>
    <row r="820" ht="15.75" customHeight="1">
      <c r="A820" s="50"/>
      <c r="B820" s="44"/>
      <c r="C820" s="44"/>
      <c r="D820" s="44"/>
      <c r="E820" s="51"/>
      <c r="F820" s="44"/>
      <c r="G820" s="22"/>
      <c r="H820" s="11"/>
      <c r="I820" s="11"/>
      <c r="J820" s="11"/>
      <c r="K820" s="11"/>
      <c r="L820" s="11"/>
      <c r="M820" s="11"/>
    </row>
    <row r="821" ht="15.75" customHeight="1">
      <c r="A821" s="50"/>
      <c r="B821" s="44"/>
      <c r="C821" s="44"/>
      <c r="D821" s="44"/>
      <c r="E821" s="51"/>
      <c r="F821" s="44"/>
      <c r="G821" s="22"/>
      <c r="H821" s="11"/>
      <c r="I821" s="11"/>
      <c r="J821" s="11"/>
      <c r="K821" s="11"/>
      <c r="L821" s="11"/>
      <c r="M821" s="11"/>
    </row>
    <row r="822" ht="15.75" customHeight="1">
      <c r="A822" s="50"/>
      <c r="B822" s="44"/>
      <c r="C822" s="44"/>
      <c r="D822" s="44"/>
      <c r="E822" s="51"/>
      <c r="F822" s="44"/>
      <c r="G822" s="22"/>
      <c r="H822" s="11"/>
      <c r="I822" s="11"/>
      <c r="J822" s="11"/>
      <c r="K822" s="11"/>
      <c r="L822" s="11"/>
      <c r="M822" s="11"/>
    </row>
    <row r="823" ht="15.75" customHeight="1">
      <c r="A823" s="50"/>
      <c r="B823" s="44"/>
      <c r="C823" s="44"/>
      <c r="D823" s="44"/>
      <c r="E823" s="51"/>
      <c r="F823" s="44"/>
      <c r="G823" s="22"/>
      <c r="H823" s="11"/>
      <c r="I823" s="11"/>
      <c r="J823" s="11"/>
      <c r="K823" s="11"/>
      <c r="L823" s="11"/>
      <c r="M823" s="11"/>
    </row>
    <row r="824" ht="15.75" customHeight="1">
      <c r="A824" s="50"/>
      <c r="B824" s="44"/>
      <c r="C824" s="44"/>
      <c r="D824" s="44"/>
      <c r="E824" s="51"/>
      <c r="F824" s="44"/>
      <c r="G824" s="22"/>
      <c r="H824" s="11"/>
      <c r="I824" s="11"/>
      <c r="J824" s="11"/>
      <c r="K824" s="11"/>
      <c r="L824" s="11"/>
      <c r="M824" s="11"/>
    </row>
    <row r="825" ht="15.75" customHeight="1">
      <c r="A825" s="50"/>
      <c r="B825" s="44"/>
      <c r="C825" s="44"/>
      <c r="D825" s="44"/>
      <c r="E825" s="51"/>
      <c r="F825" s="44"/>
      <c r="G825" s="22"/>
      <c r="H825" s="11"/>
      <c r="I825" s="11"/>
      <c r="J825" s="11"/>
      <c r="K825" s="11"/>
      <c r="L825" s="11"/>
      <c r="M825" s="11"/>
    </row>
    <row r="826" ht="15.75" customHeight="1">
      <c r="A826" s="50"/>
      <c r="B826" s="44"/>
      <c r="C826" s="44"/>
      <c r="D826" s="44"/>
      <c r="E826" s="51"/>
      <c r="F826" s="44"/>
      <c r="G826" s="22"/>
      <c r="H826" s="11"/>
      <c r="I826" s="11"/>
      <c r="J826" s="11"/>
      <c r="K826" s="11"/>
      <c r="L826" s="11"/>
      <c r="M826" s="11"/>
    </row>
    <row r="827" ht="15.75" customHeight="1">
      <c r="A827" s="50"/>
      <c r="B827" s="44"/>
      <c r="C827" s="44"/>
      <c r="D827" s="44"/>
      <c r="E827" s="51"/>
      <c r="F827" s="44"/>
      <c r="G827" s="22"/>
      <c r="H827" s="11"/>
      <c r="I827" s="11"/>
      <c r="J827" s="11"/>
      <c r="K827" s="11"/>
      <c r="L827" s="11"/>
      <c r="M827" s="11"/>
    </row>
    <row r="828" ht="15.75" customHeight="1">
      <c r="A828" s="50"/>
      <c r="B828" s="44"/>
      <c r="C828" s="44"/>
      <c r="D828" s="44"/>
      <c r="E828" s="51"/>
      <c r="F828" s="44"/>
      <c r="G828" s="22"/>
      <c r="H828" s="11"/>
      <c r="I828" s="11"/>
      <c r="J828" s="11"/>
      <c r="K828" s="11"/>
      <c r="L828" s="11"/>
      <c r="M828" s="11"/>
    </row>
    <row r="829" ht="15.75" customHeight="1">
      <c r="A829" s="50"/>
      <c r="B829" s="44"/>
      <c r="C829" s="44"/>
      <c r="D829" s="44"/>
      <c r="E829" s="51"/>
      <c r="F829" s="44"/>
      <c r="G829" s="22"/>
      <c r="H829" s="11"/>
      <c r="I829" s="11"/>
      <c r="J829" s="11"/>
      <c r="K829" s="11"/>
      <c r="L829" s="11"/>
      <c r="M829" s="11"/>
    </row>
    <row r="830" ht="15.75" customHeight="1">
      <c r="A830" s="50"/>
      <c r="B830" s="44"/>
      <c r="C830" s="44"/>
      <c r="D830" s="44"/>
      <c r="E830" s="51"/>
      <c r="F830" s="44"/>
      <c r="G830" s="22"/>
      <c r="H830" s="11"/>
      <c r="I830" s="11"/>
      <c r="J830" s="11"/>
      <c r="K830" s="11"/>
      <c r="L830" s="11"/>
      <c r="M830" s="11"/>
    </row>
    <row r="831" ht="15.75" customHeight="1">
      <c r="A831" s="50"/>
      <c r="B831" s="44"/>
      <c r="C831" s="44"/>
      <c r="D831" s="44"/>
      <c r="E831" s="51"/>
      <c r="F831" s="44"/>
      <c r="G831" s="22"/>
      <c r="H831" s="11"/>
      <c r="I831" s="11"/>
      <c r="J831" s="11"/>
      <c r="K831" s="11"/>
      <c r="L831" s="11"/>
      <c r="M831" s="11"/>
    </row>
    <row r="832" ht="15.75" customHeight="1">
      <c r="A832" s="50"/>
      <c r="B832" s="44"/>
      <c r="C832" s="44"/>
      <c r="D832" s="44"/>
      <c r="E832" s="51"/>
      <c r="F832" s="44"/>
      <c r="G832" s="22"/>
      <c r="H832" s="11"/>
      <c r="I832" s="11"/>
      <c r="J832" s="11"/>
      <c r="K832" s="11"/>
      <c r="L832" s="11"/>
      <c r="M832" s="11"/>
    </row>
    <row r="833" ht="15.75" customHeight="1">
      <c r="A833" s="50"/>
      <c r="B833" s="44"/>
      <c r="C833" s="44"/>
      <c r="D833" s="44"/>
      <c r="E833" s="51"/>
      <c r="F833" s="44"/>
      <c r="G833" s="22"/>
      <c r="H833" s="11"/>
      <c r="I833" s="11"/>
      <c r="J833" s="11"/>
      <c r="K833" s="11"/>
      <c r="L833" s="11"/>
      <c r="M833" s="11"/>
    </row>
    <row r="834" ht="15.75" customHeight="1">
      <c r="A834" s="50"/>
      <c r="B834" s="44"/>
      <c r="C834" s="44"/>
      <c r="D834" s="44"/>
      <c r="E834" s="51"/>
      <c r="F834" s="44"/>
      <c r="G834" s="22"/>
      <c r="H834" s="11"/>
      <c r="I834" s="11"/>
      <c r="J834" s="11"/>
      <c r="K834" s="11"/>
      <c r="L834" s="11"/>
      <c r="M834" s="11"/>
    </row>
    <row r="835" ht="15.75" customHeight="1">
      <c r="A835" s="50"/>
      <c r="B835" s="44"/>
      <c r="C835" s="44"/>
      <c r="D835" s="44"/>
      <c r="E835" s="51"/>
      <c r="F835" s="44"/>
      <c r="G835" s="22"/>
      <c r="H835" s="11"/>
      <c r="I835" s="11"/>
      <c r="J835" s="11"/>
      <c r="K835" s="11"/>
      <c r="L835" s="11"/>
      <c r="M835" s="11"/>
    </row>
    <row r="836" ht="15.75" customHeight="1">
      <c r="A836" s="50"/>
      <c r="B836" s="44"/>
      <c r="C836" s="44"/>
      <c r="D836" s="44"/>
      <c r="E836" s="51"/>
      <c r="F836" s="44"/>
      <c r="G836" s="22"/>
      <c r="H836" s="11"/>
      <c r="I836" s="11"/>
      <c r="J836" s="11"/>
      <c r="K836" s="11"/>
      <c r="L836" s="11"/>
      <c r="M836" s="11"/>
    </row>
    <row r="837" ht="15.75" customHeight="1">
      <c r="A837" s="50"/>
      <c r="B837" s="44"/>
      <c r="C837" s="44"/>
      <c r="D837" s="44"/>
      <c r="E837" s="51"/>
      <c r="F837" s="44"/>
      <c r="G837" s="22"/>
      <c r="H837" s="11"/>
      <c r="I837" s="11"/>
      <c r="J837" s="11"/>
      <c r="K837" s="11"/>
      <c r="L837" s="11"/>
      <c r="M837" s="11"/>
    </row>
    <row r="838" ht="15.75" customHeight="1">
      <c r="A838" s="50"/>
      <c r="B838" s="44"/>
      <c r="C838" s="44"/>
      <c r="D838" s="44"/>
      <c r="E838" s="51"/>
      <c r="F838" s="44"/>
      <c r="G838" s="22"/>
      <c r="H838" s="11"/>
      <c r="I838" s="11"/>
      <c r="J838" s="11"/>
      <c r="K838" s="11"/>
      <c r="L838" s="11"/>
      <c r="M838" s="11"/>
    </row>
    <row r="839" ht="15.75" customHeight="1">
      <c r="A839" s="50"/>
      <c r="B839" s="44"/>
      <c r="C839" s="44"/>
      <c r="D839" s="44"/>
      <c r="E839" s="51"/>
      <c r="F839" s="44"/>
      <c r="G839" s="22"/>
      <c r="H839" s="11"/>
      <c r="I839" s="11"/>
      <c r="J839" s="11"/>
      <c r="K839" s="11"/>
      <c r="L839" s="11"/>
      <c r="M839" s="11"/>
    </row>
    <row r="840" ht="15.75" customHeight="1">
      <c r="A840" s="50"/>
      <c r="B840" s="44"/>
      <c r="C840" s="44"/>
      <c r="D840" s="44"/>
      <c r="E840" s="51"/>
      <c r="F840" s="44"/>
      <c r="G840" s="22"/>
      <c r="H840" s="11"/>
      <c r="I840" s="11"/>
      <c r="J840" s="11"/>
      <c r="K840" s="11"/>
      <c r="L840" s="11"/>
      <c r="M840" s="11"/>
    </row>
    <row r="841" ht="15.75" customHeight="1">
      <c r="A841" s="50"/>
      <c r="B841" s="44"/>
      <c r="C841" s="44"/>
      <c r="D841" s="44"/>
      <c r="E841" s="51"/>
      <c r="F841" s="44"/>
      <c r="G841" s="22"/>
      <c r="H841" s="11"/>
      <c r="I841" s="11"/>
      <c r="J841" s="11"/>
      <c r="K841" s="11"/>
      <c r="L841" s="11"/>
      <c r="M841" s="11"/>
    </row>
    <row r="842" ht="15.75" customHeight="1">
      <c r="A842" s="50"/>
      <c r="B842" s="44"/>
      <c r="C842" s="44"/>
      <c r="D842" s="44"/>
      <c r="E842" s="51"/>
      <c r="F842" s="44"/>
      <c r="G842" s="22"/>
      <c r="H842" s="11"/>
      <c r="I842" s="11"/>
      <c r="J842" s="11"/>
      <c r="K842" s="11"/>
      <c r="L842" s="11"/>
      <c r="M842" s="11"/>
    </row>
    <row r="843" ht="15.75" customHeight="1">
      <c r="A843" s="50"/>
      <c r="B843" s="44"/>
      <c r="C843" s="44"/>
      <c r="D843" s="44"/>
      <c r="E843" s="51"/>
      <c r="F843" s="44"/>
      <c r="G843" s="22"/>
      <c r="H843" s="11"/>
      <c r="I843" s="11"/>
      <c r="J843" s="11"/>
      <c r="K843" s="11"/>
      <c r="L843" s="11"/>
      <c r="M843" s="11"/>
    </row>
    <row r="844" ht="15.75" customHeight="1">
      <c r="A844" s="50"/>
      <c r="B844" s="44"/>
      <c r="C844" s="44"/>
      <c r="D844" s="44"/>
      <c r="E844" s="51"/>
      <c r="F844" s="44"/>
      <c r="G844" s="22"/>
      <c r="H844" s="11"/>
      <c r="I844" s="11"/>
      <c r="J844" s="11"/>
      <c r="K844" s="11"/>
      <c r="L844" s="11"/>
      <c r="M844" s="11"/>
    </row>
    <row r="845" ht="15.75" customHeight="1">
      <c r="A845" s="50"/>
      <c r="B845" s="44"/>
      <c r="C845" s="44"/>
      <c r="D845" s="44"/>
      <c r="E845" s="51"/>
      <c r="F845" s="44"/>
      <c r="G845" s="22"/>
      <c r="H845" s="11"/>
      <c r="I845" s="11"/>
      <c r="J845" s="11"/>
      <c r="K845" s="11"/>
      <c r="L845" s="11"/>
      <c r="M845" s="11"/>
    </row>
    <row r="846" ht="15.75" customHeight="1">
      <c r="A846" s="50"/>
      <c r="B846" s="44"/>
      <c r="C846" s="44"/>
      <c r="D846" s="44"/>
      <c r="E846" s="51"/>
      <c r="F846" s="44"/>
      <c r="G846" s="22"/>
      <c r="H846" s="11"/>
      <c r="I846" s="11"/>
      <c r="J846" s="11"/>
      <c r="K846" s="11"/>
      <c r="L846" s="11"/>
      <c r="M846" s="11"/>
    </row>
    <row r="847" ht="15.75" customHeight="1">
      <c r="A847" s="50"/>
      <c r="B847" s="44"/>
      <c r="C847" s="44"/>
      <c r="D847" s="44"/>
      <c r="E847" s="51"/>
      <c r="F847" s="44"/>
      <c r="G847" s="22"/>
      <c r="H847" s="11"/>
      <c r="I847" s="11"/>
      <c r="J847" s="11"/>
      <c r="K847" s="11"/>
      <c r="L847" s="11"/>
      <c r="M847" s="11"/>
    </row>
    <row r="848" ht="15.75" customHeight="1">
      <c r="A848" s="50"/>
      <c r="B848" s="44"/>
      <c r="C848" s="44"/>
      <c r="D848" s="44"/>
      <c r="E848" s="51"/>
      <c r="F848" s="44"/>
      <c r="G848" s="22"/>
      <c r="H848" s="11"/>
      <c r="I848" s="11"/>
      <c r="J848" s="11"/>
      <c r="K848" s="11"/>
      <c r="L848" s="11"/>
      <c r="M848" s="11"/>
    </row>
    <row r="849" ht="15.75" customHeight="1">
      <c r="A849" s="50"/>
      <c r="B849" s="44"/>
      <c r="C849" s="44"/>
      <c r="D849" s="44"/>
      <c r="E849" s="51"/>
      <c r="F849" s="44"/>
      <c r="G849" s="22"/>
      <c r="H849" s="11"/>
      <c r="I849" s="11"/>
      <c r="J849" s="11"/>
      <c r="K849" s="11"/>
      <c r="L849" s="11"/>
      <c r="M849" s="11"/>
    </row>
    <row r="850" ht="15.75" customHeight="1">
      <c r="A850" s="50"/>
      <c r="B850" s="44"/>
      <c r="C850" s="44"/>
      <c r="D850" s="44"/>
      <c r="E850" s="51"/>
      <c r="F850" s="44"/>
      <c r="G850" s="22"/>
      <c r="H850" s="11"/>
      <c r="I850" s="11"/>
      <c r="J850" s="11"/>
      <c r="K850" s="11"/>
      <c r="L850" s="11"/>
      <c r="M850" s="11"/>
    </row>
    <row r="851" ht="15.75" customHeight="1">
      <c r="A851" s="50"/>
      <c r="B851" s="44"/>
      <c r="C851" s="44"/>
      <c r="D851" s="44"/>
      <c r="E851" s="51"/>
      <c r="F851" s="44"/>
      <c r="G851" s="22"/>
      <c r="H851" s="11"/>
      <c r="I851" s="11"/>
      <c r="J851" s="11"/>
      <c r="K851" s="11"/>
      <c r="L851" s="11"/>
      <c r="M851" s="11"/>
    </row>
    <row r="852" ht="15.75" customHeight="1">
      <c r="A852" s="50"/>
      <c r="B852" s="44"/>
      <c r="C852" s="44"/>
      <c r="D852" s="44"/>
      <c r="E852" s="51"/>
      <c r="F852" s="44"/>
      <c r="G852" s="22"/>
      <c r="H852" s="11"/>
      <c r="I852" s="11"/>
      <c r="J852" s="11"/>
      <c r="K852" s="11"/>
      <c r="L852" s="11"/>
      <c r="M852" s="11"/>
    </row>
    <row r="853" ht="15.75" customHeight="1">
      <c r="A853" s="50"/>
      <c r="B853" s="44"/>
      <c r="C853" s="44"/>
      <c r="D853" s="44"/>
      <c r="E853" s="51"/>
      <c r="F853" s="44"/>
      <c r="G853" s="22"/>
      <c r="H853" s="11"/>
      <c r="I853" s="11"/>
      <c r="J853" s="11"/>
      <c r="K853" s="11"/>
      <c r="L853" s="11"/>
      <c r="M853" s="11"/>
    </row>
    <row r="854" ht="15.75" customHeight="1">
      <c r="A854" s="50"/>
      <c r="B854" s="44"/>
      <c r="C854" s="44"/>
      <c r="D854" s="44"/>
      <c r="E854" s="51"/>
      <c r="F854" s="44"/>
      <c r="G854" s="22"/>
      <c r="H854" s="11"/>
      <c r="I854" s="11"/>
      <c r="J854" s="11"/>
      <c r="K854" s="11"/>
      <c r="L854" s="11"/>
      <c r="M854" s="11"/>
    </row>
    <row r="855" ht="15.75" customHeight="1">
      <c r="A855" s="50"/>
      <c r="B855" s="44"/>
      <c r="C855" s="44"/>
      <c r="D855" s="44"/>
      <c r="E855" s="51"/>
      <c r="F855" s="44"/>
      <c r="G855" s="22"/>
      <c r="H855" s="11"/>
      <c r="I855" s="11"/>
      <c r="J855" s="11"/>
      <c r="K855" s="11"/>
      <c r="L855" s="11"/>
      <c r="M855" s="11"/>
    </row>
    <row r="856" ht="15.75" customHeight="1">
      <c r="A856" s="50"/>
      <c r="B856" s="44"/>
      <c r="C856" s="44"/>
      <c r="D856" s="44"/>
      <c r="E856" s="51"/>
      <c r="F856" s="44"/>
      <c r="G856" s="22"/>
      <c r="H856" s="11"/>
      <c r="I856" s="11"/>
      <c r="J856" s="11"/>
      <c r="K856" s="11"/>
      <c r="L856" s="11"/>
      <c r="M856" s="11"/>
    </row>
    <row r="857" ht="15.75" customHeight="1">
      <c r="A857" s="50"/>
      <c r="B857" s="44"/>
      <c r="C857" s="44"/>
      <c r="D857" s="44"/>
      <c r="E857" s="51"/>
      <c r="F857" s="44"/>
      <c r="G857" s="22"/>
      <c r="H857" s="11"/>
      <c r="I857" s="11"/>
      <c r="J857" s="11"/>
      <c r="K857" s="11"/>
      <c r="L857" s="11"/>
      <c r="M857" s="11"/>
    </row>
    <row r="858" ht="15.75" customHeight="1">
      <c r="A858" s="50"/>
      <c r="B858" s="44"/>
      <c r="C858" s="44"/>
      <c r="D858" s="44"/>
      <c r="E858" s="51"/>
      <c r="F858" s="44"/>
      <c r="G858" s="22"/>
      <c r="H858" s="11"/>
      <c r="I858" s="11"/>
      <c r="J858" s="11"/>
      <c r="K858" s="11"/>
      <c r="L858" s="11"/>
      <c r="M858" s="11"/>
    </row>
    <row r="859" ht="15.75" customHeight="1">
      <c r="A859" s="50"/>
      <c r="B859" s="44"/>
      <c r="C859" s="44"/>
      <c r="D859" s="44"/>
      <c r="E859" s="51"/>
      <c r="F859" s="44"/>
      <c r="G859" s="22"/>
      <c r="H859" s="11"/>
      <c r="I859" s="11"/>
      <c r="J859" s="11"/>
      <c r="K859" s="11"/>
      <c r="L859" s="11"/>
      <c r="M859" s="11"/>
    </row>
    <row r="860" ht="15.75" customHeight="1">
      <c r="A860" s="50"/>
      <c r="B860" s="44"/>
      <c r="C860" s="44"/>
      <c r="D860" s="44"/>
      <c r="E860" s="51"/>
      <c r="F860" s="44"/>
      <c r="G860" s="22"/>
      <c r="H860" s="11"/>
      <c r="I860" s="11"/>
      <c r="J860" s="11"/>
      <c r="K860" s="11"/>
      <c r="L860" s="11"/>
      <c r="M860" s="11"/>
    </row>
    <row r="861" ht="15.75" customHeight="1">
      <c r="A861" s="50"/>
      <c r="B861" s="44"/>
      <c r="C861" s="44"/>
      <c r="D861" s="44"/>
      <c r="E861" s="51"/>
      <c r="F861" s="44"/>
      <c r="G861" s="22"/>
      <c r="H861" s="11"/>
      <c r="I861" s="11"/>
      <c r="J861" s="11"/>
      <c r="K861" s="11"/>
      <c r="L861" s="11"/>
      <c r="M861" s="11"/>
    </row>
    <row r="862" ht="15.75" customHeight="1">
      <c r="A862" s="50"/>
      <c r="B862" s="44"/>
      <c r="C862" s="44"/>
      <c r="D862" s="44"/>
      <c r="E862" s="51"/>
      <c r="F862" s="44"/>
      <c r="G862" s="22"/>
      <c r="H862" s="11"/>
      <c r="I862" s="11"/>
      <c r="J862" s="11"/>
      <c r="K862" s="11"/>
      <c r="L862" s="11"/>
      <c r="M862" s="11"/>
    </row>
    <row r="863" ht="15.75" customHeight="1">
      <c r="A863" s="50"/>
      <c r="B863" s="44"/>
      <c r="C863" s="44"/>
      <c r="D863" s="44"/>
      <c r="E863" s="51"/>
      <c r="F863" s="44"/>
      <c r="G863" s="22"/>
      <c r="H863" s="11"/>
      <c r="I863" s="11"/>
      <c r="J863" s="11"/>
      <c r="K863" s="11"/>
      <c r="L863" s="11"/>
      <c r="M863" s="11"/>
    </row>
    <row r="864" ht="15.75" customHeight="1">
      <c r="A864" s="50"/>
      <c r="B864" s="44"/>
      <c r="C864" s="44"/>
      <c r="D864" s="44"/>
      <c r="E864" s="51"/>
      <c r="F864" s="44"/>
      <c r="G864" s="22"/>
      <c r="H864" s="11"/>
      <c r="I864" s="11"/>
      <c r="J864" s="11"/>
      <c r="K864" s="11"/>
      <c r="L864" s="11"/>
      <c r="M864" s="11"/>
    </row>
    <row r="865" ht="15.75" customHeight="1">
      <c r="A865" s="50"/>
      <c r="B865" s="44"/>
      <c r="C865" s="44"/>
      <c r="D865" s="44"/>
      <c r="E865" s="51"/>
      <c r="F865" s="44"/>
      <c r="G865" s="22"/>
      <c r="H865" s="11"/>
      <c r="I865" s="11"/>
      <c r="J865" s="11"/>
      <c r="K865" s="11"/>
      <c r="L865" s="11"/>
      <c r="M865" s="11"/>
    </row>
    <row r="866" ht="15.75" customHeight="1">
      <c r="A866" s="50"/>
      <c r="B866" s="44"/>
      <c r="C866" s="44"/>
      <c r="D866" s="44"/>
      <c r="E866" s="51"/>
      <c r="F866" s="44"/>
      <c r="G866" s="22"/>
      <c r="H866" s="11"/>
      <c r="I866" s="11"/>
      <c r="J866" s="11"/>
      <c r="K866" s="11"/>
      <c r="L866" s="11"/>
      <c r="M866" s="11"/>
    </row>
    <row r="867" ht="15.75" customHeight="1">
      <c r="A867" s="50"/>
      <c r="B867" s="44"/>
      <c r="C867" s="44"/>
      <c r="D867" s="44"/>
      <c r="E867" s="51"/>
      <c r="F867" s="44"/>
      <c r="G867" s="22"/>
      <c r="H867" s="11"/>
      <c r="I867" s="11"/>
      <c r="J867" s="11"/>
      <c r="K867" s="11"/>
      <c r="L867" s="11"/>
      <c r="M867" s="11"/>
    </row>
    <row r="868" ht="15.75" customHeight="1">
      <c r="A868" s="50"/>
      <c r="B868" s="44"/>
      <c r="C868" s="44"/>
      <c r="D868" s="44"/>
      <c r="E868" s="51"/>
      <c r="F868" s="44"/>
      <c r="G868" s="22"/>
      <c r="H868" s="11"/>
      <c r="I868" s="11"/>
      <c r="J868" s="11"/>
      <c r="K868" s="11"/>
      <c r="L868" s="11"/>
      <c r="M868" s="11"/>
    </row>
    <row r="869" ht="15.75" customHeight="1">
      <c r="A869" s="50"/>
      <c r="B869" s="44"/>
      <c r="C869" s="44"/>
      <c r="D869" s="44"/>
      <c r="E869" s="51"/>
      <c r="F869" s="44"/>
      <c r="G869" s="22"/>
      <c r="H869" s="11"/>
      <c r="I869" s="11"/>
      <c r="J869" s="11"/>
      <c r="K869" s="11"/>
      <c r="L869" s="11"/>
      <c r="M869" s="11"/>
    </row>
    <row r="870" ht="15.75" customHeight="1">
      <c r="A870" s="50"/>
      <c r="B870" s="44"/>
      <c r="C870" s="44"/>
      <c r="D870" s="44"/>
      <c r="E870" s="51"/>
      <c r="F870" s="44"/>
      <c r="G870" s="22"/>
      <c r="H870" s="11"/>
      <c r="I870" s="11"/>
      <c r="J870" s="11"/>
      <c r="K870" s="11"/>
      <c r="L870" s="11"/>
      <c r="M870" s="11"/>
    </row>
    <row r="871" ht="15.75" customHeight="1">
      <c r="A871" s="50"/>
      <c r="B871" s="44"/>
      <c r="C871" s="44"/>
      <c r="D871" s="44"/>
      <c r="E871" s="51"/>
      <c r="F871" s="44"/>
      <c r="G871" s="22"/>
      <c r="H871" s="11"/>
      <c r="I871" s="11"/>
      <c r="J871" s="11"/>
      <c r="K871" s="11"/>
      <c r="L871" s="11"/>
      <c r="M871" s="11"/>
    </row>
    <row r="872" ht="15.75" customHeight="1">
      <c r="A872" s="50"/>
      <c r="B872" s="44"/>
      <c r="C872" s="44"/>
      <c r="D872" s="44"/>
      <c r="E872" s="51"/>
      <c r="F872" s="44"/>
      <c r="G872" s="22"/>
      <c r="H872" s="11"/>
      <c r="I872" s="11"/>
      <c r="J872" s="11"/>
      <c r="K872" s="11"/>
      <c r="L872" s="11"/>
      <c r="M872" s="11"/>
    </row>
    <row r="873" ht="15.75" customHeight="1">
      <c r="A873" s="50"/>
      <c r="B873" s="44"/>
      <c r="C873" s="44"/>
      <c r="D873" s="44"/>
      <c r="E873" s="51"/>
      <c r="F873" s="44"/>
      <c r="G873" s="22"/>
      <c r="H873" s="11"/>
      <c r="I873" s="11"/>
      <c r="J873" s="11"/>
      <c r="K873" s="11"/>
      <c r="L873" s="11"/>
      <c r="M873" s="11"/>
    </row>
    <row r="874" ht="15.75" customHeight="1">
      <c r="A874" s="50"/>
      <c r="B874" s="44"/>
      <c r="C874" s="44"/>
      <c r="D874" s="44"/>
      <c r="E874" s="51"/>
      <c r="F874" s="44"/>
      <c r="G874" s="22"/>
      <c r="H874" s="11"/>
      <c r="I874" s="11"/>
      <c r="J874" s="11"/>
      <c r="K874" s="11"/>
      <c r="L874" s="11"/>
      <c r="M874" s="11"/>
    </row>
    <row r="875" ht="15.75" customHeight="1">
      <c r="A875" s="50"/>
      <c r="B875" s="44"/>
      <c r="C875" s="44"/>
      <c r="D875" s="44"/>
      <c r="E875" s="51"/>
      <c r="F875" s="44"/>
      <c r="G875" s="22"/>
      <c r="H875" s="11"/>
      <c r="I875" s="11"/>
      <c r="J875" s="11"/>
      <c r="K875" s="11"/>
      <c r="L875" s="11"/>
      <c r="M875" s="11"/>
    </row>
    <row r="876" ht="15.75" customHeight="1">
      <c r="A876" s="50"/>
      <c r="B876" s="44"/>
      <c r="C876" s="44"/>
      <c r="D876" s="44"/>
      <c r="E876" s="51"/>
      <c r="F876" s="44"/>
      <c r="G876" s="22"/>
      <c r="H876" s="11"/>
      <c r="I876" s="11"/>
      <c r="J876" s="11"/>
      <c r="K876" s="11"/>
      <c r="L876" s="11"/>
      <c r="M876" s="11"/>
    </row>
    <row r="877" ht="15.75" customHeight="1">
      <c r="A877" s="50"/>
      <c r="B877" s="44"/>
      <c r="C877" s="44"/>
      <c r="D877" s="44"/>
      <c r="E877" s="51"/>
      <c r="F877" s="44"/>
      <c r="G877" s="22"/>
      <c r="H877" s="11"/>
      <c r="I877" s="11"/>
      <c r="J877" s="11"/>
      <c r="K877" s="11"/>
      <c r="L877" s="11"/>
      <c r="M877" s="11"/>
    </row>
    <row r="878" ht="15.75" customHeight="1">
      <c r="A878" s="50"/>
      <c r="B878" s="44"/>
      <c r="C878" s="44"/>
      <c r="D878" s="44"/>
      <c r="E878" s="51"/>
      <c r="F878" s="44"/>
      <c r="G878" s="22"/>
      <c r="H878" s="11"/>
      <c r="I878" s="11"/>
      <c r="J878" s="11"/>
      <c r="K878" s="11"/>
      <c r="L878" s="11"/>
      <c r="M878" s="11"/>
    </row>
    <row r="879" ht="15.75" customHeight="1">
      <c r="A879" s="50"/>
      <c r="B879" s="44"/>
      <c r="C879" s="44"/>
      <c r="D879" s="44"/>
      <c r="E879" s="51"/>
      <c r="F879" s="44"/>
      <c r="G879" s="22"/>
      <c r="H879" s="11"/>
      <c r="I879" s="11"/>
      <c r="J879" s="11"/>
      <c r="K879" s="11"/>
      <c r="L879" s="11"/>
      <c r="M879" s="11"/>
    </row>
    <row r="880" ht="15.75" customHeight="1">
      <c r="A880" s="50"/>
      <c r="B880" s="44"/>
      <c r="C880" s="44"/>
      <c r="D880" s="44"/>
      <c r="E880" s="51"/>
      <c r="F880" s="44"/>
      <c r="G880" s="22"/>
      <c r="H880" s="11"/>
      <c r="I880" s="11"/>
      <c r="J880" s="11"/>
      <c r="K880" s="11"/>
      <c r="L880" s="11"/>
      <c r="M880" s="11"/>
    </row>
    <row r="881" ht="15.75" customHeight="1">
      <c r="A881" s="50"/>
      <c r="B881" s="44"/>
      <c r="C881" s="44"/>
      <c r="D881" s="44"/>
      <c r="E881" s="51"/>
      <c r="F881" s="44"/>
      <c r="G881" s="22"/>
      <c r="H881" s="11"/>
      <c r="I881" s="11"/>
      <c r="J881" s="11"/>
      <c r="K881" s="11"/>
      <c r="L881" s="11"/>
      <c r="M881" s="11"/>
    </row>
    <row r="882" ht="15.75" customHeight="1">
      <c r="A882" s="50"/>
      <c r="B882" s="44"/>
      <c r="C882" s="44"/>
      <c r="D882" s="44"/>
      <c r="E882" s="51"/>
      <c r="F882" s="44"/>
      <c r="G882" s="22"/>
      <c r="H882" s="11"/>
      <c r="I882" s="11"/>
      <c r="J882" s="11"/>
      <c r="K882" s="11"/>
      <c r="L882" s="11"/>
      <c r="M882" s="11"/>
    </row>
    <row r="883" ht="15.75" customHeight="1">
      <c r="A883" s="50"/>
      <c r="B883" s="44"/>
      <c r="C883" s="44"/>
      <c r="D883" s="44"/>
      <c r="E883" s="51"/>
      <c r="F883" s="44"/>
      <c r="G883" s="22"/>
      <c r="H883" s="11"/>
      <c r="I883" s="11"/>
      <c r="J883" s="11"/>
      <c r="K883" s="11"/>
      <c r="L883" s="11"/>
      <c r="M883" s="11"/>
    </row>
    <row r="884" ht="15.75" customHeight="1">
      <c r="A884" s="50"/>
      <c r="B884" s="44"/>
      <c r="C884" s="44"/>
      <c r="D884" s="44"/>
      <c r="E884" s="51"/>
      <c r="F884" s="44"/>
      <c r="G884" s="22"/>
      <c r="H884" s="11"/>
      <c r="I884" s="11"/>
      <c r="J884" s="11"/>
      <c r="K884" s="11"/>
      <c r="L884" s="11"/>
      <c r="M884" s="11"/>
    </row>
    <row r="885" ht="15.75" customHeight="1">
      <c r="A885" s="50"/>
      <c r="B885" s="44"/>
      <c r="C885" s="44"/>
      <c r="D885" s="44"/>
      <c r="E885" s="51"/>
      <c r="F885" s="44"/>
      <c r="G885" s="22"/>
      <c r="H885" s="11"/>
      <c r="I885" s="11"/>
      <c r="J885" s="11"/>
      <c r="K885" s="11"/>
      <c r="L885" s="11"/>
      <c r="M885" s="11"/>
    </row>
    <row r="886" ht="15.75" customHeight="1">
      <c r="A886" s="50"/>
      <c r="B886" s="44"/>
      <c r="C886" s="44"/>
      <c r="D886" s="44"/>
      <c r="E886" s="51"/>
      <c r="F886" s="44"/>
      <c r="G886" s="22"/>
      <c r="H886" s="11"/>
      <c r="I886" s="11"/>
      <c r="J886" s="11"/>
      <c r="K886" s="11"/>
      <c r="L886" s="11"/>
      <c r="M886" s="11"/>
    </row>
    <row r="887" ht="15.75" customHeight="1">
      <c r="A887" s="50"/>
      <c r="B887" s="44"/>
      <c r="C887" s="44"/>
      <c r="D887" s="44"/>
      <c r="E887" s="51"/>
      <c r="F887" s="44"/>
      <c r="G887" s="22"/>
      <c r="H887" s="11"/>
      <c r="I887" s="11"/>
      <c r="J887" s="11"/>
      <c r="K887" s="11"/>
      <c r="L887" s="11"/>
      <c r="M887" s="11"/>
    </row>
    <row r="888" ht="15.75" customHeight="1">
      <c r="A888" s="50"/>
      <c r="B888" s="44"/>
      <c r="C888" s="44"/>
      <c r="D888" s="44"/>
      <c r="E888" s="51"/>
      <c r="F888" s="44"/>
      <c r="G888" s="22"/>
      <c r="H888" s="11"/>
      <c r="I888" s="11"/>
      <c r="J888" s="11"/>
      <c r="K888" s="11"/>
      <c r="L888" s="11"/>
      <c r="M888" s="11"/>
    </row>
    <row r="889" ht="15.75" customHeight="1">
      <c r="A889" s="50"/>
      <c r="B889" s="44"/>
      <c r="C889" s="44"/>
      <c r="D889" s="44"/>
      <c r="E889" s="51"/>
      <c r="F889" s="44"/>
      <c r="G889" s="22"/>
      <c r="H889" s="11"/>
      <c r="I889" s="11"/>
      <c r="J889" s="11"/>
      <c r="K889" s="11"/>
      <c r="L889" s="11"/>
      <c r="M889" s="11"/>
    </row>
    <row r="890" ht="15.75" customHeight="1">
      <c r="A890" s="50"/>
      <c r="B890" s="44"/>
      <c r="C890" s="44"/>
      <c r="D890" s="44"/>
      <c r="E890" s="51"/>
      <c r="F890" s="44"/>
      <c r="G890" s="22"/>
      <c r="H890" s="11"/>
      <c r="I890" s="11"/>
      <c r="J890" s="11"/>
      <c r="K890" s="11"/>
      <c r="L890" s="11"/>
      <c r="M890" s="11"/>
    </row>
    <row r="891" ht="15.75" customHeight="1">
      <c r="A891" s="50"/>
      <c r="B891" s="44"/>
      <c r="C891" s="44"/>
      <c r="D891" s="44"/>
      <c r="E891" s="51"/>
      <c r="F891" s="44"/>
      <c r="G891" s="22"/>
      <c r="H891" s="11"/>
      <c r="I891" s="11"/>
      <c r="J891" s="11"/>
      <c r="K891" s="11"/>
      <c r="L891" s="11"/>
      <c r="M891" s="11"/>
    </row>
    <row r="892" ht="15.75" customHeight="1">
      <c r="A892" s="50"/>
      <c r="B892" s="44"/>
      <c r="C892" s="44"/>
      <c r="D892" s="44"/>
      <c r="E892" s="51"/>
      <c r="F892" s="44"/>
      <c r="G892" s="22"/>
      <c r="H892" s="11"/>
      <c r="I892" s="11"/>
      <c r="J892" s="11"/>
      <c r="K892" s="11"/>
      <c r="L892" s="11"/>
      <c r="M892" s="11"/>
    </row>
    <row r="893" ht="15.75" customHeight="1">
      <c r="A893" s="50"/>
      <c r="B893" s="44"/>
      <c r="C893" s="44"/>
      <c r="D893" s="44"/>
      <c r="E893" s="51"/>
      <c r="F893" s="44"/>
      <c r="G893" s="22"/>
      <c r="H893" s="11"/>
      <c r="I893" s="11"/>
      <c r="J893" s="11"/>
      <c r="K893" s="11"/>
      <c r="L893" s="11"/>
      <c r="M893" s="11"/>
    </row>
    <row r="894" ht="15.75" customHeight="1">
      <c r="A894" s="50"/>
      <c r="B894" s="44"/>
      <c r="C894" s="44"/>
      <c r="D894" s="44"/>
      <c r="E894" s="51"/>
      <c r="F894" s="44"/>
      <c r="G894" s="22"/>
      <c r="H894" s="11"/>
      <c r="I894" s="11"/>
      <c r="J894" s="11"/>
      <c r="K894" s="11"/>
      <c r="L894" s="11"/>
      <c r="M894" s="11"/>
    </row>
    <row r="895" ht="15.75" customHeight="1">
      <c r="A895" s="50"/>
      <c r="B895" s="44"/>
      <c r="C895" s="44"/>
      <c r="D895" s="44"/>
      <c r="E895" s="51"/>
      <c r="F895" s="44"/>
      <c r="G895" s="22"/>
      <c r="H895" s="11"/>
      <c r="I895" s="11"/>
      <c r="J895" s="11"/>
      <c r="K895" s="11"/>
      <c r="L895" s="11"/>
      <c r="M895" s="11"/>
    </row>
    <row r="896" ht="15.75" customHeight="1">
      <c r="A896" s="50"/>
      <c r="B896" s="44"/>
      <c r="C896" s="44"/>
      <c r="D896" s="44"/>
      <c r="E896" s="51"/>
      <c r="F896" s="44"/>
      <c r="G896" s="22"/>
      <c r="H896" s="11"/>
      <c r="I896" s="11"/>
      <c r="J896" s="11"/>
      <c r="K896" s="11"/>
      <c r="L896" s="11"/>
      <c r="M896" s="11"/>
    </row>
    <row r="897" ht="15.75" customHeight="1">
      <c r="A897" s="50"/>
      <c r="B897" s="44"/>
      <c r="C897" s="44"/>
      <c r="D897" s="44"/>
      <c r="E897" s="51"/>
      <c r="F897" s="44"/>
      <c r="G897" s="22"/>
      <c r="H897" s="11"/>
      <c r="I897" s="11"/>
      <c r="J897" s="11"/>
      <c r="K897" s="11"/>
      <c r="L897" s="11"/>
      <c r="M897" s="11"/>
    </row>
    <row r="898" ht="15.75" customHeight="1">
      <c r="A898" s="50"/>
      <c r="B898" s="44"/>
      <c r="C898" s="44"/>
      <c r="D898" s="44"/>
      <c r="E898" s="51"/>
      <c r="F898" s="44"/>
      <c r="G898" s="22"/>
      <c r="H898" s="11"/>
      <c r="I898" s="11"/>
      <c r="J898" s="11"/>
      <c r="K898" s="11"/>
      <c r="L898" s="11"/>
      <c r="M898" s="11"/>
    </row>
    <row r="899" ht="15.75" customHeight="1">
      <c r="A899" s="50"/>
      <c r="B899" s="44"/>
      <c r="C899" s="44"/>
      <c r="D899" s="44"/>
      <c r="E899" s="51"/>
      <c r="F899" s="44"/>
      <c r="G899" s="22"/>
      <c r="H899" s="11"/>
      <c r="I899" s="11"/>
      <c r="J899" s="11"/>
      <c r="K899" s="11"/>
      <c r="L899" s="11"/>
      <c r="M899" s="11"/>
    </row>
    <row r="900" ht="15.75" customHeight="1">
      <c r="A900" s="50"/>
      <c r="B900" s="44"/>
      <c r="C900" s="44"/>
      <c r="D900" s="44"/>
      <c r="E900" s="51"/>
      <c r="F900" s="44"/>
      <c r="G900" s="22"/>
      <c r="H900" s="11"/>
      <c r="I900" s="11"/>
      <c r="J900" s="11"/>
      <c r="K900" s="11"/>
      <c r="L900" s="11"/>
      <c r="M900" s="11"/>
    </row>
    <row r="901" ht="15.75" customHeight="1">
      <c r="A901" s="50"/>
      <c r="B901" s="44"/>
      <c r="C901" s="44"/>
      <c r="D901" s="44"/>
      <c r="E901" s="51"/>
      <c r="F901" s="44"/>
      <c r="G901" s="22"/>
      <c r="H901" s="11"/>
      <c r="I901" s="11"/>
      <c r="J901" s="11"/>
      <c r="K901" s="11"/>
      <c r="L901" s="11"/>
      <c r="M901" s="11"/>
    </row>
    <row r="902" ht="15.75" customHeight="1">
      <c r="A902" s="50"/>
      <c r="B902" s="44"/>
      <c r="C902" s="44"/>
      <c r="D902" s="44"/>
      <c r="E902" s="51"/>
      <c r="F902" s="44"/>
      <c r="G902" s="22"/>
      <c r="H902" s="11"/>
      <c r="I902" s="11"/>
      <c r="J902" s="11"/>
      <c r="K902" s="11"/>
      <c r="L902" s="11"/>
      <c r="M902" s="11"/>
    </row>
    <row r="903" ht="15.75" customHeight="1">
      <c r="A903" s="50"/>
      <c r="B903" s="44"/>
      <c r="C903" s="44"/>
      <c r="D903" s="44"/>
      <c r="E903" s="51"/>
      <c r="F903" s="44"/>
      <c r="G903" s="22"/>
      <c r="H903" s="11"/>
      <c r="I903" s="11"/>
      <c r="J903" s="11"/>
      <c r="K903" s="11"/>
      <c r="L903" s="11"/>
      <c r="M903" s="11"/>
    </row>
    <row r="904" ht="15.75" customHeight="1">
      <c r="A904" s="50"/>
      <c r="B904" s="44"/>
      <c r="C904" s="44"/>
      <c r="D904" s="44"/>
      <c r="E904" s="51"/>
      <c r="F904" s="44"/>
      <c r="G904" s="22"/>
      <c r="H904" s="11"/>
      <c r="I904" s="11"/>
      <c r="J904" s="11"/>
      <c r="K904" s="11"/>
      <c r="L904" s="11"/>
      <c r="M904" s="11"/>
    </row>
    <row r="905" ht="15.75" customHeight="1">
      <c r="A905" s="50"/>
      <c r="B905" s="44"/>
      <c r="C905" s="44"/>
      <c r="D905" s="44"/>
      <c r="E905" s="51"/>
      <c r="F905" s="44"/>
      <c r="G905" s="22"/>
      <c r="H905" s="11"/>
      <c r="I905" s="11"/>
      <c r="J905" s="11"/>
      <c r="K905" s="11"/>
      <c r="L905" s="11"/>
      <c r="M905" s="11"/>
    </row>
    <row r="906" ht="15.75" customHeight="1">
      <c r="A906" s="50"/>
      <c r="B906" s="44"/>
      <c r="C906" s="44"/>
      <c r="D906" s="44"/>
      <c r="E906" s="51"/>
      <c r="F906" s="44"/>
      <c r="G906" s="22"/>
      <c r="H906" s="11"/>
      <c r="I906" s="11"/>
      <c r="J906" s="11"/>
      <c r="K906" s="11"/>
      <c r="L906" s="11"/>
      <c r="M906" s="11"/>
    </row>
    <row r="907" ht="15.75" customHeight="1">
      <c r="A907" s="50"/>
      <c r="B907" s="44"/>
      <c r="C907" s="44"/>
      <c r="D907" s="44"/>
      <c r="E907" s="51"/>
      <c r="F907" s="44"/>
      <c r="G907" s="22"/>
      <c r="H907" s="11"/>
      <c r="I907" s="11"/>
      <c r="J907" s="11"/>
      <c r="K907" s="11"/>
      <c r="L907" s="11"/>
      <c r="M907" s="11"/>
    </row>
    <row r="908" ht="15.75" customHeight="1">
      <c r="A908" s="50"/>
      <c r="B908" s="44"/>
      <c r="C908" s="44"/>
      <c r="D908" s="44"/>
      <c r="E908" s="51"/>
      <c r="F908" s="44"/>
      <c r="G908" s="22"/>
      <c r="H908" s="11"/>
      <c r="I908" s="11"/>
      <c r="J908" s="11"/>
      <c r="K908" s="11"/>
      <c r="L908" s="11"/>
      <c r="M908" s="11"/>
    </row>
    <row r="909" ht="15.75" customHeight="1">
      <c r="A909" s="50"/>
      <c r="B909" s="44"/>
      <c r="C909" s="44"/>
      <c r="D909" s="44"/>
      <c r="E909" s="51"/>
      <c r="F909" s="44"/>
      <c r="G909" s="22"/>
      <c r="H909" s="11"/>
      <c r="I909" s="11"/>
      <c r="J909" s="11"/>
      <c r="K909" s="11"/>
      <c r="L909" s="11"/>
      <c r="M909" s="11"/>
    </row>
    <row r="910" ht="15.75" customHeight="1">
      <c r="A910" s="50"/>
      <c r="B910" s="44"/>
      <c r="C910" s="44"/>
      <c r="D910" s="44"/>
      <c r="E910" s="51"/>
      <c r="F910" s="44"/>
      <c r="G910" s="22"/>
      <c r="H910" s="11"/>
      <c r="I910" s="11"/>
      <c r="J910" s="11"/>
      <c r="K910" s="11"/>
      <c r="L910" s="11"/>
      <c r="M910" s="11"/>
    </row>
    <row r="911" ht="15.75" customHeight="1">
      <c r="A911" s="50"/>
      <c r="B911" s="44"/>
      <c r="C911" s="44"/>
      <c r="D911" s="44"/>
      <c r="E911" s="51"/>
      <c r="F911" s="44"/>
      <c r="G911" s="22"/>
      <c r="H911" s="11"/>
      <c r="I911" s="11"/>
      <c r="J911" s="11"/>
      <c r="K911" s="11"/>
      <c r="L911" s="11"/>
      <c r="M911" s="11"/>
    </row>
    <row r="912" ht="15.75" customHeight="1">
      <c r="A912" s="50"/>
      <c r="B912" s="44"/>
      <c r="C912" s="44"/>
      <c r="D912" s="44"/>
      <c r="E912" s="51"/>
      <c r="F912" s="44"/>
      <c r="G912" s="22"/>
      <c r="H912" s="11"/>
      <c r="I912" s="11"/>
      <c r="J912" s="11"/>
      <c r="K912" s="11"/>
      <c r="L912" s="11"/>
      <c r="M912" s="11"/>
    </row>
    <row r="913" ht="15.75" customHeight="1">
      <c r="A913" s="50"/>
      <c r="B913" s="44"/>
      <c r="C913" s="44"/>
      <c r="D913" s="44"/>
      <c r="E913" s="51"/>
      <c r="F913" s="44"/>
      <c r="G913" s="22"/>
      <c r="H913" s="11"/>
      <c r="I913" s="11"/>
      <c r="J913" s="11"/>
      <c r="K913" s="11"/>
      <c r="L913" s="11"/>
      <c r="M913" s="11"/>
    </row>
    <row r="914" ht="15.75" customHeight="1">
      <c r="A914" s="50"/>
      <c r="B914" s="44"/>
      <c r="C914" s="44"/>
      <c r="D914" s="44"/>
      <c r="E914" s="51"/>
      <c r="F914" s="44"/>
      <c r="G914" s="22"/>
      <c r="H914" s="11"/>
      <c r="I914" s="11"/>
      <c r="J914" s="11"/>
      <c r="K914" s="11"/>
      <c r="L914" s="11"/>
      <c r="M914" s="11"/>
    </row>
    <row r="915" ht="15.75" customHeight="1">
      <c r="A915" s="50"/>
      <c r="B915" s="44"/>
      <c r="C915" s="44"/>
      <c r="D915" s="44"/>
      <c r="E915" s="51"/>
      <c r="F915" s="44"/>
      <c r="G915" s="22"/>
      <c r="H915" s="11"/>
      <c r="I915" s="11"/>
      <c r="J915" s="11"/>
      <c r="K915" s="11"/>
      <c r="L915" s="11"/>
      <c r="M915" s="11"/>
    </row>
    <row r="916" ht="15.75" customHeight="1">
      <c r="A916" s="50"/>
      <c r="B916" s="44"/>
      <c r="C916" s="44"/>
      <c r="D916" s="44"/>
      <c r="E916" s="51"/>
      <c r="F916" s="44"/>
      <c r="G916" s="22"/>
      <c r="H916" s="11"/>
      <c r="I916" s="11"/>
      <c r="J916" s="11"/>
      <c r="K916" s="11"/>
      <c r="L916" s="11"/>
      <c r="M916" s="11"/>
    </row>
    <row r="917" ht="15.75" customHeight="1">
      <c r="A917" s="50"/>
      <c r="B917" s="44"/>
      <c r="C917" s="44"/>
      <c r="D917" s="44"/>
      <c r="E917" s="51"/>
      <c r="F917" s="44"/>
      <c r="G917" s="22"/>
      <c r="H917" s="11"/>
      <c r="I917" s="11"/>
      <c r="J917" s="11"/>
      <c r="K917" s="11"/>
      <c r="L917" s="11"/>
      <c r="M917" s="11"/>
    </row>
    <row r="918" ht="15.75" customHeight="1">
      <c r="A918" s="50"/>
      <c r="B918" s="44"/>
      <c r="C918" s="44"/>
      <c r="D918" s="44"/>
      <c r="E918" s="51"/>
      <c r="F918" s="44"/>
      <c r="G918" s="22"/>
      <c r="H918" s="11"/>
      <c r="I918" s="11"/>
      <c r="J918" s="11"/>
      <c r="K918" s="11"/>
      <c r="L918" s="11"/>
      <c r="M918" s="11"/>
    </row>
    <row r="919" ht="15.75" customHeight="1">
      <c r="A919" s="50"/>
      <c r="B919" s="44"/>
      <c r="C919" s="44"/>
      <c r="D919" s="44"/>
      <c r="E919" s="51"/>
      <c r="F919" s="44"/>
      <c r="G919" s="22"/>
      <c r="H919" s="11"/>
      <c r="I919" s="11"/>
      <c r="J919" s="11"/>
      <c r="K919" s="11"/>
      <c r="L919" s="11"/>
      <c r="M919" s="11"/>
    </row>
    <row r="920" ht="15.75" customHeight="1">
      <c r="A920" s="50"/>
      <c r="B920" s="44"/>
      <c r="C920" s="44"/>
      <c r="D920" s="44"/>
      <c r="E920" s="51"/>
      <c r="F920" s="44"/>
      <c r="G920" s="22"/>
      <c r="H920" s="11"/>
      <c r="I920" s="11"/>
      <c r="J920" s="11"/>
      <c r="K920" s="11"/>
      <c r="L920" s="11"/>
      <c r="M920" s="11"/>
    </row>
    <row r="921" ht="15.75" customHeight="1">
      <c r="A921" s="50"/>
      <c r="B921" s="44"/>
      <c r="C921" s="44"/>
      <c r="D921" s="44"/>
      <c r="E921" s="51"/>
      <c r="F921" s="44"/>
      <c r="G921" s="22"/>
      <c r="H921" s="11"/>
      <c r="I921" s="11"/>
      <c r="J921" s="11"/>
      <c r="K921" s="11"/>
      <c r="L921" s="11"/>
      <c r="M921" s="11"/>
    </row>
    <row r="922" ht="15.75" customHeight="1">
      <c r="A922" s="50"/>
      <c r="B922" s="44"/>
      <c r="C922" s="44"/>
      <c r="D922" s="44"/>
      <c r="E922" s="51"/>
      <c r="F922" s="44"/>
      <c r="G922" s="22"/>
      <c r="H922" s="11"/>
      <c r="I922" s="11"/>
      <c r="J922" s="11"/>
      <c r="K922" s="11"/>
      <c r="L922" s="11"/>
      <c r="M922" s="11"/>
    </row>
    <row r="923" ht="15.75" customHeight="1">
      <c r="A923" s="50"/>
      <c r="B923" s="44"/>
      <c r="C923" s="44"/>
      <c r="D923" s="44"/>
      <c r="E923" s="51"/>
      <c r="F923" s="44"/>
      <c r="G923" s="22"/>
      <c r="H923" s="11"/>
      <c r="I923" s="11"/>
      <c r="J923" s="11"/>
      <c r="K923" s="11"/>
      <c r="L923" s="11"/>
      <c r="M923" s="11"/>
    </row>
    <row r="924" ht="15.75" customHeight="1">
      <c r="A924" s="50"/>
      <c r="B924" s="44"/>
      <c r="C924" s="44"/>
      <c r="D924" s="44"/>
      <c r="E924" s="51"/>
      <c r="F924" s="44"/>
      <c r="G924" s="22"/>
      <c r="H924" s="11"/>
      <c r="I924" s="11"/>
      <c r="J924" s="11"/>
      <c r="K924" s="11"/>
      <c r="L924" s="11"/>
      <c r="M924" s="11"/>
    </row>
    <row r="925" ht="15.75" customHeight="1">
      <c r="A925" s="50"/>
      <c r="B925" s="44"/>
      <c r="C925" s="44"/>
      <c r="D925" s="44"/>
      <c r="E925" s="51"/>
      <c r="F925" s="44"/>
      <c r="G925" s="22"/>
      <c r="H925" s="11"/>
      <c r="I925" s="11"/>
      <c r="J925" s="11"/>
      <c r="K925" s="11"/>
      <c r="L925" s="11"/>
      <c r="M925" s="11"/>
    </row>
    <row r="926" ht="15.75" customHeight="1">
      <c r="A926" s="50"/>
      <c r="B926" s="44"/>
      <c r="C926" s="44"/>
      <c r="D926" s="44"/>
      <c r="E926" s="51"/>
      <c r="F926" s="44"/>
      <c r="G926" s="22"/>
      <c r="H926" s="11"/>
      <c r="I926" s="11"/>
      <c r="J926" s="11"/>
      <c r="K926" s="11"/>
      <c r="L926" s="11"/>
      <c r="M926" s="11"/>
    </row>
    <row r="927" ht="15.75" customHeight="1">
      <c r="A927" s="50"/>
      <c r="B927" s="44"/>
      <c r="C927" s="44"/>
      <c r="D927" s="44"/>
      <c r="E927" s="51"/>
      <c r="F927" s="44"/>
      <c r="G927" s="22"/>
      <c r="H927" s="11"/>
      <c r="I927" s="11"/>
      <c r="J927" s="11"/>
      <c r="K927" s="11"/>
      <c r="L927" s="11"/>
      <c r="M927" s="11"/>
    </row>
    <row r="928" ht="15.75" customHeight="1">
      <c r="A928" s="50"/>
      <c r="B928" s="44"/>
      <c r="C928" s="44"/>
      <c r="D928" s="44"/>
      <c r="E928" s="51"/>
      <c r="F928" s="44"/>
      <c r="G928" s="22"/>
      <c r="H928" s="11"/>
      <c r="I928" s="11"/>
      <c r="J928" s="11"/>
      <c r="K928" s="11"/>
      <c r="L928" s="11"/>
      <c r="M928" s="11"/>
    </row>
    <row r="929" ht="15.75" customHeight="1">
      <c r="A929" s="50"/>
      <c r="B929" s="44"/>
      <c r="C929" s="44"/>
      <c r="D929" s="44"/>
      <c r="E929" s="51"/>
      <c r="F929" s="44"/>
      <c r="G929" s="22"/>
      <c r="H929" s="11"/>
      <c r="I929" s="11"/>
      <c r="J929" s="11"/>
      <c r="K929" s="11"/>
      <c r="L929" s="11"/>
      <c r="M929" s="11"/>
    </row>
    <row r="930" ht="15.75" customHeight="1">
      <c r="A930" s="50"/>
      <c r="B930" s="44"/>
      <c r="C930" s="44"/>
      <c r="D930" s="44"/>
      <c r="E930" s="51"/>
      <c r="F930" s="44"/>
      <c r="G930" s="22"/>
      <c r="H930" s="11"/>
      <c r="I930" s="11"/>
      <c r="J930" s="11"/>
      <c r="K930" s="11"/>
      <c r="L930" s="11"/>
      <c r="M930" s="11"/>
    </row>
    <row r="931" ht="15.75" customHeight="1">
      <c r="A931" s="50"/>
      <c r="B931" s="44"/>
      <c r="C931" s="44"/>
      <c r="D931" s="44"/>
      <c r="E931" s="51"/>
      <c r="F931" s="44"/>
      <c r="G931" s="22"/>
      <c r="H931" s="11"/>
      <c r="I931" s="11"/>
      <c r="J931" s="11"/>
      <c r="K931" s="11"/>
      <c r="L931" s="11"/>
      <c r="M931" s="11"/>
    </row>
    <row r="932" ht="15.75" customHeight="1">
      <c r="A932" s="50"/>
      <c r="B932" s="44"/>
      <c r="C932" s="44"/>
      <c r="D932" s="44"/>
      <c r="E932" s="51"/>
      <c r="F932" s="44"/>
      <c r="G932" s="22"/>
      <c r="H932" s="11"/>
      <c r="I932" s="11"/>
      <c r="J932" s="11"/>
      <c r="K932" s="11"/>
      <c r="L932" s="11"/>
      <c r="M932" s="11"/>
    </row>
    <row r="933" ht="15.75" customHeight="1">
      <c r="A933" s="50"/>
      <c r="B933" s="44"/>
      <c r="C933" s="44"/>
      <c r="D933" s="44"/>
      <c r="E933" s="51"/>
      <c r="F933" s="44"/>
      <c r="G933" s="22"/>
      <c r="H933" s="11"/>
      <c r="I933" s="11"/>
      <c r="J933" s="11"/>
      <c r="K933" s="11"/>
      <c r="L933" s="11"/>
      <c r="M933" s="11"/>
    </row>
    <row r="934" ht="15.75" customHeight="1">
      <c r="A934" s="50"/>
      <c r="B934" s="44"/>
      <c r="C934" s="44"/>
      <c r="D934" s="44"/>
      <c r="E934" s="51"/>
      <c r="F934" s="44"/>
      <c r="G934" s="22"/>
      <c r="H934" s="11"/>
      <c r="I934" s="11"/>
      <c r="J934" s="11"/>
      <c r="K934" s="11"/>
      <c r="L934" s="11"/>
      <c r="M934" s="11"/>
    </row>
    <row r="935" ht="15.75" customHeight="1">
      <c r="A935" s="50"/>
      <c r="B935" s="44"/>
      <c r="C935" s="44"/>
      <c r="D935" s="44"/>
      <c r="E935" s="51"/>
      <c r="F935" s="44"/>
      <c r="G935" s="22"/>
      <c r="H935" s="11"/>
      <c r="I935" s="11"/>
      <c r="J935" s="11"/>
      <c r="K935" s="11"/>
      <c r="L935" s="11"/>
      <c r="M935" s="11"/>
    </row>
    <row r="936" ht="15.75" customHeight="1">
      <c r="A936" s="50"/>
      <c r="B936" s="44"/>
      <c r="C936" s="44"/>
      <c r="D936" s="44"/>
      <c r="E936" s="51"/>
      <c r="F936" s="44"/>
      <c r="G936" s="22"/>
      <c r="H936" s="11"/>
      <c r="I936" s="11"/>
      <c r="J936" s="11"/>
      <c r="K936" s="11"/>
      <c r="L936" s="11"/>
      <c r="M936" s="11"/>
    </row>
    <row r="937" ht="15.75" customHeight="1">
      <c r="A937" s="50"/>
      <c r="B937" s="44"/>
      <c r="C937" s="44"/>
      <c r="D937" s="44"/>
      <c r="E937" s="51"/>
      <c r="F937" s="44"/>
      <c r="G937" s="22"/>
      <c r="H937" s="11"/>
      <c r="I937" s="11"/>
      <c r="J937" s="11"/>
      <c r="K937" s="11"/>
      <c r="L937" s="11"/>
      <c r="M937" s="11"/>
    </row>
    <row r="938" ht="15.75" customHeight="1">
      <c r="A938" s="50"/>
      <c r="B938" s="44"/>
      <c r="C938" s="44"/>
      <c r="D938" s="44"/>
      <c r="E938" s="51"/>
      <c r="F938" s="44"/>
      <c r="G938" s="22"/>
      <c r="H938" s="11"/>
      <c r="I938" s="11"/>
      <c r="J938" s="11"/>
      <c r="K938" s="11"/>
      <c r="L938" s="11"/>
      <c r="M938" s="11"/>
    </row>
    <row r="939" ht="15.75" customHeight="1">
      <c r="A939" s="50"/>
      <c r="B939" s="44"/>
      <c r="C939" s="44"/>
      <c r="D939" s="44"/>
      <c r="E939" s="51"/>
      <c r="F939" s="44"/>
      <c r="G939" s="22"/>
      <c r="H939" s="11"/>
      <c r="I939" s="11"/>
      <c r="J939" s="11"/>
      <c r="K939" s="11"/>
      <c r="L939" s="11"/>
      <c r="M939" s="11"/>
    </row>
    <row r="940" ht="15.75" customHeight="1">
      <c r="A940" s="50"/>
      <c r="B940" s="44"/>
      <c r="C940" s="44"/>
      <c r="D940" s="44"/>
      <c r="E940" s="51"/>
      <c r="F940" s="44"/>
      <c r="G940" s="22"/>
      <c r="H940" s="11"/>
      <c r="I940" s="11"/>
      <c r="J940" s="11"/>
      <c r="K940" s="11"/>
      <c r="L940" s="11"/>
      <c r="M940" s="11"/>
    </row>
    <row r="941" ht="15.75" customHeight="1">
      <c r="A941" s="50"/>
      <c r="B941" s="44"/>
      <c r="C941" s="44"/>
      <c r="D941" s="44"/>
      <c r="E941" s="51"/>
      <c r="F941" s="44"/>
      <c r="G941" s="22"/>
      <c r="H941" s="11"/>
      <c r="I941" s="11"/>
      <c r="J941" s="11"/>
      <c r="K941" s="11"/>
      <c r="L941" s="11"/>
      <c r="M941" s="11"/>
    </row>
    <row r="942" ht="15.75" customHeight="1">
      <c r="A942" s="50"/>
      <c r="B942" s="44"/>
      <c r="C942" s="44"/>
      <c r="D942" s="44"/>
      <c r="E942" s="51"/>
      <c r="F942" s="44"/>
      <c r="G942" s="22"/>
      <c r="H942" s="11"/>
      <c r="I942" s="11"/>
      <c r="J942" s="11"/>
      <c r="K942" s="11"/>
      <c r="L942" s="11"/>
      <c r="M942" s="11"/>
    </row>
    <row r="943" ht="15.75" customHeight="1">
      <c r="A943" s="50"/>
      <c r="B943" s="44"/>
      <c r="C943" s="44"/>
      <c r="D943" s="44"/>
      <c r="E943" s="51"/>
      <c r="F943" s="44"/>
      <c r="G943" s="22"/>
      <c r="H943" s="11"/>
      <c r="I943" s="11"/>
      <c r="J943" s="11"/>
      <c r="K943" s="11"/>
      <c r="L943" s="11"/>
      <c r="M943" s="11"/>
    </row>
    <row r="944" ht="15.75" customHeight="1">
      <c r="A944" s="50"/>
      <c r="B944" s="44"/>
      <c r="C944" s="44"/>
      <c r="D944" s="44"/>
      <c r="E944" s="51"/>
      <c r="F944" s="44"/>
      <c r="G944" s="22"/>
      <c r="H944" s="11"/>
      <c r="I944" s="11"/>
      <c r="J944" s="11"/>
      <c r="K944" s="11"/>
      <c r="L944" s="11"/>
      <c r="M944" s="11"/>
    </row>
    <row r="945" ht="15.75" customHeight="1">
      <c r="A945" s="50"/>
      <c r="B945" s="44"/>
      <c r="C945" s="44"/>
      <c r="D945" s="44"/>
      <c r="E945" s="51"/>
      <c r="F945" s="44"/>
      <c r="G945" s="22"/>
      <c r="H945" s="11"/>
      <c r="I945" s="11"/>
      <c r="J945" s="11"/>
      <c r="K945" s="11"/>
      <c r="L945" s="11"/>
      <c r="M945" s="11"/>
    </row>
    <row r="946" ht="15.75" customHeight="1">
      <c r="A946" s="50"/>
      <c r="B946" s="44"/>
      <c r="C946" s="44"/>
      <c r="D946" s="44"/>
      <c r="E946" s="51"/>
      <c r="F946" s="44"/>
      <c r="G946" s="22"/>
      <c r="H946" s="11"/>
      <c r="I946" s="11"/>
      <c r="J946" s="11"/>
      <c r="K946" s="11"/>
      <c r="L946" s="11"/>
      <c r="M946" s="11"/>
    </row>
    <row r="947" ht="15.75" customHeight="1">
      <c r="A947" s="50"/>
      <c r="B947" s="44"/>
      <c r="C947" s="44"/>
      <c r="D947" s="44"/>
      <c r="E947" s="51"/>
      <c r="F947" s="44"/>
      <c r="G947" s="22"/>
      <c r="H947" s="11"/>
      <c r="I947" s="11"/>
      <c r="J947" s="11"/>
      <c r="K947" s="11"/>
      <c r="L947" s="11"/>
      <c r="M947" s="11"/>
    </row>
    <row r="948" ht="15.75" customHeight="1">
      <c r="A948" s="50"/>
      <c r="B948" s="44"/>
      <c r="C948" s="44"/>
      <c r="D948" s="44"/>
      <c r="E948" s="51"/>
      <c r="F948" s="44"/>
      <c r="G948" s="22"/>
      <c r="H948" s="11"/>
      <c r="I948" s="11"/>
      <c r="J948" s="11"/>
      <c r="K948" s="11"/>
      <c r="L948" s="11"/>
      <c r="M948" s="11"/>
    </row>
    <row r="949" ht="15.75" customHeight="1">
      <c r="A949" s="50"/>
      <c r="B949" s="44"/>
      <c r="C949" s="44"/>
      <c r="D949" s="44"/>
      <c r="E949" s="51"/>
      <c r="F949" s="44"/>
      <c r="G949" s="22"/>
      <c r="H949" s="11"/>
      <c r="I949" s="11"/>
      <c r="J949" s="11"/>
      <c r="K949" s="11"/>
      <c r="L949" s="11"/>
      <c r="M949" s="11"/>
    </row>
    <row r="950" ht="15.75" customHeight="1">
      <c r="A950" s="50"/>
      <c r="B950" s="44"/>
      <c r="C950" s="44"/>
      <c r="D950" s="44"/>
      <c r="E950" s="51"/>
      <c r="F950" s="44"/>
      <c r="G950" s="22"/>
      <c r="H950" s="11"/>
      <c r="I950" s="11"/>
      <c r="J950" s="11"/>
      <c r="K950" s="11"/>
      <c r="L950" s="11"/>
      <c r="M950" s="11"/>
    </row>
    <row r="951" ht="15.75" customHeight="1">
      <c r="A951" s="50"/>
      <c r="B951" s="44"/>
      <c r="C951" s="44"/>
      <c r="D951" s="44"/>
      <c r="E951" s="51"/>
      <c r="F951" s="44"/>
      <c r="G951" s="22"/>
      <c r="H951" s="11"/>
      <c r="I951" s="11"/>
      <c r="J951" s="11"/>
      <c r="K951" s="11"/>
      <c r="L951" s="11"/>
      <c r="M951" s="11"/>
    </row>
    <row r="952" ht="15.75" customHeight="1">
      <c r="A952" s="50"/>
      <c r="B952" s="44"/>
      <c r="C952" s="44"/>
      <c r="D952" s="44"/>
      <c r="E952" s="51"/>
      <c r="F952" s="44"/>
      <c r="G952" s="22"/>
      <c r="H952" s="11"/>
      <c r="I952" s="11"/>
      <c r="J952" s="11"/>
      <c r="K952" s="11"/>
      <c r="L952" s="11"/>
      <c r="M952" s="11"/>
    </row>
    <row r="953" ht="15.75" customHeight="1">
      <c r="A953" s="50"/>
      <c r="B953" s="44"/>
      <c r="C953" s="44"/>
      <c r="D953" s="44"/>
      <c r="E953" s="51"/>
      <c r="F953" s="44"/>
      <c r="G953" s="22"/>
      <c r="H953" s="11"/>
      <c r="I953" s="11"/>
      <c r="J953" s="11"/>
      <c r="K953" s="11"/>
      <c r="L953" s="11"/>
      <c r="M953" s="11"/>
    </row>
    <row r="954" ht="15.75" customHeight="1">
      <c r="A954" s="50"/>
      <c r="B954" s="44"/>
      <c r="C954" s="44"/>
      <c r="D954" s="44"/>
      <c r="E954" s="51"/>
      <c r="F954" s="44"/>
      <c r="G954" s="22"/>
      <c r="H954" s="11"/>
      <c r="I954" s="11"/>
      <c r="J954" s="11"/>
      <c r="K954" s="11"/>
      <c r="L954" s="11"/>
      <c r="M954" s="11"/>
    </row>
    <row r="955" ht="15.75" customHeight="1">
      <c r="A955" s="50"/>
      <c r="B955" s="44"/>
      <c r="C955" s="44"/>
      <c r="D955" s="44"/>
      <c r="E955" s="51"/>
      <c r="F955" s="44"/>
      <c r="G955" s="22"/>
      <c r="H955" s="11"/>
      <c r="I955" s="11"/>
      <c r="J955" s="11"/>
      <c r="K955" s="11"/>
      <c r="L955" s="11"/>
      <c r="M955" s="11"/>
    </row>
    <row r="956" ht="15.75" customHeight="1">
      <c r="A956" s="50"/>
      <c r="B956" s="44"/>
      <c r="C956" s="44"/>
      <c r="D956" s="44"/>
      <c r="E956" s="51"/>
      <c r="F956" s="44"/>
      <c r="G956" s="22"/>
      <c r="H956" s="11"/>
      <c r="I956" s="11"/>
      <c r="J956" s="11"/>
      <c r="K956" s="11"/>
      <c r="L956" s="11"/>
      <c r="M956" s="11"/>
    </row>
    <row r="957" ht="15.75" customHeight="1">
      <c r="A957" s="50"/>
      <c r="B957" s="44"/>
      <c r="C957" s="44"/>
      <c r="D957" s="44"/>
      <c r="E957" s="51"/>
      <c r="F957" s="44"/>
      <c r="G957" s="22"/>
      <c r="H957" s="11"/>
      <c r="I957" s="11"/>
      <c r="J957" s="11"/>
      <c r="K957" s="11"/>
      <c r="L957" s="11"/>
      <c r="M957" s="11"/>
    </row>
    <row r="958" ht="15.75" customHeight="1">
      <c r="A958" s="50"/>
      <c r="B958" s="44"/>
      <c r="C958" s="44"/>
      <c r="D958" s="44"/>
      <c r="E958" s="51"/>
      <c r="F958" s="44"/>
      <c r="G958" s="22"/>
      <c r="H958" s="11"/>
      <c r="I958" s="11"/>
      <c r="J958" s="11"/>
      <c r="K958" s="11"/>
      <c r="L958" s="11"/>
      <c r="M958" s="11"/>
    </row>
    <row r="959" ht="15.75" customHeight="1">
      <c r="A959" s="50"/>
      <c r="B959" s="44"/>
      <c r="C959" s="44"/>
      <c r="D959" s="44"/>
      <c r="E959" s="51"/>
      <c r="F959" s="44"/>
      <c r="G959" s="22"/>
      <c r="H959" s="11"/>
      <c r="I959" s="11"/>
      <c r="J959" s="11"/>
      <c r="K959" s="11"/>
      <c r="L959" s="11"/>
      <c r="M959" s="11"/>
    </row>
    <row r="960" ht="15.75" customHeight="1">
      <c r="A960" s="50"/>
      <c r="B960" s="44"/>
      <c r="C960" s="44"/>
      <c r="D960" s="44"/>
      <c r="E960" s="51"/>
      <c r="F960" s="44"/>
      <c r="G960" s="22"/>
      <c r="H960" s="11"/>
      <c r="I960" s="11"/>
      <c r="J960" s="11"/>
      <c r="K960" s="11"/>
      <c r="L960" s="11"/>
      <c r="M960" s="11"/>
    </row>
    <row r="961" ht="15.75" customHeight="1">
      <c r="A961" s="50"/>
      <c r="B961" s="44"/>
      <c r="C961" s="44"/>
      <c r="D961" s="44"/>
      <c r="E961" s="51"/>
      <c r="F961" s="44"/>
      <c r="G961" s="22"/>
      <c r="H961" s="11"/>
      <c r="I961" s="11"/>
      <c r="J961" s="11"/>
      <c r="K961" s="11"/>
      <c r="L961" s="11"/>
      <c r="M961" s="11"/>
    </row>
    <row r="962" ht="15.75" customHeight="1">
      <c r="A962" s="50"/>
      <c r="B962" s="44"/>
      <c r="C962" s="44"/>
      <c r="D962" s="44"/>
      <c r="E962" s="51"/>
      <c r="F962" s="44"/>
      <c r="G962" s="22"/>
      <c r="H962" s="11"/>
      <c r="I962" s="11"/>
      <c r="J962" s="11"/>
      <c r="K962" s="11"/>
      <c r="L962" s="11"/>
      <c r="M962" s="11"/>
    </row>
    <row r="963" ht="15.75" customHeight="1">
      <c r="A963" s="50"/>
      <c r="B963" s="44"/>
      <c r="C963" s="44"/>
      <c r="D963" s="44"/>
      <c r="E963" s="51"/>
      <c r="F963" s="44"/>
      <c r="G963" s="22"/>
      <c r="H963" s="11"/>
      <c r="I963" s="11"/>
      <c r="J963" s="11"/>
      <c r="K963" s="11"/>
      <c r="L963" s="11"/>
      <c r="M963" s="11"/>
    </row>
    <row r="964" ht="15.75" customHeight="1">
      <c r="A964" s="50"/>
      <c r="B964" s="44"/>
      <c r="C964" s="44"/>
      <c r="D964" s="44"/>
      <c r="E964" s="51"/>
      <c r="F964" s="44"/>
      <c r="G964" s="22"/>
      <c r="H964" s="11"/>
      <c r="I964" s="11"/>
      <c r="J964" s="11"/>
      <c r="K964" s="11"/>
      <c r="L964" s="11"/>
      <c r="M964" s="11"/>
    </row>
    <row r="965" ht="15.75" customHeight="1">
      <c r="A965" s="50"/>
      <c r="B965" s="44"/>
      <c r="C965" s="44"/>
      <c r="D965" s="44"/>
      <c r="E965" s="51"/>
      <c r="F965" s="44"/>
      <c r="G965" s="22"/>
      <c r="H965" s="11"/>
      <c r="I965" s="11"/>
      <c r="J965" s="11"/>
      <c r="K965" s="11"/>
      <c r="L965" s="11"/>
      <c r="M965" s="11"/>
    </row>
    <row r="966" ht="15.75" customHeight="1">
      <c r="A966" s="50"/>
      <c r="B966" s="44"/>
      <c r="C966" s="44"/>
      <c r="D966" s="44"/>
      <c r="E966" s="51"/>
      <c r="F966" s="44"/>
      <c r="G966" s="22"/>
      <c r="H966" s="11"/>
      <c r="I966" s="11"/>
      <c r="J966" s="11"/>
      <c r="K966" s="11"/>
      <c r="L966" s="11"/>
      <c r="M966" s="11"/>
    </row>
    <row r="967" ht="15.75" customHeight="1">
      <c r="A967" s="50"/>
      <c r="B967" s="44"/>
      <c r="C967" s="44"/>
      <c r="D967" s="44"/>
      <c r="E967" s="51"/>
      <c r="F967" s="44"/>
      <c r="G967" s="22"/>
      <c r="H967" s="11"/>
      <c r="I967" s="11"/>
      <c r="J967" s="11"/>
      <c r="K967" s="11"/>
      <c r="L967" s="11"/>
      <c r="M967" s="11"/>
    </row>
    <row r="968" ht="15.75" customHeight="1">
      <c r="A968" s="50"/>
      <c r="B968" s="44"/>
      <c r="C968" s="44"/>
      <c r="D968" s="44"/>
      <c r="E968" s="51"/>
      <c r="F968" s="44"/>
      <c r="G968" s="22"/>
      <c r="H968" s="11"/>
      <c r="I968" s="11"/>
      <c r="J968" s="11"/>
      <c r="K968" s="11"/>
      <c r="L968" s="11"/>
      <c r="M968" s="11"/>
    </row>
    <row r="969" ht="15.75" customHeight="1">
      <c r="A969" s="50"/>
      <c r="B969" s="44"/>
      <c r="C969" s="44"/>
      <c r="D969" s="44"/>
      <c r="E969" s="51"/>
      <c r="F969" s="44"/>
      <c r="G969" s="22"/>
      <c r="H969" s="11"/>
      <c r="I969" s="11"/>
      <c r="J969" s="11"/>
      <c r="K969" s="11"/>
      <c r="L969" s="11"/>
      <c r="M969" s="11"/>
    </row>
    <row r="970" ht="15.75" customHeight="1">
      <c r="A970" s="50"/>
      <c r="B970" s="44"/>
      <c r="C970" s="44"/>
      <c r="D970" s="44"/>
      <c r="E970" s="51"/>
      <c r="F970" s="44"/>
      <c r="G970" s="22"/>
      <c r="H970" s="11"/>
      <c r="I970" s="11"/>
      <c r="J970" s="11"/>
      <c r="K970" s="11"/>
      <c r="L970" s="11"/>
      <c r="M970" s="11"/>
    </row>
    <row r="971" ht="15.75" customHeight="1">
      <c r="A971" s="50"/>
      <c r="B971" s="44"/>
      <c r="C971" s="44"/>
      <c r="D971" s="44"/>
      <c r="E971" s="51"/>
      <c r="F971" s="44"/>
      <c r="G971" s="22"/>
      <c r="H971" s="11"/>
      <c r="I971" s="11"/>
      <c r="J971" s="11"/>
      <c r="K971" s="11"/>
      <c r="L971" s="11"/>
      <c r="M971" s="11"/>
    </row>
    <row r="972" ht="15.75" customHeight="1">
      <c r="A972" s="50"/>
      <c r="B972" s="44"/>
      <c r="C972" s="44"/>
      <c r="D972" s="44"/>
      <c r="E972" s="51"/>
      <c r="F972" s="44"/>
      <c r="G972" s="22"/>
      <c r="H972" s="11"/>
      <c r="I972" s="11"/>
      <c r="J972" s="11"/>
      <c r="K972" s="11"/>
      <c r="L972" s="11"/>
      <c r="M972" s="11"/>
    </row>
    <row r="973" ht="15.75" customHeight="1">
      <c r="A973" s="50"/>
      <c r="B973" s="44"/>
      <c r="C973" s="44"/>
      <c r="D973" s="44"/>
      <c r="E973" s="51"/>
      <c r="F973" s="44"/>
      <c r="G973" s="22"/>
      <c r="H973" s="11"/>
      <c r="I973" s="11"/>
      <c r="J973" s="11"/>
      <c r="K973" s="11"/>
      <c r="L973" s="11"/>
      <c r="M973" s="11"/>
    </row>
    <row r="974" ht="15.75" customHeight="1">
      <c r="A974" s="50"/>
      <c r="B974" s="44"/>
      <c r="C974" s="44"/>
      <c r="D974" s="44"/>
      <c r="E974" s="51"/>
      <c r="F974" s="44"/>
      <c r="G974" s="22"/>
      <c r="H974" s="11"/>
      <c r="I974" s="11"/>
      <c r="J974" s="11"/>
      <c r="K974" s="11"/>
      <c r="L974" s="11"/>
      <c r="M974" s="11"/>
    </row>
    <row r="975" ht="15.75" customHeight="1">
      <c r="A975" s="50"/>
      <c r="B975" s="44"/>
      <c r="C975" s="44"/>
      <c r="D975" s="44"/>
      <c r="E975" s="51"/>
      <c r="F975" s="44"/>
      <c r="G975" s="22"/>
      <c r="H975" s="11"/>
      <c r="I975" s="11"/>
      <c r="J975" s="11"/>
      <c r="K975" s="11"/>
      <c r="L975" s="11"/>
      <c r="M975" s="11"/>
    </row>
    <row r="976" ht="15.75" customHeight="1">
      <c r="A976" s="50"/>
      <c r="B976" s="44"/>
      <c r="C976" s="44"/>
      <c r="D976" s="44"/>
      <c r="E976" s="51"/>
      <c r="F976" s="44"/>
      <c r="G976" s="22"/>
      <c r="H976" s="11"/>
      <c r="I976" s="11"/>
      <c r="J976" s="11"/>
      <c r="K976" s="11"/>
      <c r="L976" s="11"/>
      <c r="M976" s="11"/>
    </row>
    <row r="977" ht="15.75" customHeight="1">
      <c r="A977" s="50"/>
      <c r="B977" s="44"/>
      <c r="C977" s="44"/>
      <c r="D977" s="44"/>
      <c r="E977" s="51"/>
      <c r="F977" s="44"/>
      <c r="G977" s="22"/>
      <c r="H977" s="11"/>
      <c r="I977" s="11"/>
      <c r="J977" s="11"/>
      <c r="K977" s="11"/>
      <c r="L977" s="11"/>
      <c r="M977" s="11"/>
    </row>
    <row r="978" ht="15.75" customHeight="1">
      <c r="A978" s="50"/>
      <c r="B978" s="44"/>
      <c r="C978" s="44"/>
      <c r="D978" s="44"/>
      <c r="E978" s="51"/>
      <c r="F978" s="44"/>
      <c r="G978" s="22"/>
      <c r="H978" s="11"/>
      <c r="I978" s="11"/>
      <c r="J978" s="11"/>
      <c r="K978" s="11"/>
      <c r="L978" s="11"/>
      <c r="M978" s="11"/>
    </row>
    <row r="979" ht="15.75" customHeight="1">
      <c r="A979" s="50"/>
      <c r="B979" s="44"/>
      <c r="C979" s="44"/>
      <c r="D979" s="44"/>
      <c r="E979" s="51"/>
      <c r="F979" s="44"/>
      <c r="G979" s="22"/>
      <c r="H979" s="11"/>
      <c r="I979" s="11"/>
      <c r="J979" s="11"/>
      <c r="K979" s="11"/>
      <c r="L979" s="11"/>
      <c r="M979" s="11"/>
    </row>
    <row r="980" ht="15.75" customHeight="1">
      <c r="A980" s="50"/>
      <c r="B980" s="44"/>
      <c r="C980" s="44"/>
      <c r="D980" s="44"/>
      <c r="E980" s="51"/>
      <c r="F980" s="44"/>
      <c r="G980" s="22"/>
      <c r="H980" s="11"/>
      <c r="I980" s="11"/>
      <c r="J980" s="11"/>
      <c r="K980" s="11"/>
      <c r="L980" s="11"/>
      <c r="M980" s="11"/>
    </row>
    <row r="981" ht="15.75" customHeight="1">
      <c r="A981" s="50"/>
      <c r="B981" s="44"/>
      <c r="C981" s="44"/>
      <c r="D981" s="44"/>
      <c r="E981" s="51"/>
      <c r="F981" s="44"/>
      <c r="G981" s="22"/>
      <c r="H981" s="11"/>
      <c r="I981" s="11"/>
      <c r="J981" s="11"/>
      <c r="K981" s="11"/>
      <c r="L981" s="11"/>
      <c r="M981" s="11"/>
    </row>
    <row r="982" ht="15.75" customHeight="1">
      <c r="A982" s="50"/>
      <c r="B982" s="44"/>
      <c r="C982" s="44"/>
      <c r="D982" s="44"/>
      <c r="E982" s="51"/>
      <c r="F982" s="44"/>
      <c r="G982" s="22"/>
      <c r="H982" s="11"/>
      <c r="I982" s="11"/>
      <c r="J982" s="11"/>
      <c r="K982" s="11"/>
      <c r="L982" s="11"/>
      <c r="M982" s="11"/>
    </row>
    <row r="983" ht="15.75" customHeight="1">
      <c r="A983" s="50"/>
      <c r="B983" s="44"/>
      <c r="C983" s="44"/>
      <c r="D983" s="44"/>
      <c r="E983" s="51"/>
      <c r="F983" s="44"/>
      <c r="G983" s="22"/>
      <c r="H983" s="11"/>
      <c r="I983" s="11"/>
      <c r="J983" s="11"/>
      <c r="K983" s="11"/>
      <c r="L983" s="11"/>
      <c r="M983" s="11"/>
    </row>
    <row r="984" ht="15.75" customHeight="1">
      <c r="A984" s="50"/>
      <c r="B984" s="44"/>
      <c r="C984" s="44"/>
      <c r="D984" s="44"/>
      <c r="E984" s="51"/>
      <c r="F984" s="44"/>
      <c r="G984" s="22"/>
      <c r="H984" s="11"/>
      <c r="I984" s="11"/>
      <c r="J984" s="11"/>
      <c r="K984" s="11"/>
      <c r="L984" s="11"/>
      <c r="M984" s="11"/>
    </row>
    <row r="985" ht="15.75" customHeight="1">
      <c r="A985" s="50"/>
      <c r="B985" s="44"/>
      <c r="C985" s="44"/>
      <c r="D985" s="44"/>
      <c r="E985" s="51"/>
      <c r="F985" s="44"/>
      <c r="G985" s="22"/>
      <c r="H985" s="11"/>
      <c r="I985" s="11"/>
      <c r="J985" s="11"/>
      <c r="K985" s="11"/>
      <c r="L985" s="11"/>
      <c r="M985" s="11"/>
    </row>
    <row r="986" ht="15.75" customHeight="1">
      <c r="A986" s="50"/>
      <c r="B986" s="44"/>
      <c r="C986" s="44"/>
      <c r="D986" s="44"/>
      <c r="E986" s="51"/>
      <c r="F986" s="44"/>
      <c r="G986" s="22"/>
      <c r="H986" s="11"/>
      <c r="I986" s="11"/>
      <c r="J986" s="11"/>
      <c r="K986" s="11"/>
      <c r="L986" s="11"/>
      <c r="M986" s="11"/>
    </row>
    <row r="987" ht="15.75" customHeight="1">
      <c r="A987" s="50"/>
      <c r="B987" s="44"/>
      <c r="C987" s="44"/>
      <c r="D987" s="44"/>
      <c r="E987" s="51"/>
      <c r="F987" s="44"/>
      <c r="G987" s="22"/>
      <c r="H987" s="11"/>
      <c r="I987" s="11"/>
      <c r="J987" s="11"/>
      <c r="K987" s="11"/>
      <c r="L987" s="11"/>
      <c r="M987" s="11"/>
    </row>
    <row r="988" ht="15.75" customHeight="1">
      <c r="A988" s="50"/>
      <c r="B988" s="44"/>
      <c r="C988" s="44"/>
      <c r="D988" s="44"/>
      <c r="E988" s="51"/>
      <c r="F988" s="44"/>
      <c r="G988" s="22"/>
      <c r="H988" s="11"/>
      <c r="I988" s="11"/>
      <c r="J988" s="11"/>
      <c r="K988" s="11"/>
      <c r="L988" s="11"/>
      <c r="M988" s="11"/>
    </row>
    <row r="989" ht="15.75" customHeight="1">
      <c r="A989" s="50"/>
      <c r="B989" s="44"/>
      <c r="C989" s="44"/>
      <c r="D989" s="44"/>
      <c r="E989" s="51"/>
      <c r="F989" s="44"/>
      <c r="G989" s="22"/>
      <c r="H989" s="11"/>
      <c r="I989" s="11"/>
      <c r="J989" s="11"/>
      <c r="K989" s="11"/>
      <c r="L989" s="11"/>
      <c r="M989" s="11"/>
    </row>
    <row r="990" ht="15.75" customHeight="1">
      <c r="A990" s="50"/>
      <c r="B990" s="44"/>
      <c r="C990" s="44"/>
      <c r="D990" s="44"/>
      <c r="E990" s="51"/>
      <c r="F990" s="44"/>
      <c r="G990" s="22"/>
      <c r="H990" s="11"/>
      <c r="I990" s="11"/>
      <c r="J990" s="11"/>
      <c r="K990" s="11"/>
      <c r="L990" s="11"/>
      <c r="M990" s="11"/>
    </row>
    <row r="991" ht="15.75" customHeight="1">
      <c r="A991" s="50"/>
      <c r="B991" s="44"/>
      <c r="C991" s="44"/>
      <c r="D991" s="44"/>
      <c r="E991" s="51"/>
      <c r="F991" s="44"/>
      <c r="G991" s="22"/>
      <c r="H991" s="11"/>
      <c r="I991" s="11"/>
      <c r="J991" s="11"/>
      <c r="K991" s="11"/>
      <c r="L991" s="11"/>
      <c r="M991" s="11"/>
    </row>
    <row r="992" ht="15.75" customHeight="1">
      <c r="A992" s="50"/>
      <c r="B992" s="44"/>
      <c r="C992" s="44"/>
      <c r="D992" s="44"/>
      <c r="E992" s="51"/>
      <c r="F992" s="44"/>
      <c r="G992" s="22"/>
      <c r="H992" s="11"/>
      <c r="I992" s="11"/>
      <c r="J992" s="11"/>
      <c r="K992" s="11"/>
      <c r="L992" s="11"/>
      <c r="M992" s="11"/>
    </row>
    <row r="993" ht="15.75" customHeight="1">
      <c r="A993" s="50"/>
      <c r="B993" s="44"/>
      <c r="C993" s="44"/>
      <c r="D993" s="44"/>
      <c r="E993" s="51"/>
      <c r="F993" s="44"/>
      <c r="G993" s="22"/>
      <c r="H993" s="11"/>
      <c r="I993" s="11"/>
      <c r="J993" s="11"/>
      <c r="K993" s="11"/>
      <c r="L993" s="11"/>
      <c r="M993" s="11"/>
    </row>
    <row r="994" ht="15.75" customHeight="1">
      <c r="A994" s="50"/>
      <c r="B994" s="44"/>
      <c r="C994" s="44"/>
      <c r="D994" s="44"/>
      <c r="E994" s="51"/>
      <c r="F994" s="44"/>
      <c r="G994" s="22"/>
      <c r="H994" s="11"/>
      <c r="I994" s="11"/>
      <c r="J994" s="11"/>
      <c r="K994" s="11"/>
      <c r="L994" s="11"/>
      <c r="M994" s="11"/>
    </row>
    <row r="995" ht="15.75" customHeight="1">
      <c r="A995" s="50"/>
      <c r="B995" s="44"/>
      <c r="C995" s="44"/>
      <c r="D995" s="44"/>
      <c r="E995" s="51"/>
      <c r="F995" s="44"/>
      <c r="G995" s="22"/>
      <c r="H995" s="11"/>
      <c r="I995" s="11"/>
      <c r="J995" s="11"/>
      <c r="K995" s="11"/>
      <c r="L995" s="11"/>
      <c r="M995" s="11"/>
    </row>
    <row r="996" ht="15.75" customHeight="1">
      <c r="A996" s="50"/>
      <c r="B996" s="44"/>
      <c r="C996" s="44"/>
      <c r="D996" s="44"/>
      <c r="E996" s="51"/>
      <c r="F996" s="44"/>
      <c r="G996" s="22"/>
      <c r="H996" s="11"/>
      <c r="I996" s="11"/>
      <c r="J996" s="11"/>
      <c r="K996" s="11"/>
      <c r="L996" s="11"/>
      <c r="M996" s="11"/>
    </row>
    <row r="997" ht="15.75" customHeight="1">
      <c r="A997" s="50"/>
      <c r="B997" s="44"/>
      <c r="C997" s="44"/>
      <c r="D997" s="44"/>
      <c r="E997" s="51"/>
      <c r="F997" s="44"/>
      <c r="G997" s="22"/>
      <c r="H997" s="11"/>
      <c r="I997" s="11"/>
      <c r="J997" s="11"/>
      <c r="K997" s="11"/>
      <c r="L997" s="11"/>
      <c r="M997" s="11"/>
    </row>
    <row r="998" ht="15.75" customHeight="1">
      <c r="A998" s="50"/>
      <c r="B998" s="44"/>
      <c r="C998" s="44"/>
      <c r="D998" s="44"/>
      <c r="E998" s="51"/>
      <c r="F998" s="44"/>
      <c r="G998" s="22"/>
      <c r="H998" s="11"/>
      <c r="I998" s="11"/>
      <c r="J998" s="11"/>
      <c r="K998" s="11"/>
      <c r="L998" s="11"/>
      <c r="M998" s="11"/>
    </row>
    <row r="999" ht="15.75" customHeight="1">
      <c r="A999" s="50"/>
      <c r="B999" s="44"/>
      <c r="C999" s="44"/>
      <c r="D999" s="44"/>
      <c r="E999" s="51"/>
      <c r="F999" s="44"/>
      <c r="G999" s="22"/>
      <c r="H999" s="11"/>
      <c r="I999" s="11"/>
      <c r="J999" s="11"/>
      <c r="K999" s="11"/>
      <c r="L999" s="11"/>
      <c r="M999" s="11"/>
    </row>
    <row r="1000" ht="15.75" customHeight="1">
      <c r="A1000" s="50"/>
      <c r="B1000" s="44"/>
      <c r="C1000" s="44"/>
      <c r="D1000" s="44"/>
      <c r="E1000" s="51"/>
      <c r="F1000" s="44"/>
      <c r="G1000" s="22"/>
      <c r="H1000" s="11"/>
      <c r="I1000" s="11"/>
      <c r="J1000" s="11"/>
      <c r="K1000" s="11"/>
      <c r="L1000" s="11"/>
      <c r="M1000" s="11"/>
    </row>
    <row r="1001" ht="15.75" customHeight="1">
      <c r="A1001" s="50"/>
      <c r="B1001" s="44"/>
      <c r="C1001" s="44"/>
      <c r="D1001" s="44"/>
      <c r="E1001" s="51"/>
      <c r="F1001" s="44"/>
      <c r="G1001" s="22"/>
      <c r="H1001" s="11"/>
      <c r="I1001" s="11"/>
      <c r="J1001" s="11"/>
      <c r="K1001" s="11"/>
      <c r="L1001" s="11"/>
      <c r="M1001" s="11"/>
    </row>
    <row r="1002" ht="15.75" customHeight="1">
      <c r="A1002" s="50"/>
      <c r="B1002" s="44"/>
      <c r="C1002" s="44"/>
      <c r="D1002" s="44"/>
      <c r="E1002" s="51"/>
      <c r="F1002" s="44"/>
      <c r="G1002" s="22"/>
      <c r="H1002" s="11"/>
      <c r="I1002" s="11"/>
      <c r="J1002" s="11"/>
      <c r="K1002" s="11"/>
      <c r="L1002" s="11"/>
      <c r="M1002" s="11"/>
    </row>
    <row r="1003" ht="15.75" customHeight="1">
      <c r="A1003" s="50"/>
      <c r="B1003" s="44"/>
      <c r="C1003" s="44"/>
      <c r="D1003" s="44"/>
      <c r="E1003" s="51"/>
      <c r="F1003" s="44"/>
      <c r="G1003" s="22"/>
      <c r="H1003" s="11"/>
      <c r="I1003" s="11"/>
      <c r="J1003" s="11"/>
      <c r="K1003" s="11"/>
      <c r="L1003" s="11"/>
      <c r="M1003" s="11"/>
    </row>
    <row r="1004" ht="15.75" customHeight="1">
      <c r="A1004" s="50"/>
      <c r="B1004" s="44"/>
      <c r="C1004" s="44"/>
      <c r="D1004" s="44"/>
      <c r="E1004" s="51"/>
      <c r="F1004" s="44"/>
      <c r="G1004" s="22"/>
      <c r="H1004" s="11"/>
      <c r="I1004" s="11"/>
      <c r="J1004" s="11"/>
      <c r="K1004" s="11"/>
      <c r="L1004" s="11"/>
      <c r="M1004" s="11"/>
    </row>
    <row r="1005" ht="15.75" customHeight="1">
      <c r="A1005" s="50"/>
      <c r="B1005" s="44"/>
      <c r="C1005" s="44"/>
      <c r="D1005" s="44"/>
      <c r="E1005" s="51"/>
      <c r="F1005" s="44"/>
      <c r="G1005" s="22"/>
      <c r="H1005" s="11"/>
      <c r="I1005" s="11"/>
      <c r="J1005" s="11"/>
      <c r="K1005" s="11"/>
      <c r="L1005" s="11"/>
      <c r="M1005" s="11"/>
    </row>
    <row r="1006" ht="15.75" customHeight="1">
      <c r="A1006" s="50"/>
      <c r="B1006" s="44"/>
      <c r="C1006" s="44"/>
      <c r="D1006" s="44"/>
      <c r="E1006" s="51"/>
      <c r="F1006" s="44"/>
      <c r="G1006" s="22"/>
      <c r="H1006" s="11"/>
      <c r="I1006" s="11"/>
      <c r="J1006" s="11"/>
      <c r="K1006" s="11"/>
      <c r="L1006" s="11"/>
      <c r="M1006" s="11"/>
    </row>
    <row r="1007" ht="15.75" customHeight="1">
      <c r="A1007" s="50"/>
      <c r="B1007" s="44"/>
      <c r="C1007" s="44"/>
      <c r="D1007" s="44"/>
      <c r="E1007" s="51"/>
      <c r="F1007" s="44"/>
      <c r="G1007" s="22"/>
      <c r="H1007" s="11"/>
      <c r="I1007" s="11"/>
      <c r="J1007" s="11"/>
      <c r="K1007" s="11"/>
      <c r="L1007" s="11"/>
      <c r="M1007" s="11"/>
    </row>
    <row r="1008" ht="15.75" customHeight="1">
      <c r="A1008" s="50"/>
      <c r="B1008" s="44"/>
      <c r="C1008" s="44"/>
      <c r="D1008" s="44"/>
      <c r="E1008" s="51"/>
      <c r="F1008" s="44"/>
      <c r="G1008" s="22"/>
      <c r="H1008" s="11"/>
      <c r="I1008" s="11"/>
      <c r="J1008" s="11"/>
      <c r="K1008" s="11"/>
      <c r="L1008" s="11"/>
      <c r="M1008" s="11"/>
    </row>
    <row r="1009" ht="15.75" customHeight="1">
      <c r="A1009" s="50"/>
      <c r="B1009" s="44"/>
      <c r="C1009" s="44"/>
      <c r="D1009" s="44"/>
      <c r="E1009" s="51"/>
      <c r="F1009" s="44"/>
      <c r="G1009" s="22"/>
      <c r="H1009" s="11"/>
      <c r="I1009" s="11"/>
      <c r="J1009" s="11"/>
      <c r="K1009" s="11"/>
      <c r="L1009" s="11"/>
      <c r="M1009" s="11"/>
    </row>
    <row r="1010" ht="15.75" customHeight="1">
      <c r="A1010" s="163"/>
      <c r="B1010" s="164"/>
      <c r="C1010" s="164"/>
      <c r="D1010" s="164"/>
      <c r="E1010" s="165"/>
      <c r="F1010" s="164"/>
      <c r="G1010" s="22"/>
      <c r="H1010" s="370"/>
      <c r="I1010" s="370"/>
      <c r="J1010" s="370"/>
      <c r="K1010" s="370"/>
      <c r="L1010" s="370"/>
      <c r="M1010" s="370"/>
    </row>
    <row r="1011" ht="15.75" customHeight="1">
      <c r="A1011" s="163"/>
      <c r="B1011" s="164"/>
      <c r="C1011" s="164"/>
      <c r="D1011" s="164"/>
      <c r="E1011" s="165"/>
      <c r="F1011" s="164"/>
      <c r="G1011" s="22"/>
      <c r="H1011" s="370"/>
      <c r="I1011" s="370"/>
      <c r="J1011" s="370"/>
      <c r="K1011" s="370"/>
      <c r="L1011" s="370"/>
      <c r="M1011" s="370"/>
    </row>
    <row r="1012" ht="15.75" customHeight="1">
      <c r="A1012" s="163"/>
      <c r="B1012" s="164"/>
      <c r="C1012" s="164"/>
      <c r="D1012" s="164"/>
      <c r="E1012" s="165"/>
      <c r="F1012" s="164"/>
      <c r="G1012" s="22"/>
      <c r="H1012" s="370"/>
      <c r="I1012" s="370"/>
      <c r="J1012" s="370"/>
      <c r="K1012" s="370"/>
      <c r="L1012" s="370"/>
      <c r="M1012" s="370"/>
    </row>
    <row r="1013" ht="15.75" customHeight="1">
      <c r="A1013" s="163"/>
      <c r="B1013" s="164"/>
      <c r="C1013" s="164"/>
      <c r="D1013" s="164"/>
      <c r="E1013" s="165"/>
      <c r="F1013" s="164"/>
      <c r="G1013" s="22"/>
      <c r="H1013" s="370"/>
      <c r="I1013" s="370"/>
      <c r="J1013" s="370"/>
      <c r="K1013" s="370"/>
      <c r="L1013" s="370"/>
      <c r="M1013" s="370"/>
    </row>
    <row r="1014" ht="15.75" customHeight="1">
      <c r="A1014" s="163"/>
      <c r="B1014" s="164"/>
      <c r="C1014" s="164"/>
      <c r="D1014" s="164"/>
      <c r="E1014" s="165"/>
      <c r="F1014" s="164"/>
      <c r="G1014" s="22"/>
      <c r="H1014" s="370"/>
      <c r="I1014" s="370"/>
      <c r="J1014" s="370"/>
      <c r="K1014" s="370"/>
      <c r="L1014" s="370"/>
      <c r="M1014" s="370"/>
    </row>
    <row r="1015" ht="15.75" customHeight="1">
      <c r="A1015" s="163"/>
      <c r="B1015" s="164"/>
      <c r="C1015" s="164"/>
      <c r="D1015" s="164"/>
      <c r="E1015" s="165"/>
      <c r="F1015" s="164"/>
      <c r="G1015" s="22"/>
      <c r="H1015" s="370"/>
      <c r="I1015" s="370"/>
      <c r="J1015" s="370"/>
      <c r="K1015" s="370"/>
      <c r="L1015" s="370"/>
      <c r="M1015" s="370"/>
    </row>
    <row r="1016" ht="15.75" customHeight="1">
      <c r="A1016" s="163"/>
      <c r="B1016" s="164"/>
      <c r="C1016" s="164"/>
      <c r="D1016" s="164"/>
      <c r="E1016" s="165"/>
      <c r="F1016" s="164"/>
      <c r="G1016" s="22"/>
      <c r="H1016" s="370"/>
      <c r="I1016" s="370"/>
      <c r="J1016" s="370"/>
      <c r="K1016" s="370"/>
      <c r="L1016" s="370"/>
      <c r="M1016" s="370"/>
    </row>
    <row r="1017" ht="15.75" customHeight="1">
      <c r="A1017" s="163"/>
      <c r="B1017" s="164"/>
      <c r="C1017" s="164"/>
      <c r="D1017" s="164"/>
      <c r="E1017" s="165"/>
      <c r="F1017" s="164"/>
      <c r="G1017" s="22"/>
      <c r="H1017" s="370"/>
      <c r="I1017" s="370"/>
      <c r="J1017" s="370"/>
      <c r="K1017" s="370"/>
      <c r="L1017" s="370"/>
      <c r="M1017" s="370"/>
    </row>
    <row r="1018" ht="15.75" customHeight="1">
      <c r="A1018" s="163"/>
      <c r="B1018" s="164"/>
      <c r="C1018" s="164"/>
      <c r="D1018" s="164"/>
      <c r="E1018" s="165"/>
      <c r="F1018" s="164"/>
      <c r="G1018" s="22"/>
      <c r="H1018" s="370"/>
      <c r="I1018" s="370"/>
      <c r="J1018" s="370"/>
      <c r="K1018" s="370"/>
      <c r="L1018" s="370"/>
      <c r="M1018" s="370"/>
    </row>
    <row r="1019" ht="15.75" customHeight="1">
      <c r="A1019" s="163"/>
      <c r="B1019" s="164"/>
      <c r="C1019" s="164"/>
      <c r="D1019" s="164"/>
      <c r="E1019" s="165"/>
      <c r="F1019" s="164"/>
      <c r="G1019" s="22"/>
      <c r="H1019" s="370"/>
      <c r="I1019" s="370"/>
      <c r="J1019" s="370"/>
      <c r="K1019" s="370"/>
      <c r="L1019" s="370"/>
      <c r="M1019" s="370"/>
    </row>
    <row r="1020" ht="15.75" customHeight="1">
      <c r="A1020" s="163"/>
      <c r="B1020" s="164"/>
      <c r="C1020" s="164"/>
      <c r="D1020" s="164"/>
      <c r="E1020" s="165"/>
      <c r="F1020" s="164"/>
      <c r="G1020" s="22"/>
      <c r="H1020" s="370"/>
      <c r="I1020" s="370"/>
      <c r="J1020" s="370"/>
      <c r="K1020" s="370"/>
      <c r="L1020" s="370"/>
      <c r="M1020" s="370"/>
    </row>
  </sheetData>
  <mergeCells count="32">
    <mergeCell ref="F13:F14"/>
    <mergeCell ref="F16:F18"/>
    <mergeCell ref="F29:F30"/>
    <mergeCell ref="F31:F37"/>
    <mergeCell ref="E38:E39"/>
    <mergeCell ref="F38:F39"/>
    <mergeCell ref="F40:F42"/>
    <mergeCell ref="F43:F44"/>
    <mergeCell ref="F46:F49"/>
    <mergeCell ref="F51:F52"/>
    <mergeCell ref="F53:F55"/>
    <mergeCell ref="F56:F57"/>
    <mergeCell ref="F59:F61"/>
    <mergeCell ref="F63:F64"/>
    <mergeCell ref="F65:F66"/>
    <mergeCell ref="F67:F69"/>
    <mergeCell ref="F71:F72"/>
    <mergeCell ref="F76:F77"/>
    <mergeCell ref="F78:F80"/>
    <mergeCell ref="F81:F83"/>
    <mergeCell ref="F84:F88"/>
    <mergeCell ref="F119:F123"/>
    <mergeCell ref="F124:F125"/>
    <mergeCell ref="F126:F128"/>
    <mergeCell ref="F130:F132"/>
    <mergeCell ref="F89:F90"/>
    <mergeCell ref="F91:F93"/>
    <mergeCell ref="F94:F98"/>
    <mergeCell ref="F99:F102"/>
    <mergeCell ref="F103:F105"/>
    <mergeCell ref="F107:F109"/>
    <mergeCell ref="F110:F112"/>
  </mergeCells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15.29"/>
    <col customWidth="1" min="6" max="6" width="61.0"/>
    <col customWidth="1" min="7" max="7" width="58.14"/>
    <col customWidth="1" min="8" max="17" width="11.43"/>
    <col customWidth="1" min="18" max="26" width="10.71"/>
  </cols>
  <sheetData>
    <row r="1">
      <c r="A1" s="26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267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>
        <v>45162.0</v>
      </c>
      <c r="B2" s="19" t="s">
        <v>7616</v>
      </c>
      <c r="C2" s="19" t="s">
        <v>7</v>
      </c>
      <c r="D2" s="19" t="s">
        <v>7618</v>
      </c>
      <c r="E2" s="30">
        <v>13200.0</v>
      </c>
      <c r="F2" s="24" t="s">
        <v>7620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>
        <v>45169.0</v>
      </c>
      <c r="B3" s="19" t="s">
        <v>7616</v>
      </c>
      <c r="C3" s="19" t="s">
        <v>7</v>
      </c>
      <c r="D3" s="19" t="s">
        <v>7624</v>
      </c>
      <c r="E3" s="30">
        <v>990.0</v>
      </c>
      <c r="F3" s="24" t="s">
        <v>7625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6">
        <v>45189.0</v>
      </c>
      <c r="B4" s="19" t="s">
        <v>7616</v>
      </c>
      <c r="C4" s="19" t="s">
        <v>7</v>
      </c>
      <c r="D4" s="19" t="s">
        <v>7628</v>
      </c>
      <c r="E4" s="30">
        <v>11400.0</v>
      </c>
      <c r="F4" s="24" t="s">
        <v>7629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6">
        <v>45232.0</v>
      </c>
      <c r="B5" s="19" t="s">
        <v>7616</v>
      </c>
      <c r="C5" s="19" t="s">
        <v>7</v>
      </c>
      <c r="D5" s="19" t="s">
        <v>7633</v>
      </c>
      <c r="E5" s="30">
        <v>33000.0</v>
      </c>
      <c r="F5" s="24" t="s">
        <v>7634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15.75" customHeight="1">
      <c r="A6" s="16">
        <v>45246.0</v>
      </c>
      <c r="B6" s="19" t="s">
        <v>7636</v>
      </c>
      <c r="C6" s="19" t="s">
        <v>7</v>
      </c>
      <c r="D6" s="19">
        <v>617.0</v>
      </c>
      <c r="E6" s="30">
        <v>18000.0</v>
      </c>
      <c r="F6" s="24" t="s">
        <v>7637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59">
        <v>45300.0</v>
      </c>
      <c r="B7" s="28" t="s">
        <v>7639</v>
      </c>
      <c r="C7" s="28" t="s">
        <v>25</v>
      </c>
      <c r="D7" s="28">
        <v>625.0</v>
      </c>
      <c r="E7" s="29">
        <v>19500.0</v>
      </c>
      <c r="F7" s="56" t="s">
        <v>7641</v>
      </c>
      <c r="G7" s="22"/>
      <c r="H7" s="11"/>
      <c r="I7" s="11"/>
      <c r="J7" s="11"/>
      <c r="L7" s="11"/>
      <c r="M7" s="11"/>
      <c r="N7" s="11"/>
      <c r="O7" s="11"/>
      <c r="P7" s="11"/>
      <c r="Q7" s="11"/>
    </row>
    <row r="8" ht="15.75" customHeight="1">
      <c r="A8" s="59">
        <v>45332.0</v>
      </c>
      <c r="B8" s="19" t="s">
        <v>7616</v>
      </c>
      <c r="C8" s="19" t="s">
        <v>7</v>
      </c>
      <c r="D8" s="28" t="s">
        <v>7642</v>
      </c>
      <c r="E8" s="29">
        <v>35000.0</v>
      </c>
      <c r="F8" s="56" t="s">
        <v>7643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59">
        <v>45353.0</v>
      </c>
      <c r="B9" s="19" t="s">
        <v>7616</v>
      </c>
      <c r="C9" s="19" t="s">
        <v>7</v>
      </c>
      <c r="D9" s="28" t="s">
        <v>7645</v>
      </c>
      <c r="E9" s="29">
        <v>54000.0</v>
      </c>
      <c r="F9" s="56" t="s">
        <v>7648</v>
      </c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59">
        <v>45379.0</v>
      </c>
      <c r="B10" s="19" t="s">
        <v>7616</v>
      </c>
      <c r="C10" s="19" t="s">
        <v>7</v>
      </c>
      <c r="D10" s="28" t="s">
        <v>7652</v>
      </c>
      <c r="E10" s="29">
        <v>6620.0</v>
      </c>
      <c r="F10" s="56" t="s">
        <v>7653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59">
        <v>45468.0</v>
      </c>
      <c r="B11" s="19" t="s">
        <v>7616</v>
      </c>
      <c r="C11" s="19" t="s">
        <v>7</v>
      </c>
      <c r="D11" s="28" t="s">
        <v>7655</v>
      </c>
      <c r="E11" s="29">
        <v>50000.0</v>
      </c>
      <c r="F11" s="56" t="s">
        <v>7657</v>
      </c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15.75" customHeight="1">
      <c r="A12" s="59">
        <v>45514.0</v>
      </c>
      <c r="B12" s="19" t="s">
        <v>7616</v>
      </c>
      <c r="C12" s="19" t="s">
        <v>7</v>
      </c>
      <c r="D12" s="28" t="s">
        <v>7659</v>
      </c>
      <c r="E12" s="29">
        <v>118000.0</v>
      </c>
      <c r="F12" s="56" t="s">
        <v>7660</v>
      </c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15.75" customHeight="1">
      <c r="A13" s="59">
        <v>45574.0</v>
      </c>
      <c r="B13" s="28" t="s">
        <v>7616</v>
      </c>
      <c r="C13" s="28" t="s">
        <v>7</v>
      </c>
      <c r="D13" s="28" t="s">
        <v>7663</v>
      </c>
      <c r="E13" s="29">
        <v>72000.0</v>
      </c>
      <c r="F13" s="56" t="s">
        <v>7664</v>
      </c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59">
        <v>45596.0</v>
      </c>
      <c r="B14" s="28" t="s">
        <v>7616</v>
      </c>
      <c r="C14" s="28" t="s">
        <v>7</v>
      </c>
      <c r="D14" s="28" t="s">
        <v>7669</v>
      </c>
      <c r="E14" s="29">
        <v>48000.0</v>
      </c>
      <c r="F14" s="56" t="s">
        <v>7670</v>
      </c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59">
        <v>45659.0</v>
      </c>
      <c r="B15" s="28" t="s">
        <v>7616</v>
      </c>
      <c r="C15" s="28" t="s">
        <v>7</v>
      </c>
      <c r="D15" s="28" t="s">
        <v>7673</v>
      </c>
      <c r="E15" s="29">
        <v>48500.0</v>
      </c>
      <c r="F15" s="56" t="s">
        <v>7674</v>
      </c>
      <c r="G15" s="22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59">
        <v>45721.0</v>
      </c>
      <c r="B16" s="28" t="s">
        <v>7616</v>
      </c>
      <c r="C16" s="28" t="s">
        <v>7</v>
      </c>
      <c r="D16" s="28" t="s">
        <v>7676</v>
      </c>
      <c r="E16" s="29">
        <v>63240.0</v>
      </c>
      <c r="F16" s="56" t="s">
        <v>7677</v>
      </c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59">
        <v>45770.0</v>
      </c>
      <c r="B17" s="28" t="s">
        <v>7616</v>
      </c>
      <c r="C17" s="28" t="s">
        <v>7</v>
      </c>
      <c r="D17" s="28" t="s">
        <v>7679</v>
      </c>
      <c r="E17" s="29">
        <v>146950.0</v>
      </c>
      <c r="F17" s="56" t="s">
        <v>7680</v>
      </c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135"/>
      <c r="B18" s="44"/>
      <c r="C18" s="44"/>
      <c r="D18" s="44"/>
      <c r="E18" s="51"/>
      <c r="F18" s="117"/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135"/>
      <c r="B19" s="44"/>
      <c r="C19" s="44"/>
      <c r="D19" s="44"/>
      <c r="E19" s="51"/>
      <c r="F19" s="117"/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135"/>
      <c r="B20" s="44"/>
      <c r="C20" s="44"/>
      <c r="D20" s="44"/>
      <c r="E20" s="51"/>
      <c r="F20" s="117"/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135"/>
      <c r="B21" s="44"/>
      <c r="C21" s="44"/>
      <c r="D21" s="44"/>
      <c r="E21" s="51"/>
      <c r="F21" s="117"/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135"/>
      <c r="B22" s="44"/>
      <c r="C22" s="44"/>
      <c r="D22" s="44"/>
      <c r="E22" s="51"/>
      <c r="F22" s="117"/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135"/>
      <c r="B23" s="44"/>
      <c r="C23" s="44"/>
      <c r="D23" s="44"/>
      <c r="E23" s="51"/>
      <c r="F23" s="117"/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135"/>
      <c r="B24" s="44"/>
      <c r="C24" s="44"/>
      <c r="D24" s="44"/>
      <c r="E24" s="51"/>
      <c r="F24" s="117"/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135"/>
      <c r="B25" s="44"/>
      <c r="C25" s="44"/>
      <c r="D25" s="44"/>
      <c r="E25" s="51"/>
      <c r="F25" s="117"/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135"/>
      <c r="B26" s="44"/>
      <c r="C26" s="44"/>
      <c r="D26" s="44"/>
      <c r="E26" s="51"/>
      <c r="F26" s="117"/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135"/>
      <c r="B27" s="44"/>
      <c r="C27" s="44"/>
      <c r="D27" s="44"/>
      <c r="E27" s="51"/>
      <c r="F27" s="117"/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135"/>
      <c r="B28" s="44"/>
      <c r="C28" s="44"/>
      <c r="D28" s="44"/>
      <c r="E28" s="51"/>
      <c r="F28" s="117"/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135"/>
      <c r="B29" s="44"/>
      <c r="C29" s="44"/>
      <c r="D29" s="44"/>
      <c r="E29" s="51"/>
      <c r="F29" s="117"/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135"/>
      <c r="B30" s="44"/>
      <c r="C30" s="44"/>
      <c r="D30" s="44"/>
      <c r="E30" s="51"/>
      <c r="F30" s="117"/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135"/>
      <c r="B31" s="44"/>
      <c r="C31" s="44"/>
      <c r="D31" s="44"/>
      <c r="E31" s="51"/>
      <c r="F31" s="117"/>
      <c r="G31" s="22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135"/>
      <c r="B32" s="44"/>
      <c r="C32" s="44"/>
      <c r="D32" s="44"/>
      <c r="E32" s="51"/>
      <c r="F32" s="117"/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135"/>
      <c r="B33" s="44"/>
      <c r="C33" s="44"/>
      <c r="D33" s="44"/>
      <c r="E33" s="51"/>
      <c r="F33" s="117"/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35"/>
      <c r="B34" s="44"/>
      <c r="C34" s="44"/>
      <c r="D34" s="44"/>
      <c r="E34" s="51"/>
      <c r="F34" s="117"/>
      <c r="G34" s="22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35"/>
      <c r="B35" s="44"/>
      <c r="C35" s="44"/>
      <c r="D35" s="44"/>
      <c r="E35" s="51"/>
      <c r="F35" s="117"/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35"/>
      <c r="B36" s="44"/>
      <c r="C36" s="44"/>
      <c r="D36" s="44"/>
      <c r="E36" s="51"/>
      <c r="F36" s="117"/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35"/>
      <c r="B37" s="44"/>
      <c r="C37" s="44"/>
      <c r="D37" s="44"/>
      <c r="E37" s="51"/>
      <c r="F37" s="117"/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35"/>
      <c r="B38" s="44"/>
      <c r="C38" s="44"/>
      <c r="D38" s="44"/>
      <c r="E38" s="51"/>
      <c r="F38" s="117"/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35"/>
      <c r="B39" s="44"/>
      <c r="C39" s="44"/>
      <c r="D39" s="44"/>
      <c r="E39" s="51"/>
      <c r="F39" s="117"/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35"/>
      <c r="B40" s="44"/>
      <c r="C40" s="44"/>
      <c r="D40" s="44"/>
      <c r="E40" s="51"/>
      <c r="F40" s="117"/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35"/>
      <c r="B41" s="44"/>
      <c r="C41" s="44"/>
      <c r="D41" s="44"/>
      <c r="E41" s="51"/>
      <c r="F41" s="117"/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35"/>
      <c r="B42" s="44"/>
      <c r="C42" s="44"/>
      <c r="D42" s="44"/>
      <c r="E42" s="51"/>
      <c r="F42" s="117"/>
      <c r="G42" s="22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35"/>
      <c r="B43" s="44"/>
      <c r="C43" s="44"/>
      <c r="D43" s="44"/>
      <c r="E43" s="51"/>
      <c r="F43" s="117"/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35"/>
      <c r="B44" s="44"/>
      <c r="C44" s="44"/>
      <c r="D44" s="44"/>
      <c r="E44" s="51"/>
      <c r="F44" s="117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35"/>
      <c r="B45" s="44"/>
      <c r="C45" s="44"/>
      <c r="D45" s="44"/>
      <c r="E45" s="51"/>
      <c r="F45" s="117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35"/>
      <c r="B46" s="44"/>
      <c r="C46" s="44"/>
      <c r="D46" s="44"/>
      <c r="E46" s="51"/>
      <c r="F46" s="117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35"/>
      <c r="B47" s="44"/>
      <c r="C47" s="44"/>
      <c r="D47" s="44"/>
      <c r="E47" s="51"/>
      <c r="F47" s="117"/>
      <c r="G47" s="4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35"/>
      <c r="B48" s="44"/>
      <c r="C48" s="44"/>
      <c r="D48" s="44"/>
      <c r="E48" s="51"/>
      <c r="F48" s="117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35"/>
      <c r="B49" s="44"/>
      <c r="C49" s="44"/>
      <c r="D49" s="44"/>
      <c r="E49" s="51"/>
      <c r="F49" s="117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35"/>
      <c r="B50" s="44"/>
      <c r="C50" s="44"/>
      <c r="D50" s="44"/>
      <c r="E50" s="51"/>
      <c r="F50" s="117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35"/>
      <c r="B51" s="44"/>
      <c r="C51" s="44"/>
      <c r="D51" s="44"/>
      <c r="E51" s="51"/>
      <c r="F51" s="117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35"/>
      <c r="B52" s="44"/>
      <c r="C52" s="44"/>
      <c r="D52" s="44"/>
      <c r="E52" s="51"/>
      <c r="F52" s="117"/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35"/>
      <c r="B53" s="44"/>
      <c r="C53" s="44"/>
      <c r="D53" s="44"/>
      <c r="E53" s="51"/>
      <c r="F53" s="117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35"/>
      <c r="B54" s="44"/>
      <c r="C54" s="44"/>
      <c r="D54" s="44"/>
      <c r="E54" s="51"/>
      <c r="F54" s="117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35"/>
      <c r="B55" s="44"/>
      <c r="C55" s="44"/>
      <c r="D55" s="44"/>
      <c r="E55" s="51"/>
      <c r="F55" s="117"/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35"/>
      <c r="B56" s="44"/>
      <c r="C56" s="44"/>
      <c r="D56" s="44"/>
      <c r="E56" s="51"/>
      <c r="F56" s="117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35"/>
      <c r="B57" s="44"/>
      <c r="C57" s="44"/>
      <c r="D57" s="44"/>
      <c r="E57" s="51"/>
      <c r="F57" s="117"/>
      <c r="G57" s="22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35"/>
      <c r="B58" s="44"/>
      <c r="C58" s="44"/>
      <c r="D58" s="44"/>
      <c r="E58" s="51"/>
      <c r="F58" s="117"/>
      <c r="G58" s="22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35"/>
      <c r="B59" s="44"/>
      <c r="C59" s="44"/>
      <c r="D59" s="44"/>
      <c r="E59" s="51"/>
      <c r="F59" s="117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35"/>
      <c r="B60" s="44"/>
      <c r="C60" s="44"/>
      <c r="D60" s="44"/>
      <c r="E60" s="51"/>
      <c r="F60" s="117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35"/>
      <c r="B61" s="44"/>
      <c r="C61" s="44"/>
      <c r="D61" s="44"/>
      <c r="E61" s="51"/>
      <c r="F61" s="117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35"/>
      <c r="B62" s="44"/>
      <c r="C62" s="44"/>
      <c r="D62" s="44"/>
      <c r="E62" s="51"/>
      <c r="F62" s="117"/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35"/>
      <c r="B63" s="44"/>
      <c r="C63" s="44"/>
      <c r="D63" s="44"/>
      <c r="E63" s="51"/>
      <c r="F63" s="117"/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35"/>
      <c r="B64" s="44"/>
      <c r="C64" s="44"/>
      <c r="D64" s="44"/>
      <c r="E64" s="51"/>
      <c r="F64" s="117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35"/>
      <c r="B65" s="44"/>
      <c r="C65" s="44"/>
      <c r="D65" s="44"/>
      <c r="E65" s="51"/>
      <c r="F65" s="117"/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35"/>
      <c r="B66" s="44"/>
      <c r="C66" s="44"/>
      <c r="D66" s="44"/>
      <c r="E66" s="51"/>
      <c r="F66" s="117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35"/>
      <c r="B67" s="44"/>
      <c r="C67" s="44"/>
      <c r="D67" s="44"/>
      <c r="E67" s="51"/>
      <c r="F67" s="117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35"/>
      <c r="B68" s="44"/>
      <c r="C68" s="44"/>
      <c r="D68" s="44"/>
      <c r="E68" s="51"/>
      <c r="F68" s="117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35"/>
      <c r="B69" s="44"/>
      <c r="C69" s="44"/>
      <c r="D69" s="44"/>
      <c r="E69" s="51"/>
      <c r="F69" s="117"/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35"/>
      <c r="B70" s="44"/>
      <c r="C70" s="44"/>
      <c r="D70" s="44"/>
      <c r="E70" s="51"/>
      <c r="F70" s="117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35"/>
      <c r="B71" s="44"/>
      <c r="C71" s="44"/>
      <c r="D71" s="44"/>
      <c r="E71" s="51"/>
      <c r="F71" s="117"/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35"/>
      <c r="B72" s="44"/>
      <c r="C72" s="44"/>
      <c r="D72" s="44"/>
      <c r="E72" s="51"/>
      <c r="F72" s="117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35"/>
      <c r="B73" s="44"/>
      <c r="C73" s="44"/>
      <c r="D73" s="44"/>
      <c r="E73" s="51"/>
      <c r="F73" s="117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35"/>
      <c r="B74" s="44"/>
      <c r="C74" s="44"/>
      <c r="D74" s="44"/>
      <c r="E74" s="51"/>
      <c r="F74" s="117"/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35"/>
      <c r="B75" s="44"/>
      <c r="C75" s="44"/>
      <c r="D75" s="44"/>
      <c r="E75" s="51"/>
      <c r="F75" s="117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35"/>
      <c r="B76" s="44"/>
      <c r="C76" s="44"/>
      <c r="D76" s="44"/>
      <c r="E76" s="51"/>
      <c r="F76" s="117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35"/>
      <c r="B77" s="44"/>
      <c r="C77" s="44"/>
      <c r="D77" s="44"/>
      <c r="E77" s="51"/>
      <c r="F77" s="117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35"/>
      <c r="B78" s="44"/>
      <c r="C78" s="44"/>
      <c r="D78" s="44"/>
      <c r="E78" s="51"/>
      <c r="F78" s="117"/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35"/>
      <c r="B79" s="44"/>
      <c r="C79" s="44"/>
      <c r="D79" s="44"/>
      <c r="E79" s="51"/>
      <c r="F79" s="117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35"/>
      <c r="B80" s="44"/>
      <c r="C80" s="44"/>
      <c r="D80" s="44"/>
      <c r="E80" s="51"/>
      <c r="F80" s="117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35"/>
      <c r="B81" s="44"/>
      <c r="C81" s="44"/>
      <c r="D81" s="44"/>
      <c r="E81" s="51"/>
      <c r="F81" s="117"/>
      <c r="G81" s="22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35"/>
      <c r="B82" s="44"/>
      <c r="C82" s="44"/>
      <c r="D82" s="44"/>
      <c r="E82" s="51"/>
      <c r="F82" s="117"/>
      <c r="G82" s="22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35"/>
      <c r="B83" s="44"/>
      <c r="C83" s="44"/>
      <c r="D83" s="44"/>
      <c r="E83" s="51"/>
      <c r="F83" s="117"/>
      <c r="G83" s="22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35"/>
      <c r="B84" s="44"/>
      <c r="C84" s="44"/>
      <c r="D84" s="44"/>
      <c r="E84" s="51"/>
      <c r="F84" s="117"/>
      <c r="G84" s="22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35"/>
      <c r="B85" s="44"/>
      <c r="C85" s="44"/>
      <c r="D85" s="44"/>
      <c r="E85" s="51"/>
      <c r="F85" s="117"/>
      <c r="G85" s="22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35"/>
      <c r="B86" s="44"/>
      <c r="C86" s="44"/>
      <c r="D86" s="44"/>
      <c r="E86" s="51"/>
      <c r="F86" s="117"/>
      <c r="G86" s="22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35"/>
      <c r="B87" s="44"/>
      <c r="C87" s="44"/>
      <c r="D87" s="44"/>
      <c r="E87" s="51"/>
      <c r="F87" s="117"/>
      <c r="G87" s="22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35"/>
      <c r="B88" s="44"/>
      <c r="C88" s="44"/>
      <c r="D88" s="44"/>
      <c r="E88" s="51"/>
      <c r="F88" s="117"/>
      <c r="G88" s="22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35"/>
      <c r="B89" s="44"/>
      <c r="C89" s="44"/>
      <c r="D89" s="44"/>
      <c r="E89" s="51"/>
      <c r="F89" s="117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35"/>
      <c r="B90" s="44"/>
      <c r="C90" s="44"/>
      <c r="D90" s="44"/>
      <c r="E90" s="51"/>
      <c r="F90" s="117"/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35"/>
      <c r="B91" s="44"/>
      <c r="C91" s="44"/>
      <c r="D91" s="44"/>
      <c r="E91" s="51"/>
      <c r="F91" s="117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35"/>
      <c r="B92" s="44"/>
      <c r="C92" s="44"/>
      <c r="D92" s="44"/>
      <c r="E92" s="51"/>
      <c r="F92" s="117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35"/>
      <c r="B93" s="44"/>
      <c r="C93" s="44"/>
      <c r="D93" s="44"/>
      <c r="E93" s="51"/>
      <c r="F93" s="117"/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35"/>
      <c r="B94" s="44"/>
      <c r="C94" s="44"/>
      <c r="D94" s="44"/>
      <c r="E94" s="51"/>
      <c r="F94" s="117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35"/>
      <c r="B95" s="44"/>
      <c r="C95" s="44"/>
      <c r="D95" s="44"/>
      <c r="E95" s="51"/>
      <c r="F95" s="117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35"/>
      <c r="B96" s="44"/>
      <c r="C96" s="44"/>
      <c r="D96" s="44"/>
      <c r="E96" s="51"/>
      <c r="F96" s="117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35"/>
      <c r="B97" s="44"/>
      <c r="C97" s="44"/>
      <c r="D97" s="44"/>
      <c r="E97" s="51"/>
      <c r="F97" s="117"/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35"/>
      <c r="B98" s="44"/>
      <c r="C98" s="44"/>
      <c r="D98" s="44"/>
      <c r="E98" s="51"/>
      <c r="F98" s="117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35"/>
      <c r="B99" s="44"/>
      <c r="C99" s="44"/>
      <c r="D99" s="44"/>
      <c r="E99" s="51"/>
      <c r="F99" s="117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35"/>
      <c r="B100" s="44"/>
      <c r="C100" s="44"/>
      <c r="D100" s="44"/>
      <c r="E100" s="51"/>
      <c r="F100" s="117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35"/>
      <c r="B101" s="44"/>
      <c r="C101" s="44"/>
      <c r="D101" s="44"/>
      <c r="E101" s="51"/>
      <c r="F101" s="117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35"/>
      <c r="B102" s="44"/>
      <c r="C102" s="44"/>
      <c r="D102" s="44"/>
      <c r="E102" s="51"/>
      <c r="F102" s="117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35"/>
      <c r="B103" s="44"/>
      <c r="C103" s="44"/>
      <c r="D103" s="44"/>
      <c r="E103" s="51"/>
      <c r="F103" s="117"/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35"/>
      <c r="B104" s="44"/>
      <c r="C104" s="44"/>
      <c r="D104" s="44"/>
      <c r="E104" s="51"/>
      <c r="F104" s="117"/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35"/>
      <c r="B105" s="44"/>
      <c r="C105" s="44"/>
      <c r="D105" s="44"/>
      <c r="E105" s="51"/>
      <c r="F105" s="117"/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35"/>
      <c r="B106" s="44"/>
      <c r="C106" s="44"/>
      <c r="D106" s="44"/>
      <c r="E106" s="51"/>
      <c r="F106" s="117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35"/>
      <c r="B107" s="44"/>
      <c r="C107" s="44"/>
      <c r="D107" s="44"/>
      <c r="E107" s="51"/>
      <c r="F107" s="117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35"/>
      <c r="B108" s="44"/>
      <c r="C108" s="44"/>
      <c r="D108" s="44"/>
      <c r="E108" s="51"/>
      <c r="F108" s="117"/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35"/>
      <c r="B109" s="44"/>
      <c r="C109" s="44"/>
      <c r="D109" s="44"/>
      <c r="E109" s="51"/>
      <c r="F109" s="117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35"/>
      <c r="B110" s="44"/>
      <c r="C110" s="44"/>
      <c r="D110" s="44"/>
      <c r="E110" s="51"/>
      <c r="F110" s="117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35"/>
      <c r="B111" s="44"/>
      <c r="C111" s="44"/>
      <c r="D111" s="44"/>
      <c r="E111" s="51"/>
      <c r="F111" s="117"/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35"/>
      <c r="B112" s="44"/>
      <c r="C112" s="44"/>
      <c r="D112" s="44"/>
      <c r="E112" s="51"/>
      <c r="F112" s="117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35"/>
      <c r="B113" s="44"/>
      <c r="C113" s="44"/>
      <c r="D113" s="44"/>
      <c r="E113" s="51"/>
      <c r="F113" s="117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35"/>
      <c r="B114" s="44"/>
      <c r="C114" s="44"/>
      <c r="D114" s="44"/>
      <c r="E114" s="51"/>
      <c r="F114" s="117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35"/>
      <c r="B115" s="44"/>
      <c r="C115" s="44"/>
      <c r="D115" s="44"/>
      <c r="E115" s="51"/>
      <c r="F115" s="117"/>
      <c r="G115" s="22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35"/>
      <c r="B116" s="44"/>
      <c r="C116" s="44"/>
      <c r="D116" s="44"/>
      <c r="E116" s="51"/>
      <c r="F116" s="117"/>
      <c r="G116" s="22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35"/>
      <c r="B117" s="44"/>
      <c r="C117" s="44"/>
      <c r="D117" s="44"/>
      <c r="E117" s="51"/>
      <c r="F117" s="117"/>
      <c r="G117" s="22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35"/>
      <c r="B118" s="44"/>
      <c r="C118" s="44"/>
      <c r="D118" s="44"/>
      <c r="E118" s="51"/>
      <c r="F118" s="117"/>
      <c r="G118" s="22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35"/>
      <c r="B119" s="44"/>
      <c r="C119" s="44"/>
      <c r="D119" s="44"/>
      <c r="E119" s="51"/>
      <c r="F119" s="117"/>
      <c r="G119" s="22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35"/>
      <c r="B120" s="44"/>
      <c r="C120" s="44"/>
      <c r="D120" s="44"/>
      <c r="E120" s="51"/>
      <c r="F120" s="117"/>
      <c r="G120" s="22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35"/>
      <c r="B121" s="44"/>
      <c r="C121" s="44"/>
      <c r="D121" s="44"/>
      <c r="E121" s="51"/>
      <c r="F121" s="117"/>
      <c r="G121" s="22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35"/>
      <c r="B122" s="44"/>
      <c r="C122" s="44"/>
      <c r="D122" s="44"/>
      <c r="E122" s="51"/>
      <c r="F122" s="117"/>
      <c r="G122" s="22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35"/>
      <c r="B123" s="44"/>
      <c r="C123" s="44"/>
      <c r="D123" s="44"/>
      <c r="E123" s="51"/>
      <c r="F123" s="117"/>
      <c r="G123" s="22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35"/>
      <c r="B124" s="44"/>
      <c r="C124" s="44"/>
      <c r="D124" s="44"/>
      <c r="E124" s="51"/>
      <c r="F124" s="117"/>
      <c r="G124" s="22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35"/>
      <c r="B125" s="44"/>
      <c r="C125" s="44"/>
      <c r="D125" s="44"/>
      <c r="E125" s="51"/>
      <c r="F125" s="117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35"/>
      <c r="B126" s="44"/>
      <c r="C126" s="44"/>
      <c r="D126" s="44"/>
      <c r="E126" s="51"/>
      <c r="F126" s="117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35"/>
      <c r="B127" s="44"/>
      <c r="C127" s="44"/>
      <c r="D127" s="44"/>
      <c r="E127" s="51"/>
      <c r="F127" s="117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35"/>
      <c r="B128" s="44"/>
      <c r="C128" s="44"/>
      <c r="D128" s="44"/>
      <c r="E128" s="51"/>
      <c r="F128" s="117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35"/>
      <c r="B129" s="44"/>
      <c r="C129" s="44"/>
      <c r="D129" s="44"/>
      <c r="E129" s="51"/>
      <c r="F129" s="117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35"/>
      <c r="B130" s="44"/>
      <c r="C130" s="44"/>
      <c r="D130" s="44"/>
      <c r="E130" s="51"/>
      <c r="F130" s="117"/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35"/>
      <c r="B131" s="44"/>
      <c r="C131" s="44"/>
      <c r="D131" s="44"/>
      <c r="E131" s="51"/>
      <c r="F131" s="117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35"/>
      <c r="B132" s="44"/>
      <c r="C132" s="44"/>
      <c r="D132" s="44"/>
      <c r="E132" s="51"/>
      <c r="F132" s="117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35"/>
      <c r="B133" s="44"/>
      <c r="C133" s="44"/>
      <c r="D133" s="44"/>
      <c r="E133" s="51"/>
      <c r="F133" s="117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35"/>
      <c r="B134" s="44"/>
      <c r="C134" s="44"/>
      <c r="D134" s="44"/>
      <c r="E134" s="51"/>
      <c r="F134" s="117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35"/>
      <c r="B135" s="44"/>
      <c r="C135" s="44"/>
      <c r="D135" s="44"/>
      <c r="E135" s="51"/>
      <c r="F135" s="117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35"/>
      <c r="B136" s="44"/>
      <c r="C136" s="44"/>
      <c r="D136" s="44"/>
      <c r="E136" s="51"/>
      <c r="F136" s="117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35"/>
      <c r="B137" s="44"/>
      <c r="C137" s="44"/>
      <c r="D137" s="44"/>
      <c r="E137" s="51"/>
      <c r="F137" s="117"/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35"/>
      <c r="B138" s="44"/>
      <c r="C138" s="44"/>
      <c r="D138" s="44"/>
      <c r="E138" s="51"/>
      <c r="F138" s="117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35"/>
      <c r="B139" s="44"/>
      <c r="C139" s="44"/>
      <c r="D139" s="44"/>
      <c r="E139" s="51"/>
      <c r="F139" s="117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51"/>
      <c r="F140" s="117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51"/>
      <c r="F141" s="117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51"/>
      <c r="F142" s="117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51"/>
      <c r="F143" s="117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51"/>
      <c r="F144" s="117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51"/>
      <c r="F145" s="117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51"/>
      <c r="F146" s="117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51"/>
      <c r="F147" s="117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51"/>
      <c r="F148" s="117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51"/>
      <c r="F149" s="117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51"/>
      <c r="F150" s="117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51"/>
      <c r="F151" s="117"/>
      <c r="G151" s="22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51"/>
      <c r="F152" s="117"/>
      <c r="G152" s="22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51"/>
      <c r="F153" s="117"/>
      <c r="G153" s="22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51"/>
      <c r="F154" s="117"/>
      <c r="G154" s="22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51"/>
      <c r="F155" s="117"/>
      <c r="G155" s="22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51"/>
      <c r="F156" s="117"/>
      <c r="G156" s="22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51"/>
      <c r="F157" s="117"/>
      <c r="G157" s="22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51"/>
      <c r="F158" s="117"/>
      <c r="G158" s="22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51"/>
      <c r="F159" s="117"/>
      <c r="G159" s="22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51"/>
      <c r="F160" s="117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51"/>
      <c r="F161" s="117"/>
      <c r="G161" s="22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51"/>
      <c r="F162" s="117"/>
      <c r="G162" s="22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51"/>
      <c r="F163" s="117"/>
      <c r="G163" s="22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51"/>
      <c r="F164" s="117"/>
      <c r="G164" s="22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51"/>
      <c r="F165" s="117"/>
      <c r="G165" s="22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51"/>
      <c r="F166" s="117"/>
      <c r="G166" s="22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51"/>
      <c r="F167" s="117"/>
      <c r="G167" s="22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51"/>
      <c r="F168" s="117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51"/>
      <c r="F169" s="117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51"/>
      <c r="F170" s="117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51"/>
      <c r="F171" s="117"/>
      <c r="G171" s="22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51"/>
      <c r="F172" s="117"/>
      <c r="G172" s="22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51"/>
      <c r="F173" s="117"/>
      <c r="G173" s="22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51"/>
      <c r="F174" s="117"/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51"/>
      <c r="F175" s="117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51"/>
      <c r="F176" s="117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51"/>
      <c r="F177" s="117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51"/>
      <c r="F178" s="117"/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51"/>
      <c r="F179" s="117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51"/>
      <c r="F180" s="117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51"/>
      <c r="F181" s="117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51"/>
      <c r="F182" s="117"/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51"/>
      <c r="F183" s="117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51"/>
      <c r="F184" s="117"/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51"/>
      <c r="F185" s="117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51"/>
      <c r="F186" s="117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51"/>
      <c r="F187" s="117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51"/>
      <c r="F188" s="117"/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51"/>
      <c r="F189" s="117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51"/>
      <c r="F190" s="117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51"/>
      <c r="F191" s="117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51"/>
      <c r="F192" s="117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51"/>
      <c r="F193" s="117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51"/>
      <c r="F194" s="117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51"/>
      <c r="F195" s="117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51"/>
      <c r="F196" s="117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51"/>
      <c r="F197" s="117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51"/>
      <c r="F198" s="117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51"/>
      <c r="F199" s="117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51"/>
      <c r="F200" s="117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51"/>
      <c r="F201" s="117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51"/>
      <c r="F202" s="117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51"/>
      <c r="F203" s="117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51"/>
      <c r="F204" s="117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51"/>
      <c r="F205" s="117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51"/>
      <c r="F206" s="117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51"/>
      <c r="F207" s="117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51"/>
      <c r="F208" s="117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51"/>
      <c r="F209" s="117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51"/>
      <c r="F210" s="117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51"/>
      <c r="F211" s="117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51"/>
      <c r="F212" s="117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51"/>
      <c r="F213" s="117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51"/>
      <c r="F214" s="117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51"/>
      <c r="F215" s="117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51"/>
      <c r="F216" s="117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51"/>
      <c r="F217" s="117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51"/>
      <c r="F218" s="117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51"/>
      <c r="F219" s="117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51"/>
      <c r="F220" s="117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51"/>
      <c r="F221" s="117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51"/>
      <c r="F222" s="117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51"/>
      <c r="F223" s="117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51"/>
      <c r="F224" s="117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51"/>
      <c r="F225" s="117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51"/>
      <c r="F226" s="117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51"/>
      <c r="F227" s="117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51"/>
      <c r="F228" s="117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51"/>
      <c r="F229" s="117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51"/>
      <c r="F230" s="117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51"/>
      <c r="F231" s="117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51"/>
      <c r="F232" s="117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51"/>
      <c r="F233" s="117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51"/>
      <c r="F234" s="117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51"/>
      <c r="F235" s="117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51"/>
      <c r="F236" s="117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51"/>
      <c r="F237" s="117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51"/>
      <c r="F238" s="117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51"/>
      <c r="F239" s="117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51"/>
      <c r="F240" s="117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51"/>
      <c r="F241" s="117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51"/>
      <c r="F242" s="117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51"/>
      <c r="F243" s="117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51"/>
      <c r="F244" s="117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51"/>
      <c r="F245" s="117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51"/>
      <c r="F246" s="117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51"/>
      <c r="F247" s="117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51"/>
      <c r="F248" s="117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51"/>
      <c r="F249" s="117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51"/>
      <c r="F250" s="117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51"/>
      <c r="F251" s="117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51"/>
      <c r="F252" s="117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51"/>
      <c r="F253" s="117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51"/>
      <c r="F254" s="117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51"/>
      <c r="F255" s="117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51"/>
      <c r="F256" s="117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51"/>
      <c r="F257" s="117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51"/>
      <c r="F258" s="117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51"/>
      <c r="F259" s="117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51"/>
      <c r="F260" s="117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51"/>
      <c r="F261" s="117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51"/>
      <c r="F262" s="117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51"/>
      <c r="F263" s="117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51"/>
      <c r="F264" s="117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51"/>
      <c r="F265" s="117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51"/>
      <c r="F266" s="117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51"/>
      <c r="F267" s="117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51"/>
      <c r="F268" s="117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51"/>
      <c r="F269" s="117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51"/>
      <c r="F270" s="117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51"/>
      <c r="F271" s="117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51"/>
      <c r="F272" s="117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51"/>
      <c r="F273" s="117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51"/>
      <c r="F274" s="117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51"/>
      <c r="F275" s="117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51"/>
      <c r="F276" s="117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51"/>
      <c r="F277" s="117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51"/>
      <c r="F278" s="117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51"/>
      <c r="F279" s="117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51"/>
      <c r="F280" s="117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51"/>
      <c r="F281" s="117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51"/>
      <c r="F282" s="117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51"/>
      <c r="F283" s="117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51"/>
      <c r="F284" s="117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51"/>
      <c r="F285" s="117"/>
      <c r="G285" s="1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51"/>
      <c r="F286" s="117"/>
      <c r="G286" s="22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51"/>
      <c r="F287" s="117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51"/>
      <c r="F288" s="117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51"/>
      <c r="F289" s="117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51"/>
      <c r="F290" s="117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51"/>
      <c r="F291" s="117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51"/>
      <c r="F292" s="117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51"/>
      <c r="F293" s="117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51"/>
      <c r="F294" s="117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51"/>
      <c r="F295" s="117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51"/>
      <c r="F296" s="117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51"/>
      <c r="F297" s="117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51"/>
      <c r="F298" s="117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51"/>
      <c r="F299" s="117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51"/>
      <c r="F300" s="117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51"/>
      <c r="F301" s="117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51"/>
      <c r="F302" s="117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51"/>
      <c r="F303" s="117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51"/>
      <c r="F304" s="117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51"/>
      <c r="F305" s="117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51"/>
      <c r="F306" s="117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51"/>
      <c r="F307" s="117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51"/>
      <c r="F308" s="117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51"/>
      <c r="F309" s="117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51"/>
      <c r="F310" s="117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51"/>
      <c r="F311" s="117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51"/>
      <c r="F312" s="117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51"/>
      <c r="F313" s="117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51"/>
      <c r="F314" s="117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51"/>
      <c r="F315" s="117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51"/>
      <c r="F316" s="117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51"/>
      <c r="F317" s="117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51"/>
      <c r="F318" s="117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51"/>
      <c r="F319" s="117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51"/>
      <c r="F320" s="117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51"/>
      <c r="F321" s="117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51"/>
      <c r="F322" s="117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51"/>
      <c r="F323" s="117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51"/>
      <c r="F324" s="117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51"/>
      <c r="F325" s="117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51"/>
      <c r="F326" s="117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51"/>
      <c r="F327" s="117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51"/>
      <c r="F328" s="117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51"/>
      <c r="F329" s="117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51"/>
      <c r="F330" s="117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51"/>
      <c r="F331" s="117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51"/>
      <c r="F332" s="117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51"/>
      <c r="F333" s="117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51"/>
      <c r="F334" s="117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51"/>
      <c r="F335" s="117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51"/>
      <c r="F336" s="117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51"/>
      <c r="F337" s="117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51"/>
      <c r="F338" s="117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51"/>
      <c r="F339" s="117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51"/>
      <c r="F340" s="117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51"/>
      <c r="F341" s="117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51"/>
      <c r="F342" s="117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51"/>
      <c r="F343" s="117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51"/>
      <c r="F344" s="117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51"/>
      <c r="F345" s="117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51"/>
      <c r="F346" s="117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51"/>
      <c r="F347" s="117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51"/>
      <c r="F348" s="117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51"/>
      <c r="F349" s="117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51"/>
      <c r="F350" s="117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51"/>
      <c r="F351" s="117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51"/>
      <c r="F352" s="117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51"/>
      <c r="F353" s="117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51"/>
      <c r="F354" s="117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51"/>
      <c r="F355" s="117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51"/>
      <c r="F356" s="117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51"/>
      <c r="F357" s="117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51"/>
      <c r="F358" s="117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51"/>
      <c r="F359" s="117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51"/>
      <c r="F360" s="117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51"/>
      <c r="F361" s="117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51"/>
      <c r="F362" s="117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51"/>
      <c r="F363" s="117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51"/>
      <c r="F364" s="117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51"/>
      <c r="F365" s="117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51"/>
      <c r="F366" s="117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51"/>
      <c r="F367" s="117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51"/>
      <c r="F368" s="117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51"/>
      <c r="F369" s="117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51"/>
      <c r="F370" s="117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51"/>
      <c r="F371" s="117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51"/>
      <c r="F372" s="117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51"/>
      <c r="F373" s="117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51"/>
      <c r="F374" s="117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51"/>
      <c r="F375" s="117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51"/>
      <c r="F376" s="117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51"/>
      <c r="F377" s="117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51"/>
      <c r="F378" s="117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51"/>
      <c r="F379" s="117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51"/>
      <c r="F380" s="117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51"/>
      <c r="F381" s="117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51"/>
      <c r="F382" s="117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51"/>
      <c r="F383" s="117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51"/>
      <c r="F384" s="117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51"/>
      <c r="F385" s="117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51"/>
      <c r="F386" s="117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51"/>
      <c r="F387" s="117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51"/>
      <c r="F388" s="117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51"/>
      <c r="F389" s="117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51"/>
      <c r="F390" s="117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51"/>
      <c r="F391" s="117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51"/>
      <c r="F392" s="117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51"/>
      <c r="F393" s="117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51"/>
      <c r="F394" s="117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51"/>
      <c r="F395" s="117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51"/>
      <c r="F396" s="117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51"/>
      <c r="F397" s="117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51"/>
      <c r="F398" s="117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51"/>
      <c r="F399" s="117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51"/>
      <c r="F400" s="117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51"/>
      <c r="F401" s="117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51"/>
      <c r="F402" s="117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51"/>
      <c r="F403" s="117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51"/>
      <c r="F404" s="117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51"/>
      <c r="F405" s="117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51"/>
      <c r="F406" s="117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51"/>
      <c r="F407" s="117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51"/>
      <c r="F408" s="117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51"/>
      <c r="F409" s="117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51"/>
      <c r="F410" s="117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51"/>
      <c r="F411" s="117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51"/>
      <c r="F412" s="117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51"/>
      <c r="F413" s="117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51"/>
      <c r="F414" s="117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51"/>
      <c r="F415" s="117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51"/>
      <c r="F416" s="117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51"/>
      <c r="F417" s="117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51"/>
      <c r="F418" s="117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51"/>
      <c r="F419" s="117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51"/>
      <c r="F420" s="117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51"/>
      <c r="F421" s="117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51"/>
      <c r="F422" s="117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51"/>
      <c r="F423" s="117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51"/>
      <c r="F424" s="117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51"/>
      <c r="F425" s="117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51"/>
      <c r="F426" s="117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51"/>
      <c r="F427" s="117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51"/>
      <c r="F428" s="117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51"/>
      <c r="F429" s="117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51"/>
      <c r="F430" s="117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51"/>
      <c r="F431" s="117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51"/>
      <c r="F432" s="117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51"/>
      <c r="F433" s="117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51"/>
      <c r="F434" s="117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51"/>
      <c r="F435" s="117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51"/>
      <c r="F436" s="117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51"/>
      <c r="F437" s="117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51"/>
      <c r="F438" s="117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51"/>
      <c r="F439" s="117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51"/>
      <c r="F440" s="117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51"/>
      <c r="F441" s="117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51"/>
      <c r="F442" s="117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51"/>
      <c r="F443" s="117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51"/>
      <c r="F444" s="117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51"/>
      <c r="F445" s="117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51"/>
      <c r="F446" s="117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51"/>
      <c r="F447" s="117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51"/>
      <c r="F448" s="117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51"/>
      <c r="F449" s="117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51"/>
      <c r="F450" s="117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51"/>
      <c r="F451" s="117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51"/>
      <c r="F452" s="117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51"/>
      <c r="F453" s="117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51"/>
      <c r="F454" s="117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51"/>
      <c r="F455" s="117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51"/>
      <c r="F456" s="117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51"/>
      <c r="F457" s="117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51"/>
      <c r="F458" s="117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51"/>
      <c r="F459" s="117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51"/>
      <c r="F460" s="117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51"/>
      <c r="F461" s="117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51"/>
      <c r="F462" s="117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51"/>
      <c r="F463" s="117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51"/>
      <c r="F464" s="117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51"/>
      <c r="F465" s="117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51"/>
      <c r="F466" s="117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51"/>
      <c r="F467" s="117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51"/>
      <c r="F468" s="117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51"/>
      <c r="F469" s="117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51"/>
      <c r="F470" s="117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51"/>
      <c r="F471" s="117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51"/>
      <c r="F472" s="117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51"/>
      <c r="F473" s="117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51"/>
      <c r="F474" s="117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51"/>
      <c r="F475" s="117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51"/>
      <c r="F476" s="117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51"/>
      <c r="F477" s="117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51"/>
      <c r="F478" s="117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51"/>
      <c r="F479" s="117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51"/>
      <c r="F480" s="117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51"/>
      <c r="F481" s="117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51"/>
      <c r="F482" s="117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51"/>
      <c r="F483" s="117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51"/>
      <c r="F484" s="117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51"/>
      <c r="F485" s="117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51"/>
      <c r="F486" s="117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51"/>
      <c r="F487" s="117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51"/>
      <c r="F488" s="117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51"/>
      <c r="F489" s="117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51"/>
      <c r="F490" s="117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51"/>
      <c r="F491" s="117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51"/>
      <c r="F492" s="117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51"/>
      <c r="F493" s="117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51"/>
      <c r="F494" s="117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51"/>
      <c r="F495" s="117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51"/>
      <c r="F496" s="117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51"/>
      <c r="F497" s="117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51"/>
      <c r="F498" s="117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51"/>
      <c r="F499" s="117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51"/>
      <c r="F500" s="117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51"/>
      <c r="F501" s="117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51"/>
      <c r="F502" s="117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51"/>
      <c r="F503" s="117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51"/>
      <c r="F504" s="117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51"/>
      <c r="F505" s="117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51"/>
      <c r="F506" s="117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51"/>
      <c r="F507" s="117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51"/>
      <c r="F508" s="117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51"/>
      <c r="F509" s="117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51"/>
      <c r="F510" s="117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51"/>
      <c r="F511" s="117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51"/>
      <c r="F512" s="117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51"/>
      <c r="F513" s="117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51"/>
      <c r="F514" s="117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51"/>
      <c r="F515" s="117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51"/>
      <c r="F516" s="117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51"/>
      <c r="F517" s="117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51"/>
      <c r="F518" s="117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51"/>
      <c r="F519" s="117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51"/>
      <c r="F520" s="117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51"/>
      <c r="F521" s="117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51"/>
      <c r="F522" s="117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51"/>
      <c r="F523" s="117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51"/>
      <c r="F524" s="117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51"/>
      <c r="F525" s="117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51"/>
      <c r="F526" s="117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51"/>
      <c r="F527" s="117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51"/>
      <c r="F528" s="117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51"/>
      <c r="F529" s="117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51"/>
      <c r="F530" s="117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51"/>
      <c r="F531" s="117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51"/>
      <c r="F532" s="117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51"/>
      <c r="F533" s="117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51"/>
      <c r="F534" s="117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51"/>
      <c r="F535" s="117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51"/>
      <c r="F536" s="117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51"/>
      <c r="F537" s="117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51"/>
      <c r="F538" s="117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51"/>
      <c r="F539" s="117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51"/>
      <c r="F540" s="117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51"/>
      <c r="F541" s="117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51"/>
      <c r="F542" s="117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51"/>
      <c r="F543" s="117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51"/>
      <c r="F544" s="117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51"/>
      <c r="F545" s="117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51"/>
      <c r="F546" s="117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51"/>
      <c r="F547" s="117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51"/>
      <c r="F548" s="117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51"/>
      <c r="F549" s="117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51"/>
      <c r="F550" s="117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51"/>
      <c r="F551" s="117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51"/>
      <c r="F552" s="117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51"/>
      <c r="F553" s="117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51"/>
      <c r="F554" s="117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51"/>
      <c r="F555" s="117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51"/>
      <c r="F556" s="117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51"/>
      <c r="F557" s="117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51"/>
      <c r="F558" s="117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51"/>
      <c r="F559" s="117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51"/>
      <c r="F560" s="117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51"/>
      <c r="F561" s="117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51"/>
      <c r="F562" s="117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51"/>
      <c r="F563" s="117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51"/>
      <c r="F564" s="117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51"/>
      <c r="F565" s="117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51"/>
      <c r="F566" s="117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51"/>
      <c r="F567" s="117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51"/>
      <c r="F568" s="117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51"/>
      <c r="F569" s="117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51"/>
      <c r="F570" s="117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51"/>
      <c r="F571" s="117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51"/>
      <c r="F572" s="117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51"/>
      <c r="F573" s="117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51"/>
      <c r="F574" s="117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51"/>
      <c r="F575" s="117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51"/>
      <c r="F576" s="117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51"/>
      <c r="F577" s="117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51"/>
      <c r="F578" s="117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51"/>
      <c r="F579" s="117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51"/>
      <c r="F580" s="117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51"/>
      <c r="F581" s="117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51"/>
      <c r="F582" s="117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51"/>
      <c r="F583" s="117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51"/>
      <c r="F584" s="117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51"/>
      <c r="F585" s="117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51"/>
      <c r="F586" s="117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51"/>
      <c r="F587" s="117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51"/>
      <c r="F588" s="117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51"/>
      <c r="F589" s="117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51"/>
      <c r="F590" s="117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51"/>
      <c r="F591" s="117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51"/>
      <c r="F592" s="117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51"/>
      <c r="F593" s="117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51"/>
      <c r="F594" s="117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51"/>
      <c r="F595" s="117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51"/>
      <c r="F596" s="117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51"/>
      <c r="F597" s="117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51"/>
      <c r="F598" s="117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51"/>
      <c r="F599" s="117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51"/>
      <c r="F600" s="117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51"/>
      <c r="F601" s="117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51"/>
      <c r="F602" s="117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51"/>
      <c r="F603" s="117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51"/>
      <c r="F604" s="117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51"/>
      <c r="F605" s="117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51"/>
      <c r="F606" s="117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51"/>
      <c r="F607" s="117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51"/>
      <c r="F608" s="117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51"/>
      <c r="F609" s="117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51"/>
      <c r="F610" s="117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51"/>
      <c r="F611" s="117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51"/>
      <c r="F612" s="117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51"/>
      <c r="F613" s="117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51"/>
      <c r="F614" s="117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51"/>
      <c r="F615" s="117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51"/>
      <c r="F616" s="117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51"/>
      <c r="F617" s="117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51"/>
      <c r="F618" s="117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51"/>
      <c r="F619" s="117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51"/>
      <c r="F620" s="117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51"/>
      <c r="F621" s="117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51"/>
      <c r="F622" s="117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51"/>
      <c r="F623" s="117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51"/>
      <c r="F624" s="117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51"/>
      <c r="F625" s="117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51"/>
      <c r="F626" s="117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51"/>
      <c r="F627" s="117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51"/>
      <c r="F628" s="117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51"/>
      <c r="F629" s="117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51"/>
      <c r="F630" s="117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51"/>
      <c r="F631" s="117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51"/>
      <c r="F632" s="117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51"/>
      <c r="F633" s="117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51"/>
      <c r="F634" s="117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51"/>
      <c r="F635" s="117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51"/>
      <c r="F636" s="117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51"/>
      <c r="F637" s="117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51"/>
      <c r="F638" s="117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51"/>
      <c r="F639" s="117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51"/>
      <c r="F640" s="117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51"/>
      <c r="F641" s="117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51"/>
      <c r="F642" s="117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51"/>
      <c r="F643" s="117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51"/>
      <c r="F644" s="117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51"/>
      <c r="F645" s="117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51"/>
      <c r="F646" s="117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51"/>
      <c r="F647" s="117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51"/>
      <c r="F648" s="117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51"/>
      <c r="F649" s="117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51"/>
      <c r="F650" s="117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51"/>
      <c r="F651" s="117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51"/>
      <c r="F652" s="117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51"/>
      <c r="F653" s="117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51"/>
      <c r="F654" s="117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51"/>
      <c r="F655" s="117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51"/>
      <c r="F656" s="117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51"/>
      <c r="F657" s="117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51"/>
      <c r="F658" s="117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51"/>
      <c r="F659" s="117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51"/>
      <c r="F660" s="117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51"/>
      <c r="F661" s="117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51"/>
      <c r="F662" s="117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51"/>
      <c r="F663" s="117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51"/>
      <c r="F664" s="117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51"/>
      <c r="F665" s="117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51"/>
      <c r="F666" s="117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51"/>
      <c r="F667" s="117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51"/>
      <c r="F668" s="117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51"/>
      <c r="F669" s="117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51"/>
      <c r="F670" s="117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51"/>
      <c r="F671" s="117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51"/>
      <c r="F672" s="117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51"/>
      <c r="F673" s="117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51"/>
      <c r="F674" s="117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51"/>
      <c r="F675" s="117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51"/>
      <c r="F676" s="117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51"/>
      <c r="F677" s="117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51"/>
      <c r="F678" s="117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51"/>
      <c r="F679" s="117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51"/>
      <c r="F680" s="117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51"/>
      <c r="F681" s="117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51"/>
      <c r="F682" s="117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51"/>
      <c r="F683" s="117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51"/>
      <c r="F684" s="117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51"/>
      <c r="F685" s="117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51"/>
      <c r="F686" s="117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51"/>
      <c r="F687" s="117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51"/>
      <c r="F688" s="117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51"/>
      <c r="F689" s="117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51"/>
      <c r="F690" s="117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51"/>
      <c r="F691" s="117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51"/>
      <c r="F692" s="117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51"/>
      <c r="F693" s="117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51"/>
      <c r="F694" s="117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51"/>
      <c r="F695" s="117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51"/>
      <c r="F696" s="117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51"/>
      <c r="F697" s="117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51"/>
      <c r="F698" s="117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51"/>
      <c r="F699" s="117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51"/>
      <c r="F700" s="117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51"/>
      <c r="F701" s="117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51"/>
      <c r="F702" s="117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51"/>
      <c r="F703" s="117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51"/>
      <c r="F704" s="117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51"/>
      <c r="F705" s="117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51"/>
      <c r="F706" s="117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51"/>
      <c r="F707" s="117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51"/>
      <c r="F708" s="117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51"/>
      <c r="F709" s="117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51"/>
      <c r="F710" s="117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51"/>
      <c r="F711" s="117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51"/>
      <c r="F712" s="117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51"/>
      <c r="F713" s="117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51"/>
      <c r="F714" s="117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51"/>
      <c r="F715" s="117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51"/>
      <c r="F716" s="117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51"/>
      <c r="F717" s="117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51"/>
      <c r="F718" s="117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51"/>
      <c r="F719" s="117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51"/>
      <c r="F720" s="117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51"/>
      <c r="F721" s="117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51"/>
      <c r="F722" s="117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51"/>
      <c r="F723" s="117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51"/>
      <c r="F724" s="117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51"/>
      <c r="F725" s="117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51"/>
      <c r="F726" s="117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51"/>
      <c r="F727" s="117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51"/>
      <c r="F728" s="117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51"/>
      <c r="F729" s="117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51"/>
      <c r="F730" s="117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51"/>
      <c r="F731" s="117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51"/>
      <c r="F732" s="117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51"/>
      <c r="F733" s="117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51"/>
      <c r="F734" s="117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51"/>
      <c r="F735" s="117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51"/>
      <c r="F736" s="117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51"/>
      <c r="F737" s="117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51"/>
      <c r="F738" s="117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51"/>
      <c r="F739" s="117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51"/>
      <c r="F740" s="117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51"/>
      <c r="F741" s="117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51"/>
      <c r="F742" s="117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51"/>
      <c r="F743" s="117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51"/>
      <c r="F744" s="117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51"/>
      <c r="F745" s="117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51"/>
      <c r="F746" s="117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51"/>
      <c r="F747" s="117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51"/>
      <c r="F748" s="117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51"/>
      <c r="F749" s="117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51"/>
      <c r="F750" s="117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51"/>
      <c r="F751" s="117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51"/>
      <c r="F752" s="117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51"/>
      <c r="F753" s="117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51"/>
      <c r="F754" s="117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51"/>
      <c r="F755" s="117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51"/>
      <c r="F756" s="117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51"/>
      <c r="F757" s="117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51"/>
      <c r="F758" s="117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51"/>
      <c r="F759" s="117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51"/>
      <c r="F760" s="117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51"/>
      <c r="F761" s="117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51"/>
      <c r="F762" s="117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51"/>
      <c r="F763" s="117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51"/>
      <c r="F764" s="117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51"/>
      <c r="F765" s="117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51"/>
      <c r="F766" s="117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51"/>
      <c r="F767" s="117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51"/>
      <c r="F768" s="117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51"/>
      <c r="F769" s="117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51"/>
      <c r="F770" s="117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51"/>
      <c r="F771" s="117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51"/>
      <c r="F772" s="117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51"/>
      <c r="F773" s="117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51"/>
      <c r="F774" s="117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51"/>
      <c r="F775" s="117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51"/>
      <c r="F776" s="117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51"/>
      <c r="F777" s="117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51"/>
      <c r="F778" s="117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51"/>
      <c r="F779" s="117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51"/>
      <c r="F780" s="117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51"/>
      <c r="F781" s="117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51"/>
      <c r="F782" s="117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51"/>
      <c r="F783" s="117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51"/>
      <c r="F784" s="117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51"/>
      <c r="F785" s="117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51"/>
      <c r="F786" s="117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51"/>
      <c r="F787" s="117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51"/>
      <c r="F788" s="117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51"/>
      <c r="F789" s="117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51"/>
      <c r="F790" s="117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51"/>
      <c r="F791" s="117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51"/>
      <c r="F792" s="117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51"/>
      <c r="F793" s="117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51"/>
      <c r="F794" s="117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51"/>
      <c r="F795" s="117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51"/>
      <c r="F796" s="117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51"/>
      <c r="F797" s="117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51"/>
      <c r="F798" s="117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51"/>
      <c r="F799" s="117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51"/>
      <c r="F800" s="117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51"/>
      <c r="F801" s="117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51"/>
      <c r="F802" s="117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51"/>
      <c r="F803" s="117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51"/>
      <c r="F804" s="117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51"/>
      <c r="F805" s="117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51"/>
      <c r="F806" s="117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51"/>
      <c r="F807" s="117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51"/>
      <c r="F808" s="117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51"/>
      <c r="F809" s="117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51"/>
      <c r="F810" s="117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51"/>
      <c r="F811" s="117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51"/>
      <c r="F812" s="117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51"/>
      <c r="F813" s="117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A814" s="135"/>
      <c r="B814" s="44"/>
      <c r="C814" s="44"/>
      <c r="D814" s="44"/>
      <c r="E814" s="51"/>
      <c r="F814" s="117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A815" s="135"/>
      <c r="B815" s="44"/>
      <c r="C815" s="44"/>
      <c r="D815" s="44"/>
      <c r="E815" s="51"/>
      <c r="F815" s="117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A816" s="135"/>
      <c r="B816" s="44"/>
      <c r="C816" s="44"/>
      <c r="D816" s="44"/>
      <c r="E816" s="51"/>
      <c r="F816" s="117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A817" s="135"/>
      <c r="B817" s="44"/>
      <c r="C817" s="44"/>
      <c r="D817" s="44"/>
      <c r="E817" s="51"/>
      <c r="F817" s="117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A818" s="135"/>
      <c r="B818" s="44"/>
      <c r="C818" s="44"/>
      <c r="D818" s="44"/>
      <c r="E818" s="51"/>
      <c r="F818" s="117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A819" s="135"/>
      <c r="B819" s="44"/>
      <c r="C819" s="44"/>
      <c r="D819" s="44"/>
      <c r="E819" s="51"/>
      <c r="F819" s="117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A820" s="135"/>
      <c r="B820" s="44"/>
      <c r="C820" s="44"/>
      <c r="D820" s="44"/>
      <c r="E820" s="51"/>
      <c r="F820" s="117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A821" s="135"/>
      <c r="B821" s="44"/>
      <c r="C821" s="44"/>
      <c r="D821" s="44"/>
      <c r="E821" s="51"/>
      <c r="F821" s="117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A822" s="135"/>
      <c r="B822" s="44"/>
      <c r="C822" s="44"/>
      <c r="D822" s="44"/>
      <c r="E822" s="51"/>
      <c r="F822" s="117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A823" s="135"/>
      <c r="B823" s="44"/>
      <c r="C823" s="44"/>
      <c r="D823" s="44"/>
      <c r="E823" s="51"/>
      <c r="F823" s="117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A824" s="135"/>
      <c r="B824" s="44"/>
      <c r="C824" s="44"/>
      <c r="D824" s="44"/>
      <c r="E824" s="51"/>
      <c r="F824" s="117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A825" s="135"/>
      <c r="B825" s="44"/>
      <c r="C825" s="44"/>
      <c r="D825" s="44"/>
      <c r="E825" s="51"/>
      <c r="F825" s="117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A826" s="135"/>
      <c r="B826" s="44"/>
      <c r="C826" s="44"/>
      <c r="D826" s="44"/>
      <c r="E826" s="51"/>
      <c r="F826" s="117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A827" s="135"/>
      <c r="B827" s="44"/>
      <c r="C827" s="44"/>
      <c r="D827" s="44"/>
      <c r="E827" s="51"/>
      <c r="F827" s="117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A828" s="135"/>
      <c r="B828" s="44"/>
      <c r="C828" s="44"/>
      <c r="D828" s="44"/>
      <c r="E828" s="51"/>
      <c r="F828" s="117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A829" s="135"/>
      <c r="B829" s="44"/>
      <c r="C829" s="44"/>
      <c r="D829" s="44"/>
      <c r="E829" s="51"/>
      <c r="F829" s="117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A830" s="135"/>
      <c r="B830" s="44"/>
      <c r="C830" s="44"/>
      <c r="D830" s="44"/>
      <c r="E830" s="51"/>
      <c r="F830" s="117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A831" s="135"/>
      <c r="B831" s="44"/>
      <c r="C831" s="44"/>
      <c r="D831" s="44"/>
      <c r="E831" s="51"/>
      <c r="F831" s="117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A832" s="135"/>
      <c r="B832" s="44"/>
      <c r="C832" s="44"/>
      <c r="D832" s="44"/>
      <c r="E832" s="51"/>
      <c r="F832" s="117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A833" s="135"/>
      <c r="B833" s="44"/>
      <c r="C833" s="44"/>
      <c r="D833" s="44"/>
      <c r="E833" s="51"/>
      <c r="F833" s="117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A834" s="135"/>
      <c r="B834" s="44"/>
      <c r="C834" s="44"/>
      <c r="D834" s="44"/>
      <c r="E834" s="51"/>
      <c r="F834" s="117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A835" s="135"/>
      <c r="B835" s="44"/>
      <c r="C835" s="44"/>
      <c r="D835" s="44"/>
      <c r="E835" s="51"/>
      <c r="F835" s="117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A836" s="135"/>
      <c r="B836" s="44"/>
      <c r="C836" s="44"/>
      <c r="D836" s="44"/>
      <c r="E836" s="51"/>
      <c r="F836" s="117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A837" s="135"/>
      <c r="B837" s="44"/>
      <c r="C837" s="44"/>
      <c r="D837" s="44"/>
      <c r="E837" s="51"/>
      <c r="F837" s="117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A838" s="135"/>
      <c r="B838" s="44"/>
      <c r="C838" s="44"/>
      <c r="D838" s="44"/>
      <c r="E838" s="51"/>
      <c r="F838" s="117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A839" s="135"/>
      <c r="B839" s="44"/>
      <c r="C839" s="44"/>
      <c r="D839" s="44"/>
      <c r="E839" s="51"/>
      <c r="F839" s="117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A840" s="135"/>
      <c r="B840" s="44"/>
      <c r="C840" s="44"/>
      <c r="D840" s="44"/>
      <c r="E840" s="51"/>
      <c r="F840" s="117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A841" s="135"/>
      <c r="B841" s="44"/>
      <c r="C841" s="44"/>
      <c r="D841" s="44"/>
      <c r="E841" s="51"/>
      <c r="F841" s="117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A842" s="135"/>
      <c r="B842" s="44"/>
      <c r="C842" s="44"/>
      <c r="D842" s="44"/>
      <c r="E842" s="51"/>
      <c r="F842" s="117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A843" s="135"/>
      <c r="B843" s="44"/>
      <c r="C843" s="44"/>
      <c r="D843" s="44"/>
      <c r="E843" s="51"/>
      <c r="F843" s="117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A844" s="135"/>
      <c r="B844" s="44"/>
      <c r="C844" s="44"/>
      <c r="D844" s="44"/>
      <c r="E844" s="51"/>
      <c r="F844" s="117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A845" s="135"/>
      <c r="B845" s="44"/>
      <c r="C845" s="44"/>
      <c r="D845" s="44"/>
      <c r="E845" s="51"/>
      <c r="F845" s="117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A846" s="135"/>
      <c r="B846" s="44"/>
      <c r="C846" s="44"/>
      <c r="D846" s="44"/>
      <c r="E846" s="51"/>
      <c r="F846" s="117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A847" s="135"/>
      <c r="B847" s="44"/>
      <c r="C847" s="44"/>
      <c r="D847" s="44"/>
      <c r="E847" s="51"/>
      <c r="F847" s="117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A848" s="135"/>
      <c r="B848" s="44"/>
      <c r="C848" s="44"/>
      <c r="D848" s="44"/>
      <c r="E848" s="51"/>
      <c r="F848" s="117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A849" s="135"/>
      <c r="B849" s="44"/>
      <c r="C849" s="44"/>
      <c r="D849" s="44"/>
      <c r="E849" s="51"/>
      <c r="F849" s="117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A850" s="135"/>
      <c r="B850" s="44"/>
      <c r="C850" s="44"/>
      <c r="D850" s="44"/>
      <c r="E850" s="51"/>
      <c r="F850" s="117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A851" s="135"/>
      <c r="B851" s="44"/>
      <c r="C851" s="44"/>
      <c r="D851" s="44"/>
      <c r="E851" s="51"/>
      <c r="F851" s="117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A852" s="135"/>
      <c r="B852" s="44"/>
      <c r="C852" s="44"/>
      <c r="D852" s="44"/>
      <c r="E852" s="51"/>
      <c r="F852" s="117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A853" s="135"/>
      <c r="B853" s="44"/>
      <c r="C853" s="44"/>
      <c r="D853" s="44"/>
      <c r="E853" s="51"/>
      <c r="F853" s="117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A854" s="135"/>
      <c r="B854" s="44"/>
      <c r="C854" s="44"/>
      <c r="D854" s="44"/>
      <c r="E854" s="51"/>
      <c r="F854" s="117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A855" s="135"/>
      <c r="B855" s="44"/>
      <c r="C855" s="44"/>
      <c r="D855" s="44"/>
      <c r="E855" s="51"/>
      <c r="F855" s="117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A856" s="135"/>
      <c r="B856" s="44"/>
      <c r="C856" s="44"/>
      <c r="D856" s="44"/>
      <c r="E856" s="51"/>
      <c r="F856" s="117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A857" s="135"/>
      <c r="B857" s="44"/>
      <c r="C857" s="44"/>
      <c r="D857" s="44"/>
      <c r="E857" s="51"/>
      <c r="F857" s="117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A858" s="135"/>
      <c r="B858" s="44"/>
      <c r="C858" s="44"/>
      <c r="D858" s="44"/>
      <c r="E858" s="51"/>
      <c r="F858" s="117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A859" s="135"/>
      <c r="B859" s="44"/>
      <c r="C859" s="44"/>
      <c r="D859" s="44"/>
      <c r="E859" s="51"/>
      <c r="F859" s="117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A860" s="135"/>
      <c r="B860" s="44"/>
      <c r="C860" s="44"/>
      <c r="D860" s="44"/>
      <c r="E860" s="51"/>
      <c r="F860" s="117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A861" s="135"/>
      <c r="B861" s="44"/>
      <c r="C861" s="44"/>
      <c r="D861" s="44"/>
      <c r="E861" s="51"/>
      <c r="F861" s="117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A862" s="135"/>
      <c r="B862" s="44"/>
      <c r="C862" s="44"/>
      <c r="D862" s="44"/>
      <c r="E862" s="51"/>
      <c r="F862" s="117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A863" s="135"/>
      <c r="B863" s="44"/>
      <c r="C863" s="44"/>
      <c r="D863" s="44"/>
      <c r="E863" s="51"/>
      <c r="F863" s="117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A864" s="135"/>
      <c r="B864" s="44"/>
      <c r="C864" s="44"/>
      <c r="D864" s="44"/>
      <c r="E864" s="51"/>
      <c r="F864" s="117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A865" s="135"/>
      <c r="B865" s="44"/>
      <c r="C865" s="44"/>
      <c r="D865" s="44"/>
      <c r="E865" s="51"/>
      <c r="F865" s="117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A866" s="135"/>
      <c r="B866" s="44"/>
      <c r="C866" s="44"/>
      <c r="D866" s="44"/>
      <c r="E866" s="51"/>
      <c r="F866" s="117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A867" s="135"/>
      <c r="B867" s="44"/>
      <c r="C867" s="44"/>
      <c r="D867" s="44"/>
      <c r="E867" s="51"/>
      <c r="F867" s="117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A868" s="135"/>
      <c r="B868" s="44"/>
      <c r="C868" s="44"/>
      <c r="D868" s="44"/>
      <c r="E868" s="51"/>
      <c r="F868" s="117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A869" s="135"/>
      <c r="B869" s="44"/>
      <c r="C869" s="44"/>
      <c r="D869" s="44"/>
      <c r="E869" s="51"/>
      <c r="F869" s="117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A870" s="135"/>
      <c r="B870" s="44"/>
      <c r="C870" s="44"/>
      <c r="D870" s="44"/>
      <c r="E870" s="51"/>
      <c r="F870" s="117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A871" s="135"/>
      <c r="B871" s="44"/>
      <c r="C871" s="44"/>
      <c r="D871" s="44"/>
      <c r="E871" s="51"/>
      <c r="F871" s="117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A872" s="135"/>
      <c r="B872" s="44"/>
      <c r="C872" s="44"/>
      <c r="D872" s="44"/>
      <c r="E872" s="51"/>
      <c r="F872" s="117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A873" s="135"/>
      <c r="B873" s="44"/>
      <c r="C873" s="44"/>
      <c r="D873" s="44"/>
      <c r="E873" s="51"/>
      <c r="F873" s="117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A874" s="135"/>
      <c r="B874" s="44"/>
      <c r="C874" s="44"/>
      <c r="D874" s="44"/>
      <c r="E874" s="51"/>
      <c r="F874" s="117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A875" s="135"/>
      <c r="B875" s="44"/>
      <c r="C875" s="44"/>
      <c r="D875" s="44"/>
      <c r="E875" s="51"/>
      <c r="F875" s="117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A876" s="135"/>
      <c r="B876" s="44"/>
      <c r="C876" s="44"/>
      <c r="D876" s="44"/>
      <c r="E876" s="51"/>
      <c r="F876" s="117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A877" s="135"/>
      <c r="B877" s="44"/>
      <c r="C877" s="44"/>
      <c r="D877" s="44"/>
      <c r="E877" s="51"/>
      <c r="F877" s="117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A878" s="135"/>
      <c r="B878" s="44"/>
      <c r="C878" s="44"/>
      <c r="D878" s="44"/>
      <c r="E878" s="51"/>
      <c r="F878" s="117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A879" s="135"/>
      <c r="B879" s="44"/>
      <c r="C879" s="44"/>
      <c r="D879" s="44"/>
      <c r="E879" s="51"/>
      <c r="F879" s="117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A880" s="135"/>
      <c r="B880" s="44"/>
      <c r="C880" s="44"/>
      <c r="D880" s="44"/>
      <c r="E880" s="51"/>
      <c r="F880" s="117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A881" s="135"/>
      <c r="B881" s="44"/>
      <c r="C881" s="44"/>
      <c r="D881" s="44"/>
      <c r="E881" s="51"/>
      <c r="F881" s="117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A882" s="135"/>
      <c r="B882" s="44"/>
      <c r="C882" s="44"/>
      <c r="D882" s="44"/>
      <c r="E882" s="51"/>
      <c r="F882" s="117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A883" s="135"/>
      <c r="B883" s="44"/>
      <c r="C883" s="44"/>
      <c r="D883" s="44"/>
      <c r="E883" s="51"/>
      <c r="F883" s="117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A884" s="135"/>
      <c r="B884" s="44"/>
      <c r="C884" s="44"/>
      <c r="D884" s="44"/>
      <c r="E884" s="51"/>
      <c r="F884" s="117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A885" s="135"/>
      <c r="B885" s="44"/>
      <c r="C885" s="44"/>
      <c r="D885" s="44"/>
      <c r="E885" s="51"/>
      <c r="F885" s="117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A886" s="135"/>
      <c r="B886" s="44"/>
      <c r="C886" s="44"/>
      <c r="D886" s="44"/>
      <c r="E886" s="51"/>
      <c r="F886" s="117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A887" s="135"/>
      <c r="B887" s="44"/>
      <c r="C887" s="44"/>
      <c r="D887" s="44"/>
      <c r="E887" s="51"/>
      <c r="F887" s="117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A888" s="135"/>
      <c r="B888" s="44"/>
      <c r="C888" s="44"/>
      <c r="D888" s="44"/>
      <c r="E888" s="51"/>
      <c r="F888" s="117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A889" s="135"/>
      <c r="B889" s="44"/>
      <c r="C889" s="44"/>
      <c r="D889" s="44"/>
      <c r="E889" s="51"/>
      <c r="F889" s="117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A890" s="135"/>
      <c r="B890" s="44"/>
      <c r="C890" s="44"/>
      <c r="D890" s="44"/>
      <c r="E890" s="51"/>
      <c r="F890" s="117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A891" s="135"/>
      <c r="B891" s="44"/>
      <c r="C891" s="44"/>
      <c r="D891" s="44"/>
      <c r="E891" s="51"/>
      <c r="F891" s="117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A892" s="135"/>
      <c r="B892" s="44"/>
      <c r="C892" s="44"/>
      <c r="D892" s="44"/>
      <c r="E892" s="51"/>
      <c r="F892" s="117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A893" s="135"/>
      <c r="B893" s="44"/>
      <c r="C893" s="44"/>
      <c r="D893" s="44"/>
      <c r="E893" s="51"/>
      <c r="F893" s="117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A894" s="135"/>
      <c r="B894" s="44"/>
      <c r="C894" s="44"/>
      <c r="D894" s="44"/>
      <c r="E894" s="51"/>
      <c r="F894" s="117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A895" s="135"/>
      <c r="B895" s="44"/>
      <c r="C895" s="44"/>
      <c r="D895" s="44"/>
      <c r="E895" s="51"/>
      <c r="F895" s="117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A896" s="135"/>
      <c r="B896" s="44"/>
      <c r="C896" s="44"/>
      <c r="D896" s="44"/>
      <c r="E896" s="51"/>
      <c r="F896" s="117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A897" s="135"/>
      <c r="B897" s="44"/>
      <c r="C897" s="44"/>
      <c r="D897" s="44"/>
      <c r="E897" s="51"/>
      <c r="F897" s="117"/>
      <c r="G897" s="22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ht="15.75" customHeight="1">
      <c r="A898" s="135"/>
      <c r="B898" s="44"/>
      <c r="C898" s="44"/>
      <c r="D898" s="44"/>
      <c r="E898" s="51"/>
      <c r="F898" s="117"/>
      <c r="G898" s="22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ht="15.75" customHeight="1">
      <c r="A899" s="163"/>
      <c r="B899" s="164"/>
      <c r="C899" s="164"/>
      <c r="D899" s="164"/>
      <c r="E899" s="165"/>
      <c r="F899" s="200"/>
      <c r="G899" s="22"/>
      <c r="H899" s="370"/>
      <c r="I899" s="370"/>
      <c r="J899" s="370"/>
      <c r="K899" s="370"/>
      <c r="L899" s="370"/>
      <c r="M899" s="370"/>
      <c r="N899" s="370"/>
      <c r="O899" s="370"/>
      <c r="P899" s="370"/>
      <c r="Q899" s="370"/>
    </row>
    <row r="900" ht="15.75" customHeight="1">
      <c r="A900" s="163"/>
      <c r="B900" s="164"/>
      <c r="C900" s="164"/>
      <c r="D900" s="164"/>
      <c r="E900" s="165"/>
      <c r="F900" s="200"/>
      <c r="G900" s="22"/>
      <c r="H900" s="370"/>
      <c r="I900" s="370"/>
      <c r="J900" s="370"/>
      <c r="K900" s="370"/>
      <c r="L900" s="370"/>
      <c r="M900" s="370"/>
      <c r="N900" s="370"/>
      <c r="O900" s="370"/>
      <c r="P900" s="370"/>
      <c r="Q900" s="370"/>
    </row>
    <row r="901" ht="15.75" customHeight="1">
      <c r="A901" s="163"/>
      <c r="B901" s="164"/>
      <c r="C901" s="164"/>
      <c r="D901" s="164"/>
      <c r="E901" s="165"/>
      <c r="F901" s="200"/>
      <c r="G901" s="22"/>
      <c r="H901" s="370"/>
      <c r="I901" s="370"/>
      <c r="J901" s="370"/>
      <c r="K901" s="370"/>
      <c r="L901" s="370"/>
      <c r="M901" s="370"/>
      <c r="N901" s="370"/>
      <c r="O901" s="370"/>
      <c r="P901" s="370"/>
      <c r="Q901" s="370"/>
    </row>
    <row r="902" ht="15.75" customHeight="1">
      <c r="A902" s="163"/>
      <c r="B902" s="164"/>
      <c r="C902" s="164"/>
      <c r="D902" s="164"/>
      <c r="E902" s="165"/>
      <c r="F902" s="200"/>
      <c r="G902" s="22"/>
      <c r="H902" s="370"/>
      <c r="I902" s="370"/>
      <c r="J902" s="370"/>
      <c r="K902" s="370"/>
      <c r="L902" s="370"/>
      <c r="M902" s="370"/>
      <c r="N902" s="370"/>
      <c r="O902" s="370"/>
      <c r="P902" s="370"/>
      <c r="Q902" s="370"/>
    </row>
    <row r="903" ht="15.75" customHeight="1">
      <c r="A903" s="163"/>
      <c r="B903" s="164"/>
      <c r="C903" s="164"/>
      <c r="D903" s="164"/>
      <c r="E903" s="165"/>
      <c r="F903" s="200"/>
      <c r="G903" s="22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</row>
    <row r="904" ht="15.75" customHeight="1">
      <c r="A904" s="163"/>
      <c r="B904" s="164"/>
      <c r="C904" s="164"/>
      <c r="D904" s="164"/>
      <c r="E904" s="165"/>
      <c r="F904" s="200"/>
      <c r="G904" s="22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</row>
    <row r="905" ht="15.75" customHeight="1">
      <c r="A905" s="163"/>
      <c r="B905" s="164"/>
      <c r="C905" s="164"/>
      <c r="D905" s="164"/>
      <c r="E905" s="165"/>
      <c r="F905" s="200"/>
      <c r="G905" s="22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</row>
    <row r="906" ht="15.75" customHeight="1">
      <c r="A906" s="163"/>
      <c r="B906" s="164"/>
      <c r="C906" s="164"/>
      <c r="D906" s="164"/>
      <c r="E906" s="165"/>
      <c r="F906" s="200"/>
      <c r="G906" s="22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</row>
    <row r="907" ht="15.75" customHeight="1">
      <c r="A907" s="163"/>
      <c r="B907" s="164"/>
      <c r="C907" s="164"/>
      <c r="D907" s="164"/>
      <c r="E907" s="165"/>
      <c r="F907" s="200"/>
      <c r="G907" s="22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</row>
    <row r="908" ht="15.75" customHeight="1">
      <c r="A908" s="163"/>
      <c r="B908" s="164"/>
      <c r="C908" s="164"/>
      <c r="D908" s="164"/>
      <c r="E908" s="165"/>
      <c r="F908" s="200"/>
      <c r="G908" s="22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</row>
    <row r="909" ht="15.75" customHeight="1">
      <c r="A909" s="163"/>
      <c r="B909" s="164"/>
      <c r="C909" s="164"/>
      <c r="D909" s="164"/>
      <c r="E909" s="165"/>
      <c r="F909" s="200"/>
      <c r="G909" s="22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</row>
    <row r="910" ht="15.75" customHeight="1">
      <c r="A910" s="163"/>
      <c r="B910" s="164"/>
      <c r="C910" s="164"/>
      <c r="D910" s="164"/>
      <c r="E910" s="165"/>
      <c r="F910" s="200"/>
      <c r="G910" s="22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</row>
    <row r="911" ht="15.75" customHeight="1">
      <c r="A911" s="163"/>
      <c r="B911" s="164"/>
      <c r="C911" s="164"/>
      <c r="D911" s="164"/>
      <c r="E911" s="165"/>
      <c r="F911" s="200"/>
      <c r="G911" s="22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</row>
    <row r="912" ht="15.75" customHeight="1">
      <c r="A912" s="163"/>
      <c r="B912" s="164"/>
      <c r="C912" s="164"/>
      <c r="D912" s="164"/>
      <c r="E912" s="165"/>
      <c r="F912" s="200"/>
      <c r="G912" s="22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</row>
    <row r="913" ht="15.75" customHeight="1">
      <c r="A913" s="163"/>
      <c r="B913" s="164"/>
      <c r="C913" s="164"/>
      <c r="D913" s="164"/>
      <c r="E913" s="165"/>
      <c r="F913" s="200"/>
      <c r="G913" s="22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</row>
    <row r="914" ht="15.75" customHeight="1">
      <c r="A914" s="163"/>
      <c r="B914" s="164"/>
      <c r="C914" s="164"/>
      <c r="D914" s="164"/>
      <c r="E914" s="165"/>
      <c r="F914" s="200"/>
      <c r="G914" s="22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</row>
    <row r="915" ht="15.75" customHeight="1">
      <c r="A915" s="163"/>
      <c r="B915" s="164"/>
      <c r="C915" s="164"/>
      <c r="D915" s="164"/>
      <c r="E915" s="165"/>
      <c r="F915" s="200"/>
      <c r="G915" s="22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</row>
    <row r="916" ht="15.75" customHeight="1">
      <c r="A916" s="163"/>
      <c r="B916" s="164"/>
      <c r="C916" s="164"/>
      <c r="D916" s="164"/>
      <c r="E916" s="165"/>
      <c r="F916" s="200"/>
      <c r="G916" s="22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</row>
    <row r="917" ht="15.75" customHeight="1">
      <c r="A917" s="163"/>
      <c r="B917" s="164"/>
      <c r="C917" s="164"/>
      <c r="D917" s="164"/>
      <c r="E917" s="165"/>
      <c r="F917" s="200"/>
      <c r="G917" s="22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</row>
    <row r="918" ht="15.75" customHeight="1">
      <c r="A918" s="163"/>
      <c r="B918" s="164"/>
      <c r="C918" s="164"/>
      <c r="D918" s="164"/>
      <c r="E918" s="165"/>
      <c r="F918" s="200"/>
      <c r="G918" s="22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</row>
    <row r="919" ht="15.75" customHeight="1">
      <c r="A919" s="163"/>
      <c r="B919" s="164"/>
      <c r="C919" s="164"/>
      <c r="D919" s="164"/>
      <c r="E919" s="165"/>
      <c r="F919" s="200"/>
      <c r="G919" s="22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</row>
    <row r="920" ht="15.75" customHeight="1">
      <c r="A920" s="163"/>
      <c r="B920" s="164"/>
      <c r="C920" s="164"/>
      <c r="D920" s="164"/>
      <c r="E920" s="165"/>
      <c r="F920" s="200"/>
      <c r="G920" s="22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</row>
    <row r="921" ht="15.75" customHeight="1">
      <c r="A921" s="163"/>
      <c r="B921" s="164"/>
      <c r="C921" s="164"/>
      <c r="D921" s="164"/>
      <c r="E921" s="165"/>
      <c r="F921" s="200"/>
      <c r="G921" s="22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</row>
    <row r="922" ht="15.75" customHeight="1">
      <c r="A922" s="163"/>
      <c r="B922" s="164"/>
      <c r="C922" s="164"/>
      <c r="D922" s="164"/>
      <c r="E922" s="165"/>
      <c r="F922" s="200"/>
      <c r="G922" s="22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</row>
    <row r="923" ht="15.75" customHeight="1">
      <c r="A923" s="163"/>
      <c r="B923" s="164"/>
      <c r="C923" s="164"/>
      <c r="D923" s="164"/>
      <c r="E923" s="165"/>
      <c r="F923" s="200"/>
      <c r="G923" s="22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</row>
    <row r="924" ht="15.75" customHeight="1">
      <c r="A924" s="163"/>
      <c r="B924" s="164"/>
      <c r="C924" s="164"/>
      <c r="D924" s="164"/>
      <c r="E924" s="165"/>
      <c r="F924" s="200"/>
      <c r="G924" s="22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</row>
    <row r="925" ht="15.75" customHeight="1">
      <c r="A925" s="163"/>
      <c r="B925" s="164"/>
      <c r="C925" s="164"/>
      <c r="D925" s="164"/>
      <c r="E925" s="165"/>
      <c r="F925" s="200"/>
      <c r="G925" s="22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</row>
    <row r="926" ht="15.75" customHeight="1">
      <c r="A926" s="163"/>
      <c r="B926" s="164"/>
      <c r="C926" s="164"/>
      <c r="D926" s="164"/>
      <c r="E926" s="165"/>
      <c r="F926" s="200"/>
      <c r="G926" s="22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</row>
    <row r="927" ht="15.75" customHeight="1">
      <c r="A927" s="163"/>
      <c r="B927" s="164"/>
      <c r="C927" s="164"/>
      <c r="D927" s="164"/>
      <c r="E927" s="165"/>
      <c r="F927" s="200"/>
      <c r="G927" s="22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</row>
    <row r="928" ht="15.75" customHeight="1">
      <c r="A928" s="163"/>
      <c r="B928" s="164"/>
      <c r="C928" s="164"/>
      <c r="D928" s="164"/>
      <c r="E928" s="165"/>
      <c r="F928" s="200"/>
      <c r="G928" s="22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</row>
    <row r="929" ht="15.75" customHeight="1">
      <c r="A929" s="163"/>
      <c r="B929" s="164"/>
      <c r="C929" s="164"/>
      <c r="D929" s="164"/>
      <c r="E929" s="165"/>
      <c r="F929" s="200"/>
      <c r="G929" s="22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</row>
    <row r="930" ht="15.75" customHeight="1">
      <c r="A930" s="163"/>
      <c r="B930" s="164"/>
      <c r="C930" s="164"/>
      <c r="D930" s="164"/>
      <c r="E930" s="165"/>
      <c r="F930" s="200"/>
      <c r="G930" s="22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</row>
    <row r="931" ht="15.75" customHeight="1">
      <c r="A931" s="163"/>
      <c r="B931" s="164"/>
      <c r="C931" s="164"/>
      <c r="D931" s="164"/>
      <c r="E931" s="165"/>
      <c r="F931" s="200"/>
      <c r="G931" s="22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</row>
    <row r="932" ht="15.75" customHeight="1">
      <c r="A932" s="163"/>
      <c r="B932" s="164"/>
      <c r="C932" s="164"/>
      <c r="D932" s="164"/>
      <c r="E932" s="165"/>
      <c r="F932" s="200"/>
      <c r="G932" s="22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</row>
    <row r="933" ht="15.75" customHeight="1">
      <c r="A933" s="163"/>
      <c r="B933" s="164"/>
      <c r="C933" s="164"/>
      <c r="D933" s="164"/>
      <c r="E933" s="165"/>
      <c r="F933" s="200"/>
      <c r="G933" s="22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</row>
    <row r="934" ht="15.75" customHeight="1">
      <c r="A934" s="163"/>
      <c r="B934" s="164"/>
      <c r="C934" s="164"/>
      <c r="D934" s="164"/>
      <c r="E934" s="165"/>
      <c r="F934" s="200"/>
      <c r="G934" s="22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</row>
    <row r="935" ht="15.75" customHeight="1">
      <c r="A935" s="163"/>
      <c r="B935" s="164"/>
      <c r="C935" s="164"/>
      <c r="D935" s="164"/>
      <c r="E935" s="165"/>
      <c r="F935" s="200"/>
      <c r="G935" s="22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</row>
    <row r="936" ht="15.75" customHeight="1">
      <c r="A936" s="163"/>
      <c r="B936" s="164"/>
      <c r="C936" s="164"/>
      <c r="D936" s="164"/>
      <c r="E936" s="165"/>
      <c r="F936" s="200"/>
      <c r="G936" s="22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</row>
    <row r="937" ht="15.75" customHeight="1">
      <c r="A937" s="163"/>
      <c r="B937" s="164"/>
      <c r="C937" s="164"/>
      <c r="D937" s="164"/>
      <c r="E937" s="165"/>
      <c r="F937" s="200"/>
      <c r="G937" s="22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</row>
    <row r="938" ht="15.75" customHeight="1">
      <c r="A938" s="163"/>
      <c r="B938" s="164"/>
      <c r="C938" s="164"/>
      <c r="D938" s="164"/>
      <c r="E938" s="165"/>
      <c r="F938" s="200"/>
      <c r="G938" s="22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</row>
    <row r="939" ht="15.75" customHeight="1">
      <c r="A939" s="163"/>
      <c r="B939" s="164"/>
      <c r="C939" s="164"/>
      <c r="D939" s="164"/>
      <c r="E939" s="165"/>
      <c r="F939" s="200"/>
      <c r="G939" s="22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</row>
    <row r="940" ht="15.75" customHeight="1">
      <c r="A940" s="163"/>
      <c r="B940" s="164"/>
      <c r="C940" s="164"/>
      <c r="D940" s="164"/>
      <c r="E940" s="165"/>
      <c r="F940" s="200"/>
      <c r="G940" s="22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</row>
    <row r="941" ht="15.75" customHeight="1">
      <c r="A941" s="163"/>
      <c r="B941" s="164"/>
      <c r="C941" s="164"/>
      <c r="D941" s="164"/>
      <c r="E941" s="165"/>
      <c r="F941" s="200"/>
      <c r="G941" s="22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</row>
    <row r="942" ht="15.75" customHeight="1">
      <c r="A942" s="163"/>
      <c r="B942" s="164"/>
      <c r="C942" s="164"/>
      <c r="D942" s="164"/>
      <c r="E942" s="165"/>
      <c r="F942" s="200"/>
      <c r="G942" s="22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</row>
    <row r="943" ht="15.75" customHeight="1">
      <c r="A943" s="163"/>
      <c r="B943" s="164"/>
      <c r="C943" s="164"/>
      <c r="D943" s="164"/>
      <c r="E943" s="165"/>
      <c r="F943" s="200"/>
      <c r="G943" s="22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</row>
    <row r="944" ht="15.75" customHeight="1">
      <c r="A944" s="163"/>
      <c r="B944" s="164"/>
      <c r="C944" s="164"/>
      <c r="D944" s="164"/>
      <c r="E944" s="165"/>
      <c r="F944" s="200"/>
      <c r="G944" s="22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</row>
    <row r="945" ht="15.75" customHeight="1">
      <c r="A945" s="163"/>
      <c r="B945" s="164"/>
      <c r="C945" s="164"/>
      <c r="D945" s="164"/>
      <c r="E945" s="165"/>
      <c r="F945" s="200"/>
      <c r="G945" s="22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</row>
    <row r="946" ht="15.75" customHeight="1">
      <c r="A946" s="163"/>
      <c r="B946" s="164"/>
      <c r="C946" s="164"/>
      <c r="D946" s="164"/>
      <c r="E946" s="165"/>
      <c r="F946" s="200"/>
      <c r="G946" s="22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</row>
    <row r="947" ht="15.75" customHeight="1">
      <c r="A947" s="163"/>
      <c r="B947" s="164"/>
      <c r="C947" s="164"/>
      <c r="D947" s="164"/>
      <c r="E947" s="165"/>
      <c r="F947" s="200"/>
      <c r="G947" s="22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</row>
    <row r="948" ht="15.75" customHeight="1">
      <c r="A948" s="163"/>
      <c r="B948" s="164"/>
      <c r="C948" s="164"/>
      <c r="D948" s="164"/>
      <c r="E948" s="165"/>
      <c r="F948" s="200"/>
      <c r="G948" s="22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</row>
    <row r="949" ht="15.75" customHeight="1">
      <c r="A949" s="163"/>
      <c r="B949" s="164"/>
      <c r="C949" s="164"/>
      <c r="D949" s="164"/>
      <c r="E949" s="165"/>
      <c r="F949" s="200"/>
      <c r="G949" s="22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</row>
    <row r="950" ht="15.75" customHeight="1">
      <c r="A950" s="163"/>
      <c r="B950" s="164"/>
      <c r="C950" s="164"/>
      <c r="D950" s="164"/>
      <c r="E950" s="165"/>
      <c r="F950" s="200"/>
      <c r="G950" s="22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</row>
    <row r="951" ht="15.75" customHeight="1">
      <c r="A951" s="163"/>
      <c r="B951" s="164"/>
      <c r="C951" s="164"/>
      <c r="D951" s="164"/>
      <c r="E951" s="165"/>
      <c r="F951" s="200"/>
      <c r="G951" s="22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</row>
    <row r="952" ht="15.75" customHeight="1">
      <c r="A952" s="163"/>
      <c r="B952" s="164"/>
      <c r="C952" s="164"/>
      <c r="D952" s="164"/>
      <c r="E952" s="165"/>
      <c r="F952" s="200"/>
      <c r="G952" s="22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</row>
    <row r="953" ht="15.75" customHeight="1">
      <c r="A953" s="163"/>
      <c r="B953" s="164"/>
      <c r="C953" s="164"/>
      <c r="D953" s="164"/>
      <c r="E953" s="165"/>
      <c r="F953" s="200"/>
      <c r="G953" s="22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</row>
    <row r="954" ht="15.75" customHeight="1">
      <c r="A954" s="163"/>
      <c r="B954" s="164"/>
      <c r="C954" s="164"/>
      <c r="D954" s="164"/>
      <c r="E954" s="165"/>
      <c r="F954" s="200"/>
      <c r="G954" s="22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</row>
    <row r="955" ht="15.75" customHeight="1">
      <c r="A955" s="163"/>
      <c r="B955" s="164"/>
      <c r="C955" s="164"/>
      <c r="D955" s="164"/>
      <c r="E955" s="165"/>
      <c r="F955" s="200"/>
      <c r="G955" s="22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</row>
    <row r="956" ht="15.75" customHeight="1">
      <c r="A956" s="163"/>
      <c r="B956" s="164"/>
      <c r="C956" s="164"/>
      <c r="D956" s="164"/>
      <c r="E956" s="165"/>
      <c r="F956" s="200"/>
      <c r="G956" s="22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</row>
    <row r="957" ht="15.75" customHeight="1">
      <c r="A957" s="163"/>
      <c r="B957" s="164"/>
      <c r="C957" s="164"/>
      <c r="D957" s="164"/>
      <c r="E957" s="165"/>
      <c r="F957" s="200"/>
      <c r="G957" s="22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</row>
    <row r="958" ht="15.75" customHeight="1">
      <c r="A958" s="163"/>
      <c r="B958" s="164"/>
      <c r="C958" s="164"/>
      <c r="D958" s="164"/>
      <c r="E958" s="165"/>
      <c r="F958" s="200"/>
      <c r="G958" s="22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</row>
    <row r="959" ht="15.75" customHeight="1">
      <c r="A959" s="163"/>
      <c r="B959" s="164"/>
      <c r="C959" s="164"/>
      <c r="D959" s="164"/>
      <c r="E959" s="165"/>
      <c r="F959" s="200"/>
      <c r="G959" s="22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</row>
    <row r="960" ht="15.75" customHeight="1">
      <c r="A960" s="163"/>
      <c r="B960" s="164"/>
      <c r="C960" s="164"/>
      <c r="D960" s="164"/>
      <c r="E960" s="165"/>
      <c r="F960" s="200"/>
      <c r="G960" s="22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</row>
    <row r="961" ht="15.75" customHeight="1">
      <c r="A961" s="163"/>
      <c r="B961" s="164"/>
      <c r="C961" s="164"/>
      <c r="D961" s="164"/>
      <c r="E961" s="165"/>
      <c r="F961" s="200"/>
      <c r="G961" s="22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</row>
    <row r="962" ht="15.75" customHeight="1">
      <c r="A962" s="163"/>
      <c r="B962" s="164"/>
      <c r="C962" s="164"/>
      <c r="D962" s="164"/>
      <c r="E962" s="165"/>
      <c r="F962" s="200"/>
      <c r="G962" s="22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</row>
    <row r="963" ht="15.75" customHeight="1">
      <c r="A963" s="163"/>
      <c r="B963" s="164"/>
      <c r="C963" s="164"/>
      <c r="D963" s="164"/>
      <c r="E963" s="165"/>
      <c r="F963" s="200"/>
      <c r="G963" s="22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</row>
    <row r="964" ht="15.75" customHeight="1">
      <c r="A964" s="163"/>
      <c r="B964" s="164"/>
      <c r="C964" s="164"/>
      <c r="D964" s="164"/>
      <c r="E964" s="165"/>
      <c r="F964" s="200"/>
      <c r="G964" s="22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</row>
    <row r="965" ht="15.75" customHeight="1">
      <c r="A965" s="163"/>
      <c r="B965" s="164"/>
      <c r="C965" s="164"/>
      <c r="D965" s="164"/>
      <c r="E965" s="165"/>
      <c r="F965" s="200"/>
      <c r="G965" s="22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</row>
    <row r="966" ht="15.75" customHeight="1">
      <c r="A966" s="163"/>
      <c r="B966" s="164"/>
      <c r="C966" s="164"/>
      <c r="D966" s="164"/>
      <c r="E966" s="165"/>
      <c r="F966" s="200"/>
      <c r="G966" s="22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</row>
    <row r="967" ht="15.75" customHeight="1">
      <c r="A967" s="163"/>
      <c r="B967" s="164"/>
      <c r="C967" s="164"/>
      <c r="D967" s="164"/>
      <c r="E967" s="165"/>
      <c r="F967" s="200"/>
      <c r="G967" s="22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</row>
    <row r="968" ht="15.75" customHeight="1">
      <c r="A968" s="163"/>
      <c r="B968" s="164"/>
      <c r="C968" s="164"/>
      <c r="D968" s="164"/>
      <c r="E968" s="165"/>
      <c r="F968" s="200"/>
      <c r="G968" s="22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</row>
    <row r="969" ht="15.75" customHeight="1">
      <c r="A969" s="163"/>
      <c r="B969" s="164"/>
      <c r="C969" s="164"/>
      <c r="D969" s="164"/>
      <c r="E969" s="165"/>
      <c r="F969" s="200"/>
      <c r="G969" s="22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</row>
    <row r="970" ht="15.75" customHeight="1">
      <c r="A970" s="163"/>
      <c r="B970" s="164"/>
      <c r="C970" s="164"/>
      <c r="D970" s="164"/>
      <c r="E970" s="165"/>
      <c r="F970" s="200"/>
      <c r="G970" s="22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</row>
    <row r="971" ht="15.75" customHeight="1">
      <c r="A971" s="163"/>
      <c r="B971" s="164"/>
      <c r="C971" s="164"/>
      <c r="D971" s="164"/>
      <c r="E971" s="165"/>
      <c r="F971" s="200"/>
      <c r="G971" s="22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</row>
    <row r="972" ht="15.75" customHeight="1">
      <c r="A972" s="163"/>
      <c r="B972" s="164"/>
      <c r="C972" s="164"/>
      <c r="D972" s="164"/>
      <c r="E972" s="165"/>
      <c r="F972" s="200"/>
      <c r="G972" s="22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</row>
    <row r="973" ht="15.75" customHeight="1">
      <c r="A973" s="163"/>
      <c r="B973" s="164"/>
      <c r="C973" s="164"/>
      <c r="D973" s="164"/>
      <c r="E973" s="165"/>
      <c r="F973" s="200"/>
      <c r="G973" s="22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</row>
    <row r="974" ht="15.75" customHeight="1">
      <c r="A974" s="163"/>
      <c r="B974" s="164"/>
      <c r="C974" s="164"/>
      <c r="D974" s="164"/>
      <c r="E974" s="165"/>
      <c r="F974" s="200"/>
      <c r="G974" s="22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</row>
    <row r="975" ht="15.75" customHeight="1">
      <c r="A975" s="163"/>
      <c r="B975" s="164"/>
      <c r="C975" s="164"/>
      <c r="D975" s="164"/>
      <c r="E975" s="165"/>
      <c r="F975" s="200"/>
      <c r="G975" s="22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</row>
    <row r="976" ht="15.75" customHeight="1">
      <c r="A976" s="163"/>
      <c r="B976" s="164"/>
      <c r="C976" s="164"/>
      <c r="D976" s="164"/>
      <c r="E976" s="165"/>
      <c r="F976" s="200"/>
      <c r="G976" s="22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</row>
    <row r="977" ht="15.75" customHeight="1">
      <c r="A977" s="163"/>
      <c r="B977" s="164"/>
      <c r="C977" s="164"/>
      <c r="D977" s="164"/>
      <c r="E977" s="165"/>
      <c r="F977" s="200"/>
      <c r="G977" s="22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</row>
    <row r="978" ht="15.75" customHeight="1">
      <c r="A978" s="163"/>
      <c r="B978" s="164"/>
      <c r="C978" s="164"/>
      <c r="D978" s="164"/>
      <c r="E978" s="165"/>
      <c r="F978" s="200"/>
      <c r="G978" s="22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</row>
    <row r="979" ht="15.75" customHeight="1">
      <c r="A979" s="163"/>
      <c r="B979" s="164"/>
      <c r="C979" s="164"/>
      <c r="D979" s="164"/>
      <c r="E979" s="165"/>
      <c r="F979" s="200"/>
      <c r="G979" s="22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</row>
    <row r="980" ht="15.75" customHeight="1">
      <c r="A980" s="163"/>
      <c r="B980" s="164"/>
      <c r="C980" s="164"/>
      <c r="D980" s="164"/>
      <c r="E980" s="165"/>
      <c r="F980" s="200"/>
      <c r="G980" s="22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</row>
    <row r="981" ht="15.75" customHeight="1">
      <c r="A981" s="163"/>
      <c r="B981" s="164"/>
      <c r="C981" s="164"/>
      <c r="D981" s="164"/>
      <c r="E981" s="165"/>
      <c r="F981" s="200"/>
      <c r="G981" s="22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</row>
    <row r="982" ht="15.75" customHeight="1">
      <c r="A982" s="163"/>
      <c r="B982" s="164"/>
      <c r="C982" s="164"/>
      <c r="D982" s="164"/>
      <c r="E982" s="165"/>
      <c r="F982" s="200"/>
      <c r="G982" s="22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</row>
    <row r="983" ht="15.75" customHeight="1">
      <c r="A983" s="163"/>
      <c r="B983" s="164"/>
      <c r="C983" s="164"/>
      <c r="D983" s="164"/>
      <c r="E983" s="165"/>
      <c r="F983" s="200"/>
      <c r="G983" s="22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</row>
    <row r="984" ht="15.75" customHeight="1">
      <c r="A984" s="163"/>
      <c r="B984" s="164"/>
      <c r="C984" s="164"/>
      <c r="D984" s="164"/>
      <c r="E984" s="165"/>
      <c r="F984" s="200"/>
      <c r="G984" s="22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</row>
    <row r="985" ht="15.75" customHeight="1">
      <c r="A985" s="163"/>
      <c r="B985" s="164"/>
      <c r="C985" s="164"/>
      <c r="D985" s="164"/>
      <c r="E985" s="165"/>
      <c r="F985" s="200"/>
      <c r="G985" s="22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</row>
    <row r="986" ht="15.75" customHeight="1">
      <c r="A986" s="163"/>
      <c r="B986" s="164"/>
      <c r="C986" s="164"/>
      <c r="D986" s="164"/>
      <c r="E986" s="165"/>
      <c r="F986" s="200"/>
      <c r="G986" s="22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</row>
    <row r="987" ht="15.75" customHeight="1">
      <c r="A987" s="163"/>
      <c r="B987" s="164"/>
      <c r="C987" s="164"/>
      <c r="D987" s="164"/>
      <c r="E987" s="165"/>
      <c r="F987" s="200"/>
      <c r="G987" s="22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</row>
    <row r="988" ht="15.75" customHeight="1">
      <c r="A988" s="163"/>
      <c r="B988" s="164"/>
      <c r="C988" s="164"/>
      <c r="D988" s="164"/>
      <c r="E988" s="165"/>
      <c r="F988" s="200"/>
      <c r="G988" s="22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</row>
    <row r="989" ht="15.75" customHeight="1">
      <c r="A989" s="163"/>
      <c r="B989" s="164"/>
      <c r="C989" s="164"/>
      <c r="D989" s="164"/>
      <c r="E989" s="165"/>
      <c r="F989" s="200"/>
      <c r="G989" s="22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</row>
    <row r="990" ht="15.75" customHeight="1">
      <c r="A990" s="163"/>
      <c r="B990" s="164"/>
      <c r="C990" s="164"/>
      <c r="D990" s="164"/>
      <c r="E990" s="165"/>
      <c r="F990" s="200"/>
      <c r="G990" s="22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</row>
    <row r="991" ht="15.75" customHeight="1">
      <c r="A991" s="163"/>
      <c r="B991" s="164"/>
      <c r="C991" s="164"/>
      <c r="D991" s="164"/>
      <c r="E991" s="165"/>
      <c r="F991" s="200"/>
      <c r="G991" s="22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</row>
    <row r="992" ht="15.75" customHeight="1">
      <c r="A992" s="163"/>
      <c r="B992" s="164"/>
      <c r="C992" s="164"/>
      <c r="D992" s="164"/>
      <c r="E992" s="165"/>
      <c r="F992" s="200"/>
      <c r="G992" s="22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</row>
    <row r="993" ht="15.75" customHeight="1">
      <c r="A993" s="163"/>
      <c r="B993" s="164"/>
      <c r="C993" s="164"/>
      <c r="D993" s="164"/>
      <c r="E993" s="165"/>
      <c r="F993" s="200"/>
      <c r="G993" s="22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</row>
    <row r="994" ht="15.75" customHeight="1">
      <c r="A994" s="163"/>
      <c r="B994" s="164"/>
      <c r="C994" s="164"/>
      <c r="D994" s="164"/>
      <c r="E994" s="165"/>
      <c r="F994" s="200"/>
      <c r="G994" s="22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</row>
    <row r="995" ht="15.75" customHeight="1">
      <c r="A995" s="163"/>
      <c r="B995" s="164"/>
      <c r="C995" s="164"/>
      <c r="D995" s="164"/>
      <c r="E995" s="165"/>
      <c r="F995" s="200"/>
      <c r="G995" s="22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</row>
    <row r="996" ht="15.75" customHeight="1">
      <c r="A996" s="163"/>
      <c r="B996" s="164"/>
      <c r="C996" s="164"/>
      <c r="D996" s="164"/>
      <c r="E996" s="165"/>
      <c r="F996" s="200"/>
      <c r="G996" s="22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</row>
    <row r="997" ht="15.75" customHeight="1">
      <c r="A997" s="163"/>
      <c r="B997" s="164"/>
      <c r="C997" s="164"/>
      <c r="D997" s="164"/>
      <c r="E997" s="165"/>
      <c r="F997" s="200"/>
      <c r="G997" s="22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</row>
    <row r="998" ht="15.75" customHeight="1">
      <c r="A998" s="163"/>
      <c r="B998" s="164"/>
      <c r="C998" s="164"/>
      <c r="D998" s="164"/>
      <c r="E998" s="165"/>
      <c r="F998" s="200"/>
      <c r="G998" s="22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</row>
    <row r="999" ht="15.75" customHeight="1">
      <c r="A999" s="163"/>
      <c r="B999" s="164"/>
      <c r="C999" s="164"/>
      <c r="D999" s="164"/>
      <c r="E999" s="165"/>
      <c r="F999" s="200"/>
      <c r="G999" s="22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</row>
    <row r="1000" ht="15.75" customHeight="1">
      <c r="A1000" s="163"/>
      <c r="B1000" s="164"/>
      <c r="C1000" s="164"/>
      <c r="D1000" s="164"/>
      <c r="E1000" s="165"/>
      <c r="F1000" s="200"/>
      <c r="G1000" s="22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</row>
    <row r="1001" ht="15.75" customHeight="1">
      <c r="A1001" s="163"/>
      <c r="B1001" s="164"/>
      <c r="C1001" s="164"/>
      <c r="D1001" s="164"/>
      <c r="E1001" s="165"/>
      <c r="F1001" s="200"/>
      <c r="G1001" s="22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</row>
    <row r="1002" ht="15.75" customHeight="1">
      <c r="A1002" s="163"/>
      <c r="B1002" s="164"/>
      <c r="C1002" s="164"/>
      <c r="D1002" s="164"/>
      <c r="E1002" s="165"/>
      <c r="F1002" s="200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</row>
    <row r="1003" ht="15.75" customHeight="1">
      <c r="A1003" s="163"/>
      <c r="B1003" s="164"/>
      <c r="C1003" s="164"/>
      <c r="D1003" s="164"/>
      <c r="E1003" s="165"/>
      <c r="F1003" s="200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</row>
    <row r="1004" ht="15.75" customHeight="1">
      <c r="A1004" s="163"/>
      <c r="B1004" s="164"/>
      <c r="C1004" s="164"/>
      <c r="D1004" s="164"/>
      <c r="E1004" s="165"/>
      <c r="F1004" s="200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</row>
    <row r="1005" ht="15.75" customHeight="1">
      <c r="A1005" s="163"/>
      <c r="B1005" s="164"/>
      <c r="C1005" s="164"/>
      <c r="D1005" s="164"/>
      <c r="E1005" s="165"/>
      <c r="F1005" s="200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</row>
    <row r="1006" ht="15.75" customHeight="1">
      <c r="A1006" s="163"/>
      <c r="B1006" s="164"/>
      <c r="C1006" s="164"/>
      <c r="D1006" s="164"/>
      <c r="E1006" s="165"/>
      <c r="F1006" s="200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</row>
    <row r="1007" ht="15.75" customHeight="1">
      <c r="A1007" s="163"/>
      <c r="B1007" s="164"/>
      <c r="C1007" s="164"/>
      <c r="D1007" s="164"/>
      <c r="E1007" s="165"/>
      <c r="F1007" s="200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</row>
    <row r="1008" ht="15.75" customHeight="1">
      <c r="A1008" s="163"/>
      <c r="B1008" s="164"/>
      <c r="C1008" s="164"/>
      <c r="D1008" s="164"/>
      <c r="E1008" s="165"/>
      <c r="F1008" s="200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</row>
    <row r="1009" ht="15.75" customHeight="1">
      <c r="A1009" s="163"/>
      <c r="B1009" s="164"/>
      <c r="C1009" s="164"/>
      <c r="D1009" s="164"/>
      <c r="E1009" s="165"/>
      <c r="F1009" s="200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</row>
    <row r="1010" ht="15.75" customHeight="1">
      <c r="A1010" s="163"/>
      <c r="B1010" s="164"/>
      <c r="C1010" s="164"/>
      <c r="D1010" s="164"/>
      <c r="E1010" s="165"/>
      <c r="F1010" s="200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</row>
    <row r="1011" ht="15.75" customHeight="1">
      <c r="A1011" s="163"/>
      <c r="B1011" s="164"/>
      <c r="C1011" s="164"/>
      <c r="D1011" s="164"/>
      <c r="E1011" s="165"/>
      <c r="F1011" s="200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</row>
  </sheetData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15.29"/>
    <col customWidth="1" min="6" max="6" width="61.0"/>
    <col customWidth="1" min="7" max="7" width="58.14"/>
    <col customWidth="1" min="8" max="17" width="11.43"/>
    <col customWidth="1" min="18" max="26" width="10.71"/>
  </cols>
  <sheetData>
    <row r="1">
      <c r="A1" s="26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267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>
        <v>45182.0</v>
      </c>
      <c r="B2" s="19" t="s">
        <v>7708</v>
      </c>
      <c r="C2" s="19" t="s">
        <v>10</v>
      </c>
      <c r="D2" s="19"/>
      <c r="E2" s="30">
        <v>17280.0</v>
      </c>
      <c r="F2" s="24" t="s">
        <v>7709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6">
        <v>45203.0</v>
      </c>
      <c r="B3" s="19" t="s">
        <v>7710</v>
      </c>
      <c r="C3" s="19" t="s">
        <v>10</v>
      </c>
      <c r="D3" s="19"/>
      <c r="E3" s="30">
        <v>11180.0</v>
      </c>
      <c r="F3" s="24" t="s">
        <v>7711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6">
        <v>45265.0</v>
      </c>
      <c r="B4" s="19" t="s">
        <v>7712</v>
      </c>
      <c r="C4" s="19" t="s">
        <v>10</v>
      </c>
      <c r="D4" s="19" t="s">
        <v>66</v>
      </c>
      <c r="E4" s="30">
        <v>8200.0</v>
      </c>
      <c r="F4" s="24" t="s">
        <v>7713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15.75" customHeight="1">
      <c r="A5" s="59">
        <v>45273.0</v>
      </c>
      <c r="B5" s="28" t="s">
        <v>7714</v>
      </c>
      <c r="C5" s="28" t="s">
        <v>10</v>
      </c>
      <c r="D5" s="19"/>
      <c r="E5" s="29">
        <v>9900.0</v>
      </c>
      <c r="F5" s="56" t="s">
        <v>7715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15.75" customHeight="1">
      <c r="A6" s="59">
        <v>45300.0</v>
      </c>
      <c r="B6" s="28" t="s">
        <v>7714</v>
      </c>
      <c r="C6" s="28" t="s">
        <v>10</v>
      </c>
      <c r="D6" s="28">
        <v>8301434.0</v>
      </c>
      <c r="E6" s="29">
        <v>7350.0</v>
      </c>
      <c r="F6" s="56" t="s">
        <v>7716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59">
        <v>45314.0</v>
      </c>
      <c r="B7" s="28" t="s">
        <v>7717</v>
      </c>
      <c r="C7" s="28" t="s">
        <v>10</v>
      </c>
      <c r="D7" s="28">
        <v>6225359.0</v>
      </c>
      <c r="E7" s="29">
        <v>15750.0</v>
      </c>
      <c r="F7" s="56" t="s">
        <v>7718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15.75" customHeight="1">
      <c r="A8" s="59">
        <v>45345.0</v>
      </c>
      <c r="B8" s="28" t="s">
        <v>7708</v>
      </c>
      <c r="C8" s="28" t="s">
        <v>10</v>
      </c>
      <c r="D8" s="28" t="s">
        <v>66</v>
      </c>
      <c r="E8" s="29">
        <v>22000.0</v>
      </c>
      <c r="F8" s="56" t="s">
        <v>7719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59">
        <v>45357.0</v>
      </c>
      <c r="B9" s="28" t="s">
        <v>7717</v>
      </c>
      <c r="C9" s="28" t="s">
        <v>10</v>
      </c>
      <c r="D9" s="28">
        <v>6225397.0</v>
      </c>
      <c r="E9" s="29">
        <v>17750.0</v>
      </c>
      <c r="F9" s="56" t="s">
        <v>7720</v>
      </c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59">
        <v>45373.0</v>
      </c>
      <c r="B10" s="28" t="s">
        <v>7714</v>
      </c>
      <c r="C10" s="28" t="s">
        <v>10</v>
      </c>
      <c r="D10" s="28" t="s">
        <v>66</v>
      </c>
      <c r="E10" s="29">
        <v>24700.0</v>
      </c>
      <c r="F10" s="56" t="s">
        <v>7721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59">
        <v>45448.0</v>
      </c>
      <c r="B11" s="28" t="s">
        <v>7714</v>
      </c>
      <c r="C11" s="28" t="s">
        <v>10</v>
      </c>
      <c r="D11" s="28" t="s">
        <v>66</v>
      </c>
      <c r="E11" s="29">
        <v>3000.0</v>
      </c>
      <c r="F11" s="56" t="s">
        <v>7722</v>
      </c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15.75" customHeight="1">
      <c r="A12" s="59">
        <v>45461.0</v>
      </c>
      <c r="B12" s="28" t="s">
        <v>7717</v>
      </c>
      <c r="C12" s="28" t="s">
        <v>10</v>
      </c>
      <c r="D12" s="28">
        <v>3682.0</v>
      </c>
      <c r="E12" s="29">
        <v>20300.0</v>
      </c>
      <c r="F12" s="56" t="s">
        <v>7723</v>
      </c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15.75" customHeight="1">
      <c r="A13" s="59">
        <v>45469.0</v>
      </c>
      <c r="B13" s="19" t="s">
        <v>7710</v>
      </c>
      <c r="C13" s="19" t="s">
        <v>10</v>
      </c>
      <c r="D13" s="28" t="s">
        <v>66</v>
      </c>
      <c r="E13" s="29">
        <v>19500.0</v>
      </c>
      <c r="F13" s="56" t="s">
        <v>7724</v>
      </c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59">
        <v>45492.0</v>
      </c>
      <c r="B14" s="28" t="s">
        <v>7714</v>
      </c>
      <c r="C14" s="28" t="s">
        <v>10</v>
      </c>
      <c r="D14" s="28" t="s">
        <v>66</v>
      </c>
      <c r="E14" s="29">
        <v>7500.0</v>
      </c>
      <c r="F14" s="56" t="s">
        <v>7725</v>
      </c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59">
        <v>45504.0</v>
      </c>
      <c r="B15" s="28" t="s">
        <v>7717</v>
      </c>
      <c r="C15" s="28" t="s">
        <v>10</v>
      </c>
      <c r="D15" s="28">
        <v>7755727.0</v>
      </c>
      <c r="E15" s="29">
        <v>16080.0</v>
      </c>
      <c r="F15" s="56" t="s">
        <v>7726</v>
      </c>
      <c r="G15" s="22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59">
        <v>45513.0</v>
      </c>
      <c r="B16" s="28" t="s">
        <v>7708</v>
      </c>
      <c r="C16" s="28" t="s">
        <v>10</v>
      </c>
      <c r="D16" s="28" t="s">
        <v>66</v>
      </c>
      <c r="E16" s="29">
        <v>53300.0</v>
      </c>
      <c r="F16" s="56" t="s">
        <v>7727</v>
      </c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59">
        <v>45524.0</v>
      </c>
      <c r="B17" s="28" t="s">
        <v>7714</v>
      </c>
      <c r="C17" s="28" t="s">
        <v>10</v>
      </c>
      <c r="D17" s="28" t="s">
        <v>66</v>
      </c>
      <c r="E17" s="29">
        <v>3000.0</v>
      </c>
      <c r="F17" s="56" t="s">
        <v>7728</v>
      </c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59">
        <v>45558.0</v>
      </c>
      <c r="B18" s="28" t="s">
        <v>7717</v>
      </c>
      <c r="C18" s="28" t="s">
        <v>10</v>
      </c>
      <c r="D18" s="28">
        <v>43242.0</v>
      </c>
      <c r="E18" s="29">
        <v>16800.0</v>
      </c>
      <c r="F18" s="56" t="s">
        <v>158</v>
      </c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59">
        <v>45561.0</v>
      </c>
      <c r="B19" s="28" t="s">
        <v>7714</v>
      </c>
      <c r="C19" s="28" t="s">
        <v>10</v>
      </c>
      <c r="D19" s="28" t="s">
        <v>66</v>
      </c>
      <c r="E19" s="29">
        <v>3000.0</v>
      </c>
      <c r="F19" s="56" t="s">
        <v>3571</v>
      </c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59">
        <v>45589.0</v>
      </c>
      <c r="B20" s="28" t="s">
        <v>7714</v>
      </c>
      <c r="C20" s="28" t="s">
        <v>10</v>
      </c>
      <c r="D20" s="28" t="s">
        <v>66</v>
      </c>
      <c r="E20" s="29">
        <v>6400.0</v>
      </c>
      <c r="F20" s="56" t="s">
        <v>7729</v>
      </c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59">
        <v>45622.0</v>
      </c>
      <c r="B21" s="28" t="s">
        <v>7717</v>
      </c>
      <c r="C21" s="28" t="s">
        <v>10</v>
      </c>
      <c r="D21" s="28">
        <v>15923.0</v>
      </c>
      <c r="E21" s="29">
        <v>21420.0</v>
      </c>
      <c r="F21" s="56" t="s">
        <v>7730</v>
      </c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59">
        <v>45624.0</v>
      </c>
      <c r="B22" s="28" t="s">
        <v>7714</v>
      </c>
      <c r="C22" s="28" t="s">
        <v>10</v>
      </c>
      <c r="D22" s="28" t="s">
        <v>66</v>
      </c>
      <c r="E22" s="29">
        <v>4800.0</v>
      </c>
      <c r="F22" s="56" t="s">
        <v>7731</v>
      </c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59">
        <v>45644.0</v>
      </c>
      <c r="B23" s="28" t="s">
        <v>7714</v>
      </c>
      <c r="C23" s="28" t="s">
        <v>10</v>
      </c>
      <c r="D23" s="28" t="s">
        <v>66</v>
      </c>
      <c r="E23" s="29">
        <v>14400.0</v>
      </c>
      <c r="F23" s="56" t="s">
        <v>7732</v>
      </c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59">
        <v>45653.0</v>
      </c>
      <c r="B24" s="28" t="s">
        <v>7708</v>
      </c>
      <c r="C24" s="28" t="s">
        <v>10</v>
      </c>
      <c r="D24" s="28" t="s">
        <v>66</v>
      </c>
      <c r="E24" s="29">
        <v>59800.0</v>
      </c>
      <c r="F24" s="56" t="s">
        <v>7733</v>
      </c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59">
        <v>45686.0</v>
      </c>
      <c r="B25" s="28" t="s">
        <v>7714</v>
      </c>
      <c r="C25" s="28" t="s">
        <v>10</v>
      </c>
      <c r="D25" s="28" t="s">
        <v>66</v>
      </c>
      <c r="E25" s="29">
        <v>11900.0</v>
      </c>
      <c r="F25" s="56" t="s">
        <v>7734</v>
      </c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59">
        <v>45735.0</v>
      </c>
      <c r="B26" s="28" t="s">
        <v>7717</v>
      </c>
      <c r="C26" s="28" t="s">
        <v>10</v>
      </c>
      <c r="D26" s="28">
        <v>7711544.0</v>
      </c>
      <c r="E26" s="29">
        <v>33465.0</v>
      </c>
      <c r="F26" s="56" t="s">
        <v>7735</v>
      </c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59">
        <v>45742.0</v>
      </c>
      <c r="B27" s="28" t="s">
        <v>7714</v>
      </c>
      <c r="C27" s="28" t="s">
        <v>10</v>
      </c>
      <c r="D27" s="28" t="s">
        <v>66</v>
      </c>
      <c r="E27" s="29">
        <v>5100.0</v>
      </c>
      <c r="F27" s="56" t="s">
        <v>7736</v>
      </c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59">
        <v>45776.0</v>
      </c>
      <c r="B28" s="28" t="s">
        <v>7714</v>
      </c>
      <c r="C28" s="28" t="s">
        <v>10</v>
      </c>
      <c r="D28" s="28" t="s">
        <v>66</v>
      </c>
      <c r="E28" s="29">
        <v>13600.0</v>
      </c>
      <c r="F28" s="56" t="s">
        <v>7737</v>
      </c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59">
        <v>45825.0</v>
      </c>
      <c r="B29" s="28" t="s">
        <v>7714</v>
      </c>
      <c r="C29" s="28" t="s">
        <v>10</v>
      </c>
      <c r="D29" s="28" t="s">
        <v>66</v>
      </c>
      <c r="E29" s="29">
        <v>12600.0</v>
      </c>
      <c r="F29" s="56" t="s">
        <v>7738</v>
      </c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135"/>
      <c r="B30" s="44"/>
      <c r="C30" s="44"/>
      <c r="D30" s="44"/>
      <c r="E30" s="51"/>
      <c r="F30" s="117"/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135"/>
      <c r="B31" s="44"/>
      <c r="C31" s="44"/>
      <c r="D31" s="44"/>
      <c r="E31" s="51"/>
      <c r="F31" s="117"/>
      <c r="G31" s="22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135"/>
      <c r="B32" s="44"/>
      <c r="C32" s="44"/>
      <c r="D32" s="44"/>
      <c r="E32" s="51"/>
      <c r="F32" s="117"/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135"/>
      <c r="B33" s="44"/>
      <c r="C33" s="44"/>
      <c r="D33" s="44"/>
      <c r="E33" s="51"/>
      <c r="F33" s="117"/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35"/>
      <c r="B34" s="44"/>
      <c r="C34" s="44"/>
      <c r="D34" s="44"/>
      <c r="E34" s="51"/>
      <c r="F34" s="117"/>
      <c r="G34" s="22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35"/>
      <c r="B35" s="44"/>
      <c r="C35" s="44"/>
      <c r="D35" s="44"/>
      <c r="E35" s="51"/>
      <c r="F35" s="117"/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35"/>
      <c r="B36" s="44"/>
      <c r="C36" s="44"/>
      <c r="D36" s="44"/>
      <c r="E36" s="51"/>
      <c r="F36" s="117"/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35"/>
      <c r="B37" s="44"/>
      <c r="C37" s="44"/>
      <c r="D37" s="44"/>
      <c r="E37" s="51"/>
      <c r="F37" s="117"/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35"/>
      <c r="B38" s="44"/>
      <c r="C38" s="44"/>
      <c r="D38" s="44"/>
      <c r="E38" s="51"/>
      <c r="F38" s="117"/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35"/>
      <c r="B39" s="44"/>
      <c r="C39" s="44"/>
      <c r="D39" s="44"/>
      <c r="E39" s="51"/>
      <c r="F39" s="117"/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35"/>
      <c r="B40" s="44"/>
      <c r="C40" s="44"/>
      <c r="D40" s="44"/>
      <c r="E40" s="51"/>
      <c r="F40" s="117"/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35"/>
      <c r="B41" s="44"/>
      <c r="C41" s="44"/>
      <c r="D41" s="44"/>
      <c r="E41" s="51"/>
      <c r="F41" s="117"/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35"/>
      <c r="B42" s="44"/>
      <c r="C42" s="44"/>
      <c r="D42" s="44"/>
      <c r="E42" s="51"/>
      <c r="F42" s="117"/>
      <c r="G42" s="22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35"/>
      <c r="B43" s="44"/>
      <c r="C43" s="44"/>
      <c r="D43" s="44"/>
      <c r="E43" s="51"/>
      <c r="F43" s="117"/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35"/>
      <c r="B44" s="44"/>
      <c r="C44" s="44"/>
      <c r="D44" s="44"/>
      <c r="E44" s="51"/>
      <c r="F44" s="117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35"/>
      <c r="B45" s="44"/>
      <c r="C45" s="44"/>
      <c r="D45" s="44"/>
      <c r="E45" s="51"/>
      <c r="F45" s="117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35"/>
      <c r="B46" s="44"/>
      <c r="C46" s="44"/>
      <c r="D46" s="44"/>
      <c r="E46" s="51"/>
      <c r="F46" s="117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35"/>
      <c r="B47" s="44"/>
      <c r="C47" s="44"/>
      <c r="D47" s="44"/>
      <c r="E47" s="51"/>
      <c r="F47" s="117"/>
      <c r="G47" s="4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35"/>
      <c r="B48" s="44"/>
      <c r="C48" s="44"/>
      <c r="D48" s="44"/>
      <c r="E48" s="51"/>
      <c r="F48" s="117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35"/>
      <c r="B49" s="44"/>
      <c r="C49" s="44"/>
      <c r="D49" s="44"/>
      <c r="E49" s="51"/>
      <c r="F49" s="117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35"/>
      <c r="B50" s="44"/>
      <c r="C50" s="44"/>
      <c r="D50" s="44"/>
      <c r="E50" s="51"/>
      <c r="F50" s="117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35"/>
      <c r="B51" s="44"/>
      <c r="C51" s="44"/>
      <c r="D51" s="44"/>
      <c r="E51" s="51"/>
      <c r="F51" s="117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35"/>
      <c r="B52" s="44"/>
      <c r="C52" s="44"/>
      <c r="D52" s="44"/>
      <c r="E52" s="51"/>
      <c r="F52" s="117"/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35"/>
      <c r="B53" s="44"/>
      <c r="C53" s="44"/>
      <c r="D53" s="44"/>
      <c r="E53" s="51"/>
      <c r="F53" s="117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35"/>
      <c r="B54" s="44"/>
      <c r="C54" s="44"/>
      <c r="D54" s="44"/>
      <c r="E54" s="51"/>
      <c r="F54" s="117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35"/>
      <c r="B55" s="44"/>
      <c r="C55" s="44"/>
      <c r="D55" s="44"/>
      <c r="E55" s="51"/>
      <c r="F55" s="117"/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35"/>
      <c r="B56" s="44"/>
      <c r="C56" s="44"/>
      <c r="D56" s="44"/>
      <c r="E56" s="51"/>
      <c r="F56" s="117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35"/>
      <c r="B57" s="44"/>
      <c r="C57" s="44"/>
      <c r="D57" s="44"/>
      <c r="E57" s="51"/>
      <c r="F57" s="117"/>
      <c r="G57" s="22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35"/>
      <c r="B58" s="44"/>
      <c r="C58" s="44"/>
      <c r="D58" s="44"/>
      <c r="E58" s="51"/>
      <c r="F58" s="117"/>
      <c r="G58" s="22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35"/>
      <c r="B59" s="44"/>
      <c r="C59" s="44"/>
      <c r="D59" s="44"/>
      <c r="E59" s="51"/>
      <c r="F59" s="117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35"/>
      <c r="B60" s="44"/>
      <c r="C60" s="44"/>
      <c r="D60" s="44"/>
      <c r="E60" s="51"/>
      <c r="F60" s="117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35"/>
      <c r="B61" s="44"/>
      <c r="C61" s="44"/>
      <c r="D61" s="44"/>
      <c r="E61" s="51"/>
      <c r="F61" s="117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35"/>
      <c r="B62" s="44"/>
      <c r="C62" s="44"/>
      <c r="D62" s="44"/>
      <c r="E62" s="51"/>
      <c r="F62" s="117"/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35"/>
      <c r="B63" s="44"/>
      <c r="C63" s="44"/>
      <c r="D63" s="44"/>
      <c r="E63" s="51"/>
      <c r="F63" s="117"/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35"/>
      <c r="B64" s="44"/>
      <c r="C64" s="44"/>
      <c r="D64" s="44"/>
      <c r="E64" s="51"/>
      <c r="F64" s="117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35"/>
      <c r="B65" s="44"/>
      <c r="C65" s="44"/>
      <c r="D65" s="44"/>
      <c r="E65" s="51"/>
      <c r="F65" s="117"/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35"/>
      <c r="B66" s="44"/>
      <c r="C66" s="44"/>
      <c r="D66" s="44"/>
      <c r="E66" s="51"/>
      <c r="F66" s="117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35"/>
      <c r="B67" s="44"/>
      <c r="C67" s="44"/>
      <c r="D67" s="44"/>
      <c r="E67" s="51"/>
      <c r="F67" s="117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35"/>
      <c r="B68" s="44"/>
      <c r="C68" s="44"/>
      <c r="D68" s="44"/>
      <c r="E68" s="51"/>
      <c r="F68" s="117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35"/>
      <c r="B69" s="44"/>
      <c r="C69" s="44"/>
      <c r="D69" s="44"/>
      <c r="E69" s="51"/>
      <c r="F69" s="117"/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35"/>
      <c r="B70" s="44"/>
      <c r="C70" s="44"/>
      <c r="D70" s="44"/>
      <c r="E70" s="51"/>
      <c r="F70" s="117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35"/>
      <c r="B71" s="44"/>
      <c r="C71" s="44"/>
      <c r="D71" s="44"/>
      <c r="E71" s="51"/>
      <c r="F71" s="117"/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35"/>
      <c r="B72" s="44"/>
      <c r="C72" s="44"/>
      <c r="D72" s="44"/>
      <c r="E72" s="51"/>
      <c r="F72" s="117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35"/>
      <c r="B73" s="44"/>
      <c r="C73" s="44"/>
      <c r="D73" s="44"/>
      <c r="E73" s="51"/>
      <c r="F73" s="117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35"/>
      <c r="B74" s="44"/>
      <c r="C74" s="44"/>
      <c r="D74" s="44"/>
      <c r="E74" s="51"/>
      <c r="F74" s="117"/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35"/>
      <c r="B75" s="44"/>
      <c r="C75" s="44"/>
      <c r="D75" s="44"/>
      <c r="E75" s="51"/>
      <c r="F75" s="117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35"/>
      <c r="B76" s="44"/>
      <c r="C76" s="44"/>
      <c r="D76" s="44"/>
      <c r="E76" s="51"/>
      <c r="F76" s="117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35"/>
      <c r="B77" s="44"/>
      <c r="C77" s="44"/>
      <c r="D77" s="44"/>
      <c r="E77" s="51"/>
      <c r="F77" s="117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35"/>
      <c r="B78" s="44"/>
      <c r="C78" s="44"/>
      <c r="D78" s="44"/>
      <c r="E78" s="51"/>
      <c r="F78" s="117"/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35"/>
      <c r="B79" s="44"/>
      <c r="C79" s="44"/>
      <c r="D79" s="44"/>
      <c r="E79" s="51"/>
      <c r="F79" s="117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35"/>
      <c r="B80" s="44"/>
      <c r="C80" s="44"/>
      <c r="D80" s="44"/>
      <c r="E80" s="51"/>
      <c r="F80" s="117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35"/>
      <c r="B81" s="44"/>
      <c r="C81" s="44"/>
      <c r="D81" s="44"/>
      <c r="E81" s="51"/>
      <c r="F81" s="117"/>
      <c r="G81" s="22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35"/>
      <c r="B82" s="44"/>
      <c r="C82" s="44"/>
      <c r="D82" s="44"/>
      <c r="E82" s="51"/>
      <c r="F82" s="117"/>
      <c r="G82" s="22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35"/>
      <c r="B83" s="44"/>
      <c r="C83" s="44"/>
      <c r="D83" s="44"/>
      <c r="E83" s="51"/>
      <c r="F83" s="117"/>
      <c r="G83" s="22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35"/>
      <c r="B84" s="44"/>
      <c r="C84" s="44"/>
      <c r="D84" s="44"/>
      <c r="E84" s="51"/>
      <c r="F84" s="117"/>
      <c r="G84" s="22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35"/>
      <c r="B85" s="44"/>
      <c r="C85" s="44"/>
      <c r="D85" s="44"/>
      <c r="E85" s="51"/>
      <c r="F85" s="117"/>
      <c r="G85" s="22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35"/>
      <c r="B86" s="44"/>
      <c r="C86" s="44"/>
      <c r="D86" s="44"/>
      <c r="E86" s="51"/>
      <c r="F86" s="117"/>
      <c r="G86" s="22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35"/>
      <c r="B87" s="44"/>
      <c r="C87" s="44"/>
      <c r="D87" s="44"/>
      <c r="E87" s="51"/>
      <c r="F87" s="117"/>
      <c r="G87" s="22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35"/>
      <c r="B88" s="44"/>
      <c r="C88" s="44"/>
      <c r="D88" s="44"/>
      <c r="E88" s="51"/>
      <c r="F88" s="117"/>
      <c r="G88" s="22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35"/>
      <c r="B89" s="44"/>
      <c r="C89" s="44"/>
      <c r="D89" s="44"/>
      <c r="E89" s="51"/>
      <c r="F89" s="117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35"/>
      <c r="B90" s="44"/>
      <c r="C90" s="44"/>
      <c r="D90" s="44"/>
      <c r="E90" s="51"/>
      <c r="F90" s="117"/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35"/>
      <c r="B91" s="44"/>
      <c r="C91" s="44"/>
      <c r="D91" s="44"/>
      <c r="E91" s="51"/>
      <c r="F91" s="117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35"/>
      <c r="B92" s="44"/>
      <c r="C92" s="44"/>
      <c r="D92" s="44"/>
      <c r="E92" s="51"/>
      <c r="F92" s="117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35"/>
      <c r="B93" s="44"/>
      <c r="C93" s="44"/>
      <c r="D93" s="44"/>
      <c r="E93" s="51"/>
      <c r="F93" s="117"/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35"/>
      <c r="B94" s="44"/>
      <c r="C94" s="44"/>
      <c r="D94" s="44"/>
      <c r="E94" s="51"/>
      <c r="F94" s="117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35"/>
      <c r="B95" s="44"/>
      <c r="C95" s="44"/>
      <c r="D95" s="44"/>
      <c r="E95" s="51"/>
      <c r="F95" s="117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35"/>
      <c r="B96" s="44"/>
      <c r="C96" s="44"/>
      <c r="D96" s="44"/>
      <c r="E96" s="51"/>
      <c r="F96" s="117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35"/>
      <c r="B97" s="44"/>
      <c r="C97" s="44"/>
      <c r="D97" s="44"/>
      <c r="E97" s="51"/>
      <c r="F97" s="117"/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35"/>
      <c r="B98" s="44"/>
      <c r="C98" s="44"/>
      <c r="D98" s="44"/>
      <c r="E98" s="51"/>
      <c r="F98" s="117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35"/>
      <c r="B99" s="44"/>
      <c r="C99" s="44"/>
      <c r="D99" s="44"/>
      <c r="E99" s="51"/>
      <c r="F99" s="117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35"/>
      <c r="B100" s="44"/>
      <c r="C100" s="44"/>
      <c r="D100" s="44"/>
      <c r="E100" s="51"/>
      <c r="F100" s="117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35"/>
      <c r="B101" s="44"/>
      <c r="C101" s="44"/>
      <c r="D101" s="44"/>
      <c r="E101" s="51"/>
      <c r="F101" s="117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35"/>
      <c r="B102" s="44"/>
      <c r="C102" s="44"/>
      <c r="D102" s="44"/>
      <c r="E102" s="51"/>
      <c r="F102" s="117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35"/>
      <c r="B103" s="44"/>
      <c r="C103" s="44"/>
      <c r="D103" s="44"/>
      <c r="E103" s="51"/>
      <c r="F103" s="117"/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35"/>
      <c r="B104" s="44"/>
      <c r="C104" s="44"/>
      <c r="D104" s="44"/>
      <c r="E104" s="51"/>
      <c r="F104" s="117"/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35"/>
      <c r="B105" s="44"/>
      <c r="C105" s="44"/>
      <c r="D105" s="44"/>
      <c r="E105" s="51"/>
      <c r="F105" s="117"/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35"/>
      <c r="B106" s="44"/>
      <c r="C106" s="44"/>
      <c r="D106" s="44"/>
      <c r="E106" s="51"/>
      <c r="F106" s="117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35"/>
      <c r="B107" s="44"/>
      <c r="C107" s="44"/>
      <c r="D107" s="44"/>
      <c r="E107" s="51"/>
      <c r="F107" s="117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35"/>
      <c r="B108" s="44"/>
      <c r="C108" s="44"/>
      <c r="D108" s="44"/>
      <c r="E108" s="51"/>
      <c r="F108" s="117"/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35"/>
      <c r="B109" s="44"/>
      <c r="C109" s="44"/>
      <c r="D109" s="44"/>
      <c r="E109" s="51"/>
      <c r="F109" s="117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35"/>
      <c r="B110" s="44"/>
      <c r="C110" s="44"/>
      <c r="D110" s="44"/>
      <c r="E110" s="51"/>
      <c r="F110" s="117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35"/>
      <c r="B111" s="44"/>
      <c r="C111" s="44"/>
      <c r="D111" s="44"/>
      <c r="E111" s="51"/>
      <c r="F111" s="117"/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35"/>
      <c r="B112" s="44"/>
      <c r="C112" s="44"/>
      <c r="D112" s="44"/>
      <c r="E112" s="51"/>
      <c r="F112" s="117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35"/>
      <c r="B113" s="44"/>
      <c r="C113" s="44"/>
      <c r="D113" s="44"/>
      <c r="E113" s="51"/>
      <c r="F113" s="117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35"/>
      <c r="B114" s="44"/>
      <c r="C114" s="44"/>
      <c r="D114" s="44"/>
      <c r="E114" s="51"/>
      <c r="F114" s="117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35"/>
      <c r="B115" s="44"/>
      <c r="C115" s="44"/>
      <c r="D115" s="44"/>
      <c r="E115" s="51"/>
      <c r="F115" s="117"/>
      <c r="G115" s="22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35"/>
      <c r="B116" s="44"/>
      <c r="C116" s="44"/>
      <c r="D116" s="44"/>
      <c r="E116" s="51"/>
      <c r="F116" s="117"/>
      <c r="G116" s="22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35"/>
      <c r="B117" s="44"/>
      <c r="C117" s="44"/>
      <c r="D117" s="44"/>
      <c r="E117" s="51"/>
      <c r="F117" s="117"/>
      <c r="G117" s="22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35"/>
      <c r="B118" s="44"/>
      <c r="C118" s="44"/>
      <c r="D118" s="44"/>
      <c r="E118" s="51"/>
      <c r="F118" s="117"/>
      <c r="G118" s="22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35"/>
      <c r="B119" s="44"/>
      <c r="C119" s="44"/>
      <c r="D119" s="44"/>
      <c r="E119" s="51"/>
      <c r="F119" s="117"/>
      <c r="G119" s="22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35"/>
      <c r="B120" s="44"/>
      <c r="C120" s="44"/>
      <c r="D120" s="44"/>
      <c r="E120" s="51"/>
      <c r="F120" s="117"/>
      <c r="G120" s="22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35"/>
      <c r="B121" s="44"/>
      <c r="C121" s="44"/>
      <c r="D121" s="44"/>
      <c r="E121" s="51"/>
      <c r="F121" s="117"/>
      <c r="G121" s="22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35"/>
      <c r="B122" s="44"/>
      <c r="C122" s="44"/>
      <c r="D122" s="44"/>
      <c r="E122" s="51"/>
      <c r="F122" s="117"/>
      <c r="G122" s="22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35"/>
      <c r="B123" s="44"/>
      <c r="C123" s="44"/>
      <c r="D123" s="44"/>
      <c r="E123" s="51"/>
      <c r="F123" s="117"/>
      <c r="G123" s="22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35"/>
      <c r="B124" s="44"/>
      <c r="C124" s="44"/>
      <c r="D124" s="44"/>
      <c r="E124" s="51"/>
      <c r="F124" s="117"/>
      <c r="G124" s="22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35"/>
      <c r="B125" s="44"/>
      <c r="C125" s="44"/>
      <c r="D125" s="44"/>
      <c r="E125" s="51"/>
      <c r="F125" s="117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35"/>
      <c r="B126" s="44"/>
      <c r="C126" s="44"/>
      <c r="D126" s="44"/>
      <c r="E126" s="51"/>
      <c r="F126" s="117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35"/>
      <c r="B127" s="44"/>
      <c r="C127" s="44"/>
      <c r="D127" s="44"/>
      <c r="E127" s="51"/>
      <c r="F127" s="117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35"/>
      <c r="B128" s="44"/>
      <c r="C128" s="44"/>
      <c r="D128" s="44"/>
      <c r="E128" s="51"/>
      <c r="F128" s="117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35"/>
      <c r="B129" s="44"/>
      <c r="C129" s="44"/>
      <c r="D129" s="44"/>
      <c r="E129" s="51"/>
      <c r="F129" s="117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35"/>
      <c r="B130" s="44"/>
      <c r="C130" s="44"/>
      <c r="D130" s="44"/>
      <c r="E130" s="51"/>
      <c r="F130" s="117"/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35"/>
      <c r="B131" s="44"/>
      <c r="C131" s="44"/>
      <c r="D131" s="44"/>
      <c r="E131" s="51"/>
      <c r="F131" s="117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35"/>
      <c r="B132" s="44"/>
      <c r="C132" s="44"/>
      <c r="D132" s="44"/>
      <c r="E132" s="51"/>
      <c r="F132" s="117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35"/>
      <c r="B133" s="44"/>
      <c r="C133" s="44"/>
      <c r="D133" s="44"/>
      <c r="E133" s="51"/>
      <c r="F133" s="117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35"/>
      <c r="B134" s="44"/>
      <c r="C134" s="44"/>
      <c r="D134" s="44"/>
      <c r="E134" s="51"/>
      <c r="F134" s="117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35"/>
      <c r="B135" s="44"/>
      <c r="C135" s="44"/>
      <c r="D135" s="44"/>
      <c r="E135" s="51"/>
      <c r="F135" s="117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35"/>
      <c r="B136" s="44"/>
      <c r="C136" s="44"/>
      <c r="D136" s="44"/>
      <c r="E136" s="51"/>
      <c r="F136" s="117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35"/>
      <c r="B137" s="44"/>
      <c r="C137" s="44"/>
      <c r="D137" s="44"/>
      <c r="E137" s="51"/>
      <c r="F137" s="117"/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35"/>
      <c r="B138" s="44"/>
      <c r="C138" s="44"/>
      <c r="D138" s="44"/>
      <c r="E138" s="51"/>
      <c r="F138" s="117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35"/>
      <c r="B139" s="44"/>
      <c r="C139" s="44"/>
      <c r="D139" s="44"/>
      <c r="E139" s="51"/>
      <c r="F139" s="117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51"/>
      <c r="F140" s="117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51"/>
      <c r="F141" s="117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51"/>
      <c r="F142" s="117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51"/>
      <c r="F143" s="117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51"/>
      <c r="F144" s="117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51"/>
      <c r="F145" s="117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51"/>
      <c r="F146" s="117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51"/>
      <c r="F147" s="117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51"/>
      <c r="F148" s="117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51"/>
      <c r="F149" s="117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51"/>
      <c r="F150" s="117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51"/>
      <c r="F151" s="117"/>
      <c r="G151" s="22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51"/>
      <c r="F152" s="117"/>
      <c r="G152" s="22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51"/>
      <c r="F153" s="117"/>
      <c r="G153" s="22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51"/>
      <c r="F154" s="117"/>
      <c r="G154" s="22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51"/>
      <c r="F155" s="117"/>
      <c r="G155" s="22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51"/>
      <c r="F156" s="117"/>
      <c r="G156" s="22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51"/>
      <c r="F157" s="117"/>
      <c r="G157" s="22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51"/>
      <c r="F158" s="117"/>
      <c r="G158" s="22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51"/>
      <c r="F159" s="117"/>
      <c r="G159" s="22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51"/>
      <c r="F160" s="117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51"/>
      <c r="F161" s="117"/>
      <c r="G161" s="22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51"/>
      <c r="F162" s="117"/>
      <c r="G162" s="22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51"/>
      <c r="F163" s="117"/>
      <c r="G163" s="22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51"/>
      <c r="F164" s="117"/>
      <c r="G164" s="22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51"/>
      <c r="F165" s="117"/>
      <c r="G165" s="22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51"/>
      <c r="F166" s="117"/>
      <c r="G166" s="22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51"/>
      <c r="F167" s="117"/>
      <c r="G167" s="22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51"/>
      <c r="F168" s="117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51"/>
      <c r="F169" s="117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51"/>
      <c r="F170" s="117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51"/>
      <c r="F171" s="117"/>
      <c r="G171" s="22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51"/>
      <c r="F172" s="117"/>
      <c r="G172" s="22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51"/>
      <c r="F173" s="117"/>
      <c r="G173" s="22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51"/>
      <c r="F174" s="117"/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51"/>
      <c r="F175" s="117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51"/>
      <c r="F176" s="117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51"/>
      <c r="F177" s="117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51"/>
      <c r="F178" s="117"/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51"/>
      <c r="F179" s="117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51"/>
      <c r="F180" s="117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51"/>
      <c r="F181" s="117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51"/>
      <c r="F182" s="117"/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51"/>
      <c r="F183" s="117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51"/>
      <c r="F184" s="117"/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51"/>
      <c r="F185" s="117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51"/>
      <c r="F186" s="117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51"/>
      <c r="F187" s="117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51"/>
      <c r="F188" s="117"/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51"/>
      <c r="F189" s="117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51"/>
      <c r="F190" s="117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51"/>
      <c r="F191" s="117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51"/>
      <c r="F192" s="117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51"/>
      <c r="F193" s="117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51"/>
      <c r="F194" s="117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51"/>
      <c r="F195" s="117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51"/>
      <c r="F196" s="117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51"/>
      <c r="F197" s="117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51"/>
      <c r="F198" s="117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51"/>
      <c r="F199" s="117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51"/>
      <c r="F200" s="117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51"/>
      <c r="F201" s="117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51"/>
      <c r="F202" s="117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51"/>
      <c r="F203" s="117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51"/>
      <c r="F204" s="117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51"/>
      <c r="F205" s="117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51"/>
      <c r="F206" s="117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51"/>
      <c r="F207" s="117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51"/>
      <c r="F208" s="117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51"/>
      <c r="F209" s="117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51"/>
      <c r="F210" s="117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51"/>
      <c r="F211" s="117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51"/>
      <c r="F212" s="117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51"/>
      <c r="F213" s="117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51"/>
      <c r="F214" s="117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51"/>
      <c r="F215" s="117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51"/>
      <c r="F216" s="117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51"/>
      <c r="F217" s="117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51"/>
      <c r="F218" s="117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51"/>
      <c r="F219" s="117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51"/>
      <c r="F220" s="117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51"/>
      <c r="F221" s="117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51"/>
      <c r="F222" s="117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51"/>
      <c r="F223" s="117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51"/>
      <c r="F224" s="117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51"/>
      <c r="F225" s="117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51"/>
      <c r="F226" s="117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51"/>
      <c r="F227" s="117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51"/>
      <c r="F228" s="117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51"/>
      <c r="F229" s="117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51"/>
      <c r="F230" s="117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51"/>
      <c r="F231" s="117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51"/>
      <c r="F232" s="117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51"/>
      <c r="F233" s="117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51"/>
      <c r="F234" s="117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51"/>
      <c r="F235" s="117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51"/>
      <c r="F236" s="117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51"/>
      <c r="F237" s="117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51"/>
      <c r="F238" s="117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51"/>
      <c r="F239" s="117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51"/>
      <c r="F240" s="117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51"/>
      <c r="F241" s="117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51"/>
      <c r="F242" s="117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51"/>
      <c r="F243" s="117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51"/>
      <c r="F244" s="117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51"/>
      <c r="F245" s="117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51"/>
      <c r="F246" s="117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51"/>
      <c r="F247" s="117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51"/>
      <c r="F248" s="117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51"/>
      <c r="F249" s="117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51"/>
      <c r="F250" s="117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51"/>
      <c r="F251" s="117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51"/>
      <c r="F252" s="117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51"/>
      <c r="F253" s="117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51"/>
      <c r="F254" s="117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51"/>
      <c r="F255" s="117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51"/>
      <c r="F256" s="117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51"/>
      <c r="F257" s="117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51"/>
      <c r="F258" s="117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51"/>
      <c r="F259" s="117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51"/>
      <c r="F260" s="117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51"/>
      <c r="F261" s="117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51"/>
      <c r="F262" s="117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51"/>
      <c r="F263" s="117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51"/>
      <c r="F264" s="117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51"/>
      <c r="F265" s="117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51"/>
      <c r="F266" s="117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51"/>
      <c r="F267" s="117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51"/>
      <c r="F268" s="117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51"/>
      <c r="F269" s="117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51"/>
      <c r="F270" s="117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51"/>
      <c r="F271" s="117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51"/>
      <c r="F272" s="117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51"/>
      <c r="F273" s="117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51"/>
      <c r="F274" s="117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51"/>
      <c r="F275" s="117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51"/>
      <c r="F276" s="117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51"/>
      <c r="F277" s="117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51"/>
      <c r="F278" s="117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51"/>
      <c r="F279" s="117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51"/>
      <c r="F280" s="117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51"/>
      <c r="F281" s="117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51"/>
      <c r="F282" s="117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51"/>
      <c r="F283" s="117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51"/>
      <c r="F284" s="117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51"/>
      <c r="F285" s="117"/>
      <c r="G285" s="1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51"/>
      <c r="F286" s="117"/>
      <c r="G286" s="22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51"/>
      <c r="F287" s="117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51"/>
      <c r="F288" s="117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51"/>
      <c r="F289" s="117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51"/>
      <c r="F290" s="117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51"/>
      <c r="F291" s="117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51"/>
      <c r="F292" s="117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51"/>
      <c r="F293" s="117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51"/>
      <c r="F294" s="117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51"/>
      <c r="F295" s="117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51"/>
      <c r="F296" s="117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51"/>
      <c r="F297" s="117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51"/>
      <c r="F298" s="117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51"/>
      <c r="F299" s="117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51"/>
      <c r="F300" s="117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51"/>
      <c r="F301" s="117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51"/>
      <c r="F302" s="117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51"/>
      <c r="F303" s="117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51"/>
      <c r="F304" s="117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51"/>
      <c r="F305" s="117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51"/>
      <c r="F306" s="117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51"/>
      <c r="F307" s="117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51"/>
      <c r="F308" s="117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51"/>
      <c r="F309" s="117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51"/>
      <c r="F310" s="117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51"/>
      <c r="F311" s="117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51"/>
      <c r="F312" s="117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51"/>
      <c r="F313" s="117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51"/>
      <c r="F314" s="117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51"/>
      <c r="F315" s="117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51"/>
      <c r="F316" s="117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51"/>
      <c r="F317" s="117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51"/>
      <c r="F318" s="117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51"/>
      <c r="F319" s="117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51"/>
      <c r="F320" s="117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51"/>
      <c r="F321" s="117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51"/>
      <c r="F322" s="117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51"/>
      <c r="F323" s="117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51"/>
      <c r="F324" s="117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51"/>
      <c r="F325" s="117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51"/>
      <c r="F326" s="117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51"/>
      <c r="F327" s="117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51"/>
      <c r="F328" s="117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51"/>
      <c r="F329" s="117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51"/>
      <c r="F330" s="117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51"/>
      <c r="F331" s="117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51"/>
      <c r="F332" s="117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51"/>
      <c r="F333" s="117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51"/>
      <c r="F334" s="117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51"/>
      <c r="F335" s="117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51"/>
      <c r="F336" s="117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51"/>
      <c r="F337" s="117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51"/>
      <c r="F338" s="117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51"/>
      <c r="F339" s="117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51"/>
      <c r="F340" s="117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51"/>
      <c r="F341" s="117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51"/>
      <c r="F342" s="117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51"/>
      <c r="F343" s="117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51"/>
      <c r="F344" s="117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51"/>
      <c r="F345" s="117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51"/>
      <c r="F346" s="117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51"/>
      <c r="F347" s="117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51"/>
      <c r="F348" s="117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51"/>
      <c r="F349" s="117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51"/>
      <c r="F350" s="117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51"/>
      <c r="F351" s="117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51"/>
      <c r="F352" s="117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51"/>
      <c r="F353" s="117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51"/>
      <c r="F354" s="117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51"/>
      <c r="F355" s="117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51"/>
      <c r="F356" s="117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51"/>
      <c r="F357" s="117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51"/>
      <c r="F358" s="117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51"/>
      <c r="F359" s="117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51"/>
      <c r="F360" s="117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51"/>
      <c r="F361" s="117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51"/>
      <c r="F362" s="117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51"/>
      <c r="F363" s="117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51"/>
      <c r="F364" s="117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51"/>
      <c r="F365" s="117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51"/>
      <c r="F366" s="117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51"/>
      <c r="F367" s="117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51"/>
      <c r="F368" s="117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51"/>
      <c r="F369" s="117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51"/>
      <c r="F370" s="117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51"/>
      <c r="F371" s="117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51"/>
      <c r="F372" s="117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51"/>
      <c r="F373" s="117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51"/>
      <c r="F374" s="117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51"/>
      <c r="F375" s="117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51"/>
      <c r="F376" s="117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51"/>
      <c r="F377" s="117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51"/>
      <c r="F378" s="117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51"/>
      <c r="F379" s="117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51"/>
      <c r="F380" s="117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51"/>
      <c r="F381" s="117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51"/>
      <c r="F382" s="117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51"/>
      <c r="F383" s="117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51"/>
      <c r="F384" s="117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51"/>
      <c r="F385" s="117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51"/>
      <c r="F386" s="117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51"/>
      <c r="F387" s="117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51"/>
      <c r="F388" s="117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51"/>
      <c r="F389" s="117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51"/>
      <c r="F390" s="117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51"/>
      <c r="F391" s="117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51"/>
      <c r="F392" s="117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51"/>
      <c r="F393" s="117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51"/>
      <c r="F394" s="117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51"/>
      <c r="F395" s="117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51"/>
      <c r="F396" s="117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51"/>
      <c r="F397" s="117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51"/>
      <c r="F398" s="117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51"/>
      <c r="F399" s="117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51"/>
      <c r="F400" s="117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51"/>
      <c r="F401" s="117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51"/>
      <c r="F402" s="117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51"/>
      <c r="F403" s="117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51"/>
      <c r="F404" s="117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51"/>
      <c r="F405" s="117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51"/>
      <c r="F406" s="117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51"/>
      <c r="F407" s="117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51"/>
      <c r="F408" s="117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51"/>
      <c r="F409" s="117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51"/>
      <c r="F410" s="117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51"/>
      <c r="F411" s="117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51"/>
      <c r="F412" s="117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51"/>
      <c r="F413" s="117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51"/>
      <c r="F414" s="117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51"/>
      <c r="F415" s="117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51"/>
      <c r="F416" s="117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51"/>
      <c r="F417" s="117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51"/>
      <c r="F418" s="117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51"/>
      <c r="F419" s="117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51"/>
      <c r="F420" s="117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51"/>
      <c r="F421" s="117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51"/>
      <c r="F422" s="117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51"/>
      <c r="F423" s="117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51"/>
      <c r="F424" s="117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51"/>
      <c r="F425" s="117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51"/>
      <c r="F426" s="117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51"/>
      <c r="F427" s="117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51"/>
      <c r="F428" s="117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51"/>
      <c r="F429" s="117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51"/>
      <c r="F430" s="117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51"/>
      <c r="F431" s="117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51"/>
      <c r="F432" s="117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51"/>
      <c r="F433" s="117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51"/>
      <c r="F434" s="117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51"/>
      <c r="F435" s="117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51"/>
      <c r="F436" s="117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51"/>
      <c r="F437" s="117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51"/>
      <c r="F438" s="117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51"/>
      <c r="F439" s="117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51"/>
      <c r="F440" s="117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51"/>
      <c r="F441" s="117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51"/>
      <c r="F442" s="117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51"/>
      <c r="F443" s="117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51"/>
      <c r="F444" s="117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51"/>
      <c r="F445" s="117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51"/>
      <c r="F446" s="117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51"/>
      <c r="F447" s="117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51"/>
      <c r="F448" s="117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51"/>
      <c r="F449" s="117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51"/>
      <c r="F450" s="117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51"/>
      <c r="F451" s="117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51"/>
      <c r="F452" s="117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51"/>
      <c r="F453" s="117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51"/>
      <c r="F454" s="117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51"/>
      <c r="F455" s="117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51"/>
      <c r="F456" s="117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51"/>
      <c r="F457" s="117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51"/>
      <c r="F458" s="117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51"/>
      <c r="F459" s="117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51"/>
      <c r="F460" s="117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51"/>
      <c r="F461" s="117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51"/>
      <c r="F462" s="117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51"/>
      <c r="F463" s="117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51"/>
      <c r="F464" s="117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51"/>
      <c r="F465" s="117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51"/>
      <c r="F466" s="117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51"/>
      <c r="F467" s="117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51"/>
      <c r="F468" s="117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51"/>
      <c r="F469" s="117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51"/>
      <c r="F470" s="117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51"/>
      <c r="F471" s="117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51"/>
      <c r="F472" s="117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51"/>
      <c r="F473" s="117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51"/>
      <c r="F474" s="117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51"/>
      <c r="F475" s="117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51"/>
      <c r="F476" s="117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51"/>
      <c r="F477" s="117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51"/>
      <c r="F478" s="117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51"/>
      <c r="F479" s="117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51"/>
      <c r="F480" s="117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51"/>
      <c r="F481" s="117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51"/>
      <c r="F482" s="117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51"/>
      <c r="F483" s="117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51"/>
      <c r="F484" s="117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51"/>
      <c r="F485" s="117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51"/>
      <c r="F486" s="117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51"/>
      <c r="F487" s="117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51"/>
      <c r="F488" s="117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51"/>
      <c r="F489" s="117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51"/>
      <c r="F490" s="117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51"/>
      <c r="F491" s="117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51"/>
      <c r="F492" s="117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51"/>
      <c r="F493" s="117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51"/>
      <c r="F494" s="117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51"/>
      <c r="F495" s="117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51"/>
      <c r="F496" s="117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51"/>
      <c r="F497" s="117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51"/>
      <c r="F498" s="117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51"/>
      <c r="F499" s="117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51"/>
      <c r="F500" s="117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51"/>
      <c r="F501" s="117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51"/>
      <c r="F502" s="117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51"/>
      <c r="F503" s="117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51"/>
      <c r="F504" s="117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51"/>
      <c r="F505" s="117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51"/>
      <c r="F506" s="117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51"/>
      <c r="F507" s="117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51"/>
      <c r="F508" s="117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51"/>
      <c r="F509" s="117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51"/>
      <c r="F510" s="117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51"/>
      <c r="F511" s="117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51"/>
      <c r="F512" s="117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51"/>
      <c r="F513" s="117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51"/>
      <c r="F514" s="117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51"/>
      <c r="F515" s="117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51"/>
      <c r="F516" s="117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51"/>
      <c r="F517" s="117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51"/>
      <c r="F518" s="117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51"/>
      <c r="F519" s="117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51"/>
      <c r="F520" s="117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51"/>
      <c r="F521" s="117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51"/>
      <c r="F522" s="117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51"/>
      <c r="F523" s="117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51"/>
      <c r="F524" s="117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51"/>
      <c r="F525" s="117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51"/>
      <c r="F526" s="117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51"/>
      <c r="F527" s="117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51"/>
      <c r="F528" s="117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51"/>
      <c r="F529" s="117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51"/>
      <c r="F530" s="117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51"/>
      <c r="F531" s="117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51"/>
      <c r="F532" s="117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51"/>
      <c r="F533" s="117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51"/>
      <c r="F534" s="117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51"/>
      <c r="F535" s="117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51"/>
      <c r="F536" s="117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51"/>
      <c r="F537" s="117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51"/>
      <c r="F538" s="117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51"/>
      <c r="F539" s="117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51"/>
      <c r="F540" s="117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51"/>
      <c r="F541" s="117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51"/>
      <c r="F542" s="117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51"/>
      <c r="F543" s="117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51"/>
      <c r="F544" s="117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51"/>
      <c r="F545" s="117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51"/>
      <c r="F546" s="117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51"/>
      <c r="F547" s="117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51"/>
      <c r="F548" s="117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51"/>
      <c r="F549" s="117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51"/>
      <c r="F550" s="117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51"/>
      <c r="F551" s="117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51"/>
      <c r="F552" s="117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51"/>
      <c r="F553" s="117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51"/>
      <c r="F554" s="117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51"/>
      <c r="F555" s="117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51"/>
      <c r="F556" s="117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51"/>
      <c r="F557" s="117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51"/>
      <c r="F558" s="117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51"/>
      <c r="F559" s="117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51"/>
      <c r="F560" s="117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51"/>
      <c r="F561" s="117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51"/>
      <c r="F562" s="117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51"/>
      <c r="F563" s="117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51"/>
      <c r="F564" s="117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51"/>
      <c r="F565" s="117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51"/>
      <c r="F566" s="117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51"/>
      <c r="F567" s="117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51"/>
      <c r="F568" s="117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51"/>
      <c r="F569" s="117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51"/>
      <c r="F570" s="117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51"/>
      <c r="F571" s="117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51"/>
      <c r="F572" s="117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51"/>
      <c r="F573" s="117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51"/>
      <c r="F574" s="117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51"/>
      <c r="F575" s="117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51"/>
      <c r="F576" s="117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51"/>
      <c r="F577" s="117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51"/>
      <c r="F578" s="117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51"/>
      <c r="F579" s="117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51"/>
      <c r="F580" s="117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51"/>
      <c r="F581" s="117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51"/>
      <c r="F582" s="117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51"/>
      <c r="F583" s="117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51"/>
      <c r="F584" s="117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51"/>
      <c r="F585" s="117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51"/>
      <c r="F586" s="117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51"/>
      <c r="F587" s="117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51"/>
      <c r="F588" s="117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51"/>
      <c r="F589" s="117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51"/>
      <c r="F590" s="117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51"/>
      <c r="F591" s="117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51"/>
      <c r="F592" s="117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51"/>
      <c r="F593" s="117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51"/>
      <c r="F594" s="117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51"/>
      <c r="F595" s="117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51"/>
      <c r="F596" s="117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51"/>
      <c r="F597" s="117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51"/>
      <c r="F598" s="117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51"/>
      <c r="F599" s="117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51"/>
      <c r="F600" s="117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51"/>
      <c r="F601" s="117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51"/>
      <c r="F602" s="117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51"/>
      <c r="F603" s="117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51"/>
      <c r="F604" s="117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51"/>
      <c r="F605" s="117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51"/>
      <c r="F606" s="117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51"/>
      <c r="F607" s="117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51"/>
      <c r="F608" s="117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51"/>
      <c r="F609" s="117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51"/>
      <c r="F610" s="117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51"/>
      <c r="F611" s="117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51"/>
      <c r="F612" s="117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51"/>
      <c r="F613" s="117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51"/>
      <c r="F614" s="117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51"/>
      <c r="F615" s="117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51"/>
      <c r="F616" s="117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51"/>
      <c r="F617" s="117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51"/>
      <c r="F618" s="117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51"/>
      <c r="F619" s="117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51"/>
      <c r="F620" s="117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51"/>
      <c r="F621" s="117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51"/>
      <c r="F622" s="117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51"/>
      <c r="F623" s="117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51"/>
      <c r="F624" s="117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51"/>
      <c r="F625" s="117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51"/>
      <c r="F626" s="117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51"/>
      <c r="F627" s="117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51"/>
      <c r="F628" s="117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51"/>
      <c r="F629" s="117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51"/>
      <c r="F630" s="117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51"/>
      <c r="F631" s="117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51"/>
      <c r="F632" s="117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51"/>
      <c r="F633" s="117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51"/>
      <c r="F634" s="117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51"/>
      <c r="F635" s="117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51"/>
      <c r="F636" s="117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51"/>
      <c r="F637" s="117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51"/>
      <c r="F638" s="117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51"/>
      <c r="F639" s="117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51"/>
      <c r="F640" s="117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51"/>
      <c r="F641" s="117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51"/>
      <c r="F642" s="117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51"/>
      <c r="F643" s="117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51"/>
      <c r="F644" s="117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51"/>
      <c r="F645" s="117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51"/>
      <c r="F646" s="117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51"/>
      <c r="F647" s="117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51"/>
      <c r="F648" s="117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51"/>
      <c r="F649" s="117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51"/>
      <c r="F650" s="117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51"/>
      <c r="F651" s="117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51"/>
      <c r="F652" s="117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51"/>
      <c r="F653" s="117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51"/>
      <c r="F654" s="117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51"/>
      <c r="F655" s="117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51"/>
      <c r="F656" s="117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51"/>
      <c r="F657" s="117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51"/>
      <c r="F658" s="117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51"/>
      <c r="F659" s="117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51"/>
      <c r="F660" s="117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51"/>
      <c r="F661" s="117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51"/>
      <c r="F662" s="117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51"/>
      <c r="F663" s="117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51"/>
      <c r="F664" s="117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51"/>
      <c r="F665" s="117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51"/>
      <c r="F666" s="117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51"/>
      <c r="F667" s="117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51"/>
      <c r="F668" s="117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51"/>
      <c r="F669" s="117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51"/>
      <c r="F670" s="117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51"/>
      <c r="F671" s="117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51"/>
      <c r="F672" s="117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51"/>
      <c r="F673" s="117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51"/>
      <c r="F674" s="117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51"/>
      <c r="F675" s="117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51"/>
      <c r="F676" s="117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51"/>
      <c r="F677" s="117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51"/>
      <c r="F678" s="117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51"/>
      <c r="F679" s="117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51"/>
      <c r="F680" s="117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51"/>
      <c r="F681" s="117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51"/>
      <c r="F682" s="117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51"/>
      <c r="F683" s="117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51"/>
      <c r="F684" s="117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51"/>
      <c r="F685" s="117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51"/>
      <c r="F686" s="117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51"/>
      <c r="F687" s="117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51"/>
      <c r="F688" s="117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51"/>
      <c r="F689" s="117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51"/>
      <c r="F690" s="117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51"/>
      <c r="F691" s="117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51"/>
      <c r="F692" s="117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51"/>
      <c r="F693" s="117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51"/>
      <c r="F694" s="117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51"/>
      <c r="F695" s="117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51"/>
      <c r="F696" s="117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51"/>
      <c r="F697" s="117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51"/>
      <c r="F698" s="117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51"/>
      <c r="F699" s="117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51"/>
      <c r="F700" s="117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51"/>
      <c r="F701" s="117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51"/>
      <c r="F702" s="117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51"/>
      <c r="F703" s="117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51"/>
      <c r="F704" s="117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51"/>
      <c r="F705" s="117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51"/>
      <c r="F706" s="117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51"/>
      <c r="F707" s="117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51"/>
      <c r="F708" s="117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51"/>
      <c r="F709" s="117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51"/>
      <c r="F710" s="117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51"/>
      <c r="F711" s="117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51"/>
      <c r="F712" s="117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51"/>
      <c r="F713" s="117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51"/>
      <c r="F714" s="117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51"/>
      <c r="F715" s="117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51"/>
      <c r="F716" s="117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51"/>
      <c r="F717" s="117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51"/>
      <c r="F718" s="117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51"/>
      <c r="F719" s="117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51"/>
      <c r="F720" s="117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51"/>
      <c r="F721" s="117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51"/>
      <c r="F722" s="117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51"/>
      <c r="F723" s="117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51"/>
      <c r="F724" s="117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51"/>
      <c r="F725" s="117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51"/>
      <c r="F726" s="117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51"/>
      <c r="F727" s="117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51"/>
      <c r="F728" s="117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51"/>
      <c r="F729" s="117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51"/>
      <c r="F730" s="117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51"/>
      <c r="F731" s="117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51"/>
      <c r="F732" s="117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51"/>
      <c r="F733" s="117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51"/>
      <c r="F734" s="117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51"/>
      <c r="F735" s="117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51"/>
      <c r="F736" s="117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51"/>
      <c r="F737" s="117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51"/>
      <c r="F738" s="117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51"/>
      <c r="F739" s="117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51"/>
      <c r="F740" s="117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51"/>
      <c r="F741" s="117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51"/>
      <c r="F742" s="117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51"/>
      <c r="F743" s="117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51"/>
      <c r="F744" s="117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51"/>
      <c r="F745" s="117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51"/>
      <c r="F746" s="117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51"/>
      <c r="F747" s="117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51"/>
      <c r="F748" s="117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51"/>
      <c r="F749" s="117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51"/>
      <c r="F750" s="117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51"/>
      <c r="F751" s="117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51"/>
      <c r="F752" s="117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51"/>
      <c r="F753" s="117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51"/>
      <c r="F754" s="117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51"/>
      <c r="F755" s="117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51"/>
      <c r="F756" s="117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51"/>
      <c r="F757" s="117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51"/>
      <c r="F758" s="117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51"/>
      <c r="F759" s="117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51"/>
      <c r="F760" s="117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51"/>
      <c r="F761" s="117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51"/>
      <c r="F762" s="117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51"/>
      <c r="F763" s="117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51"/>
      <c r="F764" s="117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51"/>
      <c r="F765" s="117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51"/>
      <c r="F766" s="117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51"/>
      <c r="F767" s="117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51"/>
      <c r="F768" s="117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51"/>
      <c r="F769" s="117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51"/>
      <c r="F770" s="117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51"/>
      <c r="F771" s="117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51"/>
      <c r="F772" s="117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51"/>
      <c r="F773" s="117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51"/>
      <c r="F774" s="117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51"/>
      <c r="F775" s="117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51"/>
      <c r="F776" s="117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51"/>
      <c r="F777" s="117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51"/>
      <c r="F778" s="117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51"/>
      <c r="F779" s="117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51"/>
      <c r="F780" s="117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51"/>
      <c r="F781" s="117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51"/>
      <c r="F782" s="117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51"/>
      <c r="F783" s="117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51"/>
      <c r="F784" s="117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51"/>
      <c r="F785" s="117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51"/>
      <c r="F786" s="117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51"/>
      <c r="F787" s="117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51"/>
      <c r="F788" s="117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51"/>
      <c r="F789" s="117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51"/>
      <c r="F790" s="117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51"/>
      <c r="F791" s="117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51"/>
      <c r="F792" s="117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51"/>
      <c r="F793" s="117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51"/>
      <c r="F794" s="117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51"/>
      <c r="F795" s="117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51"/>
      <c r="F796" s="117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51"/>
      <c r="F797" s="117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51"/>
      <c r="F798" s="117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51"/>
      <c r="F799" s="117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51"/>
      <c r="F800" s="117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51"/>
      <c r="F801" s="117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51"/>
      <c r="F802" s="117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51"/>
      <c r="F803" s="117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51"/>
      <c r="F804" s="117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51"/>
      <c r="F805" s="117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51"/>
      <c r="F806" s="117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51"/>
      <c r="F807" s="117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51"/>
      <c r="F808" s="117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51"/>
      <c r="F809" s="117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51"/>
      <c r="F810" s="117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51"/>
      <c r="F811" s="117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51"/>
      <c r="F812" s="117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51"/>
      <c r="F813" s="117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A814" s="135"/>
      <c r="B814" s="44"/>
      <c r="C814" s="44"/>
      <c r="D814" s="44"/>
      <c r="E814" s="51"/>
      <c r="F814" s="117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A815" s="135"/>
      <c r="B815" s="44"/>
      <c r="C815" s="44"/>
      <c r="D815" s="44"/>
      <c r="E815" s="51"/>
      <c r="F815" s="117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A816" s="135"/>
      <c r="B816" s="44"/>
      <c r="C816" s="44"/>
      <c r="D816" s="44"/>
      <c r="E816" s="51"/>
      <c r="F816" s="117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A817" s="135"/>
      <c r="B817" s="44"/>
      <c r="C817" s="44"/>
      <c r="D817" s="44"/>
      <c r="E817" s="51"/>
      <c r="F817" s="117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A818" s="135"/>
      <c r="B818" s="44"/>
      <c r="C818" s="44"/>
      <c r="D818" s="44"/>
      <c r="E818" s="51"/>
      <c r="F818" s="117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A819" s="135"/>
      <c r="B819" s="44"/>
      <c r="C819" s="44"/>
      <c r="D819" s="44"/>
      <c r="E819" s="51"/>
      <c r="F819" s="117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A820" s="135"/>
      <c r="B820" s="44"/>
      <c r="C820" s="44"/>
      <c r="D820" s="44"/>
      <c r="E820" s="51"/>
      <c r="F820" s="117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A821" s="135"/>
      <c r="B821" s="44"/>
      <c r="C821" s="44"/>
      <c r="D821" s="44"/>
      <c r="E821" s="51"/>
      <c r="F821" s="117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A822" s="135"/>
      <c r="B822" s="44"/>
      <c r="C822" s="44"/>
      <c r="D822" s="44"/>
      <c r="E822" s="51"/>
      <c r="F822" s="117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A823" s="135"/>
      <c r="B823" s="44"/>
      <c r="C823" s="44"/>
      <c r="D823" s="44"/>
      <c r="E823" s="51"/>
      <c r="F823" s="117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A824" s="135"/>
      <c r="B824" s="44"/>
      <c r="C824" s="44"/>
      <c r="D824" s="44"/>
      <c r="E824" s="51"/>
      <c r="F824" s="117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A825" s="135"/>
      <c r="B825" s="44"/>
      <c r="C825" s="44"/>
      <c r="D825" s="44"/>
      <c r="E825" s="51"/>
      <c r="F825" s="117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A826" s="135"/>
      <c r="B826" s="44"/>
      <c r="C826" s="44"/>
      <c r="D826" s="44"/>
      <c r="E826" s="51"/>
      <c r="F826" s="117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A827" s="135"/>
      <c r="B827" s="44"/>
      <c r="C827" s="44"/>
      <c r="D827" s="44"/>
      <c r="E827" s="51"/>
      <c r="F827" s="117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A828" s="135"/>
      <c r="B828" s="44"/>
      <c r="C828" s="44"/>
      <c r="D828" s="44"/>
      <c r="E828" s="51"/>
      <c r="F828" s="117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A829" s="135"/>
      <c r="B829" s="44"/>
      <c r="C829" s="44"/>
      <c r="D829" s="44"/>
      <c r="E829" s="51"/>
      <c r="F829" s="117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A830" s="135"/>
      <c r="B830" s="44"/>
      <c r="C830" s="44"/>
      <c r="D830" s="44"/>
      <c r="E830" s="51"/>
      <c r="F830" s="117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A831" s="135"/>
      <c r="B831" s="44"/>
      <c r="C831" s="44"/>
      <c r="D831" s="44"/>
      <c r="E831" s="51"/>
      <c r="F831" s="117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A832" s="135"/>
      <c r="B832" s="44"/>
      <c r="C832" s="44"/>
      <c r="D832" s="44"/>
      <c r="E832" s="51"/>
      <c r="F832" s="117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A833" s="135"/>
      <c r="B833" s="44"/>
      <c r="C833" s="44"/>
      <c r="D833" s="44"/>
      <c r="E833" s="51"/>
      <c r="F833" s="117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A834" s="135"/>
      <c r="B834" s="44"/>
      <c r="C834" s="44"/>
      <c r="D834" s="44"/>
      <c r="E834" s="51"/>
      <c r="F834" s="117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A835" s="135"/>
      <c r="B835" s="44"/>
      <c r="C835" s="44"/>
      <c r="D835" s="44"/>
      <c r="E835" s="51"/>
      <c r="F835" s="117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A836" s="135"/>
      <c r="B836" s="44"/>
      <c r="C836" s="44"/>
      <c r="D836" s="44"/>
      <c r="E836" s="51"/>
      <c r="F836" s="117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A837" s="135"/>
      <c r="B837" s="44"/>
      <c r="C837" s="44"/>
      <c r="D837" s="44"/>
      <c r="E837" s="51"/>
      <c r="F837" s="117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A838" s="135"/>
      <c r="B838" s="44"/>
      <c r="C838" s="44"/>
      <c r="D838" s="44"/>
      <c r="E838" s="51"/>
      <c r="F838" s="117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A839" s="135"/>
      <c r="B839" s="44"/>
      <c r="C839" s="44"/>
      <c r="D839" s="44"/>
      <c r="E839" s="51"/>
      <c r="F839" s="117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A840" s="135"/>
      <c r="B840" s="44"/>
      <c r="C840" s="44"/>
      <c r="D840" s="44"/>
      <c r="E840" s="51"/>
      <c r="F840" s="117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A841" s="135"/>
      <c r="B841" s="44"/>
      <c r="C841" s="44"/>
      <c r="D841" s="44"/>
      <c r="E841" s="51"/>
      <c r="F841" s="117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A842" s="135"/>
      <c r="B842" s="44"/>
      <c r="C842" s="44"/>
      <c r="D842" s="44"/>
      <c r="E842" s="51"/>
      <c r="F842" s="117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A843" s="135"/>
      <c r="B843" s="44"/>
      <c r="C843" s="44"/>
      <c r="D843" s="44"/>
      <c r="E843" s="51"/>
      <c r="F843" s="117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A844" s="135"/>
      <c r="B844" s="44"/>
      <c r="C844" s="44"/>
      <c r="D844" s="44"/>
      <c r="E844" s="51"/>
      <c r="F844" s="117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A845" s="135"/>
      <c r="B845" s="44"/>
      <c r="C845" s="44"/>
      <c r="D845" s="44"/>
      <c r="E845" s="51"/>
      <c r="F845" s="117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A846" s="135"/>
      <c r="B846" s="44"/>
      <c r="C846" s="44"/>
      <c r="D846" s="44"/>
      <c r="E846" s="51"/>
      <c r="F846" s="117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A847" s="135"/>
      <c r="B847" s="44"/>
      <c r="C847" s="44"/>
      <c r="D847" s="44"/>
      <c r="E847" s="51"/>
      <c r="F847" s="117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A848" s="135"/>
      <c r="B848" s="44"/>
      <c r="C848" s="44"/>
      <c r="D848" s="44"/>
      <c r="E848" s="51"/>
      <c r="F848" s="117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A849" s="135"/>
      <c r="B849" s="44"/>
      <c r="C849" s="44"/>
      <c r="D849" s="44"/>
      <c r="E849" s="51"/>
      <c r="F849" s="117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A850" s="135"/>
      <c r="B850" s="44"/>
      <c r="C850" s="44"/>
      <c r="D850" s="44"/>
      <c r="E850" s="51"/>
      <c r="F850" s="117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A851" s="135"/>
      <c r="B851" s="44"/>
      <c r="C851" s="44"/>
      <c r="D851" s="44"/>
      <c r="E851" s="51"/>
      <c r="F851" s="117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A852" s="135"/>
      <c r="B852" s="44"/>
      <c r="C852" s="44"/>
      <c r="D852" s="44"/>
      <c r="E852" s="51"/>
      <c r="F852" s="117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A853" s="135"/>
      <c r="B853" s="44"/>
      <c r="C853" s="44"/>
      <c r="D853" s="44"/>
      <c r="E853" s="51"/>
      <c r="F853" s="117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A854" s="135"/>
      <c r="B854" s="44"/>
      <c r="C854" s="44"/>
      <c r="D854" s="44"/>
      <c r="E854" s="51"/>
      <c r="F854" s="117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A855" s="135"/>
      <c r="B855" s="44"/>
      <c r="C855" s="44"/>
      <c r="D855" s="44"/>
      <c r="E855" s="51"/>
      <c r="F855" s="117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A856" s="135"/>
      <c r="B856" s="44"/>
      <c r="C856" s="44"/>
      <c r="D856" s="44"/>
      <c r="E856" s="51"/>
      <c r="F856" s="117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A857" s="135"/>
      <c r="B857" s="44"/>
      <c r="C857" s="44"/>
      <c r="D857" s="44"/>
      <c r="E857" s="51"/>
      <c r="F857" s="117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A858" s="135"/>
      <c r="B858" s="44"/>
      <c r="C858" s="44"/>
      <c r="D858" s="44"/>
      <c r="E858" s="51"/>
      <c r="F858" s="117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A859" s="135"/>
      <c r="B859" s="44"/>
      <c r="C859" s="44"/>
      <c r="D859" s="44"/>
      <c r="E859" s="51"/>
      <c r="F859" s="117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A860" s="135"/>
      <c r="B860" s="44"/>
      <c r="C860" s="44"/>
      <c r="D860" s="44"/>
      <c r="E860" s="51"/>
      <c r="F860" s="117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A861" s="135"/>
      <c r="B861" s="44"/>
      <c r="C861" s="44"/>
      <c r="D861" s="44"/>
      <c r="E861" s="51"/>
      <c r="F861" s="117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A862" s="135"/>
      <c r="B862" s="44"/>
      <c r="C862" s="44"/>
      <c r="D862" s="44"/>
      <c r="E862" s="51"/>
      <c r="F862" s="117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A863" s="135"/>
      <c r="B863" s="44"/>
      <c r="C863" s="44"/>
      <c r="D863" s="44"/>
      <c r="E863" s="51"/>
      <c r="F863" s="117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A864" s="135"/>
      <c r="B864" s="44"/>
      <c r="C864" s="44"/>
      <c r="D864" s="44"/>
      <c r="E864" s="51"/>
      <c r="F864" s="117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A865" s="135"/>
      <c r="B865" s="44"/>
      <c r="C865" s="44"/>
      <c r="D865" s="44"/>
      <c r="E865" s="51"/>
      <c r="F865" s="117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A866" s="135"/>
      <c r="B866" s="44"/>
      <c r="C866" s="44"/>
      <c r="D866" s="44"/>
      <c r="E866" s="51"/>
      <c r="F866" s="117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A867" s="135"/>
      <c r="B867" s="44"/>
      <c r="C867" s="44"/>
      <c r="D867" s="44"/>
      <c r="E867" s="51"/>
      <c r="F867" s="117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A868" s="135"/>
      <c r="B868" s="44"/>
      <c r="C868" s="44"/>
      <c r="D868" s="44"/>
      <c r="E868" s="51"/>
      <c r="F868" s="117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A869" s="135"/>
      <c r="B869" s="44"/>
      <c r="C869" s="44"/>
      <c r="D869" s="44"/>
      <c r="E869" s="51"/>
      <c r="F869" s="117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A870" s="135"/>
      <c r="B870" s="44"/>
      <c r="C870" s="44"/>
      <c r="D870" s="44"/>
      <c r="E870" s="51"/>
      <c r="F870" s="117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A871" s="135"/>
      <c r="B871" s="44"/>
      <c r="C871" s="44"/>
      <c r="D871" s="44"/>
      <c r="E871" s="51"/>
      <c r="F871" s="117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A872" s="135"/>
      <c r="B872" s="44"/>
      <c r="C872" s="44"/>
      <c r="D872" s="44"/>
      <c r="E872" s="51"/>
      <c r="F872" s="117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A873" s="135"/>
      <c r="B873" s="44"/>
      <c r="C873" s="44"/>
      <c r="D873" s="44"/>
      <c r="E873" s="51"/>
      <c r="F873" s="117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A874" s="135"/>
      <c r="B874" s="44"/>
      <c r="C874" s="44"/>
      <c r="D874" s="44"/>
      <c r="E874" s="51"/>
      <c r="F874" s="117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A875" s="135"/>
      <c r="B875" s="44"/>
      <c r="C875" s="44"/>
      <c r="D875" s="44"/>
      <c r="E875" s="51"/>
      <c r="F875" s="117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A876" s="135"/>
      <c r="B876" s="44"/>
      <c r="C876" s="44"/>
      <c r="D876" s="44"/>
      <c r="E876" s="51"/>
      <c r="F876" s="117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A877" s="135"/>
      <c r="B877" s="44"/>
      <c r="C877" s="44"/>
      <c r="D877" s="44"/>
      <c r="E877" s="51"/>
      <c r="F877" s="117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A878" s="135"/>
      <c r="B878" s="44"/>
      <c r="C878" s="44"/>
      <c r="D878" s="44"/>
      <c r="E878" s="51"/>
      <c r="F878" s="117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A879" s="135"/>
      <c r="B879" s="44"/>
      <c r="C879" s="44"/>
      <c r="D879" s="44"/>
      <c r="E879" s="51"/>
      <c r="F879" s="117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A880" s="135"/>
      <c r="B880" s="44"/>
      <c r="C880" s="44"/>
      <c r="D880" s="44"/>
      <c r="E880" s="51"/>
      <c r="F880" s="117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A881" s="135"/>
      <c r="B881" s="44"/>
      <c r="C881" s="44"/>
      <c r="D881" s="44"/>
      <c r="E881" s="51"/>
      <c r="F881" s="117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A882" s="135"/>
      <c r="B882" s="44"/>
      <c r="C882" s="44"/>
      <c r="D882" s="44"/>
      <c r="E882" s="51"/>
      <c r="F882" s="117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A883" s="135"/>
      <c r="B883" s="44"/>
      <c r="C883" s="44"/>
      <c r="D883" s="44"/>
      <c r="E883" s="51"/>
      <c r="F883" s="117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A884" s="135"/>
      <c r="B884" s="44"/>
      <c r="C884" s="44"/>
      <c r="D884" s="44"/>
      <c r="E884" s="51"/>
      <c r="F884" s="117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A885" s="135"/>
      <c r="B885" s="44"/>
      <c r="C885" s="44"/>
      <c r="D885" s="44"/>
      <c r="E885" s="51"/>
      <c r="F885" s="117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A886" s="135"/>
      <c r="B886" s="44"/>
      <c r="C886" s="44"/>
      <c r="D886" s="44"/>
      <c r="E886" s="51"/>
      <c r="F886" s="117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A887" s="135"/>
      <c r="B887" s="44"/>
      <c r="C887" s="44"/>
      <c r="D887" s="44"/>
      <c r="E887" s="51"/>
      <c r="F887" s="117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A888" s="135"/>
      <c r="B888" s="44"/>
      <c r="C888" s="44"/>
      <c r="D888" s="44"/>
      <c r="E888" s="51"/>
      <c r="F888" s="117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A889" s="135"/>
      <c r="B889" s="44"/>
      <c r="C889" s="44"/>
      <c r="D889" s="44"/>
      <c r="E889" s="51"/>
      <c r="F889" s="117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A890" s="135"/>
      <c r="B890" s="44"/>
      <c r="C890" s="44"/>
      <c r="D890" s="44"/>
      <c r="E890" s="51"/>
      <c r="F890" s="117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A891" s="135"/>
      <c r="B891" s="44"/>
      <c r="C891" s="44"/>
      <c r="D891" s="44"/>
      <c r="E891" s="51"/>
      <c r="F891" s="117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A892" s="135"/>
      <c r="B892" s="44"/>
      <c r="C892" s="44"/>
      <c r="D892" s="44"/>
      <c r="E892" s="51"/>
      <c r="F892" s="117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A893" s="135"/>
      <c r="B893" s="44"/>
      <c r="C893" s="44"/>
      <c r="D893" s="44"/>
      <c r="E893" s="51"/>
      <c r="F893" s="117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A894" s="135"/>
      <c r="B894" s="44"/>
      <c r="C894" s="44"/>
      <c r="D894" s="44"/>
      <c r="E894" s="51"/>
      <c r="F894" s="117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A895" s="135"/>
      <c r="B895" s="44"/>
      <c r="C895" s="44"/>
      <c r="D895" s="44"/>
      <c r="E895" s="51"/>
      <c r="F895" s="117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A896" s="135"/>
      <c r="B896" s="44"/>
      <c r="C896" s="44"/>
      <c r="D896" s="44"/>
      <c r="E896" s="51"/>
      <c r="F896" s="117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A897" s="135"/>
      <c r="B897" s="44"/>
      <c r="C897" s="44"/>
      <c r="D897" s="44"/>
      <c r="E897" s="51"/>
      <c r="F897" s="117"/>
      <c r="G897" s="22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ht="15.75" customHeight="1">
      <c r="A898" s="135"/>
      <c r="B898" s="44"/>
      <c r="C898" s="44"/>
      <c r="D898" s="44"/>
      <c r="E898" s="51"/>
      <c r="F898" s="117"/>
      <c r="G898" s="22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ht="15.75" customHeight="1">
      <c r="A899" s="135"/>
      <c r="B899" s="44"/>
      <c r="C899" s="44"/>
      <c r="D899" s="44"/>
      <c r="E899" s="51"/>
      <c r="F899" s="117"/>
      <c r="G899" s="22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ht="15.75" customHeight="1">
      <c r="A900" s="135"/>
      <c r="B900" s="44"/>
      <c r="C900" s="44"/>
      <c r="D900" s="44"/>
      <c r="E900" s="51"/>
      <c r="F900" s="117"/>
      <c r="G900" s="22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ht="15.75" customHeight="1">
      <c r="A901" s="135"/>
      <c r="B901" s="44"/>
      <c r="C901" s="44"/>
      <c r="D901" s="44"/>
      <c r="E901" s="51"/>
      <c r="F901" s="117"/>
      <c r="G901" s="22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ht="15.75" customHeight="1">
      <c r="A902" s="135"/>
      <c r="B902" s="44"/>
      <c r="C902" s="44"/>
      <c r="D902" s="44"/>
      <c r="E902" s="51"/>
      <c r="F902" s="117"/>
      <c r="G902" s="22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ht="15.75" customHeight="1">
      <c r="A903" s="163"/>
      <c r="B903" s="164"/>
      <c r="C903" s="164"/>
      <c r="D903" s="164"/>
      <c r="E903" s="165"/>
      <c r="F903" s="200"/>
      <c r="G903" s="22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</row>
    <row r="904" ht="15.75" customHeight="1">
      <c r="A904" s="163"/>
      <c r="B904" s="164"/>
      <c r="C904" s="164"/>
      <c r="D904" s="164"/>
      <c r="E904" s="165"/>
      <c r="F904" s="200"/>
      <c r="G904" s="22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</row>
    <row r="905" ht="15.75" customHeight="1">
      <c r="A905" s="163"/>
      <c r="B905" s="164"/>
      <c r="C905" s="164"/>
      <c r="D905" s="164"/>
      <c r="E905" s="165"/>
      <c r="F905" s="200"/>
      <c r="G905" s="22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</row>
    <row r="906" ht="15.75" customHeight="1">
      <c r="A906" s="163"/>
      <c r="B906" s="164"/>
      <c r="C906" s="164"/>
      <c r="D906" s="164"/>
      <c r="E906" s="165"/>
      <c r="F906" s="200"/>
      <c r="G906" s="22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</row>
    <row r="907" ht="15.75" customHeight="1">
      <c r="A907" s="163"/>
      <c r="B907" s="164"/>
      <c r="C907" s="164"/>
      <c r="D907" s="164"/>
      <c r="E907" s="165"/>
      <c r="F907" s="200"/>
      <c r="G907" s="22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</row>
    <row r="908" ht="15.75" customHeight="1">
      <c r="A908" s="163"/>
      <c r="B908" s="164"/>
      <c r="C908" s="164"/>
      <c r="D908" s="164"/>
      <c r="E908" s="165"/>
      <c r="F908" s="200"/>
      <c r="G908" s="22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</row>
    <row r="909" ht="15.75" customHeight="1">
      <c r="A909" s="163"/>
      <c r="B909" s="164"/>
      <c r="C909" s="164"/>
      <c r="D909" s="164"/>
      <c r="E909" s="165"/>
      <c r="F909" s="200"/>
      <c r="G909" s="22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</row>
    <row r="910" ht="15.75" customHeight="1">
      <c r="A910" s="163"/>
      <c r="B910" s="164"/>
      <c r="C910" s="164"/>
      <c r="D910" s="164"/>
      <c r="E910" s="165"/>
      <c r="F910" s="200"/>
      <c r="G910" s="22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</row>
    <row r="911" ht="15.75" customHeight="1">
      <c r="A911" s="163"/>
      <c r="B911" s="164"/>
      <c r="C911" s="164"/>
      <c r="D911" s="164"/>
      <c r="E911" s="165"/>
      <c r="F911" s="200"/>
      <c r="G911" s="22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</row>
    <row r="912" ht="15.75" customHeight="1">
      <c r="A912" s="163"/>
      <c r="B912" s="164"/>
      <c r="C912" s="164"/>
      <c r="D912" s="164"/>
      <c r="E912" s="165"/>
      <c r="F912" s="200"/>
      <c r="G912" s="22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</row>
    <row r="913" ht="15.75" customHeight="1">
      <c r="A913" s="163"/>
      <c r="B913" s="164"/>
      <c r="C913" s="164"/>
      <c r="D913" s="164"/>
      <c r="E913" s="165"/>
      <c r="F913" s="200"/>
      <c r="G913" s="22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</row>
    <row r="914" ht="15.75" customHeight="1">
      <c r="A914" s="163"/>
      <c r="B914" s="164"/>
      <c r="C914" s="164"/>
      <c r="D914" s="164"/>
      <c r="E914" s="165"/>
      <c r="F914" s="200"/>
      <c r="G914" s="22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</row>
    <row r="915" ht="15.75" customHeight="1">
      <c r="A915" s="163"/>
      <c r="B915" s="164"/>
      <c r="C915" s="164"/>
      <c r="D915" s="164"/>
      <c r="E915" s="165"/>
      <c r="F915" s="200"/>
      <c r="G915" s="22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</row>
    <row r="916" ht="15.75" customHeight="1">
      <c r="A916" s="163"/>
      <c r="B916" s="164"/>
      <c r="C916" s="164"/>
      <c r="D916" s="164"/>
      <c r="E916" s="165"/>
      <c r="F916" s="200"/>
      <c r="G916" s="22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</row>
    <row r="917" ht="15.75" customHeight="1">
      <c r="A917" s="163"/>
      <c r="B917" s="164"/>
      <c r="C917" s="164"/>
      <c r="D917" s="164"/>
      <c r="E917" s="165"/>
      <c r="F917" s="200"/>
      <c r="G917" s="22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</row>
    <row r="918" ht="15.75" customHeight="1">
      <c r="A918" s="163"/>
      <c r="B918" s="164"/>
      <c r="C918" s="164"/>
      <c r="D918" s="164"/>
      <c r="E918" s="165"/>
      <c r="F918" s="200"/>
      <c r="G918" s="22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</row>
    <row r="919" ht="15.75" customHeight="1">
      <c r="A919" s="163"/>
      <c r="B919" s="164"/>
      <c r="C919" s="164"/>
      <c r="D919" s="164"/>
      <c r="E919" s="165"/>
      <c r="F919" s="200"/>
      <c r="G919" s="22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</row>
    <row r="920" ht="15.75" customHeight="1">
      <c r="A920" s="163"/>
      <c r="B920" s="164"/>
      <c r="C920" s="164"/>
      <c r="D920" s="164"/>
      <c r="E920" s="165"/>
      <c r="F920" s="200"/>
      <c r="G920" s="22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</row>
    <row r="921" ht="15.75" customHeight="1">
      <c r="A921" s="163"/>
      <c r="B921" s="164"/>
      <c r="C921" s="164"/>
      <c r="D921" s="164"/>
      <c r="E921" s="165"/>
      <c r="F921" s="200"/>
      <c r="G921" s="22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</row>
    <row r="922" ht="15.75" customHeight="1">
      <c r="A922" s="163"/>
      <c r="B922" s="164"/>
      <c r="C922" s="164"/>
      <c r="D922" s="164"/>
      <c r="E922" s="165"/>
      <c r="F922" s="200"/>
      <c r="G922" s="22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</row>
    <row r="923" ht="15.75" customHeight="1">
      <c r="A923" s="163"/>
      <c r="B923" s="164"/>
      <c r="C923" s="164"/>
      <c r="D923" s="164"/>
      <c r="E923" s="165"/>
      <c r="F923" s="200"/>
      <c r="G923" s="22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</row>
    <row r="924" ht="15.75" customHeight="1">
      <c r="A924" s="163"/>
      <c r="B924" s="164"/>
      <c r="C924" s="164"/>
      <c r="D924" s="164"/>
      <c r="E924" s="165"/>
      <c r="F924" s="200"/>
      <c r="G924" s="22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</row>
    <row r="925" ht="15.75" customHeight="1">
      <c r="A925" s="163"/>
      <c r="B925" s="164"/>
      <c r="C925" s="164"/>
      <c r="D925" s="164"/>
      <c r="E925" s="165"/>
      <c r="F925" s="200"/>
      <c r="G925" s="22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</row>
    <row r="926" ht="15.75" customHeight="1">
      <c r="A926" s="163"/>
      <c r="B926" s="164"/>
      <c r="C926" s="164"/>
      <c r="D926" s="164"/>
      <c r="E926" s="165"/>
      <c r="F926" s="200"/>
      <c r="G926" s="22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</row>
    <row r="927" ht="15.75" customHeight="1">
      <c r="A927" s="163"/>
      <c r="B927" s="164"/>
      <c r="C927" s="164"/>
      <c r="D927" s="164"/>
      <c r="E927" s="165"/>
      <c r="F927" s="200"/>
      <c r="G927" s="22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</row>
    <row r="928" ht="15.75" customHeight="1">
      <c r="A928" s="163"/>
      <c r="B928" s="164"/>
      <c r="C928" s="164"/>
      <c r="D928" s="164"/>
      <c r="E928" s="165"/>
      <c r="F928" s="200"/>
      <c r="G928" s="22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</row>
    <row r="929" ht="15.75" customHeight="1">
      <c r="A929" s="163"/>
      <c r="B929" s="164"/>
      <c r="C929" s="164"/>
      <c r="D929" s="164"/>
      <c r="E929" s="165"/>
      <c r="F929" s="200"/>
      <c r="G929" s="22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</row>
    <row r="930" ht="15.75" customHeight="1">
      <c r="A930" s="163"/>
      <c r="B930" s="164"/>
      <c r="C930" s="164"/>
      <c r="D930" s="164"/>
      <c r="E930" s="165"/>
      <c r="F930" s="200"/>
      <c r="G930" s="22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</row>
    <row r="931" ht="15.75" customHeight="1">
      <c r="A931" s="163"/>
      <c r="B931" s="164"/>
      <c r="C931" s="164"/>
      <c r="D931" s="164"/>
      <c r="E931" s="165"/>
      <c r="F931" s="200"/>
      <c r="G931" s="22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</row>
    <row r="932" ht="15.75" customHeight="1">
      <c r="A932" s="163"/>
      <c r="B932" s="164"/>
      <c r="C932" s="164"/>
      <c r="D932" s="164"/>
      <c r="E932" s="165"/>
      <c r="F932" s="200"/>
      <c r="G932" s="22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</row>
    <row r="933" ht="15.75" customHeight="1">
      <c r="A933" s="163"/>
      <c r="B933" s="164"/>
      <c r="C933" s="164"/>
      <c r="D933" s="164"/>
      <c r="E933" s="165"/>
      <c r="F933" s="200"/>
      <c r="G933" s="22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</row>
    <row r="934" ht="15.75" customHeight="1">
      <c r="A934" s="163"/>
      <c r="B934" s="164"/>
      <c r="C934" s="164"/>
      <c r="D934" s="164"/>
      <c r="E934" s="165"/>
      <c r="F934" s="200"/>
      <c r="G934" s="22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</row>
    <row r="935" ht="15.75" customHeight="1">
      <c r="A935" s="163"/>
      <c r="B935" s="164"/>
      <c r="C935" s="164"/>
      <c r="D935" s="164"/>
      <c r="E935" s="165"/>
      <c r="F935" s="200"/>
      <c r="G935" s="22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</row>
    <row r="936" ht="15.75" customHeight="1">
      <c r="A936" s="163"/>
      <c r="B936" s="164"/>
      <c r="C936" s="164"/>
      <c r="D936" s="164"/>
      <c r="E936" s="165"/>
      <c r="F936" s="200"/>
      <c r="G936" s="22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</row>
    <row r="937" ht="15.75" customHeight="1">
      <c r="A937" s="163"/>
      <c r="B937" s="164"/>
      <c r="C937" s="164"/>
      <c r="D937" s="164"/>
      <c r="E937" s="165"/>
      <c r="F937" s="200"/>
      <c r="G937" s="22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</row>
    <row r="938" ht="15.75" customHeight="1">
      <c r="A938" s="163"/>
      <c r="B938" s="164"/>
      <c r="C938" s="164"/>
      <c r="D938" s="164"/>
      <c r="E938" s="165"/>
      <c r="F938" s="200"/>
      <c r="G938" s="22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</row>
    <row r="939" ht="15.75" customHeight="1">
      <c r="A939" s="163"/>
      <c r="B939" s="164"/>
      <c r="C939" s="164"/>
      <c r="D939" s="164"/>
      <c r="E939" s="165"/>
      <c r="F939" s="200"/>
      <c r="G939" s="22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</row>
    <row r="940" ht="15.75" customHeight="1">
      <c r="A940" s="163"/>
      <c r="B940" s="164"/>
      <c r="C940" s="164"/>
      <c r="D940" s="164"/>
      <c r="E940" s="165"/>
      <c r="F940" s="200"/>
      <c r="G940" s="22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</row>
    <row r="941" ht="15.75" customHeight="1">
      <c r="A941" s="163"/>
      <c r="B941" s="164"/>
      <c r="C941" s="164"/>
      <c r="D941" s="164"/>
      <c r="E941" s="165"/>
      <c r="F941" s="200"/>
      <c r="G941" s="22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</row>
    <row r="942" ht="15.75" customHeight="1">
      <c r="A942" s="163"/>
      <c r="B942" s="164"/>
      <c r="C942" s="164"/>
      <c r="D942" s="164"/>
      <c r="E942" s="165"/>
      <c r="F942" s="200"/>
      <c r="G942" s="22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</row>
    <row r="943" ht="15.75" customHeight="1">
      <c r="A943" s="163"/>
      <c r="B943" s="164"/>
      <c r="C943" s="164"/>
      <c r="D943" s="164"/>
      <c r="E943" s="165"/>
      <c r="F943" s="200"/>
      <c r="G943" s="22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</row>
    <row r="944" ht="15.75" customHeight="1">
      <c r="A944" s="163"/>
      <c r="B944" s="164"/>
      <c r="C944" s="164"/>
      <c r="D944" s="164"/>
      <c r="E944" s="165"/>
      <c r="F944" s="200"/>
      <c r="G944" s="22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</row>
    <row r="945" ht="15.75" customHeight="1">
      <c r="A945" s="163"/>
      <c r="B945" s="164"/>
      <c r="C945" s="164"/>
      <c r="D945" s="164"/>
      <c r="E945" s="165"/>
      <c r="F945" s="200"/>
      <c r="G945" s="22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</row>
    <row r="946" ht="15.75" customHeight="1">
      <c r="A946" s="163"/>
      <c r="B946" s="164"/>
      <c r="C946" s="164"/>
      <c r="D946" s="164"/>
      <c r="E946" s="165"/>
      <c r="F946" s="200"/>
      <c r="G946" s="22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</row>
    <row r="947" ht="15.75" customHeight="1">
      <c r="A947" s="163"/>
      <c r="B947" s="164"/>
      <c r="C947" s="164"/>
      <c r="D947" s="164"/>
      <c r="E947" s="165"/>
      <c r="F947" s="200"/>
      <c r="G947" s="22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</row>
    <row r="948" ht="15.75" customHeight="1">
      <c r="A948" s="163"/>
      <c r="B948" s="164"/>
      <c r="C948" s="164"/>
      <c r="D948" s="164"/>
      <c r="E948" s="165"/>
      <c r="F948" s="200"/>
      <c r="G948" s="22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</row>
    <row r="949" ht="15.75" customHeight="1">
      <c r="A949" s="163"/>
      <c r="B949" s="164"/>
      <c r="C949" s="164"/>
      <c r="D949" s="164"/>
      <c r="E949" s="165"/>
      <c r="F949" s="200"/>
      <c r="G949" s="22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</row>
    <row r="950" ht="15.75" customHeight="1">
      <c r="A950" s="163"/>
      <c r="B950" s="164"/>
      <c r="C950" s="164"/>
      <c r="D950" s="164"/>
      <c r="E950" s="165"/>
      <c r="F950" s="200"/>
      <c r="G950" s="22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</row>
    <row r="951" ht="15.75" customHeight="1">
      <c r="A951" s="163"/>
      <c r="B951" s="164"/>
      <c r="C951" s="164"/>
      <c r="D951" s="164"/>
      <c r="E951" s="165"/>
      <c r="F951" s="200"/>
      <c r="G951" s="22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</row>
    <row r="952" ht="15.75" customHeight="1">
      <c r="A952" s="163"/>
      <c r="B952" s="164"/>
      <c r="C952" s="164"/>
      <c r="D952" s="164"/>
      <c r="E952" s="165"/>
      <c r="F952" s="200"/>
      <c r="G952" s="22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</row>
    <row r="953" ht="15.75" customHeight="1">
      <c r="A953" s="163"/>
      <c r="B953" s="164"/>
      <c r="C953" s="164"/>
      <c r="D953" s="164"/>
      <c r="E953" s="165"/>
      <c r="F953" s="200"/>
      <c r="G953" s="22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</row>
    <row r="954" ht="15.75" customHeight="1">
      <c r="A954" s="163"/>
      <c r="B954" s="164"/>
      <c r="C954" s="164"/>
      <c r="D954" s="164"/>
      <c r="E954" s="165"/>
      <c r="F954" s="200"/>
      <c r="G954" s="22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</row>
    <row r="955" ht="15.75" customHeight="1">
      <c r="A955" s="163"/>
      <c r="B955" s="164"/>
      <c r="C955" s="164"/>
      <c r="D955" s="164"/>
      <c r="E955" s="165"/>
      <c r="F955" s="200"/>
      <c r="G955" s="22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</row>
    <row r="956" ht="15.75" customHeight="1">
      <c r="A956" s="163"/>
      <c r="B956" s="164"/>
      <c r="C956" s="164"/>
      <c r="D956" s="164"/>
      <c r="E956" s="165"/>
      <c r="F956" s="200"/>
      <c r="G956" s="22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</row>
    <row r="957" ht="15.75" customHeight="1">
      <c r="A957" s="163"/>
      <c r="B957" s="164"/>
      <c r="C957" s="164"/>
      <c r="D957" s="164"/>
      <c r="E957" s="165"/>
      <c r="F957" s="200"/>
      <c r="G957" s="22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</row>
    <row r="958" ht="15.75" customHeight="1">
      <c r="A958" s="163"/>
      <c r="B958" s="164"/>
      <c r="C958" s="164"/>
      <c r="D958" s="164"/>
      <c r="E958" s="165"/>
      <c r="F958" s="200"/>
      <c r="G958" s="22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</row>
    <row r="959" ht="15.75" customHeight="1">
      <c r="A959" s="163"/>
      <c r="B959" s="164"/>
      <c r="C959" s="164"/>
      <c r="D959" s="164"/>
      <c r="E959" s="165"/>
      <c r="F959" s="200"/>
      <c r="G959" s="22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</row>
    <row r="960" ht="15.75" customHeight="1">
      <c r="A960" s="163"/>
      <c r="B960" s="164"/>
      <c r="C960" s="164"/>
      <c r="D960" s="164"/>
      <c r="E960" s="165"/>
      <c r="F960" s="200"/>
      <c r="G960" s="22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</row>
    <row r="961" ht="15.75" customHeight="1">
      <c r="A961" s="163"/>
      <c r="B961" s="164"/>
      <c r="C961" s="164"/>
      <c r="D961" s="164"/>
      <c r="E961" s="165"/>
      <c r="F961" s="200"/>
      <c r="G961" s="22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</row>
    <row r="962" ht="15.75" customHeight="1">
      <c r="A962" s="163"/>
      <c r="B962" s="164"/>
      <c r="C962" s="164"/>
      <c r="D962" s="164"/>
      <c r="E962" s="165"/>
      <c r="F962" s="200"/>
      <c r="G962" s="22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</row>
    <row r="963" ht="15.75" customHeight="1">
      <c r="A963" s="163"/>
      <c r="B963" s="164"/>
      <c r="C963" s="164"/>
      <c r="D963" s="164"/>
      <c r="E963" s="165"/>
      <c r="F963" s="200"/>
      <c r="G963" s="22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</row>
    <row r="964" ht="15.75" customHeight="1">
      <c r="A964" s="163"/>
      <c r="B964" s="164"/>
      <c r="C964" s="164"/>
      <c r="D964" s="164"/>
      <c r="E964" s="165"/>
      <c r="F964" s="200"/>
      <c r="G964" s="22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</row>
    <row r="965" ht="15.75" customHeight="1">
      <c r="A965" s="163"/>
      <c r="B965" s="164"/>
      <c r="C965" s="164"/>
      <c r="D965" s="164"/>
      <c r="E965" s="165"/>
      <c r="F965" s="200"/>
      <c r="G965" s="22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</row>
    <row r="966" ht="15.75" customHeight="1">
      <c r="A966" s="163"/>
      <c r="B966" s="164"/>
      <c r="C966" s="164"/>
      <c r="D966" s="164"/>
      <c r="E966" s="165"/>
      <c r="F966" s="200"/>
      <c r="G966" s="22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</row>
    <row r="967" ht="15.75" customHeight="1">
      <c r="A967" s="163"/>
      <c r="B967" s="164"/>
      <c r="C967" s="164"/>
      <c r="D967" s="164"/>
      <c r="E967" s="165"/>
      <c r="F967" s="200"/>
      <c r="G967" s="22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</row>
    <row r="968" ht="15.75" customHeight="1">
      <c r="A968" s="163"/>
      <c r="B968" s="164"/>
      <c r="C968" s="164"/>
      <c r="D968" s="164"/>
      <c r="E968" s="165"/>
      <c r="F968" s="200"/>
      <c r="G968" s="22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</row>
    <row r="969" ht="15.75" customHeight="1">
      <c r="A969" s="163"/>
      <c r="B969" s="164"/>
      <c r="C969" s="164"/>
      <c r="D969" s="164"/>
      <c r="E969" s="165"/>
      <c r="F969" s="200"/>
      <c r="G969" s="22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</row>
    <row r="970" ht="15.75" customHeight="1">
      <c r="A970" s="163"/>
      <c r="B970" s="164"/>
      <c r="C970" s="164"/>
      <c r="D970" s="164"/>
      <c r="E970" s="165"/>
      <c r="F970" s="200"/>
      <c r="G970" s="22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</row>
    <row r="971" ht="15.75" customHeight="1">
      <c r="A971" s="163"/>
      <c r="B971" s="164"/>
      <c r="C971" s="164"/>
      <c r="D971" s="164"/>
      <c r="E971" s="165"/>
      <c r="F971" s="200"/>
      <c r="G971" s="22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</row>
    <row r="972" ht="15.75" customHeight="1">
      <c r="A972" s="163"/>
      <c r="B972" s="164"/>
      <c r="C972" s="164"/>
      <c r="D972" s="164"/>
      <c r="E972" s="165"/>
      <c r="F972" s="200"/>
      <c r="G972" s="22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</row>
    <row r="973" ht="15.75" customHeight="1">
      <c r="A973" s="163"/>
      <c r="B973" s="164"/>
      <c r="C973" s="164"/>
      <c r="D973" s="164"/>
      <c r="E973" s="165"/>
      <c r="F973" s="200"/>
      <c r="G973" s="22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</row>
    <row r="974" ht="15.75" customHeight="1">
      <c r="A974" s="163"/>
      <c r="B974" s="164"/>
      <c r="C974" s="164"/>
      <c r="D974" s="164"/>
      <c r="E974" s="165"/>
      <c r="F974" s="200"/>
      <c r="G974" s="22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</row>
    <row r="975" ht="15.75" customHeight="1">
      <c r="A975" s="163"/>
      <c r="B975" s="164"/>
      <c r="C975" s="164"/>
      <c r="D975" s="164"/>
      <c r="E975" s="165"/>
      <c r="F975" s="200"/>
      <c r="G975" s="22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</row>
    <row r="976" ht="15.75" customHeight="1">
      <c r="A976" s="163"/>
      <c r="B976" s="164"/>
      <c r="C976" s="164"/>
      <c r="D976" s="164"/>
      <c r="E976" s="165"/>
      <c r="F976" s="200"/>
      <c r="G976" s="22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</row>
    <row r="977" ht="15.75" customHeight="1">
      <c r="A977" s="163"/>
      <c r="B977" s="164"/>
      <c r="C977" s="164"/>
      <c r="D977" s="164"/>
      <c r="E977" s="165"/>
      <c r="F977" s="200"/>
      <c r="G977" s="22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</row>
    <row r="978" ht="15.75" customHeight="1">
      <c r="A978" s="163"/>
      <c r="B978" s="164"/>
      <c r="C978" s="164"/>
      <c r="D978" s="164"/>
      <c r="E978" s="165"/>
      <c r="F978" s="200"/>
      <c r="G978" s="22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</row>
    <row r="979" ht="15.75" customHeight="1">
      <c r="A979" s="163"/>
      <c r="B979" s="164"/>
      <c r="C979" s="164"/>
      <c r="D979" s="164"/>
      <c r="E979" s="165"/>
      <c r="F979" s="200"/>
      <c r="G979" s="22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</row>
    <row r="980" ht="15.75" customHeight="1">
      <c r="A980" s="163"/>
      <c r="B980" s="164"/>
      <c r="C980" s="164"/>
      <c r="D980" s="164"/>
      <c r="E980" s="165"/>
      <c r="F980" s="200"/>
      <c r="G980" s="22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</row>
    <row r="981" ht="15.75" customHeight="1">
      <c r="A981" s="163"/>
      <c r="B981" s="164"/>
      <c r="C981" s="164"/>
      <c r="D981" s="164"/>
      <c r="E981" s="165"/>
      <c r="F981" s="200"/>
      <c r="G981" s="22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</row>
    <row r="982" ht="15.75" customHeight="1">
      <c r="A982" s="163"/>
      <c r="B982" s="164"/>
      <c r="C982" s="164"/>
      <c r="D982" s="164"/>
      <c r="E982" s="165"/>
      <c r="F982" s="200"/>
      <c r="G982" s="22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</row>
    <row r="983" ht="15.75" customHeight="1">
      <c r="A983" s="163"/>
      <c r="B983" s="164"/>
      <c r="C983" s="164"/>
      <c r="D983" s="164"/>
      <c r="E983" s="165"/>
      <c r="F983" s="200"/>
      <c r="G983" s="22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</row>
    <row r="984" ht="15.75" customHeight="1">
      <c r="A984" s="163"/>
      <c r="B984" s="164"/>
      <c r="C984" s="164"/>
      <c r="D984" s="164"/>
      <c r="E984" s="165"/>
      <c r="F984" s="200"/>
      <c r="G984" s="22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</row>
    <row r="985" ht="15.75" customHeight="1">
      <c r="A985" s="163"/>
      <c r="B985" s="164"/>
      <c r="C985" s="164"/>
      <c r="D985" s="164"/>
      <c r="E985" s="165"/>
      <c r="F985" s="200"/>
      <c r="G985" s="22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</row>
    <row r="986" ht="15.75" customHeight="1">
      <c r="A986" s="163"/>
      <c r="B986" s="164"/>
      <c r="C986" s="164"/>
      <c r="D986" s="164"/>
      <c r="E986" s="165"/>
      <c r="F986" s="200"/>
      <c r="G986" s="22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</row>
    <row r="987" ht="15.75" customHeight="1">
      <c r="A987" s="163"/>
      <c r="B987" s="164"/>
      <c r="C987" s="164"/>
      <c r="D987" s="164"/>
      <c r="E987" s="165"/>
      <c r="F987" s="200"/>
      <c r="G987" s="22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</row>
    <row r="988" ht="15.75" customHeight="1">
      <c r="A988" s="163"/>
      <c r="B988" s="164"/>
      <c r="C988" s="164"/>
      <c r="D988" s="164"/>
      <c r="E988" s="165"/>
      <c r="F988" s="200"/>
      <c r="G988" s="22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</row>
    <row r="989" ht="15.75" customHeight="1">
      <c r="A989" s="163"/>
      <c r="B989" s="164"/>
      <c r="C989" s="164"/>
      <c r="D989" s="164"/>
      <c r="E989" s="165"/>
      <c r="F989" s="200"/>
      <c r="G989" s="22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</row>
    <row r="990" ht="15.75" customHeight="1">
      <c r="A990" s="163"/>
      <c r="B990" s="164"/>
      <c r="C990" s="164"/>
      <c r="D990" s="164"/>
      <c r="E990" s="165"/>
      <c r="F990" s="200"/>
      <c r="G990" s="22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</row>
    <row r="991" ht="15.75" customHeight="1">
      <c r="A991" s="163"/>
      <c r="B991" s="164"/>
      <c r="C991" s="164"/>
      <c r="D991" s="164"/>
      <c r="E991" s="165"/>
      <c r="F991" s="200"/>
      <c r="G991" s="22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</row>
    <row r="992" ht="15.75" customHeight="1">
      <c r="A992" s="163"/>
      <c r="B992" s="164"/>
      <c r="C992" s="164"/>
      <c r="D992" s="164"/>
      <c r="E992" s="165"/>
      <c r="F992" s="200"/>
      <c r="G992" s="22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</row>
    <row r="993" ht="15.75" customHeight="1">
      <c r="A993" s="163"/>
      <c r="B993" s="164"/>
      <c r="C993" s="164"/>
      <c r="D993" s="164"/>
      <c r="E993" s="165"/>
      <c r="F993" s="200"/>
      <c r="G993" s="22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</row>
    <row r="994" ht="15.75" customHeight="1">
      <c r="A994" s="163"/>
      <c r="B994" s="164"/>
      <c r="C994" s="164"/>
      <c r="D994" s="164"/>
      <c r="E994" s="165"/>
      <c r="F994" s="200"/>
      <c r="G994" s="22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</row>
    <row r="995" ht="15.75" customHeight="1">
      <c r="A995" s="163"/>
      <c r="B995" s="164"/>
      <c r="C995" s="164"/>
      <c r="D995" s="164"/>
      <c r="E995" s="165"/>
      <c r="F995" s="200"/>
      <c r="G995" s="22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</row>
    <row r="996" ht="15.75" customHeight="1">
      <c r="A996" s="163"/>
      <c r="B996" s="164"/>
      <c r="C996" s="164"/>
      <c r="D996" s="164"/>
      <c r="E996" s="165"/>
      <c r="F996" s="200"/>
      <c r="G996" s="22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</row>
    <row r="997" ht="15.75" customHeight="1">
      <c r="A997" s="163"/>
      <c r="B997" s="164"/>
      <c r="C997" s="164"/>
      <c r="D997" s="164"/>
      <c r="E997" s="165"/>
      <c r="F997" s="200"/>
      <c r="G997" s="22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</row>
    <row r="998" ht="15.75" customHeight="1">
      <c r="A998" s="163"/>
      <c r="B998" s="164"/>
      <c r="C998" s="164"/>
      <c r="D998" s="164"/>
      <c r="E998" s="165"/>
      <c r="F998" s="200"/>
      <c r="G998" s="22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</row>
    <row r="999" ht="15.75" customHeight="1">
      <c r="A999" s="163"/>
      <c r="B999" s="164"/>
      <c r="C999" s="164"/>
      <c r="D999" s="164"/>
      <c r="E999" s="165"/>
      <c r="F999" s="200"/>
      <c r="G999" s="22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</row>
    <row r="1000" ht="15.75" customHeight="1">
      <c r="A1000" s="163"/>
      <c r="B1000" s="164"/>
      <c r="C1000" s="164"/>
      <c r="D1000" s="164"/>
      <c r="E1000" s="165"/>
      <c r="F1000" s="200"/>
      <c r="G1000" s="22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</row>
    <row r="1001" ht="15.75" customHeight="1">
      <c r="A1001" s="163"/>
      <c r="B1001" s="164"/>
      <c r="C1001" s="164"/>
      <c r="D1001" s="164"/>
      <c r="E1001" s="165"/>
      <c r="F1001" s="200"/>
      <c r="G1001" s="22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</row>
    <row r="1002" ht="15.75" customHeight="1">
      <c r="A1002" s="163"/>
      <c r="B1002" s="164"/>
      <c r="C1002" s="164"/>
      <c r="D1002" s="164"/>
      <c r="E1002" s="165"/>
      <c r="F1002" s="200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</row>
    <row r="1003" ht="15.75" customHeight="1">
      <c r="A1003" s="163"/>
      <c r="B1003" s="164"/>
      <c r="C1003" s="164"/>
      <c r="D1003" s="164"/>
      <c r="E1003" s="165"/>
      <c r="F1003" s="200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</row>
    <row r="1004" ht="15.75" customHeight="1">
      <c r="A1004" s="163"/>
      <c r="B1004" s="164"/>
      <c r="C1004" s="164"/>
      <c r="D1004" s="164"/>
      <c r="E1004" s="165"/>
      <c r="F1004" s="200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</row>
    <row r="1005" ht="15.75" customHeight="1">
      <c r="A1005" s="163"/>
      <c r="B1005" s="164"/>
      <c r="C1005" s="164"/>
      <c r="D1005" s="164"/>
      <c r="E1005" s="165"/>
      <c r="F1005" s="200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</row>
    <row r="1006" ht="15.75" customHeight="1">
      <c r="A1006" s="163"/>
      <c r="B1006" s="164"/>
      <c r="C1006" s="164"/>
      <c r="D1006" s="164"/>
      <c r="E1006" s="165"/>
      <c r="F1006" s="200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</row>
    <row r="1007" ht="15.75" customHeight="1">
      <c r="A1007" s="163"/>
      <c r="B1007" s="164"/>
      <c r="C1007" s="164"/>
      <c r="D1007" s="164"/>
      <c r="E1007" s="165"/>
      <c r="F1007" s="200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</row>
    <row r="1008" ht="15.75" customHeight="1">
      <c r="A1008" s="163"/>
      <c r="B1008" s="164"/>
      <c r="C1008" s="164"/>
      <c r="D1008" s="164"/>
      <c r="E1008" s="165"/>
      <c r="F1008" s="200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</row>
    <row r="1009" ht="15.75" customHeight="1">
      <c r="A1009" s="163"/>
      <c r="B1009" s="164"/>
      <c r="C1009" s="164"/>
      <c r="D1009" s="164"/>
      <c r="E1009" s="165"/>
      <c r="F1009" s="200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</row>
    <row r="1010" ht="15.75" customHeight="1">
      <c r="A1010" s="163"/>
      <c r="B1010" s="164"/>
      <c r="C1010" s="164"/>
      <c r="D1010" s="164"/>
      <c r="E1010" s="165"/>
      <c r="F1010" s="200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</row>
    <row r="1011" ht="15.75" customHeight="1">
      <c r="A1011" s="163"/>
      <c r="B1011" s="164"/>
      <c r="C1011" s="164"/>
      <c r="D1011" s="164"/>
      <c r="E1011" s="165"/>
      <c r="F1011" s="200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</row>
  </sheetData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6.0"/>
    <col customWidth="1" min="3" max="3" width="24.14"/>
    <col customWidth="1" min="4" max="4" width="28.86"/>
    <col customWidth="1" min="5" max="5" width="18.86"/>
    <col customWidth="1" min="6" max="6" width="64.71"/>
    <col customWidth="1" min="7" max="7" width="58.14"/>
    <col customWidth="1" min="8" max="26" width="10.71"/>
  </cols>
  <sheetData>
    <row r="1">
      <c r="A1" s="557" t="s">
        <v>1</v>
      </c>
      <c r="B1" s="558" t="s">
        <v>2</v>
      </c>
      <c r="C1" s="558" t="s">
        <v>3</v>
      </c>
      <c r="D1" s="558" t="s">
        <v>4</v>
      </c>
      <c r="E1" s="559" t="s">
        <v>5</v>
      </c>
      <c r="F1" s="407" t="s">
        <v>6</v>
      </c>
      <c r="G1" s="3" t="s">
        <v>8</v>
      </c>
    </row>
    <row r="2">
      <c r="A2" s="560">
        <v>45155.0</v>
      </c>
      <c r="B2" s="420" t="s">
        <v>7739</v>
      </c>
      <c r="C2" s="420" t="s">
        <v>10</v>
      </c>
      <c r="D2" s="420">
        <v>43856.0</v>
      </c>
      <c r="E2" s="561">
        <v>41800.0</v>
      </c>
      <c r="F2" s="562" t="s">
        <v>57</v>
      </c>
      <c r="G2" s="22"/>
    </row>
    <row r="3">
      <c r="A3" s="41">
        <v>45230.0</v>
      </c>
      <c r="B3" s="15" t="s">
        <v>7739</v>
      </c>
      <c r="C3" s="15" t="s">
        <v>10</v>
      </c>
      <c r="D3" s="15">
        <v>44462.0</v>
      </c>
      <c r="E3" s="17">
        <v>82613.99</v>
      </c>
      <c r="F3" s="83" t="s">
        <v>7740</v>
      </c>
      <c r="G3" s="22"/>
    </row>
    <row r="4">
      <c r="A4" s="41">
        <v>45230.0</v>
      </c>
      <c r="B4" s="15" t="s">
        <v>7739</v>
      </c>
      <c r="C4" s="15" t="s">
        <v>10</v>
      </c>
      <c r="D4" s="15">
        <v>44463.0</v>
      </c>
      <c r="E4" s="17">
        <v>28500.0</v>
      </c>
      <c r="F4" s="84"/>
      <c r="G4" s="22"/>
    </row>
    <row r="5">
      <c r="A5" s="41">
        <v>45266.0</v>
      </c>
      <c r="B5" s="15" t="s">
        <v>7739</v>
      </c>
      <c r="C5" s="15" t="s">
        <v>10</v>
      </c>
      <c r="D5" s="15">
        <v>44731.0</v>
      </c>
      <c r="E5" s="17">
        <v>50416.5</v>
      </c>
      <c r="F5" s="366" t="s">
        <v>7741</v>
      </c>
      <c r="G5" s="22"/>
    </row>
    <row r="6">
      <c r="A6" s="350">
        <v>45287.0</v>
      </c>
      <c r="B6" s="15" t="s">
        <v>7739</v>
      </c>
      <c r="C6" s="15" t="s">
        <v>10</v>
      </c>
      <c r="D6" s="226">
        <v>44850.0</v>
      </c>
      <c r="E6" s="351">
        <v>87400.0</v>
      </c>
      <c r="F6" s="346" t="s">
        <v>7742</v>
      </c>
      <c r="G6" s="22"/>
    </row>
    <row r="7">
      <c r="A7" s="350">
        <v>45287.0</v>
      </c>
      <c r="B7" s="15" t="s">
        <v>7739</v>
      </c>
      <c r="C7" s="15" t="s">
        <v>10</v>
      </c>
      <c r="D7" s="226">
        <v>44851.0</v>
      </c>
      <c r="E7" s="351">
        <v>18715.0</v>
      </c>
      <c r="F7" s="84"/>
      <c r="G7" s="22"/>
    </row>
    <row r="8">
      <c r="A8" s="350">
        <v>45352.0</v>
      </c>
      <c r="B8" s="226" t="s">
        <v>7739</v>
      </c>
      <c r="C8" s="226" t="s">
        <v>10</v>
      </c>
      <c r="D8" s="226">
        <v>45357.0</v>
      </c>
      <c r="E8" s="351">
        <v>80626.5</v>
      </c>
      <c r="F8" s="83" t="s">
        <v>7740</v>
      </c>
      <c r="G8" s="22"/>
    </row>
    <row r="9">
      <c r="A9" s="350">
        <v>45369.0</v>
      </c>
      <c r="B9" s="226" t="s">
        <v>7739</v>
      </c>
      <c r="C9" s="226" t="s">
        <v>10</v>
      </c>
      <c r="D9" s="226">
        <v>45427.0</v>
      </c>
      <c r="E9" s="351">
        <v>296400.0</v>
      </c>
      <c r="F9" s="84"/>
      <c r="G9" s="22"/>
    </row>
    <row r="10">
      <c r="A10" s="350">
        <v>45484.0</v>
      </c>
      <c r="B10" s="226" t="s">
        <v>7739</v>
      </c>
      <c r="C10" s="226" t="s">
        <v>10</v>
      </c>
      <c r="D10" s="226">
        <v>46494.0</v>
      </c>
      <c r="E10" s="351">
        <v>106875.0</v>
      </c>
      <c r="F10" s="366" t="s">
        <v>7743</v>
      </c>
      <c r="G10" s="22"/>
    </row>
    <row r="11">
      <c r="A11" s="350">
        <v>45511.0</v>
      </c>
      <c r="B11" s="226" t="s">
        <v>7739</v>
      </c>
      <c r="C11" s="226" t="s">
        <v>10</v>
      </c>
      <c r="D11" s="226">
        <v>46750.0</v>
      </c>
      <c r="E11" s="351">
        <v>213750.0</v>
      </c>
      <c r="F11" s="83" t="s">
        <v>3483</v>
      </c>
      <c r="G11" s="22"/>
    </row>
    <row r="12">
      <c r="A12" s="350">
        <v>45511.0</v>
      </c>
      <c r="B12" s="226" t="s">
        <v>7739</v>
      </c>
      <c r="C12" s="226" t="s">
        <v>10</v>
      </c>
      <c r="D12" s="226">
        <v>46751.0</v>
      </c>
      <c r="E12" s="351">
        <v>10619.1</v>
      </c>
      <c r="F12" s="84"/>
      <c r="G12" s="22"/>
    </row>
    <row r="13">
      <c r="A13" s="350">
        <v>45516.0</v>
      </c>
      <c r="B13" s="226" t="s">
        <v>7739</v>
      </c>
      <c r="C13" s="226" t="s">
        <v>10</v>
      </c>
      <c r="D13" s="226">
        <v>46780.0</v>
      </c>
      <c r="E13" s="351">
        <v>161975.0</v>
      </c>
      <c r="F13" s="366" t="s">
        <v>255</v>
      </c>
      <c r="G13" s="22"/>
    </row>
    <row r="14">
      <c r="A14" s="350">
        <v>45559.0</v>
      </c>
      <c r="B14" s="226" t="s">
        <v>7739</v>
      </c>
      <c r="C14" s="226" t="s">
        <v>10</v>
      </c>
      <c r="D14" s="226">
        <v>47214.0</v>
      </c>
      <c r="E14" s="351">
        <v>28500.0</v>
      </c>
      <c r="F14" s="83" t="s">
        <v>7744</v>
      </c>
      <c r="G14" s="22"/>
    </row>
    <row r="15">
      <c r="A15" s="350">
        <v>45559.0</v>
      </c>
      <c r="B15" s="226" t="s">
        <v>7739</v>
      </c>
      <c r="C15" s="226" t="s">
        <v>10</v>
      </c>
      <c r="D15" s="226">
        <v>47215.0</v>
      </c>
      <c r="E15" s="351">
        <v>124450.0</v>
      </c>
      <c r="F15" s="335"/>
      <c r="G15" s="22"/>
    </row>
    <row r="16">
      <c r="A16" s="350">
        <v>45559.0</v>
      </c>
      <c r="B16" s="226" t="s">
        <v>7739</v>
      </c>
      <c r="C16" s="226" t="s">
        <v>10</v>
      </c>
      <c r="D16" s="226">
        <v>47216.0</v>
      </c>
      <c r="E16" s="351">
        <v>28600.7</v>
      </c>
      <c r="F16" s="84"/>
      <c r="G16" s="22"/>
    </row>
    <row r="17">
      <c r="A17" s="350">
        <v>45604.0</v>
      </c>
      <c r="B17" s="226" t="s">
        <v>7739</v>
      </c>
      <c r="C17" s="226" t="s">
        <v>10</v>
      </c>
      <c r="D17" s="226">
        <v>47720.0</v>
      </c>
      <c r="E17" s="351">
        <v>9081.24</v>
      </c>
      <c r="F17" s="83" t="s">
        <v>7745</v>
      </c>
      <c r="G17" s="22"/>
    </row>
    <row r="18">
      <c r="A18" s="350">
        <v>45604.0</v>
      </c>
      <c r="B18" s="226" t="s">
        <v>7739</v>
      </c>
      <c r="C18" s="226" t="s">
        <v>10</v>
      </c>
      <c r="D18" s="226">
        <v>47721.0</v>
      </c>
      <c r="E18" s="351">
        <v>78375.0</v>
      </c>
      <c r="F18" s="84"/>
      <c r="G18" s="22"/>
    </row>
    <row r="19">
      <c r="A19" s="350">
        <v>45671.0</v>
      </c>
      <c r="B19" s="226" t="s">
        <v>7739</v>
      </c>
      <c r="C19" s="226" t="s">
        <v>10</v>
      </c>
      <c r="D19" s="226">
        <v>48282.0</v>
      </c>
      <c r="E19" s="351">
        <v>244150.0</v>
      </c>
      <c r="F19" s="366" t="s">
        <v>7544</v>
      </c>
      <c r="G19" s="22"/>
    </row>
    <row r="20">
      <c r="A20" s="350">
        <v>45750.0</v>
      </c>
      <c r="B20" s="226" t="s">
        <v>7739</v>
      </c>
      <c r="C20" s="226" t="s">
        <v>10</v>
      </c>
      <c r="D20" s="226">
        <v>48863.0</v>
      </c>
      <c r="E20" s="351">
        <v>180500.0</v>
      </c>
      <c r="F20" s="366" t="s">
        <v>7746</v>
      </c>
      <c r="G20" s="22"/>
    </row>
    <row r="21" ht="15.75" customHeight="1">
      <c r="A21" s="350">
        <v>45776.0</v>
      </c>
      <c r="B21" s="226" t="s">
        <v>7739</v>
      </c>
      <c r="C21" s="226" t="s">
        <v>10</v>
      </c>
      <c r="D21" s="226">
        <v>49102.0</v>
      </c>
      <c r="E21" s="351">
        <v>152000.0</v>
      </c>
      <c r="F21" s="366" t="s">
        <v>7747</v>
      </c>
      <c r="G21" s="22"/>
    </row>
    <row r="22" ht="15.75" customHeight="1">
      <c r="A22" s="350">
        <v>45790.0</v>
      </c>
      <c r="B22" s="226" t="s">
        <v>7739</v>
      </c>
      <c r="C22" s="226" t="s">
        <v>10</v>
      </c>
      <c r="D22" s="226">
        <v>49217.0</v>
      </c>
      <c r="E22" s="351">
        <v>201875.0</v>
      </c>
      <c r="F22" s="366" t="s">
        <v>7748</v>
      </c>
      <c r="G22" s="22"/>
    </row>
    <row r="23" ht="15.75" customHeight="1">
      <c r="A23" s="350">
        <v>45807.0</v>
      </c>
      <c r="B23" s="226" t="s">
        <v>7739</v>
      </c>
      <c r="C23" s="226" t="s">
        <v>10</v>
      </c>
      <c r="D23" s="226">
        <v>49408.0</v>
      </c>
      <c r="E23" s="351">
        <v>265050.0</v>
      </c>
      <c r="F23" s="366" t="s">
        <v>7749</v>
      </c>
      <c r="G23" s="22"/>
    </row>
    <row r="24" ht="15.75" customHeight="1">
      <c r="A24" s="350">
        <v>45946.0</v>
      </c>
      <c r="B24" s="226" t="s">
        <v>7739</v>
      </c>
      <c r="C24" s="226" t="s">
        <v>7750</v>
      </c>
      <c r="D24" s="15"/>
      <c r="E24" s="351">
        <v>-2831.01</v>
      </c>
      <c r="F24" s="83" t="s">
        <v>7751</v>
      </c>
      <c r="G24" s="22"/>
    </row>
    <row r="25" ht="15.75" customHeight="1">
      <c r="A25" s="350">
        <v>46127.0</v>
      </c>
      <c r="B25" s="226" t="s">
        <v>7739</v>
      </c>
      <c r="C25" s="226" t="s">
        <v>10</v>
      </c>
      <c r="D25" s="226">
        <v>51983.0</v>
      </c>
      <c r="E25" s="351">
        <v>188328.0</v>
      </c>
      <c r="F25" s="84"/>
      <c r="G25" s="22"/>
    </row>
    <row r="26" ht="15.75" customHeight="1">
      <c r="A26" s="350">
        <v>46184.0</v>
      </c>
      <c r="B26" s="226" t="s">
        <v>7739</v>
      </c>
      <c r="C26" s="226" t="s">
        <v>10</v>
      </c>
      <c r="D26" s="226">
        <v>52533.0</v>
      </c>
      <c r="E26" s="351">
        <v>633878.0</v>
      </c>
      <c r="F26" s="83" t="s">
        <v>23</v>
      </c>
      <c r="G26" s="22"/>
    </row>
    <row r="27" ht="15.75" customHeight="1">
      <c r="A27" s="350">
        <v>46195.0</v>
      </c>
      <c r="B27" s="226" t="s">
        <v>7739</v>
      </c>
      <c r="C27" s="226" t="s">
        <v>10</v>
      </c>
      <c r="D27" s="226">
        <v>52668.0</v>
      </c>
      <c r="E27" s="351">
        <v>134510.0</v>
      </c>
      <c r="F27" s="335"/>
      <c r="G27" s="22"/>
    </row>
    <row r="28" ht="15.75" customHeight="1">
      <c r="A28" s="350">
        <v>46195.0</v>
      </c>
      <c r="B28" s="226" t="s">
        <v>7739</v>
      </c>
      <c r="C28" s="226" t="s">
        <v>10</v>
      </c>
      <c r="D28" s="226">
        <v>52669.0</v>
      </c>
      <c r="E28" s="351">
        <v>110475.12</v>
      </c>
      <c r="F28" s="84"/>
      <c r="G28" s="22"/>
    </row>
    <row r="29" ht="15.75" customHeight="1">
      <c r="A29" s="350">
        <v>46220.0</v>
      </c>
      <c r="B29" s="226" t="s">
        <v>7739</v>
      </c>
      <c r="C29" s="226" t="s">
        <v>10</v>
      </c>
      <c r="D29" s="226">
        <v>52943.0</v>
      </c>
      <c r="E29" s="351">
        <v>326108.4</v>
      </c>
      <c r="F29" s="366" t="s">
        <v>7752</v>
      </c>
      <c r="G29" s="22"/>
    </row>
    <row r="30" ht="15.75" customHeight="1">
      <c r="A30" s="350">
        <v>46260.0</v>
      </c>
      <c r="B30" s="226" t="s">
        <v>7739</v>
      </c>
      <c r="C30" s="226" t="s">
        <v>10</v>
      </c>
      <c r="D30" s="226">
        <v>53349.0</v>
      </c>
      <c r="E30" s="351">
        <v>522956.0</v>
      </c>
      <c r="F30" s="366" t="s">
        <v>7753</v>
      </c>
      <c r="G30" s="22"/>
    </row>
    <row r="31" ht="15.75" customHeight="1">
      <c r="A31" s="563"/>
      <c r="B31" s="486"/>
      <c r="C31" s="486"/>
      <c r="D31" s="486"/>
      <c r="E31" s="555"/>
      <c r="F31" s="367"/>
      <c r="G31" s="22"/>
    </row>
    <row r="32" ht="15.75" customHeight="1">
      <c r="A32" s="563"/>
      <c r="B32" s="486"/>
      <c r="C32" s="486"/>
      <c r="D32" s="486"/>
      <c r="E32" s="555"/>
      <c r="F32" s="367"/>
      <c r="G32" s="22"/>
    </row>
    <row r="33" ht="15.75" customHeight="1">
      <c r="A33" s="563"/>
      <c r="B33" s="486"/>
      <c r="C33" s="486"/>
      <c r="D33" s="486"/>
      <c r="E33" s="555"/>
      <c r="F33" s="367"/>
      <c r="G33" s="22"/>
    </row>
    <row r="34" ht="15.75" customHeight="1">
      <c r="A34" s="563"/>
      <c r="B34" s="486"/>
      <c r="C34" s="486"/>
      <c r="D34" s="486"/>
      <c r="E34" s="555"/>
      <c r="F34" s="367"/>
      <c r="G34" s="22"/>
    </row>
    <row r="35" ht="15.75" customHeight="1">
      <c r="A35" s="563"/>
      <c r="B35" s="486"/>
      <c r="C35" s="486"/>
      <c r="D35" s="486"/>
      <c r="E35" s="555"/>
      <c r="F35" s="367"/>
      <c r="G35" s="22"/>
    </row>
    <row r="36" ht="15.75" customHeight="1">
      <c r="A36" s="563"/>
      <c r="B36" s="486"/>
      <c r="C36" s="486"/>
      <c r="D36" s="486"/>
      <c r="E36" s="555"/>
      <c r="F36" s="367"/>
      <c r="G36" s="22"/>
    </row>
    <row r="37" ht="15.75" customHeight="1">
      <c r="A37" s="563"/>
      <c r="B37" s="486"/>
      <c r="C37" s="486"/>
      <c r="D37" s="486"/>
      <c r="E37" s="555"/>
      <c r="F37" s="367"/>
      <c r="G37" s="58"/>
    </row>
    <row r="38" ht="15.75" customHeight="1">
      <c r="A38" s="563"/>
      <c r="B38" s="486"/>
      <c r="C38" s="486"/>
      <c r="D38" s="486"/>
      <c r="E38" s="555"/>
      <c r="F38" s="367"/>
      <c r="G38" s="58"/>
    </row>
    <row r="39" ht="15.75" customHeight="1">
      <c r="A39" s="563"/>
      <c r="B39" s="486"/>
      <c r="C39" s="486"/>
      <c r="D39" s="486"/>
      <c r="E39" s="555"/>
      <c r="F39" s="367"/>
      <c r="G39" s="22"/>
    </row>
    <row r="40" ht="15.75" customHeight="1">
      <c r="A40" s="563"/>
      <c r="B40" s="486"/>
      <c r="C40" s="486"/>
      <c r="D40" s="486"/>
      <c r="E40" s="555"/>
      <c r="F40" s="367"/>
      <c r="G40" s="60"/>
    </row>
    <row r="41" ht="15.75" customHeight="1">
      <c r="A41" s="563"/>
      <c r="B41" s="486"/>
      <c r="C41" s="486"/>
      <c r="D41" s="486"/>
      <c r="E41" s="555"/>
      <c r="F41" s="367"/>
      <c r="G41" s="22"/>
    </row>
    <row r="42" ht="15.75" customHeight="1">
      <c r="A42" s="563"/>
      <c r="B42" s="486"/>
      <c r="C42" s="486"/>
      <c r="D42" s="486"/>
      <c r="E42" s="555"/>
      <c r="F42" s="367"/>
      <c r="G42" s="22"/>
    </row>
    <row r="43" ht="15.75" customHeight="1">
      <c r="A43" s="563"/>
      <c r="B43" s="486"/>
      <c r="C43" s="486"/>
      <c r="D43" s="486"/>
      <c r="E43" s="555"/>
      <c r="F43" s="367"/>
      <c r="G43" s="22"/>
    </row>
    <row r="44" ht="15.75" customHeight="1">
      <c r="A44" s="563"/>
      <c r="B44" s="486"/>
      <c r="C44" s="486"/>
      <c r="D44" s="486"/>
      <c r="E44" s="555"/>
      <c r="F44" s="367"/>
      <c r="G44" s="58"/>
    </row>
    <row r="45" ht="15.75" customHeight="1">
      <c r="A45" s="563"/>
      <c r="B45" s="486"/>
      <c r="C45" s="486"/>
      <c r="D45" s="486"/>
      <c r="E45" s="555"/>
      <c r="F45" s="367"/>
      <c r="G45" s="58"/>
    </row>
    <row r="46" ht="15.75" customHeight="1">
      <c r="A46" s="563"/>
      <c r="B46" s="486"/>
      <c r="C46" s="486"/>
      <c r="D46" s="486"/>
      <c r="E46" s="555"/>
      <c r="F46" s="367"/>
      <c r="G46" s="58"/>
    </row>
    <row r="47" ht="15.75" customHeight="1">
      <c r="A47" s="563"/>
      <c r="B47" s="486"/>
      <c r="C47" s="486"/>
      <c r="D47" s="486"/>
      <c r="E47" s="555"/>
      <c r="F47" s="367"/>
      <c r="G47" s="42"/>
    </row>
    <row r="48" ht="15.75" customHeight="1">
      <c r="A48" s="563"/>
      <c r="B48" s="486"/>
      <c r="C48" s="486"/>
      <c r="D48" s="486"/>
      <c r="E48" s="555"/>
      <c r="F48" s="367"/>
      <c r="G48" s="22"/>
    </row>
    <row r="49" ht="15.75" customHeight="1">
      <c r="A49" s="563"/>
      <c r="B49" s="486"/>
      <c r="C49" s="486"/>
      <c r="D49" s="486"/>
      <c r="E49" s="555"/>
      <c r="F49" s="367"/>
      <c r="G49" s="22"/>
    </row>
    <row r="50" ht="15.75" customHeight="1">
      <c r="A50" s="563"/>
      <c r="B50" s="486"/>
      <c r="C50" s="486"/>
      <c r="D50" s="486"/>
      <c r="E50" s="555"/>
      <c r="F50" s="367"/>
      <c r="G50" s="22"/>
    </row>
    <row r="51" ht="15.75" customHeight="1">
      <c r="A51" s="563"/>
      <c r="B51" s="486"/>
      <c r="C51" s="486"/>
      <c r="D51" s="486"/>
      <c r="E51" s="555"/>
      <c r="F51" s="367"/>
      <c r="G51" s="22"/>
    </row>
    <row r="52" ht="15.75" customHeight="1">
      <c r="A52" s="563"/>
      <c r="B52" s="486"/>
      <c r="C52" s="486"/>
      <c r="D52" s="486"/>
      <c r="E52" s="555"/>
      <c r="F52" s="367"/>
      <c r="G52" s="22"/>
    </row>
    <row r="53" ht="15.75" customHeight="1">
      <c r="A53" s="563"/>
      <c r="B53" s="486"/>
      <c r="C53" s="486"/>
      <c r="D53" s="486"/>
      <c r="E53" s="555"/>
      <c r="F53" s="367"/>
      <c r="G53" s="22"/>
    </row>
    <row r="54" ht="15.75" customHeight="1">
      <c r="A54" s="563"/>
      <c r="B54" s="486"/>
      <c r="C54" s="486"/>
      <c r="D54" s="486"/>
      <c r="E54" s="555"/>
      <c r="F54" s="367"/>
      <c r="G54" s="22"/>
    </row>
    <row r="55" ht="15.75" customHeight="1">
      <c r="A55" s="563"/>
      <c r="B55" s="486"/>
      <c r="C55" s="486"/>
      <c r="D55" s="486"/>
      <c r="E55" s="555"/>
      <c r="F55" s="367"/>
      <c r="G55" s="67"/>
    </row>
    <row r="56" ht="15.75" customHeight="1">
      <c r="A56" s="563"/>
      <c r="B56" s="486"/>
      <c r="C56" s="486"/>
      <c r="D56" s="486"/>
      <c r="E56" s="555"/>
      <c r="F56" s="367"/>
      <c r="G56" s="22"/>
    </row>
    <row r="57" ht="15.75" customHeight="1">
      <c r="A57" s="563"/>
      <c r="B57" s="486"/>
      <c r="C57" s="486"/>
      <c r="D57" s="486"/>
      <c r="E57" s="555"/>
      <c r="F57" s="367"/>
      <c r="G57" s="22"/>
    </row>
    <row r="58" ht="15.75" customHeight="1">
      <c r="A58" s="563"/>
      <c r="B58" s="486"/>
      <c r="C58" s="486"/>
      <c r="D58" s="486"/>
      <c r="E58" s="555"/>
      <c r="F58" s="367"/>
      <c r="G58" s="22"/>
    </row>
    <row r="59" ht="15.75" customHeight="1">
      <c r="A59" s="563"/>
      <c r="B59" s="486"/>
      <c r="C59" s="486"/>
      <c r="D59" s="486"/>
      <c r="E59" s="555"/>
      <c r="F59" s="367"/>
      <c r="G59" s="22"/>
    </row>
    <row r="60" ht="15.75" customHeight="1">
      <c r="A60" s="563"/>
      <c r="B60" s="486"/>
      <c r="C60" s="486"/>
      <c r="D60" s="486"/>
      <c r="E60" s="555"/>
      <c r="F60" s="367"/>
      <c r="G60" s="22"/>
    </row>
    <row r="61" ht="15.75" customHeight="1">
      <c r="A61" s="563"/>
      <c r="B61" s="486"/>
      <c r="C61" s="486"/>
      <c r="D61" s="486"/>
      <c r="E61" s="555"/>
      <c r="F61" s="367"/>
      <c r="G61" s="67"/>
    </row>
    <row r="62" ht="15.75" customHeight="1">
      <c r="A62" s="563"/>
      <c r="B62" s="486"/>
      <c r="C62" s="486"/>
      <c r="D62" s="486"/>
      <c r="E62" s="555"/>
      <c r="F62" s="367"/>
      <c r="G62" s="22"/>
    </row>
    <row r="63" ht="15.75" customHeight="1">
      <c r="A63" s="563"/>
      <c r="B63" s="486"/>
      <c r="C63" s="486"/>
      <c r="D63" s="486"/>
      <c r="E63" s="555"/>
      <c r="F63" s="367"/>
      <c r="G63" s="22"/>
    </row>
    <row r="64" ht="15.75" customHeight="1">
      <c r="A64" s="563"/>
      <c r="B64" s="486"/>
      <c r="C64" s="486"/>
      <c r="D64" s="486"/>
      <c r="E64" s="555"/>
      <c r="F64" s="367"/>
      <c r="G64" s="67"/>
    </row>
    <row r="65" ht="15.75" customHeight="1">
      <c r="A65" s="563"/>
      <c r="B65" s="486"/>
      <c r="C65" s="486"/>
      <c r="D65" s="486"/>
      <c r="E65" s="555"/>
      <c r="F65" s="367"/>
      <c r="G65" s="22"/>
    </row>
    <row r="66" ht="15.75" customHeight="1">
      <c r="A66" s="563"/>
      <c r="B66" s="486"/>
      <c r="C66" s="486"/>
      <c r="D66" s="486"/>
      <c r="E66" s="555"/>
      <c r="F66" s="367"/>
      <c r="G66" s="22"/>
    </row>
    <row r="67" ht="15.75" customHeight="1">
      <c r="A67" s="563"/>
      <c r="B67" s="486"/>
      <c r="C67" s="486"/>
      <c r="D67" s="486"/>
      <c r="E67" s="555"/>
      <c r="F67" s="367"/>
      <c r="G67" s="67"/>
    </row>
    <row r="68" ht="15.75" customHeight="1">
      <c r="A68" s="563"/>
      <c r="B68" s="486"/>
      <c r="C68" s="486"/>
      <c r="D68" s="486"/>
      <c r="E68" s="555"/>
      <c r="F68" s="367"/>
      <c r="G68" s="67"/>
    </row>
    <row r="69" ht="15.75" customHeight="1">
      <c r="A69" s="563"/>
      <c r="B69" s="486"/>
      <c r="C69" s="486"/>
      <c r="D69" s="486"/>
      <c r="E69" s="555"/>
      <c r="F69" s="367"/>
      <c r="G69" s="58"/>
    </row>
    <row r="70" ht="15.75" customHeight="1">
      <c r="A70" s="563"/>
      <c r="B70" s="486"/>
      <c r="C70" s="486"/>
      <c r="D70" s="486"/>
      <c r="E70" s="555"/>
      <c r="F70" s="367"/>
      <c r="G70" s="67"/>
    </row>
    <row r="71" ht="15.75" customHeight="1">
      <c r="A71" s="563"/>
      <c r="B71" s="486"/>
      <c r="C71" s="486"/>
      <c r="D71" s="486"/>
      <c r="E71" s="555"/>
      <c r="F71" s="367"/>
      <c r="G71" s="22"/>
    </row>
    <row r="72" ht="15.75" customHeight="1">
      <c r="A72" s="563"/>
      <c r="B72" s="486"/>
      <c r="C72" s="486"/>
      <c r="D72" s="486"/>
      <c r="E72" s="555"/>
      <c r="F72" s="367"/>
      <c r="G72" s="67"/>
    </row>
    <row r="73" ht="15.75" customHeight="1">
      <c r="A73" s="563"/>
      <c r="B73" s="486"/>
      <c r="C73" s="486"/>
      <c r="D73" s="486"/>
      <c r="E73" s="555"/>
      <c r="F73" s="367"/>
      <c r="G73" s="22"/>
    </row>
    <row r="74" ht="15.75" customHeight="1">
      <c r="A74" s="563"/>
      <c r="B74" s="486"/>
      <c r="C74" s="486"/>
      <c r="D74" s="486"/>
      <c r="E74" s="555"/>
      <c r="F74" s="367"/>
      <c r="G74" s="22"/>
    </row>
    <row r="75" ht="15.75" customHeight="1">
      <c r="A75" s="563"/>
      <c r="B75" s="486"/>
      <c r="C75" s="486"/>
      <c r="D75" s="486"/>
      <c r="E75" s="555"/>
      <c r="F75" s="367"/>
      <c r="G75" s="22"/>
    </row>
    <row r="76" ht="15.75" customHeight="1">
      <c r="A76" s="563"/>
      <c r="B76" s="486"/>
      <c r="C76" s="486"/>
      <c r="D76" s="486"/>
      <c r="E76" s="555"/>
      <c r="F76" s="367"/>
      <c r="G76" s="67"/>
    </row>
    <row r="77" ht="15.75" customHeight="1">
      <c r="A77" s="563"/>
      <c r="B77" s="486"/>
      <c r="C77" s="486"/>
      <c r="D77" s="486"/>
      <c r="E77" s="555"/>
      <c r="F77" s="367"/>
      <c r="G77" s="67"/>
    </row>
    <row r="78" ht="15.75" customHeight="1">
      <c r="A78" s="563"/>
      <c r="B78" s="486"/>
      <c r="C78" s="486"/>
      <c r="D78" s="486"/>
      <c r="E78" s="555"/>
      <c r="F78" s="367"/>
      <c r="G78" s="67"/>
    </row>
    <row r="79" ht="15.75" customHeight="1">
      <c r="A79" s="563"/>
      <c r="B79" s="486"/>
      <c r="C79" s="486"/>
      <c r="D79" s="486"/>
      <c r="E79" s="555"/>
      <c r="F79" s="367"/>
      <c r="G79" s="22"/>
    </row>
    <row r="80" ht="15.75" customHeight="1">
      <c r="A80" s="563"/>
      <c r="B80" s="486"/>
      <c r="C80" s="486"/>
      <c r="D80" s="486"/>
      <c r="E80" s="555"/>
      <c r="F80" s="367"/>
      <c r="G80" s="22"/>
    </row>
    <row r="81" ht="15.75" customHeight="1">
      <c r="A81" s="563"/>
      <c r="B81" s="486"/>
      <c r="C81" s="486"/>
      <c r="D81" s="486"/>
      <c r="E81" s="555"/>
      <c r="F81" s="367"/>
      <c r="G81" s="22"/>
    </row>
    <row r="82" ht="15.75" customHeight="1">
      <c r="A82" s="563"/>
      <c r="B82" s="486"/>
      <c r="C82" s="486"/>
      <c r="D82" s="486"/>
      <c r="E82" s="555"/>
      <c r="F82" s="367"/>
      <c r="G82" s="22"/>
    </row>
    <row r="83" ht="15.75" customHeight="1">
      <c r="A83" s="563"/>
      <c r="B83" s="486"/>
      <c r="C83" s="486"/>
      <c r="D83" s="486"/>
      <c r="E83" s="555"/>
      <c r="F83" s="367"/>
      <c r="G83" s="22"/>
    </row>
    <row r="84" ht="15.75" customHeight="1">
      <c r="A84" s="563"/>
      <c r="B84" s="486"/>
      <c r="C84" s="486"/>
      <c r="D84" s="486"/>
      <c r="E84" s="555"/>
      <c r="F84" s="367"/>
      <c r="G84" s="22"/>
    </row>
    <row r="85" ht="15.75" customHeight="1">
      <c r="A85" s="563"/>
      <c r="B85" s="486"/>
      <c r="C85" s="486"/>
      <c r="D85" s="486"/>
      <c r="E85" s="555"/>
      <c r="F85" s="367"/>
      <c r="G85" s="22"/>
    </row>
    <row r="86" ht="15.75" customHeight="1">
      <c r="A86" s="563"/>
      <c r="B86" s="486"/>
      <c r="C86" s="486"/>
      <c r="D86" s="486"/>
      <c r="E86" s="555"/>
      <c r="F86" s="367"/>
      <c r="G86" s="22"/>
    </row>
    <row r="87" ht="15.75" customHeight="1">
      <c r="A87" s="563"/>
      <c r="B87" s="486"/>
      <c r="C87" s="486"/>
      <c r="D87" s="486"/>
      <c r="E87" s="555"/>
      <c r="F87" s="367"/>
      <c r="G87" s="22"/>
    </row>
    <row r="88" ht="15.75" customHeight="1">
      <c r="A88" s="563"/>
      <c r="B88" s="486"/>
      <c r="C88" s="486"/>
      <c r="D88" s="486"/>
      <c r="E88" s="555"/>
      <c r="F88" s="367"/>
      <c r="G88" s="22"/>
    </row>
    <row r="89" ht="15.75" customHeight="1">
      <c r="A89" s="563"/>
      <c r="B89" s="486"/>
      <c r="C89" s="486"/>
      <c r="D89" s="486"/>
      <c r="E89" s="555"/>
      <c r="F89" s="367"/>
      <c r="G89" s="22"/>
    </row>
    <row r="90" ht="15.75" customHeight="1">
      <c r="A90" s="563"/>
      <c r="B90" s="486"/>
      <c r="C90" s="486"/>
      <c r="D90" s="486"/>
      <c r="E90" s="555"/>
      <c r="F90" s="367"/>
      <c r="G90" s="22"/>
    </row>
    <row r="91" ht="15.75" customHeight="1">
      <c r="A91" s="563"/>
      <c r="B91" s="486"/>
      <c r="C91" s="486"/>
      <c r="D91" s="486"/>
      <c r="E91" s="555"/>
      <c r="F91" s="367"/>
      <c r="G91" s="58"/>
    </row>
    <row r="92" ht="15.75" customHeight="1">
      <c r="A92" s="563"/>
      <c r="B92" s="486"/>
      <c r="C92" s="486"/>
      <c r="D92" s="486"/>
      <c r="E92" s="555"/>
      <c r="F92" s="367"/>
      <c r="G92" s="22"/>
    </row>
    <row r="93" ht="15.75" customHeight="1">
      <c r="A93" s="563"/>
      <c r="B93" s="486"/>
      <c r="C93" s="486"/>
      <c r="D93" s="486"/>
      <c r="E93" s="555"/>
      <c r="F93" s="367"/>
      <c r="G93" s="22"/>
    </row>
    <row r="94" ht="15.75" customHeight="1">
      <c r="A94" s="563"/>
      <c r="B94" s="486"/>
      <c r="C94" s="486"/>
      <c r="D94" s="486"/>
      <c r="E94" s="555"/>
      <c r="F94" s="367"/>
      <c r="G94" s="67"/>
    </row>
    <row r="95" ht="15.75" customHeight="1">
      <c r="A95" s="563"/>
      <c r="B95" s="486"/>
      <c r="C95" s="486"/>
      <c r="D95" s="486"/>
      <c r="E95" s="555"/>
      <c r="F95" s="367"/>
      <c r="G95" s="22"/>
    </row>
    <row r="96" ht="15.75" customHeight="1">
      <c r="A96" s="563"/>
      <c r="B96" s="486"/>
      <c r="C96" s="486"/>
      <c r="D96" s="486"/>
      <c r="E96" s="555"/>
      <c r="F96" s="367"/>
      <c r="G96" s="22"/>
    </row>
    <row r="97" ht="15.75" customHeight="1">
      <c r="A97" s="563"/>
      <c r="B97" s="486"/>
      <c r="C97" s="486"/>
      <c r="D97" s="486"/>
      <c r="E97" s="555"/>
      <c r="F97" s="367"/>
      <c r="G97" s="22"/>
    </row>
    <row r="98" ht="15.75" customHeight="1">
      <c r="A98" s="563"/>
      <c r="B98" s="486"/>
      <c r="C98" s="486"/>
      <c r="D98" s="486"/>
      <c r="E98" s="555"/>
      <c r="F98" s="367"/>
      <c r="G98" s="22"/>
    </row>
    <row r="99" ht="15.75" customHeight="1">
      <c r="A99" s="563"/>
      <c r="B99" s="486"/>
      <c r="C99" s="486"/>
      <c r="D99" s="486"/>
      <c r="E99" s="555"/>
      <c r="F99" s="367"/>
      <c r="G99" s="22"/>
    </row>
    <row r="100" ht="15.75" customHeight="1">
      <c r="A100" s="563"/>
      <c r="B100" s="486"/>
      <c r="C100" s="486"/>
      <c r="D100" s="486"/>
      <c r="E100" s="555"/>
      <c r="F100" s="367"/>
      <c r="G100" s="22"/>
    </row>
    <row r="101" ht="15.75" customHeight="1">
      <c r="A101" s="563"/>
      <c r="B101" s="486"/>
      <c r="C101" s="486"/>
      <c r="D101" s="486"/>
      <c r="E101" s="555"/>
      <c r="F101" s="367"/>
      <c r="G101" s="22"/>
    </row>
    <row r="102" ht="15.75" customHeight="1">
      <c r="A102" s="563"/>
      <c r="B102" s="486"/>
      <c r="C102" s="486"/>
      <c r="D102" s="486"/>
      <c r="E102" s="555"/>
      <c r="F102" s="367"/>
      <c r="G102" s="22"/>
    </row>
    <row r="103" ht="15.75" customHeight="1">
      <c r="A103" s="563"/>
      <c r="B103" s="486"/>
      <c r="C103" s="486"/>
      <c r="D103" s="486"/>
      <c r="E103" s="555"/>
      <c r="F103" s="367"/>
      <c r="G103" s="22"/>
    </row>
    <row r="104" ht="15.75" customHeight="1">
      <c r="A104" s="563"/>
      <c r="B104" s="486"/>
      <c r="C104" s="486"/>
      <c r="D104" s="486"/>
      <c r="E104" s="555"/>
      <c r="F104" s="367"/>
      <c r="G104" s="22"/>
    </row>
    <row r="105" ht="15.75" customHeight="1">
      <c r="A105" s="563"/>
      <c r="B105" s="486"/>
      <c r="C105" s="486"/>
      <c r="D105" s="486"/>
      <c r="E105" s="555"/>
      <c r="F105" s="367"/>
      <c r="G105" s="22"/>
    </row>
    <row r="106" ht="15.75" customHeight="1">
      <c r="A106" s="563"/>
      <c r="B106" s="486"/>
      <c r="C106" s="486"/>
      <c r="D106" s="486"/>
      <c r="E106" s="555"/>
      <c r="F106" s="367"/>
      <c r="G106" s="22"/>
    </row>
    <row r="107" ht="15.75" customHeight="1">
      <c r="A107" s="563"/>
      <c r="B107" s="486"/>
      <c r="C107" s="486"/>
      <c r="D107" s="486"/>
      <c r="E107" s="555"/>
      <c r="F107" s="367"/>
      <c r="G107" s="22"/>
    </row>
    <row r="108" ht="15.75" customHeight="1">
      <c r="A108" s="563"/>
      <c r="B108" s="486"/>
      <c r="C108" s="486"/>
      <c r="D108" s="486"/>
      <c r="E108" s="555"/>
      <c r="F108" s="367"/>
      <c r="G108" s="22"/>
    </row>
    <row r="109" ht="15.75" customHeight="1">
      <c r="A109" s="563"/>
      <c r="B109" s="486"/>
      <c r="C109" s="486"/>
      <c r="D109" s="486"/>
      <c r="E109" s="555"/>
      <c r="F109" s="367"/>
      <c r="G109" s="67"/>
    </row>
    <row r="110" ht="15.75" customHeight="1">
      <c r="A110" s="563"/>
      <c r="B110" s="486"/>
      <c r="C110" s="486"/>
      <c r="D110" s="486"/>
      <c r="E110" s="555"/>
      <c r="F110" s="367"/>
      <c r="G110" s="22"/>
    </row>
    <row r="111" ht="15.75" customHeight="1">
      <c r="A111" s="563"/>
      <c r="B111" s="486"/>
      <c r="C111" s="486"/>
      <c r="D111" s="486"/>
      <c r="E111" s="555"/>
      <c r="F111" s="367"/>
      <c r="G111" s="22"/>
    </row>
    <row r="112" ht="15.75" customHeight="1">
      <c r="A112" s="563"/>
      <c r="B112" s="486"/>
      <c r="C112" s="486"/>
      <c r="D112" s="486"/>
      <c r="E112" s="555"/>
      <c r="F112" s="367"/>
      <c r="G112" s="22"/>
    </row>
    <row r="113" ht="15.75" customHeight="1">
      <c r="A113" s="563"/>
      <c r="B113" s="486"/>
      <c r="C113" s="486"/>
      <c r="D113" s="486"/>
      <c r="E113" s="555"/>
      <c r="F113" s="367"/>
      <c r="G113" s="22"/>
    </row>
    <row r="114" ht="15.75" customHeight="1">
      <c r="A114" s="563"/>
      <c r="B114" s="486"/>
      <c r="C114" s="486"/>
      <c r="D114" s="486"/>
      <c r="E114" s="555"/>
      <c r="F114" s="367"/>
      <c r="G114" s="22"/>
    </row>
    <row r="115" ht="15.75" customHeight="1">
      <c r="A115" s="563"/>
      <c r="B115" s="486"/>
      <c r="C115" s="486"/>
      <c r="D115" s="486"/>
      <c r="E115" s="555"/>
      <c r="F115" s="367"/>
      <c r="G115" s="22"/>
    </row>
    <row r="116" ht="15.75" customHeight="1">
      <c r="A116" s="563"/>
      <c r="B116" s="486"/>
      <c r="C116" s="486"/>
      <c r="D116" s="486"/>
      <c r="E116" s="555"/>
      <c r="F116" s="367"/>
      <c r="G116" s="22"/>
    </row>
    <row r="117" ht="15.75" customHeight="1">
      <c r="A117" s="563"/>
      <c r="B117" s="486"/>
      <c r="C117" s="486"/>
      <c r="D117" s="486"/>
      <c r="E117" s="555"/>
      <c r="F117" s="367"/>
      <c r="G117" s="22"/>
    </row>
    <row r="118" ht="15.75" customHeight="1">
      <c r="A118" s="563"/>
      <c r="B118" s="486"/>
      <c r="C118" s="486"/>
      <c r="D118" s="486"/>
      <c r="E118" s="555"/>
      <c r="F118" s="367"/>
      <c r="G118" s="22"/>
    </row>
    <row r="119" ht="15.75" customHeight="1">
      <c r="A119" s="563"/>
      <c r="B119" s="486"/>
      <c r="C119" s="486"/>
      <c r="D119" s="486"/>
      <c r="E119" s="555"/>
      <c r="F119" s="367"/>
      <c r="G119" s="22"/>
    </row>
    <row r="120" ht="15.75" customHeight="1">
      <c r="A120" s="563"/>
      <c r="B120" s="486"/>
      <c r="C120" s="486"/>
      <c r="D120" s="486"/>
      <c r="E120" s="555"/>
      <c r="F120" s="367"/>
      <c r="G120" s="22"/>
    </row>
    <row r="121" ht="15.75" customHeight="1">
      <c r="A121" s="563"/>
      <c r="B121" s="486"/>
      <c r="C121" s="486"/>
      <c r="D121" s="486"/>
      <c r="E121" s="555"/>
      <c r="F121" s="367"/>
      <c r="G121" s="22"/>
    </row>
    <row r="122" ht="15.75" customHeight="1">
      <c r="A122" s="563"/>
      <c r="B122" s="486"/>
      <c r="C122" s="486"/>
      <c r="D122" s="486"/>
      <c r="E122" s="555"/>
      <c r="F122" s="367"/>
      <c r="G122" s="22"/>
    </row>
    <row r="123" ht="15.75" customHeight="1">
      <c r="A123" s="563"/>
      <c r="B123" s="486"/>
      <c r="C123" s="486"/>
      <c r="D123" s="486"/>
      <c r="E123" s="555"/>
      <c r="F123" s="367"/>
      <c r="G123" s="22"/>
    </row>
    <row r="124" ht="15.75" customHeight="1">
      <c r="A124" s="563"/>
      <c r="B124" s="486"/>
      <c r="C124" s="486"/>
      <c r="D124" s="486"/>
      <c r="E124" s="555"/>
      <c r="F124" s="367"/>
      <c r="G124" s="22"/>
    </row>
    <row r="125" ht="15.75" customHeight="1">
      <c r="A125" s="563"/>
      <c r="B125" s="486"/>
      <c r="C125" s="486"/>
      <c r="D125" s="486"/>
      <c r="E125" s="555"/>
      <c r="F125" s="367"/>
      <c r="G125" s="22"/>
    </row>
    <row r="126" ht="15.75" customHeight="1">
      <c r="A126" s="563"/>
      <c r="B126" s="486"/>
      <c r="C126" s="486"/>
      <c r="D126" s="486"/>
      <c r="E126" s="555"/>
      <c r="F126" s="367"/>
      <c r="G126" s="22"/>
    </row>
    <row r="127" ht="15.75" customHeight="1">
      <c r="A127" s="563"/>
      <c r="B127" s="486"/>
      <c r="C127" s="486"/>
      <c r="D127" s="486"/>
      <c r="E127" s="555"/>
      <c r="F127" s="367"/>
      <c r="G127" s="22"/>
    </row>
    <row r="128" ht="15.75" customHeight="1">
      <c r="A128" s="563"/>
      <c r="B128" s="486"/>
      <c r="C128" s="486"/>
      <c r="D128" s="486"/>
      <c r="E128" s="555"/>
      <c r="F128" s="367"/>
      <c r="G128" s="22"/>
    </row>
    <row r="129" ht="15.75" customHeight="1">
      <c r="A129" s="563"/>
      <c r="B129" s="486"/>
      <c r="C129" s="486"/>
      <c r="D129" s="486"/>
      <c r="E129" s="555"/>
      <c r="F129" s="367"/>
      <c r="G129" s="22"/>
    </row>
    <row r="130" ht="15.75" customHeight="1">
      <c r="A130" s="563"/>
      <c r="B130" s="486"/>
      <c r="C130" s="486"/>
      <c r="D130" s="486"/>
      <c r="E130" s="555"/>
      <c r="F130" s="367"/>
      <c r="G130" s="22"/>
    </row>
    <row r="131" ht="15.75" customHeight="1">
      <c r="A131" s="563"/>
      <c r="B131" s="486"/>
      <c r="C131" s="486"/>
      <c r="D131" s="486"/>
      <c r="E131" s="555"/>
      <c r="F131" s="367"/>
      <c r="G131" s="22"/>
    </row>
    <row r="132" ht="15.75" customHeight="1">
      <c r="A132" s="563"/>
      <c r="B132" s="486"/>
      <c r="C132" s="486"/>
      <c r="D132" s="486"/>
      <c r="E132" s="555"/>
      <c r="F132" s="367"/>
      <c r="G132" s="22"/>
    </row>
    <row r="133" ht="15.75" customHeight="1">
      <c r="A133" s="563"/>
      <c r="B133" s="486"/>
      <c r="C133" s="486"/>
      <c r="D133" s="486"/>
      <c r="E133" s="555"/>
      <c r="F133" s="367"/>
      <c r="G133" s="22"/>
    </row>
    <row r="134" ht="15.75" customHeight="1">
      <c r="A134" s="563"/>
      <c r="B134" s="486"/>
      <c r="C134" s="486"/>
      <c r="D134" s="486"/>
      <c r="E134" s="555"/>
      <c r="F134" s="367"/>
      <c r="G134" s="22"/>
    </row>
    <row r="135" ht="15.75" customHeight="1">
      <c r="A135" s="563"/>
      <c r="B135" s="486"/>
      <c r="C135" s="486"/>
      <c r="D135" s="486"/>
      <c r="E135" s="555"/>
      <c r="F135" s="367"/>
      <c r="G135" s="22"/>
    </row>
    <row r="136" ht="15.75" customHeight="1">
      <c r="A136" s="563"/>
      <c r="B136" s="486"/>
      <c r="C136" s="486"/>
      <c r="D136" s="486"/>
      <c r="E136" s="555"/>
      <c r="F136" s="367"/>
      <c r="G136" s="22"/>
    </row>
    <row r="137" ht="15.75" customHeight="1">
      <c r="A137" s="563"/>
      <c r="B137" s="486"/>
      <c r="C137" s="486"/>
      <c r="D137" s="486"/>
      <c r="E137" s="555"/>
      <c r="F137" s="367"/>
      <c r="G137" s="22"/>
    </row>
    <row r="138" ht="15.75" customHeight="1">
      <c r="A138" s="563"/>
      <c r="B138" s="486"/>
      <c r="C138" s="486"/>
      <c r="D138" s="486"/>
      <c r="E138" s="555"/>
      <c r="F138" s="367"/>
      <c r="G138" s="22"/>
    </row>
    <row r="139" ht="15.75" customHeight="1">
      <c r="A139" s="563"/>
      <c r="B139" s="486"/>
      <c r="C139" s="486"/>
      <c r="D139" s="486"/>
      <c r="E139" s="555"/>
      <c r="F139" s="367"/>
      <c r="G139" s="22"/>
    </row>
    <row r="140" ht="15.75" customHeight="1">
      <c r="A140" s="563"/>
      <c r="B140" s="486"/>
      <c r="C140" s="486"/>
      <c r="D140" s="486"/>
      <c r="E140" s="555"/>
      <c r="F140" s="367"/>
      <c r="G140" s="22"/>
    </row>
    <row r="141" ht="15.75" customHeight="1">
      <c r="A141" s="563"/>
      <c r="B141" s="486"/>
      <c r="C141" s="486"/>
      <c r="D141" s="486"/>
      <c r="E141" s="555"/>
      <c r="F141" s="367"/>
      <c r="G141" s="22"/>
    </row>
    <row r="142" ht="15.75" customHeight="1">
      <c r="A142" s="563"/>
      <c r="B142" s="486"/>
      <c r="C142" s="486"/>
      <c r="D142" s="486"/>
      <c r="E142" s="555"/>
      <c r="F142" s="367"/>
      <c r="G142" s="22"/>
    </row>
    <row r="143" ht="15.75" customHeight="1">
      <c r="A143" s="563"/>
      <c r="B143" s="486"/>
      <c r="C143" s="486"/>
      <c r="D143" s="486"/>
      <c r="E143" s="555"/>
      <c r="F143" s="367"/>
      <c r="G143" s="22"/>
    </row>
    <row r="144" ht="15.75" customHeight="1">
      <c r="A144" s="563"/>
      <c r="B144" s="486"/>
      <c r="C144" s="486"/>
      <c r="D144" s="486"/>
      <c r="E144" s="555"/>
      <c r="F144" s="367"/>
      <c r="G144" s="22"/>
    </row>
    <row r="145" ht="15.75" customHeight="1">
      <c r="A145" s="563"/>
      <c r="B145" s="486"/>
      <c r="C145" s="486"/>
      <c r="D145" s="486"/>
      <c r="E145" s="555"/>
      <c r="F145" s="367"/>
      <c r="G145" s="22"/>
    </row>
    <row r="146" ht="15.75" customHeight="1">
      <c r="A146" s="563"/>
      <c r="B146" s="486"/>
      <c r="C146" s="486"/>
      <c r="D146" s="486"/>
      <c r="E146" s="555"/>
      <c r="F146" s="367"/>
      <c r="G146" s="22"/>
    </row>
    <row r="147" ht="15.75" customHeight="1">
      <c r="A147" s="563"/>
      <c r="B147" s="486"/>
      <c r="C147" s="486"/>
      <c r="D147" s="486"/>
      <c r="E147" s="555"/>
      <c r="F147" s="367"/>
      <c r="G147" s="22"/>
    </row>
    <row r="148" ht="15.75" customHeight="1">
      <c r="A148" s="563"/>
      <c r="B148" s="486"/>
      <c r="C148" s="486"/>
      <c r="D148" s="486"/>
      <c r="E148" s="555"/>
      <c r="F148" s="367"/>
      <c r="G148" s="22"/>
    </row>
    <row r="149" ht="15.75" customHeight="1">
      <c r="A149" s="563"/>
      <c r="B149" s="486"/>
      <c r="C149" s="486"/>
      <c r="D149" s="486"/>
      <c r="E149" s="555"/>
      <c r="F149" s="367"/>
      <c r="G149" s="22"/>
    </row>
    <row r="150" ht="15.75" customHeight="1">
      <c r="A150" s="563"/>
      <c r="B150" s="486"/>
      <c r="C150" s="486"/>
      <c r="D150" s="486"/>
      <c r="E150" s="555"/>
      <c r="F150" s="367"/>
      <c r="G150" s="22"/>
    </row>
    <row r="151" ht="15.75" customHeight="1">
      <c r="A151" s="563"/>
      <c r="B151" s="486"/>
      <c r="C151" s="486"/>
      <c r="D151" s="486"/>
      <c r="E151" s="555"/>
      <c r="F151" s="367"/>
      <c r="G151" s="22"/>
    </row>
    <row r="152" ht="15.75" customHeight="1">
      <c r="A152" s="563"/>
      <c r="B152" s="486"/>
      <c r="C152" s="486"/>
      <c r="D152" s="486"/>
      <c r="E152" s="555"/>
      <c r="F152" s="367"/>
      <c r="G152" s="22"/>
    </row>
    <row r="153" ht="15.75" customHeight="1">
      <c r="A153" s="563"/>
      <c r="B153" s="486"/>
      <c r="C153" s="486"/>
      <c r="D153" s="486"/>
      <c r="E153" s="555"/>
      <c r="F153" s="367"/>
      <c r="G153" s="22"/>
    </row>
    <row r="154" ht="15.75" customHeight="1">
      <c r="A154" s="563"/>
      <c r="B154" s="486"/>
      <c r="C154" s="486"/>
      <c r="D154" s="486"/>
      <c r="E154" s="555"/>
      <c r="F154" s="367"/>
      <c r="G154" s="22"/>
    </row>
    <row r="155" ht="15.75" customHeight="1">
      <c r="A155" s="563"/>
      <c r="B155" s="486"/>
      <c r="C155" s="486"/>
      <c r="D155" s="486"/>
      <c r="E155" s="555"/>
      <c r="F155" s="367"/>
      <c r="G155" s="22"/>
    </row>
    <row r="156" ht="15.75" customHeight="1">
      <c r="A156" s="563"/>
      <c r="B156" s="486"/>
      <c r="C156" s="486"/>
      <c r="D156" s="486"/>
      <c r="E156" s="555"/>
      <c r="F156" s="367"/>
      <c r="G156" s="22"/>
    </row>
    <row r="157" ht="15.75" customHeight="1">
      <c r="A157" s="563"/>
      <c r="B157" s="486"/>
      <c r="C157" s="486"/>
      <c r="D157" s="486"/>
      <c r="E157" s="555"/>
      <c r="F157" s="367"/>
      <c r="G157" s="22"/>
    </row>
    <row r="158" ht="15.75" customHeight="1">
      <c r="A158" s="563"/>
      <c r="B158" s="486"/>
      <c r="C158" s="486"/>
      <c r="D158" s="486"/>
      <c r="E158" s="555"/>
      <c r="F158" s="367"/>
      <c r="G158" s="22"/>
    </row>
    <row r="159" ht="15.75" customHeight="1">
      <c r="A159" s="563"/>
      <c r="B159" s="486"/>
      <c r="C159" s="486"/>
      <c r="D159" s="486"/>
      <c r="E159" s="555"/>
      <c r="F159" s="367"/>
      <c r="G159" s="22"/>
    </row>
    <row r="160" ht="15.75" customHeight="1">
      <c r="A160" s="563"/>
      <c r="B160" s="486"/>
      <c r="C160" s="486"/>
      <c r="D160" s="486"/>
      <c r="E160" s="555"/>
      <c r="F160" s="367"/>
      <c r="G160" s="22"/>
    </row>
    <row r="161" ht="15.75" customHeight="1">
      <c r="A161" s="563"/>
      <c r="B161" s="486"/>
      <c r="C161" s="486"/>
      <c r="D161" s="486"/>
      <c r="E161" s="555"/>
      <c r="F161" s="367"/>
      <c r="G161" s="22"/>
    </row>
    <row r="162" ht="15.75" customHeight="1">
      <c r="A162" s="563"/>
      <c r="B162" s="486"/>
      <c r="C162" s="486"/>
      <c r="D162" s="486"/>
      <c r="E162" s="555"/>
      <c r="F162" s="367"/>
      <c r="G162" s="22"/>
    </row>
    <row r="163" ht="15.75" customHeight="1">
      <c r="A163" s="563"/>
      <c r="B163" s="486"/>
      <c r="C163" s="486"/>
      <c r="D163" s="486"/>
      <c r="E163" s="555"/>
      <c r="F163" s="367"/>
      <c r="G163" s="22"/>
    </row>
    <row r="164" ht="15.75" customHeight="1">
      <c r="A164" s="563"/>
      <c r="B164" s="486"/>
      <c r="C164" s="486"/>
      <c r="D164" s="486"/>
      <c r="E164" s="555"/>
      <c r="F164" s="367"/>
      <c r="G164" s="22"/>
    </row>
    <row r="165" ht="15.75" customHeight="1">
      <c r="A165" s="563"/>
      <c r="B165" s="486"/>
      <c r="C165" s="486"/>
      <c r="D165" s="486"/>
      <c r="E165" s="555"/>
      <c r="F165" s="367"/>
      <c r="G165" s="22"/>
    </row>
    <row r="166" ht="15.75" customHeight="1">
      <c r="A166" s="563"/>
      <c r="B166" s="486"/>
      <c r="C166" s="486"/>
      <c r="D166" s="486"/>
      <c r="E166" s="555"/>
      <c r="F166" s="367"/>
      <c r="G166" s="22"/>
    </row>
    <row r="167" ht="15.75" customHeight="1">
      <c r="A167" s="563"/>
      <c r="B167" s="486"/>
      <c r="C167" s="486"/>
      <c r="D167" s="486"/>
      <c r="E167" s="555"/>
      <c r="F167" s="367"/>
      <c r="G167" s="22"/>
    </row>
    <row r="168" ht="15.75" customHeight="1">
      <c r="A168" s="563"/>
      <c r="B168" s="486"/>
      <c r="C168" s="486"/>
      <c r="D168" s="486"/>
      <c r="E168" s="555"/>
      <c r="F168" s="367"/>
      <c r="G168" s="22"/>
    </row>
    <row r="169" ht="15.75" customHeight="1">
      <c r="A169" s="563"/>
      <c r="B169" s="486"/>
      <c r="C169" s="486"/>
      <c r="D169" s="486"/>
      <c r="E169" s="555"/>
      <c r="F169" s="367"/>
      <c r="G169" s="22"/>
    </row>
    <row r="170" ht="15.75" customHeight="1">
      <c r="A170" s="563"/>
      <c r="B170" s="486"/>
      <c r="C170" s="486"/>
      <c r="D170" s="486"/>
      <c r="E170" s="555"/>
      <c r="F170" s="367"/>
      <c r="G170" s="92"/>
    </row>
    <row r="171" ht="15.75" customHeight="1">
      <c r="A171" s="563"/>
      <c r="B171" s="486"/>
      <c r="C171" s="486"/>
      <c r="D171" s="486"/>
      <c r="E171" s="555"/>
      <c r="F171" s="367"/>
      <c r="G171" s="22"/>
    </row>
    <row r="172" ht="15.75" customHeight="1">
      <c r="A172" s="563"/>
      <c r="B172" s="486"/>
      <c r="C172" s="486"/>
      <c r="D172" s="486"/>
      <c r="E172" s="555"/>
      <c r="F172" s="367"/>
      <c r="G172" s="22"/>
    </row>
    <row r="173" ht="15.75" customHeight="1">
      <c r="A173" s="563"/>
      <c r="B173" s="486"/>
      <c r="C173" s="486"/>
      <c r="D173" s="486"/>
      <c r="E173" s="555"/>
      <c r="F173" s="367"/>
      <c r="G173" s="22"/>
    </row>
    <row r="174" ht="15.75" customHeight="1">
      <c r="A174" s="563"/>
      <c r="B174" s="486"/>
      <c r="C174" s="486"/>
      <c r="D174" s="486"/>
      <c r="E174" s="555"/>
      <c r="F174" s="367"/>
      <c r="G174" s="22"/>
    </row>
    <row r="175" ht="15.75" customHeight="1">
      <c r="A175" s="563"/>
      <c r="B175" s="486"/>
      <c r="C175" s="486"/>
      <c r="D175" s="486"/>
      <c r="E175" s="555"/>
      <c r="F175" s="367"/>
      <c r="G175" s="22"/>
    </row>
    <row r="176" ht="15.75" customHeight="1">
      <c r="A176" s="563"/>
      <c r="B176" s="486"/>
      <c r="C176" s="486"/>
      <c r="D176" s="486"/>
      <c r="E176" s="555"/>
      <c r="F176" s="367"/>
      <c r="G176" s="22"/>
    </row>
    <row r="177" ht="15.75" customHeight="1">
      <c r="A177" s="563"/>
      <c r="B177" s="486"/>
      <c r="C177" s="486"/>
      <c r="D177" s="486"/>
      <c r="E177" s="555"/>
      <c r="F177" s="367"/>
      <c r="G177" s="22"/>
    </row>
    <row r="178" ht="15.75" customHeight="1">
      <c r="A178" s="563"/>
      <c r="B178" s="486"/>
      <c r="C178" s="486"/>
      <c r="D178" s="486"/>
      <c r="E178" s="555"/>
      <c r="F178" s="367"/>
      <c r="G178" s="22"/>
    </row>
    <row r="179" ht="15.75" customHeight="1">
      <c r="A179" s="563"/>
      <c r="B179" s="486"/>
      <c r="C179" s="486"/>
      <c r="D179" s="486"/>
      <c r="E179" s="555"/>
      <c r="F179" s="367"/>
      <c r="G179" s="22"/>
    </row>
    <row r="180" ht="15.75" customHeight="1">
      <c r="A180" s="563"/>
      <c r="B180" s="486"/>
      <c r="C180" s="486"/>
      <c r="D180" s="486"/>
      <c r="E180" s="555"/>
      <c r="F180" s="367"/>
      <c r="G180" s="22"/>
    </row>
    <row r="181" ht="15.75" customHeight="1">
      <c r="A181" s="563"/>
      <c r="B181" s="486"/>
      <c r="C181" s="486"/>
      <c r="D181" s="486"/>
      <c r="E181" s="555"/>
      <c r="F181" s="367"/>
      <c r="G181" s="22"/>
    </row>
    <row r="182" ht="15.75" customHeight="1">
      <c r="A182" s="563"/>
      <c r="B182" s="486"/>
      <c r="C182" s="486"/>
      <c r="D182" s="486"/>
      <c r="E182" s="555"/>
      <c r="F182" s="367"/>
      <c r="G182" s="22"/>
    </row>
    <row r="183" ht="15.75" customHeight="1">
      <c r="A183" s="563"/>
      <c r="B183" s="486"/>
      <c r="C183" s="486"/>
      <c r="D183" s="486"/>
      <c r="E183" s="555"/>
      <c r="F183" s="367"/>
      <c r="G183" s="22"/>
    </row>
    <row r="184" ht="15.75" customHeight="1">
      <c r="A184" s="563"/>
      <c r="B184" s="486"/>
      <c r="C184" s="486"/>
      <c r="D184" s="486"/>
      <c r="E184" s="555"/>
      <c r="F184" s="367"/>
      <c r="G184" s="22"/>
    </row>
    <row r="185" ht="15.75" customHeight="1">
      <c r="A185" s="563"/>
      <c r="B185" s="486"/>
      <c r="C185" s="486"/>
      <c r="D185" s="486"/>
      <c r="E185" s="555"/>
      <c r="F185" s="367"/>
      <c r="G185" s="22"/>
    </row>
    <row r="186" ht="15.75" customHeight="1">
      <c r="A186" s="563"/>
      <c r="B186" s="486"/>
      <c r="C186" s="486"/>
      <c r="D186" s="486"/>
      <c r="E186" s="555"/>
      <c r="F186" s="367"/>
      <c r="G186" s="22"/>
    </row>
    <row r="187" ht="15.75" customHeight="1">
      <c r="A187" s="563"/>
      <c r="B187" s="486"/>
      <c r="C187" s="486"/>
      <c r="D187" s="486"/>
      <c r="E187" s="555"/>
      <c r="F187" s="367"/>
      <c r="G187" s="22"/>
    </row>
    <row r="188" ht="15.75" customHeight="1">
      <c r="A188" s="563"/>
      <c r="B188" s="486"/>
      <c r="C188" s="486"/>
      <c r="D188" s="486"/>
      <c r="E188" s="555"/>
      <c r="F188" s="367"/>
      <c r="G188" s="22"/>
    </row>
    <row r="189" ht="15.75" customHeight="1">
      <c r="A189" s="563"/>
      <c r="B189" s="486"/>
      <c r="C189" s="486"/>
      <c r="D189" s="486"/>
      <c r="E189" s="555"/>
      <c r="F189" s="367"/>
      <c r="G189" s="22"/>
    </row>
    <row r="190" ht="15.75" customHeight="1">
      <c r="A190" s="563"/>
      <c r="B190" s="486"/>
      <c r="C190" s="486"/>
      <c r="D190" s="486"/>
      <c r="E190" s="555"/>
      <c r="F190" s="367"/>
      <c r="G190" s="22"/>
    </row>
    <row r="191" ht="15.75" customHeight="1">
      <c r="A191" s="563"/>
      <c r="B191" s="486"/>
      <c r="C191" s="486"/>
      <c r="D191" s="486"/>
      <c r="E191" s="555"/>
      <c r="F191" s="367"/>
      <c r="G191" s="22"/>
    </row>
    <row r="192" ht="15.75" customHeight="1">
      <c r="A192" s="563"/>
      <c r="B192" s="486"/>
      <c r="C192" s="486"/>
      <c r="D192" s="486"/>
      <c r="E192" s="555"/>
      <c r="F192" s="367"/>
      <c r="G192" s="22"/>
    </row>
    <row r="193" ht="15.75" customHeight="1">
      <c r="A193" s="563"/>
      <c r="B193" s="486"/>
      <c r="C193" s="486"/>
      <c r="D193" s="486"/>
      <c r="E193" s="555"/>
      <c r="F193" s="367"/>
      <c r="G193" s="22"/>
    </row>
    <row r="194" ht="15.75" customHeight="1">
      <c r="A194" s="563"/>
      <c r="B194" s="486"/>
      <c r="C194" s="486"/>
      <c r="D194" s="486"/>
      <c r="E194" s="555"/>
      <c r="F194" s="367"/>
      <c r="G194" s="22"/>
    </row>
    <row r="195" ht="15.75" customHeight="1">
      <c r="A195" s="563"/>
      <c r="B195" s="486"/>
      <c r="C195" s="486"/>
      <c r="D195" s="486"/>
      <c r="E195" s="555"/>
      <c r="F195" s="367"/>
      <c r="G195" s="22"/>
    </row>
    <row r="196" ht="15.75" customHeight="1">
      <c r="A196" s="563"/>
      <c r="B196" s="486"/>
      <c r="C196" s="486"/>
      <c r="D196" s="486"/>
      <c r="E196" s="555"/>
      <c r="F196" s="367"/>
      <c r="G196" s="22"/>
    </row>
    <row r="197" ht="15.75" customHeight="1">
      <c r="A197" s="563"/>
      <c r="B197" s="486"/>
      <c r="C197" s="486"/>
      <c r="D197" s="486"/>
      <c r="E197" s="555"/>
      <c r="F197" s="367"/>
      <c r="G197" s="22"/>
    </row>
    <row r="198" ht="15.75" customHeight="1">
      <c r="A198" s="563"/>
      <c r="B198" s="486"/>
      <c r="C198" s="486"/>
      <c r="D198" s="486"/>
      <c r="E198" s="555"/>
      <c r="F198" s="367"/>
      <c r="G198" s="22"/>
    </row>
    <row r="199" ht="15.75" customHeight="1">
      <c r="A199" s="563"/>
      <c r="B199" s="486"/>
      <c r="C199" s="486"/>
      <c r="D199" s="486"/>
      <c r="E199" s="555"/>
      <c r="F199" s="367"/>
      <c r="G199" s="22"/>
    </row>
    <row r="200" ht="15.75" customHeight="1">
      <c r="A200" s="563"/>
      <c r="B200" s="486"/>
      <c r="C200" s="486"/>
      <c r="D200" s="486"/>
      <c r="E200" s="555"/>
      <c r="F200" s="367"/>
      <c r="G200" s="22"/>
    </row>
    <row r="201" ht="15.75" customHeight="1">
      <c r="A201" s="563"/>
      <c r="B201" s="486"/>
      <c r="C201" s="486"/>
      <c r="D201" s="486"/>
      <c r="E201" s="555"/>
      <c r="F201" s="367"/>
      <c r="G201" s="22"/>
    </row>
    <row r="202" ht="15.75" customHeight="1">
      <c r="A202" s="563"/>
      <c r="B202" s="486"/>
      <c r="C202" s="486"/>
      <c r="D202" s="486"/>
      <c r="E202" s="555"/>
      <c r="F202" s="367"/>
      <c r="G202" s="22"/>
    </row>
    <row r="203" ht="15.75" customHeight="1">
      <c r="A203" s="563"/>
      <c r="B203" s="486"/>
      <c r="C203" s="486"/>
      <c r="D203" s="486"/>
      <c r="E203" s="555"/>
      <c r="F203" s="367"/>
      <c r="G203" s="22"/>
    </row>
    <row r="204" ht="15.75" customHeight="1">
      <c r="A204" s="563"/>
      <c r="B204" s="486"/>
      <c r="C204" s="486"/>
      <c r="D204" s="486"/>
      <c r="E204" s="555"/>
      <c r="F204" s="367"/>
      <c r="G204" s="22"/>
    </row>
    <row r="205" ht="15.75" customHeight="1">
      <c r="A205" s="563"/>
      <c r="B205" s="486"/>
      <c r="C205" s="486"/>
      <c r="D205" s="486"/>
      <c r="E205" s="555"/>
      <c r="F205" s="367"/>
      <c r="G205" s="22"/>
    </row>
    <row r="206" ht="15.75" customHeight="1">
      <c r="A206" s="563"/>
      <c r="B206" s="486"/>
      <c r="C206" s="486"/>
      <c r="D206" s="486"/>
      <c r="E206" s="555"/>
      <c r="F206" s="367"/>
      <c r="G206" s="22"/>
    </row>
    <row r="207" ht="15.75" customHeight="1">
      <c r="A207" s="563"/>
      <c r="B207" s="486"/>
      <c r="C207" s="486"/>
      <c r="D207" s="486"/>
      <c r="E207" s="555"/>
      <c r="F207" s="367"/>
      <c r="G207" s="22"/>
    </row>
    <row r="208" ht="15.75" customHeight="1">
      <c r="A208" s="563"/>
      <c r="B208" s="486"/>
      <c r="C208" s="486"/>
      <c r="D208" s="486"/>
      <c r="E208" s="555"/>
      <c r="F208" s="367"/>
      <c r="G208" s="22"/>
    </row>
    <row r="209" ht="15.75" customHeight="1">
      <c r="A209" s="563"/>
      <c r="B209" s="486"/>
      <c r="C209" s="486"/>
      <c r="D209" s="486"/>
      <c r="E209" s="555"/>
      <c r="F209" s="367"/>
      <c r="G209" s="22"/>
    </row>
    <row r="210" ht="15.75" customHeight="1">
      <c r="A210" s="563"/>
      <c r="B210" s="486"/>
      <c r="C210" s="486"/>
      <c r="D210" s="486"/>
      <c r="E210" s="555"/>
      <c r="F210" s="367"/>
      <c r="G210" s="22"/>
    </row>
    <row r="211" ht="15.75" customHeight="1">
      <c r="A211" s="563"/>
      <c r="B211" s="486"/>
      <c r="C211" s="486"/>
      <c r="D211" s="486"/>
      <c r="E211" s="555"/>
      <c r="F211" s="367"/>
      <c r="G211" s="22"/>
    </row>
    <row r="212" ht="15.75" customHeight="1">
      <c r="A212" s="563"/>
      <c r="B212" s="486"/>
      <c r="C212" s="486"/>
      <c r="D212" s="486"/>
      <c r="E212" s="555"/>
      <c r="F212" s="367"/>
      <c r="G212" s="22"/>
    </row>
    <row r="213" ht="15.75" customHeight="1">
      <c r="A213" s="563"/>
      <c r="B213" s="486"/>
      <c r="C213" s="486"/>
      <c r="D213" s="486"/>
      <c r="E213" s="555"/>
      <c r="F213" s="367"/>
      <c r="G213" s="22"/>
    </row>
    <row r="214" ht="15.75" customHeight="1">
      <c r="A214" s="563"/>
      <c r="B214" s="486"/>
      <c r="C214" s="486"/>
      <c r="D214" s="486"/>
      <c r="E214" s="555"/>
      <c r="F214" s="367"/>
      <c r="G214" s="22"/>
    </row>
    <row r="215" ht="15.75" customHeight="1">
      <c r="A215" s="563"/>
      <c r="B215" s="486"/>
      <c r="C215" s="486"/>
      <c r="D215" s="486"/>
      <c r="E215" s="555"/>
      <c r="F215" s="367"/>
      <c r="G215" s="22"/>
    </row>
    <row r="216" ht="15.75" customHeight="1">
      <c r="A216" s="563"/>
      <c r="B216" s="486"/>
      <c r="C216" s="486"/>
      <c r="D216" s="486"/>
      <c r="E216" s="555"/>
      <c r="F216" s="367"/>
      <c r="G216" s="22"/>
    </row>
    <row r="217" ht="15.75" customHeight="1">
      <c r="A217" s="563"/>
      <c r="B217" s="486"/>
      <c r="C217" s="486"/>
      <c r="D217" s="486"/>
      <c r="E217" s="555"/>
      <c r="F217" s="367"/>
      <c r="G217" s="22"/>
    </row>
    <row r="218" ht="15.75" customHeight="1">
      <c r="A218" s="563"/>
      <c r="B218" s="486"/>
      <c r="C218" s="486"/>
      <c r="D218" s="486"/>
      <c r="E218" s="555"/>
      <c r="F218" s="367"/>
      <c r="G218" s="22"/>
    </row>
    <row r="219" ht="15.75" customHeight="1">
      <c r="A219" s="563"/>
      <c r="B219" s="486"/>
      <c r="C219" s="486"/>
      <c r="D219" s="486"/>
      <c r="E219" s="555"/>
      <c r="F219" s="367"/>
      <c r="G219" s="22"/>
    </row>
    <row r="220" ht="15.75" customHeight="1">
      <c r="A220" s="563"/>
      <c r="B220" s="486"/>
      <c r="C220" s="486"/>
      <c r="D220" s="486"/>
      <c r="E220" s="555"/>
      <c r="F220" s="367"/>
      <c r="G220" s="22"/>
    </row>
    <row r="221" ht="15.75" customHeight="1">
      <c r="A221" s="563"/>
      <c r="B221" s="486"/>
      <c r="C221" s="486"/>
      <c r="D221" s="486"/>
      <c r="E221" s="555"/>
      <c r="F221" s="367"/>
      <c r="G221" s="22"/>
    </row>
    <row r="222" ht="15.75" customHeight="1">
      <c r="A222" s="563"/>
      <c r="B222" s="486"/>
      <c r="C222" s="486"/>
      <c r="D222" s="486"/>
      <c r="E222" s="555"/>
      <c r="F222" s="367"/>
      <c r="G222" s="22"/>
    </row>
    <row r="223" ht="15.75" customHeight="1">
      <c r="A223" s="563"/>
      <c r="B223" s="486"/>
      <c r="C223" s="486"/>
      <c r="D223" s="486"/>
      <c r="E223" s="555"/>
      <c r="F223" s="367"/>
      <c r="G223" s="22"/>
    </row>
    <row r="224" ht="15.75" customHeight="1">
      <c r="A224" s="563"/>
      <c r="B224" s="486"/>
      <c r="C224" s="486"/>
      <c r="D224" s="486"/>
      <c r="E224" s="555"/>
      <c r="F224" s="367"/>
      <c r="G224" s="22"/>
    </row>
    <row r="225" ht="15.75" customHeight="1">
      <c r="A225" s="563"/>
      <c r="B225" s="486"/>
      <c r="C225" s="486"/>
      <c r="D225" s="486"/>
      <c r="E225" s="555"/>
      <c r="F225" s="367"/>
      <c r="G225" s="22"/>
    </row>
    <row r="226" ht="15.75" customHeight="1">
      <c r="A226" s="563"/>
      <c r="B226" s="486"/>
      <c r="C226" s="486"/>
      <c r="D226" s="486"/>
      <c r="E226" s="555"/>
      <c r="F226" s="367"/>
      <c r="G226" s="22"/>
    </row>
    <row r="227" ht="15.75" customHeight="1">
      <c r="A227" s="563"/>
      <c r="B227" s="486"/>
      <c r="C227" s="486"/>
      <c r="D227" s="486"/>
      <c r="E227" s="555"/>
      <c r="F227" s="367"/>
      <c r="G227" s="22"/>
    </row>
    <row r="228" ht="15.75" customHeight="1">
      <c r="A228" s="563"/>
      <c r="B228" s="486"/>
      <c r="C228" s="486"/>
      <c r="D228" s="486"/>
      <c r="E228" s="555"/>
      <c r="F228" s="367"/>
      <c r="G228" s="22"/>
    </row>
    <row r="229" ht="15.75" customHeight="1">
      <c r="A229" s="563"/>
      <c r="B229" s="486"/>
      <c r="C229" s="486"/>
      <c r="D229" s="486"/>
      <c r="E229" s="555"/>
      <c r="F229" s="367"/>
      <c r="G229" s="22"/>
    </row>
    <row r="230" ht="15.75" customHeight="1">
      <c r="A230" s="563"/>
      <c r="B230" s="486"/>
      <c r="C230" s="486"/>
      <c r="D230" s="486"/>
      <c r="E230" s="555"/>
      <c r="F230" s="367"/>
      <c r="G230" s="22"/>
    </row>
    <row r="231" ht="15.75" customHeight="1">
      <c r="A231" s="563"/>
      <c r="B231" s="486"/>
      <c r="C231" s="486"/>
      <c r="D231" s="486"/>
      <c r="E231" s="555"/>
      <c r="F231" s="367"/>
      <c r="G231" s="22"/>
    </row>
    <row r="232" ht="15.75" customHeight="1">
      <c r="A232" s="563"/>
      <c r="B232" s="486"/>
      <c r="C232" s="486"/>
      <c r="D232" s="486"/>
      <c r="E232" s="555"/>
      <c r="F232" s="367"/>
      <c r="G232" s="22"/>
    </row>
    <row r="233" ht="15.75" customHeight="1">
      <c r="A233" s="563"/>
      <c r="B233" s="486"/>
      <c r="C233" s="486"/>
      <c r="D233" s="486"/>
      <c r="E233" s="555"/>
      <c r="F233" s="367"/>
      <c r="G233" s="22"/>
    </row>
    <row r="234" ht="15.75" customHeight="1">
      <c r="A234" s="563"/>
      <c r="B234" s="486"/>
      <c r="C234" s="486"/>
      <c r="D234" s="486"/>
      <c r="E234" s="555"/>
      <c r="F234" s="367"/>
      <c r="G234" s="22"/>
    </row>
    <row r="235" ht="15.75" customHeight="1">
      <c r="A235" s="563"/>
      <c r="B235" s="486"/>
      <c r="C235" s="486"/>
      <c r="D235" s="486"/>
      <c r="E235" s="555"/>
      <c r="F235" s="367"/>
      <c r="G235" s="22"/>
    </row>
    <row r="236" ht="15.75" customHeight="1">
      <c r="A236" s="563"/>
      <c r="B236" s="486"/>
      <c r="C236" s="486"/>
      <c r="D236" s="486"/>
      <c r="E236" s="555"/>
      <c r="F236" s="367"/>
      <c r="G236" s="22"/>
    </row>
    <row r="237" ht="15.75" customHeight="1">
      <c r="A237" s="563"/>
      <c r="B237" s="486"/>
      <c r="C237" s="486"/>
      <c r="D237" s="486"/>
      <c r="E237" s="555"/>
      <c r="F237" s="367"/>
      <c r="G237" s="22"/>
    </row>
    <row r="238" ht="15.75" customHeight="1">
      <c r="A238" s="563"/>
      <c r="B238" s="486"/>
      <c r="C238" s="486"/>
      <c r="D238" s="486"/>
      <c r="E238" s="555"/>
      <c r="F238" s="367"/>
      <c r="G238" s="22"/>
    </row>
    <row r="239" ht="15.75" customHeight="1">
      <c r="A239" s="563"/>
      <c r="B239" s="486"/>
      <c r="C239" s="486"/>
      <c r="D239" s="486"/>
      <c r="E239" s="555"/>
      <c r="F239" s="367"/>
      <c r="G239" s="22"/>
    </row>
    <row r="240" ht="15.75" customHeight="1">
      <c r="A240" s="563"/>
      <c r="B240" s="486"/>
      <c r="C240" s="486"/>
      <c r="D240" s="486"/>
      <c r="E240" s="555"/>
      <c r="F240" s="367"/>
      <c r="G240" s="22"/>
    </row>
    <row r="241" ht="15.75" customHeight="1">
      <c r="A241" s="563"/>
      <c r="B241" s="486"/>
      <c r="C241" s="486"/>
      <c r="D241" s="486"/>
      <c r="E241" s="555"/>
      <c r="F241" s="367"/>
      <c r="G241" s="22"/>
    </row>
    <row r="242" ht="15.75" customHeight="1">
      <c r="A242" s="563"/>
      <c r="B242" s="486"/>
      <c r="C242" s="486"/>
      <c r="D242" s="486"/>
      <c r="E242" s="555"/>
      <c r="F242" s="367"/>
      <c r="G242" s="22"/>
    </row>
    <row r="243" ht="15.75" customHeight="1">
      <c r="A243" s="563"/>
      <c r="B243" s="486"/>
      <c r="C243" s="486"/>
      <c r="D243" s="486"/>
      <c r="E243" s="555"/>
      <c r="F243" s="367"/>
      <c r="G243" s="22"/>
    </row>
    <row r="244" ht="15.75" customHeight="1">
      <c r="A244" s="563"/>
      <c r="B244" s="486"/>
      <c r="C244" s="486"/>
      <c r="D244" s="486"/>
      <c r="E244" s="555"/>
      <c r="F244" s="367"/>
      <c r="G244" s="22"/>
    </row>
    <row r="245" ht="15.75" customHeight="1">
      <c r="A245" s="563"/>
      <c r="B245" s="486"/>
      <c r="C245" s="486"/>
      <c r="D245" s="486"/>
      <c r="E245" s="555"/>
      <c r="F245" s="367"/>
      <c r="G245" s="22"/>
    </row>
    <row r="246" ht="15.75" customHeight="1">
      <c r="A246" s="563"/>
      <c r="B246" s="486"/>
      <c r="C246" s="486"/>
      <c r="D246" s="486"/>
      <c r="E246" s="555"/>
      <c r="F246" s="367"/>
      <c r="G246" s="22"/>
    </row>
    <row r="247" ht="15.75" customHeight="1">
      <c r="A247" s="563"/>
      <c r="B247" s="486"/>
      <c r="C247" s="486"/>
      <c r="D247" s="486"/>
      <c r="E247" s="555"/>
      <c r="F247" s="367"/>
      <c r="G247" s="22"/>
    </row>
    <row r="248" ht="15.75" customHeight="1">
      <c r="A248" s="563"/>
      <c r="B248" s="486"/>
      <c r="C248" s="486"/>
      <c r="D248" s="486"/>
      <c r="E248" s="555"/>
      <c r="F248" s="367"/>
      <c r="G248" s="22"/>
    </row>
    <row r="249" ht="15.75" customHeight="1">
      <c r="A249" s="563"/>
      <c r="B249" s="486"/>
      <c r="C249" s="486"/>
      <c r="D249" s="486"/>
      <c r="E249" s="555"/>
      <c r="F249" s="367"/>
      <c r="G249" s="22"/>
    </row>
    <row r="250" ht="15.75" customHeight="1">
      <c r="A250" s="563"/>
      <c r="B250" s="486"/>
      <c r="C250" s="486"/>
      <c r="D250" s="486"/>
      <c r="E250" s="555"/>
      <c r="F250" s="367"/>
      <c r="G250" s="22"/>
    </row>
    <row r="251" ht="15.75" customHeight="1">
      <c r="A251" s="563"/>
      <c r="B251" s="486"/>
      <c r="C251" s="486"/>
      <c r="D251" s="486"/>
      <c r="E251" s="555"/>
      <c r="F251" s="367"/>
      <c r="G251" s="22"/>
    </row>
    <row r="252" ht="15.75" customHeight="1">
      <c r="A252" s="563"/>
      <c r="B252" s="486"/>
      <c r="C252" s="486"/>
      <c r="D252" s="486"/>
      <c r="E252" s="555"/>
      <c r="F252" s="367"/>
      <c r="G252" s="22"/>
    </row>
    <row r="253" ht="15.75" customHeight="1">
      <c r="A253" s="563"/>
      <c r="B253" s="486"/>
      <c r="C253" s="486"/>
      <c r="D253" s="486"/>
      <c r="E253" s="555"/>
      <c r="F253" s="367"/>
      <c r="G253" s="22"/>
    </row>
    <row r="254" ht="15.75" customHeight="1">
      <c r="A254" s="563"/>
      <c r="B254" s="486"/>
      <c r="C254" s="486"/>
      <c r="D254" s="486"/>
      <c r="E254" s="555"/>
      <c r="F254" s="367"/>
      <c r="G254" s="22"/>
    </row>
    <row r="255" ht="15.75" customHeight="1">
      <c r="A255" s="563"/>
      <c r="B255" s="486"/>
      <c r="C255" s="486"/>
      <c r="D255" s="486"/>
      <c r="E255" s="555"/>
      <c r="F255" s="367"/>
      <c r="G255" s="22"/>
    </row>
    <row r="256" ht="15.75" customHeight="1">
      <c r="A256" s="563"/>
      <c r="B256" s="486"/>
      <c r="C256" s="486"/>
      <c r="D256" s="486"/>
      <c r="E256" s="555"/>
      <c r="F256" s="367"/>
      <c r="G256" s="22"/>
    </row>
    <row r="257" ht="15.75" customHeight="1">
      <c r="A257" s="563"/>
      <c r="B257" s="486"/>
      <c r="C257" s="486"/>
      <c r="D257" s="486"/>
      <c r="E257" s="555"/>
      <c r="F257" s="367"/>
      <c r="G257" s="22"/>
    </row>
    <row r="258" ht="15.75" customHeight="1">
      <c r="A258" s="563"/>
      <c r="B258" s="486"/>
      <c r="C258" s="486"/>
      <c r="D258" s="486"/>
      <c r="E258" s="555"/>
      <c r="F258" s="367"/>
      <c r="G258" s="22"/>
    </row>
    <row r="259" ht="15.75" customHeight="1">
      <c r="A259" s="563"/>
      <c r="B259" s="486"/>
      <c r="C259" s="486"/>
      <c r="D259" s="486"/>
      <c r="E259" s="555"/>
      <c r="F259" s="367"/>
      <c r="G259" s="22"/>
    </row>
    <row r="260" ht="15.75" customHeight="1">
      <c r="A260" s="563"/>
      <c r="B260" s="486"/>
      <c r="C260" s="486"/>
      <c r="D260" s="486"/>
      <c r="E260" s="555"/>
      <c r="F260" s="367"/>
      <c r="G260" s="22"/>
    </row>
    <row r="261" ht="15.75" customHeight="1">
      <c r="A261" s="563"/>
      <c r="B261" s="486"/>
      <c r="C261" s="486"/>
      <c r="D261" s="486"/>
      <c r="E261" s="555"/>
      <c r="F261" s="367"/>
      <c r="G261" s="22"/>
    </row>
    <row r="262" ht="15.75" customHeight="1">
      <c r="A262" s="563"/>
      <c r="B262" s="486"/>
      <c r="C262" s="486"/>
      <c r="D262" s="486"/>
      <c r="E262" s="555"/>
      <c r="F262" s="367"/>
      <c r="G262" s="22"/>
    </row>
    <row r="263" ht="15.75" customHeight="1">
      <c r="A263" s="563"/>
      <c r="B263" s="486"/>
      <c r="C263" s="486"/>
      <c r="D263" s="486"/>
      <c r="E263" s="555"/>
      <c r="F263" s="367"/>
      <c r="G263" s="22"/>
    </row>
    <row r="264" ht="15.75" customHeight="1">
      <c r="A264" s="563"/>
      <c r="B264" s="486"/>
      <c r="C264" s="486"/>
      <c r="D264" s="486"/>
      <c r="E264" s="555"/>
      <c r="F264" s="367"/>
      <c r="G264" s="22"/>
    </row>
    <row r="265" ht="15.75" customHeight="1">
      <c r="A265" s="563"/>
      <c r="B265" s="486"/>
      <c r="C265" s="486"/>
      <c r="D265" s="486"/>
      <c r="E265" s="555"/>
      <c r="F265" s="367"/>
      <c r="G265" s="22"/>
    </row>
    <row r="266" ht="15.75" customHeight="1">
      <c r="A266" s="563"/>
      <c r="B266" s="486"/>
      <c r="C266" s="486"/>
      <c r="D266" s="486"/>
      <c r="E266" s="555"/>
      <c r="F266" s="367"/>
      <c r="G266" s="22"/>
    </row>
    <row r="267" ht="15.75" customHeight="1">
      <c r="A267" s="563"/>
      <c r="B267" s="486"/>
      <c r="C267" s="486"/>
      <c r="D267" s="486"/>
      <c r="E267" s="555"/>
      <c r="F267" s="367"/>
      <c r="G267" s="22"/>
    </row>
    <row r="268" ht="15.75" customHeight="1">
      <c r="A268" s="563"/>
      <c r="B268" s="486"/>
      <c r="C268" s="486"/>
      <c r="D268" s="486"/>
      <c r="E268" s="555"/>
      <c r="F268" s="367"/>
      <c r="G268" s="22"/>
    </row>
    <row r="269" ht="15.75" customHeight="1">
      <c r="A269" s="563"/>
      <c r="B269" s="486"/>
      <c r="C269" s="486"/>
      <c r="D269" s="486"/>
      <c r="E269" s="555"/>
      <c r="F269" s="367"/>
      <c r="G269" s="22"/>
    </row>
    <row r="270" ht="15.75" customHeight="1">
      <c r="A270" s="563"/>
      <c r="B270" s="486"/>
      <c r="C270" s="486"/>
      <c r="D270" s="486"/>
      <c r="E270" s="555"/>
      <c r="F270" s="367"/>
      <c r="G270" s="22"/>
    </row>
    <row r="271" ht="15.75" customHeight="1">
      <c r="A271" s="563"/>
      <c r="B271" s="486"/>
      <c r="C271" s="486"/>
      <c r="D271" s="486"/>
      <c r="E271" s="555"/>
      <c r="F271" s="367"/>
      <c r="G271" s="22"/>
    </row>
    <row r="272" ht="15.75" customHeight="1">
      <c r="A272" s="563"/>
      <c r="B272" s="486"/>
      <c r="C272" s="486"/>
      <c r="D272" s="486"/>
      <c r="E272" s="555"/>
      <c r="F272" s="367"/>
      <c r="G272" s="22"/>
    </row>
    <row r="273" ht="15.75" customHeight="1">
      <c r="A273" s="563"/>
      <c r="B273" s="486"/>
      <c r="C273" s="486"/>
      <c r="D273" s="486"/>
      <c r="E273" s="555"/>
      <c r="F273" s="367"/>
      <c r="G273" s="22"/>
    </row>
    <row r="274" ht="15.75" customHeight="1">
      <c r="A274" s="563"/>
      <c r="B274" s="486"/>
      <c r="C274" s="486"/>
      <c r="D274" s="486"/>
      <c r="E274" s="555"/>
      <c r="F274" s="367"/>
      <c r="G274" s="22"/>
    </row>
    <row r="275" ht="15.75" customHeight="1">
      <c r="A275" s="563"/>
      <c r="B275" s="486"/>
      <c r="C275" s="486"/>
      <c r="D275" s="486"/>
      <c r="E275" s="555"/>
      <c r="F275" s="367"/>
      <c r="G275" s="22"/>
    </row>
    <row r="276" ht="15.75" customHeight="1">
      <c r="A276" s="563"/>
      <c r="B276" s="486"/>
      <c r="C276" s="486"/>
      <c r="D276" s="486"/>
      <c r="E276" s="555"/>
      <c r="F276" s="367"/>
      <c r="G276" s="22"/>
    </row>
    <row r="277" ht="15.75" customHeight="1">
      <c r="A277" s="563"/>
      <c r="B277" s="486"/>
      <c r="C277" s="486"/>
      <c r="D277" s="486"/>
      <c r="E277" s="555"/>
      <c r="F277" s="367"/>
      <c r="G277" s="22"/>
    </row>
    <row r="278" ht="15.75" customHeight="1">
      <c r="A278" s="563"/>
      <c r="B278" s="486"/>
      <c r="C278" s="486"/>
      <c r="D278" s="486"/>
      <c r="E278" s="555"/>
      <c r="F278" s="367"/>
      <c r="G278" s="22"/>
    </row>
    <row r="279" ht="15.75" customHeight="1">
      <c r="A279" s="563"/>
      <c r="B279" s="486"/>
      <c r="C279" s="486"/>
      <c r="D279" s="486"/>
      <c r="E279" s="555"/>
      <c r="F279" s="367"/>
      <c r="G279" s="22"/>
    </row>
    <row r="280" ht="15.75" customHeight="1">
      <c r="A280" s="563"/>
      <c r="B280" s="486"/>
      <c r="C280" s="486"/>
      <c r="D280" s="486"/>
      <c r="E280" s="555"/>
      <c r="F280" s="367"/>
      <c r="G280" s="22"/>
    </row>
    <row r="281" ht="15.75" customHeight="1">
      <c r="A281" s="563"/>
      <c r="B281" s="486"/>
      <c r="C281" s="486"/>
      <c r="D281" s="486"/>
      <c r="E281" s="555"/>
      <c r="F281" s="367"/>
      <c r="G281" s="22"/>
    </row>
    <row r="282" ht="15.75" customHeight="1">
      <c r="A282" s="563"/>
      <c r="B282" s="486"/>
      <c r="C282" s="486"/>
      <c r="D282" s="486"/>
      <c r="E282" s="555"/>
      <c r="F282" s="367"/>
      <c r="G282" s="22"/>
    </row>
    <row r="283" ht="15.75" customHeight="1">
      <c r="A283" s="563"/>
      <c r="B283" s="486"/>
      <c r="C283" s="486"/>
      <c r="D283" s="486"/>
      <c r="E283" s="555"/>
      <c r="F283" s="367"/>
      <c r="G283" s="22"/>
    </row>
    <row r="284" ht="15.75" customHeight="1">
      <c r="A284" s="563"/>
      <c r="B284" s="486"/>
      <c r="C284" s="486"/>
      <c r="D284" s="486"/>
      <c r="E284" s="555"/>
      <c r="F284" s="367"/>
      <c r="G284" s="22"/>
    </row>
    <row r="285" ht="15.75" customHeight="1">
      <c r="A285" s="563"/>
      <c r="B285" s="486"/>
      <c r="C285" s="486"/>
      <c r="D285" s="486"/>
      <c r="E285" s="555"/>
      <c r="F285" s="367"/>
      <c r="G285" s="119"/>
    </row>
    <row r="286" ht="15.75" customHeight="1">
      <c r="A286" s="563"/>
      <c r="B286" s="486"/>
      <c r="C286" s="486"/>
      <c r="D286" s="486"/>
      <c r="E286" s="555"/>
      <c r="F286" s="367"/>
      <c r="G286" s="22"/>
    </row>
    <row r="287" ht="15.75" customHeight="1">
      <c r="A287" s="563"/>
      <c r="B287" s="486"/>
      <c r="C287" s="486"/>
      <c r="D287" s="486"/>
      <c r="E287" s="555"/>
      <c r="F287" s="367"/>
      <c r="G287" s="22"/>
    </row>
    <row r="288" ht="15.75" customHeight="1">
      <c r="A288" s="563"/>
      <c r="B288" s="486"/>
      <c r="C288" s="486"/>
      <c r="D288" s="486"/>
      <c r="E288" s="555"/>
      <c r="F288" s="367"/>
      <c r="G288" s="22"/>
    </row>
    <row r="289" ht="15.75" customHeight="1">
      <c r="A289" s="563"/>
      <c r="B289" s="486"/>
      <c r="C289" s="486"/>
      <c r="D289" s="486"/>
      <c r="E289" s="555"/>
      <c r="F289" s="367"/>
      <c r="G289" s="22"/>
    </row>
    <row r="290" ht="15.75" customHeight="1">
      <c r="A290" s="563"/>
      <c r="B290" s="486"/>
      <c r="C290" s="486"/>
      <c r="D290" s="486"/>
      <c r="E290" s="555"/>
      <c r="F290" s="367"/>
      <c r="G290" s="22"/>
    </row>
    <row r="291" ht="15.75" customHeight="1">
      <c r="A291" s="563"/>
      <c r="B291" s="486"/>
      <c r="C291" s="486"/>
      <c r="D291" s="486"/>
      <c r="E291" s="555"/>
      <c r="F291" s="367"/>
      <c r="G291" s="22"/>
    </row>
    <row r="292" ht="15.75" customHeight="1">
      <c r="A292" s="563"/>
      <c r="B292" s="486"/>
      <c r="C292" s="486"/>
      <c r="D292" s="486"/>
      <c r="E292" s="555"/>
      <c r="F292" s="367"/>
      <c r="G292" s="22"/>
    </row>
    <row r="293" ht="15.75" customHeight="1">
      <c r="A293" s="563"/>
      <c r="B293" s="486"/>
      <c r="C293" s="486"/>
      <c r="D293" s="486"/>
      <c r="E293" s="555"/>
      <c r="F293" s="367"/>
      <c r="G293" s="22"/>
    </row>
    <row r="294" ht="15.75" customHeight="1">
      <c r="A294" s="563"/>
      <c r="B294" s="486"/>
      <c r="C294" s="486"/>
      <c r="D294" s="486"/>
      <c r="E294" s="555"/>
      <c r="F294" s="367"/>
      <c r="G294" s="22"/>
    </row>
    <row r="295" ht="15.75" customHeight="1">
      <c r="A295" s="563"/>
      <c r="B295" s="486"/>
      <c r="C295" s="486"/>
      <c r="D295" s="486"/>
      <c r="E295" s="555"/>
      <c r="F295" s="367"/>
      <c r="G295" s="22"/>
    </row>
    <row r="296" ht="15.75" customHeight="1">
      <c r="A296" s="563"/>
      <c r="B296" s="486"/>
      <c r="C296" s="486"/>
      <c r="D296" s="486"/>
      <c r="E296" s="555"/>
      <c r="F296" s="367"/>
      <c r="G296" s="22"/>
    </row>
    <row r="297" ht="15.75" customHeight="1">
      <c r="A297" s="563"/>
      <c r="B297" s="486"/>
      <c r="C297" s="486"/>
      <c r="D297" s="486"/>
      <c r="E297" s="555"/>
      <c r="F297" s="367"/>
      <c r="G297" s="22"/>
    </row>
    <row r="298" ht="15.75" customHeight="1">
      <c r="A298" s="563"/>
      <c r="B298" s="486"/>
      <c r="C298" s="486"/>
      <c r="D298" s="486"/>
      <c r="E298" s="555"/>
      <c r="F298" s="367"/>
      <c r="G298" s="22"/>
    </row>
    <row r="299" ht="15.75" customHeight="1">
      <c r="A299" s="563"/>
      <c r="B299" s="486"/>
      <c r="C299" s="486"/>
      <c r="D299" s="486"/>
      <c r="E299" s="555"/>
      <c r="F299" s="367"/>
      <c r="G299" s="22"/>
    </row>
    <row r="300" ht="15.75" customHeight="1">
      <c r="A300" s="563"/>
      <c r="B300" s="486"/>
      <c r="C300" s="486"/>
      <c r="D300" s="486"/>
      <c r="E300" s="555"/>
      <c r="F300" s="367"/>
      <c r="G300" s="22"/>
    </row>
    <row r="301" ht="15.75" customHeight="1">
      <c r="A301" s="563"/>
      <c r="B301" s="486"/>
      <c r="C301" s="486"/>
      <c r="D301" s="486"/>
      <c r="E301" s="555"/>
      <c r="F301" s="367"/>
      <c r="G301" s="22"/>
    </row>
    <row r="302" ht="15.75" customHeight="1">
      <c r="A302" s="563"/>
      <c r="B302" s="486"/>
      <c r="C302" s="486"/>
      <c r="D302" s="486"/>
      <c r="E302" s="555"/>
      <c r="F302" s="367"/>
      <c r="G302" s="22"/>
    </row>
    <row r="303" ht="15.75" customHeight="1">
      <c r="A303" s="563"/>
      <c r="B303" s="486"/>
      <c r="C303" s="486"/>
      <c r="D303" s="486"/>
      <c r="E303" s="555"/>
      <c r="F303" s="367"/>
      <c r="G303" s="22"/>
    </row>
    <row r="304" ht="15.75" customHeight="1">
      <c r="A304" s="563"/>
      <c r="B304" s="486"/>
      <c r="C304" s="486"/>
      <c r="D304" s="486"/>
      <c r="E304" s="555"/>
      <c r="F304" s="367"/>
      <c r="G304" s="22"/>
    </row>
    <row r="305" ht="15.75" customHeight="1">
      <c r="A305" s="563"/>
      <c r="B305" s="486"/>
      <c r="C305" s="486"/>
      <c r="D305" s="486"/>
      <c r="E305" s="555"/>
      <c r="F305" s="367"/>
      <c r="G305" s="22"/>
    </row>
    <row r="306" ht="15.75" customHeight="1">
      <c r="A306" s="563"/>
      <c r="B306" s="486"/>
      <c r="C306" s="486"/>
      <c r="D306" s="486"/>
      <c r="E306" s="555"/>
      <c r="F306" s="367"/>
      <c r="G306" s="22"/>
    </row>
    <row r="307" ht="15.75" customHeight="1">
      <c r="A307" s="563"/>
      <c r="B307" s="486"/>
      <c r="C307" s="486"/>
      <c r="D307" s="486"/>
      <c r="E307" s="555"/>
      <c r="F307" s="367"/>
      <c r="G307" s="22"/>
    </row>
    <row r="308" ht="15.75" customHeight="1">
      <c r="A308" s="563"/>
      <c r="B308" s="486"/>
      <c r="C308" s="486"/>
      <c r="D308" s="486"/>
      <c r="E308" s="555"/>
      <c r="F308" s="367"/>
      <c r="G308" s="22"/>
    </row>
    <row r="309" ht="15.75" customHeight="1">
      <c r="A309" s="563"/>
      <c r="B309" s="486"/>
      <c r="C309" s="486"/>
      <c r="D309" s="486"/>
      <c r="E309" s="555"/>
      <c r="F309" s="367"/>
      <c r="G309" s="22"/>
    </row>
    <row r="310" ht="15.75" customHeight="1">
      <c r="A310" s="563"/>
      <c r="B310" s="486"/>
      <c r="C310" s="486"/>
      <c r="D310" s="486"/>
      <c r="E310" s="555"/>
      <c r="F310" s="367"/>
      <c r="G310" s="22"/>
    </row>
    <row r="311" ht="15.75" customHeight="1">
      <c r="A311" s="563"/>
      <c r="B311" s="486"/>
      <c r="C311" s="486"/>
      <c r="D311" s="486"/>
      <c r="E311" s="555"/>
      <c r="F311" s="367"/>
      <c r="G311" s="22"/>
    </row>
    <row r="312" ht="15.75" customHeight="1">
      <c r="A312" s="563"/>
      <c r="B312" s="486"/>
      <c r="C312" s="486"/>
      <c r="D312" s="486"/>
      <c r="E312" s="555"/>
      <c r="F312" s="367"/>
      <c r="G312" s="22"/>
    </row>
    <row r="313" ht="15.75" customHeight="1">
      <c r="A313" s="563"/>
      <c r="B313" s="486"/>
      <c r="C313" s="486"/>
      <c r="D313" s="486"/>
      <c r="E313" s="555"/>
      <c r="F313" s="367"/>
      <c r="G313" s="22"/>
    </row>
    <row r="314" ht="15.75" customHeight="1">
      <c r="A314" s="563"/>
      <c r="B314" s="486"/>
      <c r="C314" s="486"/>
      <c r="D314" s="486"/>
      <c r="E314" s="555"/>
      <c r="F314" s="367"/>
      <c r="G314" s="22"/>
    </row>
    <row r="315" ht="15.75" customHeight="1">
      <c r="A315" s="563"/>
      <c r="B315" s="486"/>
      <c r="C315" s="486"/>
      <c r="D315" s="486"/>
      <c r="E315" s="555"/>
      <c r="F315" s="367"/>
      <c r="G315" s="22"/>
    </row>
    <row r="316" ht="15.75" customHeight="1">
      <c r="A316" s="563"/>
      <c r="B316" s="486"/>
      <c r="C316" s="486"/>
      <c r="D316" s="486"/>
      <c r="E316" s="555"/>
      <c r="F316" s="367"/>
      <c r="G316" s="22"/>
    </row>
    <row r="317" ht="15.75" customHeight="1">
      <c r="A317" s="563"/>
      <c r="B317" s="486"/>
      <c r="C317" s="486"/>
      <c r="D317" s="486"/>
      <c r="E317" s="555"/>
      <c r="F317" s="367"/>
      <c r="G317" s="22"/>
    </row>
    <row r="318" ht="15.75" customHeight="1">
      <c r="A318" s="563"/>
      <c r="B318" s="486"/>
      <c r="C318" s="486"/>
      <c r="D318" s="486"/>
      <c r="E318" s="555"/>
      <c r="F318" s="367"/>
      <c r="G318" s="22"/>
    </row>
    <row r="319" ht="15.75" customHeight="1">
      <c r="A319" s="563"/>
      <c r="B319" s="486"/>
      <c r="C319" s="486"/>
      <c r="D319" s="486"/>
      <c r="E319" s="555"/>
      <c r="F319" s="367"/>
      <c r="G319" s="22"/>
    </row>
    <row r="320" ht="15.75" customHeight="1">
      <c r="A320" s="563"/>
      <c r="B320" s="486"/>
      <c r="C320" s="486"/>
      <c r="D320" s="486"/>
      <c r="E320" s="555"/>
      <c r="F320" s="367"/>
      <c r="G320" s="22"/>
    </row>
    <row r="321" ht="15.75" customHeight="1">
      <c r="A321" s="563"/>
      <c r="B321" s="486"/>
      <c r="C321" s="486"/>
      <c r="D321" s="486"/>
      <c r="E321" s="555"/>
      <c r="F321" s="367"/>
      <c r="G321" s="22"/>
    </row>
    <row r="322" ht="15.75" customHeight="1">
      <c r="A322" s="563"/>
      <c r="B322" s="486"/>
      <c r="C322" s="486"/>
      <c r="D322" s="486"/>
      <c r="E322" s="555"/>
      <c r="F322" s="367"/>
      <c r="G322" s="22"/>
    </row>
    <row r="323" ht="15.75" customHeight="1">
      <c r="A323" s="563"/>
      <c r="B323" s="486"/>
      <c r="C323" s="486"/>
      <c r="D323" s="486"/>
      <c r="E323" s="555"/>
      <c r="F323" s="367"/>
      <c r="G323" s="22"/>
    </row>
    <row r="324" ht="15.75" customHeight="1">
      <c r="A324" s="563"/>
      <c r="B324" s="486"/>
      <c r="C324" s="486"/>
      <c r="D324" s="486"/>
      <c r="E324" s="555"/>
      <c r="F324" s="367"/>
      <c r="G324" s="22"/>
    </row>
    <row r="325" ht="15.75" customHeight="1">
      <c r="A325" s="563"/>
      <c r="B325" s="486"/>
      <c r="C325" s="486"/>
      <c r="D325" s="486"/>
      <c r="E325" s="555"/>
      <c r="F325" s="367"/>
      <c r="G325" s="22"/>
    </row>
    <row r="326" ht="15.75" customHeight="1">
      <c r="A326" s="563"/>
      <c r="B326" s="486"/>
      <c r="C326" s="486"/>
      <c r="D326" s="486"/>
      <c r="E326" s="555"/>
      <c r="F326" s="367"/>
      <c r="G326" s="22"/>
    </row>
    <row r="327" ht="15.75" customHeight="1">
      <c r="A327" s="563"/>
      <c r="B327" s="486"/>
      <c r="C327" s="486"/>
      <c r="D327" s="486"/>
      <c r="E327" s="555"/>
      <c r="F327" s="367"/>
      <c r="G327" s="22"/>
    </row>
    <row r="328" ht="15.75" customHeight="1">
      <c r="A328" s="563"/>
      <c r="B328" s="486"/>
      <c r="C328" s="486"/>
      <c r="D328" s="486"/>
      <c r="E328" s="555"/>
      <c r="F328" s="367"/>
      <c r="G328" s="22"/>
    </row>
    <row r="329" ht="15.75" customHeight="1">
      <c r="A329" s="563"/>
      <c r="B329" s="486"/>
      <c r="C329" s="486"/>
      <c r="D329" s="486"/>
      <c r="E329" s="555"/>
      <c r="F329" s="367"/>
      <c r="G329" s="22"/>
    </row>
    <row r="330" ht="15.75" customHeight="1">
      <c r="A330" s="563"/>
      <c r="B330" s="486"/>
      <c r="C330" s="486"/>
      <c r="D330" s="486"/>
      <c r="E330" s="555"/>
      <c r="F330" s="367"/>
      <c r="G330" s="22"/>
    </row>
    <row r="331" ht="15.75" customHeight="1">
      <c r="A331" s="563"/>
      <c r="B331" s="486"/>
      <c r="C331" s="486"/>
      <c r="D331" s="486"/>
      <c r="E331" s="555"/>
      <c r="F331" s="367"/>
      <c r="G331" s="22"/>
    </row>
    <row r="332" ht="15.75" customHeight="1">
      <c r="A332" s="563"/>
      <c r="B332" s="486"/>
      <c r="C332" s="486"/>
      <c r="D332" s="486"/>
      <c r="E332" s="555"/>
      <c r="F332" s="367"/>
      <c r="G332" s="22"/>
    </row>
    <row r="333" ht="15.75" customHeight="1">
      <c r="A333" s="563"/>
      <c r="B333" s="486"/>
      <c r="C333" s="486"/>
      <c r="D333" s="486"/>
      <c r="E333" s="555"/>
      <c r="F333" s="367"/>
      <c r="G333" s="22"/>
    </row>
    <row r="334" ht="15.75" customHeight="1">
      <c r="A334" s="563"/>
      <c r="B334" s="486"/>
      <c r="C334" s="486"/>
      <c r="D334" s="486"/>
      <c r="E334" s="555"/>
      <c r="F334" s="367"/>
      <c r="G334" s="22"/>
    </row>
    <row r="335" ht="15.75" customHeight="1">
      <c r="A335" s="563"/>
      <c r="B335" s="486"/>
      <c r="C335" s="486"/>
      <c r="D335" s="486"/>
      <c r="E335" s="555"/>
      <c r="F335" s="367"/>
      <c r="G335" s="22"/>
    </row>
    <row r="336" ht="15.75" customHeight="1">
      <c r="A336" s="563"/>
      <c r="B336" s="486"/>
      <c r="C336" s="486"/>
      <c r="D336" s="486"/>
      <c r="E336" s="555"/>
      <c r="F336" s="367"/>
      <c r="G336" s="22"/>
    </row>
    <row r="337" ht="15.75" customHeight="1">
      <c r="A337" s="563"/>
      <c r="B337" s="486"/>
      <c r="C337" s="486"/>
      <c r="D337" s="486"/>
      <c r="E337" s="555"/>
      <c r="F337" s="367"/>
      <c r="G337" s="22"/>
    </row>
    <row r="338" ht="15.75" customHeight="1">
      <c r="A338" s="563"/>
      <c r="B338" s="486"/>
      <c r="C338" s="486"/>
      <c r="D338" s="486"/>
      <c r="E338" s="555"/>
      <c r="F338" s="367"/>
      <c r="G338" s="22"/>
    </row>
    <row r="339" ht="15.75" customHeight="1">
      <c r="A339" s="563"/>
      <c r="B339" s="486"/>
      <c r="C339" s="486"/>
      <c r="D339" s="486"/>
      <c r="E339" s="555"/>
      <c r="F339" s="367"/>
      <c r="G339" s="22"/>
    </row>
    <row r="340" ht="15.75" customHeight="1">
      <c r="A340" s="563"/>
      <c r="B340" s="486"/>
      <c r="C340" s="486"/>
      <c r="D340" s="486"/>
      <c r="E340" s="555"/>
      <c r="F340" s="367"/>
      <c r="G340" s="22"/>
    </row>
    <row r="341" ht="15.75" customHeight="1">
      <c r="A341" s="563"/>
      <c r="B341" s="486"/>
      <c r="C341" s="486"/>
      <c r="D341" s="486"/>
      <c r="E341" s="555"/>
      <c r="F341" s="367"/>
      <c r="G341" s="22"/>
    </row>
    <row r="342" ht="15.75" customHeight="1">
      <c r="A342" s="563"/>
      <c r="B342" s="486"/>
      <c r="C342" s="486"/>
      <c r="D342" s="486"/>
      <c r="E342" s="555"/>
      <c r="F342" s="367"/>
      <c r="G342" s="22"/>
    </row>
    <row r="343" ht="15.75" customHeight="1">
      <c r="A343" s="563"/>
      <c r="B343" s="486"/>
      <c r="C343" s="486"/>
      <c r="D343" s="486"/>
      <c r="E343" s="555"/>
      <c r="F343" s="367"/>
      <c r="G343" s="22"/>
    </row>
    <row r="344" ht="15.75" customHeight="1">
      <c r="A344" s="563"/>
      <c r="B344" s="486"/>
      <c r="C344" s="486"/>
      <c r="D344" s="486"/>
      <c r="E344" s="555"/>
      <c r="F344" s="367"/>
      <c r="G344" s="22"/>
    </row>
    <row r="345" ht="15.75" customHeight="1">
      <c r="A345" s="563"/>
      <c r="B345" s="486"/>
      <c r="C345" s="486"/>
      <c r="D345" s="486"/>
      <c r="E345" s="555"/>
      <c r="F345" s="367"/>
      <c r="G345" s="22"/>
    </row>
    <row r="346" ht="15.75" customHeight="1">
      <c r="A346" s="563"/>
      <c r="B346" s="486"/>
      <c r="C346" s="486"/>
      <c r="D346" s="486"/>
      <c r="E346" s="555"/>
      <c r="F346" s="367"/>
      <c r="G346" s="22"/>
    </row>
    <row r="347" ht="15.75" customHeight="1">
      <c r="A347" s="563"/>
      <c r="B347" s="486"/>
      <c r="C347" s="486"/>
      <c r="D347" s="486"/>
      <c r="E347" s="555"/>
      <c r="F347" s="367"/>
      <c r="G347" s="22"/>
    </row>
    <row r="348" ht="15.75" customHeight="1">
      <c r="A348" s="563"/>
      <c r="B348" s="486"/>
      <c r="C348" s="486"/>
      <c r="D348" s="486"/>
      <c r="E348" s="555"/>
      <c r="F348" s="367"/>
      <c r="G348" s="22"/>
    </row>
    <row r="349" ht="15.75" customHeight="1">
      <c r="A349" s="563"/>
      <c r="B349" s="486"/>
      <c r="C349" s="486"/>
      <c r="D349" s="486"/>
      <c r="E349" s="555"/>
      <c r="F349" s="367"/>
      <c r="G349" s="22"/>
    </row>
    <row r="350" ht="15.75" customHeight="1">
      <c r="A350" s="563"/>
      <c r="B350" s="486"/>
      <c r="C350" s="486"/>
      <c r="D350" s="486"/>
      <c r="E350" s="555"/>
      <c r="F350" s="367"/>
      <c r="G350" s="22"/>
    </row>
    <row r="351" ht="15.75" customHeight="1">
      <c r="A351" s="563"/>
      <c r="B351" s="486"/>
      <c r="C351" s="486"/>
      <c r="D351" s="486"/>
      <c r="E351" s="555"/>
      <c r="F351" s="367"/>
      <c r="G351" s="22"/>
    </row>
    <row r="352" ht="15.75" customHeight="1">
      <c r="A352" s="563"/>
      <c r="B352" s="486"/>
      <c r="C352" s="486"/>
      <c r="D352" s="486"/>
      <c r="E352" s="555"/>
      <c r="F352" s="367"/>
      <c r="G352" s="22"/>
    </row>
    <row r="353" ht="15.75" customHeight="1">
      <c r="A353" s="563"/>
      <c r="B353" s="486"/>
      <c r="C353" s="486"/>
      <c r="D353" s="486"/>
      <c r="E353" s="555"/>
      <c r="F353" s="367"/>
      <c r="G353" s="22"/>
    </row>
    <row r="354" ht="15.75" customHeight="1">
      <c r="A354" s="563"/>
      <c r="B354" s="486"/>
      <c r="C354" s="486"/>
      <c r="D354" s="486"/>
      <c r="E354" s="555"/>
      <c r="F354" s="367"/>
      <c r="G354" s="22"/>
    </row>
    <row r="355" ht="15.75" customHeight="1">
      <c r="A355" s="563"/>
      <c r="B355" s="486"/>
      <c r="C355" s="486"/>
      <c r="D355" s="486"/>
      <c r="E355" s="555"/>
      <c r="F355" s="367"/>
      <c r="G355" s="22"/>
    </row>
    <row r="356" ht="15.75" customHeight="1">
      <c r="A356" s="563"/>
      <c r="B356" s="486"/>
      <c r="C356" s="486"/>
      <c r="D356" s="486"/>
      <c r="E356" s="555"/>
      <c r="F356" s="367"/>
      <c r="G356" s="22"/>
    </row>
    <row r="357" ht="15.75" customHeight="1">
      <c r="A357" s="563"/>
      <c r="B357" s="486"/>
      <c r="C357" s="486"/>
      <c r="D357" s="486"/>
      <c r="E357" s="555"/>
      <c r="F357" s="367"/>
      <c r="G357" s="22"/>
    </row>
    <row r="358" ht="15.75" customHeight="1">
      <c r="A358" s="563"/>
      <c r="B358" s="486"/>
      <c r="C358" s="486"/>
      <c r="D358" s="486"/>
      <c r="E358" s="555"/>
      <c r="F358" s="367"/>
      <c r="G358" s="22"/>
    </row>
    <row r="359" ht="15.75" customHeight="1">
      <c r="A359" s="563"/>
      <c r="B359" s="486"/>
      <c r="C359" s="486"/>
      <c r="D359" s="486"/>
      <c r="E359" s="555"/>
      <c r="F359" s="367"/>
      <c r="G359" s="22"/>
    </row>
    <row r="360" ht="15.75" customHeight="1">
      <c r="A360" s="563"/>
      <c r="B360" s="486"/>
      <c r="C360" s="486"/>
      <c r="D360" s="486"/>
      <c r="E360" s="555"/>
      <c r="F360" s="367"/>
      <c r="G360" s="22"/>
    </row>
    <row r="361" ht="15.75" customHeight="1">
      <c r="A361" s="563"/>
      <c r="B361" s="486"/>
      <c r="C361" s="486"/>
      <c r="D361" s="486"/>
      <c r="E361" s="555"/>
      <c r="F361" s="367"/>
      <c r="G361" s="22"/>
    </row>
    <row r="362" ht="15.75" customHeight="1">
      <c r="A362" s="563"/>
      <c r="B362" s="486"/>
      <c r="C362" s="486"/>
      <c r="D362" s="486"/>
      <c r="E362" s="555"/>
      <c r="F362" s="367"/>
      <c r="G362" s="22"/>
    </row>
    <row r="363" ht="15.75" customHeight="1">
      <c r="A363" s="563"/>
      <c r="B363" s="486"/>
      <c r="C363" s="486"/>
      <c r="D363" s="486"/>
      <c r="E363" s="555"/>
      <c r="F363" s="367"/>
      <c r="G363" s="22"/>
    </row>
    <row r="364" ht="15.75" customHeight="1">
      <c r="A364" s="563"/>
      <c r="B364" s="486"/>
      <c r="C364" s="486"/>
      <c r="D364" s="486"/>
      <c r="E364" s="555"/>
      <c r="F364" s="367"/>
      <c r="G364" s="22"/>
    </row>
    <row r="365" ht="15.75" customHeight="1">
      <c r="A365" s="563"/>
      <c r="B365" s="486"/>
      <c r="C365" s="486"/>
      <c r="D365" s="486"/>
      <c r="E365" s="555"/>
      <c r="F365" s="367"/>
      <c r="G365" s="22"/>
    </row>
    <row r="366" ht="15.75" customHeight="1">
      <c r="A366" s="563"/>
      <c r="B366" s="486"/>
      <c r="C366" s="486"/>
      <c r="D366" s="486"/>
      <c r="E366" s="555"/>
      <c r="F366" s="367"/>
      <c r="G366" s="22"/>
    </row>
    <row r="367" ht="15.75" customHeight="1">
      <c r="A367" s="563"/>
      <c r="B367" s="486"/>
      <c r="C367" s="486"/>
      <c r="D367" s="486"/>
      <c r="E367" s="555"/>
      <c r="F367" s="367"/>
      <c r="G367" s="22"/>
    </row>
    <row r="368" ht="15.75" customHeight="1">
      <c r="A368" s="563"/>
      <c r="B368" s="486"/>
      <c r="C368" s="486"/>
      <c r="D368" s="486"/>
      <c r="E368" s="555"/>
      <c r="F368" s="367"/>
      <c r="G368" s="22"/>
    </row>
    <row r="369" ht="15.75" customHeight="1">
      <c r="A369" s="563"/>
      <c r="B369" s="486"/>
      <c r="C369" s="486"/>
      <c r="D369" s="486"/>
      <c r="E369" s="555"/>
      <c r="F369" s="367"/>
      <c r="G369" s="22"/>
    </row>
    <row r="370" ht="15.75" customHeight="1">
      <c r="A370" s="563"/>
      <c r="B370" s="486"/>
      <c r="C370" s="486"/>
      <c r="D370" s="486"/>
      <c r="E370" s="555"/>
      <c r="F370" s="367"/>
      <c r="G370" s="22"/>
    </row>
    <row r="371" ht="15.75" customHeight="1">
      <c r="A371" s="563"/>
      <c r="B371" s="486"/>
      <c r="C371" s="486"/>
      <c r="D371" s="486"/>
      <c r="E371" s="555"/>
      <c r="F371" s="367"/>
      <c r="G371" s="22"/>
    </row>
    <row r="372" ht="15.75" customHeight="1">
      <c r="A372" s="563"/>
      <c r="B372" s="486"/>
      <c r="C372" s="486"/>
      <c r="D372" s="486"/>
      <c r="E372" s="555"/>
      <c r="F372" s="367"/>
      <c r="G372" s="22"/>
    </row>
    <row r="373" ht="15.75" customHeight="1">
      <c r="A373" s="563"/>
      <c r="B373" s="486"/>
      <c r="C373" s="486"/>
      <c r="D373" s="486"/>
      <c r="E373" s="555"/>
      <c r="F373" s="367"/>
      <c r="G373" s="22"/>
    </row>
    <row r="374" ht="15.75" customHeight="1">
      <c r="A374" s="563"/>
      <c r="B374" s="486"/>
      <c r="C374" s="486"/>
      <c r="D374" s="486"/>
      <c r="E374" s="555"/>
      <c r="F374" s="367"/>
      <c r="G374" s="22"/>
    </row>
    <row r="375" ht="15.75" customHeight="1">
      <c r="A375" s="563"/>
      <c r="B375" s="486"/>
      <c r="C375" s="486"/>
      <c r="D375" s="486"/>
      <c r="E375" s="555"/>
      <c r="F375" s="367"/>
      <c r="G375" s="22"/>
    </row>
    <row r="376" ht="15.75" customHeight="1">
      <c r="A376" s="563"/>
      <c r="B376" s="486"/>
      <c r="C376" s="486"/>
      <c r="D376" s="486"/>
      <c r="E376" s="555"/>
      <c r="F376" s="367"/>
      <c r="G376" s="22"/>
    </row>
    <row r="377" ht="15.75" customHeight="1">
      <c r="A377" s="563"/>
      <c r="B377" s="486"/>
      <c r="C377" s="486"/>
      <c r="D377" s="486"/>
      <c r="E377" s="555"/>
      <c r="F377" s="367"/>
      <c r="G377" s="22"/>
    </row>
    <row r="378" ht="15.75" customHeight="1">
      <c r="A378" s="563"/>
      <c r="B378" s="486"/>
      <c r="C378" s="486"/>
      <c r="D378" s="486"/>
      <c r="E378" s="555"/>
      <c r="F378" s="367"/>
      <c r="G378" s="22"/>
    </row>
    <row r="379" ht="15.75" customHeight="1">
      <c r="A379" s="563"/>
      <c r="B379" s="486"/>
      <c r="C379" s="486"/>
      <c r="D379" s="486"/>
      <c r="E379" s="555"/>
      <c r="F379" s="367"/>
      <c r="G379" s="22"/>
    </row>
    <row r="380" ht="15.75" customHeight="1">
      <c r="A380" s="563"/>
      <c r="B380" s="486"/>
      <c r="C380" s="486"/>
      <c r="D380" s="486"/>
      <c r="E380" s="555"/>
      <c r="F380" s="367"/>
      <c r="G380" s="22"/>
    </row>
    <row r="381" ht="15.75" customHeight="1">
      <c r="A381" s="563"/>
      <c r="B381" s="486"/>
      <c r="C381" s="486"/>
      <c r="D381" s="486"/>
      <c r="E381" s="555"/>
      <c r="F381" s="367"/>
      <c r="G381" s="22"/>
    </row>
    <row r="382" ht="15.75" customHeight="1">
      <c r="A382" s="563"/>
      <c r="B382" s="486"/>
      <c r="C382" s="486"/>
      <c r="D382" s="486"/>
      <c r="E382" s="555"/>
      <c r="F382" s="367"/>
      <c r="G382" s="22"/>
    </row>
    <row r="383" ht="15.75" customHeight="1">
      <c r="A383" s="563"/>
      <c r="B383" s="486"/>
      <c r="C383" s="486"/>
      <c r="D383" s="486"/>
      <c r="E383" s="555"/>
      <c r="F383" s="367"/>
      <c r="G383" s="22"/>
    </row>
    <row r="384" ht="15.75" customHeight="1">
      <c r="A384" s="563"/>
      <c r="B384" s="486"/>
      <c r="C384" s="486"/>
      <c r="D384" s="486"/>
      <c r="E384" s="555"/>
      <c r="F384" s="367"/>
      <c r="G384" s="22"/>
    </row>
    <row r="385" ht="15.75" customHeight="1">
      <c r="A385" s="563"/>
      <c r="B385" s="486"/>
      <c r="C385" s="486"/>
      <c r="D385" s="486"/>
      <c r="E385" s="555"/>
      <c r="F385" s="367"/>
      <c r="G385" s="22"/>
    </row>
    <row r="386" ht="15.75" customHeight="1">
      <c r="A386" s="563"/>
      <c r="B386" s="486"/>
      <c r="C386" s="486"/>
      <c r="D386" s="486"/>
      <c r="E386" s="555"/>
      <c r="F386" s="367"/>
      <c r="G386" s="22"/>
    </row>
    <row r="387" ht="15.75" customHeight="1">
      <c r="A387" s="563"/>
      <c r="B387" s="486"/>
      <c r="C387" s="486"/>
      <c r="D387" s="486"/>
      <c r="E387" s="555"/>
      <c r="F387" s="367"/>
      <c r="G387" s="22"/>
    </row>
    <row r="388" ht="15.75" customHeight="1">
      <c r="A388" s="563"/>
      <c r="B388" s="486"/>
      <c r="C388" s="486"/>
      <c r="D388" s="486"/>
      <c r="E388" s="555"/>
      <c r="F388" s="367"/>
      <c r="G388" s="22"/>
    </row>
    <row r="389" ht="15.75" customHeight="1">
      <c r="A389" s="563"/>
      <c r="B389" s="486"/>
      <c r="C389" s="486"/>
      <c r="D389" s="486"/>
      <c r="E389" s="555"/>
      <c r="F389" s="367"/>
      <c r="G389" s="22"/>
    </row>
    <row r="390" ht="15.75" customHeight="1">
      <c r="A390" s="563"/>
      <c r="B390" s="486"/>
      <c r="C390" s="486"/>
      <c r="D390" s="486"/>
      <c r="E390" s="555"/>
      <c r="F390" s="367"/>
      <c r="G390" s="22"/>
    </row>
    <row r="391" ht="15.75" customHeight="1">
      <c r="A391" s="563"/>
      <c r="B391" s="486"/>
      <c r="C391" s="486"/>
      <c r="D391" s="486"/>
      <c r="E391" s="555"/>
      <c r="F391" s="367"/>
      <c r="G391" s="22"/>
    </row>
    <row r="392" ht="15.75" customHeight="1">
      <c r="A392" s="563"/>
      <c r="B392" s="486"/>
      <c r="C392" s="486"/>
      <c r="D392" s="486"/>
      <c r="E392" s="555"/>
      <c r="F392" s="367"/>
      <c r="G392" s="22"/>
    </row>
    <row r="393" ht="15.75" customHeight="1">
      <c r="A393" s="563"/>
      <c r="B393" s="486"/>
      <c r="C393" s="486"/>
      <c r="D393" s="486"/>
      <c r="E393" s="555"/>
      <c r="F393" s="367"/>
      <c r="G393" s="22"/>
    </row>
    <row r="394" ht="15.75" customHeight="1">
      <c r="A394" s="563"/>
      <c r="B394" s="486"/>
      <c r="C394" s="486"/>
      <c r="D394" s="486"/>
      <c r="E394" s="555"/>
      <c r="F394" s="367"/>
      <c r="G394" s="22"/>
    </row>
    <row r="395" ht="15.75" customHeight="1">
      <c r="A395" s="563"/>
      <c r="B395" s="486"/>
      <c r="C395" s="486"/>
      <c r="D395" s="486"/>
      <c r="E395" s="555"/>
      <c r="F395" s="367"/>
      <c r="G395" s="22"/>
    </row>
    <row r="396" ht="15.75" customHeight="1">
      <c r="A396" s="563"/>
      <c r="B396" s="486"/>
      <c r="C396" s="486"/>
      <c r="D396" s="486"/>
      <c r="E396" s="555"/>
      <c r="F396" s="367"/>
      <c r="G396" s="22"/>
    </row>
    <row r="397" ht="15.75" customHeight="1">
      <c r="A397" s="563"/>
      <c r="B397" s="486"/>
      <c r="C397" s="486"/>
      <c r="D397" s="486"/>
      <c r="E397" s="555"/>
      <c r="F397" s="367"/>
      <c r="G397" s="22"/>
    </row>
    <row r="398" ht="15.75" customHeight="1">
      <c r="A398" s="563"/>
      <c r="B398" s="486"/>
      <c r="C398" s="486"/>
      <c r="D398" s="486"/>
      <c r="E398" s="555"/>
      <c r="F398" s="367"/>
      <c r="G398" s="22"/>
    </row>
    <row r="399" ht="15.75" customHeight="1">
      <c r="A399" s="563"/>
      <c r="B399" s="486"/>
      <c r="C399" s="486"/>
      <c r="D399" s="486"/>
      <c r="E399" s="555"/>
      <c r="F399" s="367"/>
      <c r="G399" s="22"/>
    </row>
    <row r="400" ht="15.75" customHeight="1">
      <c r="A400" s="563"/>
      <c r="B400" s="486"/>
      <c r="C400" s="486"/>
      <c r="D400" s="486"/>
      <c r="E400" s="555"/>
      <c r="F400" s="367"/>
      <c r="G400" s="22"/>
    </row>
    <row r="401" ht="15.75" customHeight="1">
      <c r="A401" s="563"/>
      <c r="B401" s="486"/>
      <c r="C401" s="486"/>
      <c r="D401" s="486"/>
      <c r="E401" s="555"/>
      <c r="F401" s="367"/>
      <c r="G401" s="22"/>
    </row>
    <row r="402" ht="15.75" customHeight="1">
      <c r="A402" s="563"/>
      <c r="B402" s="486"/>
      <c r="C402" s="486"/>
      <c r="D402" s="486"/>
      <c r="E402" s="555"/>
      <c r="F402" s="367"/>
      <c r="G402" s="22"/>
    </row>
    <row r="403" ht="15.75" customHeight="1">
      <c r="A403" s="563"/>
      <c r="B403" s="486"/>
      <c r="C403" s="486"/>
      <c r="D403" s="486"/>
      <c r="E403" s="555"/>
      <c r="F403" s="367"/>
      <c r="G403" s="22"/>
    </row>
    <row r="404" ht="15.75" customHeight="1">
      <c r="A404" s="563"/>
      <c r="B404" s="486"/>
      <c r="C404" s="486"/>
      <c r="D404" s="486"/>
      <c r="E404" s="555"/>
      <c r="F404" s="367"/>
      <c r="G404" s="22"/>
    </row>
    <row r="405" ht="15.75" customHeight="1">
      <c r="A405" s="563"/>
      <c r="B405" s="486"/>
      <c r="C405" s="486"/>
      <c r="D405" s="486"/>
      <c r="E405" s="555"/>
      <c r="F405" s="367"/>
      <c r="G405" s="22"/>
    </row>
    <row r="406" ht="15.75" customHeight="1">
      <c r="A406" s="563"/>
      <c r="B406" s="486"/>
      <c r="C406" s="486"/>
      <c r="D406" s="486"/>
      <c r="E406" s="555"/>
      <c r="F406" s="367"/>
      <c r="G406" s="22"/>
    </row>
    <row r="407" ht="15.75" customHeight="1">
      <c r="A407" s="563"/>
      <c r="B407" s="486"/>
      <c r="C407" s="486"/>
      <c r="D407" s="486"/>
      <c r="E407" s="555"/>
      <c r="F407" s="367"/>
      <c r="G407" s="22"/>
    </row>
    <row r="408" ht="15.75" customHeight="1">
      <c r="A408" s="563"/>
      <c r="B408" s="486"/>
      <c r="C408" s="486"/>
      <c r="D408" s="486"/>
      <c r="E408" s="555"/>
      <c r="F408" s="367"/>
      <c r="G408" s="22"/>
    </row>
    <row r="409" ht="15.75" customHeight="1">
      <c r="A409" s="563"/>
      <c r="B409" s="486"/>
      <c r="C409" s="486"/>
      <c r="D409" s="486"/>
      <c r="E409" s="555"/>
      <c r="F409" s="367"/>
      <c r="G409" s="22"/>
    </row>
    <row r="410" ht="15.75" customHeight="1">
      <c r="A410" s="563"/>
      <c r="B410" s="486"/>
      <c r="C410" s="486"/>
      <c r="D410" s="486"/>
      <c r="E410" s="555"/>
      <c r="F410" s="367"/>
      <c r="G410" s="22"/>
    </row>
    <row r="411" ht="15.75" customHeight="1">
      <c r="A411" s="563"/>
      <c r="B411" s="486"/>
      <c r="C411" s="486"/>
      <c r="D411" s="486"/>
      <c r="E411" s="555"/>
      <c r="F411" s="367"/>
      <c r="G411" s="22"/>
    </row>
    <row r="412" ht="15.75" customHeight="1">
      <c r="A412" s="563"/>
      <c r="B412" s="486"/>
      <c r="C412" s="486"/>
      <c r="D412" s="486"/>
      <c r="E412" s="555"/>
      <c r="F412" s="367"/>
      <c r="G412" s="22"/>
    </row>
    <row r="413" ht="15.75" customHeight="1">
      <c r="A413" s="563"/>
      <c r="B413" s="486"/>
      <c r="C413" s="486"/>
      <c r="D413" s="486"/>
      <c r="E413" s="555"/>
      <c r="F413" s="367"/>
      <c r="G413" s="22"/>
    </row>
    <row r="414" ht="15.75" customHeight="1">
      <c r="A414" s="563"/>
      <c r="B414" s="486"/>
      <c r="C414" s="486"/>
      <c r="D414" s="486"/>
      <c r="E414" s="555"/>
      <c r="F414" s="367"/>
      <c r="G414" s="22"/>
    </row>
    <row r="415" ht="15.75" customHeight="1">
      <c r="A415" s="563"/>
      <c r="B415" s="486"/>
      <c r="C415" s="486"/>
      <c r="D415" s="486"/>
      <c r="E415" s="555"/>
      <c r="F415" s="367"/>
      <c r="G415" s="22"/>
    </row>
    <row r="416" ht="15.75" customHeight="1">
      <c r="A416" s="563"/>
      <c r="B416" s="486"/>
      <c r="C416" s="486"/>
      <c r="D416" s="486"/>
      <c r="E416" s="555"/>
      <c r="F416" s="367"/>
      <c r="G416" s="22"/>
    </row>
    <row r="417" ht="15.75" customHeight="1">
      <c r="A417" s="563"/>
      <c r="B417" s="486"/>
      <c r="C417" s="486"/>
      <c r="D417" s="486"/>
      <c r="E417" s="555"/>
      <c r="F417" s="367"/>
      <c r="G417" s="22"/>
    </row>
    <row r="418" ht="15.75" customHeight="1">
      <c r="A418" s="563"/>
      <c r="B418" s="486"/>
      <c r="C418" s="486"/>
      <c r="D418" s="486"/>
      <c r="E418" s="555"/>
      <c r="F418" s="367"/>
      <c r="G418" s="22"/>
    </row>
    <row r="419" ht="15.75" customHeight="1">
      <c r="A419" s="563"/>
      <c r="B419" s="486"/>
      <c r="C419" s="486"/>
      <c r="D419" s="486"/>
      <c r="E419" s="555"/>
      <c r="F419" s="367"/>
      <c r="G419" s="22"/>
    </row>
    <row r="420" ht="15.75" customHeight="1">
      <c r="A420" s="563"/>
      <c r="B420" s="486"/>
      <c r="C420" s="486"/>
      <c r="D420" s="486"/>
      <c r="E420" s="555"/>
      <c r="F420" s="367"/>
      <c r="G420" s="22"/>
    </row>
    <row r="421" ht="15.75" customHeight="1">
      <c r="A421" s="563"/>
      <c r="B421" s="486"/>
      <c r="C421" s="486"/>
      <c r="D421" s="486"/>
      <c r="E421" s="555"/>
      <c r="F421" s="367"/>
      <c r="G421" s="22"/>
    </row>
    <row r="422" ht="15.75" customHeight="1">
      <c r="A422" s="563"/>
      <c r="B422" s="486"/>
      <c r="C422" s="486"/>
      <c r="D422" s="486"/>
      <c r="E422" s="555"/>
      <c r="F422" s="367"/>
      <c r="G422" s="22"/>
    </row>
    <row r="423" ht="15.75" customHeight="1">
      <c r="A423" s="563"/>
      <c r="B423" s="486"/>
      <c r="C423" s="486"/>
      <c r="D423" s="486"/>
      <c r="E423" s="555"/>
      <c r="F423" s="367"/>
      <c r="G423" s="22"/>
    </row>
    <row r="424" ht="15.75" customHeight="1">
      <c r="A424" s="563"/>
      <c r="B424" s="486"/>
      <c r="C424" s="486"/>
      <c r="D424" s="486"/>
      <c r="E424" s="555"/>
      <c r="F424" s="367"/>
      <c r="G424" s="22"/>
    </row>
    <row r="425" ht="15.75" customHeight="1">
      <c r="A425" s="563"/>
      <c r="B425" s="486"/>
      <c r="C425" s="486"/>
      <c r="D425" s="486"/>
      <c r="E425" s="555"/>
      <c r="F425" s="367"/>
      <c r="G425" s="22"/>
    </row>
    <row r="426" ht="15.75" customHeight="1">
      <c r="A426" s="563"/>
      <c r="B426" s="486"/>
      <c r="C426" s="486"/>
      <c r="D426" s="486"/>
      <c r="E426" s="555"/>
      <c r="F426" s="367"/>
      <c r="G426" s="22"/>
    </row>
    <row r="427" ht="15.75" customHeight="1">
      <c r="A427" s="563"/>
      <c r="B427" s="486"/>
      <c r="C427" s="486"/>
      <c r="D427" s="486"/>
      <c r="E427" s="555"/>
      <c r="F427" s="367"/>
      <c r="G427" s="22"/>
    </row>
    <row r="428" ht="15.75" customHeight="1">
      <c r="A428" s="563"/>
      <c r="B428" s="486"/>
      <c r="C428" s="486"/>
      <c r="D428" s="486"/>
      <c r="E428" s="555"/>
      <c r="F428" s="367"/>
      <c r="G428" s="22"/>
    </row>
    <row r="429" ht="15.75" customHeight="1">
      <c r="A429" s="563"/>
      <c r="B429" s="486"/>
      <c r="C429" s="486"/>
      <c r="D429" s="486"/>
      <c r="E429" s="555"/>
      <c r="F429" s="367"/>
      <c r="G429" s="22"/>
    </row>
    <row r="430" ht="15.75" customHeight="1">
      <c r="A430" s="563"/>
      <c r="B430" s="486"/>
      <c r="C430" s="486"/>
      <c r="D430" s="486"/>
      <c r="E430" s="555"/>
      <c r="F430" s="367"/>
      <c r="G430" s="22"/>
    </row>
    <row r="431" ht="15.75" customHeight="1">
      <c r="A431" s="563"/>
      <c r="B431" s="486"/>
      <c r="C431" s="486"/>
      <c r="D431" s="486"/>
      <c r="E431" s="555"/>
      <c r="F431" s="367"/>
      <c r="G431" s="22"/>
    </row>
    <row r="432" ht="15.75" customHeight="1">
      <c r="A432" s="563"/>
      <c r="B432" s="486"/>
      <c r="C432" s="486"/>
      <c r="D432" s="486"/>
      <c r="E432" s="555"/>
      <c r="F432" s="367"/>
      <c r="G432" s="22"/>
    </row>
    <row r="433" ht="15.75" customHeight="1">
      <c r="A433" s="563"/>
      <c r="B433" s="486"/>
      <c r="C433" s="486"/>
      <c r="D433" s="486"/>
      <c r="E433" s="555"/>
      <c r="F433" s="367"/>
      <c r="G433" s="22"/>
    </row>
    <row r="434" ht="15.75" customHeight="1">
      <c r="A434" s="563"/>
      <c r="B434" s="486"/>
      <c r="C434" s="486"/>
      <c r="D434" s="486"/>
      <c r="E434" s="555"/>
      <c r="F434" s="367"/>
      <c r="G434" s="22"/>
    </row>
    <row r="435" ht="15.75" customHeight="1">
      <c r="A435" s="563"/>
      <c r="B435" s="486"/>
      <c r="C435" s="486"/>
      <c r="D435" s="486"/>
      <c r="E435" s="555"/>
      <c r="F435" s="367"/>
      <c r="G435" s="22"/>
    </row>
    <row r="436" ht="15.75" customHeight="1">
      <c r="A436" s="563"/>
      <c r="B436" s="486"/>
      <c r="C436" s="486"/>
      <c r="D436" s="486"/>
      <c r="E436" s="555"/>
      <c r="F436" s="367"/>
      <c r="G436" s="22"/>
    </row>
    <row r="437" ht="15.75" customHeight="1">
      <c r="A437" s="563"/>
      <c r="B437" s="486"/>
      <c r="C437" s="486"/>
      <c r="D437" s="486"/>
      <c r="E437" s="555"/>
      <c r="F437" s="367"/>
      <c r="G437" s="22"/>
    </row>
    <row r="438" ht="15.75" customHeight="1">
      <c r="A438" s="563"/>
      <c r="B438" s="486"/>
      <c r="C438" s="486"/>
      <c r="D438" s="486"/>
      <c r="E438" s="555"/>
      <c r="F438" s="367"/>
      <c r="G438" s="22"/>
    </row>
    <row r="439" ht="15.75" customHeight="1">
      <c r="A439" s="563"/>
      <c r="B439" s="486"/>
      <c r="C439" s="486"/>
      <c r="D439" s="486"/>
      <c r="E439" s="555"/>
      <c r="F439" s="367"/>
      <c r="G439" s="22"/>
    </row>
    <row r="440" ht="15.75" customHeight="1">
      <c r="A440" s="563"/>
      <c r="B440" s="486"/>
      <c r="C440" s="486"/>
      <c r="D440" s="486"/>
      <c r="E440" s="555"/>
      <c r="F440" s="367"/>
      <c r="G440" s="22"/>
    </row>
    <row r="441" ht="15.75" customHeight="1">
      <c r="A441" s="563"/>
      <c r="B441" s="486"/>
      <c r="C441" s="486"/>
      <c r="D441" s="486"/>
      <c r="E441" s="555"/>
      <c r="F441" s="367"/>
      <c r="G441" s="22"/>
    </row>
    <row r="442" ht="15.75" customHeight="1">
      <c r="A442" s="563"/>
      <c r="B442" s="486"/>
      <c r="C442" s="486"/>
      <c r="D442" s="486"/>
      <c r="E442" s="555"/>
      <c r="F442" s="367"/>
      <c r="G442" s="22"/>
    </row>
    <row r="443" ht="15.75" customHeight="1">
      <c r="A443" s="563"/>
      <c r="B443" s="486"/>
      <c r="C443" s="486"/>
      <c r="D443" s="486"/>
      <c r="E443" s="555"/>
      <c r="F443" s="367"/>
      <c r="G443" s="22"/>
    </row>
    <row r="444" ht="15.75" customHeight="1">
      <c r="A444" s="563"/>
      <c r="B444" s="486"/>
      <c r="C444" s="486"/>
      <c r="D444" s="486"/>
      <c r="E444" s="555"/>
      <c r="F444" s="367"/>
      <c r="G444" s="22"/>
    </row>
    <row r="445" ht="15.75" customHeight="1">
      <c r="A445" s="563"/>
      <c r="B445" s="486"/>
      <c r="C445" s="486"/>
      <c r="D445" s="486"/>
      <c r="E445" s="555"/>
      <c r="F445" s="367"/>
      <c r="G445" s="22"/>
    </row>
    <row r="446" ht="15.75" customHeight="1">
      <c r="A446" s="563"/>
      <c r="B446" s="486"/>
      <c r="C446" s="486"/>
      <c r="D446" s="486"/>
      <c r="E446" s="555"/>
      <c r="F446" s="367"/>
      <c r="G446" s="22"/>
    </row>
    <row r="447" ht="15.75" customHeight="1">
      <c r="A447" s="563"/>
      <c r="B447" s="486"/>
      <c r="C447" s="486"/>
      <c r="D447" s="486"/>
      <c r="E447" s="555"/>
      <c r="F447" s="367"/>
      <c r="G447" s="22"/>
    </row>
    <row r="448" ht="15.75" customHeight="1">
      <c r="A448" s="563"/>
      <c r="B448" s="486"/>
      <c r="C448" s="486"/>
      <c r="D448" s="486"/>
      <c r="E448" s="555"/>
      <c r="F448" s="367"/>
      <c r="G448" s="22"/>
    </row>
    <row r="449" ht="15.75" customHeight="1">
      <c r="A449" s="563"/>
      <c r="B449" s="486"/>
      <c r="C449" s="486"/>
      <c r="D449" s="486"/>
      <c r="E449" s="555"/>
      <c r="F449" s="367"/>
      <c r="G449" s="22"/>
    </row>
    <row r="450" ht="15.75" customHeight="1">
      <c r="A450" s="563"/>
      <c r="B450" s="486"/>
      <c r="C450" s="486"/>
      <c r="D450" s="486"/>
      <c r="E450" s="555"/>
      <c r="F450" s="367"/>
      <c r="G450" s="22"/>
    </row>
    <row r="451" ht="15.75" customHeight="1">
      <c r="A451" s="563"/>
      <c r="B451" s="486"/>
      <c r="C451" s="486"/>
      <c r="D451" s="486"/>
      <c r="E451" s="555"/>
      <c r="F451" s="367"/>
      <c r="G451" s="22"/>
    </row>
    <row r="452" ht="15.75" customHeight="1">
      <c r="A452" s="563"/>
      <c r="B452" s="486"/>
      <c r="C452" s="486"/>
      <c r="D452" s="486"/>
      <c r="E452" s="555"/>
      <c r="F452" s="367"/>
      <c r="G452" s="22"/>
    </row>
    <row r="453" ht="15.75" customHeight="1">
      <c r="A453" s="563"/>
      <c r="B453" s="486"/>
      <c r="C453" s="486"/>
      <c r="D453" s="486"/>
      <c r="E453" s="555"/>
      <c r="F453" s="367"/>
      <c r="G453" s="22"/>
    </row>
    <row r="454" ht="15.75" customHeight="1">
      <c r="A454" s="563"/>
      <c r="B454" s="486"/>
      <c r="C454" s="486"/>
      <c r="D454" s="486"/>
      <c r="E454" s="555"/>
      <c r="F454" s="367"/>
      <c r="G454" s="22"/>
    </row>
    <row r="455" ht="15.75" customHeight="1">
      <c r="A455" s="563"/>
      <c r="B455" s="486"/>
      <c r="C455" s="486"/>
      <c r="D455" s="486"/>
      <c r="E455" s="555"/>
      <c r="F455" s="367"/>
      <c r="G455" s="22"/>
    </row>
    <row r="456" ht="15.75" customHeight="1">
      <c r="A456" s="563"/>
      <c r="B456" s="486"/>
      <c r="C456" s="486"/>
      <c r="D456" s="486"/>
      <c r="E456" s="555"/>
      <c r="F456" s="367"/>
      <c r="G456" s="22"/>
    </row>
    <row r="457" ht="15.75" customHeight="1">
      <c r="A457" s="563"/>
      <c r="B457" s="486"/>
      <c r="C457" s="486"/>
      <c r="D457" s="486"/>
      <c r="E457" s="555"/>
      <c r="F457" s="367"/>
      <c r="G457" s="22"/>
    </row>
    <row r="458" ht="15.75" customHeight="1">
      <c r="A458" s="563"/>
      <c r="B458" s="486"/>
      <c r="C458" s="486"/>
      <c r="D458" s="486"/>
      <c r="E458" s="555"/>
      <c r="F458" s="367"/>
      <c r="G458" s="22"/>
    </row>
    <row r="459" ht="15.75" customHeight="1">
      <c r="A459" s="563"/>
      <c r="B459" s="486"/>
      <c r="C459" s="486"/>
      <c r="D459" s="486"/>
      <c r="E459" s="555"/>
      <c r="F459" s="367"/>
      <c r="G459" s="22"/>
    </row>
    <row r="460" ht="15.75" customHeight="1">
      <c r="A460" s="563"/>
      <c r="B460" s="486"/>
      <c r="C460" s="486"/>
      <c r="D460" s="486"/>
      <c r="E460" s="555"/>
      <c r="F460" s="367"/>
      <c r="G460" s="22"/>
    </row>
    <row r="461" ht="15.75" customHeight="1">
      <c r="A461" s="563"/>
      <c r="B461" s="486"/>
      <c r="C461" s="486"/>
      <c r="D461" s="486"/>
      <c r="E461" s="555"/>
      <c r="F461" s="367"/>
      <c r="G461" s="22"/>
    </row>
    <row r="462" ht="15.75" customHeight="1">
      <c r="A462" s="563"/>
      <c r="B462" s="486"/>
      <c r="C462" s="486"/>
      <c r="D462" s="486"/>
      <c r="E462" s="555"/>
      <c r="F462" s="367"/>
      <c r="G462" s="22"/>
    </row>
    <row r="463" ht="15.75" customHeight="1">
      <c r="A463" s="563"/>
      <c r="B463" s="486"/>
      <c r="C463" s="486"/>
      <c r="D463" s="486"/>
      <c r="E463" s="555"/>
      <c r="F463" s="367"/>
      <c r="G463" s="22"/>
    </row>
    <row r="464" ht="15.75" customHeight="1">
      <c r="A464" s="563"/>
      <c r="B464" s="486"/>
      <c r="C464" s="486"/>
      <c r="D464" s="486"/>
      <c r="E464" s="555"/>
      <c r="F464" s="367"/>
      <c r="G464" s="22"/>
    </row>
    <row r="465" ht="15.75" customHeight="1">
      <c r="A465" s="563"/>
      <c r="B465" s="486"/>
      <c r="C465" s="486"/>
      <c r="D465" s="486"/>
      <c r="E465" s="555"/>
      <c r="F465" s="367"/>
      <c r="G465" s="22"/>
    </row>
    <row r="466" ht="15.75" customHeight="1">
      <c r="A466" s="563"/>
      <c r="B466" s="486"/>
      <c r="C466" s="486"/>
      <c r="D466" s="486"/>
      <c r="E466" s="555"/>
      <c r="F466" s="367"/>
      <c r="G466" s="22"/>
    </row>
    <row r="467" ht="15.75" customHeight="1">
      <c r="A467" s="563"/>
      <c r="B467" s="486"/>
      <c r="C467" s="486"/>
      <c r="D467" s="486"/>
      <c r="E467" s="555"/>
      <c r="F467" s="367"/>
      <c r="G467" s="22"/>
    </row>
    <row r="468" ht="15.75" customHeight="1">
      <c r="A468" s="563"/>
      <c r="B468" s="486"/>
      <c r="C468" s="486"/>
      <c r="D468" s="486"/>
      <c r="E468" s="555"/>
      <c r="F468" s="367"/>
      <c r="G468" s="22"/>
    </row>
    <row r="469" ht="15.75" customHeight="1">
      <c r="A469" s="563"/>
      <c r="B469" s="486"/>
      <c r="C469" s="486"/>
      <c r="D469" s="486"/>
      <c r="E469" s="555"/>
      <c r="F469" s="367"/>
      <c r="G469" s="22"/>
    </row>
    <row r="470" ht="15.75" customHeight="1">
      <c r="A470" s="563"/>
      <c r="B470" s="486"/>
      <c r="C470" s="486"/>
      <c r="D470" s="486"/>
      <c r="E470" s="555"/>
      <c r="F470" s="367"/>
      <c r="G470" s="22"/>
    </row>
    <row r="471" ht="15.75" customHeight="1">
      <c r="A471" s="563"/>
      <c r="B471" s="486"/>
      <c r="C471" s="486"/>
      <c r="D471" s="486"/>
      <c r="E471" s="555"/>
      <c r="F471" s="367"/>
      <c r="G471" s="22"/>
    </row>
    <row r="472" ht="15.75" customHeight="1">
      <c r="A472" s="563"/>
      <c r="B472" s="486"/>
      <c r="C472" s="486"/>
      <c r="D472" s="486"/>
      <c r="E472" s="555"/>
      <c r="F472" s="367"/>
      <c r="G472" s="22"/>
    </row>
    <row r="473" ht="15.75" customHeight="1">
      <c r="A473" s="563"/>
      <c r="B473" s="486"/>
      <c r="C473" s="486"/>
      <c r="D473" s="486"/>
      <c r="E473" s="555"/>
      <c r="F473" s="367"/>
      <c r="G473" s="22"/>
    </row>
    <row r="474" ht="15.75" customHeight="1">
      <c r="A474" s="563"/>
      <c r="B474" s="486"/>
      <c r="C474" s="486"/>
      <c r="D474" s="486"/>
      <c r="E474" s="555"/>
      <c r="F474" s="367"/>
      <c r="G474" s="22"/>
    </row>
    <row r="475" ht="15.75" customHeight="1">
      <c r="A475" s="563"/>
      <c r="B475" s="486"/>
      <c r="C475" s="486"/>
      <c r="D475" s="486"/>
      <c r="E475" s="555"/>
      <c r="F475" s="367"/>
      <c r="G475" s="22"/>
    </row>
    <row r="476" ht="15.75" customHeight="1">
      <c r="A476" s="563"/>
      <c r="B476" s="486"/>
      <c r="C476" s="486"/>
      <c r="D476" s="486"/>
      <c r="E476" s="555"/>
      <c r="F476" s="367"/>
      <c r="G476" s="22"/>
    </row>
    <row r="477" ht="15.75" customHeight="1">
      <c r="A477" s="563"/>
      <c r="B477" s="486"/>
      <c r="C477" s="486"/>
      <c r="D477" s="486"/>
      <c r="E477" s="555"/>
      <c r="F477" s="367"/>
      <c r="G477" s="22"/>
    </row>
    <row r="478" ht="15.75" customHeight="1">
      <c r="A478" s="563"/>
      <c r="B478" s="486"/>
      <c r="C478" s="486"/>
      <c r="D478" s="486"/>
      <c r="E478" s="555"/>
      <c r="F478" s="367"/>
      <c r="G478" s="22"/>
    </row>
    <row r="479" ht="15.75" customHeight="1">
      <c r="A479" s="563"/>
      <c r="B479" s="486"/>
      <c r="C479" s="486"/>
      <c r="D479" s="486"/>
      <c r="E479" s="555"/>
      <c r="F479" s="367"/>
      <c r="G479" s="22"/>
    </row>
    <row r="480" ht="15.75" customHeight="1">
      <c r="A480" s="563"/>
      <c r="B480" s="486"/>
      <c r="C480" s="486"/>
      <c r="D480" s="486"/>
      <c r="E480" s="555"/>
      <c r="F480" s="367"/>
      <c r="G480" s="22"/>
    </row>
    <row r="481" ht="15.75" customHeight="1">
      <c r="A481" s="563"/>
      <c r="B481" s="486"/>
      <c r="C481" s="486"/>
      <c r="D481" s="486"/>
      <c r="E481" s="555"/>
      <c r="F481" s="367"/>
      <c r="G481" s="22"/>
    </row>
    <row r="482" ht="15.75" customHeight="1">
      <c r="A482" s="563"/>
      <c r="B482" s="486"/>
      <c r="C482" s="486"/>
      <c r="D482" s="486"/>
      <c r="E482" s="555"/>
      <c r="F482" s="367"/>
      <c r="G482" s="22"/>
    </row>
    <row r="483" ht="15.75" customHeight="1">
      <c r="A483" s="563"/>
      <c r="B483" s="486"/>
      <c r="C483" s="486"/>
      <c r="D483" s="486"/>
      <c r="E483" s="555"/>
      <c r="F483" s="367"/>
      <c r="G483" s="22"/>
    </row>
    <row r="484" ht="15.75" customHeight="1">
      <c r="A484" s="563"/>
      <c r="B484" s="486"/>
      <c r="C484" s="486"/>
      <c r="D484" s="486"/>
      <c r="E484" s="555"/>
      <c r="F484" s="367"/>
      <c r="G484" s="22"/>
    </row>
    <row r="485" ht="15.75" customHeight="1">
      <c r="A485" s="563"/>
      <c r="B485" s="486"/>
      <c r="C485" s="486"/>
      <c r="D485" s="486"/>
      <c r="E485" s="555"/>
      <c r="F485" s="367"/>
      <c r="G485" s="22"/>
    </row>
    <row r="486" ht="15.75" customHeight="1">
      <c r="A486" s="563"/>
      <c r="B486" s="486"/>
      <c r="C486" s="486"/>
      <c r="D486" s="486"/>
      <c r="E486" s="555"/>
      <c r="F486" s="367"/>
      <c r="G486" s="22"/>
    </row>
    <row r="487" ht="15.75" customHeight="1">
      <c r="A487" s="563"/>
      <c r="B487" s="486"/>
      <c r="C487" s="486"/>
      <c r="D487" s="486"/>
      <c r="E487" s="555"/>
      <c r="F487" s="367"/>
      <c r="G487" s="22"/>
    </row>
    <row r="488" ht="15.75" customHeight="1">
      <c r="A488" s="563"/>
      <c r="B488" s="486"/>
      <c r="C488" s="486"/>
      <c r="D488" s="486"/>
      <c r="E488" s="555"/>
      <c r="F488" s="367"/>
      <c r="G488" s="22"/>
    </row>
    <row r="489" ht="15.75" customHeight="1">
      <c r="A489" s="563"/>
      <c r="B489" s="486"/>
      <c r="C489" s="486"/>
      <c r="D489" s="486"/>
      <c r="E489" s="555"/>
      <c r="F489" s="367"/>
      <c r="G489" s="22"/>
    </row>
    <row r="490" ht="15.75" customHeight="1">
      <c r="A490" s="563"/>
      <c r="B490" s="486"/>
      <c r="C490" s="486"/>
      <c r="D490" s="486"/>
      <c r="E490" s="555"/>
      <c r="F490" s="367"/>
      <c r="G490" s="22"/>
    </row>
    <row r="491" ht="15.75" customHeight="1">
      <c r="A491" s="563"/>
      <c r="B491" s="486"/>
      <c r="C491" s="486"/>
      <c r="D491" s="486"/>
      <c r="E491" s="555"/>
      <c r="F491" s="367"/>
      <c r="G491" s="22"/>
    </row>
    <row r="492" ht="15.75" customHeight="1">
      <c r="A492" s="563"/>
      <c r="B492" s="486"/>
      <c r="C492" s="486"/>
      <c r="D492" s="486"/>
      <c r="E492" s="555"/>
      <c r="F492" s="367"/>
      <c r="G492" s="22"/>
    </row>
    <row r="493" ht="15.75" customHeight="1">
      <c r="A493" s="563"/>
      <c r="B493" s="486"/>
      <c r="C493" s="486"/>
      <c r="D493" s="486"/>
      <c r="E493" s="555"/>
      <c r="F493" s="367"/>
      <c r="G493" s="22"/>
    </row>
    <row r="494" ht="15.75" customHeight="1">
      <c r="A494" s="563"/>
      <c r="B494" s="486"/>
      <c r="C494" s="486"/>
      <c r="D494" s="486"/>
      <c r="E494" s="555"/>
      <c r="F494" s="367"/>
      <c r="G494" s="22"/>
    </row>
    <row r="495" ht="15.75" customHeight="1">
      <c r="A495" s="563"/>
      <c r="B495" s="486"/>
      <c r="C495" s="486"/>
      <c r="D495" s="486"/>
      <c r="E495" s="555"/>
      <c r="F495" s="367"/>
      <c r="G495" s="22"/>
    </row>
    <row r="496" ht="15.75" customHeight="1">
      <c r="A496" s="563"/>
      <c r="B496" s="486"/>
      <c r="C496" s="486"/>
      <c r="D496" s="486"/>
      <c r="E496" s="555"/>
      <c r="F496" s="367"/>
      <c r="G496" s="22"/>
    </row>
    <row r="497" ht="15.75" customHeight="1">
      <c r="A497" s="563"/>
      <c r="B497" s="486"/>
      <c r="C497" s="486"/>
      <c r="D497" s="486"/>
      <c r="E497" s="555"/>
      <c r="F497" s="367"/>
      <c r="G497" s="22"/>
    </row>
    <row r="498" ht="15.75" customHeight="1">
      <c r="A498" s="563"/>
      <c r="B498" s="486"/>
      <c r="C498" s="486"/>
      <c r="D498" s="486"/>
      <c r="E498" s="555"/>
      <c r="F498" s="367"/>
      <c r="G498" s="22"/>
    </row>
    <row r="499" ht="15.75" customHeight="1">
      <c r="A499" s="563"/>
      <c r="B499" s="486"/>
      <c r="C499" s="486"/>
      <c r="D499" s="486"/>
      <c r="E499" s="555"/>
      <c r="F499" s="367"/>
      <c r="G499" s="22"/>
    </row>
    <row r="500" ht="15.75" customHeight="1">
      <c r="A500" s="563"/>
      <c r="B500" s="486"/>
      <c r="C500" s="486"/>
      <c r="D500" s="486"/>
      <c r="E500" s="555"/>
      <c r="F500" s="367"/>
      <c r="G500" s="22"/>
    </row>
    <row r="501" ht="15.75" customHeight="1">
      <c r="A501" s="563"/>
      <c r="B501" s="486"/>
      <c r="C501" s="486"/>
      <c r="D501" s="486"/>
      <c r="E501" s="555"/>
      <c r="F501" s="367"/>
      <c r="G501" s="22"/>
    </row>
    <row r="502" ht="15.75" customHeight="1">
      <c r="A502" s="563"/>
      <c r="B502" s="486"/>
      <c r="C502" s="486"/>
      <c r="D502" s="486"/>
      <c r="E502" s="555"/>
      <c r="F502" s="367"/>
      <c r="G502" s="22"/>
    </row>
    <row r="503" ht="15.75" customHeight="1">
      <c r="A503" s="563"/>
      <c r="B503" s="486"/>
      <c r="C503" s="486"/>
      <c r="D503" s="486"/>
      <c r="E503" s="555"/>
      <c r="F503" s="367"/>
      <c r="G503" s="22"/>
    </row>
    <row r="504" ht="15.75" customHeight="1">
      <c r="A504" s="563"/>
      <c r="B504" s="486"/>
      <c r="C504" s="486"/>
      <c r="D504" s="486"/>
      <c r="E504" s="555"/>
      <c r="F504" s="367"/>
      <c r="G504" s="22"/>
    </row>
    <row r="505" ht="15.75" customHeight="1">
      <c r="A505" s="563"/>
      <c r="B505" s="486"/>
      <c r="C505" s="486"/>
      <c r="D505" s="486"/>
      <c r="E505" s="555"/>
      <c r="F505" s="367"/>
      <c r="G505" s="22"/>
    </row>
    <row r="506" ht="15.75" customHeight="1">
      <c r="A506" s="563"/>
      <c r="B506" s="486"/>
      <c r="C506" s="486"/>
      <c r="D506" s="486"/>
      <c r="E506" s="555"/>
      <c r="F506" s="367"/>
      <c r="G506" s="22"/>
    </row>
    <row r="507" ht="15.75" customHeight="1">
      <c r="A507" s="563"/>
      <c r="B507" s="486"/>
      <c r="C507" s="486"/>
      <c r="D507" s="486"/>
      <c r="E507" s="555"/>
      <c r="F507" s="367"/>
      <c r="G507" s="22"/>
    </row>
    <row r="508" ht="15.75" customHeight="1">
      <c r="A508" s="563"/>
      <c r="B508" s="486"/>
      <c r="C508" s="486"/>
      <c r="D508" s="486"/>
      <c r="E508" s="555"/>
      <c r="F508" s="367"/>
      <c r="G508" s="22"/>
    </row>
    <row r="509" ht="15.75" customHeight="1">
      <c r="A509" s="563"/>
      <c r="B509" s="486"/>
      <c r="C509" s="486"/>
      <c r="D509" s="486"/>
      <c r="E509" s="555"/>
      <c r="F509" s="367"/>
      <c r="G509" s="22"/>
    </row>
    <row r="510" ht="15.75" customHeight="1">
      <c r="A510" s="563"/>
      <c r="B510" s="486"/>
      <c r="C510" s="486"/>
      <c r="D510" s="486"/>
      <c r="E510" s="555"/>
      <c r="F510" s="367"/>
      <c r="G510" s="22"/>
    </row>
    <row r="511" ht="15.75" customHeight="1">
      <c r="A511" s="563"/>
      <c r="B511" s="486"/>
      <c r="C511" s="486"/>
      <c r="D511" s="486"/>
      <c r="E511" s="555"/>
      <c r="F511" s="367"/>
      <c r="G511" s="22"/>
    </row>
    <row r="512" ht="15.75" customHeight="1">
      <c r="A512" s="563"/>
      <c r="B512" s="486"/>
      <c r="C512" s="486"/>
      <c r="D512" s="486"/>
      <c r="E512" s="555"/>
      <c r="F512" s="367"/>
      <c r="G512" s="22"/>
    </row>
    <row r="513" ht="15.75" customHeight="1">
      <c r="A513" s="563"/>
      <c r="B513" s="486"/>
      <c r="C513" s="486"/>
      <c r="D513" s="486"/>
      <c r="E513" s="555"/>
      <c r="F513" s="367"/>
      <c r="G513" s="22"/>
    </row>
    <row r="514" ht="15.75" customHeight="1">
      <c r="A514" s="563"/>
      <c r="B514" s="486"/>
      <c r="C514" s="486"/>
      <c r="D514" s="486"/>
      <c r="E514" s="555"/>
      <c r="F514" s="367"/>
      <c r="G514" s="22"/>
    </row>
    <row r="515" ht="15.75" customHeight="1">
      <c r="A515" s="563"/>
      <c r="B515" s="486"/>
      <c r="C515" s="486"/>
      <c r="D515" s="486"/>
      <c r="E515" s="555"/>
      <c r="F515" s="367"/>
      <c r="G515" s="22"/>
    </row>
    <row r="516" ht="15.75" customHeight="1">
      <c r="A516" s="563"/>
      <c r="B516" s="486"/>
      <c r="C516" s="486"/>
      <c r="D516" s="486"/>
      <c r="E516" s="555"/>
      <c r="F516" s="367"/>
      <c r="G516" s="22"/>
    </row>
    <row r="517" ht="15.75" customHeight="1">
      <c r="A517" s="563"/>
      <c r="B517" s="486"/>
      <c r="C517" s="486"/>
      <c r="D517" s="486"/>
      <c r="E517" s="555"/>
      <c r="F517" s="367"/>
      <c r="G517" s="22"/>
    </row>
    <row r="518" ht="15.75" customHeight="1">
      <c r="A518" s="563"/>
      <c r="B518" s="486"/>
      <c r="C518" s="486"/>
      <c r="D518" s="486"/>
      <c r="E518" s="555"/>
      <c r="F518" s="367"/>
      <c r="G518" s="22"/>
    </row>
    <row r="519" ht="15.75" customHeight="1">
      <c r="A519" s="563"/>
      <c r="B519" s="486"/>
      <c r="C519" s="486"/>
      <c r="D519" s="486"/>
      <c r="E519" s="555"/>
      <c r="F519" s="367"/>
      <c r="G519" s="22"/>
    </row>
    <row r="520" ht="15.75" customHeight="1">
      <c r="A520" s="563"/>
      <c r="B520" s="486"/>
      <c r="C520" s="486"/>
      <c r="D520" s="486"/>
      <c r="E520" s="555"/>
      <c r="F520" s="367"/>
      <c r="G520" s="22"/>
    </row>
    <row r="521" ht="15.75" customHeight="1">
      <c r="A521" s="563"/>
      <c r="B521" s="486"/>
      <c r="C521" s="486"/>
      <c r="D521" s="486"/>
      <c r="E521" s="555"/>
      <c r="F521" s="367"/>
      <c r="G521" s="22"/>
    </row>
    <row r="522" ht="15.75" customHeight="1">
      <c r="A522" s="563"/>
      <c r="B522" s="486"/>
      <c r="C522" s="486"/>
      <c r="D522" s="486"/>
      <c r="E522" s="555"/>
      <c r="F522" s="367"/>
      <c r="G522" s="22"/>
    </row>
    <row r="523" ht="15.75" customHeight="1">
      <c r="A523" s="563"/>
      <c r="B523" s="486"/>
      <c r="C523" s="486"/>
      <c r="D523" s="486"/>
      <c r="E523" s="555"/>
      <c r="F523" s="367"/>
      <c r="G523" s="22"/>
    </row>
    <row r="524" ht="15.75" customHeight="1">
      <c r="A524" s="563"/>
      <c r="B524" s="486"/>
      <c r="C524" s="486"/>
      <c r="D524" s="486"/>
      <c r="E524" s="555"/>
      <c r="F524" s="367"/>
      <c r="G524" s="22"/>
    </row>
    <row r="525" ht="15.75" customHeight="1">
      <c r="A525" s="563"/>
      <c r="B525" s="486"/>
      <c r="C525" s="486"/>
      <c r="D525" s="486"/>
      <c r="E525" s="555"/>
      <c r="F525" s="367"/>
      <c r="G525" s="22"/>
    </row>
    <row r="526" ht="15.75" customHeight="1">
      <c r="A526" s="563"/>
      <c r="B526" s="486"/>
      <c r="C526" s="486"/>
      <c r="D526" s="486"/>
      <c r="E526" s="555"/>
      <c r="F526" s="367"/>
      <c r="G526" s="22"/>
    </row>
    <row r="527" ht="15.75" customHeight="1">
      <c r="A527" s="563"/>
      <c r="B527" s="486"/>
      <c r="C527" s="486"/>
      <c r="D527" s="486"/>
      <c r="E527" s="555"/>
      <c r="F527" s="367"/>
      <c r="G527" s="22"/>
    </row>
    <row r="528" ht="15.75" customHeight="1">
      <c r="A528" s="563"/>
      <c r="B528" s="486"/>
      <c r="C528" s="486"/>
      <c r="D528" s="486"/>
      <c r="E528" s="555"/>
      <c r="F528" s="367"/>
      <c r="G528" s="22"/>
    </row>
    <row r="529" ht="15.75" customHeight="1">
      <c r="A529" s="563"/>
      <c r="B529" s="486"/>
      <c r="C529" s="486"/>
      <c r="D529" s="486"/>
      <c r="E529" s="555"/>
      <c r="F529" s="367"/>
      <c r="G529" s="22"/>
    </row>
    <row r="530" ht="15.75" customHeight="1">
      <c r="A530" s="563"/>
      <c r="B530" s="486"/>
      <c r="C530" s="486"/>
      <c r="D530" s="486"/>
      <c r="E530" s="555"/>
      <c r="F530" s="367"/>
      <c r="G530" s="22"/>
    </row>
    <row r="531" ht="15.75" customHeight="1">
      <c r="A531" s="563"/>
      <c r="B531" s="486"/>
      <c r="C531" s="486"/>
      <c r="D531" s="486"/>
      <c r="E531" s="555"/>
      <c r="F531" s="367"/>
      <c r="G531" s="22"/>
    </row>
    <row r="532" ht="15.75" customHeight="1">
      <c r="A532" s="563"/>
      <c r="B532" s="486"/>
      <c r="C532" s="486"/>
      <c r="D532" s="486"/>
      <c r="E532" s="555"/>
      <c r="F532" s="367"/>
      <c r="G532" s="22"/>
    </row>
    <row r="533" ht="15.75" customHeight="1">
      <c r="A533" s="563"/>
      <c r="B533" s="486"/>
      <c r="C533" s="486"/>
      <c r="D533" s="486"/>
      <c r="E533" s="555"/>
      <c r="F533" s="367"/>
      <c r="G533" s="22"/>
    </row>
    <row r="534" ht="15.75" customHeight="1">
      <c r="A534" s="563"/>
      <c r="B534" s="486"/>
      <c r="C534" s="486"/>
      <c r="D534" s="486"/>
      <c r="E534" s="555"/>
      <c r="F534" s="367"/>
      <c r="G534" s="22"/>
    </row>
    <row r="535" ht="15.75" customHeight="1">
      <c r="A535" s="563"/>
      <c r="B535" s="486"/>
      <c r="C535" s="486"/>
      <c r="D535" s="486"/>
      <c r="E535" s="555"/>
      <c r="F535" s="367"/>
      <c r="G535" s="22"/>
    </row>
    <row r="536" ht="15.75" customHeight="1">
      <c r="A536" s="563"/>
      <c r="B536" s="486"/>
      <c r="C536" s="486"/>
      <c r="D536" s="486"/>
      <c r="E536" s="555"/>
      <c r="F536" s="367"/>
      <c r="G536" s="22"/>
    </row>
    <row r="537" ht="15.75" customHeight="1">
      <c r="A537" s="563"/>
      <c r="B537" s="486"/>
      <c r="C537" s="486"/>
      <c r="D537" s="486"/>
      <c r="E537" s="555"/>
      <c r="F537" s="367"/>
      <c r="G537" s="22"/>
    </row>
    <row r="538" ht="15.75" customHeight="1">
      <c r="A538" s="563"/>
      <c r="B538" s="486"/>
      <c r="C538" s="486"/>
      <c r="D538" s="486"/>
      <c r="E538" s="555"/>
      <c r="F538" s="367"/>
      <c r="G538" s="22"/>
    </row>
    <row r="539" ht="15.75" customHeight="1">
      <c r="A539" s="563"/>
      <c r="B539" s="486"/>
      <c r="C539" s="486"/>
      <c r="D539" s="486"/>
      <c r="E539" s="555"/>
      <c r="F539" s="367"/>
      <c r="G539" s="22"/>
    </row>
    <row r="540" ht="15.75" customHeight="1">
      <c r="A540" s="563"/>
      <c r="B540" s="486"/>
      <c r="C540" s="486"/>
      <c r="D540" s="486"/>
      <c r="E540" s="555"/>
      <c r="F540" s="367"/>
      <c r="G540" s="22"/>
    </row>
    <row r="541" ht="15.75" customHeight="1">
      <c r="A541" s="563"/>
      <c r="B541" s="486"/>
      <c r="C541" s="486"/>
      <c r="D541" s="486"/>
      <c r="E541" s="555"/>
      <c r="F541" s="367"/>
      <c r="G541" s="22"/>
    </row>
    <row r="542" ht="15.75" customHeight="1">
      <c r="A542" s="563"/>
      <c r="B542" s="486"/>
      <c r="C542" s="486"/>
      <c r="D542" s="486"/>
      <c r="E542" s="555"/>
      <c r="F542" s="367"/>
      <c r="G542" s="22"/>
    </row>
    <row r="543" ht="15.75" customHeight="1">
      <c r="A543" s="563"/>
      <c r="B543" s="486"/>
      <c r="C543" s="486"/>
      <c r="D543" s="486"/>
      <c r="E543" s="555"/>
      <c r="F543" s="367"/>
      <c r="G543" s="22"/>
    </row>
    <row r="544" ht="15.75" customHeight="1">
      <c r="A544" s="563"/>
      <c r="B544" s="486"/>
      <c r="C544" s="486"/>
      <c r="D544" s="486"/>
      <c r="E544" s="555"/>
      <c r="F544" s="367"/>
      <c r="G544" s="22"/>
    </row>
    <row r="545" ht="15.75" customHeight="1">
      <c r="A545" s="563"/>
      <c r="B545" s="486"/>
      <c r="C545" s="486"/>
      <c r="D545" s="486"/>
      <c r="E545" s="555"/>
      <c r="F545" s="367"/>
      <c r="G545" s="22"/>
    </row>
    <row r="546" ht="15.75" customHeight="1">
      <c r="A546" s="563"/>
      <c r="B546" s="486"/>
      <c r="C546" s="486"/>
      <c r="D546" s="486"/>
      <c r="E546" s="555"/>
      <c r="F546" s="367"/>
      <c r="G546" s="22"/>
    </row>
    <row r="547" ht="15.75" customHeight="1">
      <c r="A547" s="563"/>
      <c r="B547" s="486"/>
      <c r="C547" s="486"/>
      <c r="D547" s="486"/>
      <c r="E547" s="555"/>
      <c r="F547" s="367"/>
      <c r="G547" s="22"/>
    </row>
    <row r="548" ht="15.75" customHeight="1">
      <c r="A548" s="563"/>
      <c r="B548" s="486"/>
      <c r="C548" s="486"/>
      <c r="D548" s="486"/>
      <c r="E548" s="555"/>
      <c r="F548" s="367"/>
      <c r="G548" s="22"/>
    </row>
    <row r="549" ht="15.75" customHeight="1">
      <c r="A549" s="563"/>
      <c r="B549" s="486"/>
      <c r="C549" s="486"/>
      <c r="D549" s="486"/>
      <c r="E549" s="555"/>
      <c r="F549" s="367"/>
      <c r="G549" s="22"/>
    </row>
    <row r="550" ht="15.75" customHeight="1">
      <c r="A550" s="563"/>
      <c r="B550" s="486"/>
      <c r="C550" s="486"/>
      <c r="D550" s="486"/>
      <c r="E550" s="555"/>
      <c r="F550" s="367"/>
      <c r="G550" s="22"/>
    </row>
    <row r="551" ht="15.75" customHeight="1">
      <c r="A551" s="563"/>
      <c r="B551" s="486"/>
      <c r="C551" s="486"/>
      <c r="D551" s="486"/>
      <c r="E551" s="555"/>
      <c r="F551" s="367"/>
      <c r="G551" s="22"/>
    </row>
    <row r="552" ht="15.75" customHeight="1">
      <c r="A552" s="563"/>
      <c r="B552" s="486"/>
      <c r="C552" s="486"/>
      <c r="D552" s="486"/>
      <c r="E552" s="555"/>
      <c r="F552" s="367"/>
      <c r="G552" s="22"/>
    </row>
    <row r="553" ht="15.75" customHeight="1">
      <c r="A553" s="563"/>
      <c r="B553" s="486"/>
      <c r="C553" s="486"/>
      <c r="D553" s="486"/>
      <c r="E553" s="555"/>
      <c r="F553" s="367"/>
      <c r="G553" s="22"/>
    </row>
    <row r="554" ht="15.75" customHeight="1">
      <c r="A554" s="563"/>
      <c r="B554" s="486"/>
      <c r="C554" s="486"/>
      <c r="D554" s="486"/>
      <c r="E554" s="555"/>
      <c r="F554" s="367"/>
      <c r="G554" s="22"/>
    </row>
    <row r="555" ht="15.75" customHeight="1">
      <c r="A555" s="563"/>
      <c r="B555" s="486"/>
      <c r="C555" s="486"/>
      <c r="D555" s="486"/>
      <c r="E555" s="555"/>
      <c r="F555" s="367"/>
      <c r="G555" s="22"/>
    </row>
    <row r="556" ht="15.75" customHeight="1">
      <c r="A556" s="563"/>
      <c r="B556" s="486"/>
      <c r="C556" s="486"/>
      <c r="D556" s="486"/>
      <c r="E556" s="555"/>
      <c r="F556" s="367"/>
      <c r="G556" s="22"/>
    </row>
    <row r="557" ht="15.75" customHeight="1">
      <c r="A557" s="563"/>
      <c r="B557" s="486"/>
      <c r="C557" s="486"/>
      <c r="D557" s="486"/>
      <c r="E557" s="555"/>
      <c r="F557" s="367"/>
      <c r="G557" s="22"/>
    </row>
    <row r="558" ht="15.75" customHeight="1">
      <c r="A558" s="563"/>
      <c r="B558" s="486"/>
      <c r="C558" s="486"/>
      <c r="D558" s="486"/>
      <c r="E558" s="555"/>
      <c r="F558" s="367"/>
      <c r="G558" s="22"/>
    </row>
    <row r="559" ht="15.75" customHeight="1">
      <c r="A559" s="563"/>
      <c r="B559" s="486"/>
      <c r="C559" s="486"/>
      <c r="D559" s="486"/>
      <c r="E559" s="555"/>
      <c r="F559" s="367"/>
      <c r="G559" s="22"/>
    </row>
    <row r="560" ht="15.75" customHeight="1">
      <c r="A560" s="563"/>
      <c r="B560" s="486"/>
      <c r="C560" s="486"/>
      <c r="D560" s="486"/>
      <c r="E560" s="555"/>
      <c r="F560" s="367"/>
      <c r="G560" s="22"/>
    </row>
    <row r="561" ht="15.75" customHeight="1">
      <c r="A561" s="563"/>
      <c r="B561" s="486"/>
      <c r="C561" s="486"/>
      <c r="D561" s="486"/>
      <c r="E561" s="555"/>
      <c r="F561" s="367"/>
      <c r="G561" s="22"/>
    </row>
    <row r="562" ht="15.75" customHeight="1">
      <c r="A562" s="563"/>
      <c r="B562" s="486"/>
      <c r="C562" s="486"/>
      <c r="D562" s="486"/>
      <c r="E562" s="555"/>
      <c r="F562" s="367"/>
      <c r="G562" s="22"/>
    </row>
    <row r="563" ht="15.75" customHeight="1">
      <c r="A563" s="563"/>
      <c r="B563" s="486"/>
      <c r="C563" s="486"/>
      <c r="D563" s="486"/>
      <c r="E563" s="555"/>
      <c r="F563" s="367"/>
      <c r="G563" s="22"/>
    </row>
    <row r="564" ht="15.75" customHeight="1">
      <c r="A564" s="563"/>
      <c r="B564" s="486"/>
      <c r="C564" s="486"/>
      <c r="D564" s="486"/>
      <c r="E564" s="555"/>
      <c r="F564" s="367"/>
      <c r="G564" s="22"/>
    </row>
    <row r="565" ht="15.75" customHeight="1">
      <c r="A565" s="563"/>
      <c r="B565" s="486"/>
      <c r="C565" s="486"/>
      <c r="D565" s="486"/>
      <c r="E565" s="555"/>
      <c r="F565" s="367"/>
      <c r="G565" s="22"/>
    </row>
    <row r="566" ht="15.75" customHeight="1">
      <c r="A566" s="563"/>
      <c r="B566" s="486"/>
      <c r="C566" s="486"/>
      <c r="D566" s="486"/>
      <c r="E566" s="555"/>
      <c r="F566" s="367"/>
      <c r="G566" s="22"/>
    </row>
    <row r="567" ht="15.75" customHeight="1">
      <c r="A567" s="563"/>
      <c r="B567" s="486"/>
      <c r="C567" s="486"/>
      <c r="D567" s="486"/>
      <c r="E567" s="555"/>
      <c r="F567" s="367"/>
      <c r="G567" s="22"/>
    </row>
    <row r="568" ht="15.75" customHeight="1">
      <c r="A568" s="563"/>
      <c r="B568" s="486"/>
      <c r="C568" s="486"/>
      <c r="D568" s="486"/>
      <c r="E568" s="555"/>
      <c r="F568" s="367"/>
      <c r="G568" s="22"/>
    </row>
    <row r="569" ht="15.75" customHeight="1">
      <c r="A569" s="563"/>
      <c r="B569" s="486"/>
      <c r="C569" s="486"/>
      <c r="D569" s="486"/>
      <c r="E569" s="555"/>
      <c r="F569" s="367"/>
      <c r="G569" s="22"/>
    </row>
    <row r="570" ht="15.75" customHeight="1">
      <c r="A570" s="563"/>
      <c r="B570" s="486"/>
      <c r="C570" s="486"/>
      <c r="D570" s="486"/>
      <c r="E570" s="555"/>
      <c r="F570" s="367"/>
      <c r="G570" s="22"/>
    </row>
    <row r="571" ht="15.75" customHeight="1">
      <c r="A571" s="563"/>
      <c r="B571" s="486"/>
      <c r="C571" s="486"/>
      <c r="D571" s="486"/>
      <c r="E571" s="555"/>
      <c r="F571" s="367"/>
      <c r="G571" s="22"/>
    </row>
    <row r="572" ht="15.75" customHeight="1">
      <c r="A572" s="563"/>
      <c r="B572" s="486"/>
      <c r="C572" s="486"/>
      <c r="D572" s="486"/>
      <c r="E572" s="555"/>
      <c r="F572" s="367"/>
      <c r="G572" s="22"/>
    </row>
    <row r="573" ht="15.75" customHeight="1">
      <c r="A573" s="563"/>
      <c r="B573" s="486"/>
      <c r="C573" s="486"/>
      <c r="D573" s="486"/>
      <c r="E573" s="555"/>
      <c r="F573" s="367"/>
      <c r="G573" s="22"/>
    </row>
    <row r="574" ht="15.75" customHeight="1">
      <c r="A574" s="563"/>
      <c r="B574" s="486"/>
      <c r="C574" s="486"/>
      <c r="D574" s="486"/>
      <c r="E574" s="555"/>
      <c r="F574" s="367"/>
      <c r="G574" s="22"/>
    </row>
    <row r="575" ht="15.75" customHeight="1">
      <c r="A575" s="563"/>
      <c r="B575" s="486"/>
      <c r="C575" s="486"/>
      <c r="D575" s="486"/>
      <c r="E575" s="555"/>
      <c r="F575" s="367"/>
      <c r="G575" s="22"/>
    </row>
    <row r="576" ht="15.75" customHeight="1">
      <c r="A576" s="563"/>
      <c r="B576" s="486"/>
      <c r="C576" s="486"/>
      <c r="D576" s="486"/>
      <c r="E576" s="555"/>
      <c r="F576" s="367"/>
      <c r="G576" s="22"/>
    </row>
    <row r="577" ht="15.75" customHeight="1">
      <c r="A577" s="563"/>
      <c r="B577" s="486"/>
      <c r="C577" s="486"/>
      <c r="D577" s="486"/>
      <c r="E577" s="555"/>
      <c r="F577" s="367"/>
      <c r="G577" s="22"/>
    </row>
    <row r="578" ht="15.75" customHeight="1">
      <c r="A578" s="563"/>
      <c r="B578" s="486"/>
      <c r="C578" s="486"/>
      <c r="D578" s="486"/>
      <c r="E578" s="555"/>
      <c r="F578" s="367"/>
      <c r="G578" s="22"/>
    </row>
    <row r="579" ht="15.75" customHeight="1">
      <c r="A579" s="563"/>
      <c r="B579" s="486"/>
      <c r="C579" s="486"/>
      <c r="D579" s="486"/>
      <c r="E579" s="555"/>
      <c r="F579" s="367"/>
      <c r="G579" s="22"/>
    </row>
    <row r="580" ht="15.75" customHeight="1">
      <c r="A580" s="563"/>
      <c r="B580" s="486"/>
      <c r="C580" s="486"/>
      <c r="D580" s="486"/>
      <c r="E580" s="555"/>
      <c r="F580" s="367"/>
      <c r="G580" s="22"/>
    </row>
    <row r="581" ht="15.75" customHeight="1">
      <c r="A581" s="563"/>
      <c r="B581" s="486"/>
      <c r="C581" s="486"/>
      <c r="D581" s="486"/>
      <c r="E581" s="555"/>
      <c r="F581" s="367"/>
      <c r="G581" s="22"/>
    </row>
    <row r="582" ht="15.75" customHeight="1">
      <c r="A582" s="563"/>
      <c r="B582" s="486"/>
      <c r="C582" s="486"/>
      <c r="D582" s="486"/>
      <c r="E582" s="555"/>
      <c r="F582" s="367"/>
      <c r="G582" s="22"/>
    </row>
    <row r="583" ht="15.75" customHeight="1">
      <c r="A583" s="563"/>
      <c r="B583" s="486"/>
      <c r="C583" s="486"/>
      <c r="D583" s="486"/>
      <c r="E583" s="555"/>
      <c r="F583" s="367"/>
      <c r="G583" s="22"/>
    </row>
    <row r="584" ht="15.75" customHeight="1">
      <c r="A584" s="563"/>
      <c r="B584" s="486"/>
      <c r="C584" s="486"/>
      <c r="D584" s="486"/>
      <c r="E584" s="555"/>
      <c r="F584" s="367"/>
      <c r="G584" s="22"/>
    </row>
    <row r="585" ht="15.75" customHeight="1">
      <c r="A585" s="563"/>
      <c r="B585" s="486"/>
      <c r="C585" s="486"/>
      <c r="D585" s="486"/>
      <c r="E585" s="555"/>
      <c r="F585" s="367"/>
      <c r="G585" s="22"/>
    </row>
    <row r="586" ht="15.75" customHeight="1">
      <c r="A586" s="563"/>
      <c r="B586" s="486"/>
      <c r="C586" s="486"/>
      <c r="D586" s="486"/>
      <c r="E586" s="555"/>
      <c r="F586" s="367"/>
      <c r="G586" s="22"/>
    </row>
    <row r="587" ht="15.75" customHeight="1">
      <c r="A587" s="563"/>
      <c r="B587" s="486"/>
      <c r="C587" s="486"/>
      <c r="D587" s="486"/>
      <c r="E587" s="555"/>
      <c r="F587" s="367"/>
      <c r="G587" s="22"/>
    </row>
    <row r="588" ht="15.75" customHeight="1">
      <c r="A588" s="563"/>
      <c r="B588" s="486"/>
      <c r="C588" s="486"/>
      <c r="D588" s="486"/>
      <c r="E588" s="555"/>
      <c r="F588" s="367"/>
      <c r="G588" s="22"/>
    </row>
    <row r="589" ht="15.75" customHeight="1">
      <c r="A589" s="563"/>
      <c r="B589" s="486"/>
      <c r="C589" s="486"/>
      <c r="D589" s="486"/>
      <c r="E589" s="555"/>
      <c r="F589" s="367"/>
      <c r="G589" s="22"/>
    </row>
    <row r="590" ht="15.75" customHeight="1">
      <c r="A590" s="563"/>
      <c r="B590" s="486"/>
      <c r="C590" s="486"/>
      <c r="D590" s="486"/>
      <c r="E590" s="555"/>
      <c r="F590" s="367"/>
      <c r="G590" s="22"/>
    </row>
    <row r="591" ht="15.75" customHeight="1">
      <c r="A591" s="563"/>
      <c r="B591" s="486"/>
      <c r="C591" s="486"/>
      <c r="D591" s="486"/>
      <c r="E591" s="555"/>
      <c r="F591" s="367"/>
      <c r="G591" s="22"/>
    </row>
    <row r="592" ht="15.75" customHeight="1">
      <c r="A592" s="563"/>
      <c r="B592" s="486"/>
      <c r="C592" s="486"/>
      <c r="D592" s="486"/>
      <c r="E592" s="555"/>
      <c r="F592" s="367"/>
      <c r="G592" s="22"/>
    </row>
    <row r="593" ht="15.75" customHeight="1">
      <c r="A593" s="563"/>
      <c r="B593" s="486"/>
      <c r="C593" s="486"/>
      <c r="D593" s="486"/>
      <c r="E593" s="555"/>
      <c r="F593" s="367"/>
      <c r="G593" s="22"/>
    </row>
    <row r="594" ht="15.75" customHeight="1">
      <c r="A594" s="563"/>
      <c r="B594" s="486"/>
      <c r="C594" s="486"/>
      <c r="D594" s="486"/>
      <c r="E594" s="555"/>
      <c r="F594" s="367"/>
      <c r="G594" s="22"/>
    </row>
    <row r="595" ht="15.75" customHeight="1">
      <c r="A595" s="563"/>
      <c r="B595" s="486"/>
      <c r="C595" s="486"/>
      <c r="D595" s="486"/>
      <c r="E595" s="555"/>
      <c r="F595" s="367"/>
      <c r="G595" s="22"/>
    </row>
    <row r="596" ht="15.75" customHeight="1">
      <c r="A596" s="563"/>
      <c r="B596" s="486"/>
      <c r="C596" s="486"/>
      <c r="D596" s="486"/>
      <c r="E596" s="555"/>
      <c r="F596" s="367"/>
      <c r="G596" s="22"/>
    </row>
    <row r="597" ht="15.75" customHeight="1">
      <c r="A597" s="563"/>
      <c r="B597" s="486"/>
      <c r="C597" s="486"/>
      <c r="D597" s="486"/>
      <c r="E597" s="555"/>
      <c r="F597" s="367"/>
      <c r="G597" s="22"/>
    </row>
    <row r="598" ht="15.75" customHeight="1">
      <c r="A598" s="563"/>
      <c r="B598" s="486"/>
      <c r="C598" s="486"/>
      <c r="D598" s="486"/>
      <c r="E598" s="555"/>
      <c r="F598" s="367"/>
      <c r="G598" s="22"/>
    </row>
    <row r="599" ht="15.75" customHeight="1">
      <c r="A599" s="563"/>
      <c r="B599" s="486"/>
      <c r="C599" s="486"/>
      <c r="D599" s="486"/>
      <c r="E599" s="555"/>
      <c r="F599" s="367"/>
      <c r="G599" s="22"/>
    </row>
    <row r="600" ht="15.75" customHeight="1">
      <c r="A600" s="563"/>
      <c r="B600" s="486"/>
      <c r="C600" s="486"/>
      <c r="D600" s="486"/>
      <c r="E600" s="555"/>
      <c r="F600" s="367"/>
      <c r="G600" s="22"/>
    </row>
    <row r="601" ht="15.75" customHeight="1">
      <c r="A601" s="563"/>
      <c r="B601" s="486"/>
      <c r="C601" s="486"/>
      <c r="D601" s="486"/>
      <c r="E601" s="555"/>
      <c r="F601" s="367"/>
      <c r="G601" s="22"/>
    </row>
    <row r="602" ht="15.75" customHeight="1">
      <c r="A602" s="563"/>
      <c r="B602" s="486"/>
      <c r="C602" s="486"/>
      <c r="D602" s="486"/>
      <c r="E602" s="555"/>
      <c r="F602" s="367"/>
      <c r="G602" s="22"/>
    </row>
    <row r="603" ht="15.75" customHeight="1">
      <c r="A603" s="563"/>
      <c r="B603" s="486"/>
      <c r="C603" s="486"/>
      <c r="D603" s="486"/>
      <c r="E603" s="555"/>
      <c r="F603" s="367"/>
      <c r="G603" s="22"/>
    </row>
    <row r="604" ht="15.75" customHeight="1">
      <c r="A604" s="563"/>
      <c r="B604" s="486"/>
      <c r="C604" s="486"/>
      <c r="D604" s="486"/>
      <c r="E604" s="555"/>
      <c r="F604" s="367"/>
      <c r="G604" s="22"/>
    </row>
    <row r="605" ht="15.75" customHeight="1">
      <c r="A605" s="563"/>
      <c r="B605" s="486"/>
      <c r="C605" s="486"/>
      <c r="D605" s="486"/>
      <c r="E605" s="555"/>
      <c r="F605" s="367"/>
      <c r="G605" s="22"/>
    </row>
    <row r="606" ht="15.75" customHeight="1">
      <c r="A606" s="563"/>
      <c r="B606" s="486"/>
      <c r="C606" s="486"/>
      <c r="D606" s="486"/>
      <c r="E606" s="555"/>
      <c r="F606" s="367"/>
      <c r="G606" s="22"/>
    </row>
    <row r="607" ht="15.75" customHeight="1">
      <c r="A607" s="563"/>
      <c r="B607" s="486"/>
      <c r="C607" s="486"/>
      <c r="D607" s="486"/>
      <c r="E607" s="555"/>
      <c r="F607" s="367"/>
      <c r="G607" s="22"/>
    </row>
    <row r="608" ht="15.75" customHeight="1">
      <c r="A608" s="563"/>
      <c r="B608" s="486"/>
      <c r="C608" s="486"/>
      <c r="D608" s="486"/>
      <c r="E608" s="555"/>
      <c r="F608" s="367"/>
      <c r="G608" s="22"/>
    </row>
    <row r="609" ht="15.75" customHeight="1">
      <c r="A609" s="563"/>
      <c r="B609" s="486"/>
      <c r="C609" s="486"/>
      <c r="D609" s="486"/>
      <c r="E609" s="555"/>
      <c r="F609" s="367"/>
      <c r="G609" s="22"/>
    </row>
    <row r="610" ht="15.75" customHeight="1">
      <c r="A610" s="563"/>
      <c r="B610" s="486"/>
      <c r="C610" s="486"/>
      <c r="D610" s="486"/>
      <c r="E610" s="555"/>
      <c r="F610" s="367"/>
      <c r="G610" s="22"/>
    </row>
    <row r="611" ht="15.75" customHeight="1">
      <c r="A611" s="563"/>
      <c r="B611" s="486"/>
      <c r="C611" s="486"/>
      <c r="D611" s="486"/>
      <c r="E611" s="555"/>
      <c r="F611" s="367"/>
      <c r="G611" s="22"/>
    </row>
    <row r="612" ht="15.75" customHeight="1">
      <c r="A612" s="563"/>
      <c r="B612" s="486"/>
      <c r="C612" s="486"/>
      <c r="D612" s="486"/>
      <c r="E612" s="555"/>
      <c r="F612" s="367"/>
      <c r="G612" s="22"/>
    </row>
    <row r="613" ht="15.75" customHeight="1">
      <c r="A613" s="563"/>
      <c r="B613" s="486"/>
      <c r="C613" s="486"/>
      <c r="D613" s="486"/>
      <c r="E613" s="555"/>
      <c r="F613" s="367"/>
      <c r="G613" s="22"/>
    </row>
    <row r="614" ht="15.75" customHeight="1">
      <c r="A614" s="563"/>
      <c r="B614" s="486"/>
      <c r="C614" s="486"/>
      <c r="D614" s="486"/>
      <c r="E614" s="555"/>
      <c r="F614" s="367"/>
      <c r="G614" s="22"/>
    </row>
    <row r="615" ht="15.75" customHeight="1">
      <c r="A615" s="563"/>
      <c r="B615" s="486"/>
      <c r="C615" s="486"/>
      <c r="D615" s="486"/>
      <c r="E615" s="555"/>
      <c r="F615" s="367"/>
      <c r="G615" s="22"/>
    </row>
    <row r="616" ht="15.75" customHeight="1">
      <c r="A616" s="563"/>
      <c r="B616" s="486"/>
      <c r="C616" s="486"/>
      <c r="D616" s="486"/>
      <c r="E616" s="555"/>
      <c r="F616" s="367"/>
      <c r="G616" s="22"/>
    </row>
    <row r="617" ht="15.75" customHeight="1">
      <c r="A617" s="563"/>
      <c r="B617" s="486"/>
      <c r="C617" s="486"/>
      <c r="D617" s="486"/>
      <c r="E617" s="555"/>
      <c r="F617" s="367"/>
      <c r="G617" s="22"/>
    </row>
    <row r="618" ht="15.75" customHeight="1">
      <c r="A618" s="563"/>
      <c r="B618" s="486"/>
      <c r="C618" s="486"/>
      <c r="D618" s="486"/>
      <c r="E618" s="555"/>
      <c r="F618" s="367"/>
      <c r="G618" s="22"/>
    </row>
    <row r="619" ht="15.75" customHeight="1">
      <c r="A619" s="563"/>
      <c r="B619" s="486"/>
      <c r="C619" s="486"/>
      <c r="D619" s="486"/>
      <c r="E619" s="555"/>
      <c r="F619" s="367"/>
      <c r="G619" s="22"/>
    </row>
    <row r="620" ht="15.75" customHeight="1">
      <c r="A620" s="563"/>
      <c r="B620" s="486"/>
      <c r="C620" s="486"/>
      <c r="D620" s="486"/>
      <c r="E620" s="555"/>
      <c r="F620" s="367"/>
      <c r="G620" s="22"/>
    </row>
    <row r="621" ht="15.75" customHeight="1">
      <c r="A621" s="563"/>
      <c r="B621" s="486"/>
      <c r="C621" s="486"/>
      <c r="D621" s="486"/>
      <c r="E621" s="555"/>
      <c r="F621" s="367"/>
      <c r="G621" s="22"/>
    </row>
    <row r="622" ht="15.75" customHeight="1">
      <c r="A622" s="563"/>
      <c r="B622" s="486"/>
      <c r="C622" s="486"/>
      <c r="D622" s="486"/>
      <c r="E622" s="555"/>
      <c r="F622" s="367"/>
      <c r="G622" s="22"/>
    </row>
    <row r="623" ht="15.75" customHeight="1">
      <c r="A623" s="563"/>
      <c r="B623" s="486"/>
      <c r="C623" s="486"/>
      <c r="D623" s="486"/>
      <c r="E623" s="555"/>
      <c r="F623" s="367"/>
      <c r="G623" s="22"/>
    </row>
    <row r="624" ht="15.75" customHeight="1">
      <c r="A624" s="563"/>
      <c r="B624" s="486"/>
      <c r="C624" s="486"/>
      <c r="D624" s="486"/>
      <c r="E624" s="555"/>
      <c r="F624" s="367"/>
      <c r="G624" s="22"/>
    </row>
    <row r="625" ht="15.75" customHeight="1">
      <c r="A625" s="563"/>
      <c r="B625" s="486"/>
      <c r="C625" s="486"/>
      <c r="D625" s="486"/>
      <c r="E625" s="555"/>
      <c r="F625" s="367"/>
      <c r="G625" s="22"/>
    </row>
    <row r="626" ht="15.75" customHeight="1">
      <c r="A626" s="563"/>
      <c r="B626" s="486"/>
      <c r="C626" s="486"/>
      <c r="D626" s="486"/>
      <c r="E626" s="555"/>
      <c r="F626" s="367"/>
      <c r="G626" s="22"/>
    </row>
    <row r="627" ht="15.75" customHeight="1">
      <c r="A627" s="563"/>
      <c r="B627" s="486"/>
      <c r="C627" s="486"/>
      <c r="D627" s="486"/>
      <c r="E627" s="555"/>
      <c r="F627" s="367"/>
      <c r="G627" s="22"/>
    </row>
    <row r="628" ht="15.75" customHeight="1">
      <c r="A628" s="563"/>
      <c r="B628" s="486"/>
      <c r="C628" s="486"/>
      <c r="D628" s="486"/>
      <c r="E628" s="555"/>
      <c r="F628" s="367"/>
      <c r="G628" s="22"/>
    </row>
    <row r="629" ht="15.75" customHeight="1">
      <c r="A629" s="563"/>
      <c r="B629" s="486"/>
      <c r="C629" s="486"/>
      <c r="D629" s="486"/>
      <c r="E629" s="555"/>
      <c r="F629" s="367"/>
      <c r="G629" s="22"/>
    </row>
    <row r="630" ht="15.75" customHeight="1">
      <c r="A630" s="563"/>
      <c r="B630" s="486"/>
      <c r="C630" s="486"/>
      <c r="D630" s="486"/>
      <c r="E630" s="555"/>
      <c r="F630" s="367"/>
      <c r="G630" s="22"/>
    </row>
    <row r="631" ht="15.75" customHeight="1">
      <c r="A631" s="563"/>
      <c r="B631" s="486"/>
      <c r="C631" s="486"/>
      <c r="D631" s="486"/>
      <c r="E631" s="555"/>
      <c r="F631" s="367"/>
      <c r="G631" s="22"/>
    </row>
    <row r="632" ht="15.75" customHeight="1">
      <c r="A632" s="563"/>
      <c r="B632" s="486"/>
      <c r="C632" s="486"/>
      <c r="D632" s="486"/>
      <c r="E632" s="555"/>
      <c r="F632" s="367"/>
      <c r="G632" s="22"/>
    </row>
    <row r="633" ht="15.75" customHeight="1">
      <c r="A633" s="563"/>
      <c r="B633" s="486"/>
      <c r="C633" s="486"/>
      <c r="D633" s="486"/>
      <c r="E633" s="555"/>
      <c r="F633" s="367"/>
      <c r="G633" s="22"/>
    </row>
    <row r="634" ht="15.75" customHeight="1">
      <c r="A634" s="563"/>
      <c r="B634" s="486"/>
      <c r="C634" s="486"/>
      <c r="D634" s="486"/>
      <c r="E634" s="555"/>
      <c r="F634" s="367"/>
      <c r="G634" s="22"/>
    </row>
    <row r="635" ht="15.75" customHeight="1">
      <c r="A635" s="563"/>
      <c r="B635" s="486"/>
      <c r="C635" s="486"/>
      <c r="D635" s="486"/>
      <c r="E635" s="555"/>
      <c r="F635" s="367"/>
      <c r="G635" s="22"/>
    </row>
    <row r="636" ht="15.75" customHeight="1">
      <c r="A636" s="563"/>
      <c r="B636" s="486"/>
      <c r="C636" s="486"/>
      <c r="D636" s="486"/>
      <c r="E636" s="555"/>
      <c r="F636" s="367"/>
      <c r="G636" s="22"/>
    </row>
    <row r="637" ht="15.75" customHeight="1">
      <c r="A637" s="563"/>
      <c r="B637" s="486"/>
      <c r="C637" s="486"/>
      <c r="D637" s="486"/>
      <c r="E637" s="555"/>
      <c r="F637" s="367"/>
      <c r="G637" s="22"/>
    </row>
    <row r="638" ht="15.75" customHeight="1">
      <c r="A638" s="563"/>
      <c r="B638" s="486"/>
      <c r="C638" s="486"/>
      <c r="D638" s="486"/>
      <c r="E638" s="555"/>
      <c r="F638" s="367"/>
      <c r="G638" s="22"/>
    </row>
    <row r="639" ht="15.75" customHeight="1">
      <c r="A639" s="563"/>
      <c r="B639" s="486"/>
      <c r="C639" s="486"/>
      <c r="D639" s="486"/>
      <c r="E639" s="555"/>
      <c r="F639" s="367"/>
      <c r="G639" s="22"/>
    </row>
    <row r="640" ht="15.75" customHeight="1">
      <c r="A640" s="563"/>
      <c r="B640" s="486"/>
      <c r="C640" s="486"/>
      <c r="D640" s="486"/>
      <c r="E640" s="555"/>
      <c r="F640" s="367"/>
      <c r="G640" s="22"/>
    </row>
    <row r="641" ht="15.75" customHeight="1">
      <c r="A641" s="563"/>
      <c r="B641" s="486"/>
      <c r="C641" s="486"/>
      <c r="D641" s="486"/>
      <c r="E641" s="555"/>
      <c r="F641" s="367"/>
      <c r="G641" s="22"/>
    </row>
    <row r="642" ht="15.75" customHeight="1">
      <c r="A642" s="563"/>
      <c r="B642" s="486"/>
      <c r="C642" s="486"/>
      <c r="D642" s="486"/>
      <c r="E642" s="555"/>
      <c r="F642" s="367"/>
      <c r="G642" s="22"/>
    </row>
    <row r="643" ht="15.75" customHeight="1">
      <c r="A643" s="563"/>
      <c r="B643" s="486"/>
      <c r="C643" s="486"/>
      <c r="D643" s="486"/>
      <c r="E643" s="555"/>
      <c r="F643" s="367"/>
      <c r="G643" s="22"/>
    </row>
    <row r="644" ht="15.75" customHeight="1">
      <c r="A644" s="563"/>
      <c r="B644" s="486"/>
      <c r="C644" s="486"/>
      <c r="D644" s="486"/>
      <c r="E644" s="555"/>
      <c r="F644" s="367"/>
      <c r="G644" s="22"/>
    </row>
    <row r="645" ht="15.75" customHeight="1">
      <c r="A645" s="563"/>
      <c r="B645" s="486"/>
      <c r="C645" s="486"/>
      <c r="D645" s="486"/>
      <c r="E645" s="555"/>
      <c r="F645" s="367"/>
      <c r="G645" s="22"/>
    </row>
    <row r="646" ht="15.75" customHeight="1">
      <c r="A646" s="563"/>
      <c r="B646" s="486"/>
      <c r="C646" s="486"/>
      <c r="D646" s="486"/>
      <c r="E646" s="555"/>
      <c r="F646" s="367"/>
      <c r="G646" s="22"/>
    </row>
    <row r="647" ht="15.75" customHeight="1">
      <c r="A647" s="563"/>
      <c r="B647" s="486"/>
      <c r="C647" s="486"/>
      <c r="D647" s="486"/>
      <c r="E647" s="555"/>
      <c r="F647" s="367"/>
      <c r="G647" s="22"/>
    </row>
    <row r="648" ht="15.75" customHeight="1">
      <c r="A648" s="563"/>
      <c r="B648" s="486"/>
      <c r="C648" s="486"/>
      <c r="D648" s="486"/>
      <c r="E648" s="555"/>
      <c r="F648" s="367"/>
      <c r="G648" s="22"/>
    </row>
    <row r="649" ht="15.75" customHeight="1">
      <c r="A649" s="563"/>
      <c r="B649" s="486"/>
      <c r="C649" s="486"/>
      <c r="D649" s="486"/>
      <c r="E649" s="555"/>
      <c r="F649" s="367"/>
      <c r="G649" s="22"/>
    </row>
    <row r="650" ht="15.75" customHeight="1">
      <c r="A650" s="563"/>
      <c r="B650" s="486"/>
      <c r="C650" s="486"/>
      <c r="D650" s="486"/>
      <c r="E650" s="555"/>
      <c r="F650" s="367"/>
      <c r="G650" s="22"/>
    </row>
    <row r="651" ht="15.75" customHeight="1">
      <c r="A651" s="563"/>
      <c r="B651" s="486"/>
      <c r="C651" s="486"/>
      <c r="D651" s="486"/>
      <c r="E651" s="555"/>
      <c r="F651" s="367"/>
      <c r="G651" s="22"/>
    </row>
    <row r="652" ht="15.75" customHeight="1">
      <c r="A652" s="563"/>
      <c r="B652" s="486"/>
      <c r="C652" s="486"/>
      <c r="D652" s="486"/>
      <c r="E652" s="555"/>
      <c r="F652" s="367"/>
      <c r="G652" s="22"/>
    </row>
    <row r="653" ht="15.75" customHeight="1">
      <c r="A653" s="563"/>
      <c r="B653" s="486"/>
      <c r="C653" s="486"/>
      <c r="D653" s="486"/>
      <c r="E653" s="555"/>
      <c r="F653" s="367"/>
      <c r="G653" s="22"/>
    </row>
    <row r="654" ht="15.75" customHeight="1">
      <c r="A654" s="563"/>
      <c r="B654" s="486"/>
      <c r="C654" s="486"/>
      <c r="D654" s="486"/>
      <c r="E654" s="555"/>
      <c r="F654" s="367"/>
      <c r="G654" s="22"/>
    </row>
    <row r="655" ht="15.75" customHeight="1">
      <c r="A655" s="563"/>
      <c r="B655" s="486"/>
      <c r="C655" s="486"/>
      <c r="D655" s="486"/>
      <c r="E655" s="555"/>
      <c r="F655" s="367"/>
      <c r="G655" s="22"/>
    </row>
    <row r="656" ht="15.75" customHeight="1">
      <c r="A656" s="563"/>
      <c r="B656" s="486"/>
      <c r="C656" s="486"/>
      <c r="D656" s="486"/>
      <c r="E656" s="555"/>
      <c r="F656" s="367"/>
      <c r="G656" s="22"/>
    </row>
    <row r="657" ht="15.75" customHeight="1">
      <c r="A657" s="563"/>
      <c r="B657" s="486"/>
      <c r="C657" s="486"/>
      <c r="D657" s="486"/>
      <c r="E657" s="555"/>
      <c r="F657" s="367"/>
      <c r="G657" s="22"/>
    </row>
    <row r="658" ht="15.75" customHeight="1">
      <c r="A658" s="563"/>
      <c r="B658" s="486"/>
      <c r="C658" s="486"/>
      <c r="D658" s="486"/>
      <c r="E658" s="555"/>
      <c r="F658" s="367"/>
      <c r="G658" s="22"/>
    </row>
    <row r="659" ht="15.75" customHeight="1">
      <c r="A659" s="563"/>
      <c r="B659" s="486"/>
      <c r="C659" s="486"/>
      <c r="D659" s="486"/>
      <c r="E659" s="555"/>
      <c r="F659" s="367"/>
      <c r="G659" s="22"/>
    </row>
    <row r="660" ht="15.75" customHeight="1">
      <c r="A660" s="563"/>
      <c r="B660" s="486"/>
      <c r="C660" s="486"/>
      <c r="D660" s="486"/>
      <c r="E660" s="555"/>
      <c r="F660" s="367"/>
      <c r="G660" s="22"/>
    </row>
    <row r="661" ht="15.75" customHeight="1">
      <c r="A661" s="563"/>
      <c r="B661" s="486"/>
      <c r="C661" s="486"/>
      <c r="D661" s="486"/>
      <c r="E661" s="555"/>
      <c r="F661" s="367"/>
      <c r="G661" s="22"/>
    </row>
    <row r="662" ht="15.75" customHeight="1">
      <c r="A662" s="563"/>
      <c r="B662" s="486"/>
      <c r="C662" s="486"/>
      <c r="D662" s="486"/>
      <c r="E662" s="555"/>
      <c r="F662" s="367"/>
      <c r="G662" s="22"/>
    </row>
    <row r="663" ht="15.75" customHeight="1">
      <c r="A663" s="563"/>
      <c r="B663" s="486"/>
      <c r="C663" s="486"/>
      <c r="D663" s="486"/>
      <c r="E663" s="555"/>
      <c r="F663" s="367"/>
      <c r="G663" s="22"/>
    </row>
    <row r="664" ht="15.75" customHeight="1">
      <c r="A664" s="563"/>
      <c r="B664" s="486"/>
      <c r="C664" s="486"/>
      <c r="D664" s="486"/>
      <c r="E664" s="555"/>
      <c r="F664" s="367"/>
      <c r="G664" s="22"/>
    </row>
    <row r="665" ht="15.75" customHeight="1">
      <c r="A665" s="563"/>
      <c r="B665" s="486"/>
      <c r="C665" s="486"/>
      <c r="D665" s="486"/>
      <c r="E665" s="555"/>
      <c r="F665" s="367"/>
      <c r="G665" s="22"/>
    </row>
    <row r="666" ht="15.75" customHeight="1">
      <c r="A666" s="563"/>
      <c r="B666" s="486"/>
      <c r="C666" s="486"/>
      <c r="D666" s="486"/>
      <c r="E666" s="555"/>
      <c r="F666" s="367"/>
      <c r="G666" s="22"/>
    </row>
    <row r="667" ht="15.75" customHeight="1">
      <c r="A667" s="563"/>
      <c r="B667" s="486"/>
      <c r="C667" s="486"/>
      <c r="D667" s="486"/>
      <c r="E667" s="555"/>
      <c r="F667" s="367"/>
      <c r="G667" s="22"/>
    </row>
    <row r="668" ht="15.75" customHeight="1">
      <c r="A668" s="563"/>
      <c r="B668" s="486"/>
      <c r="C668" s="486"/>
      <c r="D668" s="486"/>
      <c r="E668" s="555"/>
      <c r="F668" s="367"/>
      <c r="G668" s="22"/>
    </row>
    <row r="669" ht="15.75" customHeight="1">
      <c r="A669" s="563"/>
      <c r="B669" s="486"/>
      <c r="C669" s="486"/>
      <c r="D669" s="486"/>
      <c r="E669" s="555"/>
      <c r="F669" s="367"/>
      <c r="G669" s="22"/>
    </row>
    <row r="670" ht="15.75" customHeight="1">
      <c r="A670" s="563"/>
      <c r="B670" s="486"/>
      <c r="C670" s="486"/>
      <c r="D670" s="486"/>
      <c r="E670" s="555"/>
      <c r="F670" s="367"/>
      <c r="G670" s="22"/>
    </row>
    <row r="671" ht="15.75" customHeight="1">
      <c r="A671" s="563"/>
      <c r="B671" s="486"/>
      <c r="C671" s="486"/>
      <c r="D671" s="486"/>
      <c r="E671" s="555"/>
      <c r="F671" s="367"/>
      <c r="G671" s="22"/>
    </row>
    <row r="672" ht="15.75" customHeight="1">
      <c r="A672" s="563"/>
      <c r="B672" s="486"/>
      <c r="C672" s="486"/>
      <c r="D672" s="486"/>
      <c r="E672" s="555"/>
      <c r="F672" s="367"/>
      <c r="G672" s="22"/>
    </row>
    <row r="673" ht="15.75" customHeight="1">
      <c r="A673" s="563"/>
      <c r="B673" s="486"/>
      <c r="C673" s="486"/>
      <c r="D673" s="486"/>
      <c r="E673" s="555"/>
      <c r="F673" s="367"/>
      <c r="G673" s="22"/>
    </row>
    <row r="674" ht="15.75" customHeight="1">
      <c r="A674" s="563"/>
      <c r="B674" s="486"/>
      <c r="C674" s="486"/>
      <c r="D674" s="486"/>
      <c r="E674" s="555"/>
      <c r="F674" s="367"/>
      <c r="G674" s="22"/>
    </row>
    <row r="675" ht="15.75" customHeight="1">
      <c r="A675" s="563"/>
      <c r="B675" s="486"/>
      <c r="C675" s="486"/>
      <c r="D675" s="486"/>
      <c r="E675" s="555"/>
      <c r="F675" s="367"/>
      <c r="G675" s="22"/>
    </row>
    <row r="676" ht="15.75" customHeight="1">
      <c r="A676" s="563"/>
      <c r="B676" s="486"/>
      <c r="C676" s="486"/>
      <c r="D676" s="486"/>
      <c r="E676" s="555"/>
      <c r="F676" s="367"/>
      <c r="G676" s="22"/>
    </row>
    <row r="677" ht="15.75" customHeight="1">
      <c r="A677" s="563"/>
      <c r="B677" s="486"/>
      <c r="C677" s="486"/>
      <c r="D677" s="486"/>
      <c r="E677" s="555"/>
      <c r="F677" s="367"/>
      <c r="G677" s="22"/>
    </row>
    <row r="678" ht="15.75" customHeight="1">
      <c r="A678" s="563"/>
      <c r="B678" s="486"/>
      <c r="C678" s="486"/>
      <c r="D678" s="486"/>
      <c r="E678" s="555"/>
      <c r="F678" s="367"/>
      <c r="G678" s="22"/>
    </row>
    <row r="679" ht="15.75" customHeight="1">
      <c r="A679" s="563"/>
      <c r="B679" s="486"/>
      <c r="C679" s="486"/>
      <c r="D679" s="486"/>
      <c r="E679" s="555"/>
      <c r="F679" s="367"/>
      <c r="G679" s="22"/>
    </row>
    <row r="680" ht="15.75" customHeight="1">
      <c r="A680" s="563"/>
      <c r="B680" s="486"/>
      <c r="C680" s="486"/>
      <c r="D680" s="486"/>
      <c r="E680" s="555"/>
      <c r="F680" s="367"/>
      <c r="G680" s="22"/>
    </row>
    <row r="681" ht="15.75" customHeight="1">
      <c r="A681" s="563"/>
      <c r="B681" s="486"/>
      <c r="C681" s="486"/>
      <c r="D681" s="486"/>
      <c r="E681" s="555"/>
      <c r="F681" s="367"/>
      <c r="G681" s="22"/>
    </row>
    <row r="682" ht="15.75" customHeight="1">
      <c r="A682" s="563"/>
      <c r="B682" s="486"/>
      <c r="C682" s="486"/>
      <c r="D682" s="486"/>
      <c r="E682" s="555"/>
      <c r="F682" s="367"/>
      <c r="G682" s="22"/>
    </row>
    <row r="683" ht="15.75" customHeight="1">
      <c r="A683" s="563"/>
      <c r="B683" s="486"/>
      <c r="C683" s="486"/>
      <c r="D683" s="486"/>
      <c r="E683" s="555"/>
      <c r="F683" s="367"/>
      <c r="G683" s="22"/>
    </row>
    <row r="684" ht="15.75" customHeight="1">
      <c r="A684" s="563"/>
      <c r="B684" s="486"/>
      <c r="C684" s="486"/>
      <c r="D684" s="486"/>
      <c r="E684" s="555"/>
      <c r="F684" s="367"/>
      <c r="G684" s="22"/>
    </row>
    <row r="685" ht="15.75" customHeight="1">
      <c r="A685" s="563"/>
      <c r="B685" s="486"/>
      <c r="C685" s="486"/>
      <c r="D685" s="486"/>
      <c r="E685" s="555"/>
      <c r="F685" s="367"/>
      <c r="G685" s="22"/>
    </row>
    <row r="686" ht="15.75" customHeight="1">
      <c r="A686" s="563"/>
      <c r="B686" s="486"/>
      <c r="C686" s="486"/>
      <c r="D686" s="486"/>
      <c r="E686" s="555"/>
      <c r="F686" s="367"/>
      <c r="G686" s="22"/>
    </row>
    <row r="687" ht="15.75" customHeight="1">
      <c r="A687" s="563"/>
      <c r="B687" s="486"/>
      <c r="C687" s="486"/>
      <c r="D687" s="486"/>
      <c r="E687" s="555"/>
      <c r="F687" s="367"/>
      <c r="G687" s="22"/>
    </row>
    <row r="688" ht="15.75" customHeight="1">
      <c r="A688" s="563"/>
      <c r="B688" s="486"/>
      <c r="C688" s="486"/>
      <c r="D688" s="486"/>
      <c r="E688" s="555"/>
      <c r="F688" s="367"/>
      <c r="G688" s="22"/>
    </row>
    <row r="689" ht="15.75" customHeight="1">
      <c r="A689" s="563"/>
      <c r="B689" s="486"/>
      <c r="C689" s="486"/>
      <c r="D689" s="486"/>
      <c r="E689" s="555"/>
      <c r="F689" s="367"/>
      <c r="G689" s="22"/>
    </row>
    <row r="690" ht="15.75" customHeight="1">
      <c r="A690" s="563"/>
      <c r="B690" s="486"/>
      <c r="C690" s="486"/>
      <c r="D690" s="486"/>
      <c r="E690" s="555"/>
      <c r="F690" s="367"/>
      <c r="G690" s="22"/>
    </row>
    <row r="691" ht="15.75" customHeight="1">
      <c r="A691" s="563"/>
      <c r="B691" s="486"/>
      <c r="C691" s="486"/>
      <c r="D691" s="486"/>
      <c r="E691" s="555"/>
      <c r="F691" s="367"/>
      <c r="G691" s="22"/>
    </row>
    <row r="692" ht="15.75" customHeight="1">
      <c r="A692" s="563"/>
      <c r="B692" s="486"/>
      <c r="C692" s="486"/>
      <c r="D692" s="486"/>
      <c r="E692" s="555"/>
      <c r="F692" s="367"/>
      <c r="G692" s="22"/>
    </row>
    <row r="693" ht="15.75" customHeight="1">
      <c r="A693" s="563"/>
      <c r="B693" s="486"/>
      <c r="C693" s="486"/>
      <c r="D693" s="486"/>
      <c r="E693" s="555"/>
      <c r="F693" s="367"/>
      <c r="G693" s="22"/>
    </row>
    <row r="694" ht="15.75" customHeight="1">
      <c r="A694" s="563"/>
      <c r="B694" s="486"/>
      <c r="C694" s="486"/>
      <c r="D694" s="486"/>
      <c r="E694" s="555"/>
      <c r="F694" s="367"/>
      <c r="G694" s="22"/>
    </row>
    <row r="695" ht="15.75" customHeight="1">
      <c r="A695" s="563"/>
      <c r="B695" s="486"/>
      <c r="C695" s="486"/>
      <c r="D695" s="486"/>
      <c r="E695" s="555"/>
      <c r="F695" s="367"/>
      <c r="G695" s="22"/>
    </row>
    <row r="696" ht="15.75" customHeight="1">
      <c r="A696" s="563"/>
      <c r="B696" s="486"/>
      <c r="C696" s="486"/>
      <c r="D696" s="486"/>
      <c r="E696" s="555"/>
      <c r="F696" s="367"/>
      <c r="G696" s="22"/>
    </row>
    <row r="697" ht="15.75" customHeight="1">
      <c r="A697" s="563"/>
      <c r="B697" s="486"/>
      <c r="C697" s="486"/>
      <c r="D697" s="486"/>
      <c r="E697" s="555"/>
      <c r="F697" s="367"/>
      <c r="G697" s="22"/>
    </row>
    <row r="698" ht="15.75" customHeight="1">
      <c r="A698" s="563"/>
      <c r="B698" s="486"/>
      <c r="C698" s="486"/>
      <c r="D698" s="486"/>
      <c r="E698" s="555"/>
      <c r="F698" s="367"/>
      <c r="G698" s="22"/>
    </row>
    <row r="699" ht="15.75" customHeight="1">
      <c r="A699" s="563"/>
      <c r="B699" s="486"/>
      <c r="C699" s="486"/>
      <c r="D699" s="486"/>
      <c r="E699" s="555"/>
      <c r="F699" s="367"/>
      <c r="G699" s="22"/>
    </row>
    <row r="700" ht="15.75" customHeight="1">
      <c r="A700" s="563"/>
      <c r="B700" s="486"/>
      <c r="C700" s="486"/>
      <c r="D700" s="486"/>
      <c r="E700" s="555"/>
      <c r="F700" s="367"/>
      <c r="G700" s="22"/>
    </row>
    <row r="701" ht="15.75" customHeight="1">
      <c r="A701" s="563"/>
      <c r="B701" s="486"/>
      <c r="C701" s="486"/>
      <c r="D701" s="486"/>
      <c r="E701" s="555"/>
      <c r="F701" s="367"/>
      <c r="G701" s="22"/>
    </row>
    <row r="702" ht="15.75" customHeight="1">
      <c r="A702" s="563"/>
      <c r="B702" s="486"/>
      <c r="C702" s="486"/>
      <c r="D702" s="486"/>
      <c r="E702" s="555"/>
      <c r="F702" s="367"/>
      <c r="G702" s="22"/>
    </row>
    <row r="703" ht="15.75" customHeight="1">
      <c r="A703" s="563"/>
      <c r="B703" s="486"/>
      <c r="C703" s="486"/>
      <c r="D703" s="486"/>
      <c r="E703" s="555"/>
      <c r="F703" s="367"/>
      <c r="G703" s="22"/>
    </row>
    <row r="704" ht="15.75" customHeight="1">
      <c r="A704" s="563"/>
      <c r="B704" s="486"/>
      <c r="C704" s="486"/>
      <c r="D704" s="486"/>
      <c r="E704" s="555"/>
      <c r="F704" s="367"/>
      <c r="G704" s="22"/>
    </row>
    <row r="705" ht="15.75" customHeight="1">
      <c r="A705" s="563"/>
      <c r="B705" s="486"/>
      <c r="C705" s="486"/>
      <c r="D705" s="486"/>
      <c r="E705" s="555"/>
      <c r="F705" s="367"/>
      <c r="G705" s="22"/>
    </row>
    <row r="706" ht="15.75" customHeight="1">
      <c r="A706" s="563"/>
      <c r="B706" s="486"/>
      <c r="C706" s="486"/>
      <c r="D706" s="486"/>
      <c r="E706" s="555"/>
      <c r="F706" s="367"/>
      <c r="G706" s="22"/>
    </row>
    <row r="707" ht="15.75" customHeight="1">
      <c r="A707" s="563"/>
      <c r="B707" s="486"/>
      <c r="C707" s="486"/>
      <c r="D707" s="486"/>
      <c r="E707" s="555"/>
      <c r="F707" s="367"/>
      <c r="G707" s="22"/>
    </row>
    <row r="708" ht="15.75" customHeight="1">
      <c r="A708" s="563"/>
      <c r="B708" s="486"/>
      <c r="C708" s="486"/>
      <c r="D708" s="486"/>
      <c r="E708" s="555"/>
      <c r="F708" s="367"/>
      <c r="G708" s="22"/>
    </row>
    <row r="709" ht="15.75" customHeight="1">
      <c r="A709" s="563"/>
      <c r="B709" s="486"/>
      <c r="C709" s="486"/>
      <c r="D709" s="486"/>
      <c r="E709" s="555"/>
      <c r="F709" s="367"/>
      <c r="G709" s="22"/>
    </row>
    <row r="710" ht="15.75" customHeight="1">
      <c r="A710" s="563"/>
      <c r="B710" s="486"/>
      <c r="C710" s="486"/>
      <c r="D710" s="486"/>
      <c r="E710" s="555"/>
      <c r="F710" s="367"/>
      <c r="G710" s="22"/>
    </row>
    <row r="711" ht="15.75" customHeight="1">
      <c r="A711" s="563"/>
      <c r="B711" s="486"/>
      <c r="C711" s="486"/>
      <c r="D711" s="486"/>
      <c r="E711" s="555"/>
      <c r="F711" s="367"/>
      <c r="G711" s="22"/>
    </row>
    <row r="712" ht="15.75" customHeight="1">
      <c r="A712" s="563"/>
      <c r="B712" s="486"/>
      <c r="C712" s="486"/>
      <c r="D712" s="486"/>
      <c r="E712" s="555"/>
      <c r="F712" s="367"/>
      <c r="G712" s="22"/>
    </row>
    <row r="713" ht="15.75" customHeight="1">
      <c r="A713" s="563"/>
      <c r="B713" s="486"/>
      <c r="C713" s="486"/>
      <c r="D713" s="486"/>
      <c r="E713" s="555"/>
      <c r="F713" s="367"/>
      <c r="G713" s="22"/>
    </row>
    <row r="714" ht="15.75" customHeight="1">
      <c r="A714" s="563"/>
      <c r="B714" s="486"/>
      <c r="C714" s="486"/>
      <c r="D714" s="486"/>
      <c r="E714" s="555"/>
      <c r="F714" s="367"/>
      <c r="G714" s="22"/>
    </row>
    <row r="715" ht="15.75" customHeight="1">
      <c r="A715" s="563"/>
      <c r="B715" s="486"/>
      <c r="C715" s="486"/>
      <c r="D715" s="486"/>
      <c r="E715" s="555"/>
      <c r="F715" s="367"/>
      <c r="G715" s="22"/>
    </row>
    <row r="716" ht="15.75" customHeight="1">
      <c r="A716" s="563"/>
      <c r="B716" s="486"/>
      <c r="C716" s="486"/>
      <c r="D716" s="486"/>
      <c r="E716" s="555"/>
      <c r="F716" s="367"/>
      <c r="G716" s="22"/>
    </row>
    <row r="717" ht="15.75" customHeight="1">
      <c r="A717" s="563"/>
      <c r="B717" s="486"/>
      <c r="C717" s="486"/>
      <c r="D717" s="486"/>
      <c r="E717" s="555"/>
      <c r="F717" s="367"/>
      <c r="G717" s="22"/>
    </row>
    <row r="718" ht="15.75" customHeight="1">
      <c r="A718" s="563"/>
      <c r="B718" s="486"/>
      <c r="C718" s="486"/>
      <c r="D718" s="486"/>
      <c r="E718" s="555"/>
      <c r="F718" s="367"/>
      <c r="G718" s="22"/>
    </row>
    <row r="719" ht="15.75" customHeight="1">
      <c r="A719" s="563"/>
      <c r="B719" s="486"/>
      <c r="C719" s="486"/>
      <c r="D719" s="486"/>
      <c r="E719" s="555"/>
      <c r="F719" s="367"/>
      <c r="G719" s="22"/>
    </row>
    <row r="720" ht="15.75" customHeight="1">
      <c r="A720" s="563"/>
      <c r="B720" s="486"/>
      <c r="C720" s="486"/>
      <c r="D720" s="486"/>
      <c r="E720" s="555"/>
      <c r="F720" s="367"/>
      <c r="G720" s="22"/>
    </row>
    <row r="721" ht="15.75" customHeight="1">
      <c r="A721" s="563"/>
      <c r="B721" s="486"/>
      <c r="C721" s="486"/>
      <c r="D721" s="486"/>
      <c r="E721" s="555"/>
      <c r="F721" s="367"/>
      <c r="G721" s="22"/>
    </row>
    <row r="722" ht="15.75" customHeight="1">
      <c r="A722" s="563"/>
      <c r="B722" s="486"/>
      <c r="C722" s="486"/>
      <c r="D722" s="486"/>
      <c r="E722" s="555"/>
      <c r="F722" s="367"/>
      <c r="G722" s="22"/>
    </row>
    <row r="723" ht="15.75" customHeight="1">
      <c r="A723" s="563"/>
      <c r="B723" s="486"/>
      <c r="C723" s="486"/>
      <c r="D723" s="486"/>
      <c r="E723" s="555"/>
      <c r="F723" s="367"/>
      <c r="G723" s="22"/>
    </row>
    <row r="724" ht="15.75" customHeight="1">
      <c r="A724" s="563"/>
      <c r="B724" s="486"/>
      <c r="C724" s="486"/>
      <c r="D724" s="486"/>
      <c r="E724" s="555"/>
      <c r="F724" s="367"/>
      <c r="G724" s="22"/>
    </row>
    <row r="725" ht="15.75" customHeight="1">
      <c r="A725" s="563"/>
      <c r="B725" s="486"/>
      <c r="C725" s="486"/>
      <c r="D725" s="486"/>
      <c r="E725" s="555"/>
      <c r="F725" s="367"/>
      <c r="G725" s="22"/>
    </row>
    <row r="726" ht="15.75" customHeight="1">
      <c r="A726" s="563"/>
      <c r="B726" s="486"/>
      <c r="C726" s="486"/>
      <c r="D726" s="486"/>
      <c r="E726" s="555"/>
      <c r="F726" s="367"/>
      <c r="G726" s="22"/>
    </row>
    <row r="727" ht="15.75" customHeight="1">
      <c r="A727" s="563"/>
      <c r="B727" s="486"/>
      <c r="C727" s="486"/>
      <c r="D727" s="486"/>
      <c r="E727" s="555"/>
      <c r="F727" s="367"/>
      <c r="G727" s="22"/>
    </row>
    <row r="728" ht="15.75" customHeight="1">
      <c r="A728" s="563"/>
      <c r="B728" s="486"/>
      <c r="C728" s="486"/>
      <c r="D728" s="486"/>
      <c r="E728" s="555"/>
      <c r="F728" s="367"/>
      <c r="G728" s="22"/>
    </row>
    <row r="729" ht="15.75" customHeight="1">
      <c r="A729" s="563"/>
      <c r="B729" s="486"/>
      <c r="C729" s="486"/>
      <c r="D729" s="486"/>
      <c r="E729" s="555"/>
      <c r="F729" s="367"/>
      <c r="G729" s="22"/>
    </row>
    <row r="730" ht="15.75" customHeight="1">
      <c r="A730" s="563"/>
      <c r="B730" s="486"/>
      <c r="C730" s="486"/>
      <c r="D730" s="486"/>
      <c r="E730" s="555"/>
      <c r="F730" s="367"/>
      <c r="G730" s="22"/>
    </row>
    <row r="731" ht="15.75" customHeight="1">
      <c r="A731" s="563"/>
      <c r="B731" s="486"/>
      <c r="C731" s="486"/>
      <c r="D731" s="486"/>
      <c r="E731" s="555"/>
      <c r="F731" s="367"/>
      <c r="G731" s="22"/>
    </row>
    <row r="732" ht="15.75" customHeight="1">
      <c r="A732" s="563"/>
      <c r="B732" s="486"/>
      <c r="C732" s="486"/>
      <c r="D732" s="486"/>
      <c r="E732" s="555"/>
      <c r="F732" s="367"/>
      <c r="G732" s="22"/>
    </row>
    <row r="733" ht="15.75" customHeight="1">
      <c r="A733" s="563"/>
      <c r="B733" s="486"/>
      <c r="C733" s="486"/>
      <c r="D733" s="486"/>
      <c r="E733" s="555"/>
      <c r="F733" s="367"/>
      <c r="G733" s="22"/>
    </row>
    <row r="734" ht="15.75" customHeight="1">
      <c r="A734" s="563"/>
      <c r="B734" s="486"/>
      <c r="C734" s="486"/>
      <c r="D734" s="486"/>
      <c r="E734" s="555"/>
      <c r="F734" s="367"/>
      <c r="G734" s="22"/>
    </row>
    <row r="735" ht="15.75" customHeight="1">
      <c r="A735" s="563"/>
      <c r="B735" s="486"/>
      <c r="C735" s="486"/>
      <c r="D735" s="486"/>
      <c r="E735" s="555"/>
      <c r="F735" s="367"/>
      <c r="G735" s="22"/>
    </row>
    <row r="736" ht="15.75" customHeight="1">
      <c r="A736" s="563"/>
      <c r="B736" s="486"/>
      <c r="C736" s="486"/>
      <c r="D736" s="486"/>
      <c r="E736" s="555"/>
      <c r="F736" s="367"/>
      <c r="G736" s="22"/>
    </row>
    <row r="737" ht="15.75" customHeight="1">
      <c r="A737" s="563"/>
      <c r="B737" s="486"/>
      <c r="C737" s="486"/>
      <c r="D737" s="486"/>
      <c r="E737" s="555"/>
      <c r="F737" s="367"/>
      <c r="G737" s="22"/>
    </row>
    <row r="738" ht="15.75" customHeight="1">
      <c r="A738" s="563"/>
      <c r="B738" s="486"/>
      <c r="C738" s="486"/>
      <c r="D738" s="486"/>
      <c r="E738" s="555"/>
      <c r="F738" s="367"/>
      <c r="G738" s="22"/>
    </row>
    <row r="739" ht="15.75" customHeight="1">
      <c r="A739" s="563"/>
      <c r="B739" s="486"/>
      <c r="C739" s="486"/>
      <c r="D739" s="486"/>
      <c r="E739" s="555"/>
      <c r="F739" s="367"/>
      <c r="G739" s="22"/>
    </row>
    <row r="740" ht="15.75" customHeight="1">
      <c r="A740" s="563"/>
      <c r="B740" s="486"/>
      <c r="C740" s="486"/>
      <c r="D740" s="486"/>
      <c r="E740" s="555"/>
      <c r="F740" s="367"/>
      <c r="G740" s="22"/>
    </row>
    <row r="741" ht="15.75" customHeight="1">
      <c r="A741" s="563"/>
      <c r="B741" s="486"/>
      <c r="C741" s="486"/>
      <c r="D741" s="486"/>
      <c r="E741" s="555"/>
      <c r="F741" s="367"/>
      <c r="G741" s="22"/>
    </row>
    <row r="742" ht="15.75" customHeight="1">
      <c r="A742" s="563"/>
      <c r="B742" s="486"/>
      <c r="C742" s="486"/>
      <c r="D742" s="486"/>
      <c r="E742" s="555"/>
      <c r="F742" s="367"/>
      <c r="G742" s="22"/>
    </row>
    <row r="743" ht="15.75" customHeight="1">
      <c r="A743" s="563"/>
      <c r="B743" s="486"/>
      <c r="C743" s="486"/>
      <c r="D743" s="486"/>
      <c r="E743" s="555"/>
      <c r="F743" s="367"/>
      <c r="G743" s="22"/>
    </row>
    <row r="744" ht="15.75" customHeight="1">
      <c r="A744" s="563"/>
      <c r="B744" s="486"/>
      <c r="C744" s="486"/>
      <c r="D744" s="486"/>
      <c r="E744" s="555"/>
      <c r="F744" s="367"/>
      <c r="G744" s="22"/>
    </row>
    <row r="745" ht="15.75" customHeight="1">
      <c r="A745" s="563"/>
      <c r="B745" s="486"/>
      <c r="C745" s="486"/>
      <c r="D745" s="486"/>
      <c r="E745" s="555"/>
      <c r="F745" s="367"/>
      <c r="G745" s="22"/>
    </row>
    <row r="746" ht="15.75" customHeight="1">
      <c r="A746" s="563"/>
      <c r="B746" s="486"/>
      <c r="C746" s="486"/>
      <c r="D746" s="486"/>
      <c r="E746" s="555"/>
      <c r="F746" s="367"/>
      <c r="G746" s="22"/>
    </row>
    <row r="747" ht="15.75" customHeight="1">
      <c r="A747" s="563"/>
      <c r="B747" s="486"/>
      <c r="C747" s="486"/>
      <c r="D747" s="486"/>
      <c r="E747" s="555"/>
      <c r="F747" s="367"/>
      <c r="G747" s="22"/>
    </row>
    <row r="748" ht="15.75" customHeight="1">
      <c r="A748" s="563"/>
      <c r="B748" s="486"/>
      <c r="C748" s="486"/>
      <c r="D748" s="486"/>
      <c r="E748" s="555"/>
      <c r="F748" s="367"/>
      <c r="G748" s="22"/>
    </row>
    <row r="749" ht="15.75" customHeight="1">
      <c r="A749" s="563"/>
      <c r="B749" s="486"/>
      <c r="C749" s="486"/>
      <c r="D749" s="486"/>
      <c r="E749" s="555"/>
      <c r="F749" s="367"/>
      <c r="G749" s="22"/>
    </row>
    <row r="750" ht="15.75" customHeight="1">
      <c r="A750" s="563"/>
      <c r="B750" s="486"/>
      <c r="C750" s="486"/>
      <c r="D750" s="486"/>
      <c r="E750" s="555"/>
      <c r="F750" s="367"/>
      <c r="G750" s="22"/>
    </row>
    <row r="751" ht="15.75" customHeight="1">
      <c r="A751" s="563"/>
      <c r="B751" s="486"/>
      <c r="C751" s="486"/>
      <c r="D751" s="486"/>
      <c r="E751" s="555"/>
      <c r="F751" s="367"/>
      <c r="G751" s="22"/>
    </row>
    <row r="752" ht="15.75" customHeight="1">
      <c r="A752" s="563"/>
      <c r="B752" s="486"/>
      <c r="C752" s="486"/>
      <c r="D752" s="486"/>
      <c r="E752" s="555"/>
      <c r="F752" s="367"/>
      <c r="G752" s="22"/>
    </row>
    <row r="753" ht="15.75" customHeight="1">
      <c r="A753" s="563"/>
      <c r="B753" s="486"/>
      <c r="C753" s="486"/>
      <c r="D753" s="486"/>
      <c r="E753" s="555"/>
      <c r="F753" s="367"/>
      <c r="G753" s="22"/>
    </row>
    <row r="754" ht="15.75" customHeight="1">
      <c r="A754" s="563"/>
      <c r="B754" s="486"/>
      <c r="C754" s="486"/>
      <c r="D754" s="486"/>
      <c r="E754" s="555"/>
      <c r="F754" s="367"/>
      <c r="G754" s="22"/>
    </row>
    <row r="755" ht="15.75" customHeight="1">
      <c r="A755" s="563"/>
      <c r="B755" s="486"/>
      <c r="C755" s="486"/>
      <c r="D755" s="486"/>
      <c r="E755" s="555"/>
      <c r="F755" s="367"/>
      <c r="G755" s="22"/>
    </row>
    <row r="756" ht="15.75" customHeight="1">
      <c r="A756" s="563"/>
      <c r="B756" s="486"/>
      <c r="C756" s="486"/>
      <c r="D756" s="486"/>
      <c r="E756" s="555"/>
      <c r="F756" s="367"/>
      <c r="G756" s="22"/>
    </row>
    <row r="757" ht="15.75" customHeight="1">
      <c r="A757" s="563"/>
      <c r="B757" s="486"/>
      <c r="C757" s="486"/>
      <c r="D757" s="486"/>
      <c r="E757" s="555"/>
      <c r="F757" s="367"/>
      <c r="G757" s="22"/>
    </row>
    <row r="758" ht="15.75" customHeight="1">
      <c r="A758" s="563"/>
      <c r="B758" s="486"/>
      <c r="C758" s="486"/>
      <c r="D758" s="486"/>
      <c r="E758" s="555"/>
      <c r="F758" s="367"/>
      <c r="G758" s="22"/>
    </row>
    <row r="759" ht="15.75" customHeight="1">
      <c r="A759" s="563"/>
      <c r="B759" s="486"/>
      <c r="C759" s="486"/>
      <c r="D759" s="486"/>
      <c r="E759" s="555"/>
      <c r="F759" s="367"/>
      <c r="G759" s="22"/>
    </row>
    <row r="760" ht="15.75" customHeight="1">
      <c r="A760" s="563"/>
      <c r="B760" s="486"/>
      <c r="C760" s="486"/>
      <c r="D760" s="486"/>
      <c r="E760" s="555"/>
      <c r="F760" s="367"/>
      <c r="G760" s="22"/>
    </row>
    <row r="761" ht="15.75" customHeight="1">
      <c r="A761" s="563"/>
      <c r="B761" s="486"/>
      <c r="C761" s="486"/>
      <c r="D761" s="486"/>
      <c r="E761" s="555"/>
      <c r="F761" s="367"/>
      <c r="G761" s="22"/>
    </row>
    <row r="762" ht="15.75" customHeight="1">
      <c r="A762" s="563"/>
      <c r="B762" s="486"/>
      <c r="C762" s="486"/>
      <c r="D762" s="486"/>
      <c r="E762" s="555"/>
      <c r="F762" s="367"/>
      <c r="G762" s="22"/>
    </row>
    <row r="763" ht="15.75" customHeight="1">
      <c r="A763" s="563"/>
      <c r="B763" s="486"/>
      <c r="C763" s="486"/>
      <c r="D763" s="486"/>
      <c r="E763" s="555"/>
      <c r="F763" s="367"/>
      <c r="G763" s="22"/>
    </row>
    <row r="764" ht="15.75" customHeight="1">
      <c r="A764" s="563"/>
      <c r="B764" s="486"/>
      <c r="C764" s="486"/>
      <c r="D764" s="486"/>
      <c r="E764" s="555"/>
      <c r="F764" s="367"/>
      <c r="G764" s="22"/>
    </row>
    <row r="765" ht="15.75" customHeight="1">
      <c r="A765" s="563"/>
      <c r="B765" s="486"/>
      <c r="C765" s="486"/>
      <c r="D765" s="486"/>
      <c r="E765" s="555"/>
      <c r="F765" s="367"/>
      <c r="G765" s="22"/>
    </row>
    <row r="766" ht="15.75" customHeight="1">
      <c r="A766" s="563"/>
      <c r="B766" s="486"/>
      <c r="C766" s="486"/>
      <c r="D766" s="486"/>
      <c r="E766" s="555"/>
      <c r="F766" s="367"/>
      <c r="G766" s="22"/>
    </row>
    <row r="767" ht="15.75" customHeight="1">
      <c r="A767" s="563"/>
      <c r="B767" s="486"/>
      <c r="C767" s="486"/>
      <c r="D767" s="486"/>
      <c r="E767" s="555"/>
      <c r="F767" s="367"/>
      <c r="G767" s="22"/>
    </row>
    <row r="768" ht="15.75" customHeight="1">
      <c r="A768" s="563"/>
      <c r="B768" s="486"/>
      <c r="C768" s="486"/>
      <c r="D768" s="486"/>
      <c r="E768" s="555"/>
      <c r="F768" s="367"/>
      <c r="G768" s="22"/>
    </row>
    <row r="769" ht="15.75" customHeight="1">
      <c r="A769" s="563"/>
      <c r="B769" s="486"/>
      <c r="C769" s="486"/>
      <c r="D769" s="486"/>
      <c r="E769" s="555"/>
      <c r="F769" s="367"/>
      <c r="G769" s="22"/>
    </row>
    <row r="770" ht="15.75" customHeight="1">
      <c r="A770" s="563"/>
      <c r="B770" s="486"/>
      <c r="C770" s="486"/>
      <c r="D770" s="486"/>
      <c r="E770" s="555"/>
      <c r="F770" s="367"/>
      <c r="G770" s="22"/>
    </row>
    <row r="771" ht="15.75" customHeight="1">
      <c r="A771" s="563"/>
      <c r="B771" s="486"/>
      <c r="C771" s="486"/>
      <c r="D771" s="486"/>
      <c r="E771" s="555"/>
      <c r="F771" s="367"/>
      <c r="G771" s="22"/>
    </row>
    <row r="772" ht="15.75" customHeight="1">
      <c r="A772" s="563"/>
      <c r="B772" s="486"/>
      <c r="C772" s="486"/>
      <c r="D772" s="486"/>
      <c r="E772" s="555"/>
      <c r="F772" s="367"/>
      <c r="G772" s="22"/>
    </row>
    <row r="773" ht="15.75" customHeight="1">
      <c r="A773" s="563"/>
      <c r="B773" s="486"/>
      <c r="C773" s="486"/>
      <c r="D773" s="486"/>
      <c r="E773" s="555"/>
      <c r="F773" s="367"/>
      <c r="G773" s="22"/>
    </row>
    <row r="774" ht="15.75" customHeight="1">
      <c r="A774" s="563"/>
      <c r="B774" s="486"/>
      <c r="C774" s="486"/>
      <c r="D774" s="486"/>
      <c r="E774" s="555"/>
      <c r="F774" s="367"/>
      <c r="G774" s="22"/>
    </row>
    <row r="775" ht="15.75" customHeight="1">
      <c r="A775" s="563"/>
      <c r="B775" s="486"/>
      <c r="C775" s="486"/>
      <c r="D775" s="486"/>
      <c r="E775" s="555"/>
      <c r="F775" s="367"/>
      <c r="G775" s="22"/>
    </row>
    <row r="776" ht="15.75" customHeight="1">
      <c r="A776" s="563"/>
      <c r="B776" s="486"/>
      <c r="C776" s="486"/>
      <c r="D776" s="486"/>
      <c r="E776" s="555"/>
      <c r="F776" s="367"/>
      <c r="G776" s="22"/>
    </row>
    <row r="777" ht="15.75" customHeight="1">
      <c r="A777" s="563"/>
      <c r="B777" s="486"/>
      <c r="C777" s="486"/>
      <c r="D777" s="486"/>
      <c r="E777" s="555"/>
      <c r="F777" s="367"/>
      <c r="G777" s="22"/>
    </row>
    <row r="778" ht="15.75" customHeight="1">
      <c r="A778" s="563"/>
      <c r="B778" s="486"/>
      <c r="C778" s="486"/>
      <c r="D778" s="486"/>
      <c r="E778" s="555"/>
      <c r="F778" s="367"/>
      <c r="G778" s="22"/>
    </row>
    <row r="779" ht="15.75" customHeight="1">
      <c r="A779" s="563"/>
      <c r="B779" s="486"/>
      <c r="C779" s="486"/>
      <c r="D779" s="486"/>
      <c r="E779" s="555"/>
      <c r="F779" s="367"/>
      <c r="G779" s="22"/>
    </row>
    <row r="780" ht="15.75" customHeight="1">
      <c r="A780" s="563"/>
      <c r="B780" s="486"/>
      <c r="C780" s="486"/>
      <c r="D780" s="486"/>
      <c r="E780" s="555"/>
      <c r="F780" s="367"/>
      <c r="G780" s="22"/>
    </row>
    <row r="781" ht="15.75" customHeight="1">
      <c r="A781" s="563"/>
      <c r="B781" s="486"/>
      <c r="C781" s="486"/>
      <c r="D781" s="486"/>
      <c r="E781" s="555"/>
      <c r="F781" s="367"/>
      <c r="G781" s="22"/>
    </row>
    <row r="782" ht="15.75" customHeight="1">
      <c r="A782" s="563"/>
      <c r="B782" s="486"/>
      <c r="C782" s="486"/>
      <c r="D782" s="486"/>
      <c r="E782" s="555"/>
      <c r="F782" s="367"/>
      <c r="G782" s="22"/>
    </row>
    <row r="783" ht="15.75" customHeight="1">
      <c r="A783" s="563"/>
      <c r="B783" s="486"/>
      <c r="C783" s="486"/>
      <c r="D783" s="486"/>
      <c r="E783" s="555"/>
      <c r="F783" s="367"/>
      <c r="G783" s="22"/>
    </row>
    <row r="784" ht="15.75" customHeight="1">
      <c r="A784" s="563"/>
      <c r="B784" s="486"/>
      <c r="C784" s="486"/>
      <c r="D784" s="486"/>
      <c r="E784" s="555"/>
      <c r="F784" s="367"/>
      <c r="G784" s="22"/>
    </row>
    <row r="785" ht="15.75" customHeight="1">
      <c r="A785" s="563"/>
      <c r="B785" s="486"/>
      <c r="C785" s="486"/>
      <c r="D785" s="486"/>
      <c r="E785" s="555"/>
      <c r="F785" s="367"/>
      <c r="G785" s="22"/>
    </row>
    <row r="786" ht="15.75" customHeight="1">
      <c r="A786" s="563"/>
      <c r="B786" s="486"/>
      <c r="C786" s="486"/>
      <c r="D786" s="486"/>
      <c r="E786" s="555"/>
      <c r="F786" s="367"/>
      <c r="G786" s="22"/>
    </row>
    <row r="787" ht="15.75" customHeight="1">
      <c r="A787" s="563"/>
      <c r="B787" s="486"/>
      <c r="C787" s="486"/>
      <c r="D787" s="486"/>
      <c r="E787" s="555"/>
      <c r="F787" s="367"/>
      <c r="G787" s="22"/>
    </row>
    <row r="788" ht="15.75" customHeight="1">
      <c r="A788" s="563"/>
      <c r="B788" s="486"/>
      <c r="C788" s="486"/>
      <c r="D788" s="486"/>
      <c r="E788" s="555"/>
      <c r="F788" s="367"/>
      <c r="G788" s="22"/>
    </row>
    <row r="789" ht="15.75" customHeight="1">
      <c r="A789" s="563"/>
      <c r="B789" s="486"/>
      <c r="C789" s="486"/>
      <c r="D789" s="486"/>
      <c r="E789" s="555"/>
      <c r="F789" s="367"/>
      <c r="G789" s="22"/>
    </row>
    <row r="790" ht="15.75" customHeight="1">
      <c r="A790" s="563"/>
      <c r="B790" s="486"/>
      <c r="C790" s="486"/>
      <c r="D790" s="486"/>
      <c r="E790" s="555"/>
      <c r="F790" s="367"/>
      <c r="G790" s="22"/>
    </row>
    <row r="791" ht="15.75" customHeight="1">
      <c r="A791" s="563"/>
      <c r="B791" s="486"/>
      <c r="C791" s="486"/>
      <c r="D791" s="486"/>
      <c r="E791" s="555"/>
      <c r="F791" s="367"/>
      <c r="G791" s="22"/>
    </row>
    <row r="792" ht="15.75" customHeight="1">
      <c r="A792" s="563"/>
      <c r="B792" s="486"/>
      <c r="C792" s="486"/>
      <c r="D792" s="486"/>
      <c r="E792" s="555"/>
      <c r="F792" s="367"/>
      <c r="G792" s="22"/>
    </row>
    <row r="793" ht="15.75" customHeight="1">
      <c r="A793" s="563"/>
      <c r="B793" s="486"/>
      <c r="C793" s="486"/>
      <c r="D793" s="486"/>
      <c r="E793" s="555"/>
      <c r="F793" s="367"/>
      <c r="G793" s="22"/>
    </row>
    <row r="794" ht="15.75" customHeight="1">
      <c r="A794" s="563"/>
      <c r="B794" s="486"/>
      <c r="C794" s="486"/>
      <c r="D794" s="486"/>
      <c r="E794" s="555"/>
      <c r="F794" s="367"/>
      <c r="G794" s="22"/>
    </row>
    <row r="795" ht="15.75" customHeight="1">
      <c r="A795" s="563"/>
      <c r="B795" s="486"/>
      <c r="C795" s="486"/>
      <c r="D795" s="486"/>
      <c r="E795" s="555"/>
      <c r="F795" s="367"/>
      <c r="G795" s="22"/>
    </row>
    <row r="796" ht="15.75" customHeight="1">
      <c r="A796" s="563"/>
      <c r="B796" s="486"/>
      <c r="C796" s="486"/>
      <c r="D796" s="486"/>
      <c r="E796" s="555"/>
      <c r="F796" s="367"/>
      <c r="G796" s="22"/>
    </row>
    <row r="797" ht="15.75" customHeight="1">
      <c r="A797" s="563"/>
      <c r="B797" s="486"/>
      <c r="C797" s="486"/>
      <c r="D797" s="486"/>
      <c r="E797" s="555"/>
      <c r="F797" s="367"/>
      <c r="G797" s="22"/>
    </row>
    <row r="798" ht="15.75" customHeight="1">
      <c r="A798" s="563"/>
      <c r="B798" s="486"/>
      <c r="C798" s="486"/>
      <c r="D798" s="486"/>
      <c r="E798" s="555"/>
      <c r="F798" s="367"/>
      <c r="G798" s="22"/>
    </row>
    <row r="799" ht="15.75" customHeight="1">
      <c r="A799" s="563"/>
      <c r="B799" s="486"/>
      <c r="C799" s="486"/>
      <c r="D799" s="486"/>
      <c r="E799" s="555"/>
      <c r="F799" s="367"/>
      <c r="G799" s="22"/>
    </row>
    <row r="800" ht="15.75" customHeight="1">
      <c r="A800" s="563"/>
      <c r="B800" s="486"/>
      <c r="C800" s="486"/>
      <c r="D800" s="486"/>
      <c r="E800" s="555"/>
      <c r="F800" s="367"/>
      <c r="G800" s="22"/>
    </row>
    <row r="801" ht="15.75" customHeight="1">
      <c r="A801" s="563"/>
      <c r="B801" s="486"/>
      <c r="C801" s="486"/>
      <c r="D801" s="486"/>
      <c r="E801" s="555"/>
      <c r="F801" s="367"/>
      <c r="G801" s="22"/>
    </row>
    <row r="802" ht="15.75" customHeight="1">
      <c r="A802" s="563"/>
      <c r="B802" s="486"/>
      <c r="C802" s="486"/>
      <c r="D802" s="486"/>
      <c r="E802" s="555"/>
      <c r="F802" s="367"/>
      <c r="G802" s="22"/>
    </row>
    <row r="803" ht="15.75" customHeight="1">
      <c r="A803" s="563"/>
      <c r="B803" s="486"/>
      <c r="C803" s="486"/>
      <c r="D803" s="486"/>
      <c r="E803" s="555"/>
      <c r="F803" s="367"/>
      <c r="G803" s="22"/>
    </row>
    <row r="804" ht="15.75" customHeight="1">
      <c r="A804" s="563"/>
      <c r="B804" s="486"/>
      <c r="C804" s="486"/>
      <c r="D804" s="486"/>
      <c r="E804" s="555"/>
      <c r="F804" s="367"/>
      <c r="G804" s="22"/>
    </row>
    <row r="805" ht="15.75" customHeight="1">
      <c r="A805" s="563"/>
      <c r="B805" s="486"/>
      <c r="C805" s="486"/>
      <c r="D805" s="486"/>
      <c r="E805" s="555"/>
      <c r="F805" s="367"/>
      <c r="G805" s="22"/>
    </row>
    <row r="806" ht="15.75" customHeight="1">
      <c r="A806" s="563"/>
      <c r="B806" s="486"/>
      <c r="C806" s="486"/>
      <c r="D806" s="486"/>
      <c r="E806" s="555"/>
      <c r="F806" s="367"/>
      <c r="G806" s="22"/>
    </row>
    <row r="807" ht="15.75" customHeight="1">
      <c r="A807" s="563"/>
      <c r="B807" s="486"/>
      <c r="C807" s="486"/>
      <c r="D807" s="486"/>
      <c r="E807" s="555"/>
      <c r="F807" s="367"/>
      <c r="G807" s="22"/>
    </row>
    <row r="808" ht="15.75" customHeight="1">
      <c r="A808" s="563"/>
      <c r="B808" s="486"/>
      <c r="C808" s="486"/>
      <c r="D808" s="486"/>
      <c r="E808" s="555"/>
      <c r="F808" s="367"/>
      <c r="G808" s="22"/>
    </row>
    <row r="809" ht="15.75" customHeight="1">
      <c r="A809" s="563"/>
      <c r="B809" s="486"/>
      <c r="C809" s="486"/>
      <c r="D809" s="486"/>
      <c r="E809" s="555"/>
      <c r="F809" s="367"/>
      <c r="G809" s="22"/>
    </row>
    <row r="810" ht="15.75" customHeight="1">
      <c r="A810" s="563"/>
      <c r="B810" s="486"/>
      <c r="C810" s="486"/>
      <c r="D810" s="486"/>
      <c r="E810" s="555"/>
      <c r="F810" s="367"/>
      <c r="G810" s="22"/>
    </row>
    <row r="811" ht="15.75" customHeight="1">
      <c r="A811" s="563"/>
      <c r="B811" s="486"/>
      <c r="C811" s="486"/>
      <c r="D811" s="486"/>
      <c r="E811" s="555"/>
      <c r="F811" s="367"/>
      <c r="G811" s="22"/>
    </row>
    <row r="812" ht="15.75" customHeight="1">
      <c r="A812" s="563"/>
      <c r="B812" s="486"/>
      <c r="C812" s="486"/>
      <c r="D812" s="486"/>
      <c r="E812" s="555"/>
      <c r="F812" s="367"/>
      <c r="G812" s="22"/>
    </row>
    <row r="813" ht="15.75" customHeight="1">
      <c r="A813" s="563"/>
      <c r="B813" s="486"/>
      <c r="C813" s="486"/>
      <c r="D813" s="486"/>
      <c r="E813" s="555"/>
      <c r="F813" s="367"/>
      <c r="G813" s="22"/>
    </row>
    <row r="814" ht="15.75" customHeight="1">
      <c r="A814" s="563"/>
      <c r="B814" s="486"/>
      <c r="C814" s="486"/>
      <c r="D814" s="486"/>
      <c r="E814" s="555"/>
      <c r="F814" s="367"/>
      <c r="G814" s="22"/>
    </row>
    <row r="815" ht="15.75" customHeight="1">
      <c r="A815" s="563"/>
      <c r="B815" s="486"/>
      <c r="C815" s="486"/>
      <c r="D815" s="486"/>
      <c r="E815" s="555"/>
      <c r="F815" s="367"/>
      <c r="G815" s="22"/>
    </row>
    <row r="816" ht="15.75" customHeight="1">
      <c r="A816" s="563"/>
      <c r="B816" s="486"/>
      <c r="C816" s="486"/>
      <c r="D816" s="486"/>
      <c r="E816" s="555"/>
      <c r="F816" s="367"/>
      <c r="G816" s="22"/>
    </row>
    <row r="817" ht="15.75" customHeight="1">
      <c r="A817" s="563"/>
      <c r="B817" s="486"/>
      <c r="C817" s="486"/>
      <c r="D817" s="486"/>
      <c r="E817" s="555"/>
      <c r="F817" s="367"/>
      <c r="G817" s="22"/>
    </row>
    <row r="818" ht="15.75" customHeight="1">
      <c r="A818" s="563"/>
      <c r="B818" s="486"/>
      <c r="C818" s="486"/>
      <c r="D818" s="486"/>
      <c r="E818" s="555"/>
      <c r="F818" s="367"/>
      <c r="G818" s="22"/>
    </row>
    <row r="819" ht="15.75" customHeight="1">
      <c r="A819" s="563"/>
      <c r="B819" s="486"/>
      <c r="C819" s="486"/>
      <c r="D819" s="486"/>
      <c r="E819" s="555"/>
      <c r="F819" s="367"/>
      <c r="G819" s="22"/>
    </row>
    <row r="820" ht="15.75" customHeight="1">
      <c r="A820" s="563"/>
      <c r="B820" s="486"/>
      <c r="C820" s="486"/>
      <c r="D820" s="486"/>
      <c r="E820" s="555"/>
      <c r="F820" s="367"/>
      <c r="G820" s="22"/>
    </row>
    <row r="821" ht="15.75" customHeight="1">
      <c r="A821" s="563"/>
      <c r="B821" s="486"/>
      <c r="C821" s="486"/>
      <c r="D821" s="486"/>
      <c r="E821" s="555"/>
      <c r="F821" s="367"/>
      <c r="G821" s="22"/>
    </row>
    <row r="822" ht="15.75" customHeight="1">
      <c r="A822" s="563"/>
      <c r="B822" s="486"/>
      <c r="C822" s="486"/>
      <c r="D822" s="486"/>
      <c r="E822" s="555"/>
      <c r="F822" s="367"/>
      <c r="G822" s="22"/>
    </row>
    <row r="823" ht="15.75" customHeight="1">
      <c r="A823" s="563"/>
      <c r="B823" s="486"/>
      <c r="C823" s="486"/>
      <c r="D823" s="486"/>
      <c r="E823" s="555"/>
      <c r="F823" s="367"/>
      <c r="G823" s="22"/>
    </row>
    <row r="824" ht="15.75" customHeight="1">
      <c r="A824" s="563"/>
      <c r="B824" s="486"/>
      <c r="C824" s="486"/>
      <c r="D824" s="486"/>
      <c r="E824" s="555"/>
      <c r="F824" s="367"/>
      <c r="G824" s="22"/>
    </row>
    <row r="825" ht="15.75" customHeight="1">
      <c r="A825" s="563"/>
      <c r="B825" s="486"/>
      <c r="C825" s="486"/>
      <c r="D825" s="486"/>
      <c r="E825" s="555"/>
      <c r="F825" s="367"/>
      <c r="G825" s="22"/>
    </row>
    <row r="826" ht="15.75" customHeight="1">
      <c r="A826" s="563"/>
      <c r="B826" s="486"/>
      <c r="C826" s="486"/>
      <c r="D826" s="486"/>
      <c r="E826" s="555"/>
      <c r="F826" s="367"/>
      <c r="G826" s="22"/>
    </row>
    <row r="827" ht="15.75" customHeight="1">
      <c r="A827" s="563"/>
      <c r="B827" s="486"/>
      <c r="C827" s="486"/>
      <c r="D827" s="486"/>
      <c r="E827" s="555"/>
      <c r="F827" s="367"/>
      <c r="G827" s="22"/>
    </row>
    <row r="828" ht="15.75" customHeight="1">
      <c r="A828" s="563"/>
      <c r="B828" s="486"/>
      <c r="C828" s="486"/>
      <c r="D828" s="486"/>
      <c r="E828" s="555"/>
      <c r="F828" s="367"/>
      <c r="G828" s="22"/>
    </row>
    <row r="829" ht="15.75" customHeight="1">
      <c r="A829" s="563"/>
      <c r="B829" s="486"/>
      <c r="C829" s="486"/>
      <c r="D829" s="486"/>
      <c r="E829" s="555"/>
      <c r="F829" s="367"/>
      <c r="G829" s="22"/>
    </row>
    <row r="830" ht="15.75" customHeight="1">
      <c r="A830" s="563"/>
      <c r="B830" s="486"/>
      <c r="C830" s="486"/>
      <c r="D830" s="486"/>
      <c r="E830" s="555"/>
      <c r="F830" s="367"/>
      <c r="G830" s="22"/>
    </row>
    <row r="831" ht="15.75" customHeight="1">
      <c r="A831" s="563"/>
      <c r="B831" s="486"/>
      <c r="C831" s="486"/>
      <c r="D831" s="486"/>
      <c r="E831" s="555"/>
      <c r="F831" s="367"/>
      <c r="G831" s="22"/>
    </row>
    <row r="832" ht="15.75" customHeight="1">
      <c r="A832" s="563"/>
      <c r="B832" s="486"/>
      <c r="C832" s="486"/>
      <c r="D832" s="486"/>
      <c r="E832" s="555"/>
      <c r="F832" s="367"/>
      <c r="G832" s="22"/>
    </row>
    <row r="833" ht="15.75" customHeight="1">
      <c r="A833" s="563"/>
      <c r="B833" s="486"/>
      <c r="C833" s="486"/>
      <c r="D833" s="486"/>
      <c r="E833" s="555"/>
      <c r="F833" s="367"/>
      <c r="G833" s="22"/>
    </row>
    <row r="834" ht="15.75" customHeight="1">
      <c r="A834" s="563"/>
      <c r="B834" s="486"/>
      <c r="C834" s="486"/>
      <c r="D834" s="486"/>
      <c r="E834" s="555"/>
      <c r="F834" s="367"/>
      <c r="G834" s="22"/>
    </row>
    <row r="835" ht="15.75" customHeight="1">
      <c r="A835" s="563"/>
      <c r="B835" s="486"/>
      <c r="C835" s="486"/>
      <c r="D835" s="486"/>
      <c r="E835" s="555"/>
      <c r="F835" s="367"/>
      <c r="G835" s="22"/>
    </row>
    <row r="836" ht="15.75" customHeight="1">
      <c r="A836" s="563"/>
      <c r="B836" s="486"/>
      <c r="C836" s="486"/>
      <c r="D836" s="486"/>
      <c r="E836" s="555"/>
      <c r="F836" s="367"/>
      <c r="G836" s="22"/>
    </row>
    <row r="837" ht="15.75" customHeight="1">
      <c r="A837" s="563"/>
      <c r="B837" s="486"/>
      <c r="C837" s="486"/>
      <c r="D837" s="486"/>
      <c r="E837" s="555"/>
      <c r="F837" s="367"/>
      <c r="G837" s="22"/>
    </row>
    <row r="838" ht="15.75" customHeight="1">
      <c r="A838" s="563"/>
      <c r="B838" s="486"/>
      <c r="C838" s="486"/>
      <c r="D838" s="486"/>
      <c r="E838" s="555"/>
      <c r="F838" s="367"/>
      <c r="G838" s="22"/>
    </row>
    <row r="839" ht="15.75" customHeight="1">
      <c r="A839" s="563"/>
      <c r="B839" s="486"/>
      <c r="C839" s="486"/>
      <c r="D839" s="486"/>
      <c r="E839" s="555"/>
      <c r="F839" s="367"/>
      <c r="G839" s="22"/>
    </row>
    <row r="840" ht="15.75" customHeight="1">
      <c r="A840" s="563"/>
      <c r="B840" s="486"/>
      <c r="C840" s="486"/>
      <c r="D840" s="486"/>
      <c r="E840" s="555"/>
      <c r="F840" s="367"/>
      <c r="G840" s="22"/>
    </row>
    <row r="841" ht="15.75" customHeight="1">
      <c r="A841" s="563"/>
      <c r="B841" s="486"/>
      <c r="C841" s="486"/>
      <c r="D841" s="486"/>
      <c r="E841" s="555"/>
      <c r="F841" s="367"/>
      <c r="G841" s="22"/>
    </row>
    <row r="842" ht="15.75" customHeight="1">
      <c r="A842" s="563"/>
      <c r="B842" s="486"/>
      <c r="C842" s="486"/>
      <c r="D842" s="486"/>
      <c r="E842" s="555"/>
      <c r="F842" s="367"/>
      <c r="G842" s="22"/>
    </row>
    <row r="843" ht="15.75" customHeight="1">
      <c r="A843" s="563"/>
      <c r="B843" s="486"/>
      <c r="C843" s="486"/>
      <c r="D843" s="486"/>
      <c r="E843" s="555"/>
      <c r="F843" s="367"/>
      <c r="G843" s="22"/>
    </row>
    <row r="844" ht="15.75" customHeight="1">
      <c r="A844" s="563"/>
      <c r="B844" s="486"/>
      <c r="C844" s="486"/>
      <c r="D844" s="486"/>
      <c r="E844" s="555"/>
      <c r="F844" s="367"/>
      <c r="G844" s="22"/>
    </row>
    <row r="845" ht="15.75" customHeight="1">
      <c r="A845" s="563"/>
      <c r="B845" s="486"/>
      <c r="C845" s="486"/>
      <c r="D845" s="486"/>
      <c r="E845" s="555"/>
      <c r="F845" s="367"/>
      <c r="G845" s="22"/>
    </row>
    <row r="846" ht="15.75" customHeight="1">
      <c r="A846" s="563"/>
      <c r="B846" s="486"/>
      <c r="C846" s="486"/>
      <c r="D846" s="486"/>
      <c r="E846" s="555"/>
      <c r="F846" s="367"/>
      <c r="G846" s="22"/>
    </row>
    <row r="847" ht="15.75" customHeight="1">
      <c r="A847" s="563"/>
      <c r="B847" s="486"/>
      <c r="C847" s="486"/>
      <c r="D847" s="486"/>
      <c r="E847" s="555"/>
      <c r="F847" s="367"/>
      <c r="G847" s="22"/>
    </row>
    <row r="848" ht="15.75" customHeight="1">
      <c r="A848" s="563"/>
      <c r="B848" s="486"/>
      <c r="C848" s="486"/>
      <c r="D848" s="486"/>
      <c r="E848" s="555"/>
      <c r="F848" s="367"/>
      <c r="G848" s="22"/>
    </row>
    <row r="849" ht="15.75" customHeight="1">
      <c r="A849" s="563"/>
      <c r="B849" s="486"/>
      <c r="C849" s="486"/>
      <c r="D849" s="486"/>
      <c r="E849" s="555"/>
      <c r="F849" s="367"/>
      <c r="G849" s="22"/>
    </row>
    <row r="850" ht="15.75" customHeight="1">
      <c r="A850" s="563"/>
      <c r="B850" s="486"/>
      <c r="C850" s="486"/>
      <c r="D850" s="486"/>
      <c r="E850" s="555"/>
      <c r="F850" s="367"/>
      <c r="G850" s="22"/>
    </row>
    <row r="851" ht="15.75" customHeight="1">
      <c r="A851" s="563"/>
      <c r="B851" s="486"/>
      <c r="C851" s="486"/>
      <c r="D851" s="486"/>
      <c r="E851" s="555"/>
      <c r="F851" s="367"/>
      <c r="G851" s="22"/>
    </row>
    <row r="852" ht="15.75" customHeight="1">
      <c r="A852" s="563"/>
      <c r="B852" s="486"/>
      <c r="C852" s="486"/>
      <c r="D852" s="486"/>
      <c r="E852" s="555"/>
      <c r="F852" s="367"/>
      <c r="G852" s="22"/>
    </row>
    <row r="853" ht="15.75" customHeight="1">
      <c r="A853" s="563"/>
      <c r="B853" s="486"/>
      <c r="C853" s="486"/>
      <c r="D853" s="486"/>
      <c r="E853" s="555"/>
      <c r="F853" s="367"/>
      <c r="G853" s="22"/>
    </row>
    <row r="854" ht="15.75" customHeight="1">
      <c r="A854" s="563"/>
      <c r="B854" s="486"/>
      <c r="C854" s="486"/>
      <c r="D854" s="486"/>
      <c r="E854" s="555"/>
      <c r="F854" s="367"/>
      <c r="G854" s="22"/>
    </row>
    <row r="855" ht="15.75" customHeight="1">
      <c r="A855" s="563"/>
      <c r="B855" s="486"/>
      <c r="C855" s="486"/>
      <c r="D855" s="486"/>
      <c r="E855" s="555"/>
      <c r="F855" s="367"/>
      <c r="G855" s="22"/>
    </row>
    <row r="856" ht="15.75" customHeight="1">
      <c r="A856" s="563"/>
      <c r="B856" s="486"/>
      <c r="C856" s="486"/>
      <c r="D856" s="486"/>
      <c r="E856" s="555"/>
      <c r="F856" s="367"/>
      <c r="G856" s="22"/>
    </row>
    <row r="857" ht="15.75" customHeight="1">
      <c r="A857" s="563"/>
      <c r="B857" s="486"/>
      <c r="C857" s="486"/>
      <c r="D857" s="486"/>
      <c r="E857" s="555"/>
      <c r="F857" s="367"/>
      <c r="G857" s="22"/>
    </row>
    <row r="858" ht="15.75" customHeight="1">
      <c r="A858" s="563"/>
      <c r="B858" s="486"/>
      <c r="C858" s="486"/>
      <c r="D858" s="486"/>
      <c r="E858" s="555"/>
      <c r="F858" s="367"/>
      <c r="G858" s="22"/>
    </row>
    <row r="859" ht="15.75" customHeight="1">
      <c r="A859" s="563"/>
      <c r="B859" s="486"/>
      <c r="C859" s="486"/>
      <c r="D859" s="486"/>
      <c r="E859" s="555"/>
      <c r="F859" s="367"/>
      <c r="G859" s="22"/>
    </row>
    <row r="860" ht="15.75" customHeight="1">
      <c r="A860" s="563"/>
      <c r="B860" s="486"/>
      <c r="C860" s="486"/>
      <c r="D860" s="486"/>
      <c r="E860" s="555"/>
      <c r="F860" s="367"/>
      <c r="G860" s="22"/>
    </row>
    <row r="861" ht="15.75" customHeight="1">
      <c r="A861" s="563"/>
      <c r="B861" s="486"/>
      <c r="C861" s="486"/>
      <c r="D861" s="486"/>
      <c r="E861" s="555"/>
      <c r="F861" s="367"/>
      <c r="G861" s="22"/>
    </row>
    <row r="862" ht="15.75" customHeight="1">
      <c r="A862" s="563"/>
      <c r="B862" s="486"/>
      <c r="C862" s="486"/>
      <c r="D862" s="486"/>
      <c r="E862" s="555"/>
      <c r="F862" s="367"/>
      <c r="G862" s="22"/>
    </row>
    <row r="863" ht="15.75" customHeight="1">
      <c r="A863" s="563"/>
      <c r="B863" s="486"/>
      <c r="C863" s="486"/>
      <c r="D863" s="486"/>
      <c r="E863" s="555"/>
      <c r="F863" s="367"/>
      <c r="G863" s="22"/>
    </row>
    <row r="864" ht="15.75" customHeight="1">
      <c r="A864" s="563"/>
      <c r="B864" s="486"/>
      <c r="C864" s="486"/>
      <c r="D864" s="486"/>
      <c r="E864" s="555"/>
      <c r="F864" s="367"/>
      <c r="G864" s="22"/>
    </row>
    <row r="865" ht="15.75" customHeight="1">
      <c r="A865" s="563"/>
      <c r="B865" s="486"/>
      <c r="C865" s="486"/>
      <c r="D865" s="486"/>
      <c r="E865" s="555"/>
      <c r="F865" s="367"/>
      <c r="G865" s="22"/>
    </row>
    <row r="866" ht="15.75" customHeight="1">
      <c r="A866" s="563"/>
      <c r="B866" s="486"/>
      <c r="C866" s="486"/>
      <c r="D866" s="486"/>
      <c r="E866" s="555"/>
      <c r="F866" s="367"/>
      <c r="G866" s="22"/>
    </row>
    <row r="867" ht="15.75" customHeight="1">
      <c r="A867" s="563"/>
      <c r="B867" s="486"/>
      <c r="C867" s="486"/>
      <c r="D867" s="486"/>
      <c r="E867" s="555"/>
      <c r="F867" s="367"/>
      <c r="G867" s="22"/>
    </row>
    <row r="868" ht="15.75" customHeight="1">
      <c r="A868" s="563"/>
      <c r="B868" s="486"/>
      <c r="C868" s="486"/>
      <c r="D868" s="486"/>
      <c r="E868" s="555"/>
      <c r="F868" s="367"/>
      <c r="G868" s="22"/>
    </row>
    <row r="869" ht="15.75" customHeight="1">
      <c r="A869" s="563"/>
      <c r="B869" s="486"/>
      <c r="C869" s="486"/>
      <c r="D869" s="486"/>
      <c r="E869" s="555"/>
      <c r="F869" s="367"/>
      <c r="G869" s="22"/>
    </row>
    <row r="870" ht="15.75" customHeight="1">
      <c r="A870" s="563"/>
      <c r="B870" s="486"/>
      <c r="C870" s="486"/>
      <c r="D870" s="486"/>
      <c r="E870" s="555"/>
      <c r="F870" s="367"/>
      <c r="G870" s="22"/>
    </row>
    <row r="871" ht="15.75" customHeight="1">
      <c r="A871" s="563"/>
      <c r="B871" s="486"/>
      <c r="C871" s="486"/>
      <c r="D871" s="486"/>
      <c r="E871" s="555"/>
      <c r="F871" s="367"/>
      <c r="G871" s="22"/>
    </row>
    <row r="872" ht="15.75" customHeight="1">
      <c r="A872" s="563"/>
      <c r="B872" s="486"/>
      <c r="C872" s="486"/>
      <c r="D872" s="486"/>
      <c r="E872" s="555"/>
      <c r="F872" s="367"/>
      <c r="G872" s="22"/>
    </row>
    <row r="873" ht="15.75" customHeight="1">
      <c r="A873" s="563"/>
      <c r="B873" s="486"/>
      <c r="C873" s="486"/>
      <c r="D873" s="486"/>
      <c r="E873" s="555"/>
      <c r="F873" s="367"/>
      <c r="G873" s="22"/>
    </row>
    <row r="874" ht="15.75" customHeight="1">
      <c r="A874" s="563"/>
      <c r="B874" s="486"/>
      <c r="C874" s="486"/>
      <c r="D874" s="486"/>
      <c r="E874" s="555"/>
      <c r="F874" s="367"/>
      <c r="G874" s="22"/>
    </row>
    <row r="875" ht="15.75" customHeight="1">
      <c r="A875" s="563"/>
      <c r="B875" s="486"/>
      <c r="C875" s="486"/>
      <c r="D875" s="486"/>
      <c r="E875" s="555"/>
      <c r="F875" s="367"/>
      <c r="G875" s="22"/>
    </row>
    <row r="876" ht="15.75" customHeight="1">
      <c r="A876" s="563"/>
      <c r="B876" s="486"/>
      <c r="C876" s="486"/>
      <c r="D876" s="486"/>
      <c r="E876" s="555"/>
      <c r="F876" s="367"/>
      <c r="G876" s="22"/>
    </row>
    <row r="877" ht="15.75" customHeight="1">
      <c r="A877" s="563"/>
      <c r="B877" s="486"/>
      <c r="C877" s="486"/>
      <c r="D877" s="486"/>
      <c r="E877" s="555"/>
      <c r="F877" s="367"/>
      <c r="G877" s="22"/>
    </row>
    <row r="878" ht="15.75" customHeight="1">
      <c r="A878" s="563"/>
      <c r="B878" s="486"/>
      <c r="C878" s="486"/>
      <c r="D878" s="486"/>
      <c r="E878" s="555"/>
      <c r="F878" s="367"/>
      <c r="G878" s="22"/>
    </row>
    <row r="879" ht="15.75" customHeight="1">
      <c r="A879" s="563"/>
      <c r="B879" s="486"/>
      <c r="C879" s="486"/>
      <c r="D879" s="486"/>
      <c r="E879" s="555"/>
      <c r="F879" s="367"/>
      <c r="G879" s="22"/>
    </row>
    <row r="880" ht="15.75" customHeight="1">
      <c r="A880" s="563"/>
      <c r="B880" s="486"/>
      <c r="C880" s="486"/>
      <c r="D880" s="486"/>
      <c r="E880" s="555"/>
      <c r="F880" s="367"/>
      <c r="G880" s="22"/>
    </row>
    <row r="881" ht="15.75" customHeight="1">
      <c r="A881" s="563"/>
      <c r="B881" s="486"/>
      <c r="C881" s="486"/>
      <c r="D881" s="486"/>
      <c r="E881" s="555"/>
      <c r="F881" s="367"/>
      <c r="G881" s="22"/>
    </row>
    <row r="882" ht="15.75" customHeight="1">
      <c r="A882" s="563"/>
      <c r="B882" s="486"/>
      <c r="C882" s="486"/>
      <c r="D882" s="486"/>
      <c r="E882" s="555"/>
      <c r="F882" s="367"/>
      <c r="G882" s="22"/>
    </row>
    <row r="883" ht="15.75" customHeight="1">
      <c r="A883" s="563"/>
      <c r="B883" s="486"/>
      <c r="C883" s="486"/>
      <c r="D883" s="486"/>
      <c r="E883" s="555"/>
      <c r="F883" s="367"/>
      <c r="G883" s="22"/>
    </row>
    <row r="884" ht="15.75" customHeight="1">
      <c r="A884" s="563"/>
      <c r="B884" s="486"/>
      <c r="C884" s="486"/>
      <c r="D884" s="486"/>
      <c r="E884" s="555"/>
      <c r="F884" s="367"/>
      <c r="G884" s="22"/>
    </row>
    <row r="885" ht="15.75" customHeight="1">
      <c r="A885" s="563"/>
      <c r="B885" s="486"/>
      <c r="C885" s="486"/>
      <c r="D885" s="486"/>
      <c r="E885" s="555"/>
      <c r="F885" s="367"/>
      <c r="G885" s="22"/>
    </row>
    <row r="886" ht="15.75" customHeight="1">
      <c r="A886" s="563"/>
      <c r="B886" s="486"/>
      <c r="C886" s="486"/>
      <c r="D886" s="486"/>
      <c r="E886" s="555"/>
      <c r="F886" s="367"/>
      <c r="G886" s="22"/>
    </row>
    <row r="887" ht="15.75" customHeight="1">
      <c r="A887" s="563"/>
      <c r="B887" s="486"/>
      <c r="C887" s="486"/>
      <c r="D887" s="486"/>
      <c r="E887" s="555"/>
      <c r="F887" s="367"/>
      <c r="G887" s="22"/>
    </row>
    <row r="888" ht="15.75" customHeight="1">
      <c r="A888" s="563"/>
      <c r="B888" s="486"/>
      <c r="C888" s="486"/>
      <c r="D888" s="486"/>
      <c r="E888" s="555"/>
      <c r="F888" s="367"/>
      <c r="G888" s="22"/>
    </row>
    <row r="889" ht="15.75" customHeight="1">
      <c r="A889" s="563"/>
      <c r="B889" s="486"/>
      <c r="C889" s="486"/>
      <c r="D889" s="486"/>
      <c r="E889" s="555"/>
      <c r="F889" s="367"/>
      <c r="G889" s="22"/>
    </row>
    <row r="890" ht="15.75" customHeight="1">
      <c r="A890" s="563"/>
      <c r="B890" s="486"/>
      <c r="C890" s="486"/>
      <c r="D890" s="486"/>
      <c r="E890" s="555"/>
      <c r="F890" s="367"/>
      <c r="G890" s="22"/>
    </row>
    <row r="891" ht="15.75" customHeight="1">
      <c r="A891" s="563"/>
      <c r="B891" s="486"/>
      <c r="C891" s="486"/>
      <c r="D891" s="486"/>
      <c r="E891" s="555"/>
      <c r="F891" s="367"/>
      <c r="G891" s="22"/>
    </row>
    <row r="892" ht="15.75" customHeight="1">
      <c r="A892" s="563"/>
      <c r="B892" s="486"/>
      <c r="C892" s="486"/>
      <c r="D892" s="486"/>
      <c r="E892" s="555"/>
      <c r="F892" s="367"/>
      <c r="G892" s="22"/>
    </row>
    <row r="893" ht="15.75" customHeight="1">
      <c r="A893" s="563"/>
      <c r="B893" s="486"/>
      <c r="C893" s="486"/>
      <c r="D893" s="486"/>
      <c r="E893" s="555"/>
      <c r="F893" s="367"/>
      <c r="G893" s="22"/>
    </row>
    <row r="894" ht="15.75" customHeight="1">
      <c r="A894" s="563"/>
      <c r="B894" s="486"/>
      <c r="C894" s="486"/>
      <c r="D894" s="486"/>
      <c r="E894" s="555"/>
      <c r="F894" s="367"/>
      <c r="G894" s="22"/>
    </row>
    <row r="895" ht="15.75" customHeight="1">
      <c r="A895" s="563"/>
      <c r="B895" s="486"/>
      <c r="C895" s="486"/>
      <c r="D895" s="486"/>
      <c r="E895" s="555"/>
      <c r="F895" s="367"/>
      <c r="G895" s="22"/>
    </row>
    <row r="896" ht="15.75" customHeight="1">
      <c r="A896" s="563"/>
      <c r="B896" s="486"/>
      <c r="C896" s="486"/>
      <c r="D896" s="486"/>
      <c r="E896" s="555"/>
      <c r="F896" s="367"/>
      <c r="G896" s="22"/>
    </row>
    <row r="897" ht="15.75" customHeight="1">
      <c r="A897" s="563"/>
      <c r="B897" s="486"/>
      <c r="C897" s="486"/>
      <c r="D897" s="486"/>
      <c r="E897" s="555"/>
      <c r="F897" s="367"/>
      <c r="G897" s="22"/>
    </row>
    <row r="898" ht="15.75" customHeight="1">
      <c r="A898" s="563"/>
      <c r="B898" s="486"/>
      <c r="C898" s="486"/>
      <c r="D898" s="486"/>
      <c r="E898" s="555"/>
      <c r="F898" s="367"/>
      <c r="G898" s="22"/>
    </row>
    <row r="899" ht="15.75" customHeight="1">
      <c r="A899" s="563"/>
      <c r="B899" s="486"/>
      <c r="C899" s="486"/>
      <c r="D899" s="486"/>
      <c r="E899" s="555"/>
      <c r="F899" s="367"/>
      <c r="G899" s="22"/>
    </row>
    <row r="900" ht="15.75" customHeight="1">
      <c r="A900" s="563"/>
      <c r="B900" s="486"/>
      <c r="C900" s="486"/>
      <c r="D900" s="486"/>
      <c r="E900" s="555"/>
      <c r="F900" s="367"/>
      <c r="G900" s="22"/>
    </row>
    <row r="901" ht="15.75" customHeight="1">
      <c r="A901" s="563"/>
      <c r="B901" s="486"/>
      <c r="C901" s="486"/>
      <c r="D901" s="486"/>
      <c r="E901" s="555"/>
      <c r="F901" s="367"/>
      <c r="G901" s="22"/>
    </row>
    <row r="902" ht="15.75" customHeight="1">
      <c r="A902" s="563"/>
      <c r="B902" s="486"/>
      <c r="C902" s="486"/>
      <c r="D902" s="486"/>
      <c r="E902" s="555"/>
      <c r="F902" s="367"/>
      <c r="G902" s="22"/>
    </row>
    <row r="903" ht="15.75" customHeight="1">
      <c r="A903" s="563"/>
      <c r="B903" s="486"/>
      <c r="C903" s="486"/>
      <c r="D903" s="486"/>
      <c r="E903" s="555"/>
      <c r="F903" s="367"/>
      <c r="G903" s="22"/>
    </row>
    <row r="904" ht="15.75" customHeight="1">
      <c r="A904" s="563"/>
      <c r="B904" s="486"/>
      <c r="C904" s="486"/>
      <c r="D904" s="486"/>
      <c r="E904" s="555"/>
      <c r="F904" s="367"/>
      <c r="G904" s="22"/>
    </row>
    <row r="905" ht="15.75" customHeight="1">
      <c r="A905" s="563"/>
      <c r="B905" s="486"/>
      <c r="C905" s="486"/>
      <c r="D905" s="486"/>
      <c r="E905" s="555"/>
      <c r="F905" s="367"/>
      <c r="G905" s="22"/>
    </row>
    <row r="906" ht="15.75" customHeight="1">
      <c r="A906" s="563"/>
      <c r="B906" s="486"/>
      <c r="C906" s="486"/>
      <c r="D906" s="486"/>
      <c r="E906" s="555"/>
      <c r="F906" s="367"/>
      <c r="G906" s="22"/>
    </row>
    <row r="907" ht="15.75" customHeight="1">
      <c r="A907" s="563"/>
      <c r="B907" s="486"/>
      <c r="C907" s="486"/>
      <c r="D907" s="486"/>
      <c r="E907" s="555"/>
      <c r="F907" s="367"/>
      <c r="G907" s="22"/>
    </row>
    <row r="908" ht="15.75" customHeight="1">
      <c r="A908" s="563"/>
      <c r="B908" s="486"/>
      <c r="C908" s="486"/>
      <c r="D908" s="486"/>
      <c r="E908" s="555"/>
      <c r="F908" s="367"/>
      <c r="G908" s="22"/>
    </row>
    <row r="909" ht="15.75" customHeight="1">
      <c r="A909" s="563"/>
      <c r="B909" s="486"/>
      <c r="C909" s="486"/>
      <c r="D909" s="486"/>
      <c r="E909" s="555"/>
      <c r="F909" s="367"/>
      <c r="G909" s="22"/>
    </row>
    <row r="910" ht="15.75" customHeight="1">
      <c r="A910" s="563"/>
      <c r="B910" s="486"/>
      <c r="C910" s="486"/>
      <c r="D910" s="486"/>
      <c r="E910" s="555"/>
      <c r="F910" s="367"/>
      <c r="G910" s="22"/>
    </row>
    <row r="911" ht="15.75" customHeight="1">
      <c r="A911" s="563"/>
      <c r="B911" s="486"/>
      <c r="C911" s="486"/>
      <c r="D911" s="486"/>
      <c r="E911" s="555"/>
      <c r="F911" s="367"/>
      <c r="G911" s="22"/>
    </row>
    <row r="912" ht="15.75" customHeight="1">
      <c r="A912" s="563"/>
      <c r="B912" s="486"/>
      <c r="C912" s="486"/>
      <c r="D912" s="486"/>
      <c r="E912" s="555"/>
      <c r="F912" s="367"/>
      <c r="G912" s="22"/>
    </row>
    <row r="913" ht="15.75" customHeight="1">
      <c r="A913" s="563"/>
      <c r="B913" s="486"/>
      <c r="C913" s="486"/>
      <c r="D913" s="486"/>
      <c r="E913" s="555"/>
      <c r="F913" s="367"/>
      <c r="G913" s="22"/>
    </row>
    <row r="914" ht="15.75" customHeight="1">
      <c r="A914" s="563"/>
      <c r="B914" s="486"/>
      <c r="C914" s="486"/>
      <c r="D914" s="486"/>
      <c r="E914" s="555"/>
      <c r="F914" s="367"/>
      <c r="G914" s="22"/>
    </row>
    <row r="915" ht="15.75" customHeight="1">
      <c r="A915" s="563"/>
      <c r="B915" s="486"/>
      <c r="C915" s="486"/>
      <c r="D915" s="486"/>
      <c r="E915" s="555"/>
      <c r="F915" s="367"/>
      <c r="G915" s="22"/>
    </row>
    <row r="916" ht="15.75" customHeight="1">
      <c r="A916" s="563"/>
      <c r="B916" s="486"/>
      <c r="C916" s="486"/>
      <c r="D916" s="486"/>
      <c r="E916" s="555"/>
      <c r="F916" s="367"/>
      <c r="G916" s="22"/>
    </row>
    <row r="917" ht="15.75" customHeight="1">
      <c r="A917" s="563"/>
      <c r="B917" s="486"/>
      <c r="C917" s="486"/>
      <c r="D917" s="486"/>
      <c r="E917" s="555"/>
      <c r="F917" s="367"/>
      <c r="G917" s="22"/>
    </row>
    <row r="918" ht="15.75" customHeight="1">
      <c r="A918" s="563"/>
      <c r="B918" s="486"/>
      <c r="C918" s="486"/>
      <c r="D918" s="486"/>
      <c r="E918" s="555"/>
      <c r="F918" s="367"/>
      <c r="G918" s="22"/>
    </row>
    <row r="919" ht="15.75" customHeight="1">
      <c r="A919" s="563"/>
      <c r="B919" s="486"/>
      <c r="C919" s="486"/>
      <c r="D919" s="486"/>
      <c r="E919" s="555"/>
      <c r="F919" s="367"/>
      <c r="G919" s="22"/>
    </row>
    <row r="920" ht="15.75" customHeight="1">
      <c r="A920" s="563"/>
      <c r="B920" s="486"/>
      <c r="C920" s="486"/>
      <c r="D920" s="486"/>
      <c r="E920" s="555"/>
      <c r="F920" s="367"/>
      <c r="G920" s="22"/>
    </row>
    <row r="921" ht="15.75" customHeight="1">
      <c r="A921" s="563"/>
      <c r="B921" s="486"/>
      <c r="C921" s="486"/>
      <c r="D921" s="486"/>
      <c r="E921" s="555"/>
      <c r="F921" s="367"/>
      <c r="G921" s="22"/>
    </row>
    <row r="922" ht="15.75" customHeight="1">
      <c r="A922" s="563"/>
      <c r="B922" s="486"/>
      <c r="C922" s="486"/>
      <c r="D922" s="486"/>
      <c r="E922" s="555"/>
      <c r="F922" s="367"/>
      <c r="G922" s="22"/>
    </row>
    <row r="923" ht="15.75" customHeight="1">
      <c r="A923" s="563"/>
      <c r="B923" s="486"/>
      <c r="C923" s="486"/>
      <c r="D923" s="486"/>
      <c r="E923" s="555"/>
      <c r="F923" s="367"/>
      <c r="G923" s="22"/>
    </row>
    <row r="924" ht="15.75" customHeight="1">
      <c r="A924" s="563"/>
      <c r="B924" s="486"/>
      <c r="C924" s="486"/>
      <c r="D924" s="486"/>
      <c r="E924" s="555"/>
      <c r="F924" s="367"/>
      <c r="G924" s="22"/>
    </row>
    <row r="925" ht="15.75" customHeight="1">
      <c r="A925" s="563"/>
      <c r="B925" s="486"/>
      <c r="C925" s="486"/>
      <c r="D925" s="486"/>
      <c r="E925" s="555"/>
      <c r="F925" s="367"/>
      <c r="G925" s="22"/>
    </row>
    <row r="926" ht="15.75" customHeight="1">
      <c r="A926" s="563"/>
      <c r="B926" s="486"/>
      <c r="C926" s="486"/>
      <c r="D926" s="486"/>
      <c r="E926" s="555"/>
      <c r="F926" s="367"/>
      <c r="G926" s="22"/>
    </row>
    <row r="927" ht="15.75" customHeight="1">
      <c r="A927" s="563"/>
      <c r="B927" s="486"/>
      <c r="C927" s="486"/>
      <c r="D927" s="486"/>
      <c r="E927" s="555"/>
      <c r="F927" s="367"/>
      <c r="G927" s="22"/>
    </row>
    <row r="928" ht="15.75" customHeight="1">
      <c r="A928" s="563"/>
      <c r="B928" s="486"/>
      <c r="C928" s="486"/>
      <c r="D928" s="486"/>
      <c r="E928" s="555"/>
      <c r="F928" s="367"/>
      <c r="G928" s="22"/>
    </row>
    <row r="929" ht="15.75" customHeight="1">
      <c r="A929" s="563"/>
      <c r="B929" s="486"/>
      <c r="C929" s="486"/>
      <c r="D929" s="486"/>
      <c r="E929" s="555"/>
      <c r="F929" s="367"/>
      <c r="G929" s="22"/>
    </row>
    <row r="930" ht="15.75" customHeight="1">
      <c r="A930" s="563"/>
      <c r="B930" s="486"/>
      <c r="C930" s="486"/>
      <c r="D930" s="486"/>
      <c r="E930" s="555"/>
      <c r="F930" s="367"/>
      <c r="G930" s="22"/>
    </row>
    <row r="931" ht="15.75" customHeight="1">
      <c r="A931" s="563"/>
      <c r="B931" s="486"/>
      <c r="C931" s="486"/>
      <c r="D931" s="486"/>
      <c r="E931" s="555"/>
      <c r="F931" s="367"/>
      <c r="G931" s="22"/>
    </row>
    <row r="932" ht="15.75" customHeight="1">
      <c r="A932" s="563"/>
      <c r="B932" s="486"/>
      <c r="C932" s="486"/>
      <c r="D932" s="486"/>
      <c r="E932" s="555"/>
      <c r="F932" s="367"/>
      <c r="G932" s="22"/>
    </row>
    <row r="933" ht="15.75" customHeight="1">
      <c r="A933" s="563"/>
      <c r="B933" s="486"/>
      <c r="C933" s="486"/>
      <c r="D933" s="486"/>
      <c r="E933" s="555"/>
      <c r="F933" s="367"/>
      <c r="G933" s="22"/>
    </row>
    <row r="934" ht="15.75" customHeight="1">
      <c r="A934" s="563"/>
      <c r="B934" s="486"/>
      <c r="C934" s="486"/>
      <c r="D934" s="486"/>
      <c r="E934" s="555"/>
      <c r="F934" s="367"/>
      <c r="G934" s="22"/>
    </row>
    <row r="935" ht="15.75" customHeight="1">
      <c r="A935" s="563"/>
      <c r="B935" s="486"/>
      <c r="C935" s="486"/>
      <c r="D935" s="486"/>
      <c r="E935" s="555"/>
      <c r="F935" s="367"/>
      <c r="G935" s="22"/>
    </row>
    <row r="936" ht="15.75" customHeight="1">
      <c r="A936" s="563"/>
      <c r="B936" s="486"/>
      <c r="C936" s="486"/>
      <c r="D936" s="486"/>
      <c r="E936" s="555"/>
      <c r="F936" s="367"/>
      <c r="G936" s="22"/>
    </row>
    <row r="937" ht="15.75" customHeight="1">
      <c r="A937" s="563"/>
      <c r="B937" s="486"/>
      <c r="C937" s="486"/>
      <c r="D937" s="486"/>
      <c r="E937" s="555"/>
      <c r="F937" s="367"/>
      <c r="G937" s="22"/>
    </row>
    <row r="938" ht="15.75" customHeight="1">
      <c r="A938" s="563"/>
      <c r="B938" s="486"/>
      <c r="C938" s="486"/>
      <c r="D938" s="486"/>
      <c r="E938" s="555"/>
      <c r="F938" s="367"/>
      <c r="G938" s="22"/>
    </row>
    <row r="939" ht="15.75" customHeight="1">
      <c r="A939" s="563"/>
      <c r="B939" s="486"/>
      <c r="C939" s="486"/>
      <c r="D939" s="486"/>
      <c r="E939" s="555"/>
      <c r="F939" s="367"/>
      <c r="G939" s="22"/>
    </row>
    <row r="940" ht="15.75" customHeight="1">
      <c r="A940" s="563"/>
      <c r="B940" s="486"/>
      <c r="C940" s="486"/>
      <c r="D940" s="486"/>
      <c r="E940" s="555"/>
      <c r="F940" s="367"/>
      <c r="G940" s="22"/>
    </row>
    <row r="941" ht="15.75" customHeight="1">
      <c r="A941" s="563"/>
      <c r="B941" s="486"/>
      <c r="C941" s="486"/>
      <c r="D941" s="486"/>
      <c r="E941" s="555"/>
      <c r="F941" s="367"/>
      <c r="G941" s="22"/>
    </row>
    <row r="942" ht="15.75" customHeight="1">
      <c r="A942" s="563"/>
      <c r="B942" s="486"/>
      <c r="C942" s="486"/>
      <c r="D942" s="486"/>
      <c r="E942" s="555"/>
      <c r="F942" s="367"/>
      <c r="G942" s="22"/>
    </row>
    <row r="943" ht="15.75" customHeight="1">
      <c r="A943" s="563"/>
      <c r="B943" s="486"/>
      <c r="C943" s="486"/>
      <c r="D943" s="486"/>
      <c r="E943" s="555"/>
      <c r="F943" s="367"/>
      <c r="G943" s="22"/>
    </row>
    <row r="944" ht="15.75" customHeight="1">
      <c r="A944" s="563"/>
      <c r="B944" s="486"/>
      <c r="C944" s="486"/>
      <c r="D944" s="486"/>
      <c r="E944" s="555"/>
      <c r="F944" s="367"/>
      <c r="G944" s="22"/>
    </row>
    <row r="945" ht="15.75" customHeight="1">
      <c r="A945" s="563"/>
      <c r="B945" s="486"/>
      <c r="C945" s="486"/>
      <c r="D945" s="486"/>
      <c r="E945" s="555"/>
      <c r="F945" s="367"/>
      <c r="G945" s="22"/>
    </row>
    <row r="946" ht="15.75" customHeight="1">
      <c r="A946" s="563"/>
      <c r="B946" s="486"/>
      <c r="C946" s="486"/>
      <c r="D946" s="486"/>
      <c r="E946" s="555"/>
      <c r="F946" s="367"/>
      <c r="G946" s="22"/>
    </row>
    <row r="947" ht="15.75" customHeight="1">
      <c r="A947" s="563"/>
      <c r="B947" s="486"/>
      <c r="C947" s="486"/>
      <c r="D947" s="486"/>
      <c r="E947" s="555"/>
      <c r="F947" s="367"/>
      <c r="G947" s="22"/>
    </row>
    <row r="948" ht="15.75" customHeight="1">
      <c r="A948" s="563"/>
      <c r="B948" s="486"/>
      <c r="C948" s="486"/>
      <c r="D948" s="486"/>
      <c r="E948" s="555"/>
      <c r="F948" s="367"/>
      <c r="G948" s="22"/>
    </row>
    <row r="949" ht="15.75" customHeight="1">
      <c r="A949" s="563"/>
      <c r="B949" s="486"/>
      <c r="C949" s="486"/>
      <c r="D949" s="486"/>
      <c r="E949" s="555"/>
      <c r="F949" s="367"/>
      <c r="G949" s="22"/>
    </row>
    <row r="950" ht="15.75" customHeight="1">
      <c r="A950" s="563"/>
      <c r="B950" s="486"/>
      <c r="C950" s="486"/>
      <c r="D950" s="486"/>
      <c r="E950" s="555"/>
      <c r="F950" s="367"/>
      <c r="G950" s="22"/>
    </row>
    <row r="951" ht="15.75" customHeight="1">
      <c r="A951" s="563"/>
      <c r="B951" s="486"/>
      <c r="C951" s="486"/>
      <c r="D951" s="486"/>
      <c r="E951" s="555"/>
      <c r="F951" s="367"/>
      <c r="G951" s="22"/>
    </row>
    <row r="952" ht="15.75" customHeight="1">
      <c r="A952" s="563"/>
      <c r="B952" s="486"/>
      <c r="C952" s="486"/>
      <c r="D952" s="486"/>
      <c r="E952" s="555"/>
      <c r="F952" s="367"/>
      <c r="G952" s="22"/>
    </row>
    <row r="953" ht="15.75" customHeight="1">
      <c r="A953" s="563"/>
      <c r="B953" s="486"/>
      <c r="C953" s="486"/>
      <c r="D953" s="486"/>
      <c r="E953" s="555"/>
      <c r="F953" s="367"/>
      <c r="G953" s="22"/>
    </row>
    <row r="954" ht="15.75" customHeight="1">
      <c r="A954" s="563"/>
      <c r="B954" s="486"/>
      <c r="C954" s="486"/>
      <c r="D954" s="486"/>
      <c r="E954" s="555"/>
      <c r="F954" s="367"/>
      <c r="G954" s="22"/>
    </row>
    <row r="955" ht="15.75" customHeight="1">
      <c r="A955" s="563"/>
      <c r="B955" s="486"/>
      <c r="C955" s="486"/>
      <c r="D955" s="486"/>
      <c r="E955" s="555"/>
      <c r="F955" s="367"/>
      <c r="G955" s="22"/>
    </row>
    <row r="956" ht="15.75" customHeight="1">
      <c r="A956" s="563"/>
      <c r="B956" s="486"/>
      <c r="C956" s="486"/>
      <c r="D956" s="486"/>
      <c r="E956" s="555"/>
      <c r="F956" s="367"/>
      <c r="G956" s="22"/>
    </row>
    <row r="957" ht="15.75" customHeight="1">
      <c r="A957" s="563"/>
      <c r="B957" s="486"/>
      <c r="C957" s="486"/>
      <c r="D957" s="486"/>
      <c r="E957" s="555"/>
      <c r="F957" s="367"/>
      <c r="G957" s="22"/>
    </row>
    <row r="958" ht="15.75" customHeight="1">
      <c r="A958" s="563"/>
      <c r="B958" s="486"/>
      <c r="C958" s="486"/>
      <c r="D958" s="486"/>
      <c r="E958" s="555"/>
      <c r="F958" s="367"/>
      <c r="G958" s="22"/>
    </row>
    <row r="959" ht="15.75" customHeight="1">
      <c r="A959" s="563"/>
      <c r="B959" s="486"/>
      <c r="C959" s="486"/>
      <c r="D959" s="486"/>
      <c r="E959" s="555"/>
      <c r="F959" s="367"/>
      <c r="G959" s="22"/>
    </row>
    <row r="960" ht="15.75" customHeight="1">
      <c r="A960" s="563"/>
      <c r="B960" s="486"/>
      <c r="C960" s="486"/>
      <c r="D960" s="486"/>
      <c r="E960" s="555"/>
      <c r="F960" s="367"/>
      <c r="G960" s="22"/>
    </row>
    <row r="961" ht="15.75" customHeight="1">
      <c r="A961" s="563"/>
      <c r="B961" s="486"/>
      <c r="C961" s="486"/>
      <c r="D961" s="486"/>
      <c r="E961" s="555"/>
      <c r="F961" s="367"/>
      <c r="G961" s="22"/>
    </row>
    <row r="962" ht="15.75" customHeight="1">
      <c r="A962" s="563"/>
      <c r="B962" s="486"/>
      <c r="C962" s="486"/>
      <c r="D962" s="486"/>
      <c r="E962" s="555"/>
      <c r="F962" s="367"/>
      <c r="G962" s="22"/>
    </row>
    <row r="963" ht="15.75" customHeight="1">
      <c r="A963" s="563"/>
      <c r="B963" s="486"/>
      <c r="C963" s="486"/>
      <c r="D963" s="486"/>
      <c r="E963" s="555"/>
      <c r="F963" s="367"/>
      <c r="G963" s="22"/>
    </row>
    <row r="964" ht="15.75" customHeight="1">
      <c r="A964" s="563"/>
      <c r="B964" s="486"/>
      <c r="C964" s="486"/>
      <c r="D964" s="486"/>
      <c r="E964" s="555"/>
      <c r="F964" s="367"/>
      <c r="G964" s="22"/>
    </row>
    <row r="965" ht="15.75" customHeight="1">
      <c r="A965" s="563"/>
      <c r="B965" s="486"/>
      <c r="C965" s="486"/>
      <c r="D965" s="486"/>
      <c r="E965" s="555"/>
      <c r="F965" s="367"/>
      <c r="G965" s="22"/>
    </row>
    <row r="966" ht="15.75" customHeight="1">
      <c r="A966" s="563"/>
      <c r="B966" s="486"/>
      <c r="C966" s="486"/>
      <c r="D966" s="486"/>
      <c r="E966" s="555"/>
      <c r="F966" s="367"/>
      <c r="G966" s="22"/>
    </row>
    <row r="967" ht="15.75" customHeight="1">
      <c r="A967" s="563"/>
      <c r="B967" s="486"/>
      <c r="C967" s="486"/>
      <c r="D967" s="486"/>
      <c r="E967" s="555"/>
      <c r="F967" s="367"/>
      <c r="G967" s="22"/>
    </row>
    <row r="968" ht="15.75" customHeight="1">
      <c r="A968" s="563"/>
      <c r="B968" s="486"/>
      <c r="C968" s="486"/>
      <c r="D968" s="486"/>
      <c r="E968" s="555"/>
      <c r="F968" s="367"/>
      <c r="G968" s="22"/>
    </row>
    <row r="969" ht="15.75" customHeight="1">
      <c r="A969" s="563"/>
      <c r="B969" s="486"/>
      <c r="C969" s="486"/>
      <c r="D969" s="486"/>
      <c r="E969" s="555"/>
      <c r="F969" s="367"/>
      <c r="G969" s="22"/>
    </row>
    <row r="970" ht="15.75" customHeight="1">
      <c r="A970" s="563"/>
      <c r="B970" s="486"/>
      <c r="C970" s="486"/>
      <c r="D970" s="486"/>
      <c r="E970" s="555"/>
      <c r="F970" s="367"/>
      <c r="G970" s="22"/>
    </row>
    <row r="971" ht="15.75" customHeight="1">
      <c r="A971" s="563"/>
      <c r="B971" s="486"/>
      <c r="C971" s="486"/>
      <c r="D971" s="486"/>
      <c r="E971" s="555"/>
      <c r="F971" s="367"/>
      <c r="G971" s="22"/>
    </row>
    <row r="972" ht="15.75" customHeight="1">
      <c r="A972" s="563"/>
      <c r="B972" s="486"/>
      <c r="C972" s="486"/>
      <c r="D972" s="486"/>
      <c r="E972" s="555"/>
      <c r="F972" s="367"/>
      <c r="G972" s="22"/>
    </row>
    <row r="973" ht="15.75" customHeight="1">
      <c r="A973" s="563"/>
      <c r="B973" s="486"/>
      <c r="C973" s="486"/>
      <c r="D973" s="486"/>
      <c r="E973" s="555"/>
      <c r="F973" s="367"/>
      <c r="G973" s="22"/>
    </row>
    <row r="974" ht="15.75" customHeight="1">
      <c r="A974" s="563"/>
      <c r="B974" s="486"/>
      <c r="C974" s="486"/>
      <c r="D974" s="486"/>
      <c r="E974" s="555"/>
      <c r="F974" s="367"/>
      <c r="G974" s="22"/>
    </row>
    <row r="975" ht="15.75" customHeight="1">
      <c r="A975" s="563"/>
      <c r="B975" s="486"/>
      <c r="C975" s="486"/>
      <c r="D975" s="486"/>
      <c r="E975" s="555"/>
      <c r="F975" s="367"/>
      <c r="G975" s="22"/>
    </row>
    <row r="976" ht="15.75" customHeight="1">
      <c r="A976" s="563"/>
      <c r="B976" s="486"/>
      <c r="C976" s="486"/>
      <c r="D976" s="486"/>
      <c r="E976" s="555"/>
      <c r="F976" s="367"/>
      <c r="G976" s="22"/>
    </row>
    <row r="977" ht="15.75" customHeight="1">
      <c r="A977" s="563"/>
      <c r="B977" s="486"/>
      <c r="C977" s="486"/>
      <c r="D977" s="486"/>
      <c r="E977" s="555"/>
      <c r="F977" s="367"/>
      <c r="G977" s="22"/>
    </row>
    <row r="978" ht="15.75" customHeight="1">
      <c r="A978" s="563"/>
      <c r="B978" s="486"/>
      <c r="C978" s="486"/>
      <c r="D978" s="486"/>
      <c r="E978" s="555"/>
      <c r="F978" s="367"/>
      <c r="G978" s="22"/>
    </row>
    <row r="979" ht="15.75" customHeight="1">
      <c r="A979" s="563"/>
      <c r="B979" s="486"/>
      <c r="C979" s="486"/>
      <c r="D979" s="486"/>
      <c r="E979" s="555"/>
      <c r="F979" s="367"/>
      <c r="G979" s="22"/>
    </row>
    <row r="980" ht="15.75" customHeight="1">
      <c r="A980" s="563"/>
      <c r="B980" s="486"/>
      <c r="C980" s="486"/>
      <c r="D980" s="486"/>
      <c r="E980" s="555"/>
      <c r="F980" s="367"/>
      <c r="G980" s="22"/>
    </row>
    <row r="981" ht="15.75" customHeight="1">
      <c r="A981" s="563"/>
      <c r="B981" s="486"/>
      <c r="C981" s="486"/>
      <c r="D981" s="486"/>
      <c r="E981" s="555"/>
      <c r="F981" s="367"/>
      <c r="G981" s="22"/>
    </row>
    <row r="982" ht="15.75" customHeight="1">
      <c r="A982" s="563"/>
      <c r="B982" s="486"/>
      <c r="C982" s="486"/>
      <c r="D982" s="486"/>
      <c r="E982" s="555"/>
      <c r="F982" s="367"/>
      <c r="G982" s="22"/>
    </row>
    <row r="983" ht="15.75" customHeight="1">
      <c r="A983" s="563"/>
      <c r="B983" s="486"/>
      <c r="C983" s="486"/>
      <c r="D983" s="486"/>
      <c r="E983" s="555"/>
      <c r="F983" s="367"/>
      <c r="G983" s="22"/>
    </row>
    <row r="984" ht="15.75" customHeight="1">
      <c r="A984" s="563"/>
      <c r="B984" s="486"/>
      <c r="C984" s="486"/>
      <c r="D984" s="486"/>
      <c r="E984" s="555"/>
      <c r="F984" s="367"/>
      <c r="G984" s="22"/>
    </row>
    <row r="985" ht="15.75" customHeight="1">
      <c r="A985" s="563"/>
      <c r="B985" s="486"/>
      <c r="C985" s="486"/>
      <c r="D985" s="486"/>
      <c r="E985" s="555"/>
      <c r="F985" s="367"/>
      <c r="G985" s="22"/>
    </row>
    <row r="986" ht="15.75" customHeight="1">
      <c r="A986" s="563"/>
      <c r="B986" s="486"/>
      <c r="C986" s="486"/>
      <c r="D986" s="486"/>
      <c r="E986" s="555"/>
      <c r="F986" s="367"/>
      <c r="G986" s="22"/>
    </row>
    <row r="987" ht="15.75" customHeight="1">
      <c r="A987" s="563"/>
      <c r="B987" s="486"/>
      <c r="C987" s="486"/>
      <c r="D987" s="486"/>
      <c r="E987" s="555"/>
      <c r="F987" s="367"/>
      <c r="G987" s="22"/>
    </row>
    <row r="988" ht="15.75" customHeight="1">
      <c r="A988" s="563"/>
      <c r="B988" s="486"/>
      <c r="C988" s="486"/>
      <c r="D988" s="486"/>
      <c r="E988" s="555"/>
      <c r="F988" s="367"/>
      <c r="G988" s="22"/>
    </row>
    <row r="989" ht="15.75" customHeight="1">
      <c r="A989" s="563"/>
      <c r="B989" s="486"/>
      <c r="C989" s="486"/>
      <c r="D989" s="486"/>
      <c r="E989" s="555"/>
      <c r="F989" s="367"/>
      <c r="G989" s="22"/>
    </row>
    <row r="990" ht="15.75" customHeight="1">
      <c r="A990" s="563"/>
      <c r="B990" s="486"/>
      <c r="C990" s="486"/>
      <c r="D990" s="486"/>
      <c r="E990" s="555"/>
      <c r="F990" s="367"/>
      <c r="G990" s="22"/>
    </row>
    <row r="991" ht="15.75" customHeight="1">
      <c r="A991" s="563"/>
      <c r="B991" s="486"/>
      <c r="C991" s="486"/>
      <c r="D991" s="486"/>
      <c r="E991" s="555"/>
      <c r="F991" s="367"/>
      <c r="G991" s="22"/>
    </row>
    <row r="992" ht="15.75" customHeight="1">
      <c r="A992" s="563"/>
      <c r="B992" s="486"/>
      <c r="C992" s="486"/>
      <c r="D992" s="486"/>
      <c r="E992" s="555"/>
      <c r="F992" s="367"/>
      <c r="G992" s="22"/>
    </row>
    <row r="993" ht="15.75" customHeight="1">
      <c r="A993" s="563"/>
      <c r="B993" s="486"/>
      <c r="C993" s="486"/>
      <c r="D993" s="486"/>
      <c r="E993" s="555"/>
      <c r="F993" s="367"/>
      <c r="G993" s="22"/>
    </row>
    <row r="994" ht="15.75" customHeight="1">
      <c r="A994" s="563"/>
      <c r="B994" s="486"/>
      <c r="C994" s="486"/>
      <c r="D994" s="486"/>
      <c r="E994" s="555"/>
      <c r="F994" s="367"/>
      <c r="G994" s="22"/>
    </row>
    <row r="995" ht="15.75" customHeight="1">
      <c r="A995" s="563"/>
      <c r="B995" s="486"/>
      <c r="C995" s="486"/>
      <c r="D995" s="486"/>
      <c r="E995" s="555"/>
      <c r="F995" s="367"/>
      <c r="G995" s="22"/>
    </row>
    <row r="996" ht="15.75" customHeight="1">
      <c r="A996" s="563"/>
      <c r="B996" s="486"/>
      <c r="C996" s="486"/>
      <c r="D996" s="486"/>
      <c r="E996" s="555"/>
      <c r="F996" s="367"/>
      <c r="G996" s="22"/>
    </row>
    <row r="997" ht="15.75" customHeight="1">
      <c r="A997" s="563"/>
      <c r="B997" s="486"/>
      <c r="C997" s="486"/>
      <c r="D997" s="486"/>
      <c r="E997" s="555"/>
      <c r="F997" s="367"/>
      <c r="G997" s="22"/>
    </row>
    <row r="998" ht="15.75" customHeight="1">
      <c r="A998" s="563"/>
      <c r="B998" s="486"/>
      <c r="C998" s="486"/>
      <c r="D998" s="486"/>
      <c r="E998" s="555"/>
      <c r="F998" s="367"/>
      <c r="G998" s="22"/>
    </row>
    <row r="999" ht="15.75" customHeight="1">
      <c r="A999" s="563"/>
      <c r="B999" s="486"/>
      <c r="C999" s="486"/>
      <c r="D999" s="486"/>
      <c r="E999" s="555"/>
      <c r="F999" s="367"/>
      <c r="G999" s="22"/>
    </row>
    <row r="1000" ht="15.75" customHeight="1">
      <c r="A1000" s="563"/>
      <c r="B1000" s="486"/>
      <c r="C1000" s="486"/>
      <c r="D1000" s="486"/>
      <c r="E1000" s="555"/>
      <c r="F1000" s="367"/>
      <c r="G1000" s="22"/>
    </row>
    <row r="1001" ht="15.75" customHeight="1">
      <c r="A1001" s="492"/>
      <c r="B1001" s="494"/>
      <c r="C1001" s="494"/>
      <c r="D1001" s="494"/>
      <c r="E1001" s="564"/>
      <c r="F1001" s="322"/>
      <c r="G1001" s="22"/>
    </row>
    <row r="1002" ht="15.75" customHeight="1">
      <c r="A1002" s="492"/>
      <c r="B1002" s="494"/>
      <c r="C1002" s="494"/>
      <c r="D1002" s="494"/>
      <c r="E1002" s="564"/>
      <c r="F1002" s="322"/>
      <c r="G1002" s="22"/>
    </row>
    <row r="1003" ht="15.75" customHeight="1">
      <c r="A1003" s="492"/>
      <c r="B1003" s="494"/>
      <c r="C1003" s="494"/>
      <c r="D1003" s="494"/>
      <c r="E1003" s="564"/>
      <c r="F1003" s="322"/>
      <c r="G1003" s="22"/>
    </row>
    <row r="1004" ht="15.75" customHeight="1">
      <c r="A1004" s="492"/>
      <c r="B1004" s="494"/>
      <c r="C1004" s="494"/>
      <c r="D1004" s="494"/>
      <c r="E1004" s="564"/>
      <c r="F1004" s="322"/>
      <c r="G1004" s="22"/>
    </row>
    <row r="1005" ht="15.75" customHeight="1">
      <c r="A1005" s="492"/>
      <c r="B1005" s="494"/>
      <c r="C1005" s="494"/>
      <c r="D1005" s="494"/>
      <c r="E1005" s="564"/>
      <c r="F1005" s="322"/>
      <c r="G1005" s="22"/>
    </row>
    <row r="1006" ht="15.75" customHeight="1">
      <c r="A1006" s="492"/>
      <c r="B1006" s="494"/>
      <c r="C1006" s="494"/>
      <c r="D1006" s="494"/>
      <c r="E1006" s="564"/>
      <c r="F1006" s="322"/>
      <c r="G1006" s="22"/>
    </row>
    <row r="1007" ht="15.75" customHeight="1">
      <c r="A1007" s="492"/>
      <c r="B1007" s="494"/>
      <c r="C1007" s="494"/>
      <c r="D1007" s="494"/>
      <c r="E1007" s="564"/>
      <c r="F1007" s="322"/>
      <c r="G1007" s="22"/>
    </row>
    <row r="1008" ht="15.75" customHeight="1">
      <c r="A1008" s="492"/>
      <c r="B1008" s="494"/>
      <c r="C1008" s="494"/>
      <c r="D1008" s="494"/>
      <c r="E1008" s="564"/>
      <c r="F1008" s="322"/>
      <c r="G1008" s="22"/>
    </row>
    <row r="1009" ht="15.75" customHeight="1">
      <c r="A1009" s="492"/>
      <c r="B1009" s="494"/>
      <c r="C1009" s="494"/>
      <c r="D1009" s="494"/>
      <c r="E1009" s="564"/>
      <c r="F1009" s="322"/>
      <c r="G1009" s="22"/>
    </row>
    <row r="1010" ht="15.75" customHeight="1">
      <c r="A1010" s="492"/>
      <c r="B1010" s="494"/>
      <c r="C1010" s="494"/>
      <c r="D1010" s="494"/>
      <c r="E1010" s="564"/>
      <c r="F1010" s="322"/>
      <c r="G1010" s="22"/>
    </row>
    <row r="1011" ht="15.75" customHeight="1">
      <c r="A1011" s="492"/>
      <c r="B1011" s="494"/>
      <c r="C1011" s="494"/>
      <c r="D1011" s="494"/>
      <c r="E1011" s="564"/>
      <c r="F1011" s="322"/>
      <c r="G1011" s="22"/>
    </row>
  </sheetData>
  <mergeCells count="8">
    <mergeCell ref="F3:F4"/>
    <mergeCell ref="F6:F7"/>
    <mergeCell ref="F8:F9"/>
    <mergeCell ref="F11:F12"/>
    <mergeCell ref="F14:F16"/>
    <mergeCell ref="F17:F18"/>
    <mergeCell ref="F24:F25"/>
    <mergeCell ref="F26:F2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6.0"/>
    <col customWidth="1" min="3" max="3" width="24.14"/>
    <col customWidth="1" min="4" max="4" width="28.86"/>
    <col customWidth="1" min="5" max="5" width="18.86"/>
    <col customWidth="1" min="6" max="6" width="62.29"/>
    <col customWidth="1" min="7" max="7" width="70.71"/>
    <col customWidth="1" min="8" max="26" width="10.71"/>
  </cols>
  <sheetData>
    <row r="1">
      <c r="A1" s="566" t="s">
        <v>1</v>
      </c>
      <c r="B1" s="567" t="s">
        <v>2</v>
      </c>
      <c r="C1" s="567" t="s">
        <v>3</v>
      </c>
      <c r="D1" s="567" t="s">
        <v>4</v>
      </c>
      <c r="E1" s="568" t="s">
        <v>5</v>
      </c>
      <c r="F1" s="569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570"/>
      <c r="S1" s="570"/>
      <c r="T1" s="570"/>
      <c r="U1" s="570"/>
      <c r="V1" s="570"/>
      <c r="W1" s="570"/>
      <c r="X1" s="570"/>
      <c r="Y1" s="570"/>
      <c r="Z1" s="570"/>
    </row>
    <row r="2" hidden="1">
      <c r="A2" s="41">
        <v>45141.0</v>
      </c>
      <c r="B2" s="15" t="s">
        <v>7757</v>
      </c>
      <c r="C2" s="15" t="s">
        <v>7</v>
      </c>
      <c r="D2" s="15" t="s">
        <v>7758</v>
      </c>
      <c r="E2" s="17">
        <v>1957.52</v>
      </c>
      <c r="F2" s="571" t="s">
        <v>7759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334"/>
      <c r="S2" s="334"/>
      <c r="T2" s="334"/>
      <c r="U2" s="334"/>
      <c r="V2" s="334"/>
      <c r="W2" s="334"/>
      <c r="X2" s="334"/>
      <c r="Y2" s="334"/>
      <c r="Z2" s="334"/>
    </row>
    <row r="3" hidden="1">
      <c r="A3" s="41">
        <v>45163.0</v>
      </c>
      <c r="B3" s="15" t="s">
        <v>7757</v>
      </c>
      <c r="C3" s="15" t="s">
        <v>7</v>
      </c>
      <c r="D3" s="15" t="s">
        <v>7762</v>
      </c>
      <c r="E3" s="17">
        <v>13282.1</v>
      </c>
      <c r="F3" s="571" t="s">
        <v>7763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334"/>
      <c r="S3" s="334"/>
      <c r="T3" s="334"/>
      <c r="U3" s="334"/>
      <c r="V3" s="334"/>
      <c r="W3" s="334"/>
      <c r="X3" s="334"/>
      <c r="Y3" s="334"/>
      <c r="Z3" s="334"/>
    </row>
    <row r="4" hidden="1">
      <c r="A4" s="41">
        <v>45174.0</v>
      </c>
      <c r="B4" s="15" t="s">
        <v>7757</v>
      </c>
      <c r="C4" s="15" t="s">
        <v>10</v>
      </c>
      <c r="D4" s="15" t="s">
        <v>7767</v>
      </c>
      <c r="E4" s="17">
        <v>52473.34</v>
      </c>
      <c r="F4" s="571" t="s">
        <v>7768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334"/>
      <c r="S4" s="334"/>
      <c r="T4" s="334"/>
      <c r="U4" s="334"/>
      <c r="V4" s="334"/>
      <c r="W4" s="334"/>
      <c r="X4" s="334"/>
      <c r="Y4" s="334"/>
      <c r="Z4" s="334"/>
    </row>
    <row r="5" hidden="1">
      <c r="A5" s="41">
        <v>45184.0</v>
      </c>
      <c r="B5" s="15" t="s">
        <v>7757</v>
      </c>
      <c r="C5" s="15" t="s">
        <v>10</v>
      </c>
      <c r="D5" s="15">
        <v>37128.0</v>
      </c>
      <c r="E5" s="17">
        <v>37160.0</v>
      </c>
      <c r="F5" s="571" t="s">
        <v>7771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  <c r="R5" s="334"/>
      <c r="S5" s="334"/>
      <c r="T5" s="334"/>
      <c r="U5" s="334"/>
      <c r="V5" s="334"/>
      <c r="W5" s="334"/>
      <c r="X5" s="334"/>
      <c r="Y5" s="334"/>
      <c r="Z5" s="334"/>
    </row>
    <row r="6" hidden="1">
      <c r="A6" s="41">
        <v>45196.0</v>
      </c>
      <c r="B6" s="15" t="s">
        <v>7757</v>
      </c>
      <c r="C6" s="15" t="s">
        <v>10</v>
      </c>
      <c r="D6" s="15">
        <v>38685.0</v>
      </c>
      <c r="E6" s="17">
        <v>11192.28</v>
      </c>
      <c r="F6" s="571" t="s">
        <v>7774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  <c r="R6" s="334"/>
      <c r="S6" s="334"/>
      <c r="T6" s="334"/>
      <c r="U6" s="334"/>
      <c r="V6" s="334"/>
      <c r="W6" s="334"/>
      <c r="X6" s="334"/>
      <c r="Y6" s="334"/>
      <c r="Z6" s="334"/>
    </row>
    <row r="7" hidden="1">
      <c r="A7" s="41">
        <v>45197.0</v>
      </c>
      <c r="B7" s="15" t="s">
        <v>7757</v>
      </c>
      <c r="C7" s="15" t="s">
        <v>10</v>
      </c>
      <c r="D7" s="15">
        <v>38960.0</v>
      </c>
      <c r="E7" s="17">
        <v>49322.16</v>
      </c>
      <c r="F7" s="571" t="s">
        <v>5052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  <c r="R7" s="334"/>
      <c r="S7" s="334"/>
      <c r="T7" s="334"/>
      <c r="U7" s="334"/>
      <c r="V7" s="334"/>
      <c r="W7" s="334"/>
      <c r="X7" s="334"/>
      <c r="Y7" s="334"/>
      <c r="Z7" s="334"/>
    </row>
    <row r="8" hidden="1">
      <c r="A8" s="41">
        <v>45198.0</v>
      </c>
      <c r="B8" s="15" t="s">
        <v>7757</v>
      </c>
      <c r="C8" s="15" t="s">
        <v>10</v>
      </c>
      <c r="D8" s="15">
        <v>39174.0</v>
      </c>
      <c r="E8" s="17">
        <v>142038.56</v>
      </c>
      <c r="F8" s="337" t="s">
        <v>7779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  <c r="R8" s="334"/>
      <c r="S8" s="334"/>
      <c r="T8" s="334"/>
      <c r="U8" s="334"/>
      <c r="V8" s="334"/>
      <c r="W8" s="334"/>
      <c r="X8" s="334"/>
      <c r="Y8" s="334"/>
      <c r="Z8" s="334"/>
    </row>
    <row r="9" hidden="1">
      <c r="A9" s="41">
        <v>45199.0</v>
      </c>
      <c r="B9" s="15" t="s">
        <v>7757</v>
      </c>
      <c r="C9" s="15" t="s">
        <v>7</v>
      </c>
      <c r="D9" s="15">
        <v>868903.0</v>
      </c>
      <c r="E9" s="17">
        <v>44250.23</v>
      </c>
      <c r="F9" s="84"/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  <c r="R9" s="334"/>
      <c r="S9" s="334"/>
      <c r="T9" s="334"/>
      <c r="U9" s="334"/>
      <c r="V9" s="334"/>
      <c r="W9" s="334"/>
      <c r="X9" s="334"/>
      <c r="Y9" s="334"/>
      <c r="Z9" s="334"/>
    </row>
    <row r="10" hidden="1">
      <c r="A10" s="41">
        <v>45204.0</v>
      </c>
      <c r="B10" s="15" t="s">
        <v>7757</v>
      </c>
      <c r="C10" s="15" t="s">
        <v>10</v>
      </c>
      <c r="D10" s="15">
        <v>40112.0</v>
      </c>
      <c r="E10" s="17">
        <v>47800.0</v>
      </c>
      <c r="F10" s="571" t="s">
        <v>7786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334"/>
      <c r="S10" s="334"/>
      <c r="T10" s="334"/>
      <c r="U10" s="334"/>
      <c r="V10" s="334"/>
      <c r="W10" s="334"/>
      <c r="X10" s="334"/>
      <c r="Y10" s="334"/>
      <c r="Z10" s="334"/>
    </row>
    <row r="11" hidden="1">
      <c r="A11" s="41">
        <v>45205.0</v>
      </c>
      <c r="B11" s="15" t="s">
        <v>7757</v>
      </c>
      <c r="C11" s="15" t="s">
        <v>10</v>
      </c>
      <c r="D11" s="15">
        <v>40291.0</v>
      </c>
      <c r="E11" s="17">
        <v>28411.2</v>
      </c>
      <c r="F11" s="571" t="s">
        <v>7791</v>
      </c>
      <c r="G11" s="22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 hidden="1">
      <c r="A12" s="41">
        <v>45216.0</v>
      </c>
      <c r="B12" s="15" t="s">
        <v>7757</v>
      </c>
      <c r="C12" s="15" t="s">
        <v>10</v>
      </c>
      <c r="D12" s="15">
        <v>41458.0</v>
      </c>
      <c r="E12" s="17">
        <v>17111.0</v>
      </c>
      <c r="F12" s="337" t="s">
        <v>7795</v>
      </c>
      <c r="G12" s="22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hidden="1">
      <c r="A13" s="41">
        <v>45216.0</v>
      </c>
      <c r="B13" s="15" t="s">
        <v>7757</v>
      </c>
      <c r="C13" s="15" t="s">
        <v>10</v>
      </c>
      <c r="D13" s="15">
        <v>41457.0</v>
      </c>
      <c r="E13" s="17">
        <v>85523.89</v>
      </c>
      <c r="F13" s="84"/>
      <c r="G13" s="22"/>
      <c r="H13" s="40"/>
      <c r="I13" s="40"/>
      <c r="J13" s="40"/>
      <c r="K13" s="40"/>
      <c r="L13" s="40"/>
      <c r="M13" s="40"/>
      <c r="N13" s="40"/>
      <c r="O13" s="40"/>
      <c r="P13" s="40"/>
      <c r="Q13" s="40"/>
    </row>
    <row r="14" hidden="1">
      <c r="A14" s="41">
        <v>45216.0</v>
      </c>
      <c r="B14" s="15" t="s">
        <v>7757</v>
      </c>
      <c r="C14" s="15" t="s">
        <v>7</v>
      </c>
      <c r="D14" s="15">
        <v>879859.0</v>
      </c>
      <c r="E14" s="17">
        <v>110538.31</v>
      </c>
      <c r="F14" s="337" t="s">
        <v>7801</v>
      </c>
      <c r="G14" s="22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hidden="1">
      <c r="A15" s="41">
        <v>45216.0</v>
      </c>
      <c r="B15" s="15" t="s">
        <v>7757</v>
      </c>
      <c r="C15" s="15" t="s">
        <v>7</v>
      </c>
      <c r="D15" s="15">
        <v>879860.0</v>
      </c>
      <c r="E15" s="17">
        <v>17111.0</v>
      </c>
      <c r="F15" s="84"/>
      <c r="G15" s="22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hidden="1">
      <c r="A16" s="41">
        <v>45224.0</v>
      </c>
      <c r="B16" s="15" t="s">
        <v>7757</v>
      </c>
      <c r="C16" s="15" t="s">
        <v>7</v>
      </c>
      <c r="D16" s="15">
        <v>886036.0</v>
      </c>
      <c r="E16" s="17">
        <v>152798.28</v>
      </c>
      <c r="F16" s="571" t="s">
        <v>7807</v>
      </c>
      <c r="G16" s="22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hidden="1">
      <c r="A17" s="41">
        <v>45231.0</v>
      </c>
      <c r="B17" s="15" t="s">
        <v>7757</v>
      </c>
      <c r="C17" s="15" t="s">
        <v>7</v>
      </c>
      <c r="D17" s="15">
        <v>890945.0</v>
      </c>
      <c r="E17" s="17">
        <v>29274.57</v>
      </c>
      <c r="F17" s="571" t="s">
        <v>7810</v>
      </c>
      <c r="G17" s="22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 hidden="1">
      <c r="A18" s="41">
        <v>45238.0</v>
      </c>
      <c r="B18" s="15" t="s">
        <v>7757</v>
      </c>
      <c r="C18" s="15" t="s">
        <v>10</v>
      </c>
      <c r="D18" s="15">
        <v>44946.0</v>
      </c>
      <c r="E18" s="17">
        <v>87381.92</v>
      </c>
      <c r="F18" s="571" t="s">
        <v>7813</v>
      </c>
      <c r="G18" s="22"/>
      <c r="H18" s="40"/>
      <c r="I18" s="40"/>
      <c r="J18" s="40"/>
      <c r="K18" s="40"/>
      <c r="L18" s="40"/>
      <c r="M18" s="40"/>
      <c r="N18" s="40"/>
      <c r="O18" s="40"/>
      <c r="P18" s="40"/>
      <c r="Q18" s="40"/>
    </row>
    <row r="19" hidden="1">
      <c r="A19" s="41">
        <v>45237.0</v>
      </c>
      <c r="B19" s="15" t="s">
        <v>7757</v>
      </c>
      <c r="C19" s="15" t="s">
        <v>7</v>
      </c>
      <c r="D19" s="15">
        <v>894789.0</v>
      </c>
      <c r="E19" s="17">
        <v>137089.39</v>
      </c>
      <c r="F19" s="337" t="s">
        <v>7814</v>
      </c>
      <c r="G19" s="22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 hidden="1">
      <c r="A20" s="41">
        <v>45241.0</v>
      </c>
      <c r="B20" s="15" t="s">
        <v>7757</v>
      </c>
      <c r="C20" s="15" t="s">
        <v>7</v>
      </c>
      <c r="D20" s="15">
        <v>899138.0</v>
      </c>
      <c r="E20" s="17">
        <v>24365.0</v>
      </c>
      <c r="F20" s="84"/>
      <c r="G20" s="22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 ht="15.75" hidden="1" customHeight="1">
      <c r="A21" s="41">
        <v>45247.0</v>
      </c>
      <c r="B21" s="15" t="s">
        <v>7757</v>
      </c>
      <c r="C21" s="15" t="s">
        <v>10</v>
      </c>
      <c r="D21" s="15">
        <v>46471.0</v>
      </c>
      <c r="E21" s="17">
        <v>25147.76</v>
      </c>
      <c r="F21" s="571" t="s">
        <v>7820</v>
      </c>
      <c r="G21" s="22"/>
    </row>
    <row r="22" ht="15.75" hidden="1" customHeight="1">
      <c r="A22" s="41">
        <v>45251.0</v>
      </c>
      <c r="B22" s="15" t="s">
        <v>7757</v>
      </c>
      <c r="C22" s="15" t="s">
        <v>10</v>
      </c>
      <c r="D22" s="15">
        <v>46735.0</v>
      </c>
      <c r="E22" s="17">
        <v>58945.12</v>
      </c>
      <c r="F22" s="571" t="s">
        <v>7822</v>
      </c>
      <c r="G22" s="22"/>
    </row>
    <row r="23" ht="15.75" hidden="1" customHeight="1">
      <c r="A23" s="41">
        <v>45252.0</v>
      </c>
      <c r="B23" s="15" t="s">
        <v>7757</v>
      </c>
      <c r="C23" s="15" t="s">
        <v>7</v>
      </c>
      <c r="D23" s="15">
        <v>905787.0</v>
      </c>
      <c r="E23" s="17">
        <v>15472.45</v>
      </c>
      <c r="F23" s="571" t="s">
        <v>7824</v>
      </c>
      <c r="G23" s="22"/>
    </row>
    <row r="24" ht="15.75" hidden="1" customHeight="1">
      <c r="A24" s="41">
        <v>45260.0</v>
      </c>
      <c r="B24" s="15" t="s">
        <v>7757</v>
      </c>
      <c r="C24" s="15" t="s">
        <v>10</v>
      </c>
      <c r="D24" s="15">
        <v>48244.0</v>
      </c>
      <c r="E24" s="17">
        <v>35396.65</v>
      </c>
      <c r="F24" s="571" t="s">
        <v>7826</v>
      </c>
      <c r="G24" s="22"/>
    </row>
    <row r="25" ht="15.75" hidden="1" customHeight="1">
      <c r="A25" s="41">
        <v>45261.0</v>
      </c>
      <c r="B25" s="15" t="s">
        <v>7757</v>
      </c>
      <c r="C25" s="15" t="s">
        <v>10</v>
      </c>
      <c r="D25" s="15">
        <v>48343.0</v>
      </c>
      <c r="E25" s="17">
        <v>45257.59</v>
      </c>
      <c r="F25" s="573" t="s">
        <v>7828</v>
      </c>
      <c r="G25" s="22"/>
    </row>
    <row r="26" ht="15.75" hidden="1" customHeight="1">
      <c r="A26" s="350">
        <v>45274.0</v>
      </c>
      <c r="B26" s="226" t="s">
        <v>7757</v>
      </c>
      <c r="C26" s="226" t="s">
        <v>10</v>
      </c>
      <c r="D26" s="226">
        <v>50375.0</v>
      </c>
      <c r="E26" s="351">
        <v>44384.06</v>
      </c>
      <c r="F26" s="366" t="s">
        <v>7830</v>
      </c>
      <c r="G26" s="22"/>
    </row>
    <row r="27" ht="15.75" hidden="1" customHeight="1">
      <c r="A27" s="350">
        <v>45275.0</v>
      </c>
      <c r="B27" s="226" t="s">
        <v>7757</v>
      </c>
      <c r="C27" s="226" t="s">
        <v>10</v>
      </c>
      <c r="D27" s="226">
        <v>50604.0</v>
      </c>
      <c r="E27" s="351">
        <v>73144.74</v>
      </c>
      <c r="F27" s="366" t="s">
        <v>7831</v>
      </c>
      <c r="G27" s="22"/>
    </row>
    <row r="28" ht="15.75" hidden="1" customHeight="1">
      <c r="A28" s="350">
        <v>45278.0</v>
      </c>
      <c r="B28" s="226" t="s">
        <v>7757</v>
      </c>
      <c r="C28" s="226" t="s">
        <v>10</v>
      </c>
      <c r="D28" s="226">
        <v>50745.0</v>
      </c>
      <c r="E28" s="351">
        <v>187415.02</v>
      </c>
      <c r="F28" s="366" t="s">
        <v>7832</v>
      </c>
      <c r="G28" s="22"/>
    </row>
    <row r="29" ht="15.75" hidden="1" customHeight="1">
      <c r="A29" s="350">
        <v>45320.0</v>
      </c>
      <c r="B29" s="15" t="s">
        <v>7757</v>
      </c>
      <c r="C29" s="15" t="s">
        <v>10</v>
      </c>
      <c r="D29" s="226">
        <v>36204.0</v>
      </c>
      <c r="E29" s="351">
        <v>60104.64</v>
      </c>
      <c r="F29" s="83" t="s">
        <v>7833</v>
      </c>
      <c r="G29" s="22"/>
    </row>
    <row r="30" ht="15.75" hidden="1" customHeight="1">
      <c r="A30" s="350">
        <v>45320.0</v>
      </c>
      <c r="B30" s="15" t="s">
        <v>7757</v>
      </c>
      <c r="C30" s="15" t="s">
        <v>7</v>
      </c>
      <c r="D30" s="226">
        <v>947443.0</v>
      </c>
      <c r="E30" s="351">
        <v>15800.38</v>
      </c>
      <c r="F30" s="84"/>
      <c r="G30" s="22"/>
    </row>
    <row r="31" ht="15.75" hidden="1" customHeight="1">
      <c r="A31" s="350">
        <v>45337.0</v>
      </c>
      <c r="B31" s="226" t="s">
        <v>7757</v>
      </c>
      <c r="C31" s="226" t="s">
        <v>10</v>
      </c>
      <c r="D31" s="226">
        <v>38325.0</v>
      </c>
      <c r="E31" s="351">
        <v>100937.11</v>
      </c>
      <c r="F31" s="366" t="s">
        <v>7837</v>
      </c>
      <c r="G31" s="22"/>
    </row>
    <row r="32" ht="15.75" hidden="1" customHeight="1">
      <c r="A32" s="350">
        <v>45349.0</v>
      </c>
      <c r="B32" s="226" t="s">
        <v>7757</v>
      </c>
      <c r="C32" s="226" t="s">
        <v>10</v>
      </c>
      <c r="D32" s="226">
        <v>39858.0</v>
      </c>
      <c r="E32" s="351">
        <v>47696.46</v>
      </c>
      <c r="F32" s="83" t="s">
        <v>7838</v>
      </c>
      <c r="G32" s="22"/>
    </row>
    <row r="33" ht="15.75" hidden="1" customHeight="1">
      <c r="A33" s="350">
        <v>45349.0</v>
      </c>
      <c r="B33" s="226" t="s">
        <v>7757</v>
      </c>
      <c r="C33" s="226" t="s">
        <v>10</v>
      </c>
      <c r="D33" s="226">
        <v>39859.0</v>
      </c>
      <c r="E33" s="351">
        <v>9145.45</v>
      </c>
      <c r="F33" s="84"/>
      <c r="G33" s="22"/>
    </row>
    <row r="34" ht="15.75" hidden="1" customHeight="1">
      <c r="A34" s="350">
        <v>45364.0</v>
      </c>
      <c r="B34" s="226" t="s">
        <v>7757</v>
      </c>
      <c r="C34" s="226" t="s">
        <v>10</v>
      </c>
      <c r="D34" s="226">
        <v>42170.0</v>
      </c>
      <c r="E34" s="351">
        <v>150108.28</v>
      </c>
      <c r="F34" s="366" t="s">
        <v>7839</v>
      </c>
      <c r="G34" s="22"/>
    </row>
    <row r="35" ht="15.75" hidden="1" customHeight="1">
      <c r="A35" s="350">
        <v>45370.0</v>
      </c>
      <c r="B35" s="226" t="s">
        <v>7757</v>
      </c>
      <c r="C35" s="226" t="s">
        <v>10</v>
      </c>
      <c r="D35" s="226">
        <v>43177.0</v>
      </c>
      <c r="E35" s="351">
        <v>21857.14</v>
      </c>
      <c r="F35" s="366" t="s">
        <v>7841</v>
      </c>
      <c r="G35" s="22"/>
    </row>
    <row r="36" ht="15.75" hidden="1" customHeight="1">
      <c r="A36" s="350">
        <v>45371.0</v>
      </c>
      <c r="B36" s="226" t="s">
        <v>7757</v>
      </c>
      <c r="C36" s="226" t="s">
        <v>10</v>
      </c>
      <c r="D36" s="226">
        <v>43838.0</v>
      </c>
      <c r="E36" s="351">
        <v>197426.66</v>
      </c>
      <c r="F36" s="366" t="s">
        <v>7842</v>
      </c>
      <c r="G36" s="22"/>
    </row>
    <row r="37" ht="15.75" hidden="1" customHeight="1">
      <c r="A37" s="350">
        <v>45387.0</v>
      </c>
      <c r="B37" s="226" t="s">
        <v>7757</v>
      </c>
      <c r="C37" s="226" t="s">
        <v>7</v>
      </c>
      <c r="D37" s="226">
        <v>999921.0</v>
      </c>
      <c r="E37" s="351">
        <v>164700.0</v>
      </c>
      <c r="F37" s="366" t="s">
        <v>7843</v>
      </c>
      <c r="G37" s="58"/>
    </row>
    <row r="38" ht="15.75" hidden="1" customHeight="1">
      <c r="A38" s="350">
        <v>45392.0</v>
      </c>
      <c r="B38" s="226" t="s">
        <v>7757</v>
      </c>
      <c r="C38" s="226" t="s">
        <v>7</v>
      </c>
      <c r="D38" s="226">
        <v>426011.0</v>
      </c>
      <c r="E38" s="351">
        <v>67492.25</v>
      </c>
      <c r="F38" s="83" t="s">
        <v>7844</v>
      </c>
      <c r="G38" s="58"/>
    </row>
    <row r="39" ht="15.75" hidden="1" customHeight="1">
      <c r="A39" s="350">
        <v>45392.0</v>
      </c>
      <c r="B39" s="226" t="s">
        <v>7757</v>
      </c>
      <c r="C39" s="226" t="s">
        <v>7</v>
      </c>
      <c r="D39" s="226">
        <v>426023.0</v>
      </c>
      <c r="E39" s="351">
        <v>94752.28</v>
      </c>
      <c r="F39" s="84"/>
      <c r="G39" s="22"/>
    </row>
    <row r="40" ht="15.75" hidden="1" customHeight="1">
      <c r="A40" s="350">
        <v>45405.0</v>
      </c>
      <c r="B40" s="226" t="s">
        <v>7757</v>
      </c>
      <c r="C40" s="226" t="s">
        <v>10</v>
      </c>
      <c r="D40" s="226">
        <v>36935.0</v>
      </c>
      <c r="E40" s="351">
        <v>87579.54</v>
      </c>
      <c r="F40" s="366" t="s">
        <v>7845</v>
      </c>
      <c r="G40" s="60"/>
    </row>
    <row r="41" ht="15.75" hidden="1" customHeight="1">
      <c r="A41" s="350">
        <v>45411.0</v>
      </c>
      <c r="B41" s="226" t="s">
        <v>7757</v>
      </c>
      <c r="C41" s="226" t="s">
        <v>10</v>
      </c>
      <c r="D41" s="226">
        <v>37926.0</v>
      </c>
      <c r="E41" s="351">
        <v>127914.5</v>
      </c>
      <c r="F41" s="366" t="s">
        <v>7848</v>
      </c>
      <c r="G41" s="22"/>
    </row>
    <row r="42" ht="15.75" hidden="1" customHeight="1">
      <c r="A42" s="350">
        <v>45400.0</v>
      </c>
      <c r="B42" s="226" t="s">
        <v>7757</v>
      </c>
      <c r="C42" s="226" t="s">
        <v>7</v>
      </c>
      <c r="D42" s="226">
        <v>1009326.0</v>
      </c>
      <c r="E42" s="351">
        <v>19007.6</v>
      </c>
      <c r="F42" s="366" t="s">
        <v>7849</v>
      </c>
      <c r="G42" s="22"/>
    </row>
    <row r="43" ht="15.75" hidden="1" customHeight="1">
      <c r="A43" s="350">
        <v>45405.0</v>
      </c>
      <c r="B43" s="226" t="s">
        <v>7757</v>
      </c>
      <c r="C43" s="226" t="s">
        <v>7</v>
      </c>
      <c r="D43" s="226">
        <v>1013285.0</v>
      </c>
      <c r="E43" s="351">
        <v>77334.66</v>
      </c>
      <c r="F43" s="366" t="s">
        <v>7849</v>
      </c>
      <c r="G43" s="22"/>
    </row>
    <row r="44" ht="15.75" hidden="1" customHeight="1">
      <c r="A44" s="350">
        <v>45414.0</v>
      </c>
      <c r="B44" s="226" t="s">
        <v>7757</v>
      </c>
      <c r="C44" s="226" t="s">
        <v>7</v>
      </c>
      <c r="D44" s="226">
        <v>1020754.0</v>
      </c>
      <c r="E44" s="351">
        <v>79455.37</v>
      </c>
      <c r="F44" s="83" t="s">
        <v>2133</v>
      </c>
      <c r="G44" s="58"/>
    </row>
    <row r="45" ht="15.75" hidden="1" customHeight="1">
      <c r="A45" s="350">
        <v>45418.0</v>
      </c>
      <c r="B45" s="226" t="s">
        <v>7757</v>
      </c>
      <c r="C45" s="226" t="s">
        <v>7</v>
      </c>
      <c r="D45" s="226">
        <v>1023367.0</v>
      </c>
      <c r="E45" s="351">
        <v>32680.23</v>
      </c>
      <c r="F45" s="84"/>
      <c r="G45" s="58"/>
    </row>
    <row r="46" ht="15.75" hidden="1" customHeight="1">
      <c r="A46" s="350">
        <v>45429.0</v>
      </c>
      <c r="B46" s="226" t="s">
        <v>7757</v>
      </c>
      <c r="C46" s="226" t="s">
        <v>10</v>
      </c>
      <c r="D46" s="226">
        <v>35381.0</v>
      </c>
      <c r="E46" s="351">
        <v>65560.8</v>
      </c>
      <c r="F46" s="366" t="s">
        <v>7851</v>
      </c>
      <c r="G46" s="58"/>
    </row>
    <row r="47" ht="15.75" hidden="1" customHeight="1">
      <c r="A47" s="350">
        <v>45432.0</v>
      </c>
      <c r="B47" s="226" t="s">
        <v>7757</v>
      </c>
      <c r="C47" s="226" t="s">
        <v>10</v>
      </c>
      <c r="D47" s="226">
        <v>35747.0</v>
      </c>
      <c r="E47" s="351">
        <v>123239.51</v>
      </c>
      <c r="F47" s="83" t="s">
        <v>7568</v>
      </c>
      <c r="G47" s="42"/>
    </row>
    <row r="48" ht="15.75" hidden="1" customHeight="1">
      <c r="A48" s="350">
        <v>45432.0</v>
      </c>
      <c r="B48" s="226" t="s">
        <v>7757</v>
      </c>
      <c r="C48" s="226" t="s">
        <v>10</v>
      </c>
      <c r="D48" s="226">
        <v>35682.0</v>
      </c>
      <c r="E48" s="351">
        <v>131661.54</v>
      </c>
      <c r="F48" s="84"/>
      <c r="G48" s="22"/>
    </row>
    <row r="49" ht="15.75" hidden="1" customHeight="1">
      <c r="A49" s="350">
        <v>45433.0</v>
      </c>
      <c r="B49" s="226" t="s">
        <v>7757</v>
      </c>
      <c r="C49" s="226" t="s">
        <v>7</v>
      </c>
      <c r="D49" s="226">
        <v>1038211.0</v>
      </c>
      <c r="E49" s="351">
        <v>76772.95</v>
      </c>
      <c r="F49" s="366" t="s">
        <v>7849</v>
      </c>
      <c r="G49" s="22"/>
    </row>
    <row r="50" ht="15.75" hidden="1" customHeight="1">
      <c r="A50" s="350">
        <v>45433.0</v>
      </c>
      <c r="B50" s="226" t="s">
        <v>7757</v>
      </c>
      <c r="C50" s="226" t="s">
        <v>10</v>
      </c>
      <c r="D50" s="226">
        <v>35999.0</v>
      </c>
      <c r="E50" s="351">
        <v>76772.95</v>
      </c>
      <c r="F50" s="366" t="s">
        <v>7852</v>
      </c>
      <c r="G50" s="22"/>
    </row>
    <row r="51" ht="15.75" hidden="1" customHeight="1">
      <c r="A51" s="350">
        <v>45434.0</v>
      </c>
      <c r="B51" s="226" t="s">
        <v>7757</v>
      </c>
      <c r="C51" s="226" t="s">
        <v>7</v>
      </c>
      <c r="D51" s="226">
        <v>1038414.0</v>
      </c>
      <c r="E51" s="351">
        <v>71470.62</v>
      </c>
      <c r="F51" s="366" t="s">
        <v>7849</v>
      </c>
      <c r="G51" s="22"/>
    </row>
    <row r="52" ht="15.75" hidden="1" customHeight="1">
      <c r="A52" s="350">
        <v>45434.0</v>
      </c>
      <c r="B52" s="226" t="s">
        <v>7757</v>
      </c>
      <c r="C52" s="226" t="s">
        <v>10</v>
      </c>
      <c r="D52" s="226">
        <v>36301.0</v>
      </c>
      <c r="E52" s="351">
        <v>103766.71</v>
      </c>
      <c r="F52" s="366" t="s">
        <v>7853</v>
      </c>
      <c r="G52" s="22"/>
    </row>
    <row r="53" ht="15.75" hidden="1" customHeight="1">
      <c r="A53" s="350">
        <v>45435.0</v>
      </c>
      <c r="B53" s="226" t="s">
        <v>7757</v>
      </c>
      <c r="C53" s="226" t="s">
        <v>7</v>
      </c>
      <c r="D53" s="226">
        <v>1038597.0</v>
      </c>
      <c r="E53" s="351">
        <v>72599.93</v>
      </c>
      <c r="F53" s="366" t="s">
        <v>7849</v>
      </c>
      <c r="G53" s="22"/>
    </row>
    <row r="54" ht="15.75" hidden="1" customHeight="1">
      <c r="A54" s="350">
        <v>45455.0</v>
      </c>
      <c r="B54" s="226" t="s">
        <v>7757</v>
      </c>
      <c r="C54" s="226" t="s">
        <v>10</v>
      </c>
      <c r="D54" s="226">
        <v>39109.0</v>
      </c>
      <c r="E54" s="351">
        <v>798331.9</v>
      </c>
      <c r="F54" s="366" t="s">
        <v>7854</v>
      </c>
      <c r="G54" s="22"/>
    </row>
    <row r="55" ht="15.75" hidden="1" customHeight="1">
      <c r="A55" s="350">
        <v>45471.0</v>
      </c>
      <c r="B55" s="226" t="s">
        <v>7757</v>
      </c>
      <c r="C55" s="226" t="s">
        <v>10</v>
      </c>
      <c r="D55" s="226">
        <v>41176.0</v>
      </c>
      <c r="E55" s="351">
        <v>79528.47</v>
      </c>
      <c r="F55" s="366" t="s">
        <v>7855</v>
      </c>
      <c r="G55" s="67"/>
    </row>
    <row r="56" ht="15.75" hidden="1" customHeight="1">
      <c r="A56" s="350">
        <v>45455.0</v>
      </c>
      <c r="B56" s="226" t="s">
        <v>7757</v>
      </c>
      <c r="C56" s="226" t="s">
        <v>7</v>
      </c>
      <c r="D56" s="226">
        <v>1049513.0</v>
      </c>
      <c r="E56" s="351">
        <v>17281.6</v>
      </c>
      <c r="F56" s="366" t="s">
        <v>23</v>
      </c>
      <c r="G56" s="22"/>
    </row>
    <row r="57" ht="15.75" hidden="1" customHeight="1">
      <c r="A57" s="350">
        <v>45475.0</v>
      </c>
      <c r="B57" s="226" t="s">
        <v>7757</v>
      </c>
      <c r="C57" s="226" t="s">
        <v>7</v>
      </c>
      <c r="D57" s="226">
        <v>452494.0</v>
      </c>
      <c r="E57" s="351">
        <v>81290.84</v>
      </c>
      <c r="F57" s="83" t="s">
        <v>7856</v>
      </c>
      <c r="G57" s="22"/>
    </row>
    <row r="58" ht="15.75" hidden="1" customHeight="1">
      <c r="A58" s="350">
        <v>45475.0</v>
      </c>
      <c r="B58" s="226" t="s">
        <v>7757</v>
      </c>
      <c r="C58" s="226" t="s">
        <v>7</v>
      </c>
      <c r="D58" s="226">
        <v>452500.0</v>
      </c>
      <c r="E58" s="351">
        <v>6536.54</v>
      </c>
      <c r="F58" s="335"/>
      <c r="G58" s="22"/>
    </row>
    <row r="59" ht="15.75" hidden="1" customHeight="1">
      <c r="A59" s="350">
        <v>45475.0</v>
      </c>
      <c r="B59" s="226" t="s">
        <v>7757</v>
      </c>
      <c r="C59" s="226" t="s">
        <v>7</v>
      </c>
      <c r="D59" s="226">
        <v>452501.0</v>
      </c>
      <c r="E59" s="351">
        <v>17628.24</v>
      </c>
      <c r="F59" s="84"/>
      <c r="G59" s="22"/>
    </row>
    <row r="60" ht="15.75" hidden="1" customHeight="1">
      <c r="A60" s="350">
        <v>45478.0</v>
      </c>
      <c r="B60" s="226" t="s">
        <v>7757</v>
      </c>
      <c r="C60" s="226" t="s">
        <v>10</v>
      </c>
      <c r="D60" s="226">
        <v>42412.0</v>
      </c>
      <c r="E60" s="351">
        <v>41469.91</v>
      </c>
      <c r="F60" s="83" t="s">
        <v>7857</v>
      </c>
      <c r="G60" s="22"/>
    </row>
    <row r="61" ht="15.75" hidden="1" customHeight="1">
      <c r="A61" s="350">
        <v>45478.0</v>
      </c>
      <c r="B61" s="226" t="s">
        <v>7757</v>
      </c>
      <c r="C61" s="226" t="s">
        <v>10</v>
      </c>
      <c r="D61" s="226">
        <v>42512.0</v>
      </c>
      <c r="E61" s="351">
        <v>5752.34</v>
      </c>
      <c r="F61" s="84"/>
      <c r="G61" s="67"/>
    </row>
    <row r="62" ht="15.75" hidden="1" customHeight="1">
      <c r="A62" s="350">
        <v>45493.0</v>
      </c>
      <c r="B62" s="226" t="s">
        <v>7757</v>
      </c>
      <c r="C62" s="226" t="s">
        <v>10</v>
      </c>
      <c r="D62" s="226">
        <v>71142.0</v>
      </c>
      <c r="E62" s="351">
        <v>4500.0</v>
      </c>
      <c r="F62" s="83" t="s">
        <v>7858</v>
      </c>
      <c r="G62" s="22"/>
    </row>
    <row r="63" ht="15.75" hidden="1" customHeight="1">
      <c r="A63" s="350">
        <v>45493.0</v>
      </c>
      <c r="B63" s="226" t="s">
        <v>7757</v>
      </c>
      <c r="C63" s="226" t="s">
        <v>10</v>
      </c>
      <c r="D63" s="226">
        <v>71341.0</v>
      </c>
      <c r="E63" s="351">
        <v>200814.0</v>
      </c>
      <c r="F63" s="84"/>
      <c r="G63" s="22"/>
    </row>
    <row r="64" ht="15.75" hidden="1" customHeight="1">
      <c r="A64" s="350">
        <v>45493.0</v>
      </c>
      <c r="B64" s="226" t="s">
        <v>7757</v>
      </c>
      <c r="C64" s="226" t="s">
        <v>7</v>
      </c>
      <c r="D64" s="226">
        <v>462895.0</v>
      </c>
      <c r="E64" s="351">
        <v>57417.0</v>
      </c>
      <c r="F64" s="366" t="s">
        <v>7859</v>
      </c>
      <c r="G64" s="67"/>
    </row>
    <row r="65" ht="15.75" hidden="1" customHeight="1">
      <c r="A65" s="350">
        <v>45500.0</v>
      </c>
      <c r="B65" s="226" t="s">
        <v>7757</v>
      </c>
      <c r="C65" s="226" t="s">
        <v>10</v>
      </c>
      <c r="D65" s="226">
        <v>42412.0</v>
      </c>
      <c r="E65" s="351">
        <v>15263.82</v>
      </c>
      <c r="F65" s="83" t="s">
        <v>7860</v>
      </c>
      <c r="G65" s="22"/>
    </row>
    <row r="66" ht="15.75" hidden="1" customHeight="1">
      <c r="A66" s="350">
        <v>45500.0</v>
      </c>
      <c r="B66" s="226" t="s">
        <v>7757</v>
      </c>
      <c r="C66" s="226" t="s">
        <v>10</v>
      </c>
      <c r="D66" s="226">
        <v>42413.0</v>
      </c>
      <c r="E66" s="351">
        <v>7762.15</v>
      </c>
      <c r="F66" s="84"/>
      <c r="G66" s="22"/>
    </row>
    <row r="67" ht="15.75" hidden="1" customHeight="1">
      <c r="A67" s="350">
        <v>45510.0</v>
      </c>
      <c r="B67" s="226" t="s">
        <v>7757</v>
      </c>
      <c r="C67" s="226" t="s">
        <v>10</v>
      </c>
      <c r="D67" s="226">
        <v>41650.0</v>
      </c>
      <c r="E67" s="351">
        <v>29857.5</v>
      </c>
      <c r="F67" s="83" t="s">
        <v>7861</v>
      </c>
      <c r="G67" s="67"/>
    </row>
    <row r="68" ht="15.75" hidden="1" customHeight="1">
      <c r="A68" s="350">
        <v>45510.0</v>
      </c>
      <c r="B68" s="226" t="s">
        <v>7757</v>
      </c>
      <c r="C68" s="226" t="s">
        <v>10</v>
      </c>
      <c r="D68" s="226">
        <v>41581.0</v>
      </c>
      <c r="E68" s="351">
        <v>9483.1</v>
      </c>
      <c r="F68" s="335"/>
      <c r="G68" s="67"/>
    </row>
    <row r="69" ht="15.75" hidden="1" customHeight="1">
      <c r="A69" s="350">
        <v>45510.0</v>
      </c>
      <c r="B69" s="226" t="s">
        <v>7757</v>
      </c>
      <c r="C69" s="226" t="s">
        <v>10</v>
      </c>
      <c r="D69" s="226">
        <v>41649.0</v>
      </c>
      <c r="E69" s="351">
        <v>262764.0</v>
      </c>
      <c r="F69" s="84"/>
      <c r="G69" s="58"/>
    </row>
    <row r="70" ht="15.75" hidden="1" customHeight="1">
      <c r="A70" s="350">
        <v>45510.0</v>
      </c>
      <c r="B70" s="226" t="s">
        <v>7757</v>
      </c>
      <c r="C70" s="226" t="s">
        <v>7</v>
      </c>
      <c r="D70" s="226">
        <v>1076394.0</v>
      </c>
      <c r="E70" s="351">
        <v>67800.0</v>
      </c>
      <c r="F70" s="366" t="s">
        <v>7859</v>
      </c>
      <c r="G70" s="67"/>
    </row>
    <row r="71" ht="15.75" hidden="1" customHeight="1">
      <c r="A71" s="350">
        <v>45520.0</v>
      </c>
      <c r="B71" s="226" t="s">
        <v>7757</v>
      </c>
      <c r="C71" s="226" t="s">
        <v>7</v>
      </c>
      <c r="D71" s="226">
        <v>1085227.0</v>
      </c>
      <c r="E71" s="351">
        <v>95695.0</v>
      </c>
      <c r="F71" s="366" t="s">
        <v>7862</v>
      </c>
      <c r="G71" s="22"/>
    </row>
    <row r="72" ht="15.75" hidden="1" customHeight="1">
      <c r="A72" s="350">
        <v>45520.0</v>
      </c>
      <c r="B72" s="226" t="s">
        <v>7757</v>
      </c>
      <c r="C72" s="226" t="s">
        <v>10</v>
      </c>
      <c r="D72" s="226" t="s">
        <v>7863</v>
      </c>
      <c r="E72" s="351">
        <v>165137.95</v>
      </c>
      <c r="F72" s="366" t="s">
        <v>7862</v>
      </c>
      <c r="G72" s="67"/>
    </row>
    <row r="73" ht="15.75" hidden="1" customHeight="1">
      <c r="A73" s="350">
        <v>45545.0</v>
      </c>
      <c r="B73" s="226" t="s">
        <v>7757</v>
      </c>
      <c r="C73" s="226" t="s">
        <v>10</v>
      </c>
      <c r="D73" s="226">
        <v>42748.0</v>
      </c>
      <c r="E73" s="351">
        <v>179381.79</v>
      </c>
      <c r="F73" s="366" t="s">
        <v>6857</v>
      </c>
      <c r="G73" s="22"/>
    </row>
    <row r="74" ht="15.75" hidden="1" customHeight="1">
      <c r="A74" s="350">
        <v>45552.0</v>
      </c>
      <c r="B74" s="226" t="s">
        <v>7757</v>
      </c>
      <c r="C74" s="226" t="s">
        <v>10</v>
      </c>
      <c r="D74" s="226">
        <v>44038.0</v>
      </c>
      <c r="E74" s="351">
        <v>160437.66</v>
      </c>
      <c r="F74" s="366" t="s">
        <v>7356</v>
      </c>
      <c r="G74" s="22"/>
    </row>
    <row r="75" ht="15.75" hidden="1" customHeight="1">
      <c r="A75" s="350">
        <v>45552.0</v>
      </c>
      <c r="B75" s="226" t="s">
        <v>7757</v>
      </c>
      <c r="C75" s="226" t="s">
        <v>7</v>
      </c>
      <c r="D75" s="226">
        <v>485650.0</v>
      </c>
      <c r="E75" s="351">
        <v>72594.5</v>
      </c>
      <c r="F75" s="366" t="s">
        <v>7864</v>
      </c>
      <c r="G75" s="22"/>
    </row>
    <row r="76" ht="15.75" hidden="1" customHeight="1">
      <c r="A76" s="350">
        <v>45561.0</v>
      </c>
      <c r="B76" s="226" t="s">
        <v>7757</v>
      </c>
      <c r="C76" s="226" t="s">
        <v>10</v>
      </c>
      <c r="D76" s="226">
        <v>45991.0</v>
      </c>
      <c r="E76" s="351">
        <v>220264.5</v>
      </c>
      <c r="F76" s="366" t="s">
        <v>3571</v>
      </c>
      <c r="G76" s="67"/>
    </row>
    <row r="77" ht="15.75" hidden="1" customHeight="1">
      <c r="A77" s="350">
        <v>45575.0</v>
      </c>
      <c r="B77" s="226" t="s">
        <v>7757</v>
      </c>
      <c r="C77" s="226" t="s">
        <v>10</v>
      </c>
      <c r="D77" s="226">
        <v>42718.0</v>
      </c>
      <c r="E77" s="351">
        <v>38808.0</v>
      </c>
      <c r="F77" s="366" t="s">
        <v>7865</v>
      </c>
      <c r="G77" s="67"/>
    </row>
    <row r="78" ht="15.75" hidden="1" customHeight="1">
      <c r="A78" s="350">
        <v>45580.0</v>
      </c>
      <c r="B78" s="226" t="s">
        <v>7757</v>
      </c>
      <c r="C78" s="226" t="s">
        <v>10</v>
      </c>
      <c r="D78" s="226">
        <v>43361.0</v>
      </c>
      <c r="E78" s="351">
        <v>93714.0</v>
      </c>
      <c r="F78" s="83" t="s">
        <v>7866</v>
      </c>
      <c r="G78" s="67"/>
    </row>
    <row r="79" ht="15.75" hidden="1" customHeight="1">
      <c r="A79" s="350">
        <v>45580.0</v>
      </c>
      <c r="B79" s="226" t="s">
        <v>7757</v>
      </c>
      <c r="C79" s="226" t="s">
        <v>10</v>
      </c>
      <c r="D79" s="226">
        <v>43362.0</v>
      </c>
      <c r="E79" s="351">
        <v>36230.0</v>
      </c>
      <c r="F79" s="84"/>
      <c r="G79" s="22"/>
    </row>
    <row r="80" ht="15.75" hidden="1" customHeight="1">
      <c r="A80" s="350">
        <v>45580.0</v>
      </c>
      <c r="B80" s="226" t="s">
        <v>7757</v>
      </c>
      <c r="C80" s="226" t="s">
        <v>7</v>
      </c>
      <c r="D80" s="226">
        <v>1109051.0</v>
      </c>
      <c r="E80" s="351">
        <v>15429.0</v>
      </c>
      <c r="F80" s="366" t="s">
        <v>7867</v>
      </c>
      <c r="G80" s="22"/>
    </row>
    <row r="81" ht="15.75" hidden="1" customHeight="1">
      <c r="A81" s="350">
        <v>45588.0</v>
      </c>
      <c r="B81" s="226" t="s">
        <v>7757</v>
      </c>
      <c r="C81" s="226" t="s">
        <v>10</v>
      </c>
      <c r="D81" s="226">
        <v>44969.0</v>
      </c>
      <c r="E81" s="351">
        <v>280359.1</v>
      </c>
      <c r="F81" s="83" t="s">
        <v>7868</v>
      </c>
      <c r="G81" s="22"/>
    </row>
    <row r="82" ht="15.75" hidden="1" customHeight="1">
      <c r="A82" s="350">
        <v>45593.0</v>
      </c>
      <c r="B82" s="226" t="s">
        <v>7757</v>
      </c>
      <c r="C82" s="226" t="s">
        <v>10</v>
      </c>
      <c r="D82" s="226">
        <v>40145.0</v>
      </c>
      <c r="E82" s="351">
        <v>51721.5</v>
      </c>
      <c r="F82" s="335"/>
      <c r="G82" s="22"/>
    </row>
    <row r="83" ht="15.75" hidden="1" customHeight="1">
      <c r="A83" s="350">
        <v>45593.0</v>
      </c>
      <c r="B83" s="226" t="s">
        <v>7757</v>
      </c>
      <c r="C83" s="226" t="s">
        <v>10</v>
      </c>
      <c r="D83" s="226">
        <v>40067.0</v>
      </c>
      <c r="E83" s="351">
        <v>94093.3</v>
      </c>
      <c r="F83" s="335"/>
      <c r="G83" s="22"/>
    </row>
    <row r="84" ht="15.75" hidden="1" customHeight="1">
      <c r="A84" s="350">
        <v>45593.0</v>
      </c>
      <c r="B84" s="226" t="s">
        <v>7757</v>
      </c>
      <c r="C84" s="226" t="s">
        <v>10</v>
      </c>
      <c r="D84" s="226">
        <v>40144.0</v>
      </c>
      <c r="E84" s="351">
        <v>266738.65</v>
      </c>
      <c r="F84" s="84"/>
      <c r="G84" s="22"/>
    </row>
    <row r="85" ht="15.75" hidden="1" customHeight="1">
      <c r="A85" s="350">
        <v>45593.0</v>
      </c>
      <c r="B85" s="226" t="s">
        <v>7757</v>
      </c>
      <c r="C85" s="226" t="s">
        <v>7</v>
      </c>
      <c r="D85" s="226">
        <v>499640.0</v>
      </c>
      <c r="E85" s="351">
        <v>117436.8</v>
      </c>
      <c r="F85" s="366" t="s">
        <v>7867</v>
      </c>
      <c r="G85" s="22"/>
    </row>
    <row r="86" ht="15.75" hidden="1" customHeight="1">
      <c r="A86" s="350">
        <v>45597.0</v>
      </c>
      <c r="B86" s="226" t="s">
        <v>7757</v>
      </c>
      <c r="C86" s="226" t="s">
        <v>10</v>
      </c>
      <c r="D86" s="226">
        <v>41072.0</v>
      </c>
      <c r="E86" s="351">
        <v>95148.2</v>
      </c>
      <c r="F86" s="83" t="s">
        <v>7869</v>
      </c>
      <c r="G86" s="22"/>
    </row>
    <row r="87" ht="15.75" hidden="1" customHeight="1">
      <c r="A87" s="350">
        <v>45597.0</v>
      </c>
      <c r="B87" s="226" t="s">
        <v>7757</v>
      </c>
      <c r="C87" s="226" t="s">
        <v>10</v>
      </c>
      <c r="D87" s="226">
        <v>41073.0</v>
      </c>
      <c r="E87" s="351">
        <v>52424.0</v>
      </c>
      <c r="F87" s="335"/>
      <c r="G87" s="22"/>
    </row>
    <row r="88" ht="15.75" hidden="1" customHeight="1">
      <c r="A88" s="350">
        <v>45603.0</v>
      </c>
      <c r="B88" s="226" t="s">
        <v>7757</v>
      </c>
      <c r="C88" s="226" t="s">
        <v>10</v>
      </c>
      <c r="D88" s="226">
        <v>42178.0</v>
      </c>
      <c r="E88" s="351">
        <v>26670.0</v>
      </c>
      <c r="F88" s="335"/>
      <c r="G88" s="22"/>
    </row>
    <row r="89" ht="15.75" hidden="1" customHeight="1">
      <c r="A89" s="350">
        <v>45607.0</v>
      </c>
      <c r="B89" s="226" t="s">
        <v>7757</v>
      </c>
      <c r="C89" s="226" t="s">
        <v>10</v>
      </c>
      <c r="D89" s="226">
        <v>42931.0</v>
      </c>
      <c r="E89" s="351">
        <v>40704.0</v>
      </c>
      <c r="F89" s="335"/>
      <c r="G89" s="22"/>
    </row>
    <row r="90" ht="15.75" hidden="1" customHeight="1">
      <c r="A90" s="350">
        <v>45608.0</v>
      </c>
      <c r="B90" s="226" t="s">
        <v>7757</v>
      </c>
      <c r="C90" s="226" t="s">
        <v>10</v>
      </c>
      <c r="D90" s="226">
        <v>43236.0</v>
      </c>
      <c r="E90" s="351">
        <v>80098.8</v>
      </c>
      <c r="F90" s="84"/>
      <c r="G90" s="22"/>
    </row>
    <row r="91" ht="15.75" hidden="1" customHeight="1">
      <c r="A91" s="350">
        <v>45609.0</v>
      </c>
      <c r="B91" s="226" t="s">
        <v>7757</v>
      </c>
      <c r="C91" s="226" t="s">
        <v>7</v>
      </c>
      <c r="D91" s="226" t="s">
        <v>7870</v>
      </c>
      <c r="E91" s="351">
        <v>20149.89</v>
      </c>
      <c r="F91" s="83" t="s">
        <v>63</v>
      </c>
      <c r="G91" s="58"/>
    </row>
    <row r="92" ht="15.75" hidden="1" customHeight="1">
      <c r="A92" s="16">
        <v>45621.0</v>
      </c>
      <c r="B92" s="576" t="s">
        <v>7757</v>
      </c>
      <c r="C92" s="576" t="s">
        <v>7</v>
      </c>
      <c r="D92" s="576">
        <v>1131830.0</v>
      </c>
      <c r="E92" s="30">
        <v>66670.0</v>
      </c>
      <c r="F92" s="84"/>
      <c r="G92" s="22"/>
    </row>
    <row r="93" ht="15.75" hidden="1" customHeight="1">
      <c r="A93" s="16">
        <v>45630.0</v>
      </c>
      <c r="B93" s="576" t="s">
        <v>7757</v>
      </c>
      <c r="C93" s="576" t="s">
        <v>7</v>
      </c>
      <c r="D93" s="576">
        <v>509813.0</v>
      </c>
      <c r="E93" s="30">
        <v>37507.58</v>
      </c>
      <c r="F93" s="83" t="s">
        <v>7871</v>
      </c>
      <c r="G93" s="22"/>
    </row>
    <row r="94" ht="15.75" hidden="1" customHeight="1">
      <c r="A94" s="16">
        <v>45630.0</v>
      </c>
      <c r="B94" s="576" t="s">
        <v>7757</v>
      </c>
      <c r="C94" s="576" t="s">
        <v>7</v>
      </c>
      <c r="D94" s="576">
        <v>509814.0</v>
      </c>
      <c r="E94" s="30">
        <v>19599.0</v>
      </c>
      <c r="F94" s="335"/>
      <c r="G94" s="22"/>
    </row>
    <row r="95" ht="15.75" hidden="1" customHeight="1">
      <c r="A95" s="350">
        <v>45638.0</v>
      </c>
      <c r="B95" s="226" t="s">
        <v>7757</v>
      </c>
      <c r="C95" s="226" t="s">
        <v>7</v>
      </c>
      <c r="D95" s="226">
        <v>513419.0</v>
      </c>
      <c r="E95" s="351">
        <v>50928.0</v>
      </c>
      <c r="F95" s="84"/>
      <c r="G95" s="22"/>
    </row>
    <row r="96" ht="15.75" hidden="1" customHeight="1">
      <c r="A96" s="350">
        <v>45617.0</v>
      </c>
      <c r="B96" s="226" t="s">
        <v>7757</v>
      </c>
      <c r="C96" s="226" t="s">
        <v>10</v>
      </c>
      <c r="D96" s="226">
        <v>44462.0</v>
      </c>
      <c r="E96" s="351">
        <v>27733.0</v>
      </c>
      <c r="F96" s="83" t="s">
        <v>7872</v>
      </c>
      <c r="G96" s="22"/>
    </row>
    <row r="97" ht="15.75" hidden="1" customHeight="1">
      <c r="A97" s="350">
        <v>45617.0</v>
      </c>
      <c r="B97" s="226" t="s">
        <v>7757</v>
      </c>
      <c r="C97" s="226" t="s">
        <v>10</v>
      </c>
      <c r="D97" s="226">
        <v>44560.0</v>
      </c>
      <c r="E97" s="351">
        <v>84106.0</v>
      </c>
      <c r="F97" s="335"/>
      <c r="G97" s="22"/>
    </row>
    <row r="98" ht="15.75" hidden="1" customHeight="1">
      <c r="A98" s="350">
        <v>45622.0</v>
      </c>
      <c r="B98" s="226" t="s">
        <v>7757</v>
      </c>
      <c r="C98" s="226" t="s">
        <v>10</v>
      </c>
      <c r="D98" s="226">
        <v>44991.0</v>
      </c>
      <c r="E98" s="351">
        <v>40109.8</v>
      </c>
      <c r="F98" s="335"/>
      <c r="G98" s="22"/>
    </row>
    <row r="99" ht="15.75" hidden="1" customHeight="1">
      <c r="A99" s="350">
        <v>45630.0</v>
      </c>
      <c r="B99" s="226" t="s">
        <v>7757</v>
      </c>
      <c r="C99" s="226" t="s">
        <v>10</v>
      </c>
      <c r="D99" s="226">
        <v>40791.0</v>
      </c>
      <c r="E99" s="351">
        <v>51071.79</v>
      </c>
      <c r="F99" s="335"/>
      <c r="G99" s="22"/>
    </row>
    <row r="100" ht="15.75" hidden="1" customHeight="1">
      <c r="A100" s="350">
        <v>45630.0</v>
      </c>
      <c r="B100" s="226" t="s">
        <v>7757</v>
      </c>
      <c r="C100" s="226" t="s">
        <v>10</v>
      </c>
      <c r="D100" s="226">
        <v>40792.0</v>
      </c>
      <c r="E100" s="351">
        <v>412313.82</v>
      </c>
      <c r="F100" s="335"/>
      <c r="G100" s="22"/>
    </row>
    <row r="101" ht="15.75" hidden="1" customHeight="1">
      <c r="A101" s="350">
        <v>45630.0</v>
      </c>
      <c r="B101" s="226" t="s">
        <v>7757</v>
      </c>
      <c r="C101" s="226" t="s">
        <v>10</v>
      </c>
      <c r="D101" s="226">
        <v>40793.0</v>
      </c>
      <c r="E101" s="351">
        <v>71964.0</v>
      </c>
      <c r="F101" s="335"/>
      <c r="G101" s="22"/>
    </row>
    <row r="102" ht="15.75" hidden="1" customHeight="1">
      <c r="A102" s="350">
        <v>45631.0</v>
      </c>
      <c r="B102" s="226" t="s">
        <v>7757</v>
      </c>
      <c r="C102" s="226" t="s">
        <v>10</v>
      </c>
      <c r="D102" s="226">
        <v>40934.0</v>
      </c>
      <c r="E102" s="351">
        <v>39581.33</v>
      </c>
      <c r="F102" s="84"/>
      <c r="G102" s="22"/>
    </row>
    <row r="103" ht="15.75" hidden="1" customHeight="1">
      <c r="A103" s="350">
        <v>45649.0</v>
      </c>
      <c r="B103" s="226" t="s">
        <v>7757</v>
      </c>
      <c r="C103" s="226" t="s">
        <v>7</v>
      </c>
      <c r="D103" s="226">
        <v>516822.0</v>
      </c>
      <c r="E103" s="351">
        <v>249320.0</v>
      </c>
      <c r="F103" s="366" t="s">
        <v>62</v>
      </c>
      <c r="G103" s="10" t="s">
        <v>7873</v>
      </c>
    </row>
    <row r="104" ht="15.75" hidden="1" customHeight="1">
      <c r="A104" s="350">
        <v>45638.0</v>
      </c>
      <c r="B104" s="226" t="s">
        <v>7757</v>
      </c>
      <c r="C104" s="226" t="s">
        <v>10</v>
      </c>
      <c r="D104" s="226">
        <v>42223.0</v>
      </c>
      <c r="E104" s="351">
        <v>125219.11</v>
      </c>
      <c r="F104" s="83" t="s">
        <v>7874</v>
      </c>
      <c r="G104" s="22"/>
    </row>
    <row r="105" ht="15.75" hidden="1" customHeight="1">
      <c r="A105" s="350">
        <v>45643.0</v>
      </c>
      <c r="B105" s="226" t="s">
        <v>7757</v>
      </c>
      <c r="C105" s="226" t="s">
        <v>10</v>
      </c>
      <c r="D105" s="226">
        <v>42843.0</v>
      </c>
      <c r="E105" s="351">
        <v>66333.3</v>
      </c>
      <c r="F105" s="335"/>
      <c r="G105" s="22"/>
    </row>
    <row r="106" ht="15.75" hidden="1" customHeight="1">
      <c r="A106" s="350">
        <v>45643.0</v>
      </c>
      <c r="B106" s="226" t="s">
        <v>7757</v>
      </c>
      <c r="C106" s="226" t="s">
        <v>10</v>
      </c>
      <c r="D106" s="226">
        <v>42844.0</v>
      </c>
      <c r="E106" s="351">
        <v>11351.35</v>
      </c>
      <c r="F106" s="335"/>
      <c r="G106" s="22"/>
    </row>
    <row r="107" ht="15.75" hidden="1" customHeight="1">
      <c r="A107" s="350">
        <v>45644.0</v>
      </c>
      <c r="B107" s="226" t="s">
        <v>7757</v>
      </c>
      <c r="C107" s="226" t="s">
        <v>10</v>
      </c>
      <c r="D107" s="226">
        <v>43143.0</v>
      </c>
      <c r="E107" s="351">
        <v>211227.57</v>
      </c>
      <c r="F107" s="335"/>
      <c r="G107" s="22"/>
    </row>
    <row r="108" ht="15.75" hidden="1" customHeight="1">
      <c r="A108" s="350">
        <v>45649.0</v>
      </c>
      <c r="B108" s="226" t="s">
        <v>7757</v>
      </c>
      <c r="C108" s="226" t="s">
        <v>10</v>
      </c>
      <c r="D108" s="226">
        <v>43893.0</v>
      </c>
      <c r="E108" s="351">
        <v>143062.6</v>
      </c>
      <c r="F108" s="335"/>
      <c r="G108" s="22"/>
    </row>
    <row r="109" ht="15.75" hidden="1" customHeight="1">
      <c r="A109" s="350">
        <v>45649.0</v>
      </c>
      <c r="B109" s="226" t="s">
        <v>7757</v>
      </c>
      <c r="C109" s="226" t="s">
        <v>10</v>
      </c>
      <c r="D109" s="226">
        <v>43894.0</v>
      </c>
      <c r="E109" s="351">
        <v>235862.3</v>
      </c>
      <c r="F109" s="84"/>
      <c r="G109" s="22"/>
    </row>
    <row r="110" ht="15.75" hidden="1" customHeight="1">
      <c r="A110" s="350">
        <v>45653.0</v>
      </c>
      <c r="B110" s="226" t="s">
        <v>7757</v>
      </c>
      <c r="C110" s="226" t="s">
        <v>10</v>
      </c>
      <c r="D110" s="226">
        <v>44419.0</v>
      </c>
      <c r="E110" s="351">
        <v>17382.3</v>
      </c>
      <c r="F110" s="31" t="s">
        <v>7875</v>
      </c>
      <c r="G110" s="22"/>
    </row>
    <row r="111" ht="15.75" hidden="1" customHeight="1">
      <c r="A111" s="350">
        <v>45653.0</v>
      </c>
      <c r="B111" s="226" t="s">
        <v>7757</v>
      </c>
      <c r="C111" s="226" t="s">
        <v>10</v>
      </c>
      <c r="D111" s="226">
        <v>44420.0</v>
      </c>
      <c r="E111" s="351">
        <v>14988.0</v>
      </c>
      <c r="F111" s="43"/>
      <c r="G111" s="22"/>
    </row>
    <row r="112" ht="15.75" hidden="1" customHeight="1">
      <c r="A112" s="350">
        <v>45653.0</v>
      </c>
      <c r="B112" s="226" t="s">
        <v>7757</v>
      </c>
      <c r="C112" s="226" t="s">
        <v>10</v>
      </c>
      <c r="D112" s="226">
        <v>44498.0</v>
      </c>
      <c r="E112" s="351">
        <v>78532.5</v>
      </c>
      <c r="F112" s="33"/>
      <c r="G112" s="22"/>
    </row>
    <row r="113" ht="15.75" hidden="1" customHeight="1">
      <c r="A113" s="350">
        <v>45663.0</v>
      </c>
      <c r="B113" s="226" t="s">
        <v>7757</v>
      </c>
      <c r="C113" s="226" t="s">
        <v>10</v>
      </c>
      <c r="D113" s="226">
        <v>45798.0</v>
      </c>
      <c r="E113" s="351">
        <v>133580.24</v>
      </c>
      <c r="F113" s="83" t="s">
        <v>7876</v>
      </c>
      <c r="G113" s="22"/>
    </row>
    <row r="114" ht="15.75" hidden="1" customHeight="1">
      <c r="A114" s="350">
        <v>45665.0</v>
      </c>
      <c r="B114" s="226" t="s">
        <v>7757</v>
      </c>
      <c r="C114" s="226" t="s">
        <v>10</v>
      </c>
      <c r="D114" s="226">
        <v>40550.0</v>
      </c>
      <c r="E114" s="351">
        <v>114173.04</v>
      </c>
      <c r="F114" s="335"/>
      <c r="G114" s="22"/>
    </row>
    <row r="115" ht="15.75" hidden="1" customHeight="1">
      <c r="A115" s="350">
        <v>45665.0</v>
      </c>
      <c r="B115" s="226" t="s">
        <v>7757</v>
      </c>
      <c r="C115" s="226" t="s">
        <v>10</v>
      </c>
      <c r="D115" s="226">
        <v>40551.0</v>
      </c>
      <c r="E115" s="351">
        <v>77429.0</v>
      </c>
      <c r="F115" s="335"/>
      <c r="G115" s="22"/>
    </row>
    <row r="116" ht="15.75" hidden="1" customHeight="1">
      <c r="A116" s="350">
        <v>45665.0</v>
      </c>
      <c r="B116" s="226" t="s">
        <v>7757</v>
      </c>
      <c r="C116" s="226" t="s">
        <v>10</v>
      </c>
      <c r="D116" s="226">
        <v>40637.0</v>
      </c>
      <c r="E116" s="351">
        <v>160828.4</v>
      </c>
      <c r="F116" s="335"/>
      <c r="G116" s="22"/>
    </row>
    <row r="117" ht="15.75" hidden="1" customHeight="1">
      <c r="A117" s="350">
        <v>45667.0</v>
      </c>
      <c r="B117" s="226" t="s">
        <v>7757</v>
      </c>
      <c r="C117" s="226" t="s">
        <v>10</v>
      </c>
      <c r="D117" s="226">
        <v>41063.0</v>
      </c>
      <c r="E117" s="351">
        <v>72239.28</v>
      </c>
      <c r="F117" s="335"/>
      <c r="G117" s="22"/>
    </row>
    <row r="118" ht="15.75" hidden="1" customHeight="1">
      <c r="A118" s="350">
        <v>45667.0</v>
      </c>
      <c r="B118" s="226" t="s">
        <v>7757</v>
      </c>
      <c r="C118" s="226" t="s">
        <v>10</v>
      </c>
      <c r="D118" s="226">
        <v>41064.0</v>
      </c>
      <c r="E118" s="351">
        <v>57667.0</v>
      </c>
      <c r="F118" s="335"/>
      <c r="G118" s="22"/>
    </row>
    <row r="119" ht="15.75" hidden="1" customHeight="1">
      <c r="A119" s="350">
        <v>45672.0</v>
      </c>
      <c r="B119" s="226" t="s">
        <v>7757</v>
      </c>
      <c r="C119" s="226" t="s">
        <v>10</v>
      </c>
      <c r="D119" s="226">
        <v>41875.0</v>
      </c>
      <c r="E119" s="351">
        <v>35348.4</v>
      </c>
      <c r="F119" s="335"/>
      <c r="G119" s="22"/>
    </row>
    <row r="120" ht="15.75" hidden="1" customHeight="1">
      <c r="A120" s="350">
        <v>45672.0</v>
      </c>
      <c r="B120" s="226" t="s">
        <v>7757</v>
      </c>
      <c r="C120" s="226" t="s">
        <v>10</v>
      </c>
      <c r="D120" s="226">
        <v>41943.0</v>
      </c>
      <c r="E120" s="351">
        <v>265656.0</v>
      </c>
      <c r="F120" s="84"/>
      <c r="G120" s="22"/>
    </row>
    <row r="121" ht="15.75" hidden="1" customHeight="1">
      <c r="A121" s="350">
        <v>45667.0</v>
      </c>
      <c r="B121" s="226" t="s">
        <v>7757</v>
      </c>
      <c r="C121" s="226" t="s">
        <v>82</v>
      </c>
      <c r="D121" s="226" t="s">
        <v>66</v>
      </c>
      <c r="E121" s="351">
        <v>-32920.0</v>
      </c>
      <c r="F121" s="83" t="s">
        <v>7877</v>
      </c>
      <c r="G121" s="22"/>
    </row>
    <row r="122" ht="15.75" hidden="1" customHeight="1">
      <c r="A122" s="350">
        <v>45667.0</v>
      </c>
      <c r="B122" s="226" t="s">
        <v>7757</v>
      </c>
      <c r="C122" s="226" t="s">
        <v>7</v>
      </c>
      <c r="D122" s="226">
        <v>1153962.0</v>
      </c>
      <c r="E122" s="351">
        <v>12280.0</v>
      </c>
      <c r="F122" s="335"/>
      <c r="G122" s="22"/>
    </row>
    <row r="123" ht="15.75" hidden="1" customHeight="1">
      <c r="A123" s="350">
        <v>45672.0</v>
      </c>
      <c r="B123" s="226" t="s">
        <v>7757</v>
      </c>
      <c r="C123" s="226" t="s">
        <v>7</v>
      </c>
      <c r="D123" s="226">
        <v>1155783.0</v>
      </c>
      <c r="E123" s="351">
        <v>46860.0</v>
      </c>
      <c r="F123" s="84"/>
      <c r="G123" s="22"/>
    </row>
    <row r="124" ht="15.75" hidden="1" customHeight="1">
      <c r="A124" s="350">
        <v>45687.0</v>
      </c>
      <c r="B124" s="226" t="s">
        <v>7757</v>
      </c>
      <c r="C124" s="226" t="s">
        <v>10</v>
      </c>
      <c r="D124" s="226">
        <v>44479.0</v>
      </c>
      <c r="E124" s="351">
        <v>95617.76</v>
      </c>
      <c r="F124" s="83" t="s">
        <v>7878</v>
      </c>
      <c r="G124" s="22"/>
    </row>
    <row r="125" ht="15.75" hidden="1" customHeight="1">
      <c r="A125" s="350">
        <v>45687.0</v>
      </c>
      <c r="B125" s="226" t="s">
        <v>7757</v>
      </c>
      <c r="C125" s="226" t="s">
        <v>10</v>
      </c>
      <c r="D125" s="226">
        <v>44545.0</v>
      </c>
      <c r="E125" s="351">
        <v>30351.0</v>
      </c>
      <c r="F125" s="335"/>
      <c r="G125" s="22"/>
    </row>
    <row r="126" ht="15.75" hidden="1" customHeight="1">
      <c r="A126" s="350">
        <v>45687.0</v>
      </c>
      <c r="B126" s="226" t="s">
        <v>7757</v>
      </c>
      <c r="C126" s="226" t="s">
        <v>10</v>
      </c>
      <c r="D126" s="226">
        <v>44546.0</v>
      </c>
      <c r="E126" s="351">
        <v>14165.33</v>
      </c>
      <c r="F126" s="335"/>
      <c r="G126" s="22"/>
    </row>
    <row r="127" ht="15.75" hidden="1" customHeight="1">
      <c r="A127" s="350">
        <v>45688.0</v>
      </c>
      <c r="B127" s="226" t="s">
        <v>7757</v>
      </c>
      <c r="C127" s="226" t="s">
        <v>10</v>
      </c>
      <c r="D127" s="226">
        <v>44708.0</v>
      </c>
      <c r="E127" s="351">
        <v>183358.17</v>
      </c>
      <c r="F127" s="335"/>
      <c r="G127" s="22"/>
    </row>
    <row r="128" ht="15.75" hidden="1" customHeight="1">
      <c r="A128" s="350">
        <v>45695.0</v>
      </c>
      <c r="B128" s="226" t="s">
        <v>7757</v>
      </c>
      <c r="C128" s="226" t="s">
        <v>10</v>
      </c>
      <c r="D128" s="226">
        <v>40130.0</v>
      </c>
      <c r="E128" s="351">
        <v>248272.67</v>
      </c>
      <c r="F128" s="84"/>
      <c r="G128" s="22"/>
    </row>
    <row r="129" ht="15.75" hidden="1" customHeight="1">
      <c r="A129" s="350">
        <v>45687.0</v>
      </c>
      <c r="B129" s="226" t="s">
        <v>7757</v>
      </c>
      <c r="C129" s="226" t="s">
        <v>7</v>
      </c>
      <c r="D129" s="226">
        <v>530608.0</v>
      </c>
      <c r="E129" s="351">
        <v>124019.1</v>
      </c>
      <c r="F129" s="83" t="s">
        <v>119</v>
      </c>
      <c r="G129" s="22"/>
    </row>
    <row r="130" ht="15.75" hidden="1" customHeight="1">
      <c r="A130" s="350">
        <v>45688.0</v>
      </c>
      <c r="B130" s="226" t="s">
        <v>7757</v>
      </c>
      <c r="C130" s="226" t="s">
        <v>7</v>
      </c>
      <c r="D130" s="226">
        <v>1161283.0</v>
      </c>
      <c r="E130" s="351">
        <v>71616.0</v>
      </c>
      <c r="F130" s="335"/>
      <c r="G130" s="22"/>
    </row>
    <row r="131" ht="15.75" hidden="1" customHeight="1">
      <c r="A131" s="350">
        <v>45695.0</v>
      </c>
      <c r="B131" s="226" t="s">
        <v>7757</v>
      </c>
      <c r="C131" s="226" t="s">
        <v>7</v>
      </c>
      <c r="D131" s="226">
        <v>532748.0</v>
      </c>
      <c r="E131" s="351">
        <v>330068.0</v>
      </c>
      <c r="F131" s="335"/>
      <c r="G131" s="22"/>
    </row>
    <row r="132" ht="15.75" hidden="1" customHeight="1">
      <c r="A132" s="350">
        <v>45707.0</v>
      </c>
      <c r="B132" s="226" t="s">
        <v>7757</v>
      </c>
      <c r="C132" s="226" t="s">
        <v>7</v>
      </c>
      <c r="D132" s="226">
        <v>536410.0</v>
      </c>
      <c r="E132" s="351">
        <v>59676.6</v>
      </c>
      <c r="F132" s="84"/>
      <c r="G132" s="22"/>
    </row>
    <row r="133" ht="15.75" hidden="1" customHeight="1">
      <c r="A133" s="350">
        <v>45702.0</v>
      </c>
      <c r="B133" s="226" t="s">
        <v>7757</v>
      </c>
      <c r="C133" s="226" t="s">
        <v>10</v>
      </c>
      <c r="D133" s="226">
        <v>41125.0</v>
      </c>
      <c r="E133" s="351">
        <v>84971.6</v>
      </c>
      <c r="F133" s="83" t="s">
        <v>7879</v>
      </c>
      <c r="G133" s="22"/>
    </row>
    <row r="134" ht="15.75" hidden="1" customHeight="1">
      <c r="A134" s="350">
        <v>45707.0</v>
      </c>
      <c r="B134" s="226" t="s">
        <v>7757</v>
      </c>
      <c r="C134" s="226" t="s">
        <v>10</v>
      </c>
      <c r="D134" s="226">
        <v>41728.0</v>
      </c>
      <c r="E134" s="351">
        <v>84500.0</v>
      </c>
      <c r="F134" s="335"/>
      <c r="G134" s="22"/>
    </row>
    <row r="135" ht="15.75" hidden="1" customHeight="1">
      <c r="A135" s="350">
        <v>45707.0</v>
      </c>
      <c r="B135" s="226" t="s">
        <v>7757</v>
      </c>
      <c r="C135" s="226" t="s">
        <v>10</v>
      </c>
      <c r="D135" s="226">
        <v>41826.0</v>
      </c>
      <c r="E135" s="351">
        <v>152626.06</v>
      </c>
      <c r="F135" s="335"/>
      <c r="G135" s="22"/>
    </row>
    <row r="136" ht="15.75" hidden="1" customHeight="1">
      <c r="A136" s="350">
        <v>45708.0</v>
      </c>
      <c r="B136" s="226" t="s">
        <v>7757</v>
      </c>
      <c r="C136" s="226" t="s">
        <v>10</v>
      </c>
      <c r="D136" s="226">
        <v>41977.0</v>
      </c>
      <c r="E136" s="351">
        <v>361080.0</v>
      </c>
      <c r="F136" s="84"/>
      <c r="G136" s="22"/>
    </row>
    <row r="137" ht="15.75" hidden="1" customHeight="1">
      <c r="A137" s="350">
        <v>45713.0</v>
      </c>
      <c r="B137" s="226" t="s">
        <v>7757</v>
      </c>
      <c r="C137" s="226" t="s">
        <v>10</v>
      </c>
      <c r="D137" s="226">
        <v>42675.0</v>
      </c>
      <c r="E137" s="351">
        <v>115823.5</v>
      </c>
      <c r="F137" s="83" t="s">
        <v>7880</v>
      </c>
      <c r="G137" s="333"/>
    </row>
    <row r="138" ht="15.75" hidden="1" customHeight="1">
      <c r="A138" s="350">
        <v>45713.0</v>
      </c>
      <c r="B138" s="226" t="s">
        <v>7757</v>
      </c>
      <c r="C138" s="226" t="s">
        <v>82</v>
      </c>
      <c r="D138" s="226" t="s">
        <v>7881</v>
      </c>
      <c r="E138" s="351">
        <v>-34300.0</v>
      </c>
      <c r="F138" s="335"/>
      <c r="G138" s="577" t="s">
        <v>7882</v>
      </c>
    </row>
    <row r="139" ht="15.75" hidden="1" customHeight="1">
      <c r="A139" s="350">
        <v>45713.0</v>
      </c>
      <c r="B139" s="226" t="s">
        <v>7757</v>
      </c>
      <c r="C139" s="226" t="s">
        <v>10</v>
      </c>
      <c r="D139" s="226">
        <v>42782.0</v>
      </c>
      <c r="E139" s="351">
        <v>130608.0</v>
      </c>
      <c r="F139" s="335"/>
      <c r="G139" s="577" t="s">
        <v>7882</v>
      </c>
    </row>
    <row r="140" ht="15.75" hidden="1" customHeight="1">
      <c r="A140" s="350">
        <v>45713.0</v>
      </c>
      <c r="B140" s="226" t="s">
        <v>7757</v>
      </c>
      <c r="C140" s="226" t="s">
        <v>10</v>
      </c>
      <c r="D140" s="226">
        <v>42783.0</v>
      </c>
      <c r="E140" s="351">
        <v>94235.0</v>
      </c>
      <c r="F140" s="335"/>
      <c r="G140" s="333"/>
    </row>
    <row r="141" ht="15.75" hidden="1" customHeight="1">
      <c r="A141" s="350">
        <v>45723.0</v>
      </c>
      <c r="B141" s="226" t="s">
        <v>7757</v>
      </c>
      <c r="C141" s="226" t="s">
        <v>10</v>
      </c>
      <c r="D141" s="226">
        <v>44175.0</v>
      </c>
      <c r="E141" s="351">
        <v>137140.0</v>
      </c>
      <c r="F141" s="83" t="s">
        <v>7883</v>
      </c>
      <c r="G141" s="333"/>
    </row>
    <row r="142" ht="15.75" hidden="1" customHeight="1">
      <c r="A142" s="350">
        <v>45723.0</v>
      </c>
      <c r="B142" s="226" t="s">
        <v>7757</v>
      </c>
      <c r="C142" s="226" t="s">
        <v>10</v>
      </c>
      <c r="D142" s="226">
        <v>44176.0</v>
      </c>
      <c r="E142" s="351">
        <v>4577.4</v>
      </c>
      <c r="F142" s="335"/>
      <c r="G142" s="333"/>
    </row>
    <row r="143" ht="15.75" hidden="1" customHeight="1">
      <c r="A143" s="350">
        <v>45728.0</v>
      </c>
      <c r="B143" s="226" t="s">
        <v>7757</v>
      </c>
      <c r="C143" s="226" t="s">
        <v>10</v>
      </c>
      <c r="D143" s="226">
        <v>44145.0</v>
      </c>
      <c r="E143" s="351">
        <v>220444.56</v>
      </c>
      <c r="F143" s="335"/>
      <c r="G143" s="22"/>
    </row>
    <row r="144" ht="15.75" hidden="1" customHeight="1">
      <c r="A144" s="350">
        <v>45729.0</v>
      </c>
      <c r="B144" s="226" t="s">
        <v>7757</v>
      </c>
      <c r="C144" s="226" t="s">
        <v>10</v>
      </c>
      <c r="D144" s="226">
        <v>45513.0</v>
      </c>
      <c r="E144" s="351">
        <v>28599.99</v>
      </c>
      <c r="F144" s="84"/>
      <c r="G144" s="22"/>
    </row>
    <row r="145" ht="15.75" hidden="1" customHeight="1">
      <c r="A145" s="350">
        <v>45737.0</v>
      </c>
      <c r="B145" s="226" t="s">
        <v>7757</v>
      </c>
      <c r="C145" s="226" t="s">
        <v>10</v>
      </c>
      <c r="D145" s="226">
        <v>47086.0</v>
      </c>
      <c r="E145" s="351">
        <v>72785.9</v>
      </c>
      <c r="F145" s="83" t="s">
        <v>7884</v>
      </c>
      <c r="G145" s="22"/>
    </row>
    <row r="146" ht="15.75" hidden="1" customHeight="1">
      <c r="A146" s="350">
        <v>45741.0</v>
      </c>
      <c r="B146" s="226" t="s">
        <v>7757</v>
      </c>
      <c r="C146" s="226" t="s">
        <v>10</v>
      </c>
      <c r="D146" s="226">
        <v>47401.0</v>
      </c>
      <c r="E146" s="351">
        <v>22512.0</v>
      </c>
      <c r="F146" s="335"/>
      <c r="G146" s="22"/>
    </row>
    <row r="147" ht="15.75" hidden="1" customHeight="1">
      <c r="A147" s="350">
        <v>45742.0</v>
      </c>
      <c r="B147" s="226" t="s">
        <v>7757</v>
      </c>
      <c r="C147" s="226" t="s">
        <v>10</v>
      </c>
      <c r="D147" s="226">
        <v>47632.0</v>
      </c>
      <c r="E147" s="351">
        <v>208208.0</v>
      </c>
      <c r="F147" s="84"/>
      <c r="G147" s="22"/>
    </row>
    <row r="148" ht="15.75" hidden="1" customHeight="1">
      <c r="A148" s="350">
        <v>45744.0</v>
      </c>
      <c r="B148" s="226" t="s">
        <v>7757</v>
      </c>
      <c r="C148" s="226" t="s">
        <v>10</v>
      </c>
      <c r="D148" s="226">
        <v>48475.0</v>
      </c>
      <c r="E148" s="351">
        <v>142151.0</v>
      </c>
      <c r="F148" s="83" t="s">
        <v>7885</v>
      </c>
      <c r="G148" s="22"/>
    </row>
    <row r="149" ht="15.75" hidden="1" customHeight="1">
      <c r="A149" s="350">
        <v>45744.0</v>
      </c>
      <c r="B149" s="226" t="s">
        <v>7757</v>
      </c>
      <c r="C149" s="226" t="s">
        <v>10</v>
      </c>
      <c r="D149" s="226">
        <v>48625.0</v>
      </c>
      <c r="E149" s="351">
        <v>182476.0</v>
      </c>
      <c r="F149" s="335"/>
      <c r="G149" s="22"/>
    </row>
    <row r="150" ht="15.75" hidden="1" customHeight="1">
      <c r="A150" s="350">
        <v>45748.0</v>
      </c>
      <c r="B150" s="226" t="s">
        <v>7757</v>
      </c>
      <c r="C150" s="226" t="s">
        <v>10</v>
      </c>
      <c r="D150" s="226">
        <v>49037.0</v>
      </c>
      <c r="E150" s="351">
        <v>158153.6</v>
      </c>
      <c r="F150" s="335"/>
      <c r="G150" s="22"/>
    </row>
    <row r="151" ht="15.75" hidden="1" customHeight="1">
      <c r="A151" s="350">
        <v>45748.0</v>
      </c>
      <c r="B151" s="226" t="s">
        <v>7757</v>
      </c>
      <c r="C151" s="226" t="s">
        <v>10</v>
      </c>
      <c r="D151" s="226">
        <v>49038.0</v>
      </c>
      <c r="E151" s="351">
        <v>164558.75</v>
      </c>
      <c r="F151" s="84"/>
      <c r="G151" s="22"/>
    </row>
    <row r="152" ht="15.75" hidden="1" customHeight="1">
      <c r="A152" s="350">
        <v>45723.0</v>
      </c>
      <c r="B152" s="226" t="s">
        <v>7757</v>
      </c>
      <c r="C152" s="226" t="s">
        <v>7</v>
      </c>
      <c r="D152" s="226">
        <v>1177756.0</v>
      </c>
      <c r="E152" s="351">
        <v>14391.0</v>
      </c>
      <c r="F152" s="83" t="s">
        <v>127</v>
      </c>
      <c r="G152" s="22"/>
    </row>
    <row r="153" ht="15.75" hidden="1" customHeight="1">
      <c r="A153" s="350">
        <v>45737.0</v>
      </c>
      <c r="B153" s="226" t="s">
        <v>7757</v>
      </c>
      <c r="C153" s="226" t="s">
        <v>7</v>
      </c>
      <c r="D153" s="226">
        <v>548352.0</v>
      </c>
      <c r="E153" s="351">
        <v>38001.0</v>
      </c>
      <c r="F153" s="335"/>
      <c r="G153" s="22"/>
    </row>
    <row r="154" ht="15.75" hidden="1" customHeight="1">
      <c r="A154" s="350">
        <v>45741.0</v>
      </c>
      <c r="B154" s="226" t="s">
        <v>7757</v>
      </c>
      <c r="C154" s="226" t="s">
        <v>7</v>
      </c>
      <c r="D154" s="226">
        <v>548892.0</v>
      </c>
      <c r="E154" s="351">
        <v>20140.0</v>
      </c>
      <c r="F154" s="84"/>
      <c r="G154" s="22"/>
    </row>
    <row r="155" ht="15.75" hidden="1" customHeight="1">
      <c r="A155" s="350">
        <v>45744.0</v>
      </c>
      <c r="B155" s="226" t="s">
        <v>7757</v>
      </c>
      <c r="C155" s="226" t="s">
        <v>7</v>
      </c>
      <c r="D155" s="226">
        <v>551297.0</v>
      </c>
      <c r="E155" s="351">
        <v>44665.0</v>
      </c>
      <c r="F155" s="83" t="s">
        <v>7886</v>
      </c>
      <c r="G155" s="22"/>
    </row>
    <row r="156" ht="15.75" hidden="1" customHeight="1">
      <c r="A156" s="350">
        <v>45747.0</v>
      </c>
      <c r="B156" s="226" t="s">
        <v>7757</v>
      </c>
      <c r="C156" s="226" t="s">
        <v>7</v>
      </c>
      <c r="D156" s="226">
        <v>551715.0</v>
      </c>
      <c r="E156" s="351">
        <v>13355.02</v>
      </c>
      <c r="F156" s="335"/>
      <c r="G156" s="22"/>
    </row>
    <row r="157" ht="15.75" hidden="1" customHeight="1">
      <c r="A157" s="350">
        <v>45750.0</v>
      </c>
      <c r="B157" s="226" t="s">
        <v>7757</v>
      </c>
      <c r="C157" s="226" t="s">
        <v>7</v>
      </c>
      <c r="D157" s="226">
        <v>1188752.0</v>
      </c>
      <c r="E157" s="351">
        <v>24974.0</v>
      </c>
      <c r="F157" s="335"/>
      <c r="G157" s="22"/>
    </row>
    <row r="158" ht="15.75" hidden="1" customHeight="1">
      <c r="A158" s="350">
        <v>45756.0</v>
      </c>
      <c r="B158" s="226" t="s">
        <v>7757</v>
      </c>
      <c r="C158" s="226" t="s">
        <v>7</v>
      </c>
      <c r="D158" s="226">
        <v>1190774.0</v>
      </c>
      <c r="E158" s="351">
        <v>52725.6</v>
      </c>
      <c r="F158" s="335"/>
      <c r="G158" s="22"/>
    </row>
    <row r="159" ht="15.75" hidden="1" customHeight="1">
      <c r="A159" s="350">
        <v>45763.0</v>
      </c>
      <c r="B159" s="226" t="s">
        <v>7757</v>
      </c>
      <c r="C159" s="226" t="s">
        <v>7</v>
      </c>
      <c r="D159" s="226">
        <v>559544.0</v>
      </c>
      <c r="E159" s="351">
        <v>24485.61</v>
      </c>
      <c r="F159" s="84"/>
      <c r="G159" s="22"/>
    </row>
    <row r="160" ht="15.75" hidden="1" customHeight="1">
      <c r="A160" s="350">
        <v>45750.0</v>
      </c>
      <c r="B160" s="226" t="s">
        <v>7757</v>
      </c>
      <c r="C160" s="226" t="s">
        <v>10</v>
      </c>
      <c r="D160" s="226">
        <v>49490.0</v>
      </c>
      <c r="E160" s="351">
        <v>308847.71</v>
      </c>
      <c r="F160" s="83" t="s">
        <v>23</v>
      </c>
      <c r="G160" s="22"/>
    </row>
    <row r="161" ht="15.75" hidden="1" customHeight="1">
      <c r="A161" s="350">
        <v>45750.0</v>
      </c>
      <c r="B161" s="226" t="s">
        <v>7757</v>
      </c>
      <c r="C161" s="226" t="s">
        <v>10</v>
      </c>
      <c r="D161" s="226">
        <v>49491.0</v>
      </c>
      <c r="E161" s="351">
        <v>97600.2</v>
      </c>
      <c r="F161" s="84"/>
      <c r="G161" s="22"/>
    </row>
    <row r="162" ht="15.75" hidden="1" customHeight="1">
      <c r="A162" s="350">
        <v>45754.0</v>
      </c>
      <c r="B162" s="226" t="s">
        <v>7757</v>
      </c>
      <c r="C162" s="226" t="s">
        <v>10</v>
      </c>
      <c r="D162" s="226">
        <v>42838.0</v>
      </c>
      <c r="E162" s="578">
        <v>169864.91</v>
      </c>
      <c r="F162" s="579" t="s">
        <v>7887</v>
      </c>
      <c r="G162" s="333"/>
    </row>
    <row r="163" ht="15.75" hidden="1" customHeight="1">
      <c r="A163" s="350">
        <v>45756.0</v>
      </c>
      <c r="B163" s="226" t="s">
        <v>7757</v>
      </c>
      <c r="C163" s="226" t="s">
        <v>10</v>
      </c>
      <c r="D163" s="226">
        <v>50985.0</v>
      </c>
      <c r="E163" s="578">
        <v>57067.5</v>
      </c>
      <c r="F163" s="580"/>
      <c r="G163" s="333"/>
    </row>
    <row r="164" ht="15.75" hidden="1" customHeight="1">
      <c r="A164" s="350">
        <v>45756.0</v>
      </c>
      <c r="B164" s="226" t="s">
        <v>7757</v>
      </c>
      <c r="C164" s="226" t="s">
        <v>10</v>
      </c>
      <c r="D164" s="226">
        <v>51144.0</v>
      </c>
      <c r="E164" s="578">
        <v>51498.24</v>
      </c>
      <c r="F164" s="580"/>
      <c r="G164" s="333"/>
    </row>
    <row r="165" ht="15.75" hidden="1" customHeight="1">
      <c r="A165" s="350">
        <v>45762.0</v>
      </c>
      <c r="B165" s="226" t="s">
        <v>7757</v>
      </c>
      <c r="C165" s="226" t="s">
        <v>10</v>
      </c>
      <c r="D165" s="226">
        <v>52199.0</v>
      </c>
      <c r="E165" s="578">
        <v>268826.25</v>
      </c>
      <c r="F165" s="580"/>
      <c r="G165" s="333"/>
    </row>
    <row r="166" ht="15.75" hidden="1" customHeight="1">
      <c r="A166" s="350">
        <v>45762.0</v>
      </c>
      <c r="B166" s="226" t="s">
        <v>7757</v>
      </c>
      <c r="C166" s="226" t="s">
        <v>10</v>
      </c>
      <c r="D166" s="226">
        <v>52200.0</v>
      </c>
      <c r="E166" s="578">
        <v>136949.76</v>
      </c>
      <c r="F166" s="580"/>
      <c r="G166" s="333"/>
    </row>
    <row r="167" ht="15.75" hidden="1" customHeight="1">
      <c r="A167" s="350">
        <v>45762.0</v>
      </c>
      <c r="B167" s="226" t="s">
        <v>7757</v>
      </c>
      <c r="C167" s="226" t="s">
        <v>10</v>
      </c>
      <c r="D167" s="226">
        <v>52303.0</v>
      </c>
      <c r="E167" s="578">
        <v>449132.74</v>
      </c>
      <c r="F167" s="580"/>
      <c r="G167" s="333"/>
    </row>
    <row r="168" ht="15.75" hidden="1" customHeight="1">
      <c r="A168" s="350">
        <v>45763.0</v>
      </c>
      <c r="B168" s="226" t="s">
        <v>7757</v>
      </c>
      <c r="C168" s="226" t="s">
        <v>10</v>
      </c>
      <c r="D168" s="226">
        <v>52605.0</v>
      </c>
      <c r="E168" s="578">
        <v>74430.17</v>
      </c>
      <c r="F168" s="580"/>
      <c r="G168" s="581" t="s">
        <v>7888</v>
      </c>
    </row>
    <row r="169" ht="15.75" hidden="1" customHeight="1">
      <c r="A169" s="350">
        <v>45768.0</v>
      </c>
      <c r="B169" s="226" t="s">
        <v>7757</v>
      </c>
      <c r="C169" s="226" t="s">
        <v>10</v>
      </c>
      <c r="D169" s="226">
        <v>52957.0</v>
      </c>
      <c r="E169" s="578">
        <v>261911.76</v>
      </c>
      <c r="F169" s="580"/>
      <c r="G169" s="333"/>
    </row>
    <row r="170" ht="15.75" hidden="1" customHeight="1">
      <c r="A170" s="350">
        <v>45770.0</v>
      </c>
      <c r="B170" s="226" t="s">
        <v>7757</v>
      </c>
      <c r="C170" s="226" t="s">
        <v>10</v>
      </c>
      <c r="D170" s="226">
        <v>10492.0</v>
      </c>
      <c r="E170" s="578">
        <v>51086.7</v>
      </c>
      <c r="F170" s="580"/>
      <c r="G170" s="333"/>
    </row>
    <row r="171" ht="15.75" hidden="1" customHeight="1">
      <c r="A171" s="350">
        <v>45770.0</v>
      </c>
      <c r="B171" s="226" t="s">
        <v>7757</v>
      </c>
      <c r="C171" s="226" t="s">
        <v>10</v>
      </c>
      <c r="D171" s="226">
        <v>10617.0</v>
      </c>
      <c r="E171" s="578">
        <v>120330.0</v>
      </c>
      <c r="F171" s="582"/>
      <c r="G171" s="333"/>
    </row>
    <row r="172" ht="15.75" hidden="1" customHeight="1">
      <c r="A172" s="350">
        <v>45764.0</v>
      </c>
      <c r="B172" s="226" t="s">
        <v>7757</v>
      </c>
      <c r="C172" s="226" t="s">
        <v>679</v>
      </c>
      <c r="D172" s="226">
        <v>5288.0</v>
      </c>
      <c r="E172" s="351">
        <v>-45624.85</v>
      </c>
      <c r="F172" s="83" t="s">
        <v>7889</v>
      </c>
      <c r="G172" s="333"/>
    </row>
    <row r="173" ht="15.75" hidden="1" customHeight="1">
      <c r="A173" s="350">
        <v>45772.0</v>
      </c>
      <c r="B173" s="226" t="s">
        <v>7757</v>
      </c>
      <c r="C173" s="226" t="s">
        <v>10</v>
      </c>
      <c r="D173" s="226">
        <v>11043.0</v>
      </c>
      <c r="E173" s="351">
        <v>208544.0</v>
      </c>
      <c r="F173" s="335"/>
      <c r="G173" s="333"/>
    </row>
    <row r="174" ht="15.75" hidden="1" customHeight="1">
      <c r="A174" s="350">
        <v>45772.0</v>
      </c>
      <c r="B174" s="226" t="s">
        <v>7757</v>
      </c>
      <c r="C174" s="226" t="s">
        <v>10</v>
      </c>
      <c r="D174" s="226">
        <v>11044.0</v>
      </c>
      <c r="E174" s="351">
        <v>303456.0</v>
      </c>
      <c r="F174" s="335"/>
      <c r="G174" s="583"/>
    </row>
    <row r="175" ht="15.75" hidden="1" customHeight="1">
      <c r="A175" s="350">
        <v>45775.0</v>
      </c>
      <c r="B175" s="226" t="s">
        <v>7757</v>
      </c>
      <c r="C175" s="226" t="s">
        <v>10</v>
      </c>
      <c r="D175" s="226">
        <v>11564.0</v>
      </c>
      <c r="E175" s="351">
        <v>55597.0</v>
      </c>
      <c r="F175" s="335"/>
      <c r="G175" s="333"/>
    </row>
    <row r="176" ht="15.75" hidden="1" customHeight="1">
      <c r="A176" s="350">
        <v>45775.0</v>
      </c>
      <c r="B176" s="226" t="s">
        <v>7757</v>
      </c>
      <c r="C176" s="226" t="s">
        <v>10</v>
      </c>
      <c r="D176" s="226">
        <v>11691.0</v>
      </c>
      <c r="E176" s="351">
        <v>66139.3</v>
      </c>
      <c r="F176" s="335"/>
      <c r="G176" s="333"/>
    </row>
    <row r="177" ht="15.75" hidden="1" customHeight="1">
      <c r="A177" s="350">
        <v>45777.0</v>
      </c>
      <c r="B177" s="226" t="s">
        <v>7757</v>
      </c>
      <c r="C177" s="226" t="s">
        <v>10</v>
      </c>
      <c r="D177" s="226">
        <v>11817.0</v>
      </c>
      <c r="E177" s="351">
        <v>27390.96</v>
      </c>
      <c r="F177" s="335"/>
      <c r="G177" s="333"/>
    </row>
    <row r="178" ht="15.75" hidden="1" customHeight="1">
      <c r="A178" s="350">
        <v>45777.0</v>
      </c>
      <c r="B178" s="226" t="s">
        <v>7757</v>
      </c>
      <c r="C178" s="226" t="s">
        <v>10</v>
      </c>
      <c r="D178" s="226">
        <v>11707.0</v>
      </c>
      <c r="E178" s="351">
        <v>101554.98</v>
      </c>
      <c r="F178" s="84"/>
      <c r="G178" s="333"/>
    </row>
    <row r="179" ht="15.75" hidden="1" customHeight="1">
      <c r="A179" s="350">
        <v>45784.0</v>
      </c>
      <c r="B179" s="226" t="s">
        <v>7757</v>
      </c>
      <c r="C179" s="226" t="s">
        <v>10</v>
      </c>
      <c r="D179" s="226">
        <v>12568.0</v>
      </c>
      <c r="E179" s="351">
        <v>188734.4</v>
      </c>
      <c r="F179" s="366" t="s">
        <v>7890</v>
      </c>
      <c r="G179" s="333"/>
    </row>
    <row r="180" ht="15.75" hidden="1" customHeight="1">
      <c r="A180" s="350">
        <v>45770.0</v>
      </c>
      <c r="B180" s="226" t="s">
        <v>7757</v>
      </c>
      <c r="C180" s="226" t="s">
        <v>7</v>
      </c>
      <c r="D180" s="226">
        <v>563223.0</v>
      </c>
      <c r="E180" s="351">
        <v>130229.0</v>
      </c>
      <c r="F180" s="83" t="s">
        <v>7891</v>
      </c>
      <c r="G180" s="333"/>
    </row>
    <row r="181" ht="15.75" hidden="1" customHeight="1">
      <c r="A181" s="350">
        <v>45775.0</v>
      </c>
      <c r="B181" s="226" t="s">
        <v>7757</v>
      </c>
      <c r="C181" s="226" t="s">
        <v>7</v>
      </c>
      <c r="D181" s="226">
        <v>565901.0</v>
      </c>
      <c r="E181" s="351">
        <v>55597.0</v>
      </c>
      <c r="F181" s="335"/>
      <c r="G181" s="333"/>
    </row>
    <row r="182" ht="15.75" hidden="1" customHeight="1">
      <c r="A182" s="350">
        <v>45784.0</v>
      </c>
      <c r="B182" s="226" t="s">
        <v>7757</v>
      </c>
      <c r="C182" s="226" t="s">
        <v>7</v>
      </c>
      <c r="D182" s="226">
        <v>568841.0</v>
      </c>
      <c r="E182" s="351">
        <v>6860.0</v>
      </c>
      <c r="F182" s="335"/>
      <c r="G182" s="333"/>
    </row>
    <row r="183" ht="15.75" hidden="1" customHeight="1">
      <c r="A183" s="350">
        <v>45789.0</v>
      </c>
      <c r="B183" s="226" t="s">
        <v>7757</v>
      </c>
      <c r="C183" s="226" t="s">
        <v>7</v>
      </c>
      <c r="D183" s="226">
        <v>1202605.0</v>
      </c>
      <c r="E183" s="351">
        <v>680000.0</v>
      </c>
      <c r="F183" s="84"/>
      <c r="G183" s="22"/>
    </row>
    <row r="184" ht="15.75" hidden="1" customHeight="1">
      <c r="A184" s="350">
        <v>45790.0</v>
      </c>
      <c r="B184" s="226" t="s">
        <v>7757</v>
      </c>
      <c r="C184" s="226" t="s">
        <v>10</v>
      </c>
      <c r="D184" s="226">
        <v>13458.0</v>
      </c>
      <c r="E184" s="351">
        <v>0.63</v>
      </c>
      <c r="F184" s="83" t="s">
        <v>7892</v>
      </c>
      <c r="G184" s="22"/>
    </row>
    <row r="185" ht="15.75" hidden="1" customHeight="1">
      <c r="A185" s="350">
        <v>45790.0</v>
      </c>
      <c r="B185" s="226" t="s">
        <v>7757</v>
      </c>
      <c r="C185" s="226" t="s">
        <v>10</v>
      </c>
      <c r="D185" s="226">
        <v>13459.0</v>
      </c>
      <c r="E185" s="351">
        <v>218478.0</v>
      </c>
      <c r="F185" s="335"/>
      <c r="G185" s="22"/>
    </row>
    <row r="186" ht="15.75" hidden="1" customHeight="1">
      <c r="A186" s="350">
        <v>45791.0</v>
      </c>
      <c r="B186" s="226" t="s">
        <v>7757</v>
      </c>
      <c r="C186" s="226" t="s">
        <v>10</v>
      </c>
      <c r="D186" s="226">
        <v>13784.0</v>
      </c>
      <c r="E186" s="351">
        <v>120763.2</v>
      </c>
      <c r="F186" s="335"/>
      <c r="G186" s="22"/>
    </row>
    <row r="187" ht="15.75" hidden="1" customHeight="1">
      <c r="A187" s="350">
        <v>45791.0</v>
      </c>
      <c r="B187" s="226" t="s">
        <v>7757</v>
      </c>
      <c r="C187" s="226" t="s">
        <v>10</v>
      </c>
      <c r="D187" s="226">
        <v>13785.0</v>
      </c>
      <c r="E187" s="351">
        <v>46764.12</v>
      </c>
      <c r="F187" s="335"/>
      <c r="G187" s="22"/>
    </row>
    <row r="188" ht="15.75" hidden="1" customHeight="1">
      <c r="A188" s="350">
        <v>45792.0</v>
      </c>
      <c r="B188" s="226" t="s">
        <v>7757</v>
      </c>
      <c r="C188" s="226" t="s">
        <v>10</v>
      </c>
      <c r="D188" s="226">
        <v>14040.0</v>
      </c>
      <c r="E188" s="351">
        <v>343666.53</v>
      </c>
      <c r="F188" s="335"/>
      <c r="G188" s="22"/>
    </row>
    <row r="189" ht="15.75" hidden="1" customHeight="1">
      <c r="A189" s="350">
        <v>45792.0</v>
      </c>
      <c r="B189" s="226" t="s">
        <v>7757</v>
      </c>
      <c r="C189" s="226" t="s">
        <v>10</v>
      </c>
      <c r="D189" s="226">
        <v>14048.0</v>
      </c>
      <c r="E189" s="351">
        <v>242006.4</v>
      </c>
      <c r="F189" s="84"/>
      <c r="G189" s="22"/>
    </row>
    <row r="190" ht="15.75" hidden="1" customHeight="1">
      <c r="A190" s="350">
        <v>45797.0</v>
      </c>
      <c r="B190" s="226" t="s">
        <v>7757</v>
      </c>
      <c r="C190" s="226" t="s">
        <v>10</v>
      </c>
      <c r="D190" s="226">
        <v>14763.0</v>
      </c>
      <c r="E190" s="351">
        <v>324698.43</v>
      </c>
      <c r="F190" s="83" t="s">
        <v>7893</v>
      </c>
      <c r="G190" s="22"/>
    </row>
    <row r="191" ht="15.75" hidden="1" customHeight="1">
      <c r="A191" s="350">
        <v>45798.0</v>
      </c>
      <c r="B191" s="226" t="s">
        <v>7757</v>
      </c>
      <c r="C191" s="226" t="s">
        <v>10</v>
      </c>
      <c r="D191" s="226">
        <v>15000.0</v>
      </c>
      <c r="E191" s="351">
        <v>4.0</v>
      </c>
      <c r="F191" s="335"/>
      <c r="G191" s="22"/>
    </row>
    <row r="192" ht="15.75" hidden="1" customHeight="1">
      <c r="A192" s="350">
        <v>45798.0</v>
      </c>
      <c r="B192" s="226" t="s">
        <v>7757</v>
      </c>
      <c r="C192" s="226" t="s">
        <v>10</v>
      </c>
      <c r="D192" s="226">
        <v>15126.0</v>
      </c>
      <c r="E192" s="351">
        <v>34660.34</v>
      </c>
      <c r="F192" s="84"/>
      <c r="G192" s="22"/>
    </row>
    <row r="193" ht="15.75" hidden="1" customHeight="1">
      <c r="A193" s="350">
        <v>45799.0</v>
      </c>
      <c r="B193" s="226" t="s">
        <v>7757</v>
      </c>
      <c r="C193" s="226" t="s">
        <v>10</v>
      </c>
      <c r="D193" s="226">
        <v>15284.0</v>
      </c>
      <c r="E193" s="351">
        <v>110693.87</v>
      </c>
      <c r="F193" s="366" t="s">
        <v>23</v>
      </c>
      <c r="G193" s="22"/>
    </row>
    <row r="194" ht="15.75" hidden="1" customHeight="1">
      <c r="A194" s="350">
        <v>45803.0</v>
      </c>
      <c r="B194" s="226" t="s">
        <v>7757</v>
      </c>
      <c r="C194" s="226" t="s">
        <v>10</v>
      </c>
      <c r="D194" s="226">
        <v>15787.0</v>
      </c>
      <c r="E194" s="351">
        <v>787585.44</v>
      </c>
      <c r="F194" s="83" t="s">
        <v>7894</v>
      </c>
      <c r="G194" s="22"/>
    </row>
    <row r="195" ht="15.75" hidden="1" customHeight="1">
      <c r="A195" s="350">
        <v>45803.0</v>
      </c>
      <c r="B195" s="226" t="s">
        <v>7757</v>
      </c>
      <c r="C195" s="226" t="s">
        <v>10</v>
      </c>
      <c r="D195" s="226">
        <v>15788.0</v>
      </c>
      <c r="E195" s="351">
        <v>293280.0</v>
      </c>
      <c r="F195" s="335"/>
      <c r="G195" s="22"/>
    </row>
    <row r="196" ht="15.75" hidden="1" customHeight="1">
      <c r="A196" s="350">
        <v>45805.0</v>
      </c>
      <c r="B196" s="226" t="s">
        <v>7757</v>
      </c>
      <c r="C196" s="226" t="s">
        <v>10</v>
      </c>
      <c r="D196" s="226">
        <v>16292.0</v>
      </c>
      <c r="E196" s="351">
        <v>17724.0</v>
      </c>
      <c r="F196" s="335"/>
      <c r="G196" s="22"/>
    </row>
    <row r="197" ht="15.75" hidden="1" customHeight="1">
      <c r="A197" s="350">
        <v>45805.0</v>
      </c>
      <c r="B197" s="226" t="s">
        <v>7757</v>
      </c>
      <c r="C197" s="226" t="s">
        <v>10</v>
      </c>
      <c r="D197" s="226">
        <v>16293.0</v>
      </c>
      <c r="E197" s="351">
        <v>47514.45</v>
      </c>
      <c r="F197" s="84"/>
      <c r="G197" s="22"/>
    </row>
    <row r="198" ht="15.75" hidden="1" customHeight="1">
      <c r="A198" s="350">
        <v>45805.0</v>
      </c>
      <c r="B198" s="226" t="s">
        <v>7757</v>
      </c>
      <c r="C198" s="226" t="s">
        <v>25</v>
      </c>
      <c r="D198" s="226">
        <v>1210714.0</v>
      </c>
      <c r="E198" s="351">
        <v>225470.19</v>
      </c>
      <c r="F198" s="366" t="s">
        <v>7895</v>
      </c>
      <c r="G198" s="22"/>
    </row>
    <row r="199" ht="15.75" hidden="1" customHeight="1">
      <c r="A199" s="350">
        <v>45807.0</v>
      </c>
      <c r="B199" s="226" t="s">
        <v>7757</v>
      </c>
      <c r="C199" s="226" t="s">
        <v>25</v>
      </c>
      <c r="D199" s="226">
        <v>579626.0</v>
      </c>
      <c r="E199" s="351">
        <v>173485.5</v>
      </c>
      <c r="F199" s="366" t="s">
        <v>7895</v>
      </c>
      <c r="G199" s="22"/>
    </row>
    <row r="200" ht="15.75" hidden="1" customHeight="1">
      <c r="A200" s="350">
        <v>45807.0</v>
      </c>
      <c r="B200" s="226" t="s">
        <v>7757</v>
      </c>
      <c r="C200" s="226" t="s">
        <v>10</v>
      </c>
      <c r="D200" s="226">
        <v>16896.0</v>
      </c>
      <c r="E200" s="351">
        <v>453113.92</v>
      </c>
      <c r="F200" s="83" t="s">
        <v>7896</v>
      </c>
      <c r="G200" s="22"/>
    </row>
    <row r="201" ht="15.75" hidden="1" customHeight="1">
      <c r="A201" s="350">
        <v>45810.0</v>
      </c>
      <c r="B201" s="226" t="s">
        <v>7757</v>
      </c>
      <c r="C201" s="226" t="s">
        <v>10</v>
      </c>
      <c r="D201" s="226">
        <v>17130.0</v>
      </c>
      <c r="E201" s="351">
        <v>2.0</v>
      </c>
      <c r="F201" s="335"/>
      <c r="G201" s="22"/>
    </row>
    <row r="202" ht="15.75" hidden="1" customHeight="1">
      <c r="A202" s="350">
        <v>45810.0</v>
      </c>
      <c r="B202" s="226" t="s">
        <v>7757</v>
      </c>
      <c r="C202" s="226" t="s">
        <v>10</v>
      </c>
      <c r="D202" s="226">
        <v>17193.0</v>
      </c>
      <c r="E202" s="351">
        <v>161077.5</v>
      </c>
      <c r="F202" s="335"/>
      <c r="G202" s="22"/>
    </row>
    <row r="203" ht="15.75" hidden="1" customHeight="1">
      <c r="A203" s="350">
        <v>45812.0</v>
      </c>
      <c r="B203" s="226" t="s">
        <v>7757</v>
      </c>
      <c r="C203" s="226" t="s">
        <v>10</v>
      </c>
      <c r="D203" s="226">
        <v>17762.0</v>
      </c>
      <c r="E203" s="351">
        <v>68954.88</v>
      </c>
      <c r="F203" s="335"/>
      <c r="G203" s="22"/>
    </row>
    <row r="204" ht="15.75" hidden="1" customHeight="1">
      <c r="A204" s="350">
        <v>45813.0</v>
      </c>
      <c r="B204" s="226" t="s">
        <v>7757</v>
      </c>
      <c r="C204" s="226" t="s">
        <v>10</v>
      </c>
      <c r="D204" s="226">
        <v>18085.0</v>
      </c>
      <c r="E204" s="351">
        <v>133012.8</v>
      </c>
      <c r="F204" s="335"/>
      <c r="G204" s="22"/>
    </row>
    <row r="205" ht="15.75" hidden="1" customHeight="1">
      <c r="A205" s="350">
        <v>45814.0</v>
      </c>
      <c r="B205" s="226" t="s">
        <v>7757</v>
      </c>
      <c r="C205" s="226" t="s">
        <v>10</v>
      </c>
      <c r="D205" s="226">
        <v>18344.0</v>
      </c>
      <c r="E205" s="351">
        <v>146999.52</v>
      </c>
      <c r="F205" s="84"/>
      <c r="G205" s="22"/>
    </row>
    <row r="206" ht="15.75" hidden="1" customHeight="1">
      <c r="A206" s="350">
        <v>45814.0</v>
      </c>
      <c r="B206" s="226" t="s">
        <v>7757</v>
      </c>
      <c r="C206" s="226" t="s">
        <v>25</v>
      </c>
      <c r="D206" s="226">
        <v>582550.0</v>
      </c>
      <c r="E206" s="351">
        <v>62050.0</v>
      </c>
      <c r="F206" s="366" t="s">
        <v>7895</v>
      </c>
      <c r="G206" s="22"/>
    </row>
    <row r="207" ht="15.75" hidden="1" customHeight="1">
      <c r="A207" s="350">
        <v>45821.0</v>
      </c>
      <c r="B207" s="226" t="s">
        <v>7757</v>
      </c>
      <c r="C207" s="226" t="s">
        <v>25</v>
      </c>
      <c r="D207" s="226">
        <v>584821.0</v>
      </c>
      <c r="E207" s="351">
        <v>35978.46</v>
      </c>
      <c r="F207" s="366" t="s">
        <v>7895</v>
      </c>
      <c r="G207" s="22"/>
    </row>
    <row r="208" ht="15.75" hidden="1" customHeight="1">
      <c r="A208" s="350">
        <v>45821.0</v>
      </c>
      <c r="B208" s="226" t="s">
        <v>7757</v>
      </c>
      <c r="C208" s="226" t="s">
        <v>10</v>
      </c>
      <c r="D208" s="226">
        <v>19746.0</v>
      </c>
      <c r="E208" s="351">
        <v>8360.0</v>
      </c>
      <c r="F208" s="83" t="s">
        <v>7897</v>
      </c>
      <c r="G208" s="22"/>
    </row>
    <row r="209" ht="15.75" hidden="1" customHeight="1">
      <c r="A209" s="350">
        <v>45826.0</v>
      </c>
      <c r="B209" s="226" t="s">
        <v>7757</v>
      </c>
      <c r="C209" s="226" t="s">
        <v>10</v>
      </c>
      <c r="D209" s="226">
        <v>20424.0</v>
      </c>
      <c r="E209" s="351">
        <v>312637.87</v>
      </c>
      <c r="F209" s="335"/>
      <c r="G209" s="22"/>
    </row>
    <row r="210" ht="15.75" hidden="1" customHeight="1">
      <c r="A210" s="350">
        <v>45827.0</v>
      </c>
      <c r="B210" s="226" t="s">
        <v>7757</v>
      </c>
      <c r="C210" s="226" t="s">
        <v>10</v>
      </c>
      <c r="D210" s="226">
        <v>20673.0</v>
      </c>
      <c r="E210" s="351">
        <v>141500.21</v>
      </c>
      <c r="F210" s="335"/>
      <c r="G210" s="22"/>
    </row>
    <row r="211" ht="15.75" hidden="1" customHeight="1">
      <c r="A211" s="350">
        <v>45827.0</v>
      </c>
      <c r="B211" s="226" t="s">
        <v>7757</v>
      </c>
      <c r="C211" s="226" t="s">
        <v>10</v>
      </c>
      <c r="D211" s="226">
        <v>20674.0</v>
      </c>
      <c r="E211" s="351">
        <v>14557.69</v>
      </c>
      <c r="F211" s="335"/>
      <c r="G211" s="22"/>
    </row>
    <row r="212" ht="15.75" hidden="1" customHeight="1">
      <c r="A212" s="350">
        <v>45827.0</v>
      </c>
      <c r="B212" s="226" t="s">
        <v>7757</v>
      </c>
      <c r="C212" s="226" t="s">
        <v>10</v>
      </c>
      <c r="D212" s="226">
        <v>20788.0</v>
      </c>
      <c r="E212" s="351">
        <v>61311.0</v>
      </c>
      <c r="F212" s="84"/>
      <c r="G212" s="22"/>
    </row>
    <row r="213" ht="15.75" hidden="1" customHeight="1">
      <c r="A213" s="350">
        <v>45827.0</v>
      </c>
      <c r="B213" s="226" t="s">
        <v>7757</v>
      </c>
      <c r="C213" s="226" t="s">
        <v>25</v>
      </c>
      <c r="D213" s="226">
        <v>586298.0</v>
      </c>
      <c r="E213" s="351">
        <v>75465.98</v>
      </c>
      <c r="F213" s="366" t="s">
        <v>7895</v>
      </c>
      <c r="G213" s="22"/>
    </row>
    <row r="214" ht="15.75" hidden="1" customHeight="1">
      <c r="A214" s="350">
        <v>45832.0</v>
      </c>
      <c r="B214" s="226" t="s">
        <v>7757</v>
      </c>
      <c r="C214" s="226" t="s">
        <v>25</v>
      </c>
      <c r="D214" s="226">
        <v>1224922.0</v>
      </c>
      <c r="E214" s="351">
        <v>29846.4</v>
      </c>
      <c r="F214" s="366" t="s">
        <v>7898</v>
      </c>
      <c r="G214" s="22"/>
    </row>
    <row r="215" ht="15.75" hidden="1" customHeight="1">
      <c r="A215" s="350">
        <v>45833.0</v>
      </c>
      <c r="B215" s="226" t="s">
        <v>7757</v>
      </c>
      <c r="C215" s="226" t="s">
        <v>10</v>
      </c>
      <c r="D215" s="226">
        <v>21361.0</v>
      </c>
      <c r="E215" s="351">
        <v>171767.8</v>
      </c>
      <c r="F215" s="83" t="s">
        <v>32</v>
      </c>
      <c r="G215" s="22"/>
    </row>
    <row r="216" ht="15.75" hidden="1" customHeight="1">
      <c r="A216" s="350">
        <v>45833.0</v>
      </c>
      <c r="B216" s="226" t="s">
        <v>7757</v>
      </c>
      <c r="C216" s="226" t="s">
        <v>10</v>
      </c>
      <c r="D216" s="226">
        <v>21666.0</v>
      </c>
      <c r="E216" s="351">
        <v>27280.0</v>
      </c>
      <c r="F216" s="84"/>
      <c r="G216" s="22"/>
    </row>
    <row r="217" ht="15.75" hidden="1" customHeight="1">
      <c r="A217" s="350">
        <v>45840.0</v>
      </c>
      <c r="B217" s="226" t="s">
        <v>7757</v>
      </c>
      <c r="C217" s="226" t="s">
        <v>10</v>
      </c>
      <c r="D217" s="226">
        <v>22716.0</v>
      </c>
      <c r="E217" s="351">
        <v>114210.9</v>
      </c>
      <c r="F217" s="83" t="s">
        <v>7899</v>
      </c>
      <c r="G217" s="22"/>
    </row>
    <row r="218" ht="15.75" hidden="1" customHeight="1">
      <c r="A218" s="350">
        <v>45840.0</v>
      </c>
      <c r="B218" s="226" t="s">
        <v>7757</v>
      </c>
      <c r="C218" s="226" t="s">
        <v>10</v>
      </c>
      <c r="D218" s="226">
        <v>22717.0</v>
      </c>
      <c r="E218" s="351">
        <v>37787.4</v>
      </c>
      <c r="F218" s="335"/>
      <c r="G218" s="22"/>
    </row>
    <row r="219" ht="15.75" hidden="1" customHeight="1">
      <c r="A219" s="350">
        <v>45841.0</v>
      </c>
      <c r="B219" s="226" t="s">
        <v>7757</v>
      </c>
      <c r="C219" s="226" t="s">
        <v>10</v>
      </c>
      <c r="D219" s="226">
        <v>23070.0</v>
      </c>
      <c r="E219" s="351">
        <v>174688.0</v>
      </c>
      <c r="F219" s="84"/>
      <c r="G219" s="22"/>
    </row>
    <row r="220" ht="15.75" hidden="1" customHeight="1">
      <c r="A220" s="350">
        <v>45841.0</v>
      </c>
      <c r="B220" s="226" t="s">
        <v>7757</v>
      </c>
      <c r="C220" s="226" t="s">
        <v>7</v>
      </c>
      <c r="D220" s="226">
        <v>591597.0</v>
      </c>
      <c r="E220" s="351">
        <v>61365.99</v>
      </c>
      <c r="F220" s="366" t="s">
        <v>7898</v>
      </c>
      <c r="G220" s="22"/>
    </row>
    <row r="221" ht="15.75" hidden="1" customHeight="1">
      <c r="A221" s="350">
        <v>45842.0</v>
      </c>
      <c r="B221" s="226" t="s">
        <v>7757</v>
      </c>
      <c r="C221" s="226" t="s">
        <v>10</v>
      </c>
      <c r="D221" s="226">
        <v>23319.0</v>
      </c>
      <c r="E221" s="351">
        <v>52128.0</v>
      </c>
      <c r="F221" s="83" t="s">
        <v>7899</v>
      </c>
      <c r="G221" s="22"/>
    </row>
    <row r="222" ht="15.75" hidden="1" customHeight="1">
      <c r="A222" s="350">
        <v>45842.0</v>
      </c>
      <c r="B222" s="226" t="s">
        <v>7757</v>
      </c>
      <c r="C222" s="226" t="s">
        <v>10</v>
      </c>
      <c r="D222" s="226">
        <v>23320.0</v>
      </c>
      <c r="E222" s="351">
        <v>74889.6</v>
      </c>
      <c r="F222" s="335"/>
      <c r="G222" s="22"/>
    </row>
    <row r="223" ht="15.75" hidden="1" customHeight="1">
      <c r="A223" s="350">
        <v>45842.0</v>
      </c>
      <c r="B223" s="226" t="s">
        <v>7757</v>
      </c>
      <c r="C223" s="226" t="s">
        <v>10</v>
      </c>
      <c r="D223" s="226">
        <v>23388.0</v>
      </c>
      <c r="E223" s="351">
        <v>46165.0</v>
      </c>
      <c r="F223" s="84"/>
      <c r="G223" s="22"/>
    </row>
    <row r="224" ht="15.75" hidden="1" customHeight="1">
      <c r="A224" s="350">
        <v>45842.0</v>
      </c>
      <c r="B224" s="226" t="s">
        <v>7757</v>
      </c>
      <c r="C224" s="226" t="s">
        <v>7</v>
      </c>
      <c r="D224" s="226">
        <v>592343.0</v>
      </c>
      <c r="E224" s="351">
        <v>44412.32</v>
      </c>
      <c r="F224" s="366" t="s">
        <v>7898</v>
      </c>
      <c r="G224" s="22"/>
    </row>
    <row r="225" ht="15.75" hidden="1" customHeight="1">
      <c r="A225" s="350">
        <v>45842.0</v>
      </c>
      <c r="B225" s="226" t="s">
        <v>7757</v>
      </c>
      <c r="C225" s="226" t="s">
        <v>10</v>
      </c>
      <c r="D225" s="226">
        <v>132294.0</v>
      </c>
      <c r="E225" s="351">
        <v>79789.5</v>
      </c>
      <c r="F225" s="83" t="s">
        <v>7450</v>
      </c>
      <c r="G225" s="22"/>
    </row>
    <row r="226" ht="15.75" hidden="1" customHeight="1">
      <c r="A226" s="350">
        <v>45842.0</v>
      </c>
      <c r="B226" s="226" t="s">
        <v>7757</v>
      </c>
      <c r="C226" s="226" t="s">
        <v>10</v>
      </c>
      <c r="D226" s="226">
        <v>132293.0</v>
      </c>
      <c r="E226" s="351">
        <v>158571.36</v>
      </c>
      <c r="F226" s="84"/>
      <c r="G226" s="22"/>
    </row>
    <row r="227" ht="15.75" hidden="1" customHeight="1">
      <c r="A227" s="350">
        <v>45848.0</v>
      </c>
      <c r="B227" s="226" t="s">
        <v>7757</v>
      </c>
      <c r="C227" s="226" t="s">
        <v>7</v>
      </c>
      <c r="D227" s="226">
        <v>1232643.0</v>
      </c>
      <c r="E227" s="351">
        <v>59926.8</v>
      </c>
      <c r="F227" s="366" t="s">
        <v>7898</v>
      </c>
      <c r="G227" s="22"/>
    </row>
    <row r="228" ht="15.75" hidden="1" customHeight="1">
      <c r="A228" s="350">
        <v>45849.0</v>
      </c>
      <c r="B228" s="226" t="s">
        <v>7757</v>
      </c>
      <c r="C228" s="226" t="s">
        <v>10</v>
      </c>
      <c r="D228" s="226">
        <v>24100.0</v>
      </c>
      <c r="E228" s="351">
        <v>27256.0</v>
      </c>
      <c r="F228" s="83" t="s">
        <v>7454</v>
      </c>
      <c r="G228" s="333"/>
    </row>
    <row r="229" ht="15.75" hidden="1" customHeight="1">
      <c r="A229" s="350">
        <v>45849.0</v>
      </c>
      <c r="B229" s="226" t="s">
        <v>7757</v>
      </c>
      <c r="C229" s="226" t="s">
        <v>10</v>
      </c>
      <c r="D229" s="226">
        <v>24380.0</v>
      </c>
      <c r="E229" s="351">
        <v>68600.0</v>
      </c>
      <c r="F229" s="335"/>
      <c r="G229" s="333"/>
    </row>
    <row r="230" ht="15.75" hidden="1" customHeight="1">
      <c r="A230" s="350">
        <v>45849.0</v>
      </c>
      <c r="B230" s="226" t="s">
        <v>7757</v>
      </c>
      <c r="C230" s="226" t="s">
        <v>10</v>
      </c>
      <c r="D230" s="226">
        <v>24478.0</v>
      </c>
      <c r="E230" s="351">
        <v>49496.4</v>
      </c>
      <c r="F230" s="335"/>
      <c r="G230" s="333"/>
    </row>
    <row r="231" ht="15.75" hidden="1" customHeight="1">
      <c r="A231" s="350">
        <v>45854.0</v>
      </c>
      <c r="B231" s="226" t="s">
        <v>7757</v>
      </c>
      <c r="C231" s="226" t="s">
        <v>5048</v>
      </c>
      <c r="D231" s="226">
        <v>25508.0</v>
      </c>
      <c r="E231" s="351">
        <v>233268.0</v>
      </c>
      <c r="F231" s="83" t="s">
        <v>7907</v>
      </c>
      <c r="G231" s="333"/>
    </row>
    <row r="232" ht="15.75" hidden="1" customHeight="1">
      <c r="A232" s="585" t="s">
        <v>7908</v>
      </c>
      <c r="B232" s="226" t="s">
        <v>7757</v>
      </c>
      <c r="C232" s="226" t="s">
        <v>10</v>
      </c>
      <c r="D232" s="226">
        <v>134921.0</v>
      </c>
      <c r="E232" s="351">
        <v>219774.37</v>
      </c>
      <c r="F232" s="335"/>
      <c r="G232" s="333"/>
    </row>
    <row r="233" ht="15.75" hidden="1" customHeight="1">
      <c r="A233" s="350">
        <v>45860.0</v>
      </c>
      <c r="B233" s="226" t="s">
        <v>7757</v>
      </c>
      <c r="C233" s="226" t="s">
        <v>10</v>
      </c>
      <c r="D233" s="226">
        <v>26555.0</v>
      </c>
      <c r="E233" s="351">
        <v>14995.0</v>
      </c>
      <c r="F233" s="335"/>
      <c r="G233" s="333"/>
    </row>
    <row r="234" ht="15.75" hidden="1" customHeight="1">
      <c r="A234" s="350">
        <v>45860.0</v>
      </c>
      <c r="B234" s="226" t="s">
        <v>7757</v>
      </c>
      <c r="C234" s="226" t="s">
        <v>10</v>
      </c>
      <c r="D234" s="226">
        <v>26554.0</v>
      </c>
      <c r="E234" s="351">
        <v>484512.0</v>
      </c>
      <c r="F234" s="335"/>
      <c r="G234" s="333"/>
    </row>
    <row r="235" ht="15.75" hidden="1" customHeight="1">
      <c r="A235" s="350">
        <v>45860.0</v>
      </c>
      <c r="B235" s="226" t="s">
        <v>7757</v>
      </c>
      <c r="C235" s="226" t="s">
        <v>10</v>
      </c>
      <c r="D235" s="226">
        <v>26635.0</v>
      </c>
      <c r="E235" s="351">
        <v>23250.0</v>
      </c>
      <c r="F235" s="335"/>
      <c r="G235" s="333"/>
    </row>
    <row r="236" ht="15.75" hidden="1" customHeight="1">
      <c r="A236" s="350">
        <v>45862.0</v>
      </c>
      <c r="B236" s="226" t="s">
        <v>7757</v>
      </c>
      <c r="C236" s="226" t="s">
        <v>10</v>
      </c>
      <c r="D236" s="226">
        <v>20900.0</v>
      </c>
      <c r="E236" s="351">
        <v>810877.12</v>
      </c>
      <c r="F236" s="83" t="s">
        <v>7910</v>
      </c>
      <c r="G236" s="333"/>
    </row>
    <row r="237" ht="15.75" hidden="1" customHeight="1">
      <c r="A237" s="350">
        <v>45863.0</v>
      </c>
      <c r="B237" s="226" t="s">
        <v>7757</v>
      </c>
      <c r="C237" s="226" t="s">
        <v>10</v>
      </c>
      <c r="D237" s="226">
        <v>21071.0</v>
      </c>
      <c r="E237" s="351">
        <v>25735.17</v>
      </c>
      <c r="F237" s="335"/>
      <c r="G237" s="333"/>
    </row>
    <row r="238" ht="15.75" hidden="1" customHeight="1">
      <c r="A238" s="350">
        <v>45863.0</v>
      </c>
      <c r="B238" s="226" t="s">
        <v>7757</v>
      </c>
      <c r="C238" s="226" t="s">
        <v>10</v>
      </c>
      <c r="D238" s="226">
        <v>21072.0</v>
      </c>
      <c r="E238" s="351">
        <v>73730.5</v>
      </c>
      <c r="F238" s="335"/>
      <c r="G238" s="333"/>
    </row>
    <row r="239" ht="15.75" hidden="1" customHeight="1">
      <c r="A239" s="350">
        <v>45867.0</v>
      </c>
      <c r="B239" s="226" t="s">
        <v>7757</v>
      </c>
      <c r="C239" s="226" t="s">
        <v>10</v>
      </c>
      <c r="D239" s="226">
        <v>136437.0</v>
      </c>
      <c r="E239" s="423">
        <v>132041.1</v>
      </c>
      <c r="F239" s="335"/>
      <c r="G239" s="10" t="s">
        <v>7914</v>
      </c>
    </row>
    <row r="240" ht="15.75" hidden="1" customHeight="1">
      <c r="A240" s="350">
        <v>45867.0</v>
      </c>
      <c r="B240" s="226" t="s">
        <v>7757</v>
      </c>
      <c r="C240" s="226" t="s">
        <v>10</v>
      </c>
      <c r="D240" s="226">
        <v>136358.0</v>
      </c>
      <c r="E240" s="351">
        <v>308252.79</v>
      </c>
      <c r="F240" s="335"/>
      <c r="G240" s="22"/>
    </row>
    <row r="241" ht="15.75" hidden="1" customHeight="1">
      <c r="A241" s="350">
        <v>45869.0</v>
      </c>
      <c r="B241" s="226" t="s">
        <v>7757</v>
      </c>
      <c r="C241" s="226" t="s">
        <v>10</v>
      </c>
      <c r="D241" s="226">
        <v>21834.0</v>
      </c>
      <c r="E241" s="351">
        <v>16875.0</v>
      </c>
      <c r="F241" s="335"/>
      <c r="G241" s="22"/>
    </row>
    <row r="242" ht="15.75" hidden="1" customHeight="1">
      <c r="A242" s="350">
        <v>45870.0</v>
      </c>
      <c r="B242" s="226" t="s">
        <v>7757</v>
      </c>
      <c r="C242" s="226" t="s">
        <v>10</v>
      </c>
      <c r="D242" s="226">
        <v>137037.0</v>
      </c>
      <c r="E242" s="351">
        <v>131825.52</v>
      </c>
      <c r="F242" s="335"/>
      <c r="G242" s="22"/>
    </row>
    <row r="243" ht="15.75" hidden="1" customHeight="1">
      <c r="A243" s="350">
        <v>45870.0</v>
      </c>
      <c r="B243" s="226" t="s">
        <v>7757</v>
      </c>
      <c r="C243" s="226" t="s">
        <v>10</v>
      </c>
      <c r="D243" s="226">
        <v>137036.0</v>
      </c>
      <c r="E243" s="351">
        <v>335973.52</v>
      </c>
      <c r="F243" s="335"/>
      <c r="G243" s="10" t="s">
        <v>7916</v>
      </c>
    </row>
    <row r="244" ht="15.75" hidden="1" customHeight="1">
      <c r="A244" s="350">
        <v>45870.0</v>
      </c>
      <c r="B244" s="226" t="s">
        <v>7757</v>
      </c>
      <c r="C244" s="226" t="s">
        <v>10</v>
      </c>
      <c r="D244" s="226">
        <v>137038.0</v>
      </c>
      <c r="E244" s="29">
        <v>69808.35</v>
      </c>
      <c r="F244" s="335"/>
      <c r="G244" s="22"/>
    </row>
    <row r="245" ht="15.75" hidden="1" customHeight="1">
      <c r="A245" s="350">
        <v>45873.0</v>
      </c>
      <c r="B245" s="226" t="s">
        <v>7757</v>
      </c>
      <c r="C245" s="226" t="s">
        <v>10</v>
      </c>
      <c r="D245" s="226">
        <v>22280.0</v>
      </c>
      <c r="E245" s="29">
        <v>117040.0</v>
      </c>
      <c r="F245" s="335"/>
      <c r="G245" s="22"/>
    </row>
    <row r="246" ht="15.75" hidden="1" customHeight="1">
      <c r="A246" s="350">
        <v>45873.0</v>
      </c>
      <c r="B246" s="226" t="s">
        <v>7757</v>
      </c>
      <c r="C246" s="226" t="s">
        <v>10</v>
      </c>
      <c r="D246" s="226">
        <v>22178.0</v>
      </c>
      <c r="E246" s="29">
        <v>39517.2</v>
      </c>
      <c r="F246" s="335"/>
      <c r="G246" s="22"/>
    </row>
    <row r="247" ht="15.75" hidden="1" customHeight="1">
      <c r="A247" s="350">
        <v>45873.0</v>
      </c>
      <c r="B247" s="226" t="s">
        <v>7757</v>
      </c>
      <c r="C247" s="226" t="s">
        <v>10</v>
      </c>
      <c r="D247" s="226">
        <v>22179.0</v>
      </c>
      <c r="E247" s="29">
        <v>34500.0</v>
      </c>
      <c r="F247" s="84"/>
      <c r="G247" s="22"/>
    </row>
    <row r="248" ht="15.75" hidden="1" customHeight="1">
      <c r="A248" s="350">
        <v>45869.0</v>
      </c>
      <c r="B248" s="226" t="s">
        <v>7757</v>
      </c>
      <c r="C248" s="226" t="s">
        <v>69</v>
      </c>
      <c r="D248" s="226">
        <v>1243383.0</v>
      </c>
      <c r="E248" s="351">
        <v>21335.0</v>
      </c>
      <c r="F248" s="83" t="s">
        <v>7919</v>
      </c>
      <c r="G248" s="22"/>
    </row>
    <row r="249" ht="15.75" hidden="1" customHeight="1">
      <c r="A249" s="350">
        <v>45870.0</v>
      </c>
      <c r="B249" s="226" t="s">
        <v>7757</v>
      </c>
      <c r="C249" s="226" t="s">
        <v>69</v>
      </c>
      <c r="D249" s="226">
        <v>604159.0</v>
      </c>
      <c r="E249" s="351">
        <v>9192.0</v>
      </c>
      <c r="F249" s="335"/>
      <c r="G249" s="22"/>
    </row>
    <row r="250" ht="15.75" hidden="1" customHeight="1">
      <c r="A250" s="350">
        <v>45873.0</v>
      </c>
      <c r="B250" s="226" t="s">
        <v>7757</v>
      </c>
      <c r="C250" s="226" t="s">
        <v>7</v>
      </c>
      <c r="D250" s="226">
        <v>604840.0</v>
      </c>
      <c r="E250" s="29">
        <v>35112.0</v>
      </c>
      <c r="F250" s="335"/>
      <c r="G250" s="22"/>
    </row>
    <row r="251" ht="15.75" hidden="1" customHeight="1">
      <c r="A251" s="350">
        <v>45877.0</v>
      </c>
      <c r="B251" s="226" t="s">
        <v>7757</v>
      </c>
      <c r="C251" s="226" t="s">
        <v>7</v>
      </c>
      <c r="D251" s="226">
        <v>607375.0</v>
      </c>
      <c r="E251" s="29">
        <v>107496.0</v>
      </c>
      <c r="F251" s="335"/>
      <c r="G251" s="22"/>
    </row>
    <row r="252" ht="15.75" hidden="1" customHeight="1">
      <c r="A252" s="350">
        <v>45881.0</v>
      </c>
      <c r="B252" s="226" t="s">
        <v>7757</v>
      </c>
      <c r="C252" s="226" t="s">
        <v>7</v>
      </c>
      <c r="D252" s="226">
        <v>608734.0</v>
      </c>
      <c r="E252" s="29">
        <v>117156.0</v>
      </c>
      <c r="F252" s="84"/>
      <c r="G252" s="22"/>
    </row>
    <row r="253" ht="15.75" hidden="1" customHeight="1">
      <c r="A253" s="350">
        <v>45875.0</v>
      </c>
      <c r="B253" s="226" t="s">
        <v>7757</v>
      </c>
      <c r="C253" s="226" t="s">
        <v>10</v>
      </c>
      <c r="D253" s="226">
        <v>137785.0</v>
      </c>
      <c r="E253" s="29">
        <v>103053.36</v>
      </c>
      <c r="F253" s="83" t="s">
        <v>7922</v>
      </c>
      <c r="G253" s="22"/>
    </row>
    <row r="254" ht="15.75" hidden="1" customHeight="1">
      <c r="A254" s="350">
        <v>45876.0</v>
      </c>
      <c r="B254" s="226" t="s">
        <v>7757</v>
      </c>
      <c r="C254" s="226" t="s">
        <v>10</v>
      </c>
      <c r="D254" s="226">
        <v>138113.0</v>
      </c>
      <c r="E254" s="29">
        <v>18725.86</v>
      </c>
      <c r="F254" s="335"/>
      <c r="G254" s="22"/>
    </row>
    <row r="255" ht="15.75" hidden="1" customHeight="1">
      <c r="A255" s="350">
        <v>45876.0</v>
      </c>
      <c r="B255" s="226" t="s">
        <v>7757</v>
      </c>
      <c r="C255" s="226" t="s">
        <v>10</v>
      </c>
      <c r="D255" s="226">
        <v>138112.0</v>
      </c>
      <c r="E255" s="29">
        <v>1.35</v>
      </c>
      <c r="F255" s="335"/>
      <c r="G255" s="22"/>
    </row>
    <row r="256" ht="15.75" hidden="1" customHeight="1">
      <c r="A256" s="350">
        <v>45876.0</v>
      </c>
      <c r="B256" s="226" t="s">
        <v>7757</v>
      </c>
      <c r="C256" s="226" t="s">
        <v>10</v>
      </c>
      <c r="D256" s="226">
        <v>138114.0</v>
      </c>
      <c r="E256" s="29">
        <v>138937.34</v>
      </c>
      <c r="F256" s="335"/>
      <c r="G256" s="22"/>
    </row>
    <row r="257" ht="15.75" hidden="1" customHeight="1">
      <c r="A257" s="350">
        <v>45877.0</v>
      </c>
      <c r="B257" s="226" t="s">
        <v>7757</v>
      </c>
      <c r="C257" s="226" t="s">
        <v>10</v>
      </c>
      <c r="D257" s="226">
        <v>138311.0</v>
      </c>
      <c r="E257" s="29">
        <v>214992.0</v>
      </c>
      <c r="F257" s="335"/>
      <c r="G257" s="22"/>
    </row>
    <row r="258" ht="15.75" hidden="1" customHeight="1">
      <c r="A258" s="350">
        <v>45880.0</v>
      </c>
      <c r="B258" s="226" t="s">
        <v>7757</v>
      </c>
      <c r="C258" s="226" t="s">
        <v>10</v>
      </c>
      <c r="D258" s="226">
        <v>138558.0</v>
      </c>
      <c r="E258" s="29">
        <v>128997.0</v>
      </c>
      <c r="F258" s="335"/>
      <c r="G258" s="22"/>
    </row>
    <row r="259" ht="15.75" hidden="1" customHeight="1">
      <c r="A259" s="350">
        <v>45880.0</v>
      </c>
      <c r="B259" s="226" t="s">
        <v>7757</v>
      </c>
      <c r="C259" s="226" t="s">
        <v>10</v>
      </c>
      <c r="D259" s="226">
        <v>138557.0</v>
      </c>
      <c r="E259" s="29">
        <v>793528.0</v>
      </c>
      <c r="F259" s="84"/>
      <c r="G259" s="22"/>
    </row>
    <row r="260" ht="15.75" hidden="1" customHeight="1">
      <c r="A260" s="350">
        <v>45881.0</v>
      </c>
      <c r="B260" s="226" t="s">
        <v>7757</v>
      </c>
      <c r="C260" s="226" t="s">
        <v>10</v>
      </c>
      <c r="D260" s="226">
        <v>138859.0</v>
      </c>
      <c r="E260" s="29">
        <v>125813.36</v>
      </c>
      <c r="F260" s="83" t="s">
        <v>7927</v>
      </c>
      <c r="G260" s="22"/>
    </row>
    <row r="261" ht="15.75" hidden="1" customHeight="1">
      <c r="A261" s="350">
        <v>45881.0</v>
      </c>
      <c r="B261" s="226" t="s">
        <v>7757</v>
      </c>
      <c r="C261" s="226" t="s">
        <v>10</v>
      </c>
      <c r="D261" s="226">
        <v>138860.0</v>
      </c>
      <c r="E261" s="29">
        <v>23976.0</v>
      </c>
      <c r="F261" s="335"/>
      <c r="G261" s="22"/>
    </row>
    <row r="262" ht="15.75" hidden="1" customHeight="1">
      <c r="A262" s="350">
        <v>45882.0</v>
      </c>
      <c r="B262" s="226" t="s">
        <v>7757</v>
      </c>
      <c r="C262" s="226" t="s">
        <v>10</v>
      </c>
      <c r="D262" s="226">
        <v>139115.0</v>
      </c>
      <c r="E262" s="29">
        <v>13830.0</v>
      </c>
      <c r="F262" s="335"/>
      <c r="G262" s="22"/>
    </row>
    <row r="263" ht="15.75" hidden="1" customHeight="1">
      <c r="A263" s="350">
        <v>45882.0</v>
      </c>
      <c r="B263" s="226" t="s">
        <v>7757</v>
      </c>
      <c r="C263" s="226" t="s">
        <v>10</v>
      </c>
      <c r="D263" s="226">
        <v>139116.0</v>
      </c>
      <c r="E263" s="29">
        <v>87351.2</v>
      </c>
      <c r="F263" s="84"/>
      <c r="G263" s="22"/>
    </row>
    <row r="264" ht="15.75" hidden="1" customHeight="1">
      <c r="A264" s="350">
        <v>45891.0</v>
      </c>
      <c r="B264" s="226" t="s">
        <v>7757</v>
      </c>
      <c r="C264" s="226" t="s">
        <v>10</v>
      </c>
      <c r="D264" s="226">
        <v>140923.0</v>
      </c>
      <c r="E264" s="29">
        <v>401374.75</v>
      </c>
      <c r="F264" s="366" t="s">
        <v>7929</v>
      </c>
      <c r="G264" s="22"/>
    </row>
    <row r="265" ht="15.75" hidden="1" customHeight="1">
      <c r="A265" s="350">
        <v>45895.0</v>
      </c>
      <c r="B265" s="226" t="s">
        <v>7757</v>
      </c>
      <c r="C265" s="226" t="s">
        <v>7</v>
      </c>
      <c r="D265" s="226">
        <v>614936.0</v>
      </c>
      <c r="E265" s="29">
        <v>8270.0</v>
      </c>
      <c r="F265" s="83" t="s">
        <v>23</v>
      </c>
      <c r="G265" s="22"/>
    </row>
    <row r="266" ht="15.75" hidden="1" customHeight="1">
      <c r="A266" s="350">
        <v>45895.0</v>
      </c>
      <c r="B266" s="226" t="s">
        <v>7757</v>
      </c>
      <c r="C266" s="226" t="s">
        <v>7</v>
      </c>
      <c r="D266" s="226">
        <v>1254429.0</v>
      </c>
      <c r="E266" s="29">
        <v>33780.0</v>
      </c>
      <c r="F266" s="335"/>
      <c r="G266" s="22"/>
    </row>
    <row r="267" ht="15.75" hidden="1" customHeight="1">
      <c r="A267" s="350">
        <v>45898.0</v>
      </c>
      <c r="B267" s="226" t="s">
        <v>7757</v>
      </c>
      <c r="C267" s="226" t="s">
        <v>7</v>
      </c>
      <c r="D267" s="226">
        <v>616531.0</v>
      </c>
      <c r="E267" s="29">
        <v>20737.32</v>
      </c>
      <c r="F267" s="84"/>
      <c r="G267" s="22"/>
    </row>
    <row r="268" ht="15.75" hidden="1" customHeight="1">
      <c r="A268" s="350">
        <v>45895.0</v>
      </c>
      <c r="B268" s="226" t="s">
        <v>7757</v>
      </c>
      <c r="C268" s="226" t="s">
        <v>10</v>
      </c>
      <c r="D268" s="226">
        <v>141415.0</v>
      </c>
      <c r="E268" s="29">
        <v>1195493.45</v>
      </c>
      <c r="F268" s="83" t="s">
        <v>7931</v>
      </c>
      <c r="G268" s="22"/>
    </row>
    <row r="269" ht="15.75" hidden="1" customHeight="1">
      <c r="A269" s="350">
        <v>45898.0</v>
      </c>
      <c r="B269" s="226" t="s">
        <v>7757</v>
      </c>
      <c r="C269" s="226" t="s">
        <v>10</v>
      </c>
      <c r="D269" s="226">
        <v>27196.0</v>
      </c>
      <c r="E269" s="29">
        <v>181833.0</v>
      </c>
      <c r="F269" s="84"/>
      <c r="G269" s="22"/>
    </row>
    <row r="270" ht="15.75" hidden="1" customHeight="1">
      <c r="A270" s="350">
        <v>45901.0</v>
      </c>
      <c r="B270" s="226" t="s">
        <v>7757</v>
      </c>
      <c r="C270" s="226" t="s">
        <v>7</v>
      </c>
      <c r="D270" s="226">
        <v>1256814.0</v>
      </c>
      <c r="E270" s="29">
        <v>29260.0</v>
      </c>
      <c r="F270" s="83" t="s">
        <v>23</v>
      </c>
      <c r="G270" s="22"/>
    </row>
    <row r="271" ht="15.75" hidden="1" customHeight="1">
      <c r="A271" s="225">
        <v>45904.0</v>
      </c>
      <c r="B271" s="226" t="s">
        <v>7757</v>
      </c>
      <c r="C271" s="226" t="s">
        <v>7</v>
      </c>
      <c r="D271" s="226">
        <v>618848.0</v>
      </c>
      <c r="E271" s="29">
        <v>138854.0</v>
      </c>
      <c r="F271" s="335"/>
      <c r="G271" s="22"/>
    </row>
    <row r="272" ht="15.75" hidden="1" customHeight="1">
      <c r="A272" s="350">
        <v>45905.0</v>
      </c>
      <c r="B272" s="226" t="s">
        <v>7757</v>
      </c>
      <c r="C272" s="226" t="s">
        <v>7</v>
      </c>
      <c r="D272" s="226">
        <v>619446.0</v>
      </c>
      <c r="E272" s="29">
        <v>51692.0</v>
      </c>
      <c r="F272" s="84"/>
      <c r="G272" s="22"/>
    </row>
    <row r="273" ht="15.75" hidden="1" customHeight="1">
      <c r="A273" s="225">
        <v>45904.0</v>
      </c>
      <c r="B273" s="226" t="s">
        <v>7757</v>
      </c>
      <c r="C273" s="226" t="s">
        <v>10</v>
      </c>
      <c r="D273" s="226">
        <v>143101.0</v>
      </c>
      <c r="E273" s="29">
        <v>152762.57</v>
      </c>
      <c r="F273" s="83" t="s">
        <v>7933</v>
      </c>
      <c r="G273" s="22"/>
    </row>
    <row r="274" ht="15.75" hidden="1" customHeight="1">
      <c r="A274" s="350">
        <v>45905.0</v>
      </c>
      <c r="B274" s="226" t="s">
        <v>7757</v>
      </c>
      <c r="C274" s="226" t="s">
        <v>10</v>
      </c>
      <c r="D274" s="226">
        <v>28947.0</v>
      </c>
      <c r="E274" s="29">
        <v>35300.0</v>
      </c>
      <c r="F274" s="335"/>
      <c r="G274" s="22"/>
    </row>
    <row r="275" ht="15.75" hidden="1" customHeight="1">
      <c r="A275" s="350">
        <v>45908.0</v>
      </c>
      <c r="B275" s="226" t="s">
        <v>7757</v>
      </c>
      <c r="C275" s="226" t="s">
        <v>10</v>
      </c>
      <c r="D275" s="226">
        <v>29321.0</v>
      </c>
      <c r="E275" s="29">
        <v>18716.51</v>
      </c>
      <c r="F275" s="335"/>
      <c r="G275" s="22"/>
    </row>
    <row r="276" ht="15.75" hidden="1" customHeight="1">
      <c r="A276" s="350">
        <v>45908.0</v>
      </c>
      <c r="B276" s="226" t="s">
        <v>7757</v>
      </c>
      <c r="C276" s="226" t="s">
        <v>10</v>
      </c>
      <c r="D276" s="226">
        <v>29320.0</v>
      </c>
      <c r="E276" s="29">
        <v>119864.9</v>
      </c>
      <c r="F276" s="84"/>
      <c r="G276" s="22"/>
    </row>
    <row r="277" ht="15.75" hidden="1" customHeight="1">
      <c r="A277" s="350">
        <v>45910.0</v>
      </c>
      <c r="B277" s="226" t="s">
        <v>7757</v>
      </c>
      <c r="C277" s="226" t="s">
        <v>25</v>
      </c>
      <c r="D277" s="226">
        <v>621208.0</v>
      </c>
      <c r="E277" s="29">
        <v>78695.3</v>
      </c>
      <c r="F277" s="83" t="s">
        <v>7934</v>
      </c>
      <c r="G277" s="22"/>
    </row>
    <row r="278" ht="15.75" hidden="1" customHeight="1">
      <c r="A278" s="350">
        <v>45915.0</v>
      </c>
      <c r="B278" s="226" t="s">
        <v>7757</v>
      </c>
      <c r="C278" s="226" t="s">
        <v>7</v>
      </c>
      <c r="D278" s="226">
        <v>622865.0</v>
      </c>
      <c r="E278" s="29">
        <v>24271.0</v>
      </c>
      <c r="F278" s="84"/>
      <c r="G278" s="22"/>
    </row>
    <row r="279" ht="15.75" hidden="1" customHeight="1">
      <c r="A279" s="350">
        <v>45910.0</v>
      </c>
      <c r="B279" s="226" t="s">
        <v>7757</v>
      </c>
      <c r="C279" s="226" t="s">
        <v>10</v>
      </c>
      <c r="D279" s="226">
        <v>29041.0</v>
      </c>
      <c r="E279" s="29">
        <v>14550.0</v>
      </c>
      <c r="F279" s="83" t="s">
        <v>7935</v>
      </c>
      <c r="G279" s="22"/>
    </row>
    <row r="280" ht="15.75" hidden="1" customHeight="1">
      <c r="A280" s="350">
        <v>45912.0</v>
      </c>
      <c r="B280" s="226" t="s">
        <v>7757</v>
      </c>
      <c r="C280" s="226" t="s">
        <v>10</v>
      </c>
      <c r="D280" s="226">
        <v>144610.0</v>
      </c>
      <c r="E280" s="29">
        <v>315349.85</v>
      </c>
      <c r="F280" s="335"/>
      <c r="G280" s="22"/>
    </row>
    <row r="281" ht="15.75" hidden="1" customHeight="1">
      <c r="A281" s="350">
        <v>45915.0</v>
      </c>
      <c r="B281" s="226" t="s">
        <v>7757</v>
      </c>
      <c r="C281" s="226" t="s">
        <v>10</v>
      </c>
      <c r="D281" s="226">
        <v>29829.0</v>
      </c>
      <c r="E281" s="29">
        <v>362396.0</v>
      </c>
      <c r="F281" s="84"/>
      <c r="G281" s="22"/>
    </row>
    <row r="282" ht="15.75" hidden="1" customHeight="1">
      <c r="A282" s="350">
        <v>45916.0</v>
      </c>
      <c r="B282" s="226" t="s">
        <v>7757</v>
      </c>
      <c r="C282" s="226" t="s">
        <v>7</v>
      </c>
      <c r="D282" s="226">
        <v>623326.0</v>
      </c>
      <c r="E282" s="29">
        <v>66004.0</v>
      </c>
      <c r="F282" s="366" t="s">
        <v>7936</v>
      </c>
      <c r="G282" s="22"/>
    </row>
    <row r="283" ht="15.75" hidden="1" customHeight="1">
      <c r="A283" s="350">
        <v>45916.0</v>
      </c>
      <c r="B283" s="226" t="s">
        <v>7757</v>
      </c>
      <c r="C283" s="226" t="s">
        <v>10</v>
      </c>
      <c r="D283" s="226">
        <v>30153.0</v>
      </c>
      <c r="E283" s="29">
        <v>80370.0</v>
      </c>
      <c r="F283" s="83" t="s">
        <v>7937</v>
      </c>
      <c r="G283" s="22"/>
    </row>
    <row r="284" ht="15.75" hidden="1" customHeight="1">
      <c r="A284" s="350">
        <v>45919.0</v>
      </c>
      <c r="B284" s="226" t="s">
        <v>7757</v>
      </c>
      <c r="C284" s="226" t="s">
        <v>10</v>
      </c>
      <c r="D284" s="226">
        <v>30927.0</v>
      </c>
      <c r="E284" s="29">
        <v>259000.0</v>
      </c>
      <c r="F284" s="84"/>
      <c r="G284" s="22"/>
    </row>
    <row r="285" ht="15.75" hidden="1" customHeight="1">
      <c r="A285" s="350">
        <v>45919.0</v>
      </c>
      <c r="B285" s="226" t="s">
        <v>7757</v>
      </c>
      <c r="C285" s="226" t="s">
        <v>7</v>
      </c>
      <c r="D285" s="226">
        <v>1266158.0</v>
      </c>
      <c r="E285" s="29">
        <v>13000.0</v>
      </c>
      <c r="F285" s="83" t="s">
        <v>7936</v>
      </c>
      <c r="G285" s="22"/>
    </row>
    <row r="286" ht="15.75" hidden="1" customHeight="1">
      <c r="A286" s="350">
        <v>45926.0</v>
      </c>
      <c r="B286" s="226" t="s">
        <v>7757</v>
      </c>
      <c r="C286" s="226" t="s">
        <v>25</v>
      </c>
      <c r="D286" s="226">
        <v>627585.0</v>
      </c>
      <c r="E286" s="29">
        <v>172224.0</v>
      </c>
      <c r="F286" s="84"/>
      <c r="G286" s="22"/>
    </row>
    <row r="287" ht="15.75" hidden="1" customHeight="1">
      <c r="A287" s="350">
        <v>45922.0</v>
      </c>
      <c r="B287" s="226" t="s">
        <v>7757</v>
      </c>
      <c r="C287" s="226" t="s">
        <v>10</v>
      </c>
      <c r="D287" s="226">
        <v>146209.0</v>
      </c>
      <c r="E287" s="29">
        <v>145006.28</v>
      </c>
      <c r="F287" s="83" t="s">
        <v>7938</v>
      </c>
      <c r="G287" s="22"/>
    </row>
    <row r="288" ht="15.75" hidden="1" customHeight="1">
      <c r="A288" s="350">
        <v>45923.0</v>
      </c>
      <c r="B288" s="226" t="s">
        <v>7757</v>
      </c>
      <c r="C288" s="226" t="s">
        <v>10</v>
      </c>
      <c r="D288" s="226">
        <v>31487.0</v>
      </c>
      <c r="E288" s="29">
        <v>460386.7</v>
      </c>
      <c r="F288" s="335"/>
      <c r="G288" s="22"/>
    </row>
    <row r="289" ht="15.75" hidden="1" customHeight="1">
      <c r="A289" s="350">
        <v>45924.0</v>
      </c>
      <c r="B289" s="226" t="s">
        <v>7757</v>
      </c>
      <c r="C289" s="226" t="s">
        <v>10</v>
      </c>
      <c r="D289" s="226">
        <v>31732.0</v>
      </c>
      <c r="E289" s="29">
        <v>23164.7</v>
      </c>
      <c r="F289" s="335"/>
      <c r="G289" s="22"/>
    </row>
    <row r="290" ht="15.75" hidden="1" customHeight="1">
      <c r="A290" s="350">
        <v>45926.0</v>
      </c>
      <c r="B290" s="226" t="s">
        <v>7757</v>
      </c>
      <c r="C290" s="226" t="s">
        <v>10</v>
      </c>
      <c r="D290" s="226">
        <v>147154.0</v>
      </c>
      <c r="E290" s="29">
        <v>572924.0</v>
      </c>
      <c r="F290" s="335"/>
      <c r="G290" s="22"/>
    </row>
    <row r="291" ht="15.75" hidden="1" customHeight="1">
      <c r="A291" s="350">
        <v>45926.0</v>
      </c>
      <c r="B291" s="226" t="s">
        <v>7757</v>
      </c>
      <c r="C291" s="226" t="s">
        <v>10</v>
      </c>
      <c r="D291" s="226">
        <v>147153.0</v>
      </c>
      <c r="E291" s="29">
        <v>79426.5</v>
      </c>
      <c r="F291" s="335"/>
      <c r="G291" s="22"/>
    </row>
    <row r="292" ht="15.75" hidden="1" customHeight="1">
      <c r="A292" s="350">
        <v>45926.0</v>
      </c>
      <c r="B292" s="226" t="s">
        <v>7757</v>
      </c>
      <c r="C292" s="226" t="s">
        <v>10</v>
      </c>
      <c r="D292" s="226">
        <v>147069.0</v>
      </c>
      <c r="E292" s="29">
        <v>990586.06</v>
      </c>
      <c r="F292" s="335"/>
      <c r="G292" s="22"/>
    </row>
    <row r="293" ht="15.75" hidden="1" customHeight="1">
      <c r="A293" s="350">
        <v>45929.0</v>
      </c>
      <c r="B293" s="226" t="s">
        <v>7757</v>
      </c>
      <c r="C293" s="226" t="s">
        <v>10</v>
      </c>
      <c r="D293" s="226">
        <v>32523.0</v>
      </c>
      <c r="E293" s="29">
        <v>80449.8</v>
      </c>
      <c r="F293" s="335"/>
      <c r="G293" s="22"/>
    </row>
    <row r="294" ht="15.75" hidden="1" customHeight="1">
      <c r="A294" s="350">
        <v>45929.0</v>
      </c>
      <c r="B294" s="226" t="s">
        <v>7757</v>
      </c>
      <c r="C294" s="226" t="s">
        <v>10</v>
      </c>
      <c r="D294" s="226">
        <v>32522.0</v>
      </c>
      <c r="E294" s="29">
        <v>156475.8</v>
      </c>
      <c r="F294" s="84"/>
      <c r="G294" s="22"/>
    </row>
    <row r="295" ht="15.75" hidden="1" customHeight="1">
      <c r="A295" s="350">
        <v>45930.0</v>
      </c>
      <c r="B295" s="226" t="s">
        <v>7757</v>
      </c>
      <c r="C295" s="226" t="s">
        <v>25</v>
      </c>
      <c r="D295" s="226" t="s">
        <v>7939</v>
      </c>
      <c r="E295" s="29">
        <v>71918.7</v>
      </c>
      <c r="F295" s="366" t="s">
        <v>7936</v>
      </c>
      <c r="G295" s="119"/>
    </row>
    <row r="296" ht="15.75" hidden="1" customHeight="1">
      <c r="A296" s="350">
        <v>45930.0</v>
      </c>
      <c r="B296" s="226" t="s">
        <v>7757</v>
      </c>
      <c r="C296" s="226" t="s">
        <v>10</v>
      </c>
      <c r="D296" s="226">
        <v>32744.0</v>
      </c>
      <c r="E296" s="29">
        <v>70275.4</v>
      </c>
      <c r="F296" s="83" t="s">
        <v>7940</v>
      </c>
      <c r="G296" s="119"/>
    </row>
    <row r="297" ht="15.75" hidden="1" customHeight="1">
      <c r="A297" s="350">
        <v>45931.0</v>
      </c>
      <c r="B297" s="226" t="s">
        <v>7757</v>
      </c>
      <c r="C297" s="226" t="s">
        <v>10</v>
      </c>
      <c r="D297" s="226">
        <v>33018.0</v>
      </c>
      <c r="E297" s="29">
        <v>36866.66</v>
      </c>
      <c r="F297" s="84"/>
      <c r="G297" s="22"/>
    </row>
    <row r="298" ht="15.75" hidden="1" customHeight="1">
      <c r="A298" s="350">
        <v>45938.0</v>
      </c>
      <c r="B298" s="226" t="s">
        <v>7757</v>
      </c>
      <c r="C298" s="226" t="s">
        <v>25</v>
      </c>
      <c r="D298" s="226">
        <v>631977.0</v>
      </c>
      <c r="E298" s="29">
        <v>19927.0</v>
      </c>
      <c r="F298" s="366" t="s">
        <v>7941</v>
      </c>
      <c r="G298" s="22"/>
    </row>
    <row r="299" ht="15.75" hidden="1" customHeight="1">
      <c r="A299" s="350">
        <v>45936.0</v>
      </c>
      <c r="B299" s="226" t="s">
        <v>7757</v>
      </c>
      <c r="C299" s="226" t="s">
        <v>10</v>
      </c>
      <c r="D299" s="226">
        <v>148679.0</v>
      </c>
      <c r="E299" s="29">
        <v>47994.0</v>
      </c>
      <c r="F299" s="83" t="s">
        <v>7942</v>
      </c>
      <c r="G299" s="22"/>
    </row>
    <row r="300" ht="15.75" hidden="1" customHeight="1">
      <c r="A300" s="350">
        <v>45938.0</v>
      </c>
      <c r="B300" s="226" t="s">
        <v>7757</v>
      </c>
      <c r="C300" s="226" t="s">
        <v>10</v>
      </c>
      <c r="D300" s="226">
        <v>149185.0</v>
      </c>
      <c r="E300" s="29">
        <v>212779.52</v>
      </c>
      <c r="F300" s="335"/>
      <c r="G300" s="22"/>
    </row>
    <row r="301" ht="15.75" hidden="1" customHeight="1">
      <c r="A301" s="350">
        <v>45938.0</v>
      </c>
      <c r="B301" s="226" t="s">
        <v>7757</v>
      </c>
      <c r="C301" s="226" t="s">
        <v>10</v>
      </c>
      <c r="D301" s="226">
        <v>149184.0</v>
      </c>
      <c r="E301" s="351">
        <v>11797.44</v>
      </c>
      <c r="F301" s="84"/>
      <c r="G301" s="22"/>
    </row>
    <row r="302" ht="15.75" hidden="1" customHeight="1">
      <c r="A302" s="350">
        <v>45945.0</v>
      </c>
      <c r="B302" s="226" t="s">
        <v>7757</v>
      </c>
      <c r="C302" s="226" t="s">
        <v>7</v>
      </c>
      <c r="D302" s="226">
        <v>634233.0</v>
      </c>
      <c r="E302" s="351">
        <v>8039.7</v>
      </c>
      <c r="F302" s="366" t="s">
        <v>7941</v>
      </c>
      <c r="G302" s="22"/>
    </row>
    <row r="303" ht="15.75" hidden="1" customHeight="1">
      <c r="A303" s="350">
        <v>45945.0</v>
      </c>
      <c r="B303" s="226" t="s">
        <v>7757</v>
      </c>
      <c r="C303" s="226" t="s">
        <v>10</v>
      </c>
      <c r="D303" s="226">
        <v>35376.0</v>
      </c>
      <c r="E303" s="351">
        <v>28744.6</v>
      </c>
      <c r="F303" s="83" t="s">
        <v>7943</v>
      </c>
      <c r="G303" s="22"/>
    </row>
    <row r="304" ht="15.75" hidden="1" customHeight="1">
      <c r="A304" s="350">
        <v>45945.0</v>
      </c>
      <c r="B304" s="226" t="s">
        <v>7757</v>
      </c>
      <c r="C304" s="226" t="s">
        <v>10</v>
      </c>
      <c r="D304" s="226">
        <v>35375.0</v>
      </c>
      <c r="E304" s="351">
        <v>379092.66</v>
      </c>
      <c r="F304" s="335"/>
      <c r="G304" s="22"/>
    </row>
    <row r="305" ht="15.75" hidden="1" customHeight="1">
      <c r="A305" s="350">
        <v>45947.0</v>
      </c>
      <c r="B305" s="226" t="s">
        <v>7757</v>
      </c>
      <c r="C305" s="226" t="s">
        <v>10</v>
      </c>
      <c r="D305" s="226">
        <v>150847.0</v>
      </c>
      <c r="E305" s="351">
        <v>151893.48</v>
      </c>
      <c r="F305" s="84"/>
      <c r="G305" s="22"/>
    </row>
    <row r="306" ht="15.75" hidden="1" customHeight="1">
      <c r="A306" s="350">
        <v>45951.0</v>
      </c>
      <c r="B306" s="226" t="s">
        <v>7757</v>
      </c>
      <c r="C306" s="226" t="s">
        <v>10</v>
      </c>
      <c r="D306" s="226">
        <v>151322.0</v>
      </c>
      <c r="E306" s="351">
        <v>159142.3</v>
      </c>
      <c r="F306" s="83" t="s">
        <v>7944</v>
      </c>
      <c r="G306" s="22"/>
    </row>
    <row r="307" ht="15.75" hidden="1" customHeight="1">
      <c r="A307" s="350">
        <v>45957.0</v>
      </c>
      <c r="B307" s="226" t="s">
        <v>7757</v>
      </c>
      <c r="C307" s="226" t="s">
        <v>10</v>
      </c>
      <c r="D307" s="226">
        <v>45199.0</v>
      </c>
      <c r="E307" s="351">
        <v>83976.0</v>
      </c>
      <c r="F307" s="335"/>
      <c r="G307" s="22"/>
    </row>
    <row r="308" ht="15.75" hidden="1" customHeight="1">
      <c r="A308" s="350">
        <v>45957.0</v>
      </c>
      <c r="B308" s="226" t="s">
        <v>7757</v>
      </c>
      <c r="C308" s="226" t="s">
        <v>10</v>
      </c>
      <c r="D308" s="226">
        <v>45147.0</v>
      </c>
      <c r="E308" s="351">
        <v>703274.0</v>
      </c>
      <c r="F308" s="84"/>
      <c r="G308" s="22"/>
    </row>
    <row r="309" ht="15.75" hidden="1" customHeight="1">
      <c r="A309" s="585" t="s">
        <v>7945</v>
      </c>
      <c r="B309" s="226" t="s">
        <v>7757</v>
      </c>
      <c r="C309" s="226" t="s">
        <v>7</v>
      </c>
      <c r="D309" s="226">
        <v>639523.0</v>
      </c>
      <c r="E309" s="351">
        <v>16884.0</v>
      </c>
      <c r="F309" s="366" t="s">
        <v>7946</v>
      </c>
      <c r="G309" s="22"/>
    </row>
    <row r="310" ht="15.75" hidden="1" customHeight="1">
      <c r="A310" s="585" t="s">
        <v>7945</v>
      </c>
      <c r="B310" s="226" t="s">
        <v>7757</v>
      </c>
      <c r="C310" s="226" t="s">
        <v>10</v>
      </c>
      <c r="D310" s="226">
        <v>45628.0</v>
      </c>
      <c r="E310" s="351">
        <v>210000.0</v>
      </c>
      <c r="F310" s="83" t="s">
        <v>7947</v>
      </c>
      <c r="G310" s="22"/>
    </row>
    <row r="311" ht="15.75" hidden="1" customHeight="1">
      <c r="A311" s="585" t="s">
        <v>7945</v>
      </c>
      <c r="B311" s="226" t="s">
        <v>7757</v>
      </c>
      <c r="C311" s="226" t="s">
        <v>10</v>
      </c>
      <c r="D311" s="226">
        <v>45627.0</v>
      </c>
      <c r="E311" s="351">
        <v>367422.26</v>
      </c>
      <c r="F311" s="335"/>
      <c r="G311" s="22"/>
    </row>
    <row r="312" ht="15.75" hidden="1" customHeight="1">
      <c r="A312" s="350">
        <v>45961.0</v>
      </c>
      <c r="B312" s="226" t="s">
        <v>7757</v>
      </c>
      <c r="C312" s="226" t="s">
        <v>10</v>
      </c>
      <c r="D312" s="226">
        <v>46285.0</v>
      </c>
      <c r="E312" s="351">
        <v>945955.49</v>
      </c>
      <c r="F312" s="84"/>
      <c r="G312" s="22"/>
    </row>
    <row r="313" ht="15.75" hidden="1" customHeight="1">
      <c r="A313" s="350">
        <v>45966.0</v>
      </c>
      <c r="B313" s="226" t="s">
        <v>7757</v>
      </c>
      <c r="C313" s="226" t="s">
        <v>10</v>
      </c>
      <c r="D313" s="226">
        <v>47253.0</v>
      </c>
      <c r="E313" s="351">
        <v>445105.88</v>
      </c>
      <c r="F313" s="83" t="s">
        <v>7948</v>
      </c>
      <c r="G313" s="22"/>
    </row>
    <row r="314" ht="15.75" hidden="1" customHeight="1">
      <c r="A314" s="350">
        <v>45966.0</v>
      </c>
      <c r="B314" s="226" t="s">
        <v>7757</v>
      </c>
      <c r="C314" s="226" t="s">
        <v>10</v>
      </c>
      <c r="D314" s="226">
        <v>47252.0</v>
      </c>
      <c r="E314" s="351">
        <v>72000.15</v>
      </c>
      <c r="F314" s="335"/>
      <c r="G314" s="22"/>
    </row>
    <row r="315" ht="15.75" hidden="1" customHeight="1">
      <c r="A315" s="350">
        <v>45971.0</v>
      </c>
      <c r="B315" s="226" t="s">
        <v>7757</v>
      </c>
      <c r="C315" s="226" t="s">
        <v>10</v>
      </c>
      <c r="D315" s="226">
        <v>48063.0</v>
      </c>
      <c r="E315" s="351">
        <v>90000.6</v>
      </c>
      <c r="F315" s="335"/>
      <c r="G315" s="22"/>
    </row>
    <row r="316" ht="15.75" hidden="1" customHeight="1">
      <c r="A316" s="350">
        <v>45971.0</v>
      </c>
      <c r="B316" s="226" t="s">
        <v>7757</v>
      </c>
      <c r="C316" s="226" t="s">
        <v>10</v>
      </c>
      <c r="D316" s="226">
        <v>48062.0</v>
      </c>
      <c r="E316" s="351">
        <v>163826.54</v>
      </c>
      <c r="F316" s="84"/>
      <c r="G316" s="22"/>
    </row>
    <row r="317" ht="15.75" hidden="1" customHeight="1">
      <c r="A317" s="350">
        <v>45971.0</v>
      </c>
      <c r="B317" s="226" t="s">
        <v>7757</v>
      </c>
      <c r="C317" s="226" t="s">
        <v>7</v>
      </c>
      <c r="D317" s="226">
        <v>643620.0</v>
      </c>
      <c r="E317" s="351">
        <v>80669.0</v>
      </c>
      <c r="F317" s="366" t="s">
        <v>7946</v>
      </c>
      <c r="G317" s="22"/>
    </row>
    <row r="318" ht="15.75" hidden="1" customHeight="1">
      <c r="A318" s="350">
        <v>45979.0</v>
      </c>
      <c r="B318" s="226" t="s">
        <v>7757</v>
      </c>
      <c r="C318" s="226" t="s">
        <v>7</v>
      </c>
      <c r="D318" s="226">
        <v>646169.0</v>
      </c>
      <c r="E318" s="351">
        <v>34333.3</v>
      </c>
      <c r="F318" s="366" t="s">
        <v>7949</v>
      </c>
      <c r="G318" s="22"/>
    </row>
    <row r="319" ht="15.75" hidden="1" customHeight="1">
      <c r="A319" s="350">
        <v>45972.0</v>
      </c>
      <c r="B319" s="226" t="s">
        <v>7757</v>
      </c>
      <c r="C319" s="226" t="s">
        <v>10</v>
      </c>
      <c r="D319" s="226">
        <v>48343.0</v>
      </c>
      <c r="E319" s="351">
        <v>265510.44</v>
      </c>
      <c r="F319" s="83" t="s">
        <v>7950</v>
      </c>
      <c r="G319" s="22"/>
    </row>
    <row r="320" ht="15.75" hidden="1" customHeight="1">
      <c r="A320" s="350">
        <v>45975.0</v>
      </c>
      <c r="B320" s="226" t="s">
        <v>7757</v>
      </c>
      <c r="C320" s="226" t="s">
        <v>10</v>
      </c>
      <c r="D320" s="226">
        <v>48914.0</v>
      </c>
      <c r="E320" s="351">
        <v>292854.49</v>
      </c>
      <c r="F320" s="335"/>
      <c r="G320" s="22"/>
    </row>
    <row r="321" ht="15.75" hidden="1" customHeight="1">
      <c r="A321" s="350">
        <v>45979.0</v>
      </c>
      <c r="B321" s="226" t="s">
        <v>7757</v>
      </c>
      <c r="C321" s="226" t="s">
        <v>10</v>
      </c>
      <c r="D321" s="226">
        <v>49447.0</v>
      </c>
      <c r="E321" s="351">
        <v>55305.65</v>
      </c>
      <c r="F321" s="84"/>
      <c r="G321" s="22"/>
    </row>
    <row r="322" ht="15.75" hidden="1" customHeight="1">
      <c r="A322" s="350">
        <v>45981.0</v>
      </c>
      <c r="B322" s="226" t="s">
        <v>7757</v>
      </c>
      <c r="C322" s="226" t="s">
        <v>10</v>
      </c>
      <c r="D322" s="226">
        <v>49866.0</v>
      </c>
      <c r="E322" s="351">
        <v>214911.04</v>
      </c>
      <c r="F322" s="83" t="s">
        <v>7951</v>
      </c>
      <c r="G322" s="22"/>
    </row>
    <row r="323" ht="15.75" hidden="1" customHeight="1">
      <c r="A323" s="350">
        <v>45987.0</v>
      </c>
      <c r="B323" s="226" t="s">
        <v>7757</v>
      </c>
      <c r="C323" s="226" t="s">
        <v>10</v>
      </c>
      <c r="D323" s="226">
        <v>45448.0</v>
      </c>
      <c r="E323" s="351">
        <v>221424.88</v>
      </c>
      <c r="F323" s="335"/>
      <c r="G323" s="22"/>
    </row>
    <row r="324" ht="15.75" hidden="1" customHeight="1">
      <c r="A324" s="350">
        <v>45988.0</v>
      </c>
      <c r="B324" s="226" t="s">
        <v>7757</v>
      </c>
      <c r="C324" s="226" t="s">
        <v>10</v>
      </c>
      <c r="D324" s="226">
        <v>45926.0</v>
      </c>
      <c r="E324" s="351">
        <v>69600.0</v>
      </c>
      <c r="F324" s="335"/>
      <c r="G324" s="22"/>
    </row>
    <row r="325" ht="15.75" hidden="1" customHeight="1">
      <c r="A325" s="350">
        <v>45988.0</v>
      </c>
      <c r="B325" s="226" t="s">
        <v>7757</v>
      </c>
      <c r="C325" s="226" t="s">
        <v>10</v>
      </c>
      <c r="D325" s="226">
        <v>45925.0</v>
      </c>
      <c r="E325" s="351">
        <v>73200.0</v>
      </c>
      <c r="F325" s="84"/>
      <c r="G325" s="22"/>
    </row>
    <row r="326" ht="15.75" customHeight="1">
      <c r="A326" s="350">
        <v>45989.0</v>
      </c>
      <c r="B326" s="226" t="s">
        <v>7757</v>
      </c>
      <c r="C326" s="226" t="s">
        <v>10</v>
      </c>
      <c r="D326" s="226">
        <v>46127.0</v>
      </c>
      <c r="E326" s="351">
        <v>1045991.42</v>
      </c>
      <c r="F326" s="83" t="s">
        <v>7952</v>
      </c>
      <c r="G326" s="22"/>
    </row>
    <row r="327" ht="15.75" customHeight="1">
      <c r="A327" s="350">
        <v>45992.0</v>
      </c>
      <c r="B327" s="226" t="s">
        <v>7757</v>
      </c>
      <c r="C327" s="226" t="s">
        <v>10</v>
      </c>
      <c r="D327" s="226">
        <v>46155.0</v>
      </c>
      <c r="E327" s="351">
        <v>38880.0</v>
      </c>
      <c r="F327" s="335"/>
      <c r="G327" s="22"/>
    </row>
    <row r="328" ht="15.75" customHeight="1">
      <c r="A328" s="350">
        <v>45992.0</v>
      </c>
      <c r="B328" s="226" t="s">
        <v>7757</v>
      </c>
      <c r="C328" s="226" t="s">
        <v>10</v>
      </c>
      <c r="D328" s="226">
        <v>46154.0</v>
      </c>
      <c r="E328" s="351">
        <v>210000.0</v>
      </c>
      <c r="F328" s="84"/>
      <c r="G328" s="22"/>
    </row>
    <row r="329" ht="15.75" customHeight="1">
      <c r="A329" s="350">
        <v>45996.0</v>
      </c>
      <c r="B329" s="226" t="s">
        <v>7757</v>
      </c>
      <c r="C329" s="226" t="s">
        <v>7</v>
      </c>
      <c r="D329" s="226">
        <v>651728.0</v>
      </c>
      <c r="E329" s="351">
        <v>131858.47</v>
      </c>
      <c r="F329" s="366" t="s">
        <v>7953</v>
      </c>
      <c r="G329" s="22"/>
    </row>
    <row r="330" ht="15.75" customHeight="1">
      <c r="A330" s="350">
        <v>46001.0</v>
      </c>
      <c r="B330" s="226" t="s">
        <v>7757</v>
      </c>
      <c r="C330" s="226" t="s">
        <v>10</v>
      </c>
      <c r="D330" s="226">
        <v>47897.0</v>
      </c>
      <c r="E330" s="351">
        <v>120007.0</v>
      </c>
      <c r="F330" s="83" t="s">
        <v>7954</v>
      </c>
      <c r="G330" s="22"/>
    </row>
    <row r="331" ht="15.75" customHeight="1">
      <c r="A331" s="350">
        <v>46001.0</v>
      </c>
      <c r="B331" s="226" t="s">
        <v>7757</v>
      </c>
      <c r="C331" s="226" t="s">
        <v>10</v>
      </c>
      <c r="D331" s="226">
        <v>47896.0</v>
      </c>
      <c r="E331" s="351">
        <v>309368.4</v>
      </c>
      <c r="F331" s="84"/>
      <c r="G331" s="22"/>
    </row>
    <row r="332" ht="15.75" customHeight="1">
      <c r="A332" s="350">
        <v>46007.0</v>
      </c>
      <c r="B332" s="226" t="s">
        <v>7757</v>
      </c>
      <c r="C332" s="226" t="s">
        <v>10</v>
      </c>
      <c r="D332" s="226">
        <v>48752.0</v>
      </c>
      <c r="E332" s="351">
        <v>68643.07</v>
      </c>
      <c r="F332" s="83" t="s">
        <v>7955</v>
      </c>
      <c r="G332" s="333"/>
    </row>
    <row r="333" ht="15.75" customHeight="1">
      <c r="A333" s="350">
        <v>46007.0</v>
      </c>
      <c r="B333" s="226" t="s">
        <v>7757</v>
      </c>
      <c r="C333" s="226" t="s">
        <v>10</v>
      </c>
      <c r="D333" s="226">
        <v>48753.0</v>
      </c>
      <c r="E333" s="351">
        <v>236085.64</v>
      </c>
      <c r="F333" s="84"/>
      <c r="G333" s="333"/>
    </row>
    <row r="334" ht="15.75" customHeight="1">
      <c r="A334" s="350">
        <v>46008.0</v>
      </c>
      <c r="B334" s="226" t="s">
        <v>7757</v>
      </c>
      <c r="C334" s="226" t="s">
        <v>7</v>
      </c>
      <c r="D334" s="226">
        <v>654979.0</v>
      </c>
      <c r="E334" s="351">
        <v>110108.46</v>
      </c>
      <c r="F334" s="366" t="s">
        <v>7956</v>
      </c>
      <c r="G334" s="22"/>
    </row>
    <row r="335" ht="15.75" customHeight="1">
      <c r="A335" s="350">
        <v>46009.0</v>
      </c>
      <c r="B335" s="226" t="s">
        <v>7757</v>
      </c>
      <c r="C335" s="226" t="s">
        <v>10</v>
      </c>
      <c r="D335" s="226">
        <v>49342.0</v>
      </c>
      <c r="E335" s="351">
        <v>568099.37</v>
      </c>
      <c r="F335" s="83" t="s">
        <v>7957</v>
      </c>
      <c r="G335" s="22"/>
    </row>
    <row r="336" ht="15.75" customHeight="1">
      <c r="A336" s="350">
        <v>46009.0</v>
      </c>
      <c r="B336" s="226" t="s">
        <v>7757</v>
      </c>
      <c r="C336" s="226" t="s">
        <v>10</v>
      </c>
      <c r="D336" s="226">
        <v>49343.0</v>
      </c>
      <c r="E336" s="351">
        <v>34034.0</v>
      </c>
      <c r="F336" s="84"/>
      <c r="G336" s="22"/>
    </row>
    <row r="337" ht="15.75" customHeight="1">
      <c r="A337" s="350">
        <v>46014.0</v>
      </c>
      <c r="B337" s="226" t="s">
        <v>7757</v>
      </c>
      <c r="C337" s="226" t="s">
        <v>10</v>
      </c>
      <c r="D337" s="226">
        <v>50018.0</v>
      </c>
      <c r="E337" s="351">
        <v>226603.14</v>
      </c>
      <c r="F337" s="83" t="s">
        <v>7958</v>
      </c>
      <c r="G337" s="22"/>
    </row>
    <row r="338" ht="15.75" customHeight="1">
      <c r="A338" s="350">
        <v>46014.0</v>
      </c>
      <c r="B338" s="226" t="s">
        <v>7757</v>
      </c>
      <c r="C338" s="226" t="s">
        <v>10</v>
      </c>
      <c r="D338" s="226">
        <v>50019.0</v>
      </c>
      <c r="E338" s="351">
        <v>25074.36</v>
      </c>
      <c r="F338" s="335"/>
      <c r="G338" s="22"/>
    </row>
    <row r="339" ht="15.75" customHeight="1">
      <c r="A339" s="350">
        <v>46017.0</v>
      </c>
      <c r="B339" s="226" t="s">
        <v>7757</v>
      </c>
      <c r="C339" s="226" t="s">
        <v>10</v>
      </c>
      <c r="D339" s="226">
        <v>45080.0</v>
      </c>
      <c r="E339" s="351">
        <v>53400.0</v>
      </c>
      <c r="F339" s="84"/>
      <c r="G339" s="22"/>
    </row>
    <row r="340" ht="15.75" customHeight="1">
      <c r="A340" s="350">
        <v>46020.0</v>
      </c>
      <c r="B340" s="226" t="s">
        <v>7757</v>
      </c>
      <c r="C340" s="226" t="s">
        <v>10</v>
      </c>
      <c r="D340" s="226">
        <v>45492.0</v>
      </c>
      <c r="E340" s="351">
        <v>98043.4</v>
      </c>
      <c r="F340" s="83" t="s">
        <v>7959</v>
      </c>
      <c r="G340" s="22"/>
    </row>
    <row r="341" ht="15.75" customHeight="1">
      <c r="A341" s="350">
        <v>46021.0</v>
      </c>
      <c r="B341" s="226" t="s">
        <v>7757</v>
      </c>
      <c r="C341" s="226" t="s">
        <v>10</v>
      </c>
      <c r="D341" s="226">
        <v>45602.0</v>
      </c>
      <c r="E341" s="351">
        <v>101241.8</v>
      </c>
      <c r="F341" s="335"/>
      <c r="G341" s="22"/>
    </row>
    <row r="342" ht="15.75" customHeight="1">
      <c r="A342" s="350">
        <v>46021.0</v>
      </c>
      <c r="B342" s="226" t="s">
        <v>7757</v>
      </c>
      <c r="C342" s="226" t="s">
        <v>10</v>
      </c>
      <c r="D342" s="226">
        <v>45603.0</v>
      </c>
      <c r="E342" s="351">
        <v>473003.9</v>
      </c>
      <c r="F342" s="335"/>
      <c r="G342" s="22"/>
    </row>
    <row r="343" ht="15.75" customHeight="1">
      <c r="A343" s="350">
        <v>46027.0</v>
      </c>
      <c r="B343" s="226" t="s">
        <v>7757</v>
      </c>
      <c r="C343" s="226" t="s">
        <v>10</v>
      </c>
      <c r="D343" s="226">
        <v>46482.0</v>
      </c>
      <c r="E343" s="351">
        <v>43004.79</v>
      </c>
      <c r="F343" s="335"/>
      <c r="G343" s="22"/>
    </row>
    <row r="344" ht="15.75" customHeight="1">
      <c r="A344" s="350">
        <v>46027.0</v>
      </c>
      <c r="B344" s="226" t="s">
        <v>7757</v>
      </c>
      <c r="C344" s="226" t="s">
        <v>10</v>
      </c>
      <c r="D344" s="226">
        <v>46483.0</v>
      </c>
      <c r="E344" s="351">
        <v>226738.84</v>
      </c>
      <c r="F344" s="84"/>
      <c r="G344" s="22"/>
    </row>
    <row r="345" ht="15.75" customHeight="1">
      <c r="A345" s="350">
        <v>46027.0</v>
      </c>
      <c r="B345" s="226" t="s">
        <v>7757</v>
      </c>
      <c r="C345" s="226" t="s">
        <v>7</v>
      </c>
      <c r="D345" s="226">
        <v>660325.0</v>
      </c>
      <c r="E345" s="351">
        <v>239580.0</v>
      </c>
      <c r="F345" s="83" t="s">
        <v>7960</v>
      </c>
      <c r="G345" s="22"/>
    </row>
    <row r="346" ht="15.75" customHeight="1">
      <c r="A346" s="350">
        <v>46028.0</v>
      </c>
      <c r="B346" s="226" t="s">
        <v>7757</v>
      </c>
      <c r="C346" s="226" t="s">
        <v>7</v>
      </c>
      <c r="D346" s="226">
        <v>660976.0</v>
      </c>
      <c r="E346" s="351">
        <v>11040.0</v>
      </c>
      <c r="F346" s="84"/>
      <c r="G346" s="22"/>
      <c r="H346" s="46" t="s">
        <v>7961</v>
      </c>
    </row>
    <row r="347" ht="15.75" customHeight="1">
      <c r="A347" s="350">
        <v>46028.0</v>
      </c>
      <c r="B347" s="226" t="s">
        <v>7757</v>
      </c>
      <c r="C347" s="226" t="s">
        <v>10</v>
      </c>
      <c r="D347" s="226">
        <v>46452.0</v>
      </c>
      <c r="E347" s="351">
        <v>531095.29</v>
      </c>
      <c r="F347" s="83" t="s">
        <v>7962</v>
      </c>
      <c r="G347" s="22"/>
    </row>
    <row r="348" ht="15.75" customHeight="1">
      <c r="A348" s="350">
        <v>46028.0</v>
      </c>
      <c r="B348" s="226" t="s">
        <v>7757</v>
      </c>
      <c r="C348" s="226" t="s">
        <v>10</v>
      </c>
      <c r="D348" s="226">
        <v>46453.0</v>
      </c>
      <c r="E348" s="351">
        <v>88750.0</v>
      </c>
      <c r="F348" s="335"/>
      <c r="G348" s="22"/>
    </row>
    <row r="349" ht="15.75" customHeight="1">
      <c r="A349" s="350">
        <v>46030.0</v>
      </c>
      <c r="B349" s="226" t="s">
        <v>7757</v>
      </c>
      <c r="C349" s="226" t="s">
        <v>10</v>
      </c>
      <c r="D349" s="226">
        <v>46992.0</v>
      </c>
      <c r="E349" s="351">
        <v>58320.0</v>
      </c>
      <c r="F349" s="84"/>
      <c r="G349" s="22"/>
    </row>
    <row r="350" ht="15.75" customHeight="1">
      <c r="A350" s="350">
        <v>46030.0</v>
      </c>
      <c r="B350" s="226" t="s">
        <v>7757</v>
      </c>
      <c r="C350" s="226" t="s">
        <v>7</v>
      </c>
      <c r="D350" s="226">
        <v>661857.0</v>
      </c>
      <c r="E350" s="351">
        <v>38880.0</v>
      </c>
      <c r="F350" s="366" t="s">
        <v>7960</v>
      </c>
      <c r="G350" s="22"/>
    </row>
    <row r="351" ht="15.75" customHeight="1">
      <c r="A351" s="350">
        <v>46037.0</v>
      </c>
      <c r="B351" s="226" t="s">
        <v>7757</v>
      </c>
      <c r="C351" s="226" t="s">
        <v>10</v>
      </c>
      <c r="D351" s="226">
        <v>48212.0</v>
      </c>
      <c r="E351" s="351">
        <v>976762.94</v>
      </c>
      <c r="F351" s="366" t="s">
        <v>7963</v>
      </c>
      <c r="G351" s="22"/>
    </row>
    <row r="352" ht="15.75" customHeight="1">
      <c r="A352" s="350">
        <v>46048.0</v>
      </c>
      <c r="B352" s="226" t="s">
        <v>7757</v>
      </c>
      <c r="C352" s="226" t="s">
        <v>7</v>
      </c>
      <c r="D352" s="226">
        <v>667521.0</v>
      </c>
      <c r="E352" s="351">
        <v>30900.0</v>
      </c>
      <c r="F352" s="366" t="s">
        <v>4667</v>
      </c>
      <c r="G352" s="22"/>
    </row>
    <row r="353" ht="15.75" customHeight="1">
      <c r="A353" s="350">
        <v>46044.0</v>
      </c>
      <c r="B353" s="226" t="s">
        <v>7757</v>
      </c>
      <c r="C353" s="226" t="s">
        <v>10</v>
      </c>
      <c r="D353" s="226">
        <v>49346.0</v>
      </c>
      <c r="E353" s="351">
        <v>462176.65</v>
      </c>
      <c r="F353" s="83" t="s">
        <v>7964</v>
      </c>
      <c r="G353" s="22"/>
    </row>
    <row r="354" ht="15.75" customHeight="1">
      <c r="A354" s="350">
        <v>46048.0</v>
      </c>
      <c r="B354" s="226" t="s">
        <v>7757</v>
      </c>
      <c r="C354" s="226" t="s">
        <v>10</v>
      </c>
      <c r="D354" s="226">
        <v>49771.0</v>
      </c>
      <c r="E354" s="351">
        <v>253380.13</v>
      </c>
      <c r="F354" s="335"/>
      <c r="G354" s="22"/>
    </row>
    <row r="355" ht="15.75" customHeight="1">
      <c r="A355" s="350">
        <v>46049.0</v>
      </c>
      <c r="B355" s="226" t="s">
        <v>7757</v>
      </c>
      <c r="C355" s="226" t="s">
        <v>10</v>
      </c>
      <c r="D355" s="226">
        <v>45014.0</v>
      </c>
      <c r="E355" s="351">
        <v>6857.14</v>
      </c>
      <c r="F355" s="335"/>
      <c r="G355" s="22"/>
    </row>
    <row r="356" ht="15.75" customHeight="1">
      <c r="A356" s="350">
        <v>46049.0</v>
      </c>
      <c r="B356" s="226" t="s">
        <v>7757</v>
      </c>
      <c r="C356" s="226" t="s">
        <v>10</v>
      </c>
      <c r="D356" s="226">
        <v>45013.0</v>
      </c>
      <c r="E356" s="351">
        <v>70236.0</v>
      </c>
      <c r="F356" s="84"/>
      <c r="G356" s="22"/>
    </row>
    <row r="357" ht="15.75" customHeight="1">
      <c r="A357" s="350">
        <v>46055.0</v>
      </c>
      <c r="B357" s="226" t="s">
        <v>7757</v>
      </c>
      <c r="C357" s="226" t="s">
        <v>7</v>
      </c>
      <c r="D357" s="226">
        <v>6695696.0</v>
      </c>
      <c r="E357" s="351">
        <v>128570.0</v>
      </c>
      <c r="F357" s="366" t="s">
        <v>4667</v>
      </c>
      <c r="G357" s="22"/>
    </row>
    <row r="358" ht="15.75" customHeight="1">
      <c r="A358" s="350">
        <v>46055.0</v>
      </c>
      <c r="B358" s="226" t="s">
        <v>7757</v>
      </c>
      <c r="C358" s="226" t="s">
        <v>10</v>
      </c>
      <c r="D358" s="226">
        <v>46212.0</v>
      </c>
      <c r="E358" s="351">
        <v>234129.96</v>
      </c>
      <c r="F358" s="83" t="s">
        <v>7965</v>
      </c>
      <c r="G358" s="22"/>
    </row>
    <row r="359" ht="15.75" customHeight="1">
      <c r="A359" s="350">
        <v>46056.0</v>
      </c>
      <c r="B359" s="226" t="s">
        <v>7757</v>
      </c>
      <c r="C359" s="226" t="s">
        <v>10</v>
      </c>
      <c r="D359" s="226">
        <v>46371.0</v>
      </c>
      <c r="E359" s="351">
        <v>234690.96</v>
      </c>
      <c r="F359" s="84"/>
      <c r="G359" s="22"/>
    </row>
    <row r="360" ht="15.75" customHeight="1">
      <c r="A360" s="350">
        <v>46058.0</v>
      </c>
      <c r="B360" s="226" t="s">
        <v>7757</v>
      </c>
      <c r="C360" s="226" t="s">
        <v>7</v>
      </c>
      <c r="D360" s="226">
        <v>670923.0</v>
      </c>
      <c r="E360" s="351">
        <v>41050.0</v>
      </c>
      <c r="F360" s="83" t="s">
        <v>4667</v>
      </c>
      <c r="G360" s="22"/>
    </row>
    <row r="361" ht="15.75" customHeight="1">
      <c r="A361" s="350">
        <v>46062.0</v>
      </c>
      <c r="B361" s="226" t="s">
        <v>7757</v>
      </c>
      <c r="C361" s="226" t="s">
        <v>7</v>
      </c>
      <c r="D361" s="226">
        <v>672016.0</v>
      </c>
      <c r="E361" s="351">
        <v>33002.0</v>
      </c>
      <c r="F361" s="84"/>
      <c r="G361" s="22"/>
    </row>
    <row r="362" ht="15.75" customHeight="1">
      <c r="A362" s="350">
        <v>46058.0</v>
      </c>
      <c r="B362" s="226" t="s">
        <v>7757</v>
      </c>
      <c r="C362" s="226" t="s">
        <v>10</v>
      </c>
      <c r="D362" s="226">
        <v>46823.0</v>
      </c>
      <c r="E362" s="351">
        <v>231798.75</v>
      </c>
      <c r="F362" s="83" t="s">
        <v>7966</v>
      </c>
      <c r="G362" s="22"/>
    </row>
    <row r="363" ht="15.75" customHeight="1">
      <c r="A363" s="350">
        <v>46062.0</v>
      </c>
      <c r="B363" s="226" t="s">
        <v>7757</v>
      </c>
      <c r="C363" s="226" t="s">
        <v>10</v>
      </c>
      <c r="D363" s="226">
        <v>47340.0</v>
      </c>
      <c r="E363" s="351">
        <v>525119.3</v>
      </c>
      <c r="F363" s="335"/>
      <c r="G363" s="22"/>
    </row>
    <row r="364" ht="15.75" customHeight="1">
      <c r="A364" s="350">
        <v>46063.0</v>
      </c>
      <c r="B364" s="226" t="s">
        <v>7757</v>
      </c>
      <c r="C364" s="226" t="s">
        <v>10</v>
      </c>
      <c r="D364" s="226">
        <v>47619.0</v>
      </c>
      <c r="E364" s="351">
        <v>76377.76</v>
      </c>
      <c r="F364" s="335"/>
      <c r="G364" s="22"/>
    </row>
    <row r="365" ht="15.75" customHeight="1">
      <c r="A365" s="350">
        <v>46064.0</v>
      </c>
      <c r="B365" s="226" t="s">
        <v>7757</v>
      </c>
      <c r="C365" s="226" t="s">
        <v>10</v>
      </c>
      <c r="D365" s="226">
        <v>47739.0</v>
      </c>
      <c r="E365" s="351">
        <v>603317.04</v>
      </c>
      <c r="F365" s="335"/>
      <c r="G365" s="22"/>
    </row>
    <row r="366" ht="15.75" customHeight="1">
      <c r="A366" s="350">
        <v>46064.0</v>
      </c>
      <c r="B366" s="226" t="s">
        <v>7757</v>
      </c>
      <c r="C366" s="226" t="s">
        <v>10</v>
      </c>
      <c r="D366" s="226">
        <v>47740.0</v>
      </c>
      <c r="E366" s="351">
        <v>16363.63</v>
      </c>
      <c r="F366" s="84"/>
      <c r="G366" s="22"/>
    </row>
    <row r="367" ht="15.75" customHeight="1">
      <c r="A367" s="350">
        <v>46071.0</v>
      </c>
      <c r="B367" s="226" t="s">
        <v>7757</v>
      </c>
      <c r="C367" s="226" t="s">
        <v>7</v>
      </c>
      <c r="D367" s="226">
        <v>1329375.0</v>
      </c>
      <c r="E367" s="351">
        <v>11105.0</v>
      </c>
      <c r="F367" s="366" t="s">
        <v>7967</v>
      </c>
      <c r="G367" s="22"/>
    </row>
    <row r="368" ht="15.75" customHeight="1">
      <c r="A368" s="350">
        <v>46071.0</v>
      </c>
      <c r="B368" s="226" t="s">
        <v>7757</v>
      </c>
      <c r="C368" s="226" t="s">
        <v>10</v>
      </c>
      <c r="D368" s="226">
        <v>48507.0</v>
      </c>
      <c r="E368" s="351">
        <v>396433.16</v>
      </c>
      <c r="F368" s="83" t="s">
        <v>7968</v>
      </c>
      <c r="G368" s="22"/>
    </row>
    <row r="369" ht="15.75" customHeight="1">
      <c r="A369" s="350">
        <v>46072.0</v>
      </c>
      <c r="B369" s="226" t="s">
        <v>7757</v>
      </c>
      <c r="C369" s="226" t="s">
        <v>10</v>
      </c>
      <c r="D369" s="226">
        <v>48651.0</v>
      </c>
      <c r="E369" s="351">
        <v>90761.0</v>
      </c>
      <c r="F369" s="335"/>
      <c r="G369" s="22"/>
    </row>
    <row r="370" ht="15.75" customHeight="1">
      <c r="A370" s="350">
        <v>46073.0</v>
      </c>
      <c r="B370" s="226" t="s">
        <v>7757</v>
      </c>
      <c r="C370" s="226" t="s">
        <v>10</v>
      </c>
      <c r="D370" s="226">
        <v>49059.0</v>
      </c>
      <c r="E370" s="351">
        <v>126240.0</v>
      </c>
      <c r="F370" s="335"/>
      <c r="G370" s="22"/>
    </row>
    <row r="371" ht="15.75" customHeight="1">
      <c r="A371" s="350">
        <v>46073.0</v>
      </c>
      <c r="B371" s="226" t="s">
        <v>7757</v>
      </c>
      <c r="C371" s="226" t="s">
        <v>10</v>
      </c>
      <c r="D371" s="226">
        <v>49058.0</v>
      </c>
      <c r="E371" s="351">
        <v>99488.16</v>
      </c>
      <c r="F371" s="84"/>
      <c r="G371" s="22"/>
    </row>
    <row r="372" ht="15.75" customHeight="1">
      <c r="A372" s="350">
        <v>46077.0</v>
      </c>
      <c r="B372" s="226" t="s">
        <v>7757</v>
      </c>
      <c r="C372" s="226" t="s">
        <v>10</v>
      </c>
      <c r="D372" s="226">
        <v>49485.0</v>
      </c>
      <c r="E372" s="351">
        <v>659536.75</v>
      </c>
      <c r="F372" s="83" t="s">
        <v>7969</v>
      </c>
      <c r="G372" s="22"/>
    </row>
    <row r="373" ht="15.75" customHeight="1">
      <c r="A373" s="350">
        <v>46080.0</v>
      </c>
      <c r="B373" s="226" t="s">
        <v>7757</v>
      </c>
      <c r="C373" s="226" t="s">
        <v>10</v>
      </c>
      <c r="D373" s="226">
        <v>45503.0</v>
      </c>
      <c r="E373" s="351">
        <v>87237.06</v>
      </c>
      <c r="F373" s="335"/>
      <c r="G373" s="22"/>
    </row>
    <row r="374" ht="15.75" customHeight="1">
      <c r="A374" s="350">
        <v>46080.0</v>
      </c>
      <c r="B374" s="226" t="s">
        <v>7757</v>
      </c>
      <c r="C374" s="226" t="s">
        <v>10</v>
      </c>
      <c r="D374" s="226">
        <v>45505.0</v>
      </c>
      <c r="E374" s="351">
        <v>18665.33</v>
      </c>
      <c r="F374" s="335"/>
      <c r="G374" s="22"/>
    </row>
    <row r="375" ht="15.75" customHeight="1">
      <c r="A375" s="350">
        <v>46080.0</v>
      </c>
      <c r="B375" s="226" t="s">
        <v>7757</v>
      </c>
      <c r="C375" s="226" t="s">
        <v>10</v>
      </c>
      <c r="D375" s="226">
        <v>45504.0</v>
      </c>
      <c r="E375" s="351">
        <v>574184.3</v>
      </c>
      <c r="F375" s="84"/>
      <c r="G375" s="22"/>
    </row>
    <row r="376" ht="15.75" customHeight="1">
      <c r="A376" s="350">
        <v>46083.0</v>
      </c>
      <c r="B376" s="226" t="s">
        <v>7757</v>
      </c>
      <c r="C376" s="226" t="s">
        <v>7</v>
      </c>
      <c r="D376" s="226">
        <v>678632.0</v>
      </c>
      <c r="E376" s="351">
        <v>81520.0</v>
      </c>
      <c r="F376" s="366" t="s">
        <v>7967</v>
      </c>
      <c r="G376" s="22"/>
    </row>
    <row r="377" ht="15.75" customHeight="1">
      <c r="A377" s="350">
        <v>46090.0</v>
      </c>
      <c r="B377" s="226" t="s">
        <v>7757</v>
      </c>
      <c r="C377" s="226" t="s">
        <v>10</v>
      </c>
      <c r="D377" s="226">
        <v>48169.0</v>
      </c>
      <c r="E377" s="351">
        <v>94684.89</v>
      </c>
      <c r="F377" s="83" t="s">
        <v>7970</v>
      </c>
      <c r="G377" s="22"/>
    </row>
    <row r="378" ht="15.75" customHeight="1">
      <c r="A378" s="350">
        <v>46092.0</v>
      </c>
      <c r="B378" s="226" t="s">
        <v>7757</v>
      </c>
      <c r="C378" s="226" t="s">
        <v>10</v>
      </c>
      <c r="D378" s="226">
        <v>48640.0</v>
      </c>
      <c r="E378" s="351">
        <v>252466.84</v>
      </c>
      <c r="F378" s="84"/>
      <c r="G378" s="22"/>
    </row>
    <row r="379" ht="15.75" customHeight="1">
      <c r="A379" s="350">
        <v>46104.0</v>
      </c>
      <c r="B379" s="226" t="s">
        <v>7757</v>
      </c>
      <c r="C379" s="226" t="s">
        <v>10</v>
      </c>
      <c r="D379" s="226">
        <v>49689.0</v>
      </c>
      <c r="E379" s="351">
        <v>454361.75</v>
      </c>
      <c r="F379" s="83" t="s">
        <v>7971</v>
      </c>
      <c r="G379" s="22"/>
    </row>
    <row r="380" ht="15.75" customHeight="1">
      <c r="A380" s="350">
        <v>46104.0</v>
      </c>
      <c r="B380" s="226" t="s">
        <v>7757</v>
      </c>
      <c r="C380" s="226" t="s">
        <v>10</v>
      </c>
      <c r="D380" s="226">
        <v>49688.0</v>
      </c>
      <c r="E380" s="351">
        <v>108967.42</v>
      </c>
      <c r="F380" s="335"/>
      <c r="G380" s="22"/>
    </row>
    <row r="381" ht="15.75" customHeight="1">
      <c r="A381" s="350">
        <v>46106.0</v>
      </c>
      <c r="B381" s="226" t="s">
        <v>7757</v>
      </c>
      <c r="C381" s="226" t="s">
        <v>10</v>
      </c>
      <c r="D381" s="226">
        <v>45068.0</v>
      </c>
      <c r="E381" s="351">
        <v>341380.46</v>
      </c>
      <c r="F381" s="335"/>
      <c r="G381" s="22"/>
    </row>
    <row r="382" ht="15.75" customHeight="1">
      <c r="A382" s="350">
        <v>46106.0</v>
      </c>
      <c r="B382" s="226" t="s">
        <v>7757</v>
      </c>
      <c r="C382" s="226" t="s">
        <v>10</v>
      </c>
      <c r="D382" s="226">
        <v>45069.0</v>
      </c>
      <c r="E382" s="351">
        <v>5916.34</v>
      </c>
      <c r="F382" s="335"/>
      <c r="G382" s="22"/>
    </row>
    <row r="383" ht="15.75" customHeight="1">
      <c r="A383" s="350">
        <v>46107.0</v>
      </c>
      <c r="B383" s="226" t="s">
        <v>7757</v>
      </c>
      <c r="C383" s="226" t="s">
        <v>10</v>
      </c>
      <c r="D383" s="226">
        <v>45178.0</v>
      </c>
      <c r="E383" s="351">
        <v>65395.2</v>
      </c>
      <c r="F383" s="84"/>
      <c r="G383" s="22"/>
    </row>
    <row r="384" ht="15.75" customHeight="1">
      <c r="A384" s="350">
        <v>46107.0</v>
      </c>
      <c r="B384" s="226" t="s">
        <v>7757</v>
      </c>
      <c r="C384" s="226" t="s">
        <v>7</v>
      </c>
      <c r="D384" s="226">
        <v>685779.0</v>
      </c>
      <c r="E384" s="351">
        <v>44504.0</v>
      </c>
      <c r="F384" s="366" t="s">
        <v>318</v>
      </c>
      <c r="G384" s="22"/>
    </row>
    <row r="385" ht="15.75" customHeight="1">
      <c r="A385" s="350">
        <v>46111.0</v>
      </c>
      <c r="B385" s="226" t="s">
        <v>7757</v>
      </c>
      <c r="C385" s="226" t="s">
        <v>10</v>
      </c>
      <c r="D385" s="226">
        <v>45696.0</v>
      </c>
      <c r="E385" s="351">
        <v>98032.0</v>
      </c>
      <c r="F385" s="83" t="s">
        <v>7972</v>
      </c>
      <c r="G385" s="22"/>
    </row>
    <row r="386" ht="15.75" customHeight="1">
      <c r="A386" s="350">
        <v>46112.0</v>
      </c>
      <c r="B386" s="226" t="s">
        <v>7757</v>
      </c>
      <c r="C386" s="226" t="s">
        <v>10</v>
      </c>
      <c r="D386" s="226">
        <v>46214.0</v>
      </c>
      <c r="E386" s="351">
        <v>175332.3</v>
      </c>
      <c r="F386" s="335"/>
      <c r="G386" s="22"/>
    </row>
    <row r="387" ht="15.75" customHeight="1">
      <c r="A387" s="350">
        <v>46112.0</v>
      </c>
      <c r="B387" s="226" t="s">
        <v>7757</v>
      </c>
      <c r="C387" s="226" t="s">
        <v>10</v>
      </c>
      <c r="D387" s="226">
        <v>46212.0</v>
      </c>
      <c r="E387" s="351">
        <v>157573.3</v>
      </c>
      <c r="F387" s="335"/>
      <c r="G387" s="22"/>
    </row>
    <row r="388" ht="15.75" customHeight="1">
      <c r="A388" s="350">
        <v>46112.0</v>
      </c>
      <c r="B388" s="226" t="s">
        <v>7757</v>
      </c>
      <c r="C388" s="226" t="s">
        <v>10</v>
      </c>
      <c r="D388" s="226">
        <v>46213.0</v>
      </c>
      <c r="E388" s="351">
        <v>321896.74</v>
      </c>
      <c r="F388" s="84"/>
      <c r="G388" s="22"/>
    </row>
    <row r="389" ht="15.75" customHeight="1">
      <c r="A389" s="350">
        <v>46112.0</v>
      </c>
      <c r="B389" s="226" t="s">
        <v>7757</v>
      </c>
      <c r="C389" s="226" t="s">
        <v>7</v>
      </c>
      <c r="D389" s="226">
        <v>686904.0</v>
      </c>
      <c r="E389" s="351">
        <v>101755.0</v>
      </c>
      <c r="F389" s="366" t="s">
        <v>318</v>
      </c>
      <c r="G389" s="22"/>
    </row>
    <row r="390" ht="15.75" customHeight="1">
      <c r="A390" s="350">
        <v>46120.0</v>
      </c>
      <c r="B390" s="226" t="s">
        <v>7757</v>
      </c>
      <c r="C390" s="226" t="s">
        <v>10</v>
      </c>
      <c r="D390" s="226">
        <v>47166.0</v>
      </c>
      <c r="E390" s="351">
        <v>243211.01</v>
      </c>
      <c r="F390" s="83" t="s">
        <v>3519</v>
      </c>
      <c r="G390" s="22"/>
    </row>
    <row r="391" ht="15.75" customHeight="1">
      <c r="A391" s="350">
        <v>46127.0</v>
      </c>
      <c r="B391" s="226" t="s">
        <v>7757</v>
      </c>
      <c r="C391" s="226" t="s">
        <v>10</v>
      </c>
      <c r="D391" s="226">
        <v>48827.0</v>
      </c>
      <c r="E391" s="351">
        <v>713277.4</v>
      </c>
      <c r="F391" s="84"/>
      <c r="G391" s="22"/>
    </row>
    <row r="392" ht="15.75" customHeight="1">
      <c r="A392" s="350">
        <v>46127.0</v>
      </c>
      <c r="B392" s="226" t="s">
        <v>7757</v>
      </c>
      <c r="C392" s="226" t="s">
        <v>7</v>
      </c>
      <c r="D392" s="226">
        <v>690055.0</v>
      </c>
      <c r="E392" s="351">
        <v>55665.0</v>
      </c>
      <c r="F392" s="83" t="s">
        <v>7973</v>
      </c>
      <c r="G392" s="22"/>
    </row>
    <row r="393" ht="15.75" customHeight="1">
      <c r="A393" s="350">
        <v>46133.0</v>
      </c>
      <c r="B393" s="226" t="s">
        <v>7757</v>
      </c>
      <c r="C393" s="226" t="s">
        <v>7</v>
      </c>
      <c r="D393" s="226" t="s">
        <v>7974</v>
      </c>
      <c r="E393" s="351">
        <v>3136.1</v>
      </c>
      <c r="F393" s="84"/>
      <c r="G393" s="22"/>
    </row>
    <row r="394" ht="15.75" customHeight="1">
      <c r="A394" s="350">
        <v>46133.0</v>
      </c>
      <c r="B394" s="226" t="s">
        <v>7757</v>
      </c>
      <c r="C394" s="226" t="s">
        <v>10</v>
      </c>
      <c r="D394" s="226" t="s">
        <v>7975</v>
      </c>
      <c r="E394" s="351">
        <v>215251.52</v>
      </c>
      <c r="F394" s="83" t="s">
        <v>7976</v>
      </c>
      <c r="G394" s="22"/>
    </row>
    <row r="395" ht="15.75" customHeight="1">
      <c r="A395" s="350">
        <v>46133.0</v>
      </c>
      <c r="B395" s="226" t="s">
        <v>7757</v>
      </c>
      <c r="C395" s="226" t="s">
        <v>10</v>
      </c>
      <c r="D395" s="226" t="s">
        <v>7977</v>
      </c>
      <c r="E395" s="351">
        <v>462742.85</v>
      </c>
      <c r="F395" s="335"/>
      <c r="G395" s="22"/>
    </row>
    <row r="396" ht="15.75" customHeight="1">
      <c r="A396" s="350">
        <v>46135.0</v>
      </c>
      <c r="B396" s="226" t="s">
        <v>7757</v>
      </c>
      <c r="C396" s="226" t="s">
        <v>10</v>
      </c>
      <c r="D396" s="226">
        <v>45412.0</v>
      </c>
      <c r="E396" s="351">
        <v>13109.58</v>
      </c>
      <c r="F396" s="335"/>
      <c r="G396" s="22"/>
    </row>
    <row r="397" ht="15.75" customHeight="1">
      <c r="A397" s="350">
        <v>46136.0</v>
      </c>
      <c r="B397" s="226" t="s">
        <v>7757</v>
      </c>
      <c r="C397" s="226" t="s">
        <v>10</v>
      </c>
      <c r="D397" s="226">
        <v>45419.0</v>
      </c>
      <c r="E397" s="351">
        <v>40829.0</v>
      </c>
      <c r="F397" s="84"/>
      <c r="G397" s="22"/>
    </row>
    <row r="398" ht="15.75" customHeight="1">
      <c r="A398" s="350">
        <v>46136.0</v>
      </c>
      <c r="B398" s="226" t="s">
        <v>7757</v>
      </c>
      <c r="C398" s="226" t="s">
        <v>25</v>
      </c>
      <c r="D398" s="226" t="s">
        <v>7978</v>
      </c>
      <c r="E398" s="351">
        <v>74790.0</v>
      </c>
      <c r="F398" s="83" t="s">
        <v>7979</v>
      </c>
      <c r="G398" s="22"/>
    </row>
    <row r="399" ht="15.75" customHeight="1">
      <c r="A399" s="350">
        <v>46141.0</v>
      </c>
      <c r="B399" s="226" t="s">
        <v>7757</v>
      </c>
      <c r="C399" s="226" t="s">
        <v>25</v>
      </c>
      <c r="D399" s="226">
        <v>1356780.0</v>
      </c>
      <c r="E399" s="351">
        <v>33045.0</v>
      </c>
      <c r="F399" s="335"/>
      <c r="G399" s="22"/>
    </row>
    <row r="400" ht="15.75" customHeight="1">
      <c r="A400" s="350">
        <v>46149.0</v>
      </c>
      <c r="B400" s="226" t="s">
        <v>7757</v>
      </c>
      <c r="C400" s="226" t="s">
        <v>25</v>
      </c>
      <c r="D400" s="226">
        <v>1359591.0</v>
      </c>
      <c r="E400" s="351">
        <v>47335.0</v>
      </c>
      <c r="F400" s="335"/>
      <c r="G400" s="22"/>
    </row>
    <row r="401" ht="15.75" customHeight="1">
      <c r="A401" s="350">
        <v>46153.0</v>
      </c>
      <c r="B401" s="226" t="s">
        <v>7757</v>
      </c>
      <c r="C401" s="226" t="s">
        <v>25</v>
      </c>
      <c r="D401" s="226">
        <v>1360445.0</v>
      </c>
      <c r="E401" s="351">
        <v>19855.0</v>
      </c>
      <c r="F401" s="84"/>
      <c r="G401" s="22"/>
    </row>
    <row r="402" ht="15.75" customHeight="1">
      <c r="A402" s="350">
        <v>46139.0</v>
      </c>
      <c r="B402" s="226" t="s">
        <v>7757</v>
      </c>
      <c r="C402" s="226" t="s">
        <v>10</v>
      </c>
      <c r="D402" s="226" t="s">
        <v>7980</v>
      </c>
      <c r="E402" s="351">
        <v>100483.2</v>
      </c>
      <c r="F402" s="83" t="s">
        <v>7981</v>
      </c>
      <c r="G402" s="22"/>
    </row>
    <row r="403" ht="15.75" customHeight="1">
      <c r="A403" s="350">
        <v>46141.0</v>
      </c>
      <c r="B403" s="226" t="s">
        <v>7757</v>
      </c>
      <c r="C403" s="226" t="s">
        <v>10</v>
      </c>
      <c r="D403" s="226">
        <v>46712.0</v>
      </c>
      <c r="E403" s="351">
        <v>700874.67</v>
      </c>
      <c r="F403" s="335"/>
      <c r="G403" s="22"/>
    </row>
    <row r="404" ht="15.75" customHeight="1">
      <c r="A404" s="350">
        <v>46142.0</v>
      </c>
      <c r="B404" s="226" t="s">
        <v>7757</v>
      </c>
      <c r="C404" s="226" t="s">
        <v>10</v>
      </c>
      <c r="D404" s="226">
        <v>46796.0</v>
      </c>
      <c r="E404" s="351">
        <v>26877.76</v>
      </c>
      <c r="F404" s="335"/>
      <c r="G404" s="22"/>
    </row>
    <row r="405" ht="15.75" customHeight="1">
      <c r="A405" s="350">
        <v>46146.0</v>
      </c>
      <c r="B405" s="226" t="s">
        <v>7757</v>
      </c>
      <c r="C405" s="226" t="s">
        <v>10</v>
      </c>
      <c r="D405" s="226">
        <v>47225.0</v>
      </c>
      <c r="E405" s="351">
        <v>129053.06</v>
      </c>
      <c r="F405" s="84"/>
      <c r="G405" s="22"/>
    </row>
    <row r="406" ht="15.75" customHeight="1">
      <c r="A406" s="350">
        <v>46154.0</v>
      </c>
      <c r="B406" s="226" t="s">
        <v>7757</v>
      </c>
      <c r="C406" s="226" t="s">
        <v>10</v>
      </c>
      <c r="D406" s="226">
        <v>48970.0</v>
      </c>
      <c r="E406" s="351">
        <v>738185.98</v>
      </c>
      <c r="F406" s="83" t="s">
        <v>7982</v>
      </c>
      <c r="G406" s="22"/>
    </row>
    <row r="407" ht="15.75" customHeight="1">
      <c r="A407" s="350">
        <v>46154.0</v>
      </c>
      <c r="B407" s="226" t="s">
        <v>7757</v>
      </c>
      <c r="C407" s="226" t="s">
        <v>10</v>
      </c>
      <c r="D407" s="226">
        <v>49019.0</v>
      </c>
      <c r="E407" s="351">
        <v>59207.4</v>
      </c>
      <c r="F407" s="335"/>
      <c r="G407" s="22"/>
    </row>
    <row r="408" ht="15.75" customHeight="1">
      <c r="A408" s="350">
        <v>46154.0</v>
      </c>
      <c r="B408" s="226" t="s">
        <v>7757</v>
      </c>
      <c r="C408" s="226" t="s">
        <v>10</v>
      </c>
      <c r="D408" s="226">
        <v>49018.0</v>
      </c>
      <c r="E408" s="351">
        <v>76907.47</v>
      </c>
      <c r="F408" s="335"/>
      <c r="G408" s="22"/>
    </row>
    <row r="409" ht="15.75" customHeight="1">
      <c r="A409" s="350">
        <v>46156.0</v>
      </c>
      <c r="B409" s="226" t="s">
        <v>7757</v>
      </c>
      <c r="C409" s="226" t="s">
        <v>10</v>
      </c>
      <c r="D409" s="226">
        <v>49858.0</v>
      </c>
      <c r="E409" s="351">
        <v>330803.06</v>
      </c>
      <c r="F409" s="335"/>
      <c r="G409" s="22"/>
    </row>
    <row r="410" ht="15.75" customHeight="1">
      <c r="A410" s="350">
        <v>46156.0</v>
      </c>
      <c r="B410" s="226" t="s">
        <v>7757</v>
      </c>
      <c r="C410" s="226" t="s">
        <v>10</v>
      </c>
      <c r="D410" s="226">
        <v>49859.0</v>
      </c>
      <c r="E410" s="351">
        <v>543125.6</v>
      </c>
      <c r="F410" s="84"/>
      <c r="G410" s="22"/>
    </row>
    <row r="411" ht="15.75" customHeight="1">
      <c r="A411" s="350">
        <v>46156.0</v>
      </c>
      <c r="B411" s="226" t="s">
        <v>7757</v>
      </c>
      <c r="C411" s="226" t="s">
        <v>25</v>
      </c>
      <c r="D411" s="226">
        <v>698723.0</v>
      </c>
      <c r="E411" s="351">
        <v>33951.0</v>
      </c>
      <c r="F411" s="366" t="s">
        <v>7979</v>
      </c>
      <c r="G411" s="22"/>
    </row>
    <row r="412" ht="15.75" customHeight="1">
      <c r="A412" s="350">
        <v>46161.0</v>
      </c>
      <c r="B412" s="226" t="s">
        <v>7757</v>
      </c>
      <c r="C412" s="226" t="s">
        <v>25</v>
      </c>
      <c r="D412" s="226">
        <v>1363499.0</v>
      </c>
      <c r="E412" s="351">
        <v>15600.6</v>
      </c>
      <c r="F412" s="366" t="s">
        <v>7983</v>
      </c>
      <c r="G412" s="22"/>
    </row>
    <row r="413" ht="15.75" customHeight="1">
      <c r="A413" s="350">
        <v>46149.0</v>
      </c>
      <c r="B413" s="226" t="s">
        <v>7757</v>
      </c>
      <c r="C413" s="226" t="s">
        <v>10</v>
      </c>
      <c r="D413" s="226">
        <v>48044.0</v>
      </c>
      <c r="E413" s="351">
        <v>71042.0</v>
      </c>
      <c r="F413" s="83" t="s">
        <v>7984</v>
      </c>
      <c r="G413" s="22"/>
    </row>
    <row r="414" ht="15.75" customHeight="1">
      <c r="A414" s="350">
        <v>46149.0</v>
      </c>
      <c r="B414" s="226" t="s">
        <v>7757</v>
      </c>
      <c r="C414" s="226" t="s">
        <v>10</v>
      </c>
      <c r="D414" s="226">
        <v>48043.0</v>
      </c>
      <c r="E414" s="351">
        <v>807130.0</v>
      </c>
      <c r="F414" s="335"/>
      <c r="G414" s="22"/>
    </row>
    <row r="415" ht="15.75" customHeight="1">
      <c r="A415" s="350">
        <v>46161.0</v>
      </c>
      <c r="B415" s="226" t="s">
        <v>7757</v>
      </c>
      <c r="C415" s="226" t="s">
        <v>10</v>
      </c>
      <c r="D415" s="226">
        <v>45846.0</v>
      </c>
      <c r="E415" s="351">
        <v>263503.0</v>
      </c>
      <c r="F415" s="335"/>
      <c r="G415" s="22"/>
    </row>
    <row r="416" ht="15.75" customHeight="1">
      <c r="A416" s="350">
        <v>46164.0</v>
      </c>
      <c r="B416" s="226" t="s">
        <v>7757</v>
      </c>
      <c r="C416" s="226" t="s">
        <v>10</v>
      </c>
      <c r="D416" s="226">
        <v>46706.0</v>
      </c>
      <c r="E416" s="351">
        <v>124945.0</v>
      </c>
      <c r="F416" s="335"/>
      <c r="G416" s="22"/>
    </row>
    <row r="417" ht="15.75" customHeight="1">
      <c r="A417" s="350">
        <v>46164.0</v>
      </c>
      <c r="B417" s="226" t="s">
        <v>7757</v>
      </c>
      <c r="C417" s="226" t="s">
        <v>10</v>
      </c>
      <c r="D417" s="226">
        <v>46707.0</v>
      </c>
      <c r="E417" s="351">
        <v>477378.0</v>
      </c>
      <c r="F417" s="335"/>
      <c r="G417" s="22"/>
    </row>
    <row r="418" ht="15.75" customHeight="1">
      <c r="A418" s="350">
        <v>46169.0</v>
      </c>
      <c r="B418" s="226" t="s">
        <v>7757</v>
      </c>
      <c r="C418" s="226" t="s">
        <v>10</v>
      </c>
      <c r="D418" s="226">
        <v>47235.0</v>
      </c>
      <c r="E418" s="351">
        <v>156525.49</v>
      </c>
      <c r="F418" s="335"/>
      <c r="G418" s="22"/>
    </row>
    <row r="419" ht="15.75" customHeight="1">
      <c r="A419" s="350">
        <v>46169.0</v>
      </c>
      <c r="B419" s="226" t="s">
        <v>7757</v>
      </c>
      <c r="C419" s="226" t="s">
        <v>10</v>
      </c>
      <c r="D419" s="226">
        <v>47234.0</v>
      </c>
      <c r="E419" s="351">
        <v>18511.2</v>
      </c>
      <c r="F419" s="335"/>
      <c r="G419" s="22"/>
    </row>
    <row r="420" ht="15.75" customHeight="1">
      <c r="A420" s="350">
        <v>46174.0</v>
      </c>
      <c r="B420" s="226" t="s">
        <v>7757</v>
      </c>
      <c r="C420" s="226" t="s">
        <v>10</v>
      </c>
      <c r="D420" s="226">
        <v>48093.0</v>
      </c>
      <c r="E420" s="351">
        <v>642706.63</v>
      </c>
      <c r="F420" s="84"/>
      <c r="G420" s="22"/>
    </row>
    <row r="421" ht="15.75" customHeight="1">
      <c r="A421" s="350">
        <v>46174.0</v>
      </c>
      <c r="B421" s="226" t="s">
        <v>7757</v>
      </c>
      <c r="C421" s="226" t="s">
        <v>10</v>
      </c>
      <c r="D421" s="226">
        <v>48544.0</v>
      </c>
      <c r="E421" s="351">
        <v>597013.32</v>
      </c>
      <c r="F421" s="83" t="s">
        <v>7985</v>
      </c>
      <c r="G421" s="22"/>
    </row>
    <row r="422" ht="15.75" customHeight="1">
      <c r="A422" s="350">
        <v>46175.0</v>
      </c>
      <c r="B422" s="226" t="s">
        <v>7757</v>
      </c>
      <c r="C422" s="226" t="s">
        <v>10</v>
      </c>
      <c r="D422" s="226">
        <v>48545.0</v>
      </c>
      <c r="E422" s="351">
        <v>214593.52</v>
      </c>
      <c r="F422" s="335"/>
      <c r="G422" s="22"/>
    </row>
    <row r="423" ht="15.75" customHeight="1">
      <c r="A423" s="350">
        <v>46176.0</v>
      </c>
      <c r="B423" s="226" t="s">
        <v>7757</v>
      </c>
      <c r="C423" s="226" t="s">
        <v>10</v>
      </c>
      <c r="D423" s="226">
        <v>190324.0</v>
      </c>
      <c r="E423" s="351">
        <v>57093.75</v>
      </c>
      <c r="F423" s="335"/>
      <c r="G423" s="22"/>
    </row>
    <row r="424" ht="15.75" customHeight="1">
      <c r="A424" s="350">
        <v>46177.0</v>
      </c>
      <c r="B424" s="226" t="s">
        <v>7757</v>
      </c>
      <c r="C424" s="226" t="s">
        <v>10</v>
      </c>
      <c r="D424" s="226">
        <v>190555.0</v>
      </c>
      <c r="E424" s="351">
        <v>375673.88</v>
      </c>
      <c r="F424" s="335"/>
      <c r="G424" s="22"/>
    </row>
    <row r="425" ht="15.75" customHeight="1">
      <c r="A425" s="350">
        <v>46178.0</v>
      </c>
      <c r="B425" s="226" t="s">
        <v>7757</v>
      </c>
      <c r="C425" s="226" t="s">
        <v>10</v>
      </c>
      <c r="D425" s="226">
        <v>190741.0</v>
      </c>
      <c r="E425" s="351">
        <v>87369.0</v>
      </c>
      <c r="F425" s="335"/>
      <c r="G425" s="22"/>
    </row>
    <row r="426" ht="15.75" customHeight="1">
      <c r="A426" s="350">
        <v>46182.0</v>
      </c>
      <c r="B426" s="226" t="s">
        <v>7757</v>
      </c>
      <c r="C426" s="226" t="s">
        <v>10</v>
      </c>
      <c r="D426" s="226">
        <v>50797.0</v>
      </c>
      <c r="E426" s="351">
        <v>64792.7</v>
      </c>
      <c r="F426" s="335"/>
      <c r="G426" s="22"/>
    </row>
    <row r="427" ht="15.75" customHeight="1">
      <c r="A427" s="350">
        <v>46184.0</v>
      </c>
      <c r="B427" s="226" t="s">
        <v>7757</v>
      </c>
      <c r="C427" s="226" t="s">
        <v>10</v>
      </c>
      <c r="D427" s="226">
        <v>191989.0</v>
      </c>
      <c r="E427" s="351">
        <v>152306.7</v>
      </c>
      <c r="F427" s="84"/>
      <c r="G427" s="22"/>
    </row>
    <row r="428" ht="15.75" customHeight="1">
      <c r="A428" s="350">
        <v>46178.0</v>
      </c>
      <c r="B428" s="226" t="s">
        <v>7757</v>
      </c>
      <c r="C428" s="226" t="s">
        <v>7</v>
      </c>
      <c r="D428" s="226" t="s">
        <v>7986</v>
      </c>
      <c r="E428" s="351">
        <v>55275.0</v>
      </c>
      <c r="F428" s="366" t="s">
        <v>7983</v>
      </c>
      <c r="G428" s="22"/>
    </row>
    <row r="429" ht="15.75" customHeight="1">
      <c r="A429" s="350">
        <v>46182.0</v>
      </c>
      <c r="B429" s="226" t="s">
        <v>7757</v>
      </c>
      <c r="C429" s="226" t="s">
        <v>7</v>
      </c>
      <c r="D429" s="226" t="s">
        <v>7987</v>
      </c>
      <c r="E429" s="351">
        <v>104861.0</v>
      </c>
      <c r="F429" s="366" t="s">
        <v>7983</v>
      </c>
      <c r="G429" s="22"/>
    </row>
    <row r="430" ht="15.75" customHeight="1">
      <c r="A430" s="350">
        <v>46185.0</v>
      </c>
      <c r="B430" s="226" t="s">
        <v>7757</v>
      </c>
      <c r="C430" s="226" t="s">
        <v>10</v>
      </c>
      <c r="D430" s="226">
        <v>192190.0</v>
      </c>
      <c r="E430" s="351">
        <v>484200.0</v>
      </c>
      <c r="F430" s="83" t="s">
        <v>7988</v>
      </c>
      <c r="G430" s="22"/>
    </row>
    <row r="431" ht="15.75" customHeight="1">
      <c r="A431" s="350">
        <v>46189.0</v>
      </c>
      <c r="B431" s="226" t="s">
        <v>7757</v>
      </c>
      <c r="C431" s="226" t="s">
        <v>10</v>
      </c>
      <c r="D431" s="226">
        <v>51808.0</v>
      </c>
      <c r="E431" s="351">
        <v>537305.9</v>
      </c>
      <c r="F431" s="335"/>
      <c r="G431" s="22"/>
    </row>
    <row r="432" ht="15.75" customHeight="1">
      <c r="A432" s="350">
        <v>46189.0</v>
      </c>
      <c r="B432" s="226" t="s">
        <v>7757</v>
      </c>
      <c r="C432" s="226" t="s">
        <v>10</v>
      </c>
      <c r="D432" s="226">
        <v>51807.0</v>
      </c>
      <c r="E432" s="351">
        <v>132350.0</v>
      </c>
      <c r="F432" s="335"/>
      <c r="G432" s="22"/>
    </row>
    <row r="433" ht="15.75" customHeight="1">
      <c r="A433" s="350">
        <v>46190.0</v>
      </c>
      <c r="B433" s="226" t="s">
        <v>7757</v>
      </c>
      <c r="C433" s="226" t="s">
        <v>10</v>
      </c>
      <c r="D433" s="226">
        <v>52196.0</v>
      </c>
      <c r="E433" s="351">
        <v>879343.1</v>
      </c>
      <c r="F433" s="335"/>
      <c r="G433" s="22"/>
    </row>
    <row r="434" ht="15.75" customHeight="1">
      <c r="A434" s="350">
        <v>46195.0</v>
      </c>
      <c r="B434" s="226"/>
      <c r="C434" s="226" t="s">
        <v>25</v>
      </c>
      <c r="D434" s="226">
        <v>1372265.0</v>
      </c>
      <c r="E434" s="351">
        <v>35600.0</v>
      </c>
      <c r="F434" s="335"/>
      <c r="G434" s="215" t="s">
        <v>7989</v>
      </c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5.75" customHeight="1">
      <c r="A435" s="350">
        <v>46196.0</v>
      </c>
      <c r="B435" s="226" t="s">
        <v>7757</v>
      </c>
      <c r="C435" s="226" t="s">
        <v>10</v>
      </c>
      <c r="D435" s="226">
        <v>53257.0</v>
      </c>
      <c r="E435" s="351">
        <v>333402.0</v>
      </c>
      <c r="F435" s="335"/>
      <c r="G435" s="22"/>
    </row>
    <row r="436" ht="15.75" customHeight="1">
      <c r="A436" s="350">
        <v>46198.0</v>
      </c>
      <c r="B436" s="226" t="s">
        <v>7757</v>
      </c>
      <c r="C436" s="226" t="s">
        <v>10</v>
      </c>
      <c r="D436" s="226">
        <v>53768.0</v>
      </c>
      <c r="E436" s="351">
        <v>523120.0</v>
      </c>
      <c r="F436" s="84"/>
      <c r="G436" s="22"/>
    </row>
    <row r="437" ht="15.75" customHeight="1">
      <c r="A437" s="350">
        <v>46198.0</v>
      </c>
      <c r="B437" s="226" t="s">
        <v>7757</v>
      </c>
      <c r="C437" s="226" t="s">
        <v>7</v>
      </c>
      <c r="D437" s="226" t="s">
        <v>7997</v>
      </c>
      <c r="E437" s="351">
        <v>69500.0</v>
      </c>
      <c r="F437" s="366" t="s">
        <v>7686</v>
      </c>
      <c r="G437" s="22"/>
    </row>
    <row r="438" ht="15.75" customHeight="1">
      <c r="A438" s="350">
        <v>46203.0</v>
      </c>
      <c r="B438" s="226" t="s">
        <v>7757</v>
      </c>
      <c r="C438" s="226" t="s">
        <v>10</v>
      </c>
      <c r="D438" s="226">
        <v>54287.0</v>
      </c>
      <c r="E438" s="351">
        <v>906232.5</v>
      </c>
      <c r="F438" s="83" t="s">
        <v>8000</v>
      </c>
      <c r="G438" s="22"/>
    </row>
    <row r="439" ht="15.75" customHeight="1">
      <c r="A439" s="350">
        <v>46205.0</v>
      </c>
      <c r="B439" s="226" t="s">
        <v>7757</v>
      </c>
      <c r="C439" s="226" t="s">
        <v>10</v>
      </c>
      <c r="D439" s="226">
        <v>54981.0</v>
      </c>
      <c r="E439" s="351">
        <v>254127.4</v>
      </c>
      <c r="F439" s="335"/>
      <c r="G439" s="22"/>
    </row>
    <row r="440" ht="15.75" customHeight="1">
      <c r="A440" s="350">
        <v>46205.0</v>
      </c>
      <c r="B440" s="226" t="s">
        <v>7757</v>
      </c>
      <c r="C440" s="226" t="s">
        <v>10</v>
      </c>
      <c r="D440" s="226">
        <v>55117.0</v>
      </c>
      <c r="E440" s="351">
        <v>324023.1</v>
      </c>
      <c r="F440" s="335"/>
      <c r="G440" s="22"/>
    </row>
    <row r="441" ht="15.75" customHeight="1">
      <c r="A441" s="350">
        <v>46213.0</v>
      </c>
      <c r="B441" s="226" t="s">
        <v>7757</v>
      </c>
      <c r="C441" s="226" t="s">
        <v>10</v>
      </c>
      <c r="D441" s="226">
        <v>50577.0</v>
      </c>
      <c r="E441" s="351">
        <v>150572.4</v>
      </c>
      <c r="F441" s="84"/>
      <c r="G441" s="22"/>
    </row>
    <row r="442" ht="15.75" customHeight="1">
      <c r="A442" s="350">
        <v>46210.0</v>
      </c>
      <c r="B442" s="226" t="s">
        <v>7757</v>
      </c>
      <c r="C442" s="226" t="s">
        <v>25</v>
      </c>
      <c r="D442" s="226" t="s">
        <v>8006</v>
      </c>
      <c r="E442" s="351">
        <v>256959.0</v>
      </c>
      <c r="F442" s="366" t="s">
        <v>7686</v>
      </c>
      <c r="G442" s="22"/>
    </row>
    <row r="443" ht="15.75" customHeight="1">
      <c r="A443" s="350">
        <v>46217.0</v>
      </c>
      <c r="B443" s="226" t="s">
        <v>7757</v>
      </c>
      <c r="C443" s="226" t="s">
        <v>10</v>
      </c>
      <c r="D443" s="226">
        <v>51562.0</v>
      </c>
      <c r="E443" s="351">
        <v>1022216.1</v>
      </c>
      <c r="F443" s="83" t="s">
        <v>8009</v>
      </c>
      <c r="G443" s="22"/>
    </row>
    <row r="444" ht="15.75" customHeight="1">
      <c r="A444" s="350">
        <v>46218.0</v>
      </c>
      <c r="B444" s="226" t="s">
        <v>7757</v>
      </c>
      <c r="C444" s="226" t="s">
        <v>10</v>
      </c>
      <c r="D444" s="226">
        <v>51980.0</v>
      </c>
      <c r="E444" s="351">
        <v>550014.7</v>
      </c>
      <c r="F444" s="335"/>
      <c r="G444" s="22"/>
    </row>
    <row r="445" ht="15.75" customHeight="1">
      <c r="A445" s="350">
        <v>46220.0</v>
      </c>
      <c r="B445" s="226" t="s">
        <v>7757</v>
      </c>
      <c r="C445" s="226" t="s">
        <v>10</v>
      </c>
      <c r="D445" s="226">
        <v>52319.0</v>
      </c>
      <c r="E445" s="351">
        <v>277937.1</v>
      </c>
      <c r="F445" s="84"/>
      <c r="G445" s="22"/>
    </row>
    <row r="446" ht="15.75" customHeight="1">
      <c r="A446" s="350">
        <v>46226.0</v>
      </c>
      <c r="B446" s="226" t="s">
        <v>7757</v>
      </c>
      <c r="C446" s="226" t="s">
        <v>10</v>
      </c>
      <c r="D446" s="226">
        <v>53334.0</v>
      </c>
      <c r="E446" s="351">
        <v>768795.5</v>
      </c>
      <c r="F446" s="83" t="s">
        <v>2239</v>
      </c>
      <c r="G446" s="22"/>
    </row>
    <row r="447" ht="15.75" customHeight="1">
      <c r="A447" s="350">
        <v>46227.0</v>
      </c>
      <c r="B447" s="226" t="s">
        <v>7757</v>
      </c>
      <c r="C447" s="226" t="s">
        <v>10</v>
      </c>
      <c r="D447" s="226">
        <v>53668.0</v>
      </c>
      <c r="E447" s="351">
        <v>153584.3</v>
      </c>
      <c r="F447" s="335"/>
      <c r="G447" s="22"/>
    </row>
    <row r="448" ht="15.75" customHeight="1">
      <c r="A448" s="350">
        <v>46231.0</v>
      </c>
      <c r="B448" s="226" t="s">
        <v>7757</v>
      </c>
      <c r="C448" s="226" t="s">
        <v>10</v>
      </c>
      <c r="D448" s="226">
        <v>53970.0</v>
      </c>
      <c r="E448" s="351">
        <v>307583.5</v>
      </c>
      <c r="F448" s="335"/>
      <c r="G448" s="22"/>
    </row>
    <row r="449" ht="15.75" customHeight="1">
      <c r="A449" s="350">
        <v>46231.0</v>
      </c>
      <c r="B449" s="226" t="s">
        <v>7757</v>
      </c>
      <c r="C449" s="226" t="s">
        <v>10</v>
      </c>
      <c r="D449" s="226">
        <v>53971.0</v>
      </c>
      <c r="E449" s="351">
        <v>324000.0</v>
      </c>
      <c r="F449" s="335"/>
      <c r="G449" s="22"/>
    </row>
    <row r="450" ht="15.75" customHeight="1">
      <c r="A450" s="350">
        <v>46232.0</v>
      </c>
      <c r="B450" s="226" t="s">
        <v>7757</v>
      </c>
      <c r="C450" s="226" t="s">
        <v>10</v>
      </c>
      <c r="D450" s="226">
        <v>54306.0</v>
      </c>
      <c r="E450" s="351">
        <v>156152.0</v>
      </c>
      <c r="F450" s="335"/>
      <c r="G450" s="22"/>
    </row>
    <row r="451" ht="15.75" customHeight="1">
      <c r="A451" s="350">
        <v>46232.0</v>
      </c>
      <c r="B451" s="226" t="s">
        <v>7757</v>
      </c>
      <c r="C451" s="226" t="s">
        <v>10</v>
      </c>
      <c r="D451" s="226">
        <v>54305.0</v>
      </c>
      <c r="E451" s="351">
        <v>134580.0</v>
      </c>
      <c r="F451" s="84"/>
      <c r="G451" s="22"/>
    </row>
    <row r="452" ht="15.75" customHeight="1">
      <c r="A452" s="350">
        <v>46239.0</v>
      </c>
      <c r="B452" s="226" t="s">
        <v>7757</v>
      </c>
      <c r="C452" s="226" t="s">
        <v>10</v>
      </c>
      <c r="D452" s="226">
        <v>50257.0</v>
      </c>
      <c r="E452" s="351">
        <v>277464.4</v>
      </c>
      <c r="F452" s="83" t="s">
        <v>8024</v>
      </c>
      <c r="G452" s="22"/>
    </row>
    <row r="453" ht="15.75" customHeight="1">
      <c r="A453" s="350">
        <v>46240.0</v>
      </c>
      <c r="B453" s="226" t="s">
        <v>7757</v>
      </c>
      <c r="C453" s="226" t="s">
        <v>10</v>
      </c>
      <c r="D453" s="226">
        <v>50657.0</v>
      </c>
      <c r="E453" s="351">
        <v>402492.2</v>
      </c>
      <c r="F453" s="335"/>
      <c r="G453" s="22"/>
    </row>
    <row r="454" ht="15.75" customHeight="1">
      <c r="A454" s="350">
        <v>46240.0</v>
      </c>
      <c r="B454" s="226" t="s">
        <v>7757</v>
      </c>
      <c r="C454" s="226" t="s">
        <v>10</v>
      </c>
      <c r="D454" s="226">
        <v>50621.0</v>
      </c>
      <c r="E454" s="351">
        <v>60213.2</v>
      </c>
      <c r="F454" s="335"/>
      <c r="G454" s="22"/>
    </row>
    <row r="455" ht="15.75" customHeight="1">
      <c r="A455" s="350">
        <v>46179.0</v>
      </c>
      <c r="B455" s="226" t="s">
        <v>7757</v>
      </c>
      <c r="C455" s="226" t="s">
        <v>10</v>
      </c>
      <c r="D455" s="226">
        <v>50658.0</v>
      </c>
      <c r="E455" s="351">
        <v>394081.0</v>
      </c>
      <c r="F455" s="335"/>
      <c r="G455" s="22"/>
    </row>
    <row r="456" ht="15.75" customHeight="1">
      <c r="A456" s="350">
        <v>46241.0</v>
      </c>
      <c r="B456" s="226" t="s">
        <v>7757</v>
      </c>
      <c r="C456" s="226" t="s">
        <v>10</v>
      </c>
      <c r="D456" s="226">
        <v>50746.0</v>
      </c>
      <c r="E456" s="351">
        <v>213666.8</v>
      </c>
      <c r="F456" s="335"/>
      <c r="G456" s="22"/>
    </row>
    <row r="457" ht="15.75" customHeight="1">
      <c r="A457" s="350">
        <v>46244.0</v>
      </c>
      <c r="B457" s="226" t="s">
        <v>7757</v>
      </c>
      <c r="C457" s="226" t="s">
        <v>10</v>
      </c>
      <c r="D457" s="226">
        <v>50948.0</v>
      </c>
      <c r="E457" s="351">
        <v>325602.1</v>
      </c>
      <c r="F457" s="84"/>
      <c r="G457" s="22"/>
    </row>
    <row r="458" ht="15.75" customHeight="1">
      <c r="A458" s="350">
        <v>46248.0</v>
      </c>
      <c r="B458" s="226" t="s">
        <v>7757</v>
      </c>
      <c r="C458" s="226" t="s">
        <v>7</v>
      </c>
      <c r="D458" s="226" t="s">
        <v>8034</v>
      </c>
      <c r="E458" s="351">
        <v>826313.9</v>
      </c>
      <c r="F458" s="83" t="s">
        <v>8036</v>
      </c>
      <c r="G458" s="22"/>
    </row>
    <row r="459" ht="15.75" customHeight="1">
      <c r="A459" s="350">
        <v>46248.0</v>
      </c>
      <c r="B459" s="226" t="s">
        <v>7757</v>
      </c>
      <c r="C459" s="226" t="s">
        <v>8038</v>
      </c>
      <c r="D459" s="226" t="s">
        <v>8034</v>
      </c>
      <c r="E459" s="351">
        <v>-312039.0</v>
      </c>
      <c r="F459" s="84"/>
      <c r="G459" s="22"/>
    </row>
    <row r="460" ht="15.75" customHeight="1">
      <c r="A460" s="350">
        <v>46252.0</v>
      </c>
      <c r="B460" s="226" t="s">
        <v>7757</v>
      </c>
      <c r="C460" s="226" t="s">
        <v>10</v>
      </c>
      <c r="D460" s="226">
        <v>52160.0</v>
      </c>
      <c r="E460" s="351">
        <v>636159.1</v>
      </c>
      <c r="F460" s="366" t="s">
        <v>8040</v>
      </c>
      <c r="G460" s="22"/>
    </row>
    <row r="461" ht="15.75" customHeight="1">
      <c r="A461" s="350">
        <v>46253.0</v>
      </c>
      <c r="B461" s="226" t="s">
        <v>7757</v>
      </c>
      <c r="C461" s="226" t="s">
        <v>10</v>
      </c>
      <c r="D461" s="226">
        <v>52440.0</v>
      </c>
      <c r="E461" s="351">
        <v>738985.61</v>
      </c>
      <c r="F461" s="83" t="s">
        <v>6029</v>
      </c>
      <c r="G461" s="22"/>
    </row>
    <row r="462" ht="15.75" customHeight="1">
      <c r="A462" s="350">
        <v>46253.0</v>
      </c>
      <c r="B462" s="226" t="s">
        <v>7757</v>
      </c>
      <c r="C462" s="226" t="s">
        <v>10</v>
      </c>
      <c r="D462" s="226">
        <v>52439.0</v>
      </c>
      <c r="E462" s="351">
        <v>739734.9</v>
      </c>
      <c r="F462" s="335"/>
      <c r="G462" s="22"/>
    </row>
    <row r="463" ht="15.75" customHeight="1">
      <c r="A463" s="350">
        <v>46254.0</v>
      </c>
      <c r="B463" s="226" t="s">
        <v>7757</v>
      </c>
      <c r="C463" s="226" t="s">
        <v>10</v>
      </c>
      <c r="D463" s="226">
        <v>52929.0</v>
      </c>
      <c r="E463" s="351">
        <v>107364.0</v>
      </c>
      <c r="F463" s="335"/>
      <c r="G463" s="22"/>
    </row>
    <row r="464" ht="15.75" customHeight="1">
      <c r="A464" s="350">
        <v>46254.0</v>
      </c>
      <c r="B464" s="226" t="s">
        <v>7757</v>
      </c>
      <c r="C464" s="226" t="s">
        <v>10</v>
      </c>
      <c r="D464" s="226">
        <v>52930.0</v>
      </c>
      <c r="E464" s="351">
        <v>19038.0</v>
      </c>
      <c r="F464" s="335"/>
      <c r="G464" s="22"/>
    </row>
    <row r="465" ht="15.75" customHeight="1">
      <c r="A465" s="350">
        <v>46254.0</v>
      </c>
      <c r="B465" s="226" t="s">
        <v>7757</v>
      </c>
      <c r="C465" s="226" t="s">
        <v>10</v>
      </c>
      <c r="D465" s="226">
        <v>52762.0</v>
      </c>
      <c r="E465" s="351">
        <v>144229.0</v>
      </c>
      <c r="F465" s="335"/>
      <c r="G465" s="22"/>
    </row>
    <row r="466" ht="15.75" customHeight="1">
      <c r="A466" s="350">
        <v>46255.0</v>
      </c>
      <c r="B466" s="226" t="s">
        <v>7757</v>
      </c>
      <c r="C466" s="226" t="s">
        <v>10</v>
      </c>
      <c r="D466" s="226">
        <v>53137.0</v>
      </c>
      <c r="E466" s="351">
        <v>345646.0</v>
      </c>
      <c r="F466" s="335"/>
      <c r="G466" s="22"/>
    </row>
    <row r="467" ht="15.75" customHeight="1">
      <c r="A467" s="350">
        <v>46255.0</v>
      </c>
      <c r="B467" s="226" t="s">
        <v>7757</v>
      </c>
      <c r="C467" s="226" t="s">
        <v>10</v>
      </c>
      <c r="D467" s="226">
        <v>53313.0</v>
      </c>
      <c r="E467" s="351">
        <v>261216.0</v>
      </c>
      <c r="F467" s="335"/>
      <c r="G467" s="22"/>
    </row>
    <row r="468" ht="15.75" customHeight="1">
      <c r="A468" s="350">
        <v>46259.0</v>
      </c>
      <c r="B468" s="226" t="s">
        <v>7757</v>
      </c>
      <c r="C468" s="226" t="s">
        <v>10</v>
      </c>
      <c r="D468" s="226" t="s">
        <v>8051</v>
      </c>
      <c r="E468" s="351">
        <v>18585.5</v>
      </c>
      <c r="F468" s="335"/>
      <c r="G468" s="22"/>
    </row>
    <row r="469" ht="15.75" customHeight="1">
      <c r="A469" s="350">
        <v>46259.0</v>
      </c>
      <c r="B469" s="226" t="s">
        <v>7757</v>
      </c>
      <c r="C469" s="226" t="s">
        <v>10</v>
      </c>
      <c r="D469" s="226" t="s">
        <v>8053</v>
      </c>
      <c r="E469" s="351">
        <v>269747.4</v>
      </c>
      <c r="F469" s="84"/>
      <c r="G469" s="22"/>
    </row>
    <row r="470" ht="15.75" customHeight="1">
      <c r="A470" s="350">
        <v>46255.0</v>
      </c>
      <c r="B470" s="226" t="s">
        <v>7757</v>
      </c>
      <c r="C470" s="226" t="s">
        <v>7</v>
      </c>
      <c r="D470" s="226" t="s">
        <v>8055</v>
      </c>
      <c r="E470" s="351">
        <v>8000.0</v>
      </c>
      <c r="F470" s="366" t="s">
        <v>8036</v>
      </c>
      <c r="G470" s="22"/>
    </row>
    <row r="471" ht="15.75" customHeight="1">
      <c r="A471" s="590">
        <v>46260.0</v>
      </c>
      <c r="B471" s="432" t="s">
        <v>7757</v>
      </c>
      <c r="C471" s="432" t="s">
        <v>10</v>
      </c>
      <c r="D471" s="432" t="s">
        <v>8058</v>
      </c>
      <c r="E471" s="550">
        <v>227443.0</v>
      </c>
      <c r="F471" s="367"/>
      <c r="G471" s="22"/>
    </row>
    <row r="472" ht="15.75" customHeight="1">
      <c r="A472" s="590">
        <v>46260.0</v>
      </c>
      <c r="B472" s="432" t="s">
        <v>7757</v>
      </c>
      <c r="C472" s="432" t="s">
        <v>10</v>
      </c>
      <c r="D472" s="432" t="s">
        <v>8062</v>
      </c>
      <c r="E472" s="550">
        <v>29961.01</v>
      </c>
      <c r="F472" s="367"/>
      <c r="G472" s="22"/>
    </row>
    <row r="473" ht="15.75" customHeight="1">
      <c r="A473" s="590">
        <v>46200.0</v>
      </c>
      <c r="B473" s="432" t="s">
        <v>7757</v>
      </c>
      <c r="C473" s="432" t="s">
        <v>10</v>
      </c>
      <c r="D473" s="432" t="s">
        <v>8064</v>
      </c>
      <c r="E473" s="550">
        <v>343161.0</v>
      </c>
      <c r="F473" s="367"/>
      <c r="G473" s="22"/>
    </row>
    <row r="474" ht="15.75" customHeight="1">
      <c r="A474" s="590">
        <v>46229.0</v>
      </c>
      <c r="B474" s="432" t="s">
        <v>7757</v>
      </c>
      <c r="C474" s="432" t="s">
        <v>7</v>
      </c>
      <c r="D474" s="432" t="s">
        <v>8066</v>
      </c>
      <c r="E474" s="550">
        <v>51645.0</v>
      </c>
      <c r="F474" s="367"/>
      <c r="G474" s="22"/>
    </row>
    <row r="475" ht="15.75" customHeight="1">
      <c r="A475" s="590">
        <v>46262.0</v>
      </c>
      <c r="B475" s="432" t="s">
        <v>7757</v>
      </c>
      <c r="C475" s="432" t="s">
        <v>10</v>
      </c>
      <c r="D475" s="432">
        <v>54450.0</v>
      </c>
      <c r="E475" s="550">
        <v>16230.0</v>
      </c>
      <c r="F475" s="367"/>
      <c r="G475" s="22"/>
    </row>
    <row r="476" ht="15.75" customHeight="1">
      <c r="A476" s="590">
        <v>46267.0</v>
      </c>
      <c r="B476" s="432" t="s">
        <v>7757</v>
      </c>
      <c r="C476" s="432" t="s">
        <v>10</v>
      </c>
      <c r="D476" s="432">
        <v>50381.0</v>
      </c>
      <c r="E476" s="550">
        <v>449835.4</v>
      </c>
      <c r="F476" s="591" t="s">
        <v>8070</v>
      </c>
      <c r="G476" s="22"/>
    </row>
    <row r="477" ht="15.75" customHeight="1">
      <c r="A477" s="590">
        <v>46267.0</v>
      </c>
      <c r="B477" s="432" t="s">
        <v>7757</v>
      </c>
      <c r="C477" s="432" t="s">
        <v>10</v>
      </c>
      <c r="D477" s="432">
        <v>50246.0</v>
      </c>
      <c r="E477" s="550">
        <v>54598.0</v>
      </c>
      <c r="F477" s="367"/>
      <c r="G477" s="22"/>
    </row>
    <row r="478" ht="15.75" customHeight="1">
      <c r="A478" s="590">
        <v>46267.0</v>
      </c>
      <c r="B478" s="432" t="s">
        <v>7757</v>
      </c>
      <c r="C478" s="432" t="s">
        <v>10</v>
      </c>
      <c r="D478" s="432">
        <v>50245.0</v>
      </c>
      <c r="E478" s="550">
        <v>670356.0</v>
      </c>
      <c r="F478" s="367"/>
      <c r="G478" s="22"/>
    </row>
    <row r="479" ht="15.75" customHeight="1">
      <c r="A479" s="590">
        <v>46273.0</v>
      </c>
      <c r="B479" s="432" t="s">
        <v>7757</v>
      </c>
      <c r="C479" s="432" t="s">
        <v>10</v>
      </c>
      <c r="D479" s="432">
        <v>51127.0</v>
      </c>
      <c r="E479" s="550">
        <v>203513.8</v>
      </c>
      <c r="F479" s="367"/>
      <c r="G479" s="22"/>
    </row>
    <row r="480" ht="15.75" customHeight="1">
      <c r="A480" s="590">
        <v>46275.0</v>
      </c>
      <c r="B480" s="432" t="s">
        <v>7757</v>
      </c>
      <c r="C480" s="432" t="s">
        <v>10</v>
      </c>
      <c r="D480" s="432" t="s">
        <v>8076</v>
      </c>
      <c r="E480" s="550" t="s">
        <v>8078</v>
      </c>
      <c r="F480" s="367"/>
      <c r="G480" s="22"/>
    </row>
    <row r="481" ht="15.75" customHeight="1">
      <c r="A481" s="563"/>
      <c r="B481" s="432" t="s">
        <v>7757</v>
      </c>
      <c r="C481" s="432" t="s">
        <v>10</v>
      </c>
      <c r="D481" s="486"/>
      <c r="E481" s="555"/>
      <c r="F481" s="367"/>
      <c r="G481" s="22"/>
    </row>
    <row r="482" ht="15.75" customHeight="1">
      <c r="A482" s="563"/>
      <c r="B482" s="432" t="s">
        <v>7757</v>
      </c>
      <c r="C482" s="432" t="s">
        <v>10</v>
      </c>
      <c r="D482" s="486"/>
      <c r="E482" s="555"/>
      <c r="F482" s="367"/>
      <c r="G482" s="22"/>
    </row>
    <row r="483" ht="15.75" customHeight="1">
      <c r="A483" s="563"/>
      <c r="B483" s="432" t="s">
        <v>7757</v>
      </c>
      <c r="C483" s="432" t="s">
        <v>10</v>
      </c>
      <c r="D483" s="486"/>
      <c r="E483" s="555"/>
      <c r="F483" s="367"/>
      <c r="G483" s="22"/>
    </row>
    <row r="484" ht="15.75" customHeight="1">
      <c r="A484" s="563"/>
      <c r="B484" s="432" t="s">
        <v>7757</v>
      </c>
      <c r="C484" s="432" t="s">
        <v>10</v>
      </c>
      <c r="D484" s="486"/>
      <c r="E484" s="555"/>
      <c r="F484" s="367"/>
      <c r="G484" s="22"/>
    </row>
    <row r="485" ht="15.75" customHeight="1">
      <c r="A485" s="563"/>
      <c r="B485" s="432" t="s">
        <v>7757</v>
      </c>
      <c r="C485" s="432" t="s">
        <v>10</v>
      </c>
      <c r="D485" s="486"/>
      <c r="E485" s="555"/>
      <c r="F485" s="367"/>
      <c r="G485" s="22"/>
    </row>
    <row r="486" ht="15.75" customHeight="1">
      <c r="A486" s="563"/>
      <c r="B486" s="432" t="s">
        <v>7757</v>
      </c>
      <c r="C486" s="432" t="s">
        <v>10</v>
      </c>
      <c r="D486" s="486"/>
      <c r="E486" s="555"/>
      <c r="F486" s="367"/>
      <c r="G486" s="22"/>
    </row>
    <row r="487" ht="15.75" customHeight="1">
      <c r="A487" s="563"/>
      <c r="B487" s="432" t="s">
        <v>7757</v>
      </c>
      <c r="C487" s="432" t="s">
        <v>10</v>
      </c>
      <c r="D487" s="486"/>
      <c r="E487" s="555"/>
      <c r="F487" s="367"/>
      <c r="G487" s="22"/>
    </row>
    <row r="488" ht="15.75" customHeight="1">
      <c r="A488" s="563"/>
      <c r="B488" s="432" t="s">
        <v>7757</v>
      </c>
      <c r="C488" s="432" t="s">
        <v>10</v>
      </c>
      <c r="D488" s="486"/>
      <c r="E488" s="555"/>
      <c r="F488" s="367"/>
      <c r="G488" s="22"/>
    </row>
    <row r="489" ht="15.75" customHeight="1">
      <c r="A489" s="563"/>
      <c r="B489" s="486"/>
      <c r="C489" s="432" t="s">
        <v>10</v>
      </c>
      <c r="D489" s="486"/>
      <c r="E489" s="555"/>
      <c r="F489" s="367"/>
      <c r="G489" s="22"/>
    </row>
    <row r="490" ht="15.75" customHeight="1">
      <c r="A490" s="563"/>
      <c r="B490" s="486"/>
      <c r="C490" s="486"/>
      <c r="D490" s="486"/>
      <c r="E490" s="555"/>
      <c r="F490" s="367"/>
      <c r="G490" s="22"/>
    </row>
    <row r="491" ht="15.75" customHeight="1">
      <c r="A491" s="563"/>
      <c r="B491" s="486"/>
      <c r="C491" s="486"/>
      <c r="D491" s="486"/>
      <c r="E491" s="555"/>
      <c r="F491" s="367"/>
      <c r="G491" s="22"/>
    </row>
    <row r="492" ht="15.75" customHeight="1">
      <c r="A492" s="563"/>
      <c r="B492" s="486"/>
      <c r="C492" s="486"/>
      <c r="D492" s="486"/>
      <c r="E492" s="555"/>
      <c r="F492" s="367"/>
      <c r="G492" s="22"/>
    </row>
    <row r="493" ht="15.75" customHeight="1">
      <c r="A493" s="563"/>
      <c r="B493" s="486"/>
      <c r="C493" s="486"/>
      <c r="D493" s="486"/>
      <c r="E493" s="555"/>
      <c r="F493" s="367"/>
      <c r="G493" s="22"/>
    </row>
    <row r="494" ht="15.75" customHeight="1">
      <c r="A494" s="563"/>
      <c r="B494" s="486"/>
      <c r="C494" s="486"/>
      <c r="D494" s="486"/>
      <c r="E494" s="555"/>
      <c r="F494" s="367"/>
      <c r="G494" s="22"/>
    </row>
    <row r="495" ht="15.75" customHeight="1">
      <c r="A495" s="563"/>
      <c r="B495" s="486"/>
      <c r="C495" s="486"/>
      <c r="D495" s="486"/>
      <c r="E495" s="555"/>
      <c r="F495" s="367"/>
      <c r="G495" s="22"/>
    </row>
    <row r="496" ht="15.75" customHeight="1">
      <c r="A496" s="563"/>
      <c r="B496" s="486"/>
      <c r="C496" s="486"/>
      <c r="D496" s="486"/>
      <c r="E496" s="555"/>
      <c r="F496" s="367"/>
      <c r="G496" s="22"/>
    </row>
    <row r="497" ht="15.75" customHeight="1">
      <c r="A497" s="563"/>
      <c r="B497" s="486"/>
      <c r="C497" s="486"/>
      <c r="D497" s="486"/>
      <c r="E497" s="555"/>
      <c r="F497" s="367"/>
      <c r="G497" s="22"/>
    </row>
    <row r="498" ht="15.75" customHeight="1">
      <c r="A498" s="563"/>
      <c r="B498" s="486"/>
      <c r="C498" s="486"/>
      <c r="D498" s="486"/>
      <c r="E498" s="555"/>
      <c r="F498" s="367"/>
      <c r="G498" s="22"/>
    </row>
    <row r="499" ht="15.75" customHeight="1">
      <c r="A499" s="563"/>
      <c r="B499" s="486"/>
      <c r="C499" s="486"/>
      <c r="D499" s="486"/>
      <c r="E499" s="555"/>
      <c r="F499" s="367"/>
      <c r="G499" s="22"/>
    </row>
    <row r="500" ht="15.75" customHeight="1">
      <c r="A500" s="563"/>
      <c r="B500" s="486"/>
      <c r="C500" s="486"/>
      <c r="D500" s="486"/>
      <c r="E500" s="555"/>
      <c r="F500" s="367"/>
      <c r="G500" s="22"/>
    </row>
    <row r="501" ht="15.75" customHeight="1">
      <c r="A501" s="563"/>
      <c r="B501" s="486"/>
      <c r="C501" s="486"/>
      <c r="D501" s="486"/>
      <c r="E501" s="555"/>
      <c r="F501" s="367"/>
      <c r="G501" s="22"/>
    </row>
    <row r="502" ht="15.75" customHeight="1">
      <c r="A502" s="563"/>
      <c r="B502" s="486"/>
      <c r="C502" s="486"/>
      <c r="D502" s="486"/>
      <c r="E502" s="555"/>
      <c r="F502" s="367"/>
      <c r="G502" s="22"/>
    </row>
    <row r="503" ht="15.75" customHeight="1">
      <c r="A503" s="563"/>
      <c r="B503" s="486"/>
      <c r="C503" s="486"/>
      <c r="D503" s="486"/>
      <c r="E503" s="555"/>
      <c r="F503" s="367"/>
      <c r="G503" s="22"/>
    </row>
    <row r="504" ht="15.75" customHeight="1">
      <c r="A504" s="563"/>
      <c r="B504" s="486"/>
      <c r="C504" s="486"/>
      <c r="D504" s="486"/>
      <c r="E504" s="555"/>
      <c r="F504" s="367"/>
      <c r="G504" s="22"/>
    </row>
    <row r="505" ht="15.75" customHeight="1">
      <c r="A505" s="563"/>
      <c r="B505" s="486"/>
      <c r="C505" s="486"/>
      <c r="D505" s="486"/>
      <c r="E505" s="555"/>
      <c r="F505" s="367"/>
      <c r="G505" s="22"/>
    </row>
    <row r="506" ht="15.75" customHeight="1">
      <c r="A506" s="563"/>
      <c r="B506" s="486"/>
      <c r="C506" s="486"/>
      <c r="D506" s="486"/>
      <c r="E506" s="555"/>
      <c r="F506" s="367"/>
      <c r="G506" s="22"/>
    </row>
    <row r="507" ht="15.75" customHeight="1">
      <c r="A507" s="563"/>
      <c r="B507" s="486"/>
      <c r="C507" s="486"/>
      <c r="D507" s="486"/>
      <c r="E507" s="555"/>
      <c r="F507" s="367"/>
      <c r="G507" s="22"/>
    </row>
    <row r="508" ht="15.75" customHeight="1">
      <c r="A508" s="563"/>
      <c r="B508" s="486"/>
      <c r="C508" s="486"/>
      <c r="D508" s="486"/>
      <c r="E508" s="555"/>
      <c r="F508" s="367"/>
      <c r="G508" s="22"/>
    </row>
    <row r="509" ht="15.75" customHeight="1">
      <c r="A509" s="563"/>
      <c r="B509" s="486"/>
      <c r="C509" s="486"/>
      <c r="D509" s="486"/>
      <c r="E509" s="555"/>
      <c r="F509" s="367"/>
      <c r="G509" s="22"/>
    </row>
    <row r="510" ht="15.75" customHeight="1">
      <c r="A510" s="563"/>
      <c r="B510" s="486"/>
      <c r="C510" s="486"/>
      <c r="D510" s="486"/>
      <c r="E510" s="555"/>
      <c r="F510" s="367"/>
      <c r="G510" s="22"/>
    </row>
    <row r="511" ht="15.75" customHeight="1">
      <c r="A511" s="563"/>
      <c r="B511" s="486"/>
      <c r="C511" s="486"/>
      <c r="D511" s="486"/>
      <c r="E511" s="555"/>
      <c r="F511" s="367"/>
      <c r="G511" s="22"/>
    </row>
    <row r="512" ht="15.75" customHeight="1">
      <c r="A512" s="563"/>
      <c r="B512" s="486"/>
      <c r="C512" s="486"/>
      <c r="D512" s="486"/>
      <c r="E512" s="555"/>
      <c r="F512" s="367"/>
      <c r="G512" s="22"/>
    </row>
    <row r="513" ht="15.75" customHeight="1">
      <c r="A513" s="563"/>
      <c r="B513" s="486"/>
      <c r="C513" s="486"/>
      <c r="D513" s="486"/>
      <c r="E513" s="555"/>
      <c r="F513" s="367"/>
      <c r="G513" s="22"/>
    </row>
    <row r="514" ht="15.75" customHeight="1">
      <c r="A514" s="563"/>
      <c r="B514" s="486"/>
      <c r="C514" s="486"/>
      <c r="D514" s="486"/>
      <c r="E514" s="555"/>
      <c r="F514" s="367"/>
      <c r="G514" s="22"/>
    </row>
    <row r="515" ht="15.75" customHeight="1">
      <c r="A515" s="563"/>
      <c r="B515" s="486"/>
      <c r="C515" s="486"/>
      <c r="D515" s="486"/>
      <c r="E515" s="555"/>
      <c r="F515" s="367"/>
      <c r="G515" s="22"/>
    </row>
    <row r="516" ht="15.75" customHeight="1">
      <c r="A516" s="563"/>
      <c r="B516" s="486"/>
      <c r="C516" s="486"/>
      <c r="D516" s="486"/>
      <c r="E516" s="555"/>
      <c r="F516" s="367"/>
      <c r="G516" s="22"/>
    </row>
    <row r="517" ht="15.75" customHeight="1">
      <c r="A517" s="563"/>
      <c r="B517" s="486"/>
      <c r="C517" s="486"/>
      <c r="D517" s="486"/>
      <c r="E517" s="555"/>
      <c r="F517" s="367"/>
      <c r="G517" s="22"/>
    </row>
    <row r="518" ht="15.75" customHeight="1">
      <c r="A518" s="563"/>
      <c r="B518" s="486"/>
      <c r="C518" s="486"/>
      <c r="D518" s="486"/>
      <c r="E518" s="555"/>
      <c r="F518" s="367"/>
      <c r="G518" s="22"/>
    </row>
    <row r="519" ht="15.75" customHeight="1">
      <c r="A519" s="563"/>
      <c r="B519" s="486"/>
      <c r="C519" s="486"/>
      <c r="D519" s="486"/>
      <c r="E519" s="555"/>
      <c r="F519" s="367"/>
      <c r="G519" s="22"/>
    </row>
    <row r="520" ht="15.75" customHeight="1">
      <c r="A520" s="563"/>
      <c r="B520" s="486"/>
      <c r="C520" s="486"/>
      <c r="D520" s="486"/>
      <c r="E520" s="555"/>
      <c r="F520" s="367"/>
      <c r="G520" s="22"/>
    </row>
    <row r="521" ht="15.75" customHeight="1">
      <c r="A521" s="563"/>
      <c r="B521" s="486"/>
      <c r="C521" s="486"/>
      <c r="D521" s="486"/>
      <c r="E521" s="555"/>
      <c r="F521" s="367"/>
      <c r="G521" s="22"/>
    </row>
    <row r="522" ht="15.75" customHeight="1">
      <c r="A522" s="563"/>
      <c r="B522" s="486"/>
      <c r="C522" s="486"/>
      <c r="D522" s="486"/>
      <c r="E522" s="555"/>
      <c r="F522" s="367"/>
      <c r="G522" s="22"/>
    </row>
    <row r="523" ht="15.75" customHeight="1">
      <c r="A523" s="563"/>
      <c r="B523" s="486"/>
      <c r="C523" s="486"/>
      <c r="D523" s="486"/>
      <c r="E523" s="555"/>
      <c r="F523" s="367"/>
      <c r="G523" s="22"/>
    </row>
    <row r="524" ht="15.75" customHeight="1">
      <c r="A524" s="563"/>
      <c r="B524" s="486"/>
      <c r="C524" s="486"/>
      <c r="D524" s="486"/>
      <c r="E524" s="555"/>
      <c r="F524" s="367"/>
      <c r="G524" s="22"/>
    </row>
    <row r="525" ht="15.75" customHeight="1">
      <c r="A525" s="563"/>
      <c r="B525" s="486"/>
      <c r="C525" s="486"/>
      <c r="D525" s="486"/>
      <c r="E525" s="555"/>
      <c r="F525" s="367"/>
      <c r="G525" s="22"/>
    </row>
    <row r="526" ht="15.75" customHeight="1">
      <c r="A526" s="563"/>
      <c r="B526" s="486"/>
      <c r="C526" s="486"/>
      <c r="D526" s="486"/>
      <c r="E526" s="555"/>
      <c r="F526" s="367"/>
      <c r="G526" s="22"/>
    </row>
    <row r="527" ht="15.75" customHeight="1">
      <c r="A527" s="563"/>
      <c r="B527" s="486"/>
      <c r="C527" s="486"/>
      <c r="D527" s="486"/>
      <c r="E527" s="555"/>
      <c r="F527" s="367"/>
      <c r="G527" s="22"/>
    </row>
    <row r="528" ht="15.75" customHeight="1">
      <c r="A528" s="563"/>
      <c r="B528" s="486"/>
      <c r="C528" s="486"/>
      <c r="D528" s="486"/>
      <c r="E528" s="555"/>
      <c r="F528" s="367"/>
      <c r="G528" s="22"/>
    </row>
    <row r="529" ht="15.75" customHeight="1">
      <c r="A529" s="563"/>
      <c r="B529" s="486"/>
      <c r="C529" s="486"/>
      <c r="D529" s="486"/>
      <c r="E529" s="555"/>
      <c r="F529" s="367"/>
      <c r="G529" s="22"/>
    </row>
    <row r="530" ht="15.75" customHeight="1">
      <c r="A530" s="563"/>
      <c r="B530" s="486"/>
      <c r="C530" s="486"/>
      <c r="D530" s="486"/>
      <c r="E530" s="555"/>
      <c r="F530" s="367"/>
      <c r="G530" s="22"/>
    </row>
    <row r="531" ht="15.75" customHeight="1">
      <c r="A531" s="563"/>
      <c r="B531" s="486"/>
      <c r="C531" s="486"/>
      <c r="D531" s="486"/>
      <c r="E531" s="555"/>
      <c r="F531" s="367"/>
      <c r="G531" s="22"/>
    </row>
    <row r="532" ht="15.75" customHeight="1">
      <c r="A532" s="563"/>
      <c r="B532" s="486"/>
      <c r="C532" s="486"/>
      <c r="D532" s="486"/>
      <c r="E532" s="555"/>
      <c r="F532" s="367"/>
      <c r="G532" s="22"/>
    </row>
    <row r="533" ht="15.75" customHeight="1">
      <c r="A533" s="563"/>
      <c r="B533" s="486"/>
      <c r="C533" s="486"/>
      <c r="D533" s="486"/>
      <c r="E533" s="555"/>
      <c r="F533" s="367"/>
      <c r="G533" s="22"/>
    </row>
    <row r="534" ht="15.75" customHeight="1">
      <c r="A534" s="563"/>
      <c r="B534" s="486"/>
      <c r="C534" s="486"/>
      <c r="D534" s="486"/>
      <c r="E534" s="555"/>
      <c r="F534" s="367"/>
      <c r="G534" s="22"/>
    </row>
    <row r="535" ht="15.75" customHeight="1">
      <c r="A535" s="563"/>
      <c r="B535" s="486"/>
      <c r="C535" s="486"/>
      <c r="D535" s="486"/>
      <c r="E535" s="555"/>
      <c r="F535" s="367"/>
      <c r="G535" s="22"/>
    </row>
    <row r="536" ht="15.75" customHeight="1">
      <c r="A536" s="563"/>
      <c r="B536" s="486"/>
      <c r="C536" s="486"/>
      <c r="D536" s="486"/>
      <c r="E536" s="555"/>
      <c r="F536" s="367"/>
      <c r="G536" s="22"/>
    </row>
    <row r="537" ht="15.75" customHeight="1">
      <c r="A537" s="563"/>
      <c r="B537" s="486"/>
      <c r="C537" s="486"/>
      <c r="D537" s="486"/>
      <c r="E537" s="555"/>
      <c r="F537" s="367"/>
      <c r="G537" s="22"/>
    </row>
    <row r="538" ht="15.75" customHeight="1">
      <c r="A538" s="563"/>
      <c r="B538" s="486"/>
      <c r="C538" s="486"/>
      <c r="D538" s="486"/>
      <c r="E538" s="555"/>
      <c r="F538" s="367"/>
      <c r="G538" s="22"/>
    </row>
    <row r="539" ht="15.75" customHeight="1">
      <c r="A539" s="563"/>
      <c r="B539" s="486"/>
      <c r="C539" s="486"/>
      <c r="D539" s="486"/>
      <c r="E539" s="555"/>
      <c r="F539" s="367"/>
      <c r="G539" s="22"/>
    </row>
    <row r="540" ht="15.75" customHeight="1">
      <c r="A540" s="563"/>
      <c r="B540" s="486"/>
      <c r="C540" s="486"/>
      <c r="D540" s="486"/>
      <c r="E540" s="555"/>
      <c r="F540" s="367"/>
      <c r="G540" s="22"/>
    </row>
    <row r="541" ht="15.75" customHeight="1">
      <c r="A541" s="563"/>
      <c r="B541" s="486"/>
      <c r="C541" s="486"/>
      <c r="D541" s="486"/>
      <c r="E541" s="555"/>
      <c r="F541" s="367"/>
      <c r="G541" s="22"/>
    </row>
    <row r="542" ht="15.75" customHeight="1">
      <c r="A542" s="563"/>
      <c r="B542" s="486"/>
      <c r="C542" s="486"/>
      <c r="D542" s="486"/>
      <c r="E542" s="555"/>
      <c r="F542" s="367"/>
      <c r="G542" s="22"/>
    </row>
    <row r="543" ht="15.75" customHeight="1">
      <c r="A543" s="563"/>
      <c r="B543" s="486"/>
      <c r="C543" s="486"/>
      <c r="D543" s="486"/>
      <c r="E543" s="555"/>
      <c r="F543" s="367"/>
      <c r="G543" s="22"/>
    </row>
    <row r="544" ht="15.75" customHeight="1">
      <c r="A544" s="563"/>
      <c r="B544" s="486"/>
      <c r="C544" s="486"/>
      <c r="D544" s="486"/>
      <c r="E544" s="555"/>
      <c r="F544" s="367"/>
      <c r="G544" s="22"/>
    </row>
    <row r="545" ht="15.75" customHeight="1">
      <c r="A545" s="563"/>
      <c r="B545" s="486"/>
      <c r="C545" s="486"/>
      <c r="D545" s="486"/>
      <c r="E545" s="555"/>
      <c r="F545" s="367"/>
      <c r="G545" s="22"/>
    </row>
    <row r="546" ht="15.75" customHeight="1">
      <c r="A546" s="563"/>
      <c r="B546" s="486"/>
      <c r="C546" s="486"/>
      <c r="D546" s="486"/>
      <c r="E546" s="555"/>
      <c r="F546" s="367"/>
      <c r="G546" s="22"/>
    </row>
    <row r="547" ht="15.75" customHeight="1">
      <c r="A547" s="563"/>
      <c r="B547" s="486"/>
      <c r="C547" s="486"/>
      <c r="D547" s="486"/>
      <c r="E547" s="555"/>
      <c r="F547" s="367"/>
      <c r="G547" s="22"/>
    </row>
    <row r="548" ht="15.75" customHeight="1">
      <c r="A548" s="563"/>
      <c r="B548" s="486"/>
      <c r="C548" s="486"/>
      <c r="D548" s="486"/>
      <c r="E548" s="555"/>
      <c r="F548" s="367"/>
      <c r="G548" s="22"/>
    </row>
    <row r="549" ht="15.75" customHeight="1">
      <c r="A549" s="563"/>
      <c r="B549" s="486"/>
      <c r="C549" s="486"/>
      <c r="D549" s="486"/>
      <c r="E549" s="555"/>
      <c r="F549" s="367"/>
      <c r="G549" s="22"/>
    </row>
    <row r="550" ht="15.75" customHeight="1">
      <c r="A550" s="563"/>
      <c r="B550" s="486"/>
      <c r="C550" s="486"/>
      <c r="D550" s="486"/>
      <c r="E550" s="555"/>
      <c r="F550" s="367"/>
      <c r="G550" s="22"/>
    </row>
    <row r="551" ht="15.75" customHeight="1">
      <c r="A551" s="563"/>
      <c r="B551" s="486"/>
      <c r="C551" s="486"/>
      <c r="D551" s="486"/>
      <c r="E551" s="555"/>
      <c r="F551" s="367"/>
      <c r="G551" s="22"/>
    </row>
    <row r="552" ht="15.75" customHeight="1">
      <c r="A552" s="563"/>
      <c r="B552" s="486"/>
      <c r="C552" s="486"/>
      <c r="D552" s="486"/>
      <c r="E552" s="555"/>
      <c r="F552" s="367"/>
      <c r="G552" s="22"/>
    </row>
    <row r="553" ht="15.75" customHeight="1">
      <c r="A553" s="563"/>
      <c r="B553" s="486"/>
      <c r="C553" s="486"/>
      <c r="D553" s="486"/>
      <c r="E553" s="555"/>
      <c r="F553" s="367"/>
      <c r="G553" s="22"/>
    </row>
    <row r="554" ht="15.75" customHeight="1">
      <c r="A554" s="563"/>
      <c r="B554" s="486"/>
      <c r="C554" s="486"/>
      <c r="D554" s="486"/>
      <c r="E554" s="555"/>
      <c r="F554" s="367"/>
      <c r="G554" s="22"/>
    </row>
    <row r="555" ht="15.75" customHeight="1">
      <c r="A555" s="563"/>
      <c r="B555" s="486"/>
      <c r="C555" s="486"/>
      <c r="D555" s="486"/>
      <c r="E555" s="555"/>
      <c r="F555" s="367"/>
      <c r="G555" s="22"/>
    </row>
    <row r="556" ht="15.75" customHeight="1">
      <c r="A556" s="563"/>
      <c r="B556" s="486"/>
      <c r="C556" s="486"/>
      <c r="D556" s="486"/>
      <c r="E556" s="555"/>
      <c r="F556" s="367"/>
      <c r="G556" s="22"/>
    </row>
    <row r="557" ht="15.75" customHeight="1">
      <c r="A557" s="563"/>
      <c r="B557" s="486"/>
      <c r="C557" s="486"/>
      <c r="D557" s="486"/>
      <c r="E557" s="555"/>
      <c r="F557" s="367"/>
      <c r="G557" s="22"/>
    </row>
    <row r="558" ht="15.75" customHeight="1">
      <c r="A558" s="563"/>
      <c r="B558" s="486"/>
      <c r="C558" s="486"/>
      <c r="D558" s="486"/>
      <c r="E558" s="555"/>
      <c r="F558" s="367"/>
      <c r="G558" s="22"/>
    </row>
    <row r="559" ht="15.75" customHeight="1">
      <c r="A559" s="563"/>
      <c r="B559" s="486"/>
      <c r="C559" s="486"/>
      <c r="D559" s="486"/>
      <c r="E559" s="555"/>
      <c r="F559" s="367"/>
      <c r="G559" s="22"/>
    </row>
    <row r="560" ht="15.75" customHeight="1">
      <c r="A560" s="563"/>
      <c r="B560" s="486"/>
      <c r="C560" s="486"/>
      <c r="D560" s="486"/>
      <c r="E560" s="555"/>
      <c r="F560" s="367"/>
      <c r="G560" s="22"/>
    </row>
    <row r="561" ht="15.75" customHeight="1">
      <c r="A561" s="563"/>
      <c r="B561" s="486"/>
      <c r="C561" s="486"/>
      <c r="D561" s="486"/>
      <c r="E561" s="555"/>
      <c r="F561" s="367"/>
      <c r="G561" s="22"/>
    </row>
    <row r="562" ht="15.75" customHeight="1">
      <c r="A562" s="563"/>
      <c r="B562" s="486"/>
      <c r="C562" s="486"/>
      <c r="D562" s="486"/>
      <c r="E562" s="555"/>
      <c r="F562" s="367"/>
      <c r="G562" s="22"/>
    </row>
    <row r="563" ht="15.75" customHeight="1">
      <c r="A563" s="563"/>
      <c r="B563" s="486"/>
      <c r="C563" s="486"/>
      <c r="D563" s="486"/>
      <c r="E563" s="555"/>
      <c r="F563" s="367"/>
      <c r="G563" s="22"/>
    </row>
    <row r="564" ht="15.75" customHeight="1">
      <c r="A564" s="563"/>
      <c r="B564" s="486"/>
      <c r="C564" s="486"/>
      <c r="D564" s="486"/>
      <c r="E564" s="555"/>
      <c r="F564" s="367"/>
      <c r="G564" s="22"/>
    </row>
    <row r="565" ht="15.75" customHeight="1">
      <c r="A565" s="563"/>
      <c r="B565" s="486"/>
      <c r="C565" s="486"/>
      <c r="D565" s="486"/>
      <c r="E565" s="555"/>
      <c r="F565" s="367"/>
      <c r="G565" s="22"/>
    </row>
    <row r="566" ht="15.75" customHeight="1">
      <c r="A566" s="563"/>
      <c r="B566" s="486"/>
      <c r="C566" s="486"/>
      <c r="D566" s="486"/>
      <c r="E566" s="555"/>
      <c r="F566" s="367"/>
      <c r="G566" s="22"/>
    </row>
    <row r="567" ht="15.75" customHeight="1">
      <c r="A567" s="563"/>
      <c r="B567" s="486"/>
      <c r="C567" s="486"/>
      <c r="D567" s="486"/>
      <c r="E567" s="555"/>
      <c r="F567" s="367"/>
      <c r="G567" s="22"/>
    </row>
    <row r="568" ht="15.75" customHeight="1">
      <c r="A568" s="563"/>
      <c r="B568" s="486"/>
      <c r="C568" s="486"/>
      <c r="D568" s="486"/>
      <c r="E568" s="555"/>
      <c r="F568" s="367"/>
      <c r="G568" s="22"/>
    </row>
    <row r="569" ht="15.75" customHeight="1">
      <c r="A569" s="563"/>
      <c r="B569" s="486"/>
      <c r="C569" s="486"/>
      <c r="D569" s="486"/>
      <c r="E569" s="555"/>
      <c r="F569" s="367"/>
      <c r="G569" s="22"/>
    </row>
    <row r="570" ht="15.75" customHeight="1">
      <c r="A570" s="563"/>
      <c r="B570" s="486"/>
      <c r="C570" s="486"/>
      <c r="D570" s="486"/>
      <c r="E570" s="555"/>
      <c r="F570" s="367"/>
      <c r="G570" s="22"/>
    </row>
    <row r="571" ht="15.75" customHeight="1">
      <c r="A571" s="563"/>
      <c r="B571" s="486"/>
      <c r="C571" s="486"/>
      <c r="D571" s="486"/>
      <c r="E571" s="555"/>
      <c r="F571" s="367"/>
      <c r="G571" s="22"/>
    </row>
    <row r="572" ht="15.75" customHeight="1">
      <c r="A572" s="563"/>
      <c r="B572" s="486"/>
      <c r="C572" s="486"/>
      <c r="D572" s="486"/>
      <c r="E572" s="555"/>
      <c r="F572" s="367"/>
      <c r="G572" s="22"/>
    </row>
    <row r="573" ht="15.75" customHeight="1">
      <c r="A573" s="563"/>
      <c r="B573" s="486"/>
      <c r="C573" s="486"/>
      <c r="D573" s="486"/>
      <c r="E573" s="555"/>
      <c r="F573" s="367"/>
      <c r="G573" s="22"/>
    </row>
    <row r="574" ht="15.75" customHeight="1">
      <c r="A574" s="563"/>
      <c r="B574" s="486"/>
      <c r="C574" s="486"/>
      <c r="D574" s="486"/>
      <c r="E574" s="555"/>
      <c r="F574" s="367"/>
      <c r="G574" s="22"/>
    </row>
    <row r="575" ht="15.75" customHeight="1">
      <c r="A575" s="563"/>
      <c r="B575" s="486"/>
      <c r="C575" s="486"/>
      <c r="D575" s="486"/>
      <c r="E575" s="555"/>
      <c r="F575" s="367"/>
      <c r="G575" s="22"/>
    </row>
    <row r="576" ht="15.75" customHeight="1">
      <c r="A576" s="563"/>
      <c r="B576" s="486"/>
      <c r="C576" s="486"/>
      <c r="D576" s="486"/>
      <c r="E576" s="555"/>
      <c r="F576" s="367"/>
      <c r="G576" s="22"/>
    </row>
    <row r="577" ht="15.75" customHeight="1">
      <c r="A577" s="563"/>
      <c r="B577" s="486"/>
      <c r="C577" s="486"/>
      <c r="D577" s="486"/>
      <c r="E577" s="555"/>
      <c r="F577" s="367"/>
      <c r="G577" s="22"/>
    </row>
    <row r="578" ht="15.75" customHeight="1">
      <c r="A578" s="563"/>
      <c r="B578" s="486"/>
      <c r="C578" s="486"/>
      <c r="D578" s="486"/>
      <c r="E578" s="555"/>
      <c r="F578" s="367"/>
      <c r="G578" s="22"/>
    </row>
    <row r="579" ht="15.75" customHeight="1">
      <c r="A579" s="563"/>
      <c r="B579" s="486"/>
      <c r="C579" s="486"/>
      <c r="D579" s="486"/>
      <c r="E579" s="555"/>
      <c r="F579" s="367"/>
      <c r="G579" s="22"/>
    </row>
    <row r="580" ht="15.75" customHeight="1">
      <c r="A580" s="563"/>
      <c r="B580" s="486"/>
      <c r="C580" s="486"/>
      <c r="D580" s="486"/>
      <c r="E580" s="555"/>
      <c r="F580" s="367"/>
      <c r="G580" s="22"/>
    </row>
    <row r="581" ht="15.75" customHeight="1">
      <c r="A581" s="563"/>
      <c r="B581" s="486"/>
      <c r="C581" s="486"/>
      <c r="D581" s="486"/>
      <c r="E581" s="555"/>
      <c r="F581" s="367"/>
      <c r="G581" s="22"/>
    </row>
    <row r="582" ht="15.75" customHeight="1">
      <c r="A582" s="563"/>
      <c r="B582" s="486"/>
      <c r="C582" s="486"/>
      <c r="D582" s="486"/>
      <c r="E582" s="555"/>
      <c r="F582" s="367"/>
      <c r="G582" s="22"/>
    </row>
    <row r="583" ht="15.75" customHeight="1">
      <c r="A583" s="563"/>
      <c r="B583" s="486"/>
      <c r="C583" s="486"/>
      <c r="D583" s="486"/>
      <c r="E583" s="555"/>
      <c r="F583" s="367"/>
      <c r="G583" s="22"/>
    </row>
    <row r="584" ht="15.75" customHeight="1">
      <c r="A584" s="563"/>
      <c r="B584" s="486"/>
      <c r="C584" s="486"/>
      <c r="D584" s="486"/>
      <c r="E584" s="555"/>
      <c r="F584" s="367"/>
      <c r="G584" s="22"/>
    </row>
    <row r="585" ht="15.75" customHeight="1">
      <c r="A585" s="563"/>
      <c r="B585" s="486"/>
      <c r="C585" s="486"/>
      <c r="D585" s="486"/>
      <c r="E585" s="555"/>
      <c r="F585" s="367"/>
      <c r="G585" s="22"/>
    </row>
    <row r="586" ht="15.75" customHeight="1">
      <c r="A586" s="563"/>
      <c r="B586" s="486"/>
      <c r="C586" s="486"/>
      <c r="D586" s="486"/>
      <c r="E586" s="555"/>
      <c r="F586" s="367"/>
      <c r="G586" s="22"/>
    </row>
    <row r="587" ht="15.75" customHeight="1">
      <c r="A587" s="563"/>
      <c r="B587" s="486"/>
      <c r="C587" s="486"/>
      <c r="D587" s="486"/>
      <c r="E587" s="555"/>
      <c r="F587" s="367"/>
      <c r="G587" s="22"/>
    </row>
    <row r="588" ht="15.75" customHeight="1">
      <c r="A588" s="563"/>
      <c r="B588" s="486"/>
      <c r="C588" s="486"/>
      <c r="D588" s="486"/>
      <c r="E588" s="555"/>
      <c r="F588" s="367"/>
      <c r="G588" s="22"/>
    </row>
    <row r="589" ht="15.75" customHeight="1">
      <c r="A589" s="563"/>
      <c r="B589" s="486"/>
      <c r="C589" s="486"/>
      <c r="D589" s="486"/>
      <c r="E589" s="555"/>
      <c r="F589" s="367"/>
      <c r="G589" s="22"/>
    </row>
    <row r="590" ht="15.75" customHeight="1">
      <c r="A590" s="563"/>
      <c r="B590" s="486"/>
      <c r="C590" s="486"/>
      <c r="D590" s="486"/>
      <c r="E590" s="555"/>
      <c r="F590" s="367"/>
      <c r="G590" s="22"/>
    </row>
    <row r="591" ht="15.75" customHeight="1">
      <c r="A591" s="563"/>
      <c r="B591" s="486"/>
      <c r="C591" s="486"/>
      <c r="D591" s="486"/>
      <c r="E591" s="555"/>
      <c r="F591" s="367"/>
      <c r="G591" s="22"/>
    </row>
    <row r="592" ht="15.75" customHeight="1">
      <c r="A592" s="563"/>
      <c r="B592" s="486"/>
      <c r="C592" s="486"/>
      <c r="D592" s="486"/>
      <c r="E592" s="555"/>
      <c r="F592" s="367"/>
      <c r="G592" s="22"/>
    </row>
    <row r="593" ht="15.75" customHeight="1">
      <c r="A593" s="563"/>
      <c r="B593" s="486"/>
      <c r="C593" s="486"/>
      <c r="D593" s="486"/>
      <c r="E593" s="555"/>
      <c r="F593" s="367"/>
      <c r="G593" s="22"/>
    </row>
    <row r="594" ht="15.75" customHeight="1">
      <c r="A594" s="563"/>
      <c r="B594" s="486"/>
      <c r="C594" s="486"/>
      <c r="D594" s="486"/>
      <c r="E594" s="555"/>
      <c r="F594" s="367"/>
      <c r="G594" s="22"/>
    </row>
    <row r="595" ht="15.75" customHeight="1">
      <c r="A595" s="563"/>
      <c r="B595" s="486"/>
      <c r="C595" s="486"/>
      <c r="D595" s="486"/>
      <c r="E595" s="555"/>
      <c r="F595" s="367"/>
      <c r="G595" s="22"/>
    </row>
    <row r="596" ht="15.75" customHeight="1">
      <c r="A596" s="563"/>
      <c r="B596" s="486"/>
      <c r="C596" s="486"/>
      <c r="D596" s="486"/>
      <c r="E596" s="555"/>
      <c r="F596" s="367"/>
      <c r="G596" s="22"/>
    </row>
    <row r="597" ht="15.75" customHeight="1">
      <c r="A597" s="563"/>
      <c r="B597" s="486"/>
      <c r="C597" s="486"/>
      <c r="D597" s="486"/>
      <c r="E597" s="555"/>
      <c r="F597" s="367"/>
      <c r="G597" s="22"/>
    </row>
    <row r="598" ht="15.75" customHeight="1">
      <c r="A598" s="563"/>
      <c r="B598" s="486"/>
      <c r="C598" s="486"/>
      <c r="D598" s="486"/>
      <c r="E598" s="555"/>
      <c r="F598" s="367"/>
      <c r="G598" s="22"/>
    </row>
    <row r="599" ht="15.75" customHeight="1">
      <c r="A599" s="563"/>
      <c r="B599" s="486"/>
      <c r="C599" s="486"/>
      <c r="D599" s="486"/>
      <c r="E599" s="555"/>
      <c r="F599" s="367"/>
      <c r="G599" s="22"/>
    </row>
    <row r="600" ht="15.75" customHeight="1">
      <c r="A600" s="563"/>
      <c r="B600" s="486"/>
      <c r="C600" s="486"/>
      <c r="D600" s="486"/>
      <c r="E600" s="555"/>
      <c r="F600" s="367"/>
      <c r="G600" s="22"/>
    </row>
    <row r="601" ht="15.75" customHeight="1">
      <c r="A601" s="563"/>
      <c r="B601" s="486"/>
      <c r="C601" s="486"/>
      <c r="D601" s="486"/>
      <c r="E601" s="555"/>
      <c r="F601" s="367"/>
      <c r="G601" s="22"/>
    </row>
    <row r="602" ht="15.75" customHeight="1">
      <c r="A602" s="563"/>
      <c r="B602" s="486"/>
      <c r="C602" s="486"/>
      <c r="D602" s="486"/>
      <c r="E602" s="555"/>
      <c r="F602" s="367"/>
      <c r="G602" s="22"/>
    </row>
    <row r="603" ht="15.75" customHeight="1">
      <c r="A603" s="563"/>
      <c r="B603" s="486"/>
      <c r="C603" s="486"/>
      <c r="D603" s="486"/>
      <c r="E603" s="555"/>
      <c r="F603" s="367"/>
      <c r="G603" s="22"/>
    </row>
    <row r="604" ht="15.75" customHeight="1">
      <c r="A604" s="563"/>
      <c r="B604" s="486"/>
      <c r="C604" s="486"/>
      <c r="D604" s="486"/>
      <c r="E604" s="555"/>
      <c r="F604" s="367"/>
      <c r="G604" s="22"/>
    </row>
    <row r="605" ht="15.75" customHeight="1">
      <c r="A605" s="563"/>
      <c r="B605" s="486"/>
      <c r="C605" s="486"/>
      <c r="D605" s="486"/>
      <c r="E605" s="555"/>
      <c r="F605" s="367"/>
      <c r="G605" s="22"/>
    </row>
    <row r="606" ht="15.75" customHeight="1">
      <c r="A606" s="563"/>
      <c r="B606" s="486"/>
      <c r="C606" s="486"/>
      <c r="D606" s="486"/>
      <c r="E606" s="555"/>
      <c r="F606" s="367"/>
      <c r="G606" s="22"/>
    </row>
    <row r="607" ht="15.75" customHeight="1">
      <c r="A607" s="563"/>
      <c r="B607" s="486"/>
      <c r="C607" s="486"/>
      <c r="D607" s="486"/>
      <c r="E607" s="555"/>
      <c r="F607" s="367"/>
      <c r="G607" s="22"/>
    </row>
    <row r="608" ht="15.75" customHeight="1">
      <c r="A608" s="563"/>
      <c r="B608" s="486"/>
      <c r="C608" s="486"/>
      <c r="D608" s="486"/>
      <c r="E608" s="555"/>
      <c r="F608" s="367"/>
      <c r="G608" s="22"/>
    </row>
    <row r="609" ht="15.75" customHeight="1">
      <c r="A609" s="563"/>
      <c r="B609" s="486"/>
      <c r="C609" s="486"/>
      <c r="D609" s="486"/>
      <c r="E609" s="555"/>
      <c r="F609" s="367"/>
      <c r="G609" s="22"/>
    </row>
    <row r="610" ht="15.75" customHeight="1">
      <c r="A610" s="563"/>
      <c r="B610" s="486"/>
      <c r="C610" s="486"/>
      <c r="D610" s="486"/>
      <c r="E610" s="555"/>
      <c r="F610" s="367"/>
      <c r="G610" s="22"/>
    </row>
    <row r="611" ht="15.75" customHeight="1">
      <c r="A611" s="563"/>
      <c r="B611" s="486"/>
      <c r="C611" s="486"/>
      <c r="D611" s="486"/>
      <c r="E611" s="555"/>
      <c r="F611" s="367"/>
      <c r="G611" s="22"/>
    </row>
    <row r="612" ht="15.75" customHeight="1">
      <c r="A612" s="563"/>
      <c r="B612" s="486"/>
      <c r="C612" s="486"/>
      <c r="D612" s="486"/>
      <c r="E612" s="555"/>
      <c r="F612" s="367"/>
      <c r="G612" s="22"/>
    </row>
    <row r="613" ht="15.75" customHeight="1">
      <c r="A613" s="563"/>
      <c r="B613" s="486"/>
      <c r="C613" s="486"/>
      <c r="D613" s="486"/>
      <c r="E613" s="555"/>
      <c r="F613" s="367"/>
      <c r="G613" s="22"/>
    </row>
    <row r="614" ht="15.75" customHeight="1">
      <c r="A614" s="563"/>
      <c r="B614" s="486"/>
      <c r="C614" s="486"/>
      <c r="D614" s="486"/>
      <c r="E614" s="555"/>
      <c r="F614" s="367"/>
      <c r="G614" s="22"/>
    </row>
    <row r="615" ht="15.75" customHeight="1">
      <c r="A615" s="563"/>
      <c r="B615" s="486"/>
      <c r="C615" s="486"/>
      <c r="D615" s="486"/>
      <c r="E615" s="555"/>
      <c r="F615" s="367"/>
      <c r="G615" s="22"/>
    </row>
    <row r="616" ht="15.75" customHeight="1">
      <c r="A616" s="563"/>
      <c r="B616" s="486"/>
      <c r="C616" s="486"/>
      <c r="D616" s="486"/>
      <c r="E616" s="555"/>
      <c r="F616" s="367"/>
      <c r="G616" s="22"/>
    </row>
    <row r="617" ht="15.75" customHeight="1">
      <c r="A617" s="563"/>
      <c r="B617" s="486"/>
      <c r="C617" s="486"/>
      <c r="D617" s="486"/>
      <c r="E617" s="555"/>
      <c r="F617" s="367"/>
      <c r="G617" s="22"/>
    </row>
    <row r="618" ht="15.75" customHeight="1">
      <c r="A618" s="563"/>
      <c r="B618" s="486"/>
      <c r="C618" s="486"/>
      <c r="D618" s="486"/>
      <c r="E618" s="555"/>
      <c r="F618" s="367"/>
      <c r="G618" s="22"/>
    </row>
    <row r="619" ht="15.75" customHeight="1">
      <c r="A619" s="563"/>
      <c r="B619" s="486"/>
      <c r="C619" s="486"/>
      <c r="D619" s="486"/>
      <c r="E619" s="555"/>
      <c r="F619" s="367"/>
      <c r="G619" s="22"/>
    </row>
    <row r="620" ht="15.75" customHeight="1">
      <c r="A620" s="563"/>
      <c r="B620" s="486"/>
      <c r="C620" s="486"/>
      <c r="D620" s="486"/>
      <c r="E620" s="555"/>
      <c r="F620" s="367"/>
      <c r="G620" s="22"/>
    </row>
    <row r="621" ht="15.75" customHeight="1">
      <c r="A621" s="563"/>
      <c r="B621" s="486"/>
      <c r="C621" s="486"/>
      <c r="D621" s="486"/>
      <c r="E621" s="555"/>
      <c r="F621" s="367"/>
      <c r="G621" s="22"/>
    </row>
    <row r="622" ht="15.75" customHeight="1">
      <c r="A622" s="563"/>
      <c r="B622" s="486"/>
      <c r="C622" s="486"/>
      <c r="D622" s="486"/>
      <c r="E622" s="555"/>
      <c r="F622" s="367"/>
      <c r="G622" s="22"/>
    </row>
    <row r="623" ht="15.75" customHeight="1">
      <c r="A623" s="563"/>
      <c r="B623" s="486"/>
      <c r="C623" s="486"/>
      <c r="D623" s="486"/>
      <c r="E623" s="555"/>
      <c r="F623" s="367"/>
      <c r="G623" s="22"/>
    </row>
    <row r="624" ht="15.75" customHeight="1">
      <c r="A624" s="563"/>
      <c r="B624" s="486"/>
      <c r="C624" s="486"/>
      <c r="D624" s="486"/>
      <c r="E624" s="555"/>
      <c r="F624" s="367"/>
      <c r="G624" s="22"/>
    </row>
    <row r="625" ht="15.75" customHeight="1">
      <c r="A625" s="563"/>
      <c r="B625" s="486"/>
      <c r="C625" s="486"/>
      <c r="D625" s="486"/>
      <c r="E625" s="555"/>
      <c r="F625" s="367"/>
      <c r="G625" s="22"/>
    </row>
    <row r="626" ht="15.75" customHeight="1">
      <c r="A626" s="563"/>
      <c r="B626" s="486"/>
      <c r="C626" s="486"/>
      <c r="D626" s="486"/>
      <c r="E626" s="555"/>
      <c r="F626" s="367"/>
      <c r="G626" s="22"/>
    </row>
    <row r="627" ht="15.75" customHeight="1">
      <c r="A627" s="563"/>
      <c r="B627" s="486"/>
      <c r="C627" s="486"/>
      <c r="D627" s="486"/>
      <c r="E627" s="555"/>
      <c r="F627" s="367"/>
      <c r="G627" s="22"/>
    </row>
    <row r="628" ht="15.75" customHeight="1">
      <c r="A628" s="563"/>
      <c r="B628" s="486"/>
      <c r="C628" s="486"/>
      <c r="D628" s="486"/>
      <c r="E628" s="555"/>
      <c r="F628" s="367"/>
      <c r="G628" s="22"/>
    </row>
    <row r="629" ht="15.75" customHeight="1">
      <c r="A629" s="563"/>
      <c r="B629" s="486"/>
      <c r="C629" s="486"/>
      <c r="D629" s="486"/>
      <c r="E629" s="555"/>
      <c r="F629" s="367"/>
      <c r="G629" s="22"/>
    </row>
    <row r="630" ht="15.75" customHeight="1">
      <c r="A630" s="563"/>
      <c r="B630" s="486"/>
      <c r="C630" s="486"/>
      <c r="D630" s="486"/>
      <c r="E630" s="555"/>
      <c r="F630" s="367"/>
      <c r="G630" s="22"/>
    </row>
    <row r="631" ht="15.75" customHeight="1">
      <c r="A631" s="563"/>
      <c r="B631" s="486"/>
      <c r="C631" s="486"/>
      <c r="D631" s="486"/>
      <c r="E631" s="555"/>
      <c r="F631" s="367"/>
      <c r="G631" s="22"/>
    </row>
    <row r="632" ht="15.75" customHeight="1">
      <c r="A632" s="563"/>
      <c r="B632" s="486"/>
      <c r="C632" s="486"/>
      <c r="D632" s="486"/>
      <c r="E632" s="555"/>
      <c r="F632" s="367"/>
      <c r="G632" s="22"/>
    </row>
    <row r="633" ht="15.75" customHeight="1">
      <c r="A633" s="563"/>
      <c r="B633" s="486"/>
      <c r="C633" s="486"/>
      <c r="D633" s="486"/>
      <c r="E633" s="555"/>
      <c r="F633" s="367"/>
      <c r="G633" s="22"/>
    </row>
    <row r="634" ht="15.75" customHeight="1">
      <c r="A634" s="563"/>
      <c r="B634" s="486"/>
      <c r="C634" s="486"/>
      <c r="D634" s="486"/>
      <c r="E634" s="555"/>
      <c r="F634" s="367"/>
      <c r="G634" s="22"/>
    </row>
    <row r="635" ht="15.75" customHeight="1">
      <c r="A635" s="563"/>
      <c r="B635" s="486"/>
      <c r="C635" s="486"/>
      <c r="D635" s="486"/>
      <c r="E635" s="555"/>
      <c r="F635" s="367"/>
      <c r="G635" s="22"/>
    </row>
    <row r="636" ht="15.75" customHeight="1">
      <c r="A636" s="563"/>
      <c r="B636" s="486"/>
      <c r="C636" s="486"/>
      <c r="D636" s="486"/>
      <c r="E636" s="555"/>
      <c r="F636" s="367"/>
      <c r="G636" s="22"/>
    </row>
    <row r="637" ht="15.75" customHeight="1">
      <c r="A637" s="563"/>
      <c r="B637" s="486"/>
      <c r="C637" s="486"/>
      <c r="D637" s="486"/>
      <c r="E637" s="555"/>
      <c r="F637" s="367"/>
      <c r="G637" s="22"/>
    </row>
    <row r="638" ht="15.75" customHeight="1">
      <c r="A638" s="563"/>
      <c r="B638" s="486"/>
      <c r="C638" s="486"/>
      <c r="D638" s="486"/>
      <c r="E638" s="555"/>
      <c r="F638" s="367"/>
      <c r="G638" s="22"/>
    </row>
    <row r="639" ht="15.75" customHeight="1">
      <c r="A639" s="563"/>
      <c r="B639" s="486"/>
      <c r="C639" s="486"/>
      <c r="D639" s="486"/>
      <c r="E639" s="555"/>
      <c r="F639" s="367"/>
      <c r="G639" s="22"/>
    </row>
    <row r="640" ht="15.75" customHeight="1">
      <c r="A640" s="563"/>
      <c r="B640" s="486"/>
      <c r="C640" s="486"/>
      <c r="D640" s="486"/>
      <c r="E640" s="555"/>
      <c r="F640" s="367"/>
      <c r="G640" s="22"/>
    </row>
    <row r="641" ht="15.75" customHeight="1">
      <c r="A641" s="563"/>
      <c r="B641" s="486"/>
      <c r="C641" s="486"/>
      <c r="D641" s="486"/>
      <c r="E641" s="555"/>
      <c r="F641" s="367"/>
      <c r="G641" s="22"/>
    </row>
    <row r="642" ht="15.75" customHeight="1">
      <c r="A642" s="563"/>
      <c r="B642" s="486"/>
      <c r="C642" s="486"/>
      <c r="D642" s="486"/>
      <c r="E642" s="555"/>
      <c r="F642" s="367"/>
      <c r="G642" s="22"/>
    </row>
    <row r="643" ht="15.75" customHeight="1">
      <c r="A643" s="563"/>
      <c r="B643" s="486"/>
      <c r="C643" s="486"/>
      <c r="D643" s="486"/>
      <c r="E643" s="555"/>
      <c r="F643" s="367"/>
      <c r="G643" s="22"/>
    </row>
    <row r="644" ht="15.75" customHeight="1">
      <c r="A644" s="563"/>
      <c r="B644" s="486"/>
      <c r="C644" s="486"/>
      <c r="D644" s="486"/>
      <c r="E644" s="555"/>
      <c r="F644" s="367"/>
      <c r="G644" s="22"/>
    </row>
    <row r="645" ht="15.75" customHeight="1">
      <c r="A645" s="563"/>
      <c r="B645" s="486"/>
      <c r="C645" s="486"/>
      <c r="D645" s="486"/>
      <c r="E645" s="555"/>
      <c r="F645" s="367"/>
      <c r="G645" s="22"/>
    </row>
    <row r="646" ht="15.75" customHeight="1">
      <c r="A646" s="563"/>
      <c r="B646" s="486"/>
      <c r="C646" s="486"/>
      <c r="D646" s="486"/>
      <c r="E646" s="555"/>
      <c r="F646" s="367"/>
      <c r="G646" s="22"/>
    </row>
    <row r="647" ht="15.75" customHeight="1">
      <c r="A647" s="563"/>
      <c r="B647" s="486"/>
      <c r="C647" s="486"/>
      <c r="D647" s="486"/>
      <c r="E647" s="555"/>
      <c r="F647" s="367"/>
      <c r="G647" s="22"/>
    </row>
    <row r="648" ht="15.75" customHeight="1">
      <c r="A648" s="563"/>
      <c r="B648" s="486"/>
      <c r="C648" s="486"/>
      <c r="D648" s="486"/>
      <c r="E648" s="555"/>
      <c r="F648" s="367"/>
      <c r="G648" s="22"/>
    </row>
    <row r="649" ht="15.75" customHeight="1">
      <c r="A649" s="563"/>
      <c r="B649" s="486"/>
      <c r="C649" s="486"/>
      <c r="D649" s="486"/>
      <c r="E649" s="555"/>
      <c r="F649" s="367"/>
      <c r="G649" s="22"/>
    </row>
    <row r="650" ht="15.75" customHeight="1">
      <c r="A650" s="563"/>
      <c r="B650" s="486"/>
      <c r="C650" s="486"/>
      <c r="D650" s="486"/>
      <c r="E650" s="555"/>
      <c r="F650" s="367"/>
      <c r="G650" s="22"/>
    </row>
    <row r="651" ht="15.75" customHeight="1">
      <c r="A651" s="563"/>
      <c r="B651" s="486"/>
      <c r="C651" s="486"/>
      <c r="D651" s="486"/>
      <c r="E651" s="555"/>
      <c r="F651" s="367"/>
      <c r="G651" s="22"/>
    </row>
    <row r="652" ht="15.75" customHeight="1">
      <c r="A652" s="563"/>
      <c r="B652" s="486"/>
      <c r="C652" s="486"/>
      <c r="D652" s="486"/>
      <c r="E652" s="555"/>
      <c r="F652" s="367"/>
      <c r="G652" s="22"/>
    </row>
    <row r="653" ht="15.75" customHeight="1">
      <c r="A653" s="563"/>
      <c r="B653" s="486"/>
      <c r="C653" s="486"/>
      <c r="D653" s="486"/>
      <c r="E653" s="555"/>
      <c r="F653" s="367"/>
      <c r="G653" s="22"/>
    </row>
    <row r="654" ht="15.75" customHeight="1">
      <c r="A654" s="563"/>
      <c r="B654" s="486"/>
      <c r="C654" s="486"/>
      <c r="D654" s="486"/>
      <c r="E654" s="555"/>
      <c r="F654" s="367"/>
      <c r="G654" s="22"/>
    </row>
    <row r="655" ht="15.75" customHeight="1">
      <c r="A655" s="563"/>
      <c r="B655" s="486"/>
      <c r="C655" s="486"/>
      <c r="D655" s="486"/>
      <c r="E655" s="555"/>
      <c r="F655" s="367"/>
      <c r="G655" s="22"/>
    </row>
    <row r="656" ht="15.75" customHeight="1">
      <c r="A656" s="563"/>
      <c r="B656" s="486"/>
      <c r="C656" s="486"/>
      <c r="D656" s="486"/>
      <c r="E656" s="555"/>
      <c r="F656" s="367"/>
      <c r="G656" s="22"/>
    </row>
    <row r="657" ht="15.75" customHeight="1">
      <c r="A657" s="563"/>
      <c r="B657" s="486"/>
      <c r="C657" s="486"/>
      <c r="D657" s="486"/>
      <c r="E657" s="555"/>
      <c r="F657" s="367"/>
      <c r="G657" s="22"/>
    </row>
    <row r="658" ht="15.75" customHeight="1">
      <c r="A658" s="563"/>
      <c r="B658" s="486"/>
      <c r="C658" s="486"/>
      <c r="D658" s="486"/>
      <c r="E658" s="555"/>
      <c r="F658" s="367"/>
      <c r="G658" s="22"/>
    </row>
    <row r="659" ht="15.75" customHeight="1">
      <c r="A659" s="563"/>
      <c r="B659" s="486"/>
      <c r="C659" s="486"/>
      <c r="D659" s="486"/>
      <c r="E659" s="555"/>
      <c r="F659" s="367"/>
      <c r="G659" s="22"/>
    </row>
    <row r="660" ht="15.75" customHeight="1">
      <c r="A660" s="563"/>
      <c r="B660" s="486"/>
      <c r="C660" s="486"/>
      <c r="D660" s="486"/>
      <c r="E660" s="555"/>
      <c r="F660" s="367"/>
      <c r="G660" s="22"/>
    </row>
    <row r="661" ht="15.75" customHeight="1">
      <c r="A661" s="563"/>
      <c r="B661" s="486"/>
      <c r="C661" s="486"/>
      <c r="D661" s="486"/>
      <c r="E661" s="555"/>
      <c r="F661" s="367"/>
      <c r="G661" s="22"/>
    </row>
    <row r="662" ht="15.75" customHeight="1">
      <c r="A662" s="563"/>
      <c r="B662" s="486"/>
      <c r="C662" s="486"/>
      <c r="D662" s="486"/>
      <c r="E662" s="555"/>
      <c r="F662" s="367"/>
      <c r="G662" s="22"/>
    </row>
    <row r="663" ht="15.75" customHeight="1">
      <c r="A663" s="563"/>
      <c r="B663" s="486"/>
      <c r="C663" s="486"/>
      <c r="D663" s="486"/>
      <c r="E663" s="555"/>
      <c r="F663" s="367"/>
      <c r="G663" s="22"/>
    </row>
    <row r="664" ht="15.75" customHeight="1">
      <c r="A664" s="563"/>
      <c r="B664" s="486"/>
      <c r="C664" s="486"/>
      <c r="D664" s="486"/>
      <c r="E664" s="555"/>
      <c r="F664" s="367"/>
      <c r="G664" s="22"/>
    </row>
    <row r="665" ht="15.75" customHeight="1">
      <c r="A665" s="563"/>
      <c r="B665" s="486"/>
      <c r="C665" s="486"/>
      <c r="D665" s="486"/>
      <c r="E665" s="555"/>
      <c r="F665" s="367"/>
      <c r="G665" s="22"/>
    </row>
    <row r="666" ht="15.75" customHeight="1">
      <c r="A666" s="563"/>
      <c r="B666" s="486"/>
      <c r="C666" s="486"/>
      <c r="D666" s="486"/>
      <c r="E666" s="555"/>
      <c r="F666" s="367"/>
      <c r="G666" s="22"/>
    </row>
    <row r="667" ht="15.75" customHeight="1">
      <c r="A667" s="563"/>
      <c r="B667" s="486"/>
      <c r="C667" s="486"/>
      <c r="D667" s="486"/>
      <c r="E667" s="555"/>
      <c r="F667" s="367"/>
      <c r="G667" s="22"/>
    </row>
    <row r="668" ht="15.75" customHeight="1">
      <c r="A668" s="563"/>
      <c r="B668" s="486"/>
      <c r="C668" s="486"/>
      <c r="D668" s="486"/>
      <c r="E668" s="555"/>
      <c r="F668" s="367"/>
      <c r="G668" s="22"/>
    </row>
    <row r="669" ht="15.75" customHeight="1">
      <c r="A669" s="563"/>
      <c r="B669" s="486"/>
      <c r="C669" s="486"/>
      <c r="D669" s="486"/>
      <c r="E669" s="555"/>
      <c r="F669" s="367"/>
      <c r="G669" s="22"/>
    </row>
    <row r="670" ht="15.75" customHeight="1">
      <c r="A670" s="563"/>
      <c r="B670" s="486"/>
      <c r="C670" s="486"/>
      <c r="D670" s="486"/>
      <c r="E670" s="555"/>
      <c r="F670" s="367"/>
      <c r="G670" s="22"/>
    </row>
    <row r="671" ht="15.75" customHeight="1">
      <c r="A671" s="563"/>
      <c r="B671" s="486"/>
      <c r="C671" s="486"/>
      <c r="D671" s="486"/>
      <c r="E671" s="555"/>
      <c r="F671" s="367"/>
      <c r="G671" s="22"/>
    </row>
    <row r="672" ht="15.75" customHeight="1">
      <c r="A672" s="563"/>
      <c r="B672" s="486"/>
      <c r="C672" s="486"/>
      <c r="D672" s="486"/>
      <c r="E672" s="555"/>
      <c r="F672" s="367"/>
      <c r="G672" s="22"/>
    </row>
    <row r="673" ht="15.75" customHeight="1">
      <c r="A673" s="563"/>
      <c r="B673" s="486"/>
      <c r="C673" s="486"/>
      <c r="D673" s="486"/>
      <c r="E673" s="555"/>
      <c r="F673" s="367"/>
      <c r="G673" s="22"/>
    </row>
    <row r="674" ht="15.75" customHeight="1">
      <c r="A674" s="563"/>
      <c r="B674" s="486"/>
      <c r="C674" s="486"/>
      <c r="D674" s="486"/>
      <c r="E674" s="555"/>
      <c r="F674" s="367"/>
      <c r="G674" s="22"/>
    </row>
    <row r="675" ht="15.75" customHeight="1">
      <c r="A675" s="563"/>
      <c r="B675" s="486"/>
      <c r="C675" s="486"/>
      <c r="D675" s="486"/>
      <c r="E675" s="555"/>
      <c r="F675" s="367"/>
      <c r="G675" s="22"/>
    </row>
    <row r="676" ht="15.75" customHeight="1">
      <c r="A676" s="563"/>
      <c r="B676" s="486"/>
      <c r="C676" s="486"/>
      <c r="D676" s="486"/>
      <c r="E676" s="555"/>
      <c r="F676" s="367"/>
      <c r="G676" s="22"/>
    </row>
    <row r="677" ht="15.75" customHeight="1">
      <c r="A677" s="563"/>
      <c r="B677" s="486"/>
      <c r="C677" s="486"/>
      <c r="D677" s="486"/>
      <c r="E677" s="555"/>
      <c r="F677" s="367"/>
      <c r="G677" s="22"/>
    </row>
    <row r="678" ht="15.75" customHeight="1">
      <c r="A678" s="563"/>
      <c r="B678" s="486"/>
      <c r="C678" s="486"/>
      <c r="D678" s="486"/>
      <c r="E678" s="555"/>
      <c r="F678" s="367"/>
      <c r="G678" s="22"/>
    </row>
    <row r="679" ht="15.75" customHeight="1">
      <c r="A679" s="563"/>
      <c r="B679" s="486"/>
      <c r="C679" s="486"/>
      <c r="D679" s="486"/>
      <c r="E679" s="555"/>
      <c r="F679" s="367"/>
      <c r="G679" s="22"/>
    </row>
    <row r="680" ht="15.75" customHeight="1">
      <c r="A680" s="563"/>
      <c r="B680" s="486"/>
      <c r="C680" s="486"/>
      <c r="D680" s="486"/>
      <c r="E680" s="555"/>
      <c r="F680" s="367"/>
      <c r="G680" s="22"/>
    </row>
    <row r="681" ht="15.75" customHeight="1">
      <c r="A681" s="563"/>
      <c r="B681" s="486"/>
      <c r="C681" s="486"/>
      <c r="D681" s="486"/>
      <c r="E681" s="555"/>
      <c r="F681" s="367"/>
      <c r="G681" s="22"/>
    </row>
    <row r="682" ht="15.75" customHeight="1">
      <c r="A682" s="563"/>
      <c r="B682" s="486"/>
      <c r="C682" s="486"/>
      <c r="D682" s="486"/>
      <c r="E682" s="555"/>
      <c r="F682" s="367"/>
      <c r="G682" s="22"/>
    </row>
    <row r="683" ht="15.75" customHeight="1">
      <c r="A683" s="563"/>
      <c r="B683" s="486"/>
      <c r="C683" s="486"/>
      <c r="D683" s="486"/>
      <c r="E683" s="555"/>
      <c r="F683" s="367"/>
      <c r="G683" s="22"/>
    </row>
    <row r="684" ht="15.75" customHeight="1">
      <c r="A684" s="563"/>
      <c r="B684" s="486"/>
      <c r="C684" s="486"/>
      <c r="D684" s="486"/>
      <c r="E684" s="555"/>
      <c r="F684" s="367"/>
      <c r="G684" s="22"/>
    </row>
    <row r="685" ht="15.75" customHeight="1">
      <c r="A685" s="563"/>
      <c r="B685" s="486"/>
      <c r="C685" s="486"/>
      <c r="D685" s="486"/>
      <c r="E685" s="555"/>
      <c r="F685" s="367"/>
      <c r="G685" s="22"/>
    </row>
    <row r="686" ht="15.75" customHeight="1">
      <c r="A686" s="563"/>
      <c r="B686" s="486"/>
      <c r="C686" s="486"/>
      <c r="D686" s="486"/>
      <c r="E686" s="555"/>
      <c r="F686" s="367"/>
      <c r="G686" s="22"/>
    </row>
    <row r="687" ht="15.75" customHeight="1">
      <c r="A687" s="563"/>
      <c r="B687" s="486"/>
      <c r="C687" s="486"/>
      <c r="D687" s="486"/>
      <c r="E687" s="555"/>
      <c r="F687" s="367"/>
      <c r="G687" s="22"/>
    </row>
    <row r="688" ht="15.75" customHeight="1">
      <c r="A688" s="563"/>
      <c r="B688" s="486"/>
      <c r="C688" s="486"/>
      <c r="D688" s="486"/>
      <c r="E688" s="555"/>
      <c r="F688" s="367"/>
      <c r="G688" s="22"/>
    </row>
    <row r="689" ht="15.75" customHeight="1">
      <c r="A689" s="563"/>
      <c r="B689" s="486"/>
      <c r="C689" s="486"/>
      <c r="D689" s="486"/>
      <c r="E689" s="555"/>
      <c r="F689" s="367"/>
      <c r="G689" s="22"/>
    </row>
    <row r="690" ht="15.75" customHeight="1">
      <c r="A690" s="563"/>
      <c r="B690" s="486"/>
      <c r="C690" s="486"/>
      <c r="D690" s="486"/>
      <c r="E690" s="555"/>
      <c r="F690" s="367"/>
      <c r="G690" s="22"/>
    </row>
    <row r="691" ht="15.75" customHeight="1">
      <c r="A691" s="563"/>
      <c r="B691" s="486"/>
      <c r="C691" s="486"/>
      <c r="D691" s="486"/>
      <c r="E691" s="555"/>
      <c r="F691" s="367"/>
      <c r="G691" s="22"/>
    </row>
    <row r="692" ht="15.75" customHeight="1">
      <c r="A692" s="563"/>
      <c r="B692" s="486"/>
      <c r="C692" s="486"/>
      <c r="D692" s="486"/>
      <c r="E692" s="555"/>
      <c r="F692" s="367"/>
      <c r="G692" s="22"/>
    </row>
    <row r="693" ht="15.75" customHeight="1">
      <c r="A693" s="563"/>
      <c r="B693" s="486"/>
      <c r="C693" s="486"/>
      <c r="D693" s="486"/>
      <c r="E693" s="555"/>
      <c r="F693" s="367"/>
      <c r="G693" s="22"/>
    </row>
    <row r="694" ht="15.75" customHeight="1">
      <c r="A694" s="563"/>
      <c r="B694" s="486"/>
      <c r="C694" s="486"/>
      <c r="D694" s="486"/>
      <c r="E694" s="555"/>
      <c r="F694" s="367"/>
      <c r="G694" s="22"/>
    </row>
    <row r="695" ht="15.75" customHeight="1">
      <c r="A695" s="563"/>
      <c r="B695" s="486"/>
      <c r="C695" s="486"/>
      <c r="D695" s="486"/>
      <c r="E695" s="555"/>
      <c r="F695" s="367"/>
      <c r="G695" s="22"/>
    </row>
    <row r="696" ht="15.75" customHeight="1">
      <c r="A696" s="563"/>
      <c r="B696" s="486"/>
      <c r="C696" s="486"/>
      <c r="D696" s="486"/>
      <c r="E696" s="555"/>
      <c r="F696" s="367"/>
      <c r="G696" s="22"/>
    </row>
    <row r="697" ht="15.75" customHeight="1">
      <c r="A697" s="563"/>
      <c r="B697" s="486"/>
      <c r="C697" s="486"/>
      <c r="D697" s="486"/>
      <c r="E697" s="555"/>
      <c r="F697" s="367"/>
      <c r="G697" s="22"/>
    </row>
    <row r="698" ht="15.75" customHeight="1">
      <c r="A698" s="563"/>
      <c r="B698" s="486"/>
      <c r="C698" s="486"/>
      <c r="D698" s="486"/>
      <c r="E698" s="555"/>
      <c r="F698" s="367"/>
      <c r="G698" s="22"/>
    </row>
    <row r="699" ht="15.75" customHeight="1">
      <c r="A699" s="563"/>
      <c r="B699" s="486"/>
      <c r="C699" s="486"/>
      <c r="D699" s="486"/>
      <c r="E699" s="555"/>
      <c r="F699" s="367"/>
      <c r="G699" s="22"/>
    </row>
    <row r="700" ht="15.75" customHeight="1">
      <c r="A700" s="563"/>
      <c r="B700" s="486"/>
      <c r="C700" s="486"/>
      <c r="D700" s="486"/>
      <c r="E700" s="555"/>
      <c r="F700" s="367"/>
      <c r="G700" s="22"/>
    </row>
    <row r="701" ht="15.75" customHeight="1">
      <c r="A701" s="563"/>
      <c r="B701" s="486"/>
      <c r="C701" s="486"/>
      <c r="D701" s="486"/>
      <c r="E701" s="555"/>
      <c r="F701" s="367"/>
      <c r="G701" s="22"/>
    </row>
    <row r="702" ht="15.75" customHeight="1">
      <c r="A702" s="563"/>
      <c r="B702" s="486"/>
      <c r="C702" s="486"/>
      <c r="D702" s="486"/>
      <c r="E702" s="555"/>
      <c r="F702" s="367"/>
      <c r="G702" s="22"/>
    </row>
    <row r="703" ht="15.75" customHeight="1">
      <c r="A703" s="563"/>
      <c r="B703" s="486"/>
      <c r="C703" s="486"/>
      <c r="D703" s="486"/>
      <c r="E703" s="555"/>
      <c r="F703" s="367"/>
      <c r="G703" s="22"/>
    </row>
    <row r="704" ht="15.75" customHeight="1">
      <c r="A704" s="563"/>
      <c r="B704" s="486"/>
      <c r="C704" s="486"/>
      <c r="D704" s="486"/>
      <c r="E704" s="555"/>
      <c r="F704" s="367"/>
      <c r="G704" s="22"/>
    </row>
    <row r="705" ht="15.75" customHeight="1">
      <c r="A705" s="563"/>
      <c r="B705" s="486"/>
      <c r="C705" s="486"/>
      <c r="D705" s="486"/>
      <c r="E705" s="555"/>
      <c r="F705" s="367"/>
      <c r="G705" s="22"/>
    </row>
    <row r="706" ht="15.75" customHeight="1">
      <c r="A706" s="563"/>
      <c r="B706" s="486"/>
      <c r="C706" s="486"/>
      <c r="D706" s="486"/>
      <c r="E706" s="555"/>
      <c r="F706" s="367"/>
      <c r="G706" s="22"/>
    </row>
    <row r="707" ht="15.75" customHeight="1">
      <c r="A707" s="563"/>
      <c r="B707" s="486"/>
      <c r="C707" s="486"/>
      <c r="D707" s="486"/>
      <c r="E707" s="555"/>
      <c r="F707" s="367"/>
      <c r="G707" s="22"/>
    </row>
    <row r="708" ht="15.75" customHeight="1">
      <c r="A708" s="563"/>
      <c r="B708" s="486"/>
      <c r="C708" s="486"/>
      <c r="D708" s="486"/>
      <c r="E708" s="555"/>
      <c r="F708" s="367"/>
      <c r="G708" s="22"/>
    </row>
    <row r="709" ht="15.75" customHeight="1">
      <c r="A709" s="563"/>
      <c r="B709" s="486"/>
      <c r="C709" s="486"/>
      <c r="D709" s="486"/>
      <c r="E709" s="555"/>
      <c r="F709" s="367"/>
      <c r="G709" s="22"/>
    </row>
    <row r="710" ht="15.75" customHeight="1">
      <c r="A710" s="563"/>
      <c r="B710" s="486"/>
      <c r="C710" s="486"/>
      <c r="D710" s="486"/>
      <c r="E710" s="555"/>
      <c r="F710" s="367"/>
      <c r="G710" s="22"/>
    </row>
    <row r="711" ht="15.75" customHeight="1">
      <c r="A711" s="563"/>
      <c r="B711" s="486"/>
      <c r="C711" s="486"/>
      <c r="D711" s="486"/>
      <c r="E711" s="555"/>
      <c r="F711" s="367"/>
      <c r="G711" s="22"/>
    </row>
    <row r="712" ht="15.75" customHeight="1">
      <c r="A712" s="563"/>
      <c r="B712" s="486"/>
      <c r="C712" s="486"/>
      <c r="D712" s="486"/>
      <c r="E712" s="555"/>
      <c r="F712" s="367"/>
      <c r="G712" s="22"/>
    </row>
    <row r="713" ht="15.75" customHeight="1">
      <c r="A713" s="563"/>
      <c r="B713" s="486"/>
      <c r="C713" s="486"/>
      <c r="D713" s="486"/>
      <c r="E713" s="555"/>
      <c r="F713" s="367"/>
      <c r="G713" s="22"/>
    </row>
    <row r="714" ht="15.75" customHeight="1">
      <c r="A714" s="563"/>
      <c r="B714" s="486"/>
      <c r="C714" s="486"/>
      <c r="D714" s="486"/>
      <c r="E714" s="555"/>
      <c r="F714" s="367"/>
      <c r="G714" s="22"/>
    </row>
    <row r="715" ht="15.75" customHeight="1">
      <c r="A715" s="563"/>
      <c r="B715" s="486"/>
      <c r="C715" s="486"/>
      <c r="D715" s="486"/>
      <c r="E715" s="555"/>
      <c r="F715" s="367"/>
      <c r="G715" s="22"/>
    </row>
    <row r="716" ht="15.75" customHeight="1">
      <c r="A716" s="563"/>
      <c r="B716" s="486"/>
      <c r="C716" s="486"/>
      <c r="D716" s="486"/>
      <c r="E716" s="555"/>
      <c r="F716" s="367"/>
      <c r="G716" s="22"/>
    </row>
    <row r="717" ht="15.75" customHeight="1">
      <c r="A717" s="563"/>
      <c r="B717" s="486"/>
      <c r="C717" s="486"/>
      <c r="D717" s="486"/>
      <c r="E717" s="555"/>
      <c r="F717" s="367"/>
      <c r="G717" s="22"/>
    </row>
    <row r="718" ht="15.75" customHeight="1">
      <c r="A718" s="563"/>
      <c r="B718" s="486"/>
      <c r="C718" s="486"/>
      <c r="D718" s="486"/>
      <c r="E718" s="555"/>
      <c r="F718" s="367"/>
      <c r="G718" s="22"/>
    </row>
    <row r="719" ht="15.75" customHeight="1">
      <c r="A719" s="563"/>
      <c r="B719" s="486"/>
      <c r="C719" s="486"/>
      <c r="D719" s="486"/>
      <c r="E719" s="555"/>
      <c r="F719" s="367"/>
      <c r="G719" s="22"/>
    </row>
    <row r="720" ht="15.75" customHeight="1">
      <c r="A720" s="563"/>
      <c r="B720" s="486"/>
      <c r="C720" s="486"/>
      <c r="D720" s="486"/>
      <c r="E720" s="555"/>
      <c r="F720" s="367"/>
      <c r="G720" s="22"/>
    </row>
    <row r="721" ht="15.75" customHeight="1">
      <c r="A721" s="563"/>
      <c r="B721" s="486"/>
      <c r="C721" s="486"/>
      <c r="D721" s="486"/>
      <c r="E721" s="555"/>
      <c r="F721" s="367"/>
      <c r="G721" s="22"/>
    </row>
    <row r="722" ht="15.75" customHeight="1">
      <c r="A722" s="563"/>
      <c r="B722" s="486"/>
      <c r="C722" s="486"/>
      <c r="D722" s="486"/>
      <c r="E722" s="555"/>
      <c r="F722" s="367"/>
      <c r="G722" s="22"/>
    </row>
    <row r="723" ht="15.75" customHeight="1">
      <c r="A723" s="563"/>
      <c r="B723" s="486"/>
      <c r="C723" s="486"/>
      <c r="D723" s="486"/>
      <c r="E723" s="555"/>
      <c r="F723" s="367"/>
      <c r="G723" s="22"/>
    </row>
    <row r="724" ht="15.75" customHeight="1">
      <c r="A724" s="563"/>
      <c r="B724" s="486"/>
      <c r="C724" s="486"/>
      <c r="D724" s="486"/>
      <c r="E724" s="555"/>
      <c r="F724" s="367"/>
      <c r="G724" s="22"/>
    </row>
    <row r="725" ht="15.75" customHeight="1">
      <c r="A725" s="563"/>
      <c r="B725" s="486"/>
      <c r="C725" s="486"/>
      <c r="D725" s="486"/>
      <c r="E725" s="555"/>
      <c r="F725" s="367"/>
      <c r="G725" s="22"/>
    </row>
    <row r="726" ht="15.75" customHeight="1">
      <c r="A726" s="563"/>
      <c r="B726" s="486"/>
      <c r="C726" s="486"/>
      <c r="D726" s="486"/>
      <c r="E726" s="555"/>
      <c r="F726" s="367"/>
      <c r="G726" s="22"/>
    </row>
    <row r="727" ht="15.75" customHeight="1">
      <c r="A727" s="563"/>
      <c r="B727" s="486"/>
      <c r="C727" s="486"/>
      <c r="D727" s="486"/>
      <c r="E727" s="555"/>
      <c r="F727" s="367"/>
      <c r="G727" s="22"/>
    </row>
    <row r="728" ht="15.75" customHeight="1">
      <c r="A728" s="563"/>
      <c r="B728" s="486"/>
      <c r="C728" s="486"/>
      <c r="D728" s="486"/>
      <c r="E728" s="555"/>
      <c r="F728" s="367"/>
      <c r="G728" s="22"/>
    </row>
    <row r="729" ht="15.75" customHeight="1">
      <c r="A729" s="563"/>
      <c r="B729" s="486"/>
      <c r="C729" s="486"/>
      <c r="D729" s="486"/>
      <c r="E729" s="555"/>
      <c r="F729" s="367"/>
      <c r="G729" s="22"/>
    </row>
    <row r="730" ht="15.75" customHeight="1">
      <c r="A730" s="563"/>
      <c r="B730" s="486"/>
      <c r="C730" s="486"/>
      <c r="D730" s="486"/>
      <c r="E730" s="555"/>
      <c r="F730" s="367"/>
      <c r="G730" s="22"/>
    </row>
    <row r="731" ht="15.75" customHeight="1">
      <c r="A731" s="563"/>
      <c r="B731" s="486"/>
      <c r="C731" s="486"/>
      <c r="D731" s="486"/>
      <c r="E731" s="555"/>
      <c r="F731" s="367"/>
      <c r="G731" s="22"/>
    </row>
    <row r="732" ht="15.75" customHeight="1">
      <c r="A732" s="563"/>
      <c r="B732" s="486"/>
      <c r="C732" s="486"/>
      <c r="D732" s="486"/>
      <c r="E732" s="555"/>
      <c r="F732" s="367"/>
      <c r="G732" s="22"/>
    </row>
    <row r="733" ht="15.75" customHeight="1">
      <c r="A733" s="563"/>
      <c r="B733" s="486"/>
      <c r="C733" s="486"/>
      <c r="D733" s="486"/>
      <c r="E733" s="555"/>
      <c r="F733" s="367"/>
      <c r="G733" s="22"/>
    </row>
    <row r="734" ht="15.75" customHeight="1">
      <c r="A734" s="563"/>
      <c r="B734" s="486"/>
      <c r="C734" s="486"/>
      <c r="D734" s="486"/>
      <c r="E734" s="555"/>
      <c r="F734" s="367"/>
      <c r="G734" s="22"/>
    </row>
    <row r="735" ht="15.75" customHeight="1">
      <c r="A735" s="563"/>
      <c r="B735" s="486"/>
      <c r="C735" s="486"/>
      <c r="D735" s="486"/>
      <c r="E735" s="555"/>
      <c r="F735" s="367"/>
      <c r="G735" s="22"/>
    </row>
    <row r="736" ht="15.75" customHeight="1">
      <c r="A736" s="563"/>
      <c r="B736" s="486"/>
      <c r="C736" s="486"/>
      <c r="D736" s="486"/>
      <c r="E736" s="555"/>
      <c r="F736" s="367"/>
      <c r="G736" s="22"/>
    </row>
    <row r="737" ht="15.75" customHeight="1">
      <c r="A737" s="563"/>
      <c r="B737" s="486"/>
      <c r="C737" s="486"/>
      <c r="D737" s="486"/>
      <c r="E737" s="555"/>
      <c r="F737" s="367"/>
      <c r="G737" s="22"/>
    </row>
    <row r="738" ht="15.75" customHeight="1">
      <c r="A738" s="563"/>
      <c r="B738" s="486"/>
      <c r="C738" s="486"/>
      <c r="D738" s="486"/>
      <c r="E738" s="555"/>
      <c r="F738" s="367"/>
      <c r="G738" s="22"/>
    </row>
    <row r="739" ht="15.75" customHeight="1">
      <c r="A739" s="563"/>
      <c r="B739" s="486"/>
      <c r="C739" s="486"/>
      <c r="D739" s="486"/>
      <c r="E739" s="555"/>
      <c r="F739" s="367"/>
      <c r="G739" s="22"/>
    </row>
    <row r="740" ht="15.75" customHeight="1">
      <c r="A740" s="563"/>
      <c r="B740" s="486"/>
      <c r="C740" s="486"/>
      <c r="D740" s="486"/>
      <c r="E740" s="555"/>
      <c r="F740" s="367"/>
      <c r="G740" s="22"/>
    </row>
    <row r="741" ht="15.75" customHeight="1">
      <c r="A741" s="563"/>
      <c r="B741" s="486"/>
      <c r="C741" s="486"/>
      <c r="D741" s="486"/>
      <c r="E741" s="555"/>
      <c r="F741" s="367"/>
      <c r="G741" s="22"/>
    </row>
    <row r="742" ht="15.75" customHeight="1">
      <c r="A742" s="563"/>
      <c r="B742" s="486"/>
      <c r="C742" s="486"/>
      <c r="D742" s="486"/>
      <c r="E742" s="555"/>
      <c r="F742" s="367"/>
      <c r="G742" s="22"/>
    </row>
    <row r="743" ht="15.75" customHeight="1">
      <c r="A743" s="563"/>
      <c r="B743" s="486"/>
      <c r="C743" s="486"/>
      <c r="D743" s="486"/>
      <c r="E743" s="555"/>
      <c r="F743" s="367"/>
      <c r="G743" s="22"/>
    </row>
    <row r="744" ht="15.75" customHeight="1">
      <c r="A744" s="563"/>
      <c r="B744" s="486"/>
      <c r="C744" s="486"/>
      <c r="D744" s="486"/>
      <c r="E744" s="555"/>
      <c r="F744" s="367"/>
      <c r="G744" s="22"/>
    </row>
    <row r="745" ht="15.75" customHeight="1">
      <c r="A745" s="563"/>
      <c r="B745" s="486"/>
      <c r="C745" s="486"/>
      <c r="D745" s="486"/>
      <c r="E745" s="555"/>
      <c r="F745" s="367"/>
      <c r="G745" s="22"/>
    </row>
    <row r="746" ht="15.75" customHeight="1">
      <c r="A746" s="563"/>
      <c r="B746" s="486"/>
      <c r="C746" s="486"/>
      <c r="D746" s="486"/>
      <c r="E746" s="555"/>
      <c r="F746" s="367"/>
      <c r="G746" s="22"/>
    </row>
    <row r="747" ht="15.75" customHeight="1">
      <c r="A747" s="563"/>
      <c r="B747" s="486"/>
      <c r="C747" s="486"/>
      <c r="D747" s="486"/>
      <c r="E747" s="555"/>
      <c r="F747" s="367"/>
      <c r="G747" s="22"/>
    </row>
    <row r="748" ht="15.75" customHeight="1">
      <c r="A748" s="563"/>
      <c r="B748" s="486"/>
      <c r="C748" s="486"/>
      <c r="D748" s="486"/>
      <c r="E748" s="555"/>
      <c r="F748" s="367"/>
      <c r="G748" s="22"/>
    </row>
    <row r="749" ht="15.75" customHeight="1">
      <c r="A749" s="563"/>
      <c r="B749" s="486"/>
      <c r="C749" s="486"/>
      <c r="D749" s="486"/>
      <c r="E749" s="555"/>
      <c r="F749" s="367"/>
      <c r="G749" s="22"/>
    </row>
    <row r="750" ht="15.75" customHeight="1">
      <c r="A750" s="563"/>
      <c r="B750" s="486"/>
      <c r="C750" s="486"/>
      <c r="D750" s="486"/>
      <c r="E750" s="555"/>
      <c r="F750" s="367"/>
      <c r="G750" s="22"/>
    </row>
    <row r="751" ht="15.75" customHeight="1">
      <c r="A751" s="563"/>
      <c r="B751" s="486"/>
      <c r="C751" s="486"/>
      <c r="D751" s="486"/>
      <c r="E751" s="555"/>
      <c r="F751" s="367"/>
      <c r="G751" s="22"/>
    </row>
    <row r="752" ht="15.75" customHeight="1">
      <c r="A752" s="563"/>
      <c r="B752" s="486"/>
      <c r="C752" s="486"/>
      <c r="D752" s="486"/>
      <c r="E752" s="555"/>
      <c r="F752" s="367"/>
      <c r="G752" s="22"/>
    </row>
    <row r="753" ht="15.75" customHeight="1">
      <c r="A753" s="563"/>
      <c r="B753" s="486"/>
      <c r="C753" s="486"/>
      <c r="D753" s="486"/>
      <c r="E753" s="555"/>
      <c r="F753" s="367"/>
      <c r="G753" s="22"/>
    </row>
    <row r="754" ht="15.75" customHeight="1">
      <c r="A754" s="563"/>
      <c r="B754" s="486"/>
      <c r="C754" s="486"/>
      <c r="D754" s="486"/>
      <c r="E754" s="555"/>
      <c r="F754" s="367"/>
      <c r="G754" s="22"/>
    </row>
    <row r="755" ht="15.75" customHeight="1">
      <c r="A755" s="563"/>
      <c r="B755" s="486"/>
      <c r="C755" s="486"/>
      <c r="D755" s="486"/>
      <c r="E755" s="555"/>
      <c r="F755" s="367"/>
      <c r="G755" s="22"/>
    </row>
    <row r="756" ht="15.75" customHeight="1">
      <c r="A756" s="563"/>
      <c r="B756" s="486"/>
      <c r="C756" s="486"/>
      <c r="D756" s="486"/>
      <c r="E756" s="555"/>
      <c r="F756" s="367"/>
      <c r="G756" s="22"/>
    </row>
    <row r="757" ht="15.75" customHeight="1">
      <c r="A757" s="563"/>
      <c r="B757" s="486"/>
      <c r="C757" s="486"/>
      <c r="D757" s="486"/>
      <c r="E757" s="555"/>
      <c r="F757" s="367"/>
      <c r="G757" s="22"/>
    </row>
    <row r="758" ht="15.75" customHeight="1">
      <c r="A758" s="563"/>
      <c r="B758" s="486"/>
      <c r="C758" s="486"/>
      <c r="D758" s="486"/>
      <c r="E758" s="555"/>
      <c r="F758" s="367"/>
      <c r="G758" s="22"/>
    </row>
    <row r="759" ht="15.75" customHeight="1">
      <c r="A759" s="563"/>
      <c r="B759" s="486"/>
      <c r="C759" s="486"/>
      <c r="D759" s="486"/>
      <c r="E759" s="555"/>
      <c r="F759" s="367"/>
      <c r="G759" s="22"/>
    </row>
    <row r="760" ht="15.75" customHeight="1">
      <c r="A760" s="563"/>
      <c r="B760" s="486"/>
      <c r="C760" s="486"/>
      <c r="D760" s="486"/>
      <c r="E760" s="555"/>
      <c r="F760" s="367"/>
      <c r="G760" s="22"/>
    </row>
    <row r="761" ht="15.75" customHeight="1">
      <c r="A761" s="563"/>
      <c r="B761" s="486"/>
      <c r="C761" s="486"/>
      <c r="D761" s="486"/>
      <c r="E761" s="555"/>
      <c r="F761" s="367"/>
      <c r="G761" s="22"/>
    </row>
    <row r="762" ht="15.75" customHeight="1">
      <c r="A762" s="563"/>
      <c r="B762" s="486"/>
      <c r="C762" s="486"/>
      <c r="D762" s="486"/>
      <c r="E762" s="555"/>
      <c r="F762" s="367"/>
      <c r="G762" s="22"/>
    </row>
    <row r="763" ht="15.75" customHeight="1">
      <c r="A763" s="563"/>
      <c r="B763" s="486"/>
      <c r="C763" s="486"/>
      <c r="D763" s="486"/>
      <c r="E763" s="555"/>
      <c r="F763" s="367"/>
      <c r="G763" s="22"/>
    </row>
    <row r="764" ht="15.75" customHeight="1">
      <c r="A764" s="563"/>
      <c r="B764" s="486"/>
      <c r="C764" s="486"/>
      <c r="D764" s="486"/>
      <c r="E764" s="555"/>
      <c r="F764" s="367"/>
      <c r="G764" s="22"/>
    </row>
    <row r="765" ht="15.75" customHeight="1">
      <c r="A765" s="563"/>
      <c r="B765" s="486"/>
      <c r="C765" s="486"/>
      <c r="D765" s="486"/>
      <c r="E765" s="555"/>
      <c r="F765" s="367"/>
      <c r="G765" s="22"/>
    </row>
    <row r="766" ht="15.75" customHeight="1">
      <c r="A766" s="563"/>
      <c r="B766" s="486"/>
      <c r="C766" s="486"/>
      <c r="D766" s="486"/>
      <c r="E766" s="555"/>
      <c r="F766" s="367"/>
      <c r="G766" s="22"/>
    </row>
    <row r="767" ht="15.75" customHeight="1">
      <c r="A767" s="563"/>
      <c r="B767" s="486"/>
      <c r="C767" s="486"/>
      <c r="D767" s="486"/>
      <c r="E767" s="555"/>
      <c r="F767" s="367"/>
      <c r="G767" s="22"/>
    </row>
    <row r="768" ht="15.75" customHeight="1">
      <c r="A768" s="563"/>
      <c r="B768" s="486"/>
      <c r="C768" s="486"/>
      <c r="D768" s="486"/>
      <c r="E768" s="555"/>
      <c r="F768" s="367"/>
      <c r="G768" s="22"/>
    </row>
    <row r="769" ht="15.75" customHeight="1">
      <c r="A769" s="563"/>
      <c r="B769" s="486"/>
      <c r="C769" s="486"/>
      <c r="D769" s="486"/>
      <c r="E769" s="555"/>
      <c r="F769" s="367"/>
      <c r="G769" s="22"/>
    </row>
    <row r="770" ht="15.75" customHeight="1">
      <c r="A770" s="563"/>
      <c r="B770" s="486"/>
      <c r="C770" s="486"/>
      <c r="D770" s="486"/>
      <c r="E770" s="555"/>
      <c r="F770" s="367"/>
      <c r="G770" s="22"/>
    </row>
    <row r="771" ht="15.75" customHeight="1">
      <c r="A771" s="563"/>
      <c r="B771" s="486"/>
      <c r="C771" s="486"/>
      <c r="D771" s="486"/>
      <c r="E771" s="555"/>
      <c r="F771" s="367"/>
      <c r="G771" s="22"/>
    </row>
    <row r="772" ht="15.75" customHeight="1">
      <c r="A772" s="563"/>
      <c r="B772" s="486"/>
      <c r="C772" s="486"/>
      <c r="D772" s="486"/>
      <c r="E772" s="555"/>
      <c r="F772" s="367"/>
      <c r="G772" s="22"/>
    </row>
    <row r="773" ht="15.75" customHeight="1">
      <c r="A773" s="563"/>
      <c r="B773" s="486"/>
      <c r="C773" s="486"/>
      <c r="D773" s="486"/>
      <c r="E773" s="555"/>
      <c r="F773" s="367"/>
      <c r="G773" s="22"/>
    </row>
    <row r="774" ht="15.75" customHeight="1">
      <c r="A774" s="563"/>
      <c r="B774" s="486"/>
      <c r="C774" s="486"/>
      <c r="D774" s="486"/>
      <c r="E774" s="555"/>
      <c r="F774" s="367"/>
      <c r="G774" s="22"/>
    </row>
    <row r="775" ht="15.75" customHeight="1">
      <c r="A775" s="563"/>
      <c r="B775" s="486"/>
      <c r="C775" s="486"/>
      <c r="D775" s="486"/>
      <c r="E775" s="555"/>
      <c r="F775" s="367"/>
      <c r="G775" s="22"/>
    </row>
    <row r="776" ht="15.75" customHeight="1">
      <c r="A776" s="563"/>
      <c r="B776" s="486"/>
      <c r="C776" s="486"/>
      <c r="D776" s="486"/>
      <c r="E776" s="555"/>
      <c r="F776" s="367"/>
      <c r="G776" s="22"/>
    </row>
    <row r="777" ht="15.75" customHeight="1">
      <c r="A777" s="563"/>
      <c r="B777" s="486"/>
      <c r="C777" s="486"/>
      <c r="D777" s="486"/>
      <c r="E777" s="555"/>
      <c r="F777" s="367"/>
      <c r="G777" s="22"/>
    </row>
    <row r="778" ht="15.75" customHeight="1">
      <c r="A778" s="563"/>
      <c r="B778" s="486"/>
      <c r="C778" s="486"/>
      <c r="D778" s="486"/>
      <c r="E778" s="555"/>
      <c r="F778" s="367"/>
      <c r="G778" s="22"/>
    </row>
    <row r="779" ht="15.75" customHeight="1">
      <c r="A779" s="563"/>
      <c r="B779" s="486"/>
      <c r="C779" s="486"/>
      <c r="D779" s="486"/>
      <c r="E779" s="555"/>
      <c r="F779" s="367"/>
      <c r="G779" s="22"/>
    </row>
    <row r="780" ht="15.75" customHeight="1">
      <c r="A780" s="563"/>
      <c r="B780" s="486"/>
      <c r="C780" s="486"/>
      <c r="D780" s="486"/>
      <c r="E780" s="555"/>
      <c r="F780" s="367"/>
      <c r="G780" s="22"/>
    </row>
    <row r="781" ht="15.75" customHeight="1">
      <c r="A781" s="563"/>
      <c r="B781" s="486"/>
      <c r="C781" s="486"/>
      <c r="D781" s="486"/>
      <c r="E781" s="555"/>
      <c r="F781" s="367"/>
      <c r="G781" s="22"/>
    </row>
    <row r="782" ht="15.75" customHeight="1">
      <c r="A782" s="563"/>
      <c r="B782" s="486"/>
      <c r="C782" s="486"/>
      <c r="D782" s="486"/>
      <c r="E782" s="555"/>
      <c r="F782" s="367"/>
      <c r="G782" s="22"/>
    </row>
    <row r="783" ht="15.75" customHeight="1">
      <c r="A783" s="563"/>
      <c r="B783" s="486"/>
      <c r="C783" s="486"/>
      <c r="D783" s="486"/>
      <c r="E783" s="555"/>
      <c r="F783" s="367"/>
      <c r="G783" s="22"/>
    </row>
    <row r="784" ht="15.75" customHeight="1">
      <c r="A784" s="563"/>
      <c r="B784" s="486"/>
      <c r="C784" s="486"/>
      <c r="D784" s="486"/>
      <c r="E784" s="555"/>
      <c r="F784" s="367"/>
      <c r="G784" s="22"/>
    </row>
    <row r="785" ht="15.75" customHeight="1">
      <c r="A785" s="563"/>
      <c r="B785" s="486"/>
      <c r="C785" s="486"/>
      <c r="D785" s="486"/>
      <c r="E785" s="555"/>
      <c r="F785" s="367"/>
      <c r="G785" s="22"/>
    </row>
    <row r="786" ht="15.75" customHeight="1">
      <c r="A786" s="563"/>
      <c r="B786" s="486"/>
      <c r="C786" s="486"/>
      <c r="D786" s="486"/>
      <c r="E786" s="555"/>
      <c r="F786" s="367"/>
      <c r="G786" s="22"/>
    </row>
    <row r="787" ht="15.75" customHeight="1">
      <c r="A787" s="563"/>
      <c r="B787" s="486"/>
      <c r="C787" s="486"/>
      <c r="D787" s="486"/>
      <c r="E787" s="555"/>
      <c r="F787" s="367"/>
      <c r="G787" s="22"/>
    </row>
    <row r="788" ht="15.75" customHeight="1">
      <c r="A788" s="563"/>
      <c r="B788" s="486"/>
      <c r="C788" s="486"/>
      <c r="D788" s="486"/>
      <c r="E788" s="555"/>
      <c r="F788" s="367"/>
      <c r="G788" s="22"/>
    </row>
    <row r="789" ht="15.75" customHeight="1">
      <c r="A789" s="563"/>
      <c r="B789" s="486"/>
      <c r="C789" s="486"/>
      <c r="D789" s="486"/>
      <c r="E789" s="555"/>
      <c r="F789" s="367"/>
      <c r="G789" s="22"/>
    </row>
    <row r="790" ht="15.75" customHeight="1">
      <c r="A790" s="563"/>
      <c r="B790" s="486"/>
      <c r="C790" s="486"/>
      <c r="D790" s="486"/>
      <c r="E790" s="555"/>
      <c r="F790" s="367"/>
      <c r="G790" s="22"/>
    </row>
    <row r="791" ht="15.75" customHeight="1">
      <c r="A791" s="563"/>
      <c r="B791" s="486"/>
      <c r="C791" s="486"/>
      <c r="D791" s="486"/>
      <c r="E791" s="555"/>
      <c r="F791" s="367"/>
      <c r="G791" s="22"/>
    </row>
    <row r="792" ht="15.75" customHeight="1">
      <c r="A792" s="563"/>
      <c r="B792" s="486"/>
      <c r="C792" s="486"/>
      <c r="D792" s="486"/>
      <c r="E792" s="555"/>
      <c r="F792" s="367"/>
      <c r="G792" s="22"/>
    </row>
    <row r="793" ht="15.75" customHeight="1">
      <c r="A793" s="563"/>
      <c r="B793" s="486"/>
      <c r="C793" s="486"/>
      <c r="D793" s="486"/>
      <c r="E793" s="555"/>
      <c r="F793" s="367"/>
      <c r="G793" s="22"/>
    </row>
    <row r="794" ht="15.75" customHeight="1">
      <c r="A794" s="563"/>
      <c r="B794" s="486"/>
      <c r="C794" s="486"/>
      <c r="D794" s="486"/>
      <c r="E794" s="555"/>
      <c r="F794" s="367"/>
      <c r="G794" s="22"/>
    </row>
    <row r="795" ht="15.75" customHeight="1">
      <c r="A795" s="563"/>
      <c r="B795" s="486"/>
      <c r="C795" s="486"/>
      <c r="D795" s="486"/>
      <c r="E795" s="555"/>
      <c r="F795" s="367"/>
      <c r="G795" s="22"/>
    </row>
    <row r="796" ht="15.75" customHeight="1">
      <c r="A796" s="563"/>
      <c r="B796" s="486"/>
      <c r="C796" s="486"/>
      <c r="D796" s="486"/>
      <c r="E796" s="555"/>
      <c r="F796" s="367"/>
      <c r="G796" s="22"/>
    </row>
    <row r="797" ht="15.75" customHeight="1">
      <c r="A797" s="563"/>
      <c r="B797" s="486"/>
      <c r="C797" s="486"/>
      <c r="D797" s="486"/>
      <c r="E797" s="555"/>
      <c r="F797" s="367"/>
      <c r="G797" s="22"/>
    </row>
    <row r="798" ht="15.75" customHeight="1">
      <c r="A798" s="563"/>
      <c r="B798" s="486"/>
      <c r="C798" s="486"/>
      <c r="D798" s="486"/>
      <c r="E798" s="555"/>
      <c r="F798" s="367"/>
      <c r="G798" s="22"/>
    </row>
    <row r="799" ht="15.75" customHeight="1">
      <c r="A799" s="563"/>
      <c r="B799" s="486"/>
      <c r="C799" s="486"/>
      <c r="D799" s="486"/>
      <c r="E799" s="555"/>
      <c r="F799" s="367"/>
      <c r="G799" s="22"/>
    </row>
    <row r="800" ht="15.75" customHeight="1">
      <c r="A800" s="563"/>
      <c r="B800" s="486"/>
      <c r="C800" s="486"/>
      <c r="D800" s="486"/>
      <c r="E800" s="555"/>
      <c r="F800" s="367"/>
      <c r="G800" s="22"/>
    </row>
    <row r="801" ht="15.75" customHeight="1">
      <c r="A801" s="563"/>
      <c r="B801" s="486"/>
      <c r="C801" s="486"/>
      <c r="D801" s="486"/>
      <c r="E801" s="555"/>
      <c r="F801" s="367"/>
      <c r="G801" s="22"/>
    </row>
    <row r="802" ht="15.75" customHeight="1">
      <c r="A802" s="563"/>
      <c r="B802" s="486"/>
      <c r="C802" s="486"/>
      <c r="D802" s="486"/>
      <c r="E802" s="555"/>
      <c r="F802" s="367"/>
      <c r="G802" s="22"/>
    </row>
    <row r="803" ht="15.75" customHeight="1">
      <c r="A803" s="563"/>
      <c r="B803" s="486"/>
      <c r="C803" s="486"/>
      <c r="D803" s="486"/>
      <c r="E803" s="555"/>
      <c r="F803" s="367"/>
      <c r="G803" s="22"/>
    </row>
    <row r="804" ht="15.75" customHeight="1">
      <c r="A804" s="563"/>
      <c r="B804" s="486"/>
      <c r="C804" s="486"/>
      <c r="D804" s="486"/>
      <c r="E804" s="555"/>
      <c r="F804" s="367"/>
      <c r="G804" s="22"/>
    </row>
    <row r="805" ht="15.75" customHeight="1">
      <c r="A805" s="563"/>
      <c r="B805" s="486"/>
      <c r="C805" s="486"/>
      <c r="D805" s="486"/>
      <c r="E805" s="555"/>
      <c r="F805" s="367"/>
      <c r="G805" s="22"/>
    </row>
    <row r="806" ht="15.75" customHeight="1">
      <c r="A806" s="563"/>
      <c r="B806" s="486"/>
      <c r="C806" s="486"/>
      <c r="D806" s="486"/>
      <c r="E806" s="555"/>
      <c r="F806" s="367"/>
      <c r="G806" s="22"/>
    </row>
    <row r="807" ht="15.75" customHeight="1">
      <c r="A807" s="563"/>
      <c r="B807" s="486"/>
      <c r="C807" s="486"/>
      <c r="D807" s="486"/>
      <c r="E807" s="555"/>
      <c r="F807" s="367"/>
      <c r="G807" s="22"/>
    </row>
    <row r="808" ht="15.75" customHeight="1">
      <c r="A808" s="563"/>
      <c r="B808" s="486"/>
      <c r="C808" s="486"/>
      <c r="D808" s="486"/>
      <c r="E808" s="555"/>
      <c r="F808" s="367"/>
      <c r="G808" s="22"/>
    </row>
    <row r="809" ht="15.75" customHeight="1">
      <c r="A809" s="563"/>
      <c r="B809" s="486"/>
      <c r="C809" s="486"/>
      <c r="D809" s="486"/>
      <c r="E809" s="555"/>
      <c r="F809" s="367"/>
      <c r="G809" s="22"/>
    </row>
    <row r="810" ht="15.75" customHeight="1">
      <c r="A810" s="563"/>
      <c r="B810" s="486"/>
      <c r="C810" s="486"/>
      <c r="D810" s="486"/>
      <c r="E810" s="555"/>
      <c r="F810" s="367"/>
      <c r="G810" s="22"/>
    </row>
    <row r="811" ht="15.75" customHeight="1">
      <c r="A811" s="563"/>
      <c r="B811" s="486"/>
      <c r="C811" s="486"/>
      <c r="D811" s="486"/>
      <c r="E811" s="555"/>
      <c r="F811" s="367"/>
      <c r="G811" s="22"/>
    </row>
    <row r="812" ht="15.75" customHeight="1">
      <c r="A812" s="563"/>
      <c r="B812" s="486"/>
      <c r="C812" s="486"/>
      <c r="D812" s="486"/>
      <c r="E812" s="555"/>
      <c r="F812" s="367"/>
      <c r="G812" s="22"/>
    </row>
    <row r="813" ht="15.75" customHeight="1">
      <c r="A813" s="563"/>
      <c r="B813" s="486"/>
      <c r="C813" s="486"/>
      <c r="D813" s="486"/>
      <c r="E813" s="555"/>
      <c r="F813" s="367"/>
      <c r="G813" s="22"/>
    </row>
    <row r="814" ht="15.75" customHeight="1">
      <c r="A814" s="563"/>
      <c r="B814" s="486"/>
      <c r="C814" s="486"/>
      <c r="D814" s="486"/>
      <c r="E814" s="555"/>
      <c r="F814" s="367"/>
      <c r="G814" s="22"/>
    </row>
    <row r="815" ht="15.75" customHeight="1">
      <c r="A815" s="563"/>
      <c r="B815" s="486"/>
      <c r="C815" s="486"/>
      <c r="D815" s="486"/>
      <c r="E815" s="555"/>
      <c r="F815" s="367"/>
      <c r="G815" s="22"/>
    </row>
    <row r="816" ht="15.75" customHeight="1">
      <c r="A816" s="563"/>
      <c r="B816" s="486"/>
      <c r="C816" s="486"/>
      <c r="D816" s="486"/>
      <c r="E816" s="555"/>
      <c r="F816" s="367"/>
      <c r="G816" s="22"/>
    </row>
    <row r="817" ht="15.75" customHeight="1">
      <c r="A817" s="563"/>
      <c r="B817" s="486"/>
      <c r="C817" s="486"/>
      <c r="D817" s="486"/>
      <c r="E817" s="555"/>
      <c r="F817" s="367"/>
      <c r="G817" s="22"/>
    </row>
    <row r="818" ht="15.75" customHeight="1">
      <c r="A818" s="563"/>
      <c r="B818" s="486"/>
      <c r="C818" s="486"/>
      <c r="D818" s="486"/>
      <c r="E818" s="555"/>
      <c r="F818" s="367"/>
      <c r="G818" s="22"/>
    </row>
    <row r="819" ht="15.75" customHeight="1">
      <c r="A819" s="563"/>
      <c r="B819" s="486"/>
      <c r="C819" s="486"/>
      <c r="D819" s="486"/>
      <c r="E819" s="555"/>
      <c r="F819" s="367"/>
      <c r="G819" s="22"/>
    </row>
    <row r="820" ht="15.75" customHeight="1">
      <c r="A820" s="563"/>
      <c r="B820" s="486"/>
      <c r="C820" s="486"/>
      <c r="D820" s="486"/>
      <c r="E820" s="555"/>
      <c r="F820" s="367"/>
      <c r="G820" s="22"/>
    </row>
    <row r="821" ht="15.75" customHeight="1">
      <c r="A821" s="563"/>
      <c r="B821" s="486"/>
      <c r="C821" s="486"/>
      <c r="D821" s="486"/>
      <c r="E821" s="555"/>
      <c r="F821" s="367"/>
      <c r="G821" s="22"/>
    </row>
    <row r="822" ht="15.75" customHeight="1">
      <c r="A822" s="563"/>
      <c r="B822" s="486"/>
      <c r="C822" s="486"/>
      <c r="D822" s="486"/>
      <c r="E822" s="555"/>
      <c r="F822" s="367"/>
      <c r="G822" s="22"/>
    </row>
    <row r="823" ht="15.75" customHeight="1">
      <c r="A823" s="563"/>
      <c r="B823" s="486"/>
      <c r="C823" s="486"/>
      <c r="D823" s="486"/>
      <c r="E823" s="555"/>
      <c r="F823" s="367"/>
      <c r="G823" s="22"/>
    </row>
    <row r="824" ht="15.75" customHeight="1">
      <c r="A824" s="563"/>
      <c r="B824" s="486"/>
      <c r="C824" s="486"/>
      <c r="D824" s="486"/>
      <c r="E824" s="555"/>
      <c r="F824" s="367"/>
      <c r="G824" s="22"/>
    </row>
    <row r="825" ht="15.75" customHeight="1">
      <c r="A825" s="563"/>
      <c r="B825" s="486"/>
      <c r="C825" s="486"/>
      <c r="D825" s="486"/>
      <c r="E825" s="555"/>
      <c r="F825" s="367"/>
      <c r="G825" s="22"/>
    </row>
    <row r="826" ht="15.75" customHeight="1">
      <c r="A826" s="563"/>
      <c r="B826" s="486"/>
      <c r="C826" s="486"/>
      <c r="D826" s="486"/>
      <c r="E826" s="555"/>
      <c r="F826" s="367"/>
      <c r="G826" s="22"/>
    </row>
    <row r="827" ht="15.75" customHeight="1">
      <c r="A827" s="563"/>
      <c r="B827" s="486"/>
      <c r="C827" s="486"/>
      <c r="D827" s="486"/>
      <c r="E827" s="555"/>
      <c r="F827" s="367"/>
      <c r="G827" s="22"/>
    </row>
    <row r="828" ht="15.75" customHeight="1">
      <c r="A828" s="563"/>
      <c r="B828" s="486"/>
      <c r="C828" s="486"/>
      <c r="D828" s="486"/>
      <c r="E828" s="555"/>
      <c r="F828" s="367"/>
      <c r="G828" s="22"/>
    </row>
    <row r="829" ht="15.75" customHeight="1">
      <c r="A829" s="563"/>
      <c r="B829" s="486"/>
      <c r="C829" s="486"/>
      <c r="D829" s="486"/>
      <c r="E829" s="555"/>
      <c r="F829" s="367"/>
      <c r="G829" s="22"/>
    </row>
    <row r="830" ht="15.75" customHeight="1">
      <c r="A830" s="563"/>
      <c r="B830" s="486"/>
      <c r="C830" s="486"/>
      <c r="D830" s="486"/>
      <c r="E830" s="555"/>
      <c r="F830" s="367"/>
      <c r="G830" s="22"/>
    </row>
    <row r="831" ht="15.75" customHeight="1">
      <c r="A831" s="563"/>
      <c r="B831" s="486"/>
      <c r="C831" s="486"/>
      <c r="D831" s="486"/>
      <c r="E831" s="555"/>
      <c r="F831" s="367"/>
      <c r="G831" s="22"/>
    </row>
    <row r="832" ht="15.75" customHeight="1">
      <c r="A832" s="563"/>
      <c r="B832" s="486"/>
      <c r="C832" s="486"/>
      <c r="D832" s="486"/>
      <c r="E832" s="555"/>
      <c r="F832" s="367"/>
      <c r="G832" s="22"/>
    </row>
    <row r="833" ht="15.75" customHeight="1">
      <c r="A833" s="563"/>
      <c r="B833" s="486"/>
      <c r="C833" s="486"/>
      <c r="D833" s="486"/>
      <c r="E833" s="555"/>
      <c r="F833" s="367"/>
      <c r="G833" s="22"/>
    </row>
    <row r="834" ht="15.75" customHeight="1">
      <c r="A834" s="563"/>
      <c r="B834" s="486"/>
      <c r="C834" s="486"/>
      <c r="D834" s="486"/>
      <c r="E834" s="555"/>
      <c r="F834" s="367"/>
      <c r="G834" s="22"/>
    </row>
    <row r="835" ht="15.75" customHeight="1">
      <c r="A835" s="563"/>
      <c r="B835" s="486"/>
      <c r="C835" s="486"/>
      <c r="D835" s="486"/>
      <c r="E835" s="555"/>
      <c r="F835" s="367"/>
      <c r="G835" s="22"/>
    </row>
    <row r="836" ht="15.75" customHeight="1">
      <c r="A836" s="563"/>
      <c r="B836" s="486"/>
      <c r="C836" s="486"/>
      <c r="D836" s="486"/>
      <c r="E836" s="555"/>
      <c r="F836" s="367"/>
      <c r="G836" s="22"/>
    </row>
    <row r="837" ht="15.75" customHeight="1">
      <c r="A837" s="563"/>
      <c r="B837" s="486"/>
      <c r="C837" s="486"/>
      <c r="D837" s="486"/>
      <c r="E837" s="555"/>
      <c r="F837" s="367"/>
      <c r="G837" s="22"/>
    </row>
    <row r="838" ht="15.75" customHeight="1">
      <c r="A838" s="563"/>
      <c r="B838" s="486"/>
      <c r="C838" s="486"/>
      <c r="D838" s="486"/>
      <c r="E838" s="555"/>
      <c r="F838" s="367"/>
      <c r="G838" s="22"/>
    </row>
    <row r="839" ht="15.75" customHeight="1">
      <c r="A839" s="563"/>
      <c r="B839" s="486"/>
      <c r="C839" s="486"/>
      <c r="D839" s="486"/>
      <c r="E839" s="555"/>
      <c r="F839" s="367"/>
      <c r="G839" s="22"/>
    </row>
    <row r="840" ht="15.75" customHeight="1">
      <c r="A840" s="563"/>
      <c r="B840" s="486"/>
      <c r="C840" s="486"/>
      <c r="D840" s="486"/>
      <c r="E840" s="555"/>
      <c r="F840" s="367"/>
      <c r="G840" s="22"/>
    </row>
    <row r="841" ht="15.75" customHeight="1">
      <c r="A841" s="563"/>
      <c r="B841" s="486"/>
      <c r="C841" s="486"/>
      <c r="D841" s="486"/>
      <c r="E841" s="555"/>
      <c r="F841" s="367"/>
      <c r="G841" s="22"/>
    </row>
    <row r="842" ht="15.75" customHeight="1">
      <c r="A842" s="563"/>
      <c r="B842" s="486"/>
      <c r="C842" s="486"/>
      <c r="D842" s="486"/>
      <c r="E842" s="555"/>
      <c r="F842" s="367"/>
      <c r="G842" s="22"/>
    </row>
    <row r="843" ht="15.75" customHeight="1">
      <c r="A843" s="563"/>
      <c r="B843" s="486"/>
      <c r="C843" s="486"/>
      <c r="D843" s="486"/>
      <c r="E843" s="555"/>
      <c r="F843" s="367"/>
      <c r="G843" s="22"/>
    </row>
    <row r="844" ht="15.75" customHeight="1">
      <c r="A844" s="563"/>
      <c r="B844" s="486"/>
      <c r="C844" s="486"/>
      <c r="D844" s="486"/>
      <c r="E844" s="555"/>
      <c r="F844" s="367"/>
      <c r="G844" s="22"/>
    </row>
    <row r="845" ht="15.75" customHeight="1">
      <c r="A845" s="563"/>
      <c r="B845" s="486"/>
      <c r="C845" s="486"/>
      <c r="D845" s="486"/>
      <c r="E845" s="555"/>
      <c r="F845" s="367"/>
      <c r="G845" s="22"/>
    </row>
    <row r="846" ht="15.75" customHeight="1">
      <c r="A846" s="563"/>
      <c r="B846" s="486"/>
      <c r="C846" s="486"/>
      <c r="D846" s="486"/>
      <c r="E846" s="555"/>
      <c r="F846" s="367"/>
      <c r="G846" s="22"/>
    </row>
    <row r="847" ht="15.75" customHeight="1">
      <c r="A847" s="563"/>
      <c r="B847" s="486"/>
      <c r="C847" s="486"/>
      <c r="D847" s="486"/>
      <c r="E847" s="555"/>
      <c r="F847" s="367"/>
      <c r="G847" s="22"/>
    </row>
    <row r="848" ht="15.75" customHeight="1">
      <c r="A848" s="563"/>
      <c r="B848" s="486"/>
      <c r="C848" s="486"/>
      <c r="D848" s="486"/>
      <c r="E848" s="555"/>
      <c r="F848" s="367"/>
      <c r="G848" s="22"/>
    </row>
    <row r="849" ht="15.75" customHeight="1">
      <c r="A849" s="563"/>
      <c r="B849" s="486"/>
      <c r="C849" s="486"/>
      <c r="D849" s="486"/>
      <c r="E849" s="555"/>
      <c r="F849" s="367"/>
      <c r="G849" s="22"/>
    </row>
    <row r="850" ht="15.75" customHeight="1">
      <c r="A850" s="563"/>
      <c r="B850" s="486"/>
      <c r="C850" s="486"/>
      <c r="D850" s="486"/>
      <c r="E850" s="555"/>
      <c r="F850" s="367"/>
      <c r="G850" s="22"/>
    </row>
    <row r="851" ht="15.75" customHeight="1">
      <c r="A851" s="563"/>
      <c r="B851" s="486"/>
      <c r="C851" s="486"/>
      <c r="D851" s="486"/>
      <c r="E851" s="555"/>
      <c r="F851" s="367"/>
      <c r="G851" s="22"/>
    </row>
    <row r="852" ht="15.75" customHeight="1">
      <c r="A852" s="563"/>
      <c r="B852" s="486"/>
      <c r="C852" s="486"/>
      <c r="D852" s="486"/>
      <c r="E852" s="555"/>
      <c r="F852" s="367"/>
      <c r="G852" s="22"/>
    </row>
    <row r="853" ht="15.75" customHeight="1">
      <c r="A853" s="563"/>
      <c r="B853" s="486"/>
      <c r="C853" s="486"/>
      <c r="D853" s="486"/>
      <c r="E853" s="555"/>
      <c r="F853" s="367"/>
      <c r="G853" s="22"/>
    </row>
    <row r="854" ht="15.75" customHeight="1">
      <c r="A854" s="563"/>
      <c r="B854" s="486"/>
      <c r="C854" s="486"/>
      <c r="D854" s="486"/>
      <c r="E854" s="555"/>
      <c r="F854" s="367"/>
      <c r="G854" s="22"/>
    </row>
    <row r="855" ht="15.75" customHeight="1">
      <c r="A855" s="563"/>
      <c r="B855" s="486"/>
      <c r="C855" s="486"/>
      <c r="D855" s="486"/>
      <c r="E855" s="555"/>
      <c r="F855" s="367"/>
      <c r="G855" s="22"/>
    </row>
    <row r="856" ht="15.75" customHeight="1">
      <c r="A856" s="563"/>
      <c r="B856" s="486"/>
      <c r="C856" s="486"/>
      <c r="D856" s="486"/>
      <c r="E856" s="555"/>
      <c r="F856" s="367"/>
      <c r="G856" s="22"/>
    </row>
    <row r="857" ht="15.75" customHeight="1">
      <c r="A857" s="563"/>
      <c r="B857" s="486"/>
      <c r="C857" s="486"/>
      <c r="D857" s="486"/>
      <c r="E857" s="555"/>
      <c r="F857" s="367"/>
      <c r="G857" s="22"/>
    </row>
    <row r="858" ht="15.75" customHeight="1">
      <c r="A858" s="563"/>
      <c r="B858" s="486"/>
      <c r="C858" s="486"/>
      <c r="D858" s="486"/>
      <c r="E858" s="555"/>
      <c r="F858" s="367"/>
      <c r="G858" s="22"/>
    </row>
    <row r="859" ht="15.75" customHeight="1">
      <c r="A859" s="563"/>
      <c r="B859" s="486"/>
      <c r="C859" s="486"/>
      <c r="D859" s="486"/>
      <c r="E859" s="555"/>
      <c r="F859" s="367"/>
      <c r="G859" s="22"/>
    </row>
    <row r="860" ht="15.75" customHeight="1">
      <c r="A860" s="563"/>
      <c r="B860" s="486"/>
      <c r="C860" s="486"/>
      <c r="D860" s="486"/>
      <c r="E860" s="555"/>
      <c r="F860" s="367"/>
      <c r="G860" s="22"/>
    </row>
    <row r="861" ht="15.75" customHeight="1">
      <c r="A861" s="563"/>
      <c r="B861" s="486"/>
      <c r="C861" s="486"/>
      <c r="D861" s="486"/>
      <c r="E861" s="555"/>
      <c r="F861" s="367"/>
      <c r="G861" s="22"/>
    </row>
    <row r="862" ht="15.75" customHeight="1">
      <c r="A862" s="563"/>
      <c r="B862" s="486"/>
      <c r="C862" s="486"/>
      <c r="D862" s="486"/>
      <c r="E862" s="555"/>
      <c r="F862" s="367"/>
      <c r="G862" s="22"/>
    </row>
    <row r="863" ht="15.75" customHeight="1">
      <c r="A863" s="563"/>
      <c r="B863" s="486"/>
      <c r="C863" s="486"/>
      <c r="D863" s="486"/>
      <c r="E863" s="555"/>
      <c r="F863" s="367"/>
      <c r="G863" s="22"/>
    </row>
    <row r="864" ht="15.75" customHeight="1">
      <c r="A864" s="563"/>
      <c r="B864" s="486"/>
      <c r="C864" s="486"/>
      <c r="D864" s="486"/>
      <c r="E864" s="555"/>
      <c r="F864" s="367"/>
      <c r="G864" s="22"/>
    </row>
    <row r="865" ht="15.75" customHeight="1">
      <c r="A865" s="563"/>
      <c r="B865" s="486"/>
      <c r="C865" s="486"/>
      <c r="D865" s="486"/>
      <c r="E865" s="555"/>
      <c r="F865" s="367"/>
      <c r="G865" s="22"/>
    </row>
    <row r="866" ht="15.75" customHeight="1">
      <c r="A866" s="563"/>
      <c r="B866" s="486"/>
      <c r="C866" s="486"/>
      <c r="D866" s="486"/>
      <c r="E866" s="555"/>
      <c r="F866" s="367"/>
      <c r="G866" s="22"/>
    </row>
    <row r="867" ht="15.75" customHeight="1">
      <c r="A867" s="563"/>
      <c r="B867" s="486"/>
      <c r="C867" s="486"/>
      <c r="D867" s="486"/>
      <c r="E867" s="555"/>
      <c r="F867" s="367"/>
      <c r="G867" s="22"/>
    </row>
    <row r="868" ht="15.75" customHeight="1">
      <c r="A868" s="563"/>
      <c r="B868" s="486"/>
      <c r="C868" s="486"/>
      <c r="D868" s="486"/>
      <c r="E868" s="555"/>
      <c r="F868" s="367"/>
      <c r="G868" s="22"/>
    </row>
    <row r="869" ht="15.75" customHeight="1">
      <c r="A869" s="563"/>
      <c r="B869" s="486"/>
      <c r="C869" s="486"/>
      <c r="D869" s="486"/>
      <c r="E869" s="555"/>
      <c r="F869" s="367"/>
      <c r="G869" s="22"/>
    </row>
    <row r="870" ht="15.75" customHeight="1">
      <c r="A870" s="563"/>
      <c r="B870" s="486"/>
      <c r="C870" s="486"/>
      <c r="D870" s="486"/>
      <c r="E870" s="555"/>
      <c r="F870" s="367"/>
      <c r="G870" s="22"/>
    </row>
    <row r="871" ht="15.75" customHeight="1">
      <c r="A871" s="563"/>
      <c r="B871" s="486"/>
      <c r="C871" s="486"/>
      <c r="D871" s="486"/>
      <c r="E871" s="555"/>
      <c r="F871" s="367"/>
      <c r="G871" s="22"/>
    </row>
    <row r="872" ht="15.75" customHeight="1">
      <c r="A872" s="563"/>
      <c r="B872" s="486"/>
      <c r="C872" s="486"/>
      <c r="D872" s="486"/>
      <c r="E872" s="555"/>
      <c r="F872" s="367"/>
      <c r="G872" s="22"/>
    </row>
    <row r="873" ht="15.75" customHeight="1">
      <c r="A873" s="563"/>
      <c r="B873" s="486"/>
      <c r="C873" s="486"/>
      <c r="D873" s="486"/>
      <c r="E873" s="555"/>
      <c r="F873" s="367"/>
      <c r="G873" s="22"/>
    </row>
    <row r="874" ht="15.75" customHeight="1">
      <c r="A874" s="563"/>
      <c r="B874" s="486"/>
      <c r="C874" s="486"/>
      <c r="D874" s="486"/>
      <c r="E874" s="555"/>
      <c r="F874" s="367"/>
      <c r="G874" s="22"/>
    </row>
    <row r="875" ht="15.75" customHeight="1">
      <c r="A875" s="563"/>
      <c r="B875" s="486"/>
      <c r="C875" s="486"/>
      <c r="D875" s="486"/>
      <c r="E875" s="555"/>
      <c r="F875" s="367"/>
      <c r="G875" s="22"/>
    </row>
    <row r="876" ht="15.75" customHeight="1">
      <c r="A876" s="563"/>
      <c r="B876" s="486"/>
      <c r="C876" s="486"/>
      <c r="D876" s="486"/>
      <c r="E876" s="555"/>
      <c r="F876" s="367"/>
      <c r="G876" s="22"/>
    </row>
    <row r="877" ht="15.75" customHeight="1">
      <c r="A877" s="563"/>
      <c r="B877" s="486"/>
      <c r="C877" s="486"/>
      <c r="D877" s="486"/>
      <c r="E877" s="555"/>
      <c r="F877" s="367"/>
      <c r="G877" s="22"/>
    </row>
    <row r="878" ht="15.75" customHeight="1">
      <c r="A878" s="563"/>
      <c r="B878" s="486"/>
      <c r="C878" s="486"/>
      <c r="D878" s="486"/>
      <c r="E878" s="555"/>
      <c r="F878" s="367"/>
      <c r="G878" s="22"/>
    </row>
    <row r="879" ht="15.75" customHeight="1">
      <c r="A879" s="563"/>
      <c r="B879" s="486"/>
      <c r="C879" s="486"/>
      <c r="D879" s="486"/>
      <c r="E879" s="555"/>
      <c r="F879" s="367"/>
      <c r="G879" s="22"/>
    </row>
    <row r="880" ht="15.75" customHeight="1">
      <c r="A880" s="563"/>
      <c r="B880" s="486"/>
      <c r="C880" s="486"/>
      <c r="D880" s="486"/>
      <c r="E880" s="555"/>
      <c r="F880" s="367"/>
      <c r="G880" s="22"/>
    </row>
    <row r="881" ht="15.75" customHeight="1">
      <c r="A881" s="563"/>
      <c r="B881" s="486"/>
      <c r="C881" s="486"/>
      <c r="D881" s="486"/>
      <c r="E881" s="555"/>
      <c r="F881" s="367"/>
      <c r="G881" s="22"/>
    </row>
    <row r="882" ht="15.75" customHeight="1">
      <c r="A882" s="563"/>
      <c r="B882" s="486"/>
      <c r="C882" s="486"/>
      <c r="D882" s="486"/>
      <c r="E882" s="555"/>
      <c r="F882" s="367"/>
      <c r="G882" s="22"/>
    </row>
    <row r="883" ht="15.75" customHeight="1">
      <c r="A883" s="563"/>
      <c r="B883" s="486"/>
      <c r="C883" s="486"/>
      <c r="D883" s="486"/>
      <c r="E883" s="555"/>
      <c r="F883" s="367"/>
      <c r="G883" s="22"/>
    </row>
    <row r="884" ht="15.75" customHeight="1">
      <c r="A884" s="563"/>
      <c r="B884" s="486"/>
      <c r="C884" s="486"/>
      <c r="D884" s="486"/>
      <c r="E884" s="555"/>
      <c r="F884" s="367"/>
      <c r="G884" s="22"/>
    </row>
    <row r="885" ht="15.75" customHeight="1">
      <c r="A885" s="563"/>
      <c r="B885" s="486"/>
      <c r="C885" s="486"/>
      <c r="D885" s="486"/>
      <c r="E885" s="555"/>
      <c r="F885" s="367"/>
      <c r="G885" s="22"/>
    </row>
    <row r="886" ht="15.75" customHeight="1">
      <c r="A886" s="563"/>
      <c r="B886" s="486"/>
      <c r="C886" s="486"/>
      <c r="D886" s="486"/>
      <c r="E886" s="555"/>
      <c r="F886" s="367"/>
      <c r="G886" s="22"/>
    </row>
    <row r="887" ht="15.75" customHeight="1">
      <c r="A887" s="563"/>
      <c r="B887" s="486"/>
      <c r="C887" s="486"/>
      <c r="D887" s="486"/>
      <c r="E887" s="555"/>
      <c r="F887" s="367"/>
      <c r="G887" s="22"/>
    </row>
    <row r="888" ht="15.75" customHeight="1">
      <c r="A888" s="563"/>
      <c r="B888" s="486"/>
      <c r="C888" s="486"/>
      <c r="D888" s="486"/>
      <c r="E888" s="555"/>
      <c r="F888" s="367"/>
      <c r="G888" s="22"/>
    </row>
    <row r="889" ht="15.75" customHeight="1">
      <c r="A889" s="563"/>
      <c r="B889" s="486"/>
      <c r="C889" s="486"/>
      <c r="D889" s="486"/>
      <c r="E889" s="555"/>
      <c r="F889" s="367"/>
      <c r="G889" s="22"/>
    </row>
    <row r="890" ht="15.75" customHeight="1">
      <c r="A890" s="563"/>
      <c r="B890" s="486"/>
      <c r="C890" s="486"/>
      <c r="D890" s="486"/>
      <c r="E890" s="555"/>
      <c r="F890" s="367"/>
      <c r="G890" s="22"/>
    </row>
    <row r="891" ht="15.75" customHeight="1">
      <c r="A891" s="563"/>
      <c r="B891" s="486"/>
      <c r="C891" s="486"/>
      <c r="D891" s="486"/>
      <c r="E891" s="555"/>
      <c r="F891" s="367"/>
      <c r="G891" s="22"/>
    </row>
    <row r="892" ht="15.75" customHeight="1">
      <c r="A892" s="563"/>
      <c r="B892" s="486"/>
      <c r="C892" s="486"/>
      <c r="D892" s="486"/>
      <c r="E892" s="555"/>
      <c r="F892" s="367"/>
      <c r="G892" s="22"/>
    </row>
    <row r="893" ht="15.75" customHeight="1">
      <c r="A893" s="563"/>
      <c r="B893" s="486"/>
      <c r="C893" s="486"/>
      <c r="D893" s="486"/>
      <c r="E893" s="555"/>
      <c r="F893" s="367"/>
      <c r="G893" s="22"/>
    </row>
    <row r="894" ht="15.75" customHeight="1">
      <c r="A894" s="563"/>
      <c r="B894" s="486"/>
      <c r="C894" s="486"/>
      <c r="D894" s="486"/>
      <c r="E894" s="555"/>
      <c r="F894" s="367"/>
      <c r="G894" s="22"/>
    </row>
    <row r="895" ht="15.75" customHeight="1">
      <c r="A895" s="563"/>
      <c r="B895" s="486"/>
      <c r="C895" s="486"/>
      <c r="D895" s="486"/>
      <c r="E895" s="555"/>
      <c r="F895" s="367"/>
      <c r="G895" s="22"/>
    </row>
    <row r="896" ht="15.75" customHeight="1">
      <c r="A896" s="563"/>
      <c r="B896" s="486"/>
      <c r="C896" s="486"/>
      <c r="D896" s="486"/>
      <c r="E896" s="555"/>
      <c r="F896" s="367"/>
      <c r="G896" s="22"/>
    </row>
    <row r="897" ht="15.75" customHeight="1">
      <c r="A897" s="563"/>
      <c r="B897" s="486"/>
      <c r="C897" s="486"/>
      <c r="D897" s="486"/>
      <c r="E897" s="555"/>
      <c r="F897" s="367"/>
      <c r="G897" s="22"/>
    </row>
    <row r="898" ht="15.75" customHeight="1">
      <c r="A898" s="563"/>
      <c r="B898" s="486"/>
      <c r="C898" s="486"/>
      <c r="D898" s="486"/>
      <c r="E898" s="555"/>
      <c r="F898" s="367"/>
      <c r="G898" s="22"/>
    </row>
    <row r="899" ht="15.75" customHeight="1">
      <c r="A899" s="563"/>
      <c r="B899" s="486"/>
      <c r="C899" s="486"/>
      <c r="D899" s="486"/>
      <c r="E899" s="555"/>
      <c r="F899" s="367"/>
      <c r="G899" s="22"/>
    </row>
    <row r="900" ht="15.75" customHeight="1">
      <c r="A900" s="563"/>
      <c r="B900" s="486"/>
      <c r="C900" s="486"/>
      <c r="D900" s="486"/>
      <c r="E900" s="555"/>
      <c r="F900" s="367"/>
      <c r="G900" s="22"/>
    </row>
    <row r="901" ht="15.75" customHeight="1">
      <c r="A901" s="563"/>
      <c r="B901" s="486"/>
      <c r="C901" s="486"/>
      <c r="D901" s="486"/>
      <c r="E901" s="555"/>
      <c r="F901" s="367"/>
      <c r="G901" s="22"/>
    </row>
    <row r="902" ht="15.75" customHeight="1">
      <c r="A902" s="563"/>
      <c r="B902" s="486"/>
      <c r="C902" s="486"/>
      <c r="D902" s="486"/>
      <c r="E902" s="555"/>
      <c r="F902" s="367"/>
      <c r="G902" s="22"/>
    </row>
    <row r="903" ht="15.75" customHeight="1">
      <c r="A903" s="563"/>
      <c r="B903" s="486"/>
      <c r="C903" s="486"/>
      <c r="D903" s="486"/>
      <c r="E903" s="555"/>
      <c r="F903" s="367"/>
      <c r="G903" s="22"/>
    </row>
    <row r="904" ht="15.75" customHeight="1">
      <c r="A904" s="563"/>
      <c r="B904" s="486"/>
      <c r="C904" s="486"/>
      <c r="D904" s="486"/>
      <c r="E904" s="555"/>
      <c r="F904" s="367"/>
      <c r="G904" s="22"/>
    </row>
    <row r="905" ht="15.75" customHeight="1">
      <c r="A905" s="563"/>
      <c r="B905" s="486"/>
      <c r="C905" s="486"/>
      <c r="D905" s="486"/>
      <c r="E905" s="555"/>
      <c r="F905" s="367"/>
      <c r="G905" s="22"/>
    </row>
    <row r="906" ht="15.75" customHeight="1">
      <c r="A906" s="563"/>
      <c r="B906" s="486"/>
      <c r="C906" s="486"/>
      <c r="D906" s="486"/>
      <c r="E906" s="555"/>
      <c r="F906" s="367"/>
      <c r="G906" s="22"/>
    </row>
    <row r="907" ht="15.75" customHeight="1">
      <c r="A907" s="563"/>
      <c r="B907" s="486"/>
      <c r="C907" s="486"/>
      <c r="D907" s="486"/>
      <c r="E907" s="555"/>
      <c r="F907" s="367"/>
      <c r="G907" s="22"/>
    </row>
    <row r="908" ht="15.75" customHeight="1">
      <c r="A908" s="563"/>
      <c r="B908" s="486"/>
      <c r="C908" s="486"/>
      <c r="D908" s="486"/>
      <c r="E908" s="555"/>
      <c r="F908" s="367"/>
      <c r="G908" s="22"/>
    </row>
    <row r="909" ht="15.75" customHeight="1">
      <c r="A909" s="563"/>
      <c r="B909" s="486"/>
      <c r="C909" s="486"/>
      <c r="D909" s="486"/>
      <c r="E909" s="555"/>
      <c r="F909" s="367"/>
      <c r="G909" s="22"/>
    </row>
    <row r="910" ht="15.75" customHeight="1">
      <c r="A910" s="563"/>
      <c r="B910" s="486"/>
      <c r="C910" s="486"/>
      <c r="D910" s="486"/>
      <c r="E910" s="555"/>
      <c r="F910" s="367"/>
      <c r="G910" s="22"/>
    </row>
    <row r="911" ht="15.75" customHeight="1">
      <c r="A911" s="563"/>
      <c r="B911" s="486"/>
      <c r="C911" s="486"/>
      <c r="D911" s="486"/>
      <c r="E911" s="555"/>
      <c r="F911" s="367"/>
      <c r="G911" s="22"/>
    </row>
    <row r="912" ht="15.75" customHeight="1">
      <c r="A912" s="563"/>
      <c r="B912" s="486"/>
      <c r="C912" s="486"/>
      <c r="D912" s="486"/>
      <c r="E912" s="555"/>
      <c r="F912" s="367"/>
      <c r="G912" s="22"/>
    </row>
    <row r="913" ht="15.75" customHeight="1">
      <c r="A913" s="563"/>
      <c r="B913" s="486"/>
      <c r="C913" s="486"/>
      <c r="D913" s="486"/>
      <c r="E913" s="555"/>
      <c r="F913" s="367"/>
      <c r="G913" s="22"/>
    </row>
    <row r="914" ht="15.75" customHeight="1">
      <c r="A914" s="563"/>
      <c r="B914" s="486"/>
      <c r="C914" s="486"/>
      <c r="D914" s="486"/>
      <c r="E914" s="555"/>
      <c r="F914" s="367"/>
      <c r="G914" s="22"/>
    </row>
    <row r="915" ht="15.75" customHeight="1">
      <c r="A915" s="563"/>
      <c r="B915" s="486"/>
      <c r="C915" s="486"/>
      <c r="D915" s="486"/>
      <c r="E915" s="555"/>
      <c r="F915" s="367"/>
      <c r="G915" s="22"/>
    </row>
    <row r="916" ht="15.75" customHeight="1">
      <c r="A916" s="563"/>
      <c r="B916" s="486"/>
      <c r="C916" s="486"/>
      <c r="D916" s="486"/>
      <c r="E916" s="555"/>
      <c r="F916" s="367"/>
      <c r="G916" s="22"/>
    </row>
    <row r="917" ht="15.75" customHeight="1">
      <c r="A917" s="563"/>
      <c r="B917" s="486"/>
      <c r="C917" s="486"/>
      <c r="D917" s="486"/>
      <c r="E917" s="555"/>
      <c r="F917" s="367"/>
      <c r="G917" s="22"/>
    </row>
    <row r="918" ht="15.75" customHeight="1">
      <c r="A918" s="563"/>
      <c r="B918" s="486"/>
      <c r="C918" s="486"/>
      <c r="D918" s="486"/>
      <c r="E918" s="555"/>
      <c r="F918" s="367"/>
      <c r="G918" s="22"/>
    </row>
    <row r="919" ht="15.75" customHeight="1">
      <c r="A919" s="563"/>
      <c r="B919" s="486"/>
      <c r="C919" s="486"/>
      <c r="D919" s="486"/>
      <c r="E919" s="555"/>
      <c r="F919" s="367"/>
      <c r="G919" s="22"/>
    </row>
    <row r="920" ht="15.75" customHeight="1">
      <c r="A920" s="563"/>
      <c r="B920" s="486"/>
      <c r="C920" s="486"/>
      <c r="D920" s="486"/>
      <c r="E920" s="555"/>
      <c r="F920" s="367"/>
      <c r="G920" s="22"/>
    </row>
    <row r="921" ht="15.75" customHeight="1">
      <c r="A921" s="563"/>
      <c r="B921" s="486"/>
      <c r="C921" s="486"/>
      <c r="D921" s="486"/>
      <c r="E921" s="555"/>
      <c r="F921" s="367"/>
      <c r="G921" s="22"/>
    </row>
    <row r="922" ht="15.75" customHeight="1">
      <c r="A922" s="563"/>
      <c r="B922" s="486"/>
      <c r="C922" s="486"/>
      <c r="D922" s="486"/>
      <c r="E922" s="555"/>
      <c r="F922" s="367"/>
      <c r="G922" s="22"/>
    </row>
    <row r="923" ht="15.75" customHeight="1">
      <c r="A923" s="563"/>
      <c r="B923" s="486"/>
      <c r="C923" s="486"/>
      <c r="D923" s="486"/>
      <c r="E923" s="555"/>
      <c r="F923" s="367"/>
      <c r="G923" s="22"/>
    </row>
    <row r="924" ht="15.75" customHeight="1">
      <c r="A924" s="563"/>
      <c r="B924" s="486"/>
      <c r="C924" s="486"/>
      <c r="D924" s="486"/>
      <c r="E924" s="555"/>
      <c r="F924" s="367"/>
      <c r="G924" s="22"/>
    </row>
    <row r="925" ht="15.75" customHeight="1">
      <c r="A925" s="563"/>
      <c r="B925" s="486"/>
      <c r="C925" s="486"/>
      <c r="D925" s="486"/>
      <c r="E925" s="555"/>
      <c r="F925" s="367"/>
      <c r="G925" s="22"/>
    </row>
    <row r="926" ht="15.75" customHeight="1">
      <c r="A926" s="563"/>
      <c r="B926" s="486"/>
      <c r="C926" s="486"/>
      <c r="D926" s="486"/>
      <c r="E926" s="555"/>
      <c r="F926" s="367"/>
      <c r="G926" s="22"/>
    </row>
    <row r="927" ht="15.75" customHeight="1">
      <c r="A927" s="563"/>
      <c r="B927" s="486"/>
      <c r="C927" s="486"/>
      <c r="D927" s="486"/>
      <c r="E927" s="555"/>
      <c r="F927" s="367"/>
      <c r="G927" s="22"/>
    </row>
    <row r="928" ht="15.75" customHeight="1">
      <c r="A928" s="563"/>
      <c r="B928" s="486"/>
      <c r="C928" s="486"/>
      <c r="D928" s="486"/>
      <c r="E928" s="555"/>
      <c r="F928" s="367"/>
      <c r="G928" s="22"/>
    </row>
    <row r="929" ht="15.75" customHeight="1">
      <c r="A929" s="563"/>
      <c r="B929" s="486"/>
      <c r="C929" s="486"/>
      <c r="D929" s="486"/>
      <c r="E929" s="555"/>
      <c r="F929" s="367"/>
      <c r="G929" s="22"/>
    </row>
    <row r="930" ht="15.75" customHeight="1">
      <c r="A930" s="563"/>
      <c r="B930" s="486"/>
      <c r="C930" s="486"/>
      <c r="D930" s="486"/>
      <c r="E930" s="555"/>
      <c r="F930" s="367"/>
      <c r="G930" s="22"/>
    </row>
    <row r="931" ht="15.75" customHeight="1">
      <c r="A931" s="563"/>
      <c r="B931" s="486"/>
      <c r="C931" s="486"/>
      <c r="D931" s="486"/>
      <c r="E931" s="555"/>
      <c r="F931" s="367"/>
      <c r="G931" s="22"/>
    </row>
    <row r="932" ht="15.75" customHeight="1">
      <c r="A932" s="563"/>
      <c r="B932" s="486"/>
      <c r="C932" s="486"/>
      <c r="D932" s="486"/>
      <c r="E932" s="555"/>
      <c r="F932" s="367"/>
      <c r="G932" s="22"/>
    </row>
    <row r="933" ht="15.75" customHeight="1">
      <c r="A933" s="563"/>
      <c r="B933" s="486"/>
      <c r="C933" s="486"/>
      <c r="D933" s="486"/>
      <c r="E933" s="555"/>
      <c r="F933" s="367"/>
      <c r="G933" s="22"/>
    </row>
    <row r="934" ht="15.75" customHeight="1">
      <c r="A934" s="563"/>
      <c r="B934" s="486"/>
      <c r="C934" s="486"/>
      <c r="D934" s="486"/>
      <c r="E934" s="555"/>
      <c r="F934" s="367"/>
      <c r="G934" s="22"/>
    </row>
    <row r="935" ht="15.75" customHeight="1">
      <c r="A935" s="563"/>
      <c r="B935" s="486"/>
      <c r="C935" s="486"/>
      <c r="D935" s="486"/>
      <c r="E935" s="555"/>
      <c r="F935" s="367"/>
      <c r="G935" s="22"/>
    </row>
    <row r="936" ht="15.75" customHeight="1">
      <c r="A936" s="563"/>
      <c r="B936" s="486"/>
      <c r="C936" s="486"/>
      <c r="D936" s="486"/>
      <c r="E936" s="555"/>
      <c r="F936" s="367"/>
      <c r="G936" s="22"/>
    </row>
    <row r="937" ht="15.75" customHeight="1">
      <c r="A937" s="563"/>
      <c r="B937" s="486"/>
      <c r="C937" s="486"/>
      <c r="D937" s="486"/>
      <c r="E937" s="555"/>
      <c r="F937" s="367"/>
      <c r="G937" s="22"/>
    </row>
    <row r="938" ht="15.75" customHeight="1">
      <c r="A938" s="563"/>
      <c r="B938" s="486"/>
      <c r="C938" s="486"/>
      <c r="D938" s="486"/>
      <c r="E938" s="555"/>
      <c r="F938" s="367"/>
      <c r="G938" s="22"/>
    </row>
    <row r="939" ht="15.75" customHeight="1">
      <c r="A939" s="563"/>
      <c r="B939" s="486"/>
      <c r="C939" s="486"/>
      <c r="D939" s="486"/>
      <c r="E939" s="555"/>
      <c r="F939" s="367"/>
      <c r="G939" s="22"/>
    </row>
    <row r="940" ht="15.75" customHeight="1">
      <c r="A940" s="563"/>
      <c r="B940" s="486"/>
      <c r="C940" s="486"/>
      <c r="D940" s="486"/>
      <c r="E940" s="555"/>
      <c r="F940" s="367"/>
      <c r="G940" s="22"/>
    </row>
    <row r="941" ht="15.75" customHeight="1">
      <c r="A941" s="563"/>
      <c r="B941" s="486"/>
      <c r="C941" s="486"/>
      <c r="D941" s="486"/>
      <c r="E941" s="555"/>
      <c r="F941" s="367"/>
      <c r="G941" s="22"/>
    </row>
    <row r="942" ht="15.75" customHeight="1">
      <c r="A942" s="563"/>
      <c r="B942" s="486"/>
      <c r="C942" s="486"/>
      <c r="D942" s="486"/>
      <c r="E942" s="555"/>
      <c r="F942" s="367"/>
      <c r="G942" s="22"/>
    </row>
    <row r="943" ht="15.75" customHeight="1">
      <c r="A943" s="563"/>
      <c r="B943" s="486"/>
      <c r="C943" s="486"/>
      <c r="D943" s="486"/>
      <c r="E943" s="555"/>
      <c r="F943" s="367"/>
      <c r="G943" s="22"/>
    </row>
    <row r="944" ht="15.75" customHeight="1">
      <c r="A944" s="563"/>
      <c r="B944" s="486"/>
      <c r="C944" s="486"/>
      <c r="D944" s="486"/>
      <c r="E944" s="555"/>
      <c r="F944" s="367"/>
      <c r="G944" s="22"/>
    </row>
    <row r="945" ht="15.75" customHeight="1">
      <c r="A945" s="563"/>
      <c r="B945" s="486"/>
      <c r="C945" s="486"/>
      <c r="D945" s="486"/>
      <c r="E945" s="555"/>
      <c r="F945" s="367"/>
      <c r="G945" s="22"/>
    </row>
    <row r="946" ht="15.75" customHeight="1">
      <c r="A946" s="563"/>
      <c r="B946" s="486"/>
      <c r="C946" s="486"/>
      <c r="D946" s="486"/>
      <c r="E946" s="555"/>
      <c r="F946" s="367"/>
      <c r="G946" s="22"/>
    </row>
    <row r="947" ht="15.75" customHeight="1">
      <c r="A947" s="563"/>
      <c r="B947" s="486"/>
      <c r="C947" s="486"/>
      <c r="D947" s="486"/>
      <c r="E947" s="555"/>
      <c r="F947" s="367"/>
      <c r="G947" s="22"/>
    </row>
    <row r="948" ht="15.75" customHeight="1">
      <c r="A948" s="563"/>
      <c r="B948" s="486"/>
      <c r="C948" s="486"/>
      <c r="D948" s="486"/>
      <c r="E948" s="555"/>
      <c r="F948" s="367"/>
      <c r="G948" s="22"/>
    </row>
    <row r="949" ht="15.75" customHeight="1">
      <c r="A949" s="563"/>
      <c r="B949" s="486"/>
      <c r="C949" s="486"/>
      <c r="D949" s="486"/>
      <c r="E949" s="555"/>
      <c r="F949" s="367"/>
      <c r="G949" s="22"/>
    </row>
    <row r="950" ht="15.75" customHeight="1">
      <c r="A950" s="563"/>
      <c r="B950" s="486"/>
      <c r="C950" s="486"/>
      <c r="D950" s="486"/>
      <c r="E950" s="555"/>
      <c r="F950" s="367"/>
      <c r="G950" s="22"/>
    </row>
    <row r="951" ht="15.75" customHeight="1">
      <c r="A951" s="563"/>
      <c r="B951" s="486"/>
      <c r="C951" s="486"/>
      <c r="D951" s="486"/>
      <c r="E951" s="555"/>
      <c r="F951" s="367"/>
      <c r="G951" s="22"/>
    </row>
    <row r="952" ht="15.75" customHeight="1">
      <c r="A952" s="563"/>
      <c r="B952" s="486"/>
      <c r="C952" s="486"/>
      <c r="D952" s="486"/>
      <c r="E952" s="555"/>
      <c r="F952" s="367"/>
      <c r="G952" s="22"/>
    </row>
    <row r="953" ht="15.75" customHeight="1">
      <c r="A953" s="563"/>
      <c r="B953" s="486"/>
      <c r="C953" s="486"/>
      <c r="D953" s="486"/>
      <c r="E953" s="555"/>
      <c r="F953" s="367"/>
      <c r="G953" s="22"/>
    </row>
    <row r="954" ht="15.75" customHeight="1">
      <c r="A954" s="563"/>
      <c r="B954" s="486"/>
      <c r="C954" s="486"/>
      <c r="D954" s="486"/>
      <c r="E954" s="555"/>
      <c r="F954" s="367"/>
      <c r="G954" s="22"/>
    </row>
    <row r="955" ht="15.75" customHeight="1">
      <c r="A955" s="563"/>
      <c r="B955" s="486"/>
      <c r="C955" s="486"/>
      <c r="D955" s="486"/>
      <c r="E955" s="555"/>
      <c r="F955" s="367"/>
      <c r="G955" s="22"/>
    </row>
    <row r="956" ht="15.75" customHeight="1">
      <c r="A956" s="563"/>
      <c r="B956" s="486"/>
      <c r="C956" s="486"/>
      <c r="D956" s="486"/>
      <c r="E956" s="555"/>
      <c r="F956" s="367"/>
      <c r="G956" s="22"/>
    </row>
    <row r="957" ht="15.75" customHeight="1">
      <c r="A957" s="563"/>
      <c r="B957" s="486"/>
      <c r="C957" s="486"/>
      <c r="D957" s="486"/>
      <c r="E957" s="555"/>
      <c r="F957" s="367"/>
      <c r="G957" s="22"/>
    </row>
    <row r="958" ht="15.75" customHeight="1">
      <c r="A958" s="563"/>
      <c r="B958" s="486"/>
      <c r="C958" s="486"/>
      <c r="D958" s="486"/>
      <c r="E958" s="555"/>
      <c r="F958" s="367"/>
      <c r="G958" s="22"/>
    </row>
    <row r="959" ht="15.75" customHeight="1">
      <c r="A959" s="563"/>
      <c r="B959" s="486"/>
      <c r="C959" s="486"/>
      <c r="D959" s="486"/>
      <c r="E959" s="555"/>
      <c r="F959" s="367"/>
      <c r="G959" s="22"/>
    </row>
    <row r="960" ht="15.75" customHeight="1">
      <c r="A960" s="563"/>
      <c r="B960" s="486"/>
      <c r="C960" s="486"/>
      <c r="D960" s="486"/>
      <c r="E960" s="555"/>
      <c r="F960" s="367"/>
      <c r="G960" s="22"/>
    </row>
    <row r="961" ht="15.75" customHeight="1">
      <c r="A961" s="563"/>
      <c r="B961" s="486"/>
      <c r="C961" s="486"/>
      <c r="D961" s="486"/>
      <c r="E961" s="555"/>
      <c r="F961" s="367"/>
      <c r="G961" s="22"/>
    </row>
    <row r="962" ht="15.75" customHeight="1">
      <c r="A962" s="563"/>
      <c r="B962" s="486"/>
      <c r="C962" s="486"/>
      <c r="D962" s="486"/>
      <c r="E962" s="555"/>
      <c r="F962" s="367"/>
      <c r="G962" s="22"/>
    </row>
    <row r="963" ht="15.75" customHeight="1">
      <c r="A963" s="563"/>
      <c r="B963" s="486"/>
      <c r="C963" s="486"/>
      <c r="D963" s="486"/>
      <c r="E963" s="555"/>
      <c r="F963" s="367"/>
      <c r="G963" s="22"/>
    </row>
    <row r="964" ht="15.75" customHeight="1">
      <c r="A964" s="563"/>
      <c r="B964" s="486"/>
      <c r="C964" s="486"/>
      <c r="D964" s="486"/>
      <c r="E964" s="555"/>
      <c r="F964" s="367"/>
      <c r="G964" s="22"/>
    </row>
    <row r="965" ht="15.75" customHeight="1">
      <c r="A965" s="563"/>
      <c r="B965" s="486"/>
      <c r="C965" s="486"/>
      <c r="D965" s="486"/>
      <c r="E965" s="555"/>
      <c r="F965" s="367"/>
      <c r="G965" s="22"/>
    </row>
    <row r="966" ht="15.75" customHeight="1">
      <c r="A966" s="563"/>
      <c r="B966" s="486"/>
      <c r="C966" s="486"/>
      <c r="D966" s="486"/>
      <c r="E966" s="555"/>
      <c r="F966" s="367"/>
      <c r="G966" s="22"/>
    </row>
    <row r="967" ht="15.75" customHeight="1">
      <c r="A967" s="563"/>
      <c r="B967" s="486"/>
      <c r="C967" s="486"/>
      <c r="D967" s="486"/>
      <c r="E967" s="555"/>
      <c r="F967" s="367"/>
      <c r="G967" s="22"/>
    </row>
    <row r="968" ht="15.75" customHeight="1">
      <c r="A968" s="563"/>
      <c r="B968" s="486"/>
      <c r="C968" s="486"/>
      <c r="D968" s="486"/>
      <c r="E968" s="555"/>
      <c r="F968" s="367"/>
      <c r="G968" s="22"/>
    </row>
    <row r="969" ht="15.75" customHeight="1">
      <c r="A969" s="563"/>
      <c r="B969" s="486"/>
      <c r="C969" s="486"/>
      <c r="D969" s="486"/>
      <c r="E969" s="555"/>
      <c r="F969" s="367"/>
      <c r="G969" s="22"/>
    </row>
    <row r="970" ht="15.75" customHeight="1">
      <c r="A970" s="563"/>
      <c r="B970" s="486"/>
      <c r="C970" s="486"/>
      <c r="D970" s="486"/>
      <c r="E970" s="555"/>
      <c r="F970" s="367"/>
      <c r="G970" s="22"/>
    </row>
    <row r="971" ht="15.75" customHeight="1">
      <c r="A971" s="563"/>
      <c r="B971" s="486"/>
      <c r="C971" s="486"/>
      <c r="D971" s="486"/>
      <c r="E971" s="555"/>
      <c r="F971" s="367"/>
      <c r="G971" s="22"/>
    </row>
    <row r="972" ht="15.75" customHeight="1">
      <c r="A972" s="563"/>
      <c r="B972" s="486"/>
      <c r="C972" s="486"/>
      <c r="D972" s="486"/>
      <c r="E972" s="555"/>
      <c r="F972" s="367"/>
      <c r="G972" s="22"/>
    </row>
    <row r="973" ht="15.75" customHeight="1">
      <c r="A973" s="563"/>
      <c r="B973" s="486"/>
      <c r="C973" s="486"/>
      <c r="D973" s="486"/>
      <c r="E973" s="555"/>
      <c r="F973" s="367"/>
      <c r="G973" s="22"/>
    </row>
    <row r="974" ht="15.75" customHeight="1">
      <c r="A974" s="563"/>
      <c r="B974" s="486"/>
      <c r="C974" s="486"/>
      <c r="D974" s="486"/>
      <c r="E974" s="555"/>
      <c r="F974" s="367"/>
      <c r="G974" s="22"/>
    </row>
    <row r="975" ht="15.75" customHeight="1">
      <c r="A975" s="563"/>
      <c r="B975" s="486"/>
      <c r="C975" s="486"/>
      <c r="D975" s="486"/>
      <c r="E975" s="555"/>
      <c r="F975" s="367"/>
      <c r="G975" s="22"/>
    </row>
    <row r="976" ht="15.75" customHeight="1">
      <c r="A976" s="563"/>
      <c r="B976" s="486"/>
      <c r="C976" s="486"/>
      <c r="D976" s="486"/>
      <c r="E976" s="555"/>
      <c r="F976" s="367"/>
      <c r="G976" s="22"/>
    </row>
    <row r="977" ht="15.75" customHeight="1">
      <c r="A977" s="563"/>
      <c r="B977" s="486"/>
      <c r="C977" s="486"/>
      <c r="D977" s="486"/>
      <c r="E977" s="555"/>
      <c r="F977" s="367"/>
      <c r="G977" s="22"/>
    </row>
    <row r="978" ht="15.75" customHeight="1">
      <c r="A978" s="563"/>
      <c r="B978" s="486"/>
      <c r="C978" s="486"/>
      <c r="D978" s="486"/>
      <c r="E978" s="555"/>
      <c r="F978" s="367"/>
      <c r="G978" s="22"/>
    </row>
    <row r="979" ht="15.75" customHeight="1">
      <c r="A979" s="563"/>
      <c r="B979" s="486"/>
      <c r="C979" s="486"/>
      <c r="D979" s="486"/>
      <c r="E979" s="555"/>
      <c r="F979" s="367"/>
      <c r="G979" s="22"/>
    </row>
    <row r="980" ht="15.75" customHeight="1">
      <c r="A980" s="563"/>
      <c r="B980" s="486"/>
      <c r="C980" s="486"/>
      <c r="D980" s="486"/>
      <c r="E980" s="555"/>
      <c r="F980" s="367"/>
      <c r="G980" s="22"/>
    </row>
    <row r="981" ht="15.75" customHeight="1">
      <c r="A981" s="563"/>
      <c r="B981" s="486"/>
      <c r="C981" s="486"/>
      <c r="D981" s="486"/>
      <c r="E981" s="555"/>
      <c r="F981" s="367"/>
      <c r="G981" s="22"/>
    </row>
    <row r="982" ht="15.75" customHeight="1">
      <c r="A982" s="563"/>
      <c r="B982" s="486"/>
      <c r="C982" s="486"/>
      <c r="D982" s="486"/>
      <c r="E982" s="555"/>
      <c r="F982" s="367"/>
      <c r="G982" s="22"/>
    </row>
    <row r="983" ht="15.75" customHeight="1">
      <c r="A983" s="563"/>
      <c r="B983" s="486"/>
      <c r="C983" s="486"/>
      <c r="D983" s="486"/>
      <c r="E983" s="555"/>
      <c r="F983" s="367"/>
      <c r="G983" s="22"/>
    </row>
    <row r="984" ht="15.75" customHeight="1">
      <c r="A984" s="563"/>
      <c r="B984" s="486"/>
      <c r="C984" s="486"/>
      <c r="D984" s="486"/>
      <c r="E984" s="555"/>
      <c r="F984" s="367"/>
      <c r="G984" s="22"/>
    </row>
    <row r="985" ht="15.75" customHeight="1">
      <c r="A985" s="563"/>
      <c r="B985" s="486"/>
      <c r="C985" s="486"/>
      <c r="D985" s="486"/>
      <c r="E985" s="555"/>
      <c r="F985" s="367"/>
      <c r="G985" s="22"/>
    </row>
    <row r="986" ht="15.75" customHeight="1">
      <c r="A986" s="563"/>
      <c r="B986" s="486"/>
      <c r="C986" s="486"/>
      <c r="D986" s="486"/>
      <c r="E986" s="555"/>
      <c r="F986" s="367"/>
      <c r="G986" s="22"/>
    </row>
    <row r="987" ht="15.75" customHeight="1">
      <c r="A987" s="563"/>
      <c r="B987" s="486"/>
      <c r="C987" s="486"/>
      <c r="D987" s="486"/>
      <c r="E987" s="555"/>
      <c r="F987" s="367"/>
      <c r="G987" s="22"/>
    </row>
    <row r="988" ht="15.75" customHeight="1">
      <c r="A988" s="563"/>
      <c r="B988" s="486"/>
      <c r="C988" s="486"/>
      <c r="D988" s="486"/>
      <c r="E988" s="555"/>
      <c r="F988" s="367"/>
      <c r="G988" s="22"/>
    </row>
    <row r="989" ht="15.75" customHeight="1">
      <c r="A989" s="563"/>
      <c r="B989" s="486"/>
      <c r="C989" s="486"/>
      <c r="D989" s="486"/>
      <c r="E989" s="555"/>
      <c r="F989" s="367"/>
      <c r="G989" s="22"/>
    </row>
    <row r="990" ht="15.75" customHeight="1">
      <c r="A990" s="563"/>
      <c r="B990" s="486"/>
      <c r="C990" s="486"/>
      <c r="D990" s="486"/>
      <c r="E990" s="555"/>
      <c r="F990" s="367"/>
      <c r="G990" s="22"/>
    </row>
    <row r="991" ht="15.75" customHeight="1">
      <c r="A991" s="563"/>
      <c r="B991" s="486"/>
      <c r="C991" s="486"/>
      <c r="D991" s="486"/>
      <c r="E991" s="555"/>
      <c r="F991" s="367"/>
      <c r="G991" s="22"/>
    </row>
    <row r="992" ht="15.75" customHeight="1">
      <c r="A992" s="563"/>
      <c r="B992" s="486"/>
      <c r="C992" s="486"/>
      <c r="D992" s="486"/>
      <c r="E992" s="555"/>
      <c r="F992" s="367"/>
      <c r="G992" s="22"/>
    </row>
    <row r="993" ht="15.75" customHeight="1">
      <c r="A993" s="563"/>
      <c r="B993" s="486"/>
      <c r="C993" s="486"/>
      <c r="D993" s="486"/>
      <c r="E993" s="555"/>
      <c r="F993" s="367"/>
      <c r="G993" s="22"/>
    </row>
    <row r="994" ht="15.75" customHeight="1">
      <c r="A994" s="563"/>
      <c r="B994" s="486"/>
      <c r="C994" s="486"/>
      <c r="D994" s="486"/>
      <c r="E994" s="555"/>
      <c r="F994" s="367"/>
      <c r="G994" s="22"/>
    </row>
    <row r="995" ht="15.75" customHeight="1">
      <c r="A995" s="563"/>
      <c r="B995" s="486"/>
      <c r="C995" s="486"/>
      <c r="D995" s="486"/>
      <c r="E995" s="555"/>
      <c r="F995" s="367"/>
      <c r="G995" s="22"/>
    </row>
    <row r="996" ht="15.75" customHeight="1">
      <c r="A996" s="563"/>
      <c r="B996" s="486"/>
      <c r="C996" s="486"/>
      <c r="D996" s="486"/>
      <c r="E996" s="555"/>
      <c r="F996" s="367"/>
      <c r="G996" s="22"/>
    </row>
    <row r="997" ht="15.75" customHeight="1">
      <c r="A997" s="563"/>
      <c r="B997" s="486"/>
      <c r="C997" s="486"/>
      <c r="D997" s="486"/>
      <c r="E997" s="555"/>
      <c r="F997" s="367"/>
      <c r="G997" s="22"/>
    </row>
    <row r="998" ht="15.75" customHeight="1">
      <c r="A998" s="563"/>
      <c r="B998" s="486"/>
      <c r="C998" s="486"/>
      <c r="D998" s="486"/>
      <c r="E998" s="555"/>
      <c r="F998" s="367"/>
      <c r="G998" s="22"/>
    </row>
    <row r="999" ht="15.75" customHeight="1">
      <c r="A999" s="563"/>
      <c r="B999" s="486"/>
      <c r="C999" s="486"/>
      <c r="D999" s="486"/>
      <c r="E999" s="555"/>
      <c r="F999" s="367"/>
      <c r="G999" s="22"/>
    </row>
    <row r="1000" ht="15.75" customHeight="1">
      <c r="A1000" s="563"/>
      <c r="B1000" s="486"/>
      <c r="C1000" s="486"/>
      <c r="D1000" s="486"/>
      <c r="E1000" s="555"/>
      <c r="F1000" s="367"/>
      <c r="G1000" s="22"/>
    </row>
    <row r="1001" ht="15.75" customHeight="1">
      <c r="A1001" s="563"/>
      <c r="B1001" s="486"/>
      <c r="C1001" s="486"/>
      <c r="D1001" s="486"/>
      <c r="E1001" s="555"/>
      <c r="F1001" s="367"/>
      <c r="G1001" s="22"/>
    </row>
    <row r="1002" ht="15.75" customHeight="1">
      <c r="A1002" s="563"/>
      <c r="B1002" s="486"/>
      <c r="C1002" s="486"/>
      <c r="D1002" s="486"/>
      <c r="E1002" s="555"/>
      <c r="F1002" s="367"/>
      <c r="G1002" s="22"/>
    </row>
    <row r="1003" ht="15.75" customHeight="1">
      <c r="A1003" s="563"/>
      <c r="B1003" s="486"/>
      <c r="C1003" s="486"/>
      <c r="D1003" s="486"/>
      <c r="E1003" s="555"/>
      <c r="F1003" s="367"/>
      <c r="G1003" s="22"/>
    </row>
    <row r="1004" ht="15.75" customHeight="1">
      <c r="A1004" s="563"/>
      <c r="B1004" s="486"/>
      <c r="C1004" s="486"/>
      <c r="D1004" s="486"/>
      <c r="E1004" s="555"/>
      <c r="F1004" s="367"/>
      <c r="G1004" s="22"/>
    </row>
    <row r="1005" ht="15.75" customHeight="1">
      <c r="A1005" s="563"/>
      <c r="B1005" s="486"/>
      <c r="C1005" s="486"/>
      <c r="D1005" s="486"/>
      <c r="E1005" s="555"/>
      <c r="F1005" s="367"/>
      <c r="G1005" s="22"/>
    </row>
    <row r="1006" ht="15.75" customHeight="1">
      <c r="A1006" s="563"/>
      <c r="B1006" s="486"/>
      <c r="C1006" s="486"/>
      <c r="D1006" s="486"/>
      <c r="E1006" s="555"/>
      <c r="F1006" s="367"/>
      <c r="G1006" s="22"/>
    </row>
    <row r="1007" ht="15.75" customHeight="1">
      <c r="A1007" s="563"/>
      <c r="B1007" s="486"/>
      <c r="C1007" s="486"/>
      <c r="D1007" s="486"/>
      <c r="E1007" s="555"/>
      <c r="F1007" s="367"/>
      <c r="G1007" s="22"/>
    </row>
    <row r="1008" ht="15.75" customHeight="1">
      <c r="A1008" s="563"/>
      <c r="B1008" s="486"/>
      <c r="C1008" s="486"/>
      <c r="D1008" s="486"/>
      <c r="E1008" s="555"/>
      <c r="F1008" s="367"/>
      <c r="G1008" s="22"/>
    </row>
    <row r="1009" ht="15.75" customHeight="1">
      <c r="A1009" s="563"/>
      <c r="B1009" s="486"/>
      <c r="C1009" s="486"/>
      <c r="D1009" s="486"/>
      <c r="E1009" s="555"/>
      <c r="F1009" s="367"/>
      <c r="G1009" s="22"/>
    </row>
    <row r="1010" ht="15.75" customHeight="1">
      <c r="A1010" s="563"/>
      <c r="B1010" s="486"/>
      <c r="C1010" s="486"/>
      <c r="D1010" s="486"/>
      <c r="E1010" s="555"/>
      <c r="F1010" s="367"/>
      <c r="G1010" s="22"/>
    </row>
    <row r="1011" ht="15.75" customHeight="1">
      <c r="A1011" s="563"/>
      <c r="B1011" s="486"/>
      <c r="C1011" s="486"/>
      <c r="D1011" s="486"/>
      <c r="E1011" s="555"/>
      <c r="F1011" s="367"/>
      <c r="G1011" s="22"/>
    </row>
    <row r="1012" ht="15.75" customHeight="1">
      <c r="A1012" s="563"/>
      <c r="B1012" s="486"/>
      <c r="C1012" s="486"/>
      <c r="D1012" s="486"/>
      <c r="E1012" s="555"/>
      <c r="F1012" s="367"/>
      <c r="G1012" s="22"/>
    </row>
    <row r="1013" ht="15.75" customHeight="1">
      <c r="A1013" s="563"/>
      <c r="B1013" s="486"/>
      <c r="C1013" s="486"/>
      <c r="D1013" s="486"/>
      <c r="E1013" s="555"/>
      <c r="F1013" s="367"/>
      <c r="G1013" s="22"/>
    </row>
    <row r="1014" ht="15.75" customHeight="1">
      <c r="A1014" s="563"/>
      <c r="B1014" s="486"/>
      <c r="C1014" s="486"/>
      <c r="D1014" s="486"/>
      <c r="E1014" s="555"/>
      <c r="F1014" s="367"/>
      <c r="G1014" s="22"/>
    </row>
    <row r="1015" ht="15.75" customHeight="1">
      <c r="A1015" s="563"/>
      <c r="B1015" s="486"/>
      <c r="C1015" s="486"/>
      <c r="D1015" s="486"/>
      <c r="E1015" s="555"/>
      <c r="F1015" s="367"/>
      <c r="G1015" s="22"/>
    </row>
    <row r="1016" ht="15.75" customHeight="1">
      <c r="A1016" s="563"/>
      <c r="B1016" s="486"/>
      <c r="C1016" s="486"/>
      <c r="D1016" s="486"/>
      <c r="E1016" s="555"/>
      <c r="F1016" s="367"/>
      <c r="G1016" s="22"/>
    </row>
    <row r="1017" ht="15.75" customHeight="1">
      <c r="A1017" s="563"/>
      <c r="B1017" s="486"/>
      <c r="C1017" s="486"/>
      <c r="D1017" s="486"/>
      <c r="E1017" s="555"/>
      <c r="F1017" s="367"/>
      <c r="G1017" s="22"/>
    </row>
    <row r="1018" ht="15.75" customHeight="1">
      <c r="A1018" s="563"/>
      <c r="B1018" s="486"/>
      <c r="C1018" s="486"/>
      <c r="D1018" s="486"/>
      <c r="E1018" s="555"/>
      <c r="F1018" s="367"/>
      <c r="G1018" s="22"/>
    </row>
    <row r="1019" ht="15.75" customHeight="1">
      <c r="A1019" s="563"/>
      <c r="B1019" s="486"/>
      <c r="C1019" s="486"/>
      <c r="D1019" s="486"/>
      <c r="E1019" s="555"/>
      <c r="F1019" s="367"/>
      <c r="G1019" s="22"/>
    </row>
    <row r="1020" ht="15.75" customHeight="1">
      <c r="A1020" s="563"/>
      <c r="B1020" s="486"/>
      <c r="C1020" s="486"/>
      <c r="D1020" s="486"/>
      <c r="E1020" s="555"/>
      <c r="F1020" s="367"/>
      <c r="G1020" s="22"/>
    </row>
    <row r="1021" ht="15.75" customHeight="1">
      <c r="A1021" s="563"/>
      <c r="B1021" s="486"/>
      <c r="C1021" s="486"/>
      <c r="D1021" s="486"/>
      <c r="E1021" s="555"/>
      <c r="F1021" s="367"/>
      <c r="G1021" s="22"/>
    </row>
    <row r="1022" ht="15.75" customHeight="1">
      <c r="A1022" s="563"/>
      <c r="B1022" s="486"/>
      <c r="C1022" s="486"/>
      <c r="D1022" s="486"/>
      <c r="E1022" s="555"/>
      <c r="F1022" s="367"/>
      <c r="G1022" s="22"/>
    </row>
    <row r="1023" ht="15.75" customHeight="1">
      <c r="A1023" s="563"/>
      <c r="B1023" s="486"/>
      <c r="C1023" s="486"/>
      <c r="D1023" s="486"/>
      <c r="E1023" s="555"/>
      <c r="F1023" s="367"/>
      <c r="G1023" s="22"/>
    </row>
    <row r="1024" ht="15.75" customHeight="1">
      <c r="A1024" s="563"/>
      <c r="B1024" s="486"/>
      <c r="C1024" s="486"/>
      <c r="D1024" s="486"/>
      <c r="E1024" s="555"/>
      <c r="F1024" s="367"/>
      <c r="G1024" s="22"/>
    </row>
    <row r="1025" ht="15.75" customHeight="1">
      <c r="A1025" s="492"/>
      <c r="B1025" s="494"/>
      <c r="C1025" s="494"/>
      <c r="D1025" s="494"/>
      <c r="E1025" s="564"/>
      <c r="F1025" s="322"/>
      <c r="G1025" s="22"/>
    </row>
    <row r="1026" ht="15.75" customHeight="1">
      <c r="A1026" s="492"/>
      <c r="B1026" s="494"/>
      <c r="C1026" s="494"/>
      <c r="D1026" s="494"/>
      <c r="E1026" s="564"/>
      <c r="F1026" s="322"/>
      <c r="G1026" s="22"/>
    </row>
    <row r="1027" ht="15.75" customHeight="1">
      <c r="A1027" s="492"/>
      <c r="B1027" s="494"/>
      <c r="C1027" s="494"/>
      <c r="D1027" s="494"/>
      <c r="E1027" s="564"/>
      <c r="F1027" s="322"/>
      <c r="G1027" s="22"/>
    </row>
    <row r="1028" ht="15.75" customHeight="1">
      <c r="A1028" s="492"/>
      <c r="B1028" s="494"/>
      <c r="C1028" s="494"/>
      <c r="D1028" s="494"/>
      <c r="E1028" s="564"/>
      <c r="F1028" s="322"/>
      <c r="G1028" s="22"/>
    </row>
    <row r="1029" ht="15.75" customHeight="1">
      <c r="A1029" s="492"/>
      <c r="B1029" s="494"/>
      <c r="C1029" s="494"/>
      <c r="D1029" s="494"/>
      <c r="E1029" s="564"/>
      <c r="F1029" s="322"/>
      <c r="G1029" s="22"/>
    </row>
    <row r="1030" ht="15.75" customHeight="1">
      <c r="A1030" s="492"/>
      <c r="B1030" s="494"/>
      <c r="C1030" s="494"/>
      <c r="D1030" s="494"/>
      <c r="E1030" s="564"/>
      <c r="F1030" s="322"/>
      <c r="G1030" s="22"/>
    </row>
    <row r="1031" ht="15.75" customHeight="1">
      <c r="A1031" s="492"/>
      <c r="B1031" s="494"/>
      <c r="C1031" s="494"/>
      <c r="D1031" s="494"/>
      <c r="E1031" s="564"/>
      <c r="F1031" s="322"/>
      <c r="G1031" s="22"/>
    </row>
    <row r="1032" ht="15.75" customHeight="1">
      <c r="A1032" s="492"/>
      <c r="B1032" s="494"/>
      <c r="C1032" s="494"/>
      <c r="D1032" s="494"/>
      <c r="E1032" s="564"/>
      <c r="F1032" s="322"/>
      <c r="G1032" s="22"/>
    </row>
    <row r="1033" ht="15.75" customHeight="1">
      <c r="A1033" s="492"/>
      <c r="B1033" s="494"/>
      <c r="C1033" s="494"/>
      <c r="D1033" s="494"/>
      <c r="E1033" s="564"/>
      <c r="F1033" s="322"/>
      <c r="G1033" s="22"/>
    </row>
    <row r="1034" ht="15.75" customHeight="1">
      <c r="A1034" s="492"/>
      <c r="B1034" s="494"/>
      <c r="C1034" s="494"/>
      <c r="D1034" s="494"/>
      <c r="E1034" s="564"/>
      <c r="F1034" s="322"/>
      <c r="G1034" s="22"/>
    </row>
    <row r="1035" ht="15.75" customHeight="1">
      <c r="A1035" s="492"/>
      <c r="B1035" s="494"/>
      <c r="C1035" s="494"/>
      <c r="D1035" s="494"/>
      <c r="E1035" s="564"/>
      <c r="F1035" s="322"/>
      <c r="G1035" s="22"/>
    </row>
  </sheetData>
  <mergeCells count="101">
    <mergeCell ref="F248:F252"/>
    <mergeCell ref="F253:F259"/>
    <mergeCell ref="F260:F263"/>
    <mergeCell ref="F265:F267"/>
    <mergeCell ref="F268:F269"/>
    <mergeCell ref="F270:F272"/>
    <mergeCell ref="F273:F276"/>
    <mergeCell ref="F277:F278"/>
    <mergeCell ref="F279:F281"/>
    <mergeCell ref="F283:F284"/>
    <mergeCell ref="F285:F286"/>
    <mergeCell ref="F287:F294"/>
    <mergeCell ref="F296:F297"/>
    <mergeCell ref="F299:F301"/>
    <mergeCell ref="F303:F305"/>
    <mergeCell ref="F306:F308"/>
    <mergeCell ref="F310:F312"/>
    <mergeCell ref="F313:F316"/>
    <mergeCell ref="F319:F321"/>
    <mergeCell ref="F322:F325"/>
    <mergeCell ref="F326:F328"/>
    <mergeCell ref="F330:F331"/>
    <mergeCell ref="F332:F333"/>
    <mergeCell ref="F335:F336"/>
    <mergeCell ref="F337:F339"/>
    <mergeCell ref="F340:F344"/>
    <mergeCell ref="F345:F346"/>
    <mergeCell ref="F347:F349"/>
    <mergeCell ref="F353:F356"/>
    <mergeCell ref="F358:F359"/>
    <mergeCell ref="F360:F361"/>
    <mergeCell ref="F362:F366"/>
    <mergeCell ref="F368:F371"/>
    <mergeCell ref="F372:F375"/>
    <mergeCell ref="F377:F378"/>
    <mergeCell ref="F379:F383"/>
    <mergeCell ref="F385:F388"/>
    <mergeCell ref="F390:F391"/>
    <mergeCell ref="F392:F393"/>
    <mergeCell ref="F394:F397"/>
    <mergeCell ref="F398:F401"/>
    <mergeCell ref="F402:F405"/>
    <mergeCell ref="F452:F457"/>
    <mergeCell ref="F458:F459"/>
    <mergeCell ref="F461:F469"/>
    <mergeCell ref="F406:F410"/>
    <mergeCell ref="F413:F420"/>
    <mergeCell ref="F421:F427"/>
    <mergeCell ref="F430:F436"/>
    <mergeCell ref="F438:F441"/>
    <mergeCell ref="F443:F445"/>
    <mergeCell ref="F446:F451"/>
    <mergeCell ref="F8:F9"/>
    <mergeCell ref="F12:F13"/>
    <mergeCell ref="F14:F15"/>
    <mergeCell ref="F19:F20"/>
    <mergeCell ref="F29:F30"/>
    <mergeCell ref="F32:F33"/>
    <mergeCell ref="F38:F39"/>
    <mergeCell ref="F44:F45"/>
    <mergeCell ref="F47:F48"/>
    <mergeCell ref="F57:F59"/>
    <mergeCell ref="F60:F61"/>
    <mergeCell ref="F62:F63"/>
    <mergeCell ref="F65:F66"/>
    <mergeCell ref="F67:F69"/>
    <mergeCell ref="F78:F79"/>
    <mergeCell ref="F81:F84"/>
    <mergeCell ref="F86:F90"/>
    <mergeCell ref="F91:F92"/>
    <mergeCell ref="F93:F95"/>
    <mergeCell ref="F96:F102"/>
    <mergeCell ref="F104:F109"/>
    <mergeCell ref="F110:F112"/>
    <mergeCell ref="F113:F120"/>
    <mergeCell ref="F121:F123"/>
    <mergeCell ref="F124:F128"/>
    <mergeCell ref="F129:F132"/>
    <mergeCell ref="F133:F136"/>
    <mergeCell ref="F137:F140"/>
    <mergeCell ref="F141:F144"/>
    <mergeCell ref="F145:F147"/>
    <mergeCell ref="F148:F151"/>
    <mergeCell ref="F152:F154"/>
    <mergeCell ref="F155:F159"/>
    <mergeCell ref="F160:F161"/>
    <mergeCell ref="F162:F171"/>
    <mergeCell ref="F172:F178"/>
    <mergeCell ref="F180:F183"/>
    <mergeCell ref="F184:F189"/>
    <mergeCell ref="F190:F192"/>
    <mergeCell ref="F194:F197"/>
    <mergeCell ref="F200:F205"/>
    <mergeCell ref="F208:F212"/>
    <mergeCell ref="F215:F216"/>
    <mergeCell ref="F217:F219"/>
    <mergeCell ref="F221:F223"/>
    <mergeCell ref="F225:F226"/>
    <mergeCell ref="F228:F230"/>
    <mergeCell ref="F231:F235"/>
    <mergeCell ref="F236:F247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57"/>
    <col customWidth="1" min="3" max="3" width="24.71"/>
    <col customWidth="1" min="4" max="4" width="33.14"/>
    <col customWidth="1" min="5" max="5" width="19.14"/>
    <col customWidth="1" min="6" max="6" width="52.71"/>
    <col customWidth="1" min="7" max="7" width="62.14"/>
    <col customWidth="1" min="8" max="8" width="39.86"/>
    <col customWidth="1" min="9" max="26" width="10.71"/>
  </cols>
  <sheetData>
    <row r="1">
      <c r="A1" s="56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9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45142.0</v>
      </c>
      <c r="B2" s="15" t="s">
        <v>7754</v>
      </c>
      <c r="C2" s="15" t="s">
        <v>7</v>
      </c>
      <c r="D2" s="15" t="s">
        <v>7755</v>
      </c>
      <c r="E2" s="17">
        <v>89848.49</v>
      </c>
      <c r="F2" s="260" t="s">
        <v>7756</v>
      </c>
      <c r="G2" s="38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>
        <v>45175.0</v>
      </c>
      <c r="B3" s="15" t="s">
        <v>7754</v>
      </c>
      <c r="C3" s="15" t="s">
        <v>7</v>
      </c>
      <c r="D3" s="15" t="s">
        <v>7760</v>
      </c>
      <c r="E3" s="17">
        <v>109745.88</v>
      </c>
      <c r="F3" s="48" t="s">
        <v>7761</v>
      </c>
      <c r="G3" s="38"/>
    </row>
    <row r="4">
      <c r="A4" s="13">
        <v>45185.0</v>
      </c>
      <c r="B4" s="15" t="s">
        <v>7754</v>
      </c>
      <c r="C4" s="15" t="s">
        <v>7</v>
      </c>
      <c r="D4" s="15" t="s">
        <v>7764</v>
      </c>
      <c r="E4" s="17">
        <v>52657.87</v>
      </c>
      <c r="F4" s="33"/>
      <c r="G4" s="38"/>
    </row>
    <row r="5">
      <c r="A5" s="13">
        <v>45224.0</v>
      </c>
      <c r="B5" s="15" t="s">
        <v>7754</v>
      </c>
      <c r="C5" s="15" t="s">
        <v>7</v>
      </c>
      <c r="D5" s="15" t="s">
        <v>7765</v>
      </c>
      <c r="E5" s="17">
        <v>162410.39</v>
      </c>
      <c r="F5" s="260" t="s">
        <v>7766</v>
      </c>
      <c r="G5" s="38"/>
    </row>
    <row r="6">
      <c r="A6" s="13">
        <v>45225.0</v>
      </c>
      <c r="B6" s="15" t="s">
        <v>7754</v>
      </c>
      <c r="C6" s="15" t="s">
        <v>7</v>
      </c>
      <c r="D6" s="15" t="s">
        <v>7769</v>
      </c>
      <c r="E6" s="17">
        <v>186586.39</v>
      </c>
      <c r="F6" s="31" t="s">
        <v>7770</v>
      </c>
      <c r="G6" s="38"/>
    </row>
    <row r="7">
      <c r="A7" s="13">
        <v>45233.0</v>
      </c>
      <c r="B7" s="15" t="s">
        <v>7754</v>
      </c>
      <c r="C7" s="15" t="s">
        <v>7</v>
      </c>
      <c r="D7" s="15" t="s">
        <v>7772</v>
      </c>
      <c r="E7" s="17">
        <v>124087.49</v>
      </c>
      <c r="F7" s="43"/>
      <c r="G7" s="38"/>
    </row>
    <row r="8">
      <c r="A8" s="13">
        <v>45236.0</v>
      </c>
      <c r="B8" s="15" t="s">
        <v>7754</v>
      </c>
      <c r="C8" s="15" t="s">
        <v>7</v>
      </c>
      <c r="D8" s="15" t="s">
        <v>7773</v>
      </c>
      <c r="E8" s="17">
        <v>41190.24</v>
      </c>
      <c r="F8" s="33"/>
      <c r="G8" s="38"/>
    </row>
    <row r="9">
      <c r="A9" s="13">
        <v>45237.0</v>
      </c>
      <c r="B9" s="15" t="s">
        <v>7754</v>
      </c>
      <c r="C9" s="15" t="s">
        <v>7</v>
      </c>
      <c r="D9" s="15" t="s">
        <v>7775</v>
      </c>
      <c r="E9" s="17">
        <v>176413.8</v>
      </c>
      <c r="F9" s="207" t="s">
        <v>7776</v>
      </c>
      <c r="G9" s="38"/>
    </row>
    <row r="10" ht="21.75" customHeight="1">
      <c r="A10" s="225">
        <v>45282.0</v>
      </c>
      <c r="B10" s="226" t="s">
        <v>7754</v>
      </c>
      <c r="C10" s="226" t="s">
        <v>7</v>
      </c>
      <c r="D10" s="226" t="s">
        <v>7777</v>
      </c>
      <c r="E10" s="351">
        <v>313402.08</v>
      </c>
      <c r="F10" s="36" t="s">
        <v>7778</v>
      </c>
      <c r="G10" s="38"/>
    </row>
    <row r="11" ht="23.25" customHeight="1">
      <c r="A11" s="225">
        <v>45282.0</v>
      </c>
      <c r="B11" s="226" t="s">
        <v>7754</v>
      </c>
      <c r="C11" s="226" t="s">
        <v>7</v>
      </c>
      <c r="D11" s="226" t="s">
        <v>7780</v>
      </c>
      <c r="E11" s="351">
        <v>427408.92</v>
      </c>
      <c r="F11" s="33"/>
      <c r="G11" s="38"/>
    </row>
    <row r="12">
      <c r="A12" s="225">
        <v>45353.0</v>
      </c>
      <c r="B12" s="226" t="s">
        <v>7754</v>
      </c>
      <c r="C12" s="226" t="s">
        <v>7</v>
      </c>
      <c r="D12" s="226" t="s">
        <v>7781</v>
      </c>
      <c r="E12" s="351">
        <v>198295.85</v>
      </c>
      <c r="F12" s="207" t="s">
        <v>7782</v>
      </c>
      <c r="G12" s="38"/>
    </row>
    <row r="13">
      <c r="A13" s="225">
        <v>45391.0</v>
      </c>
      <c r="B13" s="226" t="s">
        <v>7754</v>
      </c>
      <c r="C13" s="226" t="s">
        <v>7</v>
      </c>
      <c r="D13" s="226" t="s">
        <v>7783</v>
      </c>
      <c r="E13" s="351">
        <v>97824.55</v>
      </c>
      <c r="F13" s="207" t="s">
        <v>5985</v>
      </c>
      <c r="G13" s="38"/>
    </row>
    <row r="14">
      <c r="A14" s="225">
        <v>45496.0</v>
      </c>
      <c r="B14" s="226" t="s">
        <v>7754</v>
      </c>
      <c r="C14" s="226" t="s">
        <v>7</v>
      </c>
      <c r="D14" s="226" t="s">
        <v>7784</v>
      </c>
      <c r="E14" s="351">
        <v>406972.35</v>
      </c>
      <c r="F14" s="207" t="s">
        <v>7785</v>
      </c>
      <c r="G14" s="38"/>
    </row>
    <row r="15">
      <c r="A15" s="225">
        <v>45525.0</v>
      </c>
      <c r="B15" s="226" t="s">
        <v>7754</v>
      </c>
      <c r="C15" s="226" t="s">
        <v>7</v>
      </c>
      <c r="D15" s="226" t="s">
        <v>7787</v>
      </c>
      <c r="E15" s="351">
        <v>460139.18</v>
      </c>
      <c r="F15" s="207" t="s">
        <v>7788</v>
      </c>
      <c r="G15" s="38"/>
    </row>
    <row r="16">
      <c r="A16" s="225">
        <v>45581.0</v>
      </c>
      <c r="B16" s="226" t="s">
        <v>7754</v>
      </c>
      <c r="C16" s="226" t="s">
        <v>7</v>
      </c>
      <c r="D16" s="226" t="s">
        <v>7789</v>
      </c>
      <c r="E16" s="351">
        <v>848995.81</v>
      </c>
      <c r="F16" s="207" t="s">
        <v>7790</v>
      </c>
      <c r="G16" s="38"/>
    </row>
    <row r="17">
      <c r="A17" s="225">
        <v>45604.0</v>
      </c>
      <c r="B17" s="226" t="s">
        <v>7754</v>
      </c>
      <c r="C17" s="226" t="s">
        <v>7</v>
      </c>
      <c r="D17" s="226" t="s">
        <v>7792</v>
      </c>
      <c r="E17" s="351">
        <v>804453.25</v>
      </c>
      <c r="F17" s="207" t="s">
        <v>7793</v>
      </c>
      <c r="G17" s="85" t="s">
        <v>7794</v>
      </c>
    </row>
    <row r="18">
      <c r="A18" s="225">
        <v>45656.0</v>
      </c>
      <c r="B18" s="226" t="s">
        <v>7754</v>
      </c>
      <c r="C18" s="226" t="s">
        <v>7</v>
      </c>
      <c r="D18" s="226" t="s">
        <v>7796</v>
      </c>
      <c r="E18" s="351">
        <v>336716.1</v>
      </c>
      <c r="F18" s="207" t="s">
        <v>7797</v>
      </c>
      <c r="G18" s="38"/>
    </row>
    <row r="19">
      <c r="A19" s="225">
        <v>45696.0</v>
      </c>
      <c r="B19" s="226" t="s">
        <v>7754</v>
      </c>
      <c r="C19" s="226" t="s">
        <v>7</v>
      </c>
      <c r="D19" s="226" t="s">
        <v>7798</v>
      </c>
      <c r="E19" s="351">
        <v>364221.09</v>
      </c>
      <c r="F19" s="207" t="s">
        <v>5356</v>
      </c>
      <c r="G19" s="38"/>
    </row>
    <row r="20">
      <c r="A20" s="225">
        <v>45729.0</v>
      </c>
      <c r="B20" s="226" t="s">
        <v>7754</v>
      </c>
      <c r="C20" s="226" t="s">
        <v>7</v>
      </c>
      <c r="D20" s="226" t="s">
        <v>7799</v>
      </c>
      <c r="E20" s="351">
        <v>482146.41</v>
      </c>
      <c r="F20" s="207" t="s">
        <v>7800</v>
      </c>
      <c r="G20" s="38"/>
    </row>
    <row r="21" ht="15.75" customHeight="1">
      <c r="A21" s="225">
        <v>45769.0</v>
      </c>
      <c r="B21" s="226" t="s">
        <v>7754</v>
      </c>
      <c r="C21" s="226" t="s">
        <v>7</v>
      </c>
      <c r="D21" s="226" t="s">
        <v>7802</v>
      </c>
      <c r="E21" s="351">
        <v>325306.74</v>
      </c>
      <c r="F21" s="207" t="s">
        <v>7803</v>
      </c>
      <c r="G21" s="38"/>
    </row>
    <row r="22" ht="15.75" customHeight="1">
      <c r="A22" s="225">
        <v>45790.0</v>
      </c>
      <c r="B22" s="226" t="s">
        <v>7754</v>
      </c>
      <c r="C22" s="226" t="s">
        <v>7</v>
      </c>
      <c r="D22" s="226" t="s">
        <v>7804</v>
      </c>
      <c r="E22" s="351">
        <v>257575.82</v>
      </c>
      <c r="F22" s="207" t="s">
        <v>7803</v>
      </c>
      <c r="G22" s="38"/>
    </row>
    <row r="23" ht="15.75" customHeight="1">
      <c r="A23" s="225">
        <v>45821.0</v>
      </c>
      <c r="B23" s="226" t="s">
        <v>7754</v>
      </c>
      <c r="C23" s="226" t="s">
        <v>7</v>
      </c>
      <c r="D23" s="226" t="s">
        <v>7805</v>
      </c>
      <c r="E23" s="351">
        <v>363796.15</v>
      </c>
      <c r="F23" s="207" t="s">
        <v>7806</v>
      </c>
      <c r="G23" s="38"/>
    </row>
    <row r="24" ht="15.75" customHeight="1">
      <c r="A24" s="225">
        <v>45842.0</v>
      </c>
      <c r="B24" s="226" t="s">
        <v>7754</v>
      </c>
      <c r="C24" s="226" t="s">
        <v>7</v>
      </c>
      <c r="D24" s="226" t="s">
        <v>7808</v>
      </c>
      <c r="E24" s="351">
        <v>331145.46</v>
      </c>
      <c r="F24" s="31" t="s">
        <v>7809</v>
      </c>
      <c r="G24" s="85" t="s">
        <v>7811</v>
      </c>
    </row>
    <row r="25" ht="15.75" customHeight="1">
      <c r="A25" s="225">
        <v>45848.0</v>
      </c>
      <c r="B25" s="226" t="s">
        <v>7754</v>
      </c>
      <c r="C25" s="226" t="s">
        <v>7</v>
      </c>
      <c r="D25" s="226" t="s">
        <v>7812</v>
      </c>
      <c r="E25" s="351">
        <v>255981.1</v>
      </c>
      <c r="F25" s="33"/>
      <c r="G25" s="38"/>
    </row>
    <row r="26" ht="15.75" customHeight="1">
      <c r="A26" s="572">
        <v>45895.0</v>
      </c>
      <c r="B26" s="226" t="s">
        <v>7754</v>
      </c>
      <c r="C26" s="226" t="s">
        <v>7</v>
      </c>
      <c r="D26" s="226" t="s">
        <v>7815</v>
      </c>
      <c r="E26" s="351">
        <v>634781.49</v>
      </c>
      <c r="F26" s="207" t="s">
        <v>7816</v>
      </c>
      <c r="G26" s="38"/>
    </row>
    <row r="27" ht="15.75" customHeight="1">
      <c r="A27" s="225">
        <v>45924.0</v>
      </c>
      <c r="B27" s="226" t="s">
        <v>7754</v>
      </c>
      <c r="C27" s="226" t="s">
        <v>7</v>
      </c>
      <c r="D27" s="226" t="s">
        <v>7817</v>
      </c>
      <c r="E27" s="351">
        <v>641362.97</v>
      </c>
      <c r="F27" s="31" t="s">
        <v>7818</v>
      </c>
      <c r="G27" s="38"/>
    </row>
    <row r="28" ht="15.75" customHeight="1">
      <c r="A28" s="225">
        <v>45924.0</v>
      </c>
      <c r="B28" s="226" t="s">
        <v>7754</v>
      </c>
      <c r="C28" s="226" t="s">
        <v>7</v>
      </c>
      <c r="D28" s="226" t="s">
        <v>7819</v>
      </c>
      <c r="E28" s="351">
        <v>38495.99</v>
      </c>
      <c r="F28" s="33"/>
      <c r="G28" s="38"/>
    </row>
    <row r="29" ht="15.75" customHeight="1">
      <c r="A29" s="225">
        <v>45959.0</v>
      </c>
      <c r="B29" s="226" t="s">
        <v>7754</v>
      </c>
      <c r="C29" s="226" t="s">
        <v>7</v>
      </c>
      <c r="D29" s="226" t="s">
        <v>7821</v>
      </c>
      <c r="E29" s="351">
        <v>465596.8</v>
      </c>
      <c r="F29" s="207" t="s">
        <v>7823</v>
      </c>
      <c r="G29" s="38"/>
    </row>
    <row r="30" ht="15.75" customHeight="1">
      <c r="A30" s="225">
        <v>45987.0</v>
      </c>
      <c r="B30" s="226" t="s">
        <v>7754</v>
      </c>
      <c r="C30" s="226" t="s">
        <v>7</v>
      </c>
      <c r="D30" s="226">
        <v>34490.0</v>
      </c>
      <c r="E30" s="351">
        <v>532166.78</v>
      </c>
      <c r="F30" s="207" t="s">
        <v>7825</v>
      </c>
      <c r="G30" s="38"/>
    </row>
    <row r="31" ht="15.75" customHeight="1">
      <c r="A31" s="225">
        <v>46010.0</v>
      </c>
      <c r="B31" s="226" t="s">
        <v>7754</v>
      </c>
      <c r="C31" s="226" t="s">
        <v>7</v>
      </c>
      <c r="D31" s="226">
        <v>34873.0</v>
      </c>
      <c r="E31" s="351">
        <v>339619.82</v>
      </c>
      <c r="F31" s="31" t="s">
        <v>7827</v>
      </c>
      <c r="G31" s="38"/>
    </row>
    <row r="32" ht="15.75" customHeight="1">
      <c r="A32" s="225">
        <v>46010.0</v>
      </c>
      <c r="B32" s="226" t="s">
        <v>7754</v>
      </c>
      <c r="C32" s="226" t="s">
        <v>7</v>
      </c>
      <c r="D32" s="226">
        <v>34872.0</v>
      </c>
      <c r="E32" s="351">
        <v>29192.03</v>
      </c>
      <c r="F32" s="33"/>
      <c r="G32" s="38"/>
    </row>
    <row r="33" ht="15.75" customHeight="1">
      <c r="A33" s="225">
        <v>46038.0</v>
      </c>
      <c r="B33" s="226" t="s">
        <v>7754</v>
      </c>
      <c r="C33" s="226" t="s">
        <v>7</v>
      </c>
      <c r="D33" s="226">
        <v>35113.0</v>
      </c>
      <c r="E33" s="351">
        <v>272922.46</v>
      </c>
      <c r="F33" s="207" t="s">
        <v>7829</v>
      </c>
      <c r="G33" s="38"/>
    </row>
    <row r="34" ht="15.75" customHeight="1">
      <c r="A34" s="225">
        <v>46066.0</v>
      </c>
      <c r="B34" s="226" t="s">
        <v>7754</v>
      </c>
      <c r="C34" s="226" t="s">
        <v>7</v>
      </c>
      <c r="D34" s="226">
        <v>35516.0</v>
      </c>
      <c r="E34" s="351">
        <v>131591.77</v>
      </c>
      <c r="F34" s="31" t="s">
        <v>7282</v>
      </c>
      <c r="G34" s="38"/>
    </row>
    <row r="35" ht="15.75" customHeight="1">
      <c r="A35" s="225">
        <v>46066.0</v>
      </c>
      <c r="B35" s="226" t="s">
        <v>7754</v>
      </c>
      <c r="C35" s="226" t="s">
        <v>7</v>
      </c>
      <c r="D35" s="226">
        <v>35515.0</v>
      </c>
      <c r="E35" s="351">
        <v>281655.01</v>
      </c>
      <c r="F35" s="33"/>
      <c r="G35" s="38"/>
    </row>
    <row r="36" ht="15.75" customHeight="1">
      <c r="A36" s="225">
        <v>46118.0</v>
      </c>
      <c r="B36" s="226" t="s">
        <v>7834</v>
      </c>
      <c r="C36" s="226" t="s">
        <v>324</v>
      </c>
      <c r="D36" s="226">
        <v>36108.0</v>
      </c>
      <c r="E36" s="351">
        <v>663237.68</v>
      </c>
      <c r="F36" s="207" t="s">
        <v>7835</v>
      </c>
      <c r="G36" s="38"/>
    </row>
    <row r="37" ht="15.75" customHeight="1">
      <c r="A37" s="225">
        <v>46118.0</v>
      </c>
      <c r="B37" s="226" t="s">
        <v>7834</v>
      </c>
      <c r="C37" s="226" t="s">
        <v>324</v>
      </c>
      <c r="D37" s="226">
        <v>36107.0</v>
      </c>
      <c r="E37" s="351">
        <v>394489.71</v>
      </c>
      <c r="F37" s="31" t="s">
        <v>7836</v>
      </c>
      <c r="G37" s="188"/>
    </row>
    <row r="38" ht="15.75" customHeight="1">
      <c r="A38" s="225">
        <v>46118.0</v>
      </c>
      <c r="B38" s="226" t="s">
        <v>7834</v>
      </c>
      <c r="C38" s="226" t="s">
        <v>324</v>
      </c>
      <c r="D38" s="226">
        <v>36109.0</v>
      </c>
      <c r="E38" s="351">
        <v>42038.6</v>
      </c>
      <c r="F38" s="33"/>
      <c r="G38" s="188"/>
    </row>
    <row r="39" ht="15.75" customHeight="1">
      <c r="A39" s="225">
        <v>46175.0</v>
      </c>
      <c r="B39" s="226" t="s">
        <v>7754</v>
      </c>
      <c r="C39" s="226" t="s">
        <v>7</v>
      </c>
      <c r="D39" s="226">
        <v>36840.0</v>
      </c>
      <c r="E39" s="351">
        <v>595569.55</v>
      </c>
      <c r="F39" s="207" t="s">
        <v>7835</v>
      </c>
      <c r="G39" s="38"/>
    </row>
    <row r="40" ht="15.75" customHeight="1">
      <c r="A40" s="225">
        <v>46175.0</v>
      </c>
      <c r="B40" s="226" t="s">
        <v>7754</v>
      </c>
      <c r="C40" s="226" t="s">
        <v>7</v>
      </c>
      <c r="D40" s="226">
        <v>36839.0</v>
      </c>
      <c r="E40" s="351">
        <v>240147.0</v>
      </c>
      <c r="F40" s="207" t="s">
        <v>7835</v>
      </c>
      <c r="G40" s="187"/>
    </row>
    <row r="41" ht="15.75" customHeight="1">
      <c r="A41" s="225">
        <v>46192.0</v>
      </c>
      <c r="B41" s="226" t="s">
        <v>7754</v>
      </c>
      <c r="C41" s="226" t="s">
        <v>7</v>
      </c>
      <c r="D41" s="226">
        <v>37021.0</v>
      </c>
      <c r="E41" s="351">
        <v>799340.1</v>
      </c>
      <c r="F41" s="31" t="s">
        <v>7840</v>
      </c>
      <c r="G41" s="38"/>
    </row>
    <row r="42" ht="15.75" customHeight="1">
      <c r="A42" s="225">
        <v>46203.0</v>
      </c>
      <c r="B42" s="226" t="s">
        <v>7754</v>
      </c>
      <c r="C42" s="226" t="s">
        <v>7</v>
      </c>
      <c r="D42" s="226">
        <v>37265.0</v>
      </c>
      <c r="E42" s="351">
        <v>400082.74</v>
      </c>
      <c r="F42" s="43"/>
      <c r="G42" s="38"/>
    </row>
    <row r="43" ht="15.75" customHeight="1">
      <c r="A43" s="225">
        <v>46203.0</v>
      </c>
      <c r="B43" s="226" t="s">
        <v>7754</v>
      </c>
      <c r="C43" s="226" t="s">
        <v>7</v>
      </c>
      <c r="D43" s="226">
        <v>37264.0</v>
      </c>
      <c r="E43" s="351">
        <v>102563.0</v>
      </c>
      <c r="F43" s="33"/>
      <c r="G43" s="38"/>
    </row>
    <row r="44" ht="15.75" customHeight="1">
      <c r="A44" s="236">
        <v>46234.0</v>
      </c>
      <c r="B44" s="432" t="s">
        <v>7754</v>
      </c>
      <c r="C44" s="432" t="s">
        <v>7</v>
      </c>
      <c r="D44" s="432">
        <v>37575.0</v>
      </c>
      <c r="E44" s="550">
        <v>493208.08</v>
      </c>
      <c r="F44" s="261"/>
      <c r="G44" s="188"/>
    </row>
    <row r="45" ht="15.75" customHeight="1">
      <c r="A45" s="236">
        <v>46234.0</v>
      </c>
      <c r="B45" s="432" t="s">
        <v>7754</v>
      </c>
      <c r="C45" s="432" t="s">
        <v>7</v>
      </c>
      <c r="D45" s="432">
        <v>37574.0</v>
      </c>
      <c r="E45" s="550">
        <v>179469.94</v>
      </c>
      <c r="F45" s="261"/>
      <c r="G45" s="188"/>
    </row>
    <row r="46" ht="15.75" customHeight="1">
      <c r="A46" s="574">
        <v>46260.0</v>
      </c>
      <c r="B46" s="575" t="s">
        <v>7846</v>
      </c>
      <c r="C46" s="575" t="s">
        <v>7</v>
      </c>
      <c r="D46" s="44" t="s">
        <v>7847</v>
      </c>
      <c r="E46" s="136">
        <v>85281.64</v>
      </c>
      <c r="F46" s="261"/>
      <c r="G46" s="188"/>
    </row>
    <row r="47" ht="15.75" customHeight="1">
      <c r="A47" s="574">
        <v>46260.0</v>
      </c>
      <c r="B47" s="575" t="s">
        <v>7846</v>
      </c>
      <c r="C47" s="575" t="s">
        <v>191</v>
      </c>
      <c r="D47" s="44" t="s">
        <v>7850</v>
      </c>
      <c r="E47" s="136">
        <v>532971.98</v>
      </c>
      <c r="F47" s="261"/>
      <c r="G47" s="189"/>
    </row>
    <row r="48" ht="15.75" customHeight="1">
      <c r="A48" s="485"/>
      <c r="B48" s="432" t="s">
        <v>7754</v>
      </c>
      <c r="C48" s="432" t="s">
        <v>7</v>
      </c>
      <c r="D48" s="486"/>
      <c r="E48" s="555"/>
      <c r="F48" s="261"/>
      <c r="G48" s="38"/>
    </row>
    <row r="49" ht="15.75" customHeight="1">
      <c r="A49" s="485"/>
      <c r="B49" s="432" t="s">
        <v>7754</v>
      </c>
      <c r="C49" s="432" t="s">
        <v>7</v>
      </c>
      <c r="D49" s="486"/>
      <c r="E49" s="555"/>
      <c r="F49" s="261"/>
      <c r="G49" s="38"/>
    </row>
    <row r="50" ht="15.75" customHeight="1">
      <c r="A50" s="485"/>
      <c r="B50" s="486"/>
      <c r="C50" s="432" t="s">
        <v>7</v>
      </c>
      <c r="D50" s="486"/>
      <c r="E50" s="555"/>
      <c r="F50" s="261"/>
      <c r="G50" s="38"/>
    </row>
    <row r="51" ht="15.75" customHeight="1">
      <c r="A51" s="485"/>
      <c r="B51" s="486"/>
      <c r="C51" s="486"/>
      <c r="D51" s="486"/>
      <c r="E51" s="555"/>
      <c r="F51" s="261"/>
      <c r="G51" s="38"/>
    </row>
    <row r="52" ht="15.75" customHeight="1">
      <c r="A52" s="485"/>
      <c r="B52" s="486"/>
      <c r="C52" s="486"/>
      <c r="D52" s="486"/>
      <c r="E52" s="555"/>
      <c r="F52" s="261"/>
      <c r="G52" s="38"/>
    </row>
    <row r="53" ht="15.75" customHeight="1">
      <c r="A53" s="485"/>
      <c r="B53" s="486"/>
      <c r="C53" s="486"/>
      <c r="D53" s="486"/>
      <c r="E53" s="555"/>
      <c r="F53" s="261"/>
      <c r="G53" s="38"/>
    </row>
    <row r="54" ht="15.75" customHeight="1">
      <c r="A54" s="485"/>
      <c r="B54" s="486"/>
      <c r="C54" s="486"/>
      <c r="D54" s="486"/>
      <c r="E54" s="555"/>
      <c r="F54" s="261"/>
      <c r="G54" s="38"/>
    </row>
    <row r="55" ht="15.75" customHeight="1">
      <c r="A55" s="485"/>
      <c r="B55" s="486"/>
      <c r="C55" s="486"/>
      <c r="D55" s="486"/>
      <c r="E55" s="555"/>
      <c r="F55" s="261"/>
      <c r="G55" s="194"/>
    </row>
    <row r="56" ht="15.75" customHeight="1">
      <c r="A56" s="485"/>
      <c r="B56" s="486"/>
      <c r="C56" s="486"/>
      <c r="D56" s="486"/>
      <c r="E56" s="555"/>
      <c r="F56" s="261"/>
      <c r="G56" s="38"/>
    </row>
    <row r="57" ht="15.75" customHeight="1">
      <c r="A57" s="485"/>
      <c r="B57" s="486"/>
      <c r="C57" s="486"/>
      <c r="D57" s="486"/>
      <c r="E57" s="555"/>
      <c r="F57" s="261"/>
      <c r="G57" s="38"/>
    </row>
    <row r="58" ht="15.75" customHeight="1">
      <c r="A58" s="485"/>
      <c r="B58" s="486"/>
      <c r="C58" s="486"/>
      <c r="D58" s="486"/>
      <c r="E58" s="555"/>
      <c r="F58" s="261"/>
      <c r="G58" s="38"/>
    </row>
    <row r="59" ht="15.75" customHeight="1">
      <c r="A59" s="485"/>
      <c r="B59" s="486"/>
      <c r="C59" s="486"/>
      <c r="D59" s="486"/>
      <c r="E59" s="555"/>
      <c r="F59" s="261"/>
      <c r="G59" s="38"/>
    </row>
    <row r="60" ht="15.75" customHeight="1">
      <c r="A60" s="485"/>
      <c r="B60" s="486"/>
      <c r="C60" s="486"/>
      <c r="D60" s="486"/>
      <c r="E60" s="555"/>
      <c r="F60" s="261"/>
      <c r="G60" s="38"/>
    </row>
    <row r="61" ht="15.75" customHeight="1">
      <c r="A61" s="485"/>
      <c r="B61" s="486"/>
      <c r="C61" s="486"/>
      <c r="D61" s="486"/>
      <c r="E61" s="555"/>
      <c r="F61" s="261"/>
      <c r="G61" s="194"/>
    </row>
    <row r="62" ht="15.75" customHeight="1">
      <c r="A62" s="485"/>
      <c r="B62" s="486"/>
      <c r="C62" s="486"/>
      <c r="D62" s="486"/>
      <c r="E62" s="555"/>
      <c r="F62" s="261"/>
      <c r="G62" s="38"/>
    </row>
    <row r="63" ht="15.75" customHeight="1">
      <c r="A63" s="485"/>
      <c r="B63" s="486"/>
      <c r="C63" s="486"/>
      <c r="D63" s="486"/>
      <c r="E63" s="555"/>
      <c r="F63" s="261"/>
      <c r="G63" s="38"/>
    </row>
    <row r="64" ht="15.75" customHeight="1">
      <c r="A64" s="485"/>
      <c r="B64" s="486"/>
      <c r="C64" s="486"/>
      <c r="D64" s="486"/>
      <c r="E64" s="555"/>
      <c r="F64" s="261"/>
      <c r="G64" s="194"/>
    </row>
    <row r="65" ht="15.75" customHeight="1">
      <c r="A65" s="485"/>
      <c r="B65" s="486"/>
      <c r="C65" s="486"/>
      <c r="D65" s="486"/>
      <c r="E65" s="555"/>
      <c r="F65" s="261"/>
      <c r="G65" s="38"/>
    </row>
    <row r="66" ht="15.75" customHeight="1">
      <c r="A66" s="485"/>
      <c r="B66" s="486"/>
      <c r="C66" s="486"/>
      <c r="D66" s="486"/>
      <c r="E66" s="555"/>
      <c r="F66" s="261"/>
      <c r="G66" s="38"/>
    </row>
    <row r="67" ht="15.75" customHeight="1">
      <c r="A67" s="485"/>
      <c r="B67" s="486"/>
      <c r="C67" s="486"/>
      <c r="D67" s="486"/>
      <c r="E67" s="555"/>
      <c r="F67" s="261"/>
      <c r="G67" s="194"/>
    </row>
    <row r="68" ht="15.75" customHeight="1">
      <c r="A68" s="485"/>
      <c r="B68" s="486"/>
      <c r="C68" s="486"/>
      <c r="D68" s="486"/>
      <c r="E68" s="555"/>
      <c r="F68" s="261"/>
      <c r="G68" s="194"/>
    </row>
    <row r="69" ht="15.75" customHeight="1">
      <c r="A69" s="485"/>
      <c r="B69" s="486"/>
      <c r="C69" s="486"/>
      <c r="D69" s="486"/>
      <c r="E69" s="555"/>
      <c r="F69" s="261"/>
      <c r="G69" s="188"/>
    </row>
    <row r="70" ht="15.75" customHeight="1">
      <c r="A70" s="485"/>
      <c r="B70" s="486"/>
      <c r="C70" s="486"/>
      <c r="D70" s="486"/>
      <c r="E70" s="555"/>
      <c r="F70" s="261"/>
      <c r="G70" s="194"/>
    </row>
    <row r="71" ht="15.75" customHeight="1">
      <c r="A71" s="485"/>
      <c r="B71" s="486"/>
      <c r="C71" s="486"/>
      <c r="D71" s="486"/>
      <c r="E71" s="555"/>
      <c r="F71" s="261"/>
      <c r="G71" s="38"/>
    </row>
    <row r="72" ht="15.75" customHeight="1">
      <c r="A72" s="485"/>
      <c r="B72" s="486"/>
      <c r="C72" s="486"/>
      <c r="D72" s="486"/>
      <c r="E72" s="555"/>
      <c r="F72" s="261"/>
      <c r="G72" s="194"/>
    </row>
    <row r="73" ht="15.75" customHeight="1">
      <c r="A73" s="485"/>
      <c r="B73" s="486"/>
      <c r="C73" s="486"/>
      <c r="D73" s="486"/>
      <c r="E73" s="555"/>
      <c r="F73" s="261"/>
      <c r="G73" s="38"/>
    </row>
    <row r="74" ht="15.75" customHeight="1">
      <c r="A74" s="485"/>
      <c r="B74" s="486"/>
      <c r="C74" s="486"/>
      <c r="D74" s="486"/>
      <c r="E74" s="555"/>
      <c r="F74" s="261"/>
      <c r="G74" s="38"/>
    </row>
    <row r="75" ht="15.75" customHeight="1">
      <c r="A75" s="485"/>
      <c r="B75" s="486"/>
      <c r="C75" s="486"/>
      <c r="D75" s="486"/>
      <c r="E75" s="555"/>
      <c r="F75" s="261"/>
      <c r="G75" s="38"/>
    </row>
    <row r="76" ht="15.75" customHeight="1">
      <c r="A76" s="485"/>
      <c r="B76" s="486"/>
      <c r="C76" s="486"/>
      <c r="D76" s="486"/>
      <c r="E76" s="555"/>
      <c r="F76" s="261"/>
      <c r="G76" s="194"/>
    </row>
    <row r="77" ht="15.75" customHeight="1">
      <c r="A77" s="485"/>
      <c r="B77" s="486"/>
      <c r="C77" s="486"/>
      <c r="D77" s="486"/>
      <c r="E77" s="555"/>
      <c r="F77" s="261"/>
      <c r="G77" s="194"/>
    </row>
    <row r="78" ht="15.75" customHeight="1">
      <c r="A78" s="485"/>
      <c r="B78" s="486"/>
      <c r="C78" s="486"/>
      <c r="D78" s="486"/>
      <c r="E78" s="555"/>
      <c r="F78" s="261"/>
      <c r="G78" s="194"/>
    </row>
    <row r="79" ht="15.75" customHeight="1">
      <c r="A79" s="485"/>
      <c r="B79" s="486"/>
      <c r="C79" s="486"/>
      <c r="D79" s="486"/>
      <c r="E79" s="555"/>
      <c r="F79" s="261"/>
      <c r="G79" s="38"/>
    </row>
    <row r="80" ht="15.75" customHeight="1">
      <c r="A80" s="485"/>
      <c r="B80" s="486"/>
      <c r="C80" s="486"/>
      <c r="D80" s="486"/>
      <c r="E80" s="555"/>
      <c r="F80" s="261"/>
      <c r="G80" s="38"/>
    </row>
    <row r="81" ht="15.75" customHeight="1">
      <c r="A81" s="485"/>
      <c r="B81" s="486"/>
      <c r="C81" s="486"/>
      <c r="D81" s="486"/>
      <c r="E81" s="555"/>
      <c r="F81" s="261"/>
      <c r="G81" s="38"/>
    </row>
    <row r="82" ht="15.75" customHeight="1">
      <c r="A82" s="485"/>
      <c r="B82" s="486"/>
      <c r="C82" s="486"/>
      <c r="D82" s="486"/>
      <c r="E82" s="555"/>
      <c r="F82" s="261"/>
      <c r="G82" s="38"/>
    </row>
    <row r="83" ht="15.75" customHeight="1">
      <c r="A83" s="485"/>
      <c r="B83" s="486"/>
      <c r="C83" s="486"/>
      <c r="D83" s="486"/>
      <c r="E83" s="555"/>
      <c r="F83" s="261"/>
      <c r="G83" s="38"/>
    </row>
    <row r="84" ht="15.75" customHeight="1">
      <c r="A84" s="485"/>
      <c r="B84" s="486"/>
      <c r="C84" s="486"/>
      <c r="D84" s="486"/>
      <c r="E84" s="555"/>
      <c r="F84" s="261"/>
      <c r="G84" s="38"/>
    </row>
    <row r="85" ht="15.75" customHeight="1">
      <c r="A85" s="485"/>
      <c r="B85" s="486"/>
      <c r="C85" s="486"/>
      <c r="D85" s="486"/>
      <c r="E85" s="555"/>
      <c r="F85" s="261"/>
      <c r="G85" s="38"/>
    </row>
    <row r="86" ht="15.75" customHeight="1">
      <c r="A86" s="485"/>
      <c r="B86" s="486"/>
      <c r="C86" s="486"/>
      <c r="D86" s="486"/>
      <c r="E86" s="555"/>
      <c r="F86" s="261"/>
      <c r="G86" s="38"/>
    </row>
    <row r="87" ht="15.75" customHeight="1">
      <c r="A87" s="485"/>
      <c r="B87" s="486"/>
      <c r="C87" s="486"/>
      <c r="D87" s="486"/>
      <c r="E87" s="555"/>
      <c r="F87" s="261"/>
      <c r="G87" s="38"/>
    </row>
    <row r="88" ht="15.75" customHeight="1">
      <c r="A88" s="485"/>
      <c r="B88" s="486"/>
      <c r="C88" s="486"/>
      <c r="D88" s="486"/>
      <c r="E88" s="555"/>
      <c r="F88" s="261"/>
      <c r="G88" s="38"/>
    </row>
    <row r="89" ht="15.75" customHeight="1">
      <c r="A89" s="485"/>
      <c r="B89" s="486"/>
      <c r="C89" s="486"/>
      <c r="D89" s="486"/>
      <c r="E89" s="555"/>
      <c r="F89" s="261"/>
      <c r="G89" s="38"/>
    </row>
    <row r="90" ht="15.75" customHeight="1">
      <c r="A90" s="485"/>
      <c r="B90" s="486"/>
      <c r="C90" s="486"/>
      <c r="D90" s="486"/>
      <c r="E90" s="555"/>
      <c r="F90" s="261"/>
      <c r="G90" s="38"/>
    </row>
    <row r="91" ht="15.75" customHeight="1">
      <c r="A91" s="485"/>
      <c r="B91" s="486"/>
      <c r="C91" s="486"/>
      <c r="D91" s="486"/>
      <c r="E91" s="555"/>
      <c r="F91" s="261"/>
      <c r="G91" s="188"/>
    </row>
    <row r="92" ht="15.75" customHeight="1">
      <c r="A92" s="485"/>
      <c r="B92" s="486"/>
      <c r="C92" s="486"/>
      <c r="D92" s="486"/>
      <c r="E92" s="555"/>
      <c r="F92" s="261"/>
      <c r="G92" s="38"/>
    </row>
    <row r="93" ht="15.75" customHeight="1">
      <c r="A93" s="485"/>
      <c r="B93" s="486"/>
      <c r="C93" s="486"/>
      <c r="D93" s="486"/>
      <c r="E93" s="555"/>
      <c r="F93" s="261"/>
      <c r="G93" s="38"/>
    </row>
    <row r="94" ht="15.75" customHeight="1">
      <c r="A94" s="485"/>
      <c r="B94" s="486"/>
      <c r="C94" s="486"/>
      <c r="D94" s="486"/>
      <c r="E94" s="555"/>
      <c r="F94" s="261"/>
      <c r="G94" s="194"/>
    </row>
    <row r="95" ht="15.75" customHeight="1">
      <c r="A95" s="485"/>
      <c r="B95" s="486"/>
      <c r="C95" s="486"/>
      <c r="D95" s="486"/>
      <c r="E95" s="555"/>
      <c r="F95" s="261"/>
      <c r="G95" s="38"/>
    </row>
    <row r="96" ht="15.75" customHeight="1">
      <c r="A96" s="485"/>
      <c r="B96" s="486"/>
      <c r="C96" s="486"/>
      <c r="D96" s="486"/>
      <c r="E96" s="555"/>
      <c r="F96" s="261"/>
      <c r="G96" s="38"/>
    </row>
    <row r="97" ht="15.75" customHeight="1">
      <c r="A97" s="485"/>
      <c r="B97" s="486"/>
      <c r="C97" s="486"/>
      <c r="D97" s="486"/>
      <c r="E97" s="555"/>
      <c r="F97" s="261"/>
      <c r="G97" s="38"/>
    </row>
    <row r="98" ht="15.75" customHeight="1">
      <c r="A98" s="485"/>
      <c r="B98" s="486"/>
      <c r="C98" s="486"/>
      <c r="D98" s="486"/>
      <c r="E98" s="555"/>
      <c r="F98" s="261"/>
      <c r="G98" s="38"/>
    </row>
    <row r="99" ht="15.75" customHeight="1">
      <c r="A99" s="485"/>
      <c r="B99" s="486"/>
      <c r="C99" s="486"/>
      <c r="D99" s="486"/>
      <c r="E99" s="555"/>
      <c r="F99" s="261"/>
      <c r="G99" s="38"/>
    </row>
    <row r="100" ht="15.75" customHeight="1">
      <c r="A100" s="485"/>
      <c r="B100" s="486"/>
      <c r="C100" s="486"/>
      <c r="D100" s="486"/>
      <c r="E100" s="555"/>
      <c r="F100" s="261"/>
      <c r="G100" s="38"/>
    </row>
    <row r="101" ht="15.75" customHeight="1">
      <c r="A101" s="485"/>
      <c r="B101" s="486"/>
      <c r="C101" s="486"/>
      <c r="D101" s="486"/>
      <c r="E101" s="555"/>
      <c r="F101" s="261"/>
      <c r="G101" s="38"/>
    </row>
    <row r="102" ht="15.75" customHeight="1">
      <c r="A102" s="485"/>
      <c r="B102" s="486"/>
      <c r="C102" s="486"/>
      <c r="D102" s="486"/>
      <c r="E102" s="555"/>
      <c r="F102" s="261"/>
      <c r="G102" s="38"/>
    </row>
    <row r="103" ht="15.75" customHeight="1">
      <c r="A103" s="485"/>
      <c r="B103" s="486"/>
      <c r="C103" s="486"/>
      <c r="D103" s="486"/>
      <c r="E103" s="555"/>
      <c r="F103" s="261"/>
      <c r="G103" s="38"/>
    </row>
    <row r="104" ht="15.75" customHeight="1">
      <c r="A104" s="485"/>
      <c r="B104" s="486"/>
      <c r="C104" s="486"/>
      <c r="D104" s="486"/>
      <c r="E104" s="555"/>
      <c r="F104" s="261"/>
      <c r="G104" s="38"/>
    </row>
    <row r="105" ht="15.75" customHeight="1">
      <c r="A105" s="485"/>
      <c r="B105" s="486"/>
      <c r="C105" s="486"/>
      <c r="D105" s="486"/>
      <c r="E105" s="555"/>
      <c r="F105" s="261"/>
      <c r="G105" s="38"/>
    </row>
    <row r="106" ht="15.75" customHeight="1">
      <c r="A106" s="485"/>
      <c r="B106" s="486"/>
      <c r="C106" s="486"/>
      <c r="D106" s="486"/>
      <c r="E106" s="555"/>
      <c r="F106" s="261"/>
      <c r="G106" s="38"/>
    </row>
    <row r="107" ht="15.75" customHeight="1">
      <c r="A107" s="485"/>
      <c r="B107" s="486"/>
      <c r="C107" s="486"/>
      <c r="D107" s="486"/>
      <c r="E107" s="555"/>
      <c r="F107" s="261"/>
      <c r="G107" s="38"/>
    </row>
    <row r="108" ht="15.75" customHeight="1">
      <c r="A108" s="485"/>
      <c r="B108" s="486"/>
      <c r="C108" s="486"/>
      <c r="D108" s="486"/>
      <c r="E108" s="555"/>
      <c r="F108" s="261"/>
      <c r="G108" s="38"/>
    </row>
    <row r="109" ht="15.75" customHeight="1">
      <c r="A109" s="485"/>
      <c r="B109" s="486"/>
      <c r="C109" s="486"/>
      <c r="D109" s="486"/>
      <c r="E109" s="555"/>
      <c r="F109" s="261"/>
      <c r="G109" s="194"/>
    </row>
    <row r="110" ht="15.75" customHeight="1">
      <c r="A110" s="485"/>
      <c r="B110" s="486"/>
      <c r="C110" s="486"/>
      <c r="D110" s="486"/>
      <c r="E110" s="555"/>
      <c r="F110" s="261"/>
      <c r="G110" s="38"/>
    </row>
    <row r="111" ht="15.75" customHeight="1">
      <c r="A111" s="485"/>
      <c r="B111" s="486"/>
      <c r="C111" s="486"/>
      <c r="D111" s="486"/>
      <c r="E111" s="555"/>
      <c r="F111" s="261"/>
      <c r="G111" s="38"/>
    </row>
    <row r="112" ht="15.75" customHeight="1">
      <c r="A112" s="485"/>
      <c r="B112" s="486"/>
      <c r="C112" s="486"/>
      <c r="D112" s="486"/>
      <c r="E112" s="555"/>
      <c r="F112" s="261"/>
      <c r="G112" s="38"/>
    </row>
    <row r="113" ht="15.75" customHeight="1">
      <c r="A113" s="485"/>
      <c r="B113" s="486"/>
      <c r="C113" s="486"/>
      <c r="D113" s="486"/>
      <c r="E113" s="555"/>
      <c r="F113" s="261"/>
      <c r="G113" s="38"/>
    </row>
    <row r="114" ht="15.75" customHeight="1">
      <c r="A114" s="485"/>
      <c r="B114" s="486"/>
      <c r="C114" s="486"/>
      <c r="D114" s="486"/>
      <c r="E114" s="555"/>
      <c r="F114" s="261"/>
      <c r="G114" s="38"/>
    </row>
    <row r="115" ht="15.75" customHeight="1">
      <c r="A115" s="485"/>
      <c r="B115" s="486"/>
      <c r="C115" s="486"/>
      <c r="D115" s="486"/>
      <c r="E115" s="555"/>
      <c r="F115" s="261"/>
      <c r="G115" s="38"/>
    </row>
    <row r="116" ht="15.75" customHeight="1">
      <c r="A116" s="485"/>
      <c r="B116" s="486"/>
      <c r="C116" s="486"/>
      <c r="D116" s="486"/>
      <c r="E116" s="555"/>
      <c r="F116" s="261"/>
      <c r="G116" s="38"/>
    </row>
    <row r="117" ht="15.75" customHeight="1">
      <c r="A117" s="485"/>
      <c r="B117" s="486"/>
      <c r="C117" s="486"/>
      <c r="D117" s="486"/>
      <c r="E117" s="555"/>
      <c r="F117" s="261"/>
      <c r="G117" s="38"/>
    </row>
    <row r="118" ht="15.75" customHeight="1">
      <c r="A118" s="485"/>
      <c r="B118" s="486"/>
      <c r="C118" s="486"/>
      <c r="D118" s="486"/>
      <c r="E118" s="555"/>
      <c r="F118" s="261"/>
      <c r="G118" s="38"/>
    </row>
    <row r="119" ht="15.75" customHeight="1">
      <c r="A119" s="485"/>
      <c r="B119" s="486"/>
      <c r="C119" s="486"/>
      <c r="D119" s="486"/>
      <c r="E119" s="555"/>
      <c r="F119" s="261"/>
      <c r="G119" s="38"/>
    </row>
    <row r="120" ht="15.75" customHeight="1">
      <c r="A120" s="485"/>
      <c r="B120" s="486"/>
      <c r="C120" s="486"/>
      <c r="D120" s="486"/>
      <c r="E120" s="555"/>
      <c r="F120" s="261"/>
      <c r="G120" s="38"/>
    </row>
    <row r="121" ht="15.75" customHeight="1">
      <c r="A121" s="485"/>
      <c r="B121" s="486"/>
      <c r="C121" s="486"/>
      <c r="D121" s="486"/>
      <c r="E121" s="555"/>
      <c r="F121" s="261"/>
      <c r="G121" s="38"/>
    </row>
    <row r="122" ht="15.75" customHeight="1">
      <c r="A122" s="485"/>
      <c r="B122" s="486"/>
      <c r="C122" s="486"/>
      <c r="D122" s="486"/>
      <c r="E122" s="555"/>
      <c r="F122" s="261"/>
      <c r="G122" s="38"/>
    </row>
    <row r="123" ht="15.75" customHeight="1">
      <c r="A123" s="485"/>
      <c r="B123" s="486"/>
      <c r="C123" s="486"/>
      <c r="D123" s="486"/>
      <c r="E123" s="555"/>
      <c r="F123" s="261"/>
      <c r="G123" s="38"/>
    </row>
    <row r="124" ht="15.75" customHeight="1">
      <c r="A124" s="485"/>
      <c r="B124" s="486"/>
      <c r="C124" s="486"/>
      <c r="D124" s="486"/>
      <c r="E124" s="555"/>
      <c r="F124" s="261"/>
      <c r="G124" s="38"/>
    </row>
    <row r="125" ht="15.75" customHeight="1">
      <c r="A125" s="485"/>
      <c r="B125" s="486"/>
      <c r="C125" s="486"/>
      <c r="D125" s="486"/>
      <c r="E125" s="555"/>
      <c r="F125" s="261"/>
      <c r="G125" s="38"/>
    </row>
    <row r="126" ht="15.75" customHeight="1">
      <c r="A126" s="485"/>
      <c r="B126" s="486"/>
      <c r="C126" s="486"/>
      <c r="D126" s="486"/>
      <c r="E126" s="555"/>
      <c r="F126" s="261"/>
      <c r="G126" s="38"/>
    </row>
    <row r="127" ht="15.75" customHeight="1">
      <c r="A127" s="485"/>
      <c r="B127" s="486"/>
      <c r="C127" s="486"/>
      <c r="D127" s="486"/>
      <c r="E127" s="555"/>
      <c r="F127" s="261"/>
      <c r="G127" s="38"/>
    </row>
    <row r="128" ht="15.75" customHeight="1">
      <c r="A128" s="485"/>
      <c r="B128" s="486"/>
      <c r="C128" s="486"/>
      <c r="D128" s="486"/>
      <c r="E128" s="555"/>
      <c r="F128" s="261"/>
      <c r="G128" s="38"/>
    </row>
    <row r="129" ht="15.75" customHeight="1">
      <c r="A129" s="485"/>
      <c r="B129" s="486"/>
      <c r="C129" s="486"/>
      <c r="D129" s="486"/>
      <c r="E129" s="555"/>
      <c r="F129" s="261"/>
      <c r="G129" s="38"/>
    </row>
    <row r="130" ht="15.75" customHeight="1">
      <c r="A130" s="485"/>
      <c r="B130" s="486"/>
      <c r="C130" s="486"/>
      <c r="D130" s="486"/>
      <c r="E130" s="555"/>
      <c r="F130" s="261"/>
      <c r="G130" s="38"/>
    </row>
    <row r="131" ht="15.75" customHeight="1">
      <c r="A131" s="485"/>
      <c r="B131" s="486"/>
      <c r="C131" s="486"/>
      <c r="D131" s="486"/>
      <c r="E131" s="555"/>
      <c r="F131" s="261"/>
      <c r="G131" s="38"/>
    </row>
    <row r="132" ht="15.75" customHeight="1">
      <c r="A132" s="485"/>
      <c r="B132" s="486"/>
      <c r="C132" s="486"/>
      <c r="D132" s="486"/>
      <c r="E132" s="555"/>
      <c r="F132" s="261"/>
      <c r="G132" s="38"/>
    </row>
    <row r="133" ht="15.75" customHeight="1">
      <c r="A133" s="485"/>
      <c r="B133" s="486"/>
      <c r="C133" s="486"/>
      <c r="D133" s="486"/>
      <c r="E133" s="555"/>
      <c r="F133" s="261"/>
      <c r="G133" s="38"/>
    </row>
    <row r="134" ht="15.75" customHeight="1">
      <c r="A134" s="485"/>
      <c r="B134" s="486"/>
      <c r="C134" s="486"/>
      <c r="D134" s="486"/>
      <c r="E134" s="555"/>
      <c r="F134" s="261"/>
      <c r="G134" s="38"/>
    </row>
    <row r="135" ht="15.75" customHeight="1">
      <c r="A135" s="485"/>
      <c r="B135" s="486"/>
      <c r="C135" s="486"/>
      <c r="D135" s="486"/>
      <c r="E135" s="555"/>
      <c r="F135" s="261"/>
      <c r="G135" s="38"/>
    </row>
    <row r="136" ht="15.75" customHeight="1">
      <c r="A136" s="485"/>
      <c r="B136" s="486"/>
      <c r="C136" s="486"/>
      <c r="D136" s="486"/>
      <c r="E136" s="555"/>
      <c r="F136" s="261"/>
      <c r="G136" s="38"/>
    </row>
    <row r="137" ht="15.75" customHeight="1">
      <c r="A137" s="485"/>
      <c r="B137" s="486"/>
      <c r="C137" s="486"/>
      <c r="D137" s="486"/>
      <c r="E137" s="555"/>
      <c r="F137" s="261"/>
      <c r="G137" s="38"/>
    </row>
    <row r="138" ht="15.75" customHeight="1">
      <c r="A138" s="485"/>
      <c r="B138" s="486"/>
      <c r="C138" s="486"/>
      <c r="D138" s="486"/>
      <c r="E138" s="555"/>
      <c r="F138" s="261"/>
      <c r="G138" s="38"/>
    </row>
    <row r="139" ht="15.75" customHeight="1">
      <c r="A139" s="485"/>
      <c r="B139" s="486"/>
      <c r="C139" s="486"/>
      <c r="D139" s="486"/>
      <c r="E139" s="555"/>
      <c r="F139" s="261"/>
      <c r="G139" s="38"/>
    </row>
    <row r="140" ht="15.75" customHeight="1">
      <c r="A140" s="485"/>
      <c r="B140" s="486"/>
      <c r="C140" s="486"/>
      <c r="D140" s="486"/>
      <c r="E140" s="555"/>
      <c r="F140" s="261"/>
      <c r="G140" s="38"/>
    </row>
    <row r="141" ht="15.75" customHeight="1">
      <c r="A141" s="485"/>
      <c r="B141" s="486"/>
      <c r="C141" s="486"/>
      <c r="D141" s="486"/>
      <c r="E141" s="555"/>
      <c r="F141" s="261"/>
      <c r="G141" s="38"/>
    </row>
    <row r="142" ht="15.75" customHeight="1">
      <c r="A142" s="485"/>
      <c r="B142" s="486"/>
      <c r="C142" s="486"/>
      <c r="D142" s="486"/>
      <c r="E142" s="555"/>
      <c r="F142" s="261"/>
      <c r="G142" s="38"/>
    </row>
    <row r="143" ht="15.75" customHeight="1">
      <c r="A143" s="485"/>
      <c r="B143" s="486"/>
      <c r="C143" s="486"/>
      <c r="D143" s="486"/>
      <c r="E143" s="555"/>
      <c r="F143" s="261"/>
      <c r="G143" s="38"/>
    </row>
    <row r="144" ht="15.75" customHeight="1">
      <c r="A144" s="485"/>
      <c r="B144" s="486"/>
      <c r="C144" s="486"/>
      <c r="D144" s="486"/>
      <c r="E144" s="555"/>
      <c r="F144" s="261"/>
      <c r="G144" s="38"/>
    </row>
    <row r="145" ht="15.75" customHeight="1">
      <c r="A145" s="485"/>
      <c r="B145" s="486"/>
      <c r="C145" s="486"/>
      <c r="D145" s="486"/>
      <c r="E145" s="555"/>
      <c r="F145" s="261"/>
      <c r="G145" s="38"/>
    </row>
    <row r="146" ht="15.75" customHeight="1">
      <c r="A146" s="485"/>
      <c r="B146" s="486"/>
      <c r="C146" s="486"/>
      <c r="D146" s="486"/>
      <c r="E146" s="555"/>
      <c r="F146" s="261"/>
      <c r="G146" s="38"/>
    </row>
    <row r="147" ht="15.75" customHeight="1">
      <c r="A147" s="485"/>
      <c r="B147" s="486"/>
      <c r="C147" s="486"/>
      <c r="D147" s="486"/>
      <c r="E147" s="555"/>
      <c r="F147" s="261"/>
      <c r="G147" s="38"/>
    </row>
    <row r="148" ht="15.75" customHeight="1">
      <c r="A148" s="485"/>
      <c r="B148" s="486"/>
      <c r="C148" s="486"/>
      <c r="D148" s="486"/>
      <c r="E148" s="555"/>
      <c r="F148" s="261"/>
      <c r="G148" s="38"/>
    </row>
    <row r="149" ht="15.75" customHeight="1">
      <c r="A149" s="485"/>
      <c r="B149" s="486"/>
      <c r="C149" s="486"/>
      <c r="D149" s="486"/>
      <c r="E149" s="555"/>
      <c r="F149" s="261"/>
      <c r="G149" s="38"/>
    </row>
    <row r="150" ht="15.75" customHeight="1">
      <c r="A150" s="485"/>
      <c r="B150" s="486"/>
      <c r="C150" s="486"/>
      <c r="D150" s="486"/>
      <c r="E150" s="555"/>
      <c r="F150" s="261"/>
      <c r="G150" s="38"/>
    </row>
    <row r="151" ht="15.75" customHeight="1">
      <c r="A151" s="485"/>
      <c r="B151" s="486"/>
      <c r="C151" s="486"/>
      <c r="D151" s="486"/>
      <c r="E151" s="555"/>
      <c r="F151" s="261"/>
      <c r="G151" s="38"/>
    </row>
    <row r="152" ht="15.75" customHeight="1">
      <c r="A152" s="485"/>
      <c r="B152" s="486"/>
      <c r="C152" s="486"/>
      <c r="D152" s="486"/>
      <c r="E152" s="555"/>
      <c r="F152" s="261"/>
      <c r="G152" s="38"/>
    </row>
    <row r="153" ht="15.75" customHeight="1">
      <c r="A153" s="485"/>
      <c r="B153" s="486"/>
      <c r="C153" s="486"/>
      <c r="D153" s="486"/>
      <c r="E153" s="555"/>
      <c r="F153" s="261"/>
      <c r="G153" s="38"/>
    </row>
    <row r="154" ht="15.75" customHeight="1">
      <c r="A154" s="485"/>
      <c r="B154" s="486"/>
      <c r="C154" s="486"/>
      <c r="D154" s="486"/>
      <c r="E154" s="555"/>
      <c r="F154" s="261"/>
      <c r="G154" s="38"/>
    </row>
    <row r="155" ht="15.75" customHeight="1">
      <c r="A155" s="485"/>
      <c r="B155" s="486"/>
      <c r="C155" s="486"/>
      <c r="D155" s="486"/>
      <c r="E155" s="555"/>
      <c r="F155" s="261"/>
      <c r="G155" s="38"/>
    </row>
    <row r="156" ht="15.75" customHeight="1">
      <c r="A156" s="485"/>
      <c r="B156" s="486"/>
      <c r="C156" s="486"/>
      <c r="D156" s="486"/>
      <c r="E156" s="555"/>
      <c r="F156" s="261"/>
      <c r="G156" s="38"/>
    </row>
    <row r="157" ht="15.75" customHeight="1">
      <c r="A157" s="485"/>
      <c r="B157" s="486"/>
      <c r="C157" s="486"/>
      <c r="D157" s="486"/>
      <c r="E157" s="555"/>
      <c r="F157" s="261"/>
      <c r="G157" s="38"/>
    </row>
    <row r="158" ht="15.75" customHeight="1">
      <c r="A158" s="485"/>
      <c r="B158" s="486"/>
      <c r="C158" s="486"/>
      <c r="D158" s="486"/>
      <c r="E158" s="555"/>
      <c r="F158" s="261"/>
      <c r="G158" s="38"/>
    </row>
    <row r="159" ht="15.75" customHeight="1">
      <c r="A159" s="485"/>
      <c r="B159" s="486"/>
      <c r="C159" s="486"/>
      <c r="D159" s="486"/>
      <c r="E159" s="555"/>
      <c r="F159" s="261"/>
      <c r="G159" s="38"/>
    </row>
    <row r="160" ht="15.75" customHeight="1">
      <c r="A160" s="485"/>
      <c r="B160" s="486"/>
      <c r="C160" s="486"/>
      <c r="D160" s="486"/>
      <c r="E160" s="555"/>
      <c r="F160" s="261"/>
      <c r="G160" s="38"/>
    </row>
    <row r="161" ht="15.75" customHeight="1">
      <c r="A161" s="485"/>
      <c r="B161" s="486"/>
      <c r="C161" s="486"/>
      <c r="D161" s="486"/>
      <c r="E161" s="555"/>
      <c r="F161" s="261"/>
      <c r="G161" s="38"/>
    </row>
    <row r="162" ht="15.75" customHeight="1">
      <c r="A162" s="485"/>
      <c r="B162" s="486"/>
      <c r="C162" s="486"/>
      <c r="D162" s="486"/>
      <c r="E162" s="555"/>
      <c r="F162" s="261"/>
      <c r="G162" s="38"/>
    </row>
    <row r="163" ht="15.75" customHeight="1">
      <c r="A163" s="485"/>
      <c r="B163" s="486"/>
      <c r="C163" s="486"/>
      <c r="D163" s="486"/>
      <c r="E163" s="555"/>
      <c r="F163" s="261"/>
      <c r="G163" s="38"/>
    </row>
    <row r="164" ht="15.75" customHeight="1">
      <c r="A164" s="485"/>
      <c r="B164" s="486"/>
      <c r="C164" s="486"/>
      <c r="D164" s="486"/>
      <c r="E164" s="555"/>
      <c r="F164" s="261"/>
      <c r="G164" s="38"/>
    </row>
    <row r="165" ht="15.75" customHeight="1">
      <c r="A165" s="485"/>
      <c r="B165" s="486"/>
      <c r="C165" s="486"/>
      <c r="D165" s="486"/>
      <c r="E165" s="555"/>
      <c r="F165" s="261"/>
      <c r="G165" s="38"/>
    </row>
    <row r="166" ht="15.75" customHeight="1">
      <c r="A166" s="485"/>
      <c r="B166" s="486"/>
      <c r="C166" s="486"/>
      <c r="D166" s="486"/>
      <c r="E166" s="555"/>
      <c r="F166" s="261"/>
      <c r="G166" s="38"/>
    </row>
    <row r="167" ht="15.75" customHeight="1">
      <c r="A167" s="485"/>
      <c r="B167" s="486"/>
      <c r="C167" s="486"/>
      <c r="D167" s="486"/>
      <c r="E167" s="555"/>
      <c r="F167" s="261"/>
      <c r="G167" s="38"/>
    </row>
    <row r="168" ht="15.75" customHeight="1">
      <c r="A168" s="485"/>
      <c r="B168" s="486"/>
      <c r="C168" s="486"/>
      <c r="D168" s="486"/>
      <c r="E168" s="555"/>
      <c r="F168" s="261"/>
      <c r="G168" s="38"/>
    </row>
    <row r="169" ht="15.75" customHeight="1">
      <c r="A169" s="485"/>
      <c r="B169" s="486"/>
      <c r="C169" s="486"/>
      <c r="D169" s="486"/>
      <c r="E169" s="555"/>
      <c r="F169" s="261"/>
      <c r="G169" s="38"/>
    </row>
    <row r="170" ht="15.75" customHeight="1">
      <c r="A170" s="485"/>
      <c r="B170" s="486"/>
      <c r="C170" s="486"/>
      <c r="D170" s="486"/>
      <c r="E170" s="555"/>
      <c r="F170" s="261"/>
      <c r="G170" s="92"/>
    </row>
    <row r="171" ht="15.75" customHeight="1">
      <c r="A171" s="485"/>
      <c r="B171" s="486"/>
      <c r="C171" s="486"/>
      <c r="D171" s="486"/>
      <c r="E171" s="555"/>
      <c r="F171" s="261"/>
      <c r="G171" s="38"/>
    </row>
    <row r="172" ht="15.75" customHeight="1">
      <c r="A172" s="485"/>
      <c r="B172" s="486"/>
      <c r="C172" s="486"/>
      <c r="D172" s="486"/>
      <c r="E172" s="555"/>
      <c r="F172" s="261"/>
      <c r="G172" s="38"/>
    </row>
    <row r="173" ht="15.75" customHeight="1">
      <c r="A173" s="485"/>
      <c r="B173" s="486"/>
      <c r="C173" s="486"/>
      <c r="D173" s="486"/>
      <c r="E173" s="555"/>
      <c r="F173" s="261"/>
      <c r="G173" s="38"/>
    </row>
    <row r="174" ht="15.75" customHeight="1">
      <c r="A174" s="485"/>
      <c r="B174" s="486"/>
      <c r="C174" s="486"/>
      <c r="D174" s="486"/>
      <c r="E174" s="555"/>
      <c r="F174" s="261"/>
      <c r="G174" s="38"/>
    </row>
    <row r="175" ht="15.75" customHeight="1">
      <c r="A175" s="485"/>
      <c r="B175" s="486"/>
      <c r="C175" s="486"/>
      <c r="D175" s="486"/>
      <c r="E175" s="555"/>
      <c r="F175" s="261"/>
      <c r="G175" s="38"/>
    </row>
    <row r="176" ht="15.75" customHeight="1">
      <c r="A176" s="485"/>
      <c r="B176" s="486"/>
      <c r="C176" s="486"/>
      <c r="D176" s="486"/>
      <c r="E176" s="555"/>
      <c r="F176" s="261"/>
      <c r="G176" s="38"/>
    </row>
    <row r="177" ht="15.75" customHeight="1">
      <c r="A177" s="485"/>
      <c r="B177" s="486"/>
      <c r="C177" s="486"/>
      <c r="D177" s="486"/>
      <c r="E177" s="555"/>
      <c r="F177" s="261"/>
      <c r="G177" s="38"/>
    </row>
    <row r="178" ht="15.75" customHeight="1">
      <c r="A178" s="485"/>
      <c r="B178" s="486"/>
      <c r="C178" s="486"/>
      <c r="D178" s="486"/>
      <c r="E178" s="555"/>
      <c r="F178" s="261"/>
      <c r="G178" s="38"/>
    </row>
    <row r="179" ht="15.75" customHeight="1">
      <c r="A179" s="485"/>
      <c r="B179" s="486"/>
      <c r="C179" s="486"/>
      <c r="D179" s="486"/>
      <c r="E179" s="555"/>
      <c r="F179" s="261"/>
      <c r="G179" s="38"/>
    </row>
    <row r="180" ht="15.75" customHeight="1">
      <c r="A180" s="485"/>
      <c r="B180" s="486"/>
      <c r="C180" s="486"/>
      <c r="D180" s="486"/>
      <c r="E180" s="555"/>
      <c r="F180" s="261"/>
      <c r="G180" s="38"/>
    </row>
    <row r="181" ht="15.75" customHeight="1">
      <c r="A181" s="485"/>
      <c r="B181" s="486"/>
      <c r="C181" s="486"/>
      <c r="D181" s="486"/>
      <c r="E181" s="555"/>
      <c r="F181" s="261"/>
      <c r="G181" s="38"/>
    </row>
    <row r="182" ht="15.75" customHeight="1">
      <c r="A182" s="485"/>
      <c r="B182" s="486"/>
      <c r="C182" s="486"/>
      <c r="D182" s="486"/>
      <c r="E182" s="555"/>
      <c r="F182" s="261"/>
      <c r="G182" s="38"/>
    </row>
    <row r="183" ht="15.75" customHeight="1">
      <c r="A183" s="485"/>
      <c r="B183" s="486"/>
      <c r="C183" s="486"/>
      <c r="D183" s="486"/>
      <c r="E183" s="555"/>
      <c r="F183" s="261"/>
      <c r="G183" s="38"/>
    </row>
    <row r="184" ht="15.75" customHeight="1">
      <c r="A184" s="485"/>
      <c r="B184" s="486"/>
      <c r="C184" s="486"/>
      <c r="D184" s="486"/>
      <c r="E184" s="555"/>
      <c r="F184" s="261"/>
      <c r="G184" s="38"/>
    </row>
    <row r="185" ht="15.75" customHeight="1">
      <c r="A185" s="485"/>
      <c r="B185" s="486"/>
      <c r="C185" s="486"/>
      <c r="D185" s="486"/>
      <c r="E185" s="555"/>
      <c r="F185" s="261"/>
      <c r="G185" s="38"/>
    </row>
    <row r="186" ht="15.75" customHeight="1">
      <c r="A186" s="485"/>
      <c r="B186" s="486"/>
      <c r="C186" s="486"/>
      <c r="D186" s="486"/>
      <c r="E186" s="555"/>
      <c r="F186" s="261"/>
      <c r="G186" s="38"/>
    </row>
    <row r="187" ht="15.75" customHeight="1">
      <c r="A187" s="485"/>
      <c r="B187" s="486"/>
      <c r="C187" s="486"/>
      <c r="D187" s="486"/>
      <c r="E187" s="555"/>
      <c r="F187" s="261"/>
      <c r="G187" s="38"/>
    </row>
    <row r="188" ht="15.75" customHeight="1">
      <c r="A188" s="485"/>
      <c r="B188" s="486"/>
      <c r="C188" s="486"/>
      <c r="D188" s="486"/>
      <c r="E188" s="555"/>
      <c r="F188" s="261"/>
      <c r="G188" s="38"/>
    </row>
    <row r="189" ht="15.75" customHeight="1">
      <c r="A189" s="485"/>
      <c r="B189" s="486"/>
      <c r="C189" s="486"/>
      <c r="D189" s="486"/>
      <c r="E189" s="555"/>
      <c r="F189" s="261"/>
      <c r="G189" s="38"/>
    </row>
    <row r="190" ht="15.75" customHeight="1">
      <c r="A190" s="485"/>
      <c r="B190" s="486"/>
      <c r="C190" s="486"/>
      <c r="D190" s="486"/>
      <c r="E190" s="555"/>
      <c r="F190" s="261"/>
      <c r="G190" s="38"/>
    </row>
    <row r="191" ht="15.75" customHeight="1">
      <c r="A191" s="485"/>
      <c r="B191" s="486"/>
      <c r="C191" s="486"/>
      <c r="D191" s="486"/>
      <c r="E191" s="555"/>
      <c r="F191" s="261"/>
      <c r="G191" s="38"/>
    </row>
    <row r="192" ht="15.75" customHeight="1">
      <c r="A192" s="485"/>
      <c r="B192" s="486"/>
      <c r="C192" s="486"/>
      <c r="D192" s="486"/>
      <c r="E192" s="555"/>
      <c r="F192" s="261"/>
      <c r="G192" s="38"/>
    </row>
    <row r="193" ht="15.75" customHeight="1">
      <c r="A193" s="485"/>
      <c r="B193" s="486"/>
      <c r="C193" s="486"/>
      <c r="D193" s="486"/>
      <c r="E193" s="555"/>
      <c r="F193" s="261"/>
      <c r="G193" s="38"/>
    </row>
    <row r="194" ht="15.75" customHeight="1">
      <c r="A194" s="485"/>
      <c r="B194" s="486"/>
      <c r="C194" s="486"/>
      <c r="D194" s="486"/>
      <c r="E194" s="555"/>
      <c r="F194" s="261"/>
      <c r="G194" s="38"/>
    </row>
    <row r="195" ht="15.75" customHeight="1">
      <c r="A195" s="485"/>
      <c r="B195" s="486"/>
      <c r="C195" s="486"/>
      <c r="D195" s="486"/>
      <c r="E195" s="555"/>
      <c r="F195" s="261"/>
      <c r="G195" s="38"/>
    </row>
    <row r="196" ht="15.75" customHeight="1">
      <c r="A196" s="485"/>
      <c r="B196" s="486"/>
      <c r="C196" s="486"/>
      <c r="D196" s="486"/>
      <c r="E196" s="555"/>
      <c r="F196" s="261"/>
      <c r="G196" s="38"/>
    </row>
    <row r="197" ht="15.75" customHeight="1">
      <c r="A197" s="485"/>
      <c r="B197" s="486"/>
      <c r="C197" s="486"/>
      <c r="D197" s="486"/>
      <c r="E197" s="555"/>
      <c r="F197" s="261"/>
      <c r="G197" s="38"/>
    </row>
    <row r="198" ht="15.75" customHeight="1">
      <c r="A198" s="485"/>
      <c r="B198" s="486"/>
      <c r="C198" s="486"/>
      <c r="D198" s="486"/>
      <c r="E198" s="555"/>
      <c r="F198" s="261"/>
      <c r="G198" s="38"/>
    </row>
    <row r="199" ht="15.75" customHeight="1">
      <c r="A199" s="485"/>
      <c r="B199" s="486"/>
      <c r="C199" s="486"/>
      <c r="D199" s="486"/>
      <c r="E199" s="555"/>
      <c r="F199" s="261"/>
      <c r="G199" s="38"/>
    </row>
    <row r="200" ht="15.75" customHeight="1">
      <c r="A200" s="485"/>
      <c r="B200" s="486"/>
      <c r="C200" s="486"/>
      <c r="D200" s="486"/>
      <c r="E200" s="555"/>
      <c r="F200" s="261"/>
      <c r="G200" s="38"/>
    </row>
    <row r="201" ht="15.75" customHeight="1">
      <c r="A201" s="485"/>
      <c r="B201" s="486"/>
      <c r="C201" s="486"/>
      <c r="D201" s="486"/>
      <c r="E201" s="555"/>
      <c r="F201" s="261"/>
      <c r="G201" s="38"/>
    </row>
    <row r="202" ht="15.75" customHeight="1">
      <c r="A202" s="485"/>
      <c r="B202" s="486"/>
      <c r="C202" s="486"/>
      <c r="D202" s="486"/>
      <c r="E202" s="555"/>
      <c r="F202" s="261"/>
      <c r="G202" s="38"/>
    </row>
    <row r="203" ht="15.75" customHeight="1">
      <c r="A203" s="485"/>
      <c r="B203" s="486"/>
      <c r="C203" s="486"/>
      <c r="D203" s="486"/>
      <c r="E203" s="555"/>
      <c r="F203" s="261"/>
      <c r="G203" s="38"/>
    </row>
    <row r="204" ht="15.75" customHeight="1">
      <c r="A204" s="485"/>
      <c r="B204" s="486"/>
      <c r="C204" s="486"/>
      <c r="D204" s="486"/>
      <c r="E204" s="555"/>
      <c r="F204" s="261"/>
      <c r="G204" s="38"/>
    </row>
    <row r="205" ht="15.75" customHeight="1">
      <c r="A205" s="485"/>
      <c r="B205" s="486"/>
      <c r="C205" s="486"/>
      <c r="D205" s="486"/>
      <c r="E205" s="555"/>
      <c r="F205" s="261"/>
      <c r="G205" s="38"/>
    </row>
    <row r="206" ht="15.75" customHeight="1">
      <c r="A206" s="485"/>
      <c r="B206" s="486"/>
      <c r="C206" s="486"/>
      <c r="D206" s="486"/>
      <c r="E206" s="555"/>
      <c r="F206" s="261"/>
      <c r="G206" s="38"/>
    </row>
    <row r="207" ht="15.75" customHeight="1">
      <c r="A207" s="485"/>
      <c r="B207" s="486"/>
      <c r="C207" s="486"/>
      <c r="D207" s="486"/>
      <c r="E207" s="555"/>
      <c r="F207" s="261"/>
      <c r="G207" s="38"/>
    </row>
    <row r="208" ht="15.75" customHeight="1">
      <c r="A208" s="485"/>
      <c r="B208" s="486"/>
      <c r="C208" s="486"/>
      <c r="D208" s="486"/>
      <c r="E208" s="555"/>
      <c r="F208" s="261"/>
      <c r="G208" s="38"/>
    </row>
    <row r="209" ht="15.75" customHeight="1">
      <c r="A209" s="485"/>
      <c r="B209" s="486"/>
      <c r="C209" s="486"/>
      <c r="D209" s="486"/>
      <c r="E209" s="555"/>
      <c r="F209" s="261"/>
      <c r="G209" s="38"/>
    </row>
    <row r="210" ht="15.75" customHeight="1">
      <c r="A210" s="485"/>
      <c r="B210" s="486"/>
      <c r="C210" s="486"/>
      <c r="D210" s="486"/>
      <c r="E210" s="555"/>
      <c r="F210" s="261"/>
      <c r="G210" s="38"/>
    </row>
    <row r="211" ht="15.75" customHeight="1">
      <c r="A211" s="485"/>
      <c r="B211" s="486"/>
      <c r="C211" s="486"/>
      <c r="D211" s="486"/>
      <c r="E211" s="555"/>
      <c r="F211" s="261"/>
      <c r="G211" s="38"/>
    </row>
    <row r="212" ht="15.75" customHeight="1">
      <c r="A212" s="485"/>
      <c r="B212" s="486"/>
      <c r="C212" s="486"/>
      <c r="D212" s="486"/>
      <c r="E212" s="555"/>
      <c r="F212" s="261"/>
      <c r="G212" s="38"/>
    </row>
    <row r="213" ht="15.75" customHeight="1">
      <c r="A213" s="485"/>
      <c r="B213" s="486"/>
      <c r="C213" s="486"/>
      <c r="D213" s="486"/>
      <c r="E213" s="555"/>
      <c r="F213" s="261"/>
      <c r="G213" s="38"/>
    </row>
    <row r="214" ht="15.75" customHeight="1">
      <c r="A214" s="485"/>
      <c r="B214" s="486"/>
      <c r="C214" s="486"/>
      <c r="D214" s="486"/>
      <c r="E214" s="555"/>
      <c r="F214" s="261"/>
      <c r="G214" s="38"/>
    </row>
    <row r="215" ht="15.75" customHeight="1">
      <c r="A215" s="485"/>
      <c r="B215" s="486"/>
      <c r="C215" s="486"/>
      <c r="D215" s="486"/>
      <c r="E215" s="555"/>
      <c r="F215" s="261"/>
      <c r="G215" s="38"/>
    </row>
    <row r="216" ht="15.75" customHeight="1">
      <c r="A216" s="485"/>
      <c r="B216" s="486"/>
      <c r="C216" s="486"/>
      <c r="D216" s="486"/>
      <c r="E216" s="555"/>
      <c r="F216" s="261"/>
      <c r="G216" s="38"/>
    </row>
    <row r="217" ht="15.75" customHeight="1">
      <c r="A217" s="485"/>
      <c r="B217" s="486"/>
      <c r="C217" s="486"/>
      <c r="D217" s="486"/>
      <c r="E217" s="555"/>
      <c r="F217" s="261"/>
      <c r="G217" s="38"/>
    </row>
    <row r="218" ht="15.75" customHeight="1">
      <c r="A218" s="485"/>
      <c r="B218" s="486"/>
      <c r="C218" s="486"/>
      <c r="D218" s="486"/>
      <c r="E218" s="555"/>
      <c r="F218" s="261"/>
      <c r="G218" s="38"/>
    </row>
    <row r="219" ht="15.75" customHeight="1">
      <c r="A219" s="485"/>
      <c r="B219" s="486"/>
      <c r="C219" s="486"/>
      <c r="D219" s="486"/>
      <c r="E219" s="555"/>
      <c r="F219" s="261"/>
      <c r="G219" s="38"/>
    </row>
    <row r="220" ht="15.75" customHeight="1">
      <c r="A220" s="485"/>
      <c r="B220" s="486"/>
      <c r="C220" s="486"/>
      <c r="D220" s="486"/>
      <c r="E220" s="555"/>
      <c r="F220" s="261"/>
      <c r="G220" s="38"/>
    </row>
    <row r="221" ht="15.75" customHeight="1">
      <c r="A221" s="485"/>
      <c r="B221" s="486"/>
      <c r="C221" s="486"/>
      <c r="D221" s="486"/>
      <c r="E221" s="555"/>
      <c r="F221" s="261"/>
      <c r="G221" s="38"/>
    </row>
    <row r="222" ht="15.75" customHeight="1">
      <c r="A222" s="485"/>
      <c r="B222" s="486"/>
      <c r="C222" s="486"/>
      <c r="D222" s="486"/>
      <c r="E222" s="555"/>
      <c r="F222" s="261"/>
      <c r="G222" s="38"/>
    </row>
    <row r="223" ht="15.75" customHeight="1">
      <c r="A223" s="485"/>
      <c r="B223" s="486"/>
      <c r="C223" s="486"/>
      <c r="D223" s="486"/>
      <c r="E223" s="555"/>
      <c r="F223" s="261"/>
      <c r="G223" s="38"/>
    </row>
    <row r="224" ht="15.75" customHeight="1">
      <c r="A224" s="485"/>
      <c r="B224" s="486"/>
      <c r="C224" s="486"/>
      <c r="D224" s="486"/>
      <c r="E224" s="555"/>
      <c r="F224" s="261"/>
      <c r="G224" s="38"/>
    </row>
    <row r="225" ht="15.75" customHeight="1">
      <c r="A225" s="485"/>
      <c r="B225" s="486"/>
      <c r="C225" s="486"/>
      <c r="D225" s="486"/>
      <c r="E225" s="555"/>
      <c r="F225" s="261"/>
      <c r="G225" s="38"/>
    </row>
    <row r="226" ht="15.75" customHeight="1">
      <c r="A226" s="485"/>
      <c r="B226" s="486"/>
      <c r="C226" s="486"/>
      <c r="D226" s="486"/>
      <c r="E226" s="555"/>
      <c r="F226" s="261"/>
      <c r="G226" s="38"/>
    </row>
    <row r="227" ht="15.75" customHeight="1">
      <c r="A227" s="485"/>
      <c r="B227" s="486"/>
      <c r="C227" s="486"/>
      <c r="D227" s="486"/>
      <c r="E227" s="555"/>
      <c r="F227" s="261"/>
      <c r="G227" s="38"/>
    </row>
    <row r="228" ht="15.75" customHeight="1">
      <c r="A228" s="485"/>
      <c r="B228" s="486"/>
      <c r="C228" s="486"/>
      <c r="D228" s="486"/>
      <c r="E228" s="555"/>
      <c r="F228" s="261"/>
      <c r="G228" s="38"/>
    </row>
    <row r="229" ht="15.75" customHeight="1">
      <c r="A229" s="485"/>
      <c r="B229" s="486"/>
      <c r="C229" s="486"/>
      <c r="D229" s="486"/>
      <c r="E229" s="555"/>
      <c r="F229" s="261"/>
      <c r="G229" s="38"/>
    </row>
    <row r="230" ht="15.75" customHeight="1">
      <c r="A230" s="485"/>
      <c r="B230" s="486"/>
      <c r="C230" s="486"/>
      <c r="D230" s="486"/>
      <c r="E230" s="555"/>
      <c r="F230" s="261"/>
      <c r="G230" s="38"/>
    </row>
    <row r="231" ht="15.75" customHeight="1">
      <c r="A231" s="485"/>
      <c r="B231" s="486"/>
      <c r="C231" s="486"/>
      <c r="D231" s="486"/>
      <c r="E231" s="555"/>
      <c r="F231" s="261"/>
      <c r="G231" s="38"/>
    </row>
    <row r="232" ht="15.75" customHeight="1">
      <c r="A232" s="485"/>
      <c r="B232" s="486"/>
      <c r="C232" s="486"/>
      <c r="D232" s="486"/>
      <c r="E232" s="555"/>
      <c r="F232" s="261"/>
      <c r="G232" s="38"/>
    </row>
    <row r="233" ht="15.75" customHeight="1">
      <c r="A233" s="485"/>
      <c r="B233" s="486"/>
      <c r="C233" s="486"/>
      <c r="D233" s="486"/>
      <c r="E233" s="555"/>
      <c r="F233" s="261"/>
      <c r="G233" s="38"/>
    </row>
    <row r="234" ht="15.75" customHeight="1">
      <c r="A234" s="485"/>
      <c r="B234" s="486"/>
      <c r="C234" s="486"/>
      <c r="D234" s="486"/>
      <c r="E234" s="555"/>
      <c r="F234" s="261"/>
      <c r="G234" s="38"/>
    </row>
    <row r="235" ht="15.75" customHeight="1">
      <c r="A235" s="485"/>
      <c r="B235" s="486"/>
      <c r="C235" s="486"/>
      <c r="D235" s="486"/>
      <c r="E235" s="555"/>
      <c r="F235" s="261"/>
      <c r="G235" s="38"/>
    </row>
    <row r="236" ht="15.75" customHeight="1">
      <c r="A236" s="485"/>
      <c r="B236" s="486"/>
      <c r="C236" s="486"/>
      <c r="D236" s="486"/>
      <c r="E236" s="555"/>
      <c r="F236" s="261"/>
      <c r="G236" s="38"/>
    </row>
    <row r="237" ht="15.75" customHeight="1">
      <c r="A237" s="485"/>
      <c r="B237" s="486"/>
      <c r="C237" s="486"/>
      <c r="D237" s="486"/>
      <c r="E237" s="555"/>
      <c r="F237" s="261"/>
      <c r="G237" s="38"/>
    </row>
    <row r="238" ht="15.75" customHeight="1">
      <c r="A238" s="485"/>
      <c r="B238" s="486"/>
      <c r="C238" s="486"/>
      <c r="D238" s="486"/>
      <c r="E238" s="555"/>
      <c r="F238" s="261"/>
      <c r="G238" s="38"/>
    </row>
    <row r="239" ht="15.75" customHeight="1">
      <c r="A239" s="485"/>
      <c r="B239" s="486"/>
      <c r="C239" s="486"/>
      <c r="D239" s="486"/>
      <c r="E239" s="555"/>
      <c r="F239" s="261"/>
      <c r="G239" s="38"/>
    </row>
    <row r="240" ht="15.75" customHeight="1">
      <c r="A240" s="485"/>
      <c r="B240" s="486"/>
      <c r="C240" s="486"/>
      <c r="D240" s="486"/>
      <c r="E240" s="555"/>
      <c r="F240" s="261"/>
      <c r="G240" s="38"/>
    </row>
    <row r="241" ht="15.75" customHeight="1">
      <c r="A241" s="485"/>
      <c r="B241" s="486"/>
      <c r="C241" s="486"/>
      <c r="D241" s="486"/>
      <c r="E241" s="555"/>
      <c r="F241" s="261"/>
      <c r="G241" s="38"/>
    </row>
    <row r="242" ht="15.75" customHeight="1">
      <c r="A242" s="485"/>
      <c r="B242" s="486"/>
      <c r="C242" s="486"/>
      <c r="D242" s="486"/>
      <c r="E242" s="555"/>
      <c r="F242" s="261"/>
      <c r="G242" s="38"/>
    </row>
    <row r="243" ht="15.75" customHeight="1">
      <c r="A243" s="485"/>
      <c r="B243" s="486"/>
      <c r="C243" s="486"/>
      <c r="D243" s="486"/>
      <c r="E243" s="555"/>
      <c r="F243" s="261"/>
      <c r="G243" s="38"/>
    </row>
    <row r="244" ht="15.75" customHeight="1">
      <c r="A244" s="485"/>
      <c r="B244" s="486"/>
      <c r="C244" s="486"/>
      <c r="D244" s="486"/>
      <c r="E244" s="555"/>
      <c r="F244" s="261"/>
      <c r="G244" s="38"/>
    </row>
    <row r="245" ht="15.75" customHeight="1">
      <c r="A245" s="485"/>
      <c r="B245" s="486"/>
      <c r="C245" s="486"/>
      <c r="D245" s="486"/>
      <c r="E245" s="555"/>
      <c r="F245" s="261"/>
      <c r="G245" s="38"/>
    </row>
    <row r="246" ht="15.75" customHeight="1">
      <c r="A246" s="485"/>
      <c r="B246" s="486"/>
      <c r="C246" s="486"/>
      <c r="D246" s="486"/>
      <c r="E246" s="555"/>
      <c r="F246" s="261"/>
      <c r="G246" s="38"/>
    </row>
    <row r="247" ht="15.75" customHeight="1">
      <c r="A247" s="485"/>
      <c r="B247" s="486"/>
      <c r="C247" s="486"/>
      <c r="D247" s="486"/>
      <c r="E247" s="555"/>
      <c r="F247" s="261"/>
      <c r="G247" s="38"/>
    </row>
    <row r="248" ht="15.75" customHeight="1">
      <c r="A248" s="485"/>
      <c r="B248" s="486"/>
      <c r="C248" s="486"/>
      <c r="D248" s="486"/>
      <c r="E248" s="555"/>
      <c r="F248" s="261"/>
      <c r="G248" s="38"/>
    </row>
    <row r="249" ht="15.75" customHeight="1">
      <c r="A249" s="485"/>
      <c r="B249" s="486"/>
      <c r="C249" s="486"/>
      <c r="D249" s="486"/>
      <c r="E249" s="555"/>
      <c r="F249" s="261"/>
      <c r="G249" s="38"/>
    </row>
    <row r="250" ht="15.75" customHeight="1">
      <c r="A250" s="485"/>
      <c r="B250" s="486"/>
      <c r="C250" s="486"/>
      <c r="D250" s="486"/>
      <c r="E250" s="555"/>
      <c r="F250" s="261"/>
      <c r="G250" s="38"/>
    </row>
    <row r="251" ht="15.75" customHeight="1">
      <c r="A251" s="485"/>
      <c r="B251" s="486"/>
      <c r="C251" s="486"/>
      <c r="D251" s="486"/>
      <c r="E251" s="555"/>
      <c r="F251" s="261"/>
      <c r="G251" s="38"/>
    </row>
    <row r="252" ht="15.75" customHeight="1">
      <c r="A252" s="485"/>
      <c r="B252" s="486"/>
      <c r="C252" s="486"/>
      <c r="D252" s="486"/>
      <c r="E252" s="555"/>
      <c r="F252" s="261"/>
      <c r="G252" s="38"/>
    </row>
    <row r="253" ht="15.75" customHeight="1">
      <c r="A253" s="485"/>
      <c r="B253" s="486"/>
      <c r="C253" s="486"/>
      <c r="D253" s="486"/>
      <c r="E253" s="555"/>
      <c r="F253" s="261"/>
      <c r="G253" s="38"/>
    </row>
    <row r="254" ht="15.75" customHeight="1">
      <c r="A254" s="485"/>
      <c r="B254" s="486"/>
      <c r="C254" s="486"/>
      <c r="D254" s="486"/>
      <c r="E254" s="555"/>
      <c r="F254" s="261"/>
      <c r="G254" s="38"/>
    </row>
    <row r="255" ht="15.75" customHeight="1">
      <c r="A255" s="485"/>
      <c r="B255" s="486"/>
      <c r="C255" s="486"/>
      <c r="D255" s="486"/>
      <c r="E255" s="555"/>
      <c r="F255" s="261"/>
      <c r="G255" s="38"/>
    </row>
    <row r="256" ht="15.75" customHeight="1">
      <c r="A256" s="485"/>
      <c r="B256" s="486"/>
      <c r="C256" s="486"/>
      <c r="D256" s="486"/>
      <c r="E256" s="555"/>
      <c r="F256" s="261"/>
      <c r="G256" s="38"/>
    </row>
    <row r="257" ht="15.75" customHeight="1">
      <c r="A257" s="485"/>
      <c r="B257" s="486"/>
      <c r="C257" s="486"/>
      <c r="D257" s="486"/>
      <c r="E257" s="555"/>
      <c r="F257" s="261"/>
      <c r="G257" s="38"/>
    </row>
    <row r="258" ht="15.75" customHeight="1">
      <c r="A258" s="485"/>
      <c r="B258" s="486"/>
      <c r="C258" s="486"/>
      <c r="D258" s="486"/>
      <c r="E258" s="555"/>
      <c r="F258" s="261"/>
      <c r="G258" s="38"/>
    </row>
    <row r="259" ht="15.75" customHeight="1">
      <c r="A259" s="485"/>
      <c r="B259" s="486"/>
      <c r="C259" s="486"/>
      <c r="D259" s="486"/>
      <c r="E259" s="555"/>
      <c r="F259" s="261"/>
      <c r="G259" s="38"/>
    </row>
    <row r="260" ht="15.75" customHeight="1">
      <c r="A260" s="485"/>
      <c r="B260" s="486"/>
      <c r="C260" s="486"/>
      <c r="D260" s="486"/>
      <c r="E260" s="555"/>
      <c r="F260" s="261"/>
      <c r="G260" s="38"/>
    </row>
    <row r="261" ht="15.75" customHeight="1">
      <c r="A261" s="485"/>
      <c r="B261" s="486"/>
      <c r="C261" s="486"/>
      <c r="D261" s="486"/>
      <c r="E261" s="555"/>
      <c r="F261" s="261"/>
      <c r="G261" s="38"/>
    </row>
    <row r="262" ht="15.75" customHeight="1">
      <c r="A262" s="485"/>
      <c r="B262" s="486"/>
      <c r="C262" s="486"/>
      <c r="D262" s="486"/>
      <c r="E262" s="555"/>
      <c r="F262" s="261"/>
      <c r="G262" s="38"/>
    </row>
    <row r="263" ht="15.75" customHeight="1">
      <c r="A263" s="485"/>
      <c r="B263" s="486"/>
      <c r="C263" s="486"/>
      <c r="D263" s="486"/>
      <c r="E263" s="555"/>
      <c r="F263" s="261"/>
      <c r="G263" s="38"/>
    </row>
    <row r="264" ht="15.75" customHeight="1">
      <c r="A264" s="485"/>
      <c r="B264" s="486"/>
      <c r="C264" s="486"/>
      <c r="D264" s="486"/>
      <c r="E264" s="555"/>
      <c r="F264" s="261"/>
      <c r="G264" s="38"/>
    </row>
    <row r="265" ht="15.75" customHeight="1">
      <c r="A265" s="485"/>
      <c r="B265" s="486"/>
      <c r="C265" s="486"/>
      <c r="D265" s="486"/>
      <c r="E265" s="555"/>
      <c r="F265" s="261"/>
      <c r="G265" s="38"/>
    </row>
    <row r="266" ht="15.75" customHeight="1">
      <c r="A266" s="485"/>
      <c r="B266" s="486"/>
      <c r="C266" s="486"/>
      <c r="D266" s="486"/>
      <c r="E266" s="555"/>
      <c r="F266" s="261"/>
      <c r="G266" s="38"/>
    </row>
    <row r="267" ht="15.75" customHeight="1">
      <c r="A267" s="485"/>
      <c r="B267" s="486"/>
      <c r="C267" s="486"/>
      <c r="D267" s="486"/>
      <c r="E267" s="555"/>
      <c r="F267" s="261"/>
      <c r="G267" s="38"/>
    </row>
    <row r="268" ht="15.75" customHeight="1">
      <c r="A268" s="485"/>
      <c r="B268" s="486"/>
      <c r="C268" s="486"/>
      <c r="D268" s="486"/>
      <c r="E268" s="555"/>
      <c r="F268" s="261"/>
      <c r="G268" s="38"/>
    </row>
    <row r="269" ht="15.75" customHeight="1">
      <c r="A269" s="485"/>
      <c r="B269" s="486"/>
      <c r="C269" s="486"/>
      <c r="D269" s="486"/>
      <c r="E269" s="555"/>
      <c r="F269" s="261"/>
      <c r="G269" s="38"/>
    </row>
    <row r="270" ht="15.75" customHeight="1">
      <c r="A270" s="485"/>
      <c r="B270" s="486"/>
      <c r="C270" s="486"/>
      <c r="D270" s="486"/>
      <c r="E270" s="555"/>
      <c r="F270" s="261"/>
      <c r="G270" s="38"/>
    </row>
    <row r="271" ht="15.75" customHeight="1">
      <c r="A271" s="485"/>
      <c r="B271" s="486"/>
      <c r="C271" s="486"/>
      <c r="D271" s="486"/>
      <c r="E271" s="555"/>
      <c r="F271" s="261"/>
      <c r="G271" s="38"/>
    </row>
    <row r="272" ht="15.75" customHeight="1">
      <c r="A272" s="485"/>
      <c r="B272" s="486"/>
      <c r="C272" s="486"/>
      <c r="D272" s="486"/>
      <c r="E272" s="555"/>
      <c r="F272" s="261"/>
      <c r="G272" s="38"/>
    </row>
    <row r="273" ht="15.75" customHeight="1">
      <c r="A273" s="485"/>
      <c r="B273" s="486"/>
      <c r="C273" s="486"/>
      <c r="D273" s="486"/>
      <c r="E273" s="555"/>
      <c r="F273" s="261"/>
      <c r="G273" s="38"/>
    </row>
    <row r="274" ht="15.75" customHeight="1">
      <c r="A274" s="485"/>
      <c r="B274" s="486"/>
      <c r="C274" s="486"/>
      <c r="D274" s="486"/>
      <c r="E274" s="555"/>
      <c r="F274" s="261"/>
      <c r="G274" s="38"/>
    </row>
    <row r="275" ht="15.75" customHeight="1">
      <c r="A275" s="485"/>
      <c r="B275" s="486"/>
      <c r="C275" s="486"/>
      <c r="D275" s="486"/>
      <c r="E275" s="555"/>
      <c r="F275" s="261"/>
      <c r="G275" s="38"/>
    </row>
    <row r="276" ht="15.75" customHeight="1">
      <c r="A276" s="485"/>
      <c r="B276" s="486"/>
      <c r="C276" s="486"/>
      <c r="D276" s="486"/>
      <c r="E276" s="555"/>
      <c r="F276" s="261"/>
      <c r="G276" s="38"/>
    </row>
    <row r="277" ht="15.75" customHeight="1">
      <c r="A277" s="485"/>
      <c r="B277" s="486"/>
      <c r="C277" s="486"/>
      <c r="D277" s="486"/>
      <c r="E277" s="555"/>
      <c r="F277" s="261"/>
      <c r="G277" s="38"/>
    </row>
    <row r="278" ht="15.75" customHeight="1">
      <c r="A278" s="485"/>
      <c r="B278" s="486"/>
      <c r="C278" s="486"/>
      <c r="D278" s="486"/>
      <c r="E278" s="555"/>
      <c r="F278" s="261"/>
      <c r="G278" s="38"/>
    </row>
    <row r="279" ht="15.75" customHeight="1">
      <c r="A279" s="485"/>
      <c r="B279" s="486"/>
      <c r="C279" s="486"/>
      <c r="D279" s="486"/>
      <c r="E279" s="555"/>
      <c r="F279" s="261"/>
      <c r="G279" s="38"/>
    </row>
    <row r="280" ht="15.75" customHeight="1">
      <c r="A280" s="485"/>
      <c r="B280" s="486"/>
      <c r="C280" s="486"/>
      <c r="D280" s="486"/>
      <c r="E280" s="555"/>
      <c r="F280" s="261"/>
      <c r="G280" s="38"/>
    </row>
    <row r="281" ht="15.75" customHeight="1">
      <c r="A281" s="485"/>
      <c r="B281" s="486"/>
      <c r="C281" s="486"/>
      <c r="D281" s="486"/>
      <c r="E281" s="555"/>
      <c r="F281" s="261"/>
      <c r="G281" s="38"/>
    </row>
    <row r="282" ht="15.75" customHeight="1">
      <c r="A282" s="485"/>
      <c r="B282" s="486"/>
      <c r="C282" s="486"/>
      <c r="D282" s="486"/>
      <c r="E282" s="555"/>
      <c r="F282" s="261"/>
      <c r="G282" s="38"/>
    </row>
    <row r="283" ht="15.75" customHeight="1">
      <c r="A283" s="485"/>
      <c r="B283" s="486"/>
      <c r="C283" s="486"/>
      <c r="D283" s="486"/>
      <c r="E283" s="555"/>
      <c r="F283" s="261"/>
      <c r="G283" s="38"/>
    </row>
    <row r="284" ht="15.75" customHeight="1">
      <c r="A284" s="485"/>
      <c r="B284" s="486"/>
      <c r="C284" s="486"/>
      <c r="D284" s="486"/>
      <c r="E284" s="555"/>
      <c r="F284" s="261"/>
      <c r="G284" s="38"/>
    </row>
    <row r="285" ht="15.75" customHeight="1">
      <c r="A285" s="485"/>
      <c r="B285" s="486"/>
      <c r="C285" s="486"/>
      <c r="D285" s="486"/>
      <c r="E285" s="555"/>
      <c r="F285" s="261"/>
      <c r="G285" s="119"/>
    </row>
    <row r="286" ht="15.75" customHeight="1">
      <c r="A286" s="485"/>
      <c r="B286" s="486"/>
      <c r="C286" s="486"/>
      <c r="D286" s="486"/>
      <c r="E286" s="555"/>
      <c r="F286" s="261"/>
      <c r="G286" s="38"/>
    </row>
    <row r="287" ht="15.75" customHeight="1">
      <c r="A287" s="485"/>
      <c r="B287" s="486"/>
      <c r="C287" s="486"/>
      <c r="D287" s="486"/>
      <c r="E287" s="555"/>
      <c r="F287" s="261"/>
      <c r="G287" s="38"/>
    </row>
    <row r="288" ht="15.75" customHeight="1">
      <c r="A288" s="485"/>
      <c r="B288" s="486"/>
      <c r="C288" s="486"/>
      <c r="D288" s="486"/>
      <c r="E288" s="555"/>
      <c r="F288" s="261"/>
      <c r="G288" s="38"/>
    </row>
    <row r="289" ht="15.75" customHeight="1">
      <c r="A289" s="485"/>
      <c r="B289" s="486"/>
      <c r="C289" s="486"/>
      <c r="D289" s="486"/>
      <c r="E289" s="555"/>
      <c r="F289" s="261"/>
      <c r="G289" s="38"/>
    </row>
    <row r="290" ht="15.75" customHeight="1">
      <c r="A290" s="485"/>
      <c r="B290" s="486"/>
      <c r="C290" s="486"/>
      <c r="D290" s="486"/>
      <c r="E290" s="555"/>
      <c r="F290" s="261"/>
      <c r="G290" s="38"/>
    </row>
    <row r="291" ht="15.75" customHeight="1">
      <c r="A291" s="485"/>
      <c r="B291" s="486"/>
      <c r="C291" s="486"/>
      <c r="D291" s="486"/>
      <c r="E291" s="555"/>
      <c r="F291" s="261"/>
      <c r="G291" s="38"/>
    </row>
    <row r="292" ht="15.75" customHeight="1">
      <c r="A292" s="485"/>
      <c r="B292" s="486"/>
      <c r="C292" s="486"/>
      <c r="D292" s="486"/>
      <c r="E292" s="555"/>
      <c r="F292" s="261"/>
      <c r="G292" s="38"/>
    </row>
    <row r="293" ht="15.75" customHeight="1">
      <c r="A293" s="485"/>
      <c r="B293" s="486"/>
      <c r="C293" s="486"/>
      <c r="D293" s="486"/>
      <c r="E293" s="555"/>
      <c r="F293" s="261"/>
      <c r="G293" s="38"/>
    </row>
    <row r="294" ht="15.75" customHeight="1">
      <c r="A294" s="485"/>
      <c r="B294" s="486"/>
      <c r="C294" s="486"/>
      <c r="D294" s="486"/>
      <c r="E294" s="555"/>
      <c r="F294" s="261"/>
      <c r="G294" s="38"/>
    </row>
    <row r="295" ht="15.75" customHeight="1">
      <c r="A295" s="485"/>
      <c r="B295" s="486"/>
      <c r="C295" s="486"/>
      <c r="D295" s="486"/>
      <c r="E295" s="555"/>
      <c r="F295" s="261"/>
      <c r="G295" s="38"/>
    </row>
    <row r="296" ht="15.75" customHeight="1">
      <c r="A296" s="485"/>
      <c r="B296" s="486"/>
      <c r="C296" s="486"/>
      <c r="D296" s="486"/>
      <c r="E296" s="555"/>
      <c r="F296" s="261"/>
      <c r="G296" s="38"/>
    </row>
    <row r="297" ht="15.75" customHeight="1">
      <c r="A297" s="485"/>
      <c r="B297" s="486"/>
      <c r="C297" s="486"/>
      <c r="D297" s="486"/>
      <c r="E297" s="555"/>
      <c r="F297" s="261"/>
      <c r="G297" s="38"/>
    </row>
    <row r="298" ht="15.75" customHeight="1">
      <c r="A298" s="485"/>
      <c r="B298" s="486"/>
      <c r="C298" s="486"/>
      <c r="D298" s="486"/>
      <c r="E298" s="555"/>
      <c r="F298" s="261"/>
      <c r="G298" s="38"/>
    </row>
    <row r="299" ht="15.75" customHeight="1">
      <c r="A299" s="485"/>
      <c r="B299" s="486"/>
      <c r="C299" s="486"/>
      <c r="D299" s="486"/>
      <c r="E299" s="555"/>
      <c r="F299" s="261"/>
      <c r="G299" s="38"/>
    </row>
    <row r="300" ht="15.75" customHeight="1">
      <c r="A300" s="485"/>
      <c r="B300" s="486"/>
      <c r="C300" s="486"/>
      <c r="D300" s="486"/>
      <c r="E300" s="555"/>
      <c r="F300" s="261"/>
      <c r="G300" s="38"/>
    </row>
    <row r="301" ht="15.75" customHeight="1">
      <c r="A301" s="485"/>
      <c r="B301" s="486"/>
      <c r="C301" s="486"/>
      <c r="D301" s="486"/>
      <c r="E301" s="555"/>
      <c r="F301" s="261"/>
      <c r="G301" s="38"/>
    </row>
    <row r="302" ht="15.75" customHeight="1">
      <c r="A302" s="485"/>
      <c r="B302" s="486"/>
      <c r="C302" s="486"/>
      <c r="D302" s="486"/>
      <c r="E302" s="555"/>
      <c r="F302" s="261"/>
      <c r="G302" s="38"/>
    </row>
    <row r="303" ht="15.75" customHeight="1">
      <c r="A303" s="485"/>
      <c r="B303" s="486"/>
      <c r="C303" s="486"/>
      <c r="D303" s="486"/>
      <c r="E303" s="555"/>
      <c r="F303" s="261"/>
      <c r="G303" s="38"/>
    </row>
    <row r="304" ht="15.75" customHeight="1">
      <c r="A304" s="485"/>
      <c r="B304" s="486"/>
      <c r="C304" s="486"/>
      <c r="D304" s="486"/>
      <c r="E304" s="555"/>
      <c r="F304" s="261"/>
      <c r="G304" s="38"/>
    </row>
    <row r="305" ht="15.75" customHeight="1">
      <c r="A305" s="485"/>
      <c r="B305" s="486"/>
      <c r="C305" s="486"/>
      <c r="D305" s="486"/>
      <c r="E305" s="555"/>
      <c r="F305" s="261"/>
      <c r="G305" s="38"/>
    </row>
    <row r="306" ht="15.75" customHeight="1">
      <c r="A306" s="485"/>
      <c r="B306" s="486"/>
      <c r="C306" s="486"/>
      <c r="D306" s="486"/>
      <c r="E306" s="555"/>
      <c r="F306" s="261"/>
      <c r="G306" s="38"/>
    </row>
    <row r="307" ht="15.75" customHeight="1">
      <c r="A307" s="485"/>
      <c r="B307" s="486"/>
      <c r="C307" s="486"/>
      <c r="D307" s="486"/>
      <c r="E307" s="555"/>
      <c r="F307" s="261"/>
      <c r="G307" s="38"/>
    </row>
    <row r="308" ht="15.75" customHeight="1">
      <c r="A308" s="485"/>
      <c r="B308" s="486"/>
      <c r="C308" s="486"/>
      <c r="D308" s="486"/>
      <c r="E308" s="555"/>
      <c r="F308" s="261"/>
      <c r="G308" s="38"/>
    </row>
    <row r="309" ht="15.75" customHeight="1">
      <c r="A309" s="485"/>
      <c r="B309" s="486"/>
      <c r="C309" s="486"/>
      <c r="D309" s="486"/>
      <c r="E309" s="555"/>
      <c r="F309" s="261"/>
      <c r="G309" s="38"/>
    </row>
    <row r="310" ht="15.75" customHeight="1">
      <c r="A310" s="485"/>
      <c r="B310" s="486"/>
      <c r="C310" s="486"/>
      <c r="D310" s="486"/>
      <c r="E310" s="555"/>
      <c r="F310" s="261"/>
      <c r="G310" s="38"/>
    </row>
    <row r="311" ht="15.75" customHeight="1">
      <c r="A311" s="485"/>
      <c r="B311" s="486"/>
      <c r="C311" s="486"/>
      <c r="D311" s="486"/>
      <c r="E311" s="555"/>
      <c r="F311" s="261"/>
      <c r="G311" s="38"/>
    </row>
    <row r="312" ht="15.75" customHeight="1">
      <c r="A312" s="485"/>
      <c r="B312" s="486"/>
      <c r="C312" s="486"/>
      <c r="D312" s="486"/>
      <c r="E312" s="555"/>
      <c r="F312" s="261"/>
      <c r="G312" s="38"/>
    </row>
    <row r="313" ht="15.75" customHeight="1">
      <c r="A313" s="485"/>
      <c r="B313" s="486"/>
      <c r="C313" s="486"/>
      <c r="D313" s="486"/>
      <c r="E313" s="555"/>
      <c r="F313" s="261"/>
      <c r="G313" s="38"/>
    </row>
    <row r="314" ht="15.75" customHeight="1">
      <c r="A314" s="485"/>
      <c r="B314" s="486"/>
      <c r="C314" s="486"/>
      <c r="D314" s="486"/>
      <c r="E314" s="555"/>
      <c r="F314" s="261"/>
      <c r="G314" s="38"/>
    </row>
    <row r="315" ht="15.75" customHeight="1">
      <c r="A315" s="485"/>
      <c r="B315" s="486"/>
      <c r="C315" s="486"/>
      <c r="D315" s="486"/>
      <c r="E315" s="555"/>
      <c r="F315" s="261"/>
      <c r="G315" s="38"/>
    </row>
    <row r="316" ht="15.75" customHeight="1">
      <c r="A316" s="485"/>
      <c r="B316" s="486"/>
      <c r="C316" s="486"/>
      <c r="D316" s="486"/>
      <c r="E316" s="555"/>
      <c r="F316" s="261"/>
      <c r="G316" s="38"/>
    </row>
    <row r="317" ht="15.75" customHeight="1">
      <c r="A317" s="485"/>
      <c r="B317" s="486"/>
      <c r="C317" s="486"/>
      <c r="D317" s="486"/>
      <c r="E317" s="555"/>
      <c r="F317" s="261"/>
      <c r="G317" s="38"/>
    </row>
    <row r="318" ht="15.75" customHeight="1">
      <c r="A318" s="485"/>
      <c r="B318" s="486"/>
      <c r="C318" s="486"/>
      <c r="D318" s="486"/>
      <c r="E318" s="555"/>
      <c r="F318" s="261"/>
      <c r="G318" s="38"/>
    </row>
    <row r="319" ht="15.75" customHeight="1">
      <c r="A319" s="485"/>
      <c r="B319" s="486"/>
      <c r="C319" s="486"/>
      <c r="D319" s="486"/>
      <c r="E319" s="555"/>
      <c r="F319" s="261"/>
      <c r="G319" s="38"/>
    </row>
    <row r="320" ht="15.75" customHeight="1">
      <c r="A320" s="485"/>
      <c r="B320" s="486"/>
      <c r="C320" s="486"/>
      <c r="D320" s="486"/>
      <c r="E320" s="555"/>
      <c r="F320" s="261"/>
      <c r="G320" s="38"/>
    </row>
    <row r="321" ht="15.75" customHeight="1">
      <c r="A321" s="485"/>
      <c r="B321" s="486"/>
      <c r="C321" s="486"/>
      <c r="D321" s="486"/>
      <c r="E321" s="555"/>
      <c r="F321" s="261"/>
      <c r="G321" s="38"/>
    </row>
    <row r="322" ht="15.75" customHeight="1">
      <c r="A322" s="485"/>
      <c r="B322" s="486"/>
      <c r="C322" s="486"/>
      <c r="D322" s="486"/>
      <c r="E322" s="555"/>
      <c r="F322" s="261"/>
      <c r="G322" s="38"/>
    </row>
    <row r="323" ht="15.75" customHeight="1">
      <c r="A323" s="485"/>
      <c r="B323" s="486"/>
      <c r="C323" s="486"/>
      <c r="D323" s="486"/>
      <c r="E323" s="555"/>
      <c r="F323" s="261"/>
      <c r="G323" s="38"/>
    </row>
    <row r="324" ht="15.75" customHeight="1">
      <c r="A324" s="485"/>
      <c r="B324" s="486"/>
      <c r="C324" s="486"/>
      <c r="D324" s="486"/>
      <c r="E324" s="555"/>
      <c r="F324" s="261"/>
      <c r="G324" s="38"/>
    </row>
    <row r="325" ht="15.75" customHeight="1">
      <c r="A325" s="485"/>
      <c r="B325" s="486"/>
      <c r="C325" s="486"/>
      <c r="D325" s="486"/>
      <c r="E325" s="555"/>
      <c r="F325" s="261"/>
      <c r="G325" s="38"/>
    </row>
    <row r="326" ht="15.75" customHeight="1">
      <c r="A326" s="485"/>
      <c r="B326" s="486"/>
      <c r="C326" s="486"/>
      <c r="D326" s="486"/>
      <c r="E326" s="555"/>
      <c r="F326" s="261"/>
      <c r="G326" s="38"/>
    </row>
    <row r="327" ht="15.75" customHeight="1">
      <c r="A327" s="485"/>
      <c r="B327" s="486"/>
      <c r="C327" s="486"/>
      <c r="D327" s="486"/>
      <c r="E327" s="555"/>
      <c r="F327" s="261"/>
      <c r="G327" s="38"/>
    </row>
    <row r="328" ht="15.75" customHeight="1">
      <c r="A328" s="485"/>
      <c r="B328" s="486"/>
      <c r="C328" s="486"/>
      <c r="D328" s="486"/>
      <c r="E328" s="555"/>
      <c r="F328" s="261"/>
      <c r="G328" s="38"/>
    </row>
    <row r="329" ht="15.75" customHeight="1">
      <c r="A329" s="485"/>
      <c r="B329" s="486"/>
      <c r="C329" s="486"/>
      <c r="D329" s="486"/>
      <c r="E329" s="555"/>
      <c r="F329" s="261"/>
      <c r="G329" s="38"/>
    </row>
    <row r="330" ht="15.75" customHeight="1">
      <c r="A330" s="485"/>
      <c r="B330" s="486"/>
      <c r="C330" s="486"/>
      <c r="D330" s="486"/>
      <c r="E330" s="555"/>
      <c r="F330" s="261"/>
      <c r="G330" s="38"/>
    </row>
    <row r="331" ht="15.75" customHeight="1">
      <c r="A331" s="485"/>
      <c r="B331" s="486"/>
      <c r="C331" s="486"/>
      <c r="D331" s="486"/>
      <c r="E331" s="555"/>
      <c r="F331" s="261"/>
      <c r="G331" s="38"/>
    </row>
    <row r="332" ht="15.75" customHeight="1">
      <c r="A332" s="485"/>
      <c r="B332" s="486"/>
      <c r="C332" s="486"/>
      <c r="D332" s="486"/>
      <c r="E332" s="555"/>
      <c r="F332" s="261"/>
      <c r="G332" s="38"/>
    </row>
    <row r="333" ht="15.75" customHeight="1">
      <c r="A333" s="485"/>
      <c r="B333" s="486"/>
      <c r="C333" s="486"/>
      <c r="D333" s="486"/>
      <c r="E333" s="555"/>
      <c r="F333" s="261"/>
      <c r="G333" s="38"/>
    </row>
    <row r="334" ht="15.75" customHeight="1">
      <c r="A334" s="485"/>
      <c r="B334" s="486"/>
      <c r="C334" s="486"/>
      <c r="D334" s="486"/>
      <c r="E334" s="555"/>
      <c r="F334" s="261"/>
      <c r="G334" s="38"/>
    </row>
    <row r="335" ht="15.75" customHeight="1">
      <c r="A335" s="485"/>
      <c r="B335" s="486"/>
      <c r="C335" s="486"/>
      <c r="D335" s="486"/>
      <c r="E335" s="555"/>
      <c r="F335" s="261"/>
      <c r="G335" s="38"/>
    </row>
    <row r="336" ht="15.75" customHeight="1">
      <c r="A336" s="485"/>
      <c r="B336" s="486"/>
      <c r="C336" s="486"/>
      <c r="D336" s="486"/>
      <c r="E336" s="555"/>
      <c r="F336" s="261"/>
      <c r="G336" s="38"/>
    </row>
    <row r="337" ht="15.75" customHeight="1">
      <c r="A337" s="485"/>
      <c r="B337" s="486"/>
      <c r="C337" s="486"/>
      <c r="D337" s="486"/>
      <c r="E337" s="555"/>
      <c r="F337" s="261"/>
      <c r="G337" s="38"/>
    </row>
    <row r="338" ht="15.75" customHeight="1">
      <c r="A338" s="485"/>
      <c r="B338" s="486"/>
      <c r="C338" s="486"/>
      <c r="D338" s="486"/>
      <c r="E338" s="555"/>
      <c r="F338" s="261"/>
      <c r="G338" s="38"/>
    </row>
    <row r="339" ht="15.75" customHeight="1">
      <c r="A339" s="485"/>
      <c r="B339" s="486"/>
      <c r="C339" s="486"/>
      <c r="D339" s="486"/>
      <c r="E339" s="555"/>
      <c r="F339" s="261"/>
      <c r="G339" s="38"/>
    </row>
    <row r="340" ht="15.75" customHeight="1">
      <c r="A340" s="485"/>
      <c r="B340" s="486"/>
      <c r="C340" s="486"/>
      <c r="D340" s="486"/>
      <c r="E340" s="555"/>
      <c r="F340" s="261"/>
      <c r="G340" s="38"/>
    </row>
    <row r="341" ht="15.75" customHeight="1">
      <c r="A341" s="485"/>
      <c r="B341" s="486"/>
      <c r="C341" s="486"/>
      <c r="D341" s="486"/>
      <c r="E341" s="555"/>
      <c r="F341" s="261"/>
      <c r="G341" s="38"/>
    </row>
    <row r="342" ht="15.75" customHeight="1">
      <c r="A342" s="485"/>
      <c r="B342" s="486"/>
      <c r="C342" s="486"/>
      <c r="D342" s="486"/>
      <c r="E342" s="555"/>
      <c r="F342" s="261"/>
      <c r="G342" s="38"/>
    </row>
    <row r="343" ht="15.75" customHeight="1">
      <c r="A343" s="485"/>
      <c r="B343" s="486"/>
      <c r="C343" s="486"/>
      <c r="D343" s="486"/>
      <c r="E343" s="555"/>
      <c r="F343" s="261"/>
      <c r="G343" s="38"/>
    </row>
    <row r="344" ht="15.75" customHeight="1">
      <c r="A344" s="485"/>
      <c r="B344" s="486"/>
      <c r="C344" s="486"/>
      <c r="D344" s="486"/>
      <c r="E344" s="555"/>
      <c r="F344" s="261"/>
      <c r="G344" s="38"/>
    </row>
    <row r="345" ht="15.75" customHeight="1">
      <c r="A345" s="485"/>
      <c r="B345" s="486"/>
      <c r="C345" s="486"/>
      <c r="D345" s="486"/>
      <c r="E345" s="555"/>
      <c r="F345" s="261"/>
      <c r="G345" s="38"/>
    </row>
    <row r="346" ht="15.75" customHeight="1">
      <c r="A346" s="485"/>
      <c r="B346" s="486"/>
      <c r="C346" s="486"/>
      <c r="D346" s="486"/>
      <c r="E346" s="555"/>
      <c r="F346" s="261"/>
      <c r="G346" s="38"/>
    </row>
    <row r="347" ht="15.75" customHeight="1">
      <c r="A347" s="485"/>
      <c r="B347" s="486"/>
      <c r="C347" s="486"/>
      <c r="D347" s="486"/>
      <c r="E347" s="555"/>
      <c r="F347" s="261"/>
      <c r="G347" s="38"/>
    </row>
    <row r="348" ht="15.75" customHeight="1">
      <c r="A348" s="485"/>
      <c r="B348" s="486"/>
      <c r="C348" s="486"/>
      <c r="D348" s="486"/>
      <c r="E348" s="555"/>
      <c r="F348" s="261"/>
      <c r="G348" s="38"/>
    </row>
    <row r="349" ht="15.75" customHeight="1">
      <c r="A349" s="485"/>
      <c r="B349" s="486"/>
      <c r="C349" s="486"/>
      <c r="D349" s="486"/>
      <c r="E349" s="555"/>
      <c r="F349" s="261"/>
      <c r="G349" s="38"/>
    </row>
    <row r="350" ht="15.75" customHeight="1">
      <c r="A350" s="485"/>
      <c r="B350" s="486"/>
      <c r="C350" s="486"/>
      <c r="D350" s="486"/>
      <c r="E350" s="555"/>
      <c r="F350" s="261"/>
      <c r="G350" s="38"/>
    </row>
    <row r="351" ht="15.75" customHeight="1">
      <c r="A351" s="485"/>
      <c r="B351" s="486"/>
      <c r="C351" s="486"/>
      <c r="D351" s="486"/>
      <c r="E351" s="555"/>
      <c r="F351" s="261"/>
      <c r="G351" s="38"/>
    </row>
    <row r="352" ht="15.75" customHeight="1">
      <c r="A352" s="485"/>
      <c r="B352" s="486"/>
      <c r="C352" s="486"/>
      <c r="D352" s="486"/>
      <c r="E352" s="555"/>
      <c r="F352" s="261"/>
      <c r="G352" s="38"/>
    </row>
    <row r="353" ht="15.75" customHeight="1">
      <c r="A353" s="485"/>
      <c r="B353" s="486"/>
      <c r="C353" s="486"/>
      <c r="D353" s="486"/>
      <c r="E353" s="555"/>
      <c r="F353" s="261"/>
      <c r="G353" s="38"/>
    </row>
    <row r="354" ht="15.75" customHeight="1">
      <c r="A354" s="485"/>
      <c r="B354" s="486"/>
      <c r="C354" s="486"/>
      <c r="D354" s="486"/>
      <c r="E354" s="555"/>
      <c r="F354" s="261"/>
      <c r="G354" s="38"/>
    </row>
    <row r="355" ht="15.75" customHeight="1">
      <c r="A355" s="485"/>
      <c r="B355" s="486"/>
      <c r="C355" s="486"/>
      <c r="D355" s="486"/>
      <c r="E355" s="555"/>
      <c r="F355" s="261"/>
      <c r="G355" s="38"/>
    </row>
    <row r="356" ht="15.75" customHeight="1">
      <c r="A356" s="485"/>
      <c r="B356" s="486"/>
      <c r="C356" s="486"/>
      <c r="D356" s="486"/>
      <c r="E356" s="555"/>
      <c r="F356" s="261"/>
      <c r="G356" s="38"/>
    </row>
    <row r="357" ht="15.75" customHeight="1">
      <c r="A357" s="485"/>
      <c r="B357" s="486"/>
      <c r="C357" s="486"/>
      <c r="D357" s="486"/>
      <c r="E357" s="555"/>
      <c r="F357" s="261"/>
      <c r="G357" s="38"/>
    </row>
    <row r="358" ht="15.75" customHeight="1">
      <c r="A358" s="485"/>
      <c r="B358" s="486"/>
      <c r="C358" s="486"/>
      <c r="D358" s="486"/>
      <c r="E358" s="555"/>
      <c r="F358" s="261"/>
      <c r="G358" s="38"/>
    </row>
    <row r="359" ht="15.75" customHeight="1">
      <c r="A359" s="485"/>
      <c r="B359" s="486"/>
      <c r="C359" s="486"/>
      <c r="D359" s="486"/>
      <c r="E359" s="555"/>
      <c r="F359" s="261"/>
      <c r="G359" s="38"/>
    </row>
    <row r="360" ht="15.75" customHeight="1">
      <c r="A360" s="485"/>
      <c r="B360" s="486"/>
      <c r="C360" s="486"/>
      <c r="D360" s="486"/>
      <c r="E360" s="555"/>
      <c r="F360" s="261"/>
      <c r="G360" s="38"/>
    </row>
    <row r="361" ht="15.75" customHeight="1">
      <c r="A361" s="485"/>
      <c r="B361" s="486"/>
      <c r="C361" s="486"/>
      <c r="D361" s="486"/>
      <c r="E361" s="555"/>
      <c r="F361" s="261"/>
      <c r="G361" s="38"/>
    </row>
    <row r="362" ht="15.75" customHeight="1">
      <c r="A362" s="485"/>
      <c r="B362" s="486"/>
      <c r="C362" s="486"/>
      <c r="D362" s="486"/>
      <c r="E362" s="555"/>
      <c r="F362" s="261"/>
      <c r="G362" s="38"/>
    </row>
    <row r="363" ht="15.75" customHeight="1">
      <c r="A363" s="485"/>
      <c r="B363" s="486"/>
      <c r="C363" s="486"/>
      <c r="D363" s="486"/>
      <c r="E363" s="555"/>
      <c r="F363" s="261"/>
      <c r="G363" s="38"/>
    </row>
    <row r="364" ht="15.75" customHeight="1">
      <c r="A364" s="485"/>
      <c r="B364" s="486"/>
      <c r="C364" s="486"/>
      <c r="D364" s="486"/>
      <c r="E364" s="555"/>
      <c r="F364" s="261"/>
      <c r="G364" s="38"/>
    </row>
    <row r="365" ht="15.75" customHeight="1">
      <c r="A365" s="485"/>
      <c r="B365" s="486"/>
      <c r="C365" s="486"/>
      <c r="D365" s="486"/>
      <c r="E365" s="555"/>
      <c r="F365" s="261"/>
      <c r="G365" s="38"/>
    </row>
    <row r="366" ht="15.75" customHeight="1">
      <c r="A366" s="485"/>
      <c r="B366" s="486"/>
      <c r="C366" s="486"/>
      <c r="D366" s="486"/>
      <c r="E366" s="555"/>
      <c r="F366" s="261"/>
      <c r="G366" s="38"/>
    </row>
    <row r="367" ht="15.75" customHeight="1">
      <c r="A367" s="485"/>
      <c r="B367" s="486"/>
      <c r="C367" s="486"/>
      <c r="D367" s="486"/>
      <c r="E367" s="555"/>
      <c r="F367" s="261"/>
      <c r="G367" s="38"/>
    </row>
    <row r="368" ht="15.75" customHeight="1">
      <c r="A368" s="485"/>
      <c r="B368" s="486"/>
      <c r="C368" s="486"/>
      <c r="D368" s="486"/>
      <c r="E368" s="555"/>
      <c r="F368" s="261"/>
      <c r="G368" s="38"/>
    </row>
    <row r="369" ht="15.75" customHeight="1">
      <c r="A369" s="485"/>
      <c r="B369" s="486"/>
      <c r="C369" s="486"/>
      <c r="D369" s="486"/>
      <c r="E369" s="555"/>
      <c r="F369" s="261"/>
      <c r="G369" s="38"/>
    </row>
    <row r="370" ht="15.75" customHeight="1">
      <c r="A370" s="485"/>
      <c r="B370" s="486"/>
      <c r="C370" s="486"/>
      <c r="D370" s="486"/>
      <c r="E370" s="555"/>
      <c r="F370" s="261"/>
      <c r="G370" s="38"/>
    </row>
    <row r="371" ht="15.75" customHeight="1">
      <c r="A371" s="485"/>
      <c r="B371" s="486"/>
      <c r="C371" s="486"/>
      <c r="D371" s="486"/>
      <c r="E371" s="555"/>
      <c r="F371" s="261"/>
      <c r="G371" s="38"/>
    </row>
    <row r="372" ht="15.75" customHeight="1">
      <c r="A372" s="485"/>
      <c r="B372" s="486"/>
      <c r="C372" s="486"/>
      <c r="D372" s="486"/>
      <c r="E372" s="555"/>
      <c r="F372" s="261"/>
      <c r="G372" s="38"/>
    </row>
    <row r="373" ht="15.75" customHeight="1">
      <c r="A373" s="485"/>
      <c r="B373" s="486"/>
      <c r="C373" s="486"/>
      <c r="D373" s="486"/>
      <c r="E373" s="555"/>
      <c r="F373" s="261"/>
      <c r="G373" s="38"/>
    </row>
    <row r="374" ht="15.75" customHeight="1">
      <c r="A374" s="485"/>
      <c r="B374" s="486"/>
      <c r="C374" s="486"/>
      <c r="D374" s="486"/>
      <c r="E374" s="555"/>
      <c r="F374" s="261"/>
      <c r="G374" s="38"/>
    </row>
    <row r="375" ht="15.75" customHeight="1">
      <c r="A375" s="485"/>
      <c r="B375" s="486"/>
      <c r="C375" s="486"/>
      <c r="D375" s="486"/>
      <c r="E375" s="555"/>
      <c r="F375" s="261"/>
      <c r="G375" s="38"/>
    </row>
    <row r="376" ht="15.75" customHeight="1">
      <c r="A376" s="485"/>
      <c r="B376" s="486"/>
      <c r="C376" s="486"/>
      <c r="D376" s="486"/>
      <c r="E376" s="555"/>
      <c r="F376" s="261"/>
      <c r="G376" s="38"/>
    </row>
    <row r="377" ht="15.75" customHeight="1">
      <c r="A377" s="485"/>
      <c r="B377" s="486"/>
      <c r="C377" s="486"/>
      <c r="D377" s="486"/>
      <c r="E377" s="555"/>
      <c r="F377" s="261"/>
      <c r="G377" s="38"/>
    </row>
    <row r="378" ht="15.75" customHeight="1">
      <c r="A378" s="485"/>
      <c r="B378" s="486"/>
      <c r="C378" s="486"/>
      <c r="D378" s="486"/>
      <c r="E378" s="555"/>
      <c r="F378" s="261"/>
      <c r="G378" s="38"/>
    </row>
    <row r="379" ht="15.75" customHeight="1">
      <c r="A379" s="485"/>
      <c r="B379" s="486"/>
      <c r="C379" s="486"/>
      <c r="D379" s="486"/>
      <c r="E379" s="555"/>
      <c r="F379" s="261"/>
      <c r="G379" s="38"/>
    </row>
    <row r="380" ht="15.75" customHeight="1">
      <c r="A380" s="485"/>
      <c r="B380" s="486"/>
      <c r="C380" s="486"/>
      <c r="D380" s="486"/>
      <c r="E380" s="555"/>
      <c r="F380" s="261"/>
      <c r="G380" s="38"/>
    </row>
    <row r="381" ht="15.75" customHeight="1">
      <c r="A381" s="485"/>
      <c r="B381" s="486"/>
      <c r="C381" s="486"/>
      <c r="D381" s="486"/>
      <c r="E381" s="555"/>
      <c r="F381" s="261"/>
      <c r="G381" s="38"/>
    </row>
    <row r="382" ht="15.75" customHeight="1">
      <c r="A382" s="485"/>
      <c r="B382" s="486"/>
      <c r="C382" s="486"/>
      <c r="D382" s="486"/>
      <c r="E382" s="555"/>
      <c r="F382" s="261"/>
      <c r="G382" s="38"/>
    </row>
    <row r="383" ht="15.75" customHeight="1">
      <c r="A383" s="485"/>
      <c r="B383" s="486"/>
      <c r="C383" s="486"/>
      <c r="D383" s="486"/>
      <c r="E383" s="555"/>
      <c r="F383" s="261"/>
      <c r="G383" s="38"/>
    </row>
    <row r="384" ht="15.75" customHeight="1">
      <c r="A384" s="485"/>
      <c r="B384" s="486"/>
      <c r="C384" s="486"/>
      <c r="D384" s="486"/>
      <c r="E384" s="555"/>
      <c r="F384" s="261"/>
      <c r="G384" s="38"/>
    </row>
    <row r="385" ht="15.75" customHeight="1">
      <c r="A385" s="485"/>
      <c r="B385" s="486"/>
      <c r="C385" s="486"/>
      <c r="D385" s="486"/>
      <c r="E385" s="555"/>
      <c r="F385" s="261"/>
      <c r="G385" s="38"/>
    </row>
    <row r="386" ht="15.75" customHeight="1">
      <c r="A386" s="485"/>
      <c r="B386" s="486"/>
      <c r="C386" s="486"/>
      <c r="D386" s="486"/>
      <c r="E386" s="555"/>
      <c r="F386" s="261"/>
      <c r="G386" s="38"/>
    </row>
    <row r="387" ht="15.75" customHeight="1">
      <c r="A387" s="485"/>
      <c r="B387" s="486"/>
      <c r="C387" s="486"/>
      <c r="D387" s="486"/>
      <c r="E387" s="555"/>
      <c r="F387" s="261"/>
      <c r="G387" s="38"/>
    </row>
    <row r="388" ht="15.75" customHeight="1">
      <c r="A388" s="485"/>
      <c r="B388" s="486"/>
      <c r="C388" s="486"/>
      <c r="D388" s="486"/>
      <c r="E388" s="555"/>
      <c r="F388" s="261"/>
      <c r="G388" s="38"/>
    </row>
    <row r="389" ht="15.75" customHeight="1">
      <c r="A389" s="485"/>
      <c r="B389" s="486"/>
      <c r="C389" s="486"/>
      <c r="D389" s="486"/>
      <c r="E389" s="555"/>
      <c r="F389" s="261"/>
      <c r="G389" s="38"/>
    </row>
    <row r="390" ht="15.75" customHeight="1">
      <c r="A390" s="485"/>
      <c r="B390" s="486"/>
      <c r="C390" s="486"/>
      <c r="D390" s="486"/>
      <c r="E390" s="555"/>
      <c r="F390" s="261"/>
      <c r="G390" s="38"/>
    </row>
    <row r="391" ht="15.75" customHeight="1">
      <c r="A391" s="485"/>
      <c r="B391" s="486"/>
      <c r="C391" s="486"/>
      <c r="D391" s="486"/>
      <c r="E391" s="555"/>
      <c r="F391" s="261"/>
      <c r="G391" s="38"/>
    </row>
    <row r="392" ht="15.75" customHeight="1">
      <c r="A392" s="485"/>
      <c r="B392" s="486"/>
      <c r="C392" s="486"/>
      <c r="D392" s="486"/>
      <c r="E392" s="555"/>
      <c r="F392" s="261"/>
      <c r="G392" s="38"/>
    </row>
    <row r="393" ht="15.75" customHeight="1">
      <c r="A393" s="485"/>
      <c r="B393" s="486"/>
      <c r="C393" s="486"/>
      <c r="D393" s="486"/>
      <c r="E393" s="555"/>
      <c r="F393" s="261"/>
      <c r="G393" s="38"/>
    </row>
    <row r="394" ht="15.75" customHeight="1">
      <c r="A394" s="485"/>
      <c r="B394" s="486"/>
      <c r="C394" s="486"/>
      <c r="D394" s="486"/>
      <c r="E394" s="555"/>
      <c r="F394" s="261"/>
      <c r="G394" s="38"/>
    </row>
    <row r="395" ht="15.75" customHeight="1">
      <c r="A395" s="485"/>
      <c r="B395" s="486"/>
      <c r="C395" s="486"/>
      <c r="D395" s="486"/>
      <c r="E395" s="555"/>
      <c r="F395" s="261"/>
      <c r="G395" s="38"/>
    </row>
    <row r="396" ht="15.75" customHeight="1">
      <c r="A396" s="485"/>
      <c r="B396" s="486"/>
      <c r="C396" s="486"/>
      <c r="D396" s="486"/>
      <c r="E396" s="555"/>
      <c r="F396" s="261"/>
      <c r="G396" s="38"/>
    </row>
    <row r="397" ht="15.75" customHeight="1">
      <c r="A397" s="485"/>
      <c r="B397" s="486"/>
      <c r="C397" s="486"/>
      <c r="D397" s="486"/>
      <c r="E397" s="555"/>
      <c r="F397" s="261"/>
      <c r="G397" s="38"/>
    </row>
    <row r="398" ht="15.75" customHeight="1">
      <c r="A398" s="485"/>
      <c r="B398" s="486"/>
      <c r="C398" s="486"/>
      <c r="D398" s="486"/>
      <c r="E398" s="555"/>
      <c r="F398" s="261"/>
      <c r="G398" s="38"/>
    </row>
    <row r="399" ht="15.75" customHeight="1">
      <c r="A399" s="485"/>
      <c r="B399" s="486"/>
      <c r="C399" s="486"/>
      <c r="D399" s="486"/>
      <c r="E399" s="555"/>
      <c r="F399" s="261"/>
      <c r="G399" s="38"/>
    </row>
    <row r="400" ht="15.75" customHeight="1">
      <c r="A400" s="485"/>
      <c r="B400" s="486"/>
      <c r="C400" s="486"/>
      <c r="D400" s="486"/>
      <c r="E400" s="555"/>
      <c r="F400" s="261"/>
      <c r="G400" s="38"/>
    </row>
    <row r="401" ht="15.75" customHeight="1">
      <c r="A401" s="485"/>
      <c r="B401" s="486"/>
      <c r="C401" s="486"/>
      <c r="D401" s="486"/>
      <c r="E401" s="555"/>
      <c r="F401" s="261"/>
      <c r="G401" s="38"/>
    </row>
    <row r="402" ht="15.75" customHeight="1">
      <c r="A402" s="485"/>
      <c r="B402" s="486"/>
      <c r="C402" s="486"/>
      <c r="D402" s="486"/>
      <c r="E402" s="555"/>
      <c r="F402" s="261"/>
      <c r="G402" s="38"/>
    </row>
    <row r="403" ht="15.75" customHeight="1">
      <c r="A403" s="485"/>
      <c r="B403" s="486"/>
      <c r="C403" s="486"/>
      <c r="D403" s="486"/>
      <c r="E403" s="555"/>
      <c r="F403" s="261"/>
      <c r="G403" s="38"/>
    </row>
    <row r="404" ht="15.75" customHeight="1">
      <c r="A404" s="485"/>
      <c r="B404" s="486"/>
      <c r="C404" s="486"/>
      <c r="D404" s="486"/>
      <c r="E404" s="555"/>
      <c r="F404" s="261"/>
      <c r="G404" s="38"/>
    </row>
    <row r="405" ht="15.75" customHeight="1">
      <c r="A405" s="485"/>
      <c r="B405" s="486"/>
      <c r="C405" s="486"/>
      <c r="D405" s="486"/>
      <c r="E405" s="555"/>
      <c r="F405" s="261"/>
      <c r="G405" s="38"/>
    </row>
    <row r="406" ht="15.75" customHeight="1">
      <c r="A406" s="485"/>
      <c r="B406" s="486"/>
      <c r="C406" s="486"/>
      <c r="D406" s="486"/>
      <c r="E406" s="555"/>
      <c r="F406" s="261"/>
      <c r="G406" s="38"/>
    </row>
    <row r="407" ht="15.75" customHeight="1">
      <c r="A407" s="485"/>
      <c r="B407" s="486"/>
      <c r="C407" s="486"/>
      <c r="D407" s="486"/>
      <c r="E407" s="555"/>
      <c r="F407" s="261"/>
      <c r="G407" s="38"/>
    </row>
    <row r="408" ht="15.75" customHeight="1">
      <c r="A408" s="485"/>
      <c r="B408" s="486"/>
      <c r="C408" s="486"/>
      <c r="D408" s="486"/>
      <c r="E408" s="555"/>
      <c r="F408" s="261"/>
      <c r="G408" s="38"/>
    </row>
    <row r="409" ht="15.75" customHeight="1">
      <c r="A409" s="485"/>
      <c r="B409" s="486"/>
      <c r="C409" s="486"/>
      <c r="D409" s="486"/>
      <c r="E409" s="555"/>
      <c r="F409" s="261"/>
      <c r="G409" s="38"/>
    </row>
    <row r="410" ht="15.75" customHeight="1">
      <c r="A410" s="485"/>
      <c r="B410" s="486"/>
      <c r="C410" s="486"/>
      <c r="D410" s="486"/>
      <c r="E410" s="555"/>
      <c r="F410" s="261"/>
      <c r="G410" s="38"/>
    </row>
    <row r="411" ht="15.75" customHeight="1">
      <c r="A411" s="485"/>
      <c r="B411" s="486"/>
      <c r="C411" s="486"/>
      <c r="D411" s="486"/>
      <c r="E411" s="555"/>
      <c r="F411" s="261"/>
      <c r="G411" s="38"/>
    </row>
    <row r="412" ht="15.75" customHeight="1">
      <c r="A412" s="485"/>
      <c r="B412" s="486"/>
      <c r="C412" s="486"/>
      <c r="D412" s="486"/>
      <c r="E412" s="555"/>
      <c r="F412" s="261"/>
      <c r="G412" s="38"/>
    </row>
    <row r="413" ht="15.75" customHeight="1">
      <c r="A413" s="485"/>
      <c r="B413" s="486"/>
      <c r="C413" s="486"/>
      <c r="D413" s="486"/>
      <c r="E413" s="555"/>
      <c r="F413" s="261"/>
      <c r="G413" s="38"/>
    </row>
    <row r="414" ht="15.75" customHeight="1">
      <c r="A414" s="485"/>
      <c r="B414" s="486"/>
      <c r="C414" s="486"/>
      <c r="D414" s="486"/>
      <c r="E414" s="555"/>
      <c r="F414" s="261"/>
      <c r="G414" s="38"/>
    </row>
    <row r="415" ht="15.75" customHeight="1">
      <c r="A415" s="485"/>
      <c r="B415" s="486"/>
      <c r="C415" s="486"/>
      <c r="D415" s="486"/>
      <c r="E415" s="555"/>
      <c r="F415" s="261"/>
      <c r="G415" s="38"/>
    </row>
    <row r="416" ht="15.75" customHeight="1">
      <c r="A416" s="485"/>
      <c r="B416" s="486"/>
      <c r="C416" s="486"/>
      <c r="D416" s="486"/>
      <c r="E416" s="555"/>
      <c r="F416" s="261"/>
      <c r="G416" s="38"/>
    </row>
    <row r="417" ht="15.75" customHeight="1">
      <c r="A417" s="485"/>
      <c r="B417" s="486"/>
      <c r="C417" s="486"/>
      <c r="D417" s="486"/>
      <c r="E417" s="555"/>
      <c r="F417" s="261"/>
      <c r="G417" s="38"/>
    </row>
    <row r="418" ht="15.75" customHeight="1">
      <c r="A418" s="485"/>
      <c r="B418" s="486"/>
      <c r="C418" s="486"/>
      <c r="D418" s="486"/>
      <c r="E418" s="555"/>
      <c r="F418" s="261"/>
      <c r="G418" s="38"/>
    </row>
    <row r="419" ht="15.75" customHeight="1">
      <c r="A419" s="485"/>
      <c r="B419" s="486"/>
      <c r="C419" s="486"/>
      <c r="D419" s="486"/>
      <c r="E419" s="555"/>
      <c r="F419" s="261"/>
      <c r="G419" s="38"/>
    </row>
    <row r="420" ht="15.75" customHeight="1">
      <c r="A420" s="485"/>
      <c r="B420" s="486"/>
      <c r="C420" s="486"/>
      <c r="D420" s="486"/>
      <c r="E420" s="555"/>
      <c r="F420" s="261"/>
      <c r="G420" s="38"/>
    </row>
    <row r="421" ht="15.75" customHeight="1">
      <c r="A421" s="485"/>
      <c r="B421" s="486"/>
      <c r="C421" s="486"/>
      <c r="D421" s="486"/>
      <c r="E421" s="555"/>
      <c r="F421" s="261"/>
      <c r="G421" s="38"/>
    </row>
    <row r="422" ht="15.75" customHeight="1">
      <c r="A422" s="485"/>
      <c r="B422" s="486"/>
      <c r="C422" s="486"/>
      <c r="D422" s="486"/>
      <c r="E422" s="555"/>
      <c r="F422" s="261"/>
      <c r="G422" s="38"/>
    </row>
    <row r="423" ht="15.75" customHeight="1">
      <c r="A423" s="485"/>
      <c r="B423" s="486"/>
      <c r="C423" s="486"/>
      <c r="D423" s="486"/>
      <c r="E423" s="555"/>
      <c r="F423" s="261"/>
      <c r="G423" s="38"/>
    </row>
    <row r="424" ht="15.75" customHeight="1">
      <c r="A424" s="485"/>
      <c r="B424" s="486"/>
      <c r="C424" s="486"/>
      <c r="D424" s="486"/>
      <c r="E424" s="555"/>
      <c r="F424" s="261"/>
      <c r="G424" s="38"/>
    </row>
    <row r="425" ht="15.75" customHeight="1">
      <c r="A425" s="485"/>
      <c r="B425" s="486"/>
      <c r="C425" s="486"/>
      <c r="D425" s="486"/>
      <c r="E425" s="555"/>
      <c r="F425" s="261"/>
      <c r="G425" s="38"/>
    </row>
    <row r="426" ht="15.75" customHeight="1">
      <c r="A426" s="485"/>
      <c r="B426" s="486"/>
      <c r="C426" s="486"/>
      <c r="D426" s="486"/>
      <c r="E426" s="555"/>
      <c r="F426" s="261"/>
      <c r="G426" s="38"/>
    </row>
    <row r="427" ht="15.75" customHeight="1">
      <c r="A427" s="485"/>
      <c r="B427" s="486"/>
      <c r="C427" s="486"/>
      <c r="D427" s="486"/>
      <c r="E427" s="555"/>
      <c r="F427" s="261"/>
      <c r="G427" s="38"/>
    </row>
    <row r="428" ht="15.75" customHeight="1">
      <c r="A428" s="485"/>
      <c r="B428" s="486"/>
      <c r="C428" s="486"/>
      <c r="D428" s="486"/>
      <c r="E428" s="555"/>
      <c r="F428" s="261"/>
      <c r="G428" s="38"/>
    </row>
    <row r="429" ht="15.75" customHeight="1">
      <c r="A429" s="485"/>
      <c r="B429" s="486"/>
      <c r="C429" s="486"/>
      <c r="D429" s="486"/>
      <c r="E429" s="555"/>
      <c r="F429" s="261"/>
      <c r="G429" s="38"/>
    </row>
    <row r="430" ht="15.75" customHeight="1">
      <c r="A430" s="485"/>
      <c r="B430" s="486"/>
      <c r="C430" s="486"/>
      <c r="D430" s="486"/>
      <c r="E430" s="555"/>
      <c r="F430" s="261"/>
      <c r="G430" s="38"/>
    </row>
    <row r="431" ht="15.75" customHeight="1">
      <c r="A431" s="485"/>
      <c r="B431" s="486"/>
      <c r="C431" s="486"/>
      <c r="D431" s="486"/>
      <c r="E431" s="555"/>
      <c r="F431" s="261"/>
      <c r="G431" s="38"/>
    </row>
    <row r="432" ht="15.75" customHeight="1">
      <c r="A432" s="485"/>
      <c r="B432" s="486"/>
      <c r="C432" s="486"/>
      <c r="D432" s="486"/>
      <c r="E432" s="555"/>
      <c r="F432" s="261"/>
      <c r="G432" s="38"/>
    </row>
    <row r="433" ht="15.75" customHeight="1">
      <c r="A433" s="485"/>
      <c r="B433" s="486"/>
      <c r="C433" s="486"/>
      <c r="D433" s="486"/>
      <c r="E433" s="555"/>
      <c r="F433" s="261"/>
      <c r="G433" s="38"/>
    </row>
    <row r="434" ht="15.75" customHeight="1">
      <c r="A434" s="485"/>
      <c r="B434" s="486"/>
      <c r="C434" s="486"/>
      <c r="D434" s="486"/>
      <c r="E434" s="555"/>
      <c r="F434" s="261"/>
      <c r="G434" s="38"/>
    </row>
    <row r="435" ht="15.75" customHeight="1">
      <c r="A435" s="485"/>
      <c r="B435" s="486"/>
      <c r="C435" s="486"/>
      <c r="D435" s="486"/>
      <c r="E435" s="555"/>
      <c r="F435" s="261"/>
      <c r="G435" s="38"/>
    </row>
    <row r="436" ht="15.75" customHeight="1">
      <c r="A436" s="485"/>
      <c r="B436" s="486"/>
      <c r="C436" s="486"/>
      <c r="D436" s="486"/>
      <c r="E436" s="555"/>
      <c r="F436" s="261"/>
      <c r="G436" s="38"/>
    </row>
    <row r="437" ht="15.75" customHeight="1">
      <c r="A437" s="485"/>
      <c r="B437" s="486"/>
      <c r="C437" s="486"/>
      <c r="D437" s="486"/>
      <c r="E437" s="555"/>
      <c r="F437" s="261"/>
      <c r="G437" s="38"/>
    </row>
    <row r="438" ht="15.75" customHeight="1">
      <c r="A438" s="485"/>
      <c r="B438" s="486"/>
      <c r="C438" s="486"/>
      <c r="D438" s="486"/>
      <c r="E438" s="555"/>
      <c r="F438" s="261"/>
      <c r="G438" s="38"/>
    </row>
    <row r="439" ht="15.75" customHeight="1">
      <c r="A439" s="485"/>
      <c r="B439" s="486"/>
      <c r="C439" s="486"/>
      <c r="D439" s="486"/>
      <c r="E439" s="555"/>
      <c r="F439" s="261"/>
      <c r="G439" s="38"/>
    </row>
    <row r="440" ht="15.75" customHeight="1">
      <c r="A440" s="485"/>
      <c r="B440" s="486"/>
      <c r="C440" s="486"/>
      <c r="D440" s="486"/>
      <c r="E440" s="555"/>
      <c r="F440" s="261"/>
      <c r="G440" s="38"/>
    </row>
    <row r="441" ht="15.75" customHeight="1">
      <c r="A441" s="485"/>
      <c r="B441" s="486"/>
      <c r="C441" s="486"/>
      <c r="D441" s="486"/>
      <c r="E441" s="555"/>
      <c r="F441" s="261"/>
      <c r="G441" s="38"/>
    </row>
    <row r="442" ht="15.75" customHeight="1">
      <c r="A442" s="485"/>
      <c r="B442" s="486"/>
      <c r="C442" s="486"/>
      <c r="D442" s="486"/>
      <c r="E442" s="555"/>
      <c r="F442" s="261"/>
      <c r="G442" s="38"/>
    </row>
    <row r="443" ht="15.75" customHeight="1">
      <c r="A443" s="485"/>
      <c r="B443" s="486"/>
      <c r="C443" s="486"/>
      <c r="D443" s="486"/>
      <c r="E443" s="555"/>
      <c r="F443" s="261"/>
      <c r="G443" s="38"/>
    </row>
    <row r="444" ht="15.75" customHeight="1">
      <c r="A444" s="485"/>
      <c r="B444" s="486"/>
      <c r="C444" s="486"/>
      <c r="D444" s="486"/>
      <c r="E444" s="555"/>
      <c r="F444" s="261"/>
      <c r="G444" s="38"/>
    </row>
    <row r="445" ht="15.75" customHeight="1">
      <c r="A445" s="485"/>
      <c r="B445" s="486"/>
      <c r="C445" s="486"/>
      <c r="D445" s="486"/>
      <c r="E445" s="555"/>
      <c r="F445" s="261"/>
      <c r="G445" s="38"/>
    </row>
    <row r="446" ht="15.75" customHeight="1">
      <c r="A446" s="485"/>
      <c r="B446" s="486"/>
      <c r="C446" s="486"/>
      <c r="D446" s="486"/>
      <c r="E446" s="555"/>
      <c r="F446" s="261"/>
      <c r="G446" s="38"/>
    </row>
    <row r="447" ht="15.75" customHeight="1">
      <c r="A447" s="485"/>
      <c r="B447" s="486"/>
      <c r="C447" s="486"/>
      <c r="D447" s="486"/>
      <c r="E447" s="555"/>
      <c r="F447" s="261"/>
      <c r="G447" s="38"/>
    </row>
    <row r="448" ht="15.75" customHeight="1">
      <c r="A448" s="485"/>
      <c r="B448" s="486"/>
      <c r="C448" s="486"/>
      <c r="D448" s="486"/>
      <c r="E448" s="555"/>
      <c r="F448" s="261"/>
      <c r="G448" s="38"/>
    </row>
    <row r="449" ht="15.75" customHeight="1">
      <c r="A449" s="485"/>
      <c r="B449" s="486"/>
      <c r="C449" s="486"/>
      <c r="D449" s="486"/>
      <c r="E449" s="555"/>
      <c r="F449" s="261"/>
      <c r="G449" s="38"/>
    </row>
    <row r="450" ht="15.75" customHeight="1">
      <c r="A450" s="485"/>
      <c r="B450" s="486"/>
      <c r="C450" s="486"/>
      <c r="D450" s="486"/>
      <c r="E450" s="555"/>
      <c r="F450" s="261"/>
      <c r="G450" s="38"/>
    </row>
    <row r="451" ht="15.75" customHeight="1">
      <c r="A451" s="485"/>
      <c r="B451" s="486"/>
      <c r="C451" s="486"/>
      <c r="D451" s="486"/>
      <c r="E451" s="555"/>
      <c r="F451" s="261"/>
      <c r="G451" s="38"/>
    </row>
    <row r="452" ht="15.75" customHeight="1">
      <c r="A452" s="485"/>
      <c r="B452" s="486"/>
      <c r="C452" s="486"/>
      <c r="D452" s="486"/>
      <c r="E452" s="555"/>
      <c r="F452" s="261"/>
      <c r="G452" s="38"/>
    </row>
    <row r="453" ht="15.75" customHeight="1">
      <c r="A453" s="485"/>
      <c r="B453" s="486"/>
      <c r="C453" s="486"/>
      <c r="D453" s="486"/>
      <c r="E453" s="555"/>
      <c r="F453" s="261"/>
      <c r="G453" s="38"/>
    </row>
    <row r="454" ht="15.75" customHeight="1">
      <c r="A454" s="485"/>
      <c r="B454" s="486"/>
      <c r="C454" s="486"/>
      <c r="D454" s="486"/>
      <c r="E454" s="555"/>
      <c r="F454" s="261"/>
      <c r="G454" s="38"/>
    </row>
    <row r="455" ht="15.75" customHeight="1">
      <c r="A455" s="485"/>
      <c r="B455" s="486"/>
      <c r="C455" s="486"/>
      <c r="D455" s="486"/>
      <c r="E455" s="555"/>
      <c r="F455" s="261"/>
      <c r="G455" s="38"/>
    </row>
    <row r="456" ht="15.75" customHeight="1">
      <c r="A456" s="485"/>
      <c r="B456" s="486"/>
      <c r="C456" s="486"/>
      <c r="D456" s="486"/>
      <c r="E456" s="555"/>
      <c r="F456" s="261"/>
      <c r="G456" s="38"/>
    </row>
    <row r="457" ht="15.75" customHeight="1">
      <c r="A457" s="485"/>
      <c r="B457" s="486"/>
      <c r="C457" s="486"/>
      <c r="D457" s="486"/>
      <c r="E457" s="555"/>
      <c r="F457" s="261"/>
      <c r="G457" s="38"/>
    </row>
    <row r="458" ht="15.75" customHeight="1">
      <c r="A458" s="485"/>
      <c r="B458" s="486"/>
      <c r="C458" s="486"/>
      <c r="D458" s="486"/>
      <c r="E458" s="555"/>
      <c r="F458" s="261"/>
      <c r="G458" s="38"/>
    </row>
    <row r="459" ht="15.75" customHeight="1">
      <c r="A459" s="485"/>
      <c r="B459" s="486"/>
      <c r="C459" s="486"/>
      <c r="D459" s="486"/>
      <c r="E459" s="555"/>
      <c r="F459" s="261"/>
      <c r="G459" s="38"/>
    </row>
    <row r="460" ht="15.75" customHeight="1">
      <c r="A460" s="485"/>
      <c r="B460" s="486"/>
      <c r="C460" s="486"/>
      <c r="D460" s="486"/>
      <c r="E460" s="555"/>
      <c r="F460" s="261"/>
      <c r="G460" s="38"/>
    </row>
    <row r="461" ht="15.75" customHeight="1">
      <c r="A461" s="485"/>
      <c r="B461" s="486"/>
      <c r="C461" s="486"/>
      <c r="D461" s="486"/>
      <c r="E461" s="555"/>
      <c r="F461" s="261"/>
      <c r="G461" s="38"/>
    </row>
    <row r="462" ht="15.75" customHeight="1">
      <c r="A462" s="485"/>
      <c r="B462" s="486"/>
      <c r="C462" s="486"/>
      <c r="D462" s="486"/>
      <c r="E462" s="555"/>
      <c r="F462" s="261"/>
      <c r="G462" s="38"/>
    </row>
    <row r="463" ht="15.75" customHeight="1">
      <c r="A463" s="485"/>
      <c r="B463" s="486"/>
      <c r="C463" s="486"/>
      <c r="D463" s="486"/>
      <c r="E463" s="555"/>
      <c r="F463" s="261"/>
      <c r="G463" s="38"/>
    </row>
    <row r="464" ht="15.75" customHeight="1">
      <c r="A464" s="485"/>
      <c r="B464" s="486"/>
      <c r="C464" s="486"/>
      <c r="D464" s="486"/>
      <c r="E464" s="555"/>
      <c r="F464" s="261"/>
      <c r="G464" s="38"/>
    </row>
    <row r="465" ht="15.75" customHeight="1">
      <c r="A465" s="485"/>
      <c r="B465" s="486"/>
      <c r="C465" s="486"/>
      <c r="D465" s="486"/>
      <c r="E465" s="555"/>
      <c r="F465" s="261"/>
      <c r="G465" s="38"/>
    </row>
    <row r="466" ht="15.75" customHeight="1">
      <c r="A466" s="485"/>
      <c r="B466" s="486"/>
      <c r="C466" s="486"/>
      <c r="D466" s="486"/>
      <c r="E466" s="555"/>
      <c r="F466" s="261"/>
      <c r="G466" s="38"/>
    </row>
    <row r="467" ht="15.75" customHeight="1">
      <c r="A467" s="485"/>
      <c r="B467" s="486"/>
      <c r="C467" s="486"/>
      <c r="D467" s="486"/>
      <c r="E467" s="555"/>
      <c r="F467" s="261"/>
      <c r="G467" s="38"/>
    </row>
    <row r="468" ht="15.75" customHeight="1">
      <c r="A468" s="485"/>
      <c r="B468" s="486"/>
      <c r="C468" s="486"/>
      <c r="D468" s="486"/>
      <c r="E468" s="555"/>
      <c r="F468" s="261"/>
      <c r="G468" s="38"/>
    </row>
    <row r="469" ht="15.75" customHeight="1">
      <c r="A469" s="485"/>
      <c r="B469" s="486"/>
      <c r="C469" s="486"/>
      <c r="D469" s="486"/>
      <c r="E469" s="555"/>
      <c r="F469" s="261"/>
      <c r="G469" s="38"/>
    </row>
    <row r="470" ht="15.75" customHeight="1">
      <c r="A470" s="485"/>
      <c r="B470" s="486"/>
      <c r="C470" s="486"/>
      <c r="D470" s="486"/>
      <c r="E470" s="555"/>
      <c r="F470" s="261"/>
      <c r="G470" s="38"/>
    </row>
    <row r="471" ht="15.75" customHeight="1">
      <c r="A471" s="485"/>
      <c r="B471" s="486"/>
      <c r="C471" s="486"/>
      <c r="D471" s="486"/>
      <c r="E471" s="555"/>
      <c r="F471" s="261"/>
      <c r="G471" s="38"/>
    </row>
    <row r="472" ht="15.75" customHeight="1">
      <c r="A472" s="485"/>
      <c r="B472" s="486"/>
      <c r="C472" s="486"/>
      <c r="D472" s="486"/>
      <c r="E472" s="555"/>
      <c r="F472" s="261"/>
      <c r="G472" s="38"/>
    </row>
    <row r="473" ht="15.75" customHeight="1">
      <c r="A473" s="485"/>
      <c r="B473" s="486"/>
      <c r="C473" s="486"/>
      <c r="D473" s="486"/>
      <c r="E473" s="555"/>
      <c r="F473" s="261"/>
      <c r="G473" s="38"/>
    </row>
    <row r="474" ht="15.75" customHeight="1">
      <c r="A474" s="485"/>
      <c r="B474" s="486"/>
      <c r="C474" s="486"/>
      <c r="D474" s="486"/>
      <c r="E474" s="555"/>
      <c r="F474" s="261"/>
      <c r="G474" s="38"/>
    </row>
    <row r="475" ht="15.75" customHeight="1">
      <c r="A475" s="485"/>
      <c r="B475" s="486"/>
      <c r="C475" s="486"/>
      <c r="D475" s="486"/>
      <c r="E475" s="555"/>
      <c r="F475" s="261"/>
      <c r="G475" s="38"/>
    </row>
    <row r="476" ht="15.75" customHeight="1">
      <c r="A476" s="485"/>
      <c r="B476" s="486"/>
      <c r="C476" s="486"/>
      <c r="D476" s="486"/>
      <c r="E476" s="555"/>
      <c r="F476" s="261"/>
      <c r="G476" s="38"/>
    </row>
    <row r="477" ht="15.75" customHeight="1">
      <c r="A477" s="485"/>
      <c r="B477" s="486"/>
      <c r="C477" s="486"/>
      <c r="D477" s="486"/>
      <c r="E477" s="555"/>
      <c r="F477" s="261"/>
      <c r="G477" s="38"/>
    </row>
    <row r="478" ht="15.75" customHeight="1">
      <c r="A478" s="485"/>
      <c r="B478" s="486"/>
      <c r="C478" s="486"/>
      <c r="D478" s="486"/>
      <c r="E478" s="555"/>
      <c r="F478" s="261"/>
      <c r="G478" s="38"/>
    </row>
    <row r="479" ht="15.75" customHeight="1">
      <c r="A479" s="485"/>
      <c r="B479" s="486"/>
      <c r="C479" s="486"/>
      <c r="D479" s="486"/>
      <c r="E479" s="555"/>
      <c r="F479" s="261"/>
      <c r="G479" s="38"/>
    </row>
    <row r="480" ht="15.75" customHeight="1">
      <c r="A480" s="485"/>
      <c r="B480" s="486"/>
      <c r="C480" s="486"/>
      <c r="D480" s="486"/>
      <c r="E480" s="555"/>
      <c r="F480" s="261"/>
      <c r="G480" s="38"/>
    </row>
    <row r="481" ht="15.75" customHeight="1">
      <c r="A481" s="485"/>
      <c r="B481" s="486"/>
      <c r="C481" s="486"/>
      <c r="D481" s="486"/>
      <c r="E481" s="555"/>
      <c r="F481" s="261"/>
      <c r="G481" s="38"/>
    </row>
    <row r="482" ht="15.75" customHeight="1">
      <c r="A482" s="485"/>
      <c r="B482" s="486"/>
      <c r="C482" s="486"/>
      <c r="D482" s="486"/>
      <c r="E482" s="555"/>
      <c r="F482" s="261"/>
      <c r="G482" s="38"/>
    </row>
    <row r="483" ht="15.75" customHeight="1">
      <c r="A483" s="485"/>
      <c r="B483" s="486"/>
      <c r="C483" s="486"/>
      <c r="D483" s="486"/>
      <c r="E483" s="555"/>
      <c r="F483" s="261"/>
      <c r="G483" s="38"/>
    </row>
    <row r="484" ht="15.75" customHeight="1">
      <c r="A484" s="485"/>
      <c r="B484" s="486"/>
      <c r="C484" s="486"/>
      <c r="D484" s="486"/>
      <c r="E484" s="555"/>
      <c r="F484" s="261"/>
      <c r="G484" s="38"/>
    </row>
    <row r="485" ht="15.75" customHeight="1">
      <c r="A485" s="485"/>
      <c r="B485" s="486"/>
      <c r="C485" s="486"/>
      <c r="D485" s="486"/>
      <c r="E485" s="555"/>
      <c r="F485" s="261"/>
      <c r="G485" s="38"/>
    </row>
    <row r="486" ht="15.75" customHeight="1">
      <c r="A486" s="485"/>
      <c r="B486" s="486"/>
      <c r="C486" s="486"/>
      <c r="D486" s="486"/>
      <c r="E486" s="555"/>
      <c r="F486" s="261"/>
      <c r="G486" s="38"/>
    </row>
    <row r="487" ht="15.75" customHeight="1">
      <c r="A487" s="485"/>
      <c r="B487" s="486"/>
      <c r="C487" s="486"/>
      <c r="D487" s="486"/>
      <c r="E487" s="555"/>
      <c r="F487" s="261"/>
      <c r="G487" s="38"/>
    </row>
    <row r="488" ht="15.75" customHeight="1">
      <c r="A488" s="485"/>
      <c r="B488" s="486"/>
      <c r="C488" s="486"/>
      <c r="D488" s="486"/>
      <c r="E488" s="555"/>
      <c r="F488" s="261"/>
      <c r="G488" s="38"/>
    </row>
    <row r="489" ht="15.75" customHeight="1">
      <c r="A489" s="485"/>
      <c r="B489" s="486"/>
      <c r="C489" s="486"/>
      <c r="D489" s="486"/>
      <c r="E489" s="555"/>
      <c r="F489" s="261"/>
      <c r="G489" s="38"/>
    </row>
    <row r="490" ht="15.75" customHeight="1">
      <c r="A490" s="485"/>
      <c r="B490" s="486"/>
      <c r="C490" s="486"/>
      <c r="D490" s="486"/>
      <c r="E490" s="555"/>
      <c r="F490" s="261"/>
      <c r="G490" s="38"/>
    </row>
    <row r="491" ht="15.75" customHeight="1">
      <c r="A491" s="485"/>
      <c r="B491" s="486"/>
      <c r="C491" s="486"/>
      <c r="D491" s="486"/>
      <c r="E491" s="555"/>
      <c r="F491" s="261"/>
      <c r="G491" s="38"/>
    </row>
    <row r="492" ht="15.75" customHeight="1">
      <c r="A492" s="485"/>
      <c r="B492" s="486"/>
      <c r="C492" s="486"/>
      <c r="D492" s="486"/>
      <c r="E492" s="555"/>
      <c r="F492" s="261"/>
      <c r="G492" s="38"/>
    </row>
    <row r="493" ht="15.75" customHeight="1">
      <c r="A493" s="485"/>
      <c r="B493" s="486"/>
      <c r="C493" s="486"/>
      <c r="D493" s="486"/>
      <c r="E493" s="555"/>
      <c r="F493" s="261"/>
      <c r="G493" s="38"/>
    </row>
    <row r="494" ht="15.75" customHeight="1">
      <c r="A494" s="485"/>
      <c r="B494" s="486"/>
      <c r="C494" s="486"/>
      <c r="D494" s="486"/>
      <c r="E494" s="555"/>
      <c r="F494" s="261"/>
      <c r="G494" s="38"/>
    </row>
    <row r="495" ht="15.75" customHeight="1">
      <c r="A495" s="485"/>
      <c r="B495" s="486"/>
      <c r="C495" s="486"/>
      <c r="D495" s="486"/>
      <c r="E495" s="555"/>
      <c r="F495" s="261"/>
      <c r="G495" s="38"/>
    </row>
    <row r="496" ht="15.75" customHeight="1">
      <c r="A496" s="485"/>
      <c r="B496" s="486"/>
      <c r="C496" s="486"/>
      <c r="D496" s="486"/>
      <c r="E496" s="555"/>
      <c r="F496" s="261"/>
      <c r="G496" s="38"/>
    </row>
    <row r="497" ht="15.75" customHeight="1">
      <c r="A497" s="485"/>
      <c r="B497" s="486"/>
      <c r="C497" s="486"/>
      <c r="D497" s="486"/>
      <c r="E497" s="555"/>
      <c r="F497" s="261"/>
      <c r="G497" s="38"/>
    </row>
    <row r="498" ht="15.75" customHeight="1">
      <c r="A498" s="485"/>
      <c r="B498" s="486"/>
      <c r="C498" s="486"/>
      <c r="D498" s="486"/>
      <c r="E498" s="555"/>
      <c r="F498" s="261"/>
      <c r="G498" s="38"/>
    </row>
    <row r="499" ht="15.75" customHeight="1">
      <c r="A499" s="485"/>
      <c r="B499" s="486"/>
      <c r="C499" s="486"/>
      <c r="D499" s="486"/>
      <c r="E499" s="555"/>
      <c r="F499" s="261"/>
      <c r="G499" s="38"/>
    </row>
    <row r="500" ht="15.75" customHeight="1">
      <c r="A500" s="485"/>
      <c r="B500" s="486"/>
      <c r="C500" s="486"/>
      <c r="D500" s="486"/>
      <c r="E500" s="555"/>
      <c r="F500" s="261"/>
      <c r="G500" s="38"/>
    </row>
    <row r="501" ht="15.75" customHeight="1">
      <c r="A501" s="485"/>
      <c r="B501" s="486"/>
      <c r="C501" s="486"/>
      <c r="D501" s="486"/>
      <c r="E501" s="555"/>
      <c r="F501" s="261"/>
      <c r="G501" s="38"/>
    </row>
    <row r="502" ht="15.75" customHeight="1">
      <c r="A502" s="485"/>
      <c r="B502" s="486"/>
      <c r="C502" s="486"/>
      <c r="D502" s="486"/>
      <c r="E502" s="555"/>
      <c r="F502" s="261"/>
      <c r="G502" s="38"/>
    </row>
    <row r="503" ht="15.75" customHeight="1">
      <c r="A503" s="485"/>
      <c r="B503" s="486"/>
      <c r="C503" s="486"/>
      <c r="D503" s="486"/>
      <c r="E503" s="555"/>
      <c r="F503" s="261"/>
      <c r="G503" s="38"/>
    </row>
    <row r="504" ht="15.75" customHeight="1">
      <c r="A504" s="485"/>
      <c r="B504" s="486"/>
      <c r="C504" s="486"/>
      <c r="D504" s="486"/>
      <c r="E504" s="555"/>
      <c r="F504" s="261"/>
      <c r="G504" s="38"/>
    </row>
    <row r="505" ht="15.75" customHeight="1">
      <c r="A505" s="485"/>
      <c r="B505" s="486"/>
      <c r="C505" s="486"/>
      <c r="D505" s="486"/>
      <c r="E505" s="555"/>
      <c r="F505" s="261"/>
      <c r="G505" s="38"/>
    </row>
    <row r="506" ht="15.75" customHeight="1">
      <c r="A506" s="485"/>
      <c r="B506" s="486"/>
      <c r="C506" s="486"/>
      <c r="D506" s="486"/>
      <c r="E506" s="555"/>
      <c r="F506" s="261"/>
      <c r="G506" s="38"/>
    </row>
    <row r="507" ht="15.75" customHeight="1">
      <c r="A507" s="485"/>
      <c r="B507" s="486"/>
      <c r="C507" s="486"/>
      <c r="D507" s="486"/>
      <c r="E507" s="555"/>
      <c r="F507" s="261"/>
      <c r="G507" s="38"/>
    </row>
    <row r="508" ht="15.75" customHeight="1">
      <c r="A508" s="485"/>
      <c r="B508" s="486"/>
      <c r="C508" s="486"/>
      <c r="D508" s="486"/>
      <c r="E508" s="555"/>
      <c r="F508" s="261"/>
      <c r="G508" s="38"/>
    </row>
    <row r="509" ht="15.75" customHeight="1">
      <c r="A509" s="485"/>
      <c r="B509" s="486"/>
      <c r="C509" s="486"/>
      <c r="D509" s="486"/>
      <c r="E509" s="555"/>
      <c r="F509" s="261"/>
      <c r="G509" s="38"/>
    </row>
    <row r="510" ht="15.75" customHeight="1">
      <c r="A510" s="485"/>
      <c r="B510" s="486"/>
      <c r="C510" s="486"/>
      <c r="D510" s="486"/>
      <c r="E510" s="555"/>
      <c r="F510" s="261"/>
      <c r="G510" s="38"/>
    </row>
    <row r="511" ht="15.75" customHeight="1">
      <c r="A511" s="485"/>
      <c r="B511" s="486"/>
      <c r="C511" s="486"/>
      <c r="D511" s="486"/>
      <c r="E511" s="555"/>
      <c r="F511" s="261"/>
      <c r="G511" s="38"/>
    </row>
    <row r="512" ht="15.75" customHeight="1">
      <c r="A512" s="485"/>
      <c r="B512" s="486"/>
      <c r="C512" s="486"/>
      <c r="D512" s="486"/>
      <c r="E512" s="555"/>
      <c r="F512" s="261"/>
      <c r="G512" s="38"/>
    </row>
    <row r="513" ht="15.75" customHeight="1">
      <c r="A513" s="485"/>
      <c r="B513" s="486"/>
      <c r="C513" s="486"/>
      <c r="D513" s="486"/>
      <c r="E513" s="555"/>
      <c r="F513" s="261"/>
      <c r="G513" s="38"/>
    </row>
    <row r="514" ht="15.75" customHeight="1">
      <c r="A514" s="485"/>
      <c r="B514" s="486"/>
      <c r="C514" s="486"/>
      <c r="D514" s="486"/>
      <c r="E514" s="555"/>
      <c r="F514" s="261"/>
      <c r="G514" s="38"/>
    </row>
    <row r="515" ht="15.75" customHeight="1">
      <c r="A515" s="485"/>
      <c r="B515" s="486"/>
      <c r="C515" s="486"/>
      <c r="D515" s="486"/>
      <c r="E515" s="555"/>
      <c r="F515" s="261"/>
      <c r="G515" s="38"/>
    </row>
    <row r="516" ht="15.75" customHeight="1">
      <c r="A516" s="485"/>
      <c r="B516" s="486"/>
      <c r="C516" s="486"/>
      <c r="D516" s="486"/>
      <c r="E516" s="555"/>
      <c r="F516" s="261"/>
      <c r="G516" s="38"/>
    </row>
    <row r="517" ht="15.75" customHeight="1">
      <c r="A517" s="485"/>
      <c r="B517" s="486"/>
      <c r="C517" s="486"/>
      <c r="D517" s="486"/>
      <c r="E517" s="555"/>
      <c r="F517" s="261"/>
      <c r="G517" s="38"/>
    </row>
    <row r="518" ht="15.75" customHeight="1">
      <c r="A518" s="485"/>
      <c r="B518" s="486"/>
      <c r="C518" s="486"/>
      <c r="D518" s="486"/>
      <c r="E518" s="555"/>
      <c r="F518" s="261"/>
      <c r="G518" s="38"/>
    </row>
    <row r="519" ht="15.75" customHeight="1">
      <c r="A519" s="485"/>
      <c r="B519" s="486"/>
      <c r="C519" s="486"/>
      <c r="D519" s="486"/>
      <c r="E519" s="555"/>
      <c r="F519" s="261"/>
      <c r="G519" s="38"/>
    </row>
    <row r="520" ht="15.75" customHeight="1">
      <c r="A520" s="485"/>
      <c r="B520" s="486"/>
      <c r="C520" s="486"/>
      <c r="D520" s="486"/>
      <c r="E520" s="555"/>
      <c r="F520" s="261"/>
      <c r="G520" s="38"/>
    </row>
    <row r="521" ht="15.75" customHeight="1">
      <c r="A521" s="485"/>
      <c r="B521" s="486"/>
      <c r="C521" s="486"/>
      <c r="D521" s="486"/>
      <c r="E521" s="555"/>
      <c r="F521" s="261"/>
      <c r="G521" s="38"/>
    </row>
    <row r="522" ht="15.75" customHeight="1">
      <c r="A522" s="485"/>
      <c r="B522" s="486"/>
      <c r="C522" s="486"/>
      <c r="D522" s="486"/>
      <c r="E522" s="555"/>
      <c r="F522" s="261"/>
      <c r="G522" s="38"/>
    </row>
    <row r="523" ht="15.75" customHeight="1">
      <c r="A523" s="485"/>
      <c r="B523" s="486"/>
      <c r="C523" s="486"/>
      <c r="D523" s="486"/>
      <c r="E523" s="555"/>
      <c r="F523" s="261"/>
      <c r="G523" s="38"/>
    </row>
    <row r="524" ht="15.75" customHeight="1">
      <c r="A524" s="485"/>
      <c r="B524" s="486"/>
      <c r="C524" s="486"/>
      <c r="D524" s="486"/>
      <c r="E524" s="555"/>
      <c r="F524" s="261"/>
      <c r="G524" s="38"/>
    </row>
    <row r="525" ht="15.75" customHeight="1">
      <c r="A525" s="485"/>
      <c r="B525" s="486"/>
      <c r="C525" s="486"/>
      <c r="D525" s="486"/>
      <c r="E525" s="555"/>
      <c r="F525" s="261"/>
      <c r="G525" s="38"/>
    </row>
    <row r="526" ht="15.75" customHeight="1">
      <c r="A526" s="485"/>
      <c r="B526" s="486"/>
      <c r="C526" s="486"/>
      <c r="D526" s="486"/>
      <c r="E526" s="555"/>
      <c r="F526" s="261"/>
      <c r="G526" s="38"/>
    </row>
    <row r="527" ht="15.75" customHeight="1">
      <c r="A527" s="485"/>
      <c r="B527" s="486"/>
      <c r="C527" s="486"/>
      <c r="D527" s="486"/>
      <c r="E527" s="555"/>
      <c r="F527" s="261"/>
      <c r="G527" s="38"/>
    </row>
    <row r="528" ht="15.75" customHeight="1">
      <c r="A528" s="485"/>
      <c r="B528" s="486"/>
      <c r="C528" s="486"/>
      <c r="D528" s="486"/>
      <c r="E528" s="555"/>
      <c r="F528" s="261"/>
      <c r="G528" s="38"/>
    </row>
    <row r="529" ht="15.75" customHeight="1">
      <c r="A529" s="485"/>
      <c r="B529" s="486"/>
      <c r="C529" s="486"/>
      <c r="D529" s="486"/>
      <c r="E529" s="555"/>
      <c r="F529" s="261"/>
      <c r="G529" s="38"/>
    </row>
    <row r="530" ht="15.75" customHeight="1">
      <c r="A530" s="485"/>
      <c r="B530" s="486"/>
      <c r="C530" s="486"/>
      <c r="D530" s="486"/>
      <c r="E530" s="555"/>
      <c r="F530" s="261"/>
      <c r="G530" s="38"/>
    </row>
    <row r="531" ht="15.75" customHeight="1">
      <c r="A531" s="485"/>
      <c r="B531" s="486"/>
      <c r="C531" s="486"/>
      <c r="D531" s="486"/>
      <c r="E531" s="555"/>
      <c r="F531" s="261"/>
      <c r="G531" s="38"/>
    </row>
    <row r="532" ht="15.75" customHeight="1">
      <c r="A532" s="485"/>
      <c r="B532" s="486"/>
      <c r="C532" s="486"/>
      <c r="D532" s="486"/>
      <c r="E532" s="555"/>
      <c r="F532" s="261"/>
      <c r="G532" s="38"/>
    </row>
    <row r="533" ht="15.75" customHeight="1">
      <c r="A533" s="485"/>
      <c r="B533" s="486"/>
      <c r="C533" s="486"/>
      <c r="D533" s="486"/>
      <c r="E533" s="555"/>
      <c r="F533" s="261"/>
      <c r="G533" s="38"/>
    </row>
    <row r="534" ht="15.75" customHeight="1">
      <c r="A534" s="485"/>
      <c r="B534" s="486"/>
      <c r="C534" s="486"/>
      <c r="D534" s="486"/>
      <c r="E534" s="555"/>
      <c r="F534" s="261"/>
      <c r="G534" s="38"/>
    </row>
    <row r="535" ht="15.75" customHeight="1">
      <c r="A535" s="485"/>
      <c r="B535" s="486"/>
      <c r="C535" s="486"/>
      <c r="D535" s="486"/>
      <c r="E535" s="555"/>
      <c r="F535" s="261"/>
      <c r="G535" s="38"/>
    </row>
    <row r="536" ht="15.75" customHeight="1">
      <c r="A536" s="485"/>
      <c r="B536" s="486"/>
      <c r="C536" s="486"/>
      <c r="D536" s="486"/>
      <c r="E536" s="555"/>
      <c r="F536" s="261"/>
      <c r="G536" s="38"/>
    </row>
    <row r="537" ht="15.75" customHeight="1">
      <c r="A537" s="485"/>
      <c r="B537" s="486"/>
      <c r="C537" s="486"/>
      <c r="D537" s="486"/>
      <c r="E537" s="555"/>
      <c r="F537" s="261"/>
      <c r="G537" s="38"/>
    </row>
    <row r="538" ht="15.75" customHeight="1">
      <c r="A538" s="485"/>
      <c r="B538" s="486"/>
      <c r="C538" s="486"/>
      <c r="D538" s="486"/>
      <c r="E538" s="555"/>
      <c r="F538" s="261"/>
      <c r="G538" s="38"/>
    </row>
    <row r="539" ht="15.75" customHeight="1">
      <c r="A539" s="485"/>
      <c r="B539" s="486"/>
      <c r="C539" s="486"/>
      <c r="D539" s="486"/>
      <c r="E539" s="555"/>
      <c r="F539" s="261"/>
      <c r="G539" s="38"/>
    </row>
    <row r="540" ht="15.75" customHeight="1">
      <c r="A540" s="485"/>
      <c r="B540" s="486"/>
      <c r="C540" s="486"/>
      <c r="D540" s="486"/>
      <c r="E540" s="555"/>
      <c r="F540" s="261"/>
      <c r="G540" s="38"/>
    </row>
    <row r="541" ht="15.75" customHeight="1">
      <c r="A541" s="485"/>
      <c r="B541" s="486"/>
      <c r="C541" s="486"/>
      <c r="D541" s="486"/>
      <c r="E541" s="555"/>
      <c r="F541" s="261"/>
      <c r="G541" s="38"/>
    </row>
    <row r="542" ht="15.75" customHeight="1">
      <c r="A542" s="485"/>
      <c r="B542" s="486"/>
      <c r="C542" s="486"/>
      <c r="D542" s="486"/>
      <c r="E542" s="555"/>
      <c r="F542" s="261"/>
      <c r="G542" s="38"/>
    </row>
    <row r="543" ht="15.75" customHeight="1">
      <c r="A543" s="485"/>
      <c r="B543" s="486"/>
      <c r="C543" s="486"/>
      <c r="D543" s="486"/>
      <c r="E543" s="555"/>
      <c r="F543" s="261"/>
      <c r="G543" s="38"/>
    </row>
    <row r="544" ht="15.75" customHeight="1">
      <c r="A544" s="485"/>
      <c r="B544" s="486"/>
      <c r="C544" s="486"/>
      <c r="D544" s="486"/>
      <c r="E544" s="555"/>
      <c r="F544" s="261"/>
      <c r="G544" s="38"/>
    </row>
    <row r="545" ht="15.75" customHeight="1">
      <c r="A545" s="485"/>
      <c r="B545" s="486"/>
      <c r="C545" s="486"/>
      <c r="D545" s="486"/>
      <c r="E545" s="555"/>
      <c r="F545" s="261"/>
      <c r="G545" s="38"/>
    </row>
    <row r="546" ht="15.75" customHeight="1">
      <c r="A546" s="485"/>
      <c r="B546" s="486"/>
      <c r="C546" s="486"/>
      <c r="D546" s="486"/>
      <c r="E546" s="555"/>
      <c r="F546" s="261"/>
      <c r="G546" s="38"/>
    </row>
    <row r="547" ht="15.75" customHeight="1">
      <c r="A547" s="485"/>
      <c r="B547" s="486"/>
      <c r="C547" s="486"/>
      <c r="D547" s="486"/>
      <c r="E547" s="555"/>
      <c r="F547" s="261"/>
      <c r="G547" s="38"/>
    </row>
    <row r="548" ht="15.75" customHeight="1">
      <c r="A548" s="485"/>
      <c r="B548" s="486"/>
      <c r="C548" s="486"/>
      <c r="D548" s="486"/>
      <c r="E548" s="555"/>
      <c r="F548" s="261"/>
      <c r="G548" s="38"/>
    </row>
    <row r="549" ht="15.75" customHeight="1">
      <c r="A549" s="485"/>
      <c r="B549" s="486"/>
      <c r="C549" s="486"/>
      <c r="D549" s="486"/>
      <c r="E549" s="555"/>
      <c r="F549" s="261"/>
      <c r="G549" s="38"/>
    </row>
    <row r="550" ht="15.75" customHeight="1">
      <c r="A550" s="485"/>
      <c r="B550" s="486"/>
      <c r="C550" s="486"/>
      <c r="D550" s="486"/>
      <c r="E550" s="555"/>
      <c r="F550" s="261"/>
      <c r="G550" s="38"/>
    </row>
    <row r="551" ht="15.75" customHeight="1">
      <c r="A551" s="485"/>
      <c r="B551" s="486"/>
      <c r="C551" s="486"/>
      <c r="D551" s="486"/>
      <c r="E551" s="555"/>
      <c r="F551" s="261"/>
      <c r="G551" s="38"/>
    </row>
    <row r="552" ht="15.75" customHeight="1">
      <c r="A552" s="485"/>
      <c r="B552" s="486"/>
      <c r="C552" s="486"/>
      <c r="D552" s="486"/>
      <c r="E552" s="555"/>
      <c r="F552" s="261"/>
      <c r="G552" s="38"/>
    </row>
    <row r="553" ht="15.75" customHeight="1">
      <c r="A553" s="485"/>
      <c r="B553" s="486"/>
      <c r="C553" s="486"/>
      <c r="D553" s="486"/>
      <c r="E553" s="555"/>
      <c r="F553" s="261"/>
      <c r="G553" s="38"/>
    </row>
    <row r="554" ht="15.75" customHeight="1">
      <c r="A554" s="485"/>
      <c r="B554" s="486"/>
      <c r="C554" s="486"/>
      <c r="D554" s="486"/>
      <c r="E554" s="555"/>
      <c r="F554" s="261"/>
      <c r="G554" s="38"/>
    </row>
    <row r="555" ht="15.75" customHeight="1">
      <c r="A555" s="485"/>
      <c r="B555" s="486"/>
      <c r="C555" s="486"/>
      <c r="D555" s="486"/>
      <c r="E555" s="555"/>
      <c r="F555" s="261"/>
      <c r="G555" s="38"/>
    </row>
    <row r="556" ht="15.75" customHeight="1">
      <c r="A556" s="485"/>
      <c r="B556" s="486"/>
      <c r="C556" s="486"/>
      <c r="D556" s="486"/>
      <c r="E556" s="555"/>
      <c r="F556" s="261"/>
      <c r="G556" s="38"/>
    </row>
    <row r="557" ht="15.75" customHeight="1">
      <c r="A557" s="485"/>
      <c r="B557" s="486"/>
      <c r="C557" s="486"/>
      <c r="D557" s="486"/>
      <c r="E557" s="555"/>
      <c r="F557" s="261"/>
      <c r="G557" s="38"/>
    </row>
    <row r="558" ht="15.75" customHeight="1">
      <c r="A558" s="485"/>
      <c r="B558" s="486"/>
      <c r="C558" s="486"/>
      <c r="D558" s="486"/>
      <c r="E558" s="555"/>
      <c r="F558" s="261"/>
      <c r="G558" s="38"/>
    </row>
    <row r="559" ht="15.75" customHeight="1">
      <c r="A559" s="485"/>
      <c r="B559" s="486"/>
      <c r="C559" s="486"/>
      <c r="D559" s="486"/>
      <c r="E559" s="555"/>
      <c r="F559" s="261"/>
      <c r="G559" s="38"/>
    </row>
    <row r="560" ht="15.75" customHeight="1">
      <c r="A560" s="485"/>
      <c r="B560" s="486"/>
      <c r="C560" s="486"/>
      <c r="D560" s="486"/>
      <c r="E560" s="555"/>
      <c r="F560" s="261"/>
      <c r="G560" s="38"/>
    </row>
    <row r="561" ht="15.75" customHeight="1">
      <c r="A561" s="485"/>
      <c r="B561" s="486"/>
      <c r="C561" s="486"/>
      <c r="D561" s="486"/>
      <c r="E561" s="555"/>
      <c r="F561" s="261"/>
      <c r="G561" s="38"/>
    </row>
    <row r="562" ht="15.75" customHeight="1">
      <c r="A562" s="485"/>
      <c r="B562" s="486"/>
      <c r="C562" s="486"/>
      <c r="D562" s="486"/>
      <c r="E562" s="555"/>
      <c r="F562" s="261"/>
      <c r="G562" s="38"/>
    </row>
    <row r="563" ht="15.75" customHeight="1">
      <c r="A563" s="485"/>
      <c r="B563" s="486"/>
      <c r="C563" s="486"/>
      <c r="D563" s="486"/>
      <c r="E563" s="555"/>
      <c r="F563" s="261"/>
      <c r="G563" s="38"/>
    </row>
    <row r="564" ht="15.75" customHeight="1">
      <c r="A564" s="485"/>
      <c r="B564" s="486"/>
      <c r="C564" s="486"/>
      <c r="D564" s="486"/>
      <c r="E564" s="555"/>
      <c r="F564" s="261"/>
      <c r="G564" s="38"/>
    </row>
    <row r="565" ht="15.75" customHeight="1">
      <c r="A565" s="485"/>
      <c r="B565" s="486"/>
      <c r="C565" s="486"/>
      <c r="D565" s="486"/>
      <c r="E565" s="555"/>
      <c r="F565" s="261"/>
      <c r="G565" s="38"/>
    </row>
    <row r="566" ht="15.75" customHeight="1">
      <c r="A566" s="485"/>
      <c r="B566" s="486"/>
      <c r="C566" s="486"/>
      <c r="D566" s="486"/>
      <c r="E566" s="555"/>
      <c r="F566" s="261"/>
      <c r="G566" s="38"/>
    </row>
    <row r="567" ht="15.75" customHeight="1">
      <c r="A567" s="485"/>
      <c r="B567" s="486"/>
      <c r="C567" s="486"/>
      <c r="D567" s="486"/>
      <c r="E567" s="555"/>
      <c r="F567" s="261"/>
      <c r="G567" s="38"/>
    </row>
    <row r="568" ht="15.75" customHeight="1">
      <c r="A568" s="485"/>
      <c r="B568" s="486"/>
      <c r="C568" s="486"/>
      <c r="D568" s="486"/>
      <c r="E568" s="555"/>
      <c r="F568" s="261"/>
      <c r="G568" s="38"/>
    </row>
    <row r="569" ht="15.75" customHeight="1">
      <c r="A569" s="485"/>
      <c r="B569" s="486"/>
      <c r="C569" s="486"/>
      <c r="D569" s="486"/>
      <c r="E569" s="555"/>
      <c r="F569" s="261"/>
      <c r="G569" s="38"/>
    </row>
    <row r="570" ht="15.75" customHeight="1">
      <c r="A570" s="485"/>
      <c r="B570" s="486"/>
      <c r="C570" s="486"/>
      <c r="D570" s="486"/>
      <c r="E570" s="555"/>
      <c r="F570" s="261"/>
      <c r="G570" s="38"/>
    </row>
    <row r="571" ht="15.75" customHeight="1">
      <c r="A571" s="485"/>
      <c r="B571" s="486"/>
      <c r="C571" s="486"/>
      <c r="D571" s="486"/>
      <c r="E571" s="555"/>
      <c r="F571" s="261"/>
      <c r="G571" s="38"/>
    </row>
    <row r="572" ht="15.75" customHeight="1">
      <c r="A572" s="485"/>
      <c r="B572" s="486"/>
      <c r="C572" s="486"/>
      <c r="D572" s="486"/>
      <c r="E572" s="555"/>
      <c r="F572" s="261"/>
      <c r="G572" s="38"/>
    </row>
    <row r="573" ht="15.75" customHeight="1">
      <c r="A573" s="485"/>
      <c r="B573" s="486"/>
      <c r="C573" s="486"/>
      <c r="D573" s="486"/>
      <c r="E573" s="555"/>
      <c r="F573" s="261"/>
      <c r="G573" s="38"/>
    </row>
    <row r="574" ht="15.75" customHeight="1">
      <c r="A574" s="485"/>
      <c r="B574" s="486"/>
      <c r="C574" s="486"/>
      <c r="D574" s="486"/>
      <c r="E574" s="555"/>
      <c r="F574" s="261"/>
      <c r="G574" s="38"/>
    </row>
    <row r="575" ht="15.75" customHeight="1">
      <c r="A575" s="485"/>
      <c r="B575" s="486"/>
      <c r="C575" s="486"/>
      <c r="D575" s="486"/>
      <c r="E575" s="555"/>
      <c r="F575" s="261"/>
      <c r="G575" s="38"/>
    </row>
    <row r="576" ht="15.75" customHeight="1">
      <c r="A576" s="485"/>
      <c r="B576" s="486"/>
      <c r="C576" s="486"/>
      <c r="D576" s="486"/>
      <c r="E576" s="555"/>
      <c r="F576" s="261"/>
      <c r="G576" s="38"/>
    </row>
    <row r="577" ht="15.75" customHeight="1">
      <c r="A577" s="485"/>
      <c r="B577" s="486"/>
      <c r="C577" s="486"/>
      <c r="D577" s="486"/>
      <c r="E577" s="555"/>
      <c r="F577" s="261"/>
      <c r="G577" s="38"/>
    </row>
    <row r="578" ht="15.75" customHeight="1">
      <c r="A578" s="485"/>
      <c r="B578" s="486"/>
      <c r="C578" s="486"/>
      <c r="D578" s="486"/>
      <c r="E578" s="555"/>
      <c r="F578" s="261"/>
      <c r="G578" s="38"/>
    </row>
    <row r="579" ht="15.75" customHeight="1">
      <c r="A579" s="485"/>
      <c r="B579" s="486"/>
      <c r="C579" s="486"/>
      <c r="D579" s="486"/>
      <c r="E579" s="555"/>
      <c r="F579" s="261"/>
      <c r="G579" s="38"/>
    </row>
    <row r="580" ht="15.75" customHeight="1">
      <c r="A580" s="485"/>
      <c r="B580" s="486"/>
      <c r="C580" s="486"/>
      <c r="D580" s="486"/>
      <c r="E580" s="555"/>
      <c r="F580" s="261"/>
      <c r="G580" s="38"/>
    </row>
    <row r="581" ht="15.75" customHeight="1">
      <c r="A581" s="485"/>
      <c r="B581" s="486"/>
      <c r="C581" s="486"/>
      <c r="D581" s="486"/>
      <c r="E581" s="555"/>
      <c r="F581" s="261"/>
      <c r="G581" s="38"/>
    </row>
    <row r="582" ht="15.75" customHeight="1">
      <c r="A582" s="485"/>
      <c r="B582" s="486"/>
      <c r="C582" s="486"/>
      <c r="D582" s="486"/>
      <c r="E582" s="555"/>
      <c r="F582" s="261"/>
      <c r="G582" s="38"/>
    </row>
    <row r="583" ht="15.75" customHeight="1">
      <c r="A583" s="485"/>
      <c r="B583" s="486"/>
      <c r="C583" s="486"/>
      <c r="D583" s="486"/>
      <c r="E583" s="555"/>
      <c r="F583" s="261"/>
      <c r="G583" s="38"/>
    </row>
    <row r="584" ht="15.75" customHeight="1">
      <c r="A584" s="485"/>
      <c r="B584" s="486"/>
      <c r="C584" s="486"/>
      <c r="D584" s="486"/>
      <c r="E584" s="555"/>
      <c r="F584" s="261"/>
      <c r="G584" s="38"/>
    </row>
    <row r="585" ht="15.75" customHeight="1">
      <c r="A585" s="485"/>
      <c r="B585" s="486"/>
      <c r="C585" s="486"/>
      <c r="D585" s="486"/>
      <c r="E585" s="555"/>
      <c r="F585" s="261"/>
      <c r="G585" s="38"/>
    </row>
    <row r="586" ht="15.75" customHeight="1">
      <c r="A586" s="485"/>
      <c r="B586" s="486"/>
      <c r="C586" s="486"/>
      <c r="D586" s="486"/>
      <c r="E586" s="555"/>
      <c r="F586" s="261"/>
      <c r="G586" s="38"/>
    </row>
    <row r="587" ht="15.75" customHeight="1">
      <c r="A587" s="485"/>
      <c r="B587" s="486"/>
      <c r="C587" s="486"/>
      <c r="D587" s="486"/>
      <c r="E587" s="555"/>
      <c r="F587" s="261"/>
      <c r="G587" s="38"/>
    </row>
    <row r="588" ht="15.75" customHeight="1">
      <c r="A588" s="485"/>
      <c r="B588" s="486"/>
      <c r="C588" s="486"/>
      <c r="D588" s="486"/>
      <c r="E588" s="555"/>
      <c r="F588" s="261"/>
      <c r="G588" s="38"/>
    </row>
    <row r="589" ht="15.75" customHeight="1">
      <c r="A589" s="485"/>
      <c r="B589" s="486"/>
      <c r="C589" s="486"/>
      <c r="D589" s="486"/>
      <c r="E589" s="555"/>
      <c r="F589" s="261"/>
      <c r="G589" s="38"/>
    </row>
    <row r="590" ht="15.75" customHeight="1">
      <c r="A590" s="485"/>
      <c r="B590" s="486"/>
      <c r="C590" s="486"/>
      <c r="D590" s="486"/>
      <c r="E590" s="555"/>
      <c r="F590" s="261"/>
      <c r="G590" s="38"/>
    </row>
    <row r="591" ht="15.75" customHeight="1">
      <c r="A591" s="485"/>
      <c r="B591" s="486"/>
      <c r="C591" s="486"/>
      <c r="D591" s="486"/>
      <c r="E591" s="555"/>
      <c r="F591" s="261"/>
      <c r="G591" s="38"/>
    </row>
    <row r="592" ht="15.75" customHeight="1">
      <c r="A592" s="485"/>
      <c r="B592" s="486"/>
      <c r="C592" s="486"/>
      <c r="D592" s="486"/>
      <c r="E592" s="555"/>
      <c r="F592" s="261"/>
      <c r="G592" s="38"/>
    </row>
    <row r="593" ht="15.75" customHeight="1">
      <c r="A593" s="485"/>
      <c r="B593" s="486"/>
      <c r="C593" s="486"/>
      <c r="D593" s="486"/>
      <c r="E593" s="555"/>
      <c r="F593" s="261"/>
      <c r="G593" s="38"/>
    </row>
    <row r="594" ht="15.75" customHeight="1">
      <c r="A594" s="485"/>
      <c r="B594" s="486"/>
      <c r="C594" s="486"/>
      <c r="D594" s="486"/>
      <c r="E594" s="555"/>
      <c r="F594" s="261"/>
      <c r="G594" s="38"/>
    </row>
    <row r="595" ht="15.75" customHeight="1">
      <c r="A595" s="485"/>
      <c r="B595" s="486"/>
      <c r="C595" s="486"/>
      <c r="D595" s="486"/>
      <c r="E595" s="555"/>
      <c r="F595" s="261"/>
      <c r="G595" s="38"/>
    </row>
    <row r="596" ht="15.75" customHeight="1">
      <c r="A596" s="485"/>
      <c r="B596" s="486"/>
      <c r="C596" s="486"/>
      <c r="D596" s="486"/>
      <c r="E596" s="555"/>
      <c r="F596" s="261"/>
      <c r="G596" s="38"/>
    </row>
    <row r="597" ht="15.75" customHeight="1">
      <c r="A597" s="485"/>
      <c r="B597" s="486"/>
      <c r="C597" s="486"/>
      <c r="D597" s="486"/>
      <c r="E597" s="555"/>
      <c r="F597" s="261"/>
      <c r="G597" s="38"/>
    </row>
    <row r="598" ht="15.75" customHeight="1">
      <c r="A598" s="485"/>
      <c r="B598" s="486"/>
      <c r="C598" s="486"/>
      <c r="D598" s="486"/>
      <c r="E598" s="555"/>
      <c r="F598" s="261"/>
      <c r="G598" s="38"/>
    </row>
    <row r="599" ht="15.75" customHeight="1">
      <c r="A599" s="485"/>
      <c r="B599" s="486"/>
      <c r="C599" s="486"/>
      <c r="D599" s="486"/>
      <c r="E599" s="555"/>
      <c r="F599" s="261"/>
      <c r="G599" s="38"/>
    </row>
    <row r="600" ht="15.75" customHeight="1">
      <c r="A600" s="485"/>
      <c r="B600" s="486"/>
      <c r="C600" s="486"/>
      <c r="D600" s="486"/>
      <c r="E600" s="555"/>
      <c r="F600" s="261"/>
      <c r="G600" s="38"/>
    </row>
    <row r="601" ht="15.75" customHeight="1">
      <c r="A601" s="485"/>
      <c r="B601" s="486"/>
      <c r="C601" s="486"/>
      <c r="D601" s="486"/>
      <c r="E601" s="555"/>
      <c r="F601" s="261"/>
      <c r="G601" s="38"/>
    </row>
    <row r="602" ht="15.75" customHeight="1">
      <c r="A602" s="485"/>
      <c r="B602" s="486"/>
      <c r="C602" s="486"/>
      <c r="D602" s="486"/>
      <c r="E602" s="555"/>
      <c r="F602" s="261"/>
      <c r="G602" s="38"/>
    </row>
    <row r="603" ht="15.75" customHeight="1">
      <c r="A603" s="485"/>
      <c r="B603" s="486"/>
      <c r="C603" s="486"/>
      <c r="D603" s="486"/>
      <c r="E603" s="555"/>
      <c r="F603" s="261"/>
      <c r="G603" s="38"/>
    </row>
    <row r="604" ht="15.75" customHeight="1">
      <c r="A604" s="485"/>
      <c r="B604" s="486"/>
      <c r="C604" s="486"/>
      <c r="D604" s="486"/>
      <c r="E604" s="555"/>
      <c r="F604" s="261"/>
      <c r="G604" s="38"/>
    </row>
    <row r="605" ht="15.75" customHeight="1">
      <c r="A605" s="485"/>
      <c r="B605" s="486"/>
      <c r="C605" s="486"/>
      <c r="D605" s="486"/>
      <c r="E605" s="555"/>
      <c r="F605" s="261"/>
      <c r="G605" s="38"/>
    </row>
    <row r="606" ht="15.75" customHeight="1">
      <c r="A606" s="485"/>
      <c r="B606" s="486"/>
      <c r="C606" s="486"/>
      <c r="D606" s="486"/>
      <c r="E606" s="555"/>
      <c r="F606" s="261"/>
      <c r="G606" s="38"/>
    </row>
    <row r="607" ht="15.75" customHeight="1">
      <c r="A607" s="485"/>
      <c r="B607" s="486"/>
      <c r="C607" s="486"/>
      <c r="D607" s="486"/>
      <c r="E607" s="555"/>
      <c r="F607" s="261"/>
      <c r="G607" s="38"/>
    </row>
    <row r="608" ht="15.75" customHeight="1">
      <c r="A608" s="485"/>
      <c r="B608" s="486"/>
      <c r="C608" s="486"/>
      <c r="D608" s="486"/>
      <c r="E608" s="555"/>
      <c r="F608" s="261"/>
      <c r="G608" s="38"/>
    </row>
    <row r="609" ht="15.75" customHeight="1">
      <c r="A609" s="485"/>
      <c r="B609" s="486"/>
      <c r="C609" s="486"/>
      <c r="D609" s="486"/>
      <c r="E609" s="555"/>
      <c r="F609" s="261"/>
      <c r="G609" s="38"/>
    </row>
    <row r="610" ht="15.75" customHeight="1">
      <c r="A610" s="485"/>
      <c r="B610" s="486"/>
      <c r="C610" s="486"/>
      <c r="D610" s="486"/>
      <c r="E610" s="555"/>
      <c r="F610" s="261"/>
      <c r="G610" s="38"/>
    </row>
    <row r="611" ht="15.75" customHeight="1">
      <c r="A611" s="485"/>
      <c r="B611" s="486"/>
      <c r="C611" s="486"/>
      <c r="D611" s="486"/>
      <c r="E611" s="555"/>
      <c r="F611" s="261"/>
      <c r="G611" s="38"/>
    </row>
    <row r="612" ht="15.75" customHeight="1">
      <c r="A612" s="485"/>
      <c r="B612" s="486"/>
      <c r="C612" s="486"/>
      <c r="D612" s="486"/>
      <c r="E612" s="555"/>
      <c r="F612" s="261"/>
      <c r="G612" s="38"/>
    </row>
    <row r="613" ht="15.75" customHeight="1">
      <c r="A613" s="485"/>
      <c r="B613" s="486"/>
      <c r="C613" s="486"/>
      <c r="D613" s="486"/>
      <c r="E613" s="555"/>
      <c r="F613" s="261"/>
      <c r="G613" s="38"/>
    </row>
    <row r="614" ht="15.75" customHeight="1">
      <c r="A614" s="485"/>
      <c r="B614" s="486"/>
      <c r="C614" s="486"/>
      <c r="D614" s="486"/>
      <c r="E614" s="555"/>
      <c r="F614" s="261"/>
      <c r="G614" s="38"/>
    </row>
    <row r="615" ht="15.75" customHeight="1">
      <c r="A615" s="485"/>
      <c r="B615" s="486"/>
      <c r="C615" s="486"/>
      <c r="D615" s="486"/>
      <c r="E615" s="555"/>
      <c r="F615" s="261"/>
      <c r="G615" s="38"/>
    </row>
    <row r="616" ht="15.75" customHeight="1">
      <c r="A616" s="485"/>
      <c r="B616" s="486"/>
      <c r="C616" s="486"/>
      <c r="D616" s="486"/>
      <c r="E616" s="555"/>
      <c r="F616" s="261"/>
      <c r="G616" s="38"/>
    </row>
    <row r="617" ht="15.75" customHeight="1">
      <c r="A617" s="485"/>
      <c r="B617" s="486"/>
      <c r="C617" s="486"/>
      <c r="D617" s="486"/>
      <c r="E617" s="555"/>
      <c r="F617" s="261"/>
      <c r="G617" s="38"/>
    </row>
    <row r="618" ht="15.75" customHeight="1">
      <c r="A618" s="485"/>
      <c r="B618" s="486"/>
      <c r="C618" s="486"/>
      <c r="D618" s="486"/>
      <c r="E618" s="555"/>
      <c r="F618" s="261"/>
      <c r="G618" s="38"/>
    </row>
    <row r="619" ht="15.75" customHeight="1">
      <c r="A619" s="485"/>
      <c r="B619" s="486"/>
      <c r="C619" s="486"/>
      <c r="D619" s="486"/>
      <c r="E619" s="555"/>
      <c r="F619" s="261"/>
      <c r="G619" s="38"/>
    </row>
    <row r="620" ht="15.75" customHeight="1">
      <c r="A620" s="485"/>
      <c r="B620" s="486"/>
      <c r="C620" s="486"/>
      <c r="D620" s="486"/>
      <c r="E620" s="555"/>
      <c r="F620" s="261"/>
      <c r="G620" s="38"/>
    </row>
    <row r="621" ht="15.75" customHeight="1">
      <c r="A621" s="485"/>
      <c r="B621" s="486"/>
      <c r="C621" s="486"/>
      <c r="D621" s="486"/>
      <c r="E621" s="555"/>
      <c r="F621" s="261"/>
      <c r="G621" s="38"/>
    </row>
    <row r="622" ht="15.75" customHeight="1">
      <c r="A622" s="485"/>
      <c r="B622" s="486"/>
      <c r="C622" s="486"/>
      <c r="D622" s="486"/>
      <c r="E622" s="555"/>
      <c r="F622" s="261"/>
      <c r="G622" s="38"/>
    </row>
    <row r="623" ht="15.75" customHeight="1">
      <c r="A623" s="485"/>
      <c r="B623" s="486"/>
      <c r="C623" s="486"/>
      <c r="D623" s="486"/>
      <c r="E623" s="555"/>
      <c r="F623" s="261"/>
      <c r="G623" s="38"/>
    </row>
    <row r="624" ht="15.75" customHeight="1">
      <c r="A624" s="485"/>
      <c r="B624" s="486"/>
      <c r="C624" s="486"/>
      <c r="D624" s="486"/>
      <c r="E624" s="555"/>
      <c r="F624" s="261"/>
      <c r="G624" s="38"/>
    </row>
    <row r="625" ht="15.75" customHeight="1">
      <c r="A625" s="485"/>
      <c r="B625" s="486"/>
      <c r="C625" s="486"/>
      <c r="D625" s="486"/>
      <c r="E625" s="555"/>
      <c r="F625" s="261"/>
      <c r="G625" s="38"/>
    </row>
    <row r="626" ht="15.75" customHeight="1">
      <c r="A626" s="485"/>
      <c r="B626" s="486"/>
      <c r="C626" s="486"/>
      <c r="D626" s="486"/>
      <c r="E626" s="555"/>
      <c r="F626" s="261"/>
      <c r="G626" s="38"/>
    </row>
    <row r="627" ht="15.75" customHeight="1">
      <c r="A627" s="485"/>
      <c r="B627" s="486"/>
      <c r="C627" s="486"/>
      <c r="D627" s="486"/>
      <c r="E627" s="555"/>
      <c r="F627" s="261"/>
      <c r="G627" s="38"/>
    </row>
    <row r="628" ht="15.75" customHeight="1">
      <c r="A628" s="485"/>
      <c r="B628" s="486"/>
      <c r="C628" s="486"/>
      <c r="D628" s="486"/>
      <c r="E628" s="555"/>
      <c r="F628" s="261"/>
      <c r="G628" s="38"/>
    </row>
    <row r="629" ht="15.75" customHeight="1">
      <c r="A629" s="485"/>
      <c r="B629" s="486"/>
      <c r="C629" s="486"/>
      <c r="D629" s="486"/>
      <c r="E629" s="555"/>
      <c r="F629" s="261"/>
      <c r="G629" s="38"/>
    </row>
    <row r="630" ht="15.75" customHeight="1">
      <c r="A630" s="485"/>
      <c r="B630" s="486"/>
      <c r="C630" s="486"/>
      <c r="D630" s="486"/>
      <c r="E630" s="555"/>
      <c r="F630" s="261"/>
      <c r="G630" s="38"/>
    </row>
    <row r="631" ht="15.75" customHeight="1">
      <c r="A631" s="485"/>
      <c r="B631" s="486"/>
      <c r="C631" s="486"/>
      <c r="D631" s="486"/>
      <c r="E631" s="555"/>
      <c r="F631" s="261"/>
      <c r="G631" s="38"/>
    </row>
    <row r="632" ht="15.75" customHeight="1">
      <c r="A632" s="485"/>
      <c r="B632" s="486"/>
      <c r="C632" s="486"/>
      <c r="D632" s="486"/>
      <c r="E632" s="555"/>
      <c r="F632" s="261"/>
      <c r="G632" s="38"/>
    </row>
    <row r="633" ht="15.75" customHeight="1">
      <c r="A633" s="485"/>
      <c r="B633" s="486"/>
      <c r="C633" s="486"/>
      <c r="D633" s="486"/>
      <c r="E633" s="555"/>
      <c r="F633" s="261"/>
      <c r="G633" s="38"/>
    </row>
    <row r="634" ht="15.75" customHeight="1">
      <c r="A634" s="485"/>
      <c r="B634" s="486"/>
      <c r="C634" s="486"/>
      <c r="D634" s="486"/>
      <c r="E634" s="555"/>
      <c r="F634" s="261"/>
      <c r="G634" s="38"/>
    </row>
    <row r="635" ht="15.75" customHeight="1">
      <c r="A635" s="485"/>
      <c r="B635" s="486"/>
      <c r="C635" s="486"/>
      <c r="D635" s="486"/>
      <c r="E635" s="555"/>
      <c r="F635" s="261"/>
      <c r="G635" s="38"/>
    </row>
    <row r="636" ht="15.75" customHeight="1">
      <c r="A636" s="485"/>
      <c r="B636" s="486"/>
      <c r="C636" s="486"/>
      <c r="D636" s="486"/>
      <c r="E636" s="555"/>
      <c r="F636" s="261"/>
      <c r="G636" s="38"/>
    </row>
    <row r="637" ht="15.75" customHeight="1">
      <c r="A637" s="485"/>
      <c r="B637" s="486"/>
      <c r="C637" s="486"/>
      <c r="D637" s="486"/>
      <c r="E637" s="555"/>
      <c r="F637" s="261"/>
      <c r="G637" s="38"/>
    </row>
    <row r="638" ht="15.75" customHeight="1">
      <c r="A638" s="485"/>
      <c r="B638" s="486"/>
      <c r="C638" s="486"/>
      <c r="D638" s="486"/>
      <c r="E638" s="555"/>
      <c r="F638" s="261"/>
      <c r="G638" s="38"/>
    </row>
    <row r="639" ht="15.75" customHeight="1">
      <c r="A639" s="485"/>
      <c r="B639" s="486"/>
      <c r="C639" s="486"/>
      <c r="D639" s="486"/>
      <c r="E639" s="555"/>
      <c r="F639" s="261"/>
      <c r="G639" s="38"/>
    </row>
    <row r="640" ht="15.75" customHeight="1">
      <c r="A640" s="485"/>
      <c r="B640" s="486"/>
      <c r="C640" s="486"/>
      <c r="D640" s="486"/>
      <c r="E640" s="555"/>
      <c r="F640" s="261"/>
      <c r="G640" s="38"/>
    </row>
    <row r="641" ht="15.75" customHeight="1">
      <c r="A641" s="485"/>
      <c r="B641" s="486"/>
      <c r="C641" s="486"/>
      <c r="D641" s="486"/>
      <c r="E641" s="555"/>
      <c r="F641" s="261"/>
      <c r="G641" s="38"/>
    </row>
    <row r="642" ht="15.75" customHeight="1">
      <c r="A642" s="485"/>
      <c r="B642" s="486"/>
      <c r="C642" s="486"/>
      <c r="D642" s="486"/>
      <c r="E642" s="555"/>
      <c r="F642" s="261"/>
      <c r="G642" s="38"/>
    </row>
    <row r="643" ht="15.75" customHeight="1">
      <c r="A643" s="485"/>
      <c r="B643" s="486"/>
      <c r="C643" s="486"/>
      <c r="D643" s="486"/>
      <c r="E643" s="555"/>
      <c r="F643" s="261"/>
      <c r="G643" s="38"/>
    </row>
    <row r="644" ht="15.75" customHeight="1">
      <c r="A644" s="485"/>
      <c r="B644" s="486"/>
      <c r="C644" s="486"/>
      <c r="D644" s="486"/>
      <c r="E644" s="555"/>
      <c r="F644" s="261"/>
      <c r="G644" s="38"/>
    </row>
    <row r="645" ht="15.75" customHeight="1">
      <c r="A645" s="485"/>
      <c r="B645" s="486"/>
      <c r="C645" s="486"/>
      <c r="D645" s="486"/>
      <c r="E645" s="555"/>
      <c r="F645" s="261"/>
      <c r="G645" s="38"/>
    </row>
    <row r="646" ht="15.75" customHeight="1">
      <c r="A646" s="485"/>
      <c r="B646" s="486"/>
      <c r="C646" s="486"/>
      <c r="D646" s="486"/>
      <c r="E646" s="555"/>
      <c r="F646" s="261"/>
      <c r="G646" s="38"/>
    </row>
    <row r="647" ht="15.75" customHeight="1">
      <c r="A647" s="485"/>
      <c r="B647" s="486"/>
      <c r="C647" s="486"/>
      <c r="D647" s="486"/>
      <c r="E647" s="555"/>
      <c r="F647" s="261"/>
      <c r="G647" s="38"/>
    </row>
    <row r="648" ht="15.75" customHeight="1">
      <c r="A648" s="485"/>
      <c r="B648" s="486"/>
      <c r="C648" s="486"/>
      <c r="D648" s="486"/>
      <c r="E648" s="555"/>
      <c r="F648" s="261"/>
      <c r="G648" s="38"/>
    </row>
    <row r="649" ht="15.75" customHeight="1">
      <c r="A649" s="485"/>
      <c r="B649" s="486"/>
      <c r="C649" s="486"/>
      <c r="D649" s="486"/>
      <c r="E649" s="555"/>
      <c r="F649" s="261"/>
      <c r="G649" s="38"/>
    </row>
    <row r="650" ht="15.75" customHeight="1">
      <c r="A650" s="485"/>
      <c r="B650" s="486"/>
      <c r="C650" s="486"/>
      <c r="D650" s="486"/>
      <c r="E650" s="555"/>
      <c r="F650" s="261"/>
      <c r="G650" s="38"/>
    </row>
    <row r="651" ht="15.75" customHeight="1">
      <c r="A651" s="485"/>
      <c r="B651" s="486"/>
      <c r="C651" s="486"/>
      <c r="D651" s="486"/>
      <c r="E651" s="555"/>
      <c r="F651" s="261"/>
      <c r="G651" s="38"/>
    </row>
    <row r="652" ht="15.75" customHeight="1">
      <c r="A652" s="485"/>
      <c r="B652" s="486"/>
      <c r="C652" s="486"/>
      <c r="D652" s="486"/>
      <c r="E652" s="555"/>
      <c r="F652" s="261"/>
      <c r="G652" s="38"/>
    </row>
    <row r="653" ht="15.75" customHeight="1">
      <c r="A653" s="485"/>
      <c r="B653" s="486"/>
      <c r="C653" s="486"/>
      <c r="D653" s="486"/>
      <c r="E653" s="555"/>
      <c r="F653" s="261"/>
      <c r="G653" s="38"/>
    </row>
    <row r="654" ht="15.75" customHeight="1">
      <c r="A654" s="485"/>
      <c r="B654" s="486"/>
      <c r="C654" s="486"/>
      <c r="D654" s="486"/>
      <c r="E654" s="555"/>
      <c r="F654" s="261"/>
      <c r="G654" s="38"/>
    </row>
    <row r="655" ht="15.75" customHeight="1">
      <c r="A655" s="485"/>
      <c r="B655" s="486"/>
      <c r="C655" s="486"/>
      <c r="D655" s="486"/>
      <c r="E655" s="555"/>
      <c r="F655" s="261"/>
      <c r="G655" s="38"/>
    </row>
    <row r="656" ht="15.75" customHeight="1">
      <c r="A656" s="485"/>
      <c r="B656" s="486"/>
      <c r="C656" s="486"/>
      <c r="D656" s="486"/>
      <c r="E656" s="555"/>
      <c r="F656" s="261"/>
      <c r="G656" s="38"/>
    </row>
    <row r="657" ht="15.75" customHeight="1">
      <c r="A657" s="485"/>
      <c r="B657" s="486"/>
      <c r="C657" s="486"/>
      <c r="D657" s="486"/>
      <c r="E657" s="555"/>
      <c r="F657" s="261"/>
      <c r="G657" s="38"/>
    </row>
    <row r="658" ht="15.75" customHeight="1">
      <c r="A658" s="485"/>
      <c r="B658" s="486"/>
      <c r="C658" s="486"/>
      <c r="D658" s="486"/>
      <c r="E658" s="555"/>
      <c r="F658" s="261"/>
      <c r="G658" s="38"/>
    </row>
    <row r="659" ht="15.75" customHeight="1">
      <c r="A659" s="485"/>
      <c r="B659" s="486"/>
      <c r="C659" s="486"/>
      <c r="D659" s="486"/>
      <c r="E659" s="555"/>
      <c r="F659" s="261"/>
      <c r="G659" s="38"/>
    </row>
    <row r="660" ht="15.75" customHeight="1">
      <c r="A660" s="485"/>
      <c r="B660" s="486"/>
      <c r="C660" s="486"/>
      <c r="D660" s="486"/>
      <c r="E660" s="555"/>
      <c r="F660" s="261"/>
      <c r="G660" s="38"/>
    </row>
    <row r="661" ht="15.75" customHeight="1">
      <c r="A661" s="485"/>
      <c r="B661" s="486"/>
      <c r="C661" s="486"/>
      <c r="D661" s="486"/>
      <c r="E661" s="555"/>
      <c r="F661" s="261"/>
      <c r="G661" s="38"/>
    </row>
    <row r="662" ht="15.75" customHeight="1">
      <c r="A662" s="485"/>
      <c r="B662" s="486"/>
      <c r="C662" s="486"/>
      <c r="D662" s="486"/>
      <c r="E662" s="555"/>
      <c r="F662" s="261"/>
      <c r="G662" s="38"/>
    </row>
    <row r="663" ht="15.75" customHeight="1">
      <c r="A663" s="485"/>
      <c r="B663" s="486"/>
      <c r="C663" s="486"/>
      <c r="D663" s="486"/>
      <c r="E663" s="555"/>
      <c r="F663" s="261"/>
      <c r="G663" s="38"/>
    </row>
    <row r="664" ht="15.75" customHeight="1">
      <c r="A664" s="485"/>
      <c r="B664" s="486"/>
      <c r="C664" s="486"/>
      <c r="D664" s="486"/>
      <c r="E664" s="555"/>
      <c r="F664" s="261"/>
      <c r="G664" s="38"/>
    </row>
    <row r="665" ht="15.75" customHeight="1">
      <c r="A665" s="485"/>
      <c r="B665" s="486"/>
      <c r="C665" s="486"/>
      <c r="D665" s="486"/>
      <c r="E665" s="555"/>
      <c r="F665" s="261"/>
      <c r="G665" s="38"/>
    </row>
    <row r="666" ht="15.75" customHeight="1">
      <c r="A666" s="485"/>
      <c r="B666" s="486"/>
      <c r="C666" s="486"/>
      <c r="D666" s="486"/>
      <c r="E666" s="555"/>
      <c r="F666" s="261"/>
      <c r="G666" s="38"/>
    </row>
    <row r="667" ht="15.75" customHeight="1">
      <c r="A667" s="485"/>
      <c r="B667" s="486"/>
      <c r="C667" s="486"/>
      <c r="D667" s="486"/>
      <c r="E667" s="555"/>
      <c r="F667" s="261"/>
      <c r="G667" s="38"/>
    </row>
    <row r="668" ht="15.75" customHeight="1">
      <c r="A668" s="485"/>
      <c r="B668" s="486"/>
      <c r="C668" s="486"/>
      <c r="D668" s="486"/>
      <c r="E668" s="555"/>
      <c r="F668" s="261"/>
      <c r="G668" s="38"/>
    </row>
    <row r="669" ht="15.75" customHeight="1">
      <c r="A669" s="485"/>
      <c r="B669" s="486"/>
      <c r="C669" s="486"/>
      <c r="D669" s="486"/>
      <c r="E669" s="555"/>
      <c r="F669" s="261"/>
      <c r="G669" s="38"/>
    </row>
    <row r="670" ht="15.75" customHeight="1">
      <c r="A670" s="485"/>
      <c r="B670" s="486"/>
      <c r="C670" s="486"/>
      <c r="D670" s="486"/>
      <c r="E670" s="555"/>
      <c r="F670" s="261"/>
      <c r="G670" s="38"/>
    </row>
    <row r="671" ht="15.75" customHeight="1">
      <c r="A671" s="485"/>
      <c r="B671" s="486"/>
      <c r="C671" s="486"/>
      <c r="D671" s="486"/>
      <c r="E671" s="555"/>
      <c r="F671" s="261"/>
      <c r="G671" s="38"/>
    </row>
    <row r="672" ht="15.75" customHeight="1">
      <c r="A672" s="485"/>
      <c r="B672" s="486"/>
      <c r="C672" s="486"/>
      <c r="D672" s="486"/>
      <c r="E672" s="555"/>
      <c r="F672" s="261"/>
      <c r="G672" s="38"/>
    </row>
    <row r="673" ht="15.75" customHeight="1">
      <c r="A673" s="485"/>
      <c r="B673" s="486"/>
      <c r="C673" s="486"/>
      <c r="D673" s="486"/>
      <c r="E673" s="555"/>
      <c r="F673" s="261"/>
      <c r="G673" s="38"/>
    </row>
    <row r="674" ht="15.75" customHeight="1">
      <c r="A674" s="485"/>
      <c r="B674" s="486"/>
      <c r="C674" s="486"/>
      <c r="D674" s="486"/>
      <c r="E674" s="555"/>
      <c r="F674" s="261"/>
      <c r="G674" s="38"/>
    </row>
    <row r="675" ht="15.75" customHeight="1">
      <c r="A675" s="485"/>
      <c r="B675" s="486"/>
      <c r="C675" s="486"/>
      <c r="D675" s="486"/>
      <c r="E675" s="555"/>
      <c r="F675" s="261"/>
      <c r="G675" s="38"/>
    </row>
    <row r="676" ht="15.75" customHeight="1">
      <c r="A676" s="485"/>
      <c r="B676" s="486"/>
      <c r="C676" s="486"/>
      <c r="D676" s="486"/>
      <c r="E676" s="555"/>
      <c r="F676" s="261"/>
      <c r="G676" s="38"/>
    </row>
    <row r="677" ht="15.75" customHeight="1">
      <c r="A677" s="485"/>
      <c r="B677" s="486"/>
      <c r="C677" s="486"/>
      <c r="D677" s="486"/>
      <c r="E677" s="555"/>
      <c r="F677" s="261"/>
      <c r="G677" s="38"/>
    </row>
    <row r="678" ht="15.75" customHeight="1">
      <c r="A678" s="485"/>
      <c r="B678" s="486"/>
      <c r="C678" s="486"/>
      <c r="D678" s="486"/>
      <c r="E678" s="555"/>
      <c r="F678" s="261"/>
      <c r="G678" s="38"/>
    </row>
    <row r="679" ht="15.75" customHeight="1">
      <c r="A679" s="485"/>
      <c r="B679" s="486"/>
      <c r="C679" s="486"/>
      <c r="D679" s="486"/>
      <c r="E679" s="555"/>
      <c r="F679" s="261"/>
      <c r="G679" s="38"/>
    </row>
    <row r="680" ht="15.75" customHeight="1">
      <c r="A680" s="485"/>
      <c r="B680" s="486"/>
      <c r="C680" s="486"/>
      <c r="D680" s="486"/>
      <c r="E680" s="555"/>
      <c r="F680" s="261"/>
      <c r="G680" s="38"/>
    </row>
    <row r="681" ht="15.75" customHeight="1">
      <c r="A681" s="485"/>
      <c r="B681" s="486"/>
      <c r="C681" s="486"/>
      <c r="D681" s="486"/>
      <c r="E681" s="555"/>
      <c r="F681" s="261"/>
      <c r="G681" s="38"/>
    </row>
    <row r="682" ht="15.75" customHeight="1">
      <c r="A682" s="485"/>
      <c r="B682" s="486"/>
      <c r="C682" s="486"/>
      <c r="D682" s="486"/>
      <c r="E682" s="555"/>
      <c r="F682" s="261"/>
      <c r="G682" s="38"/>
    </row>
    <row r="683" ht="15.75" customHeight="1">
      <c r="A683" s="485"/>
      <c r="B683" s="486"/>
      <c r="C683" s="486"/>
      <c r="D683" s="486"/>
      <c r="E683" s="555"/>
      <c r="F683" s="261"/>
      <c r="G683" s="38"/>
    </row>
    <row r="684" ht="15.75" customHeight="1">
      <c r="A684" s="485"/>
      <c r="B684" s="486"/>
      <c r="C684" s="486"/>
      <c r="D684" s="486"/>
      <c r="E684" s="555"/>
      <c r="F684" s="261"/>
      <c r="G684" s="38"/>
    </row>
    <row r="685" ht="15.75" customHeight="1">
      <c r="A685" s="485"/>
      <c r="B685" s="486"/>
      <c r="C685" s="486"/>
      <c r="D685" s="486"/>
      <c r="E685" s="555"/>
      <c r="F685" s="261"/>
      <c r="G685" s="38"/>
    </row>
    <row r="686" ht="15.75" customHeight="1">
      <c r="A686" s="485"/>
      <c r="B686" s="486"/>
      <c r="C686" s="486"/>
      <c r="D686" s="486"/>
      <c r="E686" s="555"/>
      <c r="F686" s="261"/>
      <c r="G686" s="38"/>
    </row>
    <row r="687" ht="15.75" customHeight="1">
      <c r="A687" s="485"/>
      <c r="B687" s="486"/>
      <c r="C687" s="486"/>
      <c r="D687" s="486"/>
      <c r="E687" s="555"/>
      <c r="F687" s="261"/>
      <c r="G687" s="38"/>
    </row>
    <row r="688" ht="15.75" customHeight="1">
      <c r="A688" s="485"/>
      <c r="B688" s="486"/>
      <c r="C688" s="486"/>
      <c r="D688" s="486"/>
      <c r="E688" s="555"/>
      <c r="F688" s="261"/>
      <c r="G688" s="38"/>
    </row>
    <row r="689" ht="15.75" customHeight="1">
      <c r="A689" s="485"/>
      <c r="B689" s="486"/>
      <c r="C689" s="486"/>
      <c r="D689" s="486"/>
      <c r="E689" s="555"/>
      <c r="F689" s="261"/>
      <c r="G689" s="38"/>
    </row>
    <row r="690" ht="15.75" customHeight="1">
      <c r="A690" s="485"/>
      <c r="B690" s="486"/>
      <c r="C690" s="486"/>
      <c r="D690" s="486"/>
      <c r="E690" s="555"/>
      <c r="F690" s="261"/>
      <c r="G690" s="38"/>
    </row>
    <row r="691" ht="15.75" customHeight="1">
      <c r="A691" s="485"/>
      <c r="B691" s="486"/>
      <c r="C691" s="486"/>
      <c r="D691" s="486"/>
      <c r="E691" s="555"/>
      <c r="F691" s="261"/>
      <c r="G691" s="38"/>
    </row>
    <row r="692" ht="15.75" customHeight="1">
      <c r="A692" s="485"/>
      <c r="B692" s="486"/>
      <c r="C692" s="486"/>
      <c r="D692" s="486"/>
      <c r="E692" s="555"/>
      <c r="F692" s="261"/>
      <c r="G692" s="38"/>
    </row>
    <row r="693" ht="15.75" customHeight="1">
      <c r="A693" s="485"/>
      <c r="B693" s="486"/>
      <c r="C693" s="486"/>
      <c r="D693" s="486"/>
      <c r="E693" s="555"/>
      <c r="F693" s="261"/>
      <c r="G693" s="38"/>
    </row>
    <row r="694" ht="15.75" customHeight="1">
      <c r="A694" s="485"/>
      <c r="B694" s="486"/>
      <c r="C694" s="486"/>
      <c r="D694" s="486"/>
      <c r="E694" s="555"/>
      <c r="F694" s="261"/>
      <c r="G694" s="38"/>
    </row>
    <row r="695" ht="15.75" customHeight="1">
      <c r="A695" s="485"/>
      <c r="B695" s="486"/>
      <c r="C695" s="486"/>
      <c r="D695" s="486"/>
      <c r="E695" s="555"/>
      <c r="F695" s="261"/>
      <c r="G695" s="38"/>
    </row>
    <row r="696" ht="15.75" customHeight="1">
      <c r="A696" s="485"/>
      <c r="B696" s="486"/>
      <c r="C696" s="486"/>
      <c r="D696" s="486"/>
      <c r="E696" s="555"/>
      <c r="F696" s="261"/>
      <c r="G696" s="38"/>
    </row>
    <row r="697" ht="15.75" customHeight="1">
      <c r="A697" s="485"/>
      <c r="B697" s="486"/>
      <c r="C697" s="486"/>
      <c r="D697" s="486"/>
      <c r="E697" s="555"/>
      <c r="F697" s="261"/>
      <c r="G697" s="38"/>
    </row>
    <row r="698" ht="15.75" customHeight="1">
      <c r="A698" s="485"/>
      <c r="B698" s="486"/>
      <c r="C698" s="486"/>
      <c r="D698" s="486"/>
      <c r="E698" s="555"/>
      <c r="F698" s="261"/>
      <c r="G698" s="38"/>
    </row>
    <row r="699" ht="15.75" customHeight="1">
      <c r="A699" s="485"/>
      <c r="B699" s="486"/>
      <c r="C699" s="486"/>
      <c r="D699" s="486"/>
      <c r="E699" s="555"/>
      <c r="F699" s="261"/>
      <c r="G699" s="38"/>
    </row>
    <row r="700" ht="15.75" customHeight="1">
      <c r="A700" s="485"/>
      <c r="B700" s="486"/>
      <c r="C700" s="486"/>
      <c r="D700" s="486"/>
      <c r="E700" s="555"/>
      <c r="F700" s="261"/>
      <c r="G700" s="38"/>
    </row>
    <row r="701" ht="15.75" customHeight="1">
      <c r="A701" s="485"/>
      <c r="B701" s="486"/>
      <c r="C701" s="486"/>
      <c r="D701" s="486"/>
      <c r="E701" s="555"/>
      <c r="F701" s="261"/>
      <c r="G701" s="38"/>
    </row>
    <row r="702" ht="15.75" customHeight="1">
      <c r="A702" s="485"/>
      <c r="B702" s="486"/>
      <c r="C702" s="486"/>
      <c r="D702" s="486"/>
      <c r="E702" s="555"/>
      <c r="F702" s="261"/>
      <c r="G702" s="38"/>
    </row>
    <row r="703" ht="15.75" customHeight="1">
      <c r="A703" s="485"/>
      <c r="B703" s="486"/>
      <c r="C703" s="486"/>
      <c r="D703" s="486"/>
      <c r="E703" s="555"/>
      <c r="F703" s="261"/>
      <c r="G703" s="38"/>
    </row>
    <row r="704" ht="15.75" customHeight="1">
      <c r="A704" s="485"/>
      <c r="B704" s="486"/>
      <c r="C704" s="486"/>
      <c r="D704" s="486"/>
      <c r="E704" s="555"/>
      <c r="F704" s="261"/>
      <c r="G704" s="38"/>
    </row>
    <row r="705" ht="15.75" customHeight="1">
      <c r="A705" s="485"/>
      <c r="B705" s="486"/>
      <c r="C705" s="486"/>
      <c r="D705" s="486"/>
      <c r="E705" s="555"/>
      <c r="F705" s="261"/>
      <c r="G705" s="38"/>
    </row>
    <row r="706" ht="15.75" customHeight="1">
      <c r="A706" s="485"/>
      <c r="B706" s="486"/>
      <c r="C706" s="486"/>
      <c r="D706" s="486"/>
      <c r="E706" s="555"/>
      <c r="F706" s="261"/>
      <c r="G706" s="38"/>
    </row>
    <row r="707" ht="15.75" customHeight="1">
      <c r="A707" s="485"/>
      <c r="B707" s="486"/>
      <c r="C707" s="486"/>
      <c r="D707" s="486"/>
      <c r="E707" s="555"/>
      <c r="F707" s="261"/>
      <c r="G707" s="38"/>
    </row>
    <row r="708" ht="15.75" customHeight="1">
      <c r="A708" s="485"/>
      <c r="B708" s="486"/>
      <c r="C708" s="486"/>
      <c r="D708" s="486"/>
      <c r="E708" s="555"/>
      <c r="F708" s="261"/>
      <c r="G708" s="38"/>
    </row>
    <row r="709" ht="15.75" customHeight="1">
      <c r="A709" s="485"/>
      <c r="B709" s="486"/>
      <c r="C709" s="486"/>
      <c r="D709" s="486"/>
      <c r="E709" s="555"/>
      <c r="F709" s="261"/>
      <c r="G709" s="38"/>
    </row>
    <row r="710" ht="15.75" customHeight="1">
      <c r="A710" s="485"/>
      <c r="B710" s="486"/>
      <c r="C710" s="486"/>
      <c r="D710" s="486"/>
      <c r="E710" s="555"/>
      <c r="F710" s="261"/>
      <c r="G710" s="38"/>
    </row>
    <row r="711" ht="15.75" customHeight="1">
      <c r="A711" s="485"/>
      <c r="B711" s="486"/>
      <c r="C711" s="486"/>
      <c r="D711" s="486"/>
      <c r="E711" s="555"/>
      <c r="F711" s="261"/>
      <c r="G711" s="38"/>
    </row>
    <row r="712" ht="15.75" customHeight="1">
      <c r="A712" s="485"/>
      <c r="B712" s="486"/>
      <c r="C712" s="486"/>
      <c r="D712" s="486"/>
      <c r="E712" s="555"/>
      <c r="F712" s="261"/>
      <c r="G712" s="38"/>
    </row>
    <row r="713" ht="15.75" customHeight="1">
      <c r="A713" s="485"/>
      <c r="B713" s="486"/>
      <c r="C713" s="486"/>
      <c r="D713" s="486"/>
      <c r="E713" s="555"/>
      <c r="F713" s="261"/>
      <c r="G713" s="38"/>
    </row>
    <row r="714" ht="15.75" customHeight="1">
      <c r="A714" s="485"/>
      <c r="B714" s="486"/>
      <c r="C714" s="486"/>
      <c r="D714" s="486"/>
      <c r="E714" s="555"/>
      <c r="F714" s="261"/>
      <c r="G714" s="38"/>
    </row>
    <row r="715" ht="15.75" customHeight="1">
      <c r="A715" s="485"/>
      <c r="B715" s="486"/>
      <c r="C715" s="486"/>
      <c r="D715" s="486"/>
      <c r="E715" s="555"/>
      <c r="F715" s="261"/>
      <c r="G715" s="38"/>
    </row>
    <row r="716" ht="15.75" customHeight="1">
      <c r="A716" s="485"/>
      <c r="B716" s="486"/>
      <c r="C716" s="486"/>
      <c r="D716" s="486"/>
      <c r="E716" s="555"/>
      <c r="F716" s="261"/>
      <c r="G716" s="38"/>
    </row>
    <row r="717" ht="15.75" customHeight="1">
      <c r="A717" s="485"/>
      <c r="B717" s="486"/>
      <c r="C717" s="486"/>
      <c r="D717" s="486"/>
      <c r="E717" s="555"/>
      <c r="F717" s="261"/>
      <c r="G717" s="38"/>
    </row>
    <row r="718" ht="15.75" customHeight="1">
      <c r="A718" s="485"/>
      <c r="B718" s="486"/>
      <c r="C718" s="486"/>
      <c r="D718" s="486"/>
      <c r="E718" s="555"/>
      <c r="F718" s="261"/>
      <c r="G718" s="38"/>
    </row>
    <row r="719" ht="15.75" customHeight="1">
      <c r="A719" s="485"/>
      <c r="B719" s="486"/>
      <c r="C719" s="486"/>
      <c r="D719" s="486"/>
      <c r="E719" s="555"/>
      <c r="F719" s="261"/>
      <c r="G719" s="38"/>
    </row>
    <row r="720" ht="15.75" customHeight="1">
      <c r="A720" s="485"/>
      <c r="B720" s="486"/>
      <c r="C720" s="486"/>
      <c r="D720" s="486"/>
      <c r="E720" s="555"/>
      <c r="F720" s="261"/>
      <c r="G720" s="38"/>
    </row>
    <row r="721" ht="15.75" customHeight="1">
      <c r="A721" s="485"/>
      <c r="B721" s="486"/>
      <c r="C721" s="486"/>
      <c r="D721" s="486"/>
      <c r="E721" s="555"/>
      <c r="F721" s="261"/>
      <c r="G721" s="38"/>
    </row>
    <row r="722" ht="15.75" customHeight="1">
      <c r="A722" s="485"/>
      <c r="B722" s="486"/>
      <c r="C722" s="486"/>
      <c r="D722" s="486"/>
      <c r="E722" s="555"/>
      <c r="F722" s="261"/>
      <c r="G722" s="38"/>
    </row>
    <row r="723" ht="15.75" customHeight="1">
      <c r="A723" s="485"/>
      <c r="B723" s="486"/>
      <c r="C723" s="486"/>
      <c r="D723" s="486"/>
      <c r="E723" s="555"/>
      <c r="F723" s="261"/>
      <c r="G723" s="38"/>
    </row>
    <row r="724" ht="15.75" customHeight="1">
      <c r="A724" s="485"/>
      <c r="B724" s="486"/>
      <c r="C724" s="486"/>
      <c r="D724" s="486"/>
      <c r="E724" s="555"/>
      <c r="F724" s="261"/>
      <c r="G724" s="38"/>
    </row>
    <row r="725" ht="15.75" customHeight="1">
      <c r="A725" s="485"/>
      <c r="B725" s="486"/>
      <c r="C725" s="486"/>
      <c r="D725" s="486"/>
      <c r="E725" s="555"/>
      <c r="F725" s="261"/>
      <c r="G725" s="38"/>
    </row>
    <row r="726" ht="15.75" customHeight="1">
      <c r="A726" s="485"/>
      <c r="B726" s="486"/>
      <c r="C726" s="486"/>
      <c r="D726" s="486"/>
      <c r="E726" s="555"/>
      <c r="F726" s="261"/>
      <c r="G726" s="38"/>
    </row>
    <row r="727" ht="15.75" customHeight="1">
      <c r="A727" s="485"/>
      <c r="B727" s="486"/>
      <c r="C727" s="486"/>
      <c r="D727" s="486"/>
      <c r="E727" s="555"/>
      <c r="F727" s="261"/>
      <c r="G727" s="38"/>
    </row>
    <row r="728" ht="15.75" customHeight="1">
      <c r="A728" s="485"/>
      <c r="B728" s="486"/>
      <c r="C728" s="486"/>
      <c r="D728" s="486"/>
      <c r="E728" s="555"/>
      <c r="F728" s="261"/>
      <c r="G728" s="38"/>
    </row>
    <row r="729" ht="15.75" customHeight="1">
      <c r="A729" s="485"/>
      <c r="B729" s="486"/>
      <c r="C729" s="486"/>
      <c r="D729" s="486"/>
      <c r="E729" s="555"/>
      <c r="F729" s="261"/>
      <c r="G729" s="38"/>
    </row>
    <row r="730" ht="15.75" customHeight="1">
      <c r="A730" s="485"/>
      <c r="B730" s="486"/>
      <c r="C730" s="486"/>
      <c r="D730" s="486"/>
      <c r="E730" s="555"/>
      <c r="F730" s="261"/>
      <c r="G730" s="38"/>
    </row>
    <row r="731" ht="15.75" customHeight="1">
      <c r="A731" s="485"/>
      <c r="B731" s="486"/>
      <c r="C731" s="486"/>
      <c r="D731" s="486"/>
      <c r="E731" s="555"/>
      <c r="F731" s="261"/>
      <c r="G731" s="38"/>
    </row>
    <row r="732" ht="15.75" customHeight="1">
      <c r="A732" s="485"/>
      <c r="B732" s="486"/>
      <c r="C732" s="486"/>
      <c r="D732" s="486"/>
      <c r="E732" s="555"/>
      <c r="F732" s="261"/>
      <c r="G732" s="38"/>
    </row>
    <row r="733" ht="15.75" customHeight="1">
      <c r="A733" s="485"/>
      <c r="B733" s="486"/>
      <c r="C733" s="486"/>
      <c r="D733" s="486"/>
      <c r="E733" s="555"/>
      <c r="F733" s="261"/>
      <c r="G733" s="38"/>
    </row>
    <row r="734" ht="15.75" customHeight="1">
      <c r="A734" s="485"/>
      <c r="B734" s="486"/>
      <c r="C734" s="486"/>
      <c r="D734" s="486"/>
      <c r="E734" s="555"/>
      <c r="F734" s="261"/>
      <c r="G734" s="38"/>
    </row>
    <row r="735" ht="15.75" customHeight="1">
      <c r="A735" s="485"/>
      <c r="B735" s="486"/>
      <c r="C735" s="486"/>
      <c r="D735" s="486"/>
      <c r="E735" s="555"/>
      <c r="F735" s="261"/>
      <c r="G735" s="38"/>
    </row>
    <row r="736" ht="15.75" customHeight="1">
      <c r="A736" s="485"/>
      <c r="B736" s="486"/>
      <c r="C736" s="486"/>
      <c r="D736" s="486"/>
      <c r="E736" s="555"/>
      <c r="F736" s="261"/>
      <c r="G736" s="38"/>
    </row>
    <row r="737" ht="15.75" customHeight="1">
      <c r="A737" s="485"/>
      <c r="B737" s="486"/>
      <c r="C737" s="486"/>
      <c r="D737" s="486"/>
      <c r="E737" s="555"/>
      <c r="F737" s="261"/>
      <c r="G737" s="38"/>
    </row>
    <row r="738" ht="15.75" customHeight="1">
      <c r="A738" s="485"/>
      <c r="B738" s="486"/>
      <c r="C738" s="486"/>
      <c r="D738" s="486"/>
      <c r="E738" s="555"/>
      <c r="F738" s="261"/>
      <c r="G738" s="38"/>
    </row>
    <row r="739" ht="15.75" customHeight="1">
      <c r="A739" s="485"/>
      <c r="B739" s="486"/>
      <c r="C739" s="486"/>
      <c r="D739" s="486"/>
      <c r="E739" s="555"/>
      <c r="F739" s="261"/>
      <c r="G739" s="38"/>
    </row>
    <row r="740" ht="15.75" customHeight="1">
      <c r="A740" s="485"/>
      <c r="B740" s="486"/>
      <c r="C740" s="486"/>
      <c r="D740" s="486"/>
      <c r="E740" s="555"/>
      <c r="F740" s="261"/>
      <c r="G740" s="38"/>
    </row>
    <row r="741" ht="15.75" customHeight="1">
      <c r="A741" s="485"/>
      <c r="B741" s="486"/>
      <c r="C741" s="486"/>
      <c r="D741" s="486"/>
      <c r="E741" s="555"/>
      <c r="F741" s="261"/>
      <c r="G741" s="38"/>
    </row>
    <row r="742" ht="15.75" customHeight="1">
      <c r="A742" s="485"/>
      <c r="B742" s="486"/>
      <c r="C742" s="486"/>
      <c r="D742" s="486"/>
      <c r="E742" s="555"/>
      <c r="F742" s="261"/>
      <c r="G742" s="38"/>
    </row>
    <row r="743" ht="15.75" customHeight="1">
      <c r="A743" s="485"/>
      <c r="B743" s="486"/>
      <c r="C743" s="486"/>
      <c r="D743" s="486"/>
      <c r="E743" s="555"/>
      <c r="F743" s="261"/>
      <c r="G743" s="38"/>
    </row>
    <row r="744" ht="15.75" customHeight="1">
      <c r="A744" s="485"/>
      <c r="B744" s="486"/>
      <c r="C744" s="486"/>
      <c r="D744" s="486"/>
      <c r="E744" s="555"/>
      <c r="F744" s="261"/>
      <c r="G744" s="38"/>
    </row>
    <row r="745" ht="15.75" customHeight="1">
      <c r="A745" s="485"/>
      <c r="B745" s="486"/>
      <c r="C745" s="486"/>
      <c r="D745" s="486"/>
      <c r="E745" s="555"/>
      <c r="F745" s="261"/>
      <c r="G745" s="38"/>
    </row>
    <row r="746" ht="15.75" customHeight="1">
      <c r="A746" s="485"/>
      <c r="B746" s="486"/>
      <c r="C746" s="486"/>
      <c r="D746" s="486"/>
      <c r="E746" s="555"/>
      <c r="F746" s="261"/>
      <c r="G746" s="38"/>
    </row>
    <row r="747" ht="15.75" customHeight="1">
      <c r="A747" s="485"/>
      <c r="B747" s="486"/>
      <c r="C747" s="486"/>
      <c r="D747" s="486"/>
      <c r="E747" s="555"/>
      <c r="F747" s="261"/>
      <c r="G747" s="38"/>
    </row>
    <row r="748" ht="15.75" customHeight="1">
      <c r="A748" s="485"/>
      <c r="B748" s="486"/>
      <c r="C748" s="486"/>
      <c r="D748" s="486"/>
      <c r="E748" s="555"/>
      <c r="F748" s="261"/>
      <c r="G748" s="38"/>
    </row>
    <row r="749" ht="15.75" customHeight="1">
      <c r="A749" s="485"/>
      <c r="B749" s="486"/>
      <c r="C749" s="486"/>
      <c r="D749" s="486"/>
      <c r="E749" s="555"/>
      <c r="F749" s="261"/>
      <c r="G749" s="38"/>
    </row>
    <row r="750" ht="15.75" customHeight="1">
      <c r="A750" s="485"/>
      <c r="B750" s="486"/>
      <c r="C750" s="486"/>
      <c r="D750" s="486"/>
      <c r="E750" s="555"/>
      <c r="F750" s="261"/>
      <c r="G750" s="38"/>
    </row>
    <row r="751" ht="15.75" customHeight="1">
      <c r="A751" s="485"/>
      <c r="B751" s="486"/>
      <c r="C751" s="486"/>
      <c r="D751" s="486"/>
      <c r="E751" s="555"/>
      <c r="F751" s="261"/>
      <c r="G751" s="38"/>
    </row>
    <row r="752" ht="15.75" customHeight="1">
      <c r="A752" s="485"/>
      <c r="B752" s="486"/>
      <c r="C752" s="486"/>
      <c r="D752" s="486"/>
      <c r="E752" s="555"/>
      <c r="F752" s="261"/>
      <c r="G752" s="38"/>
    </row>
    <row r="753" ht="15.75" customHeight="1">
      <c r="A753" s="485"/>
      <c r="B753" s="486"/>
      <c r="C753" s="486"/>
      <c r="D753" s="486"/>
      <c r="E753" s="555"/>
      <c r="F753" s="261"/>
      <c r="G753" s="38"/>
    </row>
    <row r="754" ht="15.75" customHeight="1">
      <c r="A754" s="485"/>
      <c r="B754" s="486"/>
      <c r="C754" s="486"/>
      <c r="D754" s="486"/>
      <c r="E754" s="555"/>
      <c r="F754" s="261"/>
      <c r="G754" s="38"/>
    </row>
    <row r="755" ht="15.75" customHeight="1">
      <c r="A755" s="485"/>
      <c r="B755" s="486"/>
      <c r="C755" s="486"/>
      <c r="D755" s="486"/>
      <c r="E755" s="555"/>
      <c r="F755" s="261"/>
      <c r="G755" s="38"/>
    </row>
    <row r="756" ht="15.75" customHeight="1">
      <c r="A756" s="485"/>
      <c r="B756" s="486"/>
      <c r="C756" s="486"/>
      <c r="D756" s="486"/>
      <c r="E756" s="555"/>
      <c r="F756" s="261"/>
      <c r="G756" s="38"/>
    </row>
    <row r="757" ht="15.75" customHeight="1">
      <c r="A757" s="485"/>
      <c r="B757" s="486"/>
      <c r="C757" s="486"/>
      <c r="D757" s="486"/>
      <c r="E757" s="555"/>
      <c r="F757" s="261"/>
      <c r="G757" s="38"/>
    </row>
    <row r="758" ht="15.75" customHeight="1">
      <c r="A758" s="485"/>
      <c r="B758" s="486"/>
      <c r="C758" s="486"/>
      <c r="D758" s="486"/>
      <c r="E758" s="555"/>
      <c r="F758" s="261"/>
      <c r="G758" s="38"/>
    </row>
    <row r="759" ht="15.75" customHeight="1">
      <c r="A759" s="485"/>
      <c r="B759" s="486"/>
      <c r="C759" s="486"/>
      <c r="D759" s="486"/>
      <c r="E759" s="555"/>
      <c r="F759" s="261"/>
      <c r="G759" s="38"/>
    </row>
    <row r="760" ht="15.75" customHeight="1">
      <c r="A760" s="485"/>
      <c r="B760" s="486"/>
      <c r="C760" s="486"/>
      <c r="D760" s="486"/>
      <c r="E760" s="555"/>
      <c r="F760" s="261"/>
      <c r="G760" s="38"/>
    </row>
    <row r="761" ht="15.75" customHeight="1">
      <c r="A761" s="485"/>
      <c r="B761" s="486"/>
      <c r="C761" s="486"/>
      <c r="D761" s="486"/>
      <c r="E761" s="555"/>
      <c r="F761" s="261"/>
      <c r="G761" s="38"/>
    </row>
    <row r="762" ht="15.75" customHeight="1">
      <c r="A762" s="485"/>
      <c r="B762" s="486"/>
      <c r="C762" s="486"/>
      <c r="D762" s="486"/>
      <c r="E762" s="555"/>
      <c r="F762" s="261"/>
      <c r="G762" s="38"/>
    </row>
    <row r="763" ht="15.75" customHeight="1">
      <c r="A763" s="485"/>
      <c r="B763" s="486"/>
      <c r="C763" s="486"/>
      <c r="D763" s="486"/>
      <c r="E763" s="555"/>
      <c r="F763" s="261"/>
      <c r="G763" s="38"/>
    </row>
    <row r="764" ht="15.75" customHeight="1">
      <c r="A764" s="485"/>
      <c r="B764" s="486"/>
      <c r="C764" s="486"/>
      <c r="D764" s="486"/>
      <c r="E764" s="555"/>
      <c r="F764" s="261"/>
      <c r="G764" s="38"/>
    </row>
    <row r="765" ht="15.75" customHeight="1">
      <c r="A765" s="485"/>
      <c r="B765" s="486"/>
      <c r="C765" s="486"/>
      <c r="D765" s="486"/>
      <c r="E765" s="555"/>
      <c r="F765" s="261"/>
      <c r="G765" s="38"/>
    </row>
    <row r="766" ht="15.75" customHeight="1">
      <c r="A766" s="485"/>
      <c r="B766" s="486"/>
      <c r="C766" s="486"/>
      <c r="D766" s="486"/>
      <c r="E766" s="555"/>
      <c r="F766" s="261"/>
      <c r="G766" s="38"/>
    </row>
    <row r="767" ht="15.75" customHeight="1">
      <c r="A767" s="485"/>
      <c r="B767" s="486"/>
      <c r="C767" s="486"/>
      <c r="D767" s="486"/>
      <c r="E767" s="555"/>
      <c r="F767" s="261"/>
      <c r="G767" s="38"/>
    </row>
    <row r="768" ht="15.75" customHeight="1">
      <c r="A768" s="485"/>
      <c r="B768" s="486"/>
      <c r="C768" s="486"/>
      <c r="D768" s="486"/>
      <c r="E768" s="555"/>
      <c r="F768" s="261"/>
      <c r="G768" s="38"/>
    </row>
    <row r="769" ht="15.75" customHeight="1">
      <c r="A769" s="485"/>
      <c r="B769" s="486"/>
      <c r="C769" s="486"/>
      <c r="D769" s="486"/>
      <c r="E769" s="555"/>
      <c r="F769" s="261"/>
      <c r="G769" s="38"/>
    </row>
    <row r="770" ht="15.75" customHeight="1">
      <c r="A770" s="485"/>
      <c r="B770" s="486"/>
      <c r="C770" s="486"/>
      <c r="D770" s="486"/>
      <c r="E770" s="555"/>
      <c r="F770" s="261"/>
      <c r="G770" s="38"/>
    </row>
    <row r="771" ht="15.75" customHeight="1">
      <c r="A771" s="485"/>
      <c r="B771" s="486"/>
      <c r="C771" s="486"/>
      <c r="D771" s="486"/>
      <c r="E771" s="555"/>
      <c r="F771" s="261"/>
      <c r="G771" s="38"/>
    </row>
    <row r="772" ht="15.75" customHeight="1">
      <c r="A772" s="485"/>
      <c r="B772" s="486"/>
      <c r="C772" s="486"/>
      <c r="D772" s="486"/>
      <c r="E772" s="555"/>
      <c r="F772" s="261"/>
      <c r="G772" s="38"/>
    </row>
    <row r="773" ht="15.75" customHeight="1">
      <c r="A773" s="485"/>
      <c r="B773" s="486"/>
      <c r="C773" s="486"/>
      <c r="D773" s="486"/>
      <c r="E773" s="555"/>
      <c r="F773" s="261"/>
      <c r="G773" s="38"/>
    </row>
    <row r="774" ht="15.75" customHeight="1">
      <c r="A774" s="485"/>
      <c r="B774" s="486"/>
      <c r="C774" s="486"/>
      <c r="D774" s="486"/>
      <c r="E774" s="555"/>
      <c r="F774" s="261"/>
      <c r="G774" s="38"/>
    </row>
    <row r="775" ht="15.75" customHeight="1">
      <c r="A775" s="485"/>
      <c r="B775" s="486"/>
      <c r="C775" s="486"/>
      <c r="D775" s="486"/>
      <c r="E775" s="555"/>
      <c r="F775" s="261"/>
      <c r="G775" s="38"/>
    </row>
    <row r="776" ht="15.75" customHeight="1">
      <c r="A776" s="485"/>
      <c r="B776" s="486"/>
      <c r="C776" s="486"/>
      <c r="D776" s="486"/>
      <c r="E776" s="555"/>
      <c r="F776" s="261"/>
      <c r="G776" s="38"/>
    </row>
    <row r="777" ht="15.75" customHeight="1">
      <c r="A777" s="485"/>
      <c r="B777" s="486"/>
      <c r="C777" s="486"/>
      <c r="D777" s="486"/>
      <c r="E777" s="555"/>
      <c r="F777" s="261"/>
      <c r="G777" s="38"/>
    </row>
    <row r="778" ht="15.75" customHeight="1">
      <c r="A778" s="485"/>
      <c r="B778" s="486"/>
      <c r="C778" s="486"/>
      <c r="D778" s="486"/>
      <c r="E778" s="555"/>
      <c r="F778" s="261"/>
      <c r="G778" s="38"/>
    </row>
    <row r="779" ht="15.75" customHeight="1">
      <c r="A779" s="485"/>
      <c r="B779" s="486"/>
      <c r="C779" s="486"/>
      <c r="D779" s="486"/>
      <c r="E779" s="555"/>
      <c r="F779" s="261"/>
      <c r="G779" s="38"/>
    </row>
    <row r="780" ht="15.75" customHeight="1">
      <c r="A780" s="485"/>
      <c r="B780" s="486"/>
      <c r="C780" s="486"/>
      <c r="D780" s="486"/>
      <c r="E780" s="555"/>
      <c r="F780" s="261"/>
      <c r="G780" s="38"/>
    </row>
    <row r="781" ht="15.75" customHeight="1">
      <c r="A781" s="485"/>
      <c r="B781" s="486"/>
      <c r="C781" s="486"/>
      <c r="D781" s="486"/>
      <c r="E781" s="555"/>
      <c r="F781" s="261"/>
      <c r="G781" s="38"/>
    </row>
    <row r="782" ht="15.75" customHeight="1">
      <c r="A782" s="485"/>
      <c r="B782" s="486"/>
      <c r="C782" s="486"/>
      <c r="D782" s="486"/>
      <c r="E782" s="555"/>
      <c r="F782" s="261"/>
      <c r="G782" s="38"/>
    </row>
    <row r="783" ht="15.75" customHeight="1">
      <c r="A783" s="485"/>
      <c r="B783" s="486"/>
      <c r="C783" s="486"/>
      <c r="D783" s="486"/>
      <c r="E783" s="555"/>
      <c r="F783" s="261"/>
      <c r="G783" s="38"/>
    </row>
    <row r="784" ht="15.75" customHeight="1">
      <c r="A784" s="485"/>
      <c r="B784" s="486"/>
      <c r="C784" s="486"/>
      <c r="D784" s="486"/>
      <c r="E784" s="555"/>
      <c r="F784" s="261"/>
      <c r="G784" s="38"/>
    </row>
    <row r="785" ht="15.75" customHeight="1">
      <c r="A785" s="485"/>
      <c r="B785" s="486"/>
      <c r="C785" s="486"/>
      <c r="D785" s="486"/>
      <c r="E785" s="555"/>
      <c r="F785" s="261"/>
      <c r="G785" s="38"/>
    </row>
    <row r="786" ht="15.75" customHeight="1">
      <c r="A786" s="485"/>
      <c r="B786" s="486"/>
      <c r="C786" s="486"/>
      <c r="D786" s="486"/>
      <c r="E786" s="555"/>
      <c r="F786" s="261"/>
      <c r="G786" s="38"/>
    </row>
    <row r="787" ht="15.75" customHeight="1">
      <c r="A787" s="485"/>
      <c r="B787" s="486"/>
      <c r="C787" s="486"/>
      <c r="D787" s="486"/>
      <c r="E787" s="555"/>
      <c r="F787" s="261"/>
      <c r="G787" s="38"/>
    </row>
    <row r="788" ht="15.75" customHeight="1">
      <c r="A788" s="485"/>
      <c r="B788" s="486"/>
      <c r="C788" s="486"/>
      <c r="D788" s="486"/>
      <c r="E788" s="555"/>
      <c r="F788" s="261"/>
      <c r="G788" s="38"/>
    </row>
    <row r="789" ht="15.75" customHeight="1">
      <c r="A789" s="485"/>
      <c r="B789" s="486"/>
      <c r="C789" s="486"/>
      <c r="D789" s="486"/>
      <c r="E789" s="555"/>
      <c r="F789" s="261"/>
      <c r="G789" s="38"/>
    </row>
    <row r="790" ht="15.75" customHeight="1">
      <c r="A790" s="485"/>
      <c r="B790" s="486"/>
      <c r="C790" s="486"/>
      <c r="D790" s="486"/>
      <c r="E790" s="555"/>
      <c r="F790" s="261"/>
      <c r="G790" s="38"/>
    </row>
    <row r="791" ht="15.75" customHeight="1">
      <c r="A791" s="485"/>
      <c r="B791" s="486"/>
      <c r="C791" s="486"/>
      <c r="D791" s="486"/>
      <c r="E791" s="555"/>
      <c r="F791" s="261"/>
      <c r="G791" s="38"/>
    </row>
    <row r="792" ht="15.75" customHeight="1">
      <c r="A792" s="485"/>
      <c r="B792" s="486"/>
      <c r="C792" s="486"/>
      <c r="D792" s="486"/>
      <c r="E792" s="555"/>
      <c r="F792" s="261"/>
      <c r="G792" s="38"/>
    </row>
    <row r="793" ht="15.75" customHeight="1">
      <c r="A793" s="485"/>
      <c r="B793" s="486"/>
      <c r="C793" s="486"/>
      <c r="D793" s="486"/>
      <c r="E793" s="555"/>
      <c r="F793" s="261"/>
      <c r="G793" s="38"/>
    </row>
    <row r="794" ht="15.75" customHeight="1">
      <c r="A794" s="485"/>
      <c r="B794" s="486"/>
      <c r="C794" s="486"/>
      <c r="D794" s="486"/>
      <c r="E794" s="555"/>
      <c r="F794" s="261"/>
      <c r="G794" s="38"/>
    </row>
    <row r="795" ht="15.75" customHeight="1">
      <c r="A795" s="485"/>
      <c r="B795" s="486"/>
      <c r="C795" s="486"/>
      <c r="D795" s="486"/>
      <c r="E795" s="555"/>
      <c r="F795" s="261"/>
      <c r="G795" s="38"/>
    </row>
    <row r="796" ht="15.75" customHeight="1">
      <c r="A796" s="485"/>
      <c r="B796" s="486"/>
      <c r="C796" s="486"/>
      <c r="D796" s="486"/>
      <c r="E796" s="555"/>
      <c r="F796" s="261"/>
      <c r="G796" s="38"/>
    </row>
    <row r="797" ht="15.75" customHeight="1">
      <c r="A797" s="485"/>
      <c r="B797" s="486"/>
      <c r="C797" s="486"/>
      <c r="D797" s="486"/>
      <c r="E797" s="555"/>
      <c r="F797" s="261"/>
      <c r="G797" s="38"/>
    </row>
    <row r="798" ht="15.75" customHeight="1">
      <c r="A798" s="485"/>
      <c r="B798" s="486"/>
      <c r="C798" s="486"/>
      <c r="D798" s="486"/>
      <c r="E798" s="555"/>
      <c r="F798" s="261"/>
      <c r="G798" s="38"/>
    </row>
    <row r="799" ht="15.75" customHeight="1">
      <c r="A799" s="485"/>
      <c r="B799" s="486"/>
      <c r="C799" s="486"/>
      <c r="D799" s="486"/>
      <c r="E799" s="555"/>
      <c r="F799" s="261"/>
      <c r="G799" s="38"/>
    </row>
    <row r="800" ht="15.75" customHeight="1">
      <c r="A800" s="485"/>
      <c r="B800" s="486"/>
      <c r="C800" s="486"/>
      <c r="D800" s="486"/>
      <c r="E800" s="555"/>
      <c r="F800" s="261"/>
      <c r="G800" s="38"/>
    </row>
    <row r="801" ht="15.75" customHeight="1">
      <c r="A801" s="485"/>
      <c r="B801" s="486"/>
      <c r="C801" s="486"/>
      <c r="D801" s="486"/>
      <c r="E801" s="555"/>
      <c r="F801" s="261"/>
      <c r="G801" s="38"/>
    </row>
    <row r="802" ht="15.75" customHeight="1">
      <c r="A802" s="485"/>
      <c r="B802" s="486"/>
      <c r="C802" s="486"/>
      <c r="D802" s="486"/>
      <c r="E802" s="555"/>
      <c r="F802" s="261"/>
      <c r="G802" s="38"/>
    </row>
    <row r="803" ht="15.75" customHeight="1">
      <c r="A803" s="485"/>
      <c r="B803" s="486"/>
      <c r="C803" s="486"/>
      <c r="D803" s="486"/>
      <c r="E803" s="555"/>
      <c r="F803" s="261"/>
      <c r="G803" s="38"/>
    </row>
    <row r="804" ht="15.75" customHeight="1">
      <c r="A804" s="485"/>
      <c r="B804" s="486"/>
      <c r="C804" s="486"/>
      <c r="D804" s="486"/>
      <c r="E804" s="555"/>
      <c r="F804" s="261"/>
      <c r="G804" s="38"/>
    </row>
    <row r="805" ht="15.75" customHeight="1">
      <c r="A805" s="485"/>
      <c r="B805" s="486"/>
      <c r="C805" s="486"/>
      <c r="D805" s="486"/>
      <c r="E805" s="555"/>
      <c r="F805" s="261"/>
      <c r="G805" s="38"/>
    </row>
    <row r="806" ht="15.75" customHeight="1">
      <c r="A806" s="485"/>
      <c r="B806" s="486"/>
      <c r="C806" s="486"/>
      <c r="D806" s="486"/>
      <c r="E806" s="555"/>
      <c r="F806" s="261"/>
      <c r="G806" s="38"/>
    </row>
    <row r="807" ht="15.75" customHeight="1">
      <c r="A807" s="485"/>
      <c r="B807" s="486"/>
      <c r="C807" s="486"/>
      <c r="D807" s="486"/>
      <c r="E807" s="555"/>
      <c r="F807" s="261"/>
      <c r="G807" s="38"/>
    </row>
    <row r="808" ht="15.75" customHeight="1">
      <c r="A808" s="485"/>
      <c r="B808" s="486"/>
      <c r="C808" s="486"/>
      <c r="D808" s="486"/>
      <c r="E808" s="555"/>
      <c r="F808" s="261"/>
      <c r="G808" s="38"/>
    </row>
    <row r="809" ht="15.75" customHeight="1">
      <c r="A809" s="485"/>
      <c r="B809" s="486"/>
      <c r="C809" s="486"/>
      <c r="D809" s="486"/>
      <c r="E809" s="555"/>
      <c r="F809" s="261"/>
      <c r="G809" s="38"/>
    </row>
    <row r="810" ht="15.75" customHeight="1">
      <c r="A810" s="485"/>
      <c r="B810" s="486"/>
      <c r="C810" s="486"/>
      <c r="D810" s="486"/>
      <c r="E810" s="555"/>
      <c r="F810" s="261"/>
      <c r="G810" s="38"/>
    </row>
    <row r="811" ht="15.75" customHeight="1">
      <c r="A811" s="485"/>
      <c r="B811" s="486"/>
      <c r="C811" s="486"/>
      <c r="D811" s="486"/>
      <c r="E811" s="555"/>
      <c r="F811" s="261"/>
      <c r="G811" s="38"/>
    </row>
    <row r="812" ht="15.75" customHeight="1">
      <c r="A812" s="485"/>
      <c r="B812" s="486"/>
      <c r="C812" s="486"/>
      <c r="D812" s="486"/>
      <c r="E812" s="555"/>
      <c r="F812" s="261"/>
      <c r="G812" s="38"/>
    </row>
    <row r="813" ht="15.75" customHeight="1">
      <c r="A813" s="485"/>
      <c r="B813" s="486"/>
      <c r="C813" s="486"/>
      <c r="D813" s="486"/>
      <c r="E813" s="555"/>
      <c r="F813" s="261"/>
      <c r="G813" s="38"/>
    </row>
    <row r="814" ht="15.75" customHeight="1">
      <c r="A814" s="485"/>
      <c r="B814" s="486"/>
      <c r="C814" s="486"/>
      <c r="D814" s="486"/>
      <c r="E814" s="555"/>
      <c r="F814" s="261"/>
      <c r="G814" s="38"/>
    </row>
    <row r="815" ht="15.75" customHeight="1">
      <c r="A815" s="485"/>
      <c r="B815" s="486"/>
      <c r="C815" s="486"/>
      <c r="D815" s="486"/>
      <c r="E815" s="555"/>
      <c r="F815" s="261"/>
      <c r="G815" s="38"/>
    </row>
    <row r="816" ht="15.75" customHeight="1">
      <c r="A816" s="485"/>
      <c r="B816" s="486"/>
      <c r="C816" s="486"/>
      <c r="D816" s="486"/>
      <c r="E816" s="555"/>
      <c r="F816" s="261"/>
      <c r="G816" s="38"/>
    </row>
    <row r="817" ht="15.75" customHeight="1">
      <c r="A817" s="485"/>
      <c r="B817" s="486"/>
      <c r="C817" s="486"/>
      <c r="D817" s="486"/>
      <c r="E817" s="555"/>
      <c r="F817" s="261"/>
      <c r="G817" s="38"/>
    </row>
    <row r="818" ht="15.75" customHeight="1">
      <c r="A818" s="485"/>
      <c r="B818" s="486"/>
      <c r="C818" s="486"/>
      <c r="D818" s="486"/>
      <c r="E818" s="555"/>
      <c r="F818" s="261"/>
      <c r="G818" s="38"/>
    </row>
    <row r="819" ht="15.75" customHeight="1">
      <c r="A819" s="485"/>
      <c r="B819" s="486"/>
      <c r="C819" s="486"/>
      <c r="D819" s="486"/>
      <c r="E819" s="555"/>
      <c r="F819" s="261"/>
      <c r="G819" s="38"/>
    </row>
    <row r="820" ht="15.75" customHeight="1">
      <c r="A820" s="485"/>
      <c r="B820" s="486"/>
      <c r="C820" s="486"/>
      <c r="D820" s="486"/>
      <c r="E820" s="555"/>
      <c r="F820" s="261"/>
      <c r="G820" s="38"/>
    </row>
    <row r="821" ht="15.75" customHeight="1">
      <c r="A821" s="485"/>
      <c r="B821" s="486"/>
      <c r="C821" s="486"/>
      <c r="D821" s="486"/>
      <c r="E821" s="555"/>
      <c r="F821" s="261"/>
      <c r="G821" s="38"/>
    </row>
    <row r="822" ht="15.75" customHeight="1">
      <c r="A822" s="485"/>
      <c r="B822" s="486"/>
      <c r="C822" s="486"/>
      <c r="D822" s="486"/>
      <c r="E822" s="555"/>
      <c r="F822" s="261"/>
      <c r="G822" s="38"/>
    </row>
    <row r="823" ht="15.75" customHeight="1">
      <c r="A823" s="485"/>
      <c r="B823" s="486"/>
      <c r="C823" s="486"/>
      <c r="D823" s="486"/>
      <c r="E823" s="555"/>
      <c r="F823" s="261"/>
      <c r="G823" s="38"/>
    </row>
    <row r="824" ht="15.75" customHeight="1">
      <c r="A824" s="485"/>
      <c r="B824" s="486"/>
      <c r="C824" s="486"/>
      <c r="D824" s="486"/>
      <c r="E824" s="555"/>
      <c r="F824" s="261"/>
      <c r="G824" s="38"/>
    </row>
    <row r="825" ht="15.75" customHeight="1">
      <c r="A825" s="485"/>
      <c r="B825" s="486"/>
      <c r="C825" s="486"/>
      <c r="D825" s="486"/>
      <c r="E825" s="555"/>
      <c r="F825" s="261"/>
      <c r="G825" s="38"/>
    </row>
    <row r="826" ht="15.75" customHeight="1">
      <c r="A826" s="485"/>
      <c r="B826" s="486"/>
      <c r="C826" s="486"/>
      <c r="D826" s="486"/>
      <c r="E826" s="555"/>
      <c r="F826" s="261"/>
      <c r="G826" s="38"/>
    </row>
    <row r="827" ht="15.75" customHeight="1">
      <c r="A827" s="485"/>
      <c r="B827" s="486"/>
      <c r="C827" s="486"/>
      <c r="D827" s="486"/>
      <c r="E827" s="555"/>
      <c r="F827" s="261"/>
      <c r="G827" s="38"/>
    </row>
    <row r="828" ht="15.75" customHeight="1">
      <c r="A828" s="485"/>
      <c r="B828" s="486"/>
      <c r="C828" s="486"/>
      <c r="D828" s="486"/>
      <c r="E828" s="555"/>
      <c r="F828" s="261"/>
      <c r="G828" s="38"/>
    </row>
    <row r="829" ht="15.75" customHeight="1">
      <c r="A829" s="485"/>
      <c r="B829" s="486"/>
      <c r="C829" s="486"/>
      <c r="D829" s="486"/>
      <c r="E829" s="555"/>
      <c r="F829" s="261"/>
      <c r="G829" s="38"/>
    </row>
    <row r="830" ht="15.75" customHeight="1">
      <c r="A830" s="485"/>
      <c r="B830" s="486"/>
      <c r="C830" s="486"/>
      <c r="D830" s="486"/>
      <c r="E830" s="555"/>
      <c r="F830" s="261"/>
      <c r="G830" s="38"/>
    </row>
    <row r="831" ht="15.75" customHeight="1">
      <c r="A831" s="485"/>
      <c r="B831" s="486"/>
      <c r="C831" s="486"/>
      <c r="D831" s="486"/>
      <c r="E831" s="555"/>
      <c r="F831" s="261"/>
      <c r="G831" s="38"/>
    </row>
    <row r="832" ht="15.75" customHeight="1">
      <c r="A832" s="485"/>
      <c r="B832" s="486"/>
      <c r="C832" s="486"/>
      <c r="D832" s="486"/>
      <c r="E832" s="555"/>
      <c r="F832" s="261"/>
      <c r="G832" s="38"/>
    </row>
    <row r="833" ht="15.75" customHeight="1">
      <c r="A833" s="485"/>
      <c r="B833" s="486"/>
      <c r="C833" s="486"/>
      <c r="D833" s="486"/>
      <c r="E833" s="555"/>
      <c r="F833" s="261"/>
      <c r="G833" s="38"/>
    </row>
    <row r="834" ht="15.75" customHeight="1">
      <c r="A834" s="485"/>
      <c r="B834" s="486"/>
      <c r="C834" s="486"/>
      <c r="D834" s="486"/>
      <c r="E834" s="555"/>
      <c r="F834" s="261"/>
      <c r="G834" s="38"/>
    </row>
    <row r="835" ht="15.75" customHeight="1">
      <c r="A835" s="485"/>
      <c r="B835" s="486"/>
      <c r="C835" s="486"/>
      <c r="D835" s="486"/>
      <c r="E835" s="555"/>
      <c r="F835" s="261"/>
      <c r="G835" s="38"/>
    </row>
    <row r="836" ht="15.75" customHeight="1">
      <c r="A836" s="485"/>
      <c r="B836" s="486"/>
      <c r="C836" s="486"/>
      <c r="D836" s="486"/>
      <c r="E836" s="555"/>
      <c r="F836" s="261"/>
      <c r="G836" s="38"/>
    </row>
    <row r="837" ht="15.75" customHeight="1">
      <c r="A837" s="485"/>
      <c r="B837" s="486"/>
      <c r="C837" s="486"/>
      <c r="D837" s="486"/>
      <c r="E837" s="555"/>
      <c r="F837" s="261"/>
      <c r="G837" s="38"/>
    </row>
    <row r="838" ht="15.75" customHeight="1">
      <c r="A838" s="485"/>
      <c r="B838" s="486"/>
      <c r="C838" s="486"/>
      <c r="D838" s="486"/>
      <c r="E838" s="555"/>
      <c r="F838" s="261"/>
      <c r="G838" s="38"/>
    </row>
    <row r="839" ht="15.75" customHeight="1">
      <c r="A839" s="485"/>
      <c r="B839" s="486"/>
      <c r="C839" s="486"/>
      <c r="D839" s="486"/>
      <c r="E839" s="555"/>
      <c r="F839" s="261"/>
      <c r="G839" s="38"/>
    </row>
    <row r="840" ht="15.75" customHeight="1">
      <c r="A840" s="485"/>
      <c r="B840" s="486"/>
      <c r="C840" s="486"/>
      <c r="D840" s="486"/>
      <c r="E840" s="555"/>
      <c r="F840" s="261"/>
      <c r="G840" s="38"/>
    </row>
    <row r="841" ht="15.75" customHeight="1">
      <c r="A841" s="485"/>
      <c r="B841" s="486"/>
      <c r="C841" s="486"/>
      <c r="D841" s="486"/>
      <c r="E841" s="555"/>
      <c r="F841" s="261"/>
      <c r="G841" s="38"/>
    </row>
    <row r="842" ht="15.75" customHeight="1">
      <c r="A842" s="485"/>
      <c r="B842" s="486"/>
      <c r="C842" s="486"/>
      <c r="D842" s="486"/>
      <c r="E842" s="555"/>
      <c r="F842" s="261"/>
      <c r="G842" s="38"/>
    </row>
    <row r="843" ht="15.75" customHeight="1">
      <c r="A843" s="485"/>
      <c r="B843" s="486"/>
      <c r="C843" s="486"/>
      <c r="D843" s="486"/>
      <c r="E843" s="555"/>
      <c r="F843" s="261"/>
      <c r="G843" s="38"/>
    </row>
    <row r="844" ht="15.75" customHeight="1">
      <c r="A844" s="485"/>
      <c r="B844" s="486"/>
      <c r="C844" s="486"/>
      <c r="D844" s="486"/>
      <c r="E844" s="555"/>
      <c r="F844" s="261"/>
      <c r="G844" s="38"/>
    </row>
    <row r="845" ht="15.75" customHeight="1">
      <c r="A845" s="485"/>
      <c r="B845" s="486"/>
      <c r="C845" s="486"/>
      <c r="D845" s="486"/>
      <c r="E845" s="555"/>
      <c r="F845" s="261"/>
      <c r="G845" s="38"/>
    </row>
    <row r="846" ht="15.75" customHeight="1">
      <c r="A846" s="485"/>
      <c r="B846" s="486"/>
      <c r="C846" s="486"/>
      <c r="D846" s="486"/>
      <c r="E846" s="555"/>
      <c r="F846" s="261"/>
      <c r="G846" s="38"/>
    </row>
    <row r="847" ht="15.75" customHeight="1">
      <c r="A847" s="485"/>
      <c r="B847" s="486"/>
      <c r="C847" s="486"/>
      <c r="D847" s="486"/>
      <c r="E847" s="555"/>
      <c r="F847" s="261"/>
      <c r="G847" s="38"/>
    </row>
    <row r="848" ht="15.75" customHeight="1">
      <c r="A848" s="485"/>
      <c r="B848" s="486"/>
      <c r="C848" s="486"/>
      <c r="D848" s="486"/>
      <c r="E848" s="555"/>
      <c r="F848" s="261"/>
      <c r="G848" s="38"/>
    </row>
    <row r="849" ht="15.75" customHeight="1">
      <c r="A849" s="485"/>
      <c r="B849" s="486"/>
      <c r="C849" s="486"/>
      <c r="D849" s="486"/>
      <c r="E849" s="555"/>
      <c r="F849" s="261"/>
      <c r="G849" s="38"/>
    </row>
    <row r="850" ht="15.75" customHeight="1">
      <c r="A850" s="485"/>
      <c r="B850" s="486"/>
      <c r="C850" s="486"/>
      <c r="D850" s="486"/>
      <c r="E850" s="555"/>
      <c r="F850" s="261"/>
      <c r="G850" s="38"/>
    </row>
    <row r="851" ht="15.75" customHeight="1">
      <c r="A851" s="485"/>
      <c r="B851" s="486"/>
      <c r="C851" s="486"/>
      <c r="D851" s="486"/>
      <c r="E851" s="555"/>
      <c r="F851" s="261"/>
      <c r="G851" s="38"/>
    </row>
    <row r="852" ht="15.75" customHeight="1">
      <c r="A852" s="485"/>
      <c r="B852" s="486"/>
      <c r="C852" s="486"/>
      <c r="D852" s="486"/>
      <c r="E852" s="555"/>
      <c r="F852" s="261"/>
      <c r="G852" s="38"/>
    </row>
    <row r="853" ht="15.75" customHeight="1">
      <c r="A853" s="485"/>
      <c r="B853" s="486"/>
      <c r="C853" s="486"/>
      <c r="D853" s="486"/>
      <c r="E853" s="555"/>
      <c r="F853" s="261"/>
      <c r="G853" s="38"/>
    </row>
    <row r="854" ht="15.75" customHeight="1">
      <c r="A854" s="485"/>
      <c r="B854" s="486"/>
      <c r="C854" s="486"/>
      <c r="D854" s="486"/>
      <c r="E854" s="555"/>
      <c r="F854" s="261"/>
      <c r="G854" s="38"/>
    </row>
    <row r="855" ht="15.75" customHeight="1">
      <c r="A855" s="485"/>
      <c r="B855" s="486"/>
      <c r="C855" s="486"/>
      <c r="D855" s="486"/>
      <c r="E855" s="555"/>
      <c r="F855" s="261"/>
      <c r="G855" s="38"/>
    </row>
    <row r="856" ht="15.75" customHeight="1">
      <c r="A856" s="485"/>
      <c r="B856" s="486"/>
      <c r="C856" s="486"/>
      <c r="D856" s="486"/>
      <c r="E856" s="555"/>
      <c r="F856" s="261"/>
      <c r="G856" s="38"/>
    </row>
    <row r="857" ht="15.75" customHeight="1">
      <c r="A857" s="485"/>
      <c r="B857" s="486"/>
      <c r="C857" s="486"/>
      <c r="D857" s="486"/>
      <c r="E857" s="555"/>
      <c r="F857" s="261"/>
      <c r="G857" s="38"/>
    </row>
    <row r="858" ht="15.75" customHeight="1">
      <c r="A858" s="485"/>
      <c r="B858" s="486"/>
      <c r="C858" s="486"/>
      <c r="D858" s="486"/>
      <c r="E858" s="555"/>
      <c r="F858" s="261"/>
      <c r="G858" s="38"/>
    </row>
    <row r="859" ht="15.75" customHeight="1">
      <c r="A859" s="485"/>
      <c r="B859" s="486"/>
      <c r="C859" s="486"/>
      <c r="D859" s="486"/>
      <c r="E859" s="555"/>
      <c r="F859" s="261"/>
      <c r="G859" s="38"/>
    </row>
    <row r="860" ht="15.75" customHeight="1">
      <c r="A860" s="485"/>
      <c r="B860" s="486"/>
      <c r="C860" s="486"/>
      <c r="D860" s="486"/>
      <c r="E860" s="555"/>
      <c r="F860" s="261"/>
      <c r="G860" s="38"/>
    </row>
    <row r="861" ht="15.75" customHeight="1">
      <c r="A861" s="485"/>
      <c r="B861" s="486"/>
      <c r="C861" s="486"/>
      <c r="D861" s="486"/>
      <c r="E861" s="555"/>
      <c r="F861" s="261"/>
      <c r="G861" s="38"/>
    </row>
    <row r="862" ht="15.75" customHeight="1">
      <c r="A862" s="485"/>
      <c r="B862" s="486"/>
      <c r="C862" s="486"/>
      <c r="D862" s="486"/>
      <c r="E862" s="555"/>
      <c r="F862" s="261"/>
      <c r="G862" s="38"/>
    </row>
    <row r="863" ht="15.75" customHeight="1">
      <c r="A863" s="485"/>
      <c r="B863" s="486"/>
      <c r="C863" s="486"/>
      <c r="D863" s="486"/>
      <c r="E863" s="555"/>
      <c r="F863" s="261"/>
      <c r="G863" s="38"/>
    </row>
    <row r="864" ht="15.75" customHeight="1">
      <c r="A864" s="485"/>
      <c r="B864" s="486"/>
      <c r="C864" s="486"/>
      <c r="D864" s="486"/>
      <c r="E864" s="555"/>
      <c r="F864" s="261"/>
      <c r="G864" s="38"/>
    </row>
    <row r="865" ht="15.75" customHeight="1">
      <c r="A865" s="485"/>
      <c r="B865" s="486"/>
      <c r="C865" s="486"/>
      <c r="D865" s="486"/>
      <c r="E865" s="555"/>
      <c r="F865" s="261"/>
      <c r="G865" s="38"/>
    </row>
    <row r="866" ht="15.75" customHeight="1">
      <c r="A866" s="485"/>
      <c r="B866" s="486"/>
      <c r="C866" s="486"/>
      <c r="D866" s="486"/>
      <c r="E866" s="555"/>
      <c r="F866" s="261"/>
      <c r="G866" s="38"/>
    </row>
    <row r="867" ht="15.75" customHeight="1">
      <c r="A867" s="485"/>
      <c r="B867" s="486"/>
      <c r="C867" s="486"/>
      <c r="D867" s="486"/>
      <c r="E867" s="555"/>
      <c r="F867" s="261"/>
      <c r="G867" s="38"/>
    </row>
    <row r="868" ht="15.75" customHeight="1">
      <c r="A868" s="485"/>
      <c r="B868" s="486"/>
      <c r="C868" s="486"/>
      <c r="D868" s="486"/>
      <c r="E868" s="555"/>
      <c r="F868" s="261"/>
      <c r="G868" s="38"/>
    </row>
    <row r="869" ht="15.75" customHeight="1">
      <c r="A869" s="485"/>
      <c r="B869" s="486"/>
      <c r="C869" s="486"/>
      <c r="D869" s="486"/>
      <c r="E869" s="555"/>
      <c r="F869" s="261"/>
      <c r="G869" s="38"/>
    </row>
    <row r="870" ht="15.75" customHeight="1">
      <c r="A870" s="485"/>
      <c r="B870" s="486"/>
      <c r="C870" s="486"/>
      <c r="D870" s="486"/>
      <c r="E870" s="555"/>
      <c r="F870" s="261"/>
      <c r="G870" s="38"/>
    </row>
    <row r="871" ht="15.75" customHeight="1">
      <c r="A871" s="485"/>
      <c r="B871" s="486"/>
      <c r="C871" s="486"/>
      <c r="D871" s="486"/>
      <c r="E871" s="555"/>
      <c r="F871" s="261"/>
      <c r="G871" s="38"/>
    </row>
    <row r="872" ht="15.75" customHeight="1">
      <c r="A872" s="485"/>
      <c r="B872" s="486"/>
      <c r="C872" s="486"/>
      <c r="D872" s="486"/>
      <c r="E872" s="555"/>
      <c r="F872" s="261"/>
      <c r="G872" s="38"/>
    </row>
    <row r="873" ht="15.75" customHeight="1">
      <c r="A873" s="485"/>
      <c r="B873" s="486"/>
      <c r="C873" s="486"/>
      <c r="D873" s="486"/>
      <c r="E873" s="555"/>
      <c r="F873" s="261"/>
      <c r="G873" s="38"/>
    </row>
    <row r="874" ht="15.75" customHeight="1">
      <c r="A874" s="485"/>
      <c r="B874" s="486"/>
      <c r="C874" s="486"/>
      <c r="D874" s="486"/>
      <c r="E874" s="555"/>
      <c r="F874" s="261"/>
      <c r="G874" s="38"/>
    </row>
    <row r="875" ht="15.75" customHeight="1">
      <c r="A875" s="485"/>
      <c r="B875" s="486"/>
      <c r="C875" s="486"/>
      <c r="D875" s="486"/>
      <c r="E875" s="555"/>
      <c r="F875" s="261"/>
      <c r="G875" s="38"/>
    </row>
    <row r="876" ht="15.75" customHeight="1">
      <c r="A876" s="485"/>
      <c r="B876" s="486"/>
      <c r="C876" s="486"/>
      <c r="D876" s="486"/>
      <c r="E876" s="555"/>
      <c r="F876" s="261"/>
      <c r="G876" s="38"/>
    </row>
    <row r="877" ht="15.75" customHeight="1">
      <c r="A877" s="485"/>
      <c r="B877" s="486"/>
      <c r="C877" s="486"/>
      <c r="D877" s="486"/>
      <c r="E877" s="555"/>
      <c r="F877" s="261"/>
      <c r="G877" s="38"/>
    </row>
    <row r="878" ht="15.75" customHeight="1">
      <c r="A878" s="485"/>
      <c r="B878" s="486"/>
      <c r="C878" s="486"/>
      <c r="D878" s="486"/>
      <c r="E878" s="555"/>
      <c r="F878" s="261"/>
      <c r="G878" s="38"/>
    </row>
    <row r="879" ht="15.75" customHeight="1">
      <c r="A879" s="485"/>
      <c r="B879" s="486"/>
      <c r="C879" s="486"/>
      <c r="D879" s="486"/>
      <c r="E879" s="555"/>
      <c r="F879" s="261"/>
      <c r="G879" s="38"/>
    </row>
    <row r="880" ht="15.75" customHeight="1">
      <c r="A880" s="485"/>
      <c r="B880" s="486"/>
      <c r="C880" s="486"/>
      <c r="D880" s="486"/>
      <c r="E880" s="555"/>
      <c r="F880" s="261"/>
      <c r="G880" s="38"/>
    </row>
    <row r="881" ht="15.75" customHeight="1">
      <c r="A881" s="485"/>
      <c r="B881" s="486"/>
      <c r="C881" s="486"/>
      <c r="D881" s="486"/>
      <c r="E881" s="555"/>
      <c r="F881" s="261"/>
      <c r="G881" s="38"/>
    </row>
    <row r="882" ht="15.75" customHeight="1">
      <c r="A882" s="485"/>
      <c r="B882" s="486"/>
      <c r="C882" s="486"/>
      <c r="D882" s="486"/>
      <c r="E882" s="555"/>
      <c r="F882" s="261"/>
      <c r="G882" s="38"/>
    </row>
    <row r="883" ht="15.75" customHeight="1">
      <c r="A883" s="485"/>
      <c r="B883" s="486"/>
      <c r="C883" s="486"/>
      <c r="D883" s="486"/>
      <c r="E883" s="555"/>
      <c r="F883" s="261"/>
      <c r="G883" s="38"/>
    </row>
    <row r="884" ht="15.75" customHeight="1">
      <c r="A884" s="485"/>
      <c r="B884" s="486"/>
      <c r="C884" s="486"/>
      <c r="D884" s="486"/>
      <c r="E884" s="555"/>
      <c r="F884" s="261"/>
      <c r="G884" s="38"/>
    </row>
    <row r="885" ht="15.75" customHeight="1">
      <c r="A885" s="485"/>
      <c r="B885" s="486"/>
      <c r="C885" s="486"/>
      <c r="D885" s="486"/>
      <c r="E885" s="555"/>
      <c r="F885" s="261"/>
      <c r="G885" s="38"/>
    </row>
    <row r="886" ht="15.75" customHeight="1">
      <c r="A886" s="485"/>
      <c r="B886" s="486"/>
      <c r="C886" s="486"/>
      <c r="D886" s="486"/>
      <c r="E886" s="555"/>
      <c r="F886" s="261"/>
      <c r="G886" s="38"/>
    </row>
    <row r="887" ht="15.75" customHeight="1">
      <c r="A887" s="485"/>
      <c r="B887" s="486"/>
      <c r="C887" s="486"/>
      <c r="D887" s="486"/>
      <c r="E887" s="555"/>
      <c r="F887" s="261"/>
      <c r="G887" s="38"/>
    </row>
    <row r="888" ht="15.75" customHeight="1">
      <c r="A888" s="485"/>
      <c r="B888" s="486"/>
      <c r="C888" s="486"/>
      <c r="D888" s="486"/>
      <c r="E888" s="555"/>
      <c r="F888" s="261"/>
      <c r="G888" s="38"/>
    </row>
    <row r="889" ht="15.75" customHeight="1">
      <c r="A889" s="485"/>
      <c r="B889" s="486"/>
      <c r="C889" s="486"/>
      <c r="D889" s="486"/>
      <c r="E889" s="555"/>
      <c r="F889" s="261"/>
      <c r="G889" s="38"/>
    </row>
    <row r="890" ht="15.75" customHeight="1">
      <c r="A890" s="485"/>
      <c r="B890" s="486"/>
      <c r="C890" s="486"/>
      <c r="D890" s="486"/>
      <c r="E890" s="555"/>
      <c r="F890" s="261"/>
      <c r="G890" s="38"/>
    </row>
    <row r="891" ht="15.75" customHeight="1">
      <c r="A891" s="485"/>
      <c r="B891" s="486"/>
      <c r="C891" s="486"/>
      <c r="D891" s="486"/>
      <c r="E891" s="555"/>
      <c r="F891" s="261"/>
      <c r="G891" s="38"/>
    </row>
    <row r="892" ht="15.75" customHeight="1">
      <c r="A892" s="485"/>
      <c r="B892" s="486"/>
      <c r="C892" s="486"/>
      <c r="D892" s="486"/>
      <c r="E892" s="555"/>
      <c r="F892" s="261"/>
      <c r="G892" s="38"/>
    </row>
    <row r="893" ht="15.75" customHeight="1">
      <c r="A893" s="485"/>
      <c r="B893" s="486"/>
      <c r="C893" s="486"/>
      <c r="D893" s="486"/>
      <c r="E893" s="555"/>
      <c r="F893" s="261"/>
      <c r="G893" s="38"/>
    </row>
    <row r="894" ht="15.75" customHeight="1">
      <c r="A894" s="485"/>
      <c r="B894" s="486"/>
      <c r="C894" s="486"/>
      <c r="D894" s="486"/>
      <c r="E894" s="555"/>
      <c r="F894" s="261"/>
      <c r="G894" s="38"/>
    </row>
    <row r="895" ht="15.75" customHeight="1">
      <c r="A895" s="485"/>
      <c r="B895" s="486"/>
      <c r="C895" s="486"/>
      <c r="D895" s="486"/>
      <c r="E895" s="555"/>
      <c r="F895" s="261"/>
      <c r="G895" s="38"/>
    </row>
    <row r="896" ht="15.75" customHeight="1">
      <c r="A896" s="485"/>
      <c r="B896" s="486"/>
      <c r="C896" s="486"/>
      <c r="D896" s="486"/>
      <c r="E896" s="555"/>
      <c r="F896" s="261"/>
      <c r="G896" s="38"/>
    </row>
    <row r="897" ht="15.75" customHeight="1">
      <c r="A897" s="485"/>
      <c r="B897" s="486"/>
      <c r="C897" s="486"/>
      <c r="D897" s="486"/>
      <c r="E897" s="555"/>
      <c r="F897" s="261"/>
      <c r="G897" s="38"/>
    </row>
    <row r="898" ht="15.75" customHeight="1">
      <c r="A898" s="485"/>
      <c r="B898" s="486"/>
      <c r="C898" s="486"/>
      <c r="D898" s="486"/>
      <c r="E898" s="555"/>
      <c r="F898" s="261"/>
      <c r="G898" s="38"/>
    </row>
    <row r="899" ht="15.75" customHeight="1">
      <c r="A899" s="485"/>
      <c r="B899" s="486"/>
      <c r="C899" s="486"/>
      <c r="D899" s="486"/>
      <c r="E899" s="555"/>
      <c r="F899" s="261"/>
      <c r="G899" s="38"/>
    </row>
    <row r="900" ht="15.75" customHeight="1">
      <c r="A900" s="485"/>
      <c r="B900" s="486"/>
      <c r="C900" s="486"/>
      <c r="D900" s="486"/>
      <c r="E900" s="555"/>
      <c r="F900" s="261"/>
      <c r="G900" s="38"/>
    </row>
    <row r="901" ht="15.75" customHeight="1">
      <c r="A901" s="485"/>
      <c r="B901" s="486"/>
      <c r="C901" s="486"/>
      <c r="D901" s="486"/>
      <c r="E901" s="555"/>
      <c r="F901" s="261"/>
      <c r="G901" s="38"/>
    </row>
    <row r="902" ht="15.75" customHeight="1">
      <c r="A902" s="485"/>
      <c r="B902" s="486"/>
      <c r="C902" s="486"/>
      <c r="D902" s="486"/>
      <c r="E902" s="555"/>
      <c r="F902" s="261"/>
      <c r="G902" s="38"/>
    </row>
    <row r="903" ht="15.75" customHeight="1">
      <c r="A903" s="485"/>
      <c r="B903" s="486"/>
      <c r="C903" s="486"/>
      <c r="D903" s="486"/>
      <c r="E903" s="555"/>
      <c r="F903" s="261"/>
      <c r="G903" s="38"/>
    </row>
    <row r="904" ht="15.75" customHeight="1">
      <c r="A904" s="485"/>
      <c r="B904" s="486"/>
      <c r="C904" s="486"/>
      <c r="D904" s="486"/>
      <c r="E904" s="555"/>
      <c r="F904" s="261"/>
      <c r="G904" s="38"/>
    </row>
    <row r="905" ht="15.75" customHeight="1">
      <c r="A905" s="485"/>
      <c r="B905" s="486"/>
      <c r="C905" s="486"/>
      <c r="D905" s="486"/>
      <c r="E905" s="555"/>
      <c r="F905" s="261"/>
      <c r="G905" s="38"/>
    </row>
    <row r="906" ht="15.75" customHeight="1">
      <c r="A906" s="485"/>
      <c r="B906" s="486"/>
      <c r="C906" s="486"/>
      <c r="D906" s="486"/>
      <c r="E906" s="555"/>
      <c r="F906" s="261"/>
      <c r="G906" s="38"/>
    </row>
    <row r="907" ht="15.75" customHeight="1">
      <c r="A907" s="485"/>
      <c r="B907" s="486"/>
      <c r="C907" s="486"/>
      <c r="D907" s="486"/>
      <c r="E907" s="555"/>
      <c r="F907" s="261"/>
      <c r="G907" s="38"/>
    </row>
    <row r="908" ht="15.75" customHeight="1">
      <c r="A908" s="485"/>
      <c r="B908" s="486"/>
      <c r="C908" s="486"/>
      <c r="D908" s="486"/>
      <c r="E908" s="555"/>
      <c r="F908" s="261"/>
      <c r="G908" s="38"/>
    </row>
    <row r="909" ht="15.75" customHeight="1">
      <c r="A909" s="485"/>
      <c r="B909" s="486"/>
      <c r="C909" s="486"/>
      <c r="D909" s="486"/>
      <c r="E909" s="555"/>
      <c r="F909" s="261"/>
      <c r="G909" s="38"/>
    </row>
    <row r="910" ht="15.75" customHeight="1">
      <c r="A910" s="485"/>
      <c r="B910" s="486"/>
      <c r="C910" s="486"/>
      <c r="D910" s="486"/>
      <c r="E910" s="555"/>
      <c r="F910" s="261"/>
      <c r="G910" s="38"/>
    </row>
    <row r="911" ht="15.75" customHeight="1">
      <c r="A911" s="485"/>
      <c r="B911" s="486"/>
      <c r="C911" s="486"/>
      <c r="D911" s="486"/>
      <c r="E911" s="555"/>
      <c r="F911" s="261"/>
      <c r="G911" s="38"/>
    </row>
    <row r="912" ht="15.75" customHeight="1">
      <c r="A912" s="485"/>
      <c r="B912" s="486"/>
      <c r="C912" s="486"/>
      <c r="D912" s="486"/>
      <c r="E912" s="555"/>
      <c r="F912" s="261"/>
      <c r="G912" s="38"/>
    </row>
    <row r="913" ht="15.75" customHeight="1">
      <c r="A913" s="485"/>
      <c r="B913" s="486"/>
      <c r="C913" s="486"/>
      <c r="D913" s="486"/>
      <c r="E913" s="555"/>
      <c r="F913" s="261"/>
      <c r="G913" s="38"/>
    </row>
    <row r="914" ht="15.75" customHeight="1">
      <c r="A914" s="485"/>
      <c r="B914" s="486"/>
      <c r="C914" s="486"/>
      <c r="D914" s="486"/>
      <c r="E914" s="555"/>
      <c r="F914" s="261"/>
      <c r="G914" s="38"/>
    </row>
    <row r="915" ht="15.75" customHeight="1">
      <c r="A915" s="485"/>
      <c r="B915" s="486"/>
      <c r="C915" s="486"/>
      <c r="D915" s="486"/>
      <c r="E915" s="555"/>
      <c r="F915" s="261"/>
      <c r="G915" s="38"/>
    </row>
    <row r="916" ht="15.75" customHeight="1">
      <c r="A916" s="485"/>
      <c r="B916" s="486"/>
      <c r="C916" s="486"/>
      <c r="D916" s="486"/>
      <c r="E916" s="555"/>
      <c r="F916" s="261"/>
      <c r="G916" s="38"/>
    </row>
    <row r="917" ht="15.75" customHeight="1">
      <c r="A917" s="485"/>
      <c r="B917" s="486"/>
      <c r="C917" s="486"/>
      <c r="D917" s="486"/>
      <c r="E917" s="555"/>
      <c r="F917" s="261"/>
      <c r="G917" s="38"/>
    </row>
    <row r="918" ht="15.75" customHeight="1">
      <c r="A918" s="485"/>
      <c r="B918" s="486"/>
      <c r="C918" s="486"/>
      <c r="D918" s="486"/>
      <c r="E918" s="555"/>
      <c r="F918" s="261"/>
      <c r="G918" s="38"/>
    </row>
    <row r="919" ht="15.75" customHeight="1">
      <c r="A919" s="485"/>
      <c r="B919" s="486"/>
      <c r="C919" s="486"/>
      <c r="D919" s="486"/>
      <c r="E919" s="555"/>
      <c r="F919" s="261"/>
      <c r="G919" s="38"/>
    </row>
    <row r="920" ht="15.75" customHeight="1">
      <c r="A920" s="485"/>
      <c r="B920" s="486"/>
      <c r="C920" s="486"/>
      <c r="D920" s="486"/>
      <c r="E920" s="555"/>
      <c r="F920" s="261"/>
      <c r="G920" s="38"/>
    </row>
    <row r="921" ht="15.75" customHeight="1">
      <c r="A921" s="485"/>
      <c r="B921" s="486"/>
      <c r="C921" s="486"/>
      <c r="D921" s="486"/>
      <c r="E921" s="555"/>
      <c r="F921" s="261"/>
      <c r="G921" s="38"/>
    </row>
    <row r="922" ht="15.75" customHeight="1">
      <c r="A922" s="485"/>
      <c r="B922" s="486"/>
      <c r="C922" s="486"/>
      <c r="D922" s="486"/>
      <c r="E922" s="555"/>
      <c r="F922" s="261"/>
      <c r="G922" s="38"/>
    </row>
    <row r="923" ht="15.75" customHeight="1">
      <c r="A923" s="485"/>
      <c r="B923" s="486"/>
      <c r="C923" s="486"/>
      <c r="D923" s="486"/>
      <c r="E923" s="555"/>
      <c r="F923" s="261"/>
      <c r="G923" s="38"/>
    </row>
    <row r="924" ht="15.75" customHeight="1">
      <c r="A924" s="485"/>
      <c r="B924" s="486"/>
      <c r="C924" s="486"/>
      <c r="D924" s="486"/>
      <c r="E924" s="555"/>
      <c r="F924" s="261"/>
      <c r="G924" s="38"/>
    </row>
    <row r="925" ht="15.75" customHeight="1">
      <c r="A925" s="485"/>
      <c r="B925" s="486"/>
      <c r="C925" s="486"/>
      <c r="D925" s="486"/>
      <c r="E925" s="555"/>
      <c r="F925" s="261"/>
      <c r="G925" s="38"/>
    </row>
    <row r="926" ht="15.75" customHeight="1">
      <c r="A926" s="485"/>
      <c r="B926" s="486"/>
      <c r="C926" s="486"/>
      <c r="D926" s="486"/>
      <c r="E926" s="555"/>
      <c r="F926" s="261"/>
      <c r="G926" s="38"/>
    </row>
    <row r="927" ht="15.75" customHeight="1">
      <c r="A927" s="485"/>
      <c r="B927" s="486"/>
      <c r="C927" s="486"/>
      <c r="D927" s="486"/>
      <c r="E927" s="555"/>
      <c r="F927" s="261"/>
      <c r="G927" s="38"/>
    </row>
    <row r="928" ht="15.75" customHeight="1">
      <c r="A928" s="485"/>
      <c r="B928" s="486"/>
      <c r="C928" s="486"/>
      <c r="D928" s="486"/>
      <c r="E928" s="555"/>
      <c r="F928" s="261"/>
      <c r="G928" s="38"/>
    </row>
    <row r="929" ht="15.75" customHeight="1">
      <c r="A929" s="485"/>
      <c r="B929" s="486"/>
      <c r="C929" s="486"/>
      <c r="D929" s="486"/>
      <c r="E929" s="555"/>
      <c r="F929" s="261"/>
      <c r="G929" s="38"/>
    </row>
    <row r="930" ht="15.75" customHeight="1">
      <c r="A930" s="485"/>
      <c r="B930" s="486"/>
      <c r="C930" s="486"/>
      <c r="D930" s="486"/>
      <c r="E930" s="555"/>
      <c r="F930" s="261"/>
      <c r="G930" s="38"/>
    </row>
    <row r="931" ht="15.75" customHeight="1">
      <c r="A931" s="485"/>
      <c r="B931" s="486"/>
      <c r="C931" s="486"/>
      <c r="D931" s="486"/>
      <c r="E931" s="555"/>
      <c r="F931" s="261"/>
      <c r="G931" s="38"/>
    </row>
    <row r="932" ht="15.75" customHeight="1">
      <c r="A932" s="485"/>
      <c r="B932" s="486"/>
      <c r="C932" s="486"/>
      <c r="D932" s="486"/>
      <c r="E932" s="555"/>
      <c r="F932" s="261"/>
      <c r="G932" s="38"/>
    </row>
    <row r="933" ht="15.75" customHeight="1">
      <c r="A933" s="485"/>
      <c r="B933" s="486"/>
      <c r="C933" s="486"/>
      <c r="D933" s="486"/>
      <c r="E933" s="555"/>
      <c r="F933" s="261"/>
      <c r="G933" s="38"/>
    </row>
    <row r="934" ht="15.75" customHeight="1">
      <c r="A934" s="485"/>
      <c r="B934" s="486"/>
      <c r="C934" s="486"/>
      <c r="D934" s="486"/>
      <c r="E934" s="555"/>
      <c r="F934" s="261"/>
      <c r="G934" s="38"/>
    </row>
    <row r="935" ht="15.75" customHeight="1">
      <c r="A935" s="485"/>
      <c r="B935" s="486"/>
      <c r="C935" s="486"/>
      <c r="D935" s="486"/>
      <c r="E935" s="555"/>
      <c r="F935" s="261"/>
      <c r="G935" s="38"/>
    </row>
    <row r="936" ht="15.75" customHeight="1">
      <c r="A936" s="485"/>
      <c r="B936" s="486"/>
      <c r="C936" s="486"/>
      <c r="D936" s="486"/>
      <c r="E936" s="555"/>
      <c r="F936" s="261"/>
      <c r="G936" s="38"/>
    </row>
    <row r="937" ht="15.75" customHeight="1">
      <c r="A937" s="485"/>
      <c r="B937" s="486"/>
      <c r="C937" s="486"/>
      <c r="D937" s="486"/>
      <c r="E937" s="555"/>
      <c r="F937" s="261"/>
      <c r="G937" s="38"/>
    </row>
    <row r="938" ht="15.75" customHeight="1">
      <c r="A938" s="485"/>
      <c r="B938" s="486"/>
      <c r="C938" s="486"/>
      <c r="D938" s="486"/>
      <c r="E938" s="555"/>
      <c r="F938" s="261"/>
      <c r="G938" s="38"/>
    </row>
    <row r="939" ht="15.75" customHeight="1">
      <c r="A939" s="485"/>
      <c r="B939" s="486"/>
      <c r="C939" s="486"/>
      <c r="D939" s="486"/>
      <c r="E939" s="555"/>
      <c r="F939" s="261"/>
      <c r="G939" s="38"/>
    </row>
    <row r="940" ht="15.75" customHeight="1">
      <c r="A940" s="485"/>
      <c r="B940" s="486"/>
      <c r="C940" s="486"/>
      <c r="D940" s="486"/>
      <c r="E940" s="555"/>
      <c r="F940" s="261"/>
      <c r="G940" s="38"/>
    </row>
    <row r="941" ht="15.75" customHeight="1">
      <c r="A941" s="485"/>
      <c r="B941" s="486"/>
      <c r="C941" s="486"/>
      <c r="D941" s="486"/>
      <c r="E941" s="555"/>
      <c r="F941" s="261"/>
      <c r="G941" s="38"/>
    </row>
    <row r="942" ht="15.75" customHeight="1">
      <c r="A942" s="485"/>
      <c r="B942" s="486"/>
      <c r="C942" s="486"/>
      <c r="D942" s="486"/>
      <c r="E942" s="555"/>
      <c r="F942" s="261"/>
      <c r="G942" s="38"/>
    </row>
    <row r="943" ht="15.75" customHeight="1">
      <c r="A943" s="485"/>
      <c r="B943" s="486"/>
      <c r="C943" s="486"/>
      <c r="D943" s="486"/>
      <c r="E943" s="555"/>
      <c r="F943" s="261"/>
      <c r="G943" s="38"/>
    </row>
    <row r="944" ht="15.75" customHeight="1">
      <c r="A944" s="485"/>
      <c r="B944" s="486"/>
      <c r="C944" s="486"/>
      <c r="D944" s="486"/>
      <c r="E944" s="555"/>
      <c r="F944" s="261"/>
      <c r="G944" s="38"/>
    </row>
    <row r="945" ht="15.75" customHeight="1">
      <c r="A945" s="485"/>
      <c r="B945" s="486"/>
      <c r="C945" s="486"/>
      <c r="D945" s="486"/>
      <c r="E945" s="555"/>
      <c r="F945" s="261"/>
      <c r="G945" s="38"/>
    </row>
    <row r="946" ht="15.75" customHeight="1">
      <c r="A946" s="485"/>
      <c r="B946" s="486"/>
      <c r="C946" s="486"/>
      <c r="D946" s="486"/>
      <c r="E946" s="555"/>
      <c r="F946" s="261"/>
      <c r="G946" s="38"/>
    </row>
    <row r="947" ht="15.75" customHeight="1">
      <c r="A947" s="485"/>
      <c r="B947" s="486"/>
      <c r="C947" s="486"/>
      <c r="D947" s="486"/>
      <c r="E947" s="555"/>
      <c r="F947" s="261"/>
      <c r="G947" s="38"/>
    </row>
    <row r="948" ht="15.75" customHeight="1">
      <c r="A948" s="485"/>
      <c r="B948" s="486"/>
      <c r="C948" s="486"/>
      <c r="D948" s="486"/>
      <c r="E948" s="555"/>
      <c r="F948" s="261"/>
      <c r="G948" s="38"/>
    </row>
    <row r="949" ht="15.75" customHeight="1">
      <c r="A949" s="485"/>
      <c r="B949" s="486"/>
      <c r="C949" s="486"/>
      <c r="D949" s="486"/>
      <c r="E949" s="555"/>
      <c r="F949" s="261"/>
      <c r="G949" s="38"/>
    </row>
    <row r="950" ht="15.75" customHeight="1">
      <c r="A950" s="485"/>
      <c r="B950" s="486"/>
      <c r="C950" s="486"/>
      <c r="D950" s="486"/>
      <c r="E950" s="555"/>
      <c r="F950" s="261"/>
      <c r="G950" s="38"/>
    </row>
    <row r="951" ht="15.75" customHeight="1">
      <c r="A951" s="485"/>
      <c r="B951" s="486"/>
      <c r="C951" s="486"/>
      <c r="D951" s="486"/>
      <c r="E951" s="555"/>
      <c r="F951" s="261"/>
      <c r="G951" s="38"/>
    </row>
    <row r="952" ht="15.75" customHeight="1">
      <c r="A952" s="485"/>
      <c r="B952" s="486"/>
      <c r="C952" s="486"/>
      <c r="D952" s="486"/>
      <c r="E952" s="555"/>
      <c r="F952" s="261"/>
      <c r="G952" s="38"/>
    </row>
    <row r="953" ht="15.75" customHeight="1">
      <c r="A953" s="485"/>
      <c r="B953" s="486"/>
      <c r="C953" s="486"/>
      <c r="D953" s="486"/>
      <c r="E953" s="555"/>
      <c r="F953" s="261"/>
      <c r="G953" s="38"/>
    </row>
    <row r="954" ht="15.75" customHeight="1">
      <c r="A954" s="485"/>
      <c r="B954" s="486"/>
      <c r="C954" s="486"/>
      <c r="D954" s="486"/>
      <c r="E954" s="555"/>
      <c r="F954" s="261"/>
      <c r="G954" s="38"/>
    </row>
    <row r="955" ht="15.75" customHeight="1">
      <c r="A955" s="485"/>
      <c r="B955" s="486"/>
      <c r="C955" s="486"/>
      <c r="D955" s="486"/>
      <c r="E955" s="555"/>
      <c r="F955" s="261"/>
      <c r="G955" s="38"/>
    </row>
    <row r="956" ht="15.75" customHeight="1">
      <c r="A956" s="485"/>
      <c r="B956" s="486"/>
      <c r="C956" s="486"/>
      <c r="D956" s="486"/>
      <c r="E956" s="555"/>
      <c r="F956" s="261"/>
      <c r="G956" s="38"/>
    </row>
    <row r="957" ht="15.75" customHeight="1">
      <c r="A957" s="485"/>
      <c r="B957" s="486"/>
      <c r="C957" s="486"/>
      <c r="D957" s="486"/>
      <c r="E957" s="555"/>
      <c r="F957" s="261"/>
      <c r="G957" s="38"/>
    </row>
    <row r="958" ht="15.75" customHeight="1">
      <c r="A958" s="485"/>
      <c r="B958" s="486"/>
      <c r="C958" s="486"/>
      <c r="D958" s="486"/>
      <c r="E958" s="555"/>
      <c r="F958" s="261"/>
      <c r="G958" s="38"/>
    </row>
    <row r="959" ht="15.75" customHeight="1">
      <c r="A959" s="485"/>
      <c r="B959" s="486"/>
      <c r="C959" s="486"/>
      <c r="D959" s="486"/>
      <c r="E959" s="555"/>
      <c r="F959" s="261"/>
      <c r="G959" s="38"/>
    </row>
    <row r="960" ht="15.75" customHeight="1">
      <c r="A960" s="485"/>
      <c r="B960" s="486"/>
      <c r="C960" s="486"/>
      <c r="D960" s="486"/>
      <c r="E960" s="555"/>
      <c r="F960" s="261"/>
      <c r="G960" s="38"/>
    </row>
    <row r="961" ht="15.75" customHeight="1">
      <c r="A961" s="485"/>
      <c r="B961" s="486"/>
      <c r="C961" s="486"/>
      <c r="D961" s="486"/>
      <c r="E961" s="555"/>
      <c r="F961" s="261"/>
      <c r="G961" s="38"/>
    </row>
    <row r="962" ht="15.75" customHeight="1">
      <c r="A962" s="485"/>
      <c r="B962" s="486"/>
      <c r="C962" s="486"/>
      <c r="D962" s="486"/>
      <c r="E962" s="555"/>
      <c r="F962" s="261"/>
      <c r="G962" s="38"/>
    </row>
    <row r="963" ht="15.75" customHeight="1">
      <c r="A963" s="485"/>
      <c r="B963" s="486"/>
      <c r="C963" s="486"/>
      <c r="D963" s="486"/>
      <c r="E963" s="555"/>
      <c r="F963" s="261"/>
      <c r="G963" s="38"/>
    </row>
    <row r="964" ht="15.75" customHeight="1">
      <c r="A964" s="485"/>
      <c r="B964" s="486"/>
      <c r="C964" s="486"/>
      <c r="D964" s="486"/>
      <c r="E964" s="555"/>
      <c r="F964" s="261"/>
      <c r="G964" s="38"/>
    </row>
    <row r="965" ht="15.75" customHeight="1">
      <c r="A965" s="485"/>
      <c r="B965" s="486"/>
      <c r="C965" s="486"/>
      <c r="D965" s="486"/>
      <c r="E965" s="555"/>
      <c r="F965" s="261"/>
      <c r="G965" s="38"/>
    </row>
    <row r="966" ht="15.75" customHeight="1">
      <c r="A966" s="485"/>
      <c r="B966" s="486"/>
      <c r="C966" s="486"/>
      <c r="D966" s="486"/>
      <c r="E966" s="555"/>
      <c r="F966" s="261"/>
      <c r="G966" s="38"/>
    </row>
    <row r="967" ht="15.75" customHeight="1">
      <c r="A967" s="485"/>
      <c r="B967" s="486"/>
      <c r="C967" s="486"/>
      <c r="D967" s="486"/>
      <c r="E967" s="555"/>
      <c r="F967" s="261"/>
      <c r="G967" s="38"/>
    </row>
    <row r="968" ht="15.75" customHeight="1">
      <c r="A968" s="485"/>
      <c r="B968" s="486"/>
      <c r="C968" s="486"/>
      <c r="D968" s="486"/>
      <c r="E968" s="555"/>
      <c r="F968" s="261"/>
      <c r="G968" s="38"/>
    </row>
    <row r="969" ht="15.75" customHeight="1">
      <c r="A969" s="485"/>
      <c r="B969" s="486"/>
      <c r="C969" s="486"/>
      <c r="D969" s="486"/>
      <c r="E969" s="555"/>
      <c r="F969" s="261"/>
      <c r="G969" s="38"/>
    </row>
    <row r="970" ht="15.75" customHeight="1">
      <c r="A970" s="485"/>
      <c r="B970" s="486"/>
      <c r="C970" s="486"/>
      <c r="D970" s="486"/>
      <c r="E970" s="555"/>
      <c r="F970" s="261"/>
      <c r="G970" s="38"/>
    </row>
    <row r="971" ht="15.75" customHeight="1">
      <c r="A971" s="485"/>
      <c r="B971" s="486"/>
      <c r="C971" s="486"/>
      <c r="D971" s="486"/>
      <c r="E971" s="555"/>
      <c r="F971" s="261"/>
      <c r="G971" s="38"/>
    </row>
    <row r="972" ht="15.75" customHeight="1">
      <c r="A972" s="485"/>
      <c r="B972" s="486"/>
      <c r="C972" s="486"/>
      <c r="D972" s="486"/>
      <c r="E972" s="555"/>
      <c r="F972" s="261"/>
      <c r="G972" s="38"/>
    </row>
    <row r="973" ht="15.75" customHeight="1">
      <c r="A973" s="485"/>
      <c r="B973" s="486"/>
      <c r="C973" s="486"/>
      <c r="D973" s="486"/>
      <c r="E973" s="555"/>
      <c r="F973" s="261"/>
      <c r="G973" s="38"/>
    </row>
    <row r="974" ht="15.75" customHeight="1">
      <c r="A974" s="485"/>
      <c r="B974" s="486"/>
      <c r="C974" s="486"/>
      <c r="D974" s="486"/>
      <c r="E974" s="555"/>
      <c r="F974" s="261"/>
      <c r="G974" s="38"/>
    </row>
    <row r="975" ht="15.75" customHeight="1">
      <c r="A975" s="485"/>
      <c r="B975" s="486"/>
      <c r="C975" s="486"/>
      <c r="D975" s="486"/>
      <c r="E975" s="555"/>
      <c r="F975" s="261"/>
      <c r="G975" s="38"/>
    </row>
    <row r="976" ht="15.75" customHeight="1">
      <c r="A976" s="485"/>
      <c r="B976" s="486"/>
      <c r="C976" s="486"/>
      <c r="D976" s="486"/>
      <c r="E976" s="555"/>
      <c r="F976" s="261"/>
      <c r="G976" s="38"/>
    </row>
    <row r="977" ht="15.75" customHeight="1">
      <c r="A977" s="485"/>
      <c r="B977" s="486"/>
      <c r="C977" s="486"/>
      <c r="D977" s="486"/>
      <c r="E977" s="555"/>
      <c r="F977" s="261"/>
      <c r="G977" s="38"/>
    </row>
    <row r="978" ht="15.75" customHeight="1">
      <c r="A978" s="485"/>
      <c r="B978" s="486"/>
      <c r="C978" s="486"/>
      <c r="D978" s="486"/>
      <c r="E978" s="555"/>
      <c r="F978" s="261"/>
      <c r="G978" s="38"/>
    </row>
    <row r="979" ht="15.75" customHeight="1">
      <c r="A979" s="485"/>
      <c r="B979" s="486"/>
      <c r="C979" s="486"/>
      <c r="D979" s="486"/>
      <c r="E979" s="555"/>
      <c r="F979" s="261"/>
      <c r="G979" s="38"/>
    </row>
    <row r="980" ht="15.75" customHeight="1">
      <c r="A980" s="485"/>
      <c r="B980" s="486"/>
      <c r="C980" s="486"/>
      <c r="D980" s="486"/>
      <c r="E980" s="555"/>
      <c r="F980" s="261"/>
      <c r="G980" s="38"/>
    </row>
    <row r="981" ht="15.75" customHeight="1">
      <c r="A981" s="485"/>
      <c r="B981" s="486"/>
      <c r="C981" s="486"/>
      <c r="D981" s="486"/>
      <c r="E981" s="555"/>
      <c r="F981" s="261"/>
      <c r="G981" s="38"/>
    </row>
    <row r="982" ht="15.75" customHeight="1">
      <c r="A982" s="485"/>
      <c r="B982" s="486"/>
      <c r="C982" s="486"/>
      <c r="D982" s="486"/>
      <c r="E982" s="555"/>
      <c r="F982" s="261"/>
      <c r="G982" s="38"/>
    </row>
    <row r="983" ht="15.75" customHeight="1">
      <c r="A983" s="485"/>
      <c r="B983" s="486"/>
      <c r="C983" s="486"/>
      <c r="D983" s="486"/>
      <c r="E983" s="555"/>
      <c r="F983" s="261"/>
      <c r="G983" s="38"/>
    </row>
    <row r="984" ht="15.75" customHeight="1">
      <c r="A984" s="485"/>
      <c r="B984" s="486"/>
      <c r="C984" s="486"/>
      <c r="D984" s="486"/>
      <c r="E984" s="555"/>
      <c r="F984" s="261"/>
      <c r="G984" s="38"/>
    </row>
    <row r="985" ht="15.75" customHeight="1">
      <c r="A985" s="485"/>
      <c r="B985" s="486"/>
      <c r="C985" s="486"/>
      <c r="D985" s="486"/>
      <c r="E985" s="555"/>
      <c r="F985" s="261"/>
      <c r="G985" s="38"/>
    </row>
    <row r="986" ht="15.75" customHeight="1">
      <c r="A986" s="485"/>
      <c r="B986" s="486"/>
      <c r="C986" s="486"/>
      <c r="D986" s="486"/>
      <c r="E986" s="555"/>
      <c r="F986" s="261"/>
      <c r="G986" s="38"/>
    </row>
    <row r="987" ht="15.75" customHeight="1">
      <c r="A987" s="485"/>
      <c r="B987" s="486"/>
      <c r="C987" s="486"/>
      <c r="D987" s="486"/>
      <c r="E987" s="555"/>
      <c r="F987" s="261"/>
      <c r="G987" s="38"/>
    </row>
    <row r="988" ht="15.75" customHeight="1">
      <c r="A988" s="485"/>
      <c r="B988" s="486"/>
      <c r="C988" s="486"/>
      <c r="D988" s="486"/>
      <c r="E988" s="555"/>
      <c r="F988" s="261"/>
      <c r="G988" s="38"/>
    </row>
    <row r="989" ht="15.75" customHeight="1">
      <c r="A989" s="485"/>
      <c r="B989" s="486"/>
      <c r="C989" s="486"/>
      <c r="D989" s="486"/>
      <c r="E989" s="555"/>
      <c r="F989" s="261"/>
      <c r="G989" s="38"/>
    </row>
    <row r="990" ht="15.75" customHeight="1">
      <c r="A990" s="485"/>
      <c r="B990" s="486"/>
      <c r="C990" s="486"/>
      <c r="D990" s="486"/>
      <c r="E990" s="555"/>
      <c r="F990" s="261"/>
      <c r="G990" s="38"/>
    </row>
    <row r="991" ht="15.75" customHeight="1">
      <c r="A991" s="485"/>
      <c r="B991" s="486"/>
      <c r="C991" s="486"/>
      <c r="D991" s="486"/>
      <c r="E991" s="555"/>
      <c r="F991" s="261"/>
      <c r="G991" s="38"/>
    </row>
    <row r="992" ht="15.75" customHeight="1">
      <c r="A992" s="485"/>
      <c r="B992" s="486"/>
      <c r="C992" s="486"/>
      <c r="D992" s="486"/>
      <c r="E992" s="555"/>
      <c r="F992" s="261"/>
      <c r="G992" s="38"/>
    </row>
    <row r="993" ht="15.75" customHeight="1">
      <c r="A993" s="485"/>
      <c r="B993" s="486"/>
      <c r="C993" s="486"/>
      <c r="D993" s="486"/>
      <c r="E993" s="555"/>
      <c r="F993" s="261"/>
      <c r="G993" s="38"/>
    </row>
    <row r="994" ht="15.75" customHeight="1">
      <c r="A994" s="485"/>
      <c r="B994" s="486"/>
      <c r="C994" s="486"/>
      <c r="D994" s="486"/>
      <c r="E994" s="555"/>
      <c r="F994" s="261"/>
      <c r="G994" s="38"/>
    </row>
    <row r="995" ht="15.75" customHeight="1">
      <c r="A995" s="485"/>
      <c r="B995" s="486"/>
      <c r="C995" s="486"/>
      <c r="D995" s="486"/>
      <c r="E995" s="555"/>
      <c r="F995" s="261"/>
      <c r="G995" s="38"/>
    </row>
    <row r="996" ht="15.75" customHeight="1">
      <c r="A996" s="485"/>
      <c r="B996" s="486"/>
      <c r="C996" s="486"/>
      <c r="D996" s="486"/>
      <c r="E996" s="555"/>
      <c r="F996" s="261"/>
      <c r="G996" s="38"/>
    </row>
    <row r="997" ht="15.75" customHeight="1">
      <c r="A997" s="485"/>
      <c r="B997" s="486"/>
      <c r="C997" s="486"/>
      <c r="D997" s="486"/>
      <c r="E997" s="555"/>
      <c r="F997" s="261"/>
      <c r="G997" s="38"/>
    </row>
    <row r="998" ht="15.75" customHeight="1">
      <c r="A998" s="485"/>
      <c r="B998" s="486"/>
      <c r="C998" s="486"/>
      <c r="D998" s="486"/>
      <c r="E998" s="555"/>
      <c r="F998" s="261"/>
      <c r="G998" s="38"/>
    </row>
    <row r="999" ht="15.75" customHeight="1">
      <c r="A999" s="485"/>
      <c r="B999" s="486"/>
      <c r="C999" s="486"/>
      <c r="D999" s="486"/>
      <c r="E999" s="555"/>
      <c r="F999" s="261"/>
      <c r="G999" s="38"/>
    </row>
    <row r="1000" ht="15.75" customHeight="1">
      <c r="A1000" s="485"/>
      <c r="B1000" s="486"/>
      <c r="C1000" s="486"/>
      <c r="D1000" s="486"/>
      <c r="E1000" s="555"/>
      <c r="F1000" s="261"/>
      <c r="G1000" s="38"/>
    </row>
    <row r="1001" ht="15.75" customHeight="1">
      <c r="A1001" s="492"/>
      <c r="B1001" s="494"/>
      <c r="C1001" s="494"/>
      <c r="D1001" s="494"/>
      <c r="E1001" s="564"/>
      <c r="F1001" s="322"/>
      <c r="G1001" s="38"/>
    </row>
    <row r="1002" ht="15.75" customHeight="1">
      <c r="A1002" s="492"/>
      <c r="B1002" s="494"/>
      <c r="C1002" s="494"/>
      <c r="D1002" s="494"/>
      <c r="E1002" s="564"/>
      <c r="F1002" s="322"/>
      <c r="G1002" s="38"/>
    </row>
    <row r="1003" ht="15.75" customHeight="1">
      <c r="A1003" s="492"/>
      <c r="B1003" s="494"/>
      <c r="C1003" s="494"/>
      <c r="D1003" s="494"/>
      <c r="E1003" s="564"/>
      <c r="F1003" s="322"/>
      <c r="G1003" s="38"/>
    </row>
    <row r="1004" ht="15.75" customHeight="1">
      <c r="A1004" s="492"/>
      <c r="B1004" s="494"/>
      <c r="C1004" s="494"/>
      <c r="D1004" s="494"/>
      <c r="E1004" s="564"/>
      <c r="F1004" s="322"/>
      <c r="G1004" s="38"/>
    </row>
    <row r="1005" ht="15.75" customHeight="1">
      <c r="A1005" s="492"/>
      <c r="B1005" s="494"/>
      <c r="C1005" s="494"/>
      <c r="D1005" s="494"/>
      <c r="E1005" s="564"/>
      <c r="F1005" s="322"/>
      <c r="G1005" s="38"/>
    </row>
    <row r="1006" ht="15.75" customHeight="1">
      <c r="A1006" s="492"/>
      <c r="B1006" s="494"/>
      <c r="C1006" s="494"/>
      <c r="D1006" s="494"/>
      <c r="E1006" s="564"/>
      <c r="F1006" s="322"/>
      <c r="G1006" s="38"/>
    </row>
    <row r="1007" ht="15.75" customHeight="1">
      <c r="A1007" s="492"/>
      <c r="B1007" s="494"/>
      <c r="C1007" s="494"/>
      <c r="D1007" s="494"/>
      <c r="E1007" s="564"/>
      <c r="F1007" s="322"/>
      <c r="G1007" s="38"/>
    </row>
    <row r="1008" ht="15.75" customHeight="1">
      <c r="A1008" s="492"/>
      <c r="B1008" s="494"/>
      <c r="C1008" s="494"/>
      <c r="D1008" s="494"/>
      <c r="E1008" s="564"/>
      <c r="F1008" s="322"/>
      <c r="G1008" s="38"/>
    </row>
    <row r="1009" ht="15.75" customHeight="1">
      <c r="A1009" s="492"/>
      <c r="B1009" s="494"/>
      <c r="C1009" s="494"/>
      <c r="D1009" s="494"/>
      <c r="E1009" s="564"/>
      <c r="F1009" s="322"/>
      <c r="G1009" s="38"/>
    </row>
    <row r="1010" ht="15.75" customHeight="1">
      <c r="A1010" s="492"/>
      <c r="B1010" s="494"/>
      <c r="C1010" s="494"/>
      <c r="D1010" s="494"/>
      <c r="E1010" s="564"/>
      <c r="F1010" s="322"/>
      <c r="G1010" s="38"/>
    </row>
    <row r="1011" ht="15.75" customHeight="1">
      <c r="A1011" s="492"/>
      <c r="B1011" s="494"/>
      <c r="C1011" s="494"/>
      <c r="D1011" s="494"/>
      <c r="E1011" s="564"/>
      <c r="F1011" s="322"/>
      <c r="G1011" s="38"/>
    </row>
  </sheetData>
  <mergeCells count="9">
    <mergeCell ref="F37:F38"/>
    <mergeCell ref="F41:F43"/>
    <mergeCell ref="F3:F4"/>
    <mergeCell ref="F6:F8"/>
    <mergeCell ref="F10:F11"/>
    <mergeCell ref="F24:F25"/>
    <mergeCell ref="F27:F28"/>
    <mergeCell ref="F31:F32"/>
    <mergeCell ref="F34:F35"/>
  </mergeCells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15.29"/>
    <col customWidth="1" min="6" max="6" width="61.0"/>
    <col customWidth="1" min="7" max="7" width="58.14"/>
    <col customWidth="1" min="8" max="17" width="11.43"/>
    <col customWidth="1" min="18" max="26" width="10.71"/>
  </cols>
  <sheetData>
    <row r="1">
      <c r="A1" s="26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584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>
        <v>45194.0</v>
      </c>
      <c r="B2" s="19" t="s">
        <v>7900</v>
      </c>
      <c r="C2" s="19" t="s">
        <v>7</v>
      </c>
      <c r="D2" s="19" t="s">
        <v>7901</v>
      </c>
      <c r="E2" s="30">
        <v>16008.0</v>
      </c>
      <c r="F2" s="24" t="s">
        <v>7902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59">
        <v>45348.0</v>
      </c>
      <c r="B3" s="19" t="s">
        <v>7900</v>
      </c>
      <c r="C3" s="19" t="s">
        <v>7</v>
      </c>
      <c r="D3" s="28" t="s">
        <v>7903</v>
      </c>
      <c r="E3" s="29">
        <v>152997.24</v>
      </c>
      <c r="F3" s="56" t="s">
        <v>7904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15.75" customHeight="1">
      <c r="A4" s="59">
        <v>45390.0</v>
      </c>
      <c r="B4" s="19" t="s">
        <v>7900</v>
      </c>
      <c r="C4" s="19" t="s">
        <v>7</v>
      </c>
      <c r="D4" s="28" t="s">
        <v>7905</v>
      </c>
      <c r="E4" s="29">
        <v>31381.35</v>
      </c>
      <c r="F4" s="83" t="s">
        <v>7906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15.75" customHeight="1">
      <c r="A5" s="59">
        <v>45391.0</v>
      </c>
      <c r="B5" s="19" t="s">
        <v>7900</v>
      </c>
      <c r="C5" s="28" t="s">
        <v>10</v>
      </c>
      <c r="D5" s="28">
        <v>377.0</v>
      </c>
      <c r="E5" s="29">
        <v>53348.29</v>
      </c>
      <c r="F5" s="84"/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15.75" customHeight="1">
      <c r="A6" s="59">
        <v>45411.0</v>
      </c>
      <c r="B6" s="19" t="s">
        <v>7900</v>
      </c>
      <c r="C6" s="19" t="s">
        <v>7</v>
      </c>
      <c r="D6" s="28">
        <v>117894.0</v>
      </c>
      <c r="E6" s="29">
        <v>199821.01</v>
      </c>
      <c r="F6" s="56" t="s">
        <v>7909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59">
        <v>45425.0</v>
      </c>
      <c r="B7" s="19" t="s">
        <v>7900</v>
      </c>
      <c r="C7" s="28" t="s">
        <v>10</v>
      </c>
      <c r="D7" s="28">
        <v>550.0</v>
      </c>
      <c r="E7" s="29">
        <v>53504.21</v>
      </c>
      <c r="F7" s="56" t="s">
        <v>7911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15.75" customHeight="1">
      <c r="A8" s="59">
        <v>45491.0</v>
      </c>
      <c r="B8" s="19" t="s">
        <v>7900</v>
      </c>
      <c r="C8" s="28" t="s">
        <v>25</v>
      </c>
      <c r="D8" s="28">
        <v>121930.0</v>
      </c>
      <c r="E8" s="29">
        <v>591401.04</v>
      </c>
      <c r="F8" s="56" t="s">
        <v>7912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59">
        <v>45495.0</v>
      </c>
      <c r="B9" s="19" t="s">
        <v>7900</v>
      </c>
      <c r="C9" s="28" t="s">
        <v>25</v>
      </c>
      <c r="D9" s="28">
        <v>121825.0</v>
      </c>
      <c r="E9" s="29">
        <v>137783.71</v>
      </c>
      <c r="F9" s="56" t="s">
        <v>7913</v>
      </c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59">
        <v>45512.0</v>
      </c>
      <c r="B10" s="28" t="s">
        <v>7900</v>
      </c>
      <c r="C10" s="28" t="s">
        <v>10</v>
      </c>
      <c r="D10" s="28">
        <v>832.0</v>
      </c>
      <c r="E10" s="29">
        <v>45809.87</v>
      </c>
      <c r="F10" s="56" t="s">
        <v>7915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59">
        <v>45519.0</v>
      </c>
      <c r="B11" s="28" t="s">
        <v>7900</v>
      </c>
      <c r="C11" s="28" t="s">
        <v>10</v>
      </c>
      <c r="D11" s="28">
        <v>863.0</v>
      </c>
      <c r="E11" s="29">
        <v>72082.06</v>
      </c>
      <c r="F11" s="83" t="s">
        <v>7349</v>
      </c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15.75" customHeight="1">
      <c r="A12" s="59">
        <v>45519.0</v>
      </c>
      <c r="B12" s="28" t="s">
        <v>7900</v>
      </c>
      <c r="C12" s="28" t="s">
        <v>10</v>
      </c>
      <c r="D12" s="28">
        <v>865.0</v>
      </c>
      <c r="E12" s="29">
        <v>233480.74</v>
      </c>
      <c r="F12" s="84"/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15.75" customHeight="1">
      <c r="A13" s="59">
        <v>45519.0</v>
      </c>
      <c r="B13" s="28" t="s">
        <v>7900</v>
      </c>
      <c r="C13" s="28" t="s">
        <v>25</v>
      </c>
      <c r="D13" s="28">
        <v>123472.0</v>
      </c>
      <c r="E13" s="29">
        <v>145447.57</v>
      </c>
      <c r="F13" s="56" t="s">
        <v>7917</v>
      </c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59">
        <v>45526.0</v>
      </c>
      <c r="B14" s="28" t="s">
        <v>7900</v>
      </c>
      <c r="C14" s="28" t="s">
        <v>10</v>
      </c>
      <c r="D14" s="28">
        <v>872.0</v>
      </c>
      <c r="E14" s="29">
        <v>37243.78</v>
      </c>
      <c r="F14" s="56" t="s">
        <v>7918</v>
      </c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59">
        <v>45533.0</v>
      </c>
      <c r="B15" s="28" t="s">
        <v>7900</v>
      </c>
      <c r="C15" s="28" t="s">
        <v>25</v>
      </c>
      <c r="D15" s="28">
        <v>124020.0</v>
      </c>
      <c r="E15" s="29">
        <v>207385.88</v>
      </c>
      <c r="F15" s="56" t="s">
        <v>7917</v>
      </c>
      <c r="G15" s="22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59">
        <v>45540.0</v>
      </c>
      <c r="B16" s="28" t="s">
        <v>7900</v>
      </c>
      <c r="C16" s="28" t="s">
        <v>25</v>
      </c>
      <c r="D16" s="28">
        <v>124323.0</v>
      </c>
      <c r="E16" s="29">
        <v>100990.89</v>
      </c>
      <c r="F16" s="56" t="s">
        <v>7920</v>
      </c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59">
        <v>45561.0</v>
      </c>
      <c r="B17" s="28" t="s">
        <v>7900</v>
      </c>
      <c r="C17" s="28" t="s">
        <v>10</v>
      </c>
      <c r="D17" s="28">
        <v>982.0</v>
      </c>
      <c r="E17" s="29">
        <v>95349.48</v>
      </c>
      <c r="F17" s="56" t="s">
        <v>7921</v>
      </c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59">
        <v>45582.0</v>
      </c>
      <c r="B18" s="28" t="s">
        <v>7900</v>
      </c>
      <c r="C18" s="28" t="s">
        <v>10</v>
      </c>
      <c r="D18" s="28">
        <v>1039.0</v>
      </c>
      <c r="E18" s="29">
        <v>918906.46</v>
      </c>
      <c r="F18" s="56" t="s">
        <v>2566</v>
      </c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59">
        <v>45589.0</v>
      </c>
      <c r="B19" s="28" t="s">
        <v>7900</v>
      </c>
      <c r="C19" s="28" t="s">
        <v>25</v>
      </c>
      <c r="D19" s="28">
        <v>127149.0</v>
      </c>
      <c r="E19" s="29">
        <v>82717.08</v>
      </c>
      <c r="F19" s="83" t="s">
        <v>7923</v>
      </c>
      <c r="G19" s="10" t="s">
        <v>7924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59">
        <v>45624.0</v>
      </c>
      <c r="B20" s="28" t="s">
        <v>7900</v>
      </c>
      <c r="C20" s="28" t="s">
        <v>82</v>
      </c>
      <c r="D20" s="28" t="s">
        <v>66</v>
      </c>
      <c r="E20" s="29">
        <v>-30354.35</v>
      </c>
      <c r="F20" s="84"/>
      <c r="G20" s="10" t="s">
        <v>7925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59">
        <v>45624.0</v>
      </c>
      <c r="B21" s="28" t="s">
        <v>7900</v>
      </c>
      <c r="C21" s="28" t="s">
        <v>10</v>
      </c>
      <c r="D21" s="28">
        <v>1175.0</v>
      </c>
      <c r="E21" s="29">
        <v>542479.35</v>
      </c>
      <c r="F21" s="83" t="s">
        <v>7926</v>
      </c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59">
        <v>45624.0</v>
      </c>
      <c r="B22" s="28" t="s">
        <v>7900</v>
      </c>
      <c r="C22" s="28" t="s">
        <v>10</v>
      </c>
      <c r="D22" s="28">
        <v>1176.0</v>
      </c>
      <c r="E22" s="29">
        <v>60362.54</v>
      </c>
      <c r="F22" s="335"/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59">
        <v>45624.0</v>
      </c>
      <c r="B23" s="28" t="s">
        <v>7900</v>
      </c>
      <c r="C23" s="28" t="s">
        <v>10</v>
      </c>
      <c r="D23" s="28">
        <v>1182.0</v>
      </c>
      <c r="E23" s="29">
        <v>40544.35</v>
      </c>
      <c r="F23" s="84"/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59">
        <v>45638.0</v>
      </c>
      <c r="B24" s="28" t="s">
        <v>7900</v>
      </c>
      <c r="C24" s="28" t="s">
        <v>25</v>
      </c>
      <c r="D24" s="28">
        <v>129781.0</v>
      </c>
      <c r="E24" s="29">
        <v>84212.07</v>
      </c>
      <c r="F24" s="56" t="s">
        <v>7928</v>
      </c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59">
        <v>45743.0</v>
      </c>
      <c r="B25" s="28" t="s">
        <v>7900</v>
      </c>
      <c r="C25" s="28" t="s">
        <v>25</v>
      </c>
      <c r="D25" s="28">
        <v>134099.0</v>
      </c>
      <c r="E25" s="29">
        <v>605323.47</v>
      </c>
      <c r="F25" s="83" t="s">
        <v>7930</v>
      </c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59">
        <v>45743.0</v>
      </c>
      <c r="B26" s="28" t="s">
        <v>7900</v>
      </c>
      <c r="C26" s="28" t="s">
        <v>25</v>
      </c>
      <c r="D26" s="28">
        <v>134141.0</v>
      </c>
      <c r="E26" s="29">
        <v>74401.59</v>
      </c>
      <c r="F26" s="84"/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59">
        <v>45849.0</v>
      </c>
      <c r="B27" s="28" t="s">
        <v>7900</v>
      </c>
      <c r="C27" s="28" t="s">
        <v>25</v>
      </c>
      <c r="D27" s="28">
        <v>139326.0</v>
      </c>
      <c r="E27" s="29">
        <v>1054353.29</v>
      </c>
      <c r="F27" s="539"/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59">
        <v>45854.0</v>
      </c>
      <c r="B28" s="28" t="s">
        <v>7900</v>
      </c>
      <c r="C28" s="28" t="s">
        <v>82</v>
      </c>
      <c r="D28" s="28">
        <v>23190.0</v>
      </c>
      <c r="E28" s="29">
        <v>-8979.25</v>
      </c>
      <c r="F28" s="539"/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59">
        <v>45916.0</v>
      </c>
      <c r="B29" s="28" t="s">
        <v>7900</v>
      </c>
      <c r="C29" s="28" t="s">
        <v>25</v>
      </c>
      <c r="D29" s="28">
        <v>142403.0</v>
      </c>
      <c r="E29" s="29">
        <v>148901.88</v>
      </c>
      <c r="F29" s="539"/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59">
        <v>45993.0</v>
      </c>
      <c r="B30" s="28" t="s">
        <v>7900</v>
      </c>
      <c r="C30" s="28" t="s">
        <v>10</v>
      </c>
      <c r="D30" s="28">
        <v>2241.0</v>
      </c>
      <c r="E30" s="29">
        <v>305469.84</v>
      </c>
      <c r="F30" s="515" t="s">
        <v>7932</v>
      </c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59">
        <v>45993.0</v>
      </c>
      <c r="B31" s="28" t="s">
        <v>7900</v>
      </c>
      <c r="C31" s="28" t="s">
        <v>10</v>
      </c>
      <c r="D31" s="28">
        <v>2242.0</v>
      </c>
      <c r="E31" s="29">
        <v>515246.16</v>
      </c>
      <c r="F31" s="335"/>
      <c r="G31" s="22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59">
        <v>45993.0</v>
      </c>
      <c r="B32" s="28" t="s">
        <v>7900</v>
      </c>
      <c r="C32" s="28" t="s">
        <v>10</v>
      </c>
      <c r="D32" s="28">
        <v>2243.0</v>
      </c>
      <c r="E32" s="29">
        <v>117783.22</v>
      </c>
      <c r="F32" s="335"/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59">
        <v>45993.0</v>
      </c>
      <c r="B33" s="28" t="s">
        <v>7900</v>
      </c>
      <c r="C33" s="28" t="s">
        <v>10</v>
      </c>
      <c r="D33" s="28">
        <v>2244.0</v>
      </c>
      <c r="E33" s="29">
        <v>93387.27</v>
      </c>
      <c r="F33" s="84"/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35"/>
      <c r="B34" s="44"/>
      <c r="C34" s="44"/>
      <c r="D34" s="44"/>
      <c r="E34" s="51"/>
      <c r="F34" s="586"/>
      <c r="G34" s="22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35"/>
      <c r="B35" s="44"/>
      <c r="C35" s="44"/>
      <c r="D35" s="44"/>
      <c r="E35" s="51"/>
      <c r="F35" s="586"/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35"/>
      <c r="B36" s="44"/>
      <c r="C36" s="44"/>
      <c r="D36" s="44"/>
      <c r="E36" s="51"/>
      <c r="F36" s="586"/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35"/>
      <c r="B37" s="44"/>
      <c r="C37" s="44"/>
      <c r="D37" s="44"/>
      <c r="E37" s="51"/>
      <c r="F37" s="586"/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35"/>
      <c r="B38" s="44"/>
      <c r="C38" s="44"/>
      <c r="D38" s="44"/>
      <c r="E38" s="51"/>
      <c r="F38" s="586"/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35"/>
      <c r="B39" s="44"/>
      <c r="C39" s="44"/>
      <c r="D39" s="44"/>
      <c r="E39" s="51"/>
      <c r="F39" s="586"/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35"/>
      <c r="B40" s="44"/>
      <c r="C40" s="44"/>
      <c r="D40" s="44"/>
      <c r="E40" s="51"/>
      <c r="F40" s="586"/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35"/>
      <c r="B41" s="44"/>
      <c r="C41" s="44"/>
      <c r="D41" s="44"/>
      <c r="E41" s="51"/>
      <c r="F41" s="586"/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35"/>
      <c r="B42" s="44"/>
      <c r="C42" s="44"/>
      <c r="D42" s="44"/>
      <c r="E42" s="51"/>
      <c r="F42" s="586"/>
      <c r="G42" s="22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35"/>
      <c r="B43" s="44"/>
      <c r="C43" s="44"/>
      <c r="D43" s="44"/>
      <c r="E43" s="51"/>
      <c r="F43" s="586"/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35"/>
      <c r="B44" s="44"/>
      <c r="C44" s="44"/>
      <c r="D44" s="44"/>
      <c r="E44" s="51"/>
      <c r="F44" s="586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35"/>
      <c r="B45" s="44"/>
      <c r="C45" s="44"/>
      <c r="D45" s="44"/>
      <c r="E45" s="51"/>
      <c r="F45" s="586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35"/>
      <c r="B46" s="44"/>
      <c r="C46" s="44"/>
      <c r="D46" s="44"/>
      <c r="E46" s="51"/>
      <c r="F46" s="586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35"/>
      <c r="B47" s="44"/>
      <c r="C47" s="44"/>
      <c r="D47" s="44"/>
      <c r="E47" s="51"/>
      <c r="F47" s="586"/>
      <c r="G47" s="4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35"/>
      <c r="B48" s="44"/>
      <c r="C48" s="44"/>
      <c r="D48" s="44"/>
      <c r="E48" s="51"/>
      <c r="F48" s="586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35"/>
      <c r="B49" s="44"/>
      <c r="C49" s="44"/>
      <c r="D49" s="44"/>
      <c r="E49" s="51"/>
      <c r="F49" s="586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35"/>
      <c r="B50" s="44"/>
      <c r="C50" s="44"/>
      <c r="D50" s="44"/>
      <c r="E50" s="51"/>
      <c r="F50" s="586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35"/>
      <c r="B51" s="44"/>
      <c r="C51" s="44"/>
      <c r="D51" s="44"/>
      <c r="E51" s="51"/>
      <c r="F51" s="586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35"/>
      <c r="B52" s="44"/>
      <c r="C52" s="44"/>
      <c r="D52" s="44"/>
      <c r="E52" s="51"/>
      <c r="F52" s="586"/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35"/>
      <c r="B53" s="44"/>
      <c r="C53" s="44"/>
      <c r="D53" s="44"/>
      <c r="E53" s="51"/>
      <c r="F53" s="586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35"/>
      <c r="B54" s="44"/>
      <c r="C54" s="44"/>
      <c r="D54" s="44"/>
      <c r="E54" s="51"/>
      <c r="F54" s="586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35"/>
      <c r="B55" s="44"/>
      <c r="C55" s="44"/>
      <c r="D55" s="44"/>
      <c r="E55" s="51"/>
      <c r="F55" s="586"/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35"/>
      <c r="B56" s="44"/>
      <c r="C56" s="44"/>
      <c r="D56" s="44"/>
      <c r="E56" s="51"/>
      <c r="F56" s="586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35"/>
      <c r="B57" s="44"/>
      <c r="C57" s="44"/>
      <c r="D57" s="44"/>
      <c r="E57" s="51"/>
      <c r="F57" s="586"/>
      <c r="G57" s="22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35"/>
      <c r="B58" s="44"/>
      <c r="C58" s="44"/>
      <c r="D58" s="44"/>
      <c r="E58" s="51"/>
      <c r="F58" s="586"/>
      <c r="G58" s="22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35"/>
      <c r="B59" s="44"/>
      <c r="C59" s="44"/>
      <c r="D59" s="44"/>
      <c r="E59" s="51"/>
      <c r="F59" s="586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35"/>
      <c r="B60" s="44"/>
      <c r="C60" s="44"/>
      <c r="D60" s="44"/>
      <c r="E60" s="51"/>
      <c r="F60" s="586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35"/>
      <c r="B61" s="44"/>
      <c r="C61" s="44"/>
      <c r="D61" s="44"/>
      <c r="E61" s="51"/>
      <c r="F61" s="586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35"/>
      <c r="B62" s="44"/>
      <c r="C62" s="44"/>
      <c r="D62" s="44"/>
      <c r="E62" s="51"/>
      <c r="F62" s="586"/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35"/>
      <c r="B63" s="44"/>
      <c r="C63" s="44"/>
      <c r="D63" s="44"/>
      <c r="E63" s="51"/>
      <c r="F63" s="586"/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35"/>
      <c r="B64" s="44"/>
      <c r="C64" s="44"/>
      <c r="D64" s="44"/>
      <c r="E64" s="51"/>
      <c r="F64" s="586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35"/>
      <c r="B65" s="44"/>
      <c r="C65" s="44"/>
      <c r="D65" s="44"/>
      <c r="E65" s="51"/>
      <c r="F65" s="586"/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35"/>
      <c r="B66" s="44"/>
      <c r="C66" s="44"/>
      <c r="D66" s="44"/>
      <c r="E66" s="51"/>
      <c r="F66" s="586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35"/>
      <c r="B67" s="44"/>
      <c r="C67" s="44"/>
      <c r="D67" s="44"/>
      <c r="E67" s="51"/>
      <c r="F67" s="586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35"/>
      <c r="B68" s="44"/>
      <c r="C68" s="44"/>
      <c r="D68" s="44"/>
      <c r="E68" s="51"/>
      <c r="F68" s="586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35"/>
      <c r="B69" s="44"/>
      <c r="C69" s="44"/>
      <c r="D69" s="44"/>
      <c r="E69" s="51"/>
      <c r="F69" s="586"/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35"/>
      <c r="B70" s="44"/>
      <c r="C70" s="44"/>
      <c r="D70" s="44"/>
      <c r="E70" s="51"/>
      <c r="F70" s="586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35"/>
      <c r="B71" s="44"/>
      <c r="C71" s="44"/>
      <c r="D71" s="44"/>
      <c r="E71" s="51"/>
      <c r="F71" s="586"/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35"/>
      <c r="B72" s="44"/>
      <c r="C72" s="44"/>
      <c r="D72" s="44"/>
      <c r="E72" s="51"/>
      <c r="F72" s="586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35"/>
      <c r="B73" s="44"/>
      <c r="C73" s="44"/>
      <c r="D73" s="44"/>
      <c r="E73" s="51"/>
      <c r="F73" s="586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35"/>
      <c r="B74" s="44"/>
      <c r="C74" s="44"/>
      <c r="D74" s="44"/>
      <c r="E74" s="51"/>
      <c r="F74" s="586"/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35"/>
      <c r="B75" s="44"/>
      <c r="C75" s="44"/>
      <c r="D75" s="44"/>
      <c r="E75" s="51"/>
      <c r="F75" s="586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35"/>
      <c r="B76" s="44"/>
      <c r="C76" s="44"/>
      <c r="D76" s="44"/>
      <c r="E76" s="51"/>
      <c r="F76" s="586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35"/>
      <c r="B77" s="44"/>
      <c r="C77" s="44"/>
      <c r="D77" s="44"/>
      <c r="E77" s="51"/>
      <c r="F77" s="586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35"/>
      <c r="B78" s="44"/>
      <c r="C78" s="44"/>
      <c r="D78" s="44"/>
      <c r="E78" s="51"/>
      <c r="F78" s="586"/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35"/>
      <c r="B79" s="44"/>
      <c r="C79" s="44"/>
      <c r="D79" s="44"/>
      <c r="E79" s="51"/>
      <c r="F79" s="586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35"/>
      <c r="B80" s="44"/>
      <c r="C80" s="44"/>
      <c r="D80" s="44"/>
      <c r="E80" s="51"/>
      <c r="F80" s="586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35"/>
      <c r="B81" s="44"/>
      <c r="C81" s="44"/>
      <c r="D81" s="44"/>
      <c r="E81" s="51"/>
      <c r="F81" s="586"/>
      <c r="G81" s="22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35"/>
      <c r="B82" s="44"/>
      <c r="C82" s="44"/>
      <c r="D82" s="44"/>
      <c r="E82" s="51"/>
      <c r="F82" s="586"/>
      <c r="G82" s="22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35"/>
      <c r="B83" s="44"/>
      <c r="C83" s="44"/>
      <c r="D83" s="44"/>
      <c r="E83" s="51"/>
      <c r="F83" s="586"/>
      <c r="G83" s="22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35"/>
      <c r="B84" s="44"/>
      <c r="C84" s="44"/>
      <c r="D84" s="44"/>
      <c r="E84" s="51"/>
      <c r="F84" s="586"/>
      <c r="G84" s="22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35"/>
      <c r="B85" s="44"/>
      <c r="C85" s="44"/>
      <c r="D85" s="44"/>
      <c r="E85" s="51"/>
      <c r="F85" s="586"/>
      <c r="G85" s="22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35"/>
      <c r="B86" s="44"/>
      <c r="C86" s="44"/>
      <c r="D86" s="44"/>
      <c r="E86" s="51"/>
      <c r="F86" s="586"/>
      <c r="G86" s="22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35"/>
      <c r="B87" s="44"/>
      <c r="C87" s="44"/>
      <c r="D87" s="44"/>
      <c r="E87" s="51"/>
      <c r="F87" s="586"/>
      <c r="G87" s="22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35"/>
      <c r="B88" s="44"/>
      <c r="C88" s="44"/>
      <c r="D88" s="44"/>
      <c r="E88" s="51"/>
      <c r="F88" s="586"/>
      <c r="G88" s="22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35"/>
      <c r="B89" s="44"/>
      <c r="C89" s="44"/>
      <c r="D89" s="44"/>
      <c r="E89" s="51"/>
      <c r="F89" s="586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35"/>
      <c r="B90" s="44"/>
      <c r="C90" s="44"/>
      <c r="D90" s="44"/>
      <c r="E90" s="51"/>
      <c r="F90" s="586"/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35"/>
      <c r="B91" s="44"/>
      <c r="C91" s="44"/>
      <c r="D91" s="44"/>
      <c r="E91" s="51"/>
      <c r="F91" s="586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35"/>
      <c r="B92" s="44"/>
      <c r="C92" s="44"/>
      <c r="D92" s="44"/>
      <c r="E92" s="51"/>
      <c r="F92" s="586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35"/>
      <c r="B93" s="44"/>
      <c r="C93" s="44"/>
      <c r="D93" s="44"/>
      <c r="E93" s="51"/>
      <c r="F93" s="586"/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35"/>
      <c r="B94" s="44"/>
      <c r="C94" s="44"/>
      <c r="D94" s="44"/>
      <c r="E94" s="51"/>
      <c r="F94" s="586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35"/>
      <c r="B95" s="44"/>
      <c r="C95" s="44"/>
      <c r="D95" s="44"/>
      <c r="E95" s="51"/>
      <c r="F95" s="586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35"/>
      <c r="B96" s="44"/>
      <c r="C96" s="44"/>
      <c r="D96" s="44"/>
      <c r="E96" s="51"/>
      <c r="F96" s="586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35"/>
      <c r="B97" s="44"/>
      <c r="C97" s="44"/>
      <c r="D97" s="44"/>
      <c r="E97" s="51"/>
      <c r="F97" s="586"/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35"/>
      <c r="B98" s="44"/>
      <c r="C98" s="44"/>
      <c r="D98" s="44"/>
      <c r="E98" s="51"/>
      <c r="F98" s="586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35"/>
      <c r="B99" s="44"/>
      <c r="C99" s="44"/>
      <c r="D99" s="44"/>
      <c r="E99" s="51"/>
      <c r="F99" s="586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35"/>
      <c r="B100" s="44"/>
      <c r="C100" s="44"/>
      <c r="D100" s="44"/>
      <c r="E100" s="51"/>
      <c r="F100" s="586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35"/>
      <c r="B101" s="44"/>
      <c r="C101" s="44"/>
      <c r="D101" s="44"/>
      <c r="E101" s="51"/>
      <c r="F101" s="586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35"/>
      <c r="B102" s="44"/>
      <c r="C102" s="44"/>
      <c r="D102" s="44"/>
      <c r="E102" s="51"/>
      <c r="F102" s="586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35"/>
      <c r="B103" s="44"/>
      <c r="C103" s="44"/>
      <c r="D103" s="44"/>
      <c r="E103" s="51"/>
      <c r="F103" s="586"/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35"/>
      <c r="B104" s="44"/>
      <c r="C104" s="44"/>
      <c r="D104" s="44"/>
      <c r="E104" s="51"/>
      <c r="F104" s="586"/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35"/>
      <c r="B105" s="44"/>
      <c r="C105" s="44"/>
      <c r="D105" s="44"/>
      <c r="E105" s="51"/>
      <c r="F105" s="586"/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35"/>
      <c r="B106" s="44"/>
      <c r="C106" s="44"/>
      <c r="D106" s="44"/>
      <c r="E106" s="51"/>
      <c r="F106" s="586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35"/>
      <c r="B107" s="44"/>
      <c r="C107" s="44"/>
      <c r="D107" s="44"/>
      <c r="E107" s="51"/>
      <c r="F107" s="586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35"/>
      <c r="B108" s="44"/>
      <c r="C108" s="44"/>
      <c r="D108" s="44"/>
      <c r="E108" s="51"/>
      <c r="F108" s="586"/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35"/>
      <c r="B109" s="44"/>
      <c r="C109" s="44"/>
      <c r="D109" s="44"/>
      <c r="E109" s="51"/>
      <c r="F109" s="586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35"/>
      <c r="B110" s="44"/>
      <c r="C110" s="44"/>
      <c r="D110" s="44"/>
      <c r="E110" s="51"/>
      <c r="F110" s="586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35"/>
      <c r="B111" s="44"/>
      <c r="C111" s="44"/>
      <c r="D111" s="44"/>
      <c r="E111" s="51"/>
      <c r="F111" s="586"/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35"/>
      <c r="B112" s="44"/>
      <c r="C112" s="44"/>
      <c r="D112" s="44"/>
      <c r="E112" s="51"/>
      <c r="F112" s="586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35"/>
      <c r="B113" s="44"/>
      <c r="C113" s="44"/>
      <c r="D113" s="44"/>
      <c r="E113" s="51"/>
      <c r="F113" s="586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35"/>
      <c r="B114" s="44"/>
      <c r="C114" s="44"/>
      <c r="D114" s="44"/>
      <c r="E114" s="51"/>
      <c r="F114" s="586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35"/>
      <c r="B115" s="44"/>
      <c r="C115" s="44"/>
      <c r="D115" s="44"/>
      <c r="E115" s="51"/>
      <c r="F115" s="586"/>
      <c r="G115" s="22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35"/>
      <c r="B116" s="44"/>
      <c r="C116" s="44"/>
      <c r="D116" s="44"/>
      <c r="E116" s="51"/>
      <c r="F116" s="586"/>
      <c r="G116" s="22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35"/>
      <c r="B117" s="44"/>
      <c r="C117" s="44"/>
      <c r="D117" s="44"/>
      <c r="E117" s="51"/>
      <c r="F117" s="586"/>
      <c r="G117" s="22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35"/>
      <c r="B118" s="44"/>
      <c r="C118" s="44"/>
      <c r="D118" s="44"/>
      <c r="E118" s="51"/>
      <c r="F118" s="586"/>
      <c r="G118" s="22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35"/>
      <c r="B119" s="44"/>
      <c r="C119" s="44"/>
      <c r="D119" s="44"/>
      <c r="E119" s="51"/>
      <c r="F119" s="586"/>
      <c r="G119" s="22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35"/>
      <c r="B120" s="44"/>
      <c r="C120" s="44"/>
      <c r="D120" s="44"/>
      <c r="E120" s="51"/>
      <c r="F120" s="586"/>
      <c r="G120" s="22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35"/>
      <c r="B121" s="44"/>
      <c r="C121" s="44"/>
      <c r="D121" s="44"/>
      <c r="E121" s="51"/>
      <c r="F121" s="586"/>
      <c r="G121" s="22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35"/>
      <c r="B122" s="44"/>
      <c r="C122" s="44"/>
      <c r="D122" s="44"/>
      <c r="E122" s="51"/>
      <c r="F122" s="586"/>
      <c r="G122" s="22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35"/>
      <c r="B123" s="44"/>
      <c r="C123" s="44"/>
      <c r="D123" s="44"/>
      <c r="E123" s="51"/>
      <c r="F123" s="586"/>
      <c r="G123" s="22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35"/>
      <c r="B124" s="44"/>
      <c r="C124" s="44"/>
      <c r="D124" s="44"/>
      <c r="E124" s="51"/>
      <c r="F124" s="586"/>
      <c r="G124" s="22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35"/>
      <c r="B125" s="44"/>
      <c r="C125" s="44"/>
      <c r="D125" s="44"/>
      <c r="E125" s="51"/>
      <c r="F125" s="586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35"/>
      <c r="B126" s="44"/>
      <c r="C126" s="44"/>
      <c r="D126" s="44"/>
      <c r="E126" s="51"/>
      <c r="F126" s="586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35"/>
      <c r="B127" s="44"/>
      <c r="C127" s="44"/>
      <c r="D127" s="44"/>
      <c r="E127" s="51"/>
      <c r="F127" s="586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35"/>
      <c r="B128" s="44"/>
      <c r="C128" s="44"/>
      <c r="D128" s="44"/>
      <c r="E128" s="51"/>
      <c r="F128" s="586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35"/>
      <c r="B129" s="44"/>
      <c r="C129" s="44"/>
      <c r="D129" s="44"/>
      <c r="E129" s="51"/>
      <c r="F129" s="586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35"/>
      <c r="B130" s="44"/>
      <c r="C130" s="44"/>
      <c r="D130" s="44"/>
      <c r="E130" s="51"/>
      <c r="F130" s="586"/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35"/>
      <c r="B131" s="44"/>
      <c r="C131" s="44"/>
      <c r="D131" s="44"/>
      <c r="E131" s="51"/>
      <c r="F131" s="586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35"/>
      <c r="B132" s="44"/>
      <c r="C132" s="44"/>
      <c r="D132" s="44"/>
      <c r="E132" s="51"/>
      <c r="F132" s="586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35"/>
      <c r="B133" s="44"/>
      <c r="C133" s="44"/>
      <c r="D133" s="44"/>
      <c r="E133" s="51"/>
      <c r="F133" s="586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35"/>
      <c r="B134" s="44"/>
      <c r="C134" s="44"/>
      <c r="D134" s="44"/>
      <c r="E134" s="51"/>
      <c r="F134" s="586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35"/>
      <c r="B135" s="44"/>
      <c r="C135" s="44"/>
      <c r="D135" s="44"/>
      <c r="E135" s="51"/>
      <c r="F135" s="586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35"/>
      <c r="B136" s="44"/>
      <c r="C136" s="44"/>
      <c r="D136" s="44"/>
      <c r="E136" s="51"/>
      <c r="F136" s="586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35"/>
      <c r="B137" s="44"/>
      <c r="C137" s="44"/>
      <c r="D137" s="44"/>
      <c r="E137" s="51"/>
      <c r="F137" s="586"/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35"/>
      <c r="B138" s="44"/>
      <c r="C138" s="44"/>
      <c r="D138" s="44"/>
      <c r="E138" s="51"/>
      <c r="F138" s="586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35"/>
      <c r="B139" s="44"/>
      <c r="C139" s="44"/>
      <c r="D139" s="44"/>
      <c r="E139" s="51"/>
      <c r="F139" s="586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51"/>
      <c r="F140" s="586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51"/>
      <c r="F141" s="586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51"/>
      <c r="F142" s="586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51"/>
      <c r="F143" s="586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51"/>
      <c r="F144" s="586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51"/>
      <c r="F145" s="586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51"/>
      <c r="F146" s="586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51"/>
      <c r="F147" s="586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51"/>
      <c r="F148" s="586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51"/>
      <c r="F149" s="586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51"/>
      <c r="F150" s="586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51"/>
      <c r="F151" s="586"/>
      <c r="G151" s="22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51"/>
      <c r="F152" s="586"/>
      <c r="G152" s="22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51"/>
      <c r="F153" s="586"/>
      <c r="G153" s="22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51"/>
      <c r="F154" s="586"/>
      <c r="G154" s="22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51"/>
      <c r="F155" s="586"/>
      <c r="G155" s="22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51"/>
      <c r="F156" s="586"/>
      <c r="G156" s="22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51"/>
      <c r="F157" s="586"/>
      <c r="G157" s="22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51"/>
      <c r="F158" s="586"/>
      <c r="G158" s="22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51"/>
      <c r="F159" s="586"/>
      <c r="G159" s="22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51"/>
      <c r="F160" s="586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51"/>
      <c r="F161" s="586"/>
      <c r="G161" s="22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51"/>
      <c r="F162" s="586"/>
      <c r="G162" s="22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51"/>
      <c r="F163" s="586"/>
      <c r="G163" s="22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51"/>
      <c r="F164" s="586"/>
      <c r="G164" s="22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51"/>
      <c r="F165" s="586"/>
      <c r="G165" s="22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51"/>
      <c r="F166" s="586"/>
      <c r="G166" s="22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51"/>
      <c r="F167" s="586"/>
      <c r="G167" s="22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51"/>
      <c r="F168" s="586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51"/>
      <c r="F169" s="586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51"/>
      <c r="F170" s="586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51"/>
      <c r="F171" s="586"/>
      <c r="G171" s="22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51"/>
      <c r="F172" s="586"/>
      <c r="G172" s="22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51"/>
      <c r="F173" s="586"/>
      <c r="G173" s="22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51"/>
      <c r="F174" s="586"/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51"/>
      <c r="F175" s="586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51"/>
      <c r="F176" s="586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51"/>
      <c r="F177" s="586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51"/>
      <c r="F178" s="586"/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51"/>
      <c r="F179" s="586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51"/>
      <c r="F180" s="586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51"/>
      <c r="F181" s="586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51"/>
      <c r="F182" s="586"/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51"/>
      <c r="F183" s="586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51"/>
      <c r="F184" s="586"/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51"/>
      <c r="F185" s="586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51"/>
      <c r="F186" s="586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51"/>
      <c r="F187" s="586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51"/>
      <c r="F188" s="586"/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51"/>
      <c r="F189" s="586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51"/>
      <c r="F190" s="586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51"/>
      <c r="F191" s="586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51"/>
      <c r="F192" s="586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51"/>
      <c r="F193" s="586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51"/>
      <c r="F194" s="586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51"/>
      <c r="F195" s="586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51"/>
      <c r="F196" s="586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51"/>
      <c r="F197" s="586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51"/>
      <c r="F198" s="586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51"/>
      <c r="F199" s="586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51"/>
      <c r="F200" s="586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51"/>
      <c r="F201" s="586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51"/>
      <c r="F202" s="586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51"/>
      <c r="F203" s="586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51"/>
      <c r="F204" s="586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51"/>
      <c r="F205" s="586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51"/>
      <c r="F206" s="586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51"/>
      <c r="F207" s="586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51"/>
      <c r="F208" s="586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51"/>
      <c r="F209" s="586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51"/>
      <c r="F210" s="586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51"/>
      <c r="F211" s="586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51"/>
      <c r="F212" s="586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51"/>
      <c r="F213" s="586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51"/>
      <c r="F214" s="586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51"/>
      <c r="F215" s="586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51"/>
      <c r="F216" s="586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51"/>
      <c r="F217" s="586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51"/>
      <c r="F218" s="586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51"/>
      <c r="F219" s="586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51"/>
      <c r="F220" s="586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51"/>
      <c r="F221" s="586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51"/>
      <c r="F222" s="586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51"/>
      <c r="F223" s="586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51"/>
      <c r="F224" s="586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51"/>
      <c r="F225" s="586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51"/>
      <c r="F226" s="586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51"/>
      <c r="F227" s="586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51"/>
      <c r="F228" s="586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51"/>
      <c r="F229" s="586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51"/>
      <c r="F230" s="586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51"/>
      <c r="F231" s="586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51"/>
      <c r="F232" s="586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51"/>
      <c r="F233" s="586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51"/>
      <c r="F234" s="586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51"/>
      <c r="F235" s="586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51"/>
      <c r="F236" s="586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51"/>
      <c r="F237" s="586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51"/>
      <c r="F238" s="586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51"/>
      <c r="F239" s="586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51"/>
      <c r="F240" s="586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51"/>
      <c r="F241" s="586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51"/>
      <c r="F242" s="586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51"/>
      <c r="F243" s="586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51"/>
      <c r="F244" s="586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51"/>
      <c r="F245" s="586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51"/>
      <c r="F246" s="586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51"/>
      <c r="F247" s="586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51"/>
      <c r="F248" s="586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51"/>
      <c r="F249" s="586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51"/>
      <c r="F250" s="586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51"/>
      <c r="F251" s="586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51"/>
      <c r="F252" s="586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51"/>
      <c r="F253" s="586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51"/>
      <c r="F254" s="586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51"/>
      <c r="F255" s="586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51"/>
      <c r="F256" s="586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51"/>
      <c r="F257" s="586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51"/>
      <c r="F258" s="586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51"/>
      <c r="F259" s="586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51"/>
      <c r="F260" s="586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51"/>
      <c r="F261" s="586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51"/>
      <c r="F262" s="586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51"/>
      <c r="F263" s="586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51"/>
      <c r="F264" s="586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51"/>
      <c r="F265" s="586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51"/>
      <c r="F266" s="586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51"/>
      <c r="F267" s="586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51"/>
      <c r="F268" s="586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51"/>
      <c r="F269" s="586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51"/>
      <c r="F270" s="586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51"/>
      <c r="F271" s="586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51"/>
      <c r="F272" s="586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51"/>
      <c r="F273" s="586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51"/>
      <c r="F274" s="586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51"/>
      <c r="F275" s="586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51"/>
      <c r="F276" s="586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51"/>
      <c r="F277" s="586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51"/>
      <c r="F278" s="586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51"/>
      <c r="F279" s="586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51"/>
      <c r="F280" s="586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51"/>
      <c r="F281" s="586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51"/>
      <c r="F282" s="586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51"/>
      <c r="F283" s="586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51"/>
      <c r="F284" s="586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51"/>
      <c r="F285" s="586"/>
      <c r="G285" s="1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51"/>
      <c r="F286" s="586"/>
      <c r="G286" s="22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51"/>
      <c r="F287" s="586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51"/>
      <c r="F288" s="586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51"/>
      <c r="F289" s="586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51"/>
      <c r="F290" s="586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51"/>
      <c r="F291" s="586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51"/>
      <c r="F292" s="586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51"/>
      <c r="F293" s="586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51"/>
      <c r="F294" s="586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51"/>
      <c r="F295" s="586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51"/>
      <c r="F296" s="586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51"/>
      <c r="F297" s="586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51"/>
      <c r="F298" s="586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51"/>
      <c r="F299" s="586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51"/>
      <c r="F300" s="586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51"/>
      <c r="F301" s="586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51"/>
      <c r="F302" s="586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51"/>
      <c r="F303" s="586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51"/>
      <c r="F304" s="586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51"/>
      <c r="F305" s="586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51"/>
      <c r="F306" s="586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51"/>
      <c r="F307" s="586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51"/>
      <c r="F308" s="586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51"/>
      <c r="F309" s="586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51"/>
      <c r="F310" s="586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51"/>
      <c r="F311" s="586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51"/>
      <c r="F312" s="586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51"/>
      <c r="F313" s="586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51"/>
      <c r="F314" s="586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51"/>
      <c r="F315" s="586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51"/>
      <c r="F316" s="586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51"/>
      <c r="F317" s="586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51"/>
      <c r="F318" s="586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51"/>
      <c r="F319" s="586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51"/>
      <c r="F320" s="586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51"/>
      <c r="F321" s="586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51"/>
      <c r="F322" s="586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51"/>
      <c r="F323" s="586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51"/>
      <c r="F324" s="586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51"/>
      <c r="F325" s="586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51"/>
      <c r="F326" s="586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51"/>
      <c r="F327" s="586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51"/>
      <c r="F328" s="586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51"/>
      <c r="F329" s="586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51"/>
      <c r="F330" s="586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51"/>
      <c r="F331" s="586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51"/>
      <c r="F332" s="586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51"/>
      <c r="F333" s="586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51"/>
      <c r="F334" s="586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51"/>
      <c r="F335" s="586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51"/>
      <c r="F336" s="586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51"/>
      <c r="F337" s="586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51"/>
      <c r="F338" s="586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51"/>
      <c r="F339" s="586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51"/>
      <c r="F340" s="586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51"/>
      <c r="F341" s="586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51"/>
      <c r="F342" s="586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51"/>
      <c r="F343" s="586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51"/>
      <c r="F344" s="586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51"/>
      <c r="F345" s="586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51"/>
      <c r="F346" s="586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51"/>
      <c r="F347" s="586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51"/>
      <c r="F348" s="586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51"/>
      <c r="F349" s="586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51"/>
      <c r="F350" s="586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51"/>
      <c r="F351" s="586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51"/>
      <c r="F352" s="586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51"/>
      <c r="F353" s="586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51"/>
      <c r="F354" s="586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51"/>
      <c r="F355" s="586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51"/>
      <c r="F356" s="586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51"/>
      <c r="F357" s="586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51"/>
      <c r="F358" s="586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51"/>
      <c r="F359" s="586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51"/>
      <c r="F360" s="586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51"/>
      <c r="F361" s="586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51"/>
      <c r="F362" s="586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51"/>
      <c r="F363" s="586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51"/>
      <c r="F364" s="586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51"/>
      <c r="F365" s="586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51"/>
      <c r="F366" s="586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51"/>
      <c r="F367" s="586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51"/>
      <c r="F368" s="586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51"/>
      <c r="F369" s="586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51"/>
      <c r="F370" s="586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51"/>
      <c r="F371" s="586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51"/>
      <c r="F372" s="586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51"/>
      <c r="F373" s="586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51"/>
      <c r="F374" s="586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51"/>
      <c r="F375" s="586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51"/>
      <c r="F376" s="586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51"/>
      <c r="F377" s="586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51"/>
      <c r="F378" s="586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51"/>
      <c r="F379" s="586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51"/>
      <c r="F380" s="586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51"/>
      <c r="F381" s="586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51"/>
      <c r="F382" s="586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51"/>
      <c r="F383" s="586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51"/>
      <c r="F384" s="586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51"/>
      <c r="F385" s="586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51"/>
      <c r="F386" s="586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51"/>
      <c r="F387" s="586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51"/>
      <c r="F388" s="586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51"/>
      <c r="F389" s="586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51"/>
      <c r="F390" s="586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51"/>
      <c r="F391" s="586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51"/>
      <c r="F392" s="586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51"/>
      <c r="F393" s="586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51"/>
      <c r="F394" s="586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51"/>
      <c r="F395" s="586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51"/>
      <c r="F396" s="586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51"/>
      <c r="F397" s="586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51"/>
      <c r="F398" s="586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51"/>
      <c r="F399" s="586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51"/>
      <c r="F400" s="586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51"/>
      <c r="F401" s="586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51"/>
      <c r="F402" s="586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51"/>
      <c r="F403" s="586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51"/>
      <c r="F404" s="586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51"/>
      <c r="F405" s="586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51"/>
      <c r="F406" s="586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51"/>
      <c r="F407" s="586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51"/>
      <c r="F408" s="586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51"/>
      <c r="F409" s="586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51"/>
      <c r="F410" s="586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51"/>
      <c r="F411" s="586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51"/>
      <c r="F412" s="586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51"/>
      <c r="F413" s="586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51"/>
      <c r="F414" s="586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51"/>
      <c r="F415" s="586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51"/>
      <c r="F416" s="586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51"/>
      <c r="F417" s="586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51"/>
      <c r="F418" s="586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51"/>
      <c r="F419" s="586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51"/>
      <c r="F420" s="586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51"/>
      <c r="F421" s="586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51"/>
      <c r="F422" s="586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51"/>
      <c r="F423" s="586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51"/>
      <c r="F424" s="586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51"/>
      <c r="F425" s="586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51"/>
      <c r="F426" s="586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51"/>
      <c r="F427" s="586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51"/>
      <c r="F428" s="586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51"/>
      <c r="F429" s="586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51"/>
      <c r="F430" s="586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51"/>
      <c r="F431" s="586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51"/>
      <c r="F432" s="586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51"/>
      <c r="F433" s="586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51"/>
      <c r="F434" s="586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51"/>
      <c r="F435" s="586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51"/>
      <c r="F436" s="586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51"/>
      <c r="F437" s="586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51"/>
      <c r="F438" s="586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51"/>
      <c r="F439" s="586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51"/>
      <c r="F440" s="586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51"/>
      <c r="F441" s="586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51"/>
      <c r="F442" s="586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51"/>
      <c r="F443" s="586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51"/>
      <c r="F444" s="586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51"/>
      <c r="F445" s="586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51"/>
      <c r="F446" s="586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51"/>
      <c r="F447" s="586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51"/>
      <c r="F448" s="586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51"/>
      <c r="F449" s="586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51"/>
      <c r="F450" s="586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51"/>
      <c r="F451" s="586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51"/>
      <c r="F452" s="586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51"/>
      <c r="F453" s="586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51"/>
      <c r="F454" s="586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51"/>
      <c r="F455" s="586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51"/>
      <c r="F456" s="586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51"/>
      <c r="F457" s="586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51"/>
      <c r="F458" s="586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51"/>
      <c r="F459" s="586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51"/>
      <c r="F460" s="586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51"/>
      <c r="F461" s="586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51"/>
      <c r="F462" s="586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51"/>
      <c r="F463" s="586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51"/>
      <c r="F464" s="586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51"/>
      <c r="F465" s="586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51"/>
      <c r="F466" s="586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51"/>
      <c r="F467" s="586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51"/>
      <c r="F468" s="586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51"/>
      <c r="F469" s="586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51"/>
      <c r="F470" s="586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51"/>
      <c r="F471" s="586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51"/>
      <c r="F472" s="586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51"/>
      <c r="F473" s="586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51"/>
      <c r="F474" s="586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51"/>
      <c r="F475" s="586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51"/>
      <c r="F476" s="586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51"/>
      <c r="F477" s="586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51"/>
      <c r="F478" s="586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51"/>
      <c r="F479" s="586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51"/>
      <c r="F480" s="586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51"/>
      <c r="F481" s="586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51"/>
      <c r="F482" s="586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51"/>
      <c r="F483" s="586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51"/>
      <c r="F484" s="586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51"/>
      <c r="F485" s="586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51"/>
      <c r="F486" s="586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51"/>
      <c r="F487" s="586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51"/>
      <c r="F488" s="586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51"/>
      <c r="F489" s="586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51"/>
      <c r="F490" s="586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51"/>
      <c r="F491" s="586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51"/>
      <c r="F492" s="586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51"/>
      <c r="F493" s="586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51"/>
      <c r="F494" s="586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51"/>
      <c r="F495" s="586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51"/>
      <c r="F496" s="586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51"/>
      <c r="F497" s="586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51"/>
      <c r="F498" s="586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51"/>
      <c r="F499" s="586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51"/>
      <c r="F500" s="586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51"/>
      <c r="F501" s="586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51"/>
      <c r="F502" s="586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51"/>
      <c r="F503" s="586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51"/>
      <c r="F504" s="586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51"/>
      <c r="F505" s="586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51"/>
      <c r="F506" s="586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51"/>
      <c r="F507" s="586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51"/>
      <c r="F508" s="586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51"/>
      <c r="F509" s="586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51"/>
      <c r="F510" s="586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51"/>
      <c r="F511" s="586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51"/>
      <c r="F512" s="586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51"/>
      <c r="F513" s="586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51"/>
      <c r="F514" s="586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51"/>
      <c r="F515" s="586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51"/>
      <c r="F516" s="586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51"/>
      <c r="F517" s="586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51"/>
      <c r="F518" s="586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51"/>
      <c r="F519" s="586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51"/>
      <c r="F520" s="586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51"/>
      <c r="F521" s="586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51"/>
      <c r="F522" s="586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51"/>
      <c r="F523" s="586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51"/>
      <c r="F524" s="586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51"/>
      <c r="F525" s="586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51"/>
      <c r="F526" s="586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51"/>
      <c r="F527" s="586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51"/>
      <c r="F528" s="586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51"/>
      <c r="F529" s="586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51"/>
      <c r="F530" s="586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51"/>
      <c r="F531" s="586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51"/>
      <c r="F532" s="586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51"/>
      <c r="F533" s="586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51"/>
      <c r="F534" s="586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51"/>
      <c r="F535" s="586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51"/>
      <c r="F536" s="586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51"/>
      <c r="F537" s="586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51"/>
      <c r="F538" s="586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51"/>
      <c r="F539" s="586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51"/>
      <c r="F540" s="586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51"/>
      <c r="F541" s="586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51"/>
      <c r="F542" s="586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51"/>
      <c r="F543" s="586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51"/>
      <c r="F544" s="586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51"/>
      <c r="F545" s="586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51"/>
      <c r="F546" s="586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51"/>
      <c r="F547" s="586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51"/>
      <c r="F548" s="586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51"/>
      <c r="F549" s="586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51"/>
      <c r="F550" s="586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51"/>
      <c r="F551" s="586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51"/>
      <c r="F552" s="586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51"/>
      <c r="F553" s="586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51"/>
      <c r="F554" s="586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51"/>
      <c r="F555" s="586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51"/>
      <c r="F556" s="586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51"/>
      <c r="F557" s="586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51"/>
      <c r="F558" s="586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51"/>
      <c r="F559" s="586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51"/>
      <c r="F560" s="586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51"/>
      <c r="F561" s="586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51"/>
      <c r="F562" s="586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51"/>
      <c r="F563" s="586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51"/>
      <c r="F564" s="586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51"/>
      <c r="F565" s="586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51"/>
      <c r="F566" s="586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51"/>
      <c r="F567" s="586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51"/>
      <c r="F568" s="586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51"/>
      <c r="F569" s="586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51"/>
      <c r="F570" s="586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51"/>
      <c r="F571" s="586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51"/>
      <c r="F572" s="586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51"/>
      <c r="F573" s="586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51"/>
      <c r="F574" s="586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51"/>
      <c r="F575" s="586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51"/>
      <c r="F576" s="586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51"/>
      <c r="F577" s="586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51"/>
      <c r="F578" s="586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51"/>
      <c r="F579" s="586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51"/>
      <c r="F580" s="586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51"/>
      <c r="F581" s="586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51"/>
      <c r="F582" s="586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51"/>
      <c r="F583" s="586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51"/>
      <c r="F584" s="586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51"/>
      <c r="F585" s="586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51"/>
      <c r="F586" s="586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51"/>
      <c r="F587" s="586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51"/>
      <c r="F588" s="586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51"/>
      <c r="F589" s="586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51"/>
      <c r="F590" s="586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51"/>
      <c r="F591" s="586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51"/>
      <c r="F592" s="586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51"/>
      <c r="F593" s="586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51"/>
      <c r="F594" s="586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51"/>
      <c r="F595" s="586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51"/>
      <c r="F596" s="586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51"/>
      <c r="F597" s="586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51"/>
      <c r="F598" s="586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51"/>
      <c r="F599" s="586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51"/>
      <c r="F600" s="586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51"/>
      <c r="F601" s="586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51"/>
      <c r="F602" s="586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51"/>
      <c r="F603" s="586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51"/>
      <c r="F604" s="586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51"/>
      <c r="F605" s="586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51"/>
      <c r="F606" s="586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51"/>
      <c r="F607" s="586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51"/>
      <c r="F608" s="586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51"/>
      <c r="F609" s="586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51"/>
      <c r="F610" s="586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51"/>
      <c r="F611" s="586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51"/>
      <c r="F612" s="586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51"/>
      <c r="F613" s="586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51"/>
      <c r="F614" s="586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51"/>
      <c r="F615" s="586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51"/>
      <c r="F616" s="586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51"/>
      <c r="F617" s="586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51"/>
      <c r="F618" s="586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51"/>
      <c r="F619" s="586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51"/>
      <c r="F620" s="586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51"/>
      <c r="F621" s="586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51"/>
      <c r="F622" s="586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51"/>
      <c r="F623" s="586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51"/>
      <c r="F624" s="586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51"/>
      <c r="F625" s="586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51"/>
      <c r="F626" s="586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51"/>
      <c r="F627" s="586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51"/>
      <c r="F628" s="586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51"/>
      <c r="F629" s="586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51"/>
      <c r="F630" s="586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51"/>
      <c r="F631" s="586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51"/>
      <c r="F632" s="586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51"/>
      <c r="F633" s="586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51"/>
      <c r="F634" s="586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51"/>
      <c r="F635" s="586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51"/>
      <c r="F636" s="586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51"/>
      <c r="F637" s="586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51"/>
      <c r="F638" s="586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51"/>
      <c r="F639" s="586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51"/>
      <c r="F640" s="586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51"/>
      <c r="F641" s="586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51"/>
      <c r="F642" s="586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51"/>
      <c r="F643" s="586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51"/>
      <c r="F644" s="586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51"/>
      <c r="F645" s="586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51"/>
      <c r="F646" s="586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51"/>
      <c r="F647" s="586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51"/>
      <c r="F648" s="586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51"/>
      <c r="F649" s="586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51"/>
      <c r="F650" s="586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51"/>
      <c r="F651" s="586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51"/>
      <c r="F652" s="586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51"/>
      <c r="F653" s="586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51"/>
      <c r="F654" s="586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51"/>
      <c r="F655" s="586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51"/>
      <c r="F656" s="586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51"/>
      <c r="F657" s="586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51"/>
      <c r="F658" s="586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51"/>
      <c r="F659" s="586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51"/>
      <c r="F660" s="586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51"/>
      <c r="F661" s="586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51"/>
      <c r="F662" s="586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51"/>
      <c r="F663" s="586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51"/>
      <c r="F664" s="586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51"/>
      <c r="F665" s="586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51"/>
      <c r="F666" s="586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51"/>
      <c r="F667" s="586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51"/>
      <c r="F668" s="586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51"/>
      <c r="F669" s="586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51"/>
      <c r="F670" s="586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51"/>
      <c r="F671" s="586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51"/>
      <c r="F672" s="586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51"/>
      <c r="F673" s="586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51"/>
      <c r="F674" s="586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51"/>
      <c r="F675" s="586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51"/>
      <c r="F676" s="586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51"/>
      <c r="F677" s="586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51"/>
      <c r="F678" s="586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51"/>
      <c r="F679" s="586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51"/>
      <c r="F680" s="586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51"/>
      <c r="F681" s="586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51"/>
      <c r="F682" s="586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51"/>
      <c r="F683" s="586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51"/>
      <c r="F684" s="586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51"/>
      <c r="F685" s="586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51"/>
      <c r="F686" s="586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51"/>
      <c r="F687" s="586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51"/>
      <c r="F688" s="586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51"/>
      <c r="F689" s="586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51"/>
      <c r="F690" s="586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51"/>
      <c r="F691" s="586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51"/>
      <c r="F692" s="586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51"/>
      <c r="F693" s="586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51"/>
      <c r="F694" s="586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51"/>
      <c r="F695" s="586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51"/>
      <c r="F696" s="586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51"/>
      <c r="F697" s="586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51"/>
      <c r="F698" s="586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51"/>
      <c r="F699" s="586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51"/>
      <c r="F700" s="586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51"/>
      <c r="F701" s="586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51"/>
      <c r="F702" s="586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51"/>
      <c r="F703" s="586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51"/>
      <c r="F704" s="586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51"/>
      <c r="F705" s="586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51"/>
      <c r="F706" s="586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51"/>
      <c r="F707" s="586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51"/>
      <c r="F708" s="586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51"/>
      <c r="F709" s="586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51"/>
      <c r="F710" s="586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51"/>
      <c r="F711" s="586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51"/>
      <c r="F712" s="586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51"/>
      <c r="F713" s="586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51"/>
      <c r="F714" s="586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51"/>
      <c r="F715" s="586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51"/>
      <c r="F716" s="586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51"/>
      <c r="F717" s="586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51"/>
      <c r="F718" s="586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51"/>
      <c r="F719" s="586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51"/>
      <c r="F720" s="586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51"/>
      <c r="F721" s="586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51"/>
      <c r="F722" s="586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51"/>
      <c r="F723" s="586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51"/>
      <c r="F724" s="586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51"/>
      <c r="F725" s="586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51"/>
      <c r="F726" s="586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51"/>
      <c r="F727" s="586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51"/>
      <c r="F728" s="586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51"/>
      <c r="F729" s="586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51"/>
      <c r="F730" s="586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51"/>
      <c r="F731" s="586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51"/>
      <c r="F732" s="586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51"/>
      <c r="F733" s="586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51"/>
      <c r="F734" s="586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51"/>
      <c r="F735" s="586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51"/>
      <c r="F736" s="586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51"/>
      <c r="F737" s="586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51"/>
      <c r="F738" s="586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51"/>
      <c r="F739" s="586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51"/>
      <c r="F740" s="586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51"/>
      <c r="F741" s="586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51"/>
      <c r="F742" s="586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51"/>
      <c r="F743" s="586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51"/>
      <c r="F744" s="586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51"/>
      <c r="F745" s="586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51"/>
      <c r="F746" s="586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51"/>
      <c r="F747" s="586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51"/>
      <c r="F748" s="586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51"/>
      <c r="F749" s="586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51"/>
      <c r="F750" s="586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51"/>
      <c r="F751" s="586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51"/>
      <c r="F752" s="586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51"/>
      <c r="F753" s="586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51"/>
      <c r="F754" s="586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51"/>
      <c r="F755" s="586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51"/>
      <c r="F756" s="586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51"/>
      <c r="F757" s="586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51"/>
      <c r="F758" s="586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51"/>
      <c r="F759" s="586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51"/>
      <c r="F760" s="586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51"/>
      <c r="F761" s="586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51"/>
      <c r="F762" s="586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51"/>
      <c r="F763" s="586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51"/>
      <c r="F764" s="586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51"/>
      <c r="F765" s="586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51"/>
      <c r="F766" s="586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51"/>
      <c r="F767" s="586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51"/>
      <c r="F768" s="586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51"/>
      <c r="F769" s="586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51"/>
      <c r="F770" s="586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51"/>
      <c r="F771" s="586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51"/>
      <c r="F772" s="586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51"/>
      <c r="F773" s="586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51"/>
      <c r="F774" s="586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51"/>
      <c r="F775" s="586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51"/>
      <c r="F776" s="586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51"/>
      <c r="F777" s="586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51"/>
      <c r="F778" s="586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51"/>
      <c r="F779" s="586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51"/>
      <c r="F780" s="586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51"/>
      <c r="F781" s="586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51"/>
      <c r="F782" s="586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51"/>
      <c r="F783" s="586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51"/>
      <c r="F784" s="586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51"/>
      <c r="F785" s="586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51"/>
      <c r="F786" s="586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51"/>
      <c r="F787" s="586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51"/>
      <c r="F788" s="586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51"/>
      <c r="F789" s="586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51"/>
      <c r="F790" s="586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51"/>
      <c r="F791" s="586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51"/>
      <c r="F792" s="586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51"/>
      <c r="F793" s="586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51"/>
      <c r="F794" s="586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51"/>
      <c r="F795" s="586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51"/>
      <c r="F796" s="586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51"/>
      <c r="F797" s="586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51"/>
      <c r="F798" s="586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51"/>
      <c r="F799" s="586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51"/>
      <c r="F800" s="586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51"/>
      <c r="F801" s="586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51"/>
      <c r="F802" s="586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51"/>
      <c r="F803" s="586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51"/>
      <c r="F804" s="586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51"/>
      <c r="F805" s="586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51"/>
      <c r="F806" s="586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51"/>
      <c r="F807" s="586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51"/>
      <c r="F808" s="586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51"/>
      <c r="F809" s="586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51"/>
      <c r="F810" s="586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51"/>
      <c r="F811" s="586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51"/>
      <c r="F812" s="586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51"/>
      <c r="F813" s="586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A814" s="135"/>
      <c r="B814" s="44"/>
      <c r="C814" s="44"/>
      <c r="D814" s="44"/>
      <c r="E814" s="51"/>
      <c r="F814" s="586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A815" s="135"/>
      <c r="B815" s="44"/>
      <c r="C815" s="44"/>
      <c r="D815" s="44"/>
      <c r="E815" s="51"/>
      <c r="F815" s="586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A816" s="135"/>
      <c r="B816" s="44"/>
      <c r="C816" s="44"/>
      <c r="D816" s="44"/>
      <c r="E816" s="51"/>
      <c r="F816" s="586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A817" s="135"/>
      <c r="B817" s="44"/>
      <c r="C817" s="44"/>
      <c r="D817" s="44"/>
      <c r="E817" s="51"/>
      <c r="F817" s="586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A818" s="135"/>
      <c r="B818" s="44"/>
      <c r="C818" s="44"/>
      <c r="D818" s="44"/>
      <c r="E818" s="51"/>
      <c r="F818" s="586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A819" s="135"/>
      <c r="B819" s="44"/>
      <c r="C819" s="44"/>
      <c r="D819" s="44"/>
      <c r="E819" s="51"/>
      <c r="F819" s="586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A820" s="135"/>
      <c r="B820" s="44"/>
      <c r="C820" s="44"/>
      <c r="D820" s="44"/>
      <c r="E820" s="51"/>
      <c r="F820" s="586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A821" s="135"/>
      <c r="B821" s="44"/>
      <c r="C821" s="44"/>
      <c r="D821" s="44"/>
      <c r="E821" s="51"/>
      <c r="F821" s="586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A822" s="135"/>
      <c r="B822" s="44"/>
      <c r="C822" s="44"/>
      <c r="D822" s="44"/>
      <c r="E822" s="51"/>
      <c r="F822" s="586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A823" s="135"/>
      <c r="B823" s="44"/>
      <c r="C823" s="44"/>
      <c r="D823" s="44"/>
      <c r="E823" s="51"/>
      <c r="F823" s="586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A824" s="135"/>
      <c r="B824" s="44"/>
      <c r="C824" s="44"/>
      <c r="D824" s="44"/>
      <c r="E824" s="51"/>
      <c r="F824" s="586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A825" s="135"/>
      <c r="B825" s="44"/>
      <c r="C825" s="44"/>
      <c r="D825" s="44"/>
      <c r="E825" s="51"/>
      <c r="F825" s="586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A826" s="135"/>
      <c r="B826" s="44"/>
      <c r="C826" s="44"/>
      <c r="D826" s="44"/>
      <c r="E826" s="51"/>
      <c r="F826" s="586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A827" s="135"/>
      <c r="B827" s="44"/>
      <c r="C827" s="44"/>
      <c r="D827" s="44"/>
      <c r="E827" s="51"/>
      <c r="F827" s="586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A828" s="135"/>
      <c r="B828" s="44"/>
      <c r="C828" s="44"/>
      <c r="D828" s="44"/>
      <c r="E828" s="51"/>
      <c r="F828" s="586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A829" s="135"/>
      <c r="B829" s="44"/>
      <c r="C829" s="44"/>
      <c r="D829" s="44"/>
      <c r="E829" s="51"/>
      <c r="F829" s="586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A830" s="135"/>
      <c r="B830" s="44"/>
      <c r="C830" s="44"/>
      <c r="D830" s="44"/>
      <c r="E830" s="51"/>
      <c r="F830" s="586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A831" s="135"/>
      <c r="B831" s="44"/>
      <c r="C831" s="44"/>
      <c r="D831" s="44"/>
      <c r="E831" s="51"/>
      <c r="F831" s="586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A832" s="135"/>
      <c r="B832" s="44"/>
      <c r="C832" s="44"/>
      <c r="D832" s="44"/>
      <c r="E832" s="51"/>
      <c r="F832" s="586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A833" s="135"/>
      <c r="B833" s="44"/>
      <c r="C833" s="44"/>
      <c r="D833" s="44"/>
      <c r="E833" s="51"/>
      <c r="F833" s="586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A834" s="135"/>
      <c r="B834" s="44"/>
      <c r="C834" s="44"/>
      <c r="D834" s="44"/>
      <c r="E834" s="51"/>
      <c r="F834" s="586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A835" s="135"/>
      <c r="B835" s="44"/>
      <c r="C835" s="44"/>
      <c r="D835" s="44"/>
      <c r="E835" s="51"/>
      <c r="F835" s="586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A836" s="135"/>
      <c r="B836" s="44"/>
      <c r="C836" s="44"/>
      <c r="D836" s="44"/>
      <c r="E836" s="51"/>
      <c r="F836" s="586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A837" s="135"/>
      <c r="B837" s="44"/>
      <c r="C837" s="44"/>
      <c r="D837" s="44"/>
      <c r="E837" s="51"/>
      <c r="F837" s="586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A838" s="135"/>
      <c r="B838" s="44"/>
      <c r="C838" s="44"/>
      <c r="D838" s="44"/>
      <c r="E838" s="51"/>
      <c r="F838" s="586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A839" s="135"/>
      <c r="B839" s="44"/>
      <c r="C839" s="44"/>
      <c r="D839" s="44"/>
      <c r="E839" s="51"/>
      <c r="F839" s="586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A840" s="135"/>
      <c r="B840" s="44"/>
      <c r="C840" s="44"/>
      <c r="D840" s="44"/>
      <c r="E840" s="51"/>
      <c r="F840" s="586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A841" s="135"/>
      <c r="B841" s="44"/>
      <c r="C841" s="44"/>
      <c r="D841" s="44"/>
      <c r="E841" s="51"/>
      <c r="F841" s="586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A842" s="135"/>
      <c r="B842" s="44"/>
      <c r="C842" s="44"/>
      <c r="D842" s="44"/>
      <c r="E842" s="51"/>
      <c r="F842" s="586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A843" s="135"/>
      <c r="B843" s="44"/>
      <c r="C843" s="44"/>
      <c r="D843" s="44"/>
      <c r="E843" s="51"/>
      <c r="F843" s="586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A844" s="135"/>
      <c r="B844" s="44"/>
      <c r="C844" s="44"/>
      <c r="D844" s="44"/>
      <c r="E844" s="51"/>
      <c r="F844" s="586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A845" s="135"/>
      <c r="B845" s="44"/>
      <c r="C845" s="44"/>
      <c r="D845" s="44"/>
      <c r="E845" s="51"/>
      <c r="F845" s="586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A846" s="135"/>
      <c r="B846" s="44"/>
      <c r="C846" s="44"/>
      <c r="D846" s="44"/>
      <c r="E846" s="51"/>
      <c r="F846" s="586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A847" s="135"/>
      <c r="B847" s="44"/>
      <c r="C847" s="44"/>
      <c r="D847" s="44"/>
      <c r="E847" s="51"/>
      <c r="F847" s="586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A848" s="135"/>
      <c r="B848" s="44"/>
      <c r="C848" s="44"/>
      <c r="D848" s="44"/>
      <c r="E848" s="51"/>
      <c r="F848" s="586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A849" s="135"/>
      <c r="B849" s="44"/>
      <c r="C849" s="44"/>
      <c r="D849" s="44"/>
      <c r="E849" s="51"/>
      <c r="F849" s="586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A850" s="135"/>
      <c r="B850" s="44"/>
      <c r="C850" s="44"/>
      <c r="D850" s="44"/>
      <c r="E850" s="51"/>
      <c r="F850" s="586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A851" s="135"/>
      <c r="B851" s="44"/>
      <c r="C851" s="44"/>
      <c r="D851" s="44"/>
      <c r="E851" s="51"/>
      <c r="F851" s="586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A852" s="135"/>
      <c r="B852" s="44"/>
      <c r="C852" s="44"/>
      <c r="D852" s="44"/>
      <c r="E852" s="51"/>
      <c r="F852" s="586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A853" s="135"/>
      <c r="B853" s="44"/>
      <c r="C853" s="44"/>
      <c r="D853" s="44"/>
      <c r="E853" s="51"/>
      <c r="F853" s="586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A854" s="135"/>
      <c r="B854" s="44"/>
      <c r="C854" s="44"/>
      <c r="D854" s="44"/>
      <c r="E854" s="51"/>
      <c r="F854" s="586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A855" s="135"/>
      <c r="B855" s="44"/>
      <c r="C855" s="44"/>
      <c r="D855" s="44"/>
      <c r="E855" s="51"/>
      <c r="F855" s="586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A856" s="135"/>
      <c r="B856" s="44"/>
      <c r="C856" s="44"/>
      <c r="D856" s="44"/>
      <c r="E856" s="51"/>
      <c r="F856" s="586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A857" s="135"/>
      <c r="B857" s="44"/>
      <c r="C857" s="44"/>
      <c r="D857" s="44"/>
      <c r="E857" s="51"/>
      <c r="F857" s="586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A858" s="135"/>
      <c r="B858" s="44"/>
      <c r="C858" s="44"/>
      <c r="D858" s="44"/>
      <c r="E858" s="51"/>
      <c r="F858" s="586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A859" s="135"/>
      <c r="B859" s="44"/>
      <c r="C859" s="44"/>
      <c r="D859" s="44"/>
      <c r="E859" s="51"/>
      <c r="F859" s="586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A860" s="135"/>
      <c r="B860" s="44"/>
      <c r="C860" s="44"/>
      <c r="D860" s="44"/>
      <c r="E860" s="51"/>
      <c r="F860" s="586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A861" s="135"/>
      <c r="B861" s="44"/>
      <c r="C861" s="44"/>
      <c r="D861" s="44"/>
      <c r="E861" s="51"/>
      <c r="F861" s="586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A862" s="135"/>
      <c r="B862" s="44"/>
      <c r="C862" s="44"/>
      <c r="D862" s="44"/>
      <c r="E862" s="51"/>
      <c r="F862" s="586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A863" s="135"/>
      <c r="B863" s="44"/>
      <c r="C863" s="44"/>
      <c r="D863" s="44"/>
      <c r="E863" s="51"/>
      <c r="F863" s="586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A864" s="135"/>
      <c r="B864" s="44"/>
      <c r="C864" s="44"/>
      <c r="D864" s="44"/>
      <c r="E864" s="51"/>
      <c r="F864" s="586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A865" s="135"/>
      <c r="B865" s="44"/>
      <c r="C865" s="44"/>
      <c r="D865" s="44"/>
      <c r="E865" s="51"/>
      <c r="F865" s="586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A866" s="135"/>
      <c r="B866" s="44"/>
      <c r="C866" s="44"/>
      <c r="D866" s="44"/>
      <c r="E866" s="51"/>
      <c r="F866" s="586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A867" s="135"/>
      <c r="B867" s="44"/>
      <c r="C867" s="44"/>
      <c r="D867" s="44"/>
      <c r="E867" s="51"/>
      <c r="F867" s="586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A868" s="135"/>
      <c r="B868" s="44"/>
      <c r="C868" s="44"/>
      <c r="D868" s="44"/>
      <c r="E868" s="51"/>
      <c r="F868" s="586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A869" s="135"/>
      <c r="B869" s="44"/>
      <c r="C869" s="44"/>
      <c r="D869" s="44"/>
      <c r="E869" s="51"/>
      <c r="F869" s="586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A870" s="135"/>
      <c r="B870" s="44"/>
      <c r="C870" s="44"/>
      <c r="D870" s="44"/>
      <c r="E870" s="51"/>
      <c r="F870" s="586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A871" s="135"/>
      <c r="B871" s="44"/>
      <c r="C871" s="44"/>
      <c r="D871" s="44"/>
      <c r="E871" s="51"/>
      <c r="F871" s="586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A872" s="135"/>
      <c r="B872" s="44"/>
      <c r="C872" s="44"/>
      <c r="D872" s="44"/>
      <c r="E872" s="51"/>
      <c r="F872" s="586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A873" s="135"/>
      <c r="B873" s="44"/>
      <c r="C873" s="44"/>
      <c r="D873" s="44"/>
      <c r="E873" s="51"/>
      <c r="F873" s="586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A874" s="135"/>
      <c r="B874" s="44"/>
      <c r="C874" s="44"/>
      <c r="D874" s="44"/>
      <c r="E874" s="51"/>
      <c r="F874" s="586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A875" s="135"/>
      <c r="B875" s="44"/>
      <c r="C875" s="44"/>
      <c r="D875" s="44"/>
      <c r="E875" s="51"/>
      <c r="F875" s="586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A876" s="135"/>
      <c r="B876" s="44"/>
      <c r="C876" s="44"/>
      <c r="D876" s="44"/>
      <c r="E876" s="51"/>
      <c r="F876" s="586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A877" s="135"/>
      <c r="B877" s="44"/>
      <c r="C877" s="44"/>
      <c r="D877" s="44"/>
      <c r="E877" s="51"/>
      <c r="F877" s="586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A878" s="135"/>
      <c r="B878" s="44"/>
      <c r="C878" s="44"/>
      <c r="D878" s="44"/>
      <c r="E878" s="51"/>
      <c r="F878" s="586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A879" s="135"/>
      <c r="B879" s="44"/>
      <c r="C879" s="44"/>
      <c r="D879" s="44"/>
      <c r="E879" s="51"/>
      <c r="F879" s="586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A880" s="135"/>
      <c r="B880" s="44"/>
      <c r="C880" s="44"/>
      <c r="D880" s="44"/>
      <c r="E880" s="51"/>
      <c r="F880" s="586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A881" s="135"/>
      <c r="B881" s="44"/>
      <c r="C881" s="44"/>
      <c r="D881" s="44"/>
      <c r="E881" s="51"/>
      <c r="F881" s="586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A882" s="135"/>
      <c r="B882" s="44"/>
      <c r="C882" s="44"/>
      <c r="D882" s="44"/>
      <c r="E882" s="51"/>
      <c r="F882" s="586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A883" s="135"/>
      <c r="B883" s="44"/>
      <c r="C883" s="44"/>
      <c r="D883" s="44"/>
      <c r="E883" s="51"/>
      <c r="F883" s="586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A884" s="135"/>
      <c r="B884" s="44"/>
      <c r="C884" s="44"/>
      <c r="D884" s="44"/>
      <c r="E884" s="51"/>
      <c r="F884" s="586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A885" s="135"/>
      <c r="B885" s="44"/>
      <c r="C885" s="44"/>
      <c r="D885" s="44"/>
      <c r="E885" s="51"/>
      <c r="F885" s="586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A886" s="135"/>
      <c r="B886" s="44"/>
      <c r="C886" s="44"/>
      <c r="D886" s="44"/>
      <c r="E886" s="51"/>
      <c r="F886" s="586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A887" s="135"/>
      <c r="B887" s="44"/>
      <c r="C887" s="44"/>
      <c r="D887" s="44"/>
      <c r="E887" s="51"/>
      <c r="F887" s="586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A888" s="135"/>
      <c r="B888" s="44"/>
      <c r="C888" s="44"/>
      <c r="D888" s="44"/>
      <c r="E888" s="51"/>
      <c r="F888" s="586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A889" s="135"/>
      <c r="B889" s="44"/>
      <c r="C889" s="44"/>
      <c r="D889" s="44"/>
      <c r="E889" s="51"/>
      <c r="F889" s="586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A890" s="135"/>
      <c r="B890" s="44"/>
      <c r="C890" s="44"/>
      <c r="D890" s="44"/>
      <c r="E890" s="51"/>
      <c r="F890" s="586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A891" s="135"/>
      <c r="B891" s="44"/>
      <c r="C891" s="44"/>
      <c r="D891" s="44"/>
      <c r="E891" s="51"/>
      <c r="F891" s="586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A892" s="135"/>
      <c r="B892" s="44"/>
      <c r="C892" s="44"/>
      <c r="D892" s="44"/>
      <c r="E892" s="51"/>
      <c r="F892" s="586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A893" s="135"/>
      <c r="B893" s="44"/>
      <c r="C893" s="44"/>
      <c r="D893" s="44"/>
      <c r="E893" s="51"/>
      <c r="F893" s="586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A894" s="135"/>
      <c r="B894" s="44"/>
      <c r="C894" s="44"/>
      <c r="D894" s="44"/>
      <c r="E894" s="51"/>
      <c r="F894" s="586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A895" s="135"/>
      <c r="B895" s="44"/>
      <c r="C895" s="44"/>
      <c r="D895" s="44"/>
      <c r="E895" s="51"/>
      <c r="F895" s="586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A896" s="135"/>
      <c r="B896" s="44"/>
      <c r="C896" s="44"/>
      <c r="D896" s="44"/>
      <c r="E896" s="51"/>
      <c r="F896" s="586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A897" s="163"/>
      <c r="B897" s="164"/>
      <c r="C897" s="164"/>
      <c r="D897" s="164"/>
      <c r="E897" s="165"/>
      <c r="F897" s="164"/>
      <c r="G897" s="22"/>
      <c r="H897" s="370"/>
      <c r="I897" s="370"/>
      <c r="J897" s="370"/>
      <c r="K897" s="370"/>
      <c r="L897" s="370"/>
      <c r="M897" s="370"/>
      <c r="N897" s="370"/>
      <c r="O897" s="370"/>
      <c r="P897" s="370"/>
      <c r="Q897" s="370"/>
    </row>
    <row r="898" ht="15.75" customHeight="1">
      <c r="A898" s="163"/>
      <c r="B898" s="164"/>
      <c r="C898" s="164"/>
      <c r="D898" s="164"/>
      <c r="E898" s="165"/>
      <c r="F898" s="164"/>
      <c r="G898" s="22"/>
      <c r="H898" s="370"/>
      <c r="I898" s="370"/>
      <c r="J898" s="370"/>
      <c r="K898" s="370"/>
      <c r="L898" s="370"/>
      <c r="M898" s="370"/>
      <c r="N898" s="370"/>
      <c r="O898" s="370"/>
      <c r="P898" s="370"/>
      <c r="Q898" s="370"/>
    </row>
    <row r="899" ht="15.75" customHeight="1">
      <c r="A899" s="163"/>
      <c r="B899" s="164"/>
      <c r="C899" s="164"/>
      <c r="D899" s="164"/>
      <c r="E899" s="165"/>
      <c r="F899" s="164"/>
      <c r="G899" s="22"/>
      <c r="H899" s="370"/>
      <c r="I899" s="370"/>
      <c r="J899" s="370"/>
      <c r="K899" s="370"/>
      <c r="L899" s="370"/>
      <c r="M899" s="370"/>
      <c r="N899" s="370"/>
      <c r="O899" s="370"/>
      <c r="P899" s="370"/>
      <c r="Q899" s="370"/>
    </row>
    <row r="900" ht="15.75" customHeight="1">
      <c r="A900" s="163"/>
      <c r="B900" s="164"/>
      <c r="C900" s="164"/>
      <c r="D900" s="164"/>
      <c r="E900" s="165"/>
      <c r="F900" s="164"/>
      <c r="G900" s="22"/>
      <c r="H900" s="370"/>
      <c r="I900" s="370"/>
      <c r="J900" s="370"/>
      <c r="K900" s="370"/>
      <c r="L900" s="370"/>
      <c r="M900" s="370"/>
      <c r="N900" s="370"/>
      <c r="O900" s="370"/>
      <c r="P900" s="370"/>
      <c r="Q900" s="370"/>
    </row>
    <row r="901" ht="15.75" customHeight="1">
      <c r="A901" s="163"/>
      <c r="B901" s="164"/>
      <c r="C901" s="164"/>
      <c r="D901" s="164"/>
      <c r="E901" s="165"/>
      <c r="F901" s="164"/>
      <c r="G901" s="22"/>
      <c r="H901" s="370"/>
      <c r="I901" s="370"/>
      <c r="J901" s="370"/>
      <c r="K901" s="370"/>
      <c r="L901" s="370"/>
      <c r="M901" s="370"/>
      <c r="N901" s="370"/>
      <c r="O901" s="370"/>
      <c r="P901" s="370"/>
      <c r="Q901" s="370"/>
    </row>
    <row r="902" ht="15.75" customHeight="1">
      <c r="A902" s="163"/>
      <c r="B902" s="164"/>
      <c r="C902" s="164"/>
      <c r="D902" s="164"/>
      <c r="E902" s="165"/>
      <c r="F902" s="164"/>
      <c r="G902" s="22"/>
      <c r="H902" s="370"/>
      <c r="I902" s="370"/>
      <c r="J902" s="370"/>
      <c r="K902" s="370"/>
      <c r="L902" s="370"/>
      <c r="M902" s="370"/>
      <c r="N902" s="370"/>
      <c r="O902" s="370"/>
      <c r="P902" s="370"/>
      <c r="Q902" s="370"/>
    </row>
    <row r="903" ht="15.75" customHeight="1">
      <c r="A903" s="163"/>
      <c r="B903" s="164"/>
      <c r="C903" s="164"/>
      <c r="D903" s="164"/>
      <c r="E903" s="165"/>
      <c r="F903" s="164"/>
      <c r="G903" s="22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</row>
    <row r="904" ht="15.75" customHeight="1">
      <c r="A904" s="163"/>
      <c r="B904" s="164"/>
      <c r="C904" s="164"/>
      <c r="D904" s="164"/>
      <c r="E904" s="165"/>
      <c r="F904" s="164"/>
      <c r="G904" s="22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</row>
    <row r="905" ht="15.75" customHeight="1">
      <c r="A905" s="163"/>
      <c r="B905" s="164"/>
      <c r="C905" s="164"/>
      <c r="D905" s="164"/>
      <c r="E905" s="165"/>
      <c r="F905" s="164"/>
      <c r="G905" s="22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</row>
    <row r="906" ht="15.75" customHeight="1">
      <c r="A906" s="163"/>
      <c r="B906" s="164"/>
      <c r="C906" s="164"/>
      <c r="D906" s="164"/>
      <c r="E906" s="165"/>
      <c r="F906" s="164"/>
      <c r="G906" s="22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</row>
    <row r="907" ht="15.75" customHeight="1">
      <c r="A907" s="163"/>
      <c r="B907" s="164"/>
      <c r="C907" s="164"/>
      <c r="D907" s="164"/>
      <c r="E907" s="165"/>
      <c r="F907" s="164"/>
      <c r="G907" s="22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</row>
    <row r="908" ht="15.75" customHeight="1">
      <c r="A908" s="163"/>
      <c r="B908" s="164"/>
      <c r="C908" s="164"/>
      <c r="D908" s="164"/>
      <c r="E908" s="165"/>
      <c r="F908" s="164"/>
      <c r="G908" s="22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</row>
    <row r="909" ht="15.75" customHeight="1">
      <c r="A909" s="163"/>
      <c r="B909" s="164"/>
      <c r="C909" s="164"/>
      <c r="D909" s="164"/>
      <c r="E909" s="165"/>
      <c r="F909" s="164"/>
      <c r="G909" s="22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</row>
    <row r="910" ht="15.75" customHeight="1">
      <c r="A910" s="163"/>
      <c r="B910" s="164"/>
      <c r="C910" s="164"/>
      <c r="D910" s="164"/>
      <c r="E910" s="165"/>
      <c r="F910" s="164"/>
      <c r="G910" s="22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</row>
    <row r="911" ht="15.75" customHeight="1">
      <c r="A911" s="163"/>
      <c r="B911" s="164"/>
      <c r="C911" s="164"/>
      <c r="D911" s="164"/>
      <c r="E911" s="165"/>
      <c r="F911" s="164"/>
      <c r="G911" s="22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</row>
    <row r="912" ht="15.75" customHeight="1">
      <c r="A912" s="163"/>
      <c r="B912" s="164"/>
      <c r="C912" s="164"/>
      <c r="D912" s="164"/>
      <c r="E912" s="165"/>
      <c r="F912" s="164"/>
      <c r="G912" s="22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</row>
    <row r="913" ht="15.75" customHeight="1">
      <c r="A913" s="163"/>
      <c r="B913" s="164"/>
      <c r="C913" s="164"/>
      <c r="D913" s="164"/>
      <c r="E913" s="165"/>
      <c r="F913" s="164"/>
      <c r="G913" s="22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</row>
    <row r="914" ht="15.75" customHeight="1">
      <c r="A914" s="163"/>
      <c r="B914" s="164"/>
      <c r="C914" s="164"/>
      <c r="D914" s="164"/>
      <c r="E914" s="165"/>
      <c r="F914" s="164"/>
      <c r="G914" s="22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</row>
    <row r="915" ht="15.75" customHeight="1">
      <c r="A915" s="163"/>
      <c r="B915" s="164"/>
      <c r="C915" s="164"/>
      <c r="D915" s="164"/>
      <c r="E915" s="165"/>
      <c r="F915" s="164"/>
      <c r="G915" s="22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</row>
    <row r="916" ht="15.75" customHeight="1">
      <c r="A916" s="163"/>
      <c r="B916" s="164"/>
      <c r="C916" s="164"/>
      <c r="D916" s="164"/>
      <c r="E916" s="165"/>
      <c r="F916" s="164"/>
      <c r="G916" s="22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</row>
    <row r="917" ht="15.75" customHeight="1">
      <c r="A917" s="163"/>
      <c r="B917" s="164"/>
      <c r="C917" s="164"/>
      <c r="D917" s="164"/>
      <c r="E917" s="165"/>
      <c r="F917" s="164"/>
      <c r="G917" s="22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</row>
    <row r="918" ht="15.75" customHeight="1">
      <c r="A918" s="163"/>
      <c r="B918" s="164"/>
      <c r="C918" s="164"/>
      <c r="D918" s="164"/>
      <c r="E918" s="165"/>
      <c r="F918" s="164"/>
      <c r="G918" s="22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</row>
    <row r="919" ht="15.75" customHeight="1">
      <c r="A919" s="163"/>
      <c r="B919" s="164"/>
      <c r="C919" s="164"/>
      <c r="D919" s="164"/>
      <c r="E919" s="165"/>
      <c r="F919" s="164"/>
      <c r="G919" s="22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</row>
    <row r="920" ht="15.75" customHeight="1">
      <c r="A920" s="163"/>
      <c r="B920" s="164"/>
      <c r="C920" s="164"/>
      <c r="D920" s="164"/>
      <c r="E920" s="165"/>
      <c r="F920" s="164"/>
      <c r="G920" s="22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</row>
    <row r="921" ht="15.75" customHeight="1">
      <c r="A921" s="163"/>
      <c r="B921" s="164"/>
      <c r="C921" s="164"/>
      <c r="D921" s="164"/>
      <c r="E921" s="165"/>
      <c r="F921" s="164"/>
      <c r="G921" s="22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</row>
    <row r="922" ht="15.75" customHeight="1">
      <c r="A922" s="163"/>
      <c r="B922" s="164"/>
      <c r="C922" s="164"/>
      <c r="D922" s="164"/>
      <c r="E922" s="165"/>
      <c r="F922" s="164"/>
      <c r="G922" s="22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</row>
    <row r="923" ht="15.75" customHeight="1">
      <c r="A923" s="163"/>
      <c r="B923" s="164"/>
      <c r="C923" s="164"/>
      <c r="D923" s="164"/>
      <c r="E923" s="165"/>
      <c r="F923" s="164"/>
      <c r="G923" s="22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</row>
    <row r="924" ht="15.75" customHeight="1">
      <c r="A924" s="163"/>
      <c r="B924" s="164"/>
      <c r="C924" s="164"/>
      <c r="D924" s="164"/>
      <c r="E924" s="165"/>
      <c r="F924" s="164"/>
      <c r="G924" s="22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</row>
    <row r="925" ht="15.75" customHeight="1">
      <c r="A925" s="163"/>
      <c r="B925" s="164"/>
      <c r="C925" s="164"/>
      <c r="D925" s="164"/>
      <c r="E925" s="165"/>
      <c r="F925" s="164"/>
      <c r="G925" s="22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</row>
    <row r="926" ht="15.75" customHeight="1">
      <c r="A926" s="163"/>
      <c r="B926" s="164"/>
      <c r="C926" s="164"/>
      <c r="D926" s="164"/>
      <c r="E926" s="165"/>
      <c r="F926" s="164"/>
      <c r="G926" s="22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</row>
    <row r="927" ht="15.75" customHeight="1">
      <c r="A927" s="163"/>
      <c r="B927" s="164"/>
      <c r="C927" s="164"/>
      <c r="D927" s="164"/>
      <c r="E927" s="165"/>
      <c r="F927" s="164"/>
      <c r="G927" s="22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</row>
    <row r="928" ht="15.75" customHeight="1">
      <c r="A928" s="163"/>
      <c r="B928" s="164"/>
      <c r="C928" s="164"/>
      <c r="D928" s="164"/>
      <c r="E928" s="165"/>
      <c r="F928" s="164"/>
      <c r="G928" s="22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</row>
    <row r="929" ht="15.75" customHeight="1">
      <c r="A929" s="163"/>
      <c r="B929" s="164"/>
      <c r="C929" s="164"/>
      <c r="D929" s="164"/>
      <c r="E929" s="165"/>
      <c r="F929" s="164"/>
      <c r="G929" s="22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</row>
    <row r="930" ht="15.75" customHeight="1">
      <c r="A930" s="163"/>
      <c r="B930" s="164"/>
      <c r="C930" s="164"/>
      <c r="D930" s="164"/>
      <c r="E930" s="165"/>
      <c r="F930" s="164"/>
      <c r="G930" s="22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</row>
    <row r="931" ht="15.75" customHeight="1">
      <c r="A931" s="163"/>
      <c r="B931" s="164"/>
      <c r="C931" s="164"/>
      <c r="D931" s="164"/>
      <c r="E931" s="165"/>
      <c r="F931" s="164"/>
      <c r="G931" s="22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</row>
    <row r="932" ht="15.75" customHeight="1">
      <c r="A932" s="163"/>
      <c r="B932" s="164"/>
      <c r="C932" s="164"/>
      <c r="D932" s="164"/>
      <c r="E932" s="165"/>
      <c r="F932" s="164"/>
      <c r="G932" s="22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</row>
    <row r="933" ht="15.75" customHeight="1">
      <c r="A933" s="163"/>
      <c r="B933" s="164"/>
      <c r="C933" s="164"/>
      <c r="D933" s="164"/>
      <c r="E933" s="165"/>
      <c r="F933" s="164"/>
      <c r="G933" s="22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</row>
    <row r="934" ht="15.75" customHeight="1">
      <c r="A934" s="163"/>
      <c r="B934" s="164"/>
      <c r="C934" s="164"/>
      <c r="D934" s="164"/>
      <c r="E934" s="165"/>
      <c r="F934" s="164"/>
      <c r="G934" s="22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</row>
    <row r="935" ht="15.75" customHeight="1">
      <c r="A935" s="163"/>
      <c r="B935" s="164"/>
      <c r="C935" s="164"/>
      <c r="D935" s="164"/>
      <c r="E935" s="165"/>
      <c r="F935" s="164"/>
      <c r="G935" s="22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</row>
    <row r="936" ht="15.75" customHeight="1">
      <c r="A936" s="163"/>
      <c r="B936" s="164"/>
      <c r="C936" s="164"/>
      <c r="D936" s="164"/>
      <c r="E936" s="165"/>
      <c r="F936" s="164"/>
      <c r="G936" s="22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</row>
    <row r="937" ht="15.75" customHeight="1">
      <c r="A937" s="163"/>
      <c r="B937" s="164"/>
      <c r="C937" s="164"/>
      <c r="D937" s="164"/>
      <c r="E937" s="165"/>
      <c r="F937" s="164"/>
      <c r="G937" s="22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</row>
    <row r="938" ht="15.75" customHeight="1">
      <c r="A938" s="163"/>
      <c r="B938" s="164"/>
      <c r="C938" s="164"/>
      <c r="D938" s="164"/>
      <c r="E938" s="165"/>
      <c r="F938" s="164"/>
      <c r="G938" s="22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</row>
    <row r="939" ht="15.75" customHeight="1">
      <c r="A939" s="163"/>
      <c r="B939" s="164"/>
      <c r="C939" s="164"/>
      <c r="D939" s="164"/>
      <c r="E939" s="165"/>
      <c r="F939" s="164"/>
      <c r="G939" s="22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</row>
    <row r="940" ht="15.75" customHeight="1">
      <c r="A940" s="163"/>
      <c r="B940" s="164"/>
      <c r="C940" s="164"/>
      <c r="D940" s="164"/>
      <c r="E940" s="165"/>
      <c r="F940" s="164"/>
      <c r="G940" s="22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</row>
    <row r="941" ht="15.75" customHeight="1">
      <c r="A941" s="163"/>
      <c r="B941" s="164"/>
      <c r="C941" s="164"/>
      <c r="D941" s="164"/>
      <c r="E941" s="165"/>
      <c r="F941" s="164"/>
      <c r="G941" s="22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</row>
    <row r="942" ht="15.75" customHeight="1">
      <c r="A942" s="163"/>
      <c r="B942" s="164"/>
      <c r="C942" s="164"/>
      <c r="D942" s="164"/>
      <c r="E942" s="165"/>
      <c r="F942" s="164"/>
      <c r="G942" s="22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</row>
    <row r="943" ht="15.75" customHeight="1">
      <c r="A943" s="163"/>
      <c r="B943" s="164"/>
      <c r="C943" s="164"/>
      <c r="D943" s="164"/>
      <c r="E943" s="165"/>
      <c r="F943" s="164"/>
      <c r="G943" s="22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</row>
    <row r="944" ht="15.75" customHeight="1">
      <c r="A944" s="163"/>
      <c r="B944" s="164"/>
      <c r="C944" s="164"/>
      <c r="D944" s="164"/>
      <c r="E944" s="165"/>
      <c r="F944" s="164"/>
      <c r="G944" s="22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</row>
    <row r="945" ht="15.75" customHeight="1">
      <c r="A945" s="163"/>
      <c r="B945" s="164"/>
      <c r="C945" s="164"/>
      <c r="D945" s="164"/>
      <c r="E945" s="165"/>
      <c r="F945" s="164"/>
      <c r="G945" s="22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</row>
    <row r="946" ht="15.75" customHeight="1">
      <c r="A946" s="163"/>
      <c r="B946" s="164"/>
      <c r="C946" s="164"/>
      <c r="D946" s="164"/>
      <c r="E946" s="165"/>
      <c r="F946" s="164"/>
      <c r="G946" s="22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</row>
    <row r="947" ht="15.75" customHeight="1">
      <c r="A947" s="163"/>
      <c r="B947" s="164"/>
      <c r="C947" s="164"/>
      <c r="D947" s="164"/>
      <c r="E947" s="165"/>
      <c r="F947" s="164"/>
      <c r="G947" s="22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</row>
    <row r="948" ht="15.75" customHeight="1">
      <c r="A948" s="163"/>
      <c r="B948" s="164"/>
      <c r="C948" s="164"/>
      <c r="D948" s="164"/>
      <c r="E948" s="165"/>
      <c r="F948" s="164"/>
      <c r="G948" s="22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</row>
    <row r="949" ht="15.75" customHeight="1">
      <c r="A949" s="163"/>
      <c r="B949" s="164"/>
      <c r="C949" s="164"/>
      <c r="D949" s="164"/>
      <c r="E949" s="165"/>
      <c r="F949" s="164"/>
      <c r="G949" s="22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</row>
    <row r="950" ht="15.75" customHeight="1">
      <c r="A950" s="163"/>
      <c r="B950" s="164"/>
      <c r="C950" s="164"/>
      <c r="D950" s="164"/>
      <c r="E950" s="165"/>
      <c r="F950" s="164"/>
      <c r="G950" s="22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</row>
    <row r="951" ht="15.75" customHeight="1">
      <c r="A951" s="163"/>
      <c r="B951" s="164"/>
      <c r="C951" s="164"/>
      <c r="D951" s="164"/>
      <c r="E951" s="165"/>
      <c r="F951" s="164"/>
      <c r="G951" s="22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</row>
    <row r="952" ht="15.75" customHeight="1">
      <c r="A952" s="163"/>
      <c r="B952" s="164"/>
      <c r="C952" s="164"/>
      <c r="D952" s="164"/>
      <c r="E952" s="165"/>
      <c r="F952" s="164"/>
      <c r="G952" s="22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</row>
    <row r="953" ht="15.75" customHeight="1">
      <c r="A953" s="163"/>
      <c r="B953" s="164"/>
      <c r="C953" s="164"/>
      <c r="D953" s="164"/>
      <c r="E953" s="165"/>
      <c r="F953" s="164"/>
      <c r="G953" s="22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</row>
    <row r="954" ht="15.75" customHeight="1">
      <c r="A954" s="163"/>
      <c r="B954" s="164"/>
      <c r="C954" s="164"/>
      <c r="D954" s="164"/>
      <c r="E954" s="165"/>
      <c r="F954" s="164"/>
      <c r="G954" s="22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</row>
    <row r="955" ht="15.75" customHeight="1">
      <c r="A955" s="163"/>
      <c r="B955" s="164"/>
      <c r="C955" s="164"/>
      <c r="D955" s="164"/>
      <c r="E955" s="165"/>
      <c r="F955" s="164"/>
      <c r="G955" s="22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</row>
    <row r="956" ht="15.75" customHeight="1">
      <c r="A956" s="163"/>
      <c r="B956" s="164"/>
      <c r="C956" s="164"/>
      <c r="D956" s="164"/>
      <c r="E956" s="165"/>
      <c r="F956" s="164"/>
      <c r="G956" s="22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</row>
    <row r="957" ht="15.75" customHeight="1">
      <c r="A957" s="163"/>
      <c r="B957" s="164"/>
      <c r="C957" s="164"/>
      <c r="D957" s="164"/>
      <c r="E957" s="165"/>
      <c r="F957" s="164"/>
      <c r="G957" s="22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</row>
    <row r="958" ht="15.75" customHeight="1">
      <c r="A958" s="163"/>
      <c r="B958" s="164"/>
      <c r="C958" s="164"/>
      <c r="D958" s="164"/>
      <c r="E958" s="165"/>
      <c r="F958" s="164"/>
      <c r="G958" s="22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</row>
    <row r="959" ht="15.75" customHeight="1">
      <c r="A959" s="163"/>
      <c r="B959" s="164"/>
      <c r="C959" s="164"/>
      <c r="D959" s="164"/>
      <c r="E959" s="165"/>
      <c r="F959" s="164"/>
      <c r="G959" s="22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</row>
    <row r="960" ht="15.75" customHeight="1">
      <c r="A960" s="163"/>
      <c r="B960" s="164"/>
      <c r="C960" s="164"/>
      <c r="D960" s="164"/>
      <c r="E960" s="165"/>
      <c r="F960" s="164"/>
      <c r="G960" s="22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</row>
    <row r="961" ht="15.75" customHeight="1">
      <c r="A961" s="163"/>
      <c r="B961" s="164"/>
      <c r="C961" s="164"/>
      <c r="D961" s="164"/>
      <c r="E961" s="165"/>
      <c r="F961" s="164"/>
      <c r="G961" s="22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</row>
    <row r="962" ht="15.75" customHeight="1">
      <c r="A962" s="163"/>
      <c r="B962" s="164"/>
      <c r="C962" s="164"/>
      <c r="D962" s="164"/>
      <c r="E962" s="165"/>
      <c r="F962" s="164"/>
      <c r="G962" s="22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</row>
    <row r="963" ht="15.75" customHeight="1">
      <c r="A963" s="163"/>
      <c r="B963" s="164"/>
      <c r="C963" s="164"/>
      <c r="D963" s="164"/>
      <c r="E963" s="165"/>
      <c r="F963" s="164"/>
      <c r="G963" s="22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</row>
    <row r="964" ht="15.75" customHeight="1">
      <c r="A964" s="163"/>
      <c r="B964" s="164"/>
      <c r="C964" s="164"/>
      <c r="D964" s="164"/>
      <c r="E964" s="165"/>
      <c r="F964" s="164"/>
      <c r="G964" s="22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</row>
    <row r="965" ht="15.75" customHeight="1">
      <c r="A965" s="163"/>
      <c r="B965" s="164"/>
      <c r="C965" s="164"/>
      <c r="D965" s="164"/>
      <c r="E965" s="165"/>
      <c r="F965" s="164"/>
      <c r="G965" s="22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</row>
    <row r="966" ht="15.75" customHeight="1">
      <c r="A966" s="163"/>
      <c r="B966" s="164"/>
      <c r="C966" s="164"/>
      <c r="D966" s="164"/>
      <c r="E966" s="165"/>
      <c r="F966" s="164"/>
      <c r="G966" s="22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</row>
    <row r="967" ht="15.75" customHeight="1">
      <c r="A967" s="163"/>
      <c r="B967" s="164"/>
      <c r="C967" s="164"/>
      <c r="D967" s="164"/>
      <c r="E967" s="165"/>
      <c r="F967" s="164"/>
      <c r="G967" s="22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</row>
    <row r="968" ht="15.75" customHeight="1">
      <c r="A968" s="163"/>
      <c r="B968" s="164"/>
      <c r="C968" s="164"/>
      <c r="D968" s="164"/>
      <c r="E968" s="165"/>
      <c r="F968" s="164"/>
      <c r="G968" s="22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</row>
    <row r="969" ht="15.75" customHeight="1">
      <c r="A969" s="163"/>
      <c r="B969" s="164"/>
      <c r="C969" s="164"/>
      <c r="D969" s="164"/>
      <c r="E969" s="165"/>
      <c r="F969" s="164"/>
      <c r="G969" s="22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</row>
    <row r="970" ht="15.75" customHeight="1">
      <c r="A970" s="163"/>
      <c r="B970" s="164"/>
      <c r="C970" s="164"/>
      <c r="D970" s="164"/>
      <c r="E970" s="165"/>
      <c r="F970" s="164"/>
      <c r="G970" s="22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</row>
    <row r="971" ht="15.75" customHeight="1">
      <c r="A971" s="163"/>
      <c r="B971" s="164"/>
      <c r="C971" s="164"/>
      <c r="D971" s="164"/>
      <c r="E971" s="165"/>
      <c r="F971" s="164"/>
      <c r="G971" s="22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</row>
    <row r="972" ht="15.75" customHeight="1">
      <c r="A972" s="163"/>
      <c r="B972" s="164"/>
      <c r="C972" s="164"/>
      <c r="D972" s="164"/>
      <c r="E972" s="165"/>
      <c r="F972" s="164"/>
      <c r="G972" s="22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</row>
    <row r="973" ht="15.75" customHeight="1">
      <c r="A973" s="163"/>
      <c r="B973" s="164"/>
      <c r="C973" s="164"/>
      <c r="D973" s="164"/>
      <c r="E973" s="165"/>
      <c r="F973" s="164"/>
      <c r="G973" s="22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</row>
    <row r="974" ht="15.75" customHeight="1">
      <c r="A974" s="163"/>
      <c r="B974" s="164"/>
      <c r="C974" s="164"/>
      <c r="D974" s="164"/>
      <c r="E974" s="165"/>
      <c r="F974" s="164"/>
      <c r="G974" s="22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</row>
    <row r="975" ht="15.75" customHeight="1">
      <c r="A975" s="163"/>
      <c r="B975" s="164"/>
      <c r="C975" s="164"/>
      <c r="D975" s="164"/>
      <c r="E975" s="165"/>
      <c r="F975" s="164"/>
      <c r="G975" s="22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</row>
    <row r="976" ht="15.75" customHeight="1">
      <c r="A976" s="163"/>
      <c r="B976" s="164"/>
      <c r="C976" s="164"/>
      <c r="D976" s="164"/>
      <c r="E976" s="165"/>
      <c r="F976" s="164"/>
      <c r="G976" s="22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</row>
    <row r="977" ht="15.75" customHeight="1">
      <c r="A977" s="163"/>
      <c r="B977" s="164"/>
      <c r="C977" s="164"/>
      <c r="D977" s="164"/>
      <c r="E977" s="165"/>
      <c r="F977" s="164"/>
      <c r="G977" s="22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</row>
    <row r="978" ht="15.75" customHeight="1">
      <c r="A978" s="163"/>
      <c r="B978" s="164"/>
      <c r="C978" s="164"/>
      <c r="D978" s="164"/>
      <c r="E978" s="165"/>
      <c r="F978" s="164"/>
      <c r="G978" s="22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</row>
    <row r="979" ht="15.75" customHeight="1">
      <c r="A979" s="163"/>
      <c r="B979" s="164"/>
      <c r="C979" s="164"/>
      <c r="D979" s="164"/>
      <c r="E979" s="165"/>
      <c r="F979" s="164"/>
      <c r="G979" s="22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</row>
    <row r="980" ht="15.75" customHeight="1">
      <c r="A980" s="163"/>
      <c r="B980" s="164"/>
      <c r="C980" s="164"/>
      <c r="D980" s="164"/>
      <c r="E980" s="165"/>
      <c r="F980" s="164"/>
      <c r="G980" s="22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</row>
    <row r="981" ht="15.75" customHeight="1">
      <c r="A981" s="163"/>
      <c r="B981" s="164"/>
      <c r="C981" s="164"/>
      <c r="D981" s="164"/>
      <c r="E981" s="165"/>
      <c r="F981" s="164"/>
      <c r="G981" s="22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</row>
    <row r="982" ht="15.75" customHeight="1">
      <c r="A982" s="163"/>
      <c r="B982" s="164"/>
      <c r="C982" s="164"/>
      <c r="D982" s="164"/>
      <c r="E982" s="165"/>
      <c r="F982" s="164"/>
      <c r="G982" s="22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</row>
    <row r="983" ht="15.75" customHeight="1">
      <c r="A983" s="163"/>
      <c r="B983" s="164"/>
      <c r="C983" s="164"/>
      <c r="D983" s="164"/>
      <c r="E983" s="165"/>
      <c r="F983" s="164"/>
      <c r="G983" s="22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</row>
    <row r="984" ht="15.75" customHeight="1">
      <c r="A984" s="163"/>
      <c r="B984" s="164"/>
      <c r="C984" s="164"/>
      <c r="D984" s="164"/>
      <c r="E984" s="165"/>
      <c r="F984" s="164"/>
      <c r="G984" s="22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</row>
    <row r="985" ht="15.75" customHeight="1">
      <c r="A985" s="163"/>
      <c r="B985" s="164"/>
      <c r="C985" s="164"/>
      <c r="D985" s="164"/>
      <c r="E985" s="165"/>
      <c r="F985" s="164"/>
      <c r="G985" s="22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</row>
    <row r="986" ht="15.75" customHeight="1">
      <c r="A986" s="163"/>
      <c r="B986" s="164"/>
      <c r="C986" s="164"/>
      <c r="D986" s="164"/>
      <c r="E986" s="165"/>
      <c r="F986" s="164"/>
      <c r="G986" s="22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</row>
    <row r="987" ht="15.75" customHeight="1">
      <c r="A987" s="163"/>
      <c r="B987" s="164"/>
      <c r="C987" s="164"/>
      <c r="D987" s="164"/>
      <c r="E987" s="165"/>
      <c r="F987" s="164"/>
      <c r="G987" s="22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</row>
    <row r="988" ht="15.75" customHeight="1">
      <c r="A988" s="163"/>
      <c r="B988" s="164"/>
      <c r="C988" s="164"/>
      <c r="D988" s="164"/>
      <c r="E988" s="165"/>
      <c r="F988" s="164"/>
      <c r="G988" s="22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</row>
    <row r="989" ht="15.75" customHeight="1">
      <c r="A989" s="163"/>
      <c r="B989" s="164"/>
      <c r="C989" s="164"/>
      <c r="D989" s="164"/>
      <c r="E989" s="165"/>
      <c r="F989" s="164"/>
      <c r="G989" s="22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</row>
    <row r="990" ht="15.75" customHeight="1">
      <c r="A990" s="163"/>
      <c r="B990" s="164"/>
      <c r="C990" s="164"/>
      <c r="D990" s="164"/>
      <c r="E990" s="165"/>
      <c r="F990" s="164"/>
      <c r="G990" s="22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</row>
    <row r="991" ht="15.75" customHeight="1">
      <c r="A991" s="163"/>
      <c r="B991" s="164"/>
      <c r="C991" s="164"/>
      <c r="D991" s="164"/>
      <c r="E991" s="165"/>
      <c r="F991" s="164"/>
      <c r="G991" s="22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</row>
    <row r="992" ht="15.75" customHeight="1">
      <c r="A992" s="163"/>
      <c r="B992" s="164"/>
      <c r="C992" s="164"/>
      <c r="D992" s="164"/>
      <c r="E992" s="165"/>
      <c r="F992" s="164"/>
      <c r="G992" s="22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</row>
    <row r="993" ht="15.75" customHeight="1">
      <c r="A993" s="163"/>
      <c r="B993" s="164"/>
      <c r="C993" s="164"/>
      <c r="D993" s="164"/>
      <c r="E993" s="165"/>
      <c r="F993" s="164"/>
      <c r="G993" s="22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</row>
    <row r="994" ht="15.75" customHeight="1">
      <c r="A994" s="163"/>
      <c r="B994" s="164"/>
      <c r="C994" s="164"/>
      <c r="D994" s="164"/>
      <c r="E994" s="165"/>
      <c r="F994" s="164"/>
      <c r="G994" s="22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</row>
    <row r="995" ht="15.75" customHeight="1">
      <c r="A995" s="163"/>
      <c r="B995" s="164"/>
      <c r="C995" s="164"/>
      <c r="D995" s="164"/>
      <c r="E995" s="165"/>
      <c r="F995" s="164"/>
      <c r="G995" s="22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</row>
    <row r="996" ht="15.75" customHeight="1">
      <c r="A996" s="163"/>
      <c r="B996" s="164"/>
      <c r="C996" s="164"/>
      <c r="D996" s="164"/>
      <c r="E996" s="165"/>
      <c r="F996" s="164"/>
      <c r="G996" s="22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</row>
    <row r="997" ht="15.75" customHeight="1">
      <c r="A997" s="163"/>
      <c r="B997" s="164"/>
      <c r="C997" s="164"/>
      <c r="D997" s="164"/>
      <c r="E997" s="165"/>
      <c r="F997" s="164"/>
      <c r="G997" s="22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</row>
    <row r="998" ht="15.75" customHeight="1">
      <c r="A998" s="163"/>
      <c r="B998" s="164"/>
      <c r="C998" s="164"/>
      <c r="D998" s="164"/>
      <c r="E998" s="165"/>
      <c r="F998" s="164"/>
      <c r="G998" s="22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</row>
    <row r="999" ht="15.75" customHeight="1">
      <c r="A999" s="163"/>
      <c r="B999" s="164"/>
      <c r="C999" s="164"/>
      <c r="D999" s="164"/>
      <c r="E999" s="165"/>
      <c r="F999" s="164"/>
      <c r="G999" s="22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</row>
    <row r="1000" ht="15.75" customHeight="1">
      <c r="A1000" s="163"/>
      <c r="B1000" s="164"/>
      <c r="C1000" s="164"/>
      <c r="D1000" s="164"/>
      <c r="E1000" s="165"/>
      <c r="F1000" s="164"/>
      <c r="G1000" s="22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</row>
    <row r="1001" ht="15.75" customHeight="1">
      <c r="A1001" s="163"/>
      <c r="B1001" s="164"/>
      <c r="C1001" s="164"/>
      <c r="D1001" s="164"/>
      <c r="E1001" s="165"/>
      <c r="F1001" s="164"/>
      <c r="G1001" s="22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</row>
    <row r="1002" ht="15.75" customHeight="1">
      <c r="A1002" s="163"/>
      <c r="B1002" s="164"/>
      <c r="C1002" s="164"/>
      <c r="D1002" s="164"/>
      <c r="E1002" s="165"/>
      <c r="F1002" s="164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</row>
    <row r="1003" ht="15.75" customHeight="1">
      <c r="A1003" s="163"/>
      <c r="B1003" s="164"/>
      <c r="C1003" s="164"/>
      <c r="D1003" s="164"/>
      <c r="E1003" s="165"/>
      <c r="F1003" s="164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</row>
    <row r="1004" ht="15.75" customHeight="1">
      <c r="A1004" s="163"/>
      <c r="B1004" s="164"/>
      <c r="C1004" s="164"/>
      <c r="D1004" s="164"/>
      <c r="E1004" s="165"/>
      <c r="F1004" s="164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</row>
    <row r="1005" ht="15.75" customHeight="1">
      <c r="A1005" s="163"/>
      <c r="B1005" s="164"/>
      <c r="C1005" s="164"/>
      <c r="D1005" s="164"/>
      <c r="E1005" s="165"/>
      <c r="F1005" s="164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</row>
    <row r="1006" ht="15.75" customHeight="1">
      <c r="A1006" s="163"/>
      <c r="B1006" s="164"/>
      <c r="C1006" s="164"/>
      <c r="D1006" s="164"/>
      <c r="E1006" s="165"/>
      <c r="F1006" s="164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</row>
    <row r="1007" ht="15.75" customHeight="1">
      <c r="A1007" s="163"/>
      <c r="B1007" s="164"/>
      <c r="C1007" s="164"/>
      <c r="D1007" s="164"/>
      <c r="E1007" s="165"/>
      <c r="F1007" s="164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</row>
    <row r="1008" ht="15.75" customHeight="1">
      <c r="A1008" s="163"/>
      <c r="B1008" s="164"/>
      <c r="C1008" s="164"/>
      <c r="D1008" s="164"/>
      <c r="E1008" s="165"/>
      <c r="F1008" s="164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</row>
    <row r="1009" ht="15.75" customHeight="1">
      <c r="A1009" s="163"/>
      <c r="B1009" s="164"/>
      <c r="C1009" s="164"/>
      <c r="D1009" s="164"/>
      <c r="E1009" s="165"/>
      <c r="F1009" s="164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</row>
    <row r="1010" ht="15.75" customHeight="1">
      <c r="A1010" s="163"/>
      <c r="B1010" s="164"/>
      <c r="C1010" s="164"/>
      <c r="D1010" s="164"/>
      <c r="E1010" s="165"/>
      <c r="F1010" s="164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</row>
    <row r="1011" ht="15.75" customHeight="1">
      <c r="A1011" s="163"/>
      <c r="B1011" s="164"/>
      <c r="C1011" s="164"/>
      <c r="D1011" s="164"/>
      <c r="E1011" s="165"/>
      <c r="F1011" s="164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</row>
  </sheetData>
  <mergeCells count="6">
    <mergeCell ref="F4:F5"/>
    <mergeCell ref="F11:F12"/>
    <mergeCell ref="F19:F20"/>
    <mergeCell ref="F21:F23"/>
    <mergeCell ref="F25:F26"/>
    <mergeCell ref="F30:F33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0"/>
    <col customWidth="1" min="3" max="3" width="26.0"/>
    <col customWidth="1" min="4" max="4" width="47.86"/>
    <col customWidth="1" min="5" max="5" width="19.71"/>
    <col customWidth="1" min="6" max="6" width="55.14"/>
    <col customWidth="1" min="7" max="7" width="58.14"/>
    <col customWidth="1" min="8" max="26" width="10.71"/>
  </cols>
  <sheetData>
    <row r="1">
      <c r="A1" s="587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3" t="s">
        <v>8</v>
      </c>
    </row>
    <row r="2">
      <c r="A2" s="588">
        <v>45152.0</v>
      </c>
      <c r="B2" s="15" t="s">
        <v>7990</v>
      </c>
      <c r="C2" s="15" t="s">
        <v>7</v>
      </c>
      <c r="D2" s="15" t="s">
        <v>7991</v>
      </c>
      <c r="E2" s="17">
        <v>159588.0</v>
      </c>
      <c r="F2" s="260" t="s">
        <v>7992</v>
      </c>
      <c r="G2" s="22"/>
    </row>
    <row r="3">
      <c r="A3" s="588">
        <v>45154.0</v>
      </c>
      <c r="B3" s="15" t="s">
        <v>7990</v>
      </c>
      <c r="C3" s="15" t="s">
        <v>7</v>
      </c>
      <c r="D3" s="15" t="s">
        <v>7993</v>
      </c>
      <c r="E3" s="17">
        <v>59124.35</v>
      </c>
      <c r="F3" s="260" t="s">
        <v>7994</v>
      </c>
      <c r="G3" s="22"/>
    </row>
    <row r="4">
      <c r="A4" s="588">
        <v>45182.0</v>
      </c>
      <c r="B4" s="15" t="s">
        <v>7990</v>
      </c>
      <c r="C4" s="15" t="s">
        <v>7</v>
      </c>
      <c r="D4" s="15" t="s">
        <v>7995</v>
      </c>
      <c r="E4" s="17">
        <v>38368.08</v>
      </c>
      <c r="F4" s="260" t="s">
        <v>7996</v>
      </c>
      <c r="G4" s="22"/>
    </row>
    <row r="5">
      <c r="A5" s="588">
        <v>45222.0</v>
      </c>
      <c r="B5" s="15" t="s">
        <v>7990</v>
      </c>
      <c r="C5" s="15" t="s">
        <v>7</v>
      </c>
      <c r="D5" s="15" t="s">
        <v>7998</v>
      </c>
      <c r="E5" s="17">
        <v>249177.51</v>
      </c>
      <c r="F5" s="260" t="s">
        <v>7999</v>
      </c>
      <c r="G5" s="22"/>
    </row>
    <row r="6">
      <c r="A6" s="588">
        <v>45261.0</v>
      </c>
      <c r="B6" s="15" t="s">
        <v>7990</v>
      </c>
      <c r="C6" s="15" t="s">
        <v>7</v>
      </c>
      <c r="D6" s="15" t="s">
        <v>8001</v>
      </c>
      <c r="E6" s="17">
        <v>158032.0</v>
      </c>
      <c r="F6" s="260" t="s">
        <v>8002</v>
      </c>
      <c r="G6" s="22"/>
    </row>
    <row r="7">
      <c r="A7" s="543">
        <v>45301.0</v>
      </c>
      <c r="B7" s="226" t="s">
        <v>7990</v>
      </c>
      <c r="C7" s="226" t="s">
        <v>7</v>
      </c>
      <c r="D7" s="226" t="s">
        <v>8003</v>
      </c>
      <c r="E7" s="351">
        <v>132105.54</v>
      </c>
      <c r="F7" s="207" t="s">
        <v>23</v>
      </c>
      <c r="G7" s="22"/>
    </row>
    <row r="8">
      <c r="A8" s="543">
        <v>45364.0</v>
      </c>
      <c r="B8" s="226" t="s">
        <v>7990</v>
      </c>
      <c r="C8" s="226" t="s">
        <v>7</v>
      </c>
      <c r="D8" s="226" t="s">
        <v>8004</v>
      </c>
      <c r="E8" s="351">
        <v>122967.27</v>
      </c>
      <c r="F8" s="207" t="s">
        <v>8005</v>
      </c>
      <c r="G8" s="22"/>
    </row>
    <row r="9">
      <c r="A9" s="543">
        <v>45394.0</v>
      </c>
      <c r="B9" s="226" t="s">
        <v>7990</v>
      </c>
      <c r="C9" s="226" t="s">
        <v>7</v>
      </c>
      <c r="D9" s="226" t="s">
        <v>8007</v>
      </c>
      <c r="E9" s="351">
        <v>153317.42</v>
      </c>
      <c r="F9" s="207" t="s">
        <v>8008</v>
      </c>
      <c r="G9" s="22"/>
    </row>
    <row r="10">
      <c r="A10" s="543">
        <v>45428.0</v>
      </c>
      <c r="B10" s="226" t="s">
        <v>7990</v>
      </c>
      <c r="C10" s="226" t="s">
        <v>7</v>
      </c>
      <c r="D10" s="226" t="s">
        <v>8010</v>
      </c>
      <c r="E10" s="351">
        <v>149266.05</v>
      </c>
      <c r="F10" s="207" t="s">
        <v>2133</v>
      </c>
      <c r="G10" s="22"/>
    </row>
    <row r="11">
      <c r="A11" s="543">
        <v>45471.0</v>
      </c>
      <c r="B11" s="226" t="s">
        <v>7990</v>
      </c>
      <c r="C11" s="226" t="s">
        <v>7</v>
      </c>
      <c r="D11" s="226" t="s">
        <v>8011</v>
      </c>
      <c r="E11" s="351">
        <v>302540.75</v>
      </c>
      <c r="F11" s="207" t="s">
        <v>8012</v>
      </c>
      <c r="G11" s="22"/>
    </row>
    <row r="12">
      <c r="A12" s="543">
        <v>45503.0</v>
      </c>
      <c r="B12" s="226" t="s">
        <v>7990</v>
      </c>
      <c r="C12" s="226" t="s">
        <v>7</v>
      </c>
      <c r="D12" s="226" t="s">
        <v>8013</v>
      </c>
      <c r="E12" s="351">
        <v>82275.39</v>
      </c>
      <c r="F12" s="207" t="s">
        <v>7859</v>
      </c>
      <c r="G12" s="22"/>
    </row>
    <row r="13">
      <c r="A13" s="543">
        <v>45524.0</v>
      </c>
      <c r="B13" s="226" t="s">
        <v>7990</v>
      </c>
      <c r="C13" s="226" t="s">
        <v>7</v>
      </c>
      <c r="D13" s="226" t="s">
        <v>8014</v>
      </c>
      <c r="E13" s="351">
        <v>96345.17</v>
      </c>
      <c r="F13" s="207" t="s">
        <v>8015</v>
      </c>
      <c r="G13" s="22"/>
    </row>
    <row r="14">
      <c r="A14" s="543">
        <v>45534.0</v>
      </c>
      <c r="B14" s="226" t="s">
        <v>7990</v>
      </c>
      <c r="C14" s="226" t="s">
        <v>7</v>
      </c>
      <c r="D14" s="226" t="s">
        <v>8016</v>
      </c>
      <c r="E14" s="351">
        <v>172778.23</v>
      </c>
      <c r="F14" s="207" t="s">
        <v>2147</v>
      </c>
      <c r="G14" s="22"/>
    </row>
    <row r="15">
      <c r="A15" s="543">
        <v>45562.0</v>
      </c>
      <c r="B15" s="226" t="s">
        <v>7990</v>
      </c>
      <c r="C15" s="226" t="s">
        <v>7</v>
      </c>
      <c r="D15" s="226" t="s">
        <v>8017</v>
      </c>
      <c r="E15" s="351">
        <v>133226.59</v>
      </c>
      <c r="F15" s="207" t="s">
        <v>8018</v>
      </c>
      <c r="G15" s="22"/>
    </row>
    <row r="16">
      <c r="A16" s="543">
        <v>45593.0</v>
      </c>
      <c r="B16" s="226" t="s">
        <v>7990</v>
      </c>
      <c r="C16" s="226" t="s">
        <v>7</v>
      </c>
      <c r="D16" s="226" t="s">
        <v>8019</v>
      </c>
      <c r="E16" s="351">
        <v>253060.37</v>
      </c>
      <c r="F16" s="207" t="s">
        <v>8020</v>
      </c>
      <c r="G16" s="22"/>
    </row>
    <row r="17">
      <c r="A17" s="543">
        <v>45600.0</v>
      </c>
      <c r="B17" s="226" t="s">
        <v>7990</v>
      </c>
      <c r="C17" s="226" t="s">
        <v>7</v>
      </c>
      <c r="D17" s="226" t="s">
        <v>8021</v>
      </c>
      <c r="E17" s="351">
        <v>192447.51</v>
      </c>
      <c r="F17" s="207" t="s">
        <v>8022</v>
      </c>
      <c r="G17" s="22"/>
    </row>
    <row r="18">
      <c r="A18" s="543">
        <v>45649.0</v>
      </c>
      <c r="B18" s="226" t="s">
        <v>7990</v>
      </c>
      <c r="C18" s="226" t="s">
        <v>7</v>
      </c>
      <c r="D18" s="226" t="s">
        <v>8023</v>
      </c>
      <c r="E18" s="351">
        <v>209108.78</v>
      </c>
      <c r="F18" s="207" t="s">
        <v>8025</v>
      </c>
      <c r="G18" s="22"/>
    </row>
    <row r="19">
      <c r="A19" s="543">
        <v>45692.0</v>
      </c>
      <c r="B19" s="226" t="s">
        <v>7990</v>
      </c>
      <c r="C19" s="226" t="s">
        <v>7</v>
      </c>
      <c r="D19" s="226" t="s">
        <v>8026</v>
      </c>
      <c r="E19" s="351">
        <v>330698.78</v>
      </c>
      <c r="F19" s="207" t="s">
        <v>8027</v>
      </c>
      <c r="G19" s="22"/>
    </row>
    <row r="20">
      <c r="A20" s="543">
        <v>45715.0</v>
      </c>
      <c r="B20" s="226" t="s">
        <v>7990</v>
      </c>
      <c r="C20" s="226" t="s">
        <v>7</v>
      </c>
      <c r="D20" s="226" t="s">
        <v>8028</v>
      </c>
      <c r="E20" s="351">
        <v>351928.75</v>
      </c>
      <c r="F20" s="31" t="s">
        <v>8029</v>
      </c>
      <c r="G20" s="22"/>
    </row>
    <row r="21" ht="15.75" customHeight="1">
      <c r="A21" s="543">
        <v>45715.0</v>
      </c>
      <c r="B21" s="226" t="s">
        <v>7990</v>
      </c>
      <c r="C21" s="226" t="s">
        <v>82</v>
      </c>
      <c r="D21" s="207" t="s">
        <v>8030</v>
      </c>
      <c r="E21" s="351">
        <v>-336716.0</v>
      </c>
      <c r="F21" s="33"/>
      <c r="G21" s="22"/>
    </row>
    <row r="22" ht="15.75" customHeight="1">
      <c r="A22" s="543">
        <v>45755.0</v>
      </c>
      <c r="B22" s="226" t="s">
        <v>7990</v>
      </c>
      <c r="C22" s="226" t="s">
        <v>7</v>
      </c>
      <c r="D22" s="226" t="s">
        <v>8031</v>
      </c>
      <c r="E22" s="351">
        <v>233332.09</v>
      </c>
      <c r="F22" s="207" t="s">
        <v>8032</v>
      </c>
      <c r="G22" s="22"/>
    </row>
    <row r="23" ht="15.75" customHeight="1">
      <c r="A23" s="543">
        <v>45786.0</v>
      </c>
      <c r="B23" s="226" t="s">
        <v>7990</v>
      </c>
      <c r="C23" s="226" t="s">
        <v>7</v>
      </c>
      <c r="D23" s="226" t="s">
        <v>8033</v>
      </c>
      <c r="E23" s="351">
        <v>294160.34</v>
      </c>
      <c r="F23" s="207" t="s">
        <v>8035</v>
      </c>
      <c r="G23" s="22"/>
    </row>
    <row r="24" ht="15.75" customHeight="1">
      <c r="A24" s="543">
        <v>45798.0</v>
      </c>
      <c r="B24" s="226" t="s">
        <v>7990</v>
      </c>
      <c r="C24" s="226" t="s">
        <v>7</v>
      </c>
      <c r="D24" s="226" t="s">
        <v>8037</v>
      </c>
      <c r="E24" s="351">
        <v>250613.16</v>
      </c>
      <c r="F24" s="207" t="s">
        <v>7891</v>
      </c>
      <c r="G24" s="22"/>
    </row>
    <row r="25" ht="15.75" customHeight="1">
      <c r="A25" s="543">
        <v>45798.0</v>
      </c>
      <c r="B25" s="226" t="s">
        <v>7990</v>
      </c>
      <c r="C25" s="226" t="s">
        <v>7</v>
      </c>
      <c r="D25" s="226" t="s">
        <v>8039</v>
      </c>
      <c r="E25" s="351">
        <v>26308.83</v>
      </c>
      <c r="F25" s="207" t="s">
        <v>7891</v>
      </c>
      <c r="G25" s="22"/>
    </row>
    <row r="26" ht="15.75" customHeight="1">
      <c r="A26" s="543">
        <v>45807.0</v>
      </c>
      <c r="B26" s="226" t="s">
        <v>7990</v>
      </c>
      <c r="C26" s="226" t="s">
        <v>7</v>
      </c>
      <c r="D26" s="226" t="s">
        <v>8041</v>
      </c>
      <c r="E26" s="351">
        <v>696656.8</v>
      </c>
      <c r="F26" s="207" t="s">
        <v>8042</v>
      </c>
      <c r="G26" s="22"/>
    </row>
    <row r="27" ht="15.75" customHeight="1">
      <c r="A27" s="543">
        <v>45832.0</v>
      </c>
      <c r="B27" s="226" t="s">
        <v>7990</v>
      </c>
      <c r="C27" s="226" t="s">
        <v>7</v>
      </c>
      <c r="D27" s="226" t="s">
        <v>8043</v>
      </c>
      <c r="E27" s="351">
        <v>344779.43</v>
      </c>
      <c r="F27" s="207" t="s">
        <v>8044</v>
      </c>
      <c r="G27" s="22"/>
    </row>
    <row r="28" ht="15.75" customHeight="1">
      <c r="A28" s="543">
        <v>45838.0</v>
      </c>
      <c r="B28" s="226" t="s">
        <v>7990</v>
      </c>
      <c r="C28" s="226" t="s">
        <v>7</v>
      </c>
      <c r="D28" s="226" t="s">
        <v>8045</v>
      </c>
      <c r="E28" s="351">
        <v>57860.88</v>
      </c>
      <c r="F28" s="31" t="s">
        <v>8046</v>
      </c>
      <c r="G28" s="22"/>
    </row>
    <row r="29" ht="15.75" customHeight="1">
      <c r="A29" s="543">
        <v>45849.0</v>
      </c>
      <c r="B29" s="226" t="s">
        <v>7990</v>
      </c>
      <c r="C29" s="226" t="s">
        <v>7</v>
      </c>
      <c r="D29" s="226" t="s">
        <v>8047</v>
      </c>
      <c r="E29" s="351">
        <v>351394.05</v>
      </c>
      <c r="F29" s="33"/>
      <c r="G29" s="22"/>
    </row>
    <row r="30" ht="15.75" customHeight="1">
      <c r="A30" s="543">
        <v>45894.0</v>
      </c>
      <c r="B30" s="226" t="s">
        <v>7990</v>
      </c>
      <c r="C30" s="226" t="s">
        <v>7</v>
      </c>
      <c r="D30" s="226" t="s">
        <v>8048</v>
      </c>
      <c r="E30" s="351">
        <v>51089.22</v>
      </c>
      <c r="F30" s="31" t="s">
        <v>8049</v>
      </c>
      <c r="G30" s="22"/>
    </row>
    <row r="31" ht="15.75" customHeight="1">
      <c r="A31" s="543">
        <v>45894.0</v>
      </c>
      <c r="B31" s="226" t="s">
        <v>7990</v>
      </c>
      <c r="C31" s="226" t="s">
        <v>7</v>
      </c>
      <c r="D31" s="226" t="s">
        <v>8050</v>
      </c>
      <c r="E31" s="351">
        <v>300527.5</v>
      </c>
      <c r="F31" s="33"/>
      <c r="G31" s="22"/>
    </row>
    <row r="32" ht="15.75" customHeight="1">
      <c r="A32" s="589">
        <v>45903.0</v>
      </c>
      <c r="B32" s="432" t="s">
        <v>7990</v>
      </c>
      <c r="C32" s="432" t="s">
        <v>7</v>
      </c>
      <c r="D32" s="432" t="s">
        <v>8052</v>
      </c>
      <c r="E32" s="550">
        <v>216107.01</v>
      </c>
      <c r="F32" s="261"/>
      <c r="G32" s="22"/>
    </row>
    <row r="33" ht="15.75" customHeight="1">
      <c r="A33" s="589">
        <v>45926.0</v>
      </c>
      <c r="B33" s="432" t="s">
        <v>7990</v>
      </c>
      <c r="C33" s="432" t="s">
        <v>7</v>
      </c>
      <c r="D33" s="432" t="s">
        <v>8054</v>
      </c>
      <c r="E33" s="550">
        <v>138026.73</v>
      </c>
      <c r="F33" s="261"/>
      <c r="G33" s="22"/>
    </row>
    <row r="34" ht="15.75" customHeight="1">
      <c r="A34" s="589">
        <v>45929.0</v>
      </c>
      <c r="B34" s="432" t="s">
        <v>7990</v>
      </c>
      <c r="C34" s="432" t="s">
        <v>7</v>
      </c>
      <c r="D34" s="432" t="s">
        <v>8056</v>
      </c>
      <c r="E34" s="550">
        <v>140507.58</v>
      </c>
      <c r="F34" s="261"/>
      <c r="G34" s="22"/>
    </row>
    <row r="35" ht="15.75" customHeight="1">
      <c r="A35" s="589">
        <v>45939.0</v>
      </c>
      <c r="B35" s="432" t="s">
        <v>7990</v>
      </c>
      <c r="C35" s="432" t="s">
        <v>7</v>
      </c>
      <c r="D35" s="432" t="s">
        <v>8057</v>
      </c>
      <c r="E35" s="550">
        <v>565686.5</v>
      </c>
      <c r="F35" s="261"/>
      <c r="G35" s="22"/>
    </row>
    <row r="36" ht="15.75" customHeight="1">
      <c r="A36" s="589">
        <v>45958.0</v>
      </c>
      <c r="B36" s="432" t="s">
        <v>7990</v>
      </c>
      <c r="C36" s="432" t="s">
        <v>7</v>
      </c>
      <c r="D36" s="432" t="s">
        <v>8059</v>
      </c>
      <c r="E36" s="550">
        <v>306993.3</v>
      </c>
      <c r="F36" s="261"/>
      <c r="G36" s="22"/>
    </row>
    <row r="37" ht="15.75" customHeight="1">
      <c r="A37" s="543">
        <v>45981.0</v>
      </c>
      <c r="B37" s="226" t="s">
        <v>7990</v>
      </c>
      <c r="C37" s="226" t="s">
        <v>7</v>
      </c>
      <c r="D37" s="226" t="s">
        <v>8060</v>
      </c>
      <c r="E37" s="351">
        <v>462034.96</v>
      </c>
      <c r="F37" s="207" t="s">
        <v>8061</v>
      </c>
      <c r="G37" s="58"/>
    </row>
    <row r="38" ht="15.75" customHeight="1">
      <c r="A38" s="543">
        <v>46002.0</v>
      </c>
      <c r="B38" s="226" t="s">
        <v>7990</v>
      </c>
      <c r="C38" s="226" t="s">
        <v>7</v>
      </c>
      <c r="D38" s="226" t="s">
        <v>8063</v>
      </c>
      <c r="E38" s="351">
        <v>691105.17</v>
      </c>
      <c r="F38" s="207" t="s">
        <v>8065</v>
      </c>
      <c r="G38" s="58"/>
    </row>
    <row r="39" ht="15.75" customHeight="1">
      <c r="A39" s="543">
        <v>46034.0</v>
      </c>
      <c r="B39" s="226" t="s">
        <v>7990</v>
      </c>
      <c r="C39" s="226" t="s">
        <v>7</v>
      </c>
      <c r="D39" s="226" t="s">
        <v>8067</v>
      </c>
      <c r="E39" s="351">
        <v>354222.42</v>
      </c>
      <c r="F39" s="207" t="s">
        <v>8068</v>
      </c>
      <c r="G39" s="22"/>
    </row>
    <row r="40" ht="15.75" customHeight="1">
      <c r="A40" s="543">
        <v>46065.0</v>
      </c>
      <c r="B40" s="226" t="s">
        <v>7990</v>
      </c>
      <c r="C40" s="226" t="s">
        <v>7</v>
      </c>
      <c r="D40" s="226" t="s">
        <v>8069</v>
      </c>
      <c r="E40" s="351">
        <v>663130.76</v>
      </c>
      <c r="F40" s="207" t="s">
        <v>2201</v>
      </c>
      <c r="G40" s="60"/>
    </row>
    <row r="41" ht="15.75" customHeight="1">
      <c r="A41" s="543">
        <v>46092.0</v>
      </c>
      <c r="B41" s="226" t="s">
        <v>7990</v>
      </c>
      <c r="C41" s="226" t="s">
        <v>7</v>
      </c>
      <c r="D41" s="226" t="s">
        <v>8071</v>
      </c>
      <c r="E41" s="351">
        <v>583981.28</v>
      </c>
      <c r="F41" s="31" t="s">
        <v>8072</v>
      </c>
      <c r="G41" s="22"/>
    </row>
    <row r="42" ht="15.75" customHeight="1">
      <c r="A42" s="543">
        <v>46118.0</v>
      </c>
      <c r="B42" s="226" t="s">
        <v>7990</v>
      </c>
      <c r="C42" s="226" t="s">
        <v>7</v>
      </c>
      <c r="D42" s="226" t="s">
        <v>8073</v>
      </c>
      <c r="E42" s="351">
        <v>308547.07</v>
      </c>
      <c r="F42" s="33"/>
      <c r="G42" s="22"/>
    </row>
    <row r="43" ht="15.75" customHeight="1">
      <c r="A43" s="543">
        <v>46140.0</v>
      </c>
      <c r="B43" s="226" t="s">
        <v>7990</v>
      </c>
      <c r="C43" s="226" t="s">
        <v>7</v>
      </c>
      <c r="D43" s="226" t="s">
        <v>8074</v>
      </c>
      <c r="E43" s="351">
        <v>265080.88</v>
      </c>
      <c r="F43" s="207" t="s">
        <v>8075</v>
      </c>
      <c r="G43" s="22"/>
    </row>
    <row r="44" ht="15.75" customHeight="1">
      <c r="A44" s="543">
        <v>46149.0</v>
      </c>
      <c r="B44" s="226" t="s">
        <v>7990</v>
      </c>
      <c r="C44" s="226" t="s">
        <v>7</v>
      </c>
      <c r="D44" s="226" t="s">
        <v>8077</v>
      </c>
      <c r="E44" s="351">
        <v>357120.23</v>
      </c>
      <c r="F44" s="207" t="s">
        <v>7979</v>
      </c>
      <c r="G44" s="58"/>
    </row>
    <row r="45" ht="15.75" customHeight="1">
      <c r="A45" s="543">
        <v>46181.0</v>
      </c>
      <c r="B45" s="226" t="s">
        <v>7990</v>
      </c>
      <c r="C45" s="226" t="s">
        <v>7</v>
      </c>
      <c r="D45" s="226" t="s">
        <v>8079</v>
      </c>
      <c r="E45" s="351">
        <v>855146.91</v>
      </c>
      <c r="F45" s="207" t="s">
        <v>8080</v>
      </c>
      <c r="G45" s="58"/>
    </row>
    <row r="46" ht="15.75" customHeight="1">
      <c r="A46" s="543">
        <v>46198.0</v>
      </c>
      <c r="B46" s="226" t="s">
        <v>7990</v>
      </c>
      <c r="C46" s="226" t="s">
        <v>7</v>
      </c>
      <c r="D46" s="226" t="s">
        <v>8081</v>
      </c>
      <c r="E46" s="351">
        <v>280706.0</v>
      </c>
      <c r="F46" s="207" t="s">
        <v>8082</v>
      </c>
      <c r="G46" s="58"/>
    </row>
    <row r="47" ht="15.75" customHeight="1">
      <c r="A47" s="589">
        <v>46217.0</v>
      </c>
      <c r="B47" s="432" t="s">
        <v>7990</v>
      </c>
      <c r="C47" s="432" t="s">
        <v>7</v>
      </c>
      <c r="D47" s="432" t="s">
        <v>8083</v>
      </c>
      <c r="E47" s="592">
        <v>513731.7</v>
      </c>
      <c r="F47" s="261"/>
      <c r="G47" s="42"/>
    </row>
    <row r="48" ht="15.75" customHeight="1">
      <c r="A48" s="589">
        <v>46244.0</v>
      </c>
      <c r="B48" s="432" t="s">
        <v>7990</v>
      </c>
      <c r="C48" s="432" t="s">
        <v>7</v>
      </c>
      <c r="D48" s="432" t="s">
        <v>8084</v>
      </c>
      <c r="E48" s="593">
        <v>429684.6</v>
      </c>
      <c r="F48" s="261"/>
      <c r="G48" s="22"/>
    </row>
    <row r="49" ht="15.75" customHeight="1">
      <c r="A49" s="589">
        <v>46255.0</v>
      </c>
      <c r="B49" s="432" t="s">
        <v>7990</v>
      </c>
      <c r="C49" s="432" t="s">
        <v>7</v>
      </c>
      <c r="D49" s="432" t="s">
        <v>8085</v>
      </c>
      <c r="E49" s="550">
        <v>506829.31</v>
      </c>
      <c r="F49" s="261"/>
      <c r="G49" s="22"/>
    </row>
    <row r="50" ht="15.75" customHeight="1">
      <c r="A50" s="589">
        <v>46276.0</v>
      </c>
      <c r="B50" s="432" t="s">
        <v>7990</v>
      </c>
      <c r="C50" s="432" t="s">
        <v>7</v>
      </c>
      <c r="D50" s="432" t="s">
        <v>8086</v>
      </c>
      <c r="E50" s="550" t="s">
        <v>8087</v>
      </c>
      <c r="F50" s="261"/>
      <c r="G50" s="22"/>
    </row>
    <row r="51" ht="15.75" customHeight="1">
      <c r="A51" s="594"/>
      <c r="B51" s="486"/>
      <c r="C51" s="486"/>
      <c r="D51" s="486"/>
      <c r="E51" s="555"/>
      <c r="F51" s="261"/>
      <c r="G51" s="22"/>
    </row>
    <row r="52" ht="15.75" customHeight="1">
      <c r="A52" s="594"/>
      <c r="B52" s="486"/>
      <c r="C52" s="486"/>
      <c r="D52" s="486"/>
      <c r="E52" s="555"/>
      <c r="F52" s="261"/>
      <c r="G52" s="22"/>
    </row>
    <row r="53" ht="15.75" customHeight="1">
      <c r="A53" s="594"/>
      <c r="B53" s="486"/>
      <c r="C53" s="486"/>
      <c r="D53" s="486"/>
      <c r="E53" s="555"/>
      <c r="F53" s="261"/>
      <c r="G53" s="22"/>
    </row>
    <row r="54" ht="15.75" customHeight="1">
      <c r="A54" s="594"/>
      <c r="B54" s="486"/>
      <c r="C54" s="486"/>
      <c r="D54" s="486"/>
      <c r="E54" s="555"/>
      <c r="F54" s="261"/>
      <c r="G54" s="22"/>
    </row>
    <row r="55" ht="15.75" customHeight="1">
      <c r="A55" s="594"/>
      <c r="B55" s="486"/>
      <c r="C55" s="486"/>
      <c r="D55" s="486"/>
      <c r="E55" s="555"/>
      <c r="F55" s="261"/>
      <c r="G55" s="67"/>
    </row>
    <row r="56" ht="15.75" customHeight="1">
      <c r="A56" s="594"/>
      <c r="B56" s="486"/>
      <c r="C56" s="486"/>
      <c r="D56" s="486"/>
      <c r="E56" s="555"/>
      <c r="F56" s="261"/>
      <c r="G56" s="22"/>
    </row>
    <row r="57" ht="15.75" customHeight="1">
      <c r="A57" s="594"/>
      <c r="B57" s="486"/>
      <c r="C57" s="486"/>
      <c r="D57" s="486"/>
      <c r="E57" s="555"/>
      <c r="F57" s="261"/>
      <c r="G57" s="22"/>
    </row>
    <row r="58" ht="15.75" customHeight="1">
      <c r="A58" s="594"/>
      <c r="B58" s="486"/>
      <c r="C58" s="486"/>
      <c r="D58" s="486"/>
      <c r="E58" s="555"/>
      <c r="F58" s="261"/>
      <c r="G58" s="22"/>
    </row>
    <row r="59" ht="15.75" customHeight="1">
      <c r="A59" s="594"/>
      <c r="B59" s="486"/>
      <c r="C59" s="486"/>
      <c r="D59" s="486"/>
      <c r="E59" s="555"/>
      <c r="F59" s="261"/>
      <c r="G59" s="22"/>
    </row>
    <row r="60" ht="15.75" customHeight="1">
      <c r="A60" s="594"/>
      <c r="B60" s="486"/>
      <c r="C60" s="486"/>
      <c r="D60" s="486"/>
      <c r="E60" s="555"/>
      <c r="F60" s="261"/>
      <c r="G60" s="22"/>
    </row>
    <row r="61" ht="15.75" customHeight="1">
      <c r="A61" s="594"/>
      <c r="B61" s="486"/>
      <c r="C61" s="486"/>
      <c r="D61" s="486"/>
      <c r="E61" s="555"/>
      <c r="F61" s="261"/>
      <c r="G61" s="67"/>
    </row>
    <row r="62" ht="15.75" customHeight="1">
      <c r="A62" s="594"/>
      <c r="B62" s="486"/>
      <c r="C62" s="486"/>
      <c r="D62" s="486"/>
      <c r="E62" s="555"/>
      <c r="F62" s="261"/>
      <c r="G62" s="22"/>
    </row>
    <row r="63" ht="15.75" customHeight="1">
      <c r="A63" s="594"/>
      <c r="B63" s="486"/>
      <c r="C63" s="486"/>
      <c r="D63" s="486"/>
      <c r="E63" s="555"/>
      <c r="F63" s="261"/>
      <c r="G63" s="22"/>
    </row>
    <row r="64" ht="15.75" customHeight="1">
      <c r="A64" s="594"/>
      <c r="B64" s="486"/>
      <c r="C64" s="486"/>
      <c r="D64" s="486"/>
      <c r="E64" s="555"/>
      <c r="F64" s="261"/>
      <c r="G64" s="67"/>
    </row>
    <row r="65" ht="15.75" customHeight="1">
      <c r="A65" s="594"/>
      <c r="B65" s="486"/>
      <c r="C65" s="486"/>
      <c r="D65" s="486"/>
      <c r="E65" s="555"/>
      <c r="F65" s="261"/>
      <c r="G65" s="22"/>
    </row>
    <row r="66" ht="15.75" customHeight="1">
      <c r="A66" s="594"/>
      <c r="B66" s="486"/>
      <c r="C66" s="486"/>
      <c r="D66" s="486"/>
      <c r="E66" s="555"/>
      <c r="F66" s="261"/>
      <c r="G66" s="22"/>
    </row>
    <row r="67" ht="15.75" customHeight="1">
      <c r="A67" s="594"/>
      <c r="B67" s="486"/>
      <c r="C67" s="486"/>
      <c r="D67" s="486"/>
      <c r="E67" s="555"/>
      <c r="F67" s="261"/>
      <c r="G67" s="67"/>
    </row>
    <row r="68" ht="15.75" customHeight="1">
      <c r="A68" s="594"/>
      <c r="B68" s="486"/>
      <c r="C68" s="486"/>
      <c r="D68" s="486"/>
      <c r="E68" s="555"/>
      <c r="F68" s="261"/>
      <c r="G68" s="67"/>
    </row>
    <row r="69" ht="15.75" customHeight="1">
      <c r="A69" s="594"/>
      <c r="B69" s="486"/>
      <c r="C69" s="486"/>
      <c r="D69" s="486"/>
      <c r="E69" s="555"/>
      <c r="F69" s="261"/>
      <c r="G69" s="58"/>
    </row>
    <row r="70" ht="15.75" customHeight="1">
      <c r="A70" s="594"/>
      <c r="B70" s="486"/>
      <c r="C70" s="486"/>
      <c r="D70" s="486"/>
      <c r="E70" s="555"/>
      <c r="F70" s="261"/>
      <c r="G70" s="67"/>
    </row>
    <row r="71" ht="15.75" customHeight="1">
      <c r="A71" s="594"/>
      <c r="B71" s="486"/>
      <c r="C71" s="486"/>
      <c r="D71" s="486"/>
      <c r="E71" s="555"/>
      <c r="F71" s="261"/>
      <c r="G71" s="22"/>
    </row>
    <row r="72" ht="15.75" customHeight="1">
      <c r="A72" s="594"/>
      <c r="B72" s="486"/>
      <c r="C72" s="486"/>
      <c r="D72" s="486"/>
      <c r="E72" s="555"/>
      <c r="F72" s="261"/>
      <c r="G72" s="67"/>
    </row>
    <row r="73" ht="15.75" customHeight="1">
      <c r="A73" s="594"/>
      <c r="B73" s="486"/>
      <c r="C73" s="486"/>
      <c r="D73" s="486"/>
      <c r="E73" s="555"/>
      <c r="F73" s="261"/>
      <c r="G73" s="22"/>
    </row>
    <row r="74" ht="15.75" customHeight="1">
      <c r="A74" s="594"/>
      <c r="B74" s="486"/>
      <c r="C74" s="486"/>
      <c r="D74" s="486"/>
      <c r="E74" s="555"/>
      <c r="F74" s="261"/>
      <c r="G74" s="22"/>
    </row>
    <row r="75" ht="15.75" customHeight="1">
      <c r="A75" s="594"/>
      <c r="B75" s="486"/>
      <c r="C75" s="486"/>
      <c r="D75" s="486"/>
      <c r="E75" s="555"/>
      <c r="F75" s="261"/>
      <c r="G75" s="22"/>
    </row>
    <row r="76" ht="15.75" customHeight="1">
      <c r="A76" s="594"/>
      <c r="B76" s="486"/>
      <c r="C76" s="486"/>
      <c r="D76" s="486"/>
      <c r="E76" s="555"/>
      <c r="F76" s="261"/>
      <c r="G76" s="67"/>
    </row>
    <row r="77" ht="15.75" customHeight="1">
      <c r="A77" s="594"/>
      <c r="B77" s="486"/>
      <c r="C77" s="486"/>
      <c r="D77" s="486"/>
      <c r="E77" s="555"/>
      <c r="F77" s="261"/>
      <c r="G77" s="67"/>
    </row>
    <row r="78" ht="15.75" customHeight="1">
      <c r="A78" s="594"/>
      <c r="B78" s="486"/>
      <c r="C78" s="486"/>
      <c r="D78" s="486"/>
      <c r="E78" s="555"/>
      <c r="F78" s="261"/>
      <c r="G78" s="67"/>
    </row>
    <row r="79" ht="15.75" customHeight="1">
      <c r="A79" s="594"/>
      <c r="B79" s="486"/>
      <c r="C79" s="486"/>
      <c r="D79" s="486"/>
      <c r="E79" s="555"/>
      <c r="F79" s="261"/>
      <c r="G79" s="22"/>
    </row>
    <row r="80" ht="15.75" customHeight="1">
      <c r="A80" s="594"/>
      <c r="B80" s="486"/>
      <c r="C80" s="486"/>
      <c r="D80" s="486"/>
      <c r="E80" s="555"/>
      <c r="F80" s="261"/>
      <c r="G80" s="22"/>
    </row>
    <row r="81" ht="15.75" customHeight="1">
      <c r="A81" s="594"/>
      <c r="B81" s="486"/>
      <c r="C81" s="486"/>
      <c r="D81" s="486"/>
      <c r="E81" s="555"/>
      <c r="F81" s="261"/>
      <c r="G81" s="22"/>
    </row>
    <row r="82" ht="15.75" customHeight="1">
      <c r="A82" s="594"/>
      <c r="B82" s="486"/>
      <c r="C82" s="486"/>
      <c r="D82" s="486"/>
      <c r="E82" s="555"/>
      <c r="F82" s="261"/>
      <c r="G82" s="22"/>
    </row>
    <row r="83" ht="15.75" customHeight="1">
      <c r="A83" s="594"/>
      <c r="B83" s="486"/>
      <c r="C83" s="486"/>
      <c r="D83" s="486"/>
      <c r="E83" s="555"/>
      <c r="F83" s="261"/>
      <c r="G83" s="22"/>
    </row>
    <row r="84" ht="15.75" customHeight="1">
      <c r="A84" s="594"/>
      <c r="B84" s="486"/>
      <c r="C84" s="486"/>
      <c r="D84" s="486"/>
      <c r="E84" s="555"/>
      <c r="F84" s="261"/>
      <c r="G84" s="22"/>
    </row>
    <row r="85" ht="15.75" customHeight="1">
      <c r="A85" s="594"/>
      <c r="B85" s="486"/>
      <c r="C85" s="486"/>
      <c r="D85" s="486"/>
      <c r="E85" s="555"/>
      <c r="F85" s="261"/>
      <c r="G85" s="22"/>
    </row>
    <row r="86" ht="15.75" customHeight="1">
      <c r="A86" s="594"/>
      <c r="B86" s="486"/>
      <c r="C86" s="486"/>
      <c r="D86" s="486"/>
      <c r="E86" s="555"/>
      <c r="F86" s="261"/>
      <c r="G86" s="22"/>
    </row>
    <row r="87" ht="15.75" customHeight="1">
      <c r="A87" s="594"/>
      <c r="B87" s="486"/>
      <c r="C87" s="486"/>
      <c r="D87" s="486"/>
      <c r="E87" s="555"/>
      <c r="F87" s="261"/>
      <c r="G87" s="22"/>
    </row>
    <row r="88" ht="15.75" customHeight="1">
      <c r="A88" s="594"/>
      <c r="B88" s="486"/>
      <c r="C88" s="486"/>
      <c r="D88" s="486"/>
      <c r="E88" s="555"/>
      <c r="F88" s="261"/>
      <c r="G88" s="22"/>
    </row>
    <row r="89" ht="15.75" customHeight="1">
      <c r="A89" s="594"/>
      <c r="B89" s="486"/>
      <c r="C89" s="486"/>
      <c r="D89" s="486"/>
      <c r="E89" s="555"/>
      <c r="F89" s="261"/>
      <c r="G89" s="22"/>
    </row>
    <row r="90" ht="15.75" customHeight="1">
      <c r="A90" s="594"/>
      <c r="B90" s="486"/>
      <c r="C90" s="486"/>
      <c r="D90" s="486"/>
      <c r="E90" s="555"/>
      <c r="F90" s="261"/>
      <c r="G90" s="22"/>
    </row>
    <row r="91" ht="15.75" customHeight="1">
      <c r="A91" s="594"/>
      <c r="B91" s="486"/>
      <c r="C91" s="486"/>
      <c r="D91" s="486"/>
      <c r="E91" s="555"/>
      <c r="F91" s="261"/>
      <c r="G91" s="58"/>
    </row>
    <row r="92" ht="15.75" customHeight="1">
      <c r="A92" s="594"/>
      <c r="B92" s="486"/>
      <c r="C92" s="486"/>
      <c r="D92" s="486"/>
      <c r="E92" s="555"/>
      <c r="F92" s="261"/>
      <c r="G92" s="22"/>
    </row>
    <row r="93" ht="15.75" customHeight="1">
      <c r="A93" s="594"/>
      <c r="B93" s="486"/>
      <c r="C93" s="486"/>
      <c r="D93" s="486"/>
      <c r="E93" s="555"/>
      <c r="F93" s="261"/>
      <c r="G93" s="22"/>
    </row>
    <row r="94" ht="15.75" customHeight="1">
      <c r="A94" s="594"/>
      <c r="B94" s="486"/>
      <c r="C94" s="486"/>
      <c r="D94" s="486"/>
      <c r="E94" s="555"/>
      <c r="F94" s="261"/>
      <c r="G94" s="67"/>
    </row>
    <row r="95" ht="15.75" customHeight="1">
      <c r="A95" s="594"/>
      <c r="B95" s="486"/>
      <c r="C95" s="486"/>
      <c r="D95" s="486"/>
      <c r="E95" s="555"/>
      <c r="F95" s="261"/>
      <c r="G95" s="22"/>
    </row>
    <row r="96" ht="15.75" customHeight="1">
      <c r="A96" s="594"/>
      <c r="B96" s="486"/>
      <c r="C96" s="486"/>
      <c r="D96" s="486"/>
      <c r="E96" s="555"/>
      <c r="F96" s="261"/>
      <c r="G96" s="22"/>
    </row>
    <row r="97" ht="15.75" customHeight="1">
      <c r="A97" s="594"/>
      <c r="B97" s="486"/>
      <c r="C97" s="486"/>
      <c r="D97" s="486"/>
      <c r="E97" s="555"/>
      <c r="F97" s="261"/>
      <c r="G97" s="22"/>
    </row>
    <row r="98" ht="15.75" customHeight="1">
      <c r="A98" s="594"/>
      <c r="B98" s="486"/>
      <c r="C98" s="486"/>
      <c r="D98" s="486"/>
      <c r="E98" s="555"/>
      <c r="F98" s="261"/>
      <c r="G98" s="22"/>
    </row>
    <row r="99" ht="15.75" customHeight="1">
      <c r="A99" s="594"/>
      <c r="B99" s="486"/>
      <c r="C99" s="486"/>
      <c r="D99" s="486"/>
      <c r="E99" s="555"/>
      <c r="F99" s="261"/>
      <c r="G99" s="22"/>
    </row>
    <row r="100" ht="15.75" customHeight="1">
      <c r="A100" s="594"/>
      <c r="B100" s="486"/>
      <c r="C100" s="486"/>
      <c r="D100" s="486"/>
      <c r="E100" s="555"/>
      <c r="F100" s="261"/>
      <c r="G100" s="22"/>
    </row>
    <row r="101" ht="15.75" customHeight="1">
      <c r="A101" s="594"/>
      <c r="B101" s="486"/>
      <c r="C101" s="486"/>
      <c r="D101" s="486"/>
      <c r="E101" s="555"/>
      <c r="F101" s="261"/>
      <c r="G101" s="22"/>
    </row>
    <row r="102" ht="15.75" customHeight="1">
      <c r="A102" s="594"/>
      <c r="B102" s="486"/>
      <c r="C102" s="486"/>
      <c r="D102" s="486"/>
      <c r="E102" s="555"/>
      <c r="F102" s="261"/>
      <c r="G102" s="22"/>
    </row>
    <row r="103" ht="15.75" customHeight="1">
      <c r="A103" s="594"/>
      <c r="B103" s="486"/>
      <c r="C103" s="486"/>
      <c r="D103" s="486"/>
      <c r="E103" s="555"/>
      <c r="F103" s="261"/>
      <c r="G103" s="22"/>
    </row>
    <row r="104" ht="15.75" customHeight="1">
      <c r="A104" s="594"/>
      <c r="B104" s="486"/>
      <c r="C104" s="486"/>
      <c r="D104" s="486"/>
      <c r="E104" s="555"/>
      <c r="F104" s="261"/>
      <c r="G104" s="22"/>
    </row>
    <row r="105" ht="15.75" customHeight="1">
      <c r="A105" s="594"/>
      <c r="B105" s="486"/>
      <c r="C105" s="486"/>
      <c r="D105" s="486"/>
      <c r="E105" s="555"/>
      <c r="F105" s="261"/>
      <c r="G105" s="22"/>
    </row>
    <row r="106" ht="15.75" customHeight="1">
      <c r="A106" s="594"/>
      <c r="B106" s="486"/>
      <c r="C106" s="486"/>
      <c r="D106" s="486"/>
      <c r="E106" s="555"/>
      <c r="F106" s="261"/>
      <c r="G106" s="22"/>
    </row>
    <row r="107" ht="15.75" customHeight="1">
      <c r="A107" s="594"/>
      <c r="B107" s="486"/>
      <c r="C107" s="486"/>
      <c r="D107" s="486"/>
      <c r="E107" s="555"/>
      <c r="F107" s="261"/>
      <c r="G107" s="22"/>
    </row>
    <row r="108" ht="15.75" customHeight="1">
      <c r="A108" s="594"/>
      <c r="B108" s="486"/>
      <c r="C108" s="486"/>
      <c r="D108" s="486"/>
      <c r="E108" s="555"/>
      <c r="F108" s="261"/>
      <c r="G108" s="22"/>
    </row>
    <row r="109" ht="15.75" customHeight="1">
      <c r="A109" s="594"/>
      <c r="B109" s="486"/>
      <c r="C109" s="486"/>
      <c r="D109" s="486"/>
      <c r="E109" s="555"/>
      <c r="F109" s="261"/>
      <c r="G109" s="67"/>
    </row>
    <row r="110" ht="15.75" customHeight="1">
      <c r="A110" s="594"/>
      <c r="B110" s="486"/>
      <c r="C110" s="486"/>
      <c r="D110" s="486"/>
      <c r="E110" s="555"/>
      <c r="F110" s="261"/>
      <c r="G110" s="22"/>
    </row>
    <row r="111" ht="15.75" customHeight="1">
      <c r="A111" s="594"/>
      <c r="B111" s="486"/>
      <c r="C111" s="486"/>
      <c r="D111" s="486"/>
      <c r="E111" s="555"/>
      <c r="F111" s="261"/>
      <c r="G111" s="22"/>
    </row>
    <row r="112" ht="15.75" customHeight="1">
      <c r="A112" s="594"/>
      <c r="B112" s="486"/>
      <c r="C112" s="486"/>
      <c r="D112" s="486"/>
      <c r="E112" s="555"/>
      <c r="F112" s="261"/>
      <c r="G112" s="22"/>
    </row>
    <row r="113" ht="15.75" customHeight="1">
      <c r="A113" s="594"/>
      <c r="B113" s="486"/>
      <c r="C113" s="486"/>
      <c r="D113" s="486"/>
      <c r="E113" s="555"/>
      <c r="F113" s="261"/>
      <c r="G113" s="22"/>
    </row>
    <row r="114" ht="15.75" customHeight="1">
      <c r="A114" s="594"/>
      <c r="B114" s="486"/>
      <c r="C114" s="486"/>
      <c r="D114" s="486"/>
      <c r="E114" s="555"/>
      <c r="F114" s="261"/>
      <c r="G114" s="22"/>
    </row>
    <row r="115" ht="15.75" customHeight="1">
      <c r="A115" s="594"/>
      <c r="B115" s="486"/>
      <c r="C115" s="486"/>
      <c r="D115" s="486"/>
      <c r="E115" s="555"/>
      <c r="F115" s="261"/>
      <c r="G115" s="22"/>
    </row>
    <row r="116" ht="15.75" customHeight="1">
      <c r="A116" s="594"/>
      <c r="B116" s="486"/>
      <c r="C116" s="486"/>
      <c r="D116" s="486"/>
      <c r="E116" s="555"/>
      <c r="F116" s="261"/>
      <c r="G116" s="22"/>
    </row>
    <row r="117" ht="15.75" customHeight="1">
      <c r="A117" s="594"/>
      <c r="B117" s="486"/>
      <c r="C117" s="486"/>
      <c r="D117" s="486"/>
      <c r="E117" s="555"/>
      <c r="F117" s="261"/>
      <c r="G117" s="22"/>
    </row>
    <row r="118" ht="15.75" customHeight="1">
      <c r="A118" s="594"/>
      <c r="B118" s="486"/>
      <c r="C118" s="486"/>
      <c r="D118" s="486"/>
      <c r="E118" s="555"/>
      <c r="F118" s="261"/>
      <c r="G118" s="22"/>
    </row>
    <row r="119" ht="15.75" customHeight="1">
      <c r="A119" s="594"/>
      <c r="B119" s="486"/>
      <c r="C119" s="486"/>
      <c r="D119" s="486"/>
      <c r="E119" s="555"/>
      <c r="F119" s="261"/>
      <c r="G119" s="22"/>
    </row>
    <row r="120" ht="15.75" customHeight="1">
      <c r="A120" s="594"/>
      <c r="B120" s="486"/>
      <c r="C120" s="486"/>
      <c r="D120" s="486"/>
      <c r="E120" s="555"/>
      <c r="F120" s="261"/>
      <c r="G120" s="22"/>
    </row>
    <row r="121" ht="15.75" customHeight="1">
      <c r="A121" s="594"/>
      <c r="B121" s="486"/>
      <c r="C121" s="486"/>
      <c r="D121" s="486"/>
      <c r="E121" s="555"/>
      <c r="F121" s="261"/>
      <c r="G121" s="22"/>
    </row>
    <row r="122" ht="15.75" customHeight="1">
      <c r="A122" s="594"/>
      <c r="B122" s="486"/>
      <c r="C122" s="486"/>
      <c r="D122" s="486"/>
      <c r="E122" s="555"/>
      <c r="F122" s="261"/>
      <c r="G122" s="22"/>
    </row>
    <row r="123" ht="15.75" customHeight="1">
      <c r="A123" s="594"/>
      <c r="B123" s="486"/>
      <c r="C123" s="486"/>
      <c r="D123" s="486"/>
      <c r="E123" s="555"/>
      <c r="F123" s="261"/>
      <c r="G123" s="22"/>
    </row>
    <row r="124" ht="15.75" customHeight="1">
      <c r="A124" s="594"/>
      <c r="B124" s="486"/>
      <c r="C124" s="486"/>
      <c r="D124" s="486"/>
      <c r="E124" s="555"/>
      <c r="F124" s="261"/>
      <c r="G124" s="22"/>
    </row>
    <row r="125" ht="15.75" customHeight="1">
      <c r="A125" s="594"/>
      <c r="B125" s="486"/>
      <c r="C125" s="486"/>
      <c r="D125" s="486"/>
      <c r="E125" s="555"/>
      <c r="F125" s="261"/>
      <c r="G125" s="22"/>
    </row>
    <row r="126" ht="15.75" customHeight="1">
      <c r="A126" s="594"/>
      <c r="B126" s="486"/>
      <c r="C126" s="486"/>
      <c r="D126" s="486"/>
      <c r="E126" s="555"/>
      <c r="F126" s="261"/>
      <c r="G126" s="22"/>
    </row>
    <row r="127" ht="15.75" customHeight="1">
      <c r="A127" s="594"/>
      <c r="B127" s="486"/>
      <c r="C127" s="486"/>
      <c r="D127" s="486"/>
      <c r="E127" s="555"/>
      <c r="F127" s="261"/>
      <c r="G127" s="22"/>
    </row>
    <row r="128" ht="15.75" customHeight="1">
      <c r="A128" s="594"/>
      <c r="B128" s="486"/>
      <c r="C128" s="486"/>
      <c r="D128" s="486"/>
      <c r="E128" s="555"/>
      <c r="F128" s="261"/>
      <c r="G128" s="22"/>
    </row>
    <row r="129" ht="15.75" customHeight="1">
      <c r="A129" s="594"/>
      <c r="B129" s="486"/>
      <c r="C129" s="486"/>
      <c r="D129" s="486"/>
      <c r="E129" s="555"/>
      <c r="F129" s="261"/>
      <c r="G129" s="22"/>
    </row>
    <row r="130" ht="15.75" customHeight="1">
      <c r="A130" s="594"/>
      <c r="B130" s="486"/>
      <c r="C130" s="486"/>
      <c r="D130" s="486"/>
      <c r="E130" s="555"/>
      <c r="F130" s="261"/>
      <c r="G130" s="22"/>
    </row>
    <row r="131" ht="15.75" customHeight="1">
      <c r="A131" s="594"/>
      <c r="B131" s="486"/>
      <c r="C131" s="486"/>
      <c r="D131" s="486"/>
      <c r="E131" s="555"/>
      <c r="F131" s="261"/>
      <c r="G131" s="22"/>
    </row>
    <row r="132" ht="15.75" customHeight="1">
      <c r="A132" s="594"/>
      <c r="B132" s="486"/>
      <c r="C132" s="486"/>
      <c r="D132" s="486"/>
      <c r="E132" s="555"/>
      <c r="F132" s="261"/>
      <c r="G132" s="22"/>
    </row>
    <row r="133" ht="15.75" customHeight="1">
      <c r="A133" s="594"/>
      <c r="B133" s="486"/>
      <c r="C133" s="486"/>
      <c r="D133" s="486"/>
      <c r="E133" s="555"/>
      <c r="F133" s="261"/>
      <c r="G133" s="22"/>
    </row>
    <row r="134" ht="15.75" customHeight="1">
      <c r="A134" s="594"/>
      <c r="B134" s="486"/>
      <c r="C134" s="486"/>
      <c r="D134" s="486"/>
      <c r="E134" s="555"/>
      <c r="F134" s="261"/>
      <c r="G134" s="22"/>
    </row>
    <row r="135" ht="15.75" customHeight="1">
      <c r="A135" s="594"/>
      <c r="B135" s="486"/>
      <c r="C135" s="486"/>
      <c r="D135" s="486"/>
      <c r="E135" s="555"/>
      <c r="F135" s="261"/>
      <c r="G135" s="22"/>
    </row>
    <row r="136" ht="15.75" customHeight="1">
      <c r="A136" s="594"/>
      <c r="B136" s="486"/>
      <c r="C136" s="486"/>
      <c r="D136" s="486"/>
      <c r="E136" s="555"/>
      <c r="F136" s="261"/>
      <c r="G136" s="22"/>
    </row>
    <row r="137" ht="15.75" customHeight="1">
      <c r="A137" s="594"/>
      <c r="B137" s="486"/>
      <c r="C137" s="486"/>
      <c r="D137" s="486"/>
      <c r="E137" s="555"/>
      <c r="F137" s="261"/>
      <c r="G137" s="22"/>
    </row>
    <row r="138" ht="15.75" customHeight="1">
      <c r="A138" s="594"/>
      <c r="B138" s="486"/>
      <c r="C138" s="486"/>
      <c r="D138" s="486"/>
      <c r="E138" s="555"/>
      <c r="F138" s="261"/>
      <c r="G138" s="22"/>
    </row>
    <row r="139" ht="15.75" customHeight="1">
      <c r="A139" s="594"/>
      <c r="B139" s="486"/>
      <c r="C139" s="486"/>
      <c r="D139" s="486"/>
      <c r="E139" s="555"/>
      <c r="F139" s="261"/>
      <c r="G139" s="22"/>
    </row>
    <row r="140" ht="15.75" customHeight="1">
      <c r="A140" s="594"/>
      <c r="B140" s="486"/>
      <c r="C140" s="486"/>
      <c r="D140" s="486"/>
      <c r="E140" s="555"/>
      <c r="F140" s="261"/>
      <c r="G140" s="22"/>
    </row>
    <row r="141" ht="15.75" customHeight="1">
      <c r="A141" s="594"/>
      <c r="B141" s="486"/>
      <c r="C141" s="486"/>
      <c r="D141" s="486"/>
      <c r="E141" s="555"/>
      <c r="F141" s="261"/>
      <c r="G141" s="22"/>
    </row>
    <row r="142" ht="15.75" customHeight="1">
      <c r="A142" s="594"/>
      <c r="B142" s="486"/>
      <c r="C142" s="486"/>
      <c r="D142" s="486"/>
      <c r="E142" s="555"/>
      <c r="F142" s="261"/>
      <c r="G142" s="22"/>
    </row>
    <row r="143" ht="15.75" customHeight="1">
      <c r="A143" s="594"/>
      <c r="B143" s="486"/>
      <c r="C143" s="486"/>
      <c r="D143" s="486"/>
      <c r="E143" s="555"/>
      <c r="F143" s="261"/>
      <c r="G143" s="22"/>
    </row>
    <row r="144" ht="15.75" customHeight="1">
      <c r="A144" s="594"/>
      <c r="B144" s="486"/>
      <c r="C144" s="486"/>
      <c r="D144" s="486"/>
      <c r="E144" s="555"/>
      <c r="F144" s="261"/>
      <c r="G144" s="22"/>
    </row>
    <row r="145" ht="15.75" customHeight="1">
      <c r="A145" s="594"/>
      <c r="B145" s="486"/>
      <c r="C145" s="486"/>
      <c r="D145" s="486"/>
      <c r="E145" s="555"/>
      <c r="F145" s="261"/>
      <c r="G145" s="22"/>
    </row>
    <row r="146" ht="15.75" customHeight="1">
      <c r="A146" s="594"/>
      <c r="B146" s="486"/>
      <c r="C146" s="486"/>
      <c r="D146" s="486"/>
      <c r="E146" s="555"/>
      <c r="F146" s="261"/>
      <c r="G146" s="22"/>
    </row>
    <row r="147" ht="15.75" customHeight="1">
      <c r="A147" s="594"/>
      <c r="B147" s="486"/>
      <c r="C147" s="486"/>
      <c r="D147" s="486"/>
      <c r="E147" s="555"/>
      <c r="F147" s="261"/>
      <c r="G147" s="22"/>
    </row>
    <row r="148" ht="15.75" customHeight="1">
      <c r="A148" s="594"/>
      <c r="B148" s="486"/>
      <c r="C148" s="486"/>
      <c r="D148" s="486"/>
      <c r="E148" s="555"/>
      <c r="F148" s="261"/>
      <c r="G148" s="22"/>
    </row>
    <row r="149" ht="15.75" customHeight="1">
      <c r="A149" s="594"/>
      <c r="B149" s="486"/>
      <c r="C149" s="486"/>
      <c r="D149" s="486"/>
      <c r="E149" s="555"/>
      <c r="F149" s="261"/>
      <c r="G149" s="22"/>
    </row>
    <row r="150" ht="15.75" customHeight="1">
      <c r="A150" s="594"/>
      <c r="B150" s="486"/>
      <c r="C150" s="486"/>
      <c r="D150" s="486"/>
      <c r="E150" s="555"/>
      <c r="F150" s="261"/>
      <c r="G150" s="22"/>
    </row>
    <row r="151" ht="15.75" customHeight="1">
      <c r="A151" s="594"/>
      <c r="B151" s="486"/>
      <c r="C151" s="486"/>
      <c r="D151" s="486"/>
      <c r="E151" s="555"/>
      <c r="F151" s="261"/>
      <c r="G151" s="22"/>
    </row>
    <row r="152" ht="15.75" customHeight="1">
      <c r="A152" s="594"/>
      <c r="B152" s="486"/>
      <c r="C152" s="486"/>
      <c r="D152" s="486"/>
      <c r="E152" s="555"/>
      <c r="F152" s="261"/>
      <c r="G152" s="22"/>
    </row>
    <row r="153" ht="15.75" customHeight="1">
      <c r="A153" s="594"/>
      <c r="B153" s="486"/>
      <c r="C153" s="486"/>
      <c r="D153" s="486"/>
      <c r="E153" s="555"/>
      <c r="F153" s="261"/>
      <c r="G153" s="22"/>
    </row>
    <row r="154" ht="15.75" customHeight="1">
      <c r="A154" s="594"/>
      <c r="B154" s="486"/>
      <c r="C154" s="486"/>
      <c r="D154" s="486"/>
      <c r="E154" s="555"/>
      <c r="F154" s="261"/>
      <c r="G154" s="22"/>
    </row>
    <row r="155" ht="15.75" customHeight="1">
      <c r="A155" s="594"/>
      <c r="B155" s="486"/>
      <c r="C155" s="486"/>
      <c r="D155" s="486"/>
      <c r="E155" s="555"/>
      <c r="F155" s="261"/>
      <c r="G155" s="22"/>
    </row>
    <row r="156" ht="15.75" customHeight="1">
      <c r="A156" s="594"/>
      <c r="B156" s="486"/>
      <c r="C156" s="486"/>
      <c r="D156" s="486"/>
      <c r="E156" s="555"/>
      <c r="F156" s="261"/>
      <c r="G156" s="22"/>
    </row>
    <row r="157" ht="15.75" customHeight="1">
      <c r="A157" s="594"/>
      <c r="B157" s="486"/>
      <c r="C157" s="486"/>
      <c r="D157" s="486"/>
      <c r="E157" s="555"/>
      <c r="F157" s="261"/>
      <c r="G157" s="22"/>
    </row>
    <row r="158" ht="15.75" customHeight="1">
      <c r="A158" s="594"/>
      <c r="B158" s="486"/>
      <c r="C158" s="486"/>
      <c r="D158" s="486"/>
      <c r="E158" s="555"/>
      <c r="F158" s="261"/>
      <c r="G158" s="22"/>
    </row>
    <row r="159" ht="15.75" customHeight="1">
      <c r="A159" s="594"/>
      <c r="B159" s="486"/>
      <c r="C159" s="486"/>
      <c r="D159" s="486"/>
      <c r="E159" s="555"/>
      <c r="F159" s="261"/>
      <c r="G159" s="22"/>
    </row>
    <row r="160" ht="15.75" customHeight="1">
      <c r="A160" s="594"/>
      <c r="B160" s="486"/>
      <c r="C160" s="486"/>
      <c r="D160" s="486"/>
      <c r="E160" s="555"/>
      <c r="F160" s="261"/>
      <c r="G160" s="22"/>
    </row>
    <row r="161" ht="15.75" customHeight="1">
      <c r="A161" s="594"/>
      <c r="B161" s="486"/>
      <c r="C161" s="486"/>
      <c r="D161" s="486"/>
      <c r="E161" s="555"/>
      <c r="F161" s="261"/>
      <c r="G161" s="22"/>
    </row>
    <row r="162" ht="15.75" customHeight="1">
      <c r="A162" s="594"/>
      <c r="B162" s="486"/>
      <c r="C162" s="486"/>
      <c r="D162" s="486"/>
      <c r="E162" s="555"/>
      <c r="F162" s="261"/>
      <c r="G162" s="22"/>
    </row>
    <row r="163" ht="15.75" customHeight="1">
      <c r="A163" s="594"/>
      <c r="B163" s="486"/>
      <c r="C163" s="486"/>
      <c r="D163" s="486"/>
      <c r="E163" s="555"/>
      <c r="F163" s="261"/>
      <c r="G163" s="22"/>
    </row>
    <row r="164" ht="15.75" customHeight="1">
      <c r="A164" s="594"/>
      <c r="B164" s="486"/>
      <c r="C164" s="486"/>
      <c r="D164" s="486"/>
      <c r="E164" s="555"/>
      <c r="F164" s="261"/>
      <c r="G164" s="22"/>
    </row>
    <row r="165" ht="15.75" customHeight="1">
      <c r="A165" s="594"/>
      <c r="B165" s="486"/>
      <c r="C165" s="486"/>
      <c r="D165" s="486"/>
      <c r="E165" s="555"/>
      <c r="F165" s="261"/>
      <c r="G165" s="22"/>
    </row>
    <row r="166" ht="15.75" customHeight="1">
      <c r="A166" s="594"/>
      <c r="B166" s="486"/>
      <c r="C166" s="486"/>
      <c r="D166" s="486"/>
      <c r="E166" s="555"/>
      <c r="F166" s="261"/>
      <c r="G166" s="22"/>
    </row>
    <row r="167" ht="15.75" customHeight="1">
      <c r="A167" s="594"/>
      <c r="B167" s="486"/>
      <c r="C167" s="486"/>
      <c r="D167" s="486"/>
      <c r="E167" s="555"/>
      <c r="F167" s="261"/>
      <c r="G167" s="22"/>
    </row>
    <row r="168" ht="15.75" customHeight="1">
      <c r="A168" s="594"/>
      <c r="B168" s="486"/>
      <c r="C168" s="486"/>
      <c r="D168" s="486"/>
      <c r="E168" s="555"/>
      <c r="F168" s="261"/>
      <c r="G168" s="22"/>
    </row>
    <row r="169" ht="15.75" customHeight="1">
      <c r="A169" s="594"/>
      <c r="B169" s="486"/>
      <c r="C169" s="486"/>
      <c r="D169" s="486"/>
      <c r="E169" s="555"/>
      <c r="F169" s="261"/>
      <c r="G169" s="22"/>
    </row>
    <row r="170" ht="15.75" customHeight="1">
      <c r="A170" s="594"/>
      <c r="B170" s="486"/>
      <c r="C170" s="486"/>
      <c r="D170" s="486"/>
      <c r="E170" s="555"/>
      <c r="F170" s="261"/>
      <c r="G170" s="92"/>
    </row>
    <row r="171" ht="15.75" customHeight="1">
      <c r="A171" s="594"/>
      <c r="B171" s="486"/>
      <c r="C171" s="486"/>
      <c r="D171" s="486"/>
      <c r="E171" s="555"/>
      <c r="F171" s="261"/>
      <c r="G171" s="22"/>
    </row>
    <row r="172" ht="15.75" customHeight="1">
      <c r="A172" s="594"/>
      <c r="B172" s="486"/>
      <c r="C172" s="486"/>
      <c r="D172" s="486"/>
      <c r="E172" s="555"/>
      <c r="F172" s="261"/>
      <c r="G172" s="22"/>
    </row>
    <row r="173" ht="15.75" customHeight="1">
      <c r="A173" s="594"/>
      <c r="B173" s="486"/>
      <c r="C173" s="486"/>
      <c r="D173" s="486"/>
      <c r="E173" s="555"/>
      <c r="F173" s="261"/>
      <c r="G173" s="22"/>
    </row>
    <row r="174" ht="15.75" customHeight="1">
      <c r="A174" s="594"/>
      <c r="B174" s="486"/>
      <c r="C174" s="486"/>
      <c r="D174" s="486"/>
      <c r="E174" s="555"/>
      <c r="F174" s="261"/>
      <c r="G174" s="22"/>
    </row>
    <row r="175" ht="15.75" customHeight="1">
      <c r="A175" s="594"/>
      <c r="B175" s="486"/>
      <c r="C175" s="486"/>
      <c r="D175" s="486"/>
      <c r="E175" s="555"/>
      <c r="F175" s="261"/>
      <c r="G175" s="22"/>
    </row>
    <row r="176" ht="15.75" customHeight="1">
      <c r="A176" s="594"/>
      <c r="B176" s="486"/>
      <c r="C176" s="486"/>
      <c r="D176" s="486"/>
      <c r="E176" s="555"/>
      <c r="F176" s="261"/>
      <c r="G176" s="22"/>
    </row>
    <row r="177" ht="15.75" customHeight="1">
      <c r="A177" s="594"/>
      <c r="B177" s="486"/>
      <c r="C177" s="486"/>
      <c r="D177" s="486"/>
      <c r="E177" s="555"/>
      <c r="F177" s="261"/>
      <c r="G177" s="22"/>
    </row>
    <row r="178" ht="15.75" customHeight="1">
      <c r="A178" s="594"/>
      <c r="B178" s="486"/>
      <c r="C178" s="486"/>
      <c r="D178" s="486"/>
      <c r="E178" s="555"/>
      <c r="F178" s="261"/>
      <c r="G178" s="22"/>
    </row>
    <row r="179" ht="15.75" customHeight="1">
      <c r="A179" s="594"/>
      <c r="B179" s="486"/>
      <c r="C179" s="486"/>
      <c r="D179" s="486"/>
      <c r="E179" s="555"/>
      <c r="F179" s="261"/>
      <c r="G179" s="22"/>
    </row>
    <row r="180" ht="15.75" customHeight="1">
      <c r="A180" s="594"/>
      <c r="B180" s="486"/>
      <c r="C180" s="486"/>
      <c r="D180" s="486"/>
      <c r="E180" s="555"/>
      <c r="F180" s="261"/>
      <c r="G180" s="22"/>
    </row>
    <row r="181" ht="15.75" customHeight="1">
      <c r="A181" s="594"/>
      <c r="B181" s="486"/>
      <c r="C181" s="486"/>
      <c r="D181" s="486"/>
      <c r="E181" s="555"/>
      <c r="F181" s="261"/>
      <c r="G181" s="22"/>
    </row>
    <row r="182" ht="15.75" customHeight="1">
      <c r="A182" s="594"/>
      <c r="B182" s="486"/>
      <c r="C182" s="486"/>
      <c r="D182" s="486"/>
      <c r="E182" s="555"/>
      <c r="F182" s="261"/>
      <c r="G182" s="22"/>
    </row>
    <row r="183" ht="15.75" customHeight="1">
      <c r="A183" s="594"/>
      <c r="B183" s="486"/>
      <c r="C183" s="486"/>
      <c r="D183" s="486"/>
      <c r="E183" s="555"/>
      <c r="F183" s="261"/>
      <c r="G183" s="22"/>
    </row>
    <row r="184" ht="15.75" customHeight="1">
      <c r="A184" s="594"/>
      <c r="B184" s="486"/>
      <c r="C184" s="486"/>
      <c r="D184" s="486"/>
      <c r="E184" s="555"/>
      <c r="F184" s="261"/>
      <c r="G184" s="22"/>
    </row>
    <row r="185" ht="15.75" customHeight="1">
      <c r="A185" s="594"/>
      <c r="B185" s="486"/>
      <c r="C185" s="486"/>
      <c r="D185" s="486"/>
      <c r="E185" s="555"/>
      <c r="F185" s="261"/>
      <c r="G185" s="22"/>
    </row>
    <row r="186" ht="15.75" customHeight="1">
      <c r="A186" s="594"/>
      <c r="B186" s="486"/>
      <c r="C186" s="486"/>
      <c r="D186" s="486"/>
      <c r="E186" s="555"/>
      <c r="F186" s="261"/>
      <c r="G186" s="22"/>
    </row>
    <row r="187" ht="15.75" customHeight="1">
      <c r="A187" s="594"/>
      <c r="B187" s="486"/>
      <c r="C187" s="486"/>
      <c r="D187" s="486"/>
      <c r="E187" s="555"/>
      <c r="F187" s="261"/>
      <c r="G187" s="22"/>
    </row>
    <row r="188" ht="15.75" customHeight="1">
      <c r="A188" s="594"/>
      <c r="B188" s="486"/>
      <c r="C188" s="486"/>
      <c r="D188" s="486"/>
      <c r="E188" s="555"/>
      <c r="F188" s="261"/>
      <c r="G188" s="22"/>
    </row>
    <row r="189" ht="15.75" customHeight="1">
      <c r="A189" s="594"/>
      <c r="B189" s="486"/>
      <c r="C189" s="486"/>
      <c r="D189" s="486"/>
      <c r="E189" s="555"/>
      <c r="F189" s="261"/>
      <c r="G189" s="22"/>
    </row>
    <row r="190" ht="15.75" customHeight="1">
      <c r="A190" s="594"/>
      <c r="B190" s="486"/>
      <c r="C190" s="486"/>
      <c r="D190" s="486"/>
      <c r="E190" s="555"/>
      <c r="F190" s="261"/>
      <c r="G190" s="22"/>
    </row>
    <row r="191" ht="15.75" customHeight="1">
      <c r="A191" s="594"/>
      <c r="B191" s="486"/>
      <c r="C191" s="486"/>
      <c r="D191" s="486"/>
      <c r="E191" s="555"/>
      <c r="F191" s="261"/>
      <c r="G191" s="22"/>
    </row>
    <row r="192" ht="15.75" customHeight="1">
      <c r="A192" s="594"/>
      <c r="B192" s="486"/>
      <c r="C192" s="486"/>
      <c r="D192" s="486"/>
      <c r="E192" s="555"/>
      <c r="F192" s="261"/>
      <c r="G192" s="22"/>
    </row>
    <row r="193" ht="15.75" customHeight="1">
      <c r="A193" s="594"/>
      <c r="B193" s="486"/>
      <c r="C193" s="486"/>
      <c r="D193" s="486"/>
      <c r="E193" s="555"/>
      <c r="F193" s="261"/>
      <c r="G193" s="22"/>
    </row>
    <row r="194" ht="15.75" customHeight="1">
      <c r="A194" s="594"/>
      <c r="B194" s="486"/>
      <c r="C194" s="486"/>
      <c r="D194" s="486"/>
      <c r="E194" s="555"/>
      <c r="F194" s="261"/>
      <c r="G194" s="22"/>
    </row>
    <row r="195" ht="15.75" customHeight="1">
      <c r="A195" s="594"/>
      <c r="B195" s="486"/>
      <c r="C195" s="486"/>
      <c r="D195" s="486"/>
      <c r="E195" s="555"/>
      <c r="F195" s="261"/>
      <c r="G195" s="22"/>
    </row>
    <row r="196" ht="15.75" customHeight="1">
      <c r="A196" s="594"/>
      <c r="B196" s="486"/>
      <c r="C196" s="486"/>
      <c r="D196" s="486"/>
      <c r="E196" s="555"/>
      <c r="F196" s="261"/>
      <c r="G196" s="22"/>
    </row>
    <row r="197" ht="15.75" customHeight="1">
      <c r="A197" s="594"/>
      <c r="B197" s="486"/>
      <c r="C197" s="486"/>
      <c r="D197" s="486"/>
      <c r="E197" s="555"/>
      <c r="F197" s="261"/>
      <c r="G197" s="22"/>
    </row>
    <row r="198" ht="15.75" customHeight="1">
      <c r="A198" s="594"/>
      <c r="B198" s="486"/>
      <c r="C198" s="486"/>
      <c r="D198" s="486"/>
      <c r="E198" s="555"/>
      <c r="F198" s="261"/>
      <c r="G198" s="22"/>
    </row>
    <row r="199" ht="15.75" customHeight="1">
      <c r="A199" s="594"/>
      <c r="B199" s="486"/>
      <c r="C199" s="486"/>
      <c r="D199" s="486"/>
      <c r="E199" s="555"/>
      <c r="F199" s="261"/>
      <c r="G199" s="22"/>
    </row>
    <row r="200" ht="15.75" customHeight="1">
      <c r="A200" s="594"/>
      <c r="B200" s="486"/>
      <c r="C200" s="486"/>
      <c r="D200" s="486"/>
      <c r="E200" s="555"/>
      <c r="F200" s="261"/>
      <c r="G200" s="22"/>
    </row>
    <row r="201" ht="15.75" customHeight="1">
      <c r="A201" s="594"/>
      <c r="B201" s="486"/>
      <c r="C201" s="486"/>
      <c r="D201" s="486"/>
      <c r="E201" s="555"/>
      <c r="F201" s="261"/>
      <c r="G201" s="22"/>
    </row>
    <row r="202" ht="15.75" customHeight="1">
      <c r="A202" s="594"/>
      <c r="B202" s="486"/>
      <c r="C202" s="486"/>
      <c r="D202" s="486"/>
      <c r="E202" s="555"/>
      <c r="F202" s="261"/>
      <c r="G202" s="22"/>
    </row>
    <row r="203" ht="15.75" customHeight="1">
      <c r="A203" s="594"/>
      <c r="B203" s="486"/>
      <c r="C203" s="486"/>
      <c r="D203" s="486"/>
      <c r="E203" s="555"/>
      <c r="F203" s="261"/>
      <c r="G203" s="22"/>
    </row>
    <row r="204" ht="15.75" customHeight="1">
      <c r="A204" s="594"/>
      <c r="B204" s="486"/>
      <c r="C204" s="486"/>
      <c r="D204" s="486"/>
      <c r="E204" s="555"/>
      <c r="F204" s="261"/>
      <c r="G204" s="22"/>
    </row>
    <row r="205" ht="15.75" customHeight="1">
      <c r="A205" s="594"/>
      <c r="B205" s="486"/>
      <c r="C205" s="486"/>
      <c r="D205" s="486"/>
      <c r="E205" s="555"/>
      <c r="F205" s="261"/>
      <c r="G205" s="22"/>
    </row>
    <row r="206" ht="15.75" customHeight="1">
      <c r="A206" s="594"/>
      <c r="B206" s="486"/>
      <c r="C206" s="486"/>
      <c r="D206" s="486"/>
      <c r="E206" s="555"/>
      <c r="F206" s="261"/>
      <c r="G206" s="22"/>
    </row>
    <row r="207" ht="15.75" customHeight="1">
      <c r="A207" s="594"/>
      <c r="B207" s="486"/>
      <c r="C207" s="486"/>
      <c r="D207" s="486"/>
      <c r="E207" s="555"/>
      <c r="F207" s="261"/>
      <c r="G207" s="22"/>
    </row>
    <row r="208" ht="15.75" customHeight="1">
      <c r="A208" s="594"/>
      <c r="B208" s="486"/>
      <c r="C208" s="486"/>
      <c r="D208" s="486"/>
      <c r="E208" s="555"/>
      <c r="F208" s="261"/>
      <c r="G208" s="22"/>
    </row>
    <row r="209" ht="15.75" customHeight="1">
      <c r="A209" s="594"/>
      <c r="B209" s="486"/>
      <c r="C209" s="486"/>
      <c r="D209" s="486"/>
      <c r="E209" s="555"/>
      <c r="F209" s="261"/>
      <c r="G209" s="22"/>
    </row>
    <row r="210" ht="15.75" customHeight="1">
      <c r="A210" s="594"/>
      <c r="B210" s="486"/>
      <c r="C210" s="486"/>
      <c r="D210" s="486"/>
      <c r="E210" s="555"/>
      <c r="F210" s="261"/>
      <c r="G210" s="22"/>
    </row>
    <row r="211" ht="15.75" customHeight="1">
      <c r="A211" s="594"/>
      <c r="B211" s="486"/>
      <c r="C211" s="486"/>
      <c r="D211" s="486"/>
      <c r="E211" s="555"/>
      <c r="F211" s="261"/>
      <c r="G211" s="22"/>
    </row>
    <row r="212" ht="15.75" customHeight="1">
      <c r="A212" s="594"/>
      <c r="B212" s="486"/>
      <c r="C212" s="486"/>
      <c r="D212" s="486"/>
      <c r="E212" s="555"/>
      <c r="F212" s="261"/>
      <c r="G212" s="22"/>
    </row>
    <row r="213" ht="15.75" customHeight="1">
      <c r="A213" s="594"/>
      <c r="B213" s="486"/>
      <c r="C213" s="486"/>
      <c r="D213" s="486"/>
      <c r="E213" s="555"/>
      <c r="F213" s="261"/>
      <c r="G213" s="22"/>
    </row>
    <row r="214" ht="15.75" customHeight="1">
      <c r="A214" s="594"/>
      <c r="B214" s="486"/>
      <c r="C214" s="486"/>
      <c r="D214" s="486"/>
      <c r="E214" s="555"/>
      <c r="F214" s="261"/>
      <c r="G214" s="22"/>
    </row>
    <row r="215" ht="15.75" customHeight="1">
      <c r="A215" s="594"/>
      <c r="B215" s="486"/>
      <c r="C215" s="486"/>
      <c r="D215" s="486"/>
      <c r="E215" s="555"/>
      <c r="F215" s="261"/>
      <c r="G215" s="22"/>
    </row>
    <row r="216" ht="15.75" customHeight="1">
      <c r="A216" s="594"/>
      <c r="B216" s="486"/>
      <c r="C216" s="486"/>
      <c r="D216" s="486"/>
      <c r="E216" s="555"/>
      <c r="F216" s="261"/>
      <c r="G216" s="22"/>
    </row>
    <row r="217" ht="15.75" customHeight="1">
      <c r="A217" s="594"/>
      <c r="B217" s="486"/>
      <c r="C217" s="486"/>
      <c r="D217" s="486"/>
      <c r="E217" s="555"/>
      <c r="F217" s="261"/>
      <c r="G217" s="22"/>
    </row>
    <row r="218" ht="15.75" customHeight="1">
      <c r="A218" s="594"/>
      <c r="B218" s="486"/>
      <c r="C218" s="486"/>
      <c r="D218" s="486"/>
      <c r="E218" s="555"/>
      <c r="F218" s="261"/>
      <c r="G218" s="22"/>
    </row>
    <row r="219" ht="15.75" customHeight="1">
      <c r="A219" s="594"/>
      <c r="B219" s="486"/>
      <c r="C219" s="486"/>
      <c r="D219" s="486"/>
      <c r="E219" s="555"/>
      <c r="F219" s="261"/>
      <c r="G219" s="22"/>
    </row>
    <row r="220" ht="15.75" customHeight="1">
      <c r="A220" s="594"/>
      <c r="B220" s="486"/>
      <c r="C220" s="486"/>
      <c r="D220" s="486"/>
      <c r="E220" s="555"/>
      <c r="F220" s="261"/>
      <c r="G220" s="22"/>
    </row>
    <row r="221" ht="15.75" customHeight="1">
      <c r="A221" s="594"/>
      <c r="B221" s="486"/>
      <c r="C221" s="486"/>
      <c r="D221" s="486"/>
      <c r="E221" s="555"/>
      <c r="F221" s="261"/>
      <c r="G221" s="22"/>
    </row>
    <row r="222" ht="15.75" customHeight="1">
      <c r="A222" s="594"/>
      <c r="B222" s="486"/>
      <c r="C222" s="486"/>
      <c r="D222" s="486"/>
      <c r="E222" s="555"/>
      <c r="F222" s="261"/>
      <c r="G222" s="22"/>
    </row>
    <row r="223" ht="15.75" customHeight="1">
      <c r="A223" s="594"/>
      <c r="B223" s="486"/>
      <c r="C223" s="486"/>
      <c r="D223" s="486"/>
      <c r="E223" s="555"/>
      <c r="F223" s="261"/>
      <c r="G223" s="22"/>
    </row>
    <row r="224" ht="15.75" customHeight="1">
      <c r="A224" s="594"/>
      <c r="B224" s="486"/>
      <c r="C224" s="486"/>
      <c r="D224" s="486"/>
      <c r="E224" s="555"/>
      <c r="F224" s="261"/>
      <c r="G224" s="22"/>
    </row>
    <row r="225" ht="15.75" customHeight="1">
      <c r="A225" s="594"/>
      <c r="B225" s="486"/>
      <c r="C225" s="486"/>
      <c r="D225" s="486"/>
      <c r="E225" s="555"/>
      <c r="F225" s="261"/>
      <c r="G225" s="22"/>
    </row>
    <row r="226" ht="15.75" customHeight="1">
      <c r="A226" s="594"/>
      <c r="B226" s="486"/>
      <c r="C226" s="486"/>
      <c r="D226" s="486"/>
      <c r="E226" s="555"/>
      <c r="F226" s="261"/>
      <c r="G226" s="22"/>
    </row>
    <row r="227" ht="15.75" customHeight="1">
      <c r="A227" s="594"/>
      <c r="B227" s="486"/>
      <c r="C227" s="486"/>
      <c r="D227" s="486"/>
      <c r="E227" s="555"/>
      <c r="F227" s="261"/>
      <c r="G227" s="22"/>
    </row>
    <row r="228" ht="15.75" customHeight="1">
      <c r="A228" s="594"/>
      <c r="B228" s="486"/>
      <c r="C228" s="486"/>
      <c r="D228" s="486"/>
      <c r="E228" s="555"/>
      <c r="F228" s="261"/>
      <c r="G228" s="22"/>
    </row>
    <row r="229" ht="15.75" customHeight="1">
      <c r="A229" s="594"/>
      <c r="B229" s="486"/>
      <c r="C229" s="486"/>
      <c r="D229" s="486"/>
      <c r="E229" s="555"/>
      <c r="F229" s="261"/>
      <c r="G229" s="22"/>
    </row>
    <row r="230" ht="15.75" customHeight="1">
      <c r="A230" s="594"/>
      <c r="B230" s="486"/>
      <c r="C230" s="486"/>
      <c r="D230" s="486"/>
      <c r="E230" s="555"/>
      <c r="F230" s="261"/>
      <c r="G230" s="22"/>
    </row>
    <row r="231" ht="15.75" customHeight="1">
      <c r="A231" s="594"/>
      <c r="B231" s="486"/>
      <c r="C231" s="486"/>
      <c r="D231" s="486"/>
      <c r="E231" s="555"/>
      <c r="F231" s="261"/>
      <c r="G231" s="22"/>
    </row>
    <row r="232" ht="15.75" customHeight="1">
      <c r="A232" s="594"/>
      <c r="B232" s="486"/>
      <c r="C232" s="486"/>
      <c r="D232" s="486"/>
      <c r="E232" s="555"/>
      <c r="F232" s="261"/>
      <c r="G232" s="22"/>
    </row>
    <row r="233" ht="15.75" customHeight="1">
      <c r="A233" s="594"/>
      <c r="B233" s="486"/>
      <c r="C233" s="486"/>
      <c r="D233" s="486"/>
      <c r="E233" s="555"/>
      <c r="F233" s="261"/>
      <c r="G233" s="22"/>
    </row>
    <row r="234" ht="15.75" customHeight="1">
      <c r="A234" s="594"/>
      <c r="B234" s="486"/>
      <c r="C234" s="486"/>
      <c r="D234" s="486"/>
      <c r="E234" s="555"/>
      <c r="F234" s="261"/>
      <c r="G234" s="22"/>
    </row>
    <row r="235" ht="15.75" customHeight="1">
      <c r="A235" s="594"/>
      <c r="B235" s="486"/>
      <c r="C235" s="486"/>
      <c r="D235" s="486"/>
      <c r="E235" s="555"/>
      <c r="F235" s="261"/>
      <c r="G235" s="22"/>
    </row>
    <row r="236" ht="15.75" customHeight="1">
      <c r="A236" s="594"/>
      <c r="B236" s="486"/>
      <c r="C236" s="486"/>
      <c r="D236" s="486"/>
      <c r="E236" s="555"/>
      <c r="F236" s="261"/>
      <c r="G236" s="22"/>
    </row>
    <row r="237" ht="15.75" customHeight="1">
      <c r="A237" s="594"/>
      <c r="B237" s="486"/>
      <c r="C237" s="486"/>
      <c r="D237" s="486"/>
      <c r="E237" s="555"/>
      <c r="F237" s="261"/>
      <c r="G237" s="22"/>
    </row>
    <row r="238" ht="15.75" customHeight="1">
      <c r="A238" s="594"/>
      <c r="B238" s="486"/>
      <c r="C238" s="486"/>
      <c r="D238" s="486"/>
      <c r="E238" s="555"/>
      <c r="F238" s="261"/>
      <c r="G238" s="22"/>
    </row>
    <row r="239" ht="15.75" customHeight="1">
      <c r="A239" s="594"/>
      <c r="B239" s="486"/>
      <c r="C239" s="486"/>
      <c r="D239" s="486"/>
      <c r="E239" s="555"/>
      <c r="F239" s="261"/>
      <c r="G239" s="22"/>
    </row>
    <row r="240" ht="15.75" customHeight="1">
      <c r="A240" s="594"/>
      <c r="B240" s="486"/>
      <c r="C240" s="486"/>
      <c r="D240" s="486"/>
      <c r="E240" s="555"/>
      <c r="F240" s="261"/>
      <c r="G240" s="22"/>
    </row>
    <row r="241" ht="15.75" customHeight="1">
      <c r="A241" s="594"/>
      <c r="B241" s="486"/>
      <c r="C241" s="486"/>
      <c r="D241" s="486"/>
      <c r="E241" s="555"/>
      <c r="F241" s="261"/>
      <c r="G241" s="22"/>
    </row>
    <row r="242" ht="15.75" customHeight="1">
      <c r="A242" s="594"/>
      <c r="B242" s="486"/>
      <c r="C242" s="486"/>
      <c r="D242" s="486"/>
      <c r="E242" s="555"/>
      <c r="F242" s="261"/>
      <c r="G242" s="22"/>
    </row>
    <row r="243" ht="15.75" customHeight="1">
      <c r="A243" s="594"/>
      <c r="B243" s="486"/>
      <c r="C243" s="486"/>
      <c r="D243" s="486"/>
      <c r="E243" s="555"/>
      <c r="F243" s="261"/>
      <c r="G243" s="22"/>
    </row>
    <row r="244" ht="15.75" customHeight="1">
      <c r="A244" s="594"/>
      <c r="B244" s="486"/>
      <c r="C244" s="486"/>
      <c r="D244" s="486"/>
      <c r="E244" s="555"/>
      <c r="F244" s="261"/>
      <c r="G244" s="22"/>
    </row>
    <row r="245" ht="15.75" customHeight="1">
      <c r="A245" s="594"/>
      <c r="B245" s="486"/>
      <c r="C245" s="486"/>
      <c r="D245" s="486"/>
      <c r="E245" s="555"/>
      <c r="F245" s="261"/>
      <c r="G245" s="22"/>
    </row>
    <row r="246" ht="15.75" customHeight="1">
      <c r="A246" s="594"/>
      <c r="B246" s="486"/>
      <c r="C246" s="486"/>
      <c r="D246" s="486"/>
      <c r="E246" s="555"/>
      <c r="F246" s="261"/>
      <c r="G246" s="22"/>
    </row>
    <row r="247" ht="15.75" customHeight="1">
      <c r="A247" s="594"/>
      <c r="B247" s="486"/>
      <c r="C247" s="486"/>
      <c r="D247" s="486"/>
      <c r="E247" s="555"/>
      <c r="F247" s="261"/>
      <c r="G247" s="22"/>
    </row>
    <row r="248" ht="15.75" customHeight="1">
      <c r="A248" s="594"/>
      <c r="B248" s="486"/>
      <c r="C248" s="486"/>
      <c r="D248" s="486"/>
      <c r="E248" s="555"/>
      <c r="F248" s="261"/>
      <c r="G248" s="22"/>
    </row>
    <row r="249" ht="15.75" customHeight="1">
      <c r="A249" s="594"/>
      <c r="B249" s="486"/>
      <c r="C249" s="486"/>
      <c r="D249" s="486"/>
      <c r="E249" s="555"/>
      <c r="F249" s="261"/>
      <c r="G249" s="22"/>
    </row>
    <row r="250" ht="15.75" customHeight="1">
      <c r="A250" s="594"/>
      <c r="B250" s="486"/>
      <c r="C250" s="486"/>
      <c r="D250" s="486"/>
      <c r="E250" s="555"/>
      <c r="F250" s="261"/>
      <c r="G250" s="22"/>
    </row>
    <row r="251" ht="15.75" customHeight="1">
      <c r="A251" s="594"/>
      <c r="B251" s="486"/>
      <c r="C251" s="486"/>
      <c r="D251" s="486"/>
      <c r="E251" s="555"/>
      <c r="F251" s="261"/>
      <c r="G251" s="22"/>
    </row>
    <row r="252" ht="15.75" customHeight="1">
      <c r="A252" s="594"/>
      <c r="B252" s="486"/>
      <c r="C252" s="486"/>
      <c r="D252" s="486"/>
      <c r="E252" s="555"/>
      <c r="F252" s="261"/>
      <c r="G252" s="22"/>
    </row>
    <row r="253" ht="15.75" customHeight="1">
      <c r="A253" s="594"/>
      <c r="B253" s="486"/>
      <c r="C253" s="486"/>
      <c r="D253" s="486"/>
      <c r="E253" s="555"/>
      <c r="F253" s="261"/>
      <c r="G253" s="22"/>
    </row>
    <row r="254" ht="15.75" customHeight="1">
      <c r="A254" s="594"/>
      <c r="B254" s="486"/>
      <c r="C254" s="486"/>
      <c r="D254" s="486"/>
      <c r="E254" s="555"/>
      <c r="F254" s="261"/>
      <c r="G254" s="22"/>
    </row>
    <row r="255" ht="15.75" customHeight="1">
      <c r="A255" s="594"/>
      <c r="B255" s="486"/>
      <c r="C255" s="486"/>
      <c r="D255" s="486"/>
      <c r="E255" s="555"/>
      <c r="F255" s="261"/>
      <c r="G255" s="22"/>
    </row>
    <row r="256" ht="15.75" customHeight="1">
      <c r="A256" s="594"/>
      <c r="B256" s="486"/>
      <c r="C256" s="486"/>
      <c r="D256" s="486"/>
      <c r="E256" s="555"/>
      <c r="F256" s="261"/>
      <c r="G256" s="22"/>
    </row>
    <row r="257" ht="15.75" customHeight="1">
      <c r="A257" s="594"/>
      <c r="B257" s="486"/>
      <c r="C257" s="486"/>
      <c r="D257" s="486"/>
      <c r="E257" s="555"/>
      <c r="F257" s="261"/>
      <c r="G257" s="22"/>
    </row>
    <row r="258" ht="15.75" customHeight="1">
      <c r="A258" s="594"/>
      <c r="B258" s="486"/>
      <c r="C258" s="486"/>
      <c r="D258" s="486"/>
      <c r="E258" s="555"/>
      <c r="F258" s="261"/>
      <c r="G258" s="22"/>
    </row>
    <row r="259" ht="15.75" customHeight="1">
      <c r="A259" s="594"/>
      <c r="B259" s="486"/>
      <c r="C259" s="486"/>
      <c r="D259" s="486"/>
      <c r="E259" s="555"/>
      <c r="F259" s="261"/>
      <c r="G259" s="22"/>
    </row>
    <row r="260" ht="15.75" customHeight="1">
      <c r="A260" s="594"/>
      <c r="B260" s="486"/>
      <c r="C260" s="486"/>
      <c r="D260" s="486"/>
      <c r="E260" s="555"/>
      <c r="F260" s="261"/>
      <c r="G260" s="22"/>
    </row>
    <row r="261" ht="15.75" customHeight="1">
      <c r="A261" s="594"/>
      <c r="B261" s="486"/>
      <c r="C261" s="486"/>
      <c r="D261" s="486"/>
      <c r="E261" s="555"/>
      <c r="F261" s="261"/>
      <c r="G261" s="22"/>
    </row>
    <row r="262" ht="15.75" customHeight="1">
      <c r="A262" s="594"/>
      <c r="B262" s="486"/>
      <c r="C262" s="486"/>
      <c r="D262" s="486"/>
      <c r="E262" s="555"/>
      <c r="F262" s="261"/>
      <c r="G262" s="22"/>
    </row>
    <row r="263" ht="15.75" customHeight="1">
      <c r="A263" s="594"/>
      <c r="B263" s="486"/>
      <c r="C263" s="486"/>
      <c r="D263" s="486"/>
      <c r="E263" s="555"/>
      <c r="F263" s="261"/>
      <c r="G263" s="22"/>
    </row>
    <row r="264" ht="15.75" customHeight="1">
      <c r="A264" s="594"/>
      <c r="B264" s="486"/>
      <c r="C264" s="486"/>
      <c r="D264" s="486"/>
      <c r="E264" s="555"/>
      <c r="F264" s="261"/>
      <c r="G264" s="22"/>
    </row>
    <row r="265" ht="15.75" customHeight="1">
      <c r="A265" s="594"/>
      <c r="B265" s="486"/>
      <c r="C265" s="486"/>
      <c r="D265" s="486"/>
      <c r="E265" s="555"/>
      <c r="F265" s="261"/>
      <c r="G265" s="22"/>
    </row>
    <row r="266" ht="15.75" customHeight="1">
      <c r="A266" s="594"/>
      <c r="B266" s="486"/>
      <c r="C266" s="486"/>
      <c r="D266" s="486"/>
      <c r="E266" s="555"/>
      <c r="F266" s="261"/>
      <c r="G266" s="22"/>
    </row>
    <row r="267" ht="15.75" customHeight="1">
      <c r="A267" s="594"/>
      <c r="B267" s="486"/>
      <c r="C267" s="486"/>
      <c r="D267" s="486"/>
      <c r="E267" s="555"/>
      <c r="F267" s="261"/>
      <c r="G267" s="22"/>
    </row>
    <row r="268" ht="15.75" customHeight="1">
      <c r="A268" s="594"/>
      <c r="B268" s="486"/>
      <c r="C268" s="486"/>
      <c r="D268" s="486"/>
      <c r="E268" s="555"/>
      <c r="F268" s="261"/>
      <c r="G268" s="22"/>
    </row>
    <row r="269" ht="15.75" customHeight="1">
      <c r="A269" s="594"/>
      <c r="B269" s="486"/>
      <c r="C269" s="486"/>
      <c r="D269" s="486"/>
      <c r="E269" s="555"/>
      <c r="F269" s="261"/>
      <c r="G269" s="22"/>
    </row>
    <row r="270" ht="15.75" customHeight="1">
      <c r="A270" s="594"/>
      <c r="B270" s="486"/>
      <c r="C270" s="486"/>
      <c r="D270" s="486"/>
      <c r="E270" s="555"/>
      <c r="F270" s="261"/>
      <c r="G270" s="22"/>
    </row>
    <row r="271" ht="15.75" customHeight="1">
      <c r="A271" s="594"/>
      <c r="B271" s="486"/>
      <c r="C271" s="486"/>
      <c r="D271" s="486"/>
      <c r="E271" s="555"/>
      <c r="F271" s="261"/>
      <c r="G271" s="22"/>
    </row>
    <row r="272" ht="15.75" customHeight="1">
      <c r="A272" s="594"/>
      <c r="B272" s="486"/>
      <c r="C272" s="486"/>
      <c r="D272" s="486"/>
      <c r="E272" s="555"/>
      <c r="F272" s="261"/>
      <c r="G272" s="22"/>
    </row>
    <row r="273" ht="15.75" customHeight="1">
      <c r="A273" s="594"/>
      <c r="B273" s="486"/>
      <c r="C273" s="486"/>
      <c r="D273" s="486"/>
      <c r="E273" s="555"/>
      <c r="F273" s="261"/>
      <c r="G273" s="22"/>
    </row>
    <row r="274" ht="15.75" customHeight="1">
      <c r="A274" s="594"/>
      <c r="B274" s="486"/>
      <c r="C274" s="486"/>
      <c r="D274" s="486"/>
      <c r="E274" s="555"/>
      <c r="F274" s="261"/>
      <c r="G274" s="22"/>
    </row>
    <row r="275" ht="15.75" customHeight="1">
      <c r="A275" s="594"/>
      <c r="B275" s="486"/>
      <c r="C275" s="486"/>
      <c r="D275" s="486"/>
      <c r="E275" s="555"/>
      <c r="F275" s="261"/>
      <c r="G275" s="22"/>
    </row>
    <row r="276" ht="15.75" customHeight="1">
      <c r="A276" s="594"/>
      <c r="B276" s="486"/>
      <c r="C276" s="486"/>
      <c r="D276" s="486"/>
      <c r="E276" s="555"/>
      <c r="F276" s="261"/>
      <c r="G276" s="22"/>
    </row>
    <row r="277" ht="15.75" customHeight="1">
      <c r="A277" s="594"/>
      <c r="B277" s="486"/>
      <c r="C277" s="486"/>
      <c r="D277" s="486"/>
      <c r="E277" s="555"/>
      <c r="F277" s="261"/>
      <c r="G277" s="22"/>
    </row>
    <row r="278" ht="15.75" customHeight="1">
      <c r="A278" s="594"/>
      <c r="B278" s="486"/>
      <c r="C278" s="486"/>
      <c r="D278" s="486"/>
      <c r="E278" s="555"/>
      <c r="F278" s="261"/>
      <c r="G278" s="22"/>
    </row>
    <row r="279" ht="15.75" customHeight="1">
      <c r="A279" s="594"/>
      <c r="B279" s="486"/>
      <c r="C279" s="486"/>
      <c r="D279" s="486"/>
      <c r="E279" s="555"/>
      <c r="F279" s="261"/>
      <c r="G279" s="22"/>
    </row>
    <row r="280" ht="15.75" customHeight="1">
      <c r="A280" s="594"/>
      <c r="B280" s="486"/>
      <c r="C280" s="486"/>
      <c r="D280" s="486"/>
      <c r="E280" s="555"/>
      <c r="F280" s="261"/>
      <c r="G280" s="22"/>
    </row>
    <row r="281" ht="15.75" customHeight="1">
      <c r="A281" s="594"/>
      <c r="B281" s="486"/>
      <c r="C281" s="486"/>
      <c r="D281" s="486"/>
      <c r="E281" s="555"/>
      <c r="F281" s="261"/>
      <c r="G281" s="22"/>
    </row>
    <row r="282" ht="15.75" customHeight="1">
      <c r="A282" s="594"/>
      <c r="B282" s="486"/>
      <c r="C282" s="486"/>
      <c r="D282" s="486"/>
      <c r="E282" s="555"/>
      <c r="F282" s="261"/>
      <c r="G282" s="22"/>
    </row>
    <row r="283" ht="15.75" customHeight="1">
      <c r="A283" s="594"/>
      <c r="B283" s="486"/>
      <c r="C283" s="486"/>
      <c r="D283" s="486"/>
      <c r="E283" s="555"/>
      <c r="F283" s="261"/>
      <c r="G283" s="22"/>
    </row>
    <row r="284" ht="15.75" customHeight="1">
      <c r="A284" s="594"/>
      <c r="B284" s="486"/>
      <c r="C284" s="486"/>
      <c r="D284" s="486"/>
      <c r="E284" s="555"/>
      <c r="F284" s="261"/>
      <c r="G284" s="22"/>
    </row>
    <row r="285" ht="15.75" customHeight="1">
      <c r="A285" s="594"/>
      <c r="B285" s="486"/>
      <c r="C285" s="486"/>
      <c r="D285" s="486"/>
      <c r="E285" s="555"/>
      <c r="F285" s="261"/>
      <c r="G285" s="119"/>
    </row>
    <row r="286" ht="15.75" customHeight="1">
      <c r="A286" s="594"/>
      <c r="B286" s="486"/>
      <c r="C286" s="486"/>
      <c r="D286" s="486"/>
      <c r="E286" s="555"/>
      <c r="F286" s="261"/>
      <c r="G286" s="22"/>
    </row>
    <row r="287" ht="15.75" customHeight="1">
      <c r="A287" s="594"/>
      <c r="B287" s="486"/>
      <c r="C287" s="486"/>
      <c r="D287" s="486"/>
      <c r="E287" s="555"/>
      <c r="F287" s="261"/>
      <c r="G287" s="22"/>
    </row>
    <row r="288" ht="15.75" customHeight="1">
      <c r="A288" s="594"/>
      <c r="B288" s="486"/>
      <c r="C288" s="486"/>
      <c r="D288" s="486"/>
      <c r="E288" s="555"/>
      <c r="F288" s="261"/>
      <c r="G288" s="22"/>
    </row>
    <row r="289" ht="15.75" customHeight="1">
      <c r="A289" s="594"/>
      <c r="B289" s="486"/>
      <c r="C289" s="486"/>
      <c r="D289" s="486"/>
      <c r="E289" s="555"/>
      <c r="F289" s="261"/>
      <c r="G289" s="22"/>
    </row>
    <row r="290" ht="15.75" customHeight="1">
      <c r="A290" s="594"/>
      <c r="B290" s="486"/>
      <c r="C290" s="486"/>
      <c r="D290" s="486"/>
      <c r="E290" s="555"/>
      <c r="F290" s="261"/>
      <c r="G290" s="22"/>
    </row>
    <row r="291" ht="15.75" customHeight="1">
      <c r="A291" s="594"/>
      <c r="B291" s="486"/>
      <c r="C291" s="486"/>
      <c r="D291" s="486"/>
      <c r="E291" s="555"/>
      <c r="F291" s="261"/>
      <c r="G291" s="22"/>
    </row>
    <row r="292" ht="15.75" customHeight="1">
      <c r="A292" s="594"/>
      <c r="B292" s="486"/>
      <c r="C292" s="486"/>
      <c r="D292" s="486"/>
      <c r="E292" s="555"/>
      <c r="F292" s="261"/>
      <c r="G292" s="22"/>
    </row>
    <row r="293" ht="15.75" customHeight="1">
      <c r="A293" s="594"/>
      <c r="B293" s="486"/>
      <c r="C293" s="486"/>
      <c r="D293" s="486"/>
      <c r="E293" s="555"/>
      <c r="F293" s="261"/>
      <c r="G293" s="22"/>
    </row>
    <row r="294" ht="15.75" customHeight="1">
      <c r="A294" s="594"/>
      <c r="B294" s="486"/>
      <c r="C294" s="486"/>
      <c r="D294" s="486"/>
      <c r="E294" s="555"/>
      <c r="F294" s="261"/>
      <c r="G294" s="22"/>
    </row>
    <row r="295" ht="15.75" customHeight="1">
      <c r="A295" s="594"/>
      <c r="B295" s="486"/>
      <c r="C295" s="486"/>
      <c r="D295" s="486"/>
      <c r="E295" s="555"/>
      <c r="F295" s="261"/>
      <c r="G295" s="22"/>
    </row>
    <row r="296" ht="15.75" customHeight="1">
      <c r="A296" s="594"/>
      <c r="B296" s="486"/>
      <c r="C296" s="486"/>
      <c r="D296" s="486"/>
      <c r="E296" s="555"/>
      <c r="F296" s="261"/>
      <c r="G296" s="22"/>
    </row>
    <row r="297" ht="15.75" customHeight="1">
      <c r="A297" s="594"/>
      <c r="B297" s="486"/>
      <c r="C297" s="486"/>
      <c r="D297" s="486"/>
      <c r="E297" s="555"/>
      <c r="F297" s="261"/>
      <c r="G297" s="22"/>
    </row>
    <row r="298" ht="15.75" customHeight="1">
      <c r="A298" s="594"/>
      <c r="B298" s="486"/>
      <c r="C298" s="486"/>
      <c r="D298" s="486"/>
      <c r="E298" s="555"/>
      <c r="F298" s="261"/>
      <c r="G298" s="22"/>
    </row>
    <row r="299" ht="15.75" customHeight="1">
      <c r="A299" s="594"/>
      <c r="B299" s="486"/>
      <c r="C299" s="486"/>
      <c r="D299" s="486"/>
      <c r="E299" s="555"/>
      <c r="F299" s="261"/>
      <c r="G299" s="22"/>
    </row>
    <row r="300" ht="15.75" customHeight="1">
      <c r="A300" s="594"/>
      <c r="B300" s="486"/>
      <c r="C300" s="486"/>
      <c r="D300" s="486"/>
      <c r="E300" s="555"/>
      <c r="F300" s="261"/>
      <c r="G300" s="22"/>
    </row>
    <row r="301" ht="15.75" customHeight="1">
      <c r="A301" s="594"/>
      <c r="B301" s="486"/>
      <c r="C301" s="486"/>
      <c r="D301" s="486"/>
      <c r="E301" s="555"/>
      <c r="F301" s="261"/>
      <c r="G301" s="22"/>
    </row>
    <row r="302" ht="15.75" customHeight="1">
      <c r="A302" s="594"/>
      <c r="B302" s="486"/>
      <c r="C302" s="486"/>
      <c r="D302" s="486"/>
      <c r="E302" s="555"/>
      <c r="F302" s="261"/>
      <c r="G302" s="22"/>
    </row>
    <row r="303" ht="15.75" customHeight="1">
      <c r="A303" s="594"/>
      <c r="B303" s="486"/>
      <c r="C303" s="486"/>
      <c r="D303" s="486"/>
      <c r="E303" s="555"/>
      <c r="F303" s="261"/>
      <c r="G303" s="22"/>
    </row>
    <row r="304" ht="15.75" customHeight="1">
      <c r="A304" s="594"/>
      <c r="B304" s="486"/>
      <c r="C304" s="486"/>
      <c r="D304" s="486"/>
      <c r="E304" s="555"/>
      <c r="F304" s="261"/>
      <c r="G304" s="22"/>
    </row>
    <row r="305" ht="15.75" customHeight="1">
      <c r="A305" s="594"/>
      <c r="B305" s="486"/>
      <c r="C305" s="486"/>
      <c r="D305" s="486"/>
      <c r="E305" s="555"/>
      <c r="F305" s="261"/>
      <c r="G305" s="22"/>
    </row>
    <row r="306" ht="15.75" customHeight="1">
      <c r="A306" s="594"/>
      <c r="B306" s="486"/>
      <c r="C306" s="486"/>
      <c r="D306" s="486"/>
      <c r="E306" s="555"/>
      <c r="F306" s="261"/>
      <c r="G306" s="22"/>
    </row>
    <row r="307" ht="15.75" customHeight="1">
      <c r="A307" s="594"/>
      <c r="B307" s="486"/>
      <c r="C307" s="486"/>
      <c r="D307" s="486"/>
      <c r="E307" s="555"/>
      <c r="F307" s="261"/>
      <c r="G307" s="22"/>
    </row>
    <row r="308" ht="15.75" customHeight="1">
      <c r="A308" s="594"/>
      <c r="B308" s="486"/>
      <c r="C308" s="486"/>
      <c r="D308" s="486"/>
      <c r="E308" s="555"/>
      <c r="F308" s="261"/>
      <c r="G308" s="22"/>
    </row>
    <row r="309" ht="15.75" customHeight="1">
      <c r="A309" s="594"/>
      <c r="B309" s="486"/>
      <c r="C309" s="486"/>
      <c r="D309" s="486"/>
      <c r="E309" s="555"/>
      <c r="F309" s="261"/>
      <c r="G309" s="22"/>
    </row>
    <row r="310" ht="15.75" customHeight="1">
      <c r="A310" s="594"/>
      <c r="B310" s="486"/>
      <c r="C310" s="486"/>
      <c r="D310" s="486"/>
      <c r="E310" s="555"/>
      <c r="F310" s="261"/>
      <c r="G310" s="22"/>
    </row>
    <row r="311" ht="15.75" customHeight="1">
      <c r="A311" s="594"/>
      <c r="B311" s="486"/>
      <c r="C311" s="486"/>
      <c r="D311" s="486"/>
      <c r="E311" s="555"/>
      <c r="F311" s="261"/>
      <c r="G311" s="22"/>
    </row>
    <row r="312" ht="15.75" customHeight="1">
      <c r="A312" s="594"/>
      <c r="B312" s="486"/>
      <c r="C312" s="486"/>
      <c r="D312" s="486"/>
      <c r="E312" s="555"/>
      <c r="F312" s="261"/>
      <c r="G312" s="22"/>
    </row>
    <row r="313" ht="15.75" customHeight="1">
      <c r="A313" s="594"/>
      <c r="B313" s="486"/>
      <c r="C313" s="486"/>
      <c r="D313" s="486"/>
      <c r="E313" s="555"/>
      <c r="F313" s="261"/>
      <c r="G313" s="22"/>
    </row>
    <row r="314" ht="15.75" customHeight="1">
      <c r="A314" s="594"/>
      <c r="B314" s="486"/>
      <c r="C314" s="486"/>
      <c r="D314" s="486"/>
      <c r="E314" s="555"/>
      <c r="F314" s="261"/>
      <c r="G314" s="22"/>
    </row>
    <row r="315" ht="15.75" customHeight="1">
      <c r="A315" s="594"/>
      <c r="B315" s="486"/>
      <c r="C315" s="486"/>
      <c r="D315" s="486"/>
      <c r="E315" s="555"/>
      <c r="F315" s="261"/>
      <c r="G315" s="22"/>
    </row>
    <row r="316" ht="15.75" customHeight="1">
      <c r="A316" s="594"/>
      <c r="B316" s="486"/>
      <c r="C316" s="486"/>
      <c r="D316" s="486"/>
      <c r="E316" s="555"/>
      <c r="F316" s="261"/>
      <c r="G316" s="22"/>
    </row>
    <row r="317" ht="15.75" customHeight="1">
      <c r="A317" s="594"/>
      <c r="B317" s="486"/>
      <c r="C317" s="486"/>
      <c r="D317" s="486"/>
      <c r="E317" s="555"/>
      <c r="F317" s="261"/>
      <c r="G317" s="22"/>
    </row>
    <row r="318" ht="15.75" customHeight="1">
      <c r="A318" s="594"/>
      <c r="B318" s="486"/>
      <c r="C318" s="486"/>
      <c r="D318" s="486"/>
      <c r="E318" s="555"/>
      <c r="F318" s="261"/>
      <c r="G318" s="22"/>
    </row>
    <row r="319" ht="15.75" customHeight="1">
      <c r="A319" s="594"/>
      <c r="B319" s="486"/>
      <c r="C319" s="486"/>
      <c r="D319" s="486"/>
      <c r="E319" s="555"/>
      <c r="F319" s="261"/>
      <c r="G319" s="22"/>
    </row>
    <row r="320" ht="15.75" customHeight="1">
      <c r="A320" s="594"/>
      <c r="B320" s="486"/>
      <c r="C320" s="486"/>
      <c r="D320" s="486"/>
      <c r="E320" s="555"/>
      <c r="F320" s="261"/>
      <c r="G320" s="22"/>
    </row>
    <row r="321" ht="15.75" customHeight="1">
      <c r="A321" s="594"/>
      <c r="B321" s="486"/>
      <c r="C321" s="486"/>
      <c r="D321" s="486"/>
      <c r="E321" s="555"/>
      <c r="F321" s="261"/>
      <c r="G321" s="22"/>
    </row>
    <row r="322" ht="15.75" customHeight="1">
      <c r="A322" s="594"/>
      <c r="B322" s="486"/>
      <c r="C322" s="486"/>
      <c r="D322" s="486"/>
      <c r="E322" s="555"/>
      <c r="F322" s="261"/>
      <c r="G322" s="22"/>
    </row>
    <row r="323" ht="15.75" customHeight="1">
      <c r="A323" s="594"/>
      <c r="B323" s="486"/>
      <c r="C323" s="486"/>
      <c r="D323" s="486"/>
      <c r="E323" s="555"/>
      <c r="F323" s="261"/>
      <c r="G323" s="22"/>
    </row>
    <row r="324" ht="15.75" customHeight="1">
      <c r="A324" s="594"/>
      <c r="B324" s="486"/>
      <c r="C324" s="486"/>
      <c r="D324" s="486"/>
      <c r="E324" s="555"/>
      <c r="F324" s="261"/>
      <c r="G324" s="22"/>
    </row>
    <row r="325" ht="15.75" customHeight="1">
      <c r="A325" s="594"/>
      <c r="B325" s="486"/>
      <c r="C325" s="486"/>
      <c r="D325" s="486"/>
      <c r="E325" s="555"/>
      <c r="F325" s="261"/>
      <c r="G325" s="22"/>
    </row>
    <row r="326" ht="15.75" customHeight="1">
      <c r="A326" s="594"/>
      <c r="B326" s="486"/>
      <c r="C326" s="486"/>
      <c r="D326" s="486"/>
      <c r="E326" s="555"/>
      <c r="F326" s="261"/>
      <c r="G326" s="22"/>
    </row>
    <row r="327" ht="15.75" customHeight="1">
      <c r="A327" s="594"/>
      <c r="B327" s="486"/>
      <c r="C327" s="486"/>
      <c r="D327" s="486"/>
      <c r="E327" s="555"/>
      <c r="F327" s="261"/>
      <c r="G327" s="22"/>
    </row>
    <row r="328" ht="15.75" customHeight="1">
      <c r="A328" s="594"/>
      <c r="B328" s="486"/>
      <c r="C328" s="486"/>
      <c r="D328" s="486"/>
      <c r="E328" s="555"/>
      <c r="F328" s="261"/>
      <c r="G328" s="22"/>
    </row>
    <row r="329" ht="15.75" customHeight="1">
      <c r="A329" s="594"/>
      <c r="B329" s="486"/>
      <c r="C329" s="486"/>
      <c r="D329" s="486"/>
      <c r="E329" s="555"/>
      <c r="F329" s="261"/>
      <c r="G329" s="22"/>
    </row>
    <row r="330" ht="15.75" customHeight="1">
      <c r="A330" s="594"/>
      <c r="B330" s="486"/>
      <c r="C330" s="486"/>
      <c r="D330" s="486"/>
      <c r="E330" s="555"/>
      <c r="F330" s="261"/>
      <c r="G330" s="22"/>
    </row>
    <row r="331" ht="15.75" customHeight="1">
      <c r="A331" s="594"/>
      <c r="B331" s="486"/>
      <c r="C331" s="486"/>
      <c r="D331" s="486"/>
      <c r="E331" s="555"/>
      <c r="F331" s="261"/>
      <c r="G331" s="22"/>
    </row>
    <row r="332" ht="15.75" customHeight="1">
      <c r="A332" s="594"/>
      <c r="B332" s="486"/>
      <c r="C332" s="486"/>
      <c r="D332" s="486"/>
      <c r="E332" s="555"/>
      <c r="F332" s="261"/>
      <c r="G332" s="22"/>
    </row>
    <row r="333" ht="15.75" customHeight="1">
      <c r="A333" s="594"/>
      <c r="B333" s="486"/>
      <c r="C333" s="486"/>
      <c r="D333" s="486"/>
      <c r="E333" s="555"/>
      <c r="F333" s="261"/>
      <c r="G333" s="22"/>
    </row>
    <row r="334" ht="15.75" customHeight="1">
      <c r="A334" s="594"/>
      <c r="B334" s="486"/>
      <c r="C334" s="486"/>
      <c r="D334" s="486"/>
      <c r="E334" s="555"/>
      <c r="F334" s="261"/>
      <c r="G334" s="22"/>
    </row>
    <row r="335" ht="15.75" customHeight="1">
      <c r="A335" s="594"/>
      <c r="B335" s="486"/>
      <c r="C335" s="486"/>
      <c r="D335" s="486"/>
      <c r="E335" s="555"/>
      <c r="F335" s="261"/>
      <c r="G335" s="22"/>
    </row>
    <row r="336" ht="15.75" customHeight="1">
      <c r="A336" s="594"/>
      <c r="B336" s="486"/>
      <c r="C336" s="486"/>
      <c r="D336" s="486"/>
      <c r="E336" s="555"/>
      <c r="F336" s="261"/>
      <c r="G336" s="22"/>
    </row>
    <row r="337" ht="15.75" customHeight="1">
      <c r="A337" s="594"/>
      <c r="B337" s="486"/>
      <c r="C337" s="486"/>
      <c r="D337" s="486"/>
      <c r="E337" s="555"/>
      <c r="F337" s="261"/>
      <c r="G337" s="22"/>
    </row>
    <row r="338" ht="15.75" customHeight="1">
      <c r="A338" s="594"/>
      <c r="B338" s="486"/>
      <c r="C338" s="486"/>
      <c r="D338" s="486"/>
      <c r="E338" s="555"/>
      <c r="F338" s="261"/>
      <c r="G338" s="22"/>
    </row>
    <row r="339" ht="15.75" customHeight="1">
      <c r="A339" s="594"/>
      <c r="B339" s="486"/>
      <c r="C339" s="486"/>
      <c r="D339" s="486"/>
      <c r="E339" s="555"/>
      <c r="F339" s="261"/>
      <c r="G339" s="22"/>
    </row>
    <row r="340" ht="15.75" customHeight="1">
      <c r="A340" s="594"/>
      <c r="B340" s="486"/>
      <c r="C340" s="486"/>
      <c r="D340" s="486"/>
      <c r="E340" s="555"/>
      <c r="F340" s="261"/>
      <c r="G340" s="22"/>
    </row>
    <row r="341" ht="15.75" customHeight="1">
      <c r="A341" s="594"/>
      <c r="B341" s="486"/>
      <c r="C341" s="486"/>
      <c r="D341" s="486"/>
      <c r="E341" s="555"/>
      <c r="F341" s="261"/>
      <c r="G341" s="22"/>
    </row>
    <row r="342" ht="15.75" customHeight="1">
      <c r="A342" s="594"/>
      <c r="B342" s="486"/>
      <c r="C342" s="486"/>
      <c r="D342" s="486"/>
      <c r="E342" s="555"/>
      <c r="F342" s="261"/>
      <c r="G342" s="22"/>
    </row>
    <row r="343" ht="15.75" customHeight="1">
      <c r="A343" s="594"/>
      <c r="B343" s="486"/>
      <c r="C343" s="486"/>
      <c r="D343" s="486"/>
      <c r="E343" s="555"/>
      <c r="F343" s="261"/>
      <c r="G343" s="22"/>
    </row>
    <row r="344" ht="15.75" customHeight="1">
      <c r="A344" s="594"/>
      <c r="B344" s="486"/>
      <c r="C344" s="486"/>
      <c r="D344" s="486"/>
      <c r="E344" s="555"/>
      <c r="F344" s="261"/>
      <c r="G344" s="22"/>
    </row>
    <row r="345" ht="15.75" customHeight="1">
      <c r="A345" s="594"/>
      <c r="B345" s="486"/>
      <c r="C345" s="486"/>
      <c r="D345" s="486"/>
      <c r="E345" s="555"/>
      <c r="F345" s="261"/>
      <c r="G345" s="22"/>
    </row>
    <row r="346" ht="15.75" customHeight="1">
      <c r="A346" s="594"/>
      <c r="B346" s="486"/>
      <c r="C346" s="486"/>
      <c r="D346" s="486"/>
      <c r="E346" s="555"/>
      <c r="F346" s="261"/>
      <c r="G346" s="22"/>
    </row>
    <row r="347" ht="15.75" customHeight="1">
      <c r="A347" s="594"/>
      <c r="B347" s="486"/>
      <c r="C347" s="486"/>
      <c r="D347" s="486"/>
      <c r="E347" s="555"/>
      <c r="F347" s="261"/>
      <c r="G347" s="22"/>
    </row>
    <row r="348" ht="15.75" customHeight="1">
      <c r="A348" s="594"/>
      <c r="B348" s="486"/>
      <c r="C348" s="486"/>
      <c r="D348" s="486"/>
      <c r="E348" s="555"/>
      <c r="F348" s="261"/>
      <c r="G348" s="22"/>
    </row>
    <row r="349" ht="15.75" customHeight="1">
      <c r="A349" s="594"/>
      <c r="B349" s="486"/>
      <c r="C349" s="486"/>
      <c r="D349" s="486"/>
      <c r="E349" s="555"/>
      <c r="F349" s="261"/>
      <c r="G349" s="22"/>
    </row>
    <row r="350" ht="15.75" customHeight="1">
      <c r="A350" s="594"/>
      <c r="B350" s="486"/>
      <c r="C350" s="486"/>
      <c r="D350" s="486"/>
      <c r="E350" s="555"/>
      <c r="F350" s="261"/>
      <c r="G350" s="22"/>
    </row>
    <row r="351" ht="15.75" customHeight="1">
      <c r="A351" s="594"/>
      <c r="B351" s="486"/>
      <c r="C351" s="486"/>
      <c r="D351" s="486"/>
      <c r="E351" s="555"/>
      <c r="F351" s="261"/>
      <c r="G351" s="22"/>
    </row>
    <row r="352" ht="15.75" customHeight="1">
      <c r="A352" s="594"/>
      <c r="B352" s="486"/>
      <c r="C352" s="486"/>
      <c r="D352" s="486"/>
      <c r="E352" s="555"/>
      <c r="F352" s="261"/>
      <c r="G352" s="22"/>
    </row>
    <row r="353" ht="15.75" customHeight="1">
      <c r="A353" s="594"/>
      <c r="B353" s="486"/>
      <c r="C353" s="486"/>
      <c r="D353" s="486"/>
      <c r="E353" s="555"/>
      <c r="F353" s="261"/>
      <c r="G353" s="22"/>
    </row>
    <row r="354" ht="15.75" customHeight="1">
      <c r="A354" s="594"/>
      <c r="B354" s="486"/>
      <c r="C354" s="486"/>
      <c r="D354" s="486"/>
      <c r="E354" s="555"/>
      <c r="F354" s="261"/>
      <c r="G354" s="22"/>
    </row>
    <row r="355" ht="15.75" customHeight="1">
      <c r="A355" s="594"/>
      <c r="B355" s="486"/>
      <c r="C355" s="486"/>
      <c r="D355" s="486"/>
      <c r="E355" s="555"/>
      <c r="F355" s="261"/>
      <c r="G355" s="22"/>
    </row>
    <row r="356" ht="15.75" customHeight="1">
      <c r="A356" s="594"/>
      <c r="B356" s="486"/>
      <c r="C356" s="486"/>
      <c r="D356" s="486"/>
      <c r="E356" s="555"/>
      <c r="F356" s="261"/>
      <c r="G356" s="22"/>
    </row>
    <row r="357" ht="15.75" customHeight="1">
      <c r="A357" s="594"/>
      <c r="B357" s="486"/>
      <c r="C357" s="486"/>
      <c r="D357" s="486"/>
      <c r="E357" s="555"/>
      <c r="F357" s="261"/>
      <c r="G357" s="22"/>
    </row>
    <row r="358" ht="15.75" customHeight="1">
      <c r="A358" s="594"/>
      <c r="B358" s="486"/>
      <c r="C358" s="486"/>
      <c r="D358" s="486"/>
      <c r="E358" s="555"/>
      <c r="F358" s="261"/>
      <c r="G358" s="22"/>
    </row>
    <row r="359" ht="15.75" customHeight="1">
      <c r="A359" s="594"/>
      <c r="B359" s="486"/>
      <c r="C359" s="486"/>
      <c r="D359" s="486"/>
      <c r="E359" s="555"/>
      <c r="F359" s="261"/>
      <c r="G359" s="22"/>
    </row>
    <row r="360" ht="15.75" customHeight="1">
      <c r="A360" s="594"/>
      <c r="B360" s="486"/>
      <c r="C360" s="486"/>
      <c r="D360" s="486"/>
      <c r="E360" s="555"/>
      <c r="F360" s="261"/>
      <c r="G360" s="22"/>
    </row>
    <row r="361" ht="15.75" customHeight="1">
      <c r="A361" s="594"/>
      <c r="B361" s="486"/>
      <c r="C361" s="486"/>
      <c r="D361" s="486"/>
      <c r="E361" s="555"/>
      <c r="F361" s="261"/>
      <c r="G361" s="22"/>
    </row>
    <row r="362" ht="15.75" customHeight="1">
      <c r="A362" s="594"/>
      <c r="B362" s="486"/>
      <c r="C362" s="486"/>
      <c r="D362" s="486"/>
      <c r="E362" s="555"/>
      <c r="F362" s="261"/>
      <c r="G362" s="22"/>
    </row>
    <row r="363" ht="15.75" customHeight="1">
      <c r="A363" s="594"/>
      <c r="B363" s="486"/>
      <c r="C363" s="486"/>
      <c r="D363" s="486"/>
      <c r="E363" s="555"/>
      <c r="F363" s="261"/>
      <c r="G363" s="22"/>
    </row>
    <row r="364" ht="15.75" customHeight="1">
      <c r="A364" s="594"/>
      <c r="B364" s="486"/>
      <c r="C364" s="486"/>
      <c r="D364" s="486"/>
      <c r="E364" s="555"/>
      <c r="F364" s="261"/>
      <c r="G364" s="22"/>
    </row>
    <row r="365" ht="15.75" customHeight="1">
      <c r="A365" s="594"/>
      <c r="B365" s="486"/>
      <c r="C365" s="486"/>
      <c r="D365" s="486"/>
      <c r="E365" s="555"/>
      <c r="F365" s="261"/>
      <c r="G365" s="22"/>
    </row>
    <row r="366" ht="15.75" customHeight="1">
      <c r="A366" s="594"/>
      <c r="B366" s="486"/>
      <c r="C366" s="486"/>
      <c r="D366" s="486"/>
      <c r="E366" s="555"/>
      <c r="F366" s="261"/>
      <c r="G366" s="22"/>
    </row>
    <row r="367" ht="15.75" customHeight="1">
      <c r="A367" s="594"/>
      <c r="B367" s="486"/>
      <c r="C367" s="486"/>
      <c r="D367" s="486"/>
      <c r="E367" s="555"/>
      <c r="F367" s="261"/>
      <c r="G367" s="22"/>
    </row>
    <row r="368" ht="15.75" customHeight="1">
      <c r="A368" s="594"/>
      <c r="B368" s="486"/>
      <c r="C368" s="486"/>
      <c r="D368" s="486"/>
      <c r="E368" s="555"/>
      <c r="F368" s="261"/>
      <c r="G368" s="22"/>
    </row>
    <row r="369" ht="15.75" customHeight="1">
      <c r="A369" s="594"/>
      <c r="B369" s="486"/>
      <c r="C369" s="486"/>
      <c r="D369" s="486"/>
      <c r="E369" s="555"/>
      <c r="F369" s="261"/>
      <c r="G369" s="22"/>
    </row>
    <row r="370" ht="15.75" customHeight="1">
      <c r="A370" s="594"/>
      <c r="B370" s="486"/>
      <c r="C370" s="486"/>
      <c r="D370" s="486"/>
      <c r="E370" s="555"/>
      <c r="F370" s="261"/>
      <c r="G370" s="22"/>
    </row>
    <row r="371" ht="15.75" customHeight="1">
      <c r="A371" s="594"/>
      <c r="B371" s="486"/>
      <c r="C371" s="486"/>
      <c r="D371" s="486"/>
      <c r="E371" s="555"/>
      <c r="F371" s="261"/>
      <c r="G371" s="22"/>
    </row>
    <row r="372" ht="15.75" customHeight="1">
      <c r="A372" s="594"/>
      <c r="B372" s="486"/>
      <c r="C372" s="486"/>
      <c r="D372" s="486"/>
      <c r="E372" s="555"/>
      <c r="F372" s="261"/>
      <c r="G372" s="22"/>
    </row>
    <row r="373" ht="15.75" customHeight="1">
      <c r="A373" s="594"/>
      <c r="B373" s="486"/>
      <c r="C373" s="486"/>
      <c r="D373" s="486"/>
      <c r="E373" s="555"/>
      <c r="F373" s="261"/>
      <c r="G373" s="22"/>
    </row>
    <row r="374" ht="15.75" customHeight="1">
      <c r="A374" s="594"/>
      <c r="B374" s="486"/>
      <c r="C374" s="486"/>
      <c r="D374" s="486"/>
      <c r="E374" s="555"/>
      <c r="F374" s="261"/>
      <c r="G374" s="22"/>
    </row>
    <row r="375" ht="15.75" customHeight="1">
      <c r="A375" s="594"/>
      <c r="B375" s="486"/>
      <c r="C375" s="486"/>
      <c r="D375" s="486"/>
      <c r="E375" s="555"/>
      <c r="F375" s="261"/>
      <c r="G375" s="22"/>
    </row>
    <row r="376" ht="15.75" customHeight="1">
      <c r="A376" s="594"/>
      <c r="B376" s="486"/>
      <c r="C376" s="486"/>
      <c r="D376" s="486"/>
      <c r="E376" s="555"/>
      <c r="F376" s="261"/>
      <c r="G376" s="22"/>
    </row>
    <row r="377" ht="15.75" customHeight="1">
      <c r="A377" s="594"/>
      <c r="B377" s="486"/>
      <c r="C377" s="486"/>
      <c r="D377" s="486"/>
      <c r="E377" s="555"/>
      <c r="F377" s="261"/>
      <c r="G377" s="22"/>
    </row>
    <row r="378" ht="15.75" customHeight="1">
      <c r="A378" s="594"/>
      <c r="B378" s="486"/>
      <c r="C378" s="486"/>
      <c r="D378" s="486"/>
      <c r="E378" s="555"/>
      <c r="F378" s="261"/>
      <c r="G378" s="22"/>
    </row>
    <row r="379" ht="15.75" customHeight="1">
      <c r="A379" s="594"/>
      <c r="B379" s="486"/>
      <c r="C379" s="486"/>
      <c r="D379" s="486"/>
      <c r="E379" s="555"/>
      <c r="F379" s="261"/>
      <c r="G379" s="22"/>
    </row>
    <row r="380" ht="15.75" customHeight="1">
      <c r="A380" s="594"/>
      <c r="B380" s="486"/>
      <c r="C380" s="486"/>
      <c r="D380" s="486"/>
      <c r="E380" s="555"/>
      <c r="F380" s="261"/>
      <c r="G380" s="22"/>
    </row>
    <row r="381" ht="15.75" customHeight="1">
      <c r="A381" s="594"/>
      <c r="B381" s="486"/>
      <c r="C381" s="486"/>
      <c r="D381" s="486"/>
      <c r="E381" s="555"/>
      <c r="F381" s="261"/>
      <c r="G381" s="22"/>
    </row>
    <row r="382" ht="15.75" customHeight="1">
      <c r="A382" s="594"/>
      <c r="B382" s="486"/>
      <c r="C382" s="486"/>
      <c r="D382" s="486"/>
      <c r="E382" s="555"/>
      <c r="F382" s="261"/>
      <c r="G382" s="22"/>
    </row>
    <row r="383" ht="15.75" customHeight="1">
      <c r="A383" s="594"/>
      <c r="B383" s="486"/>
      <c r="C383" s="486"/>
      <c r="D383" s="486"/>
      <c r="E383" s="555"/>
      <c r="F383" s="261"/>
      <c r="G383" s="22"/>
    </row>
    <row r="384" ht="15.75" customHeight="1">
      <c r="A384" s="594"/>
      <c r="B384" s="486"/>
      <c r="C384" s="486"/>
      <c r="D384" s="486"/>
      <c r="E384" s="555"/>
      <c r="F384" s="261"/>
      <c r="G384" s="22"/>
    </row>
    <row r="385" ht="15.75" customHeight="1">
      <c r="A385" s="594"/>
      <c r="B385" s="486"/>
      <c r="C385" s="486"/>
      <c r="D385" s="486"/>
      <c r="E385" s="555"/>
      <c r="F385" s="261"/>
      <c r="G385" s="22"/>
    </row>
    <row r="386" ht="15.75" customHeight="1">
      <c r="A386" s="594"/>
      <c r="B386" s="486"/>
      <c r="C386" s="486"/>
      <c r="D386" s="486"/>
      <c r="E386" s="555"/>
      <c r="F386" s="261"/>
      <c r="G386" s="22"/>
    </row>
    <row r="387" ht="15.75" customHeight="1">
      <c r="A387" s="594"/>
      <c r="B387" s="486"/>
      <c r="C387" s="486"/>
      <c r="D387" s="486"/>
      <c r="E387" s="555"/>
      <c r="F387" s="261"/>
      <c r="G387" s="22"/>
    </row>
    <row r="388" ht="15.75" customHeight="1">
      <c r="A388" s="594"/>
      <c r="B388" s="486"/>
      <c r="C388" s="486"/>
      <c r="D388" s="486"/>
      <c r="E388" s="555"/>
      <c r="F388" s="261"/>
      <c r="G388" s="22"/>
    </row>
    <row r="389" ht="15.75" customHeight="1">
      <c r="A389" s="594"/>
      <c r="B389" s="486"/>
      <c r="C389" s="486"/>
      <c r="D389" s="486"/>
      <c r="E389" s="555"/>
      <c r="F389" s="261"/>
      <c r="G389" s="22"/>
    </row>
    <row r="390" ht="15.75" customHeight="1">
      <c r="A390" s="594"/>
      <c r="B390" s="486"/>
      <c r="C390" s="486"/>
      <c r="D390" s="486"/>
      <c r="E390" s="555"/>
      <c r="F390" s="261"/>
      <c r="G390" s="22"/>
    </row>
    <row r="391" ht="15.75" customHeight="1">
      <c r="A391" s="594"/>
      <c r="B391" s="486"/>
      <c r="C391" s="486"/>
      <c r="D391" s="486"/>
      <c r="E391" s="555"/>
      <c r="F391" s="261"/>
      <c r="G391" s="22"/>
    </row>
    <row r="392" ht="15.75" customHeight="1">
      <c r="A392" s="594"/>
      <c r="B392" s="486"/>
      <c r="C392" s="486"/>
      <c r="D392" s="486"/>
      <c r="E392" s="555"/>
      <c r="F392" s="261"/>
      <c r="G392" s="22"/>
    </row>
    <row r="393" ht="15.75" customHeight="1">
      <c r="A393" s="594"/>
      <c r="B393" s="486"/>
      <c r="C393" s="486"/>
      <c r="D393" s="486"/>
      <c r="E393" s="555"/>
      <c r="F393" s="261"/>
      <c r="G393" s="22"/>
    </row>
    <row r="394" ht="15.75" customHeight="1">
      <c r="A394" s="594"/>
      <c r="B394" s="486"/>
      <c r="C394" s="486"/>
      <c r="D394" s="486"/>
      <c r="E394" s="555"/>
      <c r="F394" s="261"/>
      <c r="G394" s="22"/>
    </row>
    <row r="395" ht="15.75" customHeight="1">
      <c r="A395" s="594"/>
      <c r="B395" s="486"/>
      <c r="C395" s="486"/>
      <c r="D395" s="486"/>
      <c r="E395" s="555"/>
      <c r="F395" s="261"/>
      <c r="G395" s="22"/>
    </row>
    <row r="396" ht="15.75" customHeight="1">
      <c r="A396" s="594"/>
      <c r="B396" s="486"/>
      <c r="C396" s="486"/>
      <c r="D396" s="486"/>
      <c r="E396" s="555"/>
      <c r="F396" s="261"/>
      <c r="G396" s="22"/>
    </row>
    <row r="397" ht="15.75" customHeight="1">
      <c r="A397" s="594"/>
      <c r="B397" s="486"/>
      <c r="C397" s="486"/>
      <c r="D397" s="486"/>
      <c r="E397" s="555"/>
      <c r="F397" s="261"/>
      <c r="G397" s="22"/>
    </row>
    <row r="398" ht="15.75" customHeight="1">
      <c r="A398" s="594"/>
      <c r="B398" s="486"/>
      <c r="C398" s="486"/>
      <c r="D398" s="486"/>
      <c r="E398" s="555"/>
      <c r="F398" s="261"/>
      <c r="G398" s="22"/>
    </row>
    <row r="399" ht="15.75" customHeight="1">
      <c r="A399" s="594"/>
      <c r="B399" s="486"/>
      <c r="C399" s="486"/>
      <c r="D399" s="486"/>
      <c r="E399" s="555"/>
      <c r="F399" s="261"/>
      <c r="G399" s="22"/>
    </row>
    <row r="400" ht="15.75" customHeight="1">
      <c r="A400" s="594"/>
      <c r="B400" s="486"/>
      <c r="C400" s="486"/>
      <c r="D400" s="486"/>
      <c r="E400" s="555"/>
      <c r="F400" s="261"/>
      <c r="G400" s="22"/>
    </row>
    <row r="401" ht="15.75" customHeight="1">
      <c r="A401" s="594"/>
      <c r="B401" s="486"/>
      <c r="C401" s="486"/>
      <c r="D401" s="486"/>
      <c r="E401" s="555"/>
      <c r="F401" s="261"/>
      <c r="G401" s="22"/>
    </row>
    <row r="402" ht="15.75" customHeight="1">
      <c r="A402" s="594"/>
      <c r="B402" s="486"/>
      <c r="C402" s="486"/>
      <c r="D402" s="486"/>
      <c r="E402" s="555"/>
      <c r="F402" s="261"/>
      <c r="G402" s="22"/>
    </row>
    <row r="403" ht="15.75" customHeight="1">
      <c r="A403" s="594"/>
      <c r="B403" s="486"/>
      <c r="C403" s="486"/>
      <c r="D403" s="486"/>
      <c r="E403" s="555"/>
      <c r="F403" s="261"/>
      <c r="G403" s="22"/>
    </row>
    <row r="404" ht="15.75" customHeight="1">
      <c r="A404" s="594"/>
      <c r="B404" s="486"/>
      <c r="C404" s="486"/>
      <c r="D404" s="486"/>
      <c r="E404" s="555"/>
      <c r="F404" s="261"/>
      <c r="G404" s="22"/>
    </row>
    <row r="405" ht="15.75" customHeight="1">
      <c r="A405" s="594"/>
      <c r="B405" s="486"/>
      <c r="C405" s="486"/>
      <c r="D405" s="486"/>
      <c r="E405" s="555"/>
      <c r="F405" s="261"/>
      <c r="G405" s="22"/>
    </row>
    <row r="406" ht="15.75" customHeight="1">
      <c r="A406" s="594"/>
      <c r="B406" s="486"/>
      <c r="C406" s="486"/>
      <c r="D406" s="486"/>
      <c r="E406" s="555"/>
      <c r="F406" s="261"/>
      <c r="G406" s="22"/>
    </row>
    <row r="407" ht="15.75" customHeight="1">
      <c r="A407" s="594"/>
      <c r="B407" s="486"/>
      <c r="C407" s="486"/>
      <c r="D407" s="486"/>
      <c r="E407" s="555"/>
      <c r="F407" s="261"/>
      <c r="G407" s="22"/>
    </row>
    <row r="408" ht="15.75" customHeight="1">
      <c r="A408" s="594"/>
      <c r="B408" s="486"/>
      <c r="C408" s="486"/>
      <c r="D408" s="486"/>
      <c r="E408" s="555"/>
      <c r="F408" s="261"/>
      <c r="G408" s="22"/>
    </row>
    <row r="409" ht="15.75" customHeight="1">
      <c r="A409" s="594"/>
      <c r="B409" s="486"/>
      <c r="C409" s="486"/>
      <c r="D409" s="486"/>
      <c r="E409" s="555"/>
      <c r="F409" s="261"/>
      <c r="G409" s="22"/>
    </row>
    <row r="410" ht="15.75" customHeight="1">
      <c r="A410" s="594"/>
      <c r="B410" s="486"/>
      <c r="C410" s="486"/>
      <c r="D410" s="486"/>
      <c r="E410" s="555"/>
      <c r="F410" s="261"/>
      <c r="G410" s="22"/>
    </row>
    <row r="411" ht="15.75" customHeight="1">
      <c r="A411" s="594"/>
      <c r="B411" s="486"/>
      <c r="C411" s="486"/>
      <c r="D411" s="486"/>
      <c r="E411" s="555"/>
      <c r="F411" s="261"/>
      <c r="G411" s="22"/>
    </row>
    <row r="412" ht="15.75" customHeight="1">
      <c r="A412" s="594"/>
      <c r="B412" s="486"/>
      <c r="C412" s="486"/>
      <c r="D412" s="486"/>
      <c r="E412" s="555"/>
      <c r="F412" s="261"/>
      <c r="G412" s="22"/>
    </row>
    <row r="413" ht="15.75" customHeight="1">
      <c r="A413" s="594"/>
      <c r="B413" s="486"/>
      <c r="C413" s="486"/>
      <c r="D413" s="486"/>
      <c r="E413" s="555"/>
      <c r="F413" s="261"/>
      <c r="G413" s="22"/>
    </row>
    <row r="414" ht="15.75" customHeight="1">
      <c r="A414" s="594"/>
      <c r="B414" s="486"/>
      <c r="C414" s="486"/>
      <c r="D414" s="486"/>
      <c r="E414" s="555"/>
      <c r="F414" s="261"/>
      <c r="G414" s="22"/>
    </row>
    <row r="415" ht="15.75" customHeight="1">
      <c r="A415" s="594"/>
      <c r="B415" s="486"/>
      <c r="C415" s="486"/>
      <c r="D415" s="486"/>
      <c r="E415" s="555"/>
      <c r="F415" s="261"/>
      <c r="G415" s="22"/>
    </row>
    <row r="416" ht="15.75" customHeight="1">
      <c r="A416" s="594"/>
      <c r="B416" s="486"/>
      <c r="C416" s="486"/>
      <c r="D416" s="486"/>
      <c r="E416" s="555"/>
      <c r="F416" s="261"/>
      <c r="G416" s="22"/>
    </row>
    <row r="417" ht="15.75" customHeight="1">
      <c r="A417" s="594"/>
      <c r="B417" s="486"/>
      <c r="C417" s="486"/>
      <c r="D417" s="486"/>
      <c r="E417" s="555"/>
      <c r="F417" s="261"/>
      <c r="G417" s="22"/>
    </row>
    <row r="418" ht="15.75" customHeight="1">
      <c r="A418" s="594"/>
      <c r="B418" s="486"/>
      <c r="C418" s="486"/>
      <c r="D418" s="486"/>
      <c r="E418" s="555"/>
      <c r="F418" s="261"/>
      <c r="G418" s="22"/>
    </row>
    <row r="419" ht="15.75" customHeight="1">
      <c r="A419" s="594"/>
      <c r="B419" s="486"/>
      <c r="C419" s="486"/>
      <c r="D419" s="486"/>
      <c r="E419" s="555"/>
      <c r="F419" s="261"/>
      <c r="G419" s="22"/>
    </row>
    <row r="420" ht="15.75" customHeight="1">
      <c r="A420" s="594"/>
      <c r="B420" s="486"/>
      <c r="C420" s="486"/>
      <c r="D420" s="486"/>
      <c r="E420" s="555"/>
      <c r="F420" s="261"/>
      <c r="G420" s="22"/>
    </row>
    <row r="421" ht="15.75" customHeight="1">
      <c r="A421" s="594"/>
      <c r="B421" s="486"/>
      <c r="C421" s="486"/>
      <c r="D421" s="486"/>
      <c r="E421" s="555"/>
      <c r="F421" s="261"/>
      <c r="G421" s="22"/>
    </row>
    <row r="422" ht="15.75" customHeight="1">
      <c r="A422" s="594"/>
      <c r="B422" s="486"/>
      <c r="C422" s="486"/>
      <c r="D422" s="486"/>
      <c r="E422" s="555"/>
      <c r="F422" s="261"/>
      <c r="G422" s="22"/>
    </row>
    <row r="423" ht="15.75" customHeight="1">
      <c r="A423" s="594"/>
      <c r="B423" s="486"/>
      <c r="C423" s="486"/>
      <c r="D423" s="486"/>
      <c r="E423" s="555"/>
      <c r="F423" s="261"/>
      <c r="G423" s="22"/>
    </row>
    <row r="424" ht="15.75" customHeight="1">
      <c r="A424" s="594"/>
      <c r="B424" s="486"/>
      <c r="C424" s="486"/>
      <c r="D424" s="486"/>
      <c r="E424" s="555"/>
      <c r="F424" s="261"/>
      <c r="G424" s="22"/>
    </row>
    <row r="425" ht="15.75" customHeight="1">
      <c r="A425" s="594"/>
      <c r="B425" s="486"/>
      <c r="C425" s="486"/>
      <c r="D425" s="486"/>
      <c r="E425" s="555"/>
      <c r="F425" s="261"/>
      <c r="G425" s="22"/>
    </row>
    <row r="426" ht="15.75" customHeight="1">
      <c r="A426" s="594"/>
      <c r="B426" s="486"/>
      <c r="C426" s="486"/>
      <c r="D426" s="486"/>
      <c r="E426" s="555"/>
      <c r="F426" s="261"/>
      <c r="G426" s="22"/>
    </row>
    <row r="427" ht="15.75" customHeight="1">
      <c r="A427" s="594"/>
      <c r="B427" s="486"/>
      <c r="C427" s="486"/>
      <c r="D427" s="486"/>
      <c r="E427" s="555"/>
      <c r="F427" s="261"/>
      <c r="G427" s="22"/>
    </row>
    <row r="428" ht="15.75" customHeight="1">
      <c r="A428" s="594"/>
      <c r="B428" s="486"/>
      <c r="C428" s="486"/>
      <c r="D428" s="486"/>
      <c r="E428" s="555"/>
      <c r="F428" s="261"/>
      <c r="G428" s="22"/>
    </row>
    <row r="429" ht="15.75" customHeight="1">
      <c r="A429" s="594"/>
      <c r="B429" s="486"/>
      <c r="C429" s="486"/>
      <c r="D429" s="486"/>
      <c r="E429" s="555"/>
      <c r="F429" s="261"/>
      <c r="G429" s="22"/>
    </row>
    <row r="430" ht="15.75" customHeight="1">
      <c r="A430" s="594"/>
      <c r="B430" s="486"/>
      <c r="C430" s="486"/>
      <c r="D430" s="486"/>
      <c r="E430" s="555"/>
      <c r="F430" s="261"/>
      <c r="G430" s="22"/>
    </row>
    <row r="431" ht="15.75" customHeight="1">
      <c r="A431" s="594"/>
      <c r="B431" s="486"/>
      <c r="C431" s="486"/>
      <c r="D431" s="486"/>
      <c r="E431" s="555"/>
      <c r="F431" s="261"/>
      <c r="G431" s="22"/>
    </row>
    <row r="432" ht="15.75" customHeight="1">
      <c r="A432" s="594"/>
      <c r="B432" s="486"/>
      <c r="C432" s="486"/>
      <c r="D432" s="486"/>
      <c r="E432" s="555"/>
      <c r="F432" s="261"/>
      <c r="G432" s="22"/>
    </row>
    <row r="433" ht="15.75" customHeight="1">
      <c r="A433" s="594"/>
      <c r="B433" s="486"/>
      <c r="C433" s="486"/>
      <c r="D433" s="486"/>
      <c r="E433" s="555"/>
      <c r="F433" s="261"/>
      <c r="G433" s="22"/>
    </row>
    <row r="434" ht="15.75" customHeight="1">
      <c r="A434" s="594"/>
      <c r="B434" s="486"/>
      <c r="C434" s="486"/>
      <c r="D434" s="486"/>
      <c r="E434" s="555"/>
      <c r="F434" s="261"/>
      <c r="G434" s="22"/>
    </row>
    <row r="435" ht="15.75" customHeight="1">
      <c r="A435" s="594"/>
      <c r="B435" s="486"/>
      <c r="C435" s="486"/>
      <c r="D435" s="486"/>
      <c r="E435" s="555"/>
      <c r="F435" s="261"/>
      <c r="G435" s="22"/>
    </row>
    <row r="436" ht="15.75" customHeight="1">
      <c r="A436" s="594"/>
      <c r="B436" s="486"/>
      <c r="C436" s="486"/>
      <c r="D436" s="486"/>
      <c r="E436" s="555"/>
      <c r="F436" s="261"/>
      <c r="G436" s="22"/>
    </row>
    <row r="437" ht="15.75" customHeight="1">
      <c r="A437" s="594"/>
      <c r="B437" s="486"/>
      <c r="C437" s="486"/>
      <c r="D437" s="486"/>
      <c r="E437" s="555"/>
      <c r="F437" s="261"/>
      <c r="G437" s="22"/>
    </row>
    <row r="438" ht="15.75" customHeight="1">
      <c r="A438" s="594"/>
      <c r="B438" s="486"/>
      <c r="C438" s="486"/>
      <c r="D438" s="486"/>
      <c r="E438" s="555"/>
      <c r="F438" s="261"/>
      <c r="G438" s="22"/>
    </row>
    <row r="439" ht="15.75" customHeight="1">
      <c r="A439" s="594"/>
      <c r="B439" s="486"/>
      <c r="C439" s="486"/>
      <c r="D439" s="486"/>
      <c r="E439" s="555"/>
      <c r="F439" s="261"/>
      <c r="G439" s="22"/>
    </row>
    <row r="440" ht="15.75" customHeight="1">
      <c r="A440" s="594"/>
      <c r="B440" s="486"/>
      <c r="C440" s="486"/>
      <c r="D440" s="486"/>
      <c r="E440" s="555"/>
      <c r="F440" s="261"/>
      <c r="G440" s="22"/>
    </row>
    <row r="441" ht="15.75" customHeight="1">
      <c r="A441" s="594"/>
      <c r="B441" s="486"/>
      <c r="C441" s="486"/>
      <c r="D441" s="486"/>
      <c r="E441" s="555"/>
      <c r="F441" s="261"/>
      <c r="G441" s="22"/>
    </row>
    <row r="442" ht="15.75" customHeight="1">
      <c r="A442" s="594"/>
      <c r="B442" s="486"/>
      <c r="C442" s="486"/>
      <c r="D442" s="486"/>
      <c r="E442" s="555"/>
      <c r="F442" s="261"/>
      <c r="G442" s="22"/>
    </row>
    <row r="443" ht="15.75" customHeight="1">
      <c r="A443" s="594"/>
      <c r="B443" s="486"/>
      <c r="C443" s="486"/>
      <c r="D443" s="486"/>
      <c r="E443" s="555"/>
      <c r="F443" s="261"/>
      <c r="G443" s="22"/>
    </row>
    <row r="444" ht="15.75" customHeight="1">
      <c r="A444" s="594"/>
      <c r="B444" s="486"/>
      <c r="C444" s="486"/>
      <c r="D444" s="486"/>
      <c r="E444" s="555"/>
      <c r="F444" s="261"/>
      <c r="G444" s="22"/>
    </row>
    <row r="445" ht="15.75" customHeight="1">
      <c r="A445" s="594"/>
      <c r="B445" s="486"/>
      <c r="C445" s="486"/>
      <c r="D445" s="486"/>
      <c r="E445" s="555"/>
      <c r="F445" s="261"/>
      <c r="G445" s="22"/>
    </row>
    <row r="446" ht="15.75" customHeight="1">
      <c r="A446" s="594"/>
      <c r="B446" s="486"/>
      <c r="C446" s="486"/>
      <c r="D446" s="486"/>
      <c r="E446" s="555"/>
      <c r="F446" s="261"/>
      <c r="G446" s="22"/>
    </row>
    <row r="447" ht="15.75" customHeight="1">
      <c r="A447" s="594"/>
      <c r="B447" s="486"/>
      <c r="C447" s="486"/>
      <c r="D447" s="486"/>
      <c r="E447" s="555"/>
      <c r="F447" s="261"/>
      <c r="G447" s="22"/>
    </row>
    <row r="448" ht="15.75" customHeight="1">
      <c r="A448" s="594"/>
      <c r="B448" s="486"/>
      <c r="C448" s="486"/>
      <c r="D448" s="486"/>
      <c r="E448" s="555"/>
      <c r="F448" s="261"/>
      <c r="G448" s="22"/>
    </row>
    <row r="449" ht="15.75" customHeight="1">
      <c r="A449" s="594"/>
      <c r="B449" s="486"/>
      <c r="C449" s="486"/>
      <c r="D449" s="486"/>
      <c r="E449" s="555"/>
      <c r="F449" s="261"/>
      <c r="G449" s="22"/>
    </row>
    <row r="450" ht="15.75" customHeight="1">
      <c r="A450" s="594"/>
      <c r="B450" s="486"/>
      <c r="C450" s="486"/>
      <c r="D450" s="486"/>
      <c r="E450" s="555"/>
      <c r="F450" s="261"/>
      <c r="G450" s="22"/>
    </row>
    <row r="451" ht="15.75" customHeight="1">
      <c r="A451" s="594"/>
      <c r="B451" s="486"/>
      <c r="C451" s="486"/>
      <c r="D451" s="486"/>
      <c r="E451" s="555"/>
      <c r="F451" s="261"/>
      <c r="G451" s="22"/>
    </row>
    <row r="452" ht="15.75" customHeight="1">
      <c r="A452" s="594"/>
      <c r="B452" s="486"/>
      <c r="C452" s="486"/>
      <c r="D452" s="486"/>
      <c r="E452" s="555"/>
      <c r="F452" s="261"/>
      <c r="G452" s="22"/>
    </row>
    <row r="453" ht="15.75" customHeight="1">
      <c r="A453" s="594"/>
      <c r="B453" s="486"/>
      <c r="C453" s="486"/>
      <c r="D453" s="486"/>
      <c r="E453" s="555"/>
      <c r="F453" s="261"/>
      <c r="G453" s="22"/>
    </row>
    <row r="454" ht="15.75" customHeight="1">
      <c r="A454" s="594"/>
      <c r="B454" s="486"/>
      <c r="C454" s="486"/>
      <c r="D454" s="486"/>
      <c r="E454" s="555"/>
      <c r="F454" s="261"/>
      <c r="G454" s="22"/>
    </row>
    <row r="455" ht="15.75" customHeight="1">
      <c r="A455" s="594"/>
      <c r="B455" s="486"/>
      <c r="C455" s="486"/>
      <c r="D455" s="486"/>
      <c r="E455" s="555"/>
      <c r="F455" s="261"/>
      <c r="G455" s="22"/>
    </row>
    <row r="456" ht="15.75" customHeight="1">
      <c r="A456" s="594"/>
      <c r="B456" s="486"/>
      <c r="C456" s="486"/>
      <c r="D456" s="486"/>
      <c r="E456" s="555"/>
      <c r="F456" s="261"/>
      <c r="G456" s="22"/>
    </row>
    <row r="457" ht="15.75" customHeight="1">
      <c r="A457" s="594"/>
      <c r="B457" s="486"/>
      <c r="C457" s="486"/>
      <c r="D457" s="486"/>
      <c r="E457" s="555"/>
      <c r="F457" s="261"/>
      <c r="G457" s="22"/>
    </row>
    <row r="458" ht="15.75" customHeight="1">
      <c r="A458" s="594"/>
      <c r="B458" s="486"/>
      <c r="C458" s="486"/>
      <c r="D458" s="486"/>
      <c r="E458" s="555"/>
      <c r="F458" s="261"/>
      <c r="G458" s="22"/>
    </row>
    <row r="459" ht="15.75" customHeight="1">
      <c r="A459" s="594"/>
      <c r="B459" s="486"/>
      <c r="C459" s="486"/>
      <c r="D459" s="486"/>
      <c r="E459" s="555"/>
      <c r="F459" s="261"/>
      <c r="G459" s="22"/>
    </row>
    <row r="460" ht="15.75" customHeight="1">
      <c r="A460" s="594"/>
      <c r="B460" s="486"/>
      <c r="C460" s="486"/>
      <c r="D460" s="486"/>
      <c r="E460" s="555"/>
      <c r="F460" s="261"/>
      <c r="G460" s="22"/>
    </row>
    <row r="461" ht="15.75" customHeight="1">
      <c r="A461" s="594"/>
      <c r="B461" s="486"/>
      <c r="C461" s="486"/>
      <c r="D461" s="486"/>
      <c r="E461" s="555"/>
      <c r="F461" s="261"/>
      <c r="G461" s="22"/>
    </row>
    <row r="462" ht="15.75" customHeight="1">
      <c r="A462" s="594"/>
      <c r="B462" s="486"/>
      <c r="C462" s="486"/>
      <c r="D462" s="486"/>
      <c r="E462" s="555"/>
      <c r="F462" s="261"/>
      <c r="G462" s="22"/>
    </row>
    <row r="463" ht="15.75" customHeight="1">
      <c r="A463" s="594"/>
      <c r="B463" s="486"/>
      <c r="C463" s="486"/>
      <c r="D463" s="486"/>
      <c r="E463" s="555"/>
      <c r="F463" s="261"/>
      <c r="G463" s="22"/>
    </row>
    <row r="464" ht="15.75" customHeight="1">
      <c r="A464" s="594"/>
      <c r="B464" s="486"/>
      <c r="C464" s="486"/>
      <c r="D464" s="486"/>
      <c r="E464" s="555"/>
      <c r="F464" s="261"/>
      <c r="G464" s="22"/>
    </row>
    <row r="465" ht="15.75" customHeight="1">
      <c r="A465" s="594"/>
      <c r="B465" s="486"/>
      <c r="C465" s="486"/>
      <c r="D465" s="486"/>
      <c r="E465" s="555"/>
      <c r="F465" s="261"/>
      <c r="G465" s="22"/>
    </row>
    <row r="466" ht="15.75" customHeight="1">
      <c r="A466" s="594"/>
      <c r="B466" s="486"/>
      <c r="C466" s="486"/>
      <c r="D466" s="486"/>
      <c r="E466" s="555"/>
      <c r="F466" s="261"/>
      <c r="G466" s="22"/>
    </row>
    <row r="467" ht="15.75" customHeight="1">
      <c r="A467" s="594"/>
      <c r="B467" s="486"/>
      <c r="C467" s="486"/>
      <c r="D467" s="486"/>
      <c r="E467" s="555"/>
      <c r="F467" s="261"/>
      <c r="G467" s="22"/>
    </row>
    <row r="468" ht="15.75" customHeight="1">
      <c r="A468" s="594"/>
      <c r="B468" s="486"/>
      <c r="C468" s="486"/>
      <c r="D468" s="486"/>
      <c r="E468" s="555"/>
      <c r="F468" s="261"/>
      <c r="G468" s="22"/>
    </row>
    <row r="469" ht="15.75" customHeight="1">
      <c r="A469" s="594"/>
      <c r="B469" s="486"/>
      <c r="C469" s="486"/>
      <c r="D469" s="486"/>
      <c r="E469" s="555"/>
      <c r="F469" s="261"/>
      <c r="G469" s="22"/>
    </row>
    <row r="470" ht="15.75" customHeight="1">
      <c r="A470" s="594"/>
      <c r="B470" s="486"/>
      <c r="C470" s="486"/>
      <c r="D470" s="486"/>
      <c r="E470" s="555"/>
      <c r="F470" s="261"/>
      <c r="G470" s="22"/>
    </row>
    <row r="471" ht="15.75" customHeight="1">
      <c r="A471" s="594"/>
      <c r="B471" s="486"/>
      <c r="C471" s="486"/>
      <c r="D471" s="486"/>
      <c r="E471" s="555"/>
      <c r="F471" s="261"/>
      <c r="G471" s="22"/>
    </row>
    <row r="472" ht="15.75" customHeight="1">
      <c r="A472" s="594"/>
      <c r="B472" s="486"/>
      <c r="C472" s="486"/>
      <c r="D472" s="486"/>
      <c r="E472" s="555"/>
      <c r="F472" s="261"/>
      <c r="G472" s="22"/>
    </row>
    <row r="473" ht="15.75" customHeight="1">
      <c r="A473" s="594"/>
      <c r="B473" s="486"/>
      <c r="C473" s="486"/>
      <c r="D473" s="486"/>
      <c r="E473" s="555"/>
      <c r="F473" s="261"/>
      <c r="G473" s="22"/>
    </row>
    <row r="474" ht="15.75" customHeight="1">
      <c r="A474" s="594"/>
      <c r="B474" s="486"/>
      <c r="C474" s="486"/>
      <c r="D474" s="486"/>
      <c r="E474" s="555"/>
      <c r="F474" s="261"/>
      <c r="G474" s="22"/>
    </row>
    <row r="475" ht="15.75" customHeight="1">
      <c r="A475" s="594"/>
      <c r="B475" s="486"/>
      <c r="C475" s="486"/>
      <c r="D475" s="486"/>
      <c r="E475" s="555"/>
      <c r="F475" s="261"/>
      <c r="G475" s="22"/>
    </row>
    <row r="476" ht="15.75" customHeight="1">
      <c r="A476" s="594"/>
      <c r="B476" s="486"/>
      <c r="C476" s="486"/>
      <c r="D476" s="486"/>
      <c r="E476" s="555"/>
      <c r="F476" s="261"/>
      <c r="G476" s="22"/>
    </row>
    <row r="477" ht="15.75" customHeight="1">
      <c r="A477" s="594"/>
      <c r="B477" s="486"/>
      <c r="C477" s="486"/>
      <c r="D477" s="486"/>
      <c r="E477" s="555"/>
      <c r="F477" s="261"/>
      <c r="G477" s="22"/>
    </row>
    <row r="478" ht="15.75" customHeight="1">
      <c r="A478" s="594"/>
      <c r="B478" s="486"/>
      <c r="C478" s="486"/>
      <c r="D478" s="486"/>
      <c r="E478" s="555"/>
      <c r="F478" s="261"/>
      <c r="G478" s="22"/>
    </row>
    <row r="479" ht="15.75" customHeight="1">
      <c r="A479" s="594"/>
      <c r="B479" s="486"/>
      <c r="C479" s="486"/>
      <c r="D479" s="486"/>
      <c r="E479" s="555"/>
      <c r="F479" s="261"/>
      <c r="G479" s="22"/>
    </row>
    <row r="480" ht="15.75" customHeight="1">
      <c r="A480" s="594"/>
      <c r="B480" s="486"/>
      <c r="C480" s="486"/>
      <c r="D480" s="486"/>
      <c r="E480" s="555"/>
      <c r="F480" s="261"/>
      <c r="G480" s="22"/>
    </row>
    <row r="481" ht="15.75" customHeight="1">
      <c r="A481" s="594"/>
      <c r="B481" s="486"/>
      <c r="C481" s="486"/>
      <c r="D481" s="486"/>
      <c r="E481" s="555"/>
      <c r="F481" s="261"/>
      <c r="G481" s="22"/>
    </row>
    <row r="482" ht="15.75" customHeight="1">
      <c r="A482" s="594"/>
      <c r="B482" s="486"/>
      <c r="C482" s="486"/>
      <c r="D482" s="486"/>
      <c r="E482" s="555"/>
      <c r="F482" s="261"/>
      <c r="G482" s="22"/>
    </row>
    <row r="483" ht="15.75" customHeight="1">
      <c r="A483" s="594"/>
      <c r="B483" s="486"/>
      <c r="C483" s="486"/>
      <c r="D483" s="486"/>
      <c r="E483" s="555"/>
      <c r="F483" s="261"/>
      <c r="G483" s="22"/>
    </row>
    <row r="484" ht="15.75" customHeight="1">
      <c r="A484" s="594"/>
      <c r="B484" s="486"/>
      <c r="C484" s="486"/>
      <c r="D484" s="486"/>
      <c r="E484" s="555"/>
      <c r="F484" s="261"/>
      <c r="G484" s="22"/>
    </row>
    <row r="485" ht="15.75" customHeight="1">
      <c r="A485" s="594"/>
      <c r="B485" s="486"/>
      <c r="C485" s="486"/>
      <c r="D485" s="486"/>
      <c r="E485" s="555"/>
      <c r="F485" s="261"/>
      <c r="G485" s="22"/>
    </row>
    <row r="486" ht="15.75" customHeight="1">
      <c r="A486" s="594"/>
      <c r="B486" s="486"/>
      <c r="C486" s="486"/>
      <c r="D486" s="486"/>
      <c r="E486" s="555"/>
      <c r="F486" s="261"/>
      <c r="G486" s="22"/>
    </row>
    <row r="487" ht="15.75" customHeight="1">
      <c r="A487" s="594"/>
      <c r="B487" s="486"/>
      <c r="C487" s="486"/>
      <c r="D487" s="486"/>
      <c r="E487" s="555"/>
      <c r="F487" s="261"/>
      <c r="G487" s="22"/>
    </row>
    <row r="488" ht="15.75" customHeight="1">
      <c r="A488" s="594"/>
      <c r="B488" s="486"/>
      <c r="C488" s="486"/>
      <c r="D488" s="486"/>
      <c r="E488" s="555"/>
      <c r="F488" s="261"/>
      <c r="G488" s="22"/>
    </row>
    <row r="489" ht="15.75" customHeight="1">
      <c r="A489" s="594"/>
      <c r="B489" s="486"/>
      <c r="C489" s="486"/>
      <c r="D489" s="486"/>
      <c r="E489" s="555"/>
      <c r="F489" s="261"/>
      <c r="G489" s="22"/>
    </row>
    <row r="490" ht="15.75" customHeight="1">
      <c r="A490" s="594"/>
      <c r="B490" s="486"/>
      <c r="C490" s="486"/>
      <c r="D490" s="486"/>
      <c r="E490" s="555"/>
      <c r="F490" s="261"/>
      <c r="G490" s="22"/>
    </row>
    <row r="491" ht="15.75" customHeight="1">
      <c r="A491" s="594"/>
      <c r="B491" s="486"/>
      <c r="C491" s="486"/>
      <c r="D491" s="486"/>
      <c r="E491" s="555"/>
      <c r="F491" s="261"/>
      <c r="G491" s="22"/>
    </row>
    <row r="492" ht="15.75" customHeight="1">
      <c r="A492" s="594"/>
      <c r="B492" s="486"/>
      <c r="C492" s="486"/>
      <c r="D492" s="486"/>
      <c r="E492" s="555"/>
      <c r="F492" s="261"/>
      <c r="G492" s="22"/>
    </row>
    <row r="493" ht="15.75" customHeight="1">
      <c r="A493" s="594"/>
      <c r="B493" s="486"/>
      <c r="C493" s="486"/>
      <c r="D493" s="486"/>
      <c r="E493" s="555"/>
      <c r="F493" s="261"/>
      <c r="G493" s="22"/>
    </row>
    <row r="494" ht="15.75" customHeight="1">
      <c r="A494" s="594"/>
      <c r="B494" s="486"/>
      <c r="C494" s="486"/>
      <c r="D494" s="486"/>
      <c r="E494" s="555"/>
      <c r="F494" s="261"/>
      <c r="G494" s="22"/>
    </row>
    <row r="495" ht="15.75" customHeight="1">
      <c r="A495" s="594"/>
      <c r="B495" s="486"/>
      <c r="C495" s="486"/>
      <c r="D495" s="486"/>
      <c r="E495" s="555"/>
      <c r="F495" s="261"/>
      <c r="G495" s="22"/>
    </row>
    <row r="496" ht="15.75" customHeight="1">
      <c r="A496" s="594"/>
      <c r="B496" s="486"/>
      <c r="C496" s="486"/>
      <c r="D496" s="486"/>
      <c r="E496" s="555"/>
      <c r="F496" s="261"/>
      <c r="G496" s="22"/>
    </row>
    <row r="497" ht="15.75" customHeight="1">
      <c r="A497" s="594"/>
      <c r="B497" s="486"/>
      <c r="C497" s="486"/>
      <c r="D497" s="486"/>
      <c r="E497" s="555"/>
      <c r="F497" s="261"/>
      <c r="G497" s="22"/>
    </row>
    <row r="498" ht="15.75" customHeight="1">
      <c r="A498" s="594"/>
      <c r="B498" s="486"/>
      <c r="C498" s="486"/>
      <c r="D498" s="486"/>
      <c r="E498" s="555"/>
      <c r="F498" s="261"/>
      <c r="G498" s="22"/>
    </row>
    <row r="499" ht="15.75" customHeight="1">
      <c r="A499" s="594"/>
      <c r="B499" s="486"/>
      <c r="C499" s="486"/>
      <c r="D499" s="486"/>
      <c r="E499" s="555"/>
      <c r="F499" s="261"/>
      <c r="G499" s="22"/>
    </row>
    <row r="500" ht="15.75" customHeight="1">
      <c r="A500" s="594"/>
      <c r="B500" s="486"/>
      <c r="C500" s="486"/>
      <c r="D500" s="486"/>
      <c r="E500" s="555"/>
      <c r="F500" s="261"/>
      <c r="G500" s="22"/>
    </row>
    <row r="501" ht="15.75" customHeight="1">
      <c r="A501" s="594"/>
      <c r="B501" s="486"/>
      <c r="C501" s="486"/>
      <c r="D501" s="486"/>
      <c r="E501" s="555"/>
      <c r="F501" s="261"/>
      <c r="G501" s="22"/>
    </row>
    <row r="502" ht="15.75" customHeight="1">
      <c r="A502" s="594"/>
      <c r="B502" s="486"/>
      <c r="C502" s="486"/>
      <c r="D502" s="486"/>
      <c r="E502" s="555"/>
      <c r="F502" s="261"/>
      <c r="G502" s="22"/>
    </row>
    <row r="503" ht="15.75" customHeight="1">
      <c r="A503" s="594"/>
      <c r="B503" s="486"/>
      <c r="C503" s="486"/>
      <c r="D503" s="486"/>
      <c r="E503" s="555"/>
      <c r="F503" s="261"/>
      <c r="G503" s="22"/>
    </row>
    <row r="504" ht="15.75" customHeight="1">
      <c r="A504" s="594"/>
      <c r="B504" s="486"/>
      <c r="C504" s="486"/>
      <c r="D504" s="486"/>
      <c r="E504" s="555"/>
      <c r="F504" s="261"/>
      <c r="G504" s="22"/>
    </row>
    <row r="505" ht="15.75" customHeight="1">
      <c r="A505" s="594"/>
      <c r="B505" s="486"/>
      <c r="C505" s="486"/>
      <c r="D505" s="486"/>
      <c r="E505" s="555"/>
      <c r="F505" s="261"/>
      <c r="G505" s="22"/>
    </row>
    <row r="506" ht="15.75" customHeight="1">
      <c r="A506" s="594"/>
      <c r="B506" s="486"/>
      <c r="C506" s="486"/>
      <c r="D506" s="486"/>
      <c r="E506" s="555"/>
      <c r="F506" s="261"/>
      <c r="G506" s="22"/>
    </row>
    <row r="507" ht="15.75" customHeight="1">
      <c r="A507" s="594"/>
      <c r="B507" s="486"/>
      <c r="C507" s="486"/>
      <c r="D507" s="486"/>
      <c r="E507" s="555"/>
      <c r="F507" s="261"/>
      <c r="G507" s="22"/>
    </row>
    <row r="508" ht="15.75" customHeight="1">
      <c r="A508" s="594"/>
      <c r="B508" s="486"/>
      <c r="C508" s="486"/>
      <c r="D508" s="486"/>
      <c r="E508" s="555"/>
      <c r="F508" s="261"/>
      <c r="G508" s="22"/>
    </row>
    <row r="509" ht="15.75" customHeight="1">
      <c r="A509" s="594"/>
      <c r="B509" s="486"/>
      <c r="C509" s="486"/>
      <c r="D509" s="486"/>
      <c r="E509" s="555"/>
      <c r="F509" s="261"/>
      <c r="G509" s="22"/>
    </row>
    <row r="510" ht="15.75" customHeight="1">
      <c r="A510" s="594"/>
      <c r="B510" s="486"/>
      <c r="C510" s="486"/>
      <c r="D510" s="486"/>
      <c r="E510" s="555"/>
      <c r="F510" s="261"/>
      <c r="G510" s="22"/>
    </row>
    <row r="511" ht="15.75" customHeight="1">
      <c r="A511" s="594"/>
      <c r="B511" s="486"/>
      <c r="C511" s="486"/>
      <c r="D511" s="486"/>
      <c r="E511" s="555"/>
      <c r="F511" s="261"/>
      <c r="G511" s="22"/>
    </row>
    <row r="512" ht="15.75" customHeight="1">
      <c r="A512" s="594"/>
      <c r="B512" s="486"/>
      <c r="C512" s="486"/>
      <c r="D512" s="486"/>
      <c r="E512" s="555"/>
      <c r="F512" s="261"/>
      <c r="G512" s="22"/>
    </row>
    <row r="513" ht="15.75" customHeight="1">
      <c r="A513" s="594"/>
      <c r="B513" s="486"/>
      <c r="C513" s="486"/>
      <c r="D513" s="486"/>
      <c r="E513" s="555"/>
      <c r="F513" s="261"/>
      <c r="G513" s="22"/>
    </row>
    <row r="514" ht="15.75" customHeight="1">
      <c r="A514" s="594"/>
      <c r="B514" s="486"/>
      <c r="C514" s="486"/>
      <c r="D514" s="486"/>
      <c r="E514" s="555"/>
      <c r="F514" s="261"/>
      <c r="G514" s="22"/>
    </row>
    <row r="515" ht="15.75" customHeight="1">
      <c r="A515" s="594"/>
      <c r="B515" s="486"/>
      <c r="C515" s="486"/>
      <c r="D515" s="486"/>
      <c r="E515" s="555"/>
      <c r="F515" s="261"/>
      <c r="G515" s="22"/>
    </row>
    <row r="516" ht="15.75" customHeight="1">
      <c r="A516" s="594"/>
      <c r="B516" s="486"/>
      <c r="C516" s="486"/>
      <c r="D516" s="486"/>
      <c r="E516" s="555"/>
      <c r="F516" s="261"/>
      <c r="G516" s="22"/>
    </row>
    <row r="517" ht="15.75" customHeight="1">
      <c r="A517" s="594"/>
      <c r="B517" s="486"/>
      <c r="C517" s="486"/>
      <c r="D517" s="486"/>
      <c r="E517" s="555"/>
      <c r="F517" s="261"/>
      <c r="G517" s="22"/>
    </row>
    <row r="518" ht="15.75" customHeight="1">
      <c r="A518" s="594"/>
      <c r="B518" s="486"/>
      <c r="C518" s="486"/>
      <c r="D518" s="486"/>
      <c r="E518" s="555"/>
      <c r="F518" s="261"/>
      <c r="G518" s="22"/>
    </row>
    <row r="519" ht="15.75" customHeight="1">
      <c r="A519" s="594"/>
      <c r="B519" s="486"/>
      <c r="C519" s="486"/>
      <c r="D519" s="486"/>
      <c r="E519" s="555"/>
      <c r="F519" s="261"/>
      <c r="G519" s="22"/>
    </row>
    <row r="520" ht="15.75" customHeight="1">
      <c r="A520" s="594"/>
      <c r="B520" s="486"/>
      <c r="C520" s="486"/>
      <c r="D520" s="486"/>
      <c r="E520" s="555"/>
      <c r="F520" s="261"/>
      <c r="G520" s="22"/>
    </row>
    <row r="521" ht="15.75" customHeight="1">
      <c r="A521" s="594"/>
      <c r="B521" s="486"/>
      <c r="C521" s="486"/>
      <c r="D521" s="486"/>
      <c r="E521" s="555"/>
      <c r="F521" s="261"/>
      <c r="G521" s="22"/>
    </row>
    <row r="522" ht="15.75" customHeight="1">
      <c r="A522" s="594"/>
      <c r="B522" s="486"/>
      <c r="C522" s="486"/>
      <c r="D522" s="486"/>
      <c r="E522" s="555"/>
      <c r="F522" s="261"/>
      <c r="G522" s="22"/>
    </row>
    <row r="523" ht="15.75" customHeight="1">
      <c r="A523" s="594"/>
      <c r="B523" s="486"/>
      <c r="C523" s="486"/>
      <c r="D523" s="486"/>
      <c r="E523" s="555"/>
      <c r="F523" s="261"/>
      <c r="G523" s="22"/>
    </row>
    <row r="524" ht="15.75" customHeight="1">
      <c r="A524" s="594"/>
      <c r="B524" s="486"/>
      <c r="C524" s="486"/>
      <c r="D524" s="486"/>
      <c r="E524" s="555"/>
      <c r="F524" s="261"/>
      <c r="G524" s="22"/>
    </row>
    <row r="525" ht="15.75" customHeight="1">
      <c r="A525" s="594"/>
      <c r="B525" s="486"/>
      <c r="C525" s="486"/>
      <c r="D525" s="486"/>
      <c r="E525" s="555"/>
      <c r="F525" s="261"/>
      <c r="G525" s="22"/>
    </row>
    <row r="526" ht="15.75" customHeight="1">
      <c r="A526" s="594"/>
      <c r="B526" s="486"/>
      <c r="C526" s="486"/>
      <c r="D526" s="486"/>
      <c r="E526" s="555"/>
      <c r="F526" s="261"/>
      <c r="G526" s="22"/>
    </row>
    <row r="527" ht="15.75" customHeight="1">
      <c r="A527" s="594"/>
      <c r="B527" s="486"/>
      <c r="C527" s="486"/>
      <c r="D527" s="486"/>
      <c r="E527" s="555"/>
      <c r="F527" s="261"/>
      <c r="G527" s="22"/>
    </row>
    <row r="528" ht="15.75" customHeight="1">
      <c r="A528" s="594"/>
      <c r="B528" s="486"/>
      <c r="C528" s="486"/>
      <c r="D528" s="486"/>
      <c r="E528" s="555"/>
      <c r="F528" s="261"/>
      <c r="G528" s="22"/>
    </row>
    <row r="529" ht="15.75" customHeight="1">
      <c r="A529" s="594"/>
      <c r="B529" s="486"/>
      <c r="C529" s="486"/>
      <c r="D529" s="486"/>
      <c r="E529" s="555"/>
      <c r="F529" s="261"/>
      <c r="G529" s="22"/>
    </row>
    <row r="530" ht="15.75" customHeight="1">
      <c r="A530" s="594"/>
      <c r="B530" s="486"/>
      <c r="C530" s="486"/>
      <c r="D530" s="486"/>
      <c r="E530" s="555"/>
      <c r="F530" s="261"/>
      <c r="G530" s="22"/>
    </row>
    <row r="531" ht="15.75" customHeight="1">
      <c r="A531" s="594"/>
      <c r="B531" s="486"/>
      <c r="C531" s="486"/>
      <c r="D531" s="486"/>
      <c r="E531" s="555"/>
      <c r="F531" s="261"/>
      <c r="G531" s="22"/>
    </row>
    <row r="532" ht="15.75" customHeight="1">
      <c r="A532" s="594"/>
      <c r="B532" s="486"/>
      <c r="C532" s="486"/>
      <c r="D532" s="486"/>
      <c r="E532" s="555"/>
      <c r="F532" s="261"/>
      <c r="G532" s="22"/>
    </row>
    <row r="533" ht="15.75" customHeight="1">
      <c r="A533" s="594"/>
      <c r="B533" s="486"/>
      <c r="C533" s="486"/>
      <c r="D533" s="486"/>
      <c r="E533" s="555"/>
      <c r="F533" s="261"/>
      <c r="G533" s="22"/>
    </row>
    <row r="534" ht="15.75" customHeight="1">
      <c r="A534" s="594"/>
      <c r="B534" s="486"/>
      <c r="C534" s="486"/>
      <c r="D534" s="486"/>
      <c r="E534" s="555"/>
      <c r="F534" s="261"/>
      <c r="G534" s="22"/>
    </row>
    <row r="535" ht="15.75" customHeight="1">
      <c r="A535" s="594"/>
      <c r="B535" s="486"/>
      <c r="C535" s="486"/>
      <c r="D535" s="486"/>
      <c r="E535" s="555"/>
      <c r="F535" s="261"/>
      <c r="G535" s="22"/>
    </row>
    <row r="536" ht="15.75" customHeight="1">
      <c r="A536" s="594"/>
      <c r="B536" s="486"/>
      <c r="C536" s="486"/>
      <c r="D536" s="486"/>
      <c r="E536" s="555"/>
      <c r="F536" s="261"/>
      <c r="G536" s="22"/>
    </row>
    <row r="537" ht="15.75" customHeight="1">
      <c r="A537" s="594"/>
      <c r="B537" s="486"/>
      <c r="C537" s="486"/>
      <c r="D537" s="486"/>
      <c r="E537" s="555"/>
      <c r="F537" s="261"/>
      <c r="G537" s="22"/>
    </row>
    <row r="538" ht="15.75" customHeight="1">
      <c r="A538" s="594"/>
      <c r="B538" s="486"/>
      <c r="C538" s="486"/>
      <c r="D538" s="486"/>
      <c r="E538" s="555"/>
      <c r="F538" s="261"/>
      <c r="G538" s="22"/>
    </row>
    <row r="539" ht="15.75" customHeight="1">
      <c r="A539" s="594"/>
      <c r="B539" s="486"/>
      <c r="C539" s="486"/>
      <c r="D539" s="486"/>
      <c r="E539" s="555"/>
      <c r="F539" s="261"/>
      <c r="G539" s="22"/>
    </row>
    <row r="540" ht="15.75" customHeight="1">
      <c r="A540" s="594"/>
      <c r="B540" s="486"/>
      <c r="C540" s="486"/>
      <c r="D540" s="486"/>
      <c r="E540" s="555"/>
      <c r="F540" s="261"/>
      <c r="G540" s="22"/>
    </row>
    <row r="541" ht="15.75" customHeight="1">
      <c r="A541" s="594"/>
      <c r="B541" s="486"/>
      <c r="C541" s="486"/>
      <c r="D541" s="486"/>
      <c r="E541" s="555"/>
      <c r="F541" s="261"/>
      <c r="G541" s="22"/>
    </row>
    <row r="542" ht="15.75" customHeight="1">
      <c r="A542" s="594"/>
      <c r="B542" s="486"/>
      <c r="C542" s="486"/>
      <c r="D542" s="486"/>
      <c r="E542" s="555"/>
      <c r="F542" s="261"/>
      <c r="G542" s="22"/>
    </row>
    <row r="543" ht="15.75" customHeight="1">
      <c r="A543" s="594"/>
      <c r="B543" s="486"/>
      <c r="C543" s="486"/>
      <c r="D543" s="486"/>
      <c r="E543" s="555"/>
      <c r="F543" s="261"/>
      <c r="G543" s="22"/>
    </row>
    <row r="544" ht="15.75" customHeight="1">
      <c r="A544" s="594"/>
      <c r="B544" s="486"/>
      <c r="C544" s="486"/>
      <c r="D544" s="486"/>
      <c r="E544" s="555"/>
      <c r="F544" s="261"/>
      <c r="G544" s="22"/>
    </row>
    <row r="545" ht="15.75" customHeight="1">
      <c r="A545" s="594"/>
      <c r="B545" s="486"/>
      <c r="C545" s="486"/>
      <c r="D545" s="486"/>
      <c r="E545" s="555"/>
      <c r="F545" s="261"/>
      <c r="G545" s="22"/>
    </row>
    <row r="546" ht="15.75" customHeight="1">
      <c r="A546" s="594"/>
      <c r="B546" s="486"/>
      <c r="C546" s="486"/>
      <c r="D546" s="486"/>
      <c r="E546" s="555"/>
      <c r="F546" s="261"/>
      <c r="G546" s="22"/>
    </row>
    <row r="547" ht="15.75" customHeight="1">
      <c r="A547" s="594"/>
      <c r="B547" s="486"/>
      <c r="C547" s="486"/>
      <c r="D547" s="486"/>
      <c r="E547" s="555"/>
      <c r="F547" s="261"/>
      <c r="G547" s="22"/>
    </row>
    <row r="548" ht="15.75" customHeight="1">
      <c r="A548" s="594"/>
      <c r="B548" s="486"/>
      <c r="C548" s="486"/>
      <c r="D548" s="486"/>
      <c r="E548" s="555"/>
      <c r="F548" s="261"/>
      <c r="G548" s="22"/>
    </row>
    <row r="549" ht="15.75" customHeight="1">
      <c r="A549" s="594"/>
      <c r="B549" s="486"/>
      <c r="C549" s="486"/>
      <c r="D549" s="486"/>
      <c r="E549" s="555"/>
      <c r="F549" s="261"/>
      <c r="G549" s="22"/>
    </row>
    <row r="550" ht="15.75" customHeight="1">
      <c r="A550" s="594"/>
      <c r="B550" s="486"/>
      <c r="C550" s="486"/>
      <c r="D550" s="486"/>
      <c r="E550" s="555"/>
      <c r="F550" s="261"/>
      <c r="G550" s="22"/>
    </row>
    <row r="551" ht="15.75" customHeight="1">
      <c r="A551" s="594"/>
      <c r="B551" s="486"/>
      <c r="C551" s="486"/>
      <c r="D551" s="486"/>
      <c r="E551" s="555"/>
      <c r="F551" s="261"/>
      <c r="G551" s="22"/>
    </row>
    <row r="552" ht="15.75" customHeight="1">
      <c r="A552" s="594"/>
      <c r="B552" s="486"/>
      <c r="C552" s="486"/>
      <c r="D552" s="486"/>
      <c r="E552" s="555"/>
      <c r="F552" s="261"/>
      <c r="G552" s="22"/>
    </row>
    <row r="553" ht="15.75" customHeight="1">
      <c r="A553" s="594"/>
      <c r="B553" s="486"/>
      <c r="C553" s="486"/>
      <c r="D553" s="486"/>
      <c r="E553" s="555"/>
      <c r="F553" s="261"/>
      <c r="G553" s="22"/>
    </row>
    <row r="554" ht="15.75" customHeight="1">
      <c r="A554" s="594"/>
      <c r="B554" s="486"/>
      <c r="C554" s="486"/>
      <c r="D554" s="486"/>
      <c r="E554" s="555"/>
      <c r="F554" s="261"/>
      <c r="G554" s="22"/>
    </row>
    <row r="555" ht="15.75" customHeight="1">
      <c r="A555" s="594"/>
      <c r="B555" s="486"/>
      <c r="C555" s="486"/>
      <c r="D555" s="486"/>
      <c r="E555" s="555"/>
      <c r="F555" s="261"/>
      <c r="G555" s="22"/>
    </row>
    <row r="556" ht="15.75" customHeight="1">
      <c r="A556" s="594"/>
      <c r="B556" s="486"/>
      <c r="C556" s="486"/>
      <c r="D556" s="486"/>
      <c r="E556" s="555"/>
      <c r="F556" s="261"/>
      <c r="G556" s="22"/>
    </row>
    <row r="557" ht="15.75" customHeight="1">
      <c r="A557" s="594"/>
      <c r="B557" s="486"/>
      <c r="C557" s="486"/>
      <c r="D557" s="486"/>
      <c r="E557" s="555"/>
      <c r="F557" s="261"/>
      <c r="G557" s="22"/>
    </row>
    <row r="558" ht="15.75" customHeight="1">
      <c r="A558" s="594"/>
      <c r="B558" s="486"/>
      <c r="C558" s="486"/>
      <c r="D558" s="486"/>
      <c r="E558" s="555"/>
      <c r="F558" s="261"/>
      <c r="G558" s="22"/>
    </row>
    <row r="559" ht="15.75" customHeight="1">
      <c r="A559" s="594"/>
      <c r="B559" s="486"/>
      <c r="C559" s="486"/>
      <c r="D559" s="486"/>
      <c r="E559" s="555"/>
      <c r="F559" s="261"/>
      <c r="G559" s="22"/>
    </row>
    <row r="560" ht="15.75" customHeight="1">
      <c r="A560" s="594"/>
      <c r="B560" s="486"/>
      <c r="C560" s="486"/>
      <c r="D560" s="486"/>
      <c r="E560" s="555"/>
      <c r="F560" s="261"/>
      <c r="G560" s="22"/>
    </row>
    <row r="561" ht="15.75" customHeight="1">
      <c r="A561" s="594"/>
      <c r="B561" s="486"/>
      <c r="C561" s="486"/>
      <c r="D561" s="486"/>
      <c r="E561" s="555"/>
      <c r="F561" s="261"/>
      <c r="G561" s="22"/>
    </row>
    <row r="562" ht="15.75" customHeight="1">
      <c r="A562" s="594"/>
      <c r="B562" s="486"/>
      <c r="C562" s="486"/>
      <c r="D562" s="486"/>
      <c r="E562" s="555"/>
      <c r="F562" s="261"/>
      <c r="G562" s="22"/>
    </row>
    <row r="563" ht="15.75" customHeight="1">
      <c r="A563" s="594"/>
      <c r="B563" s="486"/>
      <c r="C563" s="486"/>
      <c r="D563" s="486"/>
      <c r="E563" s="555"/>
      <c r="F563" s="261"/>
      <c r="G563" s="22"/>
    </row>
    <row r="564" ht="15.75" customHeight="1">
      <c r="A564" s="594"/>
      <c r="B564" s="486"/>
      <c r="C564" s="486"/>
      <c r="D564" s="486"/>
      <c r="E564" s="555"/>
      <c r="F564" s="261"/>
      <c r="G564" s="22"/>
    </row>
    <row r="565" ht="15.75" customHeight="1">
      <c r="A565" s="594"/>
      <c r="B565" s="486"/>
      <c r="C565" s="486"/>
      <c r="D565" s="486"/>
      <c r="E565" s="555"/>
      <c r="F565" s="261"/>
      <c r="G565" s="22"/>
    </row>
    <row r="566" ht="15.75" customHeight="1">
      <c r="A566" s="594"/>
      <c r="B566" s="486"/>
      <c r="C566" s="486"/>
      <c r="D566" s="486"/>
      <c r="E566" s="555"/>
      <c r="F566" s="261"/>
      <c r="G566" s="22"/>
    </row>
    <row r="567" ht="15.75" customHeight="1">
      <c r="A567" s="594"/>
      <c r="B567" s="486"/>
      <c r="C567" s="486"/>
      <c r="D567" s="486"/>
      <c r="E567" s="555"/>
      <c r="F567" s="261"/>
      <c r="G567" s="22"/>
    </row>
    <row r="568" ht="15.75" customHeight="1">
      <c r="A568" s="594"/>
      <c r="B568" s="486"/>
      <c r="C568" s="486"/>
      <c r="D568" s="486"/>
      <c r="E568" s="555"/>
      <c r="F568" s="261"/>
      <c r="G568" s="22"/>
    </row>
    <row r="569" ht="15.75" customHeight="1">
      <c r="A569" s="594"/>
      <c r="B569" s="486"/>
      <c r="C569" s="486"/>
      <c r="D569" s="486"/>
      <c r="E569" s="555"/>
      <c r="F569" s="261"/>
      <c r="G569" s="22"/>
    </row>
    <row r="570" ht="15.75" customHeight="1">
      <c r="A570" s="594"/>
      <c r="B570" s="486"/>
      <c r="C570" s="486"/>
      <c r="D570" s="486"/>
      <c r="E570" s="555"/>
      <c r="F570" s="261"/>
      <c r="G570" s="22"/>
    </row>
    <row r="571" ht="15.75" customHeight="1">
      <c r="A571" s="594"/>
      <c r="B571" s="486"/>
      <c r="C571" s="486"/>
      <c r="D571" s="486"/>
      <c r="E571" s="555"/>
      <c r="F571" s="261"/>
      <c r="G571" s="22"/>
    </row>
    <row r="572" ht="15.75" customHeight="1">
      <c r="A572" s="594"/>
      <c r="B572" s="486"/>
      <c r="C572" s="486"/>
      <c r="D572" s="486"/>
      <c r="E572" s="555"/>
      <c r="F572" s="261"/>
      <c r="G572" s="22"/>
    </row>
    <row r="573" ht="15.75" customHeight="1">
      <c r="A573" s="594"/>
      <c r="B573" s="486"/>
      <c r="C573" s="486"/>
      <c r="D573" s="486"/>
      <c r="E573" s="555"/>
      <c r="F573" s="261"/>
      <c r="G573" s="22"/>
    </row>
    <row r="574" ht="15.75" customHeight="1">
      <c r="A574" s="594"/>
      <c r="B574" s="486"/>
      <c r="C574" s="486"/>
      <c r="D574" s="486"/>
      <c r="E574" s="555"/>
      <c r="F574" s="261"/>
      <c r="G574" s="22"/>
    </row>
    <row r="575" ht="15.75" customHeight="1">
      <c r="A575" s="594"/>
      <c r="B575" s="486"/>
      <c r="C575" s="486"/>
      <c r="D575" s="486"/>
      <c r="E575" s="555"/>
      <c r="F575" s="261"/>
      <c r="G575" s="22"/>
    </row>
    <row r="576" ht="15.75" customHeight="1">
      <c r="A576" s="594"/>
      <c r="B576" s="486"/>
      <c r="C576" s="486"/>
      <c r="D576" s="486"/>
      <c r="E576" s="555"/>
      <c r="F576" s="261"/>
      <c r="G576" s="22"/>
    </row>
    <row r="577" ht="15.75" customHeight="1">
      <c r="A577" s="594"/>
      <c r="B577" s="486"/>
      <c r="C577" s="486"/>
      <c r="D577" s="486"/>
      <c r="E577" s="555"/>
      <c r="F577" s="261"/>
      <c r="G577" s="22"/>
    </row>
    <row r="578" ht="15.75" customHeight="1">
      <c r="A578" s="594"/>
      <c r="B578" s="486"/>
      <c r="C578" s="486"/>
      <c r="D578" s="486"/>
      <c r="E578" s="555"/>
      <c r="F578" s="261"/>
      <c r="G578" s="22"/>
    </row>
    <row r="579" ht="15.75" customHeight="1">
      <c r="A579" s="594"/>
      <c r="B579" s="486"/>
      <c r="C579" s="486"/>
      <c r="D579" s="486"/>
      <c r="E579" s="555"/>
      <c r="F579" s="261"/>
      <c r="G579" s="22"/>
    </row>
    <row r="580" ht="15.75" customHeight="1">
      <c r="A580" s="594"/>
      <c r="B580" s="486"/>
      <c r="C580" s="486"/>
      <c r="D580" s="486"/>
      <c r="E580" s="555"/>
      <c r="F580" s="261"/>
      <c r="G580" s="22"/>
    </row>
    <row r="581" ht="15.75" customHeight="1">
      <c r="A581" s="594"/>
      <c r="B581" s="486"/>
      <c r="C581" s="486"/>
      <c r="D581" s="486"/>
      <c r="E581" s="555"/>
      <c r="F581" s="261"/>
      <c r="G581" s="22"/>
    </row>
    <row r="582" ht="15.75" customHeight="1">
      <c r="A582" s="594"/>
      <c r="B582" s="486"/>
      <c r="C582" s="486"/>
      <c r="D582" s="486"/>
      <c r="E582" s="555"/>
      <c r="F582" s="261"/>
      <c r="G582" s="22"/>
    </row>
    <row r="583" ht="15.75" customHeight="1">
      <c r="A583" s="594"/>
      <c r="B583" s="486"/>
      <c r="C583" s="486"/>
      <c r="D583" s="486"/>
      <c r="E583" s="555"/>
      <c r="F583" s="261"/>
      <c r="G583" s="22"/>
    </row>
    <row r="584" ht="15.75" customHeight="1">
      <c r="A584" s="594"/>
      <c r="B584" s="486"/>
      <c r="C584" s="486"/>
      <c r="D584" s="486"/>
      <c r="E584" s="555"/>
      <c r="F584" s="261"/>
      <c r="G584" s="22"/>
    </row>
    <row r="585" ht="15.75" customHeight="1">
      <c r="A585" s="594"/>
      <c r="B585" s="486"/>
      <c r="C585" s="486"/>
      <c r="D585" s="486"/>
      <c r="E585" s="555"/>
      <c r="F585" s="261"/>
      <c r="G585" s="22"/>
    </row>
    <row r="586" ht="15.75" customHeight="1">
      <c r="A586" s="594"/>
      <c r="B586" s="486"/>
      <c r="C586" s="486"/>
      <c r="D586" s="486"/>
      <c r="E586" s="555"/>
      <c r="F586" s="261"/>
      <c r="G586" s="22"/>
    </row>
    <row r="587" ht="15.75" customHeight="1">
      <c r="A587" s="594"/>
      <c r="B587" s="486"/>
      <c r="C587" s="486"/>
      <c r="D587" s="486"/>
      <c r="E587" s="555"/>
      <c r="F587" s="261"/>
      <c r="G587" s="22"/>
    </row>
    <row r="588" ht="15.75" customHeight="1">
      <c r="A588" s="594"/>
      <c r="B588" s="486"/>
      <c r="C588" s="486"/>
      <c r="D588" s="486"/>
      <c r="E588" s="555"/>
      <c r="F588" s="261"/>
      <c r="G588" s="22"/>
    </row>
    <row r="589" ht="15.75" customHeight="1">
      <c r="A589" s="594"/>
      <c r="B589" s="486"/>
      <c r="C589" s="486"/>
      <c r="D589" s="486"/>
      <c r="E589" s="555"/>
      <c r="F589" s="261"/>
      <c r="G589" s="22"/>
    </row>
    <row r="590" ht="15.75" customHeight="1">
      <c r="A590" s="594"/>
      <c r="B590" s="486"/>
      <c r="C590" s="486"/>
      <c r="D590" s="486"/>
      <c r="E590" s="555"/>
      <c r="F590" s="261"/>
      <c r="G590" s="22"/>
    </row>
    <row r="591" ht="15.75" customHeight="1">
      <c r="A591" s="594"/>
      <c r="B591" s="486"/>
      <c r="C591" s="486"/>
      <c r="D591" s="486"/>
      <c r="E591" s="555"/>
      <c r="F591" s="261"/>
      <c r="G591" s="22"/>
    </row>
    <row r="592" ht="15.75" customHeight="1">
      <c r="A592" s="594"/>
      <c r="B592" s="486"/>
      <c r="C592" s="486"/>
      <c r="D592" s="486"/>
      <c r="E592" s="555"/>
      <c r="F592" s="261"/>
      <c r="G592" s="22"/>
    </row>
    <row r="593" ht="15.75" customHeight="1">
      <c r="A593" s="594"/>
      <c r="B593" s="486"/>
      <c r="C593" s="486"/>
      <c r="D593" s="486"/>
      <c r="E593" s="555"/>
      <c r="F593" s="261"/>
      <c r="G593" s="22"/>
    </row>
    <row r="594" ht="15.75" customHeight="1">
      <c r="A594" s="594"/>
      <c r="B594" s="486"/>
      <c r="C594" s="486"/>
      <c r="D594" s="486"/>
      <c r="E594" s="555"/>
      <c r="F594" s="261"/>
      <c r="G594" s="22"/>
    </row>
    <row r="595" ht="15.75" customHeight="1">
      <c r="A595" s="594"/>
      <c r="B595" s="486"/>
      <c r="C595" s="486"/>
      <c r="D595" s="486"/>
      <c r="E595" s="555"/>
      <c r="F595" s="261"/>
      <c r="G595" s="22"/>
    </row>
    <row r="596" ht="15.75" customHeight="1">
      <c r="A596" s="594"/>
      <c r="B596" s="486"/>
      <c r="C596" s="486"/>
      <c r="D596" s="486"/>
      <c r="E596" s="555"/>
      <c r="F596" s="261"/>
      <c r="G596" s="22"/>
    </row>
    <row r="597" ht="15.75" customHeight="1">
      <c r="A597" s="594"/>
      <c r="B597" s="486"/>
      <c r="C597" s="486"/>
      <c r="D597" s="486"/>
      <c r="E597" s="555"/>
      <c r="F597" s="261"/>
      <c r="G597" s="22"/>
    </row>
    <row r="598" ht="15.75" customHeight="1">
      <c r="A598" s="594"/>
      <c r="B598" s="486"/>
      <c r="C598" s="486"/>
      <c r="D598" s="486"/>
      <c r="E598" s="555"/>
      <c r="F598" s="261"/>
      <c r="G598" s="22"/>
    </row>
    <row r="599" ht="15.75" customHeight="1">
      <c r="A599" s="594"/>
      <c r="B599" s="486"/>
      <c r="C599" s="486"/>
      <c r="D599" s="486"/>
      <c r="E599" s="555"/>
      <c r="F599" s="261"/>
      <c r="G599" s="22"/>
    </row>
    <row r="600" ht="15.75" customHeight="1">
      <c r="A600" s="594"/>
      <c r="B600" s="486"/>
      <c r="C600" s="486"/>
      <c r="D600" s="486"/>
      <c r="E600" s="555"/>
      <c r="F600" s="261"/>
      <c r="G600" s="22"/>
    </row>
    <row r="601" ht="15.75" customHeight="1">
      <c r="A601" s="594"/>
      <c r="B601" s="486"/>
      <c r="C601" s="486"/>
      <c r="D601" s="486"/>
      <c r="E601" s="555"/>
      <c r="F601" s="261"/>
      <c r="G601" s="22"/>
    </row>
    <row r="602" ht="15.75" customHeight="1">
      <c r="A602" s="594"/>
      <c r="B602" s="486"/>
      <c r="C602" s="486"/>
      <c r="D602" s="486"/>
      <c r="E602" s="555"/>
      <c r="F602" s="261"/>
      <c r="G602" s="22"/>
    </row>
    <row r="603" ht="15.75" customHeight="1">
      <c r="A603" s="594"/>
      <c r="B603" s="486"/>
      <c r="C603" s="486"/>
      <c r="D603" s="486"/>
      <c r="E603" s="555"/>
      <c r="F603" s="261"/>
      <c r="G603" s="22"/>
    </row>
    <row r="604" ht="15.75" customHeight="1">
      <c r="A604" s="594"/>
      <c r="B604" s="486"/>
      <c r="C604" s="486"/>
      <c r="D604" s="486"/>
      <c r="E604" s="555"/>
      <c r="F604" s="261"/>
      <c r="G604" s="22"/>
    </row>
    <row r="605" ht="15.75" customHeight="1">
      <c r="A605" s="594"/>
      <c r="B605" s="486"/>
      <c r="C605" s="486"/>
      <c r="D605" s="486"/>
      <c r="E605" s="555"/>
      <c r="F605" s="261"/>
      <c r="G605" s="22"/>
    </row>
    <row r="606" ht="15.75" customHeight="1">
      <c r="A606" s="594"/>
      <c r="B606" s="486"/>
      <c r="C606" s="486"/>
      <c r="D606" s="486"/>
      <c r="E606" s="555"/>
      <c r="F606" s="261"/>
      <c r="G606" s="22"/>
    </row>
    <row r="607" ht="15.75" customHeight="1">
      <c r="A607" s="594"/>
      <c r="B607" s="486"/>
      <c r="C607" s="486"/>
      <c r="D607" s="486"/>
      <c r="E607" s="555"/>
      <c r="F607" s="261"/>
      <c r="G607" s="22"/>
    </row>
    <row r="608" ht="15.75" customHeight="1">
      <c r="A608" s="594"/>
      <c r="B608" s="486"/>
      <c r="C608" s="486"/>
      <c r="D608" s="486"/>
      <c r="E608" s="555"/>
      <c r="F608" s="261"/>
      <c r="G608" s="22"/>
    </row>
    <row r="609" ht="15.75" customHeight="1">
      <c r="A609" s="594"/>
      <c r="B609" s="486"/>
      <c r="C609" s="486"/>
      <c r="D609" s="486"/>
      <c r="E609" s="555"/>
      <c r="F609" s="261"/>
      <c r="G609" s="22"/>
    </row>
    <row r="610" ht="15.75" customHeight="1">
      <c r="A610" s="594"/>
      <c r="B610" s="486"/>
      <c r="C610" s="486"/>
      <c r="D610" s="486"/>
      <c r="E610" s="555"/>
      <c r="F610" s="261"/>
      <c r="G610" s="22"/>
    </row>
    <row r="611" ht="15.75" customHeight="1">
      <c r="A611" s="594"/>
      <c r="B611" s="486"/>
      <c r="C611" s="486"/>
      <c r="D611" s="486"/>
      <c r="E611" s="555"/>
      <c r="F611" s="261"/>
      <c r="G611" s="22"/>
    </row>
    <row r="612" ht="15.75" customHeight="1">
      <c r="A612" s="594"/>
      <c r="B612" s="486"/>
      <c r="C612" s="486"/>
      <c r="D612" s="486"/>
      <c r="E612" s="555"/>
      <c r="F612" s="261"/>
      <c r="G612" s="22"/>
    </row>
    <row r="613" ht="15.75" customHeight="1">
      <c r="A613" s="594"/>
      <c r="B613" s="486"/>
      <c r="C613" s="486"/>
      <c r="D613" s="486"/>
      <c r="E613" s="555"/>
      <c r="F613" s="261"/>
      <c r="G613" s="22"/>
    </row>
    <row r="614" ht="15.75" customHeight="1">
      <c r="A614" s="594"/>
      <c r="B614" s="486"/>
      <c r="C614" s="486"/>
      <c r="D614" s="486"/>
      <c r="E614" s="555"/>
      <c r="F614" s="261"/>
      <c r="G614" s="22"/>
    </row>
    <row r="615" ht="15.75" customHeight="1">
      <c r="A615" s="594"/>
      <c r="B615" s="486"/>
      <c r="C615" s="486"/>
      <c r="D615" s="486"/>
      <c r="E615" s="555"/>
      <c r="F615" s="261"/>
      <c r="G615" s="22"/>
    </row>
    <row r="616" ht="15.75" customHeight="1">
      <c r="A616" s="594"/>
      <c r="B616" s="486"/>
      <c r="C616" s="486"/>
      <c r="D616" s="486"/>
      <c r="E616" s="555"/>
      <c r="F616" s="261"/>
      <c r="G616" s="22"/>
    </row>
    <row r="617" ht="15.75" customHeight="1">
      <c r="A617" s="594"/>
      <c r="B617" s="486"/>
      <c r="C617" s="486"/>
      <c r="D617" s="486"/>
      <c r="E617" s="555"/>
      <c r="F617" s="261"/>
      <c r="G617" s="22"/>
    </row>
    <row r="618" ht="15.75" customHeight="1">
      <c r="A618" s="594"/>
      <c r="B618" s="486"/>
      <c r="C618" s="486"/>
      <c r="D618" s="486"/>
      <c r="E618" s="555"/>
      <c r="F618" s="261"/>
      <c r="G618" s="22"/>
    </row>
    <row r="619" ht="15.75" customHeight="1">
      <c r="A619" s="594"/>
      <c r="B619" s="486"/>
      <c r="C619" s="486"/>
      <c r="D619" s="486"/>
      <c r="E619" s="555"/>
      <c r="F619" s="261"/>
      <c r="G619" s="22"/>
    </row>
    <row r="620" ht="15.75" customHeight="1">
      <c r="A620" s="594"/>
      <c r="B620" s="486"/>
      <c r="C620" s="486"/>
      <c r="D620" s="486"/>
      <c r="E620" s="555"/>
      <c r="F620" s="261"/>
      <c r="G620" s="22"/>
    </row>
    <row r="621" ht="15.75" customHeight="1">
      <c r="A621" s="594"/>
      <c r="B621" s="486"/>
      <c r="C621" s="486"/>
      <c r="D621" s="486"/>
      <c r="E621" s="555"/>
      <c r="F621" s="261"/>
      <c r="G621" s="22"/>
    </row>
    <row r="622" ht="15.75" customHeight="1">
      <c r="A622" s="594"/>
      <c r="B622" s="486"/>
      <c r="C622" s="486"/>
      <c r="D622" s="486"/>
      <c r="E622" s="555"/>
      <c r="F622" s="261"/>
      <c r="G622" s="22"/>
    </row>
    <row r="623" ht="15.75" customHeight="1">
      <c r="A623" s="594"/>
      <c r="B623" s="486"/>
      <c r="C623" s="486"/>
      <c r="D623" s="486"/>
      <c r="E623" s="555"/>
      <c r="F623" s="261"/>
      <c r="G623" s="22"/>
    </row>
    <row r="624" ht="15.75" customHeight="1">
      <c r="A624" s="594"/>
      <c r="B624" s="486"/>
      <c r="C624" s="486"/>
      <c r="D624" s="486"/>
      <c r="E624" s="555"/>
      <c r="F624" s="261"/>
      <c r="G624" s="22"/>
    </row>
    <row r="625" ht="15.75" customHeight="1">
      <c r="A625" s="594"/>
      <c r="B625" s="486"/>
      <c r="C625" s="486"/>
      <c r="D625" s="486"/>
      <c r="E625" s="555"/>
      <c r="F625" s="261"/>
      <c r="G625" s="22"/>
    </row>
    <row r="626" ht="15.75" customHeight="1">
      <c r="A626" s="594"/>
      <c r="B626" s="486"/>
      <c r="C626" s="486"/>
      <c r="D626" s="486"/>
      <c r="E626" s="555"/>
      <c r="F626" s="261"/>
      <c r="G626" s="22"/>
    </row>
    <row r="627" ht="15.75" customHeight="1">
      <c r="A627" s="594"/>
      <c r="B627" s="486"/>
      <c r="C627" s="486"/>
      <c r="D627" s="486"/>
      <c r="E627" s="555"/>
      <c r="F627" s="261"/>
      <c r="G627" s="22"/>
    </row>
    <row r="628" ht="15.75" customHeight="1">
      <c r="A628" s="594"/>
      <c r="B628" s="486"/>
      <c r="C628" s="486"/>
      <c r="D628" s="486"/>
      <c r="E628" s="555"/>
      <c r="F628" s="261"/>
      <c r="G628" s="22"/>
    </row>
    <row r="629" ht="15.75" customHeight="1">
      <c r="A629" s="594"/>
      <c r="B629" s="486"/>
      <c r="C629" s="486"/>
      <c r="D629" s="486"/>
      <c r="E629" s="555"/>
      <c r="F629" s="261"/>
      <c r="G629" s="22"/>
    </row>
    <row r="630" ht="15.75" customHeight="1">
      <c r="A630" s="594"/>
      <c r="B630" s="486"/>
      <c r="C630" s="486"/>
      <c r="D630" s="486"/>
      <c r="E630" s="555"/>
      <c r="F630" s="261"/>
      <c r="G630" s="22"/>
    </row>
    <row r="631" ht="15.75" customHeight="1">
      <c r="A631" s="594"/>
      <c r="B631" s="486"/>
      <c r="C631" s="486"/>
      <c r="D631" s="486"/>
      <c r="E631" s="555"/>
      <c r="F631" s="261"/>
      <c r="G631" s="22"/>
    </row>
    <row r="632" ht="15.75" customHeight="1">
      <c r="A632" s="594"/>
      <c r="B632" s="486"/>
      <c r="C632" s="486"/>
      <c r="D632" s="486"/>
      <c r="E632" s="555"/>
      <c r="F632" s="261"/>
      <c r="G632" s="22"/>
    </row>
    <row r="633" ht="15.75" customHeight="1">
      <c r="A633" s="594"/>
      <c r="B633" s="486"/>
      <c r="C633" s="486"/>
      <c r="D633" s="486"/>
      <c r="E633" s="555"/>
      <c r="F633" s="261"/>
      <c r="G633" s="22"/>
    </row>
    <row r="634" ht="15.75" customHeight="1">
      <c r="A634" s="594"/>
      <c r="B634" s="486"/>
      <c r="C634" s="486"/>
      <c r="D634" s="486"/>
      <c r="E634" s="555"/>
      <c r="F634" s="261"/>
      <c r="G634" s="22"/>
    </row>
    <row r="635" ht="15.75" customHeight="1">
      <c r="A635" s="594"/>
      <c r="B635" s="486"/>
      <c r="C635" s="486"/>
      <c r="D635" s="486"/>
      <c r="E635" s="555"/>
      <c r="F635" s="261"/>
      <c r="G635" s="22"/>
    </row>
    <row r="636" ht="15.75" customHeight="1">
      <c r="A636" s="594"/>
      <c r="B636" s="486"/>
      <c r="C636" s="486"/>
      <c r="D636" s="486"/>
      <c r="E636" s="555"/>
      <c r="F636" s="261"/>
      <c r="G636" s="22"/>
    </row>
    <row r="637" ht="15.75" customHeight="1">
      <c r="A637" s="594"/>
      <c r="B637" s="486"/>
      <c r="C637" s="486"/>
      <c r="D637" s="486"/>
      <c r="E637" s="555"/>
      <c r="F637" s="261"/>
      <c r="G637" s="22"/>
    </row>
    <row r="638" ht="15.75" customHeight="1">
      <c r="A638" s="594"/>
      <c r="B638" s="486"/>
      <c r="C638" s="486"/>
      <c r="D638" s="486"/>
      <c r="E638" s="555"/>
      <c r="F638" s="261"/>
      <c r="G638" s="22"/>
    </row>
    <row r="639" ht="15.75" customHeight="1">
      <c r="A639" s="594"/>
      <c r="B639" s="486"/>
      <c r="C639" s="486"/>
      <c r="D639" s="486"/>
      <c r="E639" s="555"/>
      <c r="F639" s="261"/>
      <c r="G639" s="22"/>
    </row>
    <row r="640" ht="15.75" customHeight="1">
      <c r="A640" s="594"/>
      <c r="B640" s="486"/>
      <c r="C640" s="486"/>
      <c r="D640" s="486"/>
      <c r="E640" s="555"/>
      <c r="F640" s="261"/>
      <c r="G640" s="22"/>
    </row>
    <row r="641" ht="15.75" customHeight="1">
      <c r="A641" s="594"/>
      <c r="B641" s="486"/>
      <c r="C641" s="486"/>
      <c r="D641" s="486"/>
      <c r="E641" s="555"/>
      <c r="F641" s="261"/>
      <c r="G641" s="22"/>
    </row>
    <row r="642" ht="15.75" customHeight="1">
      <c r="A642" s="594"/>
      <c r="B642" s="486"/>
      <c r="C642" s="486"/>
      <c r="D642" s="486"/>
      <c r="E642" s="555"/>
      <c r="F642" s="261"/>
      <c r="G642" s="22"/>
    </row>
    <row r="643" ht="15.75" customHeight="1">
      <c r="A643" s="594"/>
      <c r="B643" s="486"/>
      <c r="C643" s="486"/>
      <c r="D643" s="486"/>
      <c r="E643" s="555"/>
      <c r="F643" s="261"/>
      <c r="G643" s="22"/>
    </row>
    <row r="644" ht="15.75" customHeight="1">
      <c r="A644" s="594"/>
      <c r="B644" s="486"/>
      <c r="C644" s="486"/>
      <c r="D644" s="486"/>
      <c r="E644" s="555"/>
      <c r="F644" s="261"/>
      <c r="G644" s="22"/>
    </row>
    <row r="645" ht="15.75" customHeight="1">
      <c r="A645" s="594"/>
      <c r="B645" s="486"/>
      <c r="C645" s="486"/>
      <c r="D645" s="486"/>
      <c r="E645" s="555"/>
      <c r="F645" s="261"/>
      <c r="G645" s="22"/>
    </row>
    <row r="646" ht="15.75" customHeight="1">
      <c r="A646" s="594"/>
      <c r="B646" s="486"/>
      <c r="C646" s="486"/>
      <c r="D646" s="486"/>
      <c r="E646" s="555"/>
      <c r="F646" s="261"/>
      <c r="G646" s="22"/>
    </row>
    <row r="647" ht="15.75" customHeight="1">
      <c r="A647" s="594"/>
      <c r="B647" s="486"/>
      <c r="C647" s="486"/>
      <c r="D647" s="486"/>
      <c r="E647" s="555"/>
      <c r="F647" s="261"/>
      <c r="G647" s="22"/>
    </row>
    <row r="648" ht="15.75" customHeight="1">
      <c r="A648" s="594"/>
      <c r="B648" s="486"/>
      <c r="C648" s="486"/>
      <c r="D648" s="486"/>
      <c r="E648" s="555"/>
      <c r="F648" s="261"/>
      <c r="G648" s="22"/>
    </row>
    <row r="649" ht="15.75" customHeight="1">
      <c r="A649" s="594"/>
      <c r="B649" s="486"/>
      <c r="C649" s="486"/>
      <c r="D649" s="486"/>
      <c r="E649" s="555"/>
      <c r="F649" s="261"/>
      <c r="G649" s="22"/>
    </row>
    <row r="650" ht="15.75" customHeight="1">
      <c r="A650" s="594"/>
      <c r="B650" s="486"/>
      <c r="C650" s="486"/>
      <c r="D650" s="486"/>
      <c r="E650" s="555"/>
      <c r="F650" s="261"/>
      <c r="G650" s="22"/>
    </row>
    <row r="651" ht="15.75" customHeight="1">
      <c r="A651" s="594"/>
      <c r="B651" s="486"/>
      <c r="C651" s="486"/>
      <c r="D651" s="486"/>
      <c r="E651" s="555"/>
      <c r="F651" s="261"/>
      <c r="G651" s="22"/>
    </row>
    <row r="652" ht="15.75" customHeight="1">
      <c r="A652" s="594"/>
      <c r="B652" s="486"/>
      <c r="C652" s="486"/>
      <c r="D652" s="486"/>
      <c r="E652" s="555"/>
      <c r="F652" s="261"/>
      <c r="G652" s="22"/>
    </row>
    <row r="653" ht="15.75" customHeight="1">
      <c r="A653" s="594"/>
      <c r="B653" s="486"/>
      <c r="C653" s="486"/>
      <c r="D653" s="486"/>
      <c r="E653" s="555"/>
      <c r="F653" s="261"/>
      <c r="G653" s="22"/>
    </row>
    <row r="654" ht="15.75" customHeight="1">
      <c r="A654" s="594"/>
      <c r="B654" s="486"/>
      <c r="C654" s="486"/>
      <c r="D654" s="486"/>
      <c r="E654" s="555"/>
      <c r="F654" s="261"/>
      <c r="G654" s="22"/>
    </row>
    <row r="655" ht="15.75" customHeight="1">
      <c r="A655" s="594"/>
      <c r="B655" s="486"/>
      <c r="C655" s="486"/>
      <c r="D655" s="486"/>
      <c r="E655" s="555"/>
      <c r="F655" s="261"/>
      <c r="G655" s="22"/>
    </row>
    <row r="656" ht="15.75" customHeight="1">
      <c r="A656" s="594"/>
      <c r="B656" s="486"/>
      <c r="C656" s="486"/>
      <c r="D656" s="486"/>
      <c r="E656" s="555"/>
      <c r="F656" s="261"/>
      <c r="G656" s="22"/>
    </row>
    <row r="657" ht="15.75" customHeight="1">
      <c r="A657" s="594"/>
      <c r="B657" s="486"/>
      <c r="C657" s="486"/>
      <c r="D657" s="486"/>
      <c r="E657" s="555"/>
      <c r="F657" s="261"/>
      <c r="G657" s="22"/>
    </row>
    <row r="658" ht="15.75" customHeight="1">
      <c r="A658" s="594"/>
      <c r="B658" s="486"/>
      <c r="C658" s="486"/>
      <c r="D658" s="486"/>
      <c r="E658" s="555"/>
      <c r="F658" s="261"/>
      <c r="G658" s="22"/>
    </row>
    <row r="659" ht="15.75" customHeight="1">
      <c r="A659" s="594"/>
      <c r="B659" s="486"/>
      <c r="C659" s="486"/>
      <c r="D659" s="486"/>
      <c r="E659" s="555"/>
      <c r="F659" s="261"/>
      <c r="G659" s="22"/>
    </row>
    <row r="660" ht="15.75" customHeight="1">
      <c r="A660" s="594"/>
      <c r="B660" s="486"/>
      <c r="C660" s="486"/>
      <c r="D660" s="486"/>
      <c r="E660" s="555"/>
      <c r="F660" s="261"/>
      <c r="G660" s="22"/>
    </row>
    <row r="661" ht="15.75" customHeight="1">
      <c r="A661" s="594"/>
      <c r="B661" s="486"/>
      <c r="C661" s="486"/>
      <c r="D661" s="486"/>
      <c r="E661" s="555"/>
      <c r="F661" s="261"/>
      <c r="G661" s="22"/>
    </row>
    <row r="662" ht="15.75" customHeight="1">
      <c r="A662" s="594"/>
      <c r="B662" s="486"/>
      <c r="C662" s="486"/>
      <c r="D662" s="486"/>
      <c r="E662" s="555"/>
      <c r="F662" s="261"/>
      <c r="G662" s="22"/>
    </row>
    <row r="663" ht="15.75" customHeight="1">
      <c r="A663" s="594"/>
      <c r="B663" s="486"/>
      <c r="C663" s="486"/>
      <c r="D663" s="486"/>
      <c r="E663" s="555"/>
      <c r="F663" s="261"/>
      <c r="G663" s="22"/>
    </row>
    <row r="664" ht="15.75" customHeight="1">
      <c r="A664" s="594"/>
      <c r="B664" s="486"/>
      <c r="C664" s="486"/>
      <c r="D664" s="486"/>
      <c r="E664" s="555"/>
      <c r="F664" s="261"/>
      <c r="G664" s="22"/>
    </row>
    <row r="665" ht="15.75" customHeight="1">
      <c r="A665" s="594"/>
      <c r="B665" s="486"/>
      <c r="C665" s="486"/>
      <c r="D665" s="486"/>
      <c r="E665" s="555"/>
      <c r="F665" s="261"/>
      <c r="G665" s="22"/>
    </row>
    <row r="666" ht="15.75" customHeight="1">
      <c r="A666" s="594"/>
      <c r="B666" s="486"/>
      <c r="C666" s="486"/>
      <c r="D666" s="486"/>
      <c r="E666" s="555"/>
      <c r="F666" s="261"/>
      <c r="G666" s="22"/>
    </row>
    <row r="667" ht="15.75" customHeight="1">
      <c r="A667" s="594"/>
      <c r="B667" s="486"/>
      <c r="C667" s="486"/>
      <c r="D667" s="486"/>
      <c r="E667" s="555"/>
      <c r="F667" s="261"/>
      <c r="G667" s="22"/>
    </row>
    <row r="668" ht="15.75" customHeight="1">
      <c r="A668" s="594"/>
      <c r="B668" s="486"/>
      <c r="C668" s="486"/>
      <c r="D668" s="486"/>
      <c r="E668" s="555"/>
      <c r="F668" s="261"/>
      <c r="G668" s="22"/>
    </row>
    <row r="669" ht="15.75" customHeight="1">
      <c r="A669" s="594"/>
      <c r="B669" s="486"/>
      <c r="C669" s="486"/>
      <c r="D669" s="486"/>
      <c r="E669" s="555"/>
      <c r="F669" s="261"/>
      <c r="G669" s="22"/>
    </row>
    <row r="670" ht="15.75" customHeight="1">
      <c r="A670" s="594"/>
      <c r="B670" s="486"/>
      <c r="C670" s="486"/>
      <c r="D670" s="486"/>
      <c r="E670" s="555"/>
      <c r="F670" s="261"/>
      <c r="G670" s="22"/>
    </row>
    <row r="671" ht="15.75" customHeight="1">
      <c r="A671" s="594"/>
      <c r="B671" s="486"/>
      <c r="C671" s="486"/>
      <c r="D671" s="486"/>
      <c r="E671" s="555"/>
      <c r="F671" s="261"/>
      <c r="G671" s="22"/>
    </row>
    <row r="672" ht="15.75" customHeight="1">
      <c r="A672" s="594"/>
      <c r="B672" s="486"/>
      <c r="C672" s="486"/>
      <c r="D672" s="486"/>
      <c r="E672" s="555"/>
      <c r="F672" s="261"/>
      <c r="G672" s="22"/>
    </row>
    <row r="673" ht="15.75" customHeight="1">
      <c r="A673" s="594"/>
      <c r="B673" s="486"/>
      <c r="C673" s="486"/>
      <c r="D673" s="486"/>
      <c r="E673" s="555"/>
      <c r="F673" s="261"/>
      <c r="G673" s="22"/>
    </row>
    <row r="674" ht="15.75" customHeight="1">
      <c r="A674" s="594"/>
      <c r="B674" s="486"/>
      <c r="C674" s="486"/>
      <c r="D674" s="486"/>
      <c r="E674" s="555"/>
      <c r="F674" s="261"/>
      <c r="G674" s="22"/>
    </row>
    <row r="675" ht="15.75" customHeight="1">
      <c r="A675" s="594"/>
      <c r="B675" s="486"/>
      <c r="C675" s="486"/>
      <c r="D675" s="486"/>
      <c r="E675" s="555"/>
      <c r="F675" s="261"/>
      <c r="G675" s="22"/>
    </row>
    <row r="676" ht="15.75" customHeight="1">
      <c r="A676" s="594"/>
      <c r="B676" s="486"/>
      <c r="C676" s="486"/>
      <c r="D676" s="486"/>
      <c r="E676" s="555"/>
      <c r="F676" s="261"/>
      <c r="G676" s="22"/>
    </row>
    <row r="677" ht="15.75" customHeight="1">
      <c r="A677" s="594"/>
      <c r="B677" s="486"/>
      <c r="C677" s="486"/>
      <c r="D677" s="486"/>
      <c r="E677" s="555"/>
      <c r="F677" s="261"/>
      <c r="G677" s="22"/>
    </row>
    <row r="678" ht="15.75" customHeight="1">
      <c r="A678" s="594"/>
      <c r="B678" s="486"/>
      <c r="C678" s="486"/>
      <c r="D678" s="486"/>
      <c r="E678" s="555"/>
      <c r="F678" s="261"/>
      <c r="G678" s="22"/>
    </row>
    <row r="679" ht="15.75" customHeight="1">
      <c r="A679" s="594"/>
      <c r="B679" s="486"/>
      <c r="C679" s="486"/>
      <c r="D679" s="486"/>
      <c r="E679" s="555"/>
      <c r="F679" s="261"/>
      <c r="G679" s="22"/>
    </row>
    <row r="680" ht="15.75" customHeight="1">
      <c r="A680" s="594"/>
      <c r="B680" s="486"/>
      <c r="C680" s="486"/>
      <c r="D680" s="486"/>
      <c r="E680" s="555"/>
      <c r="F680" s="261"/>
      <c r="G680" s="22"/>
    </row>
    <row r="681" ht="15.75" customHeight="1">
      <c r="A681" s="594"/>
      <c r="B681" s="486"/>
      <c r="C681" s="486"/>
      <c r="D681" s="486"/>
      <c r="E681" s="555"/>
      <c r="F681" s="261"/>
      <c r="G681" s="22"/>
    </row>
    <row r="682" ht="15.75" customHeight="1">
      <c r="A682" s="594"/>
      <c r="B682" s="486"/>
      <c r="C682" s="486"/>
      <c r="D682" s="486"/>
      <c r="E682" s="555"/>
      <c r="F682" s="261"/>
      <c r="G682" s="22"/>
    </row>
    <row r="683" ht="15.75" customHeight="1">
      <c r="A683" s="594"/>
      <c r="B683" s="486"/>
      <c r="C683" s="486"/>
      <c r="D683" s="486"/>
      <c r="E683" s="555"/>
      <c r="F683" s="261"/>
      <c r="G683" s="22"/>
    </row>
    <row r="684" ht="15.75" customHeight="1">
      <c r="A684" s="594"/>
      <c r="B684" s="486"/>
      <c r="C684" s="486"/>
      <c r="D684" s="486"/>
      <c r="E684" s="555"/>
      <c r="F684" s="261"/>
      <c r="G684" s="22"/>
    </row>
    <row r="685" ht="15.75" customHeight="1">
      <c r="A685" s="594"/>
      <c r="B685" s="486"/>
      <c r="C685" s="486"/>
      <c r="D685" s="486"/>
      <c r="E685" s="555"/>
      <c r="F685" s="261"/>
      <c r="G685" s="22"/>
    </row>
    <row r="686" ht="15.75" customHeight="1">
      <c r="A686" s="594"/>
      <c r="B686" s="486"/>
      <c r="C686" s="486"/>
      <c r="D686" s="486"/>
      <c r="E686" s="555"/>
      <c r="F686" s="261"/>
      <c r="G686" s="22"/>
    </row>
    <row r="687" ht="15.75" customHeight="1">
      <c r="A687" s="594"/>
      <c r="B687" s="486"/>
      <c r="C687" s="486"/>
      <c r="D687" s="486"/>
      <c r="E687" s="555"/>
      <c r="F687" s="261"/>
      <c r="G687" s="22"/>
    </row>
    <row r="688" ht="15.75" customHeight="1">
      <c r="A688" s="594"/>
      <c r="B688" s="486"/>
      <c r="C688" s="486"/>
      <c r="D688" s="486"/>
      <c r="E688" s="555"/>
      <c r="F688" s="261"/>
      <c r="G688" s="22"/>
    </row>
    <row r="689" ht="15.75" customHeight="1">
      <c r="A689" s="594"/>
      <c r="B689" s="486"/>
      <c r="C689" s="486"/>
      <c r="D689" s="486"/>
      <c r="E689" s="555"/>
      <c r="F689" s="261"/>
      <c r="G689" s="22"/>
    </row>
    <row r="690" ht="15.75" customHeight="1">
      <c r="A690" s="594"/>
      <c r="B690" s="486"/>
      <c r="C690" s="486"/>
      <c r="D690" s="486"/>
      <c r="E690" s="555"/>
      <c r="F690" s="261"/>
      <c r="G690" s="22"/>
    </row>
    <row r="691" ht="15.75" customHeight="1">
      <c r="A691" s="594"/>
      <c r="B691" s="486"/>
      <c r="C691" s="486"/>
      <c r="D691" s="486"/>
      <c r="E691" s="555"/>
      <c r="F691" s="261"/>
      <c r="G691" s="22"/>
    </row>
    <row r="692" ht="15.75" customHeight="1">
      <c r="A692" s="594"/>
      <c r="B692" s="486"/>
      <c r="C692" s="486"/>
      <c r="D692" s="486"/>
      <c r="E692" s="555"/>
      <c r="F692" s="261"/>
      <c r="G692" s="22"/>
    </row>
    <row r="693" ht="15.75" customHeight="1">
      <c r="A693" s="594"/>
      <c r="B693" s="486"/>
      <c r="C693" s="486"/>
      <c r="D693" s="486"/>
      <c r="E693" s="555"/>
      <c r="F693" s="261"/>
      <c r="G693" s="22"/>
    </row>
    <row r="694" ht="15.75" customHeight="1">
      <c r="A694" s="594"/>
      <c r="B694" s="486"/>
      <c r="C694" s="486"/>
      <c r="D694" s="486"/>
      <c r="E694" s="555"/>
      <c r="F694" s="261"/>
      <c r="G694" s="22"/>
    </row>
    <row r="695" ht="15.75" customHeight="1">
      <c r="A695" s="594"/>
      <c r="B695" s="486"/>
      <c r="C695" s="486"/>
      <c r="D695" s="486"/>
      <c r="E695" s="555"/>
      <c r="F695" s="261"/>
      <c r="G695" s="22"/>
    </row>
    <row r="696" ht="15.75" customHeight="1">
      <c r="A696" s="594"/>
      <c r="B696" s="486"/>
      <c r="C696" s="486"/>
      <c r="D696" s="486"/>
      <c r="E696" s="555"/>
      <c r="F696" s="261"/>
      <c r="G696" s="22"/>
    </row>
    <row r="697" ht="15.75" customHeight="1">
      <c r="A697" s="594"/>
      <c r="B697" s="486"/>
      <c r="C697" s="486"/>
      <c r="D697" s="486"/>
      <c r="E697" s="555"/>
      <c r="F697" s="261"/>
      <c r="G697" s="22"/>
    </row>
    <row r="698" ht="15.75" customHeight="1">
      <c r="A698" s="594"/>
      <c r="B698" s="486"/>
      <c r="C698" s="486"/>
      <c r="D698" s="486"/>
      <c r="E698" s="555"/>
      <c r="F698" s="261"/>
      <c r="G698" s="22"/>
    </row>
    <row r="699" ht="15.75" customHeight="1">
      <c r="A699" s="594"/>
      <c r="B699" s="486"/>
      <c r="C699" s="486"/>
      <c r="D699" s="486"/>
      <c r="E699" s="555"/>
      <c r="F699" s="261"/>
      <c r="G699" s="22"/>
    </row>
    <row r="700" ht="15.75" customHeight="1">
      <c r="A700" s="594"/>
      <c r="B700" s="486"/>
      <c r="C700" s="486"/>
      <c r="D700" s="486"/>
      <c r="E700" s="555"/>
      <c r="F700" s="261"/>
      <c r="G700" s="22"/>
    </row>
    <row r="701" ht="15.75" customHeight="1">
      <c r="A701" s="594"/>
      <c r="B701" s="486"/>
      <c r="C701" s="486"/>
      <c r="D701" s="486"/>
      <c r="E701" s="555"/>
      <c r="F701" s="261"/>
      <c r="G701" s="22"/>
    </row>
    <row r="702" ht="15.75" customHeight="1">
      <c r="A702" s="594"/>
      <c r="B702" s="486"/>
      <c r="C702" s="486"/>
      <c r="D702" s="486"/>
      <c r="E702" s="555"/>
      <c r="F702" s="261"/>
      <c r="G702" s="22"/>
    </row>
    <row r="703" ht="15.75" customHeight="1">
      <c r="A703" s="594"/>
      <c r="B703" s="486"/>
      <c r="C703" s="486"/>
      <c r="D703" s="486"/>
      <c r="E703" s="555"/>
      <c r="F703" s="261"/>
      <c r="G703" s="22"/>
    </row>
    <row r="704" ht="15.75" customHeight="1">
      <c r="A704" s="594"/>
      <c r="B704" s="486"/>
      <c r="C704" s="486"/>
      <c r="D704" s="486"/>
      <c r="E704" s="555"/>
      <c r="F704" s="261"/>
      <c r="G704" s="22"/>
    </row>
    <row r="705" ht="15.75" customHeight="1">
      <c r="A705" s="594"/>
      <c r="B705" s="486"/>
      <c r="C705" s="486"/>
      <c r="D705" s="486"/>
      <c r="E705" s="555"/>
      <c r="F705" s="261"/>
      <c r="G705" s="22"/>
    </row>
    <row r="706" ht="15.75" customHeight="1">
      <c r="A706" s="594"/>
      <c r="B706" s="486"/>
      <c r="C706" s="486"/>
      <c r="D706" s="486"/>
      <c r="E706" s="555"/>
      <c r="F706" s="261"/>
      <c r="G706" s="22"/>
    </row>
    <row r="707" ht="15.75" customHeight="1">
      <c r="A707" s="594"/>
      <c r="B707" s="486"/>
      <c r="C707" s="486"/>
      <c r="D707" s="486"/>
      <c r="E707" s="555"/>
      <c r="F707" s="261"/>
      <c r="G707" s="22"/>
    </row>
    <row r="708" ht="15.75" customHeight="1">
      <c r="A708" s="594"/>
      <c r="B708" s="486"/>
      <c r="C708" s="486"/>
      <c r="D708" s="486"/>
      <c r="E708" s="555"/>
      <c r="F708" s="261"/>
      <c r="G708" s="22"/>
    </row>
    <row r="709" ht="15.75" customHeight="1">
      <c r="A709" s="594"/>
      <c r="B709" s="486"/>
      <c r="C709" s="486"/>
      <c r="D709" s="486"/>
      <c r="E709" s="555"/>
      <c r="F709" s="261"/>
      <c r="G709" s="22"/>
    </row>
    <row r="710" ht="15.75" customHeight="1">
      <c r="A710" s="594"/>
      <c r="B710" s="486"/>
      <c r="C710" s="486"/>
      <c r="D710" s="486"/>
      <c r="E710" s="555"/>
      <c r="F710" s="261"/>
      <c r="G710" s="22"/>
    </row>
    <row r="711" ht="15.75" customHeight="1">
      <c r="A711" s="594"/>
      <c r="B711" s="486"/>
      <c r="C711" s="486"/>
      <c r="D711" s="486"/>
      <c r="E711" s="555"/>
      <c r="F711" s="261"/>
      <c r="G711" s="22"/>
    </row>
    <row r="712" ht="15.75" customHeight="1">
      <c r="A712" s="594"/>
      <c r="B712" s="486"/>
      <c r="C712" s="486"/>
      <c r="D712" s="486"/>
      <c r="E712" s="555"/>
      <c r="F712" s="261"/>
      <c r="G712" s="22"/>
    </row>
    <row r="713" ht="15.75" customHeight="1">
      <c r="A713" s="594"/>
      <c r="B713" s="486"/>
      <c r="C713" s="486"/>
      <c r="D713" s="486"/>
      <c r="E713" s="555"/>
      <c r="F713" s="261"/>
      <c r="G713" s="22"/>
    </row>
    <row r="714" ht="15.75" customHeight="1">
      <c r="A714" s="594"/>
      <c r="B714" s="486"/>
      <c r="C714" s="486"/>
      <c r="D714" s="486"/>
      <c r="E714" s="555"/>
      <c r="F714" s="261"/>
      <c r="G714" s="22"/>
    </row>
    <row r="715" ht="15.75" customHeight="1">
      <c r="A715" s="594"/>
      <c r="B715" s="486"/>
      <c r="C715" s="486"/>
      <c r="D715" s="486"/>
      <c r="E715" s="555"/>
      <c r="F715" s="261"/>
      <c r="G715" s="22"/>
    </row>
    <row r="716" ht="15.75" customHeight="1">
      <c r="A716" s="594"/>
      <c r="B716" s="486"/>
      <c r="C716" s="486"/>
      <c r="D716" s="486"/>
      <c r="E716" s="555"/>
      <c r="F716" s="261"/>
      <c r="G716" s="22"/>
    </row>
    <row r="717" ht="15.75" customHeight="1">
      <c r="A717" s="594"/>
      <c r="B717" s="486"/>
      <c r="C717" s="486"/>
      <c r="D717" s="486"/>
      <c r="E717" s="555"/>
      <c r="F717" s="261"/>
      <c r="G717" s="22"/>
    </row>
    <row r="718" ht="15.75" customHeight="1">
      <c r="A718" s="594"/>
      <c r="B718" s="486"/>
      <c r="C718" s="486"/>
      <c r="D718" s="486"/>
      <c r="E718" s="555"/>
      <c r="F718" s="261"/>
      <c r="G718" s="22"/>
    </row>
    <row r="719" ht="15.75" customHeight="1">
      <c r="A719" s="594"/>
      <c r="B719" s="486"/>
      <c r="C719" s="486"/>
      <c r="D719" s="486"/>
      <c r="E719" s="555"/>
      <c r="F719" s="261"/>
      <c r="G719" s="22"/>
    </row>
    <row r="720" ht="15.75" customHeight="1">
      <c r="A720" s="594"/>
      <c r="B720" s="486"/>
      <c r="C720" s="486"/>
      <c r="D720" s="486"/>
      <c r="E720" s="555"/>
      <c r="F720" s="261"/>
      <c r="G720" s="22"/>
    </row>
    <row r="721" ht="15.75" customHeight="1">
      <c r="A721" s="594"/>
      <c r="B721" s="486"/>
      <c r="C721" s="486"/>
      <c r="D721" s="486"/>
      <c r="E721" s="555"/>
      <c r="F721" s="261"/>
      <c r="G721" s="22"/>
    </row>
    <row r="722" ht="15.75" customHeight="1">
      <c r="A722" s="594"/>
      <c r="B722" s="486"/>
      <c r="C722" s="486"/>
      <c r="D722" s="486"/>
      <c r="E722" s="555"/>
      <c r="F722" s="261"/>
      <c r="G722" s="22"/>
    </row>
    <row r="723" ht="15.75" customHeight="1">
      <c r="A723" s="594"/>
      <c r="B723" s="486"/>
      <c r="C723" s="486"/>
      <c r="D723" s="486"/>
      <c r="E723" s="555"/>
      <c r="F723" s="261"/>
      <c r="G723" s="22"/>
    </row>
    <row r="724" ht="15.75" customHeight="1">
      <c r="A724" s="594"/>
      <c r="B724" s="486"/>
      <c r="C724" s="486"/>
      <c r="D724" s="486"/>
      <c r="E724" s="555"/>
      <c r="F724" s="261"/>
      <c r="G724" s="22"/>
    </row>
    <row r="725" ht="15.75" customHeight="1">
      <c r="A725" s="594"/>
      <c r="B725" s="486"/>
      <c r="C725" s="486"/>
      <c r="D725" s="486"/>
      <c r="E725" s="555"/>
      <c r="F725" s="261"/>
      <c r="G725" s="22"/>
    </row>
    <row r="726" ht="15.75" customHeight="1">
      <c r="A726" s="594"/>
      <c r="B726" s="486"/>
      <c r="C726" s="486"/>
      <c r="D726" s="486"/>
      <c r="E726" s="555"/>
      <c r="F726" s="261"/>
      <c r="G726" s="22"/>
    </row>
    <row r="727" ht="15.75" customHeight="1">
      <c r="A727" s="594"/>
      <c r="B727" s="486"/>
      <c r="C727" s="486"/>
      <c r="D727" s="486"/>
      <c r="E727" s="555"/>
      <c r="F727" s="261"/>
      <c r="G727" s="22"/>
    </row>
    <row r="728" ht="15.75" customHeight="1">
      <c r="A728" s="594"/>
      <c r="B728" s="486"/>
      <c r="C728" s="486"/>
      <c r="D728" s="486"/>
      <c r="E728" s="555"/>
      <c r="F728" s="261"/>
      <c r="G728" s="22"/>
    </row>
    <row r="729" ht="15.75" customHeight="1">
      <c r="A729" s="594"/>
      <c r="B729" s="486"/>
      <c r="C729" s="486"/>
      <c r="D729" s="486"/>
      <c r="E729" s="555"/>
      <c r="F729" s="261"/>
      <c r="G729" s="22"/>
    </row>
    <row r="730" ht="15.75" customHeight="1">
      <c r="A730" s="594"/>
      <c r="B730" s="486"/>
      <c r="C730" s="486"/>
      <c r="D730" s="486"/>
      <c r="E730" s="555"/>
      <c r="F730" s="261"/>
      <c r="G730" s="22"/>
    </row>
    <row r="731" ht="15.75" customHeight="1">
      <c r="A731" s="594"/>
      <c r="B731" s="486"/>
      <c r="C731" s="486"/>
      <c r="D731" s="486"/>
      <c r="E731" s="555"/>
      <c r="F731" s="261"/>
      <c r="G731" s="22"/>
    </row>
    <row r="732" ht="15.75" customHeight="1">
      <c r="A732" s="594"/>
      <c r="B732" s="486"/>
      <c r="C732" s="486"/>
      <c r="D732" s="486"/>
      <c r="E732" s="555"/>
      <c r="F732" s="261"/>
      <c r="G732" s="22"/>
    </row>
    <row r="733" ht="15.75" customHeight="1">
      <c r="A733" s="594"/>
      <c r="B733" s="486"/>
      <c r="C733" s="486"/>
      <c r="D733" s="486"/>
      <c r="E733" s="555"/>
      <c r="F733" s="261"/>
      <c r="G733" s="22"/>
    </row>
    <row r="734" ht="15.75" customHeight="1">
      <c r="A734" s="594"/>
      <c r="B734" s="486"/>
      <c r="C734" s="486"/>
      <c r="D734" s="486"/>
      <c r="E734" s="555"/>
      <c r="F734" s="261"/>
      <c r="G734" s="22"/>
    </row>
    <row r="735" ht="15.75" customHeight="1">
      <c r="A735" s="594"/>
      <c r="B735" s="486"/>
      <c r="C735" s="486"/>
      <c r="D735" s="486"/>
      <c r="E735" s="555"/>
      <c r="F735" s="261"/>
      <c r="G735" s="22"/>
    </row>
    <row r="736" ht="15.75" customHeight="1">
      <c r="A736" s="594"/>
      <c r="B736" s="486"/>
      <c r="C736" s="486"/>
      <c r="D736" s="486"/>
      <c r="E736" s="555"/>
      <c r="F736" s="261"/>
      <c r="G736" s="22"/>
    </row>
    <row r="737" ht="15.75" customHeight="1">
      <c r="A737" s="594"/>
      <c r="B737" s="486"/>
      <c r="C737" s="486"/>
      <c r="D737" s="486"/>
      <c r="E737" s="555"/>
      <c r="F737" s="261"/>
      <c r="G737" s="22"/>
    </row>
    <row r="738" ht="15.75" customHeight="1">
      <c r="A738" s="594"/>
      <c r="B738" s="486"/>
      <c r="C738" s="486"/>
      <c r="D738" s="486"/>
      <c r="E738" s="555"/>
      <c r="F738" s="261"/>
      <c r="G738" s="22"/>
    </row>
    <row r="739" ht="15.75" customHeight="1">
      <c r="A739" s="594"/>
      <c r="B739" s="486"/>
      <c r="C739" s="486"/>
      <c r="D739" s="486"/>
      <c r="E739" s="555"/>
      <c r="F739" s="261"/>
      <c r="G739" s="22"/>
    </row>
    <row r="740" ht="15.75" customHeight="1">
      <c r="A740" s="594"/>
      <c r="B740" s="486"/>
      <c r="C740" s="486"/>
      <c r="D740" s="486"/>
      <c r="E740" s="555"/>
      <c r="F740" s="261"/>
      <c r="G740" s="22"/>
    </row>
    <row r="741" ht="15.75" customHeight="1">
      <c r="A741" s="594"/>
      <c r="B741" s="486"/>
      <c r="C741" s="486"/>
      <c r="D741" s="486"/>
      <c r="E741" s="555"/>
      <c r="F741" s="261"/>
      <c r="G741" s="22"/>
    </row>
    <row r="742" ht="15.75" customHeight="1">
      <c r="A742" s="594"/>
      <c r="B742" s="486"/>
      <c r="C742" s="486"/>
      <c r="D742" s="486"/>
      <c r="E742" s="555"/>
      <c r="F742" s="261"/>
      <c r="G742" s="22"/>
    </row>
    <row r="743" ht="15.75" customHeight="1">
      <c r="A743" s="594"/>
      <c r="B743" s="486"/>
      <c r="C743" s="486"/>
      <c r="D743" s="486"/>
      <c r="E743" s="555"/>
      <c r="F743" s="261"/>
      <c r="G743" s="22"/>
    </row>
    <row r="744" ht="15.75" customHeight="1">
      <c r="A744" s="594"/>
      <c r="B744" s="486"/>
      <c r="C744" s="486"/>
      <c r="D744" s="486"/>
      <c r="E744" s="555"/>
      <c r="F744" s="261"/>
      <c r="G744" s="22"/>
    </row>
    <row r="745" ht="15.75" customHeight="1">
      <c r="A745" s="594"/>
      <c r="B745" s="486"/>
      <c r="C745" s="486"/>
      <c r="D745" s="486"/>
      <c r="E745" s="555"/>
      <c r="F745" s="261"/>
      <c r="G745" s="22"/>
    </row>
    <row r="746" ht="15.75" customHeight="1">
      <c r="A746" s="594"/>
      <c r="B746" s="486"/>
      <c r="C746" s="486"/>
      <c r="D746" s="486"/>
      <c r="E746" s="555"/>
      <c r="F746" s="261"/>
      <c r="G746" s="22"/>
    </row>
    <row r="747" ht="15.75" customHeight="1">
      <c r="A747" s="594"/>
      <c r="B747" s="486"/>
      <c r="C747" s="486"/>
      <c r="D747" s="486"/>
      <c r="E747" s="555"/>
      <c r="F747" s="261"/>
      <c r="G747" s="22"/>
    </row>
    <row r="748" ht="15.75" customHeight="1">
      <c r="A748" s="594"/>
      <c r="B748" s="486"/>
      <c r="C748" s="486"/>
      <c r="D748" s="486"/>
      <c r="E748" s="555"/>
      <c r="F748" s="261"/>
      <c r="G748" s="22"/>
    </row>
    <row r="749" ht="15.75" customHeight="1">
      <c r="A749" s="594"/>
      <c r="B749" s="486"/>
      <c r="C749" s="486"/>
      <c r="D749" s="486"/>
      <c r="E749" s="555"/>
      <c r="F749" s="261"/>
      <c r="G749" s="22"/>
    </row>
    <row r="750" ht="15.75" customHeight="1">
      <c r="A750" s="594"/>
      <c r="B750" s="486"/>
      <c r="C750" s="486"/>
      <c r="D750" s="486"/>
      <c r="E750" s="555"/>
      <c r="F750" s="261"/>
      <c r="G750" s="22"/>
    </row>
    <row r="751" ht="15.75" customHeight="1">
      <c r="A751" s="594"/>
      <c r="B751" s="486"/>
      <c r="C751" s="486"/>
      <c r="D751" s="486"/>
      <c r="E751" s="555"/>
      <c r="F751" s="261"/>
      <c r="G751" s="22"/>
    </row>
    <row r="752" ht="15.75" customHeight="1">
      <c r="A752" s="594"/>
      <c r="B752" s="486"/>
      <c r="C752" s="486"/>
      <c r="D752" s="486"/>
      <c r="E752" s="555"/>
      <c r="F752" s="261"/>
      <c r="G752" s="22"/>
    </row>
    <row r="753" ht="15.75" customHeight="1">
      <c r="A753" s="594"/>
      <c r="B753" s="486"/>
      <c r="C753" s="486"/>
      <c r="D753" s="486"/>
      <c r="E753" s="555"/>
      <c r="F753" s="261"/>
      <c r="G753" s="22"/>
    </row>
    <row r="754" ht="15.75" customHeight="1">
      <c r="A754" s="594"/>
      <c r="B754" s="486"/>
      <c r="C754" s="486"/>
      <c r="D754" s="486"/>
      <c r="E754" s="555"/>
      <c r="F754" s="261"/>
      <c r="G754" s="22"/>
    </row>
    <row r="755" ht="15.75" customHeight="1">
      <c r="A755" s="594"/>
      <c r="B755" s="486"/>
      <c r="C755" s="486"/>
      <c r="D755" s="486"/>
      <c r="E755" s="555"/>
      <c r="F755" s="261"/>
      <c r="G755" s="22"/>
    </row>
    <row r="756" ht="15.75" customHeight="1">
      <c r="A756" s="594"/>
      <c r="B756" s="486"/>
      <c r="C756" s="486"/>
      <c r="D756" s="486"/>
      <c r="E756" s="555"/>
      <c r="F756" s="261"/>
      <c r="G756" s="22"/>
    </row>
    <row r="757" ht="15.75" customHeight="1">
      <c r="A757" s="594"/>
      <c r="B757" s="486"/>
      <c r="C757" s="486"/>
      <c r="D757" s="486"/>
      <c r="E757" s="555"/>
      <c r="F757" s="261"/>
      <c r="G757" s="22"/>
    </row>
    <row r="758" ht="15.75" customHeight="1">
      <c r="A758" s="594"/>
      <c r="B758" s="486"/>
      <c r="C758" s="486"/>
      <c r="D758" s="486"/>
      <c r="E758" s="555"/>
      <c r="F758" s="261"/>
      <c r="G758" s="22"/>
    </row>
    <row r="759" ht="15.75" customHeight="1">
      <c r="A759" s="594"/>
      <c r="B759" s="486"/>
      <c r="C759" s="486"/>
      <c r="D759" s="486"/>
      <c r="E759" s="555"/>
      <c r="F759" s="261"/>
      <c r="G759" s="22"/>
    </row>
    <row r="760" ht="15.75" customHeight="1">
      <c r="A760" s="594"/>
      <c r="B760" s="486"/>
      <c r="C760" s="486"/>
      <c r="D760" s="486"/>
      <c r="E760" s="555"/>
      <c r="F760" s="261"/>
      <c r="G760" s="22"/>
    </row>
    <row r="761" ht="15.75" customHeight="1">
      <c r="A761" s="594"/>
      <c r="B761" s="486"/>
      <c r="C761" s="486"/>
      <c r="D761" s="486"/>
      <c r="E761" s="555"/>
      <c r="F761" s="261"/>
      <c r="G761" s="22"/>
    </row>
    <row r="762" ht="15.75" customHeight="1">
      <c r="A762" s="594"/>
      <c r="B762" s="486"/>
      <c r="C762" s="486"/>
      <c r="D762" s="486"/>
      <c r="E762" s="555"/>
      <c r="F762" s="261"/>
      <c r="G762" s="22"/>
    </row>
    <row r="763" ht="15.75" customHeight="1">
      <c r="A763" s="594"/>
      <c r="B763" s="486"/>
      <c r="C763" s="486"/>
      <c r="D763" s="486"/>
      <c r="E763" s="555"/>
      <c r="F763" s="261"/>
      <c r="G763" s="22"/>
    </row>
    <row r="764" ht="15.75" customHeight="1">
      <c r="A764" s="594"/>
      <c r="B764" s="486"/>
      <c r="C764" s="486"/>
      <c r="D764" s="486"/>
      <c r="E764" s="555"/>
      <c r="F764" s="261"/>
      <c r="G764" s="22"/>
    </row>
    <row r="765" ht="15.75" customHeight="1">
      <c r="A765" s="594"/>
      <c r="B765" s="486"/>
      <c r="C765" s="486"/>
      <c r="D765" s="486"/>
      <c r="E765" s="555"/>
      <c r="F765" s="261"/>
      <c r="G765" s="22"/>
    </row>
    <row r="766" ht="15.75" customHeight="1">
      <c r="A766" s="594"/>
      <c r="B766" s="486"/>
      <c r="C766" s="486"/>
      <c r="D766" s="486"/>
      <c r="E766" s="555"/>
      <c r="F766" s="261"/>
      <c r="G766" s="22"/>
    </row>
    <row r="767" ht="15.75" customHeight="1">
      <c r="A767" s="594"/>
      <c r="B767" s="486"/>
      <c r="C767" s="486"/>
      <c r="D767" s="486"/>
      <c r="E767" s="555"/>
      <c r="F767" s="261"/>
      <c r="G767" s="22"/>
    </row>
    <row r="768" ht="15.75" customHeight="1">
      <c r="A768" s="594"/>
      <c r="B768" s="486"/>
      <c r="C768" s="486"/>
      <c r="D768" s="486"/>
      <c r="E768" s="555"/>
      <c r="F768" s="261"/>
      <c r="G768" s="22"/>
    </row>
    <row r="769" ht="15.75" customHeight="1">
      <c r="A769" s="594"/>
      <c r="B769" s="486"/>
      <c r="C769" s="486"/>
      <c r="D769" s="486"/>
      <c r="E769" s="555"/>
      <c r="F769" s="261"/>
      <c r="G769" s="22"/>
    </row>
    <row r="770" ht="15.75" customHeight="1">
      <c r="A770" s="594"/>
      <c r="B770" s="486"/>
      <c r="C770" s="486"/>
      <c r="D770" s="486"/>
      <c r="E770" s="555"/>
      <c r="F770" s="261"/>
      <c r="G770" s="22"/>
    </row>
    <row r="771" ht="15.75" customHeight="1">
      <c r="A771" s="594"/>
      <c r="B771" s="486"/>
      <c r="C771" s="486"/>
      <c r="D771" s="486"/>
      <c r="E771" s="555"/>
      <c r="F771" s="261"/>
      <c r="G771" s="22"/>
    </row>
    <row r="772" ht="15.75" customHeight="1">
      <c r="A772" s="594"/>
      <c r="B772" s="486"/>
      <c r="C772" s="486"/>
      <c r="D772" s="486"/>
      <c r="E772" s="555"/>
      <c r="F772" s="261"/>
      <c r="G772" s="22"/>
    </row>
    <row r="773" ht="15.75" customHeight="1">
      <c r="A773" s="594"/>
      <c r="B773" s="486"/>
      <c r="C773" s="486"/>
      <c r="D773" s="486"/>
      <c r="E773" s="555"/>
      <c r="F773" s="261"/>
      <c r="G773" s="22"/>
    </row>
    <row r="774" ht="15.75" customHeight="1">
      <c r="A774" s="594"/>
      <c r="B774" s="486"/>
      <c r="C774" s="486"/>
      <c r="D774" s="486"/>
      <c r="E774" s="555"/>
      <c r="F774" s="261"/>
      <c r="G774" s="22"/>
    </row>
    <row r="775" ht="15.75" customHeight="1">
      <c r="A775" s="594"/>
      <c r="B775" s="486"/>
      <c r="C775" s="486"/>
      <c r="D775" s="486"/>
      <c r="E775" s="555"/>
      <c r="F775" s="261"/>
      <c r="G775" s="22"/>
    </row>
    <row r="776" ht="15.75" customHeight="1">
      <c r="A776" s="594"/>
      <c r="B776" s="486"/>
      <c r="C776" s="486"/>
      <c r="D776" s="486"/>
      <c r="E776" s="555"/>
      <c r="F776" s="261"/>
      <c r="G776" s="22"/>
    </row>
    <row r="777" ht="15.75" customHeight="1">
      <c r="A777" s="594"/>
      <c r="B777" s="486"/>
      <c r="C777" s="486"/>
      <c r="D777" s="486"/>
      <c r="E777" s="555"/>
      <c r="F777" s="261"/>
      <c r="G777" s="22"/>
    </row>
    <row r="778" ht="15.75" customHeight="1">
      <c r="A778" s="594"/>
      <c r="B778" s="486"/>
      <c r="C778" s="486"/>
      <c r="D778" s="486"/>
      <c r="E778" s="555"/>
      <c r="F778" s="261"/>
      <c r="G778" s="22"/>
    </row>
    <row r="779" ht="15.75" customHeight="1">
      <c r="A779" s="594"/>
      <c r="B779" s="486"/>
      <c r="C779" s="486"/>
      <c r="D779" s="486"/>
      <c r="E779" s="555"/>
      <c r="F779" s="261"/>
      <c r="G779" s="22"/>
    </row>
    <row r="780" ht="15.75" customHeight="1">
      <c r="A780" s="594"/>
      <c r="B780" s="486"/>
      <c r="C780" s="486"/>
      <c r="D780" s="486"/>
      <c r="E780" s="555"/>
      <c r="F780" s="261"/>
      <c r="G780" s="22"/>
    </row>
    <row r="781" ht="15.75" customHeight="1">
      <c r="A781" s="594"/>
      <c r="B781" s="486"/>
      <c r="C781" s="486"/>
      <c r="D781" s="486"/>
      <c r="E781" s="555"/>
      <c r="F781" s="261"/>
      <c r="G781" s="22"/>
    </row>
    <row r="782" ht="15.75" customHeight="1">
      <c r="A782" s="594"/>
      <c r="B782" s="486"/>
      <c r="C782" s="486"/>
      <c r="D782" s="486"/>
      <c r="E782" s="555"/>
      <c r="F782" s="261"/>
      <c r="G782" s="22"/>
    </row>
    <row r="783" ht="15.75" customHeight="1">
      <c r="A783" s="594"/>
      <c r="B783" s="486"/>
      <c r="C783" s="486"/>
      <c r="D783" s="486"/>
      <c r="E783" s="555"/>
      <c r="F783" s="261"/>
      <c r="G783" s="22"/>
    </row>
    <row r="784" ht="15.75" customHeight="1">
      <c r="A784" s="594"/>
      <c r="B784" s="486"/>
      <c r="C784" s="486"/>
      <c r="D784" s="486"/>
      <c r="E784" s="555"/>
      <c r="F784" s="261"/>
      <c r="G784" s="22"/>
    </row>
    <row r="785" ht="15.75" customHeight="1">
      <c r="A785" s="594"/>
      <c r="B785" s="486"/>
      <c r="C785" s="486"/>
      <c r="D785" s="486"/>
      <c r="E785" s="555"/>
      <c r="F785" s="261"/>
      <c r="G785" s="22"/>
    </row>
    <row r="786" ht="15.75" customHeight="1">
      <c r="A786" s="594"/>
      <c r="B786" s="486"/>
      <c r="C786" s="486"/>
      <c r="D786" s="486"/>
      <c r="E786" s="555"/>
      <c r="F786" s="261"/>
      <c r="G786" s="22"/>
    </row>
    <row r="787" ht="15.75" customHeight="1">
      <c r="A787" s="594"/>
      <c r="B787" s="486"/>
      <c r="C787" s="486"/>
      <c r="D787" s="486"/>
      <c r="E787" s="555"/>
      <c r="F787" s="261"/>
      <c r="G787" s="22"/>
    </row>
    <row r="788" ht="15.75" customHeight="1">
      <c r="A788" s="594"/>
      <c r="B788" s="486"/>
      <c r="C788" s="486"/>
      <c r="D788" s="486"/>
      <c r="E788" s="555"/>
      <c r="F788" s="261"/>
      <c r="G788" s="22"/>
    </row>
    <row r="789" ht="15.75" customHeight="1">
      <c r="A789" s="594"/>
      <c r="B789" s="486"/>
      <c r="C789" s="486"/>
      <c r="D789" s="486"/>
      <c r="E789" s="555"/>
      <c r="F789" s="261"/>
      <c r="G789" s="22"/>
    </row>
    <row r="790" ht="15.75" customHeight="1">
      <c r="A790" s="594"/>
      <c r="B790" s="486"/>
      <c r="C790" s="486"/>
      <c r="D790" s="486"/>
      <c r="E790" s="555"/>
      <c r="F790" s="261"/>
      <c r="G790" s="22"/>
    </row>
    <row r="791" ht="15.75" customHeight="1">
      <c r="A791" s="594"/>
      <c r="B791" s="486"/>
      <c r="C791" s="486"/>
      <c r="D791" s="486"/>
      <c r="E791" s="555"/>
      <c r="F791" s="261"/>
      <c r="G791" s="22"/>
    </row>
    <row r="792" ht="15.75" customHeight="1">
      <c r="A792" s="594"/>
      <c r="B792" s="486"/>
      <c r="C792" s="486"/>
      <c r="D792" s="486"/>
      <c r="E792" s="555"/>
      <c r="F792" s="261"/>
      <c r="G792" s="22"/>
    </row>
    <row r="793" ht="15.75" customHeight="1">
      <c r="A793" s="594"/>
      <c r="B793" s="486"/>
      <c r="C793" s="486"/>
      <c r="D793" s="486"/>
      <c r="E793" s="555"/>
      <c r="F793" s="261"/>
      <c r="G793" s="22"/>
    </row>
    <row r="794" ht="15.75" customHeight="1">
      <c r="A794" s="594"/>
      <c r="B794" s="486"/>
      <c r="C794" s="486"/>
      <c r="D794" s="486"/>
      <c r="E794" s="555"/>
      <c r="F794" s="261"/>
      <c r="G794" s="22"/>
    </row>
    <row r="795" ht="15.75" customHeight="1">
      <c r="A795" s="594"/>
      <c r="B795" s="486"/>
      <c r="C795" s="486"/>
      <c r="D795" s="486"/>
      <c r="E795" s="555"/>
      <c r="F795" s="261"/>
      <c r="G795" s="22"/>
    </row>
    <row r="796" ht="15.75" customHeight="1">
      <c r="A796" s="594"/>
      <c r="B796" s="486"/>
      <c r="C796" s="486"/>
      <c r="D796" s="486"/>
      <c r="E796" s="555"/>
      <c r="F796" s="261"/>
      <c r="G796" s="22"/>
    </row>
    <row r="797" ht="15.75" customHeight="1">
      <c r="A797" s="594"/>
      <c r="B797" s="486"/>
      <c r="C797" s="486"/>
      <c r="D797" s="486"/>
      <c r="E797" s="555"/>
      <c r="F797" s="261"/>
      <c r="G797" s="22"/>
    </row>
    <row r="798" ht="15.75" customHeight="1">
      <c r="A798" s="594"/>
      <c r="B798" s="486"/>
      <c r="C798" s="486"/>
      <c r="D798" s="486"/>
      <c r="E798" s="555"/>
      <c r="F798" s="261"/>
      <c r="G798" s="22"/>
    </row>
    <row r="799" ht="15.75" customHeight="1">
      <c r="A799" s="594"/>
      <c r="B799" s="486"/>
      <c r="C799" s="486"/>
      <c r="D799" s="486"/>
      <c r="E799" s="555"/>
      <c r="F799" s="261"/>
      <c r="G799" s="22"/>
    </row>
    <row r="800" ht="15.75" customHeight="1">
      <c r="A800" s="594"/>
      <c r="B800" s="486"/>
      <c r="C800" s="486"/>
      <c r="D800" s="486"/>
      <c r="E800" s="555"/>
      <c r="F800" s="261"/>
      <c r="G800" s="22"/>
    </row>
    <row r="801" ht="15.75" customHeight="1">
      <c r="A801" s="594"/>
      <c r="B801" s="486"/>
      <c r="C801" s="486"/>
      <c r="D801" s="486"/>
      <c r="E801" s="555"/>
      <c r="F801" s="261"/>
      <c r="G801" s="22"/>
    </row>
    <row r="802" ht="15.75" customHeight="1">
      <c r="A802" s="594"/>
      <c r="B802" s="486"/>
      <c r="C802" s="486"/>
      <c r="D802" s="486"/>
      <c r="E802" s="555"/>
      <c r="F802" s="261"/>
      <c r="G802" s="22"/>
    </row>
    <row r="803" ht="15.75" customHeight="1">
      <c r="A803" s="594"/>
      <c r="B803" s="486"/>
      <c r="C803" s="486"/>
      <c r="D803" s="486"/>
      <c r="E803" s="555"/>
      <c r="F803" s="261"/>
      <c r="G803" s="22"/>
    </row>
    <row r="804" ht="15.75" customHeight="1">
      <c r="A804" s="594"/>
      <c r="B804" s="486"/>
      <c r="C804" s="486"/>
      <c r="D804" s="486"/>
      <c r="E804" s="555"/>
      <c r="F804" s="261"/>
      <c r="G804" s="22"/>
    </row>
    <row r="805" ht="15.75" customHeight="1">
      <c r="A805" s="594"/>
      <c r="B805" s="486"/>
      <c r="C805" s="486"/>
      <c r="D805" s="486"/>
      <c r="E805" s="555"/>
      <c r="F805" s="261"/>
      <c r="G805" s="22"/>
    </row>
    <row r="806" ht="15.75" customHeight="1">
      <c r="A806" s="594"/>
      <c r="B806" s="486"/>
      <c r="C806" s="486"/>
      <c r="D806" s="486"/>
      <c r="E806" s="555"/>
      <c r="F806" s="261"/>
      <c r="G806" s="22"/>
    </row>
    <row r="807" ht="15.75" customHeight="1">
      <c r="A807" s="594"/>
      <c r="B807" s="486"/>
      <c r="C807" s="486"/>
      <c r="D807" s="486"/>
      <c r="E807" s="555"/>
      <c r="F807" s="261"/>
      <c r="G807" s="22"/>
    </row>
    <row r="808" ht="15.75" customHeight="1">
      <c r="A808" s="594"/>
      <c r="B808" s="486"/>
      <c r="C808" s="486"/>
      <c r="D808" s="486"/>
      <c r="E808" s="555"/>
      <c r="F808" s="261"/>
      <c r="G808" s="22"/>
    </row>
    <row r="809" ht="15.75" customHeight="1">
      <c r="A809" s="594"/>
      <c r="B809" s="486"/>
      <c r="C809" s="486"/>
      <c r="D809" s="486"/>
      <c r="E809" s="555"/>
      <c r="F809" s="261"/>
      <c r="G809" s="22"/>
    </row>
    <row r="810" ht="15.75" customHeight="1">
      <c r="A810" s="594"/>
      <c r="B810" s="486"/>
      <c r="C810" s="486"/>
      <c r="D810" s="486"/>
      <c r="E810" s="555"/>
      <c r="F810" s="261"/>
      <c r="G810" s="22"/>
    </row>
    <row r="811" ht="15.75" customHeight="1">
      <c r="A811" s="594"/>
      <c r="B811" s="486"/>
      <c r="C811" s="486"/>
      <c r="D811" s="486"/>
      <c r="E811" s="555"/>
      <c r="F811" s="261"/>
      <c r="G811" s="22"/>
    </row>
    <row r="812" ht="15.75" customHeight="1">
      <c r="A812" s="594"/>
      <c r="B812" s="486"/>
      <c r="C812" s="486"/>
      <c r="D812" s="486"/>
      <c r="E812" s="555"/>
      <c r="F812" s="261"/>
      <c r="G812" s="22"/>
    </row>
    <row r="813" ht="15.75" customHeight="1">
      <c r="A813" s="594"/>
      <c r="B813" s="486"/>
      <c r="C813" s="486"/>
      <c r="D813" s="486"/>
      <c r="E813" s="555"/>
      <c r="F813" s="261"/>
      <c r="G813" s="22"/>
    </row>
    <row r="814" ht="15.75" customHeight="1">
      <c r="A814" s="594"/>
      <c r="B814" s="486"/>
      <c r="C814" s="486"/>
      <c r="D814" s="486"/>
      <c r="E814" s="555"/>
      <c r="F814" s="261"/>
      <c r="G814" s="22"/>
    </row>
    <row r="815" ht="15.75" customHeight="1">
      <c r="A815" s="594"/>
      <c r="B815" s="486"/>
      <c r="C815" s="486"/>
      <c r="D815" s="486"/>
      <c r="E815" s="555"/>
      <c r="F815" s="261"/>
      <c r="G815" s="22"/>
    </row>
    <row r="816" ht="15.75" customHeight="1">
      <c r="A816" s="594"/>
      <c r="B816" s="486"/>
      <c r="C816" s="486"/>
      <c r="D816" s="486"/>
      <c r="E816" s="555"/>
      <c r="F816" s="261"/>
      <c r="G816" s="22"/>
    </row>
    <row r="817" ht="15.75" customHeight="1">
      <c r="A817" s="594"/>
      <c r="B817" s="486"/>
      <c r="C817" s="486"/>
      <c r="D817" s="486"/>
      <c r="E817" s="555"/>
      <c r="F817" s="261"/>
      <c r="G817" s="22"/>
    </row>
    <row r="818" ht="15.75" customHeight="1">
      <c r="A818" s="594"/>
      <c r="B818" s="486"/>
      <c r="C818" s="486"/>
      <c r="D818" s="486"/>
      <c r="E818" s="555"/>
      <c r="F818" s="261"/>
      <c r="G818" s="22"/>
    </row>
    <row r="819" ht="15.75" customHeight="1">
      <c r="A819" s="594"/>
      <c r="B819" s="486"/>
      <c r="C819" s="486"/>
      <c r="D819" s="486"/>
      <c r="E819" s="555"/>
      <c r="F819" s="261"/>
      <c r="G819" s="22"/>
    </row>
    <row r="820" ht="15.75" customHeight="1">
      <c r="A820" s="594"/>
      <c r="B820" s="486"/>
      <c r="C820" s="486"/>
      <c r="D820" s="486"/>
      <c r="E820" s="555"/>
      <c r="F820" s="261"/>
      <c r="G820" s="22"/>
    </row>
    <row r="821" ht="15.75" customHeight="1">
      <c r="A821" s="594"/>
      <c r="B821" s="486"/>
      <c r="C821" s="486"/>
      <c r="D821" s="486"/>
      <c r="E821" s="555"/>
      <c r="F821" s="261"/>
      <c r="G821" s="22"/>
    </row>
    <row r="822" ht="15.75" customHeight="1">
      <c r="A822" s="594"/>
      <c r="B822" s="486"/>
      <c r="C822" s="486"/>
      <c r="D822" s="486"/>
      <c r="E822" s="555"/>
      <c r="F822" s="261"/>
      <c r="G822" s="22"/>
    </row>
    <row r="823" ht="15.75" customHeight="1">
      <c r="A823" s="594"/>
      <c r="B823" s="486"/>
      <c r="C823" s="486"/>
      <c r="D823" s="486"/>
      <c r="E823" s="555"/>
      <c r="F823" s="261"/>
      <c r="G823" s="22"/>
    </row>
    <row r="824" ht="15.75" customHeight="1">
      <c r="A824" s="594"/>
      <c r="B824" s="486"/>
      <c r="C824" s="486"/>
      <c r="D824" s="486"/>
      <c r="E824" s="555"/>
      <c r="F824" s="261"/>
      <c r="G824" s="22"/>
    </row>
    <row r="825" ht="15.75" customHeight="1">
      <c r="A825" s="594"/>
      <c r="B825" s="486"/>
      <c r="C825" s="486"/>
      <c r="D825" s="486"/>
      <c r="E825" s="555"/>
      <c r="F825" s="261"/>
      <c r="G825" s="22"/>
    </row>
    <row r="826" ht="15.75" customHeight="1">
      <c r="A826" s="594"/>
      <c r="B826" s="486"/>
      <c r="C826" s="486"/>
      <c r="D826" s="486"/>
      <c r="E826" s="555"/>
      <c r="F826" s="261"/>
      <c r="G826" s="22"/>
    </row>
    <row r="827" ht="15.75" customHeight="1">
      <c r="A827" s="594"/>
      <c r="B827" s="486"/>
      <c r="C827" s="486"/>
      <c r="D827" s="486"/>
      <c r="E827" s="555"/>
      <c r="F827" s="261"/>
      <c r="G827" s="22"/>
    </row>
    <row r="828" ht="15.75" customHeight="1">
      <c r="A828" s="594"/>
      <c r="B828" s="486"/>
      <c r="C828" s="486"/>
      <c r="D828" s="486"/>
      <c r="E828" s="555"/>
      <c r="F828" s="261"/>
      <c r="G828" s="22"/>
    </row>
    <row r="829" ht="15.75" customHeight="1">
      <c r="A829" s="594"/>
      <c r="B829" s="486"/>
      <c r="C829" s="486"/>
      <c r="D829" s="486"/>
      <c r="E829" s="555"/>
      <c r="F829" s="261"/>
      <c r="G829" s="22"/>
    </row>
    <row r="830" ht="15.75" customHeight="1">
      <c r="A830" s="594"/>
      <c r="B830" s="486"/>
      <c r="C830" s="486"/>
      <c r="D830" s="486"/>
      <c r="E830" s="555"/>
      <c r="F830" s="261"/>
      <c r="G830" s="22"/>
    </row>
    <row r="831" ht="15.75" customHeight="1">
      <c r="A831" s="594"/>
      <c r="B831" s="486"/>
      <c r="C831" s="486"/>
      <c r="D831" s="486"/>
      <c r="E831" s="555"/>
      <c r="F831" s="261"/>
      <c r="G831" s="22"/>
    </row>
    <row r="832" ht="15.75" customHeight="1">
      <c r="A832" s="594"/>
      <c r="B832" s="486"/>
      <c r="C832" s="486"/>
      <c r="D832" s="486"/>
      <c r="E832" s="555"/>
      <c r="F832" s="261"/>
      <c r="G832" s="22"/>
    </row>
    <row r="833" ht="15.75" customHeight="1">
      <c r="A833" s="594"/>
      <c r="B833" s="486"/>
      <c r="C833" s="486"/>
      <c r="D833" s="486"/>
      <c r="E833" s="555"/>
      <c r="F833" s="261"/>
      <c r="G833" s="22"/>
    </row>
    <row r="834" ht="15.75" customHeight="1">
      <c r="A834" s="594"/>
      <c r="B834" s="486"/>
      <c r="C834" s="486"/>
      <c r="D834" s="486"/>
      <c r="E834" s="555"/>
      <c r="F834" s="261"/>
      <c r="G834" s="22"/>
    </row>
    <row r="835" ht="15.75" customHeight="1">
      <c r="A835" s="594"/>
      <c r="B835" s="486"/>
      <c r="C835" s="486"/>
      <c r="D835" s="486"/>
      <c r="E835" s="555"/>
      <c r="F835" s="261"/>
      <c r="G835" s="22"/>
    </row>
    <row r="836" ht="15.75" customHeight="1">
      <c r="A836" s="594"/>
      <c r="B836" s="486"/>
      <c r="C836" s="486"/>
      <c r="D836" s="486"/>
      <c r="E836" s="555"/>
      <c r="F836" s="261"/>
      <c r="G836" s="22"/>
    </row>
    <row r="837" ht="15.75" customHeight="1">
      <c r="A837" s="594"/>
      <c r="B837" s="486"/>
      <c r="C837" s="486"/>
      <c r="D837" s="486"/>
      <c r="E837" s="555"/>
      <c r="F837" s="261"/>
      <c r="G837" s="22"/>
    </row>
    <row r="838" ht="15.75" customHeight="1">
      <c r="A838" s="594"/>
      <c r="B838" s="486"/>
      <c r="C838" s="486"/>
      <c r="D838" s="486"/>
      <c r="E838" s="555"/>
      <c r="F838" s="261"/>
      <c r="G838" s="22"/>
    </row>
    <row r="839" ht="15.75" customHeight="1">
      <c r="A839" s="594"/>
      <c r="B839" s="486"/>
      <c r="C839" s="486"/>
      <c r="D839" s="486"/>
      <c r="E839" s="555"/>
      <c r="F839" s="261"/>
      <c r="G839" s="22"/>
    </row>
    <row r="840" ht="15.75" customHeight="1">
      <c r="A840" s="594"/>
      <c r="B840" s="486"/>
      <c r="C840" s="486"/>
      <c r="D840" s="486"/>
      <c r="E840" s="555"/>
      <c r="F840" s="261"/>
      <c r="G840" s="22"/>
    </row>
    <row r="841" ht="15.75" customHeight="1">
      <c r="A841" s="594"/>
      <c r="B841" s="486"/>
      <c r="C841" s="486"/>
      <c r="D841" s="486"/>
      <c r="E841" s="555"/>
      <c r="F841" s="261"/>
      <c r="G841" s="22"/>
    </row>
    <row r="842" ht="15.75" customHeight="1">
      <c r="A842" s="594"/>
      <c r="B842" s="486"/>
      <c r="C842" s="486"/>
      <c r="D842" s="486"/>
      <c r="E842" s="555"/>
      <c r="F842" s="261"/>
      <c r="G842" s="22"/>
    </row>
    <row r="843" ht="15.75" customHeight="1">
      <c r="A843" s="594"/>
      <c r="B843" s="486"/>
      <c r="C843" s="486"/>
      <c r="D843" s="486"/>
      <c r="E843" s="555"/>
      <c r="F843" s="261"/>
      <c r="G843" s="22"/>
    </row>
    <row r="844" ht="15.75" customHeight="1">
      <c r="A844" s="594"/>
      <c r="B844" s="486"/>
      <c r="C844" s="486"/>
      <c r="D844" s="486"/>
      <c r="E844" s="555"/>
      <c r="F844" s="261"/>
      <c r="G844" s="22"/>
    </row>
    <row r="845" ht="15.75" customHeight="1">
      <c r="A845" s="594"/>
      <c r="B845" s="486"/>
      <c r="C845" s="486"/>
      <c r="D845" s="486"/>
      <c r="E845" s="555"/>
      <c r="F845" s="261"/>
      <c r="G845" s="22"/>
    </row>
    <row r="846" ht="15.75" customHeight="1">
      <c r="A846" s="594"/>
      <c r="B846" s="486"/>
      <c r="C846" s="486"/>
      <c r="D846" s="486"/>
      <c r="E846" s="555"/>
      <c r="F846" s="261"/>
      <c r="G846" s="22"/>
    </row>
    <row r="847" ht="15.75" customHeight="1">
      <c r="A847" s="594"/>
      <c r="B847" s="486"/>
      <c r="C847" s="486"/>
      <c r="D847" s="486"/>
      <c r="E847" s="555"/>
      <c r="F847" s="261"/>
      <c r="G847" s="22"/>
    </row>
    <row r="848" ht="15.75" customHeight="1">
      <c r="A848" s="594"/>
      <c r="B848" s="486"/>
      <c r="C848" s="486"/>
      <c r="D848" s="486"/>
      <c r="E848" s="555"/>
      <c r="F848" s="261"/>
      <c r="G848" s="22"/>
    </row>
    <row r="849" ht="15.75" customHeight="1">
      <c r="A849" s="594"/>
      <c r="B849" s="486"/>
      <c r="C849" s="486"/>
      <c r="D849" s="486"/>
      <c r="E849" s="555"/>
      <c r="F849" s="261"/>
      <c r="G849" s="22"/>
    </row>
    <row r="850" ht="15.75" customHeight="1">
      <c r="A850" s="594"/>
      <c r="B850" s="486"/>
      <c r="C850" s="486"/>
      <c r="D850" s="486"/>
      <c r="E850" s="555"/>
      <c r="F850" s="261"/>
      <c r="G850" s="22"/>
    </row>
    <row r="851" ht="15.75" customHeight="1">
      <c r="A851" s="594"/>
      <c r="B851" s="486"/>
      <c r="C851" s="486"/>
      <c r="D851" s="486"/>
      <c r="E851" s="555"/>
      <c r="F851" s="261"/>
      <c r="G851" s="22"/>
    </row>
    <row r="852" ht="15.75" customHeight="1">
      <c r="A852" s="594"/>
      <c r="B852" s="486"/>
      <c r="C852" s="486"/>
      <c r="D852" s="486"/>
      <c r="E852" s="555"/>
      <c r="F852" s="261"/>
      <c r="G852" s="22"/>
    </row>
    <row r="853" ht="15.75" customHeight="1">
      <c r="A853" s="594"/>
      <c r="B853" s="486"/>
      <c r="C853" s="486"/>
      <c r="D853" s="486"/>
      <c r="E853" s="555"/>
      <c r="F853" s="261"/>
      <c r="G853" s="22"/>
    </row>
    <row r="854" ht="15.75" customHeight="1">
      <c r="A854" s="594"/>
      <c r="B854" s="486"/>
      <c r="C854" s="486"/>
      <c r="D854" s="486"/>
      <c r="E854" s="555"/>
      <c r="F854" s="261"/>
      <c r="G854" s="22"/>
    </row>
    <row r="855" ht="15.75" customHeight="1">
      <c r="A855" s="594"/>
      <c r="B855" s="486"/>
      <c r="C855" s="486"/>
      <c r="D855" s="486"/>
      <c r="E855" s="555"/>
      <c r="F855" s="261"/>
      <c r="G855" s="22"/>
    </row>
    <row r="856" ht="15.75" customHeight="1">
      <c r="A856" s="594"/>
      <c r="B856" s="486"/>
      <c r="C856" s="486"/>
      <c r="D856" s="486"/>
      <c r="E856" s="555"/>
      <c r="F856" s="261"/>
      <c r="G856" s="22"/>
    </row>
    <row r="857" ht="15.75" customHeight="1">
      <c r="A857" s="594"/>
      <c r="B857" s="486"/>
      <c r="C857" s="486"/>
      <c r="D857" s="486"/>
      <c r="E857" s="555"/>
      <c r="F857" s="261"/>
      <c r="G857" s="22"/>
    </row>
    <row r="858" ht="15.75" customHeight="1">
      <c r="A858" s="594"/>
      <c r="B858" s="486"/>
      <c r="C858" s="486"/>
      <c r="D858" s="486"/>
      <c r="E858" s="555"/>
      <c r="F858" s="261"/>
      <c r="G858" s="22"/>
    </row>
    <row r="859" ht="15.75" customHeight="1">
      <c r="A859" s="594"/>
      <c r="B859" s="486"/>
      <c r="C859" s="486"/>
      <c r="D859" s="486"/>
      <c r="E859" s="555"/>
      <c r="F859" s="261"/>
      <c r="G859" s="22"/>
    </row>
    <row r="860" ht="15.75" customHeight="1">
      <c r="A860" s="594"/>
      <c r="B860" s="486"/>
      <c r="C860" s="486"/>
      <c r="D860" s="486"/>
      <c r="E860" s="555"/>
      <c r="F860" s="261"/>
      <c r="G860" s="22"/>
    </row>
    <row r="861" ht="15.75" customHeight="1">
      <c r="A861" s="594"/>
      <c r="B861" s="486"/>
      <c r="C861" s="486"/>
      <c r="D861" s="486"/>
      <c r="E861" s="555"/>
      <c r="F861" s="261"/>
      <c r="G861" s="22"/>
    </row>
    <row r="862" ht="15.75" customHeight="1">
      <c r="A862" s="594"/>
      <c r="B862" s="486"/>
      <c r="C862" s="486"/>
      <c r="D862" s="486"/>
      <c r="E862" s="555"/>
      <c r="F862" s="261"/>
      <c r="G862" s="22"/>
    </row>
    <row r="863" ht="15.75" customHeight="1">
      <c r="A863" s="594"/>
      <c r="B863" s="486"/>
      <c r="C863" s="486"/>
      <c r="D863" s="486"/>
      <c r="E863" s="555"/>
      <c r="F863" s="261"/>
      <c r="G863" s="22"/>
    </row>
    <row r="864" ht="15.75" customHeight="1">
      <c r="A864" s="594"/>
      <c r="B864" s="486"/>
      <c r="C864" s="486"/>
      <c r="D864" s="486"/>
      <c r="E864" s="555"/>
      <c r="F864" s="261"/>
      <c r="G864" s="22"/>
    </row>
    <row r="865" ht="15.75" customHeight="1">
      <c r="A865" s="594"/>
      <c r="B865" s="486"/>
      <c r="C865" s="486"/>
      <c r="D865" s="486"/>
      <c r="E865" s="555"/>
      <c r="F865" s="261"/>
      <c r="G865" s="22"/>
    </row>
    <row r="866" ht="15.75" customHeight="1">
      <c r="A866" s="594"/>
      <c r="B866" s="486"/>
      <c r="C866" s="486"/>
      <c r="D866" s="486"/>
      <c r="E866" s="555"/>
      <c r="F866" s="261"/>
      <c r="G866" s="22"/>
    </row>
    <row r="867" ht="15.75" customHeight="1">
      <c r="A867" s="594"/>
      <c r="B867" s="486"/>
      <c r="C867" s="486"/>
      <c r="D867" s="486"/>
      <c r="E867" s="555"/>
      <c r="F867" s="261"/>
      <c r="G867" s="22"/>
    </row>
    <row r="868" ht="15.75" customHeight="1">
      <c r="A868" s="594"/>
      <c r="B868" s="486"/>
      <c r="C868" s="486"/>
      <c r="D868" s="486"/>
      <c r="E868" s="555"/>
      <c r="F868" s="261"/>
      <c r="G868" s="22"/>
    </row>
    <row r="869" ht="15.75" customHeight="1">
      <c r="A869" s="594"/>
      <c r="B869" s="486"/>
      <c r="C869" s="486"/>
      <c r="D869" s="486"/>
      <c r="E869" s="555"/>
      <c r="F869" s="261"/>
      <c r="G869" s="22"/>
    </row>
    <row r="870" ht="15.75" customHeight="1">
      <c r="A870" s="594"/>
      <c r="B870" s="486"/>
      <c r="C870" s="486"/>
      <c r="D870" s="486"/>
      <c r="E870" s="555"/>
      <c r="F870" s="261"/>
      <c r="G870" s="22"/>
    </row>
    <row r="871" ht="15.75" customHeight="1">
      <c r="A871" s="594"/>
      <c r="B871" s="486"/>
      <c r="C871" s="486"/>
      <c r="D871" s="486"/>
      <c r="E871" s="555"/>
      <c r="F871" s="261"/>
      <c r="G871" s="22"/>
    </row>
    <row r="872" ht="15.75" customHeight="1">
      <c r="A872" s="594"/>
      <c r="B872" s="486"/>
      <c r="C872" s="486"/>
      <c r="D872" s="486"/>
      <c r="E872" s="555"/>
      <c r="F872" s="261"/>
      <c r="G872" s="22"/>
    </row>
    <row r="873" ht="15.75" customHeight="1">
      <c r="A873" s="594"/>
      <c r="B873" s="486"/>
      <c r="C873" s="486"/>
      <c r="D873" s="486"/>
      <c r="E873" s="555"/>
      <c r="F873" s="261"/>
      <c r="G873" s="22"/>
    </row>
    <row r="874" ht="15.75" customHeight="1">
      <c r="A874" s="594"/>
      <c r="B874" s="486"/>
      <c r="C874" s="486"/>
      <c r="D874" s="486"/>
      <c r="E874" s="555"/>
      <c r="F874" s="261"/>
      <c r="G874" s="22"/>
    </row>
    <row r="875" ht="15.75" customHeight="1">
      <c r="A875" s="594"/>
      <c r="B875" s="486"/>
      <c r="C875" s="486"/>
      <c r="D875" s="486"/>
      <c r="E875" s="555"/>
      <c r="F875" s="261"/>
      <c r="G875" s="22"/>
    </row>
    <row r="876" ht="15.75" customHeight="1">
      <c r="A876" s="594"/>
      <c r="B876" s="486"/>
      <c r="C876" s="486"/>
      <c r="D876" s="486"/>
      <c r="E876" s="555"/>
      <c r="F876" s="261"/>
      <c r="G876" s="22"/>
    </row>
    <row r="877" ht="15.75" customHeight="1">
      <c r="A877" s="594"/>
      <c r="B877" s="486"/>
      <c r="C877" s="486"/>
      <c r="D877" s="486"/>
      <c r="E877" s="555"/>
      <c r="F877" s="261"/>
      <c r="G877" s="22"/>
    </row>
    <row r="878" ht="15.75" customHeight="1">
      <c r="A878" s="594"/>
      <c r="B878" s="486"/>
      <c r="C878" s="486"/>
      <c r="D878" s="486"/>
      <c r="E878" s="555"/>
      <c r="F878" s="261"/>
      <c r="G878" s="22"/>
    </row>
    <row r="879" ht="15.75" customHeight="1">
      <c r="A879" s="594"/>
      <c r="B879" s="486"/>
      <c r="C879" s="486"/>
      <c r="D879" s="486"/>
      <c r="E879" s="555"/>
      <c r="F879" s="261"/>
      <c r="G879" s="22"/>
    </row>
    <row r="880" ht="15.75" customHeight="1">
      <c r="A880" s="594"/>
      <c r="B880" s="486"/>
      <c r="C880" s="486"/>
      <c r="D880" s="486"/>
      <c r="E880" s="555"/>
      <c r="F880" s="261"/>
      <c r="G880" s="22"/>
    </row>
    <row r="881" ht="15.75" customHeight="1">
      <c r="A881" s="594"/>
      <c r="B881" s="486"/>
      <c r="C881" s="486"/>
      <c r="D881" s="486"/>
      <c r="E881" s="555"/>
      <c r="F881" s="261"/>
      <c r="G881" s="22"/>
    </row>
    <row r="882" ht="15.75" customHeight="1">
      <c r="A882" s="594"/>
      <c r="B882" s="486"/>
      <c r="C882" s="486"/>
      <c r="D882" s="486"/>
      <c r="E882" s="555"/>
      <c r="F882" s="261"/>
      <c r="G882" s="22"/>
    </row>
    <row r="883" ht="15.75" customHeight="1">
      <c r="A883" s="594"/>
      <c r="B883" s="486"/>
      <c r="C883" s="486"/>
      <c r="D883" s="486"/>
      <c r="E883" s="555"/>
      <c r="F883" s="261"/>
      <c r="G883" s="22"/>
    </row>
    <row r="884" ht="15.75" customHeight="1">
      <c r="A884" s="594"/>
      <c r="B884" s="486"/>
      <c r="C884" s="486"/>
      <c r="D884" s="486"/>
      <c r="E884" s="555"/>
      <c r="F884" s="261"/>
      <c r="G884" s="22"/>
    </row>
    <row r="885" ht="15.75" customHeight="1">
      <c r="A885" s="594"/>
      <c r="B885" s="486"/>
      <c r="C885" s="486"/>
      <c r="D885" s="486"/>
      <c r="E885" s="555"/>
      <c r="F885" s="261"/>
      <c r="G885" s="22"/>
    </row>
    <row r="886" ht="15.75" customHeight="1">
      <c r="A886" s="594"/>
      <c r="B886" s="486"/>
      <c r="C886" s="486"/>
      <c r="D886" s="486"/>
      <c r="E886" s="555"/>
      <c r="F886" s="261"/>
      <c r="G886" s="22"/>
    </row>
    <row r="887" ht="15.75" customHeight="1">
      <c r="A887" s="594"/>
      <c r="B887" s="486"/>
      <c r="C887" s="486"/>
      <c r="D887" s="486"/>
      <c r="E887" s="555"/>
      <c r="F887" s="261"/>
      <c r="G887" s="22"/>
    </row>
    <row r="888" ht="15.75" customHeight="1">
      <c r="A888" s="594"/>
      <c r="B888" s="486"/>
      <c r="C888" s="486"/>
      <c r="D888" s="486"/>
      <c r="E888" s="555"/>
      <c r="F888" s="261"/>
      <c r="G888" s="22"/>
    </row>
    <row r="889" ht="15.75" customHeight="1">
      <c r="A889" s="594"/>
      <c r="B889" s="486"/>
      <c r="C889" s="486"/>
      <c r="D889" s="486"/>
      <c r="E889" s="555"/>
      <c r="F889" s="261"/>
      <c r="G889" s="22"/>
    </row>
    <row r="890" ht="15.75" customHeight="1">
      <c r="A890" s="594"/>
      <c r="B890" s="486"/>
      <c r="C890" s="486"/>
      <c r="D890" s="486"/>
      <c r="E890" s="555"/>
      <c r="F890" s="261"/>
      <c r="G890" s="22"/>
    </row>
    <row r="891" ht="15.75" customHeight="1">
      <c r="A891" s="594"/>
      <c r="B891" s="486"/>
      <c r="C891" s="486"/>
      <c r="D891" s="486"/>
      <c r="E891" s="555"/>
      <c r="F891" s="261"/>
      <c r="G891" s="22"/>
    </row>
    <row r="892" ht="15.75" customHeight="1">
      <c r="A892" s="594"/>
      <c r="B892" s="486"/>
      <c r="C892" s="486"/>
      <c r="D892" s="486"/>
      <c r="E892" s="555"/>
      <c r="F892" s="261"/>
      <c r="G892" s="22"/>
    </row>
    <row r="893" ht="15.75" customHeight="1">
      <c r="A893" s="594"/>
      <c r="B893" s="486"/>
      <c r="C893" s="486"/>
      <c r="D893" s="486"/>
      <c r="E893" s="555"/>
      <c r="F893" s="261"/>
      <c r="G893" s="22"/>
    </row>
    <row r="894" ht="15.75" customHeight="1">
      <c r="A894" s="594"/>
      <c r="B894" s="486"/>
      <c r="C894" s="486"/>
      <c r="D894" s="486"/>
      <c r="E894" s="555"/>
      <c r="F894" s="261"/>
      <c r="G894" s="22"/>
    </row>
    <row r="895" ht="15.75" customHeight="1">
      <c r="A895" s="594"/>
      <c r="B895" s="486"/>
      <c r="C895" s="486"/>
      <c r="D895" s="486"/>
      <c r="E895" s="555"/>
      <c r="F895" s="261"/>
      <c r="G895" s="22"/>
    </row>
    <row r="896" ht="15.75" customHeight="1">
      <c r="A896" s="594"/>
      <c r="B896" s="486"/>
      <c r="C896" s="486"/>
      <c r="D896" s="486"/>
      <c r="E896" s="555"/>
      <c r="F896" s="261"/>
      <c r="G896" s="22"/>
    </row>
    <row r="897" ht="15.75" customHeight="1">
      <c r="A897" s="594"/>
      <c r="B897" s="486"/>
      <c r="C897" s="486"/>
      <c r="D897" s="486"/>
      <c r="E897" s="555"/>
      <c r="F897" s="261"/>
      <c r="G897" s="22"/>
    </row>
    <row r="898" ht="15.75" customHeight="1">
      <c r="A898" s="594"/>
      <c r="B898" s="486"/>
      <c r="C898" s="486"/>
      <c r="D898" s="486"/>
      <c r="E898" s="555"/>
      <c r="F898" s="261"/>
      <c r="G898" s="22"/>
    </row>
    <row r="899" ht="15.75" customHeight="1">
      <c r="A899" s="594"/>
      <c r="B899" s="486"/>
      <c r="C899" s="486"/>
      <c r="D899" s="486"/>
      <c r="E899" s="555"/>
      <c r="F899" s="261"/>
      <c r="G899" s="22"/>
    </row>
    <row r="900" ht="15.75" customHeight="1">
      <c r="A900" s="594"/>
      <c r="B900" s="486"/>
      <c r="C900" s="486"/>
      <c r="D900" s="486"/>
      <c r="E900" s="555"/>
      <c r="F900" s="261"/>
      <c r="G900" s="22"/>
    </row>
    <row r="901" ht="15.75" customHeight="1">
      <c r="A901" s="594"/>
      <c r="B901" s="486"/>
      <c r="C901" s="486"/>
      <c r="D901" s="486"/>
      <c r="E901" s="555"/>
      <c r="F901" s="261"/>
      <c r="G901" s="22"/>
    </row>
    <row r="902" ht="15.75" customHeight="1">
      <c r="A902" s="594"/>
      <c r="B902" s="486"/>
      <c r="C902" s="486"/>
      <c r="D902" s="486"/>
      <c r="E902" s="555"/>
      <c r="F902" s="261"/>
      <c r="G902" s="22"/>
    </row>
    <row r="903" ht="15.75" customHeight="1">
      <c r="A903" s="594"/>
      <c r="B903" s="486"/>
      <c r="C903" s="486"/>
      <c r="D903" s="486"/>
      <c r="E903" s="555"/>
      <c r="F903" s="261"/>
      <c r="G903" s="22"/>
    </row>
    <row r="904" ht="15.75" customHeight="1">
      <c r="A904" s="594"/>
      <c r="B904" s="486"/>
      <c r="C904" s="486"/>
      <c r="D904" s="486"/>
      <c r="E904" s="555"/>
      <c r="F904" s="261"/>
      <c r="G904" s="22"/>
    </row>
    <row r="905" ht="15.75" customHeight="1">
      <c r="A905" s="594"/>
      <c r="B905" s="486"/>
      <c r="C905" s="486"/>
      <c r="D905" s="486"/>
      <c r="E905" s="555"/>
      <c r="F905" s="261"/>
      <c r="G905" s="22"/>
    </row>
    <row r="906" ht="15.75" customHeight="1">
      <c r="A906" s="594"/>
      <c r="B906" s="486"/>
      <c r="C906" s="486"/>
      <c r="D906" s="486"/>
      <c r="E906" s="555"/>
      <c r="F906" s="261"/>
      <c r="G906" s="22"/>
    </row>
    <row r="907" ht="15.75" customHeight="1">
      <c r="A907" s="594"/>
      <c r="B907" s="486"/>
      <c r="C907" s="486"/>
      <c r="D907" s="486"/>
      <c r="E907" s="555"/>
      <c r="F907" s="261"/>
      <c r="G907" s="22"/>
    </row>
    <row r="908" ht="15.75" customHeight="1">
      <c r="A908" s="594"/>
      <c r="B908" s="486"/>
      <c r="C908" s="486"/>
      <c r="D908" s="486"/>
      <c r="E908" s="555"/>
      <c r="F908" s="261"/>
      <c r="G908" s="22"/>
    </row>
    <row r="909" ht="15.75" customHeight="1">
      <c r="A909" s="594"/>
      <c r="B909" s="486"/>
      <c r="C909" s="486"/>
      <c r="D909" s="486"/>
      <c r="E909" s="555"/>
      <c r="F909" s="261"/>
      <c r="G909" s="22"/>
    </row>
    <row r="910" ht="15.75" customHeight="1">
      <c r="A910" s="594"/>
      <c r="B910" s="486"/>
      <c r="C910" s="486"/>
      <c r="D910" s="486"/>
      <c r="E910" s="555"/>
      <c r="F910" s="261"/>
      <c r="G910" s="22"/>
    </row>
    <row r="911" ht="15.75" customHeight="1">
      <c r="A911" s="594"/>
      <c r="B911" s="486"/>
      <c r="C911" s="486"/>
      <c r="D911" s="486"/>
      <c r="E911" s="555"/>
      <c r="F911" s="261"/>
      <c r="G911" s="22"/>
    </row>
    <row r="912" ht="15.75" customHeight="1">
      <c r="A912" s="594"/>
      <c r="B912" s="486"/>
      <c r="C912" s="486"/>
      <c r="D912" s="486"/>
      <c r="E912" s="555"/>
      <c r="F912" s="261"/>
      <c r="G912" s="22"/>
    </row>
    <row r="913" ht="15.75" customHeight="1">
      <c r="A913" s="594"/>
      <c r="B913" s="486"/>
      <c r="C913" s="486"/>
      <c r="D913" s="486"/>
      <c r="E913" s="555"/>
      <c r="F913" s="261"/>
      <c r="G913" s="22"/>
    </row>
    <row r="914" ht="15.75" customHeight="1">
      <c r="A914" s="594"/>
      <c r="B914" s="486"/>
      <c r="C914" s="486"/>
      <c r="D914" s="486"/>
      <c r="E914" s="555"/>
      <c r="F914" s="261"/>
      <c r="G914" s="22"/>
    </row>
    <row r="915" ht="15.75" customHeight="1">
      <c r="A915" s="594"/>
      <c r="B915" s="486"/>
      <c r="C915" s="486"/>
      <c r="D915" s="486"/>
      <c r="E915" s="555"/>
      <c r="F915" s="261"/>
      <c r="G915" s="22"/>
    </row>
    <row r="916" ht="15.75" customHeight="1">
      <c r="A916" s="594"/>
      <c r="B916" s="486"/>
      <c r="C916" s="486"/>
      <c r="D916" s="486"/>
      <c r="E916" s="555"/>
      <c r="F916" s="261"/>
      <c r="G916" s="22"/>
    </row>
    <row r="917" ht="15.75" customHeight="1">
      <c r="A917" s="594"/>
      <c r="B917" s="486"/>
      <c r="C917" s="486"/>
      <c r="D917" s="486"/>
      <c r="E917" s="555"/>
      <c r="F917" s="261"/>
      <c r="G917" s="22"/>
    </row>
    <row r="918" ht="15.75" customHeight="1">
      <c r="A918" s="594"/>
      <c r="B918" s="486"/>
      <c r="C918" s="486"/>
      <c r="D918" s="486"/>
      <c r="E918" s="555"/>
      <c r="F918" s="261"/>
      <c r="G918" s="22"/>
    </row>
    <row r="919" ht="15.75" customHeight="1">
      <c r="A919" s="594"/>
      <c r="B919" s="486"/>
      <c r="C919" s="486"/>
      <c r="D919" s="486"/>
      <c r="E919" s="555"/>
      <c r="F919" s="261"/>
      <c r="G919" s="22"/>
    </row>
    <row r="920" ht="15.75" customHeight="1">
      <c r="A920" s="594"/>
      <c r="B920" s="486"/>
      <c r="C920" s="486"/>
      <c r="D920" s="486"/>
      <c r="E920" s="555"/>
      <c r="F920" s="261"/>
      <c r="G920" s="22"/>
    </row>
    <row r="921" ht="15.75" customHeight="1">
      <c r="A921" s="594"/>
      <c r="B921" s="486"/>
      <c r="C921" s="486"/>
      <c r="D921" s="486"/>
      <c r="E921" s="555"/>
      <c r="F921" s="261"/>
      <c r="G921" s="22"/>
    </row>
    <row r="922" ht="15.75" customHeight="1">
      <c r="A922" s="594"/>
      <c r="B922" s="486"/>
      <c r="C922" s="486"/>
      <c r="D922" s="486"/>
      <c r="E922" s="555"/>
      <c r="F922" s="261"/>
      <c r="G922" s="22"/>
    </row>
    <row r="923" ht="15.75" customHeight="1">
      <c r="A923" s="594"/>
      <c r="B923" s="486"/>
      <c r="C923" s="486"/>
      <c r="D923" s="486"/>
      <c r="E923" s="555"/>
      <c r="F923" s="261"/>
      <c r="G923" s="22"/>
    </row>
    <row r="924" ht="15.75" customHeight="1">
      <c r="A924" s="594"/>
      <c r="B924" s="486"/>
      <c r="C924" s="486"/>
      <c r="D924" s="486"/>
      <c r="E924" s="555"/>
      <c r="F924" s="261"/>
      <c r="G924" s="22"/>
    </row>
    <row r="925" ht="15.75" customHeight="1">
      <c r="A925" s="594"/>
      <c r="B925" s="486"/>
      <c r="C925" s="486"/>
      <c r="D925" s="486"/>
      <c r="E925" s="555"/>
      <c r="F925" s="261"/>
      <c r="G925" s="22"/>
    </row>
    <row r="926" ht="15.75" customHeight="1">
      <c r="A926" s="594"/>
      <c r="B926" s="486"/>
      <c r="C926" s="486"/>
      <c r="D926" s="486"/>
      <c r="E926" s="555"/>
      <c r="F926" s="261"/>
      <c r="G926" s="22"/>
    </row>
    <row r="927" ht="15.75" customHeight="1">
      <c r="A927" s="594"/>
      <c r="B927" s="486"/>
      <c r="C927" s="486"/>
      <c r="D927" s="486"/>
      <c r="E927" s="555"/>
      <c r="F927" s="261"/>
      <c r="G927" s="22"/>
    </row>
    <row r="928" ht="15.75" customHeight="1">
      <c r="A928" s="594"/>
      <c r="B928" s="486"/>
      <c r="C928" s="486"/>
      <c r="D928" s="486"/>
      <c r="E928" s="555"/>
      <c r="F928" s="261"/>
      <c r="G928" s="22"/>
    </row>
    <row r="929" ht="15.75" customHeight="1">
      <c r="A929" s="594"/>
      <c r="B929" s="486"/>
      <c r="C929" s="486"/>
      <c r="D929" s="486"/>
      <c r="E929" s="555"/>
      <c r="F929" s="261"/>
      <c r="G929" s="22"/>
    </row>
    <row r="930" ht="15.75" customHeight="1">
      <c r="A930" s="594"/>
      <c r="B930" s="486"/>
      <c r="C930" s="486"/>
      <c r="D930" s="486"/>
      <c r="E930" s="555"/>
      <c r="F930" s="261"/>
      <c r="G930" s="22"/>
    </row>
    <row r="931" ht="15.75" customHeight="1">
      <c r="A931" s="594"/>
      <c r="B931" s="486"/>
      <c r="C931" s="486"/>
      <c r="D931" s="486"/>
      <c r="E931" s="555"/>
      <c r="F931" s="261"/>
      <c r="G931" s="22"/>
    </row>
    <row r="932" ht="15.75" customHeight="1">
      <c r="A932" s="594"/>
      <c r="B932" s="486"/>
      <c r="C932" s="486"/>
      <c r="D932" s="486"/>
      <c r="E932" s="555"/>
      <c r="F932" s="261"/>
      <c r="G932" s="22"/>
    </row>
    <row r="933" ht="15.75" customHeight="1">
      <c r="A933" s="594"/>
      <c r="B933" s="486"/>
      <c r="C933" s="486"/>
      <c r="D933" s="486"/>
      <c r="E933" s="555"/>
      <c r="F933" s="261"/>
      <c r="G933" s="22"/>
    </row>
    <row r="934" ht="15.75" customHeight="1">
      <c r="A934" s="594"/>
      <c r="B934" s="486"/>
      <c r="C934" s="486"/>
      <c r="D934" s="486"/>
      <c r="E934" s="555"/>
      <c r="F934" s="261"/>
      <c r="G934" s="22"/>
    </row>
    <row r="935" ht="15.75" customHeight="1">
      <c r="A935" s="594"/>
      <c r="B935" s="486"/>
      <c r="C935" s="486"/>
      <c r="D935" s="486"/>
      <c r="E935" s="555"/>
      <c r="F935" s="261"/>
      <c r="G935" s="22"/>
    </row>
    <row r="936" ht="15.75" customHeight="1">
      <c r="A936" s="594"/>
      <c r="B936" s="486"/>
      <c r="C936" s="486"/>
      <c r="D936" s="486"/>
      <c r="E936" s="555"/>
      <c r="F936" s="261"/>
      <c r="G936" s="22"/>
    </row>
    <row r="937" ht="15.75" customHeight="1">
      <c r="A937" s="594"/>
      <c r="B937" s="486"/>
      <c r="C937" s="486"/>
      <c r="D937" s="486"/>
      <c r="E937" s="555"/>
      <c r="F937" s="261"/>
      <c r="G937" s="22"/>
    </row>
    <row r="938" ht="15.75" customHeight="1">
      <c r="A938" s="594"/>
      <c r="B938" s="486"/>
      <c r="C938" s="486"/>
      <c r="D938" s="486"/>
      <c r="E938" s="555"/>
      <c r="F938" s="261"/>
      <c r="G938" s="22"/>
    </row>
    <row r="939" ht="15.75" customHeight="1">
      <c r="A939" s="594"/>
      <c r="B939" s="486"/>
      <c r="C939" s="486"/>
      <c r="D939" s="486"/>
      <c r="E939" s="555"/>
      <c r="F939" s="261"/>
      <c r="G939" s="22"/>
    </row>
    <row r="940" ht="15.75" customHeight="1">
      <c r="A940" s="594"/>
      <c r="B940" s="486"/>
      <c r="C940" s="486"/>
      <c r="D940" s="486"/>
      <c r="E940" s="555"/>
      <c r="F940" s="261"/>
      <c r="G940" s="22"/>
    </row>
    <row r="941" ht="15.75" customHeight="1">
      <c r="A941" s="594"/>
      <c r="B941" s="486"/>
      <c r="C941" s="486"/>
      <c r="D941" s="486"/>
      <c r="E941" s="555"/>
      <c r="F941" s="261"/>
      <c r="G941" s="22"/>
    </row>
    <row r="942" ht="15.75" customHeight="1">
      <c r="A942" s="594"/>
      <c r="B942" s="486"/>
      <c r="C942" s="486"/>
      <c r="D942" s="486"/>
      <c r="E942" s="555"/>
      <c r="F942" s="261"/>
      <c r="G942" s="22"/>
    </row>
    <row r="943" ht="15.75" customHeight="1">
      <c r="A943" s="594"/>
      <c r="B943" s="486"/>
      <c r="C943" s="486"/>
      <c r="D943" s="486"/>
      <c r="E943" s="555"/>
      <c r="F943" s="261"/>
      <c r="G943" s="22"/>
    </row>
    <row r="944" ht="15.75" customHeight="1">
      <c r="A944" s="594"/>
      <c r="B944" s="486"/>
      <c r="C944" s="486"/>
      <c r="D944" s="486"/>
      <c r="E944" s="555"/>
      <c r="F944" s="261"/>
      <c r="G944" s="22"/>
    </row>
    <row r="945" ht="15.75" customHeight="1">
      <c r="A945" s="594"/>
      <c r="B945" s="486"/>
      <c r="C945" s="486"/>
      <c r="D945" s="486"/>
      <c r="E945" s="555"/>
      <c r="F945" s="261"/>
      <c r="G945" s="22"/>
    </row>
    <row r="946" ht="15.75" customHeight="1">
      <c r="A946" s="594"/>
      <c r="B946" s="486"/>
      <c r="C946" s="486"/>
      <c r="D946" s="486"/>
      <c r="E946" s="555"/>
      <c r="F946" s="261"/>
      <c r="G946" s="22"/>
    </row>
    <row r="947" ht="15.75" customHeight="1">
      <c r="A947" s="594"/>
      <c r="B947" s="486"/>
      <c r="C947" s="486"/>
      <c r="D947" s="486"/>
      <c r="E947" s="555"/>
      <c r="F947" s="261"/>
      <c r="G947" s="22"/>
    </row>
    <row r="948" ht="15.75" customHeight="1">
      <c r="A948" s="594"/>
      <c r="B948" s="486"/>
      <c r="C948" s="486"/>
      <c r="D948" s="486"/>
      <c r="E948" s="555"/>
      <c r="F948" s="261"/>
      <c r="G948" s="22"/>
    </row>
    <row r="949" ht="15.75" customHeight="1">
      <c r="A949" s="594"/>
      <c r="B949" s="486"/>
      <c r="C949" s="486"/>
      <c r="D949" s="486"/>
      <c r="E949" s="555"/>
      <c r="F949" s="261"/>
      <c r="G949" s="22"/>
    </row>
    <row r="950" ht="15.75" customHeight="1">
      <c r="A950" s="594"/>
      <c r="B950" s="486"/>
      <c r="C950" s="486"/>
      <c r="D950" s="486"/>
      <c r="E950" s="555"/>
      <c r="F950" s="261"/>
      <c r="G950" s="22"/>
    </row>
    <row r="951" ht="15.75" customHeight="1">
      <c r="A951" s="594"/>
      <c r="B951" s="486"/>
      <c r="C951" s="486"/>
      <c r="D951" s="486"/>
      <c r="E951" s="555"/>
      <c r="F951" s="261"/>
      <c r="G951" s="22"/>
    </row>
    <row r="952" ht="15.75" customHeight="1">
      <c r="A952" s="594"/>
      <c r="B952" s="486"/>
      <c r="C952" s="486"/>
      <c r="D952" s="486"/>
      <c r="E952" s="555"/>
      <c r="F952" s="261"/>
      <c r="G952" s="22"/>
    </row>
    <row r="953" ht="15.75" customHeight="1">
      <c r="A953" s="594"/>
      <c r="B953" s="486"/>
      <c r="C953" s="486"/>
      <c r="D953" s="486"/>
      <c r="E953" s="555"/>
      <c r="F953" s="261"/>
      <c r="G953" s="22"/>
    </row>
    <row r="954" ht="15.75" customHeight="1">
      <c r="A954" s="594"/>
      <c r="B954" s="486"/>
      <c r="C954" s="486"/>
      <c r="D954" s="486"/>
      <c r="E954" s="555"/>
      <c r="F954" s="261"/>
      <c r="G954" s="22"/>
    </row>
    <row r="955" ht="15.75" customHeight="1">
      <c r="A955" s="594"/>
      <c r="B955" s="486"/>
      <c r="C955" s="486"/>
      <c r="D955" s="486"/>
      <c r="E955" s="555"/>
      <c r="F955" s="261"/>
      <c r="G955" s="22"/>
    </row>
    <row r="956" ht="15.75" customHeight="1">
      <c r="A956" s="594"/>
      <c r="B956" s="486"/>
      <c r="C956" s="486"/>
      <c r="D956" s="486"/>
      <c r="E956" s="555"/>
      <c r="F956" s="261"/>
      <c r="G956" s="22"/>
    </row>
    <row r="957" ht="15.75" customHeight="1">
      <c r="A957" s="594"/>
      <c r="B957" s="486"/>
      <c r="C957" s="486"/>
      <c r="D957" s="486"/>
      <c r="E957" s="555"/>
      <c r="F957" s="261"/>
      <c r="G957" s="22"/>
    </row>
    <row r="958" ht="15.75" customHeight="1">
      <c r="A958" s="594"/>
      <c r="B958" s="486"/>
      <c r="C958" s="486"/>
      <c r="D958" s="486"/>
      <c r="E958" s="555"/>
      <c r="F958" s="261"/>
      <c r="G958" s="22"/>
    </row>
    <row r="959" ht="15.75" customHeight="1">
      <c r="A959" s="594"/>
      <c r="B959" s="486"/>
      <c r="C959" s="486"/>
      <c r="D959" s="486"/>
      <c r="E959" s="555"/>
      <c r="F959" s="261"/>
      <c r="G959" s="22"/>
    </row>
    <row r="960" ht="15.75" customHeight="1">
      <c r="A960" s="594"/>
      <c r="B960" s="486"/>
      <c r="C960" s="486"/>
      <c r="D960" s="486"/>
      <c r="E960" s="555"/>
      <c r="F960" s="261"/>
      <c r="G960" s="22"/>
    </row>
    <row r="961" ht="15.75" customHeight="1">
      <c r="A961" s="594"/>
      <c r="B961" s="486"/>
      <c r="C961" s="486"/>
      <c r="D961" s="486"/>
      <c r="E961" s="555"/>
      <c r="F961" s="261"/>
      <c r="G961" s="22"/>
    </row>
    <row r="962" ht="15.75" customHeight="1">
      <c r="A962" s="594"/>
      <c r="B962" s="486"/>
      <c r="C962" s="486"/>
      <c r="D962" s="486"/>
      <c r="E962" s="555"/>
      <c r="F962" s="261"/>
      <c r="G962" s="22"/>
    </row>
    <row r="963" ht="15.75" customHeight="1">
      <c r="A963" s="594"/>
      <c r="B963" s="486"/>
      <c r="C963" s="486"/>
      <c r="D963" s="486"/>
      <c r="E963" s="555"/>
      <c r="F963" s="261"/>
      <c r="G963" s="22"/>
    </row>
    <row r="964" ht="15.75" customHeight="1">
      <c r="A964" s="594"/>
      <c r="B964" s="486"/>
      <c r="C964" s="486"/>
      <c r="D964" s="486"/>
      <c r="E964" s="555"/>
      <c r="F964" s="261"/>
      <c r="G964" s="22"/>
    </row>
    <row r="965" ht="15.75" customHeight="1">
      <c r="A965" s="594"/>
      <c r="B965" s="486"/>
      <c r="C965" s="486"/>
      <c r="D965" s="486"/>
      <c r="E965" s="555"/>
      <c r="F965" s="261"/>
      <c r="G965" s="22"/>
    </row>
    <row r="966" ht="15.75" customHeight="1">
      <c r="A966" s="594"/>
      <c r="B966" s="486"/>
      <c r="C966" s="486"/>
      <c r="D966" s="486"/>
      <c r="E966" s="555"/>
      <c r="F966" s="261"/>
      <c r="G966" s="22"/>
    </row>
    <row r="967" ht="15.75" customHeight="1">
      <c r="A967" s="594"/>
      <c r="B967" s="486"/>
      <c r="C967" s="486"/>
      <c r="D967" s="486"/>
      <c r="E967" s="555"/>
      <c r="F967" s="261"/>
      <c r="G967" s="22"/>
    </row>
    <row r="968" ht="15.75" customHeight="1">
      <c r="A968" s="594"/>
      <c r="B968" s="486"/>
      <c r="C968" s="486"/>
      <c r="D968" s="486"/>
      <c r="E968" s="555"/>
      <c r="F968" s="261"/>
      <c r="G968" s="22"/>
    </row>
    <row r="969" ht="15.75" customHeight="1">
      <c r="A969" s="594"/>
      <c r="B969" s="486"/>
      <c r="C969" s="486"/>
      <c r="D969" s="486"/>
      <c r="E969" s="555"/>
      <c r="F969" s="261"/>
      <c r="G969" s="22"/>
    </row>
    <row r="970" ht="15.75" customHeight="1">
      <c r="A970" s="594"/>
      <c r="B970" s="486"/>
      <c r="C970" s="486"/>
      <c r="D970" s="486"/>
      <c r="E970" s="555"/>
      <c r="F970" s="261"/>
      <c r="G970" s="22"/>
    </row>
    <row r="971" ht="15.75" customHeight="1">
      <c r="A971" s="594"/>
      <c r="B971" s="486"/>
      <c r="C971" s="486"/>
      <c r="D971" s="486"/>
      <c r="E971" s="555"/>
      <c r="F971" s="261"/>
      <c r="G971" s="22"/>
    </row>
    <row r="972" ht="15.75" customHeight="1">
      <c r="A972" s="594"/>
      <c r="B972" s="486"/>
      <c r="C972" s="486"/>
      <c r="D972" s="486"/>
      <c r="E972" s="555"/>
      <c r="F972" s="261"/>
      <c r="G972" s="22"/>
    </row>
    <row r="973" ht="15.75" customHeight="1">
      <c r="A973" s="594"/>
      <c r="B973" s="486"/>
      <c r="C973" s="486"/>
      <c r="D973" s="486"/>
      <c r="E973" s="555"/>
      <c r="F973" s="261"/>
      <c r="G973" s="22"/>
    </row>
    <row r="974" ht="15.75" customHeight="1">
      <c r="A974" s="594"/>
      <c r="B974" s="486"/>
      <c r="C974" s="486"/>
      <c r="D974" s="486"/>
      <c r="E974" s="555"/>
      <c r="F974" s="261"/>
      <c r="G974" s="22"/>
    </row>
    <row r="975" ht="15.75" customHeight="1">
      <c r="A975" s="594"/>
      <c r="B975" s="486"/>
      <c r="C975" s="486"/>
      <c r="D975" s="486"/>
      <c r="E975" s="555"/>
      <c r="F975" s="261"/>
      <c r="G975" s="22"/>
    </row>
    <row r="976" ht="15.75" customHeight="1">
      <c r="A976" s="594"/>
      <c r="B976" s="486"/>
      <c r="C976" s="486"/>
      <c r="D976" s="486"/>
      <c r="E976" s="555"/>
      <c r="F976" s="261"/>
      <c r="G976" s="22"/>
    </row>
    <row r="977" ht="15.75" customHeight="1">
      <c r="A977" s="594"/>
      <c r="B977" s="486"/>
      <c r="C977" s="486"/>
      <c r="D977" s="486"/>
      <c r="E977" s="555"/>
      <c r="F977" s="261"/>
      <c r="G977" s="22"/>
    </row>
    <row r="978" ht="15.75" customHeight="1">
      <c r="A978" s="594"/>
      <c r="B978" s="486"/>
      <c r="C978" s="486"/>
      <c r="D978" s="486"/>
      <c r="E978" s="555"/>
      <c r="F978" s="261"/>
      <c r="G978" s="22"/>
    </row>
    <row r="979" ht="15.75" customHeight="1">
      <c r="A979" s="594"/>
      <c r="B979" s="486"/>
      <c r="C979" s="486"/>
      <c r="D979" s="486"/>
      <c r="E979" s="555"/>
      <c r="F979" s="261"/>
      <c r="G979" s="22"/>
    </row>
    <row r="980" ht="15.75" customHeight="1">
      <c r="A980" s="594"/>
      <c r="B980" s="486"/>
      <c r="C980" s="486"/>
      <c r="D980" s="486"/>
      <c r="E980" s="555"/>
      <c r="F980" s="261"/>
      <c r="G980" s="22"/>
    </row>
    <row r="981" ht="15.75" customHeight="1">
      <c r="A981" s="594"/>
      <c r="B981" s="486"/>
      <c r="C981" s="486"/>
      <c r="D981" s="486"/>
      <c r="E981" s="555"/>
      <c r="F981" s="261"/>
      <c r="G981" s="22"/>
    </row>
    <row r="982" ht="15.75" customHeight="1">
      <c r="A982" s="594"/>
      <c r="B982" s="486"/>
      <c r="C982" s="486"/>
      <c r="D982" s="486"/>
      <c r="E982" s="555"/>
      <c r="F982" s="261"/>
      <c r="G982" s="22"/>
    </row>
    <row r="983" ht="15.75" customHeight="1">
      <c r="A983" s="594"/>
      <c r="B983" s="486"/>
      <c r="C983" s="486"/>
      <c r="D983" s="486"/>
      <c r="E983" s="555"/>
      <c r="F983" s="261"/>
      <c r="G983" s="22"/>
    </row>
    <row r="984" ht="15.75" customHeight="1">
      <c r="A984" s="594"/>
      <c r="B984" s="486"/>
      <c r="C984" s="486"/>
      <c r="D984" s="486"/>
      <c r="E984" s="555"/>
      <c r="F984" s="261"/>
      <c r="G984" s="22"/>
    </row>
    <row r="985" ht="15.75" customHeight="1">
      <c r="A985" s="594"/>
      <c r="B985" s="486"/>
      <c r="C985" s="486"/>
      <c r="D985" s="486"/>
      <c r="E985" s="555"/>
      <c r="F985" s="261"/>
      <c r="G985" s="22"/>
    </row>
    <row r="986" ht="15.75" customHeight="1">
      <c r="A986" s="594"/>
      <c r="B986" s="486"/>
      <c r="C986" s="486"/>
      <c r="D986" s="486"/>
      <c r="E986" s="555"/>
      <c r="F986" s="261"/>
      <c r="G986" s="22"/>
    </row>
    <row r="987" ht="15.75" customHeight="1">
      <c r="A987" s="594"/>
      <c r="B987" s="486"/>
      <c r="C987" s="486"/>
      <c r="D987" s="486"/>
      <c r="E987" s="555"/>
      <c r="F987" s="261"/>
      <c r="G987" s="22"/>
    </row>
    <row r="988" ht="15.75" customHeight="1">
      <c r="A988" s="594"/>
      <c r="B988" s="486"/>
      <c r="C988" s="486"/>
      <c r="D988" s="486"/>
      <c r="E988" s="555"/>
      <c r="F988" s="261"/>
      <c r="G988" s="22"/>
    </row>
    <row r="989" ht="15.75" customHeight="1">
      <c r="A989" s="594"/>
      <c r="B989" s="486"/>
      <c r="C989" s="486"/>
      <c r="D989" s="486"/>
      <c r="E989" s="555"/>
      <c r="F989" s="261"/>
      <c r="G989" s="22"/>
    </row>
    <row r="990" ht="15.75" customHeight="1">
      <c r="A990" s="594"/>
      <c r="B990" s="486"/>
      <c r="C990" s="486"/>
      <c r="D990" s="486"/>
      <c r="E990" s="555"/>
      <c r="F990" s="261"/>
      <c r="G990" s="22"/>
    </row>
    <row r="991" ht="15.75" customHeight="1">
      <c r="A991" s="594"/>
      <c r="B991" s="486"/>
      <c r="C991" s="486"/>
      <c r="D991" s="486"/>
      <c r="E991" s="555"/>
      <c r="F991" s="261"/>
      <c r="G991" s="22"/>
    </row>
    <row r="992" ht="15.75" customHeight="1">
      <c r="A992" s="594"/>
      <c r="B992" s="486"/>
      <c r="C992" s="486"/>
      <c r="D992" s="486"/>
      <c r="E992" s="555"/>
      <c r="F992" s="261"/>
      <c r="G992" s="22"/>
    </row>
    <row r="993" ht="15.75" customHeight="1">
      <c r="A993" s="594"/>
      <c r="B993" s="486"/>
      <c r="C993" s="486"/>
      <c r="D993" s="486"/>
      <c r="E993" s="555"/>
      <c r="F993" s="261"/>
      <c r="G993" s="22"/>
    </row>
    <row r="994" ht="15.75" customHeight="1">
      <c r="A994" s="594"/>
      <c r="B994" s="486"/>
      <c r="C994" s="486"/>
      <c r="D994" s="486"/>
      <c r="E994" s="555"/>
      <c r="F994" s="261"/>
      <c r="G994" s="22"/>
    </row>
    <row r="995" ht="15.75" customHeight="1">
      <c r="A995" s="594"/>
      <c r="B995" s="486"/>
      <c r="C995" s="486"/>
      <c r="D995" s="486"/>
      <c r="E995" s="555"/>
      <c r="F995" s="261"/>
      <c r="G995" s="22"/>
    </row>
    <row r="996" ht="15.75" customHeight="1">
      <c r="A996" s="594"/>
      <c r="B996" s="486"/>
      <c r="C996" s="486"/>
      <c r="D996" s="486"/>
      <c r="E996" s="555"/>
      <c r="F996" s="261"/>
      <c r="G996" s="22"/>
    </row>
    <row r="997" ht="15.75" customHeight="1">
      <c r="A997" s="594"/>
      <c r="B997" s="486"/>
      <c r="C997" s="486"/>
      <c r="D997" s="486"/>
      <c r="E997" s="555"/>
      <c r="F997" s="261"/>
      <c r="G997" s="22"/>
    </row>
    <row r="998" ht="15.75" customHeight="1">
      <c r="A998" s="594"/>
      <c r="B998" s="486"/>
      <c r="C998" s="486"/>
      <c r="D998" s="486"/>
      <c r="E998" s="555"/>
      <c r="F998" s="261"/>
      <c r="G998" s="22"/>
    </row>
    <row r="999" ht="15.75" customHeight="1">
      <c r="A999" s="594"/>
      <c r="B999" s="486"/>
      <c r="C999" s="486"/>
      <c r="D999" s="486"/>
      <c r="E999" s="555"/>
      <c r="F999" s="261"/>
      <c r="G999" s="22"/>
    </row>
    <row r="1000" ht="15.75" customHeight="1">
      <c r="A1000" s="594"/>
      <c r="B1000" s="486"/>
      <c r="C1000" s="486"/>
      <c r="D1000" s="486"/>
      <c r="E1000" s="555"/>
      <c r="F1000" s="261"/>
      <c r="G1000" s="22"/>
    </row>
    <row r="1001" ht="15.75" customHeight="1">
      <c r="A1001" s="605"/>
      <c r="B1001" s="494"/>
      <c r="C1001" s="494"/>
      <c r="D1001" s="494"/>
      <c r="E1001" s="564"/>
      <c r="F1001" s="322"/>
      <c r="G1001" s="22"/>
    </row>
    <row r="1002" ht="15.75" customHeight="1">
      <c r="A1002" s="605"/>
      <c r="B1002" s="494"/>
      <c r="C1002" s="494"/>
      <c r="D1002" s="494"/>
      <c r="E1002" s="564"/>
      <c r="F1002" s="322"/>
      <c r="G1002" s="22"/>
    </row>
    <row r="1003" ht="15.75" customHeight="1">
      <c r="A1003" s="605"/>
      <c r="B1003" s="494"/>
      <c r="C1003" s="494"/>
      <c r="D1003" s="494"/>
      <c r="E1003" s="564"/>
      <c r="F1003" s="322"/>
      <c r="G1003" s="22"/>
    </row>
    <row r="1004" ht="15.75" customHeight="1">
      <c r="A1004" s="605"/>
      <c r="B1004" s="494"/>
      <c r="C1004" s="494"/>
      <c r="D1004" s="494"/>
      <c r="E1004" s="564"/>
      <c r="F1004" s="322"/>
      <c r="G1004" s="22"/>
    </row>
    <row r="1005" ht="15.75" customHeight="1">
      <c r="A1005" s="605"/>
      <c r="B1005" s="494"/>
      <c r="C1005" s="494"/>
      <c r="D1005" s="494"/>
      <c r="E1005" s="564"/>
      <c r="F1005" s="322"/>
      <c r="G1005" s="22"/>
    </row>
    <row r="1006" ht="15.75" customHeight="1">
      <c r="A1006" s="605"/>
      <c r="B1006" s="494"/>
      <c r="C1006" s="494"/>
      <c r="D1006" s="494"/>
      <c r="E1006" s="564"/>
      <c r="F1006" s="322"/>
      <c r="G1006" s="22"/>
    </row>
    <row r="1007" ht="15.75" customHeight="1">
      <c r="A1007" s="605"/>
      <c r="B1007" s="494"/>
      <c r="C1007" s="494"/>
      <c r="D1007" s="494"/>
      <c r="E1007" s="564"/>
      <c r="F1007" s="322"/>
      <c r="G1007" s="22"/>
    </row>
    <row r="1008" ht="15.75" customHeight="1">
      <c r="A1008" s="605"/>
      <c r="B1008" s="494"/>
      <c r="C1008" s="494"/>
      <c r="D1008" s="494"/>
      <c r="E1008" s="564"/>
      <c r="F1008" s="322"/>
      <c r="G1008" s="22"/>
    </row>
    <row r="1009" ht="15.75" customHeight="1">
      <c r="A1009" s="605"/>
      <c r="B1009" s="494"/>
      <c r="C1009" s="494"/>
      <c r="D1009" s="494"/>
      <c r="E1009" s="564"/>
      <c r="F1009" s="322"/>
      <c r="G1009" s="22"/>
    </row>
    <row r="1010" ht="15.75" customHeight="1">
      <c r="A1010" s="605"/>
      <c r="B1010" s="494"/>
      <c r="C1010" s="494"/>
      <c r="D1010" s="494"/>
      <c r="E1010" s="564"/>
      <c r="F1010" s="322"/>
      <c r="G1010" s="22"/>
    </row>
    <row r="1011" ht="15.75" customHeight="1">
      <c r="A1011" s="605"/>
      <c r="B1011" s="494"/>
      <c r="C1011" s="494"/>
      <c r="D1011" s="494"/>
      <c r="E1011" s="564"/>
      <c r="F1011" s="322"/>
      <c r="G1011" s="22"/>
    </row>
  </sheetData>
  <mergeCells count="4">
    <mergeCell ref="F20:F21"/>
    <mergeCell ref="F28:F29"/>
    <mergeCell ref="F30:F31"/>
    <mergeCell ref="F41:F42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7.86"/>
    <col customWidth="1" min="3" max="3" width="23.43"/>
    <col customWidth="1" min="4" max="4" width="26.43"/>
    <col customWidth="1" min="5" max="5" width="20.57"/>
    <col customWidth="1" min="6" max="6" width="65.14"/>
    <col customWidth="1" min="7" max="7" width="58.14"/>
    <col customWidth="1" min="8" max="26" width="10.71"/>
  </cols>
  <sheetData>
    <row r="1">
      <c r="A1" s="557" t="s">
        <v>1</v>
      </c>
      <c r="B1" s="558" t="s">
        <v>2</v>
      </c>
      <c r="C1" s="558" t="s">
        <v>3</v>
      </c>
      <c r="D1" s="558" t="s">
        <v>4</v>
      </c>
      <c r="E1" s="559" t="s">
        <v>5</v>
      </c>
      <c r="F1" s="407" t="s">
        <v>6</v>
      </c>
      <c r="G1" s="3" t="s">
        <v>8</v>
      </c>
    </row>
    <row r="2">
      <c r="A2" s="560">
        <v>45139.0</v>
      </c>
      <c r="B2" s="420" t="s">
        <v>8088</v>
      </c>
      <c r="C2" s="420" t="s">
        <v>10</v>
      </c>
      <c r="D2" s="420" t="s">
        <v>8089</v>
      </c>
      <c r="E2" s="561">
        <v>24309.0</v>
      </c>
      <c r="F2" s="562" t="s">
        <v>8090</v>
      </c>
      <c r="G2" s="22"/>
    </row>
    <row r="3">
      <c r="A3" s="41">
        <v>45156.0</v>
      </c>
      <c r="B3" s="15" t="s">
        <v>8088</v>
      </c>
      <c r="C3" s="15" t="s">
        <v>10</v>
      </c>
      <c r="D3" s="15" t="s">
        <v>8091</v>
      </c>
      <c r="E3" s="17">
        <v>105670.0</v>
      </c>
      <c r="F3" s="571" t="s">
        <v>8092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334"/>
      <c r="S3" s="334"/>
      <c r="T3" s="334"/>
      <c r="U3" s="334"/>
      <c r="V3" s="334"/>
      <c r="W3" s="334"/>
      <c r="X3" s="334"/>
      <c r="Y3" s="334"/>
      <c r="Z3" s="334"/>
    </row>
    <row r="4">
      <c r="A4" s="41">
        <v>45177.0</v>
      </c>
      <c r="B4" s="15" t="s">
        <v>8088</v>
      </c>
      <c r="C4" s="15" t="s">
        <v>10</v>
      </c>
      <c r="D4" s="15" t="s">
        <v>8093</v>
      </c>
      <c r="E4" s="17">
        <v>35008.0</v>
      </c>
      <c r="F4" s="571" t="s">
        <v>8094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334"/>
      <c r="S4" s="334"/>
      <c r="T4" s="334"/>
      <c r="U4" s="334"/>
      <c r="V4" s="334"/>
      <c r="W4" s="334"/>
      <c r="X4" s="334"/>
      <c r="Y4" s="334"/>
      <c r="Z4" s="334"/>
    </row>
    <row r="5">
      <c r="A5" s="41">
        <v>45190.0</v>
      </c>
      <c r="B5" s="15" t="s">
        <v>8088</v>
      </c>
      <c r="C5" s="15" t="s">
        <v>10</v>
      </c>
      <c r="D5" s="15" t="s">
        <v>8095</v>
      </c>
      <c r="E5" s="17">
        <v>41328.0</v>
      </c>
      <c r="F5" s="571" t="s">
        <v>8096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  <c r="R5" s="334"/>
      <c r="S5" s="334"/>
      <c r="T5" s="334"/>
      <c r="U5" s="334"/>
      <c r="V5" s="334"/>
      <c r="W5" s="334"/>
      <c r="X5" s="334"/>
      <c r="Y5" s="334"/>
      <c r="Z5" s="334"/>
    </row>
    <row r="6">
      <c r="A6" s="41">
        <v>45210.0</v>
      </c>
      <c r="B6" s="15" t="s">
        <v>8088</v>
      </c>
      <c r="C6" s="15" t="s">
        <v>10</v>
      </c>
      <c r="D6" s="15">
        <v>151347.0</v>
      </c>
      <c r="E6" s="17">
        <v>118249.22</v>
      </c>
      <c r="F6" s="571" t="s">
        <v>8097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</row>
    <row r="7">
      <c r="A7" s="41">
        <v>45222.0</v>
      </c>
      <c r="B7" s="15" t="s">
        <v>8088</v>
      </c>
      <c r="C7" s="15" t="s">
        <v>10</v>
      </c>
      <c r="D7" s="15">
        <v>151706.0</v>
      </c>
      <c r="E7" s="17">
        <v>47588.0</v>
      </c>
      <c r="F7" s="571" t="s">
        <v>8098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</row>
    <row r="8">
      <c r="A8" s="41">
        <v>45260.0</v>
      </c>
      <c r="B8" s="15" t="s">
        <v>8088</v>
      </c>
      <c r="C8" s="15" t="s">
        <v>10</v>
      </c>
      <c r="D8" s="15">
        <v>153005.0</v>
      </c>
      <c r="E8" s="17">
        <v>83515.0</v>
      </c>
      <c r="F8" s="571" t="s">
        <v>8099</v>
      </c>
      <c r="G8" s="22"/>
    </row>
    <row r="9">
      <c r="A9" s="41">
        <v>45260.0</v>
      </c>
      <c r="B9" s="15" t="s">
        <v>8088</v>
      </c>
      <c r="C9" s="15" t="s">
        <v>10</v>
      </c>
      <c r="D9" s="15">
        <v>153007.0</v>
      </c>
      <c r="E9" s="17">
        <v>82139.0</v>
      </c>
      <c r="F9" s="337" t="s">
        <v>8100</v>
      </c>
      <c r="G9" s="22"/>
    </row>
    <row r="10">
      <c r="A10" s="41">
        <v>45261.0</v>
      </c>
      <c r="B10" s="15" t="s">
        <v>8088</v>
      </c>
      <c r="C10" s="15" t="s">
        <v>10</v>
      </c>
      <c r="D10" s="15">
        <v>153056.0</v>
      </c>
      <c r="E10" s="17">
        <v>30937.0</v>
      </c>
      <c r="F10" s="84"/>
      <c r="G10" s="22"/>
    </row>
    <row r="11">
      <c r="A11" s="350">
        <v>45279.0</v>
      </c>
      <c r="B11" s="226" t="s">
        <v>8088</v>
      </c>
      <c r="C11" s="226" t="s">
        <v>10</v>
      </c>
      <c r="D11" s="226">
        <v>153588.0</v>
      </c>
      <c r="E11" s="351">
        <v>78189.0</v>
      </c>
      <c r="F11" s="366" t="s">
        <v>8101</v>
      </c>
      <c r="G11" s="22"/>
    </row>
    <row r="12">
      <c r="A12" s="350">
        <v>45314.0</v>
      </c>
      <c r="B12" s="226" t="s">
        <v>8088</v>
      </c>
      <c r="C12" s="226" t="s">
        <v>10</v>
      </c>
      <c r="D12" s="226">
        <v>154442.0</v>
      </c>
      <c r="E12" s="351">
        <v>152253.0</v>
      </c>
      <c r="F12" s="83" t="s">
        <v>8102</v>
      </c>
      <c r="G12" s="22"/>
    </row>
    <row r="13">
      <c r="A13" s="350">
        <v>45314.0</v>
      </c>
      <c r="B13" s="226" t="s">
        <v>8088</v>
      </c>
      <c r="C13" s="226" t="s">
        <v>10</v>
      </c>
      <c r="D13" s="226">
        <v>154444.0</v>
      </c>
      <c r="E13" s="351">
        <v>14142.0</v>
      </c>
      <c r="F13" s="84"/>
      <c r="G13" s="22"/>
    </row>
    <row r="14">
      <c r="A14" s="350">
        <v>45364.0</v>
      </c>
      <c r="B14" s="226" t="s">
        <v>8088</v>
      </c>
      <c r="C14" s="226" t="s">
        <v>10</v>
      </c>
      <c r="D14" s="226">
        <v>155996.0</v>
      </c>
      <c r="E14" s="351">
        <v>75035.0</v>
      </c>
      <c r="F14" s="366" t="s">
        <v>7839</v>
      </c>
      <c r="G14" s="22"/>
    </row>
    <row r="15">
      <c r="A15" s="350">
        <v>45385.0</v>
      </c>
      <c r="B15" s="226" t="s">
        <v>8088</v>
      </c>
      <c r="C15" s="226" t="s">
        <v>10</v>
      </c>
      <c r="D15" s="226">
        <v>156580.0</v>
      </c>
      <c r="E15" s="351">
        <v>265000.0</v>
      </c>
      <c r="F15" s="366" t="s">
        <v>8103</v>
      </c>
      <c r="G15" s="22"/>
    </row>
    <row r="16">
      <c r="A16" s="350">
        <v>45415.0</v>
      </c>
      <c r="B16" s="226" t="s">
        <v>8088</v>
      </c>
      <c r="C16" s="226" t="s">
        <v>10</v>
      </c>
      <c r="D16" s="226">
        <v>157548.0</v>
      </c>
      <c r="E16" s="351">
        <v>75500.0</v>
      </c>
      <c r="F16" s="366" t="s">
        <v>8104</v>
      </c>
      <c r="G16" s="22"/>
    </row>
    <row r="17">
      <c r="A17" s="350">
        <v>45435.0</v>
      </c>
      <c r="B17" s="226" t="s">
        <v>8088</v>
      </c>
      <c r="C17" s="226" t="s">
        <v>10</v>
      </c>
      <c r="D17" s="226">
        <v>158021.0</v>
      </c>
      <c r="E17" s="351">
        <v>34080.0</v>
      </c>
      <c r="F17" s="366" t="s">
        <v>8105</v>
      </c>
      <c r="G17" s="22"/>
    </row>
    <row r="18">
      <c r="A18" s="350">
        <v>45457.0</v>
      </c>
      <c r="B18" s="226" t="s">
        <v>8088</v>
      </c>
      <c r="C18" s="226" t="s">
        <v>10</v>
      </c>
      <c r="D18" s="226">
        <v>158806.0</v>
      </c>
      <c r="E18" s="351">
        <v>78070.0</v>
      </c>
      <c r="F18" s="366" t="s">
        <v>8106</v>
      </c>
      <c r="G18" s="22"/>
    </row>
    <row r="19">
      <c r="A19" s="350">
        <v>45469.0</v>
      </c>
      <c r="B19" s="226" t="s">
        <v>8088</v>
      </c>
      <c r="C19" s="226" t="s">
        <v>10</v>
      </c>
      <c r="D19" s="226">
        <v>158965.0</v>
      </c>
      <c r="E19" s="351">
        <v>129329.0</v>
      </c>
      <c r="F19" s="366" t="s">
        <v>8107</v>
      </c>
      <c r="G19" s="22"/>
    </row>
    <row r="20">
      <c r="A20" s="350">
        <v>45498.0</v>
      </c>
      <c r="B20" s="226" t="s">
        <v>8088</v>
      </c>
      <c r="C20" s="226" t="s">
        <v>10</v>
      </c>
      <c r="D20" s="226">
        <v>159907.0</v>
      </c>
      <c r="E20" s="351">
        <v>46497.35</v>
      </c>
      <c r="F20" s="366" t="s">
        <v>8108</v>
      </c>
      <c r="G20" s="22"/>
    </row>
    <row r="21" ht="15.75" customHeight="1">
      <c r="A21" s="350">
        <v>45498.0</v>
      </c>
      <c r="B21" s="226" t="s">
        <v>8088</v>
      </c>
      <c r="C21" s="226" t="s">
        <v>25</v>
      </c>
      <c r="D21" s="226">
        <v>13820.0</v>
      </c>
      <c r="E21" s="351">
        <v>246609.86</v>
      </c>
      <c r="F21" s="366" t="s">
        <v>8109</v>
      </c>
      <c r="G21" s="22"/>
    </row>
    <row r="22" ht="15.75" customHeight="1">
      <c r="A22" s="350">
        <v>45525.0</v>
      </c>
      <c r="B22" s="226" t="s">
        <v>8088</v>
      </c>
      <c r="C22" s="226" t="s">
        <v>10</v>
      </c>
      <c r="D22" s="226">
        <v>160846.0</v>
      </c>
      <c r="E22" s="351">
        <v>119631.0</v>
      </c>
      <c r="F22" s="366" t="s">
        <v>8110</v>
      </c>
      <c r="G22" s="22"/>
    </row>
    <row r="23" ht="15.75" customHeight="1">
      <c r="A23" s="350">
        <v>45546.0</v>
      </c>
      <c r="B23" s="226" t="s">
        <v>8088</v>
      </c>
      <c r="C23" s="226" t="s">
        <v>10</v>
      </c>
      <c r="D23" s="226">
        <v>161615.0</v>
      </c>
      <c r="E23" s="351">
        <v>224712.0</v>
      </c>
      <c r="F23" s="366" t="s">
        <v>8111</v>
      </c>
      <c r="G23" s="22"/>
    </row>
    <row r="24" ht="15.75" customHeight="1">
      <c r="A24" s="350">
        <v>45572.0</v>
      </c>
      <c r="B24" s="226" t="s">
        <v>8088</v>
      </c>
      <c r="C24" s="226" t="s">
        <v>10</v>
      </c>
      <c r="D24" s="226">
        <v>162428.0</v>
      </c>
      <c r="E24" s="351">
        <v>139628.0</v>
      </c>
      <c r="F24" s="366" t="s">
        <v>8112</v>
      </c>
      <c r="G24" s="22"/>
    </row>
    <row r="25" ht="15.75" customHeight="1">
      <c r="A25" s="350">
        <v>45595.0</v>
      </c>
      <c r="B25" s="226" t="s">
        <v>8088</v>
      </c>
      <c r="C25" s="226" t="s">
        <v>10</v>
      </c>
      <c r="D25" s="226">
        <v>163019.0</v>
      </c>
      <c r="E25" s="351">
        <v>297539.0</v>
      </c>
      <c r="F25" s="366" t="s">
        <v>7490</v>
      </c>
      <c r="G25" s="22"/>
    </row>
    <row r="26" ht="15.75" customHeight="1">
      <c r="A26" s="350">
        <v>45625.0</v>
      </c>
      <c r="B26" s="226" t="s">
        <v>8088</v>
      </c>
      <c r="C26" s="226" t="s">
        <v>10</v>
      </c>
      <c r="D26" s="226">
        <v>164046.0</v>
      </c>
      <c r="E26" s="351">
        <v>287913.0</v>
      </c>
      <c r="F26" s="366" t="s">
        <v>8113</v>
      </c>
      <c r="G26" s="22"/>
    </row>
    <row r="27" ht="15.75" customHeight="1">
      <c r="A27" s="350">
        <v>45653.0</v>
      </c>
      <c r="B27" s="226" t="s">
        <v>8088</v>
      </c>
      <c r="C27" s="226" t="s">
        <v>10</v>
      </c>
      <c r="D27" s="226">
        <v>164843.0</v>
      </c>
      <c r="E27" s="351">
        <v>403429.0</v>
      </c>
      <c r="F27" s="366" t="s">
        <v>3496</v>
      </c>
      <c r="G27" s="22"/>
    </row>
    <row r="28" ht="15.75" customHeight="1">
      <c r="A28" s="350">
        <v>45684.0</v>
      </c>
      <c r="B28" s="226" t="s">
        <v>8088</v>
      </c>
      <c r="C28" s="226" t="s">
        <v>10</v>
      </c>
      <c r="D28" s="226">
        <v>165479.0</v>
      </c>
      <c r="E28" s="351">
        <v>196825.0</v>
      </c>
      <c r="F28" s="366" t="s">
        <v>8114</v>
      </c>
      <c r="G28" s="22"/>
    </row>
    <row r="29" ht="15.75" customHeight="1">
      <c r="A29" s="350">
        <v>45708.0</v>
      </c>
      <c r="B29" s="226" t="s">
        <v>8088</v>
      </c>
      <c r="C29" s="226" t="s">
        <v>10</v>
      </c>
      <c r="D29" s="226">
        <v>166129.0</v>
      </c>
      <c r="E29" s="351">
        <v>138630.0</v>
      </c>
      <c r="F29" s="366" t="s">
        <v>8115</v>
      </c>
      <c r="G29" s="10" t="s">
        <v>8116</v>
      </c>
    </row>
    <row r="30" ht="15.75" customHeight="1">
      <c r="A30" s="350">
        <v>45708.0</v>
      </c>
      <c r="B30" s="226" t="s">
        <v>8088</v>
      </c>
      <c r="C30" s="226" t="s">
        <v>679</v>
      </c>
      <c r="D30" s="226" t="s">
        <v>66</v>
      </c>
      <c r="E30" s="351">
        <v>-33857.0</v>
      </c>
      <c r="F30" s="83" t="s">
        <v>8117</v>
      </c>
      <c r="G30" s="10" t="s">
        <v>8116</v>
      </c>
    </row>
    <row r="31" ht="15.75" customHeight="1">
      <c r="A31" s="350">
        <v>45708.0</v>
      </c>
      <c r="B31" s="226" t="s">
        <v>8088</v>
      </c>
      <c r="C31" s="226" t="s">
        <v>10</v>
      </c>
      <c r="D31" s="226">
        <v>166129.0</v>
      </c>
      <c r="E31" s="351">
        <v>39988.0</v>
      </c>
      <c r="F31" s="84"/>
      <c r="G31" s="22"/>
    </row>
    <row r="32" ht="15.75" customHeight="1">
      <c r="A32" s="350">
        <v>45737.0</v>
      </c>
      <c r="B32" s="226" t="s">
        <v>8088</v>
      </c>
      <c r="C32" s="226" t="s">
        <v>10</v>
      </c>
      <c r="D32" s="226">
        <v>167020.0</v>
      </c>
      <c r="E32" s="351">
        <v>233237.0</v>
      </c>
      <c r="F32" s="366" t="s">
        <v>8118</v>
      </c>
      <c r="G32" s="22"/>
    </row>
    <row r="33" ht="15.75" customHeight="1">
      <c r="A33" s="350">
        <v>45772.0</v>
      </c>
      <c r="B33" s="226" t="s">
        <v>8088</v>
      </c>
      <c r="C33" s="226" t="s">
        <v>10</v>
      </c>
      <c r="D33" s="226">
        <v>168065.0</v>
      </c>
      <c r="E33" s="351">
        <v>439843.0</v>
      </c>
      <c r="F33" s="366" t="s">
        <v>8119</v>
      </c>
      <c r="G33" s="22"/>
    </row>
    <row r="34" ht="15.75" customHeight="1">
      <c r="A34" s="350">
        <v>45785.0</v>
      </c>
      <c r="B34" s="226" t="s">
        <v>8088</v>
      </c>
      <c r="C34" s="226" t="s">
        <v>10</v>
      </c>
      <c r="D34" s="226">
        <v>168566.0</v>
      </c>
      <c r="E34" s="351">
        <v>340168.0</v>
      </c>
      <c r="F34" s="366" t="s">
        <v>7747</v>
      </c>
      <c r="G34" s="22"/>
    </row>
    <row r="35" ht="15.75" customHeight="1">
      <c r="A35" s="350">
        <v>45790.0</v>
      </c>
      <c r="B35" s="226" t="s">
        <v>8088</v>
      </c>
      <c r="C35" s="226" t="s">
        <v>10</v>
      </c>
      <c r="D35" s="226">
        <v>168698.0</v>
      </c>
      <c r="E35" s="351">
        <v>144144.0</v>
      </c>
      <c r="F35" s="366" t="s">
        <v>8120</v>
      </c>
      <c r="G35" s="22"/>
    </row>
    <row r="36" ht="15.75" customHeight="1">
      <c r="A36" s="350">
        <v>45805.0</v>
      </c>
      <c r="B36" s="226" t="s">
        <v>8088</v>
      </c>
      <c r="C36" s="226" t="s">
        <v>10</v>
      </c>
      <c r="D36" s="226">
        <v>169054.0</v>
      </c>
      <c r="E36" s="351">
        <v>324259.0</v>
      </c>
      <c r="F36" s="366" t="s">
        <v>8121</v>
      </c>
      <c r="G36" s="22"/>
    </row>
    <row r="37" ht="15.75" customHeight="1">
      <c r="A37" s="350">
        <v>45833.0</v>
      </c>
      <c r="B37" s="226" t="s">
        <v>8088</v>
      </c>
      <c r="C37" s="226" t="s">
        <v>10</v>
      </c>
      <c r="D37" s="226">
        <v>169766.0</v>
      </c>
      <c r="E37" s="351">
        <v>222710.0</v>
      </c>
      <c r="F37" s="366" t="s">
        <v>113</v>
      </c>
      <c r="G37" s="58"/>
    </row>
    <row r="38" ht="15.75" customHeight="1">
      <c r="A38" s="350">
        <v>45840.0</v>
      </c>
      <c r="B38" s="226" t="s">
        <v>8088</v>
      </c>
      <c r="C38" s="226" t="s">
        <v>10</v>
      </c>
      <c r="D38" s="226">
        <v>170299.0</v>
      </c>
      <c r="E38" s="351">
        <v>212640.0</v>
      </c>
      <c r="F38" s="366" t="s">
        <v>7338</v>
      </c>
      <c r="G38" s="58"/>
    </row>
    <row r="39" ht="15.75" customHeight="1">
      <c r="A39" s="350">
        <v>45859.0</v>
      </c>
      <c r="B39" s="226" t="s">
        <v>8088</v>
      </c>
      <c r="C39" s="226" t="s">
        <v>10</v>
      </c>
      <c r="D39" s="226">
        <v>170639.0</v>
      </c>
      <c r="E39" s="351">
        <v>348765.79</v>
      </c>
      <c r="F39" s="366" t="s">
        <v>8122</v>
      </c>
      <c r="G39" s="22"/>
    </row>
    <row r="40" ht="15.75" customHeight="1">
      <c r="A40" s="350">
        <v>45867.0</v>
      </c>
      <c r="B40" s="226" t="s">
        <v>8088</v>
      </c>
      <c r="C40" s="226" t="s">
        <v>10</v>
      </c>
      <c r="D40" s="226">
        <v>170968.0</v>
      </c>
      <c r="E40" s="351">
        <v>199210.02</v>
      </c>
      <c r="F40" s="366" t="s">
        <v>8123</v>
      </c>
      <c r="G40" s="60"/>
    </row>
    <row r="41" ht="15.75" customHeight="1">
      <c r="A41" s="350">
        <v>45876.0</v>
      </c>
      <c r="B41" s="226" t="s">
        <v>8088</v>
      </c>
      <c r="C41" s="226" t="s">
        <v>10</v>
      </c>
      <c r="D41" s="226">
        <v>171403.0</v>
      </c>
      <c r="E41" s="351">
        <v>293025.26</v>
      </c>
      <c r="F41" s="366" t="s">
        <v>8124</v>
      </c>
      <c r="G41" s="22"/>
    </row>
    <row r="42" ht="15.75" customHeight="1">
      <c r="A42" s="596">
        <v>45897.0</v>
      </c>
      <c r="B42" s="432" t="s">
        <v>8088</v>
      </c>
      <c r="C42" s="432" t="s">
        <v>10</v>
      </c>
      <c r="D42" s="432">
        <v>171975.0</v>
      </c>
      <c r="E42" s="550">
        <v>349269.77</v>
      </c>
      <c r="F42" s="367"/>
      <c r="G42" s="22"/>
    </row>
    <row r="43" ht="15.75" customHeight="1">
      <c r="A43" s="596">
        <v>45926.0</v>
      </c>
      <c r="B43" s="432" t="s">
        <v>8088</v>
      </c>
      <c r="C43" s="432" t="s">
        <v>10</v>
      </c>
      <c r="D43" s="432">
        <v>172943.0</v>
      </c>
      <c r="E43" s="550">
        <v>25835.0</v>
      </c>
      <c r="F43" s="598" t="s">
        <v>8125</v>
      </c>
      <c r="G43" s="22"/>
    </row>
    <row r="44" ht="15.75" customHeight="1">
      <c r="A44" s="596">
        <v>45926.0</v>
      </c>
      <c r="B44" s="432" t="s">
        <v>8088</v>
      </c>
      <c r="C44" s="432" t="s">
        <v>10</v>
      </c>
      <c r="D44" s="432">
        <v>172888.0</v>
      </c>
      <c r="E44" s="550">
        <v>549220.0</v>
      </c>
      <c r="F44" s="84"/>
      <c r="G44" s="58"/>
    </row>
    <row r="45" ht="15.75" customHeight="1">
      <c r="A45" s="596">
        <v>45926.0</v>
      </c>
      <c r="B45" s="432" t="s">
        <v>8088</v>
      </c>
      <c r="C45" s="432" t="s">
        <v>10</v>
      </c>
      <c r="D45" s="432">
        <v>172985.0</v>
      </c>
      <c r="E45" s="550">
        <v>77196.0</v>
      </c>
      <c r="F45" s="591" t="s">
        <v>8128</v>
      </c>
      <c r="G45" s="58"/>
    </row>
    <row r="46" ht="15.75" customHeight="1">
      <c r="A46" s="596">
        <v>45938.0</v>
      </c>
      <c r="B46" s="432" t="s">
        <v>8088</v>
      </c>
      <c r="C46" s="432" t="s">
        <v>10</v>
      </c>
      <c r="D46" s="432">
        <v>173449.0</v>
      </c>
      <c r="E46" s="550">
        <v>186912.0</v>
      </c>
      <c r="F46" s="591" t="s">
        <v>8131</v>
      </c>
      <c r="G46" s="58"/>
    </row>
    <row r="47" ht="15.75" customHeight="1">
      <c r="A47" s="596">
        <v>45957.0</v>
      </c>
      <c r="B47" s="432" t="s">
        <v>8088</v>
      </c>
      <c r="C47" s="432" t="s">
        <v>10</v>
      </c>
      <c r="D47" s="432">
        <v>173870.0</v>
      </c>
      <c r="E47" s="550">
        <v>288057.0</v>
      </c>
      <c r="F47" s="591" t="s">
        <v>7612</v>
      </c>
      <c r="G47" s="42"/>
    </row>
    <row r="48" ht="15.75" customHeight="1">
      <c r="A48" s="596">
        <v>45971.0</v>
      </c>
      <c r="B48" s="432" t="s">
        <v>8088</v>
      </c>
      <c r="C48" s="432" t="s">
        <v>10</v>
      </c>
      <c r="D48" s="432">
        <v>174460.0</v>
      </c>
      <c r="E48" s="550">
        <v>119762.0</v>
      </c>
      <c r="F48" s="591" t="s">
        <v>8133</v>
      </c>
      <c r="G48" s="22"/>
    </row>
    <row r="49" ht="15.75" customHeight="1">
      <c r="A49" s="600">
        <v>45978.0</v>
      </c>
      <c r="B49" s="432" t="s">
        <v>8088</v>
      </c>
      <c r="C49" s="432" t="s">
        <v>10</v>
      </c>
      <c r="D49" s="432">
        <v>174626.0</v>
      </c>
      <c r="E49" s="550">
        <v>275676.0</v>
      </c>
      <c r="F49" s="367"/>
      <c r="G49" s="22"/>
    </row>
    <row r="50" ht="15.75" customHeight="1">
      <c r="A50" s="596">
        <v>46001.0</v>
      </c>
      <c r="B50" s="432" t="s">
        <v>8088</v>
      </c>
      <c r="C50" s="432" t="s">
        <v>10</v>
      </c>
      <c r="D50" s="432">
        <v>175388.0</v>
      </c>
      <c r="E50" s="550">
        <v>696500.0</v>
      </c>
      <c r="F50" s="591" t="s">
        <v>290</v>
      </c>
      <c r="G50" s="22"/>
    </row>
    <row r="51" ht="15.75" customHeight="1">
      <c r="A51" s="600">
        <v>46010.0</v>
      </c>
      <c r="B51" s="432" t="s">
        <v>8088</v>
      </c>
      <c r="C51" s="432" t="s">
        <v>10</v>
      </c>
      <c r="D51" s="432">
        <v>175650.0</v>
      </c>
      <c r="E51" s="550">
        <v>278940.02</v>
      </c>
      <c r="F51" s="591" t="s">
        <v>8136</v>
      </c>
      <c r="G51" s="22"/>
    </row>
    <row r="52" ht="15.75" customHeight="1">
      <c r="A52" s="596">
        <v>46027.0</v>
      </c>
      <c r="B52" s="432" t="s">
        <v>8088</v>
      </c>
      <c r="C52" s="432" t="s">
        <v>10</v>
      </c>
      <c r="D52" s="432">
        <v>176098.0</v>
      </c>
      <c r="E52" s="550">
        <v>184267.0</v>
      </c>
      <c r="F52" s="591" t="s">
        <v>8138</v>
      </c>
      <c r="G52" s="22"/>
    </row>
    <row r="53" ht="15.75" customHeight="1">
      <c r="A53" s="596">
        <v>46044.0</v>
      </c>
      <c r="B53" s="432" t="s">
        <v>8088</v>
      </c>
      <c r="C53" s="432" t="s">
        <v>10</v>
      </c>
      <c r="D53" s="432">
        <v>176535.0</v>
      </c>
      <c r="E53" s="550">
        <v>271459.99</v>
      </c>
      <c r="F53" s="367"/>
      <c r="G53" s="22"/>
    </row>
    <row r="54" ht="15.75" customHeight="1">
      <c r="A54" s="596">
        <v>46062.0</v>
      </c>
      <c r="B54" s="432" t="s">
        <v>8088</v>
      </c>
      <c r="C54" s="432" t="s">
        <v>10</v>
      </c>
      <c r="D54" s="432">
        <v>177140.0</v>
      </c>
      <c r="E54" s="550">
        <v>294692.0</v>
      </c>
      <c r="F54" s="598" t="s">
        <v>8140</v>
      </c>
      <c r="G54" s="22"/>
    </row>
    <row r="55" ht="15.75" customHeight="1">
      <c r="A55" s="596">
        <v>46064.0</v>
      </c>
      <c r="B55" s="432" t="s">
        <v>8088</v>
      </c>
      <c r="C55" s="432" t="s">
        <v>10</v>
      </c>
      <c r="D55" s="432">
        <v>177182.0</v>
      </c>
      <c r="E55" s="550">
        <v>46332.0</v>
      </c>
      <c r="F55" s="84"/>
      <c r="G55" s="67"/>
    </row>
    <row r="56" ht="15.75" customHeight="1">
      <c r="A56" s="596">
        <v>46072.0</v>
      </c>
      <c r="B56" s="432" t="s">
        <v>8088</v>
      </c>
      <c r="C56" s="432" t="s">
        <v>10</v>
      </c>
      <c r="D56" s="432">
        <v>177315.0</v>
      </c>
      <c r="E56" s="550">
        <v>295771.0</v>
      </c>
      <c r="F56" s="367"/>
      <c r="G56" s="22"/>
    </row>
    <row r="57" ht="15.75" customHeight="1">
      <c r="A57" s="596">
        <v>46093.0</v>
      </c>
      <c r="B57" s="432" t="s">
        <v>8088</v>
      </c>
      <c r="C57" s="432" t="s">
        <v>10</v>
      </c>
      <c r="D57" s="432">
        <v>178144.0</v>
      </c>
      <c r="E57" s="550">
        <v>334724.0</v>
      </c>
      <c r="F57" s="591" t="s">
        <v>7580</v>
      </c>
      <c r="G57" s="22"/>
    </row>
    <row r="58" ht="15.75" customHeight="1">
      <c r="A58" s="596">
        <v>46098.0</v>
      </c>
      <c r="B58" s="432" t="s">
        <v>8088</v>
      </c>
      <c r="C58" s="432" t="s">
        <v>10</v>
      </c>
      <c r="D58" s="432">
        <v>178262.0</v>
      </c>
      <c r="E58" s="550">
        <v>105816.02</v>
      </c>
      <c r="F58" s="367"/>
      <c r="G58" s="22"/>
    </row>
    <row r="59" ht="15.75" customHeight="1">
      <c r="A59" s="596">
        <v>46098.0</v>
      </c>
      <c r="B59" s="432" t="s">
        <v>8088</v>
      </c>
      <c r="C59" s="432" t="s">
        <v>10</v>
      </c>
      <c r="D59" s="432">
        <v>178263.0</v>
      </c>
      <c r="E59" s="550">
        <v>106691.0</v>
      </c>
      <c r="F59" s="367"/>
      <c r="G59" s="22"/>
    </row>
    <row r="60" ht="15.75" customHeight="1">
      <c r="A60" s="596">
        <v>46125.0</v>
      </c>
      <c r="B60" s="432" t="s">
        <v>8088</v>
      </c>
      <c r="C60" s="432" t="s">
        <v>10</v>
      </c>
      <c r="D60" s="432">
        <v>179065.0</v>
      </c>
      <c r="E60" s="550">
        <v>344121.0</v>
      </c>
      <c r="F60" s="367"/>
      <c r="G60" s="22"/>
    </row>
    <row r="61" ht="15.75" customHeight="1">
      <c r="A61" s="596">
        <v>46132.0</v>
      </c>
      <c r="B61" s="432" t="s">
        <v>8088</v>
      </c>
      <c r="C61" s="432" t="s">
        <v>10</v>
      </c>
      <c r="D61" s="432">
        <v>179626.0</v>
      </c>
      <c r="E61" s="550">
        <v>734226.0</v>
      </c>
      <c r="F61" s="591" t="s">
        <v>8148</v>
      </c>
      <c r="G61" s="67"/>
    </row>
    <row r="62" ht="15.75" customHeight="1">
      <c r="A62" s="596">
        <v>46162.0</v>
      </c>
      <c r="B62" s="432" t="s">
        <v>8088</v>
      </c>
      <c r="C62" s="432" t="s">
        <v>10</v>
      </c>
      <c r="D62" s="432">
        <v>180279.0</v>
      </c>
      <c r="E62" s="550">
        <v>242917.0</v>
      </c>
      <c r="F62" s="591" t="s">
        <v>8149</v>
      </c>
      <c r="G62" s="22"/>
    </row>
    <row r="63" ht="15.75" customHeight="1">
      <c r="A63" s="596">
        <v>46177.0</v>
      </c>
      <c r="B63" s="432" t="s">
        <v>8088</v>
      </c>
      <c r="C63" s="432" t="s">
        <v>10</v>
      </c>
      <c r="D63" s="432">
        <v>180895.0</v>
      </c>
      <c r="E63" s="550">
        <v>211606.41</v>
      </c>
      <c r="F63" s="367"/>
      <c r="G63" s="22"/>
    </row>
    <row r="64" ht="15.75" customHeight="1">
      <c r="A64" s="596">
        <v>46177.0</v>
      </c>
      <c r="B64" s="432" t="s">
        <v>8088</v>
      </c>
      <c r="C64" s="432" t="s">
        <v>10</v>
      </c>
      <c r="D64" s="432">
        <v>180923.0</v>
      </c>
      <c r="E64" s="550">
        <v>54902.88</v>
      </c>
      <c r="F64" s="367"/>
      <c r="G64" s="67"/>
    </row>
    <row r="65" ht="15.75" customHeight="1">
      <c r="A65" s="596">
        <v>46230.0</v>
      </c>
      <c r="B65" s="432" t="s">
        <v>8088</v>
      </c>
      <c r="C65" s="432" t="s">
        <v>10</v>
      </c>
      <c r="D65" s="432">
        <v>182515.0</v>
      </c>
      <c r="E65" s="550">
        <v>222292.0</v>
      </c>
      <c r="F65" s="591" t="s">
        <v>8152</v>
      </c>
      <c r="G65" s="22"/>
    </row>
    <row r="66" ht="15.75" customHeight="1">
      <c r="A66" s="596">
        <v>46238.0</v>
      </c>
      <c r="B66" s="432" t="s">
        <v>8088</v>
      </c>
      <c r="C66" s="432" t="s">
        <v>10</v>
      </c>
      <c r="D66" s="432">
        <v>182870.0</v>
      </c>
      <c r="E66" s="550">
        <v>117300.0</v>
      </c>
      <c r="F66" s="591" t="s">
        <v>8153</v>
      </c>
      <c r="G66" s="22"/>
    </row>
    <row r="67" ht="15.75" customHeight="1">
      <c r="A67" s="601"/>
      <c r="B67" s="486"/>
      <c r="C67" s="486"/>
      <c r="D67" s="486"/>
      <c r="E67" s="555"/>
      <c r="F67" s="367"/>
      <c r="G67" s="67"/>
    </row>
    <row r="68" ht="15.75" customHeight="1">
      <c r="A68" s="601"/>
      <c r="B68" s="486"/>
      <c r="C68" s="486"/>
      <c r="D68" s="486"/>
      <c r="E68" s="555"/>
      <c r="F68" s="367"/>
      <c r="G68" s="67"/>
    </row>
    <row r="69" ht="15.75" customHeight="1">
      <c r="A69" s="601"/>
      <c r="B69" s="486"/>
      <c r="C69" s="486"/>
      <c r="D69" s="486"/>
      <c r="E69" s="555"/>
      <c r="F69" s="367"/>
      <c r="G69" s="58"/>
    </row>
    <row r="70" ht="15.75" customHeight="1">
      <c r="A70" s="601"/>
      <c r="B70" s="486"/>
      <c r="C70" s="486"/>
      <c r="D70" s="486"/>
      <c r="E70" s="555"/>
      <c r="F70" s="367"/>
      <c r="G70" s="67"/>
    </row>
    <row r="71" ht="15.75" customHeight="1">
      <c r="A71" s="601"/>
      <c r="B71" s="486"/>
      <c r="C71" s="486"/>
      <c r="D71" s="486"/>
      <c r="E71" s="555"/>
      <c r="F71" s="367"/>
      <c r="G71" s="22"/>
    </row>
    <row r="72" ht="15.75" customHeight="1">
      <c r="A72" s="601"/>
      <c r="B72" s="486"/>
      <c r="C72" s="486"/>
      <c r="D72" s="486"/>
      <c r="E72" s="555"/>
      <c r="F72" s="367"/>
      <c r="G72" s="67"/>
    </row>
    <row r="73" ht="15.75" customHeight="1">
      <c r="A73" s="601"/>
      <c r="B73" s="486"/>
      <c r="C73" s="486"/>
      <c r="D73" s="486"/>
      <c r="E73" s="555"/>
      <c r="F73" s="367"/>
      <c r="G73" s="22"/>
    </row>
    <row r="74" ht="15.75" customHeight="1">
      <c r="A74" s="601"/>
      <c r="B74" s="486"/>
      <c r="C74" s="486"/>
      <c r="D74" s="486"/>
      <c r="E74" s="555"/>
      <c r="F74" s="367"/>
      <c r="G74" s="22"/>
    </row>
    <row r="75" ht="15.75" customHeight="1">
      <c r="A75" s="601"/>
      <c r="B75" s="486"/>
      <c r="C75" s="486"/>
      <c r="D75" s="486"/>
      <c r="E75" s="555"/>
      <c r="F75" s="367"/>
      <c r="G75" s="22"/>
    </row>
    <row r="76" ht="15.75" customHeight="1">
      <c r="A76" s="601"/>
      <c r="B76" s="486"/>
      <c r="C76" s="486"/>
      <c r="D76" s="486"/>
      <c r="E76" s="555"/>
      <c r="F76" s="367"/>
      <c r="G76" s="67"/>
    </row>
    <row r="77" ht="15.75" customHeight="1">
      <c r="A77" s="601"/>
      <c r="B77" s="486"/>
      <c r="C77" s="486"/>
      <c r="D77" s="486"/>
      <c r="E77" s="555"/>
      <c r="F77" s="367"/>
      <c r="G77" s="67"/>
    </row>
    <row r="78" ht="15.75" customHeight="1">
      <c r="A78" s="601"/>
      <c r="B78" s="486"/>
      <c r="C78" s="486"/>
      <c r="D78" s="486"/>
      <c r="E78" s="555"/>
      <c r="F78" s="367"/>
      <c r="G78" s="67"/>
    </row>
    <row r="79" ht="15.75" customHeight="1">
      <c r="A79" s="601"/>
      <c r="B79" s="486"/>
      <c r="C79" s="486"/>
      <c r="D79" s="486"/>
      <c r="E79" s="555"/>
      <c r="F79" s="367"/>
      <c r="G79" s="22"/>
    </row>
    <row r="80" ht="15.75" customHeight="1">
      <c r="A80" s="601"/>
      <c r="B80" s="486"/>
      <c r="C80" s="486"/>
      <c r="D80" s="486"/>
      <c r="E80" s="555"/>
      <c r="F80" s="367"/>
      <c r="G80" s="22"/>
    </row>
    <row r="81" ht="15.75" customHeight="1">
      <c r="A81" s="601"/>
      <c r="B81" s="486"/>
      <c r="C81" s="486"/>
      <c r="D81" s="486"/>
      <c r="E81" s="555"/>
      <c r="F81" s="367"/>
      <c r="G81" s="22"/>
    </row>
    <row r="82" ht="15.75" customHeight="1">
      <c r="A82" s="601"/>
      <c r="B82" s="486"/>
      <c r="C82" s="486"/>
      <c r="D82" s="486"/>
      <c r="E82" s="555"/>
      <c r="F82" s="367"/>
      <c r="G82" s="22"/>
    </row>
    <row r="83" ht="15.75" customHeight="1">
      <c r="A83" s="601"/>
      <c r="B83" s="486"/>
      <c r="C83" s="486"/>
      <c r="D83" s="486"/>
      <c r="E83" s="555"/>
      <c r="F83" s="367"/>
      <c r="G83" s="22"/>
    </row>
    <row r="84" ht="15.75" customHeight="1">
      <c r="A84" s="601"/>
      <c r="B84" s="486"/>
      <c r="C84" s="486"/>
      <c r="D84" s="486"/>
      <c r="E84" s="555"/>
      <c r="F84" s="367"/>
      <c r="G84" s="22"/>
    </row>
    <row r="85" ht="15.75" customHeight="1">
      <c r="A85" s="601"/>
      <c r="B85" s="486"/>
      <c r="C85" s="486"/>
      <c r="D85" s="486"/>
      <c r="E85" s="555"/>
      <c r="F85" s="367"/>
      <c r="G85" s="22"/>
    </row>
    <row r="86" ht="15.75" customHeight="1">
      <c r="A86" s="601"/>
      <c r="B86" s="486"/>
      <c r="C86" s="486"/>
      <c r="D86" s="486"/>
      <c r="E86" s="555"/>
      <c r="F86" s="367"/>
      <c r="G86" s="22"/>
    </row>
    <row r="87" ht="15.75" customHeight="1">
      <c r="A87" s="601"/>
      <c r="B87" s="486"/>
      <c r="C87" s="486"/>
      <c r="D87" s="486"/>
      <c r="E87" s="555"/>
      <c r="F87" s="367"/>
      <c r="G87" s="22"/>
    </row>
    <row r="88" ht="15.75" customHeight="1">
      <c r="A88" s="601"/>
      <c r="B88" s="486"/>
      <c r="C88" s="486"/>
      <c r="D88" s="486"/>
      <c r="E88" s="555"/>
      <c r="F88" s="367"/>
      <c r="G88" s="22"/>
    </row>
    <row r="89" ht="15.75" customHeight="1">
      <c r="A89" s="601"/>
      <c r="B89" s="486"/>
      <c r="C89" s="486"/>
      <c r="D89" s="486"/>
      <c r="E89" s="555"/>
      <c r="F89" s="367"/>
      <c r="G89" s="22"/>
    </row>
    <row r="90" ht="15.75" customHeight="1">
      <c r="A90" s="601"/>
      <c r="B90" s="486"/>
      <c r="C90" s="486"/>
      <c r="D90" s="486"/>
      <c r="E90" s="555"/>
      <c r="F90" s="367"/>
      <c r="G90" s="22"/>
    </row>
    <row r="91" ht="15.75" customHeight="1">
      <c r="A91" s="601"/>
      <c r="B91" s="486"/>
      <c r="C91" s="486"/>
      <c r="D91" s="486"/>
      <c r="E91" s="555"/>
      <c r="F91" s="367"/>
      <c r="G91" s="58"/>
    </row>
    <row r="92" ht="15.75" customHeight="1">
      <c r="A92" s="601"/>
      <c r="B92" s="486"/>
      <c r="C92" s="486"/>
      <c r="D92" s="486"/>
      <c r="E92" s="555"/>
      <c r="F92" s="367"/>
      <c r="G92" s="22"/>
    </row>
    <row r="93" ht="15.75" customHeight="1">
      <c r="A93" s="601"/>
      <c r="B93" s="486"/>
      <c r="C93" s="486"/>
      <c r="D93" s="486"/>
      <c r="E93" s="555"/>
      <c r="F93" s="367"/>
      <c r="G93" s="22"/>
    </row>
    <row r="94" ht="15.75" customHeight="1">
      <c r="A94" s="601"/>
      <c r="B94" s="486"/>
      <c r="C94" s="486"/>
      <c r="D94" s="486"/>
      <c r="E94" s="555"/>
      <c r="F94" s="367"/>
      <c r="G94" s="67"/>
    </row>
    <row r="95" ht="15.75" customHeight="1">
      <c r="A95" s="601"/>
      <c r="B95" s="486"/>
      <c r="C95" s="486"/>
      <c r="D95" s="486"/>
      <c r="E95" s="555"/>
      <c r="F95" s="367"/>
      <c r="G95" s="22"/>
    </row>
    <row r="96" ht="15.75" customHeight="1">
      <c r="A96" s="601"/>
      <c r="B96" s="486"/>
      <c r="C96" s="486"/>
      <c r="D96" s="486"/>
      <c r="E96" s="555"/>
      <c r="F96" s="367"/>
      <c r="G96" s="22"/>
    </row>
    <row r="97" ht="15.75" customHeight="1">
      <c r="A97" s="601"/>
      <c r="B97" s="486"/>
      <c r="C97" s="486"/>
      <c r="D97" s="486"/>
      <c r="E97" s="555"/>
      <c r="F97" s="367"/>
      <c r="G97" s="22"/>
    </row>
    <row r="98" ht="15.75" customHeight="1">
      <c r="A98" s="601"/>
      <c r="B98" s="486"/>
      <c r="C98" s="486"/>
      <c r="D98" s="486"/>
      <c r="E98" s="555"/>
      <c r="F98" s="367"/>
      <c r="G98" s="22"/>
    </row>
    <row r="99" ht="15.75" customHeight="1">
      <c r="A99" s="601"/>
      <c r="B99" s="486"/>
      <c r="C99" s="486"/>
      <c r="D99" s="486"/>
      <c r="E99" s="555"/>
      <c r="F99" s="367"/>
      <c r="G99" s="22"/>
    </row>
    <row r="100" ht="15.75" customHeight="1">
      <c r="A100" s="601"/>
      <c r="B100" s="486"/>
      <c r="C100" s="486"/>
      <c r="D100" s="486"/>
      <c r="E100" s="555"/>
      <c r="F100" s="367"/>
      <c r="G100" s="22"/>
    </row>
    <row r="101" ht="15.75" customHeight="1">
      <c r="A101" s="601"/>
      <c r="B101" s="486"/>
      <c r="C101" s="486"/>
      <c r="D101" s="486"/>
      <c r="E101" s="555"/>
      <c r="F101" s="367"/>
      <c r="G101" s="22"/>
    </row>
    <row r="102" ht="15.75" customHeight="1">
      <c r="A102" s="601"/>
      <c r="B102" s="486"/>
      <c r="C102" s="486"/>
      <c r="D102" s="486"/>
      <c r="E102" s="555"/>
      <c r="F102" s="367"/>
      <c r="G102" s="22"/>
    </row>
    <row r="103" ht="15.75" customHeight="1">
      <c r="A103" s="601"/>
      <c r="B103" s="486"/>
      <c r="C103" s="486"/>
      <c r="D103" s="486"/>
      <c r="E103" s="555"/>
      <c r="F103" s="367"/>
      <c r="G103" s="22"/>
    </row>
    <row r="104" ht="15.75" customHeight="1">
      <c r="A104" s="601"/>
      <c r="B104" s="486"/>
      <c r="C104" s="486"/>
      <c r="D104" s="486"/>
      <c r="E104" s="555"/>
      <c r="F104" s="367"/>
      <c r="G104" s="22"/>
    </row>
    <row r="105" ht="15.75" customHeight="1">
      <c r="A105" s="601"/>
      <c r="B105" s="486"/>
      <c r="C105" s="486"/>
      <c r="D105" s="486"/>
      <c r="E105" s="555"/>
      <c r="F105" s="367"/>
      <c r="G105" s="22"/>
    </row>
    <row r="106" ht="15.75" customHeight="1">
      <c r="A106" s="601"/>
      <c r="B106" s="486"/>
      <c r="C106" s="486"/>
      <c r="D106" s="486"/>
      <c r="E106" s="555"/>
      <c r="F106" s="367"/>
      <c r="G106" s="22"/>
    </row>
    <row r="107" ht="15.75" customHeight="1">
      <c r="A107" s="601"/>
      <c r="B107" s="486"/>
      <c r="C107" s="486"/>
      <c r="D107" s="486"/>
      <c r="E107" s="555"/>
      <c r="F107" s="367"/>
      <c r="G107" s="22"/>
    </row>
    <row r="108" ht="15.75" customHeight="1">
      <c r="A108" s="601"/>
      <c r="B108" s="486"/>
      <c r="C108" s="486"/>
      <c r="D108" s="486"/>
      <c r="E108" s="555"/>
      <c r="F108" s="367"/>
      <c r="G108" s="22"/>
    </row>
    <row r="109" ht="15.75" customHeight="1">
      <c r="A109" s="601"/>
      <c r="B109" s="486"/>
      <c r="C109" s="486"/>
      <c r="D109" s="486"/>
      <c r="E109" s="555"/>
      <c r="F109" s="367"/>
      <c r="G109" s="67"/>
    </row>
    <row r="110" ht="15.75" customHeight="1">
      <c r="A110" s="601"/>
      <c r="B110" s="486"/>
      <c r="C110" s="486"/>
      <c r="D110" s="486"/>
      <c r="E110" s="555"/>
      <c r="F110" s="367"/>
      <c r="G110" s="22"/>
    </row>
    <row r="111" ht="15.75" customHeight="1">
      <c r="A111" s="601"/>
      <c r="B111" s="486"/>
      <c r="C111" s="486"/>
      <c r="D111" s="486"/>
      <c r="E111" s="555"/>
      <c r="F111" s="367"/>
      <c r="G111" s="22"/>
    </row>
    <row r="112" ht="15.75" customHeight="1">
      <c r="A112" s="601"/>
      <c r="B112" s="486"/>
      <c r="C112" s="486"/>
      <c r="D112" s="486"/>
      <c r="E112" s="555"/>
      <c r="F112" s="367"/>
      <c r="G112" s="22"/>
    </row>
    <row r="113" ht="15.75" customHeight="1">
      <c r="A113" s="601"/>
      <c r="B113" s="486"/>
      <c r="C113" s="486"/>
      <c r="D113" s="486"/>
      <c r="E113" s="555"/>
      <c r="F113" s="367"/>
      <c r="G113" s="22"/>
    </row>
    <row r="114" ht="15.75" customHeight="1">
      <c r="A114" s="601"/>
      <c r="B114" s="486"/>
      <c r="C114" s="486"/>
      <c r="D114" s="486"/>
      <c r="E114" s="555"/>
      <c r="F114" s="367"/>
      <c r="G114" s="22"/>
    </row>
    <row r="115" ht="15.75" customHeight="1">
      <c r="A115" s="601"/>
      <c r="B115" s="486"/>
      <c r="C115" s="486"/>
      <c r="D115" s="486"/>
      <c r="E115" s="555"/>
      <c r="F115" s="367"/>
      <c r="G115" s="22"/>
    </row>
    <row r="116" ht="15.75" customHeight="1">
      <c r="A116" s="601"/>
      <c r="B116" s="486"/>
      <c r="C116" s="486"/>
      <c r="D116" s="486"/>
      <c r="E116" s="555"/>
      <c r="F116" s="367"/>
      <c r="G116" s="22"/>
    </row>
    <row r="117" ht="15.75" customHeight="1">
      <c r="A117" s="601"/>
      <c r="B117" s="486"/>
      <c r="C117" s="486"/>
      <c r="D117" s="486"/>
      <c r="E117" s="555"/>
      <c r="F117" s="367"/>
      <c r="G117" s="22"/>
    </row>
    <row r="118" ht="15.75" customHeight="1">
      <c r="A118" s="601"/>
      <c r="B118" s="486"/>
      <c r="C118" s="486"/>
      <c r="D118" s="486"/>
      <c r="E118" s="555"/>
      <c r="F118" s="367"/>
      <c r="G118" s="22"/>
    </row>
    <row r="119" ht="15.75" customHeight="1">
      <c r="A119" s="601"/>
      <c r="B119" s="486"/>
      <c r="C119" s="486"/>
      <c r="D119" s="486"/>
      <c r="E119" s="555"/>
      <c r="F119" s="367"/>
      <c r="G119" s="22"/>
    </row>
    <row r="120" ht="15.75" customHeight="1">
      <c r="A120" s="601"/>
      <c r="B120" s="486"/>
      <c r="C120" s="486"/>
      <c r="D120" s="486"/>
      <c r="E120" s="555"/>
      <c r="F120" s="367"/>
      <c r="G120" s="22"/>
    </row>
    <row r="121" ht="15.75" customHeight="1">
      <c r="A121" s="601"/>
      <c r="B121" s="486"/>
      <c r="C121" s="486"/>
      <c r="D121" s="486"/>
      <c r="E121" s="555"/>
      <c r="F121" s="367"/>
      <c r="G121" s="22"/>
    </row>
    <row r="122" ht="15.75" customHeight="1">
      <c r="A122" s="601"/>
      <c r="B122" s="486"/>
      <c r="C122" s="486"/>
      <c r="D122" s="486"/>
      <c r="E122" s="555"/>
      <c r="F122" s="367"/>
      <c r="G122" s="22"/>
    </row>
    <row r="123" ht="15.75" customHeight="1">
      <c r="A123" s="601"/>
      <c r="B123" s="486"/>
      <c r="C123" s="486"/>
      <c r="D123" s="486"/>
      <c r="E123" s="555"/>
      <c r="F123" s="367"/>
      <c r="G123" s="22"/>
    </row>
    <row r="124" ht="15.75" customHeight="1">
      <c r="A124" s="601"/>
      <c r="B124" s="486"/>
      <c r="C124" s="486"/>
      <c r="D124" s="486"/>
      <c r="E124" s="555"/>
      <c r="F124" s="367"/>
      <c r="G124" s="22"/>
    </row>
    <row r="125" ht="15.75" customHeight="1">
      <c r="A125" s="601"/>
      <c r="B125" s="486"/>
      <c r="C125" s="486"/>
      <c r="D125" s="486"/>
      <c r="E125" s="555"/>
      <c r="F125" s="367"/>
      <c r="G125" s="22"/>
    </row>
    <row r="126" ht="15.75" customHeight="1">
      <c r="A126" s="601"/>
      <c r="B126" s="486"/>
      <c r="C126" s="486"/>
      <c r="D126" s="486"/>
      <c r="E126" s="555"/>
      <c r="F126" s="367"/>
      <c r="G126" s="22"/>
    </row>
    <row r="127" ht="15.75" customHeight="1">
      <c r="A127" s="601"/>
      <c r="B127" s="486"/>
      <c r="C127" s="486"/>
      <c r="D127" s="486"/>
      <c r="E127" s="555"/>
      <c r="F127" s="367"/>
      <c r="G127" s="22"/>
    </row>
    <row r="128" ht="15.75" customHeight="1">
      <c r="A128" s="601"/>
      <c r="B128" s="486"/>
      <c r="C128" s="486"/>
      <c r="D128" s="486"/>
      <c r="E128" s="555"/>
      <c r="F128" s="367"/>
      <c r="G128" s="22"/>
    </row>
    <row r="129" ht="15.75" customHeight="1">
      <c r="A129" s="601"/>
      <c r="B129" s="486"/>
      <c r="C129" s="486"/>
      <c r="D129" s="486"/>
      <c r="E129" s="555"/>
      <c r="F129" s="367"/>
      <c r="G129" s="22"/>
    </row>
    <row r="130" ht="15.75" customHeight="1">
      <c r="A130" s="601"/>
      <c r="B130" s="486"/>
      <c r="C130" s="486"/>
      <c r="D130" s="486"/>
      <c r="E130" s="555"/>
      <c r="F130" s="367"/>
      <c r="G130" s="22"/>
    </row>
    <row r="131" ht="15.75" customHeight="1">
      <c r="A131" s="601"/>
      <c r="B131" s="486"/>
      <c r="C131" s="486"/>
      <c r="D131" s="486"/>
      <c r="E131" s="555"/>
      <c r="F131" s="367"/>
      <c r="G131" s="22"/>
    </row>
    <row r="132" ht="15.75" customHeight="1">
      <c r="A132" s="601"/>
      <c r="B132" s="486"/>
      <c r="C132" s="486"/>
      <c r="D132" s="486"/>
      <c r="E132" s="555"/>
      <c r="F132" s="367"/>
      <c r="G132" s="22"/>
    </row>
    <row r="133" ht="15.75" customHeight="1">
      <c r="A133" s="601"/>
      <c r="B133" s="486"/>
      <c r="C133" s="486"/>
      <c r="D133" s="486"/>
      <c r="E133" s="555"/>
      <c r="F133" s="367"/>
      <c r="G133" s="22"/>
    </row>
    <row r="134" ht="15.75" customHeight="1">
      <c r="A134" s="601"/>
      <c r="B134" s="486"/>
      <c r="C134" s="486"/>
      <c r="D134" s="486"/>
      <c r="E134" s="555"/>
      <c r="F134" s="367"/>
      <c r="G134" s="22"/>
    </row>
    <row r="135" ht="15.75" customHeight="1">
      <c r="A135" s="601"/>
      <c r="B135" s="486"/>
      <c r="C135" s="486"/>
      <c r="D135" s="486"/>
      <c r="E135" s="555"/>
      <c r="F135" s="367"/>
      <c r="G135" s="22"/>
    </row>
    <row r="136" ht="15.75" customHeight="1">
      <c r="A136" s="601"/>
      <c r="B136" s="486"/>
      <c r="C136" s="486"/>
      <c r="D136" s="486"/>
      <c r="E136" s="555"/>
      <c r="F136" s="367"/>
      <c r="G136" s="22"/>
    </row>
    <row r="137" ht="15.75" customHeight="1">
      <c r="A137" s="601"/>
      <c r="B137" s="486"/>
      <c r="C137" s="486"/>
      <c r="D137" s="486"/>
      <c r="E137" s="555"/>
      <c r="F137" s="367"/>
      <c r="G137" s="22"/>
    </row>
    <row r="138" ht="15.75" customHeight="1">
      <c r="A138" s="601"/>
      <c r="B138" s="486"/>
      <c r="C138" s="486"/>
      <c r="D138" s="486"/>
      <c r="E138" s="555"/>
      <c r="F138" s="367"/>
      <c r="G138" s="22"/>
    </row>
    <row r="139" ht="15.75" customHeight="1">
      <c r="A139" s="601"/>
      <c r="B139" s="486"/>
      <c r="C139" s="486"/>
      <c r="D139" s="486"/>
      <c r="E139" s="555"/>
      <c r="F139" s="367"/>
      <c r="G139" s="22"/>
    </row>
    <row r="140" ht="15.75" customHeight="1">
      <c r="A140" s="601"/>
      <c r="B140" s="486"/>
      <c r="C140" s="486"/>
      <c r="D140" s="486"/>
      <c r="E140" s="555"/>
      <c r="F140" s="367"/>
      <c r="G140" s="22"/>
    </row>
    <row r="141" ht="15.75" customHeight="1">
      <c r="A141" s="601"/>
      <c r="B141" s="486"/>
      <c r="C141" s="486"/>
      <c r="D141" s="486"/>
      <c r="E141" s="555"/>
      <c r="F141" s="367"/>
      <c r="G141" s="22"/>
    </row>
    <row r="142" ht="15.75" customHeight="1">
      <c r="A142" s="601"/>
      <c r="B142" s="486"/>
      <c r="C142" s="486"/>
      <c r="D142" s="486"/>
      <c r="E142" s="555"/>
      <c r="F142" s="367"/>
      <c r="G142" s="22"/>
    </row>
    <row r="143" ht="15.75" customHeight="1">
      <c r="A143" s="601"/>
      <c r="B143" s="486"/>
      <c r="C143" s="486"/>
      <c r="D143" s="486"/>
      <c r="E143" s="555"/>
      <c r="F143" s="367"/>
      <c r="G143" s="22"/>
    </row>
    <row r="144" ht="15.75" customHeight="1">
      <c r="A144" s="601"/>
      <c r="B144" s="486"/>
      <c r="C144" s="486"/>
      <c r="D144" s="486"/>
      <c r="E144" s="555"/>
      <c r="F144" s="367"/>
      <c r="G144" s="22"/>
    </row>
    <row r="145" ht="15.75" customHeight="1">
      <c r="A145" s="601"/>
      <c r="B145" s="486"/>
      <c r="C145" s="486"/>
      <c r="D145" s="486"/>
      <c r="E145" s="555"/>
      <c r="F145" s="367"/>
      <c r="G145" s="22"/>
    </row>
    <row r="146" ht="15.75" customHeight="1">
      <c r="A146" s="601"/>
      <c r="B146" s="486"/>
      <c r="C146" s="486"/>
      <c r="D146" s="486"/>
      <c r="E146" s="555"/>
      <c r="F146" s="367"/>
      <c r="G146" s="22"/>
    </row>
    <row r="147" ht="15.75" customHeight="1">
      <c r="A147" s="601"/>
      <c r="B147" s="486"/>
      <c r="C147" s="486"/>
      <c r="D147" s="486"/>
      <c r="E147" s="555"/>
      <c r="F147" s="367"/>
      <c r="G147" s="22"/>
    </row>
    <row r="148" ht="15.75" customHeight="1">
      <c r="A148" s="601"/>
      <c r="B148" s="486"/>
      <c r="C148" s="486"/>
      <c r="D148" s="486"/>
      <c r="E148" s="555"/>
      <c r="F148" s="367"/>
      <c r="G148" s="22"/>
    </row>
    <row r="149" ht="15.75" customHeight="1">
      <c r="A149" s="601"/>
      <c r="B149" s="486"/>
      <c r="C149" s="486"/>
      <c r="D149" s="486"/>
      <c r="E149" s="555"/>
      <c r="F149" s="367"/>
      <c r="G149" s="22"/>
    </row>
    <row r="150" ht="15.75" customHeight="1">
      <c r="A150" s="601"/>
      <c r="B150" s="486"/>
      <c r="C150" s="486"/>
      <c r="D150" s="486"/>
      <c r="E150" s="555"/>
      <c r="F150" s="367"/>
      <c r="G150" s="22"/>
    </row>
    <row r="151" ht="15.75" customHeight="1">
      <c r="A151" s="601"/>
      <c r="B151" s="486"/>
      <c r="C151" s="486"/>
      <c r="D151" s="486"/>
      <c r="E151" s="555"/>
      <c r="F151" s="367"/>
      <c r="G151" s="22"/>
    </row>
    <row r="152" ht="15.75" customHeight="1">
      <c r="A152" s="601"/>
      <c r="B152" s="486"/>
      <c r="C152" s="486"/>
      <c r="D152" s="486"/>
      <c r="E152" s="555"/>
      <c r="F152" s="367"/>
      <c r="G152" s="22"/>
    </row>
    <row r="153" ht="15.75" customHeight="1">
      <c r="A153" s="601"/>
      <c r="B153" s="486"/>
      <c r="C153" s="486"/>
      <c r="D153" s="486"/>
      <c r="E153" s="555"/>
      <c r="F153" s="367"/>
      <c r="G153" s="22"/>
    </row>
    <row r="154" ht="15.75" customHeight="1">
      <c r="A154" s="601"/>
      <c r="B154" s="486"/>
      <c r="C154" s="486"/>
      <c r="D154" s="486"/>
      <c r="E154" s="555"/>
      <c r="F154" s="367"/>
      <c r="G154" s="22"/>
    </row>
    <row r="155" ht="15.75" customHeight="1">
      <c r="A155" s="601"/>
      <c r="B155" s="486"/>
      <c r="C155" s="486"/>
      <c r="D155" s="486"/>
      <c r="E155" s="555"/>
      <c r="F155" s="367"/>
      <c r="G155" s="22"/>
    </row>
    <row r="156" ht="15.75" customHeight="1">
      <c r="A156" s="601"/>
      <c r="B156" s="486"/>
      <c r="C156" s="486"/>
      <c r="D156" s="486"/>
      <c r="E156" s="555"/>
      <c r="F156" s="367"/>
      <c r="G156" s="22"/>
    </row>
    <row r="157" ht="15.75" customHeight="1">
      <c r="A157" s="601"/>
      <c r="B157" s="486"/>
      <c r="C157" s="486"/>
      <c r="D157" s="486"/>
      <c r="E157" s="555"/>
      <c r="F157" s="367"/>
      <c r="G157" s="22"/>
    </row>
    <row r="158" ht="15.75" customHeight="1">
      <c r="A158" s="601"/>
      <c r="B158" s="486"/>
      <c r="C158" s="486"/>
      <c r="D158" s="486"/>
      <c r="E158" s="555"/>
      <c r="F158" s="367"/>
      <c r="G158" s="22"/>
    </row>
    <row r="159" ht="15.75" customHeight="1">
      <c r="A159" s="601"/>
      <c r="B159" s="486"/>
      <c r="C159" s="486"/>
      <c r="D159" s="486"/>
      <c r="E159" s="555"/>
      <c r="F159" s="367"/>
      <c r="G159" s="22"/>
    </row>
    <row r="160" ht="15.75" customHeight="1">
      <c r="A160" s="601"/>
      <c r="B160" s="486"/>
      <c r="C160" s="486"/>
      <c r="D160" s="486"/>
      <c r="E160" s="555"/>
      <c r="F160" s="367"/>
      <c r="G160" s="22"/>
    </row>
    <row r="161" ht="15.75" customHeight="1">
      <c r="A161" s="601"/>
      <c r="B161" s="486"/>
      <c r="C161" s="486"/>
      <c r="D161" s="486"/>
      <c r="E161" s="555"/>
      <c r="F161" s="367"/>
      <c r="G161" s="22"/>
    </row>
    <row r="162" ht="15.75" customHeight="1">
      <c r="A162" s="601"/>
      <c r="B162" s="486"/>
      <c r="C162" s="486"/>
      <c r="D162" s="486"/>
      <c r="E162" s="555"/>
      <c r="F162" s="367"/>
      <c r="G162" s="22"/>
    </row>
    <row r="163" ht="15.75" customHeight="1">
      <c r="A163" s="601"/>
      <c r="B163" s="486"/>
      <c r="C163" s="486"/>
      <c r="D163" s="486"/>
      <c r="E163" s="555"/>
      <c r="F163" s="367"/>
      <c r="G163" s="22"/>
    </row>
    <row r="164" ht="15.75" customHeight="1">
      <c r="A164" s="601"/>
      <c r="B164" s="486"/>
      <c r="C164" s="486"/>
      <c r="D164" s="486"/>
      <c r="E164" s="555"/>
      <c r="F164" s="367"/>
      <c r="G164" s="22"/>
    </row>
    <row r="165" ht="15.75" customHeight="1">
      <c r="A165" s="601"/>
      <c r="B165" s="486"/>
      <c r="C165" s="486"/>
      <c r="D165" s="486"/>
      <c r="E165" s="555"/>
      <c r="F165" s="367"/>
      <c r="G165" s="22"/>
    </row>
    <row r="166" ht="15.75" customHeight="1">
      <c r="A166" s="601"/>
      <c r="B166" s="486"/>
      <c r="C166" s="486"/>
      <c r="D166" s="486"/>
      <c r="E166" s="555"/>
      <c r="F166" s="367"/>
      <c r="G166" s="22"/>
    </row>
    <row r="167" ht="15.75" customHeight="1">
      <c r="A167" s="601"/>
      <c r="B167" s="486"/>
      <c r="C167" s="486"/>
      <c r="D167" s="486"/>
      <c r="E167" s="555"/>
      <c r="F167" s="367"/>
      <c r="G167" s="22"/>
    </row>
    <row r="168" ht="15.75" customHeight="1">
      <c r="A168" s="601"/>
      <c r="B168" s="486"/>
      <c r="C168" s="486"/>
      <c r="D168" s="486"/>
      <c r="E168" s="555"/>
      <c r="F168" s="367"/>
      <c r="G168" s="22"/>
    </row>
    <row r="169" ht="15.75" customHeight="1">
      <c r="A169" s="601"/>
      <c r="B169" s="486"/>
      <c r="C169" s="486"/>
      <c r="D169" s="486"/>
      <c r="E169" s="555"/>
      <c r="F169" s="367"/>
      <c r="G169" s="22"/>
    </row>
    <row r="170" ht="15.75" customHeight="1">
      <c r="A170" s="601"/>
      <c r="B170" s="486"/>
      <c r="C170" s="486"/>
      <c r="D170" s="486"/>
      <c r="E170" s="555"/>
      <c r="F170" s="367"/>
      <c r="G170" s="92"/>
    </row>
    <row r="171" ht="15.75" customHeight="1">
      <c r="A171" s="601"/>
      <c r="B171" s="486"/>
      <c r="C171" s="486"/>
      <c r="D171" s="486"/>
      <c r="E171" s="555"/>
      <c r="F171" s="367"/>
      <c r="G171" s="22"/>
    </row>
    <row r="172" ht="15.75" customHeight="1">
      <c r="A172" s="601"/>
      <c r="B172" s="486"/>
      <c r="C172" s="486"/>
      <c r="D172" s="486"/>
      <c r="E172" s="555"/>
      <c r="F172" s="367"/>
      <c r="G172" s="22"/>
    </row>
    <row r="173" ht="15.75" customHeight="1">
      <c r="A173" s="601"/>
      <c r="B173" s="486"/>
      <c r="C173" s="486"/>
      <c r="D173" s="486"/>
      <c r="E173" s="555"/>
      <c r="F173" s="367"/>
      <c r="G173" s="22"/>
    </row>
    <row r="174" ht="15.75" customHeight="1">
      <c r="A174" s="601"/>
      <c r="B174" s="486"/>
      <c r="C174" s="486"/>
      <c r="D174" s="486"/>
      <c r="E174" s="555"/>
      <c r="F174" s="367"/>
      <c r="G174" s="22"/>
    </row>
    <row r="175" ht="15.75" customHeight="1">
      <c r="A175" s="601"/>
      <c r="B175" s="486"/>
      <c r="C175" s="486"/>
      <c r="D175" s="486"/>
      <c r="E175" s="555"/>
      <c r="F175" s="367"/>
      <c r="G175" s="22"/>
    </row>
    <row r="176" ht="15.75" customHeight="1">
      <c r="A176" s="601"/>
      <c r="B176" s="486"/>
      <c r="C176" s="486"/>
      <c r="D176" s="486"/>
      <c r="E176" s="555"/>
      <c r="F176" s="367"/>
      <c r="G176" s="22"/>
    </row>
    <row r="177" ht="15.75" customHeight="1">
      <c r="A177" s="601"/>
      <c r="B177" s="486"/>
      <c r="C177" s="486"/>
      <c r="D177" s="486"/>
      <c r="E177" s="555"/>
      <c r="F177" s="367"/>
      <c r="G177" s="22"/>
    </row>
    <row r="178" ht="15.75" customHeight="1">
      <c r="A178" s="601"/>
      <c r="B178" s="486"/>
      <c r="C178" s="486"/>
      <c r="D178" s="486"/>
      <c r="E178" s="555"/>
      <c r="F178" s="367"/>
      <c r="G178" s="22"/>
    </row>
    <row r="179" ht="15.75" customHeight="1">
      <c r="A179" s="601"/>
      <c r="B179" s="486"/>
      <c r="C179" s="486"/>
      <c r="D179" s="486"/>
      <c r="E179" s="555"/>
      <c r="F179" s="367"/>
      <c r="G179" s="22"/>
    </row>
    <row r="180" ht="15.75" customHeight="1">
      <c r="A180" s="601"/>
      <c r="B180" s="486"/>
      <c r="C180" s="486"/>
      <c r="D180" s="486"/>
      <c r="E180" s="555"/>
      <c r="F180" s="367"/>
      <c r="G180" s="22"/>
    </row>
    <row r="181" ht="15.75" customHeight="1">
      <c r="A181" s="601"/>
      <c r="B181" s="486"/>
      <c r="C181" s="486"/>
      <c r="D181" s="486"/>
      <c r="E181" s="555"/>
      <c r="F181" s="367"/>
      <c r="G181" s="22"/>
    </row>
    <row r="182" ht="15.75" customHeight="1">
      <c r="A182" s="601"/>
      <c r="B182" s="486"/>
      <c r="C182" s="486"/>
      <c r="D182" s="486"/>
      <c r="E182" s="555"/>
      <c r="F182" s="367"/>
      <c r="G182" s="22"/>
    </row>
    <row r="183" ht="15.75" customHeight="1">
      <c r="A183" s="601"/>
      <c r="B183" s="486"/>
      <c r="C183" s="486"/>
      <c r="D183" s="486"/>
      <c r="E183" s="555"/>
      <c r="F183" s="367"/>
      <c r="G183" s="22"/>
    </row>
    <row r="184" ht="15.75" customHeight="1">
      <c r="A184" s="601"/>
      <c r="B184" s="486"/>
      <c r="C184" s="486"/>
      <c r="D184" s="486"/>
      <c r="E184" s="555"/>
      <c r="F184" s="367"/>
      <c r="G184" s="22"/>
    </row>
    <row r="185" ht="15.75" customHeight="1">
      <c r="A185" s="601"/>
      <c r="B185" s="486"/>
      <c r="C185" s="486"/>
      <c r="D185" s="486"/>
      <c r="E185" s="555"/>
      <c r="F185" s="367"/>
      <c r="G185" s="22"/>
    </row>
    <row r="186" ht="15.75" customHeight="1">
      <c r="A186" s="601"/>
      <c r="B186" s="486"/>
      <c r="C186" s="486"/>
      <c r="D186" s="486"/>
      <c r="E186" s="555"/>
      <c r="F186" s="367"/>
      <c r="G186" s="22"/>
    </row>
    <row r="187" ht="15.75" customHeight="1">
      <c r="A187" s="601"/>
      <c r="B187" s="486"/>
      <c r="C187" s="486"/>
      <c r="D187" s="486"/>
      <c r="E187" s="555"/>
      <c r="F187" s="367"/>
      <c r="G187" s="22"/>
    </row>
    <row r="188" ht="15.75" customHeight="1">
      <c r="A188" s="603"/>
      <c r="B188" s="486"/>
      <c r="C188" s="486"/>
      <c r="D188" s="486"/>
      <c r="E188" s="555"/>
      <c r="F188" s="367"/>
      <c r="G188" s="22"/>
    </row>
    <row r="189" ht="15.75" customHeight="1">
      <c r="A189" s="603"/>
      <c r="B189" s="486"/>
      <c r="C189" s="486"/>
      <c r="D189" s="486"/>
      <c r="E189" s="555"/>
      <c r="F189" s="367"/>
      <c r="G189" s="22"/>
    </row>
    <row r="190" ht="15.75" customHeight="1">
      <c r="A190" s="603"/>
      <c r="B190" s="486"/>
      <c r="C190" s="486"/>
      <c r="D190" s="486"/>
      <c r="E190" s="555"/>
      <c r="F190" s="367"/>
      <c r="G190" s="22"/>
    </row>
    <row r="191" ht="15.75" customHeight="1">
      <c r="A191" s="603"/>
      <c r="B191" s="486"/>
      <c r="C191" s="486"/>
      <c r="D191" s="486"/>
      <c r="E191" s="555"/>
      <c r="F191" s="367"/>
      <c r="G191" s="22"/>
    </row>
    <row r="192" ht="15.75" customHeight="1">
      <c r="A192" s="603"/>
      <c r="B192" s="486"/>
      <c r="C192" s="486"/>
      <c r="D192" s="486"/>
      <c r="E192" s="555"/>
      <c r="F192" s="367"/>
      <c r="G192" s="22"/>
    </row>
    <row r="193" ht="15.75" customHeight="1">
      <c r="A193" s="603"/>
      <c r="B193" s="486"/>
      <c r="C193" s="486"/>
      <c r="D193" s="486"/>
      <c r="E193" s="555"/>
      <c r="F193" s="367"/>
      <c r="G193" s="22"/>
    </row>
    <row r="194" ht="15.75" customHeight="1">
      <c r="A194" s="603"/>
      <c r="B194" s="486"/>
      <c r="C194" s="486"/>
      <c r="D194" s="486"/>
      <c r="E194" s="555"/>
      <c r="F194" s="367"/>
      <c r="G194" s="22"/>
    </row>
    <row r="195" ht="15.75" customHeight="1">
      <c r="A195" s="603"/>
      <c r="B195" s="486"/>
      <c r="C195" s="486"/>
      <c r="D195" s="486"/>
      <c r="E195" s="555"/>
      <c r="F195" s="367"/>
      <c r="G195" s="22"/>
    </row>
    <row r="196" ht="15.75" customHeight="1">
      <c r="A196" s="603"/>
      <c r="B196" s="486"/>
      <c r="C196" s="486"/>
      <c r="D196" s="486"/>
      <c r="E196" s="555"/>
      <c r="F196" s="367"/>
      <c r="G196" s="22"/>
    </row>
    <row r="197" ht="15.75" customHeight="1">
      <c r="A197" s="603"/>
      <c r="B197" s="486"/>
      <c r="C197" s="486"/>
      <c r="D197" s="486"/>
      <c r="E197" s="555"/>
      <c r="F197" s="367"/>
      <c r="G197" s="22"/>
    </row>
    <row r="198" ht="15.75" customHeight="1">
      <c r="A198" s="603"/>
      <c r="B198" s="486"/>
      <c r="C198" s="486"/>
      <c r="D198" s="486"/>
      <c r="E198" s="555"/>
      <c r="F198" s="367"/>
      <c r="G198" s="22"/>
    </row>
    <row r="199" ht="15.75" customHeight="1">
      <c r="A199" s="603"/>
      <c r="B199" s="486"/>
      <c r="C199" s="486"/>
      <c r="D199" s="486"/>
      <c r="E199" s="555"/>
      <c r="F199" s="367"/>
      <c r="G199" s="22"/>
    </row>
    <row r="200" ht="15.75" customHeight="1">
      <c r="A200" s="603"/>
      <c r="B200" s="486"/>
      <c r="C200" s="486"/>
      <c r="D200" s="486"/>
      <c r="E200" s="555"/>
      <c r="F200" s="367"/>
      <c r="G200" s="22"/>
    </row>
    <row r="201" ht="15.75" customHeight="1">
      <c r="A201" s="603"/>
      <c r="B201" s="486"/>
      <c r="C201" s="486"/>
      <c r="D201" s="486"/>
      <c r="E201" s="555"/>
      <c r="F201" s="367"/>
      <c r="G201" s="22"/>
    </row>
    <row r="202" ht="15.75" customHeight="1">
      <c r="A202" s="603"/>
      <c r="B202" s="486"/>
      <c r="C202" s="486"/>
      <c r="D202" s="486"/>
      <c r="E202" s="555"/>
      <c r="F202" s="367"/>
      <c r="G202" s="22"/>
    </row>
    <row r="203" ht="15.75" customHeight="1">
      <c r="A203" s="603"/>
      <c r="B203" s="486"/>
      <c r="C203" s="486"/>
      <c r="D203" s="486"/>
      <c r="E203" s="555"/>
      <c r="F203" s="367"/>
      <c r="G203" s="22"/>
    </row>
    <row r="204" ht="15.75" customHeight="1">
      <c r="A204" s="603"/>
      <c r="B204" s="486"/>
      <c r="C204" s="486"/>
      <c r="D204" s="486"/>
      <c r="E204" s="555"/>
      <c r="F204" s="367"/>
      <c r="G204" s="22"/>
    </row>
    <row r="205" ht="15.75" customHeight="1">
      <c r="A205" s="603"/>
      <c r="B205" s="486"/>
      <c r="C205" s="486"/>
      <c r="D205" s="486"/>
      <c r="E205" s="555"/>
      <c r="F205" s="367"/>
      <c r="G205" s="22"/>
    </row>
    <row r="206" ht="15.75" customHeight="1">
      <c r="A206" s="603"/>
      <c r="B206" s="486"/>
      <c r="C206" s="486"/>
      <c r="D206" s="486"/>
      <c r="E206" s="555"/>
      <c r="F206" s="367"/>
      <c r="G206" s="22"/>
    </row>
    <row r="207" ht="15.75" customHeight="1">
      <c r="A207" s="603"/>
      <c r="B207" s="486"/>
      <c r="C207" s="486"/>
      <c r="D207" s="486"/>
      <c r="E207" s="555"/>
      <c r="F207" s="367"/>
      <c r="G207" s="22"/>
    </row>
    <row r="208" ht="15.75" customHeight="1">
      <c r="A208" s="603"/>
      <c r="B208" s="486"/>
      <c r="C208" s="486"/>
      <c r="D208" s="486"/>
      <c r="E208" s="555"/>
      <c r="F208" s="367"/>
      <c r="G208" s="22"/>
    </row>
    <row r="209" ht="15.75" customHeight="1">
      <c r="A209" s="603"/>
      <c r="B209" s="486"/>
      <c r="C209" s="486"/>
      <c r="D209" s="486"/>
      <c r="E209" s="555"/>
      <c r="F209" s="367"/>
      <c r="G209" s="22"/>
    </row>
    <row r="210" ht="15.75" customHeight="1">
      <c r="A210" s="603"/>
      <c r="B210" s="486"/>
      <c r="C210" s="486"/>
      <c r="D210" s="486"/>
      <c r="E210" s="555"/>
      <c r="F210" s="367"/>
      <c r="G210" s="22"/>
    </row>
    <row r="211" ht="15.75" customHeight="1">
      <c r="A211" s="603"/>
      <c r="B211" s="486"/>
      <c r="C211" s="486"/>
      <c r="D211" s="486"/>
      <c r="E211" s="555"/>
      <c r="F211" s="367"/>
      <c r="G211" s="22"/>
    </row>
    <row r="212" ht="15.75" customHeight="1">
      <c r="A212" s="603"/>
      <c r="B212" s="486"/>
      <c r="C212" s="486"/>
      <c r="D212" s="486"/>
      <c r="E212" s="555"/>
      <c r="F212" s="367"/>
      <c r="G212" s="22"/>
    </row>
    <row r="213" ht="15.75" customHeight="1">
      <c r="A213" s="603"/>
      <c r="B213" s="486"/>
      <c r="C213" s="486"/>
      <c r="D213" s="486"/>
      <c r="E213" s="555"/>
      <c r="F213" s="367"/>
      <c r="G213" s="22"/>
    </row>
    <row r="214" ht="15.75" customHeight="1">
      <c r="A214" s="603"/>
      <c r="B214" s="486"/>
      <c r="C214" s="486"/>
      <c r="D214" s="486"/>
      <c r="E214" s="555"/>
      <c r="F214" s="367"/>
      <c r="G214" s="22"/>
    </row>
    <row r="215" ht="15.75" customHeight="1">
      <c r="A215" s="603"/>
      <c r="B215" s="486"/>
      <c r="C215" s="486"/>
      <c r="D215" s="486"/>
      <c r="E215" s="555"/>
      <c r="F215" s="367"/>
      <c r="G215" s="22"/>
    </row>
    <row r="216" ht="15.75" customHeight="1">
      <c r="A216" s="603"/>
      <c r="B216" s="486"/>
      <c r="C216" s="486"/>
      <c r="D216" s="486"/>
      <c r="E216" s="555"/>
      <c r="F216" s="367"/>
      <c r="G216" s="22"/>
    </row>
    <row r="217" ht="15.75" customHeight="1">
      <c r="A217" s="603"/>
      <c r="B217" s="486"/>
      <c r="C217" s="486"/>
      <c r="D217" s="486"/>
      <c r="E217" s="555"/>
      <c r="F217" s="367"/>
      <c r="G217" s="22"/>
    </row>
    <row r="218" ht="15.75" customHeight="1">
      <c r="A218" s="603"/>
      <c r="B218" s="486"/>
      <c r="C218" s="486"/>
      <c r="D218" s="486"/>
      <c r="E218" s="555"/>
      <c r="F218" s="367"/>
      <c r="G218" s="22"/>
    </row>
    <row r="219" ht="15.75" customHeight="1">
      <c r="A219" s="603"/>
      <c r="B219" s="486"/>
      <c r="C219" s="486"/>
      <c r="D219" s="486"/>
      <c r="E219" s="555"/>
      <c r="F219" s="367"/>
      <c r="G219" s="22"/>
    </row>
    <row r="220" ht="15.75" customHeight="1">
      <c r="A220" s="603"/>
      <c r="B220" s="486"/>
      <c r="C220" s="486"/>
      <c r="D220" s="486"/>
      <c r="E220" s="555"/>
      <c r="F220" s="367"/>
      <c r="G220" s="22"/>
    </row>
    <row r="221" ht="15.75" customHeight="1">
      <c r="A221" s="603"/>
      <c r="B221" s="486"/>
      <c r="C221" s="486"/>
      <c r="D221" s="486"/>
      <c r="E221" s="555"/>
      <c r="F221" s="367"/>
      <c r="G221" s="22"/>
    </row>
    <row r="222" ht="15.75" customHeight="1">
      <c r="A222" s="603"/>
      <c r="B222" s="486"/>
      <c r="C222" s="486"/>
      <c r="D222" s="486"/>
      <c r="E222" s="555"/>
      <c r="F222" s="367"/>
      <c r="G222" s="22"/>
    </row>
    <row r="223" ht="15.75" customHeight="1">
      <c r="A223" s="603"/>
      <c r="B223" s="486"/>
      <c r="C223" s="486"/>
      <c r="D223" s="486"/>
      <c r="E223" s="555"/>
      <c r="F223" s="367"/>
      <c r="G223" s="22"/>
    </row>
    <row r="224" ht="15.75" customHeight="1">
      <c r="A224" s="603"/>
      <c r="B224" s="486"/>
      <c r="C224" s="486"/>
      <c r="D224" s="486"/>
      <c r="E224" s="555"/>
      <c r="F224" s="367"/>
      <c r="G224" s="22"/>
    </row>
    <row r="225" ht="15.75" customHeight="1">
      <c r="A225" s="603"/>
      <c r="B225" s="486"/>
      <c r="C225" s="486"/>
      <c r="D225" s="486"/>
      <c r="E225" s="555"/>
      <c r="F225" s="367"/>
      <c r="G225" s="22"/>
    </row>
    <row r="226" ht="15.75" customHeight="1">
      <c r="A226" s="603"/>
      <c r="B226" s="486"/>
      <c r="C226" s="486"/>
      <c r="D226" s="486"/>
      <c r="E226" s="555"/>
      <c r="F226" s="367"/>
      <c r="G226" s="22"/>
    </row>
    <row r="227" ht="15.75" customHeight="1">
      <c r="A227" s="603"/>
      <c r="B227" s="486"/>
      <c r="C227" s="486"/>
      <c r="D227" s="486"/>
      <c r="E227" s="555"/>
      <c r="F227" s="367"/>
      <c r="G227" s="22"/>
    </row>
    <row r="228" ht="15.75" customHeight="1">
      <c r="A228" s="603"/>
      <c r="B228" s="486"/>
      <c r="C228" s="486"/>
      <c r="D228" s="486"/>
      <c r="E228" s="555"/>
      <c r="F228" s="367"/>
      <c r="G228" s="22"/>
    </row>
    <row r="229" ht="15.75" customHeight="1">
      <c r="A229" s="603"/>
      <c r="B229" s="486"/>
      <c r="C229" s="486"/>
      <c r="D229" s="486"/>
      <c r="E229" s="555"/>
      <c r="F229" s="367"/>
      <c r="G229" s="22"/>
    </row>
    <row r="230" ht="15.75" customHeight="1">
      <c r="A230" s="603"/>
      <c r="B230" s="486"/>
      <c r="C230" s="486"/>
      <c r="D230" s="486"/>
      <c r="E230" s="555"/>
      <c r="F230" s="367"/>
      <c r="G230" s="22"/>
    </row>
    <row r="231" ht="15.75" customHeight="1">
      <c r="A231" s="603"/>
      <c r="B231" s="486"/>
      <c r="C231" s="486"/>
      <c r="D231" s="486"/>
      <c r="E231" s="555"/>
      <c r="F231" s="367"/>
      <c r="G231" s="22"/>
    </row>
    <row r="232" ht="15.75" customHeight="1">
      <c r="A232" s="603"/>
      <c r="B232" s="486"/>
      <c r="C232" s="486"/>
      <c r="D232" s="486"/>
      <c r="E232" s="555"/>
      <c r="F232" s="367"/>
      <c r="G232" s="22"/>
    </row>
    <row r="233" ht="15.75" customHeight="1">
      <c r="A233" s="603"/>
      <c r="B233" s="486"/>
      <c r="C233" s="486"/>
      <c r="D233" s="486"/>
      <c r="E233" s="555"/>
      <c r="F233" s="367"/>
      <c r="G233" s="22"/>
    </row>
    <row r="234" ht="15.75" customHeight="1">
      <c r="A234" s="603"/>
      <c r="B234" s="486"/>
      <c r="C234" s="486"/>
      <c r="D234" s="486"/>
      <c r="E234" s="555"/>
      <c r="F234" s="367"/>
      <c r="G234" s="22"/>
    </row>
    <row r="235" ht="15.75" customHeight="1">
      <c r="A235" s="603"/>
      <c r="B235" s="486"/>
      <c r="C235" s="486"/>
      <c r="D235" s="486"/>
      <c r="E235" s="555"/>
      <c r="F235" s="367"/>
      <c r="G235" s="22"/>
    </row>
    <row r="236" ht="15.75" customHeight="1">
      <c r="A236" s="603"/>
      <c r="B236" s="486"/>
      <c r="C236" s="486"/>
      <c r="D236" s="486"/>
      <c r="E236" s="555"/>
      <c r="F236" s="367"/>
      <c r="G236" s="22"/>
    </row>
    <row r="237" ht="15.75" customHeight="1">
      <c r="A237" s="603"/>
      <c r="B237" s="486"/>
      <c r="C237" s="486"/>
      <c r="D237" s="486"/>
      <c r="E237" s="555"/>
      <c r="F237" s="367"/>
      <c r="G237" s="22"/>
    </row>
    <row r="238" ht="15.75" customHeight="1">
      <c r="A238" s="603"/>
      <c r="B238" s="486"/>
      <c r="C238" s="486"/>
      <c r="D238" s="486"/>
      <c r="E238" s="555"/>
      <c r="F238" s="367"/>
      <c r="G238" s="22"/>
    </row>
    <row r="239" ht="15.75" customHeight="1">
      <c r="A239" s="603"/>
      <c r="B239" s="486"/>
      <c r="C239" s="486"/>
      <c r="D239" s="486"/>
      <c r="E239" s="555"/>
      <c r="F239" s="367"/>
      <c r="G239" s="22"/>
    </row>
    <row r="240" ht="15.75" customHeight="1">
      <c r="A240" s="603"/>
      <c r="B240" s="486"/>
      <c r="C240" s="486"/>
      <c r="D240" s="486"/>
      <c r="E240" s="555"/>
      <c r="F240" s="367"/>
      <c r="G240" s="22"/>
    </row>
    <row r="241" ht="15.75" customHeight="1">
      <c r="A241" s="603"/>
      <c r="B241" s="486"/>
      <c r="C241" s="486"/>
      <c r="D241" s="486"/>
      <c r="E241" s="555"/>
      <c r="F241" s="367"/>
      <c r="G241" s="22"/>
    </row>
    <row r="242" ht="15.75" customHeight="1">
      <c r="A242" s="603"/>
      <c r="B242" s="486"/>
      <c r="C242" s="486"/>
      <c r="D242" s="486"/>
      <c r="E242" s="555"/>
      <c r="F242" s="367"/>
      <c r="G242" s="22"/>
    </row>
    <row r="243" ht="15.75" customHeight="1">
      <c r="A243" s="603"/>
      <c r="B243" s="486"/>
      <c r="C243" s="486"/>
      <c r="D243" s="486"/>
      <c r="E243" s="555"/>
      <c r="F243" s="367"/>
      <c r="G243" s="22"/>
    </row>
    <row r="244" ht="15.75" customHeight="1">
      <c r="A244" s="603"/>
      <c r="B244" s="486"/>
      <c r="C244" s="486"/>
      <c r="D244" s="486"/>
      <c r="E244" s="555"/>
      <c r="F244" s="367"/>
      <c r="G244" s="22"/>
    </row>
    <row r="245" ht="15.75" customHeight="1">
      <c r="A245" s="603"/>
      <c r="B245" s="486"/>
      <c r="C245" s="486"/>
      <c r="D245" s="486"/>
      <c r="E245" s="555"/>
      <c r="F245" s="367"/>
      <c r="G245" s="22"/>
    </row>
    <row r="246" ht="15.75" customHeight="1">
      <c r="A246" s="603"/>
      <c r="B246" s="486"/>
      <c r="C246" s="486"/>
      <c r="D246" s="486"/>
      <c r="E246" s="555"/>
      <c r="F246" s="367"/>
      <c r="G246" s="22"/>
    </row>
    <row r="247" ht="15.75" customHeight="1">
      <c r="A247" s="603"/>
      <c r="B247" s="486"/>
      <c r="C247" s="486"/>
      <c r="D247" s="486"/>
      <c r="E247" s="555"/>
      <c r="F247" s="367"/>
      <c r="G247" s="22"/>
    </row>
    <row r="248" ht="15.75" customHeight="1">
      <c r="A248" s="603"/>
      <c r="B248" s="486"/>
      <c r="C248" s="486"/>
      <c r="D248" s="486"/>
      <c r="E248" s="555"/>
      <c r="F248" s="367"/>
      <c r="G248" s="22"/>
    </row>
    <row r="249" ht="15.75" customHeight="1">
      <c r="A249" s="603"/>
      <c r="B249" s="486"/>
      <c r="C249" s="486"/>
      <c r="D249" s="486"/>
      <c r="E249" s="555"/>
      <c r="F249" s="367"/>
      <c r="G249" s="22"/>
    </row>
    <row r="250" ht="15.75" customHeight="1">
      <c r="A250" s="603"/>
      <c r="B250" s="486"/>
      <c r="C250" s="486"/>
      <c r="D250" s="486"/>
      <c r="E250" s="555"/>
      <c r="F250" s="367"/>
      <c r="G250" s="22"/>
    </row>
    <row r="251" ht="15.75" customHeight="1">
      <c r="A251" s="603"/>
      <c r="B251" s="486"/>
      <c r="C251" s="486"/>
      <c r="D251" s="486"/>
      <c r="E251" s="555"/>
      <c r="F251" s="367"/>
      <c r="G251" s="22"/>
    </row>
    <row r="252" ht="15.75" customHeight="1">
      <c r="A252" s="603"/>
      <c r="B252" s="486"/>
      <c r="C252" s="486"/>
      <c r="D252" s="486"/>
      <c r="E252" s="555"/>
      <c r="F252" s="367"/>
      <c r="G252" s="22"/>
    </row>
    <row r="253" ht="15.75" customHeight="1">
      <c r="A253" s="603"/>
      <c r="B253" s="486"/>
      <c r="C253" s="486"/>
      <c r="D253" s="486"/>
      <c r="E253" s="555"/>
      <c r="F253" s="367"/>
      <c r="G253" s="22"/>
    </row>
    <row r="254" ht="15.75" customHeight="1">
      <c r="A254" s="603"/>
      <c r="B254" s="486"/>
      <c r="C254" s="486"/>
      <c r="D254" s="486"/>
      <c r="E254" s="555"/>
      <c r="F254" s="367"/>
      <c r="G254" s="22"/>
    </row>
    <row r="255" ht="15.75" customHeight="1">
      <c r="A255" s="603"/>
      <c r="B255" s="486"/>
      <c r="C255" s="486"/>
      <c r="D255" s="486"/>
      <c r="E255" s="555"/>
      <c r="F255" s="367"/>
      <c r="G255" s="22"/>
    </row>
    <row r="256" ht="15.75" customHeight="1">
      <c r="A256" s="603"/>
      <c r="B256" s="486"/>
      <c r="C256" s="486"/>
      <c r="D256" s="486"/>
      <c r="E256" s="555"/>
      <c r="F256" s="367"/>
      <c r="G256" s="22"/>
    </row>
    <row r="257" ht="15.75" customHeight="1">
      <c r="A257" s="603"/>
      <c r="B257" s="486"/>
      <c r="C257" s="486"/>
      <c r="D257" s="486"/>
      <c r="E257" s="555"/>
      <c r="F257" s="367"/>
      <c r="G257" s="22"/>
    </row>
    <row r="258" ht="15.75" customHeight="1">
      <c r="A258" s="603"/>
      <c r="B258" s="486"/>
      <c r="C258" s="486"/>
      <c r="D258" s="486"/>
      <c r="E258" s="555"/>
      <c r="F258" s="367"/>
      <c r="G258" s="22"/>
    </row>
    <row r="259" ht="15.75" customHeight="1">
      <c r="A259" s="603"/>
      <c r="B259" s="486"/>
      <c r="C259" s="486"/>
      <c r="D259" s="486"/>
      <c r="E259" s="555"/>
      <c r="F259" s="367"/>
      <c r="G259" s="22"/>
    </row>
    <row r="260" ht="15.75" customHeight="1">
      <c r="A260" s="603"/>
      <c r="B260" s="486"/>
      <c r="C260" s="486"/>
      <c r="D260" s="486"/>
      <c r="E260" s="555"/>
      <c r="F260" s="367"/>
      <c r="G260" s="22"/>
    </row>
    <row r="261" ht="15.75" customHeight="1">
      <c r="A261" s="603"/>
      <c r="B261" s="486"/>
      <c r="C261" s="486"/>
      <c r="D261" s="486"/>
      <c r="E261" s="555"/>
      <c r="F261" s="367"/>
      <c r="G261" s="22"/>
    </row>
    <row r="262" ht="15.75" customHeight="1">
      <c r="A262" s="603"/>
      <c r="B262" s="486"/>
      <c r="C262" s="486"/>
      <c r="D262" s="486"/>
      <c r="E262" s="555"/>
      <c r="F262" s="367"/>
      <c r="G262" s="22"/>
    </row>
    <row r="263" ht="15.75" customHeight="1">
      <c r="A263" s="603"/>
      <c r="B263" s="486"/>
      <c r="C263" s="486"/>
      <c r="D263" s="486"/>
      <c r="E263" s="555"/>
      <c r="F263" s="367"/>
      <c r="G263" s="22"/>
    </row>
    <row r="264" ht="15.75" customHeight="1">
      <c r="A264" s="603"/>
      <c r="B264" s="486"/>
      <c r="C264" s="486"/>
      <c r="D264" s="486"/>
      <c r="E264" s="555"/>
      <c r="F264" s="367"/>
      <c r="G264" s="22"/>
    </row>
    <row r="265" ht="15.75" customHeight="1">
      <c r="A265" s="603"/>
      <c r="B265" s="486"/>
      <c r="C265" s="486"/>
      <c r="D265" s="486"/>
      <c r="E265" s="555"/>
      <c r="F265" s="367"/>
      <c r="G265" s="22"/>
    </row>
    <row r="266" ht="15.75" customHeight="1">
      <c r="A266" s="603"/>
      <c r="B266" s="486"/>
      <c r="C266" s="486"/>
      <c r="D266" s="486"/>
      <c r="E266" s="555"/>
      <c r="F266" s="367"/>
      <c r="G266" s="22"/>
    </row>
    <row r="267" ht="15.75" customHeight="1">
      <c r="A267" s="603"/>
      <c r="B267" s="486"/>
      <c r="C267" s="486"/>
      <c r="D267" s="486"/>
      <c r="E267" s="555"/>
      <c r="F267" s="367"/>
      <c r="G267" s="22"/>
    </row>
    <row r="268" ht="15.75" customHeight="1">
      <c r="A268" s="603"/>
      <c r="B268" s="486"/>
      <c r="C268" s="486"/>
      <c r="D268" s="486"/>
      <c r="E268" s="555"/>
      <c r="F268" s="367"/>
      <c r="G268" s="22"/>
    </row>
    <row r="269" ht="15.75" customHeight="1">
      <c r="A269" s="603"/>
      <c r="B269" s="486"/>
      <c r="C269" s="486"/>
      <c r="D269" s="486"/>
      <c r="E269" s="555"/>
      <c r="F269" s="367"/>
      <c r="G269" s="22"/>
    </row>
    <row r="270" ht="15.75" customHeight="1">
      <c r="A270" s="603"/>
      <c r="B270" s="486"/>
      <c r="C270" s="486"/>
      <c r="D270" s="486"/>
      <c r="E270" s="555"/>
      <c r="F270" s="367"/>
      <c r="G270" s="22"/>
    </row>
    <row r="271" ht="15.75" customHeight="1">
      <c r="A271" s="603"/>
      <c r="B271" s="486"/>
      <c r="C271" s="486"/>
      <c r="D271" s="486"/>
      <c r="E271" s="555"/>
      <c r="F271" s="367"/>
      <c r="G271" s="22"/>
    </row>
    <row r="272" ht="15.75" customHeight="1">
      <c r="A272" s="603"/>
      <c r="B272" s="486"/>
      <c r="C272" s="486"/>
      <c r="D272" s="486"/>
      <c r="E272" s="555"/>
      <c r="F272" s="367"/>
      <c r="G272" s="22"/>
    </row>
    <row r="273" ht="15.75" customHeight="1">
      <c r="A273" s="603"/>
      <c r="B273" s="486"/>
      <c r="C273" s="486"/>
      <c r="D273" s="486"/>
      <c r="E273" s="555"/>
      <c r="F273" s="367"/>
      <c r="G273" s="22"/>
    </row>
    <row r="274" ht="15.75" customHeight="1">
      <c r="A274" s="603"/>
      <c r="B274" s="486"/>
      <c r="C274" s="486"/>
      <c r="D274" s="486"/>
      <c r="E274" s="555"/>
      <c r="F274" s="367"/>
      <c r="G274" s="22"/>
    </row>
    <row r="275" ht="15.75" customHeight="1">
      <c r="A275" s="603"/>
      <c r="B275" s="486"/>
      <c r="C275" s="486"/>
      <c r="D275" s="486"/>
      <c r="E275" s="555"/>
      <c r="F275" s="367"/>
      <c r="G275" s="22"/>
    </row>
    <row r="276" ht="15.75" customHeight="1">
      <c r="A276" s="603"/>
      <c r="B276" s="486"/>
      <c r="C276" s="486"/>
      <c r="D276" s="486"/>
      <c r="E276" s="555"/>
      <c r="F276" s="367"/>
      <c r="G276" s="22"/>
    </row>
    <row r="277" ht="15.75" customHeight="1">
      <c r="A277" s="603"/>
      <c r="B277" s="486"/>
      <c r="C277" s="486"/>
      <c r="D277" s="486"/>
      <c r="E277" s="555"/>
      <c r="F277" s="367"/>
      <c r="G277" s="22"/>
    </row>
    <row r="278" ht="15.75" customHeight="1">
      <c r="A278" s="603"/>
      <c r="B278" s="486"/>
      <c r="C278" s="486"/>
      <c r="D278" s="486"/>
      <c r="E278" s="555"/>
      <c r="F278" s="367"/>
      <c r="G278" s="22"/>
    </row>
    <row r="279" ht="15.75" customHeight="1">
      <c r="A279" s="603"/>
      <c r="B279" s="486"/>
      <c r="C279" s="486"/>
      <c r="D279" s="486"/>
      <c r="E279" s="555"/>
      <c r="F279" s="367"/>
      <c r="G279" s="22"/>
    </row>
    <row r="280" ht="15.75" customHeight="1">
      <c r="A280" s="603"/>
      <c r="B280" s="486"/>
      <c r="C280" s="486"/>
      <c r="D280" s="486"/>
      <c r="E280" s="555"/>
      <c r="F280" s="367"/>
      <c r="G280" s="22"/>
    </row>
    <row r="281" ht="15.75" customHeight="1">
      <c r="A281" s="603"/>
      <c r="B281" s="486"/>
      <c r="C281" s="486"/>
      <c r="D281" s="486"/>
      <c r="E281" s="555"/>
      <c r="F281" s="367"/>
      <c r="G281" s="22"/>
    </row>
    <row r="282" ht="15.75" customHeight="1">
      <c r="A282" s="603"/>
      <c r="B282" s="486"/>
      <c r="C282" s="486"/>
      <c r="D282" s="486"/>
      <c r="E282" s="555"/>
      <c r="F282" s="367"/>
      <c r="G282" s="22"/>
    </row>
    <row r="283" ht="15.75" customHeight="1">
      <c r="A283" s="603"/>
      <c r="B283" s="486"/>
      <c r="C283" s="486"/>
      <c r="D283" s="486"/>
      <c r="E283" s="555"/>
      <c r="F283" s="367"/>
      <c r="G283" s="22"/>
    </row>
    <row r="284" ht="15.75" customHeight="1">
      <c r="A284" s="603"/>
      <c r="B284" s="486"/>
      <c r="C284" s="486"/>
      <c r="D284" s="486"/>
      <c r="E284" s="555"/>
      <c r="F284" s="367"/>
      <c r="G284" s="22"/>
    </row>
    <row r="285" ht="15.75" customHeight="1">
      <c r="A285" s="603"/>
      <c r="B285" s="486"/>
      <c r="C285" s="486"/>
      <c r="D285" s="486"/>
      <c r="E285" s="555"/>
      <c r="F285" s="367"/>
      <c r="G285" s="119"/>
    </row>
    <row r="286" ht="15.75" customHeight="1">
      <c r="A286" s="603"/>
      <c r="B286" s="486"/>
      <c r="C286" s="486"/>
      <c r="D286" s="486"/>
      <c r="E286" s="555"/>
      <c r="F286" s="367"/>
      <c r="G286" s="22"/>
    </row>
    <row r="287" ht="15.75" customHeight="1">
      <c r="A287" s="603"/>
      <c r="B287" s="486"/>
      <c r="C287" s="486"/>
      <c r="D287" s="486"/>
      <c r="E287" s="555"/>
      <c r="F287" s="367"/>
      <c r="G287" s="22"/>
    </row>
    <row r="288" ht="15.75" customHeight="1">
      <c r="A288" s="603"/>
      <c r="B288" s="486"/>
      <c r="C288" s="486"/>
      <c r="D288" s="486"/>
      <c r="E288" s="555"/>
      <c r="F288" s="367"/>
      <c r="G288" s="22"/>
    </row>
    <row r="289" ht="15.75" customHeight="1">
      <c r="A289" s="603"/>
      <c r="B289" s="486"/>
      <c r="C289" s="486"/>
      <c r="D289" s="486"/>
      <c r="E289" s="555"/>
      <c r="F289" s="367"/>
      <c r="G289" s="22"/>
    </row>
    <row r="290" ht="15.75" customHeight="1">
      <c r="A290" s="603"/>
      <c r="B290" s="486"/>
      <c r="C290" s="486"/>
      <c r="D290" s="486"/>
      <c r="E290" s="555"/>
      <c r="F290" s="367"/>
      <c r="G290" s="22"/>
    </row>
    <row r="291" ht="15.75" customHeight="1">
      <c r="A291" s="603"/>
      <c r="B291" s="486"/>
      <c r="C291" s="486"/>
      <c r="D291" s="486"/>
      <c r="E291" s="555"/>
      <c r="F291" s="367"/>
      <c r="G291" s="22"/>
    </row>
    <row r="292" ht="15.75" customHeight="1">
      <c r="A292" s="603"/>
      <c r="B292" s="486"/>
      <c r="C292" s="486"/>
      <c r="D292" s="486"/>
      <c r="E292" s="555"/>
      <c r="F292" s="367"/>
      <c r="G292" s="22"/>
    </row>
    <row r="293" ht="15.75" customHeight="1">
      <c r="A293" s="603"/>
      <c r="B293" s="486"/>
      <c r="C293" s="486"/>
      <c r="D293" s="486"/>
      <c r="E293" s="555"/>
      <c r="F293" s="367"/>
      <c r="G293" s="22"/>
    </row>
    <row r="294" ht="15.75" customHeight="1">
      <c r="A294" s="603"/>
      <c r="B294" s="486"/>
      <c r="C294" s="486"/>
      <c r="D294" s="486"/>
      <c r="E294" s="555"/>
      <c r="F294" s="367"/>
      <c r="G294" s="22"/>
    </row>
    <row r="295" ht="15.75" customHeight="1">
      <c r="A295" s="603"/>
      <c r="B295" s="486"/>
      <c r="C295" s="486"/>
      <c r="D295" s="486"/>
      <c r="E295" s="555"/>
      <c r="F295" s="367"/>
      <c r="G295" s="22"/>
    </row>
    <row r="296" ht="15.75" customHeight="1">
      <c r="A296" s="603"/>
      <c r="B296" s="486"/>
      <c r="C296" s="486"/>
      <c r="D296" s="486"/>
      <c r="E296" s="555"/>
      <c r="F296" s="367"/>
      <c r="G296" s="22"/>
    </row>
    <row r="297" ht="15.75" customHeight="1">
      <c r="A297" s="603"/>
      <c r="B297" s="486"/>
      <c r="C297" s="486"/>
      <c r="D297" s="486"/>
      <c r="E297" s="555"/>
      <c r="F297" s="367"/>
      <c r="G297" s="22"/>
    </row>
    <row r="298" ht="15.75" customHeight="1">
      <c r="A298" s="603"/>
      <c r="B298" s="486"/>
      <c r="C298" s="486"/>
      <c r="D298" s="486"/>
      <c r="E298" s="555"/>
      <c r="F298" s="367"/>
      <c r="G298" s="22"/>
    </row>
    <row r="299" ht="15.75" customHeight="1">
      <c r="A299" s="603"/>
      <c r="B299" s="486"/>
      <c r="C299" s="486"/>
      <c r="D299" s="486"/>
      <c r="E299" s="555"/>
      <c r="F299" s="367"/>
      <c r="G299" s="22"/>
    </row>
    <row r="300" ht="15.75" customHeight="1">
      <c r="A300" s="603"/>
      <c r="B300" s="486"/>
      <c r="C300" s="486"/>
      <c r="D300" s="486"/>
      <c r="E300" s="555"/>
      <c r="F300" s="367"/>
      <c r="G300" s="22"/>
    </row>
    <row r="301" ht="15.75" customHeight="1">
      <c r="A301" s="603"/>
      <c r="B301" s="486"/>
      <c r="C301" s="486"/>
      <c r="D301" s="486"/>
      <c r="E301" s="555"/>
      <c r="F301" s="367"/>
      <c r="G301" s="22"/>
    </row>
    <row r="302" ht="15.75" customHeight="1">
      <c r="A302" s="603"/>
      <c r="B302" s="486"/>
      <c r="C302" s="486"/>
      <c r="D302" s="486"/>
      <c r="E302" s="555"/>
      <c r="F302" s="367"/>
      <c r="G302" s="22"/>
    </row>
    <row r="303" ht="15.75" customHeight="1">
      <c r="A303" s="603"/>
      <c r="B303" s="486"/>
      <c r="C303" s="486"/>
      <c r="D303" s="486"/>
      <c r="E303" s="555"/>
      <c r="F303" s="367"/>
      <c r="G303" s="22"/>
    </row>
    <row r="304" ht="15.75" customHeight="1">
      <c r="A304" s="603"/>
      <c r="B304" s="486"/>
      <c r="C304" s="486"/>
      <c r="D304" s="486"/>
      <c r="E304" s="555"/>
      <c r="F304" s="367"/>
      <c r="G304" s="22"/>
    </row>
    <row r="305" ht="15.75" customHeight="1">
      <c r="A305" s="603"/>
      <c r="B305" s="486"/>
      <c r="C305" s="486"/>
      <c r="D305" s="486"/>
      <c r="E305" s="555"/>
      <c r="F305" s="367"/>
      <c r="G305" s="22"/>
    </row>
    <row r="306" ht="15.75" customHeight="1">
      <c r="A306" s="603"/>
      <c r="B306" s="486"/>
      <c r="C306" s="486"/>
      <c r="D306" s="486"/>
      <c r="E306" s="555"/>
      <c r="F306" s="367"/>
      <c r="G306" s="22"/>
    </row>
    <row r="307" ht="15.75" customHeight="1">
      <c r="A307" s="603"/>
      <c r="B307" s="486"/>
      <c r="C307" s="486"/>
      <c r="D307" s="486"/>
      <c r="E307" s="555"/>
      <c r="F307" s="367"/>
      <c r="G307" s="22"/>
    </row>
    <row r="308" ht="15.75" customHeight="1">
      <c r="A308" s="603"/>
      <c r="B308" s="486"/>
      <c r="C308" s="486"/>
      <c r="D308" s="486"/>
      <c r="E308" s="555"/>
      <c r="F308" s="367"/>
      <c r="G308" s="22"/>
    </row>
    <row r="309" ht="15.75" customHeight="1">
      <c r="A309" s="603"/>
      <c r="B309" s="486"/>
      <c r="C309" s="486"/>
      <c r="D309" s="486"/>
      <c r="E309" s="555"/>
      <c r="F309" s="367"/>
      <c r="G309" s="22"/>
    </row>
    <row r="310" ht="15.75" customHeight="1">
      <c r="A310" s="603"/>
      <c r="B310" s="486"/>
      <c r="C310" s="486"/>
      <c r="D310" s="486"/>
      <c r="E310" s="555"/>
      <c r="F310" s="367"/>
      <c r="G310" s="22"/>
    </row>
    <row r="311" ht="15.75" customHeight="1">
      <c r="A311" s="603"/>
      <c r="B311" s="486"/>
      <c r="C311" s="486"/>
      <c r="D311" s="486"/>
      <c r="E311" s="555"/>
      <c r="F311" s="367"/>
      <c r="G311" s="22"/>
    </row>
    <row r="312" ht="15.75" customHeight="1">
      <c r="A312" s="603"/>
      <c r="B312" s="486"/>
      <c r="C312" s="486"/>
      <c r="D312" s="486"/>
      <c r="E312" s="555"/>
      <c r="F312" s="367"/>
      <c r="G312" s="22"/>
    </row>
    <row r="313" ht="15.75" customHeight="1">
      <c r="A313" s="603"/>
      <c r="B313" s="486"/>
      <c r="C313" s="486"/>
      <c r="D313" s="486"/>
      <c r="E313" s="555"/>
      <c r="F313" s="367"/>
      <c r="G313" s="22"/>
    </row>
    <row r="314" ht="15.75" customHeight="1">
      <c r="A314" s="603"/>
      <c r="B314" s="486"/>
      <c r="C314" s="486"/>
      <c r="D314" s="486"/>
      <c r="E314" s="555"/>
      <c r="F314" s="367"/>
      <c r="G314" s="22"/>
    </row>
    <row r="315" ht="15.75" customHeight="1">
      <c r="A315" s="603"/>
      <c r="B315" s="486"/>
      <c r="C315" s="486"/>
      <c r="D315" s="486"/>
      <c r="E315" s="555"/>
      <c r="F315" s="367"/>
      <c r="G315" s="22"/>
    </row>
    <row r="316" ht="15.75" customHeight="1">
      <c r="A316" s="603"/>
      <c r="B316" s="486"/>
      <c r="C316" s="486"/>
      <c r="D316" s="486"/>
      <c r="E316" s="555"/>
      <c r="F316" s="367"/>
      <c r="G316" s="22"/>
    </row>
    <row r="317" ht="15.75" customHeight="1">
      <c r="A317" s="603"/>
      <c r="B317" s="486"/>
      <c r="C317" s="486"/>
      <c r="D317" s="486"/>
      <c r="E317" s="555"/>
      <c r="F317" s="367"/>
      <c r="G317" s="22"/>
    </row>
    <row r="318" ht="15.75" customHeight="1">
      <c r="A318" s="603"/>
      <c r="B318" s="486"/>
      <c r="C318" s="486"/>
      <c r="D318" s="486"/>
      <c r="E318" s="555"/>
      <c r="F318" s="367"/>
      <c r="G318" s="22"/>
    </row>
    <row r="319" ht="15.75" customHeight="1">
      <c r="A319" s="603"/>
      <c r="B319" s="486"/>
      <c r="C319" s="486"/>
      <c r="D319" s="486"/>
      <c r="E319" s="555"/>
      <c r="F319" s="367"/>
      <c r="G319" s="22"/>
    </row>
    <row r="320" ht="15.75" customHeight="1">
      <c r="A320" s="603"/>
      <c r="B320" s="486"/>
      <c r="C320" s="486"/>
      <c r="D320" s="486"/>
      <c r="E320" s="555"/>
      <c r="F320" s="367"/>
      <c r="G320" s="22"/>
    </row>
    <row r="321" ht="15.75" customHeight="1">
      <c r="A321" s="603"/>
      <c r="B321" s="486"/>
      <c r="C321" s="486"/>
      <c r="D321" s="486"/>
      <c r="E321" s="555"/>
      <c r="F321" s="367"/>
      <c r="G321" s="22"/>
    </row>
    <row r="322" ht="15.75" customHeight="1">
      <c r="A322" s="603"/>
      <c r="B322" s="486"/>
      <c r="C322" s="486"/>
      <c r="D322" s="486"/>
      <c r="E322" s="555"/>
      <c r="F322" s="367"/>
      <c r="G322" s="22"/>
    </row>
    <row r="323" ht="15.75" customHeight="1">
      <c r="A323" s="603"/>
      <c r="B323" s="486"/>
      <c r="C323" s="486"/>
      <c r="D323" s="486"/>
      <c r="E323" s="555"/>
      <c r="F323" s="367"/>
      <c r="G323" s="22"/>
    </row>
    <row r="324" ht="15.75" customHeight="1">
      <c r="A324" s="603"/>
      <c r="B324" s="486"/>
      <c r="C324" s="486"/>
      <c r="D324" s="486"/>
      <c r="E324" s="555"/>
      <c r="F324" s="367"/>
      <c r="G324" s="22"/>
    </row>
    <row r="325" ht="15.75" customHeight="1">
      <c r="A325" s="603"/>
      <c r="B325" s="486"/>
      <c r="C325" s="486"/>
      <c r="D325" s="486"/>
      <c r="E325" s="555"/>
      <c r="F325" s="367"/>
      <c r="G325" s="22"/>
    </row>
    <row r="326" ht="15.75" customHeight="1">
      <c r="A326" s="603"/>
      <c r="B326" s="486"/>
      <c r="C326" s="486"/>
      <c r="D326" s="486"/>
      <c r="E326" s="555"/>
      <c r="F326" s="367"/>
      <c r="G326" s="22"/>
    </row>
    <row r="327" ht="15.75" customHeight="1">
      <c r="A327" s="603"/>
      <c r="B327" s="486"/>
      <c r="C327" s="486"/>
      <c r="D327" s="486"/>
      <c r="E327" s="555"/>
      <c r="F327" s="367"/>
      <c r="G327" s="22"/>
    </row>
    <row r="328" ht="15.75" customHeight="1">
      <c r="A328" s="603"/>
      <c r="B328" s="486"/>
      <c r="C328" s="486"/>
      <c r="D328" s="486"/>
      <c r="E328" s="555"/>
      <c r="F328" s="367"/>
      <c r="G328" s="22"/>
    </row>
    <row r="329" ht="15.75" customHeight="1">
      <c r="A329" s="603"/>
      <c r="B329" s="486"/>
      <c r="C329" s="486"/>
      <c r="D329" s="486"/>
      <c r="E329" s="555"/>
      <c r="F329" s="367"/>
      <c r="G329" s="22"/>
    </row>
    <row r="330" ht="15.75" customHeight="1">
      <c r="A330" s="603"/>
      <c r="B330" s="486"/>
      <c r="C330" s="486"/>
      <c r="D330" s="486"/>
      <c r="E330" s="555"/>
      <c r="F330" s="367"/>
      <c r="G330" s="22"/>
    </row>
    <row r="331" ht="15.75" customHeight="1">
      <c r="A331" s="603"/>
      <c r="B331" s="486"/>
      <c r="C331" s="486"/>
      <c r="D331" s="486"/>
      <c r="E331" s="555"/>
      <c r="F331" s="367"/>
      <c r="G331" s="22"/>
    </row>
    <row r="332" ht="15.75" customHeight="1">
      <c r="A332" s="603"/>
      <c r="B332" s="486"/>
      <c r="C332" s="486"/>
      <c r="D332" s="486"/>
      <c r="E332" s="555"/>
      <c r="F332" s="367"/>
      <c r="G332" s="22"/>
    </row>
    <row r="333" ht="15.75" customHeight="1">
      <c r="A333" s="603"/>
      <c r="B333" s="486"/>
      <c r="C333" s="486"/>
      <c r="D333" s="486"/>
      <c r="E333" s="555"/>
      <c r="F333" s="367"/>
      <c r="G333" s="22"/>
    </row>
    <row r="334" ht="15.75" customHeight="1">
      <c r="A334" s="603"/>
      <c r="B334" s="486"/>
      <c r="C334" s="486"/>
      <c r="D334" s="486"/>
      <c r="E334" s="555"/>
      <c r="F334" s="367"/>
      <c r="G334" s="22"/>
    </row>
    <row r="335" ht="15.75" customHeight="1">
      <c r="A335" s="603"/>
      <c r="B335" s="486"/>
      <c r="C335" s="486"/>
      <c r="D335" s="486"/>
      <c r="E335" s="555"/>
      <c r="F335" s="367"/>
      <c r="G335" s="22"/>
    </row>
    <row r="336" ht="15.75" customHeight="1">
      <c r="A336" s="603"/>
      <c r="B336" s="486"/>
      <c r="C336" s="486"/>
      <c r="D336" s="486"/>
      <c r="E336" s="555"/>
      <c r="F336" s="367"/>
      <c r="G336" s="22"/>
    </row>
    <row r="337" ht="15.75" customHeight="1">
      <c r="A337" s="603"/>
      <c r="B337" s="486"/>
      <c r="C337" s="486"/>
      <c r="D337" s="486"/>
      <c r="E337" s="555"/>
      <c r="F337" s="367"/>
      <c r="G337" s="22"/>
    </row>
    <row r="338" ht="15.75" customHeight="1">
      <c r="A338" s="603"/>
      <c r="B338" s="486"/>
      <c r="C338" s="486"/>
      <c r="D338" s="486"/>
      <c r="E338" s="555"/>
      <c r="F338" s="367"/>
      <c r="G338" s="22"/>
    </row>
    <row r="339" ht="15.75" customHeight="1">
      <c r="A339" s="603"/>
      <c r="B339" s="486"/>
      <c r="C339" s="486"/>
      <c r="D339" s="486"/>
      <c r="E339" s="555"/>
      <c r="F339" s="367"/>
      <c r="G339" s="22"/>
    </row>
    <row r="340" ht="15.75" customHeight="1">
      <c r="A340" s="603"/>
      <c r="B340" s="486"/>
      <c r="C340" s="486"/>
      <c r="D340" s="486"/>
      <c r="E340" s="555"/>
      <c r="F340" s="367"/>
      <c r="G340" s="22"/>
    </row>
    <row r="341" ht="15.75" customHeight="1">
      <c r="A341" s="603"/>
      <c r="B341" s="486"/>
      <c r="C341" s="486"/>
      <c r="D341" s="486"/>
      <c r="E341" s="555"/>
      <c r="F341" s="367"/>
      <c r="G341" s="22"/>
    </row>
    <row r="342" ht="15.75" customHeight="1">
      <c r="A342" s="603"/>
      <c r="B342" s="486"/>
      <c r="C342" s="486"/>
      <c r="D342" s="486"/>
      <c r="E342" s="555"/>
      <c r="F342" s="367"/>
      <c r="G342" s="22"/>
    </row>
    <row r="343" ht="15.75" customHeight="1">
      <c r="A343" s="603"/>
      <c r="B343" s="486"/>
      <c r="C343" s="486"/>
      <c r="D343" s="486"/>
      <c r="E343" s="555"/>
      <c r="F343" s="367"/>
      <c r="G343" s="22"/>
    </row>
    <row r="344" ht="15.75" customHeight="1">
      <c r="A344" s="603"/>
      <c r="B344" s="486"/>
      <c r="C344" s="486"/>
      <c r="D344" s="486"/>
      <c r="E344" s="555"/>
      <c r="F344" s="367"/>
      <c r="G344" s="22"/>
    </row>
    <row r="345" ht="15.75" customHeight="1">
      <c r="A345" s="603"/>
      <c r="B345" s="486"/>
      <c r="C345" s="486"/>
      <c r="D345" s="486"/>
      <c r="E345" s="555"/>
      <c r="F345" s="367"/>
      <c r="G345" s="22"/>
    </row>
    <row r="346" ht="15.75" customHeight="1">
      <c r="A346" s="603"/>
      <c r="B346" s="486"/>
      <c r="C346" s="486"/>
      <c r="D346" s="486"/>
      <c r="E346" s="555"/>
      <c r="F346" s="367"/>
      <c r="G346" s="22"/>
    </row>
    <row r="347" ht="15.75" customHeight="1">
      <c r="A347" s="603"/>
      <c r="B347" s="486"/>
      <c r="C347" s="486"/>
      <c r="D347" s="486"/>
      <c r="E347" s="555"/>
      <c r="F347" s="367"/>
      <c r="G347" s="22"/>
    </row>
    <row r="348" ht="15.75" customHeight="1">
      <c r="A348" s="603"/>
      <c r="B348" s="486"/>
      <c r="C348" s="486"/>
      <c r="D348" s="486"/>
      <c r="E348" s="555"/>
      <c r="F348" s="367"/>
      <c r="G348" s="22"/>
    </row>
    <row r="349" ht="15.75" customHeight="1">
      <c r="A349" s="603"/>
      <c r="B349" s="486"/>
      <c r="C349" s="486"/>
      <c r="D349" s="486"/>
      <c r="E349" s="555"/>
      <c r="F349" s="367"/>
      <c r="G349" s="22"/>
    </row>
    <row r="350" ht="15.75" customHeight="1">
      <c r="A350" s="603"/>
      <c r="B350" s="486"/>
      <c r="C350" s="486"/>
      <c r="D350" s="486"/>
      <c r="E350" s="555"/>
      <c r="F350" s="367"/>
      <c r="G350" s="22"/>
    </row>
    <row r="351" ht="15.75" customHeight="1">
      <c r="A351" s="603"/>
      <c r="B351" s="486"/>
      <c r="C351" s="486"/>
      <c r="D351" s="486"/>
      <c r="E351" s="555"/>
      <c r="F351" s="367"/>
      <c r="G351" s="22"/>
    </row>
    <row r="352" ht="15.75" customHeight="1">
      <c r="A352" s="603"/>
      <c r="B352" s="486"/>
      <c r="C352" s="486"/>
      <c r="D352" s="486"/>
      <c r="E352" s="555"/>
      <c r="F352" s="367"/>
      <c r="G352" s="22"/>
    </row>
    <row r="353" ht="15.75" customHeight="1">
      <c r="A353" s="603"/>
      <c r="B353" s="486"/>
      <c r="C353" s="486"/>
      <c r="D353" s="486"/>
      <c r="E353" s="555"/>
      <c r="F353" s="367"/>
      <c r="G353" s="22"/>
    </row>
    <row r="354" ht="15.75" customHeight="1">
      <c r="A354" s="603"/>
      <c r="B354" s="486"/>
      <c r="C354" s="486"/>
      <c r="D354" s="486"/>
      <c r="E354" s="555"/>
      <c r="F354" s="367"/>
      <c r="G354" s="22"/>
    </row>
    <row r="355" ht="15.75" customHeight="1">
      <c r="A355" s="603"/>
      <c r="B355" s="486"/>
      <c r="C355" s="486"/>
      <c r="D355" s="486"/>
      <c r="E355" s="555"/>
      <c r="F355" s="367"/>
      <c r="G355" s="22"/>
    </row>
    <row r="356" ht="15.75" customHeight="1">
      <c r="A356" s="603"/>
      <c r="B356" s="486"/>
      <c r="C356" s="486"/>
      <c r="D356" s="486"/>
      <c r="E356" s="555"/>
      <c r="F356" s="367"/>
      <c r="G356" s="22"/>
    </row>
    <row r="357" ht="15.75" customHeight="1">
      <c r="A357" s="603"/>
      <c r="B357" s="486"/>
      <c r="C357" s="486"/>
      <c r="D357" s="486"/>
      <c r="E357" s="555"/>
      <c r="F357" s="367"/>
      <c r="G357" s="22"/>
    </row>
    <row r="358" ht="15.75" customHeight="1">
      <c r="A358" s="603"/>
      <c r="B358" s="486"/>
      <c r="C358" s="486"/>
      <c r="D358" s="486"/>
      <c r="E358" s="555"/>
      <c r="F358" s="367"/>
      <c r="G358" s="22"/>
    </row>
    <row r="359" ht="15.75" customHeight="1">
      <c r="A359" s="603"/>
      <c r="B359" s="486"/>
      <c r="C359" s="486"/>
      <c r="D359" s="486"/>
      <c r="E359" s="555"/>
      <c r="F359" s="367"/>
      <c r="G359" s="22"/>
    </row>
    <row r="360" ht="15.75" customHeight="1">
      <c r="A360" s="603"/>
      <c r="B360" s="486"/>
      <c r="C360" s="486"/>
      <c r="D360" s="486"/>
      <c r="E360" s="555"/>
      <c r="F360" s="367"/>
      <c r="G360" s="22"/>
    </row>
    <row r="361" ht="15.75" customHeight="1">
      <c r="A361" s="603"/>
      <c r="B361" s="486"/>
      <c r="C361" s="486"/>
      <c r="D361" s="486"/>
      <c r="E361" s="555"/>
      <c r="F361" s="367"/>
      <c r="G361" s="22"/>
    </row>
    <row r="362" ht="15.75" customHeight="1">
      <c r="A362" s="603"/>
      <c r="B362" s="486"/>
      <c r="C362" s="486"/>
      <c r="D362" s="486"/>
      <c r="E362" s="555"/>
      <c r="F362" s="367"/>
      <c r="G362" s="22"/>
    </row>
    <row r="363" ht="15.75" customHeight="1">
      <c r="A363" s="603"/>
      <c r="B363" s="486"/>
      <c r="C363" s="486"/>
      <c r="D363" s="486"/>
      <c r="E363" s="555"/>
      <c r="F363" s="367"/>
      <c r="G363" s="22"/>
    </row>
    <row r="364" ht="15.75" customHeight="1">
      <c r="A364" s="603"/>
      <c r="B364" s="486"/>
      <c r="C364" s="486"/>
      <c r="D364" s="486"/>
      <c r="E364" s="555"/>
      <c r="F364" s="367"/>
      <c r="G364" s="22"/>
    </row>
    <row r="365" ht="15.75" customHeight="1">
      <c r="A365" s="603"/>
      <c r="B365" s="486"/>
      <c r="C365" s="486"/>
      <c r="D365" s="486"/>
      <c r="E365" s="555"/>
      <c r="F365" s="367"/>
      <c r="G365" s="22"/>
    </row>
    <row r="366" ht="15.75" customHeight="1">
      <c r="A366" s="603"/>
      <c r="B366" s="486"/>
      <c r="C366" s="486"/>
      <c r="D366" s="486"/>
      <c r="E366" s="555"/>
      <c r="F366" s="367"/>
      <c r="G366" s="22"/>
    </row>
    <row r="367" ht="15.75" customHeight="1">
      <c r="A367" s="603"/>
      <c r="B367" s="486"/>
      <c r="C367" s="486"/>
      <c r="D367" s="486"/>
      <c r="E367" s="555"/>
      <c r="F367" s="367"/>
      <c r="G367" s="22"/>
    </row>
    <row r="368" ht="15.75" customHeight="1">
      <c r="A368" s="603"/>
      <c r="B368" s="486"/>
      <c r="C368" s="486"/>
      <c r="D368" s="486"/>
      <c r="E368" s="555"/>
      <c r="F368" s="367"/>
      <c r="G368" s="22"/>
    </row>
    <row r="369" ht="15.75" customHeight="1">
      <c r="A369" s="603"/>
      <c r="B369" s="486"/>
      <c r="C369" s="486"/>
      <c r="D369" s="486"/>
      <c r="E369" s="555"/>
      <c r="F369" s="367"/>
      <c r="G369" s="22"/>
    </row>
    <row r="370" ht="15.75" customHeight="1">
      <c r="A370" s="603"/>
      <c r="B370" s="486"/>
      <c r="C370" s="486"/>
      <c r="D370" s="486"/>
      <c r="E370" s="555"/>
      <c r="F370" s="367"/>
      <c r="G370" s="22"/>
    </row>
    <row r="371" ht="15.75" customHeight="1">
      <c r="A371" s="603"/>
      <c r="B371" s="486"/>
      <c r="C371" s="486"/>
      <c r="D371" s="486"/>
      <c r="E371" s="555"/>
      <c r="F371" s="367"/>
      <c r="G371" s="22"/>
    </row>
    <row r="372" ht="15.75" customHeight="1">
      <c r="A372" s="603"/>
      <c r="B372" s="486"/>
      <c r="C372" s="486"/>
      <c r="D372" s="486"/>
      <c r="E372" s="555"/>
      <c r="F372" s="367"/>
      <c r="G372" s="22"/>
    </row>
    <row r="373" ht="15.75" customHeight="1">
      <c r="A373" s="603"/>
      <c r="B373" s="486"/>
      <c r="C373" s="486"/>
      <c r="D373" s="486"/>
      <c r="E373" s="555"/>
      <c r="F373" s="367"/>
      <c r="G373" s="22"/>
    </row>
    <row r="374" ht="15.75" customHeight="1">
      <c r="A374" s="603"/>
      <c r="B374" s="486"/>
      <c r="C374" s="486"/>
      <c r="D374" s="486"/>
      <c r="E374" s="555"/>
      <c r="F374" s="367"/>
      <c r="G374" s="22"/>
    </row>
    <row r="375" ht="15.75" customHeight="1">
      <c r="A375" s="603"/>
      <c r="B375" s="486"/>
      <c r="C375" s="486"/>
      <c r="D375" s="486"/>
      <c r="E375" s="555"/>
      <c r="F375" s="367"/>
      <c r="G375" s="22"/>
    </row>
    <row r="376" ht="15.75" customHeight="1">
      <c r="A376" s="603"/>
      <c r="B376" s="486"/>
      <c r="C376" s="486"/>
      <c r="D376" s="486"/>
      <c r="E376" s="555"/>
      <c r="F376" s="367"/>
      <c r="G376" s="22"/>
    </row>
    <row r="377" ht="15.75" customHeight="1">
      <c r="A377" s="603"/>
      <c r="B377" s="486"/>
      <c r="C377" s="486"/>
      <c r="D377" s="486"/>
      <c r="E377" s="555"/>
      <c r="F377" s="367"/>
      <c r="G377" s="22"/>
    </row>
    <row r="378" ht="15.75" customHeight="1">
      <c r="A378" s="603"/>
      <c r="B378" s="486"/>
      <c r="C378" s="486"/>
      <c r="D378" s="486"/>
      <c r="E378" s="555"/>
      <c r="F378" s="367"/>
      <c r="G378" s="22"/>
    </row>
    <row r="379" ht="15.75" customHeight="1">
      <c r="A379" s="603"/>
      <c r="B379" s="486"/>
      <c r="C379" s="486"/>
      <c r="D379" s="486"/>
      <c r="E379" s="555"/>
      <c r="F379" s="367"/>
      <c r="G379" s="22"/>
    </row>
    <row r="380" ht="15.75" customHeight="1">
      <c r="A380" s="603"/>
      <c r="B380" s="486"/>
      <c r="C380" s="486"/>
      <c r="D380" s="486"/>
      <c r="E380" s="555"/>
      <c r="F380" s="367"/>
      <c r="G380" s="22"/>
    </row>
    <row r="381" ht="15.75" customHeight="1">
      <c r="A381" s="603"/>
      <c r="B381" s="486"/>
      <c r="C381" s="486"/>
      <c r="D381" s="486"/>
      <c r="E381" s="555"/>
      <c r="F381" s="367"/>
      <c r="G381" s="22"/>
    </row>
    <row r="382" ht="15.75" customHeight="1">
      <c r="A382" s="603"/>
      <c r="B382" s="486"/>
      <c r="C382" s="486"/>
      <c r="D382" s="486"/>
      <c r="E382" s="555"/>
      <c r="F382" s="367"/>
      <c r="G382" s="22"/>
    </row>
    <row r="383" ht="15.75" customHeight="1">
      <c r="A383" s="603"/>
      <c r="B383" s="486"/>
      <c r="C383" s="486"/>
      <c r="D383" s="486"/>
      <c r="E383" s="555"/>
      <c r="F383" s="367"/>
      <c r="G383" s="22"/>
    </row>
    <row r="384" ht="15.75" customHeight="1">
      <c r="A384" s="603"/>
      <c r="B384" s="486"/>
      <c r="C384" s="486"/>
      <c r="D384" s="486"/>
      <c r="E384" s="555"/>
      <c r="F384" s="367"/>
      <c r="G384" s="22"/>
    </row>
    <row r="385" ht="15.75" customHeight="1">
      <c r="A385" s="603"/>
      <c r="B385" s="486"/>
      <c r="C385" s="486"/>
      <c r="D385" s="486"/>
      <c r="E385" s="555"/>
      <c r="F385" s="367"/>
      <c r="G385" s="22"/>
    </row>
    <row r="386" ht="15.75" customHeight="1">
      <c r="A386" s="603"/>
      <c r="B386" s="486"/>
      <c r="C386" s="486"/>
      <c r="D386" s="486"/>
      <c r="E386" s="555"/>
      <c r="F386" s="367"/>
      <c r="G386" s="22"/>
    </row>
    <row r="387" ht="15.75" customHeight="1">
      <c r="A387" s="603"/>
      <c r="B387" s="486"/>
      <c r="C387" s="486"/>
      <c r="D387" s="486"/>
      <c r="E387" s="555"/>
      <c r="F387" s="367"/>
      <c r="G387" s="22"/>
    </row>
    <row r="388" ht="15.75" customHeight="1">
      <c r="A388" s="603"/>
      <c r="B388" s="486"/>
      <c r="C388" s="486"/>
      <c r="D388" s="486"/>
      <c r="E388" s="555"/>
      <c r="F388" s="367"/>
      <c r="G388" s="22"/>
    </row>
    <row r="389" ht="15.75" customHeight="1">
      <c r="A389" s="603"/>
      <c r="B389" s="486"/>
      <c r="C389" s="486"/>
      <c r="D389" s="486"/>
      <c r="E389" s="555"/>
      <c r="F389" s="367"/>
      <c r="G389" s="22"/>
    </row>
    <row r="390" ht="15.75" customHeight="1">
      <c r="A390" s="603"/>
      <c r="B390" s="486"/>
      <c r="C390" s="486"/>
      <c r="D390" s="486"/>
      <c r="E390" s="555"/>
      <c r="F390" s="367"/>
      <c r="G390" s="22"/>
    </row>
    <row r="391" ht="15.75" customHeight="1">
      <c r="A391" s="603"/>
      <c r="B391" s="486"/>
      <c r="C391" s="486"/>
      <c r="D391" s="486"/>
      <c r="E391" s="555"/>
      <c r="F391" s="367"/>
      <c r="G391" s="22"/>
    </row>
    <row r="392" ht="15.75" customHeight="1">
      <c r="A392" s="603"/>
      <c r="B392" s="486"/>
      <c r="C392" s="486"/>
      <c r="D392" s="486"/>
      <c r="E392" s="555"/>
      <c r="F392" s="367"/>
      <c r="G392" s="22"/>
    </row>
    <row r="393" ht="15.75" customHeight="1">
      <c r="A393" s="603"/>
      <c r="B393" s="486"/>
      <c r="C393" s="486"/>
      <c r="D393" s="486"/>
      <c r="E393" s="555"/>
      <c r="F393" s="367"/>
      <c r="G393" s="22"/>
    </row>
    <row r="394" ht="15.75" customHeight="1">
      <c r="A394" s="603"/>
      <c r="B394" s="486"/>
      <c r="C394" s="486"/>
      <c r="D394" s="486"/>
      <c r="E394" s="555"/>
      <c r="F394" s="367"/>
      <c r="G394" s="22"/>
    </row>
    <row r="395" ht="15.75" customHeight="1">
      <c r="A395" s="603"/>
      <c r="B395" s="486"/>
      <c r="C395" s="486"/>
      <c r="D395" s="486"/>
      <c r="E395" s="555"/>
      <c r="F395" s="367"/>
      <c r="G395" s="22"/>
    </row>
    <row r="396" ht="15.75" customHeight="1">
      <c r="A396" s="603"/>
      <c r="B396" s="486"/>
      <c r="C396" s="486"/>
      <c r="D396" s="486"/>
      <c r="E396" s="555"/>
      <c r="F396" s="367"/>
      <c r="G396" s="22"/>
    </row>
    <row r="397" ht="15.75" customHeight="1">
      <c r="A397" s="603"/>
      <c r="B397" s="486"/>
      <c r="C397" s="486"/>
      <c r="D397" s="486"/>
      <c r="E397" s="555"/>
      <c r="F397" s="367"/>
      <c r="G397" s="22"/>
    </row>
    <row r="398" ht="15.75" customHeight="1">
      <c r="A398" s="603"/>
      <c r="B398" s="486"/>
      <c r="C398" s="486"/>
      <c r="D398" s="486"/>
      <c r="E398" s="555"/>
      <c r="F398" s="367"/>
      <c r="G398" s="22"/>
    </row>
    <row r="399" ht="15.75" customHeight="1">
      <c r="A399" s="603"/>
      <c r="B399" s="486"/>
      <c r="C399" s="486"/>
      <c r="D399" s="486"/>
      <c r="E399" s="555"/>
      <c r="F399" s="367"/>
      <c r="G399" s="22"/>
    </row>
    <row r="400" ht="15.75" customHeight="1">
      <c r="A400" s="603"/>
      <c r="B400" s="486"/>
      <c r="C400" s="486"/>
      <c r="D400" s="486"/>
      <c r="E400" s="555"/>
      <c r="F400" s="367"/>
      <c r="G400" s="22"/>
    </row>
    <row r="401" ht="15.75" customHeight="1">
      <c r="A401" s="603"/>
      <c r="B401" s="486"/>
      <c r="C401" s="486"/>
      <c r="D401" s="486"/>
      <c r="E401" s="555"/>
      <c r="F401" s="367"/>
      <c r="G401" s="22"/>
    </row>
    <row r="402" ht="15.75" customHeight="1">
      <c r="A402" s="603"/>
      <c r="B402" s="486"/>
      <c r="C402" s="486"/>
      <c r="D402" s="486"/>
      <c r="E402" s="555"/>
      <c r="F402" s="367"/>
      <c r="G402" s="22"/>
    </row>
    <row r="403" ht="15.75" customHeight="1">
      <c r="A403" s="603"/>
      <c r="B403" s="486"/>
      <c r="C403" s="486"/>
      <c r="D403" s="486"/>
      <c r="E403" s="555"/>
      <c r="F403" s="367"/>
      <c r="G403" s="22"/>
    </row>
    <row r="404" ht="15.75" customHeight="1">
      <c r="A404" s="603"/>
      <c r="B404" s="486"/>
      <c r="C404" s="486"/>
      <c r="D404" s="486"/>
      <c r="E404" s="555"/>
      <c r="F404" s="367"/>
      <c r="G404" s="22"/>
    </row>
    <row r="405" ht="15.75" customHeight="1">
      <c r="A405" s="603"/>
      <c r="B405" s="486"/>
      <c r="C405" s="486"/>
      <c r="D405" s="486"/>
      <c r="E405" s="555"/>
      <c r="F405" s="367"/>
      <c r="G405" s="22"/>
    </row>
    <row r="406" ht="15.75" customHeight="1">
      <c r="A406" s="603"/>
      <c r="B406" s="486"/>
      <c r="C406" s="486"/>
      <c r="D406" s="486"/>
      <c r="E406" s="555"/>
      <c r="F406" s="367"/>
      <c r="G406" s="22"/>
    </row>
    <row r="407" ht="15.75" customHeight="1">
      <c r="A407" s="603"/>
      <c r="B407" s="486"/>
      <c r="C407" s="486"/>
      <c r="D407" s="486"/>
      <c r="E407" s="555"/>
      <c r="F407" s="367"/>
      <c r="G407" s="22"/>
    </row>
    <row r="408" ht="15.75" customHeight="1">
      <c r="A408" s="603"/>
      <c r="B408" s="486"/>
      <c r="C408" s="486"/>
      <c r="D408" s="486"/>
      <c r="E408" s="555"/>
      <c r="F408" s="367"/>
      <c r="G408" s="22"/>
    </row>
    <row r="409" ht="15.75" customHeight="1">
      <c r="A409" s="603"/>
      <c r="B409" s="486"/>
      <c r="C409" s="486"/>
      <c r="D409" s="486"/>
      <c r="E409" s="555"/>
      <c r="F409" s="367"/>
      <c r="G409" s="22"/>
    </row>
    <row r="410" ht="15.75" customHeight="1">
      <c r="A410" s="603"/>
      <c r="B410" s="486"/>
      <c r="C410" s="486"/>
      <c r="D410" s="486"/>
      <c r="E410" s="555"/>
      <c r="F410" s="367"/>
      <c r="G410" s="22"/>
    </row>
    <row r="411" ht="15.75" customHeight="1">
      <c r="A411" s="603"/>
      <c r="B411" s="486"/>
      <c r="C411" s="486"/>
      <c r="D411" s="486"/>
      <c r="E411" s="555"/>
      <c r="F411" s="367"/>
      <c r="G411" s="22"/>
    </row>
    <row r="412" ht="15.75" customHeight="1">
      <c r="A412" s="603"/>
      <c r="B412" s="486"/>
      <c r="C412" s="486"/>
      <c r="D412" s="486"/>
      <c r="E412" s="555"/>
      <c r="F412" s="367"/>
      <c r="G412" s="22"/>
    </row>
    <row r="413" ht="15.75" customHeight="1">
      <c r="A413" s="603"/>
      <c r="B413" s="486"/>
      <c r="C413" s="486"/>
      <c r="D413" s="486"/>
      <c r="E413" s="555"/>
      <c r="F413" s="367"/>
      <c r="G413" s="22"/>
    </row>
    <row r="414" ht="15.75" customHeight="1">
      <c r="A414" s="603"/>
      <c r="B414" s="486"/>
      <c r="C414" s="486"/>
      <c r="D414" s="486"/>
      <c r="E414" s="555"/>
      <c r="F414" s="367"/>
      <c r="G414" s="22"/>
    </row>
    <row r="415" ht="15.75" customHeight="1">
      <c r="A415" s="603"/>
      <c r="B415" s="486"/>
      <c r="C415" s="486"/>
      <c r="D415" s="486"/>
      <c r="E415" s="555"/>
      <c r="F415" s="367"/>
      <c r="G415" s="22"/>
    </row>
    <row r="416" ht="15.75" customHeight="1">
      <c r="A416" s="603"/>
      <c r="B416" s="486"/>
      <c r="C416" s="486"/>
      <c r="D416" s="486"/>
      <c r="E416" s="555"/>
      <c r="F416" s="367"/>
      <c r="G416" s="22"/>
    </row>
    <row r="417" ht="15.75" customHeight="1">
      <c r="A417" s="603"/>
      <c r="B417" s="486"/>
      <c r="C417" s="486"/>
      <c r="D417" s="486"/>
      <c r="E417" s="555"/>
      <c r="F417" s="367"/>
      <c r="G417" s="22"/>
    </row>
    <row r="418" ht="15.75" customHeight="1">
      <c r="A418" s="603"/>
      <c r="B418" s="486"/>
      <c r="C418" s="486"/>
      <c r="D418" s="486"/>
      <c r="E418" s="555"/>
      <c r="F418" s="367"/>
      <c r="G418" s="22"/>
    </row>
    <row r="419" ht="15.75" customHeight="1">
      <c r="A419" s="603"/>
      <c r="B419" s="486"/>
      <c r="C419" s="486"/>
      <c r="D419" s="486"/>
      <c r="E419" s="555"/>
      <c r="F419" s="367"/>
      <c r="G419" s="22"/>
    </row>
    <row r="420" ht="15.75" customHeight="1">
      <c r="A420" s="603"/>
      <c r="B420" s="486"/>
      <c r="C420" s="486"/>
      <c r="D420" s="486"/>
      <c r="E420" s="555"/>
      <c r="F420" s="367"/>
      <c r="G420" s="22"/>
    </row>
    <row r="421" ht="15.75" customHeight="1">
      <c r="A421" s="603"/>
      <c r="B421" s="486"/>
      <c r="C421" s="486"/>
      <c r="D421" s="486"/>
      <c r="E421" s="555"/>
      <c r="F421" s="367"/>
      <c r="G421" s="22"/>
    </row>
    <row r="422" ht="15.75" customHeight="1">
      <c r="A422" s="603"/>
      <c r="B422" s="486"/>
      <c r="C422" s="486"/>
      <c r="D422" s="486"/>
      <c r="E422" s="555"/>
      <c r="F422" s="367"/>
      <c r="G422" s="22"/>
    </row>
    <row r="423" ht="15.75" customHeight="1">
      <c r="A423" s="603"/>
      <c r="B423" s="486"/>
      <c r="C423" s="486"/>
      <c r="D423" s="486"/>
      <c r="E423" s="555"/>
      <c r="F423" s="367"/>
      <c r="G423" s="22"/>
    </row>
    <row r="424" ht="15.75" customHeight="1">
      <c r="A424" s="603"/>
      <c r="B424" s="486"/>
      <c r="C424" s="486"/>
      <c r="D424" s="486"/>
      <c r="E424" s="555"/>
      <c r="F424" s="367"/>
      <c r="G424" s="22"/>
    </row>
    <row r="425" ht="15.75" customHeight="1">
      <c r="A425" s="603"/>
      <c r="B425" s="486"/>
      <c r="C425" s="486"/>
      <c r="D425" s="486"/>
      <c r="E425" s="555"/>
      <c r="F425" s="367"/>
      <c r="G425" s="22"/>
    </row>
    <row r="426" ht="15.75" customHeight="1">
      <c r="A426" s="603"/>
      <c r="B426" s="486"/>
      <c r="C426" s="486"/>
      <c r="D426" s="486"/>
      <c r="E426" s="555"/>
      <c r="F426" s="367"/>
      <c r="G426" s="22"/>
    </row>
    <row r="427" ht="15.75" customHeight="1">
      <c r="A427" s="603"/>
      <c r="B427" s="486"/>
      <c r="C427" s="486"/>
      <c r="D427" s="486"/>
      <c r="E427" s="555"/>
      <c r="F427" s="367"/>
      <c r="G427" s="22"/>
    </row>
    <row r="428" ht="15.75" customHeight="1">
      <c r="A428" s="603"/>
      <c r="B428" s="486"/>
      <c r="C428" s="486"/>
      <c r="D428" s="486"/>
      <c r="E428" s="555"/>
      <c r="F428" s="367"/>
      <c r="G428" s="22"/>
    </row>
    <row r="429" ht="15.75" customHeight="1">
      <c r="A429" s="603"/>
      <c r="B429" s="486"/>
      <c r="C429" s="486"/>
      <c r="D429" s="486"/>
      <c r="E429" s="555"/>
      <c r="F429" s="367"/>
      <c r="G429" s="22"/>
    </row>
    <row r="430" ht="15.75" customHeight="1">
      <c r="A430" s="603"/>
      <c r="B430" s="486"/>
      <c r="C430" s="486"/>
      <c r="D430" s="486"/>
      <c r="E430" s="555"/>
      <c r="F430" s="367"/>
      <c r="G430" s="22"/>
    </row>
    <row r="431" ht="15.75" customHeight="1">
      <c r="A431" s="603"/>
      <c r="B431" s="486"/>
      <c r="C431" s="486"/>
      <c r="D431" s="486"/>
      <c r="E431" s="555"/>
      <c r="F431" s="367"/>
      <c r="G431" s="22"/>
    </row>
    <row r="432" ht="15.75" customHeight="1">
      <c r="A432" s="603"/>
      <c r="B432" s="486"/>
      <c r="C432" s="486"/>
      <c r="D432" s="486"/>
      <c r="E432" s="555"/>
      <c r="F432" s="367"/>
      <c r="G432" s="22"/>
    </row>
    <row r="433" ht="15.75" customHeight="1">
      <c r="A433" s="603"/>
      <c r="B433" s="486"/>
      <c r="C433" s="486"/>
      <c r="D433" s="486"/>
      <c r="E433" s="555"/>
      <c r="F433" s="367"/>
      <c r="G433" s="22"/>
    </row>
    <row r="434" ht="15.75" customHeight="1">
      <c r="A434" s="603"/>
      <c r="B434" s="486"/>
      <c r="C434" s="486"/>
      <c r="D434" s="486"/>
      <c r="E434" s="555"/>
      <c r="F434" s="367"/>
      <c r="G434" s="22"/>
    </row>
    <row r="435" ht="15.75" customHeight="1">
      <c r="A435" s="603"/>
      <c r="B435" s="486"/>
      <c r="C435" s="486"/>
      <c r="D435" s="486"/>
      <c r="E435" s="555"/>
      <c r="F435" s="367"/>
      <c r="G435" s="22"/>
    </row>
    <row r="436" ht="15.75" customHeight="1">
      <c r="A436" s="603"/>
      <c r="B436" s="486"/>
      <c r="C436" s="486"/>
      <c r="D436" s="486"/>
      <c r="E436" s="555"/>
      <c r="F436" s="367"/>
      <c r="G436" s="22"/>
    </row>
    <row r="437" ht="15.75" customHeight="1">
      <c r="A437" s="603"/>
      <c r="B437" s="486"/>
      <c r="C437" s="486"/>
      <c r="D437" s="486"/>
      <c r="E437" s="555"/>
      <c r="F437" s="367"/>
      <c r="G437" s="22"/>
    </row>
    <row r="438" ht="15.75" customHeight="1">
      <c r="A438" s="603"/>
      <c r="B438" s="486"/>
      <c r="C438" s="486"/>
      <c r="D438" s="486"/>
      <c r="E438" s="555"/>
      <c r="F438" s="367"/>
      <c r="G438" s="22"/>
    </row>
    <row r="439" ht="15.75" customHeight="1">
      <c r="A439" s="603"/>
      <c r="B439" s="486"/>
      <c r="C439" s="486"/>
      <c r="D439" s="486"/>
      <c r="E439" s="555"/>
      <c r="F439" s="367"/>
      <c r="G439" s="22"/>
    </row>
    <row r="440" ht="15.75" customHeight="1">
      <c r="A440" s="603"/>
      <c r="B440" s="486"/>
      <c r="C440" s="486"/>
      <c r="D440" s="486"/>
      <c r="E440" s="555"/>
      <c r="F440" s="367"/>
      <c r="G440" s="22"/>
    </row>
    <row r="441" ht="15.75" customHeight="1">
      <c r="A441" s="603"/>
      <c r="B441" s="486"/>
      <c r="C441" s="486"/>
      <c r="D441" s="486"/>
      <c r="E441" s="555"/>
      <c r="F441" s="367"/>
      <c r="G441" s="22"/>
    </row>
    <row r="442" ht="15.75" customHeight="1">
      <c r="A442" s="603"/>
      <c r="B442" s="486"/>
      <c r="C442" s="486"/>
      <c r="D442" s="486"/>
      <c r="E442" s="555"/>
      <c r="F442" s="367"/>
      <c r="G442" s="22"/>
    </row>
    <row r="443" ht="15.75" customHeight="1">
      <c r="A443" s="603"/>
      <c r="B443" s="486"/>
      <c r="C443" s="486"/>
      <c r="D443" s="486"/>
      <c r="E443" s="555"/>
      <c r="F443" s="367"/>
      <c r="G443" s="22"/>
    </row>
    <row r="444" ht="15.75" customHeight="1">
      <c r="A444" s="603"/>
      <c r="B444" s="486"/>
      <c r="C444" s="486"/>
      <c r="D444" s="486"/>
      <c r="E444" s="555"/>
      <c r="F444" s="367"/>
      <c r="G444" s="22"/>
    </row>
    <row r="445" ht="15.75" customHeight="1">
      <c r="A445" s="603"/>
      <c r="B445" s="486"/>
      <c r="C445" s="486"/>
      <c r="D445" s="486"/>
      <c r="E445" s="555"/>
      <c r="F445" s="367"/>
      <c r="G445" s="22"/>
    </row>
    <row r="446" ht="15.75" customHeight="1">
      <c r="A446" s="603"/>
      <c r="B446" s="486"/>
      <c r="C446" s="486"/>
      <c r="D446" s="486"/>
      <c r="E446" s="555"/>
      <c r="F446" s="367"/>
      <c r="G446" s="22"/>
    </row>
    <row r="447" ht="15.75" customHeight="1">
      <c r="A447" s="603"/>
      <c r="B447" s="486"/>
      <c r="C447" s="486"/>
      <c r="D447" s="486"/>
      <c r="E447" s="555"/>
      <c r="F447" s="367"/>
      <c r="G447" s="22"/>
    </row>
    <row r="448" ht="15.75" customHeight="1">
      <c r="A448" s="603"/>
      <c r="B448" s="486"/>
      <c r="C448" s="486"/>
      <c r="D448" s="486"/>
      <c r="E448" s="555"/>
      <c r="F448" s="367"/>
      <c r="G448" s="22"/>
    </row>
    <row r="449" ht="15.75" customHeight="1">
      <c r="A449" s="603"/>
      <c r="B449" s="486"/>
      <c r="C449" s="486"/>
      <c r="D449" s="486"/>
      <c r="E449" s="555"/>
      <c r="F449" s="367"/>
      <c r="G449" s="22"/>
    </row>
    <row r="450" ht="15.75" customHeight="1">
      <c r="A450" s="603"/>
      <c r="B450" s="486"/>
      <c r="C450" s="486"/>
      <c r="D450" s="486"/>
      <c r="E450" s="555"/>
      <c r="F450" s="367"/>
      <c r="G450" s="22"/>
    </row>
    <row r="451" ht="15.75" customHeight="1">
      <c r="A451" s="603"/>
      <c r="B451" s="486"/>
      <c r="C451" s="486"/>
      <c r="D451" s="486"/>
      <c r="E451" s="555"/>
      <c r="F451" s="367"/>
      <c r="G451" s="22"/>
    </row>
    <row r="452" ht="15.75" customHeight="1">
      <c r="A452" s="603"/>
      <c r="B452" s="486"/>
      <c r="C452" s="486"/>
      <c r="D452" s="486"/>
      <c r="E452" s="555"/>
      <c r="F452" s="367"/>
      <c r="G452" s="22"/>
    </row>
    <row r="453" ht="15.75" customHeight="1">
      <c r="A453" s="603"/>
      <c r="B453" s="486"/>
      <c r="C453" s="486"/>
      <c r="D453" s="486"/>
      <c r="E453" s="555"/>
      <c r="F453" s="367"/>
      <c r="G453" s="22"/>
    </row>
    <row r="454" ht="15.75" customHeight="1">
      <c r="A454" s="603"/>
      <c r="B454" s="486"/>
      <c r="C454" s="486"/>
      <c r="D454" s="486"/>
      <c r="E454" s="555"/>
      <c r="F454" s="367"/>
      <c r="G454" s="22"/>
    </row>
    <row r="455" ht="15.75" customHeight="1">
      <c r="A455" s="603"/>
      <c r="B455" s="486"/>
      <c r="C455" s="486"/>
      <c r="D455" s="486"/>
      <c r="E455" s="555"/>
      <c r="F455" s="367"/>
      <c r="G455" s="22"/>
    </row>
    <row r="456" ht="15.75" customHeight="1">
      <c r="A456" s="603"/>
      <c r="B456" s="486"/>
      <c r="C456" s="486"/>
      <c r="D456" s="486"/>
      <c r="E456" s="555"/>
      <c r="F456" s="367"/>
      <c r="G456" s="22"/>
    </row>
    <row r="457" ht="15.75" customHeight="1">
      <c r="A457" s="603"/>
      <c r="B457" s="486"/>
      <c r="C457" s="486"/>
      <c r="D457" s="486"/>
      <c r="E457" s="555"/>
      <c r="F457" s="367"/>
      <c r="G457" s="22"/>
    </row>
    <row r="458" ht="15.75" customHeight="1">
      <c r="A458" s="603"/>
      <c r="B458" s="486"/>
      <c r="C458" s="486"/>
      <c r="D458" s="486"/>
      <c r="E458" s="555"/>
      <c r="F458" s="367"/>
      <c r="G458" s="22"/>
    </row>
    <row r="459" ht="15.75" customHeight="1">
      <c r="A459" s="603"/>
      <c r="B459" s="486"/>
      <c r="C459" s="486"/>
      <c r="D459" s="486"/>
      <c r="E459" s="555"/>
      <c r="F459" s="367"/>
      <c r="G459" s="22"/>
    </row>
    <row r="460" ht="15.75" customHeight="1">
      <c r="A460" s="603"/>
      <c r="B460" s="486"/>
      <c r="C460" s="486"/>
      <c r="D460" s="486"/>
      <c r="E460" s="555"/>
      <c r="F460" s="367"/>
      <c r="G460" s="22"/>
    </row>
    <row r="461" ht="15.75" customHeight="1">
      <c r="A461" s="603"/>
      <c r="B461" s="486"/>
      <c r="C461" s="486"/>
      <c r="D461" s="486"/>
      <c r="E461" s="555"/>
      <c r="F461" s="367"/>
      <c r="G461" s="22"/>
    </row>
    <row r="462" ht="15.75" customHeight="1">
      <c r="A462" s="603"/>
      <c r="B462" s="486"/>
      <c r="C462" s="486"/>
      <c r="D462" s="486"/>
      <c r="E462" s="555"/>
      <c r="F462" s="367"/>
      <c r="G462" s="22"/>
    </row>
    <row r="463" ht="15.75" customHeight="1">
      <c r="A463" s="603"/>
      <c r="B463" s="486"/>
      <c r="C463" s="486"/>
      <c r="D463" s="486"/>
      <c r="E463" s="555"/>
      <c r="F463" s="367"/>
      <c r="G463" s="22"/>
    </row>
    <row r="464" ht="15.75" customHeight="1">
      <c r="A464" s="603"/>
      <c r="B464" s="486"/>
      <c r="C464" s="486"/>
      <c r="D464" s="486"/>
      <c r="E464" s="555"/>
      <c r="F464" s="367"/>
      <c r="G464" s="22"/>
    </row>
    <row r="465" ht="15.75" customHeight="1">
      <c r="A465" s="603"/>
      <c r="B465" s="486"/>
      <c r="C465" s="486"/>
      <c r="D465" s="486"/>
      <c r="E465" s="555"/>
      <c r="F465" s="367"/>
      <c r="G465" s="22"/>
    </row>
    <row r="466" ht="15.75" customHeight="1">
      <c r="A466" s="603"/>
      <c r="B466" s="486"/>
      <c r="C466" s="486"/>
      <c r="D466" s="486"/>
      <c r="E466" s="555"/>
      <c r="F466" s="367"/>
      <c r="G466" s="22"/>
    </row>
    <row r="467" ht="15.75" customHeight="1">
      <c r="A467" s="603"/>
      <c r="B467" s="486"/>
      <c r="C467" s="486"/>
      <c r="D467" s="486"/>
      <c r="E467" s="555"/>
      <c r="F467" s="367"/>
      <c r="G467" s="22"/>
    </row>
    <row r="468" ht="15.75" customHeight="1">
      <c r="A468" s="603"/>
      <c r="B468" s="486"/>
      <c r="C468" s="486"/>
      <c r="D468" s="486"/>
      <c r="E468" s="555"/>
      <c r="F468" s="367"/>
      <c r="G468" s="22"/>
    </row>
    <row r="469" ht="15.75" customHeight="1">
      <c r="A469" s="603"/>
      <c r="B469" s="486"/>
      <c r="C469" s="486"/>
      <c r="D469" s="486"/>
      <c r="E469" s="555"/>
      <c r="F469" s="367"/>
      <c r="G469" s="22"/>
    </row>
    <row r="470" ht="15.75" customHeight="1">
      <c r="A470" s="603"/>
      <c r="B470" s="486"/>
      <c r="C470" s="486"/>
      <c r="D470" s="486"/>
      <c r="E470" s="555"/>
      <c r="F470" s="367"/>
      <c r="G470" s="22"/>
    </row>
    <row r="471" ht="15.75" customHeight="1">
      <c r="A471" s="603"/>
      <c r="B471" s="486"/>
      <c r="C471" s="486"/>
      <c r="D471" s="486"/>
      <c r="E471" s="555"/>
      <c r="F471" s="367"/>
      <c r="G471" s="22"/>
    </row>
    <row r="472" ht="15.75" customHeight="1">
      <c r="A472" s="603"/>
      <c r="B472" s="486"/>
      <c r="C472" s="486"/>
      <c r="D472" s="486"/>
      <c r="E472" s="555"/>
      <c r="F472" s="367"/>
      <c r="G472" s="22"/>
    </row>
    <row r="473" ht="15.75" customHeight="1">
      <c r="A473" s="603"/>
      <c r="B473" s="486"/>
      <c r="C473" s="486"/>
      <c r="D473" s="486"/>
      <c r="E473" s="555"/>
      <c r="F473" s="367"/>
      <c r="G473" s="22"/>
    </row>
    <row r="474" ht="15.75" customHeight="1">
      <c r="A474" s="603"/>
      <c r="B474" s="486"/>
      <c r="C474" s="486"/>
      <c r="D474" s="486"/>
      <c r="E474" s="555"/>
      <c r="F474" s="367"/>
      <c r="G474" s="22"/>
    </row>
    <row r="475" ht="15.75" customHeight="1">
      <c r="A475" s="603"/>
      <c r="B475" s="486"/>
      <c r="C475" s="486"/>
      <c r="D475" s="486"/>
      <c r="E475" s="555"/>
      <c r="F475" s="367"/>
      <c r="G475" s="22"/>
    </row>
    <row r="476" ht="15.75" customHeight="1">
      <c r="A476" s="603"/>
      <c r="B476" s="486"/>
      <c r="C476" s="486"/>
      <c r="D476" s="486"/>
      <c r="E476" s="555"/>
      <c r="F476" s="367"/>
      <c r="G476" s="22"/>
    </row>
    <row r="477" ht="15.75" customHeight="1">
      <c r="A477" s="603"/>
      <c r="B477" s="486"/>
      <c r="C477" s="486"/>
      <c r="D477" s="486"/>
      <c r="E477" s="555"/>
      <c r="F477" s="367"/>
      <c r="G477" s="22"/>
    </row>
    <row r="478" ht="15.75" customHeight="1">
      <c r="A478" s="603"/>
      <c r="B478" s="486"/>
      <c r="C478" s="486"/>
      <c r="D478" s="486"/>
      <c r="E478" s="555"/>
      <c r="F478" s="367"/>
      <c r="G478" s="22"/>
    </row>
    <row r="479" ht="15.75" customHeight="1">
      <c r="A479" s="603"/>
      <c r="B479" s="486"/>
      <c r="C479" s="486"/>
      <c r="D479" s="486"/>
      <c r="E479" s="555"/>
      <c r="F479" s="367"/>
      <c r="G479" s="22"/>
    </row>
    <row r="480" ht="15.75" customHeight="1">
      <c r="A480" s="603"/>
      <c r="B480" s="486"/>
      <c r="C480" s="486"/>
      <c r="D480" s="486"/>
      <c r="E480" s="555"/>
      <c r="F480" s="367"/>
      <c r="G480" s="22"/>
    </row>
    <row r="481" ht="15.75" customHeight="1">
      <c r="A481" s="603"/>
      <c r="B481" s="486"/>
      <c r="C481" s="486"/>
      <c r="D481" s="486"/>
      <c r="E481" s="555"/>
      <c r="F481" s="367"/>
      <c r="G481" s="22"/>
    </row>
    <row r="482" ht="15.75" customHeight="1">
      <c r="A482" s="603"/>
      <c r="B482" s="486"/>
      <c r="C482" s="486"/>
      <c r="D482" s="486"/>
      <c r="E482" s="555"/>
      <c r="F482" s="367"/>
      <c r="G482" s="22"/>
    </row>
    <row r="483" ht="15.75" customHeight="1">
      <c r="A483" s="603"/>
      <c r="B483" s="486"/>
      <c r="C483" s="486"/>
      <c r="D483" s="486"/>
      <c r="E483" s="555"/>
      <c r="F483" s="367"/>
      <c r="G483" s="22"/>
    </row>
    <row r="484" ht="15.75" customHeight="1">
      <c r="A484" s="603"/>
      <c r="B484" s="486"/>
      <c r="C484" s="486"/>
      <c r="D484" s="486"/>
      <c r="E484" s="555"/>
      <c r="F484" s="367"/>
      <c r="G484" s="22"/>
    </row>
    <row r="485" ht="15.75" customHeight="1">
      <c r="A485" s="603"/>
      <c r="B485" s="486"/>
      <c r="C485" s="486"/>
      <c r="D485" s="486"/>
      <c r="E485" s="555"/>
      <c r="F485" s="367"/>
      <c r="G485" s="22"/>
    </row>
    <row r="486" ht="15.75" customHeight="1">
      <c r="A486" s="603"/>
      <c r="B486" s="486"/>
      <c r="C486" s="486"/>
      <c r="D486" s="486"/>
      <c r="E486" s="555"/>
      <c r="F486" s="367"/>
      <c r="G486" s="22"/>
    </row>
    <row r="487" ht="15.75" customHeight="1">
      <c r="A487" s="603"/>
      <c r="B487" s="486"/>
      <c r="C487" s="486"/>
      <c r="D487" s="486"/>
      <c r="E487" s="555"/>
      <c r="F487" s="367"/>
      <c r="G487" s="22"/>
    </row>
    <row r="488" ht="15.75" customHeight="1">
      <c r="A488" s="603"/>
      <c r="B488" s="486"/>
      <c r="C488" s="486"/>
      <c r="D488" s="486"/>
      <c r="E488" s="555"/>
      <c r="F488" s="367"/>
      <c r="G488" s="22"/>
    </row>
    <row r="489" ht="15.75" customHeight="1">
      <c r="A489" s="603"/>
      <c r="B489" s="486"/>
      <c r="C489" s="486"/>
      <c r="D489" s="486"/>
      <c r="E489" s="555"/>
      <c r="F489" s="367"/>
      <c r="G489" s="22"/>
    </row>
    <row r="490" ht="15.75" customHeight="1">
      <c r="A490" s="603"/>
      <c r="B490" s="486"/>
      <c r="C490" s="486"/>
      <c r="D490" s="486"/>
      <c r="E490" s="555"/>
      <c r="F490" s="367"/>
      <c r="G490" s="22"/>
    </row>
    <row r="491" ht="15.75" customHeight="1">
      <c r="A491" s="603"/>
      <c r="B491" s="486"/>
      <c r="C491" s="486"/>
      <c r="D491" s="486"/>
      <c r="E491" s="555"/>
      <c r="F491" s="367"/>
      <c r="G491" s="22"/>
    </row>
    <row r="492" ht="15.75" customHeight="1">
      <c r="A492" s="603"/>
      <c r="B492" s="486"/>
      <c r="C492" s="486"/>
      <c r="D492" s="486"/>
      <c r="E492" s="555"/>
      <c r="F492" s="367"/>
      <c r="G492" s="22"/>
    </row>
    <row r="493" ht="15.75" customHeight="1">
      <c r="A493" s="603"/>
      <c r="B493" s="486"/>
      <c r="C493" s="486"/>
      <c r="D493" s="486"/>
      <c r="E493" s="555"/>
      <c r="F493" s="367"/>
      <c r="G493" s="22"/>
    </row>
    <row r="494" ht="15.75" customHeight="1">
      <c r="A494" s="603"/>
      <c r="B494" s="486"/>
      <c r="C494" s="486"/>
      <c r="D494" s="486"/>
      <c r="E494" s="555"/>
      <c r="F494" s="367"/>
      <c r="G494" s="22"/>
    </row>
    <row r="495" ht="15.75" customHeight="1">
      <c r="A495" s="603"/>
      <c r="B495" s="486"/>
      <c r="C495" s="486"/>
      <c r="D495" s="486"/>
      <c r="E495" s="555"/>
      <c r="F495" s="367"/>
      <c r="G495" s="22"/>
    </row>
    <row r="496" ht="15.75" customHeight="1">
      <c r="A496" s="603"/>
      <c r="B496" s="486"/>
      <c r="C496" s="486"/>
      <c r="D496" s="486"/>
      <c r="E496" s="555"/>
      <c r="F496" s="367"/>
      <c r="G496" s="22"/>
    </row>
    <row r="497" ht="15.75" customHeight="1">
      <c r="A497" s="603"/>
      <c r="B497" s="486"/>
      <c r="C497" s="486"/>
      <c r="D497" s="486"/>
      <c r="E497" s="555"/>
      <c r="F497" s="367"/>
      <c r="G497" s="22"/>
    </row>
    <row r="498" ht="15.75" customHeight="1">
      <c r="A498" s="603"/>
      <c r="B498" s="486"/>
      <c r="C498" s="486"/>
      <c r="D498" s="486"/>
      <c r="E498" s="555"/>
      <c r="F498" s="367"/>
      <c r="G498" s="22"/>
    </row>
    <row r="499" ht="15.75" customHeight="1">
      <c r="A499" s="603"/>
      <c r="B499" s="486"/>
      <c r="C499" s="486"/>
      <c r="D499" s="486"/>
      <c r="E499" s="555"/>
      <c r="F499" s="367"/>
      <c r="G499" s="22"/>
    </row>
    <row r="500" ht="15.75" customHeight="1">
      <c r="A500" s="603"/>
      <c r="B500" s="486"/>
      <c r="C500" s="486"/>
      <c r="D500" s="486"/>
      <c r="E500" s="555"/>
      <c r="F500" s="367"/>
      <c r="G500" s="22"/>
    </row>
    <row r="501" ht="15.75" customHeight="1">
      <c r="A501" s="603"/>
      <c r="B501" s="486"/>
      <c r="C501" s="486"/>
      <c r="D501" s="486"/>
      <c r="E501" s="555"/>
      <c r="F501" s="367"/>
      <c r="G501" s="22"/>
    </row>
    <row r="502" ht="15.75" customHeight="1">
      <c r="A502" s="603"/>
      <c r="B502" s="486"/>
      <c r="C502" s="486"/>
      <c r="D502" s="486"/>
      <c r="E502" s="555"/>
      <c r="F502" s="367"/>
      <c r="G502" s="22"/>
    </row>
    <row r="503" ht="15.75" customHeight="1">
      <c r="A503" s="603"/>
      <c r="B503" s="486"/>
      <c r="C503" s="486"/>
      <c r="D503" s="486"/>
      <c r="E503" s="555"/>
      <c r="F503" s="367"/>
      <c r="G503" s="22"/>
    </row>
    <row r="504" ht="15.75" customHeight="1">
      <c r="A504" s="603"/>
      <c r="B504" s="486"/>
      <c r="C504" s="486"/>
      <c r="D504" s="486"/>
      <c r="E504" s="555"/>
      <c r="F504" s="367"/>
      <c r="G504" s="22"/>
    </row>
    <row r="505" ht="15.75" customHeight="1">
      <c r="A505" s="603"/>
      <c r="B505" s="486"/>
      <c r="C505" s="486"/>
      <c r="D505" s="486"/>
      <c r="E505" s="555"/>
      <c r="F505" s="367"/>
      <c r="G505" s="22"/>
    </row>
    <row r="506" ht="15.75" customHeight="1">
      <c r="A506" s="603"/>
      <c r="B506" s="486"/>
      <c r="C506" s="486"/>
      <c r="D506" s="486"/>
      <c r="E506" s="555"/>
      <c r="F506" s="367"/>
      <c r="G506" s="22"/>
    </row>
    <row r="507" ht="15.75" customHeight="1">
      <c r="A507" s="603"/>
      <c r="B507" s="486"/>
      <c r="C507" s="486"/>
      <c r="D507" s="486"/>
      <c r="E507" s="555"/>
      <c r="F507" s="367"/>
      <c r="G507" s="22"/>
    </row>
    <row r="508" ht="15.75" customHeight="1">
      <c r="A508" s="603"/>
      <c r="B508" s="486"/>
      <c r="C508" s="486"/>
      <c r="D508" s="486"/>
      <c r="E508" s="555"/>
      <c r="F508" s="367"/>
      <c r="G508" s="22"/>
    </row>
    <row r="509" ht="15.75" customHeight="1">
      <c r="A509" s="603"/>
      <c r="B509" s="486"/>
      <c r="C509" s="486"/>
      <c r="D509" s="486"/>
      <c r="E509" s="555"/>
      <c r="F509" s="367"/>
      <c r="G509" s="22"/>
    </row>
    <row r="510" ht="15.75" customHeight="1">
      <c r="A510" s="603"/>
      <c r="B510" s="486"/>
      <c r="C510" s="486"/>
      <c r="D510" s="486"/>
      <c r="E510" s="555"/>
      <c r="F510" s="367"/>
      <c r="G510" s="22"/>
    </row>
    <row r="511" ht="15.75" customHeight="1">
      <c r="A511" s="603"/>
      <c r="B511" s="486"/>
      <c r="C511" s="486"/>
      <c r="D511" s="486"/>
      <c r="E511" s="555"/>
      <c r="F511" s="367"/>
      <c r="G511" s="22"/>
    </row>
    <row r="512" ht="15.75" customHeight="1">
      <c r="A512" s="603"/>
      <c r="B512" s="486"/>
      <c r="C512" s="486"/>
      <c r="D512" s="486"/>
      <c r="E512" s="555"/>
      <c r="F512" s="367"/>
      <c r="G512" s="22"/>
    </row>
    <row r="513" ht="15.75" customHeight="1">
      <c r="A513" s="603"/>
      <c r="B513" s="486"/>
      <c r="C513" s="486"/>
      <c r="D513" s="486"/>
      <c r="E513" s="555"/>
      <c r="F513" s="367"/>
      <c r="G513" s="22"/>
    </row>
    <row r="514" ht="15.75" customHeight="1">
      <c r="A514" s="603"/>
      <c r="B514" s="486"/>
      <c r="C514" s="486"/>
      <c r="D514" s="486"/>
      <c r="E514" s="555"/>
      <c r="F514" s="367"/>
      <c r="G514" s="22"/>
    </row>
    <row r="515" ht="15.75" customHeight="1">
      <c r="A515" s="603"/>
      <c r="B515" s="486"/>
      <c r="C515" s="486"/>
      <c r="D515" s="486"/>
      <c r="E515" s="555"/>
      <c r="F515" s="367"/>
      <c r="G515" s="22"/>
    </row>
    <row r="516" ht="15.75" customHeight="1">
      <c r="A516" s="603"/>
      <c r="B516" s="486"/>
      <c r="C516" s="486"/>
      <c r="D516" s="486"/>
      <c r="E516" s="555"/>
      <c r="F516" s="367"/>
      <c r="G516" s="22"/>
    </row>
    <row r="517" ht="15.75" customHeight="1">
      <c r="A517" s="603"/>
      <c r="B517" s="486"/>
      <c r="C517" s="486"/>
      <c r="D517" s="486"/>
      <c r="E517" s="555"/>
      <c r="F517" s="367"/>
      <c r="G517" s="22"/>
    </row>
    <row r="518" ht="15.75" customHeight="1">
      <c r="A518" s="603"/>
      <c r="B518" s="486"/>
      <c r="C518" s="486"/>
      <c r="D518" s="486"/>
      <c r="E518" s="555"/>
      <c r="F518" s="367"/>
      <c r="G518" s="22"/>
    </row>
    <row r="519" ht="15.75" customHeight="1">
      <c r="A519" s="603"/>
      <c r="B519" s="486"/>
      <c r="C519" s="486"/>
      <c r="D519" s="486"/>
      <c r="E519" s="555"/>
      <c r="F519" s="367"/>
      <c r="G519" s="22"/>
    </row>
    <row r="520" ht="15.75" customHeight="1">
      <c r="A520" s="603"/>
      <c r="B520" s="486"/>
      <c r="C520" s="486"/>
      <c r="D520" s="486"/>
      <c r="E520" s="555"/>
      <c r="F520" s="367"/>
      <c r="G520" s="22"/>
    </row>
    <row r="521" ht="15.75" customHeight="1">
      <c r="A521" s="603"/>
      <c r="B521" s="486"/>
      <c r="C521" s="486"/>
      <c r="D521" s="486"/>
      <c r="E521" s="555"/>
      <c r="F521" s="367"/>
      <c r="G521" s="22"/>
    </row>
    <row r="522" ht="15.75" customHeight="1">
      <c r="A522" s="603"/>
      <c r="B522" s="486"/>
      <c r="C522" s="486"/>
      <c r="D522" s="486"/>
      <c r="E522" s="555"/>
      <c r="F522" s="367"/>
      <c r="G522" s="22"/>
    </row>
    <row r="523" ht="15.75" customHeight="1">
      <c r="A523" s="603"/>
      <c r="B523" s="486"/>
      <c r="C523" s="486"/>
      <c r="D523" s="486"/>
      <c r="E523" s="555"/>
      <c r="F523" s="367"/>
      <c r="G523" s="22"/>
    </row>
    <row r="524" ht="15.75" customHeight="1">
      <c r="A524" s="603"/>
      <c r="B524" s="486"/>
      <c r="C524" s="486"/>
      <c r="D524" s="486"/>
      <c r="E524" s="555"/>
      <c r="F524" s="367"/>
      <c r="G524" s="22"/>
    </row>
    <row r="525" ht="15.75" customHeight="1">
      <c r="A525" s="603"/>
      <c r="B525" s="486"/>
      <c r="C525" s="486"/>
      <c r="D525" s="486"/>
      <c r="E525" s="555"/>
      <c r="F525" s="367"/>
      <c r="G525" s="22"/>
    </row>
    <row r="526" ht="15.75" customHeight="1">
      <c r="A526" s="603"/>
      <c r="B526" s="486"/>
      <c r="C526" s="486"/>
      <c r="D526" s="486"/>
      <c r="E526" s="555"/>
      <c r="F526" s="367"/>
      <c r="G526" s="22"/>
    </row>
    <row r="527" ht="15.75" customHeight="1">
      <c r="A527" s="603"/>
      <c r="B527" s="486"/>
      <c r="C527" s="486"/>
      <c r="D527" s="486"/>
      <c r="E527" s="555"/>
      <c r="F527" s="367"/>
      <c r="G527" s="22"/>
    </row>
    <row r="528" ht="15.75" customHeight="1">
      <c r="A528" s="603"/>
      <c r="B528" s="486"/>
      <c r="C528" s="486"/>
      <c r="D528" s="486"/>
      <c r="E528" s="555"/>
      <c r="F528" s="367"/>
      <c r="G528" s="22"/>
    </row>
    <row r="529" ht="15.75" customHeight="1">
      <c r="A529" s="603"/>
      <c r="B529" s="486"/>
      <c r="C529" s="486"/>
      <c r="D529" s="486"/>
      <c r="E529" s="555"/>
      <c r="F529" s="367"/>
      <c r="G529" s="22"/>
    </row>
    <row r="530" ht="15.75" customHeight="1">
      <c r="A530" s="603"/>
      <c r="B530" s="486"/>
      <c r="C530" s="486"/>
      <c r="D530" s="486"/>
      <c r="E530" s="555"/>
      <c r="F530" s="367"/>
      <c r="G530" s="22"/>
    </row>
    <row r="531" ht="15.75" customHeight="1">
      <c r="A531" s="603"/>
      <c r="B531" s="486"/>
      <c r="C531" s="486"/>
      <c r="D531" s="486"/>
      <c r="E531" s="555"/>
      <c r="F531" s="367"/>
      <c r="G531" s="22"/>
    </row>
    <row r="532" ht="15.75" customHeight="1">
      <c r="A532" s="603"/>
      <c r="B532" s="486"/>
      <c r="C532" s="486"/>
      <c r="D532" s="486"/>
      <c r="E532" s="555"/>
      <c r="F532" s="367"/>
      <c r="G532" s="22"/>
    </row>
    <row r="533" ht="15.75" customHeight="1">
      <c r="A533" s="603"/>
      <c r="B533" s="486"/>
      <c r="C533" s="486"/>
      <c r="D533" s="486"/>
      <c r="E533" s="555"/>
      <c r="F533" s="367"/>
      <c r="G533" s="22"/>
    </row>
    <row r="534" ht="15.75" customHeight="1">
      <c r="A534" s="603"/>
      <c r="B534" s="486"/>
      <c r="C534" s="486"/>
      <c r="D534" s="486"/>
      <c r="E534" s="555"/>
      <c r="F534" s="367"/>
      <c r="G534" s="22"/>
    </row>
    <row r="535" ht="15.75" customHeight="1">
      <c r="A535" s="603"/>
      <c r="B535" s="486"/>
      <c r="C535" s="486"/>
      <c r="D535" s="486"/>
      <c r="E535" s="555"/>
      <c r="F535" s="367"/>
      <c r="G535" s="22"/>
    </row>
    <row r="536" ht="15.75" customHeight="1">
      <c r="A536" s="603"/>
      <c r="B536" s="486"/>
      <c r="C536" s="486"/>
      <c r="D536" s="486"/>
      <c r="E536" s="555"/>
      <c r="F536" s="367"/>
      <c r="G536" s="22"/>
    </row>
    <row r="537" ht="15.75" customHeight="1">
      <c r="A537" s="603"/>
      <c r="B537" s="486"/>
      <c r="C537" s="486"/>
      <c r="D537" s="486"/>
      <c r="E537" s="555"/>
      <c r="F537" s="367"/>
      <c r="G537" s="22"/>
    </row>
    <row r="538" ht="15.75" customHeight="1">
      <c r="A538" s="603"/>
      <c r="B538" s="486"/>
      <c r="C538" s="486"/>
      <c r="D538" s="486"/>
      <c r="E538" s="555"/>
      <c r="F538" s="367"/>
      <c r="G538" s="22"/>
    </row>
    <row r="539" ht="15.75" customHeight="1">
      <c r="A539" s="603"/>
      <c r="B539" s="486"/>
      <c r="C539" s="486"/>
      <c r="D539" s="486"/>
      <c r="E539" s="555"/>
      <c r="F539" s="367"/>
      <c r="G539" s="22"/>
    </row>
    <row r="540" ht="15.75" customHeight="1">
      <c r="A540" s="603"/>
      <c r="B540" s="486"/>
      <c r="C540" s="486"/>
      <c r="D540" s="486"/>
      <c r="E540" s="555"/>
      <c r="F540" s="367"/>
      <c r="G540" s="22"/>
    </row>
    <row r="541" ht="15.75" customHeight="1">
      <c r="A541" s="603"/>
      <c r="B541" s="486"/>
      <c r="C541" s="486"/>
      <c r="D541" s="486"/>
      <c r="E541" s="555"/>
      <c r="F541" s="367"/>
      <c r="G541" s="22"/>
    </row>
    <row r="542" ht="15.75" customHeight="1">
      <c r="A542" s="603"/>
      <c r="B542" s="486"/>
      <c r="C542" s="486"/>
      <c r="D542" s="486"/>
      <c r="E542" s="555"/>
      <c r="F542" s="367"/>
      <c r="G542" s="22"/>
    </row>
    <row r="543" ht="15.75" customHeight="1">
      <c r="A543" s="603"/>
      <c r="B543" s="486"/>
      <c r="C543" s="486"/>
      <c r="D543" s="486"/>
      <c r="E543" s="555"/>
      <c r="F543" s="367"/>
      <c r="G543" s="22"/>
    </row>
    <row r="544" ht="15.75" customHeight="1">
      <c r="A544" s="603"/>
      <c r="B544" s="486"/>
      <c r="C544" s="486"/>
      <c r="D544" s="486"/>
      <c r="E544" s="555"/>
      <c r="F544" s="367"/>
      <c r="G544" s="22"/>
    </row>
    <row r="545" ht="15.75" customHeight="1">
      <c r="A545" s="603"/>
      <c r="B545" s="486"/>
      <c r="C545" s="486"/>
      <c r="D545" s="486"/>
      <c r="E545" s="555"/>
      <c r="F545" s="367"/>
      <c r="G545" s="22"/>
    </row>
    <row r="546" ht="15.75" customHeight="1">
      <c r="A546" s="603"/>
      <c r="B546" s="486"/>
      <c r="C546" s="486"/>
      <c r="D546" s="486"/>
      <c r="E546" s="555"/>
      <c r="F546" s="367"/>
      <c r="G546" s="22"/>
    </row>
    <row r="547" ht="15.75" customHeight="1">
      <c r="A547" s="603"/>
      <c r="B547" s="486"/>
      <c r="C547" s="486"/>
      <c r="D547" s="486"/>
      <c r="E547" s="555"/>
      <c r="F547" s="367"/>
      <c r="G547" s="22"/>
    </row>
    <row r="548" ht="15.75" customHeight="1">
      <c r="A548" s="603"/>
      <c r="B548" s="486"/>
      <c r="C548" s="486"/>
      <c r="D548" s="486"/>
      <c r="E548" s="555"/>
      <c r="F548" s="367"/>
      <c r="G548" s="22"/>
    </row>
    <row r="549" ht="15.75" customHeight="1">
      <c r="A549" s="603"/>
      <c r="B549" s="486"/>
      <c r="C549" s="486"/>
      <c r="D549" s="486"/>
      <c r="E549" s="555"/>
      <c r="F549" s="367"/>
      <c r="G549" s="22"/>
    </row>
    <row r="550" ht="15.75" customHeight="1">
      <c r="A550" s="603"/>
      <c r="B550" s="486"/>
      <c r="C550" s="486"/>
      <c r="D550" s="486"/>
      <c r="E550" s="555"/>
      <c r="F550" s="367"/>
      <c r="G550" s="22"/>
    </row>
    <row r="551" ht="15.75" customHeight="1">
      <c r="A551" s="603"/>
      <c r="B551" s="486"/>
      <c r="C551" s="486"/>
      <c r="D551" s="486"/>
      <c r="E551" s="555"/>
      <c r="F551" s="367"/>
      <c r="G551" s="22"/>
    </row>
    <row r="552" ht="15.75" customHeight="1">
      <c r="A552" s="603"/>
      <c r="B552" s="486"/>
      <c r="C552" s="486"/>
      <c r="D552" s="486"/>
      <c r="E552" s="555"/>
      <c r="F552" s="367"/>
      <c r="G552" s="22"/>
    </row>
    <row r="553" ht="15.75" customHeight="1">
      <c r="A553" s="603"/>
      <c r="B553" s="486"/>
      <c r="C553" s="486"/>
      <c r="D553" s="486"/>
      <c r="E553" s="555"/>
      <c r="F553" s="367"/>
      <c r="G553" s="22"/>
    </row>
    <row r="554" ht="15.75" customHeight="1">
      <c r="A554" s="603"/>
      <c r="B554" s="486"/>
      <c r="C554" s="486"/>
      <c r="D554" s="486"/>
      <c r="E554" s="555"/>
      <c r="F554" s="367"/>
      <c r="G554" s="22"/>
    </row>
    <row r="555" ht="15.75" customHeight="1">
      <c r="A555" s="603"/>
      <c r="B555" s="486"/>
      <c r="C555" s="486"/>
      <c r="D555" s="486"/>
      <c r="E555" s="555"/>
      <c r="F555" s="367"/>
      <c r="G555" s="22"/>
    </row>
    <row r="556" ht="15.75" customHeight="1">
      <c r="A556" s="603"/>
      <c r="B556" s="486"/>
      <c r="C556" s="486"/>
      <c r="D556" s="486"/>
      <c r="E556" s="555"/>
      <c r="F556" s="367"/>
      <c r="G556" s="22"/>
    </row>
    <row r="557" ht="15.75" customHeight="1">
      <c r="A557" s="603"/>
      <c r="B557" s="486"/>
      <c r="C557" s="486"/>
      <c r="D557" s="486"/>
      <c r="E557" s="555"/>
      <c r="F557" s="367"/>
      <c r="G557" s="22"/>
    </row>
    <row r="558" ht="15.75" customHeight="1">
      <c r="A558" s="603"/>
      <c r="B558" s="486"/>
      <c r="C558" s="486"/>
      <c r="D558" s="486"/>
      <c r="E558" s="555"/>
      <c r="F558" s="367"/>
      <c r="G558" s="22"/>
    </row>
    <row r="559" ht="15.75" customHeight="1">
      <c r="A559" s="603"/>
      <c r="B559" s="486"/>
      <c r="C559" s="486"/>
      <c r="D559" s="486"/>
      <c r="E559" s="555"/>
      <c r="F559" s="367"/>
      <c r="G559" s="22"/>
    </row>
    <row r="560" ht="15.75" customHeight="1">
      <c r="A560" s="603"/>
      <c r="B560" s="486"/>
      <c r="C560" s="486"/>
      <c r="D560" s="486"/>
      <c r="E560" s="555"/>
      <c r="F560" s="367"/>
      <c r="G560" s="22"/>
    </row>
    <row r="561" ht="15.75" customHeight="1">
      <c r="A561" s="603"/>
      <c r="B561" s="486"/>
      <c r="C561" s="486"/>
      <c r="D561" s="486"/>
      <c r="E561" s="555"/>
      <c r="F561" s="367"/>
      <c r="G561" s="22"/>
    </row>
    <row r="562" ht="15.75" customHeight="1">
      <c r="A562" s="603"/>
      <c r="B562" s="486"/>
      <c r="C562" s="486"/>
      <c r="D562" s="486"/>
      <c r="E562" s="555"/>
      <c r="F562" s="367"/>
      <c r="G562" s="22"/>
    </row>
    <row r="563" ht="15.75" customHeight="1">
      <c r="A563" s="603"/>
      <c r="B563" s="486"/>
      <c r="C563" s="486"/>
      <c r="D563" s="486"/>
      <c r="E563" s="555"/>
      <c r="F563" s="367"/>
      <c r="G563" s="22"/>
    </row>
    <row r="564" ht="15.75" customHeight="1">
      <c r="A564" s="603"/>
      <c r="B564" s="486"/>
      <c r="C564" s="486"/>
      <c r="D564" s="486"/>
      <c r="E564" s="555"/>
      <c r="F564" s="367"/>
      <c r="G564" s="22"/>
    </row>
    <row r="565" ht="15.75" customHeight="1">
      <c r="A565" s="603"/>
      <c r="B565" s="486"/>
      <c r="C565" s="486"/>
      <c r="D565" s="486"/>
      <c r="E565" s="555"/>
      <c r="F565" s="367"/>
      <c r="G565" s="22"/>
    </row>
    <row r="566" ht="15.75" customHeight="1">
      <c r="A566" s="603"/>
      <c r="B566" s="486"/>
      <c r="C566" s="486"/>
      <c r="D566" s="486"/>
      <c r="E566" s="555"/>
      <c r="F566" s="367"/>
      <c r="G566" s="22"/>
    </row>
    <row r="567" ht="15.75" customHeight="1">
      <c r="A567" s="603"/>
      <c r="B567" s="486"/>
      <c r="C567" s="486"/>
      <c r="D567" s="486"/>
      <c r="E567" s="555"/>
      <c r="F567" s="367"/>
      <c r="G567" s="22"/>
    </row>
    <row r="568" ht="15.75" customHeight="1">
      <c r="A568" s="603"/>
      <c r="B568" s="486"/>
      <c r="C568" s="486"/>
      <c r="D568" s="486"/>
      <c r="E568" s="555"/>
      <c r="F568" s="367"/>
      <c r="G568" s="22"/>
    </row>
    <row r="569" ht="15.75" customHeight="1">
      <c r="A569" s="603"/>
      <c r="B569" s="486"/>
      <c r="C569" s="486"/>
      <c r="D569" s="486"/>
      <c r="E569" s="555"/>
      <c r="F569" s="367"/>
      <c r="G569" s="22"/>
    </row>
    <row r="570" ht="15.75" customHeight="1">
      <c r="A570" s="603"/>
      <c r="B570" s="486"/>
      <c r="C570" s="486"/>
      <c r="D570" s="486"/>
      <c r="E570" s="555"/>
      <c r="F570" s="367"/>
      <c r="G570" s="22"/>
    </row>
    <row r="571" ht="15.75" customHeight="1">
      <c r="A571" s="603"/>
      <c r="B571" s="486"/>
      <c r="C571" s="486"/>
      <c r="D571" s="486"/>
      <c r="E571" s="555"/>
      <c r="F571" s="367"/>
      <c r="G571" s="22"/>
    </row>
    <row r="572" ht="15.75" customHeight="1">
      <c r="A572" s="603"/>
      <c r="B572" s="486"/>
      <c r="C572" s="486"/>
      <c r="D572" s="486"/>
      <c r="E572" s="555"/>
      <c r="F572" s="367"/>
      <c r="G572" s="22"/>
    </row>
    <row r="573" ht="15.75" customHeight="1">
      <c r="A573" s="603"/>
      <c r="B573" s="486"/>
      <c r="C573" s="486"/>
      <c r="D573" s="486"/>
      <c r="E573" s="555"/>
      <c r="F573" s="367"/>
      <c r="G573" s="22"/>
    </row>
    <row r="574" ht="15.75" customHeight="1">
      <c r="A574" s="603"/>
      <c r="B574" s="486"/>
      <c r="C574" s="486"/>
      <c r="D574" s="486"/>
      <c r="E574" s="555"/>
      <c r="F574" s="367"/>
      <c r="G574" s="22"/>
    </row>
    <row r="575" ht="15.75" customHeight="1">
      <c r="A575" s="603"/>
      <c r="B575" s="486"/>
      <c r="C575" s="486"/>
      <c r="D575" s="486"/>
      <c r="E575" s="555"/>
      <c r="F575" s="367"/>
      <c r="G575" s="22"/>
    </row>
    <row r="576" ht="15.75" customHeight="1">
      <c r="A576" s="603"/>
      <c r="B576" s="486"/>
      <c r="C576" s="486"/>
      <c r="D576" s="486"/>
      <c r="E576" s="555"/>
      <c r="F576" s="367"/>
      <c r="G576" s="22"/>
    </row>
    <row r="577" ht="15.75" customHeight="1">
      <c r="A577" s="603"/>
      <c r="B577" s="486"/>
      <c r="C577" s="486"/>
      <c r="D577" s="486"/>
      <c r="E577" s="555"/>
      <c r="F577" s="367"/>
      <c r="G577" s="22"/>
    </row>
    <row r="578" ht="15.75" customHeight="1">
      <c r="A578" s="603"/>
      <c r="B578" s="486"/>
      <c r="C578" s="486"/>
      <c r="D578" s="486"/>
      <c r="E578" s="555"/>
      <c r="F578" s="367"/>
      <c r="G578" s="22"/>
    </row>
    <row r="579" ht="15.75" customHeight="1">
      <c r="A579" s="603"/>
      <c r="B579" s="486"/>
      <c r="C579" s="486"/>
      <c r="D579" s="486"/>
      <c r="E579" s="555"/>
      <c r="F579" s="367"/>
      <c r="G579" s="22"/>
    </row>
    <row r="580" ht="15.75" customHeight="1">
      <c r="A580" s="603"/>
      <c r="B580" s="486"/>
      <c r="C580" s="486"/>
      <c r="D580" s="486"/>
      <c r="E580" s="555"/>
      <c r="F580" s="367"/>
      <c r="G580" s="22"/>
    </row>
    <row r="581" ht="15.75" customHeight="1">
      <c r="A581" s="603"/>
      <c r="B581" s="486"/>
      <c r="C581" s="486"/>
      <c r="D581" s="486"/>
      <c r="E581" s="555"/>
      <c r="F581" s="367"/>
      <c r="G581" s="22"/>
    </row>
    <row r="582" ht="15.75" customHeight="1">
      <c r="A582" s="603"/>
      <c r="B582" s="486"/>
      <c r="C582" s="486"/>
      <c r="D582" s="486"/>
      <c r="E582" s="555"/>
      <c r="F582" s="367"/>
      <c r="G582" s="22"/>
    </row>
    <row r="583" ht="15.75" customHeight="1">
      <c r="A583" s="603"/>
      <c r="B583" s="486"/>
      <c r="C583" s="486"/>
      <c r="D583" s="486"/>
      <c r="E583" s="555"/>
      <c r="F583" s="367"/>
      <c r="G583" s="22"/>
    </row>
    <row r="584" ht="15.75" customHeight="1">
      <c r="A584" s="603"/>
      <c r="B584" s="486"/>
      <c r="C584" s="486"/>
      <c r="D584" s="486"/>
      <c r="E584" s="555"/>
      <c r="F584" s="367"/>
      <c r="G584" s="22"/>
    </row>
    <row r="585" ht="15.75" customHeight="1">
      <c r="A585" s="603"/>
      <c r="B585" s="486"/>
      <c r="C585" s="486"/>
      <c r="D585" s="486"/>
      <c r="E585" s="555"/>
      <c r="F585" s="367"/>
      <c r="G585" s="22"/>
    </row>
    <row r="586" ht="15.75" customHeight="1">
      <c r="A586" s="603"/>
      <c r="B586" s="486"/>
      <c r="C586" s="486"/>
      <c r="D586" s="486"/>
      <c r="E586" s="555"/>
      <c r="F586" s="367"/>
      <c r="G586" s="22"/>
    </row>
    <row r="587" ht="15.75" customHeight="1">
      <c r="A587" s="603"/>
      <c r="B587" s="486"/>
      <c r="C587" s="486"/>
      <c r="D587" s="486"/>
      <c r="E587" s="555"/>
      <c r="F587" s="367"/>
      <c r="G587" s="22"/>
    </row>
    <row r="588" ht="15.75" customHeight="1">
      <c r="A588" s="603"/>
      <c r="B588" s="486"/>
      <c r="C588" s="486"/>
      <c r="D588" s="486"/>
      <c r="E588" s="555"/>
      <c r="F588" s="367"/>
      <c r="G588" s="22"/>
    </row>
    <row r="589" ht="15.75" customHeight="1">
      <c r="A589" s="603"/>
      <c r="B589" s="486"/>
      <c r="C589" s="486"/>
      <c r="D589" s="486"/>
      <c r="E589" s="555"/>
      <c r="F589" s="367"/>
      <c r="G589" s="22"/>
    </row>
    <row r="590" ht="15.75" customHeight="1">
      <c r="A590" s="603"/>
      <c r="B590" s="486"/>
      <c r="C590" s="486"/>
      <c r="D590" s="486"/>
      <c r="E590" s="555"/>
      <c r="F590" s="367"/>
      <c r="G590" s="22"/>
    </row>
    <row r="591" ht="15.75" customHeight="1">
      <c r="A591" s="603"/>
      <c r="B591" s="486"/>
      <c r="C591" s="486"/>
      <c r="D591" s="486"/>
      <c r="E591" s="555"/>
      <c r="F591" s="367"/>
      <c r="G591" s="22"/>
    </row>
    <row r="592" ht="15.75" customHeight="1">
      <c r="A592" s="603"/>
      <c r="B592" s="486"/>
      <c r="C592" s="486"/>
      <c r="D592" s="486"/>
      <c r="E592" s="555"/>
      <c r="F592" s="367"/>
      <c r="G592" s="22"/>
    </row>
    <row r="593" ht="15.75" customHeight="1">
      <c r="A593" s="603"/>
      <c r="B593" s="486"/>
      <c r="C593" s="486"/>
      <c r="D593" s="486"/>
      <c r="E593" s="555"/>
      <c r="F593" s="367"/>
      <c r="G593" s="22"/>
    </row>
    <row r="594" ht="15.75" customHeight="1">
      <c r="A594" s="603"/>
      <c r="B594" s="486"/>
      <c r="C594" s="486"/>
      <c r="D594" s="486"/>
      <c r="E594" s="555"/>
      <c r="F594" s="367"/>
      <c r="G594" s="22"/>
    </row>
    <row r="595" ht="15.75" customHeight="1">
      <c r="A595" s="603"/>
      <c r="B595" s="486"/>
      <c r="C595" s="486"/>
      <c r="D595" s="486"/>
      <c r="E595" s="555"/>
      <c r="F595" s="367"/>
      <c r="G595" s="22"/>
    </row>
    <row r="596" ht="15.75" customHeight="1">
      <c r="A596" s="603"/>
      <c r="B596" s="486"/>
      <c r="C596" s="486"/>
      <c r="D596" s="486"/>
      <c r="E596" s="555"/>
      <c r="F596" s="367"/>
      <c r="G596" s="22"/>
    </row>
    <row r="597" ht="15.75" customHeight="1">
      <c r="A597" s="603"/>
      <c r="B597" s="486"/>
      <c r="C597" s="486"/>
      <c r="D597" s="486"/>
      <c r="E597" s="555"/>
      <c r="F597" s="367"/>
      <c r="G597" s="22"/>
    </row>
    <row r="598" ht="15.75" customHeight="1">
      <c r="A598" s="603"/>
      <c r="B598" s="486"/>
      <c r="C598" s="486"/>
      <c r="D598" s="486"/>
      <c r="E598" s="555"/>
      <c r="F598" s="367"/>
      <c r="G598" s="22"/>
    </row>
    <row r="599" ht="15.75" customHeight="1">
      <c r="A599" s="603"/>
      <c r="B599" s="486"/>
      <c r="C599" s="486"/>
      <c r="D599" s="486"/>
      <c r="E599" s="555"/>
      <c r="F599" s="367"/>
      <c r="G599" s="22"/>
    </row>
    <row r="600" ht="15.75" customHeight="1">
      <c r="A600" s="603"/>
      <c r="B600" s="486"/>
      <c r="C600" s="486"/>
      <c r="D600" s="486"/>
      <c r="E600" s="555"/>
      <c r="F600" s="367"/>
      <c r="G600" s="22"/>
    </row>
    <row r="601" ht="15.75" customHeight="1">
      <c r="A601" s="603"/>
      <c r="B601" s="486"/>
      <c r="C601" s="486"/>
      <c r="D601" s="486"/>
      <c r="E601" s="555"/>
      <c r="F601" s="367"/>
      <c r="G601" s="22"/>
    </row>
    <row r="602" ht="15.75" customHeight="1">
      <c r="A602" s="603"/>
      <c r="B602" s="486"/>
      <c r="C602" s="486"/>
      <c r="D602" s="486"/>
      <c r="E602" s="555"/>
      <c r="F602" s="367"/>
      <c r="G602" s="22"/>
    </row>
    <row r="603" ht="15.75" customHeight="1">
      <c r="A603" s="603"/>
      <c r="B603" s="486"/>
      <c r="C603" s="486"/>
      <c r="D603" s="486"/>
      <c r="E603" s="555"/>
      <c r="F603" s="367"/>
      <c r="G603" s="22"/>
    </row>
    <row r="604" ht="15.75" customHeight="1">
      <c r="A604" s="603"/>
      <c r="B604" s="486"/>
      <c r="C604" s="486"/>
      <c r="D604" s="486"/>
      <c r="E604" s="555"/>
      <c r="F604" s="367"/>
      <c r="G604" s="22"/>
    </row>
    <row r="605" ht="15.75" customHeight="1">
      <c r="A605" s="603"/>
      <c r="B605" s="486"/>
      <c r="C605" s="486"/>
      <c r="D605" s="486"/>
      <c r="E605" s="555"/>
      <c r="F605" s="367"/>
      <c r="G605" s="22"/>
    </row>
    <row r="606" ht="15.75" customHeight="1">
      <c r="A606" s="603"/>
      <c r="B606" s="486"/>
      <c r="C606" s="486"/>
      <c r="D606" s="486"/>
      <c r="E606" s="555"/>
      <c r="F606" s="367"/>
      <c r="G606" s="22"/>
    </row>
    <row r="607" ht="15.75" customHeight="1">
      <c r="A607" s="603"/>
      <c r="B607" s="486"/>
      <c r="C607" s="486"/>
      <c r="D607" s="486"/>
      <c r="E607" s="555"/>
      <c r="F607" s="367"/>
      <c r="G607" s="22"/>
    </row>
    <row r="608" ht="15.75" customHeight="1">
      <c r="A608" s="603"/>
      <c r="B608" s="486"/>
      <c r="C608" s="486"/>
      <c r="D608" s="486"/>
      <c r="E608" s="555"/>
      <c r="F608" s="367"/>
      <c r="G608" s="22"/>
    </row>
    <row r="609" ht="15.75" customHeight="1">
      <c r="A609" s="603"/>
      <c r="B609" s="486"/>
      <c r="C609" s="486"/>
      <c r="D609" s="486"/>
      <c r="E609" s="555"/>
      <c r="F609" s="367"/>
      <c r="G609" s="22"/>
    </row>
    <row r="610" ht="15.75" customHeight="1">
      <c r="A610" s="603"/>
      <c r="B610" s="486"/>
      <c r="C610" s="486"/>
      <c r="D610" s="486"/>
      <c r="E610" s="555"/>
      <c r="F610" s="367"/>
      <c r="G610" s="22"/>
    </row>
    <row r="611" ht="15.75" customHeight="1">
      <c r="A611" s="603"/>
      <c r="B611" s="486"/>
      <c r="C611" s="486"/>
      <c r="D611" s="486"/>
      <c r="E611" s="555"/>
      <c r="F611" s="367"/>
      <c r="G611" s="22"/>
    </row>
    <row r="612" ht="15.75" customHeight="1">
      <c r="A612" s="603"/>
      <c r="B612" s="486"/>
      <c r="C612" s="486"/>
      <c r="D612" s="486"/>
      <c r="E612" s="555"/>
      <c r="F612" s="367"/>
      <c r="G612" s="22"/>
    </row>
    <row r="613" ht="15.75" customHeight="1">
      <c r="A613" s="603"/>
      <c r="B613" s="486"/>
      <c r="C613" s="486"/>
      <c r="D613" s="486"/>
      <c r="E613" s="555"/>
      <c r="F613" s="367"/>
      <c r="G613" s="22"/>
    </row>
    <row r="614" ht="15.75" customHeight="1">
      <c r="A614" s="603"/>
      <c r="B614" s="486"/>
      <c r="C614" s="486"/>
      <c r="D614" s="486"/>
      <c r="E614" s="555"/>
      <c r="F614" s="367"/>
      <c r="G614" s="22"/>
    </row>
    <row r="615" ht="15.75" customHeight="1">
      <c r="A615" s="603"/>
      <c r="B615" s="486"/>
      <c r="C615" s="486"/>
      <c r="D615" s="486"/>
      <c r="E615" s="555"/>
      <c r="F615" s="367"/>
      <c r="G615" s="22"/>
    </row>
    <row r="616" ht="15.75" customHeight="1">
      <c r="A616" s="603"/>
      <c r="B616" s="486"/>
      <c r="C616" s="486"/>
      <c r="D616" s="486"/>
      <c r="E616" s="555"/>
      <c r="F616" s="367"/>
      <c r="G616" s="22"/>
    </row>
    <row r="617" ht="15.75" customHeight="1">
      <c r="A617" s="603"/>
      <c r="B617" s="486"/>
      <c r="C617" s="486"/>
      <c r="D617" s="486"/>
      <c r="E617" s="555"/>
      <c r="F617" s="367"/>
      <c r="G617" s="22"/>
    </row>
    <row r="618" ht="15.75" customHeight="1">
      <c r="A618" s="603"/>
      <c r="B618" s="486"/>
      <c r="C618" s="486"/>
      <c r="D618" s="486"/>
      <c r="E618" s="555"/>
      <c r="F618" s="367"/>
      <c r="G618" s="22"/>
    </row>
    <row r="619" ht="15.75" customHeight="1">
      <c r="A619" s="603"/>
      <c r="B619" s="486"/>
      <c r="C619" s="486"/>
      <c r="D619" s="486"/>
      <c r="E619" s="555"/>
      <c r="F619" s="367"/>
      <c r="G619" s="22"/>
    </row>
    <row r="620" ht="15.75" customHeight="1">
      <c r="A620" s="603"/>
      <c r="B620" s="486"/>
      <c r="C620" s="486"/>
      <c r="D620" s="486"/>
      <c r="E620" s="555"/>
      <c r="F620" s="367"/>
      <c r="G620" s="22"/>
    </row>
    <row r="621" ht="15.75" customHeight="1">
      <c r="A621" s="603"/>
      <c r="B621" s="486"/>
      <c r="C621" s="486"/>
      <c r="D621" s="486"/>
      <c r="E621" s="555"/>
      <c r="F621" s="367"/>
      <c r="G621" s="22"/>
    </row>
    <row r="622" ht="15.75" customHeight="1">
      <c r="A622" s="603"/>
      <c r="B622" s="486"/>
      <c r="C622" s="486"/>
      <c r="D622" s="486"/>
      <c r="E622" s="555"/>
      <c r="F622" s="367"/>
      <c r="G622" s="22"/>
    </row>
    <row r="623" ht="15.75" customHeight="1">
      <c r="A623" s="603"/>
      <c r="B623" s="486"/>
      <c r="C623" s="486"/>
      <c r="D623" s="486"/>
      <c r="E623" s="555"/>
      <c r="F623" s="367"/>
      <c r="G623" s="22"/>
    </row>
    <row r="624" ht="15.75" customHeight="1">
      <c r="A624" s="603"/>
      <c r="B624" s="486"/>
      <c r="C624" s="486"/>
      <c r="D624" s="486"/>
      <c r="E624" s="555"/>
      <c r="F624" s="367"/>
      <c r="G624" s="22"/>
    </row>
    <row r="625" ht="15.75" customHeight="1">
      <c r="A625" s="603"/>
      <c r="B625" s="486"/>
      <c r="C625" s="486"/>
      <c r="D625" s="486"/>
      <c r="E625" s="555"/>
      <c r="F625" s="367"/>
      <c r="G625" s="22"/>
    </row>
    <row r="626" ht="15.75" customHeight="1">
      <c r="A626" s="603"/>
      <c r="B626" s="486"/>
      <c r="C626" s="486"/>
      <c r="D626" s="486"/>
      <c r="E626" s="555"/>
      <c r="F626" s="367"/>
      <c r="G626" s="22"/>
    </row>
    <row r="627" ht="15.75" customHeight="1">
      <c r="A627" s="603"/>
      <c r="B627" s="486"/>
      <c r="C627" s="486"/>
      <c r="D627" s="486"/>
      <c r="E627" s="555"/>
      <c r="F627" s="367"/>
      <c r="G627" s="22"/>
    </row>
    <row r="628" ht="15.75" customHeight="1">
      <c r="A628" s="603"/>
      <c r="B628" s="486"/>
      <c r="C628" s="486"/>
      <c r="D628" s="486"/>
      <c r="E628" s="555"/>
      <c r="F628" s="367"/>
      <c r="G628" s="22"/>
    </row>
    <row r="629" ht="15.75" customHeight="1">
      <c r="A629" s="603"/>
      <c r="B629" s="486"/>
      <c r="C629" s="486"/>
      <c r="D629" s="486"/>
      <c r="E629" s="555"/>
      <c r="F629" s="367"/>
      <c r="G629" s="22"/>
    </row>
    <row r="630" ht="15.75" customHeight="1">
      <c r="A630" s="603"/>
      <c r="B630" s="486"/>
      <c r="C630" s="486"/>
      <c r="D630" s="486"/>
      <c r="E630" s="555"/>
      <c r="F630" s="367"/>
      <c r="G630" s="22"/>
    </row>
    <row r="631" ht="15.75" customHeight="1">
      <c r="A631" s="603"/>
      <c r="B631" s="486"/>
      <c r="C631" s="486"/>
      <c r="D631" s="486"/>
      <c r="E631" s="555"/>
      <c r="F631" s="367"/>
      <c r="G631" s="22"/>
    </row>
    <row r="632" ht="15.75" customHeight="1">
      <c r="A632" s="603"/>
      <c r="B632" s="486"/>
      <c r="C632" s="486"/>
      <c r="D632" s="486"/>
      <c r="E632" s="555"/>
      <c r="F632" s="367"/>
      <c r="G632" s="22"/>
    </row>
    <row r="633" ht="15.75" customHeight="1">
      <c r="A633" s="603"/>
      <c r="B633" s="486"/>
      <c r="C633" s="486"/>
      <c r="D633" s="486"/>
      <c r="E633" s="555"/>
      <c r="F633" s="367"/>
      <c r="G633" s="22"/>
    </row>
    <row r="634" ht="15.75" customHeight="1">
      <c r="A634" s="603"/>
      <c r="B634" s="486"/>
      <c r="C634" s="486"/>
      <c r="D634" s="486"/>
      <c r="E634" s="555"/>
      <c r="F634" s="367"/>
      <c r="G634" s="22"/>
    </row>
    <row r="635" ht="15.75" customHeight="1">
      <c r="A635" s="603"/>
      <c r="B635" s="486"/>
      <c r="C635" s="486"/>
      <c r="D635" s="486"/>
      <c r="E635" s="555"/>
      <c r="F635" s="367"/>
      <c r="G635" s="22"/>
    </row>
    <row r="636" ht="15.75" customHeight="1">
      <c r="A636" s="603"/>
      <c r="B636" s="486"/>
      <c r="C636" s="486"/>
      <c r="D636" s="486"/>
      <c r="E636" s="555"/>
      <c r="F636" s="367"/>
      <c r="G636" s="22"/>
    </row>
    <row r="637" ht="15.75" customHeight="1">
      <c r="A637" s="603"/>
      <c r="B637" s="486"/>
      <c r="C637" s="486"/>
      <c r="D637" s="486"/>
      <c r="E637" s="555"/>
      <c r="F637" s="367"/>
      <c r="G637" s="22"/>
    </row>
    <row r="638" ht="15.75" customHeight="1">
      <c r="A638" s="603"/>
      <c r="B638" s="486"/>
      <c r="C638" s="486"/>
      <c r="D638" s="486"/>
      <c r="E638" s="555"/>
      <c r="F638" s="367"/>
      <c r="G638" s="22"/>
    </row>
    <row r="639" ht="15.75" customHeight="1">
      <c r="A639" s="603"/>
      <c r="B639" s="486"/>
      <c r="C639" s="486"/>
      <c r="D639" s="486"/>
      <c r="E639" s="555"/>
      <c r="F639" s="367"/>
      <c r="G639" s="22"/>
    </row>
    <row r="640" ht="15.75" customHeight="1">
      <c r="A640" s="603"/>
      <c r="B640" s="486"/>
      <c r="C640" s="486"/>
      <c r="D640" s="486"/>
      <c r="E640" s="555"/>
      <c r="F640" s="367"/>
      <c r="G640" s="22"/>
    </row>
    <row r="641" ht="15.75" customHeight="1">
      <c r="A641" s="603"/>
      <c r="B641" s="486"/>
      <c r="C641" s="486"/>
      <c r="D641" s="486"/>
      <c r="E641" s="555"/>
      <c r="F641" s="367"/>
      <c r="G641" s="22"/>
    </row>
    <row r="642" ht="15.75" customHeight="1">
      <c r="A642" s="603"/>
      <c r="B642" s="486"/>
      <c r="C642" s="486"/>
      <c r="D642" s="486"/>
      <c r="E642" s="555"/>
      <c r="F642" s="367"/>
      <c r="G642" s="22"/>
    </row>
    <row r="643" ht="15.75" customHeight="1">
      <c r="A643" s="603"/>
      <c r="B643" s="486"/>
      <c r="C643" s="486"/>
      <c r="D643" s="486"/>
      <c r="E643" s="555"/>
      <c r="F643" s="367"/>
      <c r="G643" s="22"/>
    </row>
    <row r="644" ht="15.75" customHeight="1">
      <c r="A644" s="603"/>
      <c r="B644" s="486"/>
      <c r="C644" s="486"/>
      <c r="D644" s="486"/>
      <c r="E644" s="555"/>
      <c r="F644" s="367"/>
      <c r="G644" s="22"/>
    </row>
    <row r="645" ht="15.75" customHeight="1">
      <c r="A645" s="603"/>
      <c r="B645" s="486"/>
      <c r="C645" s="486"/>
      <c r="D645" s="486"/>
      <c r="E645" s="555"/>
      <c r="F645" s="367"/>
      <c r="G645" s="22"/>
    </row>
    <row r="646" ht="15.75" customHeight="1">
      <c r="A646" s="603"/>
      <c r="B646" s="486"/>
      <c r="C646" s="486"/>
      <c r="D646" s="486"/>
      <c r="E646" s="555"/>
      <c r="F646" s="367"/>
      <c r="G646" s="22"/>
    </row>
    <row r="647" ht="15.75" customHeight="1">
      <c r="A647" s="603"/>
      <c r="B647" s="486"/>
      <c r="C647" s="486"/>
      <c r="D647" s="486"/>
      <c r="E647" s="555"/>
      <c r="F647" s="367"/>
      <c r="G647" s="22"/>
    </row>
    <row r="648" ht="15.75" customHeight="1">
      <c r="A648" s="603"/>
      <c r="B648" s="486"/>
      <c r="C648" s="486"/>
      <c r="D648" s="486"/>
      <c r="E648" s="555"/>
      <c r="F648" s="367"/>
      <c r="G648" s="22"/>
    </row>
    <row r="649" ht="15.75" customHeight="1">
      <c r="A649" s="603"/>
      <c r="B649" s="486"/>
      <c r="C649" s="486"/>
      <c r="D649" s="486"/>
      <c r="E649" s="555"/>
      <c r="F649" s="367"/>
      <c r="G649" s="22"/>
    </row>
    <row r="650" ht="15.75" customHeight="1">
      <c r="A650" s="603"/>
      <c r="B650" s="486"/>
      <c r="C650" s="486"/>
      <c r="D650" s="486"/>
      <c r="E650" s="555"/>
      <c r="F650" s="367"/>
      <c r="G650" s="22"/>
    </row>
    <row r="651" ht="15.75" customHeight="1">
      <c r="A651" s="603"/>
      <c r="B651" s="486"/>
      <c r="C651" s="486"/>
      <c r="D651" s="486"/>
      <c r="E651" s="555"/>
      <c r="F651" s="367"/>
      <c r="G651" s="22"/>
    </row>
    <row r="652" ht="15.75" customHeight="1">
      <c r="A652" s="603"/>
      <c r="B652" s="486"/>
      <c r="C652" s="486"/>
      <c r="D652" s="486"/>
      <c r="E652" s="555"/>
      <c r="F652" s="367"/>
      <c r="G652" s="22"/>
    </row>
    <row r="653" ht="15.75" customHeight="1">
      <c r="A653" s="603"/>
      <c r="B653" s="486"/>
      <c r="C653" s="486"/>
      <c r="D653" s="486"/>
      <c r="E653" s="555"/>
      <c r="F653" s="367"/>
      <c r="G653" s="22"/>
    </row>
    <row r="654" ht="15.75" customHeight="1">
      <c r="A654" s="603"/>
      <c r="B654" s="486"/>
      <c r="C654" s="486"/>
      <c r="D654" s="486"/>
      <c r="E654" s="555"/>
      <c r="F654" s="367"/>
      <c r="G654" s="22"/>
    </row>
    <row r="655" ht="15.75" customHeight="1">
      <c r="A655" s="603"/>
      <c r="B655" s="486"/>
      <c r="C655" s="486"/>
      <c r="D655" s="486"/>
      <c r="E655" s="555"/>
      <c r="F655" s="367"/>
      <c r="G655" s="22"/>
    </row>
    <row r="656" ht="15.75" customHeight="1">
      <c r="A656" s="603"/>
      <c r="B656" s="486"/>
      <c r="C656" s="486"/>
      <c r="D656" s="486"/>
      <c r="E656" s="555"/>
      <c r="F656" s="367"/>
      <c r="G656" s="22"/>
    </row>
    <row r="657" ht="15.75" customHeight="1">
      <c r="A657" s="603"/>
      <c r="B657" s="486"/>
      <c r="C657" s="486"/>
      <c r="D657" s="486"/>
      <c r="E657" s="555"/>
      <c r="F657" s="367"/>
      <c r="G657" s="22"/>
    </row>
    <row r="658" ht="15.75" customHeight="1">
      <c r="A658" s="603"/>
      <c r="B658" s="486"/>
      <c r="C658" s="486"/>
      <c r="D658" s="486"/>
      <c r="E658" s="555"/>
      <c r="F658" s="367"/>
      <c r="G658" s="22"/>
    </row>
    <row r="659" ht="15.75" customHeight="1">
      <c r="A659" s="603"/>
      <c r="B659" s="486"/>
      <c r="C659" s="486"/>
      <c r="D659" s="486"/>
      <c r="E659" s="555"/>
      <c r="F659" s="367"/>
      <c r="G659" s="22"/>
    </row>
    <row r="660" ht="15.75" customHeight="1">
      <c r="A660" s="603"/>
      <c r="B660" s="486"/>
      <c r="C660" s="486"/>
      <c r="D660" s="486"/>
      <c r="E660" s="555"/>
      <c r="F660" s="367"/>
      <c r="G660" s="22"/>
    </row>
    <row r="661" ht="15.75" customHeight="1">
      <c r="A661" s="603"/>
      <c r="B661" s="486"/>
      <c r="C661" s="486"/>
      <c r="D661" s="486"/>
      <c r="E661" s="555"/>
      <c r="F661" s="367"/>
      <c r="G661" s="22"/>
    </row>
    <row r="662" ht="15.75" customHeight="1">
      <c r="A662" s="603"/>
      <c r="B662" s="486"/>
      <c r="C662" s="486"/>
      <c r="D662" s="486"/>
      <c r="E662" s="555"/>
      <c r="F662" s="367"/>
      <c r="G662" s="22"/>
    </row>
    <row r="663" ht="15.75" customHeight="1">
      <c r="A663" s="603"/>
      <c r="B663" s="486"/>
      <c r="C663" s="486"/>
      <c r="D663" s="486"/>
      <c r="E663" s="555"/>
      <c r="F663" s="367"/>
      <c r="G663" s="22"/>
    </row>
    <row r="664" ht="15.75" customHeight="1">
      <c r="A664" s="603"/>
      <c r="B664" s="486"/>
      <c r="C664" s="486"/>
      <c r="D664" s="486"/>
      <c r="E664" s="555"/>
      <c r="F664" s="367"/>
      <c r="G664" s="22"/>
    </row>
    <row r="665" ht="15.75" customHeight="1">
      <c r="A665" s="603"/>
      <c r="B665" s="486"/>
      <c r="C665" s="486"/>
      <c r="D665" s="486"/>
      <c r="E665" s="555"/>
      <c r="F665" s="367"/>
      <c r="G665" s="22"/>
    </row>
    <row r="666" ht="15.75" customHeight="1">
      <c r="A666" s="603"/>
      <c r="B666" s="486"/>
      <c r="C666" s="486"/>
      <c r="D666" s="486"/>
      <c r="E666" s="555"/>
      <c r="F666" s="367"/>
      <c r="G666" s="22"/>
    </row>
    <row r="667" ht="15.75" customHeight="1">
      <c r="A667" s="603"/>
      <c r="B667" s="486"/>
      <c r="C667" s="486"/>
      <c r="D667" s="486"/>
      <c r="E667" s="555"/>
      <c r="F667" s="367"/>
      <c r="G667" s="22"/>
    </row>
    <row r="668" ht="15.75" customHeight="1">
      <c r="A668" s="603"/>
      <c r="B668" s="486"/>
      <c r="C668" s="486"/>
      <c r="D668" s="486"/>
      <c r="E668" s="555"/>
      <c r="F668" s="367"/>
      <c r="G668" s="22"/>
    </row>
    <row r="669" ht="15.75" customHeight="1">
      <c r="A669" s="603"/>
      <c r="B669" s="486"/>
      <c r="C669" s="486"/>
      <c r="D669" s="486"/>
      <c r="E669" s="555"/>
      <c r="F669" s="367"/>
      <c r="G669" s="22"/>
    </row>
    <row r="670" ht="15.75" customHeight="1">
      <c r="A670" s="603"/>
      <c r="B670" s="486"/>
      <c r="C670" s="486"/>
      <c r="D670" s="486"/>
      <c r="E670" s="555"/>
      <c r="F670" s="367"/>
      <c r="G670" s="22"/>
    </row>
    <row r="671" ht="15.75" customHeight="1">
      <c r="A671" s="603"/>
      <c r="B671" s="486"/>
      <c r="C671" s="486"/>
      <c r="D671" s="486"/>
      <c r="E671" s="555"/>
      <c r="F671" s="367"/>
      <c r="G671" s="22"/>
    </row>
    <row r="672" ht="15.75" customHeight="1">
      <c r="A672" s="603"/>
      <c r="B672" s="486"/>
      <c r="C672" s="486"/>
      <c r="D672" s="486"/>
      <c r="E672" s="555"/>
      <c r="F672" s="367"/>
      <c r="G672" s="22"/>
    </row>
    <row r="673" ht="15.75" customHeight="1">
      <c r="A673" s="603"/>
      <c r="B673" s="486"/>
      <c r="C673" s="486"/>
      <c r="D673" s="486"/>
      <c r="E673" s="555"/>
      <c r="F673" s="367"/>
      <c r="G673" s="22"/>
    </row>
    <row r="674" ht="15.75" customHeight="1">
      <c r="A674" s="603"/>
      <c r="B674" s="486"/>
      <c r="C674" s="486"/>
      <c r="D674" s="486"/>
      <c r="E674" s="555"/>
      <c r="F674" s="367"/>
      <c r="G674" s="22"/>
    </row>
    <row r="675" ht="15.75" customHeight="1">
      <c r="A675" s="603"/>
      <c r="B675" s="486"/>
      <c r="C675" s="486"/>
      <c r="D675" s="486"/>
      <c r="E675" s="555"/>
      <c r="F675" s="367"/>
      <c r="G675" s="22"/>
    </row>
    <row r="676" ht="15.75" customHeight="1">
      <c r="A676" s="603"/>
      <c r="B676" s="486"/>
      <c r="C676" s="486"/>
      <c r="D676" s="486"/>
      <c r="E676" s="555"/>
      <c r="F676" s="367"/>
      <c r="G676" s="22"/>
    </row>
    <row r="677" ht="15.75" customHeight="1">
      <c r="A677" s="603"/>
      <c r="B677" s="486"/>
      <c r="C677" s="486"/>
      <c r="D677" s="486"/>
      <c r="E677" s="555"/>
      <c r="F677" s="367"/>
      <c r="G677" s="22"/>
    </row>
    <row r="678" ht="15.75" customHeight="1">
      <c r="A678" s="603"/>
      <c r="B678" s="486"/>
      <c r="C678" s="486"/>
      <c r="D678" s="486"/>
      <c r="E678" s="555"/>
      <c r="F678" s="367"/>
      <c r="G678" s="22"/>
    </row>
    <row r="679" ht="15.75" customHeight="1">
      <c r="A679" s="603"/>
      <c r="B679" s="486"/>
      <c r="C679" s="486"/>
      <c r="D679" s="486"/>
      <c r="E679" s="555"/>
      <c r="F679" s="367"/>
      <c r="G679" s="22"/>
    </row>
    <row r="680" ht="15.75" customHeight="1">
      <c r="A680" s="603"/>
      <c r="B680" s="486"/>
      <c r="C680" s="486"/>
      <c r="D680" s="486"/>
      <c r="E680" s="555"/>
      <c r="F680" s="367"/>
      <c r="G680" s="22"/>
    </row>
    <row r="681" ht="15.75" customHeight="1">
      <c r="A681" s="603"/>
      <c r="B681" s="486"/>
      <c r="C681" s="486"/>
      <c r="D681" s="486"/>
      <c r="E681" s="555"/>
      <c r="F681" s="367"/>
      <c r="G681" s="22"/>
    </row>
    <row r="682" ht="15.75" customHeight="1">
      <c r="A682" s="603"/>
      <c r="B682" s="486"/>
      <c r="C682" s="486"/>
      <c r="D682" s="486"/>
      <c r="E682" s="555"/>
      <c r="F682" s="367"/>
      <c r="G682" s="22"/>
    </row>
    <row r="683" ht="15.75" customHeight="1">
      <c r="A683" s="603"/>
      <c r="B683" s="486"/>
      <c r="C683" s="486"/>
      <c r="D683" s="486"/>
      <c r="E683" s="555"/>
      <c r="F683" s="367"/>
      <c r="G683" s="22"/>
    </row>
    <row r="684" ht="15.75" customHeight="1">
      <c r="A684" s="603"/>
      <c r="B684" s="486"/>
      <c r="C684" s="486"/>
      <c r="D684" s="486"/>
      <c r="E684" s="555"/>
      <c r="F684" s="367"/>
      <c r="G684" s="22"/>
    </row>
    <row r="685" ht="15.75" customHeight="1">
      <c r="A685" s="603"/>
      <c r="B685" s="486"/>
      <c r="C685" s="486"/>
      <c r="D685" s="486"/>
      <c r="E685" s="555"/>
      <c r="F685" s="367"/>
      <c r="G685" s="22"/>
    </row>
    <row r="686" ht="15.75" customHeight="1">
      <c r="A686" s="603"/>
      <c r="B686" s="486"/>
      <c r="C686" s="486"/>
      <c r="D686" s="486"/>
      <c r="E686" s="555"/>
      <c r="F686" s="367"/>
      <c r="G686" s="22"/>
    </row>
    <row r="687" ht="15.75" customHeight="1">
      <c r="A687" s="603"/>
      <c r="B687" s="486"/>
      <c r="C687" s="486"/>
      <c r="D687" s="486"/>
      <c r="E687" s="555"/>
      <c r="F687" s="367"/>
      <c r="G687" s="22"/>
    </row>
    <row r="688" ht="15.75" customHeight="1">
      <c r="A688" s="603"/>
      <c r="B688" s="486"/>
      <c r="C688" s="486"/>
      <c r="D688" s="486"/>
      <c r="E688" s="555"/>
      <c r="F688" s="367"/>
      <c r="G688" s="22"/>
    </row>
    <row r="689" ht="15.75" customHeight="1">
      <c r="A689" s="603"/>
      <c r="B689" s="486"/>
      <c r="C689" s="486"/>
      <c r="D689" s="486"/>
      <c r="E689" s="555"/>
      <c r="F689" s="367"/>
      <c r="G689" s="22"/>
    </row>
    <row r="690" ht="15.75" customHeight="1">
      <c r="A690" s="603"/>
      <c r="B690" s="486"/>
      <c r="C690" s="486"/>
      <c r="D690" s="486"/>
      <c r="E690" s="555"/>
      <c r="F690" s="367"/>
      <c r="G690" s="22"/>
    </row>
    <row r="691" ht="15.75" customHeight="1">
      <c r="A691" s="603"/>
      <c r="B691" s="486"/>
      <c r="C691" s="486"/>
      <c r="D691" s="486"/>
      <c r="E691" s="555"/>
      <c r="F691" s="367"/>
      <c r="G691" s="22"/>
    </row>
    <row r="692" ht="15.75" customHeight="1">
      <c r="A692" s="603"/>
      <c r="B692" s="486"/>
      <c r="C692" s="486"/>
      <c r="D692" s="486"/>
      <c r="E692" s="555"/>
      <c r="F692" s="367"/>
      <c r="G692" s="22"/>
    </row>
    <row r="693" ht="15.75" customHeight="1">
      <c r="A693" s="603"/>
      <c r="B693" s="486"/>
      <c r="C693" s="486"/>
      <c r="D693" s="486"/>
      <c r="E693" s="555"/>
      <c r="F693" s="367"/>
      <c r="G693" s="22"/>
    </row>
    <row r="694" ht="15.75" customHeight="1">
      <c r="A694" s="603"/>
      <c r="B694" s="486"/>
      <c r="C694" s="486"/>
      <c r="D694" s="486"/>
      <c r="E694" s="555"/>
      <c r="F694" s="367"/>
      <c r="G694" s="22"/>
    </row>
    <row r="695" ht="15.75" customHeight="1">
      <c r="A695" s="603"/>
      <c r="B695" s="486"/>
      <c r="C695" s="486"/>
      <c r="D695" s="486"/>
      <c r="E695" s="555"/>
      <c r="F695" s="367"/>
      <c r="G695" s="22"/>
    </row>
    <row r="696" ht="15.75" customHeight="1">
      <c r="A696" s="603"/>
      <c r="B696" s="486"/>
      <c r="C696" s="486"/>
      <c r="D696" s="486"/>
      <c r="E696" s="555"/>
      <c r="F696" s="367"/>
      <c r="G696" s="22"/>
    </row>
    <row r="697" ht="15.75" customHeight="1">
      <c r="A697" s="603"/>
      <c r="B697" s="486"/>
      <c r="C697" s="486"/>
      <c r="D697" s="486"/>
      <c r="E697" s="555"/>
      <c r="F697" s="367"/>
      <c r="G697" s="22"/>
    </row>
    <row r="698" ht="15.75" customHeight="1">
      <c r="A698" s="603"/>
      <c r="B698" s="486"/>
      <c r="C698" s="486"/>
      <c r="D698" s="486"/>
      <c r="E698" s="555"/>
      <c r="F698" s="367"/>
      <c r="G698" s="22"/>
    </row>
    <row r="699" ht="15.75" customHeight="1">
      <c r="A699" s="603"/>
      <c r="B699" s="486"/>
      <c r="C699" s="486"/>
      <c r="D699" s="486"/>
      <c r="E699" s="555"/>
      <c r="F699" s="367"/>
      <c r="G699" s="22"/>
    </row>
    <row r="700" ht="15.75" customHeight="1">
      <c r="A700" s="603"/>
      <c r="B700" s="486"/>
      <c r="C700" s="486"/>
      <c r="D700" s="486"/>
      <c r="E700" s="555"/>
      <c r="F700" s="367"/>
      <c r="G700" s="22"/>
    </row>
    <row r="701" ht="15.75" customHeight="1">
      <c r="A701" s="603"/>
      <c r="B701" s="486"/>
      <c r="C701" s="486"/>
      <c r="D701" s="486"/>
      <c r="E701" s="555"/>
      <c r="F701" s="367"/>
      <c r="G701" s="22"/>
    </row>
    <row r="702" ht="15.75" customHeight="1">
      <c r="A702" s="603"/>
      <c r="B702" s="486"/>
      <c r="C702" s="486"/>
      <c r="D702" s="486"/>
      <c r="E702" s="555"/>
      <c r="F702" s="367"/>
      <c r="G702" s="22"/>
    </row>
    <row r="703" ht="15.75" customHeight="1">
      <c r="A703" s="603"/>
      <c r="B703" s="486"/>
      <c r="C703" s="486"/>
      <c r="D703" s="486"/>
      <c r="E703" s="555"/>
      <c r="F703" s="367"/>
      <c r="G703" s="22"/>
    </row>
    <row r="704" ht="15.75" customHeight="1">
      <c r="A704" s="603"/>
      <c r="B704" s="486"/>
      <c r="C704" s="486"/>
      <c r="D704" s="486"/>
      <c r="E704" s="555"/>
      <c r="F704" s="367"/>
      <c r="G704" s="22"/>
    </row>
    <row r="705" ht="15.75" customHeight="1">
      <c r="A705" s="603"/>
      <c r="B705" s="486"/>
      <c r="C705" s="486"/>
      <c r="D705" s="486"/>
      <c r="E705" s="555"/>
      <c r="F705" s="367"/>
      <c r="G705" s="22"/>
    </row>
    <row r="706" ht="15.75" customHeight="1">
      <c r="A706" s="603"/>
      <c r="B706" s="486"/>
      <c r="C706" s="486"/>
      <c r="D706" s="486"/>
      <c r="E706" s="555"/>
      <c r="F706" s="367"/>
      <c r="G706" s="22"/>
    </row>
    <row r="707" ht="15.75" customHeight="1">
      <c r="A707" s="603"/>
      <c r="B707" s="486"/>
      <c r="C707" s="486"/>
      <c r="D707" s="486"/>
      <c r="E707" s="555"/>
      <c r="F707" s="367"/>
      <c r="G707" s="22"/>
    </row>
    <row r="708" ht="15.75" customHeight="1">
      <c r="A708" s="603"/>
      <c r="B708" s="486"/>
      <c r="C708" s="486"/>
      <c r="D708" s="486"/>
      <c r="E708" s="555"/>
      <c r="F708" s="367"/>
      <c r="G708" s="22"/>
    </row>
    <row r="709" ht="15.75" customHeight="1">
      <c r="A709" s="603"/>
      <c r="B709" s="486"/>
      <c r="C709" s="486"/>
      <c r="D709" s="486"/>
      <c r="E709" s="555"/>
      <c r="F709" s="367"/>
      <c r="G709" s="22"/>
    </row>
    <row r="710" ht="15.75" customHeight="1">
      <c r="A710" s="603"/>
      <c r="B710" s="486"/>
      <c r="C710" s="486"/>
      <c r="D710" s="486"/>
      <c r="E710" s="555"/>
      <c r="F710" s="367"/>
      <c r="G710" s="22"/>
    </row>
    <row r="711" ht="15.75" customHeight="1">
      <c r="A711" s="603"/>
      <c r="B711" s="486"/>
      <c r="C711" s="486"/>
      <c r="D711" s="486"/>
      <c r="E711" s="555"/>
      <c r="F711" s="367"/>
      <c r="G711" s="22"/>
    </row>
    <row r="712" ht="15.75" customHeight="1">
      <c r="A712" s="603"/>
      <c r="B712" s="486"/>
      <c r="C712" s="486"/>
      <c r="D712" s="486"/>
      <c r="E712" s="555"/>
      <c r="F712" s="367"/>
      <c r="G712" s="22"/>
    </row>
    <row r="713" ht="15.75" customHeight="1">
      <c r="A713" s="603"/>
      <c r="B713" s="486"/>
      <c r="C713" s="486"/>
      <c r="D713" s="486"/>
      <c r="E713" s="555"/>
      <c r="F713" s="367"/>
      <c r="G713" s="22"/>
    </row>
    <row r="714" ht="15.75" customHeight="1">
      <c r="A714" s="603"/>
      <c r="B714" s="486"/>
      <c r="C714" s="486"/>
      <c r="D714" s="486"/>
      <c r="E714" s="555"/>
      <c r="F714" s="367"/>
      <c r="G714" s="22"/>
    </row>
    <row r="715" ht="15.75" customHeight="1">
      <c r="A715" s="603"/>
      <c r="B715" s="486"/>
      <c r="C715" s="486"/>
      <c r="D715" s="486"/>
      <c r="E715" s="555"/>
      <c r="F715" s="367"/>
      <c r="G715" s="22"/>
    </row>
    <row r="716" ht="15.75" customHeight="1">
      <c r="A716" s="603"/>
      <c r="B716" s="486"/>
      <c r="C716" s="486"/>
      <c r="D716" s="486"/>
      <c r="E716" s="555"/>
      <c r="F716" s="367"/>
      <c r="G716" s="22"/>
    </row>
    <row r="717" ht="15.75" customHeight="1">
      <c r="A717" s="603"/>
      <c r="B717" s="486"/>
      <c r="C717" s="486"/>
      <c r="D717" s="486"/>
      <c r="E717" s="555"/>
      <c r="F717" s="367"/>
      <c r="G717" s="22"/>
    </row>
    <row r="718" ht="15.75" customHeight="1">
      <c r="A718" s="603"/>
      <c r="B718" s="486"/>
      <c r="C718" s="486"/>
      <c r="D718" s="486"/>
      <c r="E718" s="555"/>
      <c r="F718" s="367"/>
      <c r="G718" s="22"/>
    </row>
    <row r="719" ht="15.75" customHeight="1">
      <c r="A719" s="603"/>
      <c r="B719" s="486"/>
      <c r="C719" s="486"/>
      <c r="D719" s="486"/>
      <c r="E719" s="555"/>
      <c r="F719" s="367"/>
      <c r="G719" s="22"/>
    </row>
    <row r="720" ht="15.75" customHeight="1">
      <c r="A720" s="603"/>
      <c r="B720" s="486"/>
      <c r="C720" s="486"/>
      <c r="D720" s="486"/>
      <c r="E720" s="555"/>
      <c r="F720" s="367"/>
      <c r="G720" s="22"/>
    </row>
    <row r="721" ht="15.75" customHeight="1">
      <c r="A721" s="603"/>
      <c r="B721" s="486"/>
      <c r="C721" s="486"/>
      <c r="D721" s="486"/>
      <c r="E721" s="555"/>
      <c r="F721" s="367"/>
      <c r="G721" s="22"/>
    </row>
    <row r="722" ht="15.75" customHeight="1">
      <c r="A722" s="603"/>
      <c r="B722" s="486"/>
      <c r="C722" s="486"/>
      <c r="D722" s="486"/>
      <c r="E722" s="555"/>
      <c r="F722" s="367"/>
      <c r="G722" s="22"/>
    </row>
    <row r="723" ht="15.75" customHeight="1">
      <c r="A723" s="603"/>
      <c r="B723" s="486"/>
      <c r="C723" s="486"/>
      <c r="D723" s="486"/>
      <c r="E723" s="555"/>
      <c r="F723" s="367"/>
      <c r="G723" s="22"/>
    </row>
    <row r="724" ht="15.75" customHeight="1">
      <c r="A724" s="603"/>
      <c r="B724" s="486"/>
      <c r="C724" s="486"/>
      <c r="D724" s="486"/>
      <c r="E724" s="555"/>
      <c r="F724" s="367"/>
      <c r="G724" s="22"/>
    </row>
    <row r="725" ht="15.75" customHeight="1">
      <c r="A725" s="603"/>
      <c r="B725" s="486"/>
      <c r="C725" s="486"/>
      <c r="D725" s="486"/>
      <c r="E725" s="555"/>
      <c r="F725" s="367"/>
      <c r="G725" s="22"/>
    </row>
    <row r="726" ht="15.75" customHeight="1">
      <c r="A726" s="603"/>
      <c r="B726" s="486"/>
      <c r="C726" s="486"/>
      <c r="D726" s="486"/>
      <c r="E726" s="555"/>
      <c r="F726" s="367"/>
      <c r="G726" s="22"/>
    </row>
    <row r="727" ht="15.75" customHeight="1">
      <c r="A727" s="603"/>
      <c r="B727" s="486"/>
      <c r="C727" s="486"/>
      <c r="D727" s="486"/>
      <c r="E727" s="555"/>
      <c r="F727" s="367"/>
      <c r="G727" s="22"/>
    </row>
    <row r="728" ht="15.75" customHeight="1">
      <c r="A728" s="603"/>
      <c r="B728" s="486"/>
      <c r="C728" s="486"/>
      <c r="D728" s="486"/>
      <c r="E728" s="555"/>
      <c r="F728" s="367"/>
      <c r="G728" s="22"/>
    </row>
    <row r="729" ht="15.75" customHeight="1">
      <c r="A729" s="603"/>
      <c r="B729" s="486"/>
      <c r="C729" s="486"/>
      <c r="D729" s="486"/>
      <c r="E729" s="555"/>
      <c r="F729" s="367"/>
      <c r="G729" s="22"/>
    </row>
    <row r="730" ht="15.75" customHeight="1">
      <c r="A730" s="603"/>
      <c r="B730" s="486"/>
      <c r="C730" s="486"/>
      <c r="D730" s="486"/>
      <c r="E730" s="555"/>
      <c r="F730" s="367"/>
      <c r="G730" s="22"/>
    </row>
    <row r="731" ht="15.75" customHeight="1">
      <c r="A731" s="603"/>
      <c r="B731" s="486"/>
      <c r="C731" s="486"/>
      <c r="D731" s="486"/>
      <c r="E731" s="555"/>
      <c r="F731" s="367"/>
      <c r="G731" s="22"/>
    </row>
    <row r="732" ht="15.75" customHeight="1">
      <c r="A732" s="603"/>
      <c r="B732" s="486"/>
      <c r="C732" s="486"/>
      <c r="D732" s="486"/>
      <c r="E732" s="555"/>
      <c r="F732" s="367"/>
      <c r="G732" s="22"/>
    </row>
    <row r="733" ht="15.75" customHeight="1">
      <c r="A733" s="603"/>
      <c r="B733" s="486"/>
      <c r="C733" s="486"/>
      <c r="D733" s="486"/>
      <c r="E733" s="555"/>
      <c r="F733" s="367"/>
      <c r="G733" s="22"/>
    </row>
    <row r="734" ht="15.75" customHeight="1">
      <c r="A734" s="603"/>
      <c r="B734" s="486"/>
      <c r="C734" s="486"/>
      <c r="D734" s="486"/>
      <c r="E734" s="555"/>
      <c r="F734" s="367"/>
      <c r="G734" s="22"/>
    </row>
    <row r="735" ht="15.75" customHeight="1">
      <c r="A735" s="603"/>
      <c r="B735" s="486"/>
      <c r="C735" s="486"/>
      <c r="D735" s="486"/>
      <c r="E735" s="555"/>
      <c r="F735" s="367"/>
      <c r="G735" s="22"/>
    </row>
    <row r="736" ht="15.75" customHeight="1">
      <c r="A736" s="603"/>
      <c r="B736" s="486"/>
      <c r="C736" s="486"/>
      <c r="D736" s="486"/>
      <c r="E736" s="555"/>
      <c r="F736" s="367"/>
      <c r="G736" s="22"/>
    </row>
    <row r="737" ht="15.75" customHeight="1">
      <c r="A737" s="603"/>
      <c r="B737" s="486"/>
      <c r="C737" s="486"/>
      <c r="D737" s="486"/>
      <c r="E737" s="555"/>
      <c r="F737" s="367"/>
      <c r="G737" s="22"/>
    </row>
    <row r="738" ht="15.75" customHeight="1">
      <c r="A738" s="603"/>
      <c r="B738" s="486"/>
      <c r="C738" s="486"/>
      <c r="D738" s="486"/>
      <c r="E738" s="555"/>
      <c r="F738" s="367"/>
      <c r="G738" s="22"/>
    </row>
    <row r="739" ht="15.75" customHeight="1">
      <c r="A739" s="603"/>
      <c r="B739" s="486"/>
      <c r="C739" s="486"/>
      <c r="D739" s="486"/>
      <c r="E739" s="555"/>
      <c r="F739" s="367"/>
      <c r="G739" s="22"/>
    </row>
    <row r="740" ht="15.75" customHeight="1">
      <c r="A740" s="603"/>
      <c r="B740" s="486"/>
      <c r="C740" s="486"/>
      <c r="D740" s="486"/>
      <c r="E740" s="555"/>
      <c r="F740" s="367"/>
      <c r="G740" s="22"/>
    </row>
    <row r="741" ht="15.75" customHeight="1">
      <c r="A741" s="603"/>
      <c r="B741" s="486"/>
      <c r="C741" s="486"/>
      <c r="D741" s="486"/>
      <c r="E741" s="555"/>
      <c r="F741" s="367"/>
      <c r="G741" s="22"/>
    </row>
    <row r="742" ht="15.75" customHeight="1">
      <c r="A742" s="603"/>
      <c r="B742" s="486"/>
      <c r="C742" s="486"/>
      <c r="D742" s="486"/>
      <c r="E742" s="555"/>
      <c r="F742" s="367"/>
      <c r="G742" s="22"/>
    </row>
    <row r="743" ht="15.75" customHeight="1">
      <c r="A743" s="603"/>
      <c r="B743" s="486"/>
      <c r="C743" s="486"/>
      <c r="D743" s="486"/>
      <c r="E743" s="555"/>
      <c r="F743" s="367"/>
      <c r="G743" s="22"/>
    </row>
    <row r="744" ht="15.75" customHeight="1">
      <c r="A744" s="603"/>
      <c r="B744" s="486"/>
      <c r="C744" s="486"/>
      <c r="D744" s="486"/>
      <c r="E744" s="555"/>
      <c r="F744" s="367"/>
      <c r="G744" s="22"/>
    </row>
    <row r="745" ht="15.75" customHeight="1">
      <c r="A745" s="603"/>
      <c r="B745" s="486"/>
      <c r="C745" s="486"/>
      <c r="D745" s="486"/>
      <c r="E745" s="555"/>
      <c r="F745" s="367"/>
      <c r="G745" s="22"/>
    </row>
    <row r="746" ht="15.75" customHeight="1">
      <c r="A746" s="603"/>
      <c r="B746" s="486"/>
      <c r="C746" s="486"/>
      <c r="D746" s="486"/>
      <c r="E746" s="555"/>
      <c r="F746" s="367"/>
      <c r="G746" s="22"/>
    </row>
    <row r="747" ht="15.75" customHeight="1">
      <c r="A747" s="603"/>
      <c r="B747" s="486"/>
      <c r="C747" s="486"/>
      <c r="D747" s="486"/>
      <c r="E747" s="555"/>
      <c r="F747" s="367"/>
      <c r="G747" s="22"/>
    </row>
    <row r="748" ht="15.75" customHeight="1">
      <c r="A748" s="603"/>
      <c r="B748" s="486"/>
      <c r="C748" s="486"/>
      <c r="D748" s="486"/>
      <c r="E748" s="555"/>
      <c r="F748" s="367"/>
      <c r="G748" s="22"/>
    </row>
    <row r="749" ht="15.75" customHeight="1">
      <c r="A749" s="603"/>
      <c r="B749" s="486"/>
      <c r="C749" s="486"/>
      <c r="D749" s="486"/>
      <c r="E749" s="555"/>
      <c r="F749" s="367"/>
      <c r="G749" s="22"/>
    </row>
    <row r="750" ht="15.75" customHeight="1">
      <c r="A750" s="603"/>
      <c r="B750" s="486"/>
      <c r="C750" s="486"/>
      <c r="D750" s="486"/>
      <c r="E750" s="555"/>
      <c r="F750" s="367"/>
      <c r="G750" s="22"/>
    </row>
    <row r="751" ht="15.75" customHeight="1">
      <c r="A751" s="603"/>
      <c r="B751" s="486"/>
      <c r="C751" s="486"/>
      <c r="D751" s="486"/>
      <c r="E751" s="555"/>
      <c r="F751" s="367"/>
      <c r="G751" s="22"/>
    </row>
    <row r="752" ht="15.75" customHeight="1">
      <c r="A752" s="603"/>
      <c r="B752" s="486"/>
      <c r="C752" s="486"/>
      <c r="D752" s="486"/>
      <c r="E752" s="555"/>
      <c r="F752" s="367"/>
      <c r="G752" s="22"/>
    </row>
    <row r="753" ht="15.75" customHeight="1">
      <c r="A753" s="603"/>
      <c r="B753" s="486"/>
      <c r="C753" s="486"/>
      <c r="D753" s="486"/>
      <c r="E753" s="555"/>
      <c r="F753" s="367"/>
      <c r="G753" s="22"/>
    </row>
    <row r="754" ht="15.75" customHeight="1">
      <c r="A754" s="603"/>
      <c r="B754" s="486"/>
      <c r="C754" s="486"/>
      <c r="D754" s="486"/>
      <c r="E754" s="555"/>
      <c r="F754" s="367"/>
      <c r="G754" s="22"/>
    </row>
    <row r="755" ht="15.75" customHeight="1">
      <c r="A755" s="603"/>
      <c r="B755" s="486"/>
      <c r="C755" s="486"/>
      <c r="D755" s="486"/>
      <c r="E755" s="555"/>
      <c r="F755" s="367"/>
      <c r="G755" s="22"/>
    </row>
    <row r="756" ht="15.75" customHeight="1">
      <c r="A756" s="603"/>
      <c r="B756" s="486"/>
      <c r="C756" s="486"/>
      <c r="D756" s="486"/>
      <c r="E756" s="555"/>
      <c r="F756" s="367"/>
      <c r="G756" s="22"/>
    </row>
    <row r="757" ht="15.75" customHeight="1">
      <c r="A757" s="603"/>
      <c r="B757" s="486"/>
      <c r="C757" s="486"/>
      <c r="D757" s="486"/>
      <c r="E757" s="555"/>
      <c r="F757" s="367"/>
      <c r="G757" s="22"/>
    </row>
    <row r="758" ht="15.75" customHeight="1">
      <c r="A758" s="603"/>
      <c r="B758" s="486"/>
      <c r="C758" s="486"/>
      <c r="D758" s="486"/>
      <c r="E758" s="555"/>
      <c r="F758" s="367"/>
      <c r="G758" s="22"/>
    </row>
    <row r="759" ht="15.75" customHeight="1">
      <c r="A759" s="603"/>
      <c r="B759" s="486"/>
      <c r="C759" s="486"/>
      <c r="D759" s="486"/>
      <c r="E759" s="555"/>
      <c r="F759" s="367"/>
      <c r="G759" s="22"/>
    </row>
    <row r="760" ht="15.75" customHeight="1">
      <c r="A760" s="603"/>
      <c r="B760" s="486"/>
      <c r="C760" s="486"/>
      <c r="D760" s="486"/>
      <c r="E760" s="555"/>
      <c r="F760" s="367"/>
      <c r="G760" s="22"/>
    </row>
    <row r="761" ht="15.75" customHeight="1">
      <c r="A761" s="603"/>
      <c r="B761" s="486"/>
      <c r="C761" s="486"/>
      <c r="D761" s="486"/>
      <c r="E761" s="555"/>
      <c r="F761" s="367"/>
      <c r="G761" s="22"/>
    </row>
    <row r="762" ht="15.75" customHeight="1">
      <c r="A762" s="603"/>
      <c r="B762" s="486"/>
      <c r="C762" s="486"/>
      <c r="D762" s="486"/>
      <c r="E762" s="555"/>
      <c r="F762" s="367"/>
      <c r="G762" s="22"/>
    </row>
    <row r="763" ht="15.75" customHeight="1">
      <c r="A763" s="603"/>
      <c r="B763" s="486"/>
      <c r="C763" s="486"/>
      <c r="D763" s="486"/>
      <c r="E763" s="555"/>
      <c r="F763" s="367"/>
      <c r="G763" s="22"/>
    </row>
    <row r="764" ht="15.75" customHeight="1">
      <c r="A764" s="603"/>
      <c r="B764" s="486"/>
      <c r="C764" s="486"/>
      <c r="D764" s="486"/>
      <c r="E764" s="555"/>
      <c r="F764" s="367"/>
      <c r="G764" s="22"/>
    </row>
    <row r="765" ht="15.75" customHeight="1">
      <c r="A765" s="603"/>
      <c r="B765" s="486"/>
      <c r="C765" s="486"/>
      <c r="D765" s="486"/>
      <c r="E765" s="555"/>
      <c r="F765" s="367"/>
      <c r="G765" s="22"/>
    </row>
    <row r="766" ht="15.75" customHeight="1">
      <c r="A766" s="603"/>
      <c r="B766" s="486"/>
      <c r="C766" s="486"/>
      <c r="D766" s="486"/>
      <c r="E766" s="555"/>
      <c r="F766" s="367"/>
      <c r="G766" s="22"/>
    </row>
    <row r="767" ht="15.75" customHeight="1">
      <c r="A767" s="603"/>
      <c r="B767" s="486"/>
      <c r="C767" s="486"/>
      <c r="D767" s="486"/>
      <c r="E767" s="555"/>
      <c r="F767" s="367"/>
      <c r="G767" s="22"/>
    </row>
    <row r="768" ht="15.75" customHeight="1">
      <c r="A768" s="603"/>
      <c r="B768" s="486"/>
      <c r="C768" s="486"/>
      <c r="D768" s="486"/>
      <c r="E768" s="555"/>
      <c r="F768" s="367"/>
      <c r="G768" s="22"/>
    </row>
    <row r="769" ht="15.75" customHeight="1">
      <c r="A769" s="603"/>
      <c r="B769" s="486"/>
      <c r="C769" s="486"/>
      <c r="D769" s="486"/>
      <c r="E769" s="555"/>
      <c r="F769" s="367"/>
      <c r="G769" s="22"/>
    </row>
    <row r="770" ht="15.75" customHeight="1">
      <c r="A770" s="603"/>
      <c r="B770" s="486"/>
      <c r="C770" s="486"/>
      <c r="D770" s="486"/>
      <c r="E770" s="555"/>
      <c r="F770" s="367"/>
      <c r="G770" s="22"/>
    </row>
    <row r="771" ht="15.75" customHeight="1">
      <c r="A771" s="603"/>
      <c r="B771" s="486"/>
      <c r="C771" s="486"/>
      <c r="D771" s="486"/>
      <c r="E771" s="555"/>
      <c r="F771" s="367"/>
      <c r="G771" s="22"/>
    </row>
    <row r="772" ht="15.75" customHeight="1">
      <c r="A772" s="603"/>
      <c r="B772" s="486"/>
      <c r="C772" s="486"/>
      <c r="D772" s="486"/>
      <c r="E772" s="555"/>
      <c r="F772" s="367"/>
      <c r="G772" s="22"/>
    </row>
    <row r="773" ht="15.75" customHeight="1">
      <c r="A773" s="603"/>
      <c r="B773" s="486"/>
      <c r="C773" s="486"/>
      <c r="D773" s="486"/>
      <c r="E773" s="555"/>
      <c r="F773" s="367"/>
      <c r="G773" s="22"/>
    </row>
    <row r="774" ht="15.75" customHeight="1">
      <c r="A774" s="603"/>
      <c r="B774" s="486"/>
      <c r="C774" s="486"/>
      <c r="D774" s="486"/>
      <c r="E774" s="555"/>
      <c r="F774" s="367"/>
      <c r="G774" s="22"/>
    </row>
    <row r="775" ht="15.75" customHeight="1">
      <c r="A775" s="603"/>
      <c r="B775" s="486"/>
      <c r="C775" s="486"/>
      <c r="D775" s="486"/>
      <c r="E775" s="555"/>
      <c r="F775" s="367"/>
      <c r="G775" s="22"/>
    </row>
    <row r="776" ht="15.75" customHeight="1">
      <c r="A776" s="603"/>
      <c r="B776" s="486"/>
      <c r="C776" s="486"/>
      <c r="D776" s="486"/>
      <c r="E776" s="555"/>
      <c r="F776" s="367"/>
      <c r="G776" s="22"/>
    </row>
    <row r="777" ht="15.75" customHeight="1">
      <c r="A777" s="603"/>
      <c r="B777" s="486"/>
      <c r="C777" s="486"/>
      <c r="D777" s="486"/>
      <c r="E777" s="555"/>
      <c r="F777" s="367"/>
      <c r="G777" s="22"/>
    </row>
    <row r="778" ht="15.75" customHeight="1">
      <c r="A778" s="603"/>
      <c r="B778" s="486"/>
      <c r="C778" s="486"/>
      <c r="D778" s="486"/>
      <c r="E778" s="555"/>
      <c r="F778" s="367"/>
      <c r="G778" s="22"/>
    </row>
    <row r="779" ht="15.75" customHeight="1">
      <c r="A779" s="603"/>
      <c r="B779" s="486"/>
      <c r="C779" s="486"/>
      <c r="D779" s="486"/>
      <c r="E779" s="555"/>
      <c r="F779" s="367"/>
      <c r="G779" s="22"/>
    </row>
    <row r="780" ht="15.75" customHeight="1">
      <c r="A780" s="603"/>
      <c r="B780" s="486"/>
      <c r="C780" s="486"/>
      <c r="D780" s="486"/>
      <c r="E780" s="555"/>
      <c r="F780" s="367"/>
      <c r="G780" s="22"/>
    </row>
    <row r="781" ht="15.75" customHeight="1">
      <c r="A781" s="603"/>
      <c r="B781" s="486"/>
      <c r="C781" s="486"/>
      <c r="D781" s="486"/>
      <c r="E781" s="555"/>
      <c r="F781" s="367"/>
      <c r="G781" s="22"/>
    </row>
    <row r="782" ht="15.75" customHeight="1">
      <c r="A782" s="603"/>
      <c r="B782" s="486"/>
      <c r="C782" s="486"/>
      <c r="D782" s="486"/>
      <c r="E782" s="555"/>
      <c r="F782" s="367"/>
      <c r="G782" s="22"/>
    </row>
    <row r="783" ht="15.75" customHeight="1">
      <c r="A783" s="603"/>
      <c r="B783" s="486"/>
      <c r="C783" s="486"/>
      <c r="D783" s="486"/>
      <c r="E783" s="555"/>
      <c r="F783" s="367"/>
      <c r="G783" s="22"/>
    </row>
    <row r="784" ht="15.75" customHeight="1">
      <c r="A784" s="603"/>
      <c r="B784" s="486"/>
      <c r="C784" s="486"/>
      <c r="D784" s="486"/>
      <c r="E784" s="555"/>
      <c r="F784" s="367"/>
      <c r="G784" s="22"/>
    </row>
    <row r="785" ht="15.75" customHeight="1">
      <c r="A785" s="603"/>
      <c r="B785" s="486"/>
      <c r="C785" s="486"/>
      <c r="D785" s="486"/>
      <c r="E785" s="555"/>
      <c r="F785" s="367"/>
      <c r="G785" s="22"/>
    </row>
    <row r="786" ht="15.75" customHeight="1">
      <c r="A786" s="603"/>
      <c r="B786" s="486"/>
      <c r="C786" s="486"/>
      <c r="D786" s="486"/>
      <c r="E786" s="555"/>
      <c r="F786" s="367"/>
      <c r="G786" s="22"/>
    </row>
    <row r="787" ht="15.75" customHeight="1">
      <c r="A787" s="603"/>
      <c r="B787" s="486"/>
      <c r="C787" s="486"/>
      <c r="D787" s="486"/>
      <c r="E787" s="555"/>
      <c r="F787" s="367"/>
      <c r="G787" s="22"/>
    </row>
    <row r="788" ht="15.75" customHeight="1">
      <c r="A788" s="603"/>
      <c r="B788" s="486"/>
      <c r="C788" s="486"/>
      <c r="D788" s="486"/>
      <c r="E788" s="555"/>
      <c r="F788" s="367"/>
      <c r="G788" s="22"/>
    </row>
    <row r="789" ht="15.75" customHeight="1">
      <c r="A789" s="603"/>
      <c r="B789" s="486"/>
      <c r="C789" s="486"/>
      <c r="D789" s="486"/>
      <c r="E789" s="555"/>
      <c r="F789" s="367"/>
      <c r="G789" s="22"/>
    </row>
    <row r="790" ht="15.75" customHeight="1">
      <c r="A790" s="603"/>
      <c r="B790" s="486"/>
      <c r="C790" s="486"/>
      <c r="D790" s="486"/>
      <c r="E790" s="555"/>
      <c r="F790" s="367"/>
      <c r="G790" s="22"/>
    </row>
    <row r="791" ht="15.75" customHeight="1">
      <c r="A791" s="603"/>
      <c r="B791" s="486"/>
      <c r="C791" s="486"/>
      <c r="D791" s="486"/>
      <c r="E791" s="555"/>
      <c r="F791" s="367"/>
      <c r="G791" s="22"/>
    </row>
    <row r="792" ht="15.75" customHeight="1">
      <c r="A792" s="603"/>
      <c r="B792" s="486"/>
      <c r="C792" s="486"/>
      <c r="D792" s="486"/>
      <c r="E792" s="555"/>
      <c r="F792" s="367"/>
      <c r="G792" s="22"/>
    </row>
    <row r="793" ht="15.75" customHeight="1">
      <c r="A793" s="603"/>
      <c r="B793" s="486"/>
      <c r="C793" s="486"/>
      <c r="D793" s="486"/>
      <c r="E793" s="555"/>
      <c r="F793" s="367"/>
      <c r="G793" s="22"/>
    </row>
    <row r="794" ht="15.75" customHeight="1">
      <c r="A794" s="603"/>
      <c r="B794" s="486"/>
      <c r="C794" s="486"/>
      <c r="D794" s="486"/>
      <c r="E794" s="555"/>
      <c r="F794" s="367"/>
      <c r="G794" s="22"/>
    </row>
    <row r="795" ht="15.75" customHeight="1">
      <c r="A795" s="603"/>
      <c r="B795" s="486"/>
      <c r="C795" s="486"/>
      <c r="D795" s="486"/>
      <c r="E795" s="555"/>
      <c r="F795" s="367"/>
      <c r="G795" s="22"/>
    </row>
    <row r="796" ht="15.75" customHeight="1">
      <c r="A796" s="603"/>
      <c r="B796" s="486"/>
      <c r="C796" s="486"/>
      <c r="D796" s="486"/>
      <c r="E796" s="555"/>
      <c r="F796" s="367"/>
      <c r="G796" s="22"/>
    </row>
    <row r="797" ht="15.75" customHeight="1">
      <c r="A797" s="603"/>
      <c r="B797" s="486"/>
      <c r="C797" s="486"/>
      <c r="D797" s="486"/>
      <c r="E797" s="555"/>
      <c r="F797" s="367"/>
      <c r="G797" s="22"/>
    </row>
    <row r="798" ht="15.75" customHeight="1">
      <c r="A798" s="603"/>
      <c r="B798" s="486"/>
      <c r="C798" s="486"/>
      <c r="D798" s="486"/>
      <c r="E798" s="555"/>
      <c r="F798" s="367"/>
      <c r="G798" s="22"/>
    </row>
    <row r="799" ht="15.75" customHeight="1">
      <c r="A799" s="603"/>
      <c r="B799" s="486"/>
      <c r="C799" s="486"/>
      <c r="D799" s="486"/>
      <c r="E799" s="555"/>
      <c r="F799" s="367"/>
      <c r="G799" s="22"/>
    </row>
    <row r="800" ht="15.75" customHeight="1">
      <c r="A800" s="603"/>
      <c r="B800" s="486"/>
      <c r="C800" s="486"/>
      <c r="D800" s="486"/>
      <c r="E800" s="555"/>
      <c r="F800" s="367"/>
      <c r="G800" s="22"/>
    </row>
    <row r="801" ht="15.75" customHeight="1">
      <c r="A801" s="603"/>
      <c r="B801" s="486"/>
      <c r="C801" s="486"/>
      <c r="D801" s="486"/>
      <c r="E801" s="555"/>
      <c r="F801" s="367"/>
      <c r="G801" s="22"/>
    </row>
    <row r="802" ht="15.75" customHeight="1">
      <c r="A802" s="603"/>
      <c r="B802" s="486"/>
      <c r="C802" s="486"/>
      <c r="D802" s="486"/>
      <c r="E802" s="555"/>
      <c r="F802" s="367"/>
      <c r="G802" s="22"/>
    </row>
    <row r="803" ht="15.75" customHeight="1">
      <c r="A803" s="603"/>
      <c r="B803" s="486"/>
      <c r="C803" s="486"/>
      <c r="D803" s="486"/>
      <c r="E803" s="555"/>
      <c r="F803" s="367"/>
      <c r="G803" s="22"/>
    </row>
    <row r="804" ht="15.75" customHeight="1">
      <c r="A804" s="603"/>
      <c r="B804" s="486"/>
      <c r="C804" s="486"/>
      <c r="D804" s="486"/>
      <c r="E804" s="555"/>
      <c r="F804" s="367"/>
      <c r="G804" s="22"/>
    </row>
    <row r="805" ht="15.75" customHeight="1">
      <c r="A805" s="603"/>
      <c r="B805" s="486"/>
      <c r="C805" s="486"/>
      <c r="D805" s="486"/>
      <c r="E805" s="555"/>
      <c r="F805" s="367"/>
      <c r="G805" s="22"/>
    </row>
    <row r="806" ht="15.75" customHeight="1">
      <c r="A806" s="603"/>
      <c r="B806" s="486"/>
      <c r="C806" s="486"/>
      <c r="D806" s="486"/>
      <c r="E806" s="555"/>
      <c r="F806" s="367"/>
      <c r="G806" s="22"/>
    </row>
    <row r="807" ht="15.75" customHeight="1">
      <c r="A807" s="603"/>
      <c r="B807" s="486"/>
      <c r="C807" s="486"/>
      <c r="D807" s="486"/>
      <c r="E807" s="555"/>
      <c r="F807" s="367"/>
      <c r="G807" s="22"/>
    </row>
    <row r="808" ht="15.75" customHeight="1">
      <c r="A808" s="603"/>
      <c r="B808" s="486"/>
      <c r="C808" s="486"/>
      <c r="D808" s="486"/>
      <c r="E808" s="555"/>
      <c r="F808" s="367"/>
      <c r="G808" s="22"/>
    </row>
    <row r="809" ht="15.75" customHeight="1">
      <c r="A809" s="603"/>
      <c r="B809" s="486"/>
      <c r="C809" s="486"/>
      <c r="D809" s="486"/>
      <c r="E809" s="555"/>
      <c r="F809" s="367"/>
      <c r="G809" s="22"/>
    </row>
    <row r="810" ht="15.75" customHeight="1">
      <c r="A810" s="603"/>
      <c r="B810" s="486"/>
      <c r="C810" s="486"/>
      <c r="D810" s="486"/>
      <c r="E810" s="555"/>
      <c r="F810" s="367"/>
      <c r="G810" s="22"/>
    </row>
    <row r="811" ht="15.75" customHeight="1">
      <c r="A811" s="603"/>
      <c r="B811" s="486"/>
      <c r="C811" s="486"/>
      <c r="D811" s="486"/>
      <c r="E811" s="555"/>
      <c r="F811" s="367"/>
      <c r="G811" s="22"/>
    </row>
    <row r="812" ht="15.75" customHeight="1">
      <c r="A812" s="603"/>
      <c r="B812" s="486"/>
      <c r="C812" s="486"/>
      <c r="D812" s="486"/>
      <c r="E812" s="555"/>
      <c r="F812" s="367"/>
      <c r="G812" s="22"/>
    </row>
    <row r="813" ht="15.75" customHeight="1">
      <c r="A813" s="603"/>
      <c r="B813" s="486"/>
      <c r="C813" s="486"/>
      <c r="D813" s="486"/>
      <c r="E813" s="555"/>
      <c r="F813" s="367"/>
      <c r="G813" s="22"/>
    </row>
    <row r="814" ht="15.75" customHeight="1">
      <c r="A814" s="603"/>
      <c r="B814" s="486"/>
      <c r="C814" s="486"/>
      <c r="D814" s="486"/>
      <c r="E814" s="555"/>
      <c r="F814" s="367"/>
      <c r="G814" s="22"/>
    </row>
    <row r="815" ht="15.75" customHeight="1">
      <c r="A815" s="603"/>
      <c r="B815" s="486"/>
      <c r="C815" s="486"/>
      <c r="D815" s="486"/>
      <c r="E815" s="555"/>
      <c r="F815" s="367"/>
      <c r="G815" s="22"/>
    </row>
    <row r="816" ht="15.75" customHeight="1">
      <c r="A816" s="603"/>
      <c r="B816" s="486"/>
      <c r="C816" s="486"/>
      <c r="D816" s="486"/>
      <c r="E816" s="555"/>
      <c r="F816" s="367"/>
      <c r="G816" s="22"/>
    </row>
    <row r="817" ht="15.75" customHeight="1">
      <c r="A817" s="603"/>
      <c r="B817" s="486"/>
      <c r="C817" s="486"/>
      <c r="D817" s="486"/>
      <c r="E817" s="555"/>
      <c r="F817" s="367"/>
      <c r="G817" s="22"/>
    </row>
    <row r="818" ht="15.75" customHeight="1">
      <c r="A818" s="603"/>
      <c r="B818" s="486"/>
      <c r="C818" s="486"/>
      <c r="D818" s="486"/>
      <c r="E818" s="555"/>
      <c r="F818" s="367"/>
      <c r="G818" s="22"/>
    </row>
    <row r="819" ht="15.75" customHeight="1">
      <c r="A819" s="603"/>
      <c r="B819" s="486"/>
      <c r="C819" s="486"/>
      <c r="D819" s="486"/>
      <c r="E819" s="555"/>
      <c r="F819" s="367"/>
      <c r="G819" s="22"/>
    </row>
    <row r="820" ht="15.75" customHeight="1">
      <c r="A820" s="603"/>
      <c r="B820" s="486"/>
      <c r="C820" s="486"/>
      <c r="D820" s="486"/>
      <c r="E820" s="555"/>
      <c r="F820" s="367"/>
      <c r="G820" s="22"/>
    </row>
    <row r="821" ht="15.75" customHeight="1">
      <c r="A821" s="603"/>
      <c r="B821" s="486"/>
      <c r="C821" s="486"/>
      <c r="D821" s="486"/>
      <c r="E821" s="555"/>
      <c r="F821" s="367"/>
      <c r="G821" s="22"/>
    </row>
    <row r="822" ht="15.75" customHeight="1">
      <c r="A822" s="603"/>
      <c r="B822" s="486"/>
      <c r="C822" s="486"/>
      <c r="D822" s="486"/>
      <c r="E822" s="555"/>
      <c r="F822" s="367"/>
      <c r="G822" s="22"/>
    </row>
    <row r="823" ht="15.75" customHeight="1">
      <c r="A823" s="603"/>
      <c r="B823" s="486"/>
      <c r="C823" s="486"/>
      <c r="D823" s="486"/>
      <c r="E823" s="555"/>
      <c r="F823" s="367"/>
      <c r="G823" s="22"/>
    </row>
    <row r="824" ht="15.75" customHeight="1">
      <c r="A824" s="603"/>
      <c r="B824" s="486"/>
      <c r="C824" s="486"/>
      <c r="D824" s="486"/>
      <c r="E824" s="555"/>
      <c r="F824" s="367"/>
      <c r="G824" s="22"/>
    </row>
    <row r="825" ht="15.75" customHeight="1">
      <c r="A825" s="603"/>
      <c r="B825" s="486"/>
      <c r="C825" s="486"/>
      <c r="D825" s="486"/>
      <c r="E825" s="555"/>
      <c r="F825" s="367"/>
      <c r="G825" s="22"/>
    </row>
    <row r="826" ht="15.75" customHeight="1">
      <c r="A826" s="603"/>
      <c r="B826" s="486"/>
      <c r="C826" s="486"/>
      <c r="D826" s="486"/>
      <c r="E826" s="555"/>
      <c r="F826" s="367"/>
      <c r="G826" s="22"/>
    </row>
    <row r="827" ht="15.75" customHeight="1">
      <c r="A827" s="603"/>
      <c r="B827" s="486"/>
      <c r="C827" s="486"/>
      <c r="D827" s="486"/>
      <c r="E827" s="555"/>
      <c r="F827" s="367"/>
      <c r="G827" s="22"/>
    </row>
    <row r="828" ht="15.75" customHeight="1">
      <c r="A828" s="603"/>
      <c r="B828" s="486"/>
      <c r="C828" s="486"/>
      <c r="D828" s="486"/>
      <c r="E828" s="555"/>
      <c r="F828" s="367"/>
      <c r="G828" s="22"/>
    </row>
    <row r="829" ht="15.75" customHeight="1">
      <c r="A829" s="603"/>
      <c r="B829" s="486"/>
      <c r="C829" s="486"/>
      <c r="D829" s="486"/>
      <c r="E829" s="555"/>
      <c r="F829" s="367"/>
      <c r="G829" s="22"/>
    </row>
    <row r="830" ht="15.75" customHeight="1">
      <c r="A830" s="603"/>
      <c r="B830" s="486"/>
      <c r="C830" s="486"/>
      <c r="D830" s="486"/>
      <c r="E830" s="555"/>
      <c r="F830" s="367"/>
      <c r="G830" s="22"/>
    </row>
    <row r="831" ht="15.75" customHeight="1">
      <c r="A831" s="603"/>
      <c r="B831" s="486"/>
      <c r="C831" s="486"/>
      <c r="D831" s="486"/>
      <c r="E831" s="555"/>
      <c r="F831" s="367"/>
      <c r="G831" s="22"/>
    </row>
    <row r="832" ht="15.75" customHeight="1">
      <c r="A832" s="603"/>
      <c r="B832" s="486"/>
      <c r="C832" s="486"/>
      <c r="D832" s="486"/>
      <c r="E832" s="555"/>
      <c r="F832" s="367"/>
      <c r="G832" s="22"/>
    </row>
    <row r="833" ht="15.75" customHeight="1">
      <c r="A833" s="603"/>
      <c r="B833" s="486"/>
      <c r="C833" s="486"/>
      <c r="D833" s="486"/>
      <c r="E833" s="555"/>
      <c r="F833" s="367"/>
      <c r="G833" s="22"/>
    </row>
    <row r="834" ht="15.75" customHeight="1">
      <c r="A834" s="603"/>
      <c r="B834" s="486"/>
      <c r="C834" s="486"/>
      <c r="D834" s="486"/>
      <c r="E834" s="555"/>
      <c r="F834" s="367"/>
      <c r="G834" s="22"/>
    </row>
    <row r="835" ht="15.75" customHeight="1">
      <c r="A835" s="603"/>
      <c r="B835" s="486"/>
      <c r="C835" s="486"/>
      <c r="D835" s="486"/>
      <c r="E835" s="555"/>
      <c r="F835" s="367"/>
      <c r="G835" s="22"/>
    </row>
    <row r="836" ht="15.75" customHeight="1">
      <c r="A836" s="603"/>
      <c r="B836" s="486"/>
      <c r="C836" s="486"/>
      <c r="D836" s="486"/>
      <c r="E836" s="555"/>
      <c r="F836" s="367"/>
      <c r="G836" s="22"/>
    </row>
    <row r="837" ht="15.75" customHeight="1">
      <c r="A837" s="603"/>
      <c r="B837" s="486"/>
      <c r="C837" s="486"/>
      <c r="D837" s="486"/>
      <c r="E837" s="555"/>
      <c r="F837" s="367"/>
      <c r="G837" s="22"/>
    </row>
    <row r="838" ht="15.75" customHeight="1">
      <c r="A838" s="603"/>
      <c r="B838" s="486"/>
      <c r="C838" s="486"/>
      <c r="D838" s="486"/>
      <c r="E838" s="555"/>
      <c r="F838" s="367"/>
      <c r="G838" s="22"/>
    </row>
    <row r="839" ht="15.75" customHeight="1">
      <c r="A839" s="603"/>
      <c r="B839" s="486"/>
      <c r="C839" s="486"/>
      <c r="D839" s="486"/>
      <c r="E839" s="555"/>
      <c r="F839" s="367"/>
      <c r="G839" s="22"/>
    </row>
    <row r="840" ht="15.75" customHeight="1">
      <c r="A840" s="603"/>
      <c r="B840" s="486"/>
      <c r="C840" s="486"/>
      <c r="D840" s="486"/>
      <c r="E840" s="555"/>
      <c r="F840" s="367"/>
      <c r="G840" s="22"/>
    </row>
    <row r="841" ht="15.75" customHeight="1">
      <c r="A841" s="603"/>
      <c r="B841" s="486"/>
      <c r="C841" s="486"/>
      <c r="D841" s="486"/>
      <c r="E841" s="555"/>
      <c r="F841" s="367"/>
      <c r="G841" s="22"/>
    </row>
    <row r="842" ht="15.75" customHeight="1">
      <c r="A842" s="603"/>
      <c r="B842" s="486"/>
      <c r="C842" s="486"/>
      <c r="D842" s="486"/>
      <c r="E842" s="555"/>
      <c r="F842" s="367"/>
      <c r="G842" s="22"/>
    </row>
    <row r="843" ht="15.75" customHeight="1">
      <c r="A843" s="603"/>
      <c r="B843" s="486"/>
      <c r="C843" s="486"/>
      <c r="D843" s="486"/>
      <c r="E843" s="555"/>
      <c r="F843" s="367"/>
      <c r="G843" s="22"/>
    </row>
    <row r="844" ht="15.75" customHeight="1">
      <c r="A844" s="603"/>
      <c r="B844" s="486"/>
      <c r="C844" s="486"/>
      <c r="D844" s="486"/>
      <c r="E844" s="555"/>
      <c r="F844" s="367"/>
      <c r="G844" s="22"/>
    </row>
    <row r="845" ht="15.75" customHeight="1">
      <c r="A845" s="603"/>
      <c r="B845" s="486"/>
      <c r="C845" s="486"/>
      <c r="D845" s="486"/>
      <c r="E845" s="555"/>
      <c r="F845" s="367"/>
      <c r="G845" s="22"/>
    </row>
    <row r="846" ht="15.75" customHeight="1">
      <c r="A846" s="603"/>
      <c r="B846" s="486"/>
      <c r="C846" s="486"/>
      <c r="D846" s="486"/>
      <c r="E846" s="555"/>
      <c r="F846" s="367"/>
      <c r="G846" s="22"/>
    </row>
    <row r="847" ht="15.75" customHeight="1">
      <c r="A847" s="603"/>
      <c r="B847" s="486"/>
      <c r="C847" s="486"/>
      <c r="D847" s="486"/>
      <c r="E847" s="555"/>
      <c r="F847" s="367"/>
      <c r="G847" s="22"/>
    </row>
    <row r="848" ht="15.75" customHeight="1">
      <c r="A848" s="603"/>
      <c r="B848" s="486"/>
      <c r="C848" s="486"/>
      <c r="D848" s="486"/>
      <c r="E848" s="555"/>
      <c r="F848" s="367"/>
      <c r="G848" s="22"/>
    </row>
    <row r="849" ht="15.75" customHeight="1">
      <c r="A849" s="603"/>
      <c r="B849" s="486"/>
      <c r="C849" s="486"/>
      <c r="D849" s="486"/>
      <c r="E849" s="555"/>
      <c r="F849" s="367"/>
      <c r="G849" s="22"/>
    </row>
    <row r="850" ht="15.75" customHeight="1">
      <c r="A850" s="603"/>
      <c r="B850" s="486"/>
      <c r="C850" s="486"/>
      <c r="D850" s="486"/>
      <c r="E850" s="555"/>
      <c r="F850" s="367"/>
      <c r="G850" s="22"/>
    </row>
    <row r="851" ht="15.75" customHeight="1">
      <c r="A851" s="603"/>
      <c r="B851" s="486"/>
      <c r="C851" s="486"/>
      <c r="D851" s="486"/>
      <c r="E851" s="555"/>
      <c r="F851" s="367"/>
      <c r="G851" s="22"/>
    </row>
    <row r="852" ht="15.75" customHeight="1">
      <c r="A852" s="603"/>
      <c r="B852" s="486"/>
      <c r="C852" s="486"/>
      <c r="D852" s="486"/>
      <c r="E852" s="555"/>
      <c r="F852" s="367"/>
      <c r="G852" s="22"/>
    </row>
    <row r="853" ht="15.75" customHeight="1">
      <c r="A853" s="603"/>
      <c r="B853" s="486"/>
      <c r="C853" s="486"/>
      <c r="D853" s="486"/>
      <c r="E853" s="555"/>
      <c r="F853" s="367"/>
      <c r="G853" s="22"/>
    </row>
    <row r="854" ht="15.75" customHeight="1">
      <c r="A854" s="603"/>
      <c r="B854" s="486"/>
      <c r="C854" s="486"/>
      <c r="D854" s="486"/>
      <c r="E854" s="555"/>
      <c r="F854" s="367"/>
      <c r="G854" s="22"/>
    </row>
    <row r="855" ht="15.75" customHeight="1">
      <c r="A855" s="603"/>
      <c r="B855" s="486"/>
      <c r="C855" s="486"/>
      <c r="D855" s="486"/>
      <c r="E855" s="555"/>
      <c r="F855" s="367"/>
      <c r="G855" s="22"/>
    </row>
    <row r="856" ht="15.75" customHeight="1">
      <c r="A856" s="603"/>
      <c r="B856" s="486"/>
      <c r="C856" s="486"/>
      <c r="D856" s="486"/>
      <c r="E856" s="555"/>
      <c r="F856" s="367"/>
      <c r="G856" s="22"/>
    </row>
    <row r="857" ht="15.75" customHeight="1">
      <c r="A857" s="603"/>
      <c r="B857" s="486"/>
      <c r="C857" s="486"/>
      <c r="D857" s="486"/>
      <c r="E857" s="555"/>
      <c r="F857" s="367"/>
      <c r="G857" s="22"/>
    </row>
    <row r="858" ht="15.75" customHeight="1">
      <c r="A858" s="603"/>
      <c r="B858" s="486"/>
      <c r="C858" s="486"/>
      <c r="D858" s="486"/>
      <c r="E858" s="555"/>
      <c r="F858" s="367"/>
      <c r="G858" s="22"/>
    </row>
    <row r="859" ht="15.75" customHeight="1">
      <c r="A859" s="603"/>
      <c r="B859" s="486"/>
      <c r="C859" s="486"/>
      <c r="D859" s="486"/>
      <c r="E859" s="555"/>
      <c r="F859" s="367"/>
      <c r="G859" s="22"/>
    </row>
    <row r="860" ht="15.75" customHeight="1">
      <c r="A860" s="603"/>
      <c r="B860" s="486"/>
      <c r="C860" s="486"/>
      <c r="D860" s="486"/>
      <c r="E860" s="555"/>
      <c r="F860" s="367"/>
      <c r="G860" s="22"/>
    </row>
    <row r="861" ht="15.75" customHeight="1">
      <c r="A861" s="603"/>
      <c r="B861" s="486"/>
      <c r="C861" s="486"/>
      <c r="D861" s="486"/>
      <c r="E861" s="555"/>
      <c r="F861" s="367"/>
      <c r="G861" s="22"/>
    </row>
    <row r="862" ht="15.75" customHeight="1">
      <c r="A862" s="603"/>
      <c r="B862" s="486"/>
      <c r="C862" s="486"/>
      <c r="D862" s="486"/>
      <c r="E862" s="555"/>
      <c r="F862" s="367"/>
      <c r="G862" s="22"/>
    </row>
    <row r="863" ht="15.75" customHeight="1">
      <c r="A863" s="603"/>
      <c r="B863" s="486"/>
      <c r="C863" s="486"/>
      <c r="D863" s="486"/>
      <c r="E863" s="555"/>
      <c r="F863" s="367"/>
      <c r="G863" s="22"/>
    </row>
    <row r="864" ht="15.75" customHeight="1">
      <c r="A864" s="603"/>
      <c r="B864" s="486"/>
      <c r="C864" s="486"/>
      <c r="D864" s="486"/>
      <c r="E864" s="555"/>
      <c r="F864" s="367"/>
      <c r="G864" s="22"/>
    </row>
    <row r="865" ht="15.75" customHeight="1">
      <c r="A865" s="603"/>
      <c r="B865" s="486"/>
      <c r="C865" s="486"/>
      <c r="D865" s="486"/>
      <c r="E865" s="555"/>
      <c r="F865" s="367"/>
      <c r="G865" s="22"/>
    </row>
    <row r="866" ht="15.75" customHeight="1">
      <c r="A866" s="603"/>
      <c r="B866" s="486"/>
      <c r="C866" s="486"/>
      <c r="D866" s="486"/>
      <c r="E866" s="555"/>
      <c r="F866" s="367"/>
      <c r="G866" s="22"/>
    </row>
    <row r="867" ht="15.75" customHeight="1">
      <c r="A867" s="603"/>
      <c r="B867" s="486"/>
      <c r="C867" s="486"/>
      <c r="D867" s="486"/>
      <c r="E867" s="555"/>
      <c r="F867" s="367"/>
      <c r="G867" s="22"/>
    </row>
    <row r="868" ht="15.75" customHeight="1">
      <c r="A868" s="603"/>
      <c r="B868" s="486"/>
      <c r="C868" s="486"/>
      <c r="D868" s="486"/>
      <c r="E868" s="555"/>
      <c r="F868" s="367"/>
      <c r="G868" s="22"/>
    </row>
    <row r="869" ht="15.75" customHeight="1">
      <c r="A869" s="603"/>
      <c r="B869" s="486"/>
      <c r="C869" s="486"/>
      <c r="D869" s="486"/>
      <c r="E869" s="555"/>
      <c r="F869" s="367"/>
      <c r="G869" s="22"/>
    </row>
    <row r="870" ht="15.75" customHeight="1">
      <c r="A870" s="603"/>
      <c r="B870" s="486"/>
      <c r="C870" s="486"/>
      <c r="D870" s="486"/>
      <c r="E870" s="555"/>
      <c r="F870" s="367"/>
      <c r="G870" s="22"/>
    </row>
    <row r="871" ht="15.75" customHeight="1">
      <c r="A871" s="603"/>
      <c r="B871" s="486"/>
      <c r="C871" s="486"/>
      <c r="D871" s="486"/>
      <c r="E871" s="555"/>
      <c r="F871" s="367"/>
      <c r="G871" s="22"/>
    </row>
    <row r="872" ht="15.75" customHeight="1">
      <c r="A872" s="603"/>
      <c r="B872" s="486"/>
      <c r="C872" s="486"/>
      <c r="D872" s="486"/>
      <c r="E872" s="555"/>
      <c r="F872" s="367"/>
      <c r="G872" s="22"/>
    </row>
    <row r="873" ht="15.75" customHeight="1">
      <c r="A873" s="603"/>
      <c r="B873" s="486"/>
      <c r="C873" s="486"/>
      <c r="D873" s="486"/>
      <c r="E873" s="555"/>
      <c r="F873" s="367"/>
      <c r="G873" s="22"/>
    </row>
    <row r="874" ht="15.75" customHeight="1">
      <c r="A874" s="603"/>
      <c r="B874" s="486"/>
      <c r="C874" s="486"/>
      <c r="D874" s="486"/>
      <c r="E874" s="555"/>
      <c r="F874" s="367"/>
      <c r="G874" s="22"/>
    </row>
    <row r="875" ht="15.75" customHeight="1">
      <c r="A875" s="603"/>
      <c r="B875" s="486"/>
      <c r="C875" s="486"/>
      <c r="D875" s="486"/>
      <c r="E875" s="555"/>
      <c r="F875" s="367"/>
      <c r="G875" s="22"/>
    </row>
    <row r="876" ht="15.75" customHeight="1">
      <c r="A876" s="603"/>
      <c r="B876" s="486"/>
      <c r="C876" s="486"/>
      <c r="D876" s="486"/>
      <c r="E876" s="555"/>
      <c r="F876" s="367"/>
      <c r="G876" s="22"/>
    </row>
    <row r="877" ht="15.75" customHeight="1">
      <c r="A877" s="603"/>
      <c r="B877" s="486"/>
      <c r="C877" s="486"/>
      <c r="D877" s="486"/>
      <c r="E877" s="555"/>
      <c r="F877" s="367"/>
      <c r="G877" s="22"/>
    </row>
    <row r="878" ht="15.75" customHeight="1">
      <c r="A878" s="603"/>
      <c r="B878" s="486"/>
      <c r="C878" s="486"/>
      <c r="D878" s="486"/>
      <c r="E878" s="555"/>
      <c r="F878" s="367"/>
      <c r="G878" s="22"/>
    </row>
    <row r="879" ht="15.75" customHeight="1">
      <c r="A879" s="603"/>
      <c r="B879" s="486"/>
      <c r="C879" s="486"/>
      <c r="D879" s="486"/>
      <c r="E879" s="555"/>
      <c r="F879" s="367"/>
      <c r="G879" s="22"/>
    </row>
    <row r="880" ht="15.75" customHeight="1">
      <c r="A880" s="603"/>
      <c r="B880" s="486"/>
      <c r="C880" s="486"/>
      <c r="D880" s="486"/>
      <c r="E880" s="555"/>
      <c r="F880" s="367"/>
      <c r="G880" s="22"/>
    </row>
    <row r="881" ht="15.75" customHeight="1">
      <c r="A881" s="603"/>
      <c r="B881" s="486"/>
      <c r="C881" s="486"/>
      <c r="D881" s="486"/>
      <c r="E881" s="555"/>
      <c r="F881" s="367"/>
      <c r="G881" s="22"/>
    </row>
    <row r="882" ht="15.75" customHeight="1">
      <c r="A882" s="603"/>
      <c r="B882" s="486"/>
      <c r="C882" s="486"/>
      <c r="D882" s="486"/>
      <c r="E882" s="555"/>
      <c r="F882" s="367"/>
      <c r="G882" s="22"/>
    </row>
    <row r="883" ht="15.75" customHeight="1">
      <c r="A883" s="603"/>
      <c r="B883" s="486"/>
      <c r="C883" s="486"/>
      <c r="D883" s="486"/>
      <c r="E883" s="555"/>
      <c r="F883" s="367"/>
      <c r="G883" s="22"/>
    </row>
    <row r="884" ht="15.75" customHeight="1">
      <c r="A884" s="603"/>
      <c r="B884" s="486"/>
      <c r="C884" s="486"/>
      <c r="D884" s="486"/>
      <c r="E884" s="555"/>
      <c r="F884" s="367"/>
      <c r="G884" s="22"/>
    </row>
    <row r="885" ht="15.75" customHeight="1">
      <c r="A885" s="603"/>
      <c r="B885" s="486"/>
      <c r="C885" s="486"/>
      <c r="D885" s="486"/>
      <c r="E885" s="555"/>
      <c r="F885" s="367"/>
      <c r="G885" s="22"/>
    </row>
    <row r="886" ht="15.75" customHeight="1">
      <c r="A886" s="603"/>
      <c r="B886" s="486"/>
      <c r="C886" s="486"/>
      <c r="D886" s="486"/>
      <c r="E886" s="555"/>
      <c r="F886" s="367"/>
      <c r="G886" s="22"/>
    </row>
    <row r="887" ht="15.75" customHeight="1">
      <c r="A887" s="603"/>
      <c r="B887" s="486"/>
      <c r="C887" s="486"/>
      <c r="D887" s="486"/>
      <c r="E887" s="555"/>
      <c r="F887" s="367"/>
      <c r="G887" s="22"/>
    </row>
    <row r="888" ht="15.75" customHeight="1">
      <c r="A888" s="603"/>
      <c r="B888" s="486"/>
      <c r="C888" s="486"/>
      <c r="D888" s="486"/>
      <c r="E888" s="555"/>
      <c r="F888" s="367"/>
      <c r="G888" s="22"/>
    </row>
    <row r="889" ht="15.75" customHeight="1">
      <c r="A889" s="603"/>
      <c r="B889" s="486"/>
      <c r="C889" s="486"/>
      <c r="D889" s="486"/>
      <c r="E889" s="555"/>
      <c r="F889" s="367"/>
      <c r="G889" s="22"/>
    </row>
    <row r="890" ht="15.75" customHeight="1">
      <c r="A890" s="603"/>
      <c r="B890" s="486"/>
      <c r="C890" s="486"/>
      <c r="D890" s="486"/>
      <c r="E890" s="555"/>
      <c r="F890" s="367"/>
      <c r="G890" s="22"/>
    </row>
    <row r="891" ht="15.75" customHeight="1">
      <c r="A891" s="603"/>
      <c r="B891" s="486"/>
      <c r="C891" s="486"/>
      <c r="D891" s="486"/>
      <c r="E891" s="555"/>
      <c r="F891" s="367"/>
      <c r="G891" s="22"/>
    </row>
    <row r="892" ht="15.75" customHeight="1">
      <c r="A892" s="603"/>
      <c r="B892" s="486"/>
      <c r="C892" s="486"/>
      <c r="D892" s="486"/>
      <c r="E892" s="555"/>
      <c r="F892" s="367"/>
      <c r="G892" s="22"/>
    </row>
    <row r="893" ht="15.75" customHeight="1">
      <c r="A893" s="603"/>
      <c r="B893" s="486"/>
      <c r="C893" s="486"/>
      <c r="D893" s="486"/>
      <c r="E893" s="555"/>
      <c r="F893" s="367"/>
      <c r="G893" s="22"/>
    </row>
    <row r="894" ht="15.75" customHeight="1">
      <c r="A894" s="603"/>
      <c r="B894" s="486"/>
      <c r="C894" s="486"/>
      <c r="D894" s="486"/>
      <c r="E894" s="555"/>
      <c r="F894" s="367"/>
      <c r="G894" s="22"/>
    </row>
    <row r="895" ht="15.75" customHeight="1">
      <c r="A895" s="603"/>
      <c r="B895" s="486"/>
      <c r="C895" s="486"/>
      <c r="D895" s="486"/>
      <c r="E895" s="555"/>
      <c r="F895" s="367"/>
      <c r="G895" s="22"/>
    </row>
    <row r="896" ht="15.75" customHeight="1">
      <c r="A896" s="603"/>
      <c r="B896" s="486"/>
      <c r="C896" s="486"/>
      <c r="D896" s="486"/>
      <c r="E896" s="555"/>
      <c r="F896" s="367"/>
      <c r="G896" s="22"/>
    </row>
    <row r="897" ht="15.75" customHeight="1">
      <c r="A897" s="603"/>
      <c r="B897" s="486"/>
      <c r="C897" s="486"/>
      <c r="D897" s="486"/>
      <c r="E897" s="555"/>
      <c r="F897" s="367"/>
      <c r="G897" s="22"/>
    </row>
    <row r="898" ht="15.75" customHeight="1">
      <c r="A898" s="603"/>
      <c r="B898" s="486"/>
      <c r="C898" s="486"/>
      <c r="D898" s="486"/>
      <c r="E898" s="555"/>
      <c r="F898" s="367"/>
      <c r="G898" s="22"/>
    </row>
    <row r="899" ht="15.75" customHeight="1">
      <c r="A899" s="603"/>
      <c r="B899" s="486"/>
      <c r="C899" s="486"/>
      <c r="D899" s="486"/>
      <c r="E899" s="555"/>
      <c r="F899" s="367"/>
      <c r="G899" s="22"/>
    </row>
    <row r="900" ht="15.75" customHeight="1">
      <c r="A900" s="603"/>
      <c r="B900" s="486"/>
      <c r="C900" s="486"/>
      <c r="D900" s="486"/>
      <c r="E900" s="555"/>
      <c r="F900" s="367"/>
      <c r="G900" s="22"/>
    </row>
    <row r="901" ht="15.75" customHeight="1">
      <c r="A901" s="603"/>
      <c r="B901" s="486"/>
      <c r="C901" s="486"/>
      <c r="D901" s="486"/>
      <c r="E901" s="555"/>
      <c r="F901" s="367"/>
      <c r="G901" s="22"/>
    </row>
    <row r="902" ht="15.75" customHeight="1">
      <c r="A902" s="603"/>
      <c r="B902" s="486"/>
      <c r="C902" s="486"/>
      <c r="D902" s="486"/>
      <c r="E902" s="555"/>
      <c r="F902" s="367"/>
      <c r="G902" s="22"/>
    </row>
    <row r="903" ht="15.75" customHeight="1">
      <c r="A903" s="603"/>
      <c r="B903" s="486"/>
      <c r="C903" s="486"/>
      <c r="D903" s="486"/>
      <c r="E903" s="555"/>
      <c r="F903" s="367"/>
      <c r="G903" s="22"/>
    </row>
    <row r="904" ht="15.75" customHeight="1">
      <c r="A904" s="603"/>
      <c r="B904" s="486"/>
      <c r="C904" s="486"/>
      <c r="D904" s="486"/>
      <c r="E904" s="555"/>
      <c r="F904" s="367"/>
      <c r="G904" s="22"/>
    </row>
    <row r="905" ht="15.75" customHeight="1">
      <c r="A905" s="603"/>
      <c r="B905" s="486"/>
      <c r="C905" s="486"/>
      <c r="D905" s="486"/>
      <c r="E905" s="555"/>
      <c r="F905" s="367"/>
      <c r="G905" s="22"/>
    </row>
    <row r="906" ht="15.75" customHeight="1">
      <c r="A906" s="603"/>
      <c r="B906" s="486"/>
      <c r="C906" s="486"/>
      <c r="D906" s="486"/>
      <c r="E906" s="555"/>
      <c r="F906" s="367"/>
      <c r="G906" s="22"/>
    </row>
    <row r="907" ht="15.75" customHeight="1">
      <c r="A907" s="603"/>
      <c r="B907" s="486"/>
      <c r="C907" s="486"/>
      <c r="D907" s="486"/>
      <c r="E907" s="555"/>
      <c r="F907" s="367"/>
      <c r="G907" s="22"/>
    </row>
    <row r="908" ht="15.75" customHeight="1">
      <c r="A908" s="603"/>
      <c r="B908" s="486"/>
      <c r="C908" s="486"/>
      <c r="D908" s="486"/>
      <c r="E908" s="555"/>
      <c r="F908" s="367"/>
      <c r="G908" s="22"/>
    </row>
    <row r="909" ht="15.75" customHeight="1">
      <c r="A909" s="603"/>
      <c r="B909" s="486"/>
      <c r="C909" s="486"/>
      <c r="D909" s="486"/>
      <c r="E909" s="555"/>
      <c r="F909" s="367"/>
      <c r="G909" s="22"/>
    </row>
    <row r="910" ht="15.75" customHeight="1">
      <c r="A910" s="603"/>
      <c r="B910" s="486"/>
      <c r="C910" s="486"/>
      <c r="D910" s="486"/>
      <c r="E910" s="555"/>
      <c r="F910" s="367"/>
      <c r="G910" s="22"/>
    </row>
    <row r="911" ht="15.75" customHeight="1">
      <c r="A911" s="603"/>
      <c r="B911" s="486"/>
      <c r="C911" s="486"/>
      <c r="D911" s="486"/>
      <c r="E911" s="555"/>
      <c r="F911" s="367"/>
      <c r="G911" s="22"/>
    </row>
    <row r="912" ht="15.75" customHeight="1">
      <c r="A912" s="603"/>
      <c r="B912" s="486"/>
      <c r="C912" s="486"/>
      <c r="D912" s="486"/>
      <c r="E912" s="555"/>
      <c r="F912" s="367"/>
      <c r="G912" s="22"/>
    </row>
    <row r="913" ht="15.75" customHeight="1">
      <c r="A913" s="603"/>
      <c r="B913" s="486"/>
      <c r="C913" s="486"/>
      <c r="D913" s="486"/>
      <c r="E913" s="555"/>
      <c r="F913" s="367"/>
      <c r="G913" s="22"/>
    </row>
    <row r="914" ht="15.75" customHeight="1">
      <c r="A914" s="603"/>
      <c r="B914" s="486"/>
      <c r="C914" s="486"/>
      <c r="D914" s="486"/>
      <c r="E914" s="555"/>
      <c r="F914" s="367"/>
      <c r="G914" s="22"/>
    </row>
    <row r="915" ht="15.75" customHeight="1">
      <c r="A915" s="603"/>
      <c r="B915" s="486"/>
      <c r="C915" s="486"/>
      <c r="D915" s="486"/>
      <c r="E915" s="555"/>
      <c r="F915" s="367"/>
      <c r="G915" s="22"/>
    </row>
    <row r="916" ht="15.75" customHeight="1">
      <c r="A916" s="603"/>
      <c r="B916" s="486"/>
      <c r="C916" s="486"/>
      <c r="D916" s="486"/>
      <c r="E916" s="555"/>
      <c r="F916" s="367"/>
      <c r="G916" s="22"/>
    </row>
    <row r="917" ht="15.75" customHeight="1">
      <c r="A917" s="603"/>
      <c r="B917" s="486"/>
      <c r="C917" s="486"/>
      <c r="D917" s="486"/>
      <c r="E917" s="555"/>
      <c r="F917" s="367"/>
      <c r="G917" s="22"/>
    </row>
    <row r="918" ht="15.75" customHeight="1">
      <c r="A918" s="603"/>
      <c r="B918" s="486"/>
      <c r="C918" s="486"/>
      <c r="D918" s="486"/>
      <c r="E918" s="555"/>
      <c r="F918" s="367"/>
      <c r="G918" s="22"/>
    </row>
    <row r="919" ht="15.75" customHeight="1">
      <c r="A919" s="603"/>
      <c r="B919" s="486"/>
      <c r="C919" s="486"/>
      <c r="D919" s="486"/>
      <c r="E919" s="555"/>
      <c r="F919" s="367"/>
      <c r="G919" s="22"/>
    </row>
    <row r="920" ht="15.75" customHeight="1">
      <c r="A920" s="603"/>
      <c r="B920" s="486"/>
      <c r="C920" s="486"/>
      <c r="D920" s="486"/>
      <c r="E920" s="555"/>
      <c r="F920" s="367"/>
      <c r="G920" s="22"/>
    </row>
    <row r="921" ht="15.75" customHeight="1">
      <c r="A921" s="603"/>
      <c r="B921" s="486"/>
      <c r="C921" s="486"/>
      <c r="D921" s="486"/>
      <c r="E921" s="555"/>
      <c r="F921" s="367"/>
      <c r="G921" s="22"/>
    </row>
    <row r="922" ht="15.75" customHeight="1">
      <c r="A922" s="603"/>
      <c r="B922" s="486"/>
      <c r="C922" s="486"/>
      <c r="D922" s="486"/>
      <c r="E922" s="555"/>
      <c r="F922" s="367"/>
      <c r="G922" s="22"/>
    </row>
    <row r="923" ht="15.75" customHeight="1">
      <c r="A923" s="603"/>
      <c r="B923" s="486"/>
      <c r="C923" s="486"/>
      <c r="D923" s="486"/>
      <c r="E923" s="555"/>
      <c r="F923" s="367"/>
      <c r="G923" s="22"/>
    </row>
    <row r="924" ht="15.75" customHeight="1">
      <c r="A924" s="603"/>
      <c r="B924" s="486"/>
      <c r="C924" s="486"/>
      <c r="D924" s="486"/>
      <c r="E924" s="555"/>
      <c r="F924" s="367"/>
      <c r="G924" s="22"/>
    </row>
    <row r="925" ht="15.75" customHeight="1">
      <c r="A925" s="603"/>
      <c r="B925" s="486"/>
      <c r="C925" s="486"/>
      <c r="D925" s="486"/>
      <c r="E925" s="555"/>
      <c r="F925" s="367"/>
      <c r="G925" s="22"/>
    </row>
    <row r="926" ht="15.75" customHeight="1">
      <c r="A926" s="603"/>
      <c r="B926" s="486"/>
      <c r="C926" s="486"/>
      <c r="D926" s="486"/>
      <c r="E926" s="555"/>
      <c r="F926" s="367"/>
      <c r="G926" s="22"/>
    </row>
    <row r="927" ht="15.75" customHeight="1">
      <c r="A927" s="603"/>
      <c r="B927" s="486"/>
      <c r="C927" s="486"/>
      <c r="D927" s="486"/>
      <c r="E927" s="555"/>
      <c r="F927" s="367"/>
      <c r="G927" s="22"/>
    </row>
    <row r="928" ht="15.75" customHeight="1">
      <c r="A928" s="603"/>
      <c r="B928" s="486"/>
      <c r="C928" s="486"/>
      <c r="D928" s="486"/>
      <c r="E928" s="555"/>
      <c r="F928" s="367"/>
      <c r="G928" s="22"/>
    </row>
    <row r="929" ht="15.75" customHeight="1">
      <c r="A929" s="603"/>
      <c r="B929" s="486"/>
      <c r="C929" s="486"/>
      <c r="D929" s="486"/>
      <c r="E929" s="555"/>
      <c r="F929" s="367"/>
      <c r="G929" s="22"/>
    </row>
    <row r="930" ht="15.75" customHeight="1">
      <c r="A930" s="603"/>
      <c r="B930" s="486"/>
      <c r="C930" s="486"/>
      <c r="D930" s="486"/>
      <c r="E930" s="555"/>
      <c r="F930" s="367"/>
      <c r="G930" s="22"/>
    </row>
    <row r="931" ht="15.75" customHeight="1">
      <c r="A931" s="603"/>
      <c r="B931" s="486"/>
      <c r="C931" s="486"/>
      <c r="D931" s="486"/>
      <c r="E931" s="555"/>
      <c r="F931" s="367"/>
      <c r="G931" s="22"/>
    </row>
    <row r="932" ht="15.75" customHeight="1">
      <c r="A932" s="603"/>
      <c r="B932" s="486"/>
      <c r="C932" s="486"/>
      <c r="D932" s="486"/>
      <c r="E932" s="555"/>
      <c r="F932" s="367"/>
      <c r="G932" s="22"/>
    </row>
    <row r="933" ht="15.75" customHeight="1">
      <c r="A933" s="603"/>
      <c r="B933" s="486"/>
      <c r="C933" s="486"/>
      <c r="D933" s="486"/>
      <c r="E933" s="555"/>
      <c r="F933" s="367"/>
      <c r="G933" s="22"/>
    </row>
    <row r="934" ht="15.75" customHeight="1">
      <c r="A934" s="603"/>
      <c r="B934" s="486"/>
      <c r="C934" s="486"/>
      <c r="D934" s="486"/>
      <c r="E934" s="555"/>
      <c r="F934" s="367"/>
      <c r="G934" s="22"/>
    </row>
    <row r="935" ht="15.75" customHeight="1">
      <c r="A935" s="603"/>
      <c r="B935" s="486"/>
      <c r="C935" s="486"/>
      <c r="D935" s="486"/>
      <c r="E935" s="555"/>
      <c r="F935" s="367"/>
      <c r="G935" s="22"/>
    </row>
    <row r="936" ht="15.75" customHeight="1">
      <c r="A936" s="603"/>
      <c r="B936" s="486"/>
      <c r="C936" s="486"/>
      <c r="D936" s="486"/>
      <c r="E936" s="555"/>
      <c r="F936" s="367"/>
      <c r="G936" s="22"/>
    </row>
    <row r="937" ht="15.75" customHeight="1">
      <c r="A937" s="603"/>
      <c r="B937" s="486"/>
      <c r="C937" s="486"/>
      <c r="D937" s="486"/>
      <c r="E937" s="555"/>
      <c r="F937" s="367"/>
      <c r="G937" s="22"/>
    </row>
    <row r="938" ht="15.75" customHeight="1">
      <c r="A938" s="603"/>
      <c r="B938" s="486"/>
      <c r="C938" s="486"/>
      <c r="D938" s="486"/>
      <c r="E938" s="555"/>
      <c r="F938" s="367"/>
      <c r="G938" s="22"/>
    </row>
    <row r="939" ht="15.75" customHeight="1">
      <c r="A939" s="603"/>
      <c r="B939" s="486"/>
      <c r="C939" s="486"/>
      <c r="D939" s="486"/>
      <c r="E939" s="555"/>
      <c r="F939" s="367"/>
      <c r="G939" s="22"/>
    </row>
    <row r="940" ht="15.75" customHeight="1">
      <c r="A940" s="603"/>
      <c r="B940" s="486"/>
      <c r="C940" s="486"/>
      <c r="D940" s="486"/>
      <c r="E940" s="555"/>
      <c r="F940" s="367"/>
      <c r="G940" s="22"/>
    </row>
    <row r="941" ht="15.75" customHeight="1">
      <c r="A941" s="603"/>
      <c r="B941" s="486"/>
      <c r="C941" s="486"/>
      <c r="D941" s="486"/>
      <c r="E941" s="555"/>
      <c r="F941" s="367"/>
      <c r="G941" s="22"/>
    </row>
    <row r="942" ht="15.75" customHeight="1">
      <c r="A942" s="603"/>
      <c r="B942" s="486"/>
      <c r="C942" s="486"/>
      <c r="D942" s="486"/>
      <c r="E942" s="555"/>
      <c r="F942" s="367"/>
      <c r="G942" s="22"/>
    </row>
    <row r="943" ht="15.75" customHeight="1">
      <c r="A943" s="603"/>
      <c r="B943" s="486"/>
      <c r="C943" s="486"/>
      <c r="D943" s="486"/>
      <c r="E943" s="555"/>
      <c r="F943" s="367"/>
      <c r="G943" s="22"/>
    </row>
    <row r="944" ht="15.75" customHeight="1">
      <c r="A944" s="603"/>
      <c r="B944" s="486"/>
      <c r="C944" s="486"/>
      <c r="D944" s="486"/>
      <c r="E944" s="555"/>
      <c r="F944" s="367"/>
      <c r="G944" s="22"/>
    </row>
    <row r="945" ht="15.75" customHeight="1">
      <c r="A945" s="603"/>
      <c r="B945" s="486"/>
      <c r="C945" s="486"/>
      <c r="D945" s="486"/>
      <c r="E945" s="555"/>
      <c r="F945" s="367"/>
      <c r="G945" s="22"/>
    </row>
    <row r="946" ht="15.75" customHeight="1">
      <c r="A946" s="603"/>
      <c r="B946" s="486"/>
      <c r="C946" s="486"/>
      <c r="D946" s="486"/>
      <c r="E946" s="555"/>
      <c r="F946" s="367"/>
      <c r="G946" s="22"/>
    </row>
    <row r="947" ht="15.75" customHeight="1">
      <c r="A947" s="603"/>
      <c r="B947" s="486"/>
      <c r="C947" s="486"/>
      <c r="D947" s="486"/>
      <c r="E947" s="555"/>
      <c r="F947" s="367"/>
      <c r="G947" s="22"/>
    </row>
    <row r="948" ht="15.75" customHeight="1">
      <c r="A948" s="603"/>
      <c r="B948" s="486"/>
      <c r="C948" s="486"/>
      <c r="D948" s="486"/>
      <c r="E948" s="555"/>
      <c r="F948" s="367"/>
      <c r="G948" s="22"/>
    </row>
    <row r="949" ht="15.75" customHeight="1">
      <c r="A949" s="603"/>
      <c r="B949" s="486"/>
      <c r="C949" s="486"/>
      <c r="D949" s="486"/>
      <c r="E949" s="555"/>
      <c r="F949" s="367"/>
      <c r="G949" s="22"/>
    </row>
    <row r="950" ht="15.75" customHeight="1">
      <c r="A950" s="603"/>
      <c r="B950" s="486"/>
      <c r="C950" s="486"/>
      <c r="D950" s="486"/>
      <c r="E950" s="555"/>
      <c r="F950" s="367"/>
      <c r="G950" s="22"/>
    </row>
    <row r="951" ht="15.75" customHeight="1">
      <c r="A951" s="603"/>
      <c r="B951" s="486"/>
      <c r="C951" s="486"/>
      <c r="D951" s="486"/>
      <c r="E951" s="555"/>
      <c r="F951" s="367"/>
      <c r="G951" s="22"/>
    </row>
    <row r="952" ht="15.75" customHeight="1">
      <c r="A952" s="603"/>
      <c r="B952" s="486"/>
      <c r="C952" s="486"/>
      <c r="D952" s="486"/>
      <c r="E952" s="555"/>
      <c r="F952" s="367"/>
      <c r="G952" s="22"/>
    </row>
    <row r="953" ht="15.75" customHeight="1">
      <c r="A953" s="603"/>
      <c r="B953" s="486"/>
      <c r="C953" s="486"/>
      <c r="D953" s="486"/>
      <c r="E953" s="555"/>
      <c r="F953" s="367"/>
      <c r="G953" s="22"/>
    </row>
    <row r="954" ht="15.75" customHeight="1">
      <c r="A954" s="603"/>
      <c r="B954" s="486"/>
      <c r="C954" s="486"/>
      <c r="D954" s="486"/>
      <c r="E954" s="555"/>
      <c r="F954" s="367"/>
      <c r="G954" s="22"/>
    </row>
    <row r="955" ht="15.75" customHeight="1">
      <c r="A955" s="603"/>
      <c r="B955" s="486"/>
      <c r="C955" s="486"/>
      <c r="D955" s="486"/>
      <c r="E955" s="555"/>
      <c r="F955" s="367"/>
      <c r="G955" s="22"/>
    </row>
    <row r="956" ht="15.75" customHeight="1">
      <c r="A956" s="603"/>
      <c r="B956" s="486"/>
      <c r="C956" s="486"/>
      <c r="D956" s="486"/>
      <c r="E956" s="555"/>
      <c r="F956" s="367"/>
      <c r="G956" s="22"/>
    </row>
    <row r="957" ht="15.75" customHeight="1">
      <c r="A957" s="603"/>
      <c r="B957" s="486"/>
      <c r="C957" s="486"/>
      <c r="D957" s="486"/>
      <c r="E957" s="555"/>
      <c r="F957" s="367"/>
      <c r="G957" s="22"/>
    </row>
    <row r="958" ht="15.75" customHeight="1">
      <c r="A958" s="603"/>
      <c r="B958" s="486"/>
      <c r="C958" s="486"/>
      <c r="D958" s="486"/>
      <c r="E958" s="555"/>
      <c r="F958" s="367"/>
      <c r="G958" s="22"/>
    </row>
    <row r="959" ht="15.75" customHeight="1">
      <c r="A959" s="603"/>
      <c r="B959" s="486"/>
      <c r="C959" s="486"/>
      <c r="D959" s="486"/>
      <c r="E959" s="555"/>
      <c r="F959" s="367"/>
      <c r="G959" s="22"/>
    </row>
    <row r="960" ht="15.75" customHeight="1">
      <c r="A960" s="603"/>
      <c r="B960" s="486"/>
      <c r="C960" s="486"/>
      <c r="D960" s="486"/>
      <c r="E960" s="555"/>
      <c r="F960" s="367"/>
      <c r="G960" s="22"/>
    </row>
    <row r="961" ht="15.75" customHeight="1">
      <c r="A961" s="603"/>
      <c r="B961" s="486"/>
      <c r="C961" s="486"/>
      <c r="D961" s="486"/>
      <c r="E961" s="555"/>
      <c r="F961" s="367"/>
      <c r="G961" s="22"/>
    </row>
    <row r="962" ht="15.75" customHeight="1">
      <c r="A962" s="603"/>
      <c r="B962" s="486"/>
      <c r="C962" s="486"/>
      <c r="D962" s="486"/>
      <c r="E962" s="555"/>
      <c r="F962" s="367"/>
      <c r="G962" s="22"/>
    </row>
    <row r="963" ht="15.75" customHeight="1">
      <c r="A963" s="603"/>
      <c r="B963" s="486"/>
      <c r="C963" s="486"/>
      <c r="D963" s="486"/>
      <c r="E963" s="555"/>
      <c r="F963" s="367"/>
      <c r="G963" s="22"/>
    </row>
    <row r="964" ht="15.75" customHeight="1">
      <c r="A964" s="603"/>
      <c r="B964" s="486"/>
      <c r="C964" s="486"/>
      <c r="D964" s="486"/>
      <c r="E964" s="555"/>
      <c r="F964" s="367"/>
      <c r="G964" s="22"/>
    </row>
    <row r="965" ht="15.75" customHeight="1">
      <c r="A965" s="603"/>
      <c r="B965" s="486"/>
      <c r="C965" s="486"/>
      <c r="D965" s="486"/>
      <c r="E965" s="555"/>
      <c r="F965" s="367"/>
      <c r="G965" s="22"/>
    </row>
    <row r="966" ht="15.75" customHeight="1">
      <c r="A966" s="603"/>
      <c r="B966" s="486"/>
      <c r="C966" s="486"/>
      <c r="D966" s="486"/>
      <c r="E966" s="555"/>
      <c r="F966" s="367"/>
      <c r="G966" s="22"/>
    </row>
    <row r="967" ht="15.75" customHeight="1">
      <c r="A967" s="603"/>
      <c r="B967" s="486"/>
      <c r="C967" s="486"/>
      <c r="D967" s="486"/>
      <c r="E967" s="555"/>
      <c r="F967" s="367"/>
      <c r="G967" s="22"/>
    </row>
    <row r="968" ht="15.75" customHeight="1">
      <c r="A968" s="603"/>
      <c r="B968" s="486"/>
      <c r="C968" s="486"/>
      <c r="D968" s="486"/>
      <c r="E968" s="555"/>
      <c r="F968" s="367"/>
      <c r="G968" s="22"/>
    </row>
    <row r="969" ht="15.75" customHeight="1">
      <c r="A969" s="603"/>
      <c r="B969" s="486"/>
      <c r="C969" s="486"/>
      <c r="D969" s="486"/>
      <c r="E969" s="555"/>
      <c r="F969" s="367"/>
      <c r="G969" s="22"/>
    </row>
    <row r="970" ht="15.75" customHeight="1">
      <c r="A970" s="603"/>
      <c r="B970" s="486"/>
      <c r="C970" s="486"/>
      <c r="D970" s="486"/>
      <c r="E970" s="555"/>
      <c r="F970" s="367"/>
      <c r="G970" s="22"/>
    </row>
    <row r="971" ht="15.75" customHeight="1">
      <c r="A971" s="603"/>
      <c r="B971" s="486"/>
      <c r="C971" s="486"/>
      <c r="D971" s="486"/>
      <c r="E971" s="555"/>
      <c r="F971" s="367"/>
      <c r="G971" s="22"/>
    </row>
    <row r="972" ht="15.75" customHeight="1">
      <c r="A972" s="603"/>
      <c r="B972" s="486"/>
      <c r="C972" s="486"/>
      <c r="D972" s="486"/>
      <c r="E972" s="555"/>
      <c r="F972" s="367"/>
      <c r="G972" s="22"/>
    </row>
    <row r="973" ht="15.75" customHeight="1">
      <c r="A973" s="603"/>
      <c r="B973" s="486"/>
      <c r="C973" s="486"/>
      <c r="D973" s="486"/>
      <c r="E973" s="555"/>
      <c r="F973" s="367"/>
      <c r="G973" s="22"/>
    </row>
    <row r="974" ht="15.75" customHeight="1">
      <c r="A974" s="603"/>
      <c r="B974" s="486"/>
      <c r="C974" s="486"/>
      <c r="D974" s="486"/>
      <c r="E974" s="555"/>
      <c r="F974" s="367"/>
      <c r="G974" s="22"/>
    </row>
    <row r="975" ht="15.75" customHeight="1">
      <c r="A975" s="603"/>
      <c r="B975" s="486"/>
      <c r="C975" s="486"/>
      <c r="D975" s="486"/>
      <c r="E975" s="555"/>
      <c r="F975" s="367"/>
      <c r="G975" s="22"/>
    </row>
    <row r="976" ht="15.75" customHeight="1">
      <c r="A976" s="603"/>
      <c r="B976" s="486"/>
      <c r="C976" s="486"/>
      <c r="D976" s="486"/>
      <c r="E976" s="555"/>
      <c r="F976" s="367"/>
      <c r="G976" s="22"/>
    </row>
    <row r="977" ht="15.75" customHeight="1">
      <c r="A977" s="603"/>
      <c r="B977" s="486"/>
      <c r="C977" s="486"/>
      <c r="D977" s="486"/>
      <c r="E977" s="555"/>
      <c r="F977" s="367"/>
      <c r="G977" s="22"/>
    </row>
    <row r="978" ht="15.75" customHeight="1">
      <c r="A978" s="603"/>
      <c r="B978" s="486"/>
      <c r="C978" s="486"/>
      <c r="D978" s="486"/>
      <c r="E978" s="555"/>
      <c r="F978" s="367"/>
      <c r="G978" s="22"/>
    </row>
    <row r="979" ht="15.75" customHeight="1">
      <c r="A979" s="603"/>
      <c r="B979" s="486"/>
      <c r="C979" s="486"/>
      <c r="D979" s="486"/>
      <c r="E979" s="555"/>
      <c r="F979" s="367"/>
      <c r="G979" s="22"/>
    </row>
    <row r="980" ht="15.75" customHeight="1">
      <c r="A980" s="603"/>
      <c r="B980" s="486"/>
      <c r="C980" s="486"/>
      <c r="D980" s="486"/>
      <c r="E980" s="555"/>
      <c r="F980" s="367"/>
      <c r="G980" s="22"/>
    </row>
    <row r="981" ht="15.75" customHeight="1">
      <c r="A981" s="603"/>
      <c r="B981" s="486"/>
      <c r="C981" s="486"/>
      <c r="D981" s="486"/>
      <c r="E981" s="555"/>
      <c r="F981" s="367"/>
      <c r="G981" s="22"/>
    </row>
    <row r="982" ht="15.75" customHeight="1">
      <c r="A982" s="603"/>
      <c r="B982" s="486"/>
      <c r="C982" s="486"/>
      <c r="D982" s="486"/>
      <c r="E982" s="555"/>
      <c r="F982" s="367"/>
      <c r="G982" s="22"/>
    </row>
    <row r="983" ht="15.75" customHeight="1">
      <c r="A983" s="603"/>
      <c r="B983" s="486"/>
      <c r="C983" s="486"/>
      <c r="D983" s="486"/>
      <c r="E983" s="555"/>
      <c r="F983" s="367"/>
      <c r="G983" s="22"/>
    </row>
    <row r="984" ht="15.75" customHeight="1">
      <c r="A984" s="603"/>
      <c r="B984" s="486"/>
      <c r="C984" s="486"/>
      <c r="D984" s="486"/>
      <c r="E984" s="555"/>
      <c r="F984" s="367"/>
      <c r="G984" s="22"/>
    </row>
    <row r="985" ht="15.75" customHeight="1">
      <c r="A985" s="603"/>
      <c r="B985" s="486"/>
      <c r="C985" s="486"/>
      <c r="D985" s="486"/>
      <c r="E985" s="555"/>
      <c r="F985" s="367"/>
      <c r="G985" s="22"/>
    </row>
    <row r="986" ht="15.75" customHeight="1">
      <c r="A986" s="603"/>
      <c r="B986" s="486"/>
      <c r="C986" s="486"/>
      <c r="D986" s="486"/>
      <c r="E986" s="555"/>
      <c r="F986" s="367"/>
      <c r="G986" s="22"/>
    </row>
    <row r="987" ht="15.75" customHeight="1">
      <c r="A987" s="603"/>
      <c r="B987" s="486"/>
      <c r="C987" s="486"/>
      <c r="D987" s="486"/>
      <c r="E987" s="555"/>
      <c r="F987" s="367"/>
      <c r="G987" s="22"/>
    </row>
    <row r="988" ht="15.75" customHeight="1">
      <c r="A988" s="603"/>
      <c r="B988" s="486"/>
      <c r="C988" s="486"/>
      <c r="D988" s="486"/>
      <c r="E988" s="555"/>
      <c r="F988" s="367"/>
      <c r="G988" s="22"/>
    </row>
    <row r="989" ht="15.75" customHeight="1">
      <c r="A989" s="603"/>
      <c r="B989" s="486"/>
      <c r="C989" s="486"/>
      <c r="D989" s="486"/>
      <c r="E989" s="555"/>
      <c r="F989" s="367"/>
      <c r="G989" s="22"/>
    </row>
    <row r="990" ht="15.75" customHeight="1">
      <c r="A990" s="603"/>
      <c r="B990" s="486"/>
      <c r="C990" s="486"/>
      <c r="D990" s="486"/>
      <c r="E990" s="555"/>
      <c r="F990" s="367"/>
      <c r="G990" s="22"/>
    </row>
    <row r="991" ht="15.75" customHeight="1">
      <c r="A991" s="603"/>
      <c r="B991" s="486"/>
      <c r="C991" s="486"/>
      <c r="D991" s="486"/>
      <c r="E991" s="555"/>
      <c r="F991" s="367"/>
      <c r="G991" s="22"/>
    </row>
    <row r="992" ht="15.75" customHeight="1">
      <c r="A992" s="603"/>
      <c r="B992" s="486"/>
      <c r="C992" s="486"/>
      <c r="D992" s="486"/>
      <c r="E992" s="555"/>
      <c r="F992" s="367"/>
      <c r="G992" s="22"/>
    </row>
    <row r="993" ht="15.75" customHeight="1">
      <c r="A993" s="603"/>
      <c r="B993" s="486"/>
      <c r="C993" s="486"/>
      <c r="D993" s="486"/>
      <c r="E993" s="555"/>
      <c r="F993" s="367"/>
      <c r="G993" s="22"/>
    </row>
    <row r="994" ht="15.75" customHeight="1">
      <c r="A994" s="603"/>
      <c r="B994" s="486"/>
      <c r="C994" s="486"/>
      <c r="D994" s="486"/>
      <c r="E994" s="555"/>
      <c r="F994" s="367"/>
      <c r="G994" s="22"/>
    </row>
    <row r="995" ht="15.75" customHeight="1">
      <c r="A995" s="603"/>
      <c r="B995" s="486"/>
      <c r="C995" s="486"/>
      <c r="D995" s="486"/>
      <c r="E995" s="555"/>
      <c r="F995" s="367"/>
      <c r="G995" s="22"/>
    </row>
    <row r="996" ht="15.75" customHeight="1">
      <c r="A996" s="603"/>
      <c r="B996" s="486"/>
      <c r="C996" s="486"/>
      <c r="D996" s="486"/>
      <c r="E996" s="555"/>
      <c r="F996" s="367"/>
      <c r="G996" s="22"/>
    </row>
    <row r="997" ht="15.75" customHeight="1">
      <c r="A997" s="603"/>
      <c r="B997" s="486"/>
      <c r="C997" s="486"/>
      <c r="D997" s="486"/>
      <c r="E997" s="555"/>
      <c r="F997" s="367"/>
      <c r="G997" s="22"/>
    </row>
    <row r="998" ht="15.75" customHeight="1">
      <c r="A998" s="603"/>
      <c r="B998" s="486"/>
      <c r="C998" s="486"/>
      <c r="D998" s="486"/>
      <c r="E998" s="555"/>
      <c r="F998" s="367"/>
      <c r="G998" s="22"/>
    </row>
    <row r="999" ht="15.75" customHeight="1">
      <c r="A999" s="603"/>
      <c r="B999" s="486"/>
      <c r="C999" s="486"/>
      <c r="D999" s="486"/>
      <c r="E999" s="555"/>
      <c r="F999" s="367"/>
      <c r="G999" s="22"/>
    </row>
    <row r="1000" ht="15.75" customHeight="1">
      <c r="A1000" s="603"/>
      <c r="B1000" s="486"/>
      <c r="C1000" s="486"/>
      <c r="D1000" s="486"/>
      <c r="E1000" s="555"/>
      <c r="F1000" s="367"/>
      <c r="G1000" s="22"/>
    </row>
    <row r="1001" ht="15.75" customHeight="1">
      <c r="A1001" s="494"/>
      <c r="B1001" s="494"/>
      <c r="C1001" s="494"/>
      <c r="D1001" s="494"/>
      <c r="E1001" s="564"/>
      <c r="F1001" s="322"/>
      <c r="G1001" s="22"/>
    </row>
    <row r="1002" ht="15.75" customHeight="1">
      <c r="A1002" s="494"/>
      <c r="B1002" s="494"/>
      <c r="C1002" s="494"/>
      <c r="D1002" s="494"/>
      <c r="E1002" s="564"/>
      <c r="F1002" s="322"/>
      <c r="G1002" s="22"/>
    </row>
    <row r="1003" ht="15.75" customHeight="1">
      <c r="A1003" s="494"/>
      <c r="B1003" s="494"/>
      <c r="C1003" s="494"/>
      <c r="D1003" s="494"/>
      <c r="E1003" s="564"/>
      <c r="F1003" s="322"/>
      <c r="G1003" s="22"/>
    </row>
    <row r="1004" ht="15.75" customHeight="1">
      <c r="A1004" s="494"/>
      <c r="B1004" s="494"/>
      <c r="C1004" s="494"/>
      <c r="D1004" s="494"/>
      <c r="E1004" s="564"/>
      <c r="F1004" s="322"/>
      <c r="G1004" s="22"/>
    </row>
    <row r="1005" ht="15.75" customHeight="1">
      <c r="A1005" s="494"/>
      <c r="B1005" s="494"/>
      <c r="C1005" s="494"/>
      <c r="D1005" s="494"/>
      <c r="E1005" s="564"/>
      <c r="F1005" s="322"/>
      <c r="G1005" s="22"/>
    </row>
    <row r="1006" ht="15.75" customHeight="1">
      <c r="A1006" s="494"/>
      <c r="B1006" s="494"/>
      <c r="C1006" s="494"/>
      <c r="D1006" s="494"/>
      <c r="E1006" s="564"/>
      <c r="F1006" s="322"/>
      <c r="G1006" s="22"/>
    </row>
    <row r="1007" ht="15.75" customHeight="1">
      <c r="A1007" s="494"/>
      <c r="B1007" s="494"/>
      <c r="C1007" s="494"/>
      <c r="D1007" s="494"/>
      <c r="E1007" s="564"/>
      <c r="F1007" s="322"/>
      <c r="G1007" s="22"/>
    </row>
    <row r="1008" ht="15.75" customHeight="1">
      <c r="A1008" s="494"/>
      <c r="B1008" s="494"/>
      <c r="C1008" s="494"/>
      <c r="D1008" s="494"/>
      <c r="E1008" s="564"/>
      <c r="F1008" s="322"/>
      <c r="G1008" s="22"/>
    </row>
    <row r="1009" ht="15.75" customHeight="1">
      <c r="A1009" s="494"/>
      <c r="B1009" s="494"/>
      <c r="C1009" s="494"/>
      <c r="D1009" s="494"/>
      <c r="E1009" s="564"/>
      <c r="F1009" s="322"/>
      <c r="G1009" s="22"/>
    </row>
    <row r="1010" ht="15.75" customHeight="1">
      <c r="A1010" s="494"/>
      <c r="B1010" s="494"/>
      <c r="C1010" s="494"/>
      <c r="D1010" s="494"/>
      <c r="E1010" s="564"/>
      <c r="F1010" s="322"/>
      <c r="G1010" s="22"/>
    </row>
    <row r="1011" ht="15.75" customHeight="1">
      <c r="A1011" s="494"/>
      <c r="B1011" s="494"/>
      <c r="C1011" s="494"/>
      <c r="D1011" s="494"/>
      <c r="E1011" s="564"/>
      <c r="F1011" s="322"/>
      <c r="G1011" s="22"/>
    </row>
  </sheetData>
  <mergeCells count="5">
    <mergeCell ref="F9:F10"/>
    <mergeCell ref="F12:F13"/>
    <mergeCell ref="F30:F31"/>
    <mergeCell ref="F43:F44"/>
    <mergeCell ref="F54:F55"/>
  </mergeCell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0.71"/>
    <col customWidth="1" min="3" max="3" width="26.0"/>
    <col customWidth="1" min="4" max="4" width="28.71"/>
    <col customWidth="1" min="5" max="5" width="19.29"/>
    <col customWidth="1" min="6" max="6" width="63.71"/>
    <col customWidth="1" min="7" max="7" width="62.0"/>
    <col customWidth="1" min="8" max="26" width="11.43"/>
  </cols>
  <sheetData>
    <row r="1">
      <c r="A1" s="59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38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97">
        <v>45141.0</v>
      </c>
      <c r="B2" s="15" t="s">
        <v>8126</v>
      </c>
      <c r="C2" s="15" t="s">
        <v>10</v>
      </c>
      <c r="D2" s="15" t="s">
        <v>8127</v>
      </c>
      <c r="E2" s="17">
        <v>19239.6</v>
      </c>
      <c r="F2" s="260" t="s">
        <v>7759</v>
      </c>
      <c r="G2" s="599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idden="1">
      <c r="A3" s="597">
        <v>45145.0</v>
      </c>
      <c r="B3" s="15" t="s">
        <v>8126</v>
      </c>
      <c r="C3" s="15" t="s">
        <v>25</v>
      </c>
      <c r="D3" s="15" t="s">
        <v>8129</v>
      </c>
      <c r="E3" s="17">
        <v>7966.3</v>
      </c>
      <c r="F3" s="48" t="s">
        <v>8130</v>
      </c>
      <c r="G3" s="38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idden="1">
      <c r="A4" s="597">
        <v>45145.0</v>
      </c>
      <c r="B4" s="15" t="s">
        <v>8126</v>
      </c>
      <c r="C4" s="15" t="s">
        <v>25</v>
      </c>
      <c r="D4" s="15" t="s">
        <v>8132</v>
      </c>
      <c r="E4" s="17">
        <v>18388.5</v>
      </c>
      <c r="F4" s="33"/>
      <c r="G4" s="38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idden="1">
      <c r="A5" s="597">
        <v>45162.0</v>
      </c>
      <c r="B5" s="15" t="s">
        <v>8126</v>
      </c>
      <c r="C5" s="15" t="s">
        <v>25</v>
      </c>
      <c r="D5" s="15" t="s">
        <v>8134</v>
      </c>
      <c r="E5" s="17">
        <v>137061.47</v>
      </c>
      <c r="F5" s="48" t="s">
        <v>8135</v>
      </c>
      <c r="G5" s="38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idden="1">
      <c r="A6" s="597">
        <v>45162.0</v>
      </c>
      <c r="B6" s="15" t="s">
        <v>8126</v>
      </c>
      <c r="C6" s="15" t="s">
        <v>25</v>
      </c>
      <c r="D6" s="15" t="s">
        <v>8137</v>
      </c>
      <c r="E6" s="17">
        <v>70233.0</v>
      </c>
      <c r="F6" s="43"/>
      <c r="G6" s="3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idden="1">
      <c r="A7" s="597">
        <v>45163.0</v>
      </c>
      <c r="B7" s="15" t="s">
        <v>8126</v>
      </c>
      <c r="C7" s="15" t="s">
        <v>25</v>
      </c>
      <c r="D7" s="15" t="s">
        <v>8139</v>
      </c>
      <c r="E7" s="17">
        <v>27880.0</v>
      </c>
      <c r="F7" s="33"/>
      <c r="G7" s="38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idden="1">
      <c r="A8" s="597">
        <v>45169.0</v>
      </c>
      <c r="B8" s="15" t="s">
        <v>8126</v>
      </c>
      <c r="C8" s="15" t="s">
        <v>10</v>
      </c>
      <c r="D8" s="15" t="s">
        <v>8141</v>
      </c>
      <c r="E8" s="17">
        <v>92970.0</v>
      </c>
      <c r="F8" s="260" t="s">
        <v>8142</v>
      </c>
      <c r="G8" s="38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idden="1">
      <c r="A9" s="597">
        <v>45180.0</v>
      </c>
      <c r="B9" s="15" t="s">
        <v>8126</v>
      </c>
      <c r="C9" s="15" t="s">
        <v>10</v>
      </c>
      <c r="D9" s="15">
        <v>438752.0</v>
      </c>
      <c r="E9" s="17">
        <v>23500.0</v>
      </c>
      <c r="F9" s="260" t="s">
        <v>8143</v>
      </c>
      <c r="G9" s="3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idden="1">
      <c r="A10" s="597">
        <v>45181.0</v>
      </c>
      <c r="B10" s="15" t="s">
        <v>8126</v>
      </c>
      <c r="C10" s="15" t="s">
        <v>10</v>
      </c>
      <c r="D10" s="15">
        <v>438813.0</v>
      </c>
      <c r="E10" s="17">
        <v>23500.0</v>
      </c>
      <c r="F10" s="260" t="s">
        <v>8144</v>
      </c>
      <c r="G10" s="38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idden="1">
      <c r="A11" s="597">
        <v>45169.0</v>
      </c>
      <c r="B11" s="15" t="s">
        <v>8126</v>
      </c>
      <c r="C11" s="15" t="s">
        <v>25</v>
      </c>
      <c r="D11" s="15" t="s">
        <v>8145</v>
      </c>
      <c r="E11" s="17">
        <v>82502.25</v>
      </c>
      <c r="F11" s="260" t="s">
        <v>7756</v>
      </c>
      <c r="G11" s="38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idden="1">
      <c r="A12" s="597">
        <v>45180.0</v>
      </c>
      <c r="B12" s="15" t="s">
        <v>8126</v>
      </c>
      <c r="C12" s="15" t="s">
        <v>25</v>
      </c>
      <c r="D12" s="15" t="s">
        <v>8146</v>
      </c>
      <c r="E12" s="17">
        <v>157750.0</v>
      </c>
      <c r="F12" s="48" t="s">
        <v>8147</v>
      </c>
      <c r="G12" s="3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idden="1">
      <c r="A13" s="597">
        <v>45181.0</v>
      </c>
      <c r="B13" s="15" t="s">
        <v>8126</v>
      </c>
      <c r="C13" s="15" t="s">
        <v>25</v>
      </c>
      <c r="D13" s="15" t="s">
        <v>8150</v>
      </c>
      <c r="E13" s="17">
        <v>94000.0</v>
      </c>
      <c r="F13" s="43"/>
      <c r="G13" s="38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idden="1">
      <c r="A14" s="597">
        <v>45184.0</v>
      </c>
      <c r="B14" s="15" t="s">
        <v>8126</v>
      </c>
      <c r="C14" s="15" t="s">
        <v>25</v>
      </c>
      <c r="D14" s="15" t="s">
        <v>8151</v>
      </c>
      <c r="E14" s="17">
        <v>31022.0</v>
      </c>
      <c r="F14" s="43"/>
      <c r="G14" s="3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idden="1">
      <c r="A15" s="597">
        <v>45190.0</v>
      </c>
      <c r="B15" s="15" t="s">
        <v>8126</v>
      </c>
      <c r="C15" s="15" t="s">
        <v>679</v>
      </c>
      <c r="D15" s="15">
        <v>8982.0</v>
      </c>
      <c r="E15" s="17">
        <v>2160.0</v>
      </c>
      <c r="F15" s="43"/>
      <c r="G15" s="3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idden="1">
      <c r="A16" s="597">
        <v>45198.0</v>
      </c>
      <c r="B16" s="15" t="s">
        <v>8126</v>
      </c>
      <c r="C16" s="15" t="s">
        <v>679</v>
      </c>
      <c r="D16" s="260" t="s">
        <v>8154</v>
      </c>
      <c r="E16" s="17">
        <v>94000.0</v>
      </c>
      <c r="F16" s="43"/>
      <c r="G16" s="3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idden="1">
      <c r="A17" s="597">
        <v>45189.0</v>
      </c>
      <c r="B17" s="15" t="s">
        <v>8126</v>
      </c>
      <c r="C17" s="15" t="s">
        <v>25</v>
      </c>
      <c r="D17" s="15">
        <v>213191.0</v>
      </c>
      <c r="E17" s="17">
        <v>53316.0</v>
      </c>
      <c r="F17" s="43"/>
      <c r="G17" s="18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idden="1">
      <c r="A18" s="597">
        <v>45189.0</v>
      </c>
      <c r="B18" s="15" t="s">
        <v>8126</v>
      </c>
      <c r="C18" s="15" t="s">
        <v>25</v>
      </c>
      <c r="D18" s="15">
        <v>213185.0</v>
      </c>
      <c r="E18" s="17">
        <v>2942.0</v>
      </c>
      <c r="F18" s="33"/>
      <c r="G18" s="3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idden="1">
      <c r="A19" s="597">
        <v>45196.0</v>
      </c>
      <c r="B19" s="15" t="s">
        <v>8126</v>
      </c>
      <c r="C19" s="15" t="s">
        <v>25</v>
      </c>
      <c r="D19" s="15">
        <v>213508.0</v>
      </c>
      <c r="E19" s="17">
        <v>76075.0</v>
      </c>
      <c r="F19" s="48" t="s">
        <v>8155</v>
      </c>
      <c r="G19" s="3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idden="1">
      <c r="A20" s="597">
        <v>45196.0</v>
      </c>
      <c r="B20" s="15" t="s">
        <v>8126</v>
      </c>
      <c r="C20" s="15" t="s">
        <v>25</v>
      </c>
      <c r="D20" s="15">
        <v>213549.0</v>
      </c>
      <c r="E20" s="17">
        <v>47000.0</v>
      </c>
      <c r="F20" s="43"/>
      <c r="G20" s="3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hidden="1" customHeight="1">
      <c r="A21" s="597">
        <v>45198.0</v>
      </c>
      <c r="B21" s="15" t="s">
        <v>8126</v>
      </c>
      <c r="C21" s="15" t="s">
        <v>25</v>
      </c>
      <c r="D21" s="15">
        <v>213668.0</v>
      </c>
      <c r="E21" s="17">
        <v>68292.0</v>
      </c>
      <c r="F21" s="43"/>
      <c r="G21" s="38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hidden="1" customHeight="1">
      <c r="A22" s="597">
        <v>45201.0</v>
      </c>
      <c r="B22" s="15" t="s">
        <v>8126</v>
      </c>
      <c r="C22" s="15" t="s">
        <v>25</v>
      </c>
      <c r="D22" s="15">
        <v>213779.0</v>
      </c>
      <c r="E22" s="17">
        <v>26000.0</v>
      </c>
      <c r="F22" s="33"/>
      <c r="G22" s="3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hidden="1" customHeight="1">
      <c r="A23" s="597">
        <v>45196.0</v>
      </c>
      <c r="B23" s="15" t="s">
        <v>8126</v>
      </c>
      <c r="C23" s="15" t="s">
        <v>10</v>
      </c>
      <c r="D23" s="15">
        <v>439284.0</v>
      </c>
      <c r="E23" s="17">
        <v>8826.0</v>
      </c>
      <c r="F23" s="260" t="s">
        <v>8156</v>
      </c>
      <c r="G23" s="3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hidden="1" customHeight="1">
      <c r="A24" s="597">
        <v>45198.0</v>
      </c>
      <c r="B24" s="15" t="s">
        <v>8126</v>
      </c>
      <c r="C24" s="15" t="s">
        <v>10</v>
      </c>
      <c r="D24" s="15">
        <v>439357.0</v>
      </c>
      <c r="E24" s="17">
        <v>31571.0</v>
      </c>
      <c r="F24" s="260" t="s">
        <v>8157</v>
      </c>
      <c r="G24" s="3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hidden="1" customHeight="1">
      <c r="A25" s="597">
        <v>45201.0</v>
      </c>
      <c r="B25" s="15" t="s">
        <v>8126</v>
      </c>
      <c r="C25" s="15" t="s">
        <v>10</v>
      </c>
      <c r="D25" s="15">
        <v>439403.0</v>
      </c>
      <c r="E25" s="17">
        <v>39000.0</v>
      </c>
      <c r="F25" s="260" t="s">
        <v>8158</v>
      </c>
      <c r="G25" s="3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hidden="1" customHeight="1">
      <c r="A26" s="597">
        <v>45211.0</v>
      </c>
      <c r="B26" s="15" t="s">
        <v>8126</v>
      </c>
      <c r="C26" s="15" t="s">
        <v>25</v>
      </c>
      <c r="D26" s="15">
        <v>214493.0</v>
      </c>
      <c r="E26" s="17">
        <v>80830.48</v>
      </c>
      <c r="F26" s="48" t="s">
        <v>8159</v>
      </c>
      <c r="G26" s="18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hidden="1" customHeight="1">
      <c r="A27" s="597">
        <v>45216.0</v>
      </c>
      <c r="B27" s="15" t="s">
        <v>8126</v>
      </c>
      <c r="C27" s="15" t="s">
        <v>25</v>
      </c>
      <c r="D27" s="15">
        <v>214509.0</v>
      </c>
      <c r="E27" s="17">
        <v>61879.25</v>
      </c>
      <c r="F27" s="33"/>
      <c r="G27" s="3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hidden="1" customHeight="1">
      <c r="A28" s="597">
        <v>45224.0</v>
      </c>
      <c r="B28" s="15" t="s">
        <v>8126</v>
      </c>
      <c r="C28" s="15" t="s">
        <v>25</v>
      </c>
      <c r="D28" s="15">
        <v>215019.0</v>
      </c>
      <c r="E28" s="17">
        <v>78496.55</v>
      </c>
      <c r="F28" s="48" t="s">
        <v>8160</v>
      </c>
      <c r="G28" s="3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hidden="1" customHeight="1">
      <c r="A29" s="597">
        <v>45231.0</v>
      </c>
      <c r="B29" s="15" t="s">
        <v>8126</v>
      </c>
      <c r="C29" s="15" t="s">
        <v>25</v>
      </c>
      <c r="D29" s="15">
        <v>215329.0</v>
      </c>
      <c r="E29" s="17">
        <v>38178.28</v>
      </c>
      <c r="F29" s="43"/>
      <c r="G29" s="3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hidden="1" customHeight="1">
      <c r="A30" s="597">
        <v>45233.0</v>
      </c>
      <c r="B30" s="15" t="s">
        <v>8126</v>
      </c>
      <c r="C30" s="15" t="s">
        <v>25</v>
      </c>
      <c r="D30" s="15">
        <v>215457.0</v>
      </c>
      <c r="E30" s="17">
        <v>5101.43</v>
      </c>
      <c r="F30" s="43"/>
      <c r="G30" s="3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hidden="1" customHeight="1">
      <c r="A31" s="597">
        <v>45237.0</v>
      </c>
      <c r="B31" s="15" t="s">
        <v>8126</v>
      </c>
      <c r="C31" s="15" t="s">
        <v>25</v>
      </c>
      <c r="D31" s="15">
        <v>215520.0</v>
      </c>
      <c r="E31" s="17">
        <v>10885.5</v>
      </c>
      <c r="F31" s="33"/>
      <c r="G31" s="38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hidden="1" customHeight="1">
      <c r="A32" s="597">
        <v>45244.0</v>
      </c>
      <c r="B32" s="15" t="s">
        <v>8126</v>
      </c>
      <c r="C32" s="15" t="s">
        <v>25</v>
      </c>
      <c r="D32" s="15">
        <v>215865.0</v>
      </c>
      <c r="E32" s="17">
        <v>53300.0</v>
      </c>
      <c r="F32" s="48" t="s">
        <v>8161</v>
      </c>
      <c r="G32" s="3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hidden="1" customHeight="1">
      <c r="A33" s="597">
        <v>45245.0</v>
      </c>
      <c r="B33" s="15" t="s">
        <v>8126</v>
      </c>
      <c r="C33" s="15" t="s">
        <v>25</v>
      </c>
      <c r="D33" s="15">
        <v>215983.0</v>
      </c>
      <c r="E33" s="17">
        <v>85075.0</v>
      </c>
      <c r="F33" s="33"/>
      <c r="G33" s="3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hidden="1" customHeight="1">
      <c r="A34" s="597">
        <v>45244.0</v>
      </c>
      <c r="B34" s="15" t="s">
        <v>8126</v>
      </c>
      <c r="C34" s="15" t="s">
        <v>10</v>
      </c>
      <c r="D34" s="15">
        <v>440508.0</v>
      </c>
      <c r="E34" s="17">
        <v>13000.0</v>
      </c>
      <c r="F34" s="260" t="s">
        <v>8162</v>
      </c>
      <c r="G34" s="38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hidden="1" customHeight="1">
      <c r="A35" s="597">
        <v>45245.0</v>
      </c>
      <c r="B35" s="15" t="s">
        <v>8126</v>
      </c>
      <c r="C35" s="15" t="s">
        <v>10</v>
      </c>
      <c r="D35" s="15">
        <v>440570.0</v>
      </c>
      <c r="E35" s="17">
        <v>20750.0</v>
      </c>
      <c r="F35" s="260" t="s">
        <v>8163</v>
      </c>
      <c r="G35" s="38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hidden="1" customHeight="1">
      <c r="A36" s="597">
        <v>45247.0</v>
      </c>
      <c r="B36" s="15" t="s">
        <v>8126</v>
      </c>
      <c r="C36" s="15" t="s">
        <v>25</v>
      </c>
      <c r="D36" s="15">
        <v>216115.0</v>
      </c>
      <c r="E36" s="17">
        <v>40897.5</v>
      </c>
      <c r="F36" s="48" t="s">
        <v>8164</v>
      </c>
      <c r="G36" s="3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hidden="1" customHeight="1">
      <c r="A37" s="597">
        <v>45247.0</v>
      </c>
      <c r="B37" s="15" t="s">
        <v>8126</v>
      </c>
      <c r="C37" s="15" t="s">
        <v>25</v>
      </c>
      <c r="D37" s="15">
        <v>216149.0</v>
      </c>
      <c r="E37" s="17">
        <v>34224.75</v>
      </c>
      <c r="F37" s="33"/>
      <c r="G37" s="18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hidden="1" customHeight="1">
      <c r="A38" s="602">
        <v>45275.0</v>
      </c>
      <c r="B38" s="226" t="s">
        <v>8126</v>
      </c>
      <c r="C38" s="226" t="s">
        <v>25</v>
      </c>
      <c r="D38" s="226">
        <v>217636.0</v>
      </c>
      <c r="E38" s="351">
        <v>149752.5</v>
      </c>
      <c r="F38" s="31" t="s">
        <v>8165</v>
      </c>
      <c r="G38" s="18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hidden="1" customHeight="1">
      <c r="A39" s="602">
        <v>45275.0</v>
      </c>
      <c r="B39" s="226" t="s">
        <v>8126</v>
      </c>
      <c r="C39" s="226" t="s">
        <v>25</v>
      </c>
      <c r="D39" s="226">
        <v>217648.0</v>
      </c>
      <c r="E39" s="351">
        <v>20346.25</v>
      </c>
      <c r="F39" s="43"/>
      <c r="G39" s="38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hidden="1" customHeight="1">
      <c r="A40" s="602">
        <v>45275.0</v>
      </c>
      <c r="B40" s="226" t="s">
        <v>8126</v>
      </c>
      <c r="C40" s="226" t="s">
        <v>25</v>
      </c>
      <c r="D40" s="226">
        <v>217676.0</v>
      </c>
      <c r="E40" s="351">
        <v>81510.0</v>
      </c>
      <c r="F40" s="43"/>
      <c r="G40" s="3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hidden="1" customHeight="1">
      <c r="A41" s="602">
        <v>45275.0</v>
      </c>
      <c r="B41" s="226" t="s">
        <v>8126</v>
      </c>
      <c r="C41" s="226" t="s">
        <v>25</v>
      </c>
      <c r="D41" s="226">
        <v>217655.0</v>
      </c>
      <c r="E41" s="351">
        <v>40897.5</v>
      </c>
      <c r="F41" s="33"/>
      <c r="G41" s="3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hidden="1" customHeight="1">
      <c r="A42" s="602">
        <v>45275.0</v>
      </c>
      <c r="B42" s="226" t="s">
        <v>8126</v>
      </c>
      <c r="C42" s="226" t="s">
        <v>10</v>
      </c>
      <c r="D42" s="226">
        <v>441386.0</v>
      </c>
      <c r="E42" s="351">
        <v>39900.0</v>
      </c>
      <c r="F42" s="31" t="s">
        <v>8166</v>
      </c>
      <c r="G42" s="3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hidden="1" customHeight="1">
      <c r="A43" s="602">
        <v>45275.0</v>
      </c>
      <c r="B43" s="226" t="s">
        <v>8126</v>
      </c>
      <c r="C43" s="226" t="s">
        <v>10</v>
      </c>
      <c r="D43" s="226">
        <v>441384.0</v>
      </c>
      <c r="E43" s="351">
        <v>195800.0</v>
      </c>
      <c r="F43" s="33"/>
      <c r="G43" s="3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hidden="1" customHeight="1">
      <c r="A44" s="602">
        <v>45293.0</v>
      </c>
      <c r="B44" s="226" t="s">
        <v>8126</v>
      </c>
      <c r="C44" s="226" t="s">
        <v>25</v>
      </c>
      <c r="D44" s="226">
        <v>218538.0</v>
      </c>
      <c r="E44" s="351">
        <v>8329.81</v>
      </c>
      <c r="F44" s="31" t="s">
        <v>8167</v>
      </c>
      <c r="G44" s="18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hidden="1" customHeight="1">
      <c r="A45" s="602">
        <v>45293.0</v>
      </c>
      <c r="B45" s="226" t="s">
        <v>8126</v>
      </c>
      <c r="C45" s="226" t="s">
        <v>25</v>
      </c>
      <c r="D45" s="226">
        <v>218550.0</v>
      </c>
      <c r="E45" s="351">
        <v>256176.2</v>
      </c>
      <c r="F45" s="33"/>
      <c r="G45" s="18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hidden="1" customHeight="1">
      <c r="A46" s="602">
        <v>45293.0</v>
      </c>
      <c r="B46" s="226" t="s">
        <v>8126</v>
      </c>
      <c r="C46" s="226" t="s">
        <v>10</v>
      </c>
      <c r="D46" s="226">
        <v>441759.0</v>
      </c>
      <c r="E46" s="351">
        <v>183900.0</v>
      </c>
      <c r="F46" s="207" t="s">
        <v>8168</v>
      </c>
      <c r="G46" s="18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hidden="1" customHeight="1">
      <c r="A47" s="602">
        <v>45295.0</v>
      </c>
      <c r="B47" s="226" t="s">
        <v>8126</v>
      </c>
      <c r="C47" s="226" t="s">
        <v>10</v>
      </c>
      <c r="D47" s="226">
        <v>441795.0</v>
      </c>
      <c r="E47" s="351">
        <v>7415.0</v>
      </c>
      <c r="F47" s="31" t="s">
        <v>8169</v>
      </c>
      <c r="G47" s="194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hidden="1" customHeight="1">
      <c r="A48" s="602">
        <v>45295.0</v>
      </c>
      <c r="B48" s="226" t="s">
        <v>8126</v>
      </c>
      <c r="C48" s="226" t="s">
        <v>10</v>
      </c>
      <c r="D48" s="226">
        <v>441796.0</v>
      </c>
      <c r="E48" s="351" t="s">
        <v>66</v>
      </c>
      <c r="F48" s="33"/>
      <c r="G48" s="3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hidden="1" customHeight="1">
      <c r="A49" s="602">
        <v>45296.0</v>
      </c>
      <c r="B49" s="226" t="s">
        <v>8126</v>
      </c>
      <c r="C49" s="226" t="s">
        <v>25</v>
      </c>
      <c r="D49" s="226">
        <v>218828.0</v>
      </c>
      <c r="E49" s="351">
        <v>300000.0</v>
      </c>
      <c r="F49" s="207" t="s">
        <v>68</v>
      </c>
      <c r="G49" s="3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hidden="1" customHeight="1">
      <c r="A50" s="602">
        <v>45320.0</v>
      </c>
      <c r="B50" s="226" t="s">
        <v>8126</v>
      </c>
      <c r="C50" s="226" t="s">
        <v>25</v>
      </c>
      <c r="D50" s="226">
        <v>220077.0</v>
      </c>
      <c r="E50" s="351">
        <v>34860.0</v>
      </c>
      <c r="F50" s="207" t="s">
        <v>8170</v>
      </c>
      <c r="G50" s="3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hidden="1" customHeight="1">
      <c r="A51" s="602">
        <v>45348.0</v>
      </c>
      <c r="B51" s="226" t="s">
        <v>8126</v>
      </c>
      <c r="C51" s="226" t="s">
        <v>10</v>
      </c>
      <c r="D51" s="226">
        <v>443064.0</v>
      </c>
      <c r="E51" s="351">
        <v>187500.0</v>
      </c>
      <c r="F51" s="207" t="s">
        <v>8171</v>
      </c>
      <c r="G51" s="3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hidden="1" customHeight="1">
      <c r="A52" s="602">
        <v>45348.0</v>
      </c>
      <c r="B52" s="226" t="s">
        <v>8126</v>
      </c>
      <c r="C52" s="226" t="s">
        <v>25</v>
      </c>
      <c r="D52" s="226">
        <v>221460.0</v>
      </c>
      <c r="E52" s="351">
        <v>187500.0</v>
      </c>
      <c r="F52" s="207" t="s">
        <v>2121</v>
      </c>
      <c r="G52" s="3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hidden="1" customHeight="1">
      <c r="A53" s="602">
        <v>45348.0</v>
      </c>
      <c r="B53" s="226" t="s">
        <v>8126</v>
      </c>
      <c r="C53" s="226" t="s">
        <v>10</v>
      </c>
      <c r="D53" s="226">
        <v>443067.0</v>
      </c>
      <c r="E53" s="351">
        <v>11500.0</v>
      </c>
      <c r="F53" s="207" t="s">
        <v>7904</v>
      </c>
      <c r="G53" s="3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hidden="1" customHeight="1">
      <c r="A54" s="602">
        <v>45356.0</v>
      </c>
      <c r="B54" s="226" t="s">
        <v>8126</v>
      </c>
      <c r="C54" s="226" t="s">
        <v>25</v>
      </c>
      <c r="D54" s="226">
        <v>221941.0</v>
      </c>
      <c r="E54" s="351">
        <v>27680.0</v>
      </c>
      <c r="F54" s="207" t="s">
        <v>2121</v>
      </c>
      <c r="G54" s="3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hidden="1" customHeight="1">
      <c r="A55" s="602">
        <v>45356.0</v>
      </c>
      <c r="B55" s="226" t="s">
        <v>8126</v>
      </c>
      <c r="C55" s="226" t="s">
        <v>10</v>
      </c>
      <c r="D55" s="226">
        <v>443272.0</v>
      </c>
      <c r="E55" s="351">
        <v>20300.0</v>
      </c>
      <c r="F55" s="207" t="s">
        <v>8172</v>
      </c>
      <c r="G55" s="194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hidden="1" customHeight="1">
      <c r="A56" s="602">
        <v>45358.0</v>
      </c>
      <c r="B56" s="226" t="s">
        <v>8126</v>
      </c>
      <c r="C56" s="226" t="s">
        <v>25</v>
      </c>
      <c r="D56" s="226">
        <v>222082.0</v>
      </c>
      <c r="E56" s="351">
        <v>4640.0</v>
      </c>
      <c r="F56" s="207" t="s">
        <v>2121</v>
      </c>
      <c r="G56" s="3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hidden="1" customHeight="1">
      <c r="A57" s="602">
        <v>45358.0</v>
      </c>
      <c r="B57" s="226" t="s">
        <v>8126</v>
      </c>
      <c r="C57" s="226" t="s">
        <v>10</v>
      </c>
      <c r="D57" s="226">
        <v>443331.0</v>
      </c>
      <c r="E57" s="351">
        <v>85500.0</v>
      </c>
      <c r="F57" s="207" t="s">
        <v>8173</v>
      </c>
      <c r="G57" s="3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hidden="1" customHeight="1">
      <c r="A58" s="602">
        <v>45378.0</v>
      </c>
      <c r="B58" s="226" t="s">
        <v>8126</v>
      </c>
      <c r="C58" s="226" t="s">
        <v>25</v>
      </c>
      <c r="D58" s="226">
        <v>223322.0</v>
      </c>
      <c r="E58" s="351">
        <v>210000.0</v>
      </c>
      <c r="F58" s="207" t="s">
        <v>8174</v>
      </c>
      <c r="G58" s="3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hidden="1" customHeight="1">
      <c r="A59" s="602">
        <v>45378.0</v>
      </c>
      <c r="B59" s="226" t="s">
        <v>8126</v>
      </c>
      <c r="C59" s="226" t="s">
        <v>10</v>
      </c>
      <c r="D59" s="226">
        <v>443817.0</v>
      </c>
      <c r="E59" s="351">
        <v>0.0</v>
      </c>
      <c r="F59" s="207" t="s">
        <v>8175</v>
      </c>
      <c r="G59" s="3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hidden="1" customHeight="1">
      <c r="A60" s="602">
        <v>45386.0</v>
      </c>
      <c r="B60" s="226" t="s">
        <v>8126</v>
      </c>
      <c r="C60" s="226" t="s">
        <v>10</v>
      </c>
      <c r="D60" s="226">
        <v>443921.0</v>
      </c>
      <c r="E60" s="351">
        <v>35000.0</v>
      </c>
      <c r="F60" s="207" t="s">
        <v>8176</v>
      </c>
      <c r="G60" s="3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hidden="1" customHeight="1">
      <c r="A61" s="602">
        <v>45405.0</v>
      </c>
      <c r="B61" s="226" t="s">
        <v>8126</v>
      </c>
      <c r="C61" s="226" t="s">
        <v>25</v>
      </c>
      <c r="D61" s="226">
        <v>224786.0</v>
      </c>
      <c r="E61" s="351">
        <v>233030.0</v>
      </c>
      <c r="F61" s="31" t="s">
        <v>8177</v>
      </c>
      <c r="G61" s="194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hidden="1" customHeight="1">
      <c r="A62" s="602">
        <v>45407.0</v>
      </c>
      <c r="B62" s="226" t="s">
        <v>8126</v>
      </c>
      <c r="C62" s="226" t="s">
        <v>25</v>
      </c>
      <c r="D62" s="226">
        <v>224920.0</v>
      </c>
      <c r="E62" s="351">
        <v>342620.0</v>
      </c>
      <c r="F62" s="33"/>
      <c r="G62" s="3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hidden="1" customHeight="1">
      <c r="A63" s="602">
        <v>45432.0</v>
      </c>
      <c r="B63" s="226" t="s">
        <v>8126</v>
      </c>
      <c r="C63" s="226" t="s">
        <v>10</v>
      </c>
      <c r="D63" s="226">
        <v>445087.0</v>
      </c>
      <c r="E63" s="351">
        <v>443420.0</v>
      </c>
      <c r="F63" s="207" t="s">
        <v>7568</v>
      </c>
      <c r="G63" s="3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hidden="1" customHeight="1">
      <c r="A64" s="602">
        <v>45430.0</v>
      </c>
      <c r="B64" s="226" t="s">
        <v>8126</v>
      </c>
      <c r="C64" s="226" t="s">
        <v>25</v>
      </c>
      <c r="D64" s="226">
        <v>226257.0</v>
      </c>
      <c r="E64" s="351">
        <v>109100.0</v>
      </c>
      <c r="F64" s="31" t="s">
        <v>8178</v>
      </c>
      <c r="G64" s="194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hidden="1" customHeight="1">
      <c r="A65" s="602">
        <v>45441.0</v>
      </c>
      <c r="B65" s="226" t="s">
        <v>8126</v>
      </c>
      <c r="C65" s="226" t="s">
        <v>25</v>
      </c>
      <c r="D65" s="226">
        <v>226961.0</v>
      </c>
      <c r="E65" s="351">
        <v>117350.0</v>
      </c>
      <c r="F65" s="43"/>
      <c r="G65" s="3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hidden="1" customHeight="1">
      <c r="A66" s="602">
        <v>45447.0</v>
      </c>
      <c r="B66" s="226" t="s">
        <v>8126</v>
      </c>
      <c r="C66" s="226" t="s">
        <v>25</v>
      </c>
      <c r="D66" s="226">
        <v>227398.0</v>
      </c>
      <c r="E66" s="351">
        <v>19725.0</v>
      </c>
      <c r="F66" s="43"/>
      <c r="G66" s="3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hidden="1" customHeight="1">
      <c r="A67" s="602">
        <v>45447.0</v>
      </c>
      <c r="B67" s="226" t="s">
        <v>8126</v>
      </c>
      <c r="C67" s="226" t="s">
        <v>25</v>
      </c>
      <c r="D67" s="226">
        <v>227401.0</v>
      </c>
      <c r="E67" s="351">
        <v>17000.0</v>
      </c>
      <c r="F67" s="43"/>
      <c r="G67" s="194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hidden="1" customHeight="1">
      <c r="A68" s="602">
        <v>45449.0</v>
      </c>
      <c r="B68" s="226" t="s">
        <v>8126</v>
      </c>
      <c r="C68" s="226" t="s">
        <v>25</v>
      </c>
      <c r="D68" s="226">
        <v>227589.0</v>
      </c>
      <c r="E68" s="351">
        <v>135000.0</v>
      </c>
      <c r="F68" s="43"/>
      <c r="G68" s="194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hidden="1" customHeight="1">
      <c r="A69" s="602">
        <v>45455.0</v>
      </c>
      <c r="B69" s="226" t="s">
        <v>8126</v>
      </c>
      <c r="C69" s="226" t="s">
        <v>25</v>
      </c>
      <c r="D69" s="226">
        <v>227940.0</v>
      </c>
      <c r="E69" s="351">
        <v>171800.0</v>
      </c>
      <c r="F69" s="33"/>
      <c r="G69" s="18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hidden="1" customHeight="1">
      <c r="A70" s="602">
        <v>45447.0</v>
      </c>
      <c r="B70" s="226" t="s">
        <v>8126</v>
      </c>
      <c r="C70" s="226" t="s">
        <v>10</v>
      </c>
      <c r="D70" s="226">
        <v>445587.0</v>
      </c>
      <c r="E70" s="351">
        <v>19725.0</v>
      </c>
      <c r="F70" s="207" t="s">
        <v>7333</v>
      </c>
      <c r="G70" s="194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hidden="1" customHeight="1">
      <c r="A71" s="602">
        <v>45449.0</v>
      </c>
      <c r="B71" s="226" t="s">
        <v>8126</v>
      </c>
      <c r="C71" s="226" t="s">
        <v>10</v>
      </c>
      <c r="D71" s="226">
        <v>445656.0</v>
      </c>
      <c r="E71" s="351">
        <v>225000.0</v>
      </c>
      <c r="F71" s="207" t="s">
        <v>2528</v>
      </c>
      <c r="G71" s="3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hidden="1" customHeight="1">
      <c r="A72" s="602">
        <v>45455.0</v>
      </c>
      <c r="B72" s="226" t="s">
        <v>8126</v>
      </c>
      <c r="C72" s="226" t="s">
        <v>10</v>
      </c>
      <c r="D72" s="226">
        <v>117484.0</v>
      </c>
      <c r="E72" s="351">
        <v>48800.0</v>
      </c>
      <c r="F72" s="207" t="s">
        <v>8179</v>
      </c>
      <c r="G72" s="194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hidden="1" customHeight="1">
      <c r="A73" s="602">
        <v>45478.0</v>
      </c>
      <c r="B73" s="226" t="s">
        <v>8126</v>
      </c>
      <c r="C73" s="226" t="s">
        <v>10</v>
      </c>
      <c r="D73" s="226">
        <v>446384.0</v>
      </c>
      <c r="E73" s="351">
        <v>16083.26</v>
      </c>
      <c r="F73" s="207" t="s">
        <v>8180</v>
      </c>
      <c r="G73" s="3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hidden="1" customHeight="1">
      <c r="A74" s="602">
        <v>45481.0</v>
      </c>
      <c r="B74" s="226" t="s">
        <v>8126</v>
      </c>
      <c r="C74" s="226" t="s">
        <v>10</v>
      </c>
      <c r="D74" s="226">
        <v>446432.0</v>
      </c>
      <c r="E74" s="351">
        <v>47000.0</v>
      </c>
      <c r="F74" s="207" t="s">
        <v>8181</v>
      </c>
      <c r="G74" s="3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hidden="1" customHeight="1">
      <c r="A75" s="602">
        <v>45481.0</v>
      </c>
      <c r="B75" s="226" t="s">
        <v>8126</v>
      </c>
      <c r="C75" s="226" t="s">
        <v>25</v>
      </c>
      <c r="D75" s="226">
        <v>229625.0</v>
      </c>
      <c r="E75" s="351">
        <v>151000.0</v>
      </c>
      <c r="F75" s="207" t="s">
        <v>8182</v>
      </c>
      <c r="G75" s="3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hidden="1" customHeight="1">
      <c r="A76" s="602">
        <v>45495.0</v>
      </c>
      <c r="B76" s="226" t="s">
        <v>8126</v>
      </c>
      <c r="C76" s="226" t="s">
        <v>10</v>
      </c>
      <c r="D76" s="226">
        <v>446754.0</v>
      </c>
      <c r="E76" s="351">
        <v>168000.0</v>
      </c>
      <c r="F76" s="207" t="s">
        <v>7450</v>
      </c>
      <c r="G76" s="194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hidden="1" customHeight="1">
      <c r="A77" s="602">
        <v>45495.0</v>
      </c>
      <c r="B77" s="226" t="s">
        <v>8126</v>
      </c>
      <c r="C77" s="226" t="s">
        <v>25</v>
      </c>
      <c r="D77" s="226">
        <v>230580.0</v>
      </c>
      <c r="E77" s="351">
        <v>230980.0</v>
      </c>
      <c r="F77" s="207" t="s">
        <v>8015</v>
      </c>
      <c r="G77" s="194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hidden="1" customHeight="1">
      <c r="A78" s="602">
        <v>45497.0</v>
      </c>
      <c r="B78" s="226" t="s">
        <v>8126</v>
      </c>
      <c r="C78" s="226" t="s">
        <v>10</v>
      </c>
      <c r="D78" s="226">
        <v>446840.0</v>
      </c>
      <c r="E78" s="351">
        <v>37094.0</v>
      </c>
      <c r="F78" s="207" t="s">
        <v>8183</v>
      </c>
      <c r="G78" s="194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hidden="1" customHeight="1">
      <c r="A79" s="602">
        <v>45505.0</v>
      </c>
      <c r="B79" s="226" t="s">
        <v>8126</v>
      </c>
      <c r="C79" s="226" t="s">
        <v>10</v>
      </c>
      <c r="D79" s="226">
        <v>447056.0</v>
      </c>
      <c r="E79" s="351">
        <v>105000.0</v>
      </c>
      <c r="F79" s="207" t="s">
        <v>7346</v>
      </c>
      <c r="G79" s="3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hidden="1" customHeight="1">
      <c r="A80" s="602">
        <v>45499.0</v>
      </c>
      <c r="B80" s="226" t="s">
        <v>8126</v>
      </c>
      <c r="C80" s="226" t="s">
        <v>25</v>
      </c>
      <c r="D80" s="226">
        <v>230963.0</v>
      </c>
      <c r="E80" s="351">
        <v>121000.0</v>
      </c>
      <c r="F80" s="31" t="s">
        <v>2147</v>
      </c>
      <c r="G80" s="3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hidden="1" customHeight="1">
      <c r="A81" s="602">
        <v>45532.0</v>
      </c>
      <c r="B81" s="226" t="s">
        <v>8126</v>
      </c>
      <c r="C81" s="226" t="s">
        <v>679</v>
      </c>
      <c r="D81" s="226">
        <v>9802.0</v>
      </c>
      <c r="E81" s="351">
        <v>-26300.0</v>
      </c>
      <c r="F81" s="43"/>
      <c r="G81" s="187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hidden="1" customHeight="1">
      <c r="A82" s="602">
        <v>45505.0</v>
      </c>
      <c r="B82" s="226" t="s">
        <v>8126</v>
      </c>
      <c r="C82" s="226" t="s">
        <v>25</v>
      </c>
      <c r="D82" s="226">
        <v>231341.0</v>
      </c>
      <c r="E82" s="351">
        <v>170300.0</v>
      </c>
      <c r="F82" s="33"/>
      <c r="G82" s="187" t="s">
        <v>8184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hidden="1" customHeight="1">
      <c r="A83" s="602">
        <v>45513.0</v>
      </c>
      <c r="B83" s="226" t="s">
        <v>8126</v>
      </c>
      <c r="C83" s="226" t="s">
        <v>10</v>
      </c>
      <c r="D83" s="226">
        <v>447270.0</v>
      </c>
      <c r="E83" s="351">
        <v>28880.0</v>
      </c>
      <c r="F83" s="207" t="s">
        <v>7727</v>
      </c>
      <c r="G83" s="3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hidden="1" customHeight="1">
      <c r="A84" s="602">
        <v>45519.0</v>
      </c>
      <c r="B84" s="226" t="s">
        <v>8126</v>
      </c>
      <c r="C84" s="226" t="s">
        <v>25</v>
      </c>
      <c r="D84" s="226">
        <v>232378.0</v>
      </c>
      <c r="E84" s="351">
        <v>87898.0</v>
      </c>
      <c r="F84" s="207" t="s">
        <v>8185</v>
      </c>
      <c r="G84" s="3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hidden="1" customHeight="1">
      <c r="A85" s="602">
        <v>45544.0</v>
      </c>
      <c r="B85" s="226" t="s">
        <v>8126</v>
      </c>
      <c r="C85" s="226" t="s">
        <v>10</v>
      </c>
      <c r="D85" s="226">
        <v>447996.0</v>
      </c>
      <c r="E85" s="351">
        <v>61500.0</v>
      </c>
      <c r="F85" s="207" t="s">
        <v>8186</v>
      </c>
      <c r="G85" s="3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hidden="1" customHeight="1">
      <c r="A86" s="602">
        <v>45546.0</v>
      </c>
      <c r="B86" s="226" t="s">
        <v>8126</v>
      </c>
      <c r="C86" s="226" t="s">
        <v>10</v>
      </c>
      <c r="D86" s="226">
        <v>448062.0</v>
      </c>
      <c r="E86" s="351">
        <v>9600.0</v>
      </c>
      <c r="F86" s="207" t="s">
        <v>8111</v>
      </c>
      <c r="G86" s="3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hidden="1" customHeight="1">
      <c r="A87" s="602">
        <v>45552.0</v>
      </c>
      <c r="B87" s="226" t="s">
        <v>8126</v>
      </c>
      <c r="C87" s="226" t="s">
        <v>10</v>
      </c>
      <c r="D87" s="226">
        <v>448215.0</v>
      </c>
      <c r="E87" s="351">
        <v>111555.0</v>
      </c>
      <c r="F87" s="207" t="s">
        <v>7356</v>
      </c>
      <c r="G87" s="3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hidden="1" customHeight="1">
      <c r="A88" s="602">
        <v>45552.0</v>
      </c>
      <c r="B88" s="226" t="s">
        <v>8126</v>
      </c>
      <c r="C88" s="226" t="s">
        <v>25</v>
      </c>
      <c r="D88" s="226">
        <v>234535.0</v>
      </c>
      <c r="E88" s="351">
        <v>311900.0</v>
      </c>
      <c r="F88" s="207" t="s">
        <v>7497</v>
      </c>
      <c r="G88" s="3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hidden="1" customHeight="1">
      <c r="A89" s="602">
        <v>45558.0</v>
      </c>
      <c r="B89" s="226" t="s">
        <v>8126</v>
      </c>
      <c r="C89" s="226" t="s">
        <v>10</v>
      </c>
      <c r="D89" s="226">
        <v>448385.0</v>
      </c>
      <c r="E89" s="351">
        <v>300000.0</v>
      </c>
      <c r="F89" s="207" t="s">
        <v>8187</v>
      </c>
      <c r="G89" s="3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hidden="1" customHeight="1">
      <c r="A90" s="602">
        <v>45558.0</v>
      </c>
      <c r="B90" s="226" t="s">
        <v>8126</v>
      </c>
      <c r="C90" s="226" t="s">
        <v>25</v>
      </c>
      <c r="D90" s="226">
        <v>234969.0</v>
      </c>
      <c r="E90" s="351">
        <v>139000.0</v>
      </c>
      <c r="F90" s="207" t="s">
        <v>7497</v>
      </c>
      <c r="G90" s="3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hidden="1" customHeight="1">
      <c r="A91" s="602">
        <v>45559.0</v>
      </c>
      <c r="B91" s="226" t="s">
        <v>8126</v>
      </c>
      <c r="C91" s="226" t="s">
        <v>10</v>
      </c>
      <c r="D91" s="226">
        <v>448410.0</v>
      </c>
      <c r="E91" s="351">
        <v>200000.0</v>
      </c>
      <c r="F91" s="207" t="s">
        <v>8188</v>
      </c>
      <c r="G91" s="18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hidden="1" customHeight="1">
      <c r="A92" s="602">
        <v>45569.0</v>
      </c>
      <c r="B92" s="226" t="s">
        <v>8126</v>
      </c>
      <c r="C92" s="226" t="s">
        <v>10</v>
      </c>
      <c r="D92" s="226">
        <v>448715.0</v>
      </c>
      <c r="E92" s="351">
        <v>42500.0</v>
      </c>
      <c r="F92" s="31" t="s">
        <v>8189</v>
      </c>
      <c r="G92" s="3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hidden="1" customHeight="1">
      <c r="A93" s="602">
        <v>45569.0</v>
      </c>
      <c r="B93" s="226" t="s">
        <v>8126</v>
      </c>
      <c r="C93" s="226" t="s">
        <v>10</v>
      </c>
      <c r="D93" s="226">
        <v>448718.0</v>
      </c>
      <c r="E93" s="351">
        <v>450000.0</v>
      </c>
      <c r="F93" s="33"/>
      <c r="G93" s="3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hidden="1" customHeight="1">
      <c r="A94" s="602">
        <v>45569.0</v>
      </c>
      <c r="B94" s="226" t="s">
        <v>8126</v>
      </c>
      <c r="C94" s="226" t="s">
        <v>25</v>
      </c>
      <c r="D94" s="226">
        <v>235796.0</v>
      </c>
      <c r="E94" s="351">
        <v>75000.0</v>
      </c>
      <c r="F94" s="31" t="s">
        <v>8190</v>
      </c>
      <c r="G94" s="19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hidden="1" customHeight="1">
      <c r="A95" s="602">
        <v>45572.0</v>
      </c>
      <c r="B95" s="226" t="s">
        <v>8126</v>
      </c>
      <c r="C95" s="226" t="s">
        <v>25</v>
      </c>
      <c r="D95" s="226">
        <v>235915.0</v>
      </c>
      <c r="E95" s="351">
        <v>47050.0</v>
      </c>
      <c r="F95" s="43"/>
      <c r="G95" s="3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hidden="1" customHeight="1">
      <c r="A96" s="602">
        <v>45581.0</v>
      </c>
      <c r="B96" s="226" t="s">
        <v>8126</v>
      </c>
      <c r="C96" s="226" t="s">
        <v>25</v>
      </c>
      <c r="D96" s="226">
        <v>236473.0</v>
      </c>
      <c r="E96" s="351">
        <v>124650.0</v>
      </c>
      <c r="F96" s="43"/>
      <c r="G96" s="85" t="s">
        <v>8191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hidden="1" customHeight="1">
      <c r="A97" s="604">
        <v>45586.0</v>
      </c>
      <c r="B97" s="576" t="s">
        <v>8126</v>
      </c>
      <c r="C97" s="576" t="s">
        <v>679</v>
      </c>
      <c r="D97" s="576" t="s">
        <v>66</v>
      </c>
      <c r="E97" s="30">
        <v>-112500.0</v>
      </c>
      <c r="F97" s="33"/>
      <c r="G97" s="85" t="s">
        <v>8192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hidden="1" customHeight="1">
      <c r="A98" s="602">
        <v>45581.0</v>
      </c>
      <c r="B98" s="226" t="s">
        <v>8126</v>
      </c>
      <c r="C98" s="226" t="s">
        <v>10</v>
      </c>
      <c r="D98" s="226">
        <v>279646.0</v>
      </c>
      <c r="E98" s="351">
        <v>25000.0</v>
      </c>
      <c r="F98" s="207" t="s">
        <v>170</v>
      </c>
      <c r="G98" s="3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hidden="1" customHeight="1">
      <c r="A99" s="602">
        <v>45586.0</v>
      </c>
      <c r="B99" s="226" t="s">
        <v>8126</v>
      </c>
      <c r="C99" s="226" t="s">
        <v>10</v>
      </c>
      <c r="D99" s="226">
        <v>575.0</v>
      </c>
      <c r="E99" s="351">
        <v>88106.25</v>
      </c>
      <c r="F99" s="207" t="s">
        <v>8193</v>
      </c>
      <c r="G99" s="3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hidden="1" customHeight="1">
      <c r="A100" s="602">
        <v>45586.0</v>
      </c>
      <c r="B100" s="226" t="s">
        <v>8126</v>
      </c>
      <c r="C100" s="226" t="s">
        <v>25</v>
      </c>
      <c r="D100" s="226" t="s">
        <v>8194</v>
      </c>
      <c r="E100" s="351">
        <v>125066.25</v>
      </c>
      <c r="F100" s="207" t="s">
        <v>8195</v>
      </c>
      <c r="G100" s="3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hidden="1" customHeight="1">
      <c r="A101" s="602">
        <v>45593.0</v>
      </c>
      <c r="B101" s="226" t="s">
        <v>8126</v>
      </c>
      <c r="C101" s="226" t="s">
        <v>10</v>
      </c>
      <c r="D101" s="226">
        <v>289.0</v>
      </c>
      <c r="E101" s="351">
        <v>61470.0</v>
      </c>
      <c r="F101" s="31" t="s">
        <v>8196</v>
      </c>
      <c r="G101" s="3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hidden="1" customHeight="1">
      <c r="A102" s="602">
        <v>45593.0</v>
      </c>
      <c r="B102" s="226" t="s">
        <v>8126</v>
      </c>
      <c r="C102" s="226" t="s">
        <v>10</v>
      </c>
      <c r="D102" s="226">
        <v>292.0</v>
      </c>
      <c r="E102" s="351">
        <v>45000.0</v>
      </c>
      <c r="F102" s="43"/>
      <c r="G102" s="3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hidden="1" customHeight="1">
      <c r="A103" s="602">
        <v>45603.0</v>
      </c>
      <c r="B103" s="226" t="s">
        <v>8126</v>
      </c>
      <c r="C103" s="226" t="s">
        <v>10</v>
      </c>
      <c r="D103" s="226">
        <v>572.0</v>
      </c>
      <c r="E103" s="351">
        <v>26000.0</v>
      </c>
      <c r="F103" s="43"/>
      <c r="G103" s="3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hidden="1" customHeight="1">
      <c r="A104" s="602">
        <v>45609.0</v>
      </c>
      <c r="B104" s="226" t="s">
        <v>8126</v>
      </c>
      <c r="C104" s="226" t="s">
        <v>10</v>
      </c>
      <c r="D104" s="226">
        <v>2810.0</v>
      </c>
      <c r="E104" s="351">
        <v>164710.0</v>
      </c>
      <c r="F104" s="33"/>
      <c r="G104" s="38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hidden="1" customHeight="1">
      <c r="A105" s="602">
        <v>45608.0</v>
      </c>
      <c r="B105" s="226" t="s">
        <v>8126</v>
      </c>
      <c r="C105" s="226" t="s">
        <v>25</v>
      </c>
      <c r="D105" s="226" t="s">
        <v>8197</v>
      </c>
      <c r="E105" s="351">
        <v>8250.0</v>
      </c>
      <c r="F105" s="207" t="s">
        <v>63</v>
      </c>
      <c r="G105" s="38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hidden="1" customHeight="1">
      <c r="A106" s="602">
        <v>45621.0</v>
      </c>
      <c r="B106" s="226" t="s">
        <v>8126</v>
      </c>
      <c r="C106" s="226" t="s">
        <v>10</v>
      </c>
      <c r="D106" s="226">
        <v>3851.0</v>
      </c>
      <c r="E106" s="351">
        <v>772500.0</v>
      </c>
      <c r="F106" s="31" t="s">
        <v>7381</v>
      </c>
      <c r="G106" s="38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hidden="1" customHeight="1">
      <c r="A107" s="602">
        <v>45621.0</v>
      </c>
      <c r="B107" s="226" t="s">
        <v>8126</v>
      </c>
      <c r="C107" s="226" t="s">
        <v>10</v>
      </c>
      <c r="D107" s="226">
        <v>3855.0</v>
      </c>
      <c r="E107" s="351">
        <v>103500.0</v>
      </c>
      <c r="F107" s="33"/>
      <c r="G107" s="3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hidden="1" customHeight="1">
      <c r="A108" s="602">
        <v>45628.0</v>
      </c>
      <c r="B108" s="226" t="s">
        <v>8126</v>
      </c>
      <c r="C108" s="226" t="s">
        <v>10</v>
      </c>
      <c r="D108" s="226">
        <v>4625.0</v>
      </c>
      <c r="E108" s="351">
        <v>51840.0</v>
      </c>
      <c r="F108" s="31" t="s">
        <v>8198</v>
      </c>
      <c r="G108" s="38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hidden="1" customHeight="1">
      <c r="A109" s="602">
        <v>45630.0</v>
      </c>
      <c r="B109" s="226" t="s">
        <v>8126</v>
      </c>
      <c r="C109" s="226" t="s">
        <v>10</v>
      </c>
      <c r="D109" s="226">
        <v>4812.0</v>
      </c>
      <c r="E109" s="351">
        <v>95046.78</v>
      </c>
      <c r="F109" s="43"/>
      <c r="G109" s="19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hidden="1" customHeight="1">
      <c r="A110" s="602">
        <v>45638.0</v>
      </c>
      <c r="B110" s="226" t="s">
        <v>8126</v>
      </c>
      <c r="C110" s="226" t="s">
        <v>10</v>
      </c>
      <c r="D110" s="226">
        <v>5548.0</v>
      </c>
      <c r="E110" s="351">
        <v>147555.4</v>
      </c>
      <c r="F110" s="33"/>
      <c r="G110" s="38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hidden="1" customHeight="1">
      <c r="A111" s="602">
        <v>45644.0</v>
      </c>
      <c r="B111" s="226" t="s">
        <v>8126</v>
      </c>
      <c r="C111" s="226" t="s">
        <v>10</v>
      </c>
      <c r="D111" s="226">
        <v>6062.0</v>
      </c>
      <c r="E111" s="351">
        <v>114849.0</v>
      </c>
      <c r="F111" s="31" t="s">
        <v>8199</v>
      </c>
      <c r="G111" s="38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hidden="1" customHeight="1">
      <c r="A112" s="602">
        <v>45649.0</v>
      </c>
      <c r="B112" s="226" t="s">
        <v>8126</v>
      </c>
      <c r="C112" s="226" t="s">
        <v>10</v>
      </c>
      <c r="D112" s="226">
        <v>6463.0</v>
      </c>
      <c r="E112" s="351">
        <v>65324.32</v>
      </c>
      <c r="F112" s="43"/>
      <c r="G112" s="38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hidden="1" customHeight="1">
      <c r="A113" s="602">
        <v>45649.0</v>
      </c>
      <c r="B113" s="226" t="s">
        <v>8126</v>
      </c>
      <c r="C113" s="226" t="s">
        <v>10</v>
      </c>
      <c r="D113" s="226">
        <v>6458.0</v>
      </c>
      <c r="E113" s="351">
        <v>131899.51</v>
      </c>
      <c r="F113" s="33"/>
      <c r="G113" s="38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hidden="1" customHeight="1">
      <c r="A114" s="602">
        <v>45649.0</v>
      </c>
      <c r="B114" s="226" t="s">
        <v>8126</v>
      </c>
      <c r="C114" s="226" t="s">
        <v>25</v>
      </c>
      <c r="D114" s="226">
        <v>241289.0</v>
      </c>
      <c r="E114" s="351">
        <v>9333.36</v>
      </c>
      <c r="F114" s="31" t="s">
        <v>8200</v>
      </c>
      <c r="G114" s="38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hidden="1" customHeight="1">
      <c r="A115" s="602">
        <v>45666.0</v>
      </c>
      <c r="B115" s="226" t="s">
        <v>8126</v>
      </c>
      <c r="C115" s="226" t="s">
        <v>25</v>
      </c>
      <c r="D115" s="226">
        <v>242444.0</v>
      </c>
      <c r="E115" s="351">
        <v>16476.16</v>
      </c>
      <c r="F115" s="43"/>
      <c r="G115" s="38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hidden="1" customHeight="1">
      <c r="A116" s="602">
        <v>45667.0</v>
      </c>
      <c r="B116" s="226" t="s">
        <v>8126</v>
      </c>
      <c r="C116" s="226" t="s">
        <v>25</v>
      </c>
      <c r="D116" s="226">
        <v>242526.0</v>
      </c>
      <c r="E116" s="351">
        <v>96555.0</v>
      </c>
      <c r="F116" s="33"/>
      <c r="G116" s="38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hidden="1" customHeight="1">
      <c r="A117" s="602">
        <v>45657.0</v>
      </c>
      <c r="B117" s="226" t="s">
        <v>8126</v>
      </c>
      <c r="C117" s="226" t="s">
        <v>10</v>
      </c>
      <c r="D117" s="226">
        <v>7164.0</v>
      </c>
      <c r="E117" s="351">
        <v>145165.04</v>
      </c>
      <c r="F117" s="31" t="s">
        <v>8201</v>
      </c>
      <c r="G117" s="38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hidden="1" customHeight="1">
      <c r="A118" s="602">
        <v>45659.0</v>
      </c>
      <c r="B118" s="226" t="s">
        <v>8126</v>
      </c>
      <c r="C118" s="226" t="s">
        <v>10</v>
      </c>
      <c r="D118" s="226">
        <v>7302.0</v>
      </c>
      <c r="E118" s="351">
        <v>65649.5</v>
      </c>
      <c r="F118" s="43"/>
      <c r="G118" s="38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hidden="1" customHeight="1">
      <c r="A119" s="602">
        <v>45660.0</v>
      </c>
      <c r="B119" s="226" t="s">
        <v>8126</v>
      </c>
      <c r="C119" s="226" t="s">
        <v>10</v>
      </c>
      <c r="D119" s="226">
        <v>7344.0</v>
      </c>
      <c r="E119" s="351">
        <v>35999.5</v>
      </c>
      <c r="F119" s="33"/>
      <c r="G119" s="38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hidden="1" customHeight="1">
      <c r="A120" s="602">
        <v>45666.0</v>
      </c>
      <c r="B120" s="226" t="s">
        <v>8126</v>
      </c>
      <c r="C120" s="226" t="s">
        <v>10</v>
      </c>
      <c r="D120" s="226">
        <v>7977.0</v>
      </c>
      <c r="E120" s="351">
        <v>8236.03</v>
      </c>
      <c r="F120" s="31" t="s">
        <v>8202</v>
      </c>
      <c r="G120" s="38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hidden="1" customHeight="1">
      <c r="A121" s="602">
        <v>45671.0</v>
      </c>
      <c r="B121" s="226" t="s">
        <v>8126</v>
      </c>
      <c r="C121" s="226" t="s">
        <v>10</v>
      </c>
      <c r="D121" s="226">
        <v>8433.0</v>
      </c>
      <c r="E121" s="351">
        <v>144529.0</v>
      </c>
      <c r="F121" s="33"/>
      <c r="G121" s="38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hidden="1" customHeight="1">
      <c r="A122" s="602">
        <v>45686.0</v>
      </c>
      <c r="B122" s="226" t="s">
        <v>8126</v>
      </c>
      <c r="C122" s="226" t="s">
        <v>10</v>
      </c>
      <c r="D122" s="226">
        <v>2625.0</v>
      </c>
      <c r="E122" s="351">
        <v>54192.43</v>
      </c>
      <c r="F122" s="31" t="s">
        <v>8203</v>
      </c>
      <c r="G122" s="38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hidden="1" customHeight="1">
      <c r="A123" s="602">
        <v>45688.0</v>
      </c>
      <c r="B123" s="226" t="s">
        <v>8126</v>
      </c>
      <c r="C123" s="226" t="s">
        <v>10</v>
      </c>
      <c r="D123" s="226">
        <v>2722.0</v>
      </c>
      <c r="E123" s="351">
        <v>146260.0</v>
      </c>
      <c r="F123" s="43"/>
      <c r="G123" s="38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hidden="1" customHeight="1">
      <c r="A124" s="602">
        <v>45688.0</v>
      </c>
      <c r="B124" s="226" t="s">
        <v>8126</v>
      </c>
      <c r="C124" s="226" t="s">
        <v>10</v>
      </c>
      <c r="D124" s="226">
        <v>2713.0</v>
      </c>
      <c r="E124" s="351">
        <v>109200.0</v>
      </c>
      <c r="F124" s="33"/>
      <c r="G124" s="38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hidden="1" customHeight="1">
      <c r="A125" s="602">
        <v>45695.0</v>
      </c>
      <c r="B125" s="226" t="s">
        <v>8126</v>
      </c>
      <c r="C125" s="226" t="s">
        <v>10</v>
      </c>
      <c r="D125" s="226">
        <v>2870.0</v>
      </c>
      <c r="E125" s="351">
        <v>95739.0</v>
      </c>
      <c r="F125" s="31" t="s">
        <v>8204</v>
      </c>
      <c r="G125" s="85" t="s">
        <v>8205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hidden="1" customHeight="1">
      <c r="A126" s="602">
        <v>45695.0</v>
      </c>
      <c r="B126" s="226" t="s">
        <v>8126</v>
      </c>
      <c r="C126" s="226" t="s">
        <v>679</v>
      </c>
      <c r="D126" s="226" t="s">
        <v>66</v>
      </c>
      <c r="E126" s="351">
        <v>-66739.0</v>
      </c>
      <c r="F126" s="43"/>
      <c r="G126" s="85" t="s">
        <v>8205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hidden="1" customHeight="1">
      <c r="A127" s="602">
        <v>45695.0</v>
      </c>
      <c r="B127" s="226" t="s">
        <v>8126</v>
      </c>
      <c r="C127" s="226" t="s">
        <v>10</v>
      </c>
      <c r="D127" s="226">
        <v>2874.0</v>
      </c>
      <c r="E127" s="351">
        <v>86840.0</v>
      </c>
      <c r="F127" s="43"/>
      <c r="G127" s="38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hidden="1" customHeight="1">
      <c r="A128" s="602">
        <v>45698.0</v>
      </c>
      <c r="B128" s="226" t="s">
        <v>8126</v>
      </c>
      <c r="C128" s="226" t="s">
        <v>10</v>
      </c>
      <c r="D128" s="226">
        <v>2930.0</v>
      </c>
      <c r="E128" s="351">
        <v>68991.0</v>
      </c>
      <c r="F128" s="43"/>
      <c r="G128" s="38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hidden="1" customHeight="1">
      <c r="A129" s="602">
        <v>45702.0</v>
      </c>
      <c r="B129" s="226" t="s">
        <v>8126</v>
      </c>
      <c r="C129" s="226" t="s">
        <v>10</v>
      </c>
      <c r="D129" s="226">
        <v>3048.0</v>
      </c>
      <c r="E129" s="351">
        <v>43077.0</v>
      </c>
      <c r="F129" s="43"/>
      <c r="G129" s="38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hidden="1" customHeight="1">
      <c r="A130" s="602">
        <v>45702.0</v>
      </c>
      <c r="B130" s="226" t="s">
        <v>8126</v>
      </c>
      <c r="C130" s="226" t="s">
        <v>10</v>
      </c>
      <c r="D130" s="226">
        <v>3049.0</v>
      </c>
      <c r="E130" s="351">
        <v>16500.0</v>
      </c>
      <c r="F130" s="33"/>
      <c r="G130" s="85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hidden="1" customHeight="1">
      <c r="A131" s="602">
        <v>45695.0</v>
      </c>
      <c r="B131" s="226" t="s">
        <v>8126</v>
      </c>
      <c r="C131" s="226" t="s">
        <v>25</v>
      </c>
      <c r="D131" s="226">
        <v>244549.0</v>
      </c>
      <c r="E131" s="351">
        <v>15029.52</v>
      </c>
      <c r="F131" s="207" t="s">
        <v>2589</v>
      </c>
      <c r="G131" s="38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hidden="1" customHeight="1">
      <c r="A132" s="602">
        <v>45728.0</v>
      </c>
      <c r="B132" s="226" t="s">
        <v>8126</v>
      </c>
      <c r="C132" s="226" t="s">
        <v>25</v>
      </c>
      <c r="D132" s="226">
        <v>246599.0</v>
      </c>
      <c r="E132" s="351">
        <v>86817.5</v>
      </c>
      <c r="F132" s="207" t="s">
        <v>8206</v>
      </c>
      <c r="G132" s="38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hidden="1" customHeight="1">
      <c r="A133" s="602">
        <v>45723.0</v>
      </c>
      <c r="B133" s="226" t="s">
        <v>8126</v>
      </c>
      <c r="C133" s="226" t="s">
        <v>10</v>
      </c>
      <c r="D133" s="226">
        <v>3483.0</v>
      </c>
      <c r="E133" s="351">
        <v>56932.6</v>
      </c>
      <c r="F133" s="31" t="s">
        <v>8207</v>
      </c>
      <c r="G133" s="38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hidden="1" customHeight="1">
      <c r="A134" s="602">
        <v>45723.0</v>
      </c>
      <c r="B134" s="226" t="s">
        <v>8126</v>
      </c>
      <c r="C134" s="226" t="s">
        <v>10</v>
      </c>
      <c r="D134" s="226">
        <v>3484.0</v>
      </c>
      <c r="E134" s="351">
        <v>29900.0</v>
      </c>
      <c r="F134" s="43"/>
      <c r="G134" s="38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hidden="1" customHeight="1">
      <c r="A135" s="602">
        <v>45729.0</v>
      </c>
      <c r="B135" s="226" t="s">
        <v>8126</v>
      </c>
      <c r="C135" s="226" t="s">
        <v>10</v>
      </c>
      <c r="D135" s="226">
        <v>3629.0</v>
      </c>
      <c r="E135" s="351">
        <v>108000.0</v>
      </c>
      <c r="F135" s="43"/>
      <c r="G135" s="38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hidden="1" customHeight="1">
      <c r="A136" s="602">
        <v>45729.0</v>
      </c>
      <c r="B136" s="226" t="s">
        <v>8126</v>
      </c>
      <c r="C136" s="226" t="s">
        <v>10</v>
      </c>
      <c r="D136" s="226">
        <v>3630.0</v>
      </c>
      <c r="E136" s="351">
        <v>30600.0</v>
      </c>
      <c r="F136" s="43"/>
      <c r="G136" s="38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hidden="1" customHeight="1">
      <c r="A137" s="602">
        <v>45735.0</v>
      </c>
      <c r="B137" s="226" t="s">
        <v>8126</v>
      </c>
      <c r="C137" s="226" t="s">
        <v>10</v>
      </c>
      <c r="D137" s="226">
        <v>3769.0</v>
      </c>
      <c r="E137" s="351">
        <v>67360.0</v>
      </c>
      <c r="F137" s="33"/>
      <c r="G137" s="38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hidden="1" customHeight="1">
      <c r="A138" s="602">
        <v>45741.0</v>
      </c>
      <c r="B138" s="226" t="s">
        <v>8126</v>
      </c>
      <c r="C138" s="226" t="s">
        <v>10</v>
      </c>
      <c r="D138" s="226">
        <v>3898.0</v>
      </c>
      <c r="E138" s="351">
        <v>33035.0</v>
      </c>
      <c r="F138" s="31" t="s">
        <v>8208</v>
      </c>
      <c r="G138" s="38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hidden="1" customHeight="1">
      <c r="A139" s="602">
        <v>45742.0</v>
      </c>
      <c r="B139" s="226" t="s">
        <v>8126</v>
      </c>
      <c r="C139" s="226" t="s">
        <v>10</v>
      </c>
      <c r="D139" s="226">
        <v>3944.0</v>
      </c>
      <c r="E139" s="351">
        <v>20400.0</v>
      </c>
      <c r="F139" s="33"/>
      <c r="G139" s="38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hidden="1" customHeight="1">
      <c r="A140" s="602">
        <v>45742.0</v>
      </c>
      <c r="B140" s="226" t="s">
        <v>8126</v>
      </c>
      <c r="C140" s="226" t="s">
        <v>25</v>
      </c>
      <c r="D140" s="226">
        <v>247668.0</v>
      </c>
      <c r="E140" s="351">
        <v>20910.0</v>
      </c>
      <c r="F140" s="207" t="s">
        <v>8206</v>
      </c>
      <c r="G140" s="38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hidden="1" customHeight="1">
      <c r="A141" s="602">
        <v>45747.0</v>
      </c>
      <c r="B141" s="226" t="s">
        <v>8126</v>
      </c>
      <c r="C141" s="226" t="s">
        <v>10</v>
      </c>
      <c r="D141" s="226">
        <v>4095.0</v>
      </c>
      <c r="E141" s="351">
        <v>94650.0</v>
      </c>
      <c r="F141" s="31" t="s">
        <v>7426</v>
      </c>
      <c r="G141" s="38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hidden="1" customHeight="1">
      <c r="A142" s="602">
        <v>45754.0</v>
      </c>
      <c r="B142" s="226" t="s">
        <v>8126</v>
      </c>
      <c r="C142" s="226" t="s">
        <v>10</v>
      </c>
      <c r="D142" s="226">
        <v>4283.0</v>
      </c>
      <c r="E142" s="351">
        <v>61640.0</v>
      </c>
      <c r="F142" s="33"/>
      <c r="G142" s="38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hidden="1" customHeight="1">
      <c r="A143" s="602">
        <v>45754.0</v>
      </c>
      <c r="B143" s="226" t="s">
        <v>8126</v>
      </c>
      <c r="C143" s="226" t="s">
        <v>25</v>
      </c>
      <c r="D143" s="226">
        <v>248483.0</v>
      </c>
      <c r="E143" s="351">
        <v>28290.0</v>
      </c>
      <c r="F143" s="207" t="s">
        <v>8211</v>
      </c>
      <c r="G143" s="38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hidden="1" customHeight="1">
      <c r="A144" s="602">
        <v>45763.0</v>
      </c>
      <c r="B144" s="226" t="s">
        <v>8126</v>
      </c>
      <c r="C144" s="226" t="s">
        <v>25</v>
      </c>
      <c r="D144" s="226">
        <v>249467.0</v>
      </c>
      <c r="E144" s="351">
        <v>22939.5</v>
      </c>
      <c r="F144" s="207" t="s">
        <v>8213</v>
      </c>
      <c r="G144" s="38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hidden="1" customHeight="1">
      <c r="A145" s="602">
        <v>45763.0</v>
      </c>
      <c r="B145" s="226" t="s">
        <v>8126</v>
      </c>
      <c r="C145" s="226" t="s">
        <v>10</v>
      </c>
      <c r="D145" s="226">
        <v>4563.0</v>
      </c>
      <c r="E145" s="351">
        <v>37400.0</v>
      </c>
      <c r="F145" s="31" t="s">
        <v>8216</v>
      </c>
      <c r="G145" s="38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hidden="1" customHeight="1">
      <c r="A146" s="602">
        <v>45769.0</v>
      </c>
      <c r="B146" s="226" t="s">
        <v>8126</v>
      </c>
      <c r="C146" s="226" t="s">
        <v>10</v>
      </c>
      <c r="D146" s="226">
        <v>4702.0</v>
      </c>
      <c r="E146" s="351">
        <v>176000.0</v>
      </c>
      <c r="F146" s="43"/>
      <c r="G146" s="38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hidden="1" customHeight="1">
      <c r="A147" s="602">
        <v>45769.0</v>
      </c>
      <c r="B147" s="226" t="s">
        <v>8126</v>
      </c>
      <c r="C147" s="226" t="s">
        <v>10</v>
      </c>
      <c r="D147" s="226">
        <v>4694.0</v>
      </c>
      <c r="E147" s="351">
        <v>67500.0</v>
      </c>
      <c r="F147" s="43"/>
      <c r="G147" s="38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hidden="1" customHeight="1">
      <c r="A148" s="602">
        <v>45771.0</v>
      </c>
      <c r="B148" s="226" t="s">
        <v>8126</v>
      </c>
      <c r="C148" s="226" t="s">
        <v>10</v>
      </c>
      <c r="D148" s="226">
        <v>4724.0</v>
      </c>
      <c r="E148" s="351">
        <v>276666.0</v>
      </c>
      <c r="F148" s="33"/>
      <c r="G148" s="38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hidden="1" customHeight="1">
      <c r="A149" s="602">
        <v>45771.0</v>
      </c>
      <c r="B149" s="226" t="s">
        <v>8126</v>
      </c>
      <c r="C149" s="226" t="s">
        <v>25</v>
      </c>
      <c r="D149" s="226">
        <v>249950.0</v>
      </c>
      <c r="E149" s="351">
        <v>3536.25</v>
      </c>
      <c r="F149" s="207" t="s">
        <v>8213</v>
      </c>
      <c r="G149" s="38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hidden="1" customHeight="1">
      <c r="A150" s="602">
        <v>45779.0</v>
      </c>
      <c r="B150" s="226" t="s">
        <v>8126</v>
      </c>
      <c r="C150" s="226" t="s">
        <v>10</v>
      </c>
      <c r="D150" s="226">
        <v>4930.0</v>
      </c>
      <c r="E150" s="351">
        <v>98750.0</v>
      </c>
      <c r="F150" s="606" t="s">
        <v>8225</v>
      </c>
      <c r="G150" s="38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hidden="1" customHeight="1">
      <c r="A151" s="602">
        <v>45784.0</v>
      </c>
      <c r="B151" s="226" t="s">
        <v>8126</v>
      </c>
      <c r="C151" s="226" t="s">
        <v>10</v>
      </c>
      <c r="D151" s="226">
        <v>5071.0</v>
      </c>
      <c r="E151" s="351">
        <v>186430.0</v>
      </c>
      <c r="F151" s="43"/>
      <c r="G151" s="38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hidden="1" customHeight="1">
      <c r="A152" s="602">
        <v>45796.0</v>
      </c>
      <c r="B152" s="226" t="s">
        <v>8126</v>
      </c>
      <c r="C152" s="226" t="s">
        <v>10</v>
      </c>
      <c r="D152" s="226">
        <v>5411.0</v>
      </c>
      <c r="E152" s="351">
        <v>84000.0</v>
      </c>
      <c r="F152" s="43"/>
      <c r="G152" s="38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hidden="1" customHeight="1">
      <c r="A153" s="602">
        <v>45796.0</v>
      </c>
      <c r="B153" s="226" t="s">
        <v>8126</v>
      </c>
      <c r="C153" s="226" t="s">
        <v>10</v>
      </c>
      <c r="D153" s="226">
        <v>5412.0</v>
      </c>
      <c r="E153" s="351">
        <v>33000.0</v>
      </c>
      <c r="F153" s="33"/>
      <c r="G153" s="38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hidden="1" customHeight="1">
      <c r="A154" s="602">
        <v>45799.0</v>
      </c>
      <c r="B154" s="226" t="s">
        <v>8126</v>
      </c>
      <c r="C154" s="226" t="s">
        <v>25</v>
      </c>
      <c r="D154" s="226">
        <v>252215.0</v>
      </c>
      <c r="E154" s="351">
        <v>27789.7</v>
      </c>
      <c r="F154" s="207" t="s">
        <v>8230</v>
      </c>
      <c r="G154" s="38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hidden="1" customHeight="1">
      <c r="A155" s="602">
        <v>45800.0</v>
      </c>
      <c r="B155" s="226" t="s">
        <v>8126</v>
      </c>
      <c r="C155" s="226" t="s">
        <v>25</v>
      </c>
      <c r="D155" s="226">
        <v>252392.0</v>
      </c>
      <c r="E155" s="351">
        <v>33825.0</v>
      </c>
      <c r="F155" s="207" t="s">
        <v>8230</v>
      </c>
      <c r="G155" s="38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hidden="1" customHeight="1">
      <c r="A156" s="602">
        <v>45807.0</v>
      </c>
      <c r="B156" s="226" t="s">
        <v>8126</v>
      </c>
      <c r="C156" s="226" t="s">
        <v>10</v>
      </c>
      <c r="D156" s="226">
        <v>5817.0</v>
      </c>
      <c r="E156" s="351">
        <v>137020.0</v>
      </c>
      <c r="F156" s="31" t="s">
        <v>8233</v>
      </c>
      <c r="G156" s="38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hidden="1" customHeight="1">
      <c r="A157" s="602">
        <v>45800.0</v>
      </c>
      <c r="B157" s="226" t="s">
        <v>8126</v>
      </c>
      <c r="C157" s="226" t="s">
        <v>10</v>
      </c>
      <c r="D157" s="226">
        <v>5587.0</v>
      </c>
      <c r="E157" s="351">
        <v>47930.33</v>
      </c>
      <c r="F157" s="33"/>
      <c r="G157" s="38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hidden="1" customHeight="1">
      <c r="A158" s="602">
        <v>45804.0</v>
      </c>
      <c r="B158" s="226" t="s">
        <v>8126</v>
      </c>
      <c r="C158" s="226" t="s">
        <v>25</v>
      </c>
      <c r="D158" s="226">
        <v>252636.0</v>
      </c>
      <c r="E158" s="351">
        <v>39975.0</v>
      </c>
      <c r="F158" s="31" t="s">
        <v>8230</v>
      </c>
      <c r="G158" s="38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hidden="1" customHeight="1">
      <c r="A159" s="602">
        <v>45812.0</v>
      </c>
      <c r="B159" s="226" t="s">
        <v>8126</v>
      </c>
      <c r="C159" s="226" t="s">
        <v>25</v>
      </c>
      <c r="D159" s="226">
        <v>253357.0</v>
      </c>
      <c r="E159" s="351">
        <v>94640.0</v>
      </c>
      <c r="F159" s="43"/>
      <c r="G159" s="85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hidden="1" customHeight="1">
      <c r="A160" s="602">
        <v>45826.0</v>
      </c>
      <c r="B160" s="226" t="s">
        <v>8126</v>
      </c>
      <c r="C160" s="226" t="s">
        <v>25</v>
      </c>
      <c r="D160" s="226">
        <v>254435.0</v>
      </c>
      <c r="E160" s="351">
        <v>75507.99</v>
      </c>
      <c r="F160" s="43"/>
      <c r="G160" s="85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hidden="1" customHeight="1">
      <c r="A161" s="602">
        <v>45826.0</v>
      </c>
      <c r="B161" s="226" t="s">
        <v>8126</v>
      </c>
      <c r="C161" s="226" t="s">
        <v>25</v>
      </c>
      <c r="D161" s="226">
        <v>254440.0</v>
      </c>
      <c r="E161" s="351">
        <v>53516.56</v>
      </c>
      <c r="F161" s="43"/>
      <c r="G161" s="85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hidden="1" customHeight="1">
      <c r="A162" s="602">
        <v>45826.0</v>
      </c>
      <c r="B162" s="226" t="s">
        <v>8126</v>
      </c>
      <c r="C162" s="226" t="s">
        <v>25</v>
      </c>
      <c r="D162" s="226">
        <v>254441.0</v>
      </c>
      <c r="E162" s="351">
        <v>61570.0</v>
      </c>
      <c r="F162" s="33"/>
      <c r="G162" s="85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hidden="1" customHeight="1">
      <c r="A163" s="602">
        <v>45812.0</v>
      </c>
      <c r="B163" s="226" t="s">
        <v>8126</v>
      </c>
      <c r="C163" s="226" t="s">
        <v>10</v>
      </c>
      <c r="D163" s="226">
        <v>5933.0</v>
      </c>
      <c r="E163" s="351">
        <v>83500.0</v>
      </c>
      <c r="F163" s="31" t="s">
        <v>8235</v>
      </c>
      <c r="G163" s="85" t="s">
        <v>8236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hidden="1" customHeight="1">
      <c r="A164" s="602">
        <v>45812.0</v>
      </c>
      <c r="B164" s="226" t="s">
        <v>8126</v>
      </c>
      <c r="C164" s="226" t="s">
        <v>10</v>
      </c>
      <c r="D164" s="226">
        <v>5939.0</v>
      </c>
      <c r="E164" s="351">
        <v>106800.0</v>
      </c>
      <c r="F164" s="43"/>
      <c r="G164" s="38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hidden="1" customHeight="1">
      <c r="A165" s="602">
        <v>45829.0</v>
      </c>
      <c r="B165" s="226" t="s">
        <v>8126</v>
      </c>
      <c r="C165" s="226" t="s">
        <v>10</v>
      </c>
      <c r="D165" s="226">
        <v>6375.0</v>
      </c>
      <c r="E165" s="351">
        <v>65659.21</v>
      </c>
      <c r="F165" s="43"/>
      <c r="G165" s="38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hidden="1" customHeight="1">
      <c r="A166" s="602">
        <v>45829.0</v>
      </c>
      <c r="B166" s="226" t="s">
        <v>8126</v>
      </c>
      <c r="C166" s="226" t="s">
        <v>10</v>
      </c>
      <c r="D166" s="226">
        <v>6376.0</v>
      </c>
      <c r="E166" s="351">
        <v>129592.0</v>
      </c>
      <c r="F166" s="33"/>
      <c r="G166" s="38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hidden="1" customHeight="1">
      <c r="A167" s="602">
        <v>45833.0</v>
      </c>
      <c r="B167" s="226" t="s">
        <v>8126</v>
      </c>
      <c r="C167" s="226" t="s">
        <v>25</v>
      </c>
      <c r="D167" s="226">
        <v>254997.0</v>
      </c>
      <c r="E167" s="351">
        <v>100533.0</v>
      </c>
      <c r="F167" s="207" t="s">
        <v>8237</v>
      </c>
      <c r="G167" s="38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hidden="1" customHeight="1">
      <c r="A168" s="602">
        <v>45840.0</v>
      </c>
      <c r="B168" s="226" t="s">
        <v>8126</v>
      </c>
      <c r="C168" s="226" t="s">
        <v>10</v>
      </c>
      <c r="D168" s="226">
        <v>6782.0</v>
      </c>
      <c r="E168" s="351">
        <v>142768.55</v>
      </c>
      <c r="F168" s="207" t="s">
        <v>8238</v>
      </c>
      <c r="G168" s="38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hidden="1" customHeight="1">
      <c r="A169" s="602">
        <v>45840.0</v>
      </c>
      <c r="B169" s="226" t="s">
        <v>8126</v>
      </c>
      <c r="C169" s="226" t="s">
        <v>25</v>
      </c>
      <c r="D169" s="226">
        <v>255654.0</v>
      </c>
      <c r="E169" s="351">
        <v>10198.8</v>
      </c>
      <c r="F169" s="207" t="s">
        <v>8237</v>
      </c>
      <c r="G169" s="38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hidden="1" customHeight="1">
      <c r="A170" s="602">
        <v>45841.0</v>
      </c>
      <c r="B170" s="226" t="s">
        <v>8126</v>
      </c>
      <c r="C170" s="226" t="s">
        <v>10</v>
      </c>
      <c r="D170" s="226">
        <v>6813.0</v>
      </c>
      <c r="E170" s="351">
        <v>569600.0</v>
      </c>
      <c r="F170" s="31" t="s">
        <v>8238</v>
      </c>
      <c r="G170" s="38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hidden="1" customHeight="1">
      <c r="A171" s="602">
        <v>45842.0</v>
      </c>
      <c r="B171" s="226" t="s">
        <v>8126</v>
      </c>
      <c r="C171" s="226" t="s">
        <v>10</v>
      </c>
      <c r="D171" s="226">
        <v>6857.0</v>
      </c>
      <c r="E171" s="351">
        <v>36560.0</v>
      </c>
      <c r="F171" s="33"/>
      <c r="G171" s="38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hidden="1" customHeight="1">
      <c r="A172" s="602">
        <v>45842.0</v>
      </c>
      <c r="B172" s="226" t="s">
        <v>8126</v>
      </c>
      <c r="C172" s="226" t="s">
        <v>10</v>
      </c>
      <c r="D172" s="226">
        <v>6860.0</v>
      </c>
      <c r="E172" s="351">
        <v>0.0</v>
      </c>
      <c r="F172" s="207" t="s">
        <v>8239</v>
      </c>
      <c r="G172" s="119" t="s">
        <v>8240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hidden="1" customHeight="1">
      <c r="A173" s="602">
        <v>45842.0</v>
      </c>
      <c r="B173" s="226" t="s">
        <v>8126</v>
      </c>
      <c r="C173" s="226" t="s">
        <v>10</v>
      </c>
      <c r="D173" s="226">
        <v>6867.0</v>
      </c>
      <c r="E173" s="351">
        <v>11700.0</v>
      </c>
      <c r="F173" s="207" t="s">
        <v>8238</v>
      </c>
      <c r="G173" s="38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hidden="1" customHeight="1">
      <c r="A174" s="602">
        <v>45846.0</v>
      </c>
      <c r="B174" s="226" t="s">
        <v>8126</v>
      </c>
      <c r="C174" s="226" t="s">
        <v>25</v>
      </c>
      <c r="D174" s="226">
        <v>256179.0</v>
      </c>
      <c r="E174" s="351">
        <v>38573.7</v>
      </c>
      <c r="F174" s="207" t="s">
        <v>8237</v>
      </c>
      <c r="G174" s="38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hidden="1" customHeight="1">
      <c r="A175" s="602">
        <v>45850.0</v>
      </c>
      <c r="B175" s="226" t="s">
        <v>8126</v>
      </c>
      <c r="C175" s="226" t="s">
        <v>10</v>
      </c>
      <c r="D175" s="226">
        <v>7059.0</v>
      </c>
      <c r="E175" s="351">
        <v>60841.38</v>
      </c>
      <c r="F175" s="207" t="s">
        <v>8238</v>
      </c>
      <c r="G175" s="38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hidden="1" customHeight="1">
      <c r="A176" s="602">
        <v>45850.0</v>
      </c>
      <c r="B176" s="226" t="s">
        <v>8126</v>
      </c>
      <c r="C176" s="226" t="s">
        <v>25</v>
      </c>
      <c r="D176" s="226">
        <v>256393.0</v>
      </c>
      <c r="E176" s="351">
        <v>10192.8</v>
      </c>
      <c r="F176" s="207" t="s">
        <v>8237</v>
      </c>
      <c r="G176" s="38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hidden="1" customHeight="1">
      <c r="A177" s="602">
        <v>45852.0</v>
      </c>
      <c r="B177" s="226" t="s">
        <v>8126</v>
      </c>
      <c r="C177" s="226" t="s">
        <v>10</v>
      </c>
      <c r="D177" s="226">
        <v>7110.0</v>
      </c>
      <c r="E177" s="351">
        <v>167500.0</v>
      </c>
      <c r="F177" s="207" t="s">
        <v>8238</v>
      </c>
      <c r="G177" s="38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hidden="1" customHeight="1">
      <c r="A178" s="602">
        <v>45860.0</v>
      </c>
      <c r="B178" s="226" t="s">
        <v>8126</v>
      </c>
      <c r="C178" s="226" t="s">
        <v>25</v>
      </c>
      <c r="D178" s="226" t="s">
        <v>8241</v>
      </c>
      <c r="E178" s="351">
        <v>135511.5</v>
      </c>
      <c r="F178" s="207" t="s">
        <v>8237</v>
      </c>
      <c r="G178" s="38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hidden="1" customHeight="1">
      <c r="A179" s="602">
        <v>45862.0</v>
      </c>
      <c r="B179" s="226" t="s">
        <v>8126</v>
      </c>
      <c r="C179" s="226" t="s">
        <v>25</v>
      </c>
      <c r="D179" s="226" t="s">
        <v>8242</v>
      </c>
      <c r="E179" s="351">
        <v>8637.25</v>
      </c>
      <c r="F179" s="207" t="s">
        <v>8237</v>
      </c>
      <c r="G179" s="38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hidden="1" customHeight="1">
      <c r="A180" s="602">
        <v>45862.0</v>
      </c>
      <c r="B180" s="226" t="s">
        <v>8126</v>
      </c>
      <c r="C180" s="226" t="s">
        <v>10</v>
      </c>
      <c r="D180" s="226">
        <v>7512.0</v>
      </c>
      <c r="E180" s="351">
        <v>91242.4</v>
      </c>
      <c r="F180" s="31" t="s">
        <v>8243</v>
      </c>
      <c r="G180" s="38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hidden="1" customHeight="1">
      <c r="A181" s="602">
        <v>45863.0</v>
      </c>
      <c r="B181" s="226" t="s">
        <v>8126</v>
      </c>
      <c r="C181" s="226" t="s">
        <v>10</v>
      </c>
      <c r="D181" s="226">
        <v>7560.0</v>
      </c>
      <c r="E181" s="351">
        <v>118186.56</v>
      </c>
      <c r="F181" s="43"/>
      <c r="G181" s="38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hidden="1" customHeight="1">
      <c r="A182" s="602">
        <v>45863.0</v>
      </c>
      <c r="B182" s="226" t="s">
        <v>8126</v>
      </c>
      <c r="C182" s="226" t="s">
        <v>10</v>
      </c>
      <c r="D182" s="226">
        <v>7555.0</v>
      </c>
      <c r="E182" s="351">
        <v>43199.9</v>
      </c>
      <c r="F182" s="43"/>
      <c r="G182" s="38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hidden="1" customHeight="1">
      <c r="A183" s="602">
        <v>45867.0</v>
      </c>
      <c r="B183" s="226" t="s">
        <v>8126</v>
      </c>
      <c r="C183" s="226" t="s">
        <v>10</v>
      </c>
      <c r="D183" s="226">
        <v>7645.0</v>
      </c>
      <c r="E183" s="351">
        <v>55500.0</v>
      </c>
      <c r="F183" s="33"/>
      <c r="G183" s="38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hidden="1" customHeight="1">
      <c r="A184" s="602">
        <v>45882.0</v>
      </c>
      <c r="B184" s="226" t="s">
        <v>8126</v>
      </c>
      <c r="C184" s="226" t="s">
        <v>10</v>
      </c>
      <c r="D184" s="226">
        <v>29939.0</v>
      </c>
      <c r="E184" s="351">
        <v>104948.67</v>
      </c>
      <c r="F184" s="31" t="s">
        <v>8244</v>
      </c>
      <c r="G184" s="38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hidden="1" customHeight="1">
      <c r="A185" s="602">
        <v>45883.0</v>
      </c>
      <c r="B185" s="226" t="s">
        <v>8126</v>
      </c>
      <c r="C185" s="226" t="s">
        <v>10</v>
      </c>
      <c r="D185" s="226">
        <v>8185.0</v>
      </c>
      <c r="E185" s="351">
        <v>116500.0</v>
      </c>
      <c r="F185" s="33"/>
      <c r="G185" s="38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hidden="1" customHeight="1">
      <c r="A186" s="602">
        <v>45875.0</v>
      </c>
      <c r="B186" s="226" t="s">
        <v>8126</v>
      </c>
      <c r="C186" s="226" t="s">
        <v>25</v>
      </c>
      <c r="D186" s="226" t="s">
        <v>8245</v>
      </c>
      <c r="E186" s="351">
        <v>31730.0</v>
      </c>
      <c r="F186" s="31" t="s">
        <v>8246</v>
      </c>
      <c r="G186" s="38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hidden="1" customHeight="1">
      <c r="A187" s="602">
        <v>45882.0</v>
      </c>
      <c r="B187" s="226" t="s">
        <v>8126</v>
      </c>
      <c r="C187" s="226" t="s">
        <v>25</v>
      </c>
      <c r="D187" s="226" t="s">
        <v>8247</v>
      </c>
      <c r="E187" s="351">
        <v>17274.4</v>
      </c>
      <c r="F187" s="43"/>
      <c r="G187" s="38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hidden="1" customHeight="1">
      <c r="A188" s="602">
        <v>45883.0</v>
      </c>
      <c r="B188" s="226" t="s">
        <v>8126</v>
      </c>
      <c r="C188" s="226" t="s">
        <v>25</v>
      </c>
      <c r="D188" s="226" t="s">
        <v>8248</v>
      </c>
      <c r="E188" s="351">
        <v>9540.22</v>
      </c>
      <c r="F188" s="43"/>
      <c r="G188" s="38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hidden="1" customHeight="1">
      <c r="A189" s="602">
        <v>45896.0</v>
      </c>
      <c r="B189" s="226" t="s">
        <v>8126</v>
      </c>
      <c r="C189" s="226" t="s">
        <v>25</v>
      </c>
      <c r="D189" s="226">
        <v>260465.0</v>
      </c>
      <c r="E189" s="351">
        <v>8001.54</v>
      </c>
      <c r="F189" s="33"/>
      <c r="G189" s="38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hidden="1" customHeight="1">
      <c r="A190" s="602">
        <v>45896.0</v>
      </c>
      <c r="B190" s="226" t="s">
        <v>8126</v>
      </c>
      <c r="C190" s="226" t="s">
        <v>10</v>
      </c>
      <c r="D190" s="226">
        <v>31396.0</v>
      </c>
      <c r="E190" s="351">
        <v>171133.68</v>
      </c>
      <c r="F190" s="31" t="s">
        <v>8249</v>
      </c>
      <c r="G190" s="38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hidden="1" customHeight="1">
      <c r="A191" s="602">
        <v>45904.0</v>
      </c>
      <c r="B191" s="226" t="s">
        <v>8126</v>
      </c>
      <c r="C191" s="226" t="s">
        <v>10</v>
      </c>
      <c r="D191" s="226">
        <v>32342.0</v>
      </c>
      <c r="E191" s="351">
        <v>64000.0</v>
      </c>
      <c r="F191" s="33"/>
      <c r="G191" s="38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hidden="1" customHeight="1">
      <c r="A192" s="602">
        <v>45916.0</v>
      </c>
      <c r="B192" s="226" t="s">
        <v>8126</v>
      </c>
      <c r="C192" s="226" t="s">
        <v>10</v>
      </c>
      <c r="D192" s="226">
        <v>9109.0</v>
      </c>
      <c r="E192" s="351">
        <v>135039.4</v>
      </c>
      <c r="F192" s="31" t="s">
        <v>8250</v>
      </c>
      <c r="G192" s="38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hidden="1" customHeight="1">
      <c r="A193" s="602">
        <v>45924.0</v>
      </c>
      <c r="B193" s="226" t="s">
        <v>8126</v>
      </c>
      <c r="C193" s="226" t="s">
        <v>10</v>
      </c>
      <c r="D193" s="226">
        <v>9316.0</v>
      </c>
      <c r="E193" s="351">
        <v>176620.0</v>
      </c>
      <c r="F193" s="43"/>
      <c r="G193" s="38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hidden="1" customHeight="1">
      <c r="A194" s="602">
        <v>45924.0</v>
      </c>
      <c r="B194" s="226" t="s">
        <v>8126</v>
      </c>
      <c r="C194" s="226" t="s">
        <v>10</v>
      </c>
      <c r="D194" s="226">
        <v>9322.0</v>
      </c>
      <c r="E194" s="351">
        <v>40340.0</v>
      </c>
      <c r="F194" s="43"/>
      <c r="G194" s="38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hidden="1" customHeight="1">
      <c r="A195" s="602">
        <v>45926.0</v>
      </c>
      <c r="B195" s="226" t="s">
        <v>8126</v>
      </c>
      <c r="C195" s="226" t="s">
        <v>10</v>
      </c>
      <c r="D195" s="226">
        <v>9406.0</v>
      </c>
      <c r="E195" s="351">
        <v>64800.0</v>
      </c>
      <c r="F195" s="33"/>
      <c r="G195" s="38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hidden="1" customHeight="1">
      <c r="A196" s="602">
        <v>45946.0</v>
      </c>
      <c r="B196" s="226" t="s">
        <v>8126</v>
      </c>
      <c r="C196" s="226" t="s">
        <v>25</v>
      </c>
      <c r="D196" s="226" t="s">
        <v>8251</v>
      </c>
      <c r="E196" s="351">
        <v>196800.0</v>
      </c>
      <c r="F196" s="207" t="s">
        <v>2661</v>
      </c>
      <c r="G196" s="38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hidden="1" customHeight="1">
      <c r="A197" s="602">
        <v>45947.0</v>
      </c>
      <c r="B197" s="226" t="s">
        <v>8126</v>
      </c>
      <c r="C197" s="226" t="s">
        <v>10</v>
      </c>
      <c r="D197" s="226">
        <v>36928.0</v>
      </c>
      <c r="E197" s="351">
        <v>207880.0</v>
      </c>
      <c r="F197" s="207" t="s">
        <v>7499</v>
      </c>
      <c r="G197" s="38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hidden="1" customHeight="1">
      <c r="A198" s="602">
        <v>45959.0</v>
      </c>
      <c r="B198" s="226" t="s">
        <v>8126</v>
      </c>
      <c r="C198" s="226" t="s">
        <v>10</v>
      </c>
      <c r="D198" s="226">
        <v>38129.0</v>
      </c>
      <c r="E198" s="351">
        <v>158670.0</v>
      </c>
      <c r="F198" s="31" t="s">
        <v>8252</v>
      </c>
      <c r="G198" s="38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hidden="1" customHeight="1">
      <c r="A199" s="602">
        <v>45964.0</v>
      </c>
      <c r="B199" s="226" t="s">
        <v>8126</v>
      </c>
      <c r="C199" s="226" t="s">
        <v>10</v>
      </c>
      <c r="D199" s="226">
        <v>38545.0</v>
      </c>
      <c r="E199" s="351">
        <v>68750.0</v>
      </c>
      <c r="F199" s="43"/>
      <c r="G199" s="38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hidden="1" customHeight="1">
      <c r="A200" s="602">
        <v>45967.0</v>
      </c>
      <c r="B200" s="226" t="s">
        <v>8126</v>
      </c>
      <c r="C200" s="226" t="s">
        <v>10</v>
      </c>
      <c r="D200" s="226">
        <v>39103.0</v>
      </c>
      <c r="E200" s="351">
        <v>60300.0</v>
      </c>
      <c r="F200" s="33"/>
      <c r="G200" s="38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hidden="1" customHeight="1">
      <c r="A201" s="602">
        <v>45987.0</v>
      </c>
      <c r="B201" s="226" t="s">
        <v>8126</v>
      </c>
      <c r="C201" s="226" t="s">
        <v>7</v>
      </c>
      <c r="D201" s="226">
        <v>268396.0</v>
      </c>
      <c r="E201" s="351">
        <v>186315.2</v>
      </c>
      <c r="F201" s="207" t="s">
        <v>8253</v>
      </c>
      <c r="G201" s="38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hidden="1" customHeight="1">
      <c r="A202" s="602">
        <v>45972.0</v>
      </c>
      <c r="B202" s="226" t="s">
        <v>8126</v>
      </c>
      <c r="C202" s="226" t="s">
        <v>10</v>
      </c>
      <c r="D202" s="226">
        <v>39605.0</v>
      </c>
      <c r="E202" s="351">
        <v>7340.0</v>
      </c>
      <c r="F202" s="31" t="s">
        <v>8254</v>
      </c>
      <c r="G202" s="38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hidden="1" customHeight="1">
      <c r="A203" s="602">
        <v>45973.0</v>
      </c>
      <c r="B203" s="226" t="s">
        <v>8126</v>
      </c>
      <c r="C203" s="226" t="s">
        <v>10</v>
      </c>
      <c r="D203" s="226">
        <v>39611.0</v>
      </c>
      <c r="E203" s="351">
        <v>149200.0</v>
      </c>
      <c r="F203" s="43"/>
      <c r="G203" s="38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hidden="1" customHeight="1">
      <c r="A204" s="602">
        <v>45975.0</v>
      </c>
      <c r="B204" s="226" t="s">
        <v>8126</v>
      </c>
      <c r="C204" s="226" t="s">
        <v>10</v>
      </c>
      <c r="D204" s="226">
        <v>40070.0</v>
      </c>
      <c r="E204" s="351">
        <v>44500.0</v>
      </c>
      <c r="F204" s="43"/>
      <c r="G204" s="38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hidden="1" customHeight="1">
      <c r="A205" s="602">
        <v>45980.0</v>
      </c>
      <c r="B205" s="226" t="s">
        <v>8126</v>
      </c>
      <c r="C205" s="226" t="s">
        <v>10</v>
      </c>
      <c r="D205" s="226">
        <v>40472.0</v>
      </c>
      <c r="E205" s="351">
        <v>175567.0</v>
      </c>
      <c r="F205" s="33"/>
      <c r="G205" s="38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hidden="1" customHeight="1">
      <c r="A206" s="602">
        <v>45988.0</v>
      </c>
      <c r="B206" s="226" t="s">
        <v>8126</v>
      </c>
      <c r="C206" s="226" t="s">
        <v>10</v>
      </c>
      <c r="D206" s="226">
        <v>41061.0</v>
      </c>
      <c r="E206" s="351">
        <v>502250.4</v>
      </c>
      <c r="F206" s="31" t="s">
        <v>8255</v>
      </c>
      <c r="G206" s="38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hidden="1" customHeight="1">
      <c r="A207" s="602">
        <v>45989.0</v>
      </c>
      <c r="B207" s="226" t="s">
        <v>8126</v>
      </c>
      <c r="C207" s="226" t="s">
        <v>10</v>
      </c>
      <c r="D207" s="226">
        <v>41221.0</v>
      </c>
      <c r="E207" s="351">
        <v>40305.0</v>
      </c>
      <c r="F207" s="43"/>
      <c r="G207" s="38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hidden="1" customHeight="1">
      <c r="A208" s="602">
        <v>45989.0</v>
      </c>
      <c r="B208" s="226" t="s">
        <v>8126</v>
      </c>
      <c r="C208" s="226" t="s">
        <v>10</v>
      </c>
      <c r="D208" s="226">
        <v>41321.0</v>
      </c>
      <c r="E208" s="351">
        <v>120180.0</v>
      </c>
      <c r="F208" s="43"/>
      <c r="G208" s="38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hidden="1" customHeight="1">
      <c r="A209" s="602">
        <v>46001.0</v>
      </c>
      <c r="B209" s="226" t="s">
        <v>8126</v>
      </c>
      <c r="C209" s="226" t="s">
        <v>10</v>
      </c>
      <c r="D209" s="226">
        <v>42281.0</v>
      </c>
      <c r="E209" s="351">
        <v>57000.0</v>
      </c>
      <c r="F209" s="33"/>
      <c r="G209" s="38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hidden="1" customHeight="1">
      <c r="A210" s="602">
        <v>46007.0</v>
      </c>
      <c r="B210" s="226" t="s">
        <v>8126</v>
      </c>
      <c r="C210" s="226" t="s">
        <v>10</v>
      </c>
      <c r="D210" s="226">
        <v>42938.0</v>
      </c>
      <c r="E210" s="351">
        <v>229770.0</v>
      </c>
      <c r="F210" s="31" t="s">
        <v>8256</v>
      </c>
      <c r="G210" s="38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hidden="1" customHeight="1">
      <c r="A211" s="602">
        <v>46007.0</v>
      </c>
      <c r="B211" s="226" t="s">
        <v>8126</v>
      </c>
      <c r="C211" s="226" t="s">
        <v>10</v>
      </c>
      <c r="D211" s="226">
        <v>42957.0</v>
      </c>
      <c r="E211" s="351">
        <v>71850.0</v>
      </c>
      <c r="F211" s="33"/>
      <c r="G211" s="38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hidden="1" customHeight="1">
      <c r="A212" s="602">
        <v>46007.0</v>
      </c>
      <c r="B212" s="226" t="s">
        <v>8126</v>
      </c>
      <c r="C212" s="226" t="s">
        <v>7</v>
      </c>
      <c r="D212" s="226">
        <v>269794.0</v>
      </c>
      <c r="E212" s="351">
        <v>20820.0</v>
      </c>
      <c r="F212" s="207" t="s">
        <v>8253</v>
      </c>
      <c r="G212" s="38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hidden="1" customHeight="1">
      <c r="A213" s="59">
        <v>46010.0</v>
      </c>
      <c r="B213" s="226" t="s">
        <v>8126</v>
      </c>
      <c r="C213" s="226" t="s">
        <v>10</v>
      </c>
      <c r="D213" s="226">
        <v>43546.0</v>
      </c>
      <c r="E213" s="351">
        <v>83300.0</v>
      </c>
      <c r="F213" s="207" t="s">
        <v>8256</v>
      </c>
      <c r="G213" s="38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hidden="1" customHeight="1">
      <c r="A214" s="59">
        <v>46010.0</v>
      </c>
      <c r="B214" s="226" t="s">
        <v>8126</v>
      </c>
      <c r="C214" s="226" t="s">
        <v>25</v>
      </c>
      <c r="D214" s="226">
        <v>270212.0</v>
      </c>
      <c r="E214" s="351">
        <v>6900.0</v>
      </c>
      <c r="F214" s="207" t="s">
        <v>8253</v>
      </c>
      <c r="G214" s="38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hidden="1" customHeight="1">
      <c r="A215" s="602">
        <v>46014.0</v>
      </c>
      <c r="B215" s="226" t="s">
        <v>8126</v>
      </c>
      <c r="C215" s="226" t="s">
        <v>10</v>
      </c>
      <c r="D215" s="226">
        <v>43678.0</v>
      </c>
      <c r="E215" s="351">
        <v>46500.0</v>
      </c>
      <c r="F215" s="31" t="s">
        <v>8256</v>
      </c>
      <c r="G215" s="38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hidden="1" customHeight="1">
      <c r="A216" s="602">
        <v>46015.0</v>
      </c>
      <c r="B216" s="226" t="s">
        <v>8126</v>
      </c>
      <c r="C216" s="226" t="s">
        <v>10</v>
      </c>
      <c r="D216" s="226">
        <v>43906.0</v>
      </c>
      <c r="E216" s="351">
        <v>145062.0</v>
      </c>
      <c r="F216" s="33"/>
      <c r="G216" s="38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hidden="1" customHeight="1">
      <c r="A217" s="602">
        <v>46021.0</v>
      </c>
      <c r="B217" s="226" t="s">
        <v>8126</v>
      </c>
      <c r="C217" s="226" t="s">
        <v>7</v>
      </c>
      <c r="D217" s="226">
        <v>270888.0</v>
      </c>
      <c r="E217" s="351">
        <v>29630.0</v>
      </c>
      <c r="F217" s="207" t="s">
        <v>8257</v>
      </c>
      <c r="G217" s="38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hidden="1" customHeight="1">
      <c r="A218" s="602">
        <v>46022.0</v>
      </c>
      <c r="B218" s="226" t="s">
        <v>8126</v>
      </c>
      <c r="C218" s="226" t="s">
        <v>10</v>
      </c>
      <c r="D218" s="226" t="s">
        <v>8258</v>
      </c>
      <c r="E218" s="351">
        <v>366640.0</v>
      </c>
      <c r="F218" s="31" t="s">
        <v>8259</v>
      </c>
      <c r="G218" s="38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hidden="1" customHeight="1">
      <c r="A219" s="602">
        <v>46022.0</v>
      </c>
      <c r="B219" s="226" t="s">
        <v>8126</v>
      </c>
      <c r="C219" s="226" t="s">
        <v>10</v>
      </c>
      <c r="D219" s="226" t="s">
        <v>8260</v>
      </c>
      <c r="E219" s="351">
        <v>77000.0</v>
      </c>
      <c r="F219" s="43"/>
      <c r="G219" s="38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hidden="1" customHeight="1">
      <c r="A220" s="602">
        <v>46022.0</v>
      </c>
      <c r="B220" s="226" t="s">
        <v>8126</v>
      </c>
      <c r="C220" s="226" t="s">
        <v>10</v>
      </c>
      <c r="D220" s="226">
        <v>44376.0</v>
      </c>
      <c r="E220" s="351">
        <v>71880.0</v>
      </c>
      <c r="F220" s="43"/>
      <c r="G220" s="38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hidden="1" customHeight="1">
      <c r="A221" s="602">
        <v>46022.0</v>
      </c>
      <c r="B221" s="226" t="s">
        <v>8126</v>
      </c>
      <c r="C221" s="226" t="s">
        <v>10</v>
      </c>
      <c r="D221" s="226">
        <v>44489.0</v>
      </c>
      <c r="E221" s="351">
        <v>25000.0</v>
      </c>
      <c r="F221" s="43"/>
      <c r="G221" s="38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hidden="1" customHeight="1">
      <c r="A222" s="602">
        <v>46029.0</v>
      </c>
      <c r="B222" s="226" t="s">
        <v>8126</v>
      </c>
      <c r="C222" s="226" t="s">
        <v>10</v>
      </c>
      <c r="D222" s="226">
        <v>45174.0</v>
      </c>
      <c r="E222" s="351">
        <v>448910.0</v>
      </c>
      <c r="F222" s="33"/>
      <c r="G222" s="38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hidden="1" customHeight="1">
      <c r="A223" s="602">
        <v>46035.0</v>
      </c>
      <c r="B223" s="226" t="s">
        <v>8126</v>
      </c>
      <c r="C223" s="226" t="s">
        <v>10</v>
      </c>
      <c r="D223" s="226">
        <v>45747.0</v>
      </c>
      <c r="E223" s="351">
        <v>64138.75</v>
      </c>
      <c r="F223" s="31" t="s">
        <v>8261</v>
      </c>
      <c r="G223" s="38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hidden="1" customHeight="1">
      <c r="A224" s="602">
        <v>46035.0</v>
      </c>
      <c r="B224" s="226" t="s">
        <v>8126</v>
      </c>
      <c r="C224" s="226" t="s">
        <v>10</v>
      </c>
      <c r="D224" s="226">
        <v>45761.0</v>
      </c>
      <c r="E224" s="351">
        <v>56177.57</v>
      </c>
      <c r="F224" s="43"/>
      <c r="G224" s="38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hidden="1" customHeight="1">
      <c r="A225" s="602">
        <v>46035.0</v>
      </c>
      <c r="B225" s="226" t="s">
        <v>8126</v>
      </c>
      <c r="C225" s="226" t="s">
        <v>10</v>
      </c>
      <c r="D225" s="226">
        <v>45766.0</v>
      </c>
      <c r="E225" s="351">
        <v>11414.08</v>
      </c>
      <c r="F225" s="43"/>
      <c r="G225" s="38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hidden="1" customHeight="1">
      <c r="A226" s="602">
        <v>46041.0</v>
      </c>
      <c r="B226" s="226" t="s">
        <v>8126</v>
      </c>
      <c r="C226" s="226" t="s">
        <v>10</v>
      </c>
      <c r="D226" s="226">
        <v>46415.0</v>
      </c>
      <c r="E226" s="351">
        <v>86260.0</v>
      </c>
      <c r="F226" s="43"/>
      <c r="G226" s="38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hidden="1" customHeight="1">
      <c r="A227" s="602">
        <v>46045.0</v>
      </c>
      <c r="B227" s="226" t="s">
        <v>8126</v>
      </c>
      <c r="C227" s="226" t="s">
        <v>10</v>
      </c>
      <c r="D227" s="226">
        <v>47096.0</v>
      </c>
      <c r="E227" s="351">
        <v>31200.0</v>
      </c>
      <c r="F227" s="33"/>
      <c r="G227" s="38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hidden="1" customHeight="1">
      <c r="A228" s="602">
        <v>46045.0</v>
      </c>
      <c r="B228" s="226" t="s">
        <v>8126</v>
      </c>
      <c r="C228" s="226" t="s">
        <v>7</v>
      </c>
      <c r="D228" s="226">
        <v>272932.0</v>
      </c>
      <c r="E228" s="351">
        <v>15150.0</v>
      </c>
      <c r="F228" s="31" t="s">
        <v>8257</v>
      </c>
      <c r="G228" s="38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hidden="1" customHeight="1">
      <c r="A229" s="602">
        <v>46048.0</v>
      </c>
      <c r="B229" s="226" t="s">
        <v>8126</v>
      </c>
      <c r="C229" s="226" t="s">
        <v>7</v>
      </c>
      <c r="D229" s="226">
        <v>273042.0</v>
      </c>
      <c r="E229" s="351">
        <v>74150.0</v>
      </c>
      <c r="F229" s="33"/>
      <c r="G229" s="38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hidden="1" customHeight="1">
      <c r="A230" s="602">
        <v>46048.0</v>
      </c>
      <c r="B230" s="226" t="s">
        <v>8126</v>
      </c>
      <c r="C230" s="226" t="s">
        <v>10</v>
      </c>
      <c r="D230" s="226">
        <v>47246.0</v>
      </c>
      <c r="E230" s="351">
        <v>109100.0</v>
      </c>
      <c r="F230" s="31" t="s">
        <v>8262</v>
      </c>
      <c r="G230" s="38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hidden="1" customHeight="1">
      <c r="A231" s="602">
        <v>46050.0</v>
      </c>
      <c r="B231" s="226" t="s">
        <v>8126</v>
      </c>
      <c r="C231" s="226" t="s">
        <v>10</v>
      </c>
      <c r="D231" s="226">
        <v>47467.0</v>
      </c>
      <c r="E231" s="351">
        <v>46360.0</v>
      </c>
      <c r="F231" s="43"/>
      <c r="G231" s="38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hidden="1" customHeight="1">
      <c r="A232" s="602">
        <v>46050.0</v>
      </c>
      <c r="B232" s="226" t="s">
        <v>8126</v>
      </c>
      <c r="C232" s="226" t="s">
        <v>10</v>
      </c>
      <c r="D232" s="226">
        <v>47414.0</v>
      </c>
      <c r="E232" s="351">
        <v>93600.0</v>
      </c>
      <c r="F232" s="33"/>
      <c r="G232" s="38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602">
        <v>46050.0</v>
      </c>
      <c r="B233" s="226" t="s">
        <v>8126</v>
      </c>
      <c r="C233" s="226" t="s">
        <v>7</v>
      </c>
      <c r="D233" s="226">
        <v>273226.0</v>
      </c>
      <c r="E233" s="351">
        <v>19400.0</v>
      </c>
      <c r="F233" s="207" t="s">
        <v>8257</v>
      </c>
      <c r="G233" s="38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602">
        <v>46066.0</v>
      </c>
      <c r="B234" s="226" t="s">
        <v>8126</v>
      </c>
      <c r="C234" s="226" t="s">
        <v>10</v>
      </c>
      <c r="D234" s="226">
        <v>49468.0</v>
      </c>
      <c r="E234" s="351">
        <v>59000.0</v>
      </c>
      <c r="F234" s="31" t="s">
        <v>8263</v>
      </c>
      <c r="G234" s="38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602">
        <v>46083.0</v>
      </c>
      <c r="B235" s="226" t="s">
        <v>8126</v>
      </c>
      <c r="C235" s="226" t="s">
        <v>10</v>
      </c>
      <c r="D235" s="226">
        <v>51064.0</v>
      </c>
      <c r="E235" s="351">
        <v>103764.29</v>
      </c>
      <c r="F235" s="33"/>
      <c r="G235" s="38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602">
        <v>46072.0</v>
      </c>
      <c r="B236" s="226" t="s">
        <v>8126</v>
      </c>
      <c r="C236" s="226" t="s">
        <v>7</v>
      </c>
      <c r="D236" s="226">
        <v>275063.0</v>
      </c>
      <c r="E236" s="351">
        <v>38618.0</v>
      </c>
      <c r="F236" s="31" t="s">
        <v>8264</v>
      </c>
      <c r="G236" s="38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602">
        <v>46080.0</v>
      </c>
      <c r="B237" s="226" t="s">
        <v>8126</v>
      </c>
      <c r="C237" s="226" t="s">
        <v>7</v>
      </c>
      <c r="D237" s="226">
        <v>375939.0</v>
      </c>
      <c r="E237" s="351">
        <v>13400.0</v>
      </c>
      <c r="F237" s="43"/>
      <c r="G237" s="38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602">
        <v>46093.0</v>
      </c>
      <c r="B238" s="226" t="s">
        <v>8126</v>
      </c>
      <c r="C238" s="226" t="s">
        <v>7</v>
      </c>
      <c r="D238" s="226">
        <v>276888.0</v>
      </c>
      <c r="E238" s="351">
        <v>8700.0</v>
      </c>
      <c r="F238" s="33"/>
      <c r="G238" s="38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602">
        <v>46093.0</v>
      </c>
      <c r="B239" s="226" t="s">
        <v>8126</v>
      </c>
      <c r="C239" s="226" t="s">
        <v>10</v>
      </c>
      <c r="D239" s="226">
        <v>52299.0</v>
      </c>
      <c r="E239" s="351">
        <v>70085.0</v>
      </c>
      <c r="F239" s="31" t="s">
        <v>7589</v>
      </c>
      <c r="G239" s="38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602">
        <v>46093.0</v>
      </c>
      <c r="B240" s="226" t="s">
        <v>8126</v>
      </c>
      <c r="C240" s="226" t="s">
        <v>10</v>
      </c>
      <c r="D240" s="226">
        <v>52312.0</v>
      </c>
      <c r="E240" s="351">
        <v>102190.0</v>
      </c>
      <c r="F240" s="43"/>
      <c r="G240" s="38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602">
        <v>46093.0</v>
      </c>
      <c r="B241" s="226" t="s">
        <v>8126</v>
      </c>
      <c r="C241" s="226" t="s">
        <v>10</v>
      </c>
      <c r="D241" s="226">
        <v>52300.0</v>
      </c>
      <c r="E241" s="351">
        <v>75480.0</v>
      </c>
      <c r="F241" s="43"/>
      <c r="G241" s="38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602">
        <v>46099.0</v>
      </c>
      <c r="B242" s="226" t="s">
        <v>8126</v>
      </c>
      <c r="C242" s="226" t="s">
        <v>10</v>
      </c>
      <c r="D242" s="226">
        <v>52917.0</v>
      </c>
      <c r="E242" s="351">
        <v>505850.0</v>
      </c>
      <c r="F242" s="43"/>
      <c r="G242" s="38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602">
        <v>46099.0</v>
      </c>
      <c r="B243" s="226" t="s">
        <v>8126</v>
      </c>
      <c r="C243" s="226" t="s">
        <v>10</v>
      </c>
      <c r="D243" s="226">
        <v>52922.0</v>
      </c>
      <c r="E243" s="351">
        <v>35850.0</v>
      </c>
      <c r="F243" s="33"/>
      <c r="G243" s="38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602">
        <v>46100.0</v>
      </c>
      <c r="B244" s="226" t="s">
        <v>8126</v>
      </c>
      <c r="C244" s="226" t="s">
        <v>10</v>
      </c>
      <c r="D244" s="226">
        <v>53133.0</v>
      </c>
      <c r="E244" s="351">
        <v>189360.0</v>
      </c>
      <c r="F244" s="31" t="s">
        <v>8265</v>
      </c>
      <c r="G244" s="38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602">
        <v>46107.0</v>
      </c>
      <c r="B245" s="226" t="s">
        <v>8126</v>
      </c>
      <c r="C245" s="226" t="s">
        <v>10</v>
      </c>
      <c r="D245" s="226">
        <v>53797.0</v>
      </c>
      <c r="E245" s="351">
        <v>8388.0</v>
      </c>
      <c r="F245" s="33"/>
      <c r="G245" s="38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602">
        <v>46106.0</v>
      </c>
      <c r="B246" s="226" t="s">
        <v>8126</v>
      </c>
      <c r="C246" s="226" t="s">
        <v>7</v>
      </c>
      <c r="D246" s="226">
        <v>278037.0</v>
      </c>
      <c r="E246" s="351">
        <v>16800.0</v>
      </c>
      <c r="F246" s="207" t="s">
        <v>8266</v>
      </c>
      <c r="G246" s="38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602">
        <v>46114.0</v>
      </c>
      <c r="B247" s="226" t="s">
        <v>8126</v>
      </c>
      <c r="C247" s="226" t="s">
        <v>10</v>
      </c>
      <c r="D247" s="226">
        <v>54860.0</v>
      </c>
      <c r="E247" s="351">
        <v>332000.0</v>
      </c>
      <c r="F247" s="31" t="s">
        <v>8267</v>
      </c>
      <c r="G247" s="38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602">
        <v>46114.0</v>
      </c>
      <c r="B248" s="226" t="s">
        <v>8126</v>
      </c>
      <c r="C248" s="226" t="s">
        <v>10</v>
      </c>
      <c r="D248" s="226">
        <v>54861.0</v>
      </c>
      <c r="E248" s="351">
        <v>343600.0</v>
      </c>
      <c r="F248" s="33"/>
      <c r="G248" s="38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602">
        <v>46120.0</v>
      </c>
      <c r="B249" s="226" t="s">
        <v>8126</v>
      </c>
      <c r="C249" s="226" t="s">
        <v>10</v>
      </c>
      <c r="D249" s="226">
        <v>55342.0</v>
      </c>
      <c r="E249" s="351">
        <v>26718.0</v>
      </c>
      <c r="F249" s="607" t="s">
        <v>8268</v>
      </c>
      <c r="G249" s="38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602">
        <v>46121.0</v>
      </c>
      <c r="B250" s="226" t="s">
        <v>8126</v>
      </c>
      <c r="C250" s="226" t="s">
        <v>10</v>
      </c>
      <c r="D250" s="226">
        <v>55445.0</v>
      </c>
      <c r="E250" s="351">
        <v>29200.0</v>
      </c>
      <c r="F250" s="33"/>
      <c r="G250" s="38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602">
        <v>46120.0</v>
      </c>
      <c r="B251" s="226" t="s">
        <v>8126</v>
      </c>
      <c r="C251" s="226" t="s">
        <v>7</v>
      </c>
      <c r="D251" s="226">
        <v>279251.0</v>
      </c>
      <c r="E251" s="351">
        <v>4140.0</v>
      </c>
      <c r="F251" s="207" t="s">
        <v>8266</v>
      </c>
      <c r="G251" s="38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602">
        <v>46128.0</v>
      </c>
      <c r="B252" s="226" t="s">
        <v>8126</v>
      </c>
      <c r="C252" s="226" t="s">
        <v>10</v>
      </c>
      <c r="D252" s="226">
        <v>56510.0</v>
      </c>
      <c r="E252" s="351">
        <v>73572.0</v>
      </c>
      <c r="F252" s="607" t="s">
        <v>8268</v>
      </c>
      <c r="G252" s="38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602">
        <v>46129.0</v>
      </c>
      <c r="B253" s="226" t="s">
        <v>8126</v>
      </c>
      <c r="C253" s="226" t="s">
        <v>10</v>
      </c>
      <c r="D253" s="226">
        <v>56580.0</v>
      </c>
      <c r="E253" s="351">
        <v>104500.0</v>
      </c>
      <c r="F253" s="33"/>
      <c r="G253" s="38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602">
        <v>46133.0</v>
      </c>
      <c r="B254" s="226" t="s">
        <v>8126</v>
      </c>
      <c r="C254" s="226" t="s">
        <v>7</v>
      </c>
      <c r="D254" s="226" t="s">
        <v>8269</v>
      </c>
      <c r="E254" s="351">
        <v>59490.0</v>
      </c>
      <c r="F254" s="31" t="s">
        <v>8266</v>
      </c>
      <c r="G254" s="38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602">
        <v>46142.0</v>
      </c>
      <c r="B255" s="226" t="s">
        <v>8126</v>
      </c>
      <c r="C255" s="226" t="s">
        <v>7</v>
      </c>
      <c r="D255" s="226">
        <v>281691.0</v>
      </c>
      <c r="E255" s="351">
        <v>12420.0</v>
      </c>
      <c r="F255" s="33"/>
      <c r="G255" s="38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602">
        <v>46133.0</v>
      </c>
      <c r="B256" s="226" t="s">
        <v>8126</v>
      </c>
      <c r="C256" s="226" t="s">
        <v>10</v>
      </c>
      <c r="D256" s="226">
        <v>57142.0</v>
      </c>
      <c r="E256" s="351">
        <v>53800.0</v>
      </c>
      <c r="F256" s="31" t="s">
        <v>8270</v>
      </c>
      <c r="G256" s="38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602">
        <v>46136.0</v>
      </c>
      <c r="B257" s="226" t="s">
        <v>8126</v>
      </c>
      <c r="C257" s="226" t="s">
        <v>10</v>
      </c>
      <c r="D257" s="226">
        <v>57698.0</v>
      </c>
      <c r="E257" s="351">
        <v>8700.0</v>
      </c>
      <c r="F257" s="43"/>
      <c r="G257" s="38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602">
        <v>46142.0</v>
      </c>
      <c r="B258" s="226" t="s">
        <v>8126</v>
      </c>
      <c r="C258" s="226" t="s">
        <v>10</v>
      </c>
      <c r="D258" s="226">
        <v>58598.0</v>
      </c>
      <c r="E258" s="351">
        <v>182890.0</v>
      </c>
      <c r="F258" s="43"/>
      <c r="G258" s="38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602">
        <v>46143.0</v>
      </c>
      <c r="B259" s="226" t="s">
        <v>8126</v>
      </c>
      <c r="C259" s="226" t="s">
        <v>10</v>
      </c>
      <c r="D259" s="226">
        <v>58633.0</v>
      </c>
      <c r="E259" s="351">
        <v>99200.0</v>
      </c>
      <c r="F259" s="43"/>
      <c r="G259" s="38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572">
        <v>46143.0</v>
      </c>
      <c r="B260" s="226" t="s">
        <v>8126</v>
      </c>
      <c r="C260" s="226" t="s">
        <v>10</v>
      </c>
      <c r="D260" s="226">
        <v>58732.0</v>
      </c>
      <c r="E260" s="351">
        <v>41400.0</v>
      </c>
      <c r="F260" s="33"/>
      <c r="G260" s="38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602">
        <v>46147.0</v>
      </c>
      <c r="B261" s="226" t="s">
        <v>8126</v>
      </c>
      <c r="C261" s="226" t="s">
        <v>10</v>
      </c>
      <c r="D261" s="226">
        <v>58879.0</v>
      </c>
      <c r="E261" s="351">
        <v>123950.0</v>
      </c>
      <c r="F261" s="31" t="s">
        <v>8271</v>
      </c>
      <c r="G261" s="38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602">
        <v>46147.0</v>
      </c>
      <c r="B262" s="226" t="s">
        <v>8126</v>
      </c>
      <c r="C262" s="226" t="s">
        <v>10</v>
      </c>
      <c r="D262" s="226">
        <v>58970.0</v>
      </c>
      <c r="E262" s="351">
        <v>4210.0</v>
      </c>
      <c r="F262" s="33"/>
      <c r="G262" s="38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602">
        <v>46147.0</v>
      </c>
      <c r="B263" s="226" t="s">
        <v>8126</v>
      </c>
      <c r="C263" s="226" t="s">
        <v>7</v>
      </c>
      <c r="D263" s="226">
        <v>281950.0</v>
      </c>
      <c r="E263" s="351">
        <v>27840.0</v>
      </c>
      <c r="F263" s="207" t="s">
        <v>8266</v>
      </c>
      <c r="G263" s="38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602">
        <v>46150.0</v>
      </c>
      <c r="B264" s="226" t="s">
        <v>8126</v>
      </c>
      <c r="C264" s="226" t="s">
        <v>10</v>
      </c>
      <c r="D264" s="226">
        <v>59532.0</v>
      </c>
      <c r="E264" s="351">
        <v>304310.0</v>
      </c>
      <c r="F264" s="31" t="s">
        <v>8271</v>
      </c>
      <c r="G264" s="38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602">
        <v>46154.0</v>
      </c>
      <c r="B265" s="226" t="s">
        <v>8126</v>
      </c>
      <c r="C265" s="226" t="s">
        <v>10</v>
      </c>
      <c r="D265" s="226">
        <v>59980.0</v>
      </c>
      <c r="E265" s="351">
        <v>161785.0</v>
      </c>
      <c r="F265" s="33"/>
      <c r="G265" s="38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602">
        <v>46154.0</v>
      </c>
      <c r="B266" s="226" t="s">
        <v>8126</v>
      </c>
      <c r="C266" s="226" t="s">
        <v>25</v>
      </c>
      <c r="D266" s="226">
        <v>282725.0</v>
      </c>
      <c r="E266" s="351">
        <v>12420.0</v>
      </c>
      <c r="F266" s="207" t="s">
        <v>8266</v>
      </c>
      <c r="G266" s="38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602">
        <v>46157.0</v>
      </c>
      <c r="B267" s="226" t="s">
        <v>8126</v>
      </c>
      <c r="C267" s="226" t="s">
        <v>10</v>
      </c>
      <c r="D267" s="226">
        <v>60603.0</v>
      </c>
      <c r="E267" s="351">
        <v>182080.0</v>
      </c>
      <c r="F267" s="207" t="s">
        <v>8271</v>
      </c>
      <c r="G267" s="38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602">
        <v>46157.0</v>
      </c>
      <c r="B268" s="226" t="s">
        <v>8126</v>
      </c>
      <c r="C268" s="226" t="s">
        <v>7</v>
      </c>
      <c r="D268" s="226">
        <v>283230.0</v>
      </c>
      <c r="E268" s="351">
        <v>26940.0</v>
      </c>
      <c r="F268" s="31" t="s">
        <v>221</v>
      </c>
      <c r="G268" s="38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602">
        <v>46157.0</v>
      </c>
      <c r="B269" s="226" t="s">
        <v>8126</v>
      </c>
      <c r="C269" s="226" t="s">
        <v>7</v>
      </c>
      <c r="D269" s="226">
        <v>283218.0</v>
      </c>
      <c r="E269" s="351">
        <v>22300.0</v>
      </c>
      <c r="F269" s="43"/>
      <c r="G269" s="38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602">
        <v>46161.0</v>
      </c>
      <c r="B270" s="226" t="s">
        <v>8126</v>
      </c>
      <c r="C270" s="226" t="s">
        <v>25</v>
      </c>
      <c r="D270" s="226">
        <v>283494.0</v>
      </c>
      <c r="E270" s="351">
        <v>26000.0</v>
      </c>
      <c r="F270" s="33"/>
      <c r="G270" s="38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602">
        <v>46162.0</v>
      </c>
      <c r="B271" s="226" t="s">
        <v>8126</v>
      </c>
      <c r="C271" s="226" t="s">
        <v>10</v>
      </c>
      <c r="D271" s="226">
        <v>61027.0</v>
      </c>
      <c r="E271" s="351">
        <v>58589.0</v>
      </c>
      <c r="F271" s="207" t="s">
        <v>8271</v>
      </c>
      <c r="G271" s="38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602">
        <v>46164.0</v>
      </c>
      <c r="B272" s="226" t="s">
        <v>8126</v>
      </c>
      <c r="C272" s="226" t="s">
        <v>10</v>
      </c>
      <c r="D272" s="226">
        <v>61492.0</v>
      </c>
      <c r="E272" s="351">
        <v>87600.0</v>
      </c>
      <c r="F272" s="207" t="s">
        <v>8271</v>
      </c>
      <c r="G272" s="38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602">
        <v>46169.0</v>
      </c>
      <c r="B273" s="226" t="s">
        <v>8126</v>
      </c>
      <c r="C273" s="226" t="s">
        <v>324</v>
      </c>
      <c r="D273" s="226">
        <v>284403.0</v>
      </c>
      <c r="E273" s="351">
        <v>208615.0</v>
      </c>
      <c r="F273" s="207" t="s">
        <v>221</v>
      </c>
      <c r="G273" s="38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604">
        <v>46181.0</v>
      </c>
      <c r="B274" s="576" t="s">
        <v>8126</v>
      </c>
      <c r="C274" s="576" t="s">
        <v>7</v>
      </c>
      <c r="D274" s="576">
        <v>285919.0</v>
      </c>
      <c r="E274" s="30">
        <v>33825.0</v>
      </c>
      <c r="F274" s="37" t="s">
        <v>221</v>
      </c>
      <c r="G274" s="38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604">
        <v>46182.0</v>
      </c>
      <c r="B275" s="576" t="s">
        <v>8126</v>
      </c>
      <c r="C275" s="576" t="s">
        <v>7</v>
      </c>
      <c r="D275" s="576" t="s">
        <v>8272</v>
      </c>
      <c r="E275" s="30">
        <v>43911.0</v>
      </c>
      <c r="F275" s="37" t="s">
        <v>221</v>
      </c>
      <c r="G275" s="38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604">
        <v>46184.0</v>
      </c>
      <c r="B276" s="576" t="s">
        <v>8126</v>
      </c>
      <c r="C276" s="576" t="s">
        <v>7</v>
      </c>
      <c r="D276" s="576" t="s">
        <v>8273</v>
      </c>
      <c r="E276" s="30">
        <v>15528.75</v>
      </c>
      <c r="F276" s="37" t="s">
        <v>221</v>
      </c>
      <c r="G276" s="38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604">
        <v>46185.0</v>
      </c>
      <c r="B277" s="576" t="s">
        <v>8126</v>
      </c>
      <c r="C277" s="576" t="s">
        <v>7</v>
      </c>
      <c r="D277" s="576" t="s">
        <v>8274</v>
      </c>
      <c r="E277" s="30">
        <v>11459.5</v>
      </c>
      <c r="F277" s="37" t="s">
        <v>221</v>
      </c>
      <c r="G277" s="38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602">
        <v>46170.0</v>
      </c>
      <c r="B278" s="226" t="s">
        <v>8126</v>
      </c>
      <c r="C278" s="226" t="s">
        <v>10</v>
      </c>
      <c r="D278" s="226">
        <v>62251.0</v>
      </c>
      <c r="E278" s="351">
        <v>158650.0</v>
      </c>
      <c r="F278" s="31" t="s">
        <v>8275</v>
      </c>
      <c r="G278" s="38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602">
        <v>46171.0</v>
      </c>
      <c r="B279" s="226" t="s">
        <v>8126</v>
      </c>
      <c r="C279" s="226" t="s">
        <v>10</v>
      </c>
      <c r="D279" s="226">
        <v>17432.0</v>
      </c>
      <c r="E279" s="351">
        <v>181442.0</v>
      </c>
      <c r="F279" s="43"/>
      <c r="G279" s="38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602">
        <v>46175.0</v>
      </c>
      <c r="B280" s="226" t="s">
        <v>8126</v>
      </c>
      <c r="C280" s="226" t="s">
        <v>10</v>
      </c>
      <c r="D280" s="226">
        <v>63103.0</v>
      </c>
      <c r="E280" s="351">
        <v>306810.0</v>
      </c>
      <c r="F280" s="43"/>
      <c r="G280" s="38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602">
        <v>46181.0</v>
      </c>
      <c r="B281" s="226" t="s">
        <v>8126</v>
      </c>
      <c r="C281" s="226" t="s">
        <v>10</v>
      </c>
      <c r="D281" s="226">
        <v>17898.0</v>
      </c>
      <c r="E281" s="351">
        <v>9980.0</v>
      </c>
      <c r="F281" s="43"/>
      <c r="G281" s="38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602">
        <v>46182.0</v>
      </c>
      <c r="B282" s="226" t="s">
        <v>8126</v>
      </c>
      <c r="C282" s="226" t="s">
        <v>10</v>
      </c>
      <c r="D282" s="226">
        <v>64525.0</v>
      </c>
      <c r="E282" s="351">
        <v>30566.0</v>
      </c>
      <c r="F282" s="43"/>
      <c r="G282" s="38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602">
        <v>46184.0</v>
      </c>
      <c r="B283" s="226" t="s">
        <v>8126</v>
      </c>
      <c r="C283" s="226" t="s">
        <v>10</v>
      </c>
      <c r="D283" s="226">
        <v>65030.0</v>
      </c>
      <c r="E283" s="351">
        <v>67380.0</v>
      </c>
      <c r="F283" s="43"/>
      <c r="G283" s="38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602">
        <v>46185.0</v>
      </c>
      <c r="B284" s="226" t="s">
        <v>8126</v>
      </c>
      <c r="C284" s="226" t="s">
        <v>10</v>
      </c>
      <c r="D284" s="226">
        <v>65266.0</v>
      </c>
      <c r="E284" s="351">
        <v>111900.0</v>
      </c>
      <c r="F284" s="43"/>
      <c r="G284" s="38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602">
        <v>46185.0</v>
      </c>
      <c r="B285" s="226" t="s">
        <v>8126</v>
      </c>
      <c r="C285" s="226" t="s">
        <v>10</v>
      </c>
      <c r="D285" s="226">
        <v>65200.0</v>
      </c>
      <c r="E285" s="351">
        <v>47320.0</v>
      </c>
      <c r="F285" s="43"/>
      <c r="G285" s="38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602">
        <v>46185.0</v>
      </c>
      <c r="B286" s="226" t="s">
        <v>8126</v>
      </c>
      <c r="C286" s="226" t="s">
        <v>10</v>
      </c>
      <c r="D286" s="226">
        <v>65191.0</v>
      </c>
      <c r="E286" s="351">
        <v>59411.78</v>
      </c>
      <c r="F286" s="43"/>
      <c r="G286" s="38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602">
        <v>46190.0</v>
      </c>
      <c r="B287" s="226" t="s">
        <v>8126</v>
      </c>
      <c r="C287" s="226" t="s">
        <v>10</v>
      </c>
      <c r="D287" s="226" t="s">
        <v>8276</v>
      </c>
      <c r="E287" s="351">
        <v>23750.0</v>
      </c>
      <c r="F287" s="43"/>
      <c r="G287" s="38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602">
        <v>46192.0</v>
      </c>
      <c r="B288" s="226" t="s">
        <v>8126</v>
      </c>
      <c r="C288" s="226" t="s">
        <v>10</v>
      </c>
      <c r="D288" s="226">
        <v>66083.0</v>
      </c>
      <c r="E288" s="351">
        <v>25740.0</v>
      </c>
      <c r="F288" s="33"/>
      <c r="G288" s="38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602">
        <v>46198.0</v>
      </c>
      <c r="B289" s="226" t="s">
        <v>8126</v>
      </c>
      <c r="C289" s="226" t="s">
        <v>10</v>
      </c>
      <c r="D289" s="226">
        <v>19621.0</v>
      </c>
      <c r="E289" s="351">
        <v>170905.0</v>
      </c>
      <c r="F289" s="31" t="s">
        <v>8277</v>
      </c>
      <c r="G289" s="38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602">
        <v>46200.0</v>
      </c>
      <c r="B290" s="226" t="s">
        <v>8126</v>
      </c>
      <c r="C290" s="226" t="s">
        <v>10</v>
      </c>
      <c r="D290" s="226">
        <v>18748.0</v>
      </c>
      <c r="E290" s="351">
        <v>12600.0</v>
      </c>
      <c r="F290" s="33"/>
      <c r="G290" s="38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602">
        <v>46200.0</v>
      </c>
      <c r="B291" s="226" t="s">
        <v>8126</v>
      </c>
      <c r="C291" s="226" t="s">
        <v>69</v>
      </c>
      <c r="D291" s="226" t="s">
        <v>8278</v>
      </c>
      <c r="E291" s="351">
        <v>11641.0</v>
      </c>
      <c r="F291" s="207" t="s">
        <v>8279</v>
      </c>
      <c r="G291" s="11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602">
        <v>46202.0</v>
      </c>
      <c r="B292" s="226" t="s">
        <v>8126</v>
      </c>
      <c r="C292" s="226" t="s">
        <v>10</v>
      </c>
      <c r="D292" s="226">
        <v>18732.0</v>
      </c>
      <c r="E292" s="351">
        <v>37398.0</v>
      </c>
      <c r="F292" s="31" t="s">
        <v>8277</v>
      </c>
      <c r="G292" s="38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602">
        <v>46202.0</v>
      </c>
      <c r="B293" s="226" t="s">
        <v>8280</v>
      </c>
      <c r="C293" s="226" t="s">
        <v>10</v>
      </c>
      <c r="D293" s="226">
        <v>18812.0</v>
      </c>
      <c r="E293" s="351">
        <v>26950.0</v>
      </c>
      <c r="F293" s="43"/>
      <c r="G293" s="38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602">
        <v>46206.0</v>
      </c>
      <c r="B294" s="226" t="s">
        <v>8126</v>
      </c>
      <c r="C294" s="226" t="s">
        <v>10</v>
      </c>
      <c r="D294" s="226">
        <v>19017.0</v>
      </c>
      <c r="E294" s="351">
        <v>24150.0</v>
      </c>
      <c r="F294" s="43"/>
      <c r="G294" s="38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602">
        <v>46213.0</v>
      </c>
      <c r="B295" s="226" t="s">
        <v>8126</v>
      </c>
      <c r="C295" s="226" t="s">
        <v>10</v>
      </c>
      <c r="D295" s="226">
        <v>19326.0</v>
      </c>
      <c r="E295" s="351">
        <v>130620.0</v>
      </c>
      <c r="F295" s="43"/>
      <c r="G295" s="38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602">
        <v>46216.0</v>
      </c>
      <c r="B296" s="226" t="s">
        <v>8126</v>
      </c>
      <c r="C296" s="226" t="s">
        <v>10</v>
      </c>
      <c r="D296" s="226">
        <v>19413.0</v>
      </c>
      <c r="E296" s="351">
        <v>86640.0</v>
      </c>
      <c r="F296" s="33"/>
      <c r="G296" s="38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602">
        <v>46216.0</v>
      </c>
      <c r="B297" s="226" t="s">
        <v>8126</v>
      </c>
      <c r="C297" s="226" t="s">
        <v>7</v>
      </c>
      <c r="D297" s="226" t="s">
        <v>8284</v>
      </c>
      <c r="E297" s="351">
        <v>12812.5</v>
      </c>
      <c r="F297" s="207" t="s">
        <v>8285</v>
      </c>
      <c r="G297" s="38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602">
        <v>46217.0</v>
      </c>
      <c r="B298" s="226" t="s">
        <v>8126</v>
      </c>
      <c r="C298" s="226" t="s">
        <v>10</v>
      </c>
      <c r="D298" s="226" t="s">
        <v>8286</v>
      </c>
      <c r="E298" s="351">
        <v>34950.0</v>
      </c>
      <c r="F298" s="31" t="s">
        <v>966</v>
      </c>
      <c r="G298" s="38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602">
        <v>46223.0</v>
      </c>
      <c r="B299" s="226" t="s">
        <v>8126</v>
      </c>
      <c r="C299" s="226" t="s">
        <v>10</v>
      </c>
      <c r="D299" s="226">
        <v>19721.0</v>
      </c>
      <c r="E299" s="351">
        <v>95038.0</v>
      </c>
      <c r="F299" s="33"/>
      <c r="G299" s="38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608">
        <v>46223.0</v>
      </c>
      <c r="B300" s="609" t="s">
        <v>8126</v>
      </c>
      <c r="C300" s="609" t="s">
        <v>7</v>
      </c>
      <c r="D300" s="609" t="s">
        <v>8288</v>
      </c>
      <c r="E300" s="610">
        <v>26752.0</v>
      </c>
      <c r="F300" s="231" t="s">
        <v>7487</v>
      </c>
      <c r="G300" s="38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602">
        <v>46225.0</v>
      </c>
      <c r="B301" s="226" t="s">
        <v>8126</v>
      </c>
      <c r="C301" s="226" t="s">
        <v>10</v>
      </c>
      <c r="D301" s="226">
        <v>19844.0</v>
      </c>
      <c r="E301" s="351">
        <v>311100.0</v>
      </c>
      <c r="F301" s="207" t="s">
        <v>966</v>
      </c>
      <c r="G301" s="38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608">
        <v>46225.0</v>
      </c>
      <c r="B302" s="609" t="s">
        <v>8126</v>
      </c>
      <c r="C302" s="609" t="s">
        <v>7</v>
      </c>
      <c r="D302" s="609" t="s">
        <v>8291</v>
      </c>
      <c r="E302" s="610">
        <v>40251.75</v>
      </c>
      <c r="F302" s="231" t="s">
        <v>7487</v>
      </c>
      <c r="G302" s="38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602">
        <v>46231.0</v>
      </c>
      <c r="B303" s="226" t="s">
        <v>8126</v>
      </c>
      <c r="C303" s="226" t="s">
        <v>10</v>
      </c>
      <c r="D303" s="226">
        <v>200800.0</v>
      </c>
      <c r="E303" s="351">
        <v>41250.0</v>
      </c>
      <c r="F303" s="31" t="s">
        <v>966</v>
      </c>
      <c r="G303" s="38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602">
        <v>46231.0</v>
      </c>
      <c r="B304" s="226" t="s">
        <v>8126</v>
      </c>
      <c r="C304" s="226" t="s">
        <v>10</v>
      </c>
      <c r="D304" s="226">
        <v>20091.0</v>
      </c>
      <c r="E304" s="351">
        <v>109200.0</v>
      </c>
      <c r="F304" s="43"/>
      <c r="G304" s="38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602">
        <v>46232.0</v>
      </c>
      <c r="B305" s="226" t="s">
        <v>8126</v>
      </c>
      <c r="C305" s="226" t="s">
        <v>10</v>
      </c>
      <c r="D305" s="226">
        <v>20135.0</v>
      </c>
      <c r="E305" s="351">
        <v>68238.0</v>
      </c>
      <c r="F305" s="43"/>
      <c r="G305" s="38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602">
        <v>46237.0</v>
      </c>
      <c r="B306" s="226" t="s">
        <v>8126</v>
      </c>
      <c r="C306" s="226" t="s">
        <v>10</v>
      </c>
      <c r="D306" s="226">
        <v>20284.0</v>
      </c>
      <c r="E306" s="351">
        <v>112800.0</v>
      </c>
      <c r="F306" s="33"/>
      <c r="G306" s="38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608">
        <v>46240.0</v>
      </c>
      <c r="B307" s="609" t="s">
        <v>8126</v>
      </c>
      <c r="C307" s="609" t="s">
        <v>7</v>
      </c>
      <c r="D307" s="609" t="s">
        <v>8295</v>
      </c>
      <c r="E307" s="610">
        <v>93931.0</v>
      </c>
      <c r="F307" s="231" t="s">
        <v>7487</v>
      </c>
      <c r="G307" s="38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608">
        <v>46240.0</v>
      </c>
      <c r="B308" s="609" t="s">
        <v>8126</v>
      </c>
      <c r="C308" s="609" t="s">
        <v>7</v>
      </c>
      <c r="D308" s="609" t="s">
        <v>8297</v>
      </c>
      <c r="E308" s="610">
        <v>271010.0</v>
      </c>
      <c r="F308" s="231" t="s">
        <v>7487</v>
      </c>
      <c r="G308" s="38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611">
        <v>46240.0</v>
      </c>
      <c r="B309" s="432" t="s">
        <v>8126</v>
      </c>
      <c r="C309" s="432" t="s">
        <v>10</v>
      </c>
      <c r="D309" s="432">
        <v>20499.0</v>
      </c>
      <c r="E309" s="550">
        <v>48300.0</v>
      </c>
      <c r="F309" s="231" t="s">
        <v>7487</v>
      </c>
      <c r="G309" s="38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611">
        <v>46240.0</v>
      </c>
      <c r="B310" s="432" t="s">
        <v>8126</v>
      </c>
      <c r="C310" s="432" t="s">
        <v>10</v>
      </c>
      <c r="D310" s="432">
        <v>20515.0</v>
      </c>
      <c r="E310" s="550">
        <v>193200.0</v>
      </c>
      <c r="F310" s="231" t="s">
        <v>7487</v>
      </c>
      <c r="G310" s="38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611">
        <v>46244.0</v>
      </c>
      <c r="B311" s="432" t="s">
        <v>8126</v>
      </c>
      <c r="C311" s="432" t="s">
        <v>10</v>
      </c>
      <c r="D311" s="432">
        <v>20574.0</v>
      </c>
      <c r="E311" s="550">
        <v>166100.0</v>
      </c>
      <c r="F311" s="231" t="s">
        <v>7487</v>
      </c>
      <c r="G311" s="38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611">
        <v>46246.0</v>
      </c>
      <c r="B312" s="432" t="s">
        <v>8126</v>
      </c>
      <c r="C312" s="432" t="s">
        <v>10</v>
      </c>
      <c r="D312" s="432">
        <v>20690.0</v>
      </c>
      <c r="E312" s="550">
        <v>41400.0</v>
      </c>
      <c r="F312" s="231" t="s">
        <v>7487</v>
      </c>
      <c r="G312" s="38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611">
        <v>46246.0</v>
      </c>
      <c r="B313" s="432" t="s">
        <v>8126</v>
      </c>
      <c r="C313" s="432" t="s">
        <v>10</v>
      </c>
      <c r="D313" s="432">
        <v>20701.0</v>
      </c>
      <c r="E313" s="550">
        <v>225600.0</v>
      </c>
      <c r="F313" s="231" t="s">
        <v>7487</v>
      </c>
      <c r="G313" s="38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611">
        <v>46246.0</v>
      </c>
      <c r="B314" s="432" t="s">
        <v>8126</v>
      </c>
      <c r="C314" s="432" t="s">
        <v>10</v>
      </c>
      <c r="D314" s="432">
        <v>20703.0</v>
      </c>
      <c r="E314" s="550">
        <v>23940.0</v>
      </c>
      <c r="F314" s="231" t="s">
        <v>7487</v>
      </c>
      <c r="G314" s="38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612">
        <v>46247.0</v>
      </c>
      <c r="B315" s="609" t="s">
        <v>8126</v>
      </c>
      <c r="C315" s="609" t="s">
        <v>7</v>
      </c>
      <c r="D315" s="609" t="s">
        <v>8305</v>
      </c>
      <c r="E315" s="610">
        <v>119904.5</v>
      </c>
      <c r="F315" s="261"/>
      <c r="G315" s="38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482">
        <v>46253.0</v>
      </c>
      <c r="B316" s="432" t="s">
        <v>8126</v>
      </c>
      <c r="C316" s="432" t="s">
        <v>10</v>
      </c>
      <c r="D316" s="432">
        <v>20945.0</v>
      </c>
      <c r="E316" s="550">
        <v>87920.0</v>
      </c>
      <c r="F316" s="261"/>
      <c r="G316" s="38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608">
        <v>46254.0</v>
      </c>
      <c r="B317" s="609" t="s">
        <v>8306</v>
      </c>
      <c r="C317" s="609" t="s">
        <v>7</v>
      </c>
      <c r="D317" s="609">
        <v>302.0</v>
      </c>
      <c r="E317" s="610">
        <v>13161.0</v>
      </c>
      <c r="F317" s="261"/>
      <c r="G317" s="38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611">
        <v>46255.0</v>
      </c>
      <c r="B318" s="432" t="s">
        <v>8126</v>
      </c>
      <c r="C318" s="432" t="s">
        <v>306</v>
      </c>
      <c r="D318" s="432">
        <v>21063.0</v>
      </c>
      <c r="E318" s="550">
        <v>133140.0</v>
      </c>
      <c r="F318" s="261"/>
      <c r="G318" s="38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611">
        <v>46258.0</v>
      </c>
      <c r="B319" s="432" t="s">
        <v>8126</v>
      </c>
      <c r="C319" s="432" t="s">
        <v>306</v>
      </c>
      <c r="D319" s="432">
        <v>21115.0</v>
      </c>
      <c r="E319" s="550">
        <v>21769.0</v>
      </c>
      <c r="F319" s="261"/>
      <c r="G319" s="38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611">
        <v>46259.0</v>
      </c>
      <c r="B320" s="432" t="s">
        <v>8126</v>
      </c>
      <c r="C320" s="432" t="s">
        <v>306</v>
      </c>
      <c r="D320" s="432">
        <v>21207.0</v>
      </c>
      <c r="E320" s="550">
        <v>270720.0</v>
      </c>
      <c r="F320" s="261"/>
      <c r="G320" s="38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611">
        <v>46267.0</v>
      </c>
      <c r="B321" s="432" t="s">
        <v>8126</v>
      </c>
      <c r="C321" s="432" t="s">
        <v>10</v>
      </c>
      <c r="D321" s="432">
        <v>21602.0</v>
      </c>
      <c r="E321" s="550">
        <v>400800.0</v>
      </c>
      <c r="F321" s="261"/>
      <c r="G321" s="38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611">
        <v>46267.0</v>
      </c>
      <c r="B322" s="432" t="s">
        <v>8126</v>
      </c>
      <c r="C322" s="432" t="s">
        <v>10</v>
      </c>
      <c r="D322" s="432">
        <v>21597.0</v>
      </c>
      <c r="E322" s="550">
        <v>370200.0</v>
      </c>
      <c r="F322" s="261"/>
      <c r="G322" s="38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611">
        <v>46267.0</v>
      </c>
      <c r="B323" s="432" t="s">
        <v>8126</v>
      </c>
      <c r="C323" s="432" t="s">
        <v>10</v>
      </c>
      <c r="D323" s="432">
        <v>21641.0</v>
      </c>
      <c r="E323" s="550">
        <v>35776.0</v>
      </c>
      <c r="F323" s="261"/>
      <c r="G323" s="38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611">
        <v>46269.0</v>
      </c>
      <c r="B324" s="432" t="s">
        <v>8126</v>
      </c>
      <c r="C324" s="432" t="s">
        <v>10</v>
      </c>
      <c r="D324" s="432">
        <v>21707.0</v>
      </c>
      <c r="E324" s="550">
        <v>60000.0</v>
      </c>
      <c r="F324" s="261"/>
      <c r="G324" s="38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613"/>
      <c r="B325" s="432" t="s">
        <v>8126</v>
      </c>
      <c r="C325" s="432" t="s">
        <v>10</v>
      </c>
      <c r="D325" s="486"/>
      <c r="E325" s="555"/>
      <c r="F325" s="261"/>
      <c r="G325" s="38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613"/>
      <c r="B326" s="432" t="s">
        <v>8126</v>
      </c>
      <c r="C326" s="432" t="s">
        <v>10</v>
      </c>
      <c r="D326" s="486"/>
      <c r="E326" s="555"/>
      <c r="F326" s="261"/>
      <c r="G326" s="38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613"/>
      <c r="B327" s="432" t="s">
        <v>8126</v>
      </c>
      <c r="C327" s="432" t="s">
        <v>10</v>
      </c>
      <c r="D327" s="486"/>
      <c r="E327" s="555"/>
      <c r="F327" s="261"/>
      <c r="G327" s="38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613"/>
      <c r="B328" s="432" t="s">
        <v>8126</v>
      </c>
      <c r="C328" s="486"/>
      <c r="D328" s="486"/>
      <c r="E328" s="555"/>
      <c r="F328" s="261"/>
      <c r="G328" s="38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613"/>
      <c r="B329" s="432" t="s">
        <v>8126</v>
      </c>
      <c r="C329" s="486"/>
      <c r="D329" s="486"/>
      <c r="E329" s="555"/>
      <c r="F329" s="261"/>
      <c r="G329" s="38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611">
        <v>46275.0</v>
      </c>
      <c r="B330" s="432" t="s">
        <v>8126</v>
      </c>
      <c r="C330" s="432" t="s">
        <v>10</v>
      </c>
      <c r="D330" s="432" t="s">
        <v>8307</v>
      </c>
      <c r="E330" s="550" t="s">
        <v>8308</v>
      </c>
      <c r="F330" s="261"/>
      <c r="G330" s="38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611">
        <v>46275.0</v>
      </c>
      <c r="B331" s="432" t="s">
        <v>8126</v>
      </c>
      <c r="C331" s="432" t="s">
        <v>10</v>
      </c>
      <c r="D331" s="432" t="s">
        <v>8309</v>
      </c>
      <c r="E331" s="550" t="s">
        <v>8310</v>
      </c>
      <c r="F331" s="261"/>
      <c r="G331" s="38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611">
        <v>46274.0</v>
      </c>
      <c r="B332" s="432" t="s">
        <v>8126</v>
      </c>
      <c r="C332" s="432" t="s">
        <v>10</v>
      </c>
      <c r="D332" s="432" t="s">
        <v>8311</v>
      </c>
      <c r="E332" s="550" t="s">
        <v>8312</v>
      </c>
      <c r="F332" s="261"/>
      <c r="G332" s="38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611">
        <v>46274.0</v>
      </c>
      <c r="B333" s="432" t="s">
        <v>8126</v>
      </c>
      <c r="C333" s="432" t="s">
        <v>10</v>
      </c>
      <c r="D333" s="432" t="s">
        <v>8313</v>
      </c>
      <c r="E333" s="550" t="s">
        <v>8314</v>
      </c>
      <c r="F333" s="261"/>
      <c r="G333" s="38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613"/>
      <c r="B334" s="486"/>
      <c r="C334" s="486"/>
      <c r="D334" s="486"/>
      <c r="E334" s="555"/>
      <c r="F334" s="261"/>
      <c r="G334" s="38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613"/>
      <c r="B335" s="486"/>
      <c r="C335" s="486"/>
      <c r="D335" s="486"/>
      <c r="E335" s="555"/>
      <c r="F335" s="261"/>
      <c r="G335" s="38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613"/>
      <c r="B336" s="486"/>
      <c r="C336" s="486"/>
      <c r="D336" s="486"/>
      <c r="E336" s="555"/>
      <c r="F336" s="261"/>
      <c r="G336" s="38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613"/>
      <c r="B337" s="486"/>
      <c r="C337" s="486"/>
      <c r="D337" s="486"/>
      <c r="E337" s="555"/>
      <c r="F337" s="261"/>
      <c r="G337" s="38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613"/>
      <c r="B338" s="486"/>
      <c r="C338" s="486"/>
      <c r="D338" s="486"/>
      <c r="E338" s="555"/>
      <c r="F338" s="261"/>
      <c r="G338" s="38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613"/>
      <c r="B339" s="486"/>
      <c r="C339" s="486"/>
      <c r="D339" s="486"/>
      <c r="E339" s="555"/>
      <c r="F339" s="261"/>
      <c r="G339" s="38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613"/>
      <c r="B340" s="486"/>
      <c r="C340" s="486"/>
      <c r="D340" s="486"/>
      <c r="E340" s="555"/>
      <c r="F340" s="261"/>
      <c r="G340" s="38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613"/>
      <c r="B341" s="486"/>
      <c r="C341" s="486"/>
      <c r="D341" s="486"/>
      <c r="E341" s="555"/>
      <c r="F341" s="261"/>
      <c r="G341" s="38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613"/>
      <c r="B342" s="486"/>
      <c r="C342" s="486"/>
      <c r="D342" s="486"/>
      <c r="E342" s="555"/>
      <c r="F342" s="261"/>
      <c r="G342" s="38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613"/>
      <c r="B343" s="486"/>
      <c r="C343" s="486"/>
      <c r="D343" s="486"/>
      <c r="E343" s="555"/>
      <c r="F343" s="261"/>
      <c r="G343" s="38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613"/>
      <c r="B344" s="486"/>
      <c r="C344" s="486"/>
      <c r="D344" s="486"/>
      <c r="E344" s="555"/>
      <c r="F344" s="261"/>
      <c r="G344" s="38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613"/>
      <c r="B345" s="486"/>
      <c r="C345" s="486"/>
      <c r="D345" s="486"/>
      <c r="E345" s="555"/>
      <c r="F345" s="261"/>
      <c r="G345" s="38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613"/>
      <c r="B346" s="486"/>
      <c r="C346" s="486"/>
      <c r="D346" s="486"/>
      <c r="E346" s="555"/>
      <c r="F346" s="261"/>
      <c r="G346" s="38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613"/>
      <c r="B347" s="486"/>
      <c r="C347" s="486"/>
      <c r="D347" s="486"/>
      <c r="E347" s="555"/>
      <c r="F347" s="261"/>
      <c r="G347" s="38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613"/>
      <c r="B348" s="486"/>
      <c r="C348" s="486"/>
      <c r="D348" s="486"/>
      <c r="E348" s="555"/>
      <c r="F348" s="261"/>
      <c r="G348" s="38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613"/>
      <c r="B349" s="486"/>
      <c r="C349" s="486"/>
      <c r="D349" s="486"/>
      <c r="E349" s="555"/>
      <c r="F349" s="261"/>
      <c r="G349" s="38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613"/>
      <c r="B350" s="486"/>
      <c r="C350" s="486"/>
      <c r="D350" s="486"/>
      <c r="E350" s="555"/>
      <c r="F350" s="261"/>
      <c r="G350" s="38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613"/>
      <c r="B351" s="486"/>
      <c r="C351" s="486"/>
      <c r="D351" s="486"/>
      <c r="E351" s="555"/>
      <c r="F351" s="261"/>
      <c r="G351" s="38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613"/>
      <c r="B352" s="486"/>
      <c r="C352" s="486"/>
      <c r="D352" s="486"/>
      <c r="E352" s="555"/>
      <c r="F352" s="261"/>
      <c r="G352" s="38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613"/>
      <c r="B353" s="486"/>
      <c r="C353" s="486"/>
      <c r="D353" s="486"/>
      <c r="E353" s="555"/>
      <c r="F353" s="261"/>
      <c r="G353" s="38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613"/>
      <c r="B354" s="486"/>
      <c r="C354" s="486"/>
      <c r="D354" s="486"/>
      <c r="E354" s="555"/>
      <c r="F354" s="261"/>
      <c r="G354" s="38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613"/>
      <c r="B355" s="486"/>
      <c r="C355" s="486"/>
      <c r="D355" s="486"/>
      <c r="E355" s="555"/>
      <c r="F355" s="261"/>
      <c r="G355" s="38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613"/>
      <c r="B356" s="486"/>
      <c r="C356" s="486"/>
      <c r="D356" s="486"/>
      <c r="E356" s="555"/>
      <c r="F356" s="261"/>
      <c r="G356" s="38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613"/>
      <c r="B357" s="486"/>
      <c r="C357" s="486"/>
      <c r="D357" s="486"/>
      <c r="E357" s="555"/>
      <c r="F357" s="261"/>
      <c r="G357" s="3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613"/>
      <c r="B358" s="486"/>
      <c r="C358" s="486"/>
      <c r="D358" s="486"/>
      <c r="E358" s="555"/>
      <c r="F358" s="261"/>
      <c r="G358" s="3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613"/>
      <c r="B359" s="486"/>
      <c r="C359" s="486"/>
      <c r="D359" s="486"/>
      <c r="E359" s="555"/>
      <c r="F359" s="261"/>
      <c r="G359" s="38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613"/>
      <c r="B360" s="486"/>
      <c r="C360" s="486"/>
      <c r="D360" s="486"/>
      <c r="E360" s="555"/>
      <c r="F360" s="261"/>
      <c r="G360" s="38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613"/>
      <c r="B361" s="486"/>
      <c r="C361" s="486"/>
      <c r="D361" s="486"/>
      <c r="E361" s="555"/>
      <c r="F361" s="261"/>
      <c r="G361" s="38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613"/>
      <c r="B362" s="486"/>
      <c r="C362" s="486"/>
      <c r="D362" s="486"/>
      <c r="E362" s="555"/>
      <c r="F362" s="261"/>
      <c r="G362" s="38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613"/>
      <c r="B363" s="486"/>
      <c r="C363" s="486"/>
      <c r="D363" s="486"/>
      <c r="E363" s="555"/>
      <c r="F363" s="261"/>
      <c r="G363" s="38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613"/>
      <c r="B364" s="486"/>
      <c r="C364" s="486"/>
      <c r="D364" s="486"/>
      <c r="E364" s="555"/>
      <c r="F364" s="261"/>
      <c r="G364" s="38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613"/>
      <c r="B365" s="486"/>
      <c r="C365" s="486"/>
      <c r="D365" s="486"/>
      <c r="E365" s="555"/>
      <c r="F365" s="261"/>
      <c r="G365" s="38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613"/>
      <c r="B366" s="486"/>
      <c r="C366" s="486"/>
      <c r="D366" s="486"/>
      <c r="E366" s="555"/>
      <c r="F366" s="261"/>
      <c r="G366" s="38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613"/>
      <c r="B367" s="486"/>
      <c r="C367" s="486"/>
      <c r="D367" s="486"/>
      <c r="E367" s="555"/>
      <c r="F367" s="261"/>
      <c r="G367" s="38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613"/>
      <c r="B368" s="486"/>
      <c r="C368" s="486"/>
      <c r="D368" s="486"/>
      <c r="E368" s="555"/>
      <c r="F368" s="261"/>
      <c r="G368" s="38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613"/>
      <c r="B369" s="486"/>
      <c r="C369" s="486"/>
      <c r="D369" s="486"/>
      <c r="E369" s="555"/>
      <c r="F369" s="261"/>
      <c r="G369" s="38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613"/>
      <c r="B370" s="486"/>
      <c r="C370" s="486"/>
      <c r="D370" s="486"/>
      <c r="E370" s="555"/>
      <c r="F370" s="261"/>
      <c r="G370" s="38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613"/>
      <c r="B371" s="486"/>
      <c r="C371" s="486"/>
      <c r="D371" s="486"/>
      <c r="E371" s="555"/>
      <c r="F371" s="261"/>
      <c r="G371" s="38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613"/>
      <c r="B372" s="486"/>
      <c r="C372" s="486"/>
      <c r="D372" s="486"/>
      <c r="E372" s="555"/>
      <c r="F372" s="261"/>
      <c r="G372" s="38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613"/>
      <c r="B373" s="486"/>
      <c r="C373" s="486"/>
      <c r="D373" s="486"/>
      <c r="E373" s="555"/>
      <c r="F373" s="261"/>
      <c r="G373" s="38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613"/>
      <c r="B374" s="486"/>
      <c r="C374" s="486"/>
      <c r="D374" s="486"/>
      <c r="E374" s="555"/>
      <c r="F374" s="261"/>
      <c r="G374" s="38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613"/>
      <c r="B375" s="486"/>
      <c r="C375" s="486"/>
      <c r="D375" s="486"/>
      <c r="E375" s="555"/>
      <c r="F375" s="261"/>
      <c r="G375" s="38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613"/>
      <c r="B376" s="486"/>
      <c r="C376" s="486"/>
      <c r="D376" s="486"/>
      <c r="E376" s="555"/>
      <c r="F376" s="261"/>
      <c r="G376" s="38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613"/>
      <c r="B377" s="486"/>
      <c r="C377" s="486"/>
      <c r="D377" s="486"/>
      <c r="E377" s="555"/>
      <c r="F377" s="261"/>
      <c r="G377" s="38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613"/>
      <c r="B378" s="486"/>
      <c r="C378" s="486"/>
      <c r="D378" s="486"/>
      <c r="E378" s="555"/>
      <c r="F378" s="261"/>
      <c r="G378" s="38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613"/>
      <c r="B379" s="486"/>
      <c r="C379" s="486"/>
      <c r="D379" s="486"/>
      <c r="E379" s="555"/>
      <c r="F379" s="261"/>
      <c r="G379" s="38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613"/>
      <c r="B380" s="486"/>
      <c r="C380" s="486"/>
      <c r="D380" s="486"/>
      <c r="E380" s="555"/>
      <c r="F380" s="261"/>
      <c r="G380" s="38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613"/>
      <c r="B381" s="486"/>
      <c r="C381" s="486"/>
      <c r="D381" s="486"/>
      <c r="E381" s="555"/>
      <c r="F381" s="261"/>
      <c r="G381" s="38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613"/>
      <c r="B382" s="486"/>
      <c r="C382" s="486"/>
      <c r="D382" s="486"/>
      <c r="E382" s="555"/>
      <c r="F382" s="261"/>
      <c r="G382" s="38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613"/>
      <c r="B383" s="486"/>
      <c r="C383" s="486"/>
      <c r="D383" s="486"/>
      <c r="E383" s="555"/>
      <c r="F383" s="261"/>
      <c r="G383" s="38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613"/>
      <c r="B384" s="486"/>
      <c r="C384" s="486"/>
      <c r="D384" s="486"/>
      <c r="E384" s="555"/>
      <c r="F384" s="261"/>
      <c r="G384" s="38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613"/>
      <c r="B385" s="486"/>
      <c r="C385" s="486"/>
      <c r="D385" s="486"/>
      <c r="E385" s="555"/>
      <c r="F385" s="261"/>
      <c r="G385" s="38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613"/>
      <c r="B386" s="486"/>
      <c r="C386" s="486"/>
      <c r="D386" s="486"/>
      <c r="E386" s="555"/>
      <c r="F386" s="261"/>
      <c r="G386" s="38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613"/>
      <c r="B387" s="486"/>
      <c r="C387" s="486"/>
      <c r="D387" s="486"/>
      <c r="E387" s="555"/>
      <c r="F387" s="261"/>
      <c r="G387" s="38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613"/>
      <c r="B388" s="486"/>
      <c r="C388" s="486"/>
      <c r="D388" s="486"/>
      <c r="E388" s="555"/>
      <c r="F388" s="261"/>
      <c r="G388" s="38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613"/>
      <c r="B389" s="486"/>
      <c r="C389" s="486"/>
      <c r="D389" s="486"/>
      <c r="E389" s="555"/>
      <c r="F389" s="261"/>
      <c r="G389" s="38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613"/>
      <c r="B390" s="486"/>
      <c r="C390" s="486"/>
      <c r="D390" s="486"/>
      <c r="E390" s="555"/>
      <c r="F390" s="261"/>
      <c r="G390" s="38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613"/>
      <c r="B391" s="486"/>
      <c r="C391" s="486"/>
      <c r="D391" s="486"/>
      <c r="E391" s="555"/>
      <c r="F391" s="261"/>
      <c r="G391" s="38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613"/>
      <c r="B392" s="486"/>
      <c r="C392" s="486"/>
      <c r="D392" s="486"/>
      <c r="E392" s="555"/>
      <c r="F392" s="261"/>
      <c r="G392" s="38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613"/>
      <c r="B393" s="486"/>
      <c r="C393" s="486"/>
      <c r="D393" s="486"/>
      <c r="E393" s="555"/>
      <c r="F393" s="261"/>
      <c r="G393" s="38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613"/>
      <c r="B394" s="486"/>
      <c r="C394" s="486"/>
      <c r="D394" s="486"/>
      <c r="E394" s="555"/>
      <c r="F394" s="261"/>
      <c r="G394" s="38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613"/>
      <c r="B395" s="486"/>
      <c r="C395" s="486"/>
      <c r="D395" s="486"/>
      <c r="E395" s="555"/>
      <c r="F395" s="261"/>
      <c r="G395" s="38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613"/>
      <c r="B396" s="486"/>
      <c r="C396" s="486"/>
      <c r="D396" s="486"/>
      <c r="E396" s="555"/>
      <c r="F396" s="261"/>
      <c r="G396" s="38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613"/>
      <c r="B397" s="486"/>
      <c r="C397" s="486"/>
      <c r="D397" s="486"/>
      <c r="E397" s="555"/>
      <c r="F397" s="261"/>
      <c r="G397" s="38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613"/>
      <c r="B398" s="486"/>
      <c r="C398" s="486"/>
      <c r="D398" s="486"/>
      <c r="E398" s="555"/>
      <c r="F398" s="261"/>
      <c r="G398" s="38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613"/>
      <c r="B399" s="486"/>
      <c r="C399" s="486"/>
      <c r="D399" s="486"/>
      <c r="E399" s="555"/>
      <c r="F399" s="261"/>
      <c r="G399" s="38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613"/>
      <c r="B400" s="486"/>
      <c r="C400" s="486"/>
      <c r="D400" s="486"/>
      <c r="E400" s="555"/>
      <c r="F400" s="261"/>
      <c r="G400" s="38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613"/>
      <c r="B401" s="486"/>
      <c r="C401" s="486"/>
      <c r="D401" s="486"/>
      <c r="E401" s="555"/>
      <c r="F401" s="261"/>
      <c r="G401" s="38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613"/>
      <c r="B402" s="486"/>
      <c r="C402" s="486"/>
      <c r="D402" s="486"/>
      <c r="E402" s="555"/>
      <c r="F402" s="261"/>
      <c r="G402" s="38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613"/>
      <c r="B403" s="486"/>
      <c r="C403" s="486"/>
      <c r="D403" s="486"/>
      <c r="E403" s="555"/>
      <c r="F403" s="261"/>
      <c r="G403" s="38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613"/>
      <c r="B404" s="486"/>
      <c r="C404" s="486"/>
      <c r="D404" s="486"/>
      <c r="E404" s="555"/>
      <c r="F404" s="261"/>
      <c r="G404" s="38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613"/>
      <c r="B405" s="486"/>
      <c r="C405" s="486"/>
      <c r="D405" s="486"/>
      <c r="E405" s="555"/>
      <c r="F405" s="261"/>
      <c r="G405" s="38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613"/>
      <c r="B406" s="486"/>
      <c r="C406" s="486"/>
      <c r="D406" s="486"/>
      <c r="E406" s="555"/>
      <c r="F406" s="261"/>
      <c r="G406" s="38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613"/>
      <c r="B407" s="486"/>
      <c r="C407" s="486"/>
      <c r="D407" s="486"/>
      <c r="E407" s="555"/>
      <c r="F407" s="261"/>
      <c r="G407" s="38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613"/>
      <c r="B408" s="486"/>
      <c r="C408" s="486"/>
      <c r="D408" s="486"/>
      <c r="E408" s="555"/>
      <c r="F408" s="261"/>
      <c r="G408" s="38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613"/>
      <c r="B409" s="486"/>
      <c r="C409" s="486"/>
      <c r="D409" s="486"/>
      <c r="E409" s="555"/>
      <c r="F409" s="261"/>
      <c r="G409" s="38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613"/>
      <c r="B410" s="486"/>
      <c r="C410" s="486"/>
      <c r="D410" s="486"/>
      <c r="E410" s="555"/>
      <c r="F410" s="261"/>
      <c r="G410" s="38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613"/>
      <c r="B411" s="486"/>
      <c r="C411" s="486"/>
      <c r="D411" s="486"/>
      <c r="E411" s="555"/>
      <c r="F411" s="261"/>
      <c r="G411" s="38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613"/>
      <c r="B412" s="486"/>
      <c r="C412" s="486"/>
      <c r="D412" s="486"/>
      <c r="E412" s="555"/>
      <c r="F412" s="261"/>
      <c r="G412" s="38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613"/>
      <c r="B413" s="486"/>
      <c r="C413" s="486"/>
      <c r="D413" s="486"/>
      <c r="E413" s="555"/>
      <c r="F413" s="261"/>
      <c r="G413" s="38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613"/>
      <c r="B414" s="486"/>
      <c r="C414" s="486"/>
      <c r="D414" s="486"/>
      <c r="E414" s="555"/>
      <c r="F414" s="261"/>
      <c r="G414" s="38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613"/>
      <c r="B415" s="486"/>
      <c r="C415" s="486"/>
      <c r="D415" s="486"/>
      <c r="E415" s="555"/>
      <c r="F415" s="261"/>
      <c r="G415" s="38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613"/>
      <c r="B416" s="486"/>
      <c r="C416" s="486"/>
      <c r="D416" s="486"/>
      <c r="E416" s="555"/>
      <c r="F416" s="261"/>
      <c r="G416" s="38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613"/>
      <c r="B417" s="486"/>
      <c r="C417" s="486"/>
      <c r="D417" s="486"/>
      <c r="E417" s="555"/>
      <c r="F417" s="261"/>
      <c r="G417" s="38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613"/>
      <c r="B418" s="486"/>
      <c r="C418" s="486"/>
      <c r="D418" s="486"/>
      <c r="E418" s="555"/>
      <c r="F418" s="261"/>
      <c r="G418" s="38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613"/>
      <c r="B419" s="486"/>
      <c r="C419" s="486"/>
      <c r="D419" s="486"/>
      <c r="E419" s="555"/>
      <c r="F419" s="261"/>
      <c r="G419" s="38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613"/>
      <c r="B420" s="486"/>
      <c r="C420" s="486"/>
      <c r="D420" s="486"/>
      <c r="E420" s="555"/>
      <c r="F420" s="261"/>
      <c r="G420" s="38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613"/>
      <c r="B421" s="486"/>
      <c r="C421" s="486"/>
      <c r="D421" s="486"/>
      <c r="E421" s="555"/>
      <c r="F421" s="261"/>
      <c r="G421" s="38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613"/>
      <c r="B422" s="486"/>
      <c r="C422" s="486"/>
      <c r="D422" s="486"/>
      <c r="E422" s="555"/>
      <c r="F422" s="261"/>
      <c r="G422" s="38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613"/>
      <c r="B423" s="486"/>
      <c r="C423" s="486"/>
      <c r="D423" s="486"/>
      <c r="E423" s="555"/>
      <c r="F423" s="261"/>
      <c r="G423" s="38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613"/>
      <c r="B424" s="486"/>
      <c r="C424" s="486"/>
      <c r="D424" s="486"/>
      <c r="E424" s="555"/>
      <c r="F424" s="261"/>
      <c r="G424" s="38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613"/>
      <c r="B425" s="486"/>
      <c r="C425" s="486"/>
      <c r="D425" s="486"/>
      <c r="E425" s="555"/>
      <c r="F425" s="261"/>
      <c r="G425" s="38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613"/>
      <c r="B426" s="486"/>
      <c r="C426" s="486"/>
      <c r="D426" s="486"/>
      <c r="E426" s="555"/>
      <c r="F426" s="261"/>
      <c r="G426" s="38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613"/>
      <c r="B427" s="486"/>
      <c r="C427" s="486"/>
      <c r="D427" s="486"/>
      <c r="E427" s="555"/>
      <c r="F427" s="261"/>
      <c r="G427" s="38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613"/>
      <c r="B428" s="486"/>
      <c r="C428" s="486"/>
      <c r="D428" s="486"/>
      <c r="E428" s="555"/>
      <c r="F428" s="261"/>
      <c r="G428" s="38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613"/>
      <c r="B429" s="486"/>
      <c r="C429" s="486"/>
      <c r="D429" s="486"/>
      <c r="E429" s="555"/>
      <c r="F429" s="261"/>
      <c r="G429" s="38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613"/>
      <c r="B430" s="486"/>
      <c r="C430" s="486"/>
      <c r="D430" s="486"/>
      <c r="E430" s="555"/>
      <c r="F430" s="261"/>
      <c r="G430" s="3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613"/>
      <c r="B431" s="486"/>
      <c r="C431" s="486"/>
      <c r="D431" s="486"/>
      <c r="E431" s="555"/>
      <c r="F431" s="261"/>
      <c r="G431" s="3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613"/>
      <c r="B432" s="486"/>
      <c r="C432" s="486"/>
      <c r="D432" s="486"/>
      <c r="E432" s="555"/>
      <c r="F432" s="261"/>
      <c r="G432" s="38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613"/>
      <c r="B433" s="486"/>
      <c r="C433" s="486"/>
      <c r="D433" s="486"/>
      <c r="E433" s="555"/>
      <c r="F433" s="261"/>
      <c r="G433" s="38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613"/>
      <c r="B434" s="486"/>
      <c r="C434" s="486"/>
      <c r="D434" s="486"/>
      <c r="E434" s="555"/>
      <c r="F434" s="261"/>
      <c r="G434" s="38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613"/>
      <c r="B435" s="486"/>
      <c r="C435" s="486"/>
      <c r="D435" s="486"/>
      <c r="E435" s="555"/>
      <c r="F435" s="261"/>
      <c r="G435" s="38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613"/>
      <c r="B436" s="486"/>
      <c r="C436" s="486"/>
      <c r="D436" s="486"/>
      <c r="E436" s="555"/>
      <c r="F436" s="261"/>
      <c r="G436" s="38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613"/>
      <c r="B437" s="486"/>
      <c r="C437" s="486"/>
      <c r="D437" s="486"/>
      <c r="E437" s="555"/>
      <c r="F437" s="261"/>
      <c r="G437" s="38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613"/>
      <c r="B438" s="486"/>
      <c r="C438" s="486"/>
      <c r="D438" s="486"/>
      <c r="E438" s="555"/>
      <c r="F438" s="261"/>
      <c r="G438" s="38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613"/>
      <c r="B439" s="486"/>
      <c r="C439" s="486"/>
      <c r="D439" s="486"/>
      <c r="E439" s="555"/>
      <c r="F439" s="261"/>
      <c r="G439" s="38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613"/>
      <c r="B440" s="486"/>
      <c r="C440" s="486"/>
      <c r="D440" s="486"/>
      <c r="E440" s="555"/>
      <c r="F440" s="261"/>
      <c r="G440" s="38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613"/>
      <c r="B441" s="486"/>
      <c r="C441" s="486"/>
      <c r="D441" s="486"/>
      <c r="E441" s="555"/>
      <c r="F441" s="261"/>
      <c r="G441" s="38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613"/>
      <c r="B442" s="486"/>
      <c r="C442" s="486"/>
      <c r="D442" s="486"/>
      <c r="E442" s="555"/>
      <c r="F442" s="261"/>
      <c r="G442" s="38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613"/>
      <c r="B443" s="486"/>
      <c r="C443" s="486"/>
      <c r="D443" s="486"/>
      <c r="E443" s="555"/>
      <c r="F443" s="261"/>
      <c r="G443" s="38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613"/>
      <c r="B444" s="486"/>
      <c r="C444" s="486"/>
      <c r="D444" s="486"/>
      <c r="E444" s="555"/>
      <c r="F444" s="261"/>
      <c r="G444" s="38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613"/>
      <c r="B445" s="486"/>
      <c r="C445" s="486"/>
      <c r="D445" s="486"/>
      <c r="E445" s="555"/>
      <c r="F445" s="261"/>
      <c r="G445" s="38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613"/>
      <c r="B446" s="486"/>
      <c r="C446" s="486"/>
      <c r="D446" s="486"/>
      <c r="E446" s="555"/>
      <c r="F446" s="261"/>
      <c r="G446" s="38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613"/>
      <c r="B447" s="486"/>
      <c r="C447" s="486"/>
      <c r="D447" s="486"/>
      <c r="E447" s="555"/>
      <c r="F447" s="261"/>
      <c r="G447" s="38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613"/>
      <c r="B448" s="486"/>
      <c r="C448" s="486"/>
      <c r="D448" s="486"/>
      <c r="E448" s="555"/>
      <c r="F448" s="261"/>
      <c r="G448" s="38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613"/>
      <c r="B449" s="486"/>
      <c r="C449" s="486"/>
      <c r="D449" s="486"/>
      <c r="E449" s="555"/>
      <c r="F449" s="261"/>
      <c r="G449" s="38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613"/>
      <c r="B450" s="486"/>
      <c r="C450" s="486"/>
      <c r="D450" s="486"/>
      <c r="E450" s="555"/>
      <c r="F450" s="261"/>
      <c r="G450" s="38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613"/>
      <c r="B451" s="486"/>
      <c r="C451" s="486"/>
      <c r="D451" s="486"/>
      <c r="E451" s="555"/>
      <c r="F451" s="261"/>
      <c r="G451" s="38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613"/>
      <c r="B452" s="486"/>
      <c r="C452" s="486"/>
      <c r="D452" s="486"/>
      <c r="E452" s="555"/>
      <c r="F452" s="261"/>
      <c r="G452" s="38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613"/>
      <c r="B453" s="486"/>
      <c r="C453" s="486"/>
      <c r="D453" s="486"/>
      <c r="E453" s="555"/>
      <c r="F453" s="261"/>
      <c r="G453" s="38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613"/>
      <c r="B454" s="486"/>
      <c r="C454" s="486"/>
      <c r="D454" s="486"/>
      <c r="E454" s="555"/>
      <c r="F454" s="261"/>
      <c r="G454" s="38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613"/>
      <c r="B455" s="486"/>
      <c r="C455" s="486"/>
      <c r="D455" s="486"/>
      <c r="E455" s="555"/>
      <c r="F455" s="261"/>
      <c r="G455" s="38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613"/>
      <c r="B456" s="486"/>
      <c r="C456" s="486"/>
      <c r="D456" s="486"/>
      <c r="E456" s="555"/>
      <c r="F456" s="261"/>
      <c r="G456" s="38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613"/>
      <c r="B457" s="486"/>
      <c r="C457" s="486"/>
      <c r="D457" s="486"/>
      <c r="E457" s="555"/>
      <c r="F457" s="261"/>
      <c r="G457" s="38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613"/>
      <c r="B458" s="486"/>
      <c r="C458" s="486"/>
      <c r="D458" s="486"/>
      <c r="E458" s="555"/>
      <c r="F458" s="261"/>
      <c r="G458" s="38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613"/>
      <c r="B459" s="486"/>
      <c r="C459" s="486"/>
      <c r="D459" s="486"/>
      <c r="E459" s="555"/>
      <c r="F459" s="261"/>
      <c r="G459" s="38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613"/>
      <c r="B460" s="486"/>
      <c r="C460" s="486"/>
      <c r="D460" s="486"/>
      <c r="E460" s="555"/>
      <c r="F460" s="261"/>
      <c r="G460" s="38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613"/>
      <c r="B461" s="486"/>
      <c r="C461" s="486"/>
      <c r="D461" s="486"/>
      <c r="E461" s="555"/>
      <c r="F461" s="261"/>
      <c r="G461" s="38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613"/>
      <c r="B462" s="486"/>
      <c r="C462" s="486"/>
      <c r="D462" s="486"/>
      <c r="E462" s="555"/>
      <c r="F462" s="261"/>
      <c r="G462" s="38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613"/>
      <c r="B463" s="486"/>
      <c r="C463" s="486"/>
      <c r="D463" s="486"/>
      <c r="E463" s="555"/>
      <c r="F463" s="261"/>
      <c r="G463" s="38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613"/>
      <c r="B464" s="486"/>
      <c r="C464" s="486"/>
      <c r="D464" s="486"/>
      <c r="E464" s="555"/>
      <c r="F464" s="261"/>
      <c r="G464" s="38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613"/>
      <c r="B465" s="486"/>
      <c r="C465" s="486"/>
      <c r="D465" s="486"/>
      <c r="E465" s="555"/>
      <c r="F465" s="261"/>
      <c r="G465" s="38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613"/>
      <c r="B466" s="486"/>
      <c r="C466" s="486"/>
      <c r="D466" s="486"/>
      <c r="E466" s="555"/>
      <c r="F466" s="261"/>
      <c r="G466" s="38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613"/>
      <c r="B467" s="486"/>
      <c r="C467" s="486"/>
      <c r="D467" s="486"/>
      <c r="E467" s="555"/>
      <c r="F467" s="261"/>
      <c r="G467" s="38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613"/>
      <c r="B468" s="486"/>
      <c r="C468" s="486"/>
      <c r="D468" s="486"/>
      <c r="E468" s="555"/>
      <c r="F468" s="261"/>
      <c r="G468" s="38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613"/>
      <c r="B469" s="486"/>
      <c r="C469" s="486"/>
      <c r="D469" s="486"/>
      <c r="E469" s="555"/>
      <c r="F469" s="261"/>
      <c r="G469" s="38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613"/>
      <c r="B470" s="486"/>
      <c r="C470" s="486"/>
      <c r="D470" s="486"/>
      <c r="E470" s="555"/>
      <c r="F470" s="261"/>
      <c r="G470" s="38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613"/>
      <c r="B471" s="486"/>
      <c r="C471" s="486"/>
      <c r="D471" s="486"/>
      <c r="E471" s="555"/>
      <c r="F471" s="261"/>
      <c r="G471" s="38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613"/>
      <c r="B472" s="486"/>
      <c r="C472" s="486"/>
      <c r="D472" s="486"/>
      <c r="E472" s="555"/>
      <c r="F472" s="261"/>
      <c r="G472" s="38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613"/>
      <c r="B473" s="486"/>
      <c r="C473" s="486"/>
      <c r="D473" s="486"/>
      <c r="E473" s="555"/>
      <c r="F473" s="261"/>
      <c r="G473" s="38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613"/>
      <c r="B474" s="486"/>
      <c r="C474" s="486"/>
      <c r="D474" s="486"/>
      <c r="E474" s="555"/>
      <c r="F474" s="261"/>
      <c r="G474" s="38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613"/>
      <c r="B475" s="486"/>
      <c r="C475" s="486"/>
      <c r="D475" s="486"/>
      <c r="E475" s="555"/>
      <c r="F475" s="261"/>
      <c r="G475" s="38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613"/>
      <c r="B476" s="486"/>
      <c r="C476" s="486"/>
      <c r="D476" s="486"/>
      <c r="E476" s="555"/>
      <c r="F476" s="261"/>
      <c r="G476" s="38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613"/>
      <c r="B477" s="486"/>
      <c r="C477" s="486"/>
      <c r="D477" s="486"/>
      <c r="E477" s="555"/>
      <c r="F477" s="261"/>
      <c r="G477" s="38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613"/>
      <c r="B478" s="486"/>
      <c r="C478" s="486"/>
      <c r="D478" s="486"/>
      <c r="E478" s="555"/>
      <c r="F478" s="261"/>
      <c r="G478" s="38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613"/>
      <c r="B479" s="486"/>
      <c r="C479" s="486"/>
      <c r="D479" s="486"/>
      <c r="E479" s="555"/>
      <c r="F479" s="261"/>
      <c r="G479" s="38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613"/>
      <c r="B480" s="486"/>
      <c r="C480" s="486"/>
      <c r="D480" s="486"/>
      <c r="E480" s="555"/>
      <c r="F480" s="261"/>
      <c r="G480" s="38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613"/>
      <c r="B481" s="486"/>
      <c r="C481" s="486"/>
      <c r="D481" s="486"/>
      <c r="E481" s="555"/>
      <c r="F481" s="261"/>
      <c r="G481" s="38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613"/>
      <c r="B482" s="486"/>
      <c r="C482" s="486"/>
      <c r="D482" s="486"/>
      <c r="E482" s="555"/>
      <c r="F482" s="261"/>
      <c r="G482" s="38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613"/>
      <c r="B483" s="486"/>
      <c r="C483" s="486"/>
      <c r="D483" s="486"/>
      <c r="E483" s="555"/>
      <c r="F483" s="261"/>
      <c r="G483" s="38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613"/>
      <c r="B484" s="486"/>
      <c r="C484" s="486"/>
      <c r="D484" s="486"/>
      <c r="E484" s="555"/>
      <c r="F484" s="261"/>
      <c r="G484" s="38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613"/>
      <c r="B485" s="486"/>
      <c r="C485" s="486"/>
      <c r="D485" s="486"/>
      <c r="E485" s="555"/>
      <c r="F485" s="261"/>
      <c r="G485" s="38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613"/>
      <c r="B486" s="486"/>
      <c r="C486" s="486"/>
      <c r="D486" s="486"/>
      <c r="E486" s="555"/>
      <c r="F486" s="261"/>
      <c r="G486" s="38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613"/>
      <c r="B487" s="486"/>
      <c r="C487" s="486"/>
      <c r="D487" s="486"/>
      <c r="E487" s="555"/>
      <c r="F487" s="261"/>
      <c r="G487" s="38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613"/>
      <c r="B488" s="486"/>
      <c r="C488" s="486"/>
      <c r="D488" s="486"/>
      <c r="E488" s="555"/>
      <c r="F488" s="261"/>
      <c r="G488" s="38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613"/>
      <c r="B489" s="486"/>
      <c r="C489" s="486"/>
      <c r="D489" s="486"/>
      <c r="E489" s="555"/>
      <c r="F489" s="261"/>
      <c r="G489" s="38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613"/>
      <c r="B490" s="486"/>
      <c r="C490" s="486"/>
      <c r="D490" s="486"/>
      <c r="E490" s="555"/>
      <c r="F490" s="261"/>
      <c r="G490" s="38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613"/>
      <c r="B491" s="486"/>
      <c r="C491" s="486"/>
      <c r="D491" s="486"/>
      <c r="E491" s="555"/>
      <c r="F491" s="261"/>
      <c r="G491" s="38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613"/>
      <c r="B492" s="486"/>
      <c r="C492" s="486"/>
      <c r="D492" s="486"/>
      <c r="E492" s="555"/>
      <c r="F492" s="261"/>
      <c r="G492" s="38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613"/>
      <c r="B493" s="486"/>
      <c r="C493" s="486"/>
      <c r="D493" s="486"/>
      <c r="E493" s="555"/>
      <c r="F493" s="261"/>
      <c r="G493" s="38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613"/>
      <c r="B494" s="486"/>
      <c r="C494" s="486"/>
      <c r="D494" s="486"/>
      <c r="E494" s="555"/>
      <c r="F494" s="261"/>
      <c r="G494" s="38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613"/>
      <c r="B495" s="486"/>
      <c r="C495" s="486"/>
      <c r="D495" s="486"/>
      <c r="E495" s="555"/>
      <c r="F495" s="261"/>
      <c r="G495" s="38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613"/>
      <c r="B496" s="486"/>
      <c r="C496" s="486"/>
      <c r="D496" s="486"/>
      <c r="E496" s="555"/>
      <c r="F496" s="261"/>
      <c r="G496" s="38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613"/>
      <c r="B497" s="486"/>
      <c r="C497" s="486"/>
      <c r="D497" s="486"/>
      <c r="E497" s="555"/>
      <c r="F497" s="261"/>
      <c r="G497" s="38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613"/>
      <c r="B498" s="486"/>
      <c r="C498" s="486"/>
      <c r="D498" s="486"/>
      <c r="E498" s="555"/>
      <c r="F498" s="261"/>
      <c r="G498" s="38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613"/>
      <c r="B499" s="486"/>
      <c r="C499" s="486"/>
      <c r="D499" s="486"/>
      <c r="E499" s="555"/>
      <c r="F499" s="261"/>
      <c r="G499" s="38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613"/>
      <c r="B500" s="486"/>
      <c r="C500" s="486"/>
      <c r="D500" s="486"/>
      <c r="E500" s="555"/>
      <c r="F500" s="261"/>
      <c r="G500" s="38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613"/>
      <c r="B501" s="486"/>
      <c r="C501" s="486"/>
      <c r="D501" s="486"/>
      <c r="E501" s="555"/>
      <c r="F501" s="261"/>
      <c r="G501" s="38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613"/>
      <c r="B502" s="486"/>
      <c r="C502" s="486"/>
      <c r="D502" s="486"/>
      <c r="E502" s="555"/>
      <c r="F502" s="261"/>
      <c r="G502" s="38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613"/>
      <c r="B503" s="486"/>
      <c r="C503" s="486"/>
      <c r="D503" s="486"/>
      <c r="E503" s="555"/>
      <c r="F503" s="261"/>
      <c r="G503" s="38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613"/>
      <c r="B504" s="486"/>
      <c r="C504" s="486"/>
      <c r="D504" s="486"/>
      <c r="E504" s="555"/>
      <c r="F504" s="261"/>
      <c r="G504" s="38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613"/>
      <c r="B505" s="486"/>
      <c r="C505" s="486"/>
      <c r="D505" s="486"/>
      <c r="E505" s="555"/>
      <c r="F505" s="261"/>
      <c r="G505" s="38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613"/>
      <c r="B506" s="486"/>
      <c r="C506" s="486"/>
      <c r="D506" s="486"/>
      <c r="E506" s="555"/>
      <c r="F506" s="261"/>
      <c r="G506" s="38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613"/>
      <c r="B507" s="486"/>
      <c r="C507" s="486"/>
      <c r="D507" s="486"/>
      <c r="E507" s="555"/>
      <c r="F507" s="261"/>
      <c r="G507" s="38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613"/>
      <c r="B508" s="486"/>
      <c r="C508" s="486"/>
      <c r="D508" s="486"/>
      <c r="E508" s="555"/>
      <c r="F508" s="261"/>
      <c r="G508" s="38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613"/>
      <c r="B509" s="486"/>
      <c r="C509" s="486"/>
      <c r="D509" s="486"/>
      <c r="E509" s="555"/>
      <c r="F509" s="261"/>
      <c r="G509" s="38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613"/>
      <c r="B510" s="486"/>
      <c r="C510" s="486"/>
      <c r="D510" s="486"/>
      <c r="E510" s="555"/>
      <c r="F510" s="261"/>
      <c r="G510" s="38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613"/>
      <c r="B511" s="486"/>
      <c r="C511" s="486"/>
      <c r="D511" s="486"/>
      <c r="E511" s="555"/>
      <c r="F511" s="261"/>
      <c r="G511" s="38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613"/>
      <c r="B512" s="486"/>
      <c r="C512" s="486"/>
      <c r="D512" s="486"/>
      <c r="E512" s="555"/>
      <c r="F512" s="261"/>
      <c r="G512" s="38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613"/>
      <c r="B513" s="486"/>
      <c r="C513" s="486"/>
      <c r="D513" s="486"/>
      <c r="E513" s="555"/>
      <c r="F513" s="261"/>
      <c r="G513" s="38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613"/>
      <c r="B514" s="486"/>
      <c r="C514" s="486"/>
      <c r="D514" s="486"/>
      <c r="E514" s="555"/>
      <c r="F514" s="261"/>
      <c r="G514" s="38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613"/>
      <c r="B515" s="486"/>
      <c r="C515" s="486"/>
      <c r="D515" s="486"/>
      <c r="E515" s="555"/>
      <c r="F515" s="261"/>
      <c r="G515" s="38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613"/>
      <c r="B516" s="486"/>
      <c r="C516" s="486"/>
      <c r="D516" s="486"/>
      <c r="E516" s="555"/>
      <c r="F516" s="261"/>
      <c r="G516" s="38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613"/>
      <c r="B517" s="486"/>
      <c r="C517" s="486"/>
      <c r="D517" s="486"/>
      <c r="E517" s="555"/>
      <c r="F517" s="261"/>
      <c r="G517" s="38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613"/>
      <c r="B518" s="486"/>
      <c r="C518" s="486"/>
      <c r="D518" s="486"/>
      <c r="E518" s="555"/>
      <c r="F518" s="261"/>
      <c r="G518" s="38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613"/>
      <c r="B519" s="486"/>
      <c r="C519" s="486"/>
      <c r="D519" s="486"/>
      <c r="E519" s="555"/>
      <c r="F519" s="261"/>
      <c r="G519" s="38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613"/>
      <c r="B520" s="486"/>
      <c r="C520" s="486"/>
      <c r="D520" s="486"/>
      <c r="E520" s="555"/>
      <c r="F520" s="261"/>
      <c r="G520" s="38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613"/>
      <c r="B521" s="486"/>
      <c r="C521" s="486"/>
      <c r="D521" s="486"/>
      <c r="E521" s="555"/>
      <c r="F521" s="261"/>
      <c r="G521" s="38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613"/>
      <c r="B522" s="486"/>
      <c r="C522" s="486"/>
      <c r="D522" s="486"/>
      <c r="E522" s="555"/>
      <c r="F522" s="261"/>
      <c r="G522" s="38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613"/>
      <c r="B523" s="486"/>
      <c r="C523" s="486"/>
      <c r="D523" s="486"/>
      <c r="E523" s="555"/>
      <c r="F523" s="261"/>
      <c r="G523" s="38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613"/>
      <c r="B524" s="486"/>
      <c r="C524" s="486"/>
      <c r="D524" s="486"/>
      <c r="E524" s="555"/>
      <c r="F524" s="261"/>
      <c r="G524" s="38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613"/>
      <c r="B525" s="486"/>
      <c r="C525" s="486"/>
      <c r="D525" s="486"/>
      <c r="E525" s="555"/>
      <c r="F525" s="261"/>
      <c r="G525" s="38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613"/>
      <c r="B526" s="486"/>
      <c r="C526" s="486"/>
      <c r="D526" s="486"/>
      <c r="E526" s="555"/>
      <c r="F526" s="261"/>
      <c r="G526" s="38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613"/>
      <c r="B527" s="486"/>
      <c r="C527" s="486"/>
      <c r="D527" s="486"/>
      <c r="E527" s="555"/>
      <c r="F527" s="261"/>
      <c r="G527" s="38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613"/>
      <c r="B528" s="486"/>
      <c r="C528" s="486"/>
      <c r="D528" s="486"/>
      <c r="E528" s="555"/>
      <c r="F528" s="261"/>
      <c r="G528" s="38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613"/>
      <c r="B529" s="486"/>
      <c r="C529" s="486"/>
      <c r="D529" s="486"/>
      <c r="E529" s="555"/>
      <c r="F529" s="261"/>
      <c r="G529" s="38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613"/>
      <c r="B530" s="486"/>
      <c r="C530" s="486"/>
      <c r="D530" s="486"/>
      <c r="E530" s="555"/>
      <c r="F530" s="261"/>
      <c r="G530" s="38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613"/>
      <c r="B531" s="486"/>
      <c r="C531" s="486"/>
      <c r="D531" s="486"/>
      <c r="E531" s="555"/>
      <c r="F531" s="261"/>
      <c r="G531" s="38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613"/>
      <c r="B532" s="486"/>
      <c r="C532" s="486"/>
      <c r="D532" s="486"/>
      <c r="E532" s="555"/>
      <c r="F532" s="261"/>
      <c r="G532" s="38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613"/>
      <c r="B533" s="486"/>
      <c r="C533" s="486"/>
      <c r="D533" s="486"/>
      <c r="E533" s="555"/>
      <c r="F533" s="261"/>
      <c r="G533" s="38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613"/>
      <c r="B534" s="486"/>
      <c r="C534" s="486"/>
      <c r="D534" s="486"/>
      <c r="E534" s="555"/>
      <c r="F534" s="261"/>
      <c r="G534" s="38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613"/>
      <c r="B535" s="486"/>
      <c r="C535" s="486"/>
      <c r="D535" s="486"/>
      <c r="E535" s="555"/>
      <c r="F535" s="261"/>
      <c r="G535" s="38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613"/>
      <c r="B536" s="486"/>
      <c r="C536" s="486"/>
      <c r="D536" s="486"/>
      <c r="E536" s="555"/>
      <c r="F536" s="261"/>
      <c r="G536" s="38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613"/>
      <c r="B537" s="486"/>
      <c r="C537" s="486"/>
      <c r="D537" s="486"/>
      <c r="E537" s="555"/>
      <c r="F537" s="261"/>
      <c r="G537" s="38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613"/>
      <c r="B538" s="486"/>
      <c r="C538" s="486"/>
      <c r="D538" s="486"/>
      <c r="E538" s="555"/>
      <c r="F538" s="261"/>
      <c r="G538" s="38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613"/>
      <c r="B539" s="486"/>
      <c r="C539" s="486"/>
      <c r="D539" s="486"/>
      <c r="E539" s="555"/>
      <c r="F539" s="261"/>
      <c r="G539" s="38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613"/>
      <c r="B540" s="486"/>
      <c r="C540" s="486"/>
      <c r="D540" s="486"/>
      <c r="E540" s="555"/>
      <c r="F540" s="261"/>
      <c r="G540" s="38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613"/>
      <c r="B541" s="486"/>
      <c r="C541" s="486"/>
      <c r="D541" s="486"/>
      <c r="E541" s="555"/>
      <c r="F541" s="261"/>
      <c r="G541" s="38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613"/>
      <c r="B542" s="486"/>
      <c r="C542" s="486"/>
      <c r="D542" s="486"/>
      <c r="E542" s="555"/>
      <c r="F542" s="261"/>
      <c r="G542" s="38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613"/>
      <c r="B543" s="486"/>
      <c r="C543" s="486"/>
      <c r="D543" s="486"/>
      <c r="E543" s="555"/>
      <c r="F543" s="261"/>
      <c r="G543" s="38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613"/>
      <c r="B544" s="486"/>
      <c r="C544" s="486"/>
      <c r="D544" s="486"/>
      <c r="E544" s="555"/>
      <c r="F544" s="261"/>
      <c r="G544" s="38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613"/>
      <c r="B545" s="486"/>
      <c r="C545" s="486"/>
      <c r="D545" s="486"/>
      <c r="E545" s="555"/>
      <c r="F545" s="261"/>
      <c r="G545" s="38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613"/>
      <c r="B546" s="486"/>
      <c r="C546" s="486"/>
      <c r="D546" s="486"/>
      <c r="E546" s="555"/>
      <c r="F546" s="261"/>
      <c r="G546" s="38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613"/>
      <c r="B547" s="486"/>
      <c r="C547" s="486"/>
      <c r="D547" s="486"/>
      <c r="E547" s="555"/>
      <c r="F547" s="261"/>
      <c r="G547" s="38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613"/>
      <c r="B548" s="486"/>
      <c r="C548" s="486"/>
      <c r="D548" s="486"/>
      <c r="E548" s="555"/>
      <c r="F548" s="261"/>
      <c r="G548" s="38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613"/>
      <c r="B549" s="486"/>
      <c r="C549" s="486"/>
      <c r="D549" s="486"/>
      <c r="E549" s="555"/>
      <c r="F549" s="261"/>
      <c r="G549" s="38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613"/>
      <c r="B550" s="486"/>
      <c r="C550" s="486"/>
      <c r="D550" s="486"/>
      <c r="E550" s="555"/>
      <c r="F550" s="261"/>
      <c r="G550" s="38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613"/>
      <c r="B551" s="486"/>
      <c r="C551" s="486"/>
      <c r="D551" s="486"/>
      <c r="E551" s="555"/>
      <c r="F551" s="261"/>
      <c r="G551" s="38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613"/>
      <c r="B552" s="486"/>
      <c r="C552" s="486"/>
      <c r="D552" s="486"/>
      <c r="E552" s="555"/>
      <c r="F552" s="261"/>
      <c r="G552" s="38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613"/>
      <c r="B553" s="486"/>
      <c r="C553" s="486"/>
      <c r="D553" s="486"/>
      <c r="E553" s="555"/>
      <c r="F553" s="261"/>
      <c r="G553" s="38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613"/>
      <c r="B554" s="486"/>
      <c r="C554" s="486"/>
      <c r="D554" s="486"/>
      <c r="E554" s="555"/>
      <c r="F554" s="261"/>
      <c r="G554" s="38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613"/>
      <c r="B555" s="486"/>
      <c r="C555" s="486"/>
      <c r="D555" s="486"/>
      <c r="E555" s="555"/>
      <c r="F555" s="261"/>
      <c r="G555" s="38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613"/>
      <c r="B556" s="486"/>
      <c r="C556" s="486"/>
      <c r="D556" s="486"/>
      <c r="E556" s="555"/>
      <c r="F556" s="261"/>
      <c r="G556" s="38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613"/>
      <c r="B557" s="486"/>
      <c r="C557" s="486"/>
      <c r="D557" s="486"/>
      <c r="E557" s="555"/>
      <c r="F557" s="261"/>
      <c r="G557" s="38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613"/>
      <c r="B558" s="486"/>
      <c r="C558" s="486"/>
      <c r="D558" s="486"/>
      <c r="E558" s="555"/>
      <c r="F558" s="261"/>
      <c r="G558" s="38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613"/>
      <c r="B559" s="486"/>
      <c r="C559" s="486"/>
      <c r="D559" s="486"/>
      <c r="E559" s="555"/>
      <c r="F559" s="261"/>
      <c r="G559" s="38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613"/>
      <c r="B560" s="486"/>
      <c r="C560" s="486"/>
      <c r="D560" s="486"/>
      <c r="E560" s="555"/>
      <c r="F560" s="261"/>
      <c r="G560" s="38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613"/>
      <c r="B561" s="486"/>
      <c r="C561" s="486"/>
      <c r="D561" s="486"/>
      <c r="E561" s="555"/>
      <c r="F561" s="261"/>
      <c r="G561" s="38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613"/>
      <c r="B562" s="486"/>
      <c r="C562" s="486"/>
      <c r="D562" s="486"/>
      <c r="E562" s="555"/>
      <c r="F562" s="261"/>
      <c r="G562" s="38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613"/>
      <c r="B563" s="486"/>
      <c r="C563" s="486"/>
      <c r="D563" s="486"/>
      <c r="E563" s="555"/>
      <c r="F563" s="261"/>
      <c r="G563" s="38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613"/>
      <c r="B564" s="486"/>
      <c r="C564" s="486"/>
      <c r="D564" s="486"/>
      <c r="E564" s="555"/>
      <c r="F564" s="261"/>
      <c r="G564" s="38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613"/>
      <c r="B565" s="486"/>
      <c r="C565" s="486"/>
      <c r="D565" s="486"/>
      <c r="E565" s="555"/>
      <c r="F565" s="261"/>
      <c r="G565" s="38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613"/>
      <c r="B566" s="486"/>
      <c r="C566" s="486"/>
      <c r="D566" s="486"/>
      <c r="E566" s="555"/>
      <c r="F566" s="261"/>
      <c r="G566" s="38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613"/>
      <c r="B567" s="486"/>
      <c r="C567" s="486"/>
      <c r="D567" s="486"/>
      <c r="E567" s="555"/>
      <c r="F567" s="261"/>
      <c r="G567" s="38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613"/>
      <c r="B568" s="486"/>
      <c r="C568" s="486"/>
      <c r="D568" s="486"/>
      <c r="E568" s="555"/>
      <c r="F568" s="261"/>
      <c r="G568" s="38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613"/>
      <c r="B569" s="486"/>
      <c r="C569" s="486"/>
      <c r="D569" s="486"/>
      <c r="E569" s="555"/>
      <c r="F569" s="261"/>
      <c r="G569" s="38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613"/>
      <c r="B570" s="486"/>
      <c r="C570" s="486"/>
      <c r="D570" s="486"/>
      <c r="E570" s="555"/>
      <c r="F570" s="261"/>
      <c r="G570" s="38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613"/>
      <c r="B571" s="486"/>
      <c r="C571" s="486"/>
      <c r="D571" s="486"/>
      <c r="E571" s="555"/>
      <c r="F571" s="261"/>
      <c r="G571" s="38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613"/>
      <c r="B572" s="486"/>
      <c r="C572" s="486"/>
      <c r="D572" s="486"/>
      <c r="E572" s="555"/>
      <c r="F572" s="261"/>
      <c r="G572" s="38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613"/>
      <c r="B573" s="486"/>
      <c r="C573" s="486"/>
      <c r="D573" s="486"/>
      <c r="E573" s="555"/>
      <c r="F573" s="261"/>
      <c r="G573" s="38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613"/>
      <c r="B574" s="486"/>
      <c r="C574" s="486"/>
      <c r="D574" s="486"/>
      <c r="E574" s="555"/>
      <c r="F574" s="261"/>
      <c r="G574" s="38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613"/>
      <c r="B575" s="486"/>
      <c r="C575" s="486"/>
      <c r="D575" s="486"/>
      <c r="E575" s="555"/>
      <c r="F575" s="261"/>
      <c r="G575" s="38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613"/>
      <c r="B576" s="486"/>
      <c r="C576" s="486"/>
      <c r="D576" s="486"/>
      <c r="E576" s="555"/>
      <c r="F576" s="261"/>
      <c r="G576" s="38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613"/>
      <c r="B577" s="486"/>
      <c r="C577" s="486"/>
      <c r="D577" s="486"/>
      <c r="E577" s="555"/>
      <c r="F577" s="261"/>
      <c r="G577" s="38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613"/>
      <c r="B578" s="486"/>
      <c r="C578" s="486"/>
      <c r="D578" s="486"/>
      <c r="E578" s="555"/>
      <c r="F578" s="261"/>
      <c r="G578" s="38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613"/>
      <c r="B579" s="486"/>
      <c r="C579" s="486"/>
      <c r="D579" s="486"/>
      <c r="E579" s="555"/>
      <c r="F579" s="261"/>
      <c r="G579" s="38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613"/>
      <c r="B580" s="486"/>
      <c r="C580" s="486"/>
      <c r="D580" s="486"/>
      <c r="E580" s="555"/>
      <c r="F580" s="261"/>
      <c r="G580" s="38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613"/>
      <c r="B581" s="486"/>
      <c r="C581" s="486"/>
      <c r="D581" s="486"/>
      <c r="E581" s="555"/>
      <c r="F581" s="261"/>
      <c r="G581" s="38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613"/>
      <c r="B582" s="486"/>
      <c r="C582" s="486"/>
      <c r="D582" s="486"/>
      <c r="E582" s="555"/>
      <c r="F582" s="261"/>
      <c r="G582" s="38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613"/>
      <c r="B583" s="486"/>
      <c r="C583" s="486"/>
      <c r="D583" s="486"/>
      <c r="E583" s="555"/>
      <c r="F583" s="261"/>
      <c r="G583" s="38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613"/>
      <c r="B584" s="486"/>
      <c r="C584" s="486"/>
      <c r="D584" s="486"/>
      <c r="E584" s="555"/>
      <c r="F584" s="261"/>
      <c r="G584" s="38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613"/>
      <c r="B585" s="486"/>
      <c r="C585" s="486"/>
      <c r="D585" s="486"/>
      <c r="E585" s="555"/>
      <c r="F585" s="261"/>
      <c r="G585" s="38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613"/>
      <c r="B586" s="486"/>
      <c r="C586" s="486"/>
      <c r="D586" s="486"/>
      <c r="E586" s="555"/>
      <c r="F586" s="261"/>
      <c r="G586" s="38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613"/>
      <c r="B587" s="486"/>
      <c r="C587" s="486"/>
      <c r="D587" s="486"/>
      <c r="E587" s="555"/>
      <c r="F587" s="261"/>
      <c r="G587" s="38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613"/>
      <c r="B588" s="486"/>
      <c r="C588" s="486"/>
      <c r="D588" s="486"/>
      <c r="E588" s="555"/>
      <c r="F588" s="261"/>
      <c r="G588" s="38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613"/>
      <c r="B589" s="486"/>
      <c r="C589" s="486"/>
      <c r="D589" s="486"/>
      <c r="E589" s="555"/>
      <c r="F589" s="261"/>
      <c r="G589" s="38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613"/>
      <c r="B590" s="486"/>
      <c r="C590" s="486"/>
      <c r="D590" s="486"/>
      <c r="E590" s="555"/>
      <c r="F590" s="261"/>
      <c r="G590" s="38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613"/>
      <c r="B591" s="486"/>
      <c r="C591" s="486"/>
      <c r="D591" s="486"/>
      <c r="E591" s="555"/>
      <c r="F591" s="261"/>
      <c r="G591" s="38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613"/>
      <c r="B592" s="486"/>
      <c r="C592" s="486"/>
      <c r="D592" s="486"/>
      <c r="E592" s="555"/>
      <c r="F592" s="261"/>
      <c r="G592" s="38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613"/>
      <c r="B593" s="486"/>
      <c r="C593" s="486"/>
      <c r="D593" s="486"/>
      <c r="E593" s="555"/>
      <c r="F593" s="261"/>
      <c r="G593" s="38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613"/>
      <c r="B594" s="486"/>
      <c r="C594" s="486"/>
      <c r="D594" s="486"/>
      <c r="E594" s="555"/>
      <c r="F594" s="261"/>
      <c r="G594" s="38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613"/>
      <c r="B595" s="486"/>
      <c r="C595" s="486"/>
      <c r="D595" s="486"/>
      <c r="E595" s="555"/>
      <c r="F595" s="261"/>
      <c r="G595" s="38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613"/>
      <c r="B596" s="486"/>
      <c r="C596" s="486"/>
      <c r="D596" s="486"/>
      <c r="E596" s="555"/>
      <c r="F596" s="261"/>
      <c r="G596" s="38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613"/>
      <c r="B597" s="486"/>
      <c r="C597" s="486"/>
      <c r="D597" s="486"/>
      <c r="E597" s="555"/>
      <c r="F597" s="261"/>
      <c r="G597" s="38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613"/>
      <c r="B598" s="486"/>
      <c r="C598" s="486"/>
      <c r="D598" s="486"/>
      <c r="E598" s="555"/>
      <c r="F598" s="261"/>
      <c r="G598" s="38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613"/>
      <c r="B599" s="486"/>
      <c r="C599" s="486"/>
      <c r="D599" s="486"/>
      <c r="E599" s="555"/>
      <c r="F599" s="261"/>
      <c r="G599" s="38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613"/>
      <c r="B600" s="486"/>
      <c r="C600" s="486"/>
      <c r="D600" s="486"/>
      <c r="E600" s="555"/>
      <c r="F600" s="261"/>
      <c r="G600" s="38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613"/>
      <c r="B601" s="486"/>
      <c r="C601" s="486"/>
      <c r="D601" s="486"/>
      <c r="E601" s="555"/>
      <c r="F601" s="261"/>
      <c r="G601" s="38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613"/>
      <c r="B602" s="486"/>
      <c r="C602" s="486"/>
      <c r="D602" s="486"/>
      <c r="E602" s="555"/>
      <c r="F602" s="261"/>
      <c r="G602" s="38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613"/>
      <c r="B603" s="486"/>
      <c r="C603" s="486"/>
      <c r="D603" s="486"/>
      <c r="E603" s="555"/>
      <c r="F603" s="261"/>
      <c r="G603" s="38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613"/>
      <c r="B604" s="486"/>
      <c r="C604" s="486"/>
      <c r="D604" s="486"/>
      <c r="E604" s="555"/>
      <c r="F604" s="261"/>
      <c r="G604" s="38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613"/>
      <c r="B605" s="486"/>
      <c r="C605" s="486"/>
      <c r="D605" s="486"/>
      <c r="E605" s="555"/>
      <c r="F605" s="261"/>
      <c r="G605" s="38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613"/>
      <c r="B606" s="486"/>
      <c r="C606" s="486"/>
      <c r="D606" s="486"/>
      <c r="E606" s="555"/>
      <c r="F606" s="261"/>
      <c r="G606" s="38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613"/>
      <c r="B607" s="486"/>
      <c r="C607" s="486"/>
      <c r="D607" s="486"/>
      <c r="E607" s="555"/>
      <c r="F607" s="261"/>
      <c r="G607" s="38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613"/>
      <c r="B608" s="486"/>
      <c r="C608" s="486"/>
      <c r="D608" s="486"/>
      <c r="E608" s="555"/>
      <c r="F608" s="261"/>
      <c r="G608" s="38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613"/>
      <c r="B609" s="486"/>
      <c r="C609" s="486"/>
      <c r="D609" s="486"/>
      <c r="E609" s="555"/>
      <c r="F609" s="261"/>
      <c r="G609" s="38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613"/>
      <c r="B610" s="486"/>
      <c r="C610" s="486"/>
      <c r="D610" s="486"/>
      <c r="E610" s="555"/>
      <c r="F610" s="261"/>
      <c r="G610" s="38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613"/>
      <c r="B611" s="486"/>
      <c r="C611" s="486"/>
      <c r="D611" s="486"/>
      <c r="E611" s="555"/>
      <c r="F611" s="261"/>
      <c r="G611" s="38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613"/>
      <c r="B612" s="486"/>
      <c r="C612" s="486"/>
      <c r="D612" s="486"/>
      <c r="E612" s="555"/>
      <c r="F612" s="261"/>
      <c r="G612" s="38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613"/>
      <c r="B613" s="486"/>
      <c r="C613" s="486"/>
      <c r="D613" s="486"/>
      <c r="E613" s="555"/>
      <c r="F613" s="261"/>
      <c r="G613" s="38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613"/>
      <c r="B614" s="486"/>
      <c r="C614" s="486"/>
      <c r="D614" s="486"/>
      <c r="E614" s="555"/>
      <c r="F614" s="261"/>
      <c r="G614" s="38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613"/>
      <c r="B615" s="486"/>
      <c r="C615" s="486"/>
      <c r="D615" s="486"/>
      <c r="E615" s="555"/>
      <c r="F615" s="261"/>
      <c r="G615" s="38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613"/>
      <c r="B616" s="486"/>
      <c r="C616" s="486"/>
      <c r="D616" s="486"/>
      <c r="E616" s="555"/>
      <c r="F616" s="261"/>
      <c r="G616" s="38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613"/>
      <c r="B617" s="486"/>
      <c r="C617" s="486"/>
      <c r="D617" s="486"/>
      <c r="E617" s="555"/>
      <c r="F617" s="261"/>
      <c r="G617" s="38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613"/>
      <c r="B618" s="486"/>
      <c r="C618" s="486"/>
      <c r="D618" s="486"/>
      <c r="E618" s="555"/>
      <c r="F618" s="261"/>
      <c r="G618" s="38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613"/>
      <c r="B619" s="486"/>
      <c r="C619" s="486"/>
      <c r="D619" s="486"/>
      <c r="E619" s="555"/>
      <c r="F619" s="261"/>
      <c r="G619" s="38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613"/>
      <c r="B620" s="486"/>
      <c r="C620" s="486"/>
      <c r="D620" s="486"/>
      <c r="E620" s="555"/>
      <c r="F620" s="261"/>
      <c r="G620" s="38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613"/>
      <c r="B621" s="486"/>
      <c r="C621" s="486"/>
      <c r="D621" s="486"/>
      <c r="E621" s="555"/>
      <c r="F621" s="261"/>
      <c r="G621" s="38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613"/>
      <c r="B622" s="486"/>
      <c r="C622" s="486"/>
      <c r="D622" s="486"/>
      <c r="E622" s="555"/>
      <c r="F622" s="261"/>
      <c r="G622" s="38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613"/>
      <c r="B623" s="486"/>
      <c r="C623" s="486"/>
      <c r="D623" s="486"/>
      <c r="E623" s="555"/>
      <c r="F623" s="261"/>
      <c r="G623" s="38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613"/>
      <c r="B624" s="486"/>
      <c r="C624" s="486"/>
      <c r="D624" s="486"/>
      <c r="E624" s="555"/>
      <c r="F624" s="261"/>
      <c r="G624" s="38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613"/>
      <c r="B625" s="486"/>
      <c r="C625" s="486"/>
      <c r="D625" s="486"/>
      <c r="E625" s="555"/>
      <c r="F625" s="261"/>
      <c r="G625" s="38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613"/>
      <c r="B626" s="486"/>
      <c r="C626" s="486"/>
      <c r="D626" s="486"/>
      <c r="E626" s="555"/>
      <c r="F626" s="261"/>
      <c r="G626" s="38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613"/>
      <c r="B627" s="486"/>
      <c r="C627" s="486"/>
      <c r="D627" s="486"/>
      <c r="E627" s="555"/>
      <c r="F627" s="261"/>
      <c r="G627" s="38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613"/>
      <c r="B628" s="486"/>
      <c r="C628" s="486"/>
      <c r="D628" s="486"/>
      <c r="E628" s="555"/>
      <c r="F628" s="261"/>
      <c r="G628" s="38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613"/>
      <c r="B629" s="486"/>
      <c r="C629" s="486"/>
      <c r="D629" s="486"/>
      <c r="E629" s="555"/>
      <c r="F629" s="261"/>
      <c r="G629" s="38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613"/>
      <c r="B630" s="486"/>
      <c r="C630" s="486"/>
      <c r="D630" s="486"/>
      <c r="E630" s="555"/>
      <c r="F630" s="261"/>
      <c r="G630" s="38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613"/>
      <c r="B631" s="486"/>
      <c r="C631" s="486"/>
      <c r="D631" s="486"/>
      <c r="E631" s="555"/>
      <c r="F631" s="261"/>
      <c r="G631" s="38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613"/>
      <c r="B632" s="486"/>
      <c r="C632" s="486"/>
      <c r="D632" s="486"/>
      <c r="E632" s="555"/>
      <c r="F632" s="261"/>
      <c r="G632" s="38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613"/>
      <c r="B633" s="486"/>
      <c r="C633" s="486"/>
      <c r="D633" s="486"/>
      <c r="E633" s="555"/>
      <c r="F633" s="261"/>
      <c r="G633" s="38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613"/>
      <c r="B634" s="486"/>
      <c r="C634" s="486"/>
      <c r="D634" s="486"/>
      <c r="E634" s="555"/>
      <c r="F634" s="261"/>
      <c r="G634" s="38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613"/>
      <c r="B635" s="486"/>
      <c r="C635" s="486"/>
      <c r="D635" s="486"/>
      <c r="E635" s="555"/>
      <c r="F635" s="261"/>
      <c r="G635" s="38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613"/>
      <c r="B636" s="486"/>
      <c r="C636" s="486"/>
      <c r="D636" s="486"/>
      <c r="E636" s="555"/>
      <c r="F636" s="261"/>
      <c r="G636" s="38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613"/>
      <c r="B637" s="486"/>
      <c r="C637" s="486"/>
      <c r="D637" s="486"/>
      <c r="E637" s="555"/>
      <c r="F637" s="261"/>
      <c r="G637" s="38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613"/>
      <c r="B638" s="486"/>
      <c r="C638" s="486"/>
      <c r="D638" s="486"/>
      <c r="E638" s="555"/>
      <c r="F638" s="261"/>
      <c r="G638" s="38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613"/>
      <c r="B639" s="486"/>
      <c r="C639" s="486"/>
      <c r="D639" s="486"/>
      <c r="E639" s="555"/>
      <c r="F639" s="261"/>
      <c r="G639" s="38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613"/>
      <c r="B640" s="486"/>
      <c r="C640" s="486"/>
      <c r="D640" s="486"/>
      <c r="E640" s="555"/>
      <c r="F640" s="261"/>
      <c r="G640" s="38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613"/>
      <c r="B641" s="486"/>
      <c r="C641" s="486"/>
      <c r="D641" s="486"/>
      <c r="E641" s="555"/>
      <c r="F641" s="261"/>
      <c r="G641" s="38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613"/>
      <c r="B642" s="486"/>
      <c r="C642" s="486"/>
      <c r="D642" s="486"/>
      <c r="E642" s="555"/>
      <c r="F642" s="261"/>
      <c r="G642" s="38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613"/>
      <c r="B643" s="486"/>
      <c r="C643" s="486"/>
      <c r="D643" s="486"/>
      <c r="E643" s="555"/>
      <c r="F643" s="261"/>
      <c r="G643" s="38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613"/>
      <c r="B644" s="486"/>
      <c r="C644" s="486"/>
      <c r="D644" s="486"/>
      <c r="E644" s="555"/>
      <c r="F644" s="261"/>
      <c r="G644" s="38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613"/>
      <c r="B645" s="486"/>
      <c r="C645" s="486"/>
      <c r="D645" s="486"/>
      <c r="E645" s="555"/>
      <c r="F645" s="261"/>
      <c r="G645" s="38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613"/>
      <c r="B646" s="486"/>
      <c r="C646" s="486"/>
      <c r="D646" s="486"/>
      <c r="E646" s="555"/>
      <c r="F646" s="261"/>
      <c r="G646" s="38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613"/>
      <c r="B647" s="486"/>
      <c r="C647" s="486"/>
      <c r="D647" s="486"/>
      <c r="E647" s="555"/>
      <c r="F647" s="261"/>
      <c r="G647" s="38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613"/>
      <c r="B648" s="486"/>
      <c r="C648" s="486"/>
      <c r="D648" s="486"/>
      <c r="E648" s="555"/>
      <c r="F648" s="261"/>
      <c r="G648" s="38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613"/>
      <c r="B649" s="486"/>
      <c r="C649" s="486"/>
      <c r="D649" s="486"/>
      <c r="E649" s="555"/>
      <c r="F649" s="261"/>
      <c r="G649" s="38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613"/>
      <c r="B650" s="486"/>
      <c r="C650" s="486"/>
      <c r="D650" s="486"/>
      <c r="E650" s="555"/>
      <c r="F650" s="261"/>
      <c r="G650" s="38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613"/>
      <c r="B651" s="486"/>
      <c r="C651" s="486"/>
      <c r="D651" s="486"/>
      <c r="E651" s="555"/>
      <c r="F651" s="261"/>
      <c r="G651" s="38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613"/>
      <c r="B652" s="486"/>
      <c r="C652" s="486"/>
      <c r="D652" s="486"/>
      <c r="E652" s="555"/>
      <c r="F652" s="261"/>
      <c r="G652" s="38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613"/>
      <c r="B653" s="486"/>
      <c r="C653" s="486"/>
      <c r="D653" s="486"/>
      <c r="E653" s="555"/>
      <c r="F653" s="261"/>
      <c r="G653" s="38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613"/>
      <c r="B654" s="486"/>
      <c r="C654" s="486"/>
      <c r="D654" s="486"/>
      <c r="E654" s="555"/>
      <c r="F654" s="261"/>
      <c r="G654" s="38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613"/>
      <c r="B655" s="486"/>
      <c r="C655" s="486"/>
      <c r="D655" s="486"/>
      <c r="E655" s="555"/>
      <c r="F655" s="261"/>
      <c r="G655" s="38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613"/>
      <c r="B656" s="486"/>
      <c r="C656" s="486"/>
      <c r="D656" s="486"/>
      <c r="E656" s="555"/>
      <c r="F656" s="261"/>
      <c r="G656" s="38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613"/>
      <c r="B657" s="486"/>
      <c r="C657" s="486"/>
      <c r="D657" s="486"/>
      <c r="E657" s="555"/>
      <c r="F657" s="261"/>
      <c r="G657" s="38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613"/>
      <c r="B658" s="486"/>
      <c r="C658" s="486"/>
      <c r="D658" s="486"/>
      <c r="E658" s="555"/>
      <c r="F658" s="261"/>
      <c r="G658" s="38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613"/>
      <c r="B659" s="486"/>
      <c r="C659" s="486"/>
      <c r="D659" s="486"/>
      <c r="E659" s="555"/>
      <c r="F659" s="261"/>
      <c r="G659" s="38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613"/>
      <c r="B660" s="486"/>
      <c r="C660" s="486"/>
      <c r="D660" s="486"/>
      <c r="E660" s="555"/>
      <c r="F660" s="261"/>
      <c r="G660" s="38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613"/>
      <c r="B661" s="486"/>
      <c r="C661" s="486"/>
      <c r="D661" s="486"/>
      <c r="E661" s="555"/>
      <c r="F661" s="261"/>
      <c r="G661" s="38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613"/>
      <c r="B662" s="486"/>
      <c r="C662" s="486"/>
      <c r="D662" s="486"/>
      <c r="E662" s="555"/>
      <c r="F662" s="261"/>
      <c r="G662" s="38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613"/>
      <c r="B663" s="486"/>
      <c r="C663" s="486"/>
      <c r="D663" s="486"/>
      <c r="E663" s="555"/>
      <c r="F663" s="261"/>
      <c r="G663" s="38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613"/>
      <c r="B664" s="486"/>
      <c r="C664" s="486"/>
      <c r="D664" s="486"/>
      <c r="E664" s="555"/>
      <c r="F664" s="261"/>
      <c r="G664" s="38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613"/>
      <c r="B665" s="486"/>
      <c r="C665" s="486"/>
      <c r="D665" s="486"/>
      <c r="E665" s="555"/>
      <c r="F665" s="261"/>
      <c r="G665" s="38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613"/>
      <c r="B666" s="486"/>
      <c r="C666" s="486"/>
      <c r="D666" s="486"/>
      <c r="E666" s="555"/>
      <c r="F666" s="261"/>
      <c r="G666" s="38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613"/>
      <c r="B667" s="486"/>
      <c r="C667" s="486"/>
      <c r="D667" s="486"/>
      <c r="E667" s="555"/>
      <c r="F667" s="261"/>
      <c r="G667" s="38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613"/>
      <c r="B668" s="486"/>
      <c r="C668" s="486"/>
      <c r="D668" s="486"/>
      <c r="E668" s="555"/>
      <c r="F668" s="261"/>
      <c r="G668" s="38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613"/>
      <c r="B669" s="486"/>
      <c r="C669" s="486"/>
      <c r="D669" s="486"/>
      <c r="E669" s="555"/>
      <c r="F669" s="261"/>
      <c r="G669" s="38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613"/>
      <c r="B670" s="486"/>
      <c r="C670" s="486"/>
      <c r="D670" s="486"/>
      <c r="E670" s="555"/>
      <c r="F670" s="261"/>
      <c r="G670" s="38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613"/>
      <c r="B671" s="486"/>
      <c r="C671" s="486"/>
      <c r="D671" s="486"/>
      <c r="E671" s="555"/>
      <c r="F671" s="261"/>
      <c r="G671" s="38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613"/>
      <c r="B672" s="486"/>
      <c r="C672" s="486"/>
      <c r="D672" s="486"/>
      <c r="E672" s="555"/>
      <c r="F672" s="261"/>
      <c r="G672" s="38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613"/>
      <c r="B673" s="486"/>
      <c r="C673" s="486"/>
      <c r="D673" s="486"/>
      <c r="E673" s="555"/>
      <c r="F673" s="261"/>
      <c r="G673" s="38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613"/>
      <c r="B674" s="486"/>
      <c r="C674" s="486"/>
      <c r="D674" s="486"/>
      <c r="E674" s="555"/>
      <c r="F674" s="261"/>
      <c r="G674" s="38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613"/>
      <c r="B675" s="486"/>
      <c r="C675" s="486"/>
      <c r="D675" s="486"/>
      <c r="E675" s="555"/>
      <c r="F675" s="261"/>
      <c r="G675" s="38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613"/>
      <c r="B676" s="486"/>
      <c r="C676" s="486"/>
      <c r="D676" s="486"/>
      <c r="E676" s="555"/>
      <c r="F676" s="261"/>
      <c r="G676" s="38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613"/>
      <c r="B677" s="486"/>
      <c r="C677" s="486"/>
      <c r="D677" s="486"/>
      <c r="E677" s="555"/>
      <c r="F677" s="261"/>
      <c r="G677" s="38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613"/>
      <c r="B678" s="486"/>
      <c r="C678" s="486"/>
      <c r="D678" s="486"/>
      <c r="E678" s="555"/>
      <c r="F678" s="261"/>
      <c r="G678" s="38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613"/>
      <c r="B679" s="486"/>
      <c r="C679" s="486"/>
      <c r="D679" s="486"/>
      <c r="E679" s="555"/>
      <c r="F679" s="261"/>
      <c r="G679" s="38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613"/>
      <c r="B680" s="486"/>
      <c r="C680" s="486"/>
      <c r="D680" s="486"/>
      <c r="E680" s="555"/>
      <c r="F680" s="261"/>
      <c r="G680" s="38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613"/>
      <c r="B681" s="486"/>
      <c r="C681" s="486"/>
      <c r="D681" s="486"/>
      <c r="E681" s="555"/>
      <c r="F681" s="261"/>
      <c r="G681" s="38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613"/>
      <c r="B682" s="486"/>
      <c r="C682" s="486"/>
      <c r="D682" s="486"/>
      <c r="E682" s="555"/>
      <c r="F682" s="261"/>
      <c r="G682" s="38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613"/>
      <c r="B683" s="486"/>
      <c r="C683" s="486"/>
      <c r="D683" s="486"/>
      <c r="E683" s="555"/>
      <c r="F683" s="261"/>
      <c r="G683" s="38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613"/>
      <c r="B684" s="486"/>
      <c r="C684" s="486"/>
      <c r="D684" s="486"/>
      <c r="E684" s="555"/>
      <c r="F684" s="261"/>
      <c r="G684" s="38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613"/>
      <c r="B685" s="486"/>
      <c r="C685" s="486"/>
      <c r="D685" s="486"/>
      <c r="E685" s="555"/>
      <c r="F685" s="261"/>
      <c r="G685" s="38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613"/>
      <c r="B686" s="486"/>
      <c r="C686" s="486"/>
      <c r="D686" s="486"/>
      <c r="E686" s="555"/>
      <c r="F686" s="261"/>
      <c r="G686" s="38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613"/>
      <c r="B687" s="486"/>
      <c r="C687" s="486"/>
      <c r="D687" s="486"/>
      <c r="E687" s="555"/>
      <c r="F687" s="261"/>
      <c r="G687" s="38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613"/>
      <c r="B688" s="486"/>
      <c r="C688" s="486"/>
      <c r="D688" s="486"/>
      <c r="E688" s="555"/>
      <c r="F688" s="261"/>
      <c r="G688" s="38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613"/>
      <c r="B689" s="486"/>
      <c r="C689" s="486"/>
      <c r="D689" s="486"/>
      <c r="E689" s="555"/>
      <c r="F689" s="261"/>
      <c r="G689" s="3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613"/>
      <c r="B690" s="486"/>
      <c r="C690" s="486"/>
      <c r="D690" s="486"/>
      <c r="E690" s="555"/>
      <c r="F690" s="261"/>
      <c r="G690" s="3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613"/>
      <c r="B691" s="486"/>
      <c r="C691" s="486"/>
      <c r="D691" s="486"/>
      <c r="E691" s="555"/>
      <c r="F691" s="261"/>
      <c r="G691" s="38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613"/>
      <c r="B692" s="486"/>
      <c r="C692" s="486"/>
      <c r="D692" s="486"/>
      <c r="E692" s="555"/>
      <c r="F692" s="261"/>
      <c r="G692" s="38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613"/>
      <c r="B693" s="486"/>
      <c r="C693" s="486"/>
      <c r="D693" s="486"/>
      <c r="E693" s="555"/>
      <c r="F693" s="261"/>
      <c r="G693" s="38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613"/>
      <c r="B694" s="486"/>
      <c r="C694" s="486"/>
      <c r="D694" s="486"/>
      <c r="E694" s="555"/>
      <c r="F694" s="261"/>
      <c r="G694" s="38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613"/>
      <c r="B695" s="486"/>
      <c r="C695" s="486"/>
      <c r="D695" s="486"/>
      <c r="E695" s="555"/>
      <c r="F695" s="261"/>
      <c r="G695" s="38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613"/>
      <c r="B696" s="486"/>
      <c r="C696" s="486"/>
      <c r="D696" s="486"/>
      <c r="E696" s="555"/>
      <c r="F696" s="261"/>
      <c r="G696" s="38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613"/>
      <c r="B697" s="486"/>
      <c r="C697" s="486"/>
      <c r="D697" s="486"/>
      <c r="E697" s="555"/>
      <c r="F697" s="261"/>
      <c r="G697" s="38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613"/>
      <c r="B698" s="486"/>
      <c r="C698" s="486"/>
      <c r="D698" s="486"/>
      <c r="E698" s="555"/>
      <c r="F698" s="261"/>
      <c r="G698" s="38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613"/>
      <c r="B699" s="486"/>
      <c r="C699" s="486"/>
      <c r="D699" s="486"/>
      <c r="E699" s="555"/>
      <c r="F699" s="261"/>
      <c r="G699" s="38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613"/>
      <c r="B700" s="486"/>
      <c r="C700" s="486"/>
      <c r="D700" s="486"/>
      <c r="E700" s="555"/>
      <c r="F700" s="261"/>
      <c r="G700" s="38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613"/>
      <c r="B701" s="486"/>
      <c r="C701" s="486"/>
      <c r="D701" s="486"/>
      <c r="E701" s="555"/>
      <c r="F701" s="261"/>
      <c r="G701" s="38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613"/>
      <c r="B702" s="486"/>
      <c r="C702" s="486"/>
      <c r="D702" s="486"/>
      <c r="E702" s="555"/>
      <c r="F702" s="261"/>
      <c r="G702" s="38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613"/>
      <c r="B703" s="486"/>
      <c r="C703" s="486"/>
      <c r="D703" s="486"/>
      <c r="E703" s="555"/>
      <c r="F703" s="261"/>
      <c r="G703" s="38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613"/>
      <c r="B704" s="486"/>
      <c r="C704" s="486"/>
      <c r="D704" s="486"/>
      <c r="E704" s="555"/>
      <c r="F704" s="261"/>
      <c r="G704" s="38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613"/>
      <c r="B705" s="486"/>
      <c r="C705" s="486"/>
      <c r="D705" s="486"/>
      <c r="E705" s="555"/>
      <c r="F705" s="261"/>
      <c r="G705" s="38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613"/>
      <c r="B706" s="486"/>
      <c r="C706" s="486"/>
      <c r="D706" s="486"/>
      <c r="E706" s="555"/>
      <c r="F706" s="261"/>
      <c r="G706" s="38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613"/>
      <c r="B707" s="486"/>
      <c r="C707" s="486"/>
      <c r="D707" s="486"/>
      <c r="E707" s="555"/>
      <c r="F707" s="261"/>
      <c r="G707" s="38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613"/>
      <c r="B708" s="486"/>
      <c r="C708" s="486"/>
      <c r="D708" s="486"/>
      <c r="E708" s="555"/>
      <c r="F708" s="261"/>
      <c r="G708" s="38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613"/>
      <c r="B709" s="486"/>
      <c r="C709" s="486"/>
      <c r="D709" s="486"/>
      <c r="E709" s="555"/>
      <c r="F709" s="261"/>
      <c r="G709" s="38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613"/>
      <c r="B710" s="486"/>
      <c r="C710" s="486"/>
      <c r="D710" s="486"/>
      <c r="E710" s="555"/>
      <c r="F710" s="261"/>
      <c r="G710" s="38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613"/>
      <c r="B711" s="486"/>
      <c r="C711" s="486"/>
      <c r="D711" s="486"/>
      <c r="E711" s="555"/>
      <c r="F711" s="261"/>
      <c r="G711" s="38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613"/>
      <c r="B712" s="486"/>
      <c r="C712" s="486"/>
      <c r="D712" s="486"/>
      <c r="E712" s="555"/>
      <c r="F712" s="261"/>
      <c r="G712" s="38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613"/>
      <c r="B713" s="486"/>
      <c r="C713" s="486"/>
      <c r="D713" s="486"/>
      <c r="E713" s="555"/>
      <c r="F713" s="261"/>
      <c r="G713" s="38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613"/>
      <c r="B714" s="486"/>
      <c r="C714" s="486"/>
      <c r="D714" s="486"/>
      <c r="E714" s="555"/>
      <c r="F714" s="261"/>
      <c r="G714" s="38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613"/>
      <c r="B715" s="486"/>
      <c r="C715" s="486"/>
      <c r="D715" s="486"/>
      <c r="E715" s="555"/>
      <c r="F715" s="261"/>
      <c r="G715" s="38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613"/>
      <c r="B716" s="486"/>
      <c r="C716" s="486"/>
      <c r="D716" s="486"/>
      <c r="E716" s="555"/>
      <c r="F716" s="261"/>
      <c r="G716" s="38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613"/>
      <c r="B717" s="486"/>
      <c r="C717" s="486"/>
      <c r="D717" s="486"/>
      <c r="E717" s="555"/>
      <c r="F717" s="261"/>
      <c r="G717" s="38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613"/>
      <c r="B718" s="486"/>
      <c r="C718" s="486"/>
      <c r="D718" s="486"/>
      <c r="E718" s="555"/>
      <c r="F718" s="261"/>
      <c r="G718" s="38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613"/>
      <c r="B719" s="486"/>
      <c r="C719" s="486"/>
      <c r="D719" s="486"/>
      <c r="E719" s="555"/>
      <c r="F719" s="261"/>
      <c r="G719" s="38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613"/>
      <c r="B720" s="486"/>
      <c r="C720" s="486"/>
      <c r="D720" s="486"/>
      <c r="E720" s="555"/>
      <c r="F720" s="261"/>
      <c r="G720" s="38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613"/>
      <c r="B721" s="486"/>
      <c r="C721" s="486"/>
      <c r="D721" s="486"/>
      <c r="E721" s="555"/>
      <c r="F721" s="261"/>
      <c r="G721" s="38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613"/>
      <c r="B722" s="486"/>
      <c r="C722" s="486"/>
      <c r="D722" s="486"/>
      <c r="E722" s="555"/>
      <c r="F722" s="261"/>
      <c r="G722" s="38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613"/>
      <c r="B723" s="486"/>
      <c r="C723" s="486"/>
      <c r="D723" s="486"/>
      <c r="E723" s="555"/>
      <c r="F723" s="261"/>
      <c r="G723" s="38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613"/>
      <c r="B724" s="486"/>
      <c r="C724" s="486"/>
      <c r="D724" s="486"/>
      <c r="E724" s="555"/>
      <c r="F724" s="261"/>
      <c r="G724" s="38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613"/>
      <c r="B725" s="486"/>
      <c r="C725" s="486"/>
      <c r="D725" s="486"/>
      <c r="E725" s="555"/>
      <c r="F725" s="261"/>
      <c r="G725" s="38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613"/>
      <c r="B726" s="486"/>
      <c r="C726" s="486"/>
      <c r="D726" s="486"/>
      <c r="E726" s="555"/>
      <c r="F726" s="261"/>
      <c r="G726" s="38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613"/>
      <c r="B727" s="486"/>
      <c r="C727" s="486"/>
      <c r="D727" s="486"/>
      <c r="E727" s="555"/>
      <c r="F727" s="261"/>
      <c r="G727" s="38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613"/>
      <c r="B728" s="486"/>
      <c r="C728" s="486"/>
      <c r="D728" s="486"/>
      <c r="E728" s="555"/>
      <c r="F728" s="261"/>
      <c r="G728" s="38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613"/>
      <c r="B729" s="486"/>
      <c r="C729" s="486"/>
      <c r="D729" s="486"/>
      <c r="E729" s="555"/>
      <c r="F729" s="261"/>
      <c r="G729" s="38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613"/>
      <c r="B730" s="486"/>
      <c r="C730" s="486"/>
      <c r="D730" s="486"/>
      <c r="E730" s="555"/>
      <c r="F730" s="261"/>
      <c r="G730" s="38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613"/>
      <c r="B731" s="486"/>
      <c r="C731" s="486"/>
      <c r="D731" s="486"/>
      <c r="E731" s="555"/>
      <c r="F731" s="261"/>
      <c r="G731" s="38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613"/>
      <c r="B732" s="486"/>
      <c r="C732" s="486"/>
      <c r="D732" s="486"/>
      <c r="E732" s="555"/>
      <c r="F732" s="261"/>
      <c r="G732" s="38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613"/>
      <c r="B733" s="486"/>
      <c r="C733" s="486"/>
      <c r="D733" s="486"/>
      <c r="E733" s="555"/>
      <c r="F733" s="261"/>
      <c r="G733" s="38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613"/>
      <c r="B734" s="486"/>
      <c r="C734" s="486"/>
      <c r="D734" s="486"/>
      <c r="E734" s="555"/>
      <c r="F734" s="261"/>
      <c r="G734" s="38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613"/>
      <c r="B735" s="486"/>
      <c r="C735" s="486"/>
      <c r="D735" s="486"/>
      <c r="E735" s="555"/>
      <c r="F735" s="261"/>
      <c r="G735" s="38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613"/>
      <c r="B736" s="486"/>
      <c r="C736" s="486"/>
      <c r="D736" s="486"/>
      <c r="E736" s="555"/>
      <c r="F736" s="261"/>
      <c r="G736" s="38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613"/>
      <c r="B737" s="486"/>
      <c r="C737" s="486"/>
      <c r="D737" s="486"/>
      <c r="E737" s="555"/>
      <c r="F737" s="261"/>
      <c r="G737" s="38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613"/>
      <c r="B738" s="486"/>
      <c r="C738" s="486"/>
      <c r="D738" s="486"/>
      <c r="E738" s="555"/>
      <c r="F738" s="261"/>
      <c r="G738" s="38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613"/>
      <c r="B739" s="486"/>
      <c r="C739" s="486"/>
      <c r="D739" s="486"/>
      <c r="E739" s="555"/>
      <c r="F739" s="261"/>
      <c r="G739" s="38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613"/>
      <c r="B740" s="486"/>
      <c r="C740" s="486"/>
      <c r="D740" s="486"/>
      <c r="E740" s="555"/>
      <c r="F740" s="261"/>
      <c r="G740" s="38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613"/>
      <c r="B741" s="486"/>
      <c r="C741" s="486"/>
      <c r="D741" s="486"/>
      <c r="E741" s="555"/>
      <c r="F741" s="261"/>
      <c r="G741" s="38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613"/>
      <c r="B742" s="486"/>
      <c r="C742" s="486"/>
      <c r="D742" s="486"/>
      <c r="E742" s="555"/>
      <c r="F742" s="261"/>
      <c r="G742" s="38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613"/>
      <c r="B743" s="486"/>
      <c r="C743" s="486"/>
      <c r="D743" s="486"/>
      <c r="E743" s="555"/>
      <c r="F743" s="261"/>
      <c r="G743" s="38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613"/>
      <c r="B744" s="486"/>
      <c r="C744" s="486"/>
      <c r="D744" s="486"/>
      <c r="E744" s="555"/>
      <c r="F744" s="261"/>
      <c r="G744" s="38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613"/>
      <c r="B745" s="486"/>
      <c r="C745" s="486"/>
      <c r="D745" s="486"/>
      <c r="E745" s="555"/>
      <c r="F745" s="261"/>
      <c r="G745" s="38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613"/>
      <c r="B746" s="486"/>
      <c r="C746" s="486"/>
      <c r="D746" s="486"/>
      <c r="E746" s="555"/>
      <c r="F746" s="261"/>
      <c r="G746" s="38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613"/>
      <c r="B747" s="486"/>
      <c r="C747" s="486"/>
      <c r="D747" s="486"/>
      <c r="E747" s="555"/>
      <c r="F747" s="261"/>
      <c r="G747" s="38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613"/>
      <c r="B748" s="486"/>
      <c r="C748" s="486"/>
      <c r="D748" s="486"/>
      <c r="E748" s="555"/>
      <c r="F748" s="261"/>
      <c r="G748" s="38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613"/>
      <c r="B749" s="486"/>
      <c r="C749" s="486"/>
      <c r="D749" s="486"/>
      <c r="E749" s="555"/>
      <c r="F749" s="261"/>
      <c r="G749" s="38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613"/>
      <c r="B750" s="486"/>
      <c r="C750" s="486"/>
      <c r="D750" s="486"/>
      <c r="E750" s="555"/>
      <c r="F750" s="261"/>
      <c r="G750" s="38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613"/>
      <c r="B751" s="486"/>
      <c r="C751" s="486"/>
      <c r="D751" s="486"/>
      <c r="E751" s="555"/>
      <c r="F751" s="261"/>
      <c r="G751" s="38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613"/>
      <c r="B752" s="486"/>
      <c r="C752" s="486"/>
      <c r="D752" s="486"/>
      <c r="E752" s="555"/>
      <c r="F752" s="261"/>
      <c r="G752" s="38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613"/>
      <c r="B753" s="486"/>
      <c r="C753" s="486"/>
      <c r="D753" s="486"/>
      <c r="E753" s="555"/>
      <c r="F753" s="261"/>
      <c r="G753" s="38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613"/>
      <c r="B754" s="486"/>
      <c r="C754" s="486"/>
      <c r="D754" s="486"/>
      <c r="E754" s="555"/>
      <c r="F754" s="261"/>
      <c r="G754" s="38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613"/>
      <c r="B755" s="486"/>
      <c r="C755" s="486"/>
      <c r="D755" s="486"/>
      <c r="E755" s="555"/>
      <c r="F755" s="261"/>
      <c r="G755" s="38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613"/>
      <c r="B756" s="486"/>
      <c r="C756" s="486"/>
      <c r="D756" s="486"/>
      <c r="E756" s="555"/>
      <c r="F756" s="261"/>
      <c r="G756" s="38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613"/>
      <c r="B757" s="486"/>
      <c r="C757" s="486"/>
      <c r="D757" s="486"/>
      <c r="E757" s="555"/>
      <c r="F757" s="261"/>
      <c r="G757" s="38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613"/>
      <c r="B758" s="486"/>
      <c r="C758" s="486"/>
      <c r="D758" s="486"/>
      <c r="E758" s="555"/>
      <c r="F758" s="261"/>
      <c r="G758" s="38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613"/>
      <c r="B759" s="486"/>
      <c r="C759" s="486"/>
      <c r="D759" s="486"/>
      <c r="E759" s="555"/>
      <c r="F759" s="261"/>
      <c r="G759" s="38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613"/>
      <c r="B760" s="486"/>
      <c r="C760" s="486"/>
      <c r="D760" s="486"/>
      <c r="E760" s="555"/>
      <c r="F760" s="261"/>
      <c r="G760" s="38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613"/>
      <c r="B761" s="486"/>
      <c r="C761" s="486"/>
      <c r="D761" s="486"/>
      <c r="E761" s="555"/>
      <c r="F761" s="261"/>
      <c r="G761" s="38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613"/>
      <c r="B762" s="486"/>
      <c r="C762" s="486"/>
      <c r="D762" s="486"/>
      <c r="E762" s="555"/>
      <c r="F762" s="261"/>
      <c r="G762" s="38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613"/>
      <c r="B763" s="486"/>
      <c r="C763" s="486"/>
      <c r="D763" s="486"/>
      <c r="E763" s="555"/>
      <c r="F763" s="261"/>
      <c r="G763" s="38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613"/>
      <c r="B764" s="486"/>
      <c r="C764" s="486"/>
      <c r="D764" s="486"/>
      <c r="E764" s="555"/>
      <c r="F764" s="261"/>
      <c r="G764" s="38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613"/>
      <c r="B765" s="486"/>
      <c r="C765" s="486"/>
      <c r="D765" s="486"/>
      <c r="E765" s="555"/>
      <c r="F765" s="261"/>
      <c r="G765" s="38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613"/>
      <c r="B766" s="486"/>
      <c r="C766" s="486"/>
      <c r="D766" s="486"/>
      <c r="E766" s="555"/>
      <c r="F766" s="261"/>
      <c r="G766" s="38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613"/>
      <c r="B767" s="486"/>
      <c r="C767" s="486"/>
      <c r="D767" s="486"/>
      <c r="E767" s="555"/>
      <c r="F767" s="261"/>
      <c r="G767" s="38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613"/>
      <c r="B768" s="486"/>
      <c r="C768" s="486"/>
      <c r="D768" s="486"/>
      <c r="E768" s="555"/>
      <c r="F768" s="261"/>
      <c r="G768" s="38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613"/>
      <c r="B769" s="486"/>
      <c r="C769" s="486"/>
      <c r="D769" s="486"/>
      <c r="E769" s="555"/>
      <c r="F769" s="261"/>
      <c r="G769" s="38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613"/>
      <c r="B770" s="486"/>
      <c r="C770" s="486"/>
      <c r="D770" s="486"/>
      <c r="E770" s="555"/>
      <c r="F770" s="261"/>
      <c r="G770" s="38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613"/>
      <c r="B771" s="486"/>
      <c r="C771" s="486"/>
      <c r="D771" s="486"/>
      <c r="E771" s="555"/>
      <c r="F771" s="261"/>
      <c r="G771" s="38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613"/>
      <c r="B772" s="486"/>
      <c r="C772" s="486"/>
      <c r="D772" s="486"/>
      <c r="E772" s="555"/>
      <c r="F772" s="261"/>
      <c r="G772" s="38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613"/>
      <c r="B773" s="486"/>
      <c r="C773" s="486"/>
      <c r="D773" s="486"/>
      <c r="E773" s="555"/>
      <c r="F773" s="261"/>
      <c r="G773" s="38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613"/>
      <c r="B774" s="486"/>
      <c r="C774" s="486"/>
      <c r="D774" s="486"/>
      <c r="E774" s="555"/>
      <c r="F774" s="261"/>
      <c r="G774" s="38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613"/>
      <c r="B775" s="486"/>
      <c r="C775" s="486"/>
      <c r="D775" s="486"/>
      <c r="E775" s="555"/>
      <c r="F775" s="261"/>
      <c r="G775" s="38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613"/>
      <c r="B776" s="486"/>
      <c r="C776" s="486"/>
      <c r="D776" s="486"/>
      <c r="E776" s="555"/>
      <c r="F776" s="261"/>
      <c r="G776" s="38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613"/>
      <c r="B777" s="486"/>
      <c r="C777" s="486"/>
      <c r="D777" s="486"/>
      <c r="E777" s="555"/>
      <c r="F777" s="261"/>
      <c r="G777" s="38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613"/>
      <c r="B778" s="486"/>
      <c r="C778" s="486"/>
      <c r="D778" s="486"/>
      <c r="E778" s="555"/>
      <c r="F778" s="261"/>
      <c r="G778" s="38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613"/>
      <c r="B779" s="486"/>
      <c r="C779" s="486"/>
      <c r="D779" s="486"/>
      <c r="E779" s="555"/>
      <c r="F779" s="261"/>
      <c r="G779" s="38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613"/>
      <c r="B780" s="486"/>
      <c r="C780" s="486"/>
      <c r="D780" s="486"/>
      <c r="E780" s="555"/>
      <c r="F780" s="261"/>
      <c r="G780" s="38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613"/>
      <c r="B781" s="486"/>
      <c r="C781" s="486"/>
      <c r="D781" s="486"/>
      <c r="E781" s="555"/>
      <c r="F781" s="261"/>
      <c r="G781" s="38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613"/>
      <c r="B782" s="486"/>
      <c r="C782" s="486"/>
      <c r="D782" s="486"/>
      <c r="E782" s="555"/>
      <c r="F782" s="261"/>
      <c r="G782" s="38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613"/>
      <c r="B783" s="486"/>
      <c r="C783" s="486"/>
      <c r="D783" s="486"/>
      <c r="E783" s="555"/>
      <c r="F783" s="261"/>
      <c r="G783" s="38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613"/>
      <c r="B784" s="486"/>
      <c r="C784" s="486"/>
      <c r="D784" s="486"/>
      <c r="E784" s="555"/>
      <c r="F784" s="261"/>
      <c r="G784" s="38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613"/>
      <c r="B785" s="486"/>
      <c r="C785" s="486"/>
      <c r="D785" s="486"/>
      <c r="E785" s="555"/>
      <c r="F785" s="261"/>
      <c r="G785" s="38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613"/>
      <c r="B786" s="486"/>
      <c r="C786" s="486"/>
      <c r="D786" s="486"/>
      <c r="E786" s="555"/>
      <c r="F786" s="261"/>
      <c r="G786" s="38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613"/>
      <c r="B787" s="486"/>
      <c r="C787" s="486"/>
      <c r="D787" s="486"/>
      <c r="E787" s="555"/>
      <c r="F787" s="261"/>
      <c r="G787" s="38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613"/>
      <c r="B788" s="486"/>
      <c r="C788" s="486"/>
      <c r="D788" s="486"/>
      <c r="E788" s="555"/>
      <c r="F788" s="261"/>
      <c r="G788" s="38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613"/>
      <c r="B789" s="486"/>
      <c r="C789" s="486"/>
      <c r="D789" s="486"/>
      <c r="E789" s="555"/>
      <c r="F789" s="261"/>
      <c r="G789" s="38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613"/>
      <c r="B790" s="486"/>
      <c r="C790" s="486"/>
      <c r="D790" s="486"/>
      <c r="E790" s="555"/>
      <c r="F790" s="261"/>
      <c r="G790" s="38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613"/>
      <c r="B791" s="486"/>
      <c r="C791" s="486"/>
      <c r="D791" s="486"/>
      <c r="E791" s="555"/>
      <c r="F791" s="261"/>
      <c r="G791" s="38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613"/>
      <c r="B792" s="486"/>
      <c r="C792" s="486"/>
      <c r="D792" s="486"/>
      <c r="E792" s="555"/>
      <c r="F792" s="261"/>
      <c r="G792" s="38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613"/>
      <c r="B793" s="486"/>
      <c r="C793" s="486"/>
      <c r="D793" s="486"/>
      <c r="E793" s="555"/>
      <c r="F793" s="261"/>
      <c r="G793" s="38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613"/>
      <c r="B794" s="486"/>
      <c r="C794" s="486"/>
      <c r="D794" s="486"/>
      <c r="E794" s="555"/>
      <c r="F794" s="261"/>
      <c r="G794" s="38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613"/>
      <c r="B795" s="486"/>
      <c r="C795" s="486"/>
      <c r="D795" s="486"/>
      <c r="E795" s="555"/>
      <c r="F795" s="261"/>
      <c r="G795" s="38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613"/>
      <c r="B796" s="486"/>
      <c r="C796" s="486"/>
      <c r="D796" s="486"/>
      <c r="E796" s="555"/>
      <c r="F796" s="261"/>
      <c r="G796" s="38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613"/>
      <c r="B797" s="486"/>
      <c r="C797" s="486"/>
      <c r="D797" s="486"/>
      <c r="E797" s="555"/>
      <c r="F797" s="261"/>
      <c r="G797" s="38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613"/>
      <c r="B798" s="486"/>
      <c r="C798" s="486"/>
      <c r="D798" s="486"/>
      <c r="E798" s="555"/>
      <c r="F798" s="261"/>
      <c r="G798" s="38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613"/>
      <c r="B799" s="486"/>
      <c r="C799" s="486"/>
      <c r="D799" s="486"/>
      <c r="E799" s="555"/>
      <c r="F799" s="261"/>
      <c r="G799" s="38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613"/>
      <c r="B800" s="486"/>
      <c r="C800" s="486"/>
      <c r="D800" s="486"/>
      <c r="E800" s="555"/>
      <c r="F800" s="261"/>
      <c r="G800" s="38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613"/>
      <c r="B801" s="486"/>
      <c r="C801" s="486"/>
      <c r="D801" s="486"/>
      <c r="E801" s="555"/>
      <c r="F801" s="261"/>
      <c r="G801" s="38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613"/>
      <c r="B802" s="486"/>
      <c r="C802" s="486"/>
      <c r="D802" s="486"/>
      <c r="E802" s="555"/>
      <c r="F802" s="261"/>
      <c r="G802" s="38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613"/>
      <c r="B803" s="486"/>
      <c r="C803" s="486"/>
      <c r="D803" s="486"/>
      <c r="E803" s="555"/>
      <c r="F803" s="261"/>
      <c r="G803" s="38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613"/>
      <c r="B804" s="486"/>
      <c r="C804" s="486"/>
      <c r="D804" s="486"/>
      <c r="E804" s="555"/>
      <c r="F804" s="261"/>
      <c r="G804" s="38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613"/>
      <c r="B805" s="486"/>
      <c r="C805" s="486"/>
      <c r="D805" s="486"/>
      <c r="E805" s="555"/>
      <c r="F805" s="261"/>
      <c r="G805" s="38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613"/>
      <c r="B806" s="486"/>
      <c r="C806" s="486"/>
      <c r="D806" s="486"/>
      <c r="E806" s="555"/>
      <c r="F806" s="261"/>
      <c r="G806" s="38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613"/>
      <c r="B807" s="486"/>
      <c r="C807" s="486"/>
      <c r="D807" s="486"/>
      <c r="E807" s="555"/>
      <c r="F807" s="261"/>
      <c r="G807" s="38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613"/>
      <c r="B808" s="486"/>
      <c r="C808" s="486"/>
      <c r="D808" s="486"/>
      <c r="E808" s="555"/>
      <c r="F808" s="261"/>
      <c r="G808" s="38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613"/>
      <c r="B809" s="486"/>
      <c r="C809" s="486"/>
      <c r="D809" s="486"/>
      <c r="E809" s="555"/>
      <c r="F809" s="261"/>
      <c r="G809" s="38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613"/>
      <c r="B810" s="486"/>
      <c r="C810" s="486"/>
      <c r="D810" s="486"/>
      <c r="E810" s="555"/>
      <c r="F810" s="261"/>
      <c r="G810" s="38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613"/>
      <c r="B811" s="486"/>
      <c r="C811" s="486"/>
      <c r="D811" s="486"/>
      <c r="E811" s="555"/>
      <c r="F811" s="261"/>
      <c r="G811" s="38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613"/>
      <c r="B812" s="486"/>
      <c r="C812" s="486"/>
      <c r="D812" s="486"/>
      <c r="E812" s="555"/>
      <c r="F812" s="261"/>
      <c r="G812" s="38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613"/>
      <c r="B813" s="486"/>
      <c r="C813" s="486"/>
      <c r="D813" s="486"/>
      <c r="E813" s="555"/>
      <c r="F813" s="261"/>
      <c r="G813" s="38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613"/>
      <c r="B814" s="486"/>
      <c r="C814" s="486"/>
      <c r="D814" s="486"/>
      <c r="E814" s="555"/>
      <c r="F814" s="261"/>
      <c r="G814" s="38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613"/>
      <c r="B815" s="486"/>
      <c r="C815" s="486"/>
      <c r="D815" s="486"/>
      <c r="E815" s="555"/>
      <c r="F815" s="261"/>
      <c r="G815" s="38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613"/>
      <c r="B816" s="486"/>
      <c r="C816" s="486"/>
      <c r="D816" s="486"/>
      <c r="E816" s="555"/>
      <c r="F816" s="261"/>
      <c r="G816" s="38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613"/>
      <c r="B817" s="486"/>
      <c r="C817" s="486"/>
      <c r="D817" s="486"/>
      <c r="E817" s="555"/>
      <c r="F817" s="261"/>
      <c r="G817" s="38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613"/>
      <c r="B818" s="486"/>
      <c r="C818" s="486"/>
      <c r="D818" s="486"/>
      <c r="E818" s="555"/>
      <c r="F818" s="261"/>
      <c r="G818" s="38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613"/>
      <c r="B819" s="486"/>
      <c r="C819" s="486"/>
      <c r="D819" s="486"/>
      <c r="E819" s="555"/>
      <c r="F819" s="261"/>
      <c r="G819" s="38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613"/>
      <c r="B820" s="486"/>
      <c r="C820" s="486"/>
      <c r="D820" s="486"/>
      <c r="E820" s="555"/>
      <c r="F820" s="261"/>
      <c r="G820" s="38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613"/>
      <c r="B821" s="486"/>
      <c r="C821" s="486"/>
      <c r="D821" s="486"/>
      <c r="E821" s="555"/>
      <c r="F821" s="261"/>
      <c r="G821" s="38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613"/>
      <c r="B822" s="486"/>
      <c r="C822" s="486"/>
      <c r="D822" s="486"/>
      <c r="E822" s="555"/>
      <c r="F822" s="261"/>
      <c r="G822" s="38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613"/>
      <c r="B823" s="486"/>
      <c r="C823" s="486"/>
      <c r="D823" s="486"/>
      <c r="E823" s="555"/>
      <c r="F823" s="261"/>
      <c r="G823" s="38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613"/>
      <c r="B824" s="486"/>
      <c r="C824" s="486"/>
      <c r="D824" s="486"/>
      <c r="E824" s="555"/>
      <c r="F824" s="261"/>
      <c r="G824" s="38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613"/>
      <c r="B825" s="486"/>
      <c r="C825" s="486"/>
      <c r="D825" s="486"/>
      <c r="E825" s="555"/>
      <c r="F825" s="261"/>
      <c r="G825" s="38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613"/>
      <c r="B826" s="486"/>
      <c r="C826" s="486"/>
      <c r="D826" s="486"/>
      <c r="E826" s="555"/>
      <c r="F826" s="261"/>
      <c r="G826" s="38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613"/>
      <c r="B827" s="486"/>
      <c r="C827" s="486"/>
      <c r="D827" s="486"/>
      <c r="E827" s="555"/>
      <c r="F827" s="261"/>
      <c r="G827" s="38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613"/>
      <c r="B828" s="486"/>
      <c r="C828" s="486"/>
      <c r="D828" s="486"/>
      <c r="E828" s="555"/>
      <c r="F828" s="261"/>
      <c r="G828" s="38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613"/>
      <c r="B829" s="486"/>
      <c r="C829" s="486"/>
      <c r="D829" s="486"/>
      <c r="E829" s="555"/>
      <c r="F829" s="261"/>
      <c r="G829" s="38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613"/>
      <c r="B830" s="486"/>
      <c r="C830" s="486"/>
      <c r="D830" s="486"/>
      <c r="E830" s="555"/>
      <c r="F830" s="261"/>
      <c r="G830" s="38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613"/>
      <c r="B831" s="486"/>
      <c r="C831" s="486"/>
      <c r="D831" s="486"/>
      <c r="E831" s="555"/>
      <c r="F831" s="261"/>
      <c r="G831" s="38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613"/>
      <c r="B832" s="486"/>
      <c r="C832" s="486"/>
      <c r="D832" s="486"/>
      <c r="E832" s="555"/>
      <c r="F832" s="261"/>
      <c r="G832" s="38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613"/>
      <c r="B833" s="486"/>
      <c r="C833" s="486"/>
      <c r="D833" s="486"/>
      <c r="E833" s="555"/>
      <c r="F833" s="261"/>
      <c r="G833" s="38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613"/>
      <c r="B834" s="486"/>
      <c r="C834" s="486"/>
      <c r="D834" s="486"/>
      <c r="E834" s="555"/>
      <c r="F834" s="261"/>
      <c r="G834" s="38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613"/>
      <c r="B835" s="486"/>
      <c r="C835" s="486"/>
      <c r="D835" s="486"/>
      <c r="E835" s="555"/>
      <c r="F835" s="261"/>
      <c r="G835" s="38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613"/>
      <c r="B836" s="486"/>
      <c r="C836" s="486"/>
      <c r="D836" s="486"/>
      <c r="E836" s="555"/>
      <c r="F836" s="261"/>
      <c r="G836" s="38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613"/>
      <c r="B837" s="486"/>
      <c r="C837" s="486"/>
      <c r="D837" s="486"/>
      <c r="E837" s="555"/>
      <c r="F837" s="261"/>
      <c r="G837" s="38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613"/>
      <c r="B838" s="486"/>
      <c r="C838" s="486"/>
      <c r="D838" s="486"/>
      <c r="E838" s="555"/>
      <c r="F838" s="261"/>
      <c r="G838" s="38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613"/>
      <c r="B839" s="486"/>
      <c r="C839" s="486"/>
      <c r="D839" s="486"/>
      <c r="E839" s="555"/>
      <c r="F839" s="261"/>
      <c r="G839" s="38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613"/>
      <c r="B840" s="486"/>
      <c r="C840" s="486"/>
      <c r="D840" s="486"/>
      <c r="E840" s="555"/>
      <c r="F840" s="261"/>
      <c r="G840" s="38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613"/>
      <c r="B841" s="486"/>
      <c r="C841" s="486"/>
      <c r="D841" s="486"/>
      <c r="E841" s="555"/>
      <c r="F841" s="261"/>
      <c r="G841" s="38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613"/>
      <c r="B842" s="486"/>
      <c r="C842" s="486"/>
      <c r="D842" s="486"/>
      <c r="E842" s="555"/>
      <c r="F842" s="261"/>
      <c r="G842" s="38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613"/>
      <c r="B843" s="486"/>
      <c r="C843" s="486"/>
      <c r="D843" s="486"/>
      <c r="E843" s="555"/>
      <c r="F843" s="261"/>
      <c r="G843" s="38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613"/>
      <c r="B844" s="486"/>
      <c r="C844" s="486"/>
      <c r="D844" s="486"/>
      <c r="E844" s="555"/>
      <c r="F844" s="261"/>
      <c r="G844" s="38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613"/>
      <c r="B845" s="486"/>
      <c r="C845" s="486"/>
      <c r="D845" s="486"/>
      <c r="E845" s="555"/>
      <c r="F845" s="261"/>
      <c r="G845" s="38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613"/>
      <c r="B846" s="486"/>
      <c r="C846" s="486"/>
      <c r="D846" s="486"/>
      <c r="E846" s="555"/>
      <c r="F846" s="261"/>
      <c r="G846" s="38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613"/>
      <c r="B847" s="486"/>
      <c r="C847" s="486"/>
      <c r="D847" s="486"/>
      <c r="E847" s="555"/>
      <c r="F847" s="261"/>
      <c r="G847" s="38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613"/>
      <c r="B848" s="486"/>
      <c r="C848" s="486"/>
      <c r="D848" s="486"/>
      <c r="E848" s="555"/>
      <c r="F848" s="261"/>
      <c r="G848" s="38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613"/>
      <c r="B849" s="486"/>
      <c r="C849" s="486"/>
      <c r="D849" s="486"/>
      <c r="E849" s="555"/>
      <c r="F849" s="261"/>
      <c r="G849" s="38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613"/>
      <c r="B850" s="486"/>
      <c r="C850" s="486"/>
      <c r="D850" s="486"/>
      <c r="E850" s="555"/>
      <c r="F850" s="261"/>
      <c r="G850" s="38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613"/>
      <c r="B851" s="486"/>
      <c r="C851" s="486"/>
      <c r="D851" s="486"/>
      <c r="E851" s="555"/>
      <c r="F851" s="261"/>
      <c r="G851" s="38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613"/>
      <c r="B852" s="486"/>
      <c r="C852" s="486"/>
      <c r="D852" s="486"/>
      <c r="E852" s="555"/>
      <c r="F852" s="261"/>
      <c r="G852" s="38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613"/>
      <c r="B853" s="486"/>
      <c r="C853" s="486"/>
      <c r="D853" s="486"/>
      <c r="E853" s="555"/>
      <c r="F853" s="261"/>
      <c r="G853" s="38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613"/>
      <c r="B854" s="486"/>
      <c r="C854" s="486"/>
      <c r="D854" s="486"/>
      <c r="E854" s="555"/>
      <c r="F854" s="261"/>
      <c r="G854" s="38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613"/>
      <c r="B855" s="486"/>
      <c r="C855" s="486"/>
      <c r="D855" s="486"/>
      <c r="E855" s="555"/>
      <c r="F855" s="261"/>
      <c r="G855" s="38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613"/>
      <c r="B856" s="486"/>
      <c r="C856" s="486"/>
      <c r="D856" s="486"/>
      <c r="E856" s="555"/>
      <c r="F856" s="261"/>
      <c r="G856" s="38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613"/>
      <c r="B857" s="486"/>
      <c r="C857" s="486"/>
      <c r="D857" s="486"/>
      <c r="E857" s="555"/>
      <c r="F857" s="261"/>
      <c r="G857" s="38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613"/>
      <c r="B858" s="486"/>
      <c r="C858" s="486"/>
      <c r="D858" s="486"/>
      <c r="E858" s="555"/>
      <c r="F858" s="261"/>
      <c r="G858" s="38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613"/>
      <c r="B859" s="486"/>
      <c r="C859" s="486"/>
      <c r="D859" s="486"/>
      <c r="E859" s="555"/>
      <c r="F859" s="261"/>
      <c r="G859" s="38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613"/>
      <c r="B860" s="486"/>
      <c r="C860" s="486"/>
      <c r="D860" s="486"/>
      <c r="E860" s="555"/>
      <c r="F860" s="261"/>
      <c r="G860" s="38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613"/>
      <c r="B861" s="486"/>
      <c r="C861" s="486"/>
      <c r="D861" s="486"/>
      <c r="E861" s="555"/>
      <c r="F861" s="261"/>
      <c r="G861" s="38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613"/>
      <c r="B862" s="486"/>
      <c r="C862" s="486"/>
      <c r="D862" s="486"/>
      <c r="E862" s="555"/>
      <c r="F862" s="261"/>
      <c r="G862" s="38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613"/>
      <c r="B863" s="486"/>
      <c r="C863" s="486"/>
      <c r="D863" s="486"/>
      <c r="E863" s="555"/>
      <c r="F863" s="261"/>
      <c r="G863" s="38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613"/>
      <c r="B864" s="486"/>
      <c r="C864" s="486"/>
      <c r="D864" s="486"/>
      <c r="E864" s="555"/>
      <c r="F864" s="261"/>
      <c r="G864" s="38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613"/>
      <c r="B865" s="486"/>
      <c r="C865" s="486"/>
      <c r="D865" s="486"/>
      <c r="E865" s="555"/>
      <c r="F865" s="261"/>
      <c r="G865" s="38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613"/>
      <c r="B866" s="486"/>
      <c r="C866" s="486"/>
      <c r="D866" s="486"/>
      <c r="E866" s="555"/>
      <c r="F866" s="261"/>
      <c r="G866" s="38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613"/>
      <c r="B867" s="486"/>
      <c r="C867" s="486"/>
      <c r="D867" s="486"/>
      <c r="E867" s="555"/>
      <c r="F867" s="261"/>
      <c r="G867" s="38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613"/>
      <c r="B868" s="486"/>
      <c r="C868" s="486"/>
      <c r="D868" s="486"/>
      <c r="E868" s="555"/>
      <c r="F868" s="261"/>
      <c r="G868" s="38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613"/>
      <c r="B869" s="486"/>
      <c r="C869" s="486"/>
      <c r="D869" s="486"/>
      <c r="E869" s="555"/>
      <c r="F869" s="261"/>
      <c r="G869" s="38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613"/>
      <c r="B870" s="486"/>
      <c r="C870" s="486"/>
      <c r="D870" s="486"/>
      <c r="E870" s="555"/>
      <c r="F870" s="261"/>
      <c r="G870" s="38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613"/>
      <c r="B871" s="486"/>
      <c r="C871" s="486"/>
      <c r="D871" s="486"/>
      <c r="E871" s="555"/>
      <c r="F871" s="261"/>
      <c r="G871" s="38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613"/>
      <c r="B872" s="486"/>
      <c r="C872" s="486"/>
      <c r="D872" s="486"/>
      <c r="E872" s="555"/>
      <c r="F872" s="261"/>
      <c r="G872" s="38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613"/>
      <c r="B873" s="486"/>
      <c r="C873" s="486"/>
      <c r="D873" s="486"/>
      <c r="E873" s="555"/>
      <c r="F873" s="261"/>
      <c r="G873" s="38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613"/>
      <c r="B874" s="486"/>
      <c r="C874" s="486"/>
      <c r="D874" s="486"/>
      <c r="E874" s="555"/>
      <c r="F874" s="261"/>
      <c r="G874" s="38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613"/>
      <c r="B875" s="486"/>
      <c r="C875" s="486"/>
      <c r="D875" s="486"/>
      <c r="E875" s="555"/>
      <c r="F875" s="261"/>
      <c r="G875" s="38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613"/>
      <c r="B876" s="486"/>
      <c r="C876" s="486"/>
      <c r="D876" s="486"/>
      <c r="E876" s="555"/>
      <c r="F876" s="261"/>
      <c r="G876" s="38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613"/>
      <c r="B877" s="486"/>
      <c r="C877" s="486"/>
      <c r="D877" s="486"/>
      <c r="E877" s="555"/>
      <c r="F877" s="261"/>
      <c r="G877" s="38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613"/>
      <c r="B878" s="486"/>
      <c r="C878" s="486"/>
      <c r="D878" s="486"/>
      <c r="E878" s="555"/>
      <c r="F878" s="261"/>
      <c r="G878" s="38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613"/>
      <c r="B879" s="486"/>
      <c r="C879" s="486"/>
      <c r="D879" s="486"/>
      <c r="E879" s="555"/>
      <c r="F879" s="261"/>
      <c r="G879" s="38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613"/>
      <c r="B880" s="486"/>
      <c r="C880" s="486"/>
      <c r="D880" s="486"/>
      <c r="E880" s="555"/>
      <c r="F880" s="261"/>
      <c r="G880" s="38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613"/>
      <c r="B881" s="486"/>
      <c r="C881" s="486"/>
      <c r="D881" s="486"/>
      <c r="E881" s="555"/>
      <c r="F881" s="261"/>
      <c r="G881" s="38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613"/>
      <c r="B882" s="486"/>
      <c r="C882" s="486"/>
      <c r="D882" s="486"/>
      <c r="E882" s="555"/>
      <c r="F882" s="261"/>
      <c r="G882" s="38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613"/>
      <c r="B883" s="486"/>
      <c r="C883" s="486"/>
      <c r="D883" s="486"/>
      <c r="E883" s="555"/>
      <c r="F883" s="261"/>
      <c r="G883" s="38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613"/>
      <c r="B884" s="486"/>
      <c r="C884" s="486"/>
      <c r="D884" s="486"/>
      <c r="E884" s="555"/>
      <c r="F884" s="261"/>
      <c r="G884" s="38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613"/>
      <c r="B885" s="486"/>
      <c r="C885" s="486"/>
      <c r="D885" s="486"/>
      <c r="E885" s="555"/>
      <c r="F885" s="261"/>
      <c r="G885" s="38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613"/>
      <c r="B886" s="486"/>
      <c r="C886" s="486"/>
      <c r="D886" s="486"/>
      <c r="E886" s="555"/>
      <c r="F886" s="261"/>
      <c r="G886" s="38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613"/>
      <c r="B887" s="486"/>
      <c r="C887" s="486"/>
      <c r="D887" s="486"/>
      <c r="E887" s="555"/>
      <c r="F887" s="261"/>
      <c r="G887" s="38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613"/>
      <c r="B888" s="486"/>
      <c r="C888" s="486"/>
      <c r="D888" s="486"/>
      <c r="E888" s="555"/>
      <c r="F888" s="261"/>
      <c r="G888" s="38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613"/>
      <c r="B889" s="486"/>
      <c r="C889" s="486"/>
      <c r="D889" s="486"/>
      <c r="E889" s="555"/>
      <c r="F889" s="261"/>
      <c r="G889" s="38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613"/>
      <c r="B890" s="486"/>
      <c r="C890" s="486"/>
      <c r="D890" s="486"/>
      <c r="E890" s="555"/>
      <c r="F890" s="261"/>
      <c r="G890" s="38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613"/>
      <c r="B891" s="486"/>
      <c r="C891" s="486"/>
      <c r="D891" s="486"/>
      <c r="E891" s="555"/>
      <c r="F891" s="261"/>
      <c r="G891" s="38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613"/>
      <c r="B892" s="486"/>
      <c r="C892" s="486"/>
      <c r="D892" s="486"/>
      <c r="E892" s="555"/>
      <c r="F892" s="261"/>
      <c r="G892" s="38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613"/>
      <c r="B893" s="486"/>
      <c r="C893" s="486"/>
      <c r="D893" s="486"/>
      <c r="E893" s="555"/>
      <c r="F893" s="261"/>
      <c r="G893" s="38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613"/>
      <c r="B894" s="486"/>
      <c r="C894" s="486"/>
      <c r="D894" s="486"/>
      <c r="E894" s="555"/>
      <c r="F894" s="261"/>
      <c r="G894" s="38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613"/>
      <c r="B895" s="486"/>
      <c r="C895" s="486"/>
      <c r="D895" s="486"/>
      <c r="E895" s="555"/>
      <c r="F895" s="261"/>
      <c r="G895" s="38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613"/>
      <c r="B896" s="486"/>
      <c r="C896" s="486"/>
      <c r="D896" s="486"/>
      <c r="E896" s="555"/>
      <c r="F896" s="261"/>
      <c r="G896" s="38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613"/>
      <c r="B897" s="486"/>
      <c r="C897" s="486"/>
      <c r="D897" s="486"/>
      <c r="E897" s="555"/>
      <c r="F897" s="261"/>
      <c r="G897" s="38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613"/>
      <c r="B898" s="486"/>
      <c r="C898" s="486"/>
      <c r="D898" s="486"/>
      <c r="E898" s="555"/>
      <c r="F898" s="261"/>
      <c r="G898" s="38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613"/>
      <c r="B899" s="486"/>
      <c r="C899" s="486"/>
      <c r="D899" s="486"/>
      <c r="E899" s="555"/>
      <c r="F899" s="261"/>
      <c r="G899" s="38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613"/>
      <c r="B900" s="486"/>
      <c r="C900" s="486"/>
      <c r="D900" s="486"/>
      <c r="E900" s="555"/>
      <c r="F900" s="261"/>
      <c r="G900" s="38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613"/>
      <c r="B901" s="486"/>
      <c r="C901" s="486"/>
      <c r="D901" s="486"/>
      <c r="E901" s="555"/>
      <c r="F901" s="261"/>
      <c r="G901" s="38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613"/>
      <c r="B902" s="486"/>
      <c r="C902" s="486"/>
      <c r="D902" s="486"/>
      <c r="E902" s="555"/>
      <c r="F902" s="261"/>
      <c r="G902" s="38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613"/>
      <c r="B903" s="486"/>
      <c r="C903" s="486"/>
      <c r="D903" s="486"/>
      <c r="E903" s="555"/>
      <c r="F903" s="261"/>
      <c r="G903" s="38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613"/>
      <c r="B904" s="486"/>
      <c r="C904" s="486"/>
      <c r="D904" s="486"/>
      <c r="E904" s="555"/>
      <c r="F904" s="261"/>
      <c r="G904" s="38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613"/>
      <c r="B905" s="486"/>
      <c r="C905" s="486"/>
      <c r="D905" s="486"/>
      <c r="E905" s="555"/>
      <c r="F905" s="261"/>
      <c r="G905" s="38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613"/>
      <c r="B906" s="486"/>
      <c r="C906" s="486"/>
      <c r="D906" s="486"/>
      <c r="E906" s="555"/>
      <c r="F906" s="261"/>
      <c r="G906" s="38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613"/>
      <c r="B907" s="486"/>
      <c r="C907" s="486"/>
      <c r="D907" s="486"/>
      <c r="E907" s="555"/>
      <c r="F907" s="261"/>
      <c r="G907" s="38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613"/>
      <c r="B908" s="486"/>
      <c r="C908" s="486"/>
      <c r="D908" s="486"/>
      <c r="E908" s="555"/>
      <c r="F908" s="261"/>
      <c r="G908" s="38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613"/>
      <c r="B909" s="486"/>
      <c r="C909" s="486"/>
      <c r="D909" s="486"/>
      <c r="E909" s="555"/>
      <c r="F909" s="261"/>
      <c r="G909" s="38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613"/>
      <c r="B910" s="486"/>
      <c r="C910" s="486"/>
      <c r="D910" s="486"/>
      <c r="E910" s="555"/>
      <c r="F910" s="261"/>
      <c r="G910" s="38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613"/>
      <c r="B911" s="486"/>
      <c r="C911" s="486"/>
      <c r="D911" s="486"/>
      <c r="E911" s="555"/>
      <c r="F911" s="261"/>
      <c r="G911" s="38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613"/>
      <c r="B912" s="486"/>
      <c r="C912" s="486"/>
      <c r="D912" s="486"/>
      <c r="E912" s="555"/>
      <c r="F912" s="261"/>
      <c r="G912" s="38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613"/>
      <c r="B913" s="486"/>
      <c r="C913" s="486"/>
      <c r="D913" s="486"/>
      <c r="E913" s="555"/>
      <c r="F913" s="261"/>
      <c r="G913" s="38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613"/>
      <c r="B914" s="486"/>
      <c r="C914" s="486"/>
      <c r="D914" s="486"/>
      <c r="E914" s="555"/>
      <c r="F914" s="261"/>
      <c r="G914" s="38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613"/>
      <c r="B915" s="486"/>
      <c r="C915" s="486"/>
      <c r="D915" s="486"/>
      <c r="E915" s="555"/>
      <c r="F915" s="261"/>
      <c r="G915" s="38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613"/>
      <c r="B916" s="486"/>
      <c r="C916" s="486"/>
      <c r="D916" s="486"/>
      <c r="E916" s="555"/>
      <c r="F916" s="261"/>
      <c r="G916" s="38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613"/>
      <c r="B917" s="486"/>
      <c r="C917" s="486"/>
      <c r="D917" s="486"/>
      <c r="E917" s="555"/>
      <c r="F917" s="261"/>
      <c r="G917" s="38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613"/>
      <c r="B918" s="486"/>
      <c r="C918" s="486"/>
      <c r="D918" s="486"/>
      <c r="E918" s="555"/>
      <c r="F918" s="261"/>
      <c r="G918" s="38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613"/>
      <c r="B919" s="486"/>
      <c r="C919" s="486"/>
      <c r="D919" s="486"/>
      <c r="E919" s="555"/>
      <c r="F919" s="261"/>
      <c r="G919" s="38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613"/>
      <c r="B920" s="486"/>
      <c r="C920" s="486"/>
      <c r="D920" s="486"/>
      <c r="E920" s="555"/>
      <c r="F920" s="261"/>
      <c r="G920" s="38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613"/>
      <c r="B921" s="486"/>
      <c r="C921" s="486"/>
      <c r="D921" s="486"/>
      <c r="E921" s="555"/>
      <c r="F921" s="261"/>
      <c r="G921" s="38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613"/>
      <c r="B922" s="486"/>
      <c r="C922" s="486"/>
      <c r="D922" s="486"/>
      <c r="E922" s="555"/>
      <c r="F922" s="261"/>
      <c r="G922" s="38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613"/>
      <c r="B923" s="486"/>
      <c r="C923" s="486"/>
      <c r="D923" s="486"/>
      <c r="E923" s="555"/>
      <c r="F923" s="261"/>
      <c r="G923" s="38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613"/>
      <c r="B924" s="486"/>
      <c r="C924" s="486"/>
      <c r="D924" s="486"/>
      <c r="E924" s="555"/>
      <c r="F924" s="261"/>
      <c r="G924" s="38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613"/>
      <c r="B925" s="486"/>
      <c r="C925" s="486"/>
      <c r="D925" s="486"/>
      <c r="E925" s="555"/>
      <c r="F925" s="261"/>
      <c r="G925" s="38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613"/>
      <c r="B926" s="486"/>
      <c r="C926" s="486"/>
      <c r="D926" s="486"/>
      <c r="E926" s="555"/>
      <c r="F926" s="261"/>
      <c r="G926" s="38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613"/>
      <c r="B927" s="486"/>
      <c r="C927" s="486"/>
      <c r="D927" s="486"/>
      <c r="E927" s="555"/>
      <c r="F927" s="261"/>
      <c r="G927" s="38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613"/>
      <c r="B928" s="486"/>
      <c r="C928" s="486"/>
      <c r="D928" s="486"/>
      <c r="E928" s="555"/>
      <c r="F928" s="261"/>
      <c r="G928" s="38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613"/>
      <c r="B929" s="486"/>
      <c r="C929" s="486"/>
      <c r="D929" s="486"/>
      <c r="E929" s="555"/>
      <c r="F929" s="261"/>
      <c r="G929" s="38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613"/>
      <c r="B930" s="486"/>
      <c r="C930" s="486"/>
      <c r="D930" s="486"/>
      <c r="E930" s="555"/>
      <c r="F930" s="261"/>
      <c r="G930" s="38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613"/>
      <c r="B931" s="486"/>
      <c r="C931" s="486"/>
      <c r="D931" s="486"/>
      <c r="E931" s="555"/>
      <c r="F931" s="261"/>
      <c r="G931" s="38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613"/>
      <c r="B932" s="486"/>
      <c r="C932" s="486"/>
      <c r="D932" s="486"/>
      <c r="E932" s="555"/>
      <c r="F932" s="261"/>
      <c r="G932" s="38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613"/>
      <c r="B933" s="486"/>
      <c r="C933" s="486"/>
      <c r="D933" s="486"/>
      <c r="E933" s="555"/>
      <c r="F933" s="261"/>
      <c r="G933" s="38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613"/>
      <c r="B934" s="486"/>
      <c r="C934" s="486"/>
      <c r="D934" s="486"/>
      <c r="E934" s="555"/>
      <c r="F934" s="261"/>
      <c r="G934" s="38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613"/>
      <c r="B935" s="486"/>
      <c r="C935" s="486"/>
      <c r="D935" s="486"/>
      <c r="E935" s="555"/>
      <c r="F935" s="261"/>
      <c r="G935" s="38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613"/>
      <c r="B936" s="486"/>
      <c r="C936" s="486"/>
      <c r="D936" s="486"/>
      <c r="E936" s="555"/>
      <c r="F936" s="261"/>
      <c r="G936" s="38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613"/>
      <c r="B937" s="486"/>
      <c r="C937" s="486"/>
      <c r="D937" s="486"/>
      <c r="E937" s="555"/>
      <c r="F937" s="261"/>
      <c r="G937" s="38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613"/>
      <c r="B938" s="486"/>
      <c r="C938" s="486"/>
      <c r="D938" s="486"/>
      <c r="E938" s="555"/>
      <c r="F938" s="261"/>
      <c r="G938" s="38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613"/>
      <c r="B939" s="486"/>
      <c r="C939" s="486"/>
      <c r="D939" s="486"/>
      <c r="E939" s="555"/>
      <c r="F939" s="261"/>
      <c r="G939" s="38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613"/>
      <c r="B940" s="486"/>
      <c r="C940" s="486"/>
      <c r="D940" s="486"/>
      <c r="E940" s="555"/>
      <c r="F940" s="261"/>
      <c r="G940" s="38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613"/>
      <c r="B941" s="486"/>
      <c r="C941" s="486"/>
      <c r="D941" s="486"/>
      <c r="E941" s="555"/>
      <c r="F941" s="261"/>
      <c r="G941" s="38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613"/>
      <c r="B942" s="486"/>
      <c r="C942" s="486"/>
      <c r="D942" s="486"/>
      <c r="E942" s="555"/>
      <c r="F942" s="261"/>
      <c r="G942" s="38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613"/>
      <c r="B943" s="486"/>
      <c r="C943" s="486"/>
      <c r="D943" s="486"/>
      <c r="E943" s="555"/>
      <c r="F943" s="261"/>
      <c r="G943" s="38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613"/>
      <c r="B944" s="486"/>
      <c r="C944" s="486"/>
      <c r="D944" s="486"/>
      <c r="E944" s="555"/>
      <c r="F944" s="261"/>
      <c r="G944" s="38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613"/>
      <c r="B945" s="486"/>
      <c r="C945" s="486"/>
      <c r="D945" s="486"/>
      <c r="E945" s="555"/>
      <c r="F945" s="261"/>
      <c r="G945" s="38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613"/>
      <c r="B946" s="486"/>
      <c r="C946" s="486"/>
      <c r="D946" s="486"/>
      <c r="E946" s="555"/>
      <c r="F946" s="261"/>
      <c r="G946" s="38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613"/>
      <c r="B947" s="486"/>
      <c r="C947" s="486"/>
      <c r="D947" s="486"/>
      <c r="E947" s="555"/>
      <c r="F947" s="261"/>
      <c r="G947" s="38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613"/>
      <c r="B948" s="486"/>
      <c r="C948" s="486"/>
      <c r="D948" s="486"/>
      <c r="E948" s="555"/>
      <c r="F948" s="261"/>
      <c r="G948" s="38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613"/>
      <c r="B949" s="486"/>
      <c r="C949" s="486"/>
      <c r="D949" s="486"/>
      <c r="E949" s="555"/>
      <c r="F949" s="261"/>
      <c r="G949" s="38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613"/>
      <c r="B950" s="486"/>
      <c r="C950" s="486"/>
      <c r="D950" s="486"/>
      <c r="E950" s="555"/>
      <c r="F950" s="261"/>
      <c r="G950" s="38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613"/>
      <c r="B951" s="486"/>
      <c r="C951" s="486"/>
      <c r="D951" s="486"/>
      <c r="E951" s="555"/>
      <c r="F951" s="261"/>
      <c r="G951" s="38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613"/>
      <c r="B952" s="486"/>
      <c r="C952" s="486"/>
      <c r="D952" s="486"/>
      <c r="E952" s="555"/>
      <c r="F952" s="261"/>
      <c r="G952" s="38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613"/>
      <c r="B953" s="486"/>
      <c r="C953" s="486"/>
      <c r="D953" s="486"/>
      <c r="E953" s="555"/>
      <c r="F953" s="261"/>
      <c r="G953" s="38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613"/>
      <c r="B954" s="486"/>
      <c r="C954" s="486"/>
      <c r="D954" s="486"/>
      <c r="E954" s="555"/>
      <c r="F954" s="261"/>
      <c r="G954" s="38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613"/>
      <c r="B955" s="486"/>
      <c r="C955" s="486"/>
      <c r="D955" s="486"/>
      <c r="E955" s="555"/>
      <c r="F955" s="261"/>
      <c r="G955" s="38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613"/>
      <c r="B956" s="486"/>
      <c r="C956" s="486"/>
      <c r="D956" s="486"/>
      <c r="E956" s="555"/>
      <c r="F956" s="261"/>
      <c r="G956" s="38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613"/>
      <c r="B957" s="486"/>
      <c r="C957" s="486"/>
      <c r="D957" s="486"/>
      <c r="E957" s="555"/>
      <c r="F957" s="261"/>
      <c r="G957" s="38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613"/>
      <c r="B958" s="486"/>
      <c r="C958" s="486"/>
      <c r="D958" s="486"/>
      <c r="E958" s="555"/>
      <c r="F958" s="261"/>
      <c r="G958" s="38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613"/>
      <c r="B959" s="486"/>
      <c r="C959" s="486"/>
      <c r="D959" s="486"/>
      <c r="E959" s="555"/>
      <c r="F959" s="261"/>
      <c r="G959" s="38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613"/>
      <c r="B960" s="486"/>
      <c r="C960" s="486"/>
      <c r="D960" s="486"/>
      <c r="E960" s="555"/>
      <c r="F960" s="261"/>
      <c r="G960" s="38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613"/>
      <c r="B961" s="486"/>
      <c r="C961" s="486"/>
      <c r="D961" s="486"/>
      <c r="E961" s="555"/>
      <c r="F961" s="261"/>
      <c r="G961" s="38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613"/>
      <c r="B962" s="486"/>
      <c r="C962" s="486"/>
      <c r="D962" s="486"/>
      <c r="E962" s="555"/>
      <c r="F962" s="261"/>
      <c r="G962" s="38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613"/>
      <c r="B963" s="486"/>
      <c r="C963" s="486"/>
      <c r="D963" s="486"/>
      <c r="E963" s="555"/>
      <c r="F963" s="261"/>
      <c r="G963" s="38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613"/>
      <c r="B964" s="486"/>
      <c r="C964" s="486"/>
      <c r="D964" s="486"/>
      <c r="E964" s="555"/>
      <c r="F964" s="261"/>
      <c r="G964" s="38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613"/>
      <c r="B965" s="486"/>
      <c r="C965" s="486"/>
      <c r="D965" s="486"/>
      <c r="E965" s="555"/>
      <c r="F965" s="261"/>
      <c r="G965" s="38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613"/>
      <c r="B966" s="486"/>
      <c r="C966" s="486"/>
      <c r="D966" s="486"/>
      <c r="E966" s="555"/>
      <c r="F966" s="261"/>
      <c r="G966" s="38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613"/>
      <c r="B967" s="486"/>
      <c r="C967" s="486"/>
      <c r="D967" s="486"/>
      <c r="E967" s="555"/>
      <c r="F967" s="261"/>
      <c r="G967" s="38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613"/>
      <c r="B968" s="486"/>
      <c r="C968" s="486"/>
      <c r="D968" s="486"/>
      <c r="E968" s="555"/>
      <c r="F968" s="261"/>
      <c r="G968" s="38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613"/>
      <c r="B969" s="486"/>
      <c r="C969" s="486"/>
      <c r="D969" s="486"/>
      <c r="E969" s="555"/>
      <c r="F969" s="261"/>
      <c r="G969" s="38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613"/>
      <c r="B970" s="486"/>
      <c r="C970" s="486"/>
      <c r="D970" s="486"/>
      <c r="E970" s="555"/>
      <c r="F970" s="261"/>
      <c r="G970" s="38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613"/>
      <c r="B971" s="486"/>
      <c r="C971" s="486"/>
      <c r="D971" s="486"/>
      <c r="E971" s="555"/>
      <c r="F971" s="261"/>
      <c r="G971" s="38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613"/>
      <c r="B972" s="486"/>
      <c r="C972" s="486"/>
      <c r="D972" s="486"/>
      <c r="E972" s="555"/>
      <c r="F972" s="261"/>
      <c r="G972" s="38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613"/>
      <c r="B973" s="486"/>
      <c r="C973" s="486"/>
      <c r="D973" s="486"/>
      <c r="E973" s="555"/>
      <c r="F973" s="261"/>
      <c r="G973" s="38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613"/>
      <c r="B974" s="486"/>
      <c r="C974" s="486"/>
      <c r="D974" s="486"/>
      <c r="E974" s="555"/>
      <c r="F974" s="261"/>
      <c r="G974" s="38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613"/>
      <c r="B975" s="486"/>
      <c r="C975" s="486"/>
      <c r="D975" s="486"/>
      <c r="E975" s="555"/>
      <c r="F975" s="261"/>
      <c r="G975" s="38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613"/>
      <c r="B976" s="486"/>
      <c r="C976" s="486"/>
      <c r="D976" s="486"/>
      <c r="E976" s="555"/>
      <c r="F976" s="261"/>
      <c r="G976" s="38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613"/>
      <c r="B977" s="486"/>
      <c r="C977" s="486"/>
      <c r="D977" s="486"/>
      <c r="E977" s="555"/>
      <c r="F977" s="261"/>
      <c r="G977" s="38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613"/>
      <c r="B978" s="486"/>
      <c r="C978" s="486"/>
      <c r="D978" s="486"/>
      <c r="E978" s="555"/>
      <c r="F978" s="261"/>
      <c r="G978" s="38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613"/>
      <c r="B979" s="486"/>
      <c r="C979" s="486"/>
      <c r="D979" s="486"/>
      <c r="E979" s="555"/>
      <c r="F979" s="261"/>
      <c r="G979" s="38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613"/>
      <c r="B980" s="486"/>
      <c r="C980" s="486"/>
      <c r="D980" s="486"/>
      <c r="E980" s="555"/>
      <c r="F980" s="261"/>
      <c r="G980" s="38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613"/>
      <c r="B981" s="486"/>
      <c r="C981" s="486"/>
      <c r="D981" s="486"/>
      <c r="E981" s="555"/>
      <c r="F981" s="261"/>
      <c r="G981" s="38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613"/>
      <c r="B982" s="486"/>
      <c r="C982" s="486"/>
      <c r="D982" s="486"/>
      <c r="E982" s="555"/>
      <c r="F982" s="261"/>
      <c r="G982" s="38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613"/>
      <c r="B983" s="486"/>
      <c r="C983" s="486"/>
      <c r="D983" s="486"/>
      <c r="E983" s="555"/>
      <c r="F983" s="261"/>
      <c r="G983" s="38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613"/>
      <c r="B984" s="486"/>
      <c r="C984" s="486"/>
      <c r="D984" s="486"/>
      <c r="E984" s="555"/>
      <c r="F984" s="261"/>
      <c r="G984" s="38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613"/>
      <c r="B985" s="486"/>
      <c r="C985" s="486"/>
      <c r="D985" s="486"/>
      <c r="E985" s="555"/>
      <c r="F985" s="261"/>
      <c r="G985" s="38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613"/>
      <c r="B986" s="486"/>
      <c r="C986" s="486"/>
      <c r="D986" s="486"/>
      <c r="E986" s="555"/>
      <c r="F986" s="261"/>
      <c r="G986" s="38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613"/>
      <c r="B987" s="486"/>
      <c r="C987" s="486"/>
      <c r="D987" s="486"/>
      <c r="E987" s="555"/>
      <c r="F987" s="261"/>
      <c r="G987" s="38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613"/>
      <c r="B988" s="486"/>
      <c r="C988" s="486"/>
      <c r="D988" s="486"/>
      <c r="E988" s="555"/>
      <c r="F988" s="261"/>
      <c r="G988" s="38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613"/>
      <c r="B989" s="486"/>
      <c r="C989" s="486"/>
      <c r="D989" s="486"/>
      <c r="E989" s="555"/>
      <c r="F989" s="261"/>
      <c r="G989" s="38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613"/>
      <c r="B990" s="486"/>
      <c r="C990" s="486"/>
      <c r="D990" s="486"/>
      <c r="E990" s="555"/>
      <c r="F990" s="261"/>
      <c r="G990" s="38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613"/>
      <c r="B991" s="486"/>
      <c r="C991" s="486"/>
      <c r="D991" s="486"/>
      <c r="E991" s="555"/>
      <c r="F991" s="261"/>
      <c r="G991" s="38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613"/>
      <c r="B992" s="486"/>
      <c r="C992" s="486"/>
      <c r="D992" s="486"/>
      <c r="E992" s="555"/>
      <c r="F992" s="261"/>
      <c r="G992" s="38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613"/>
      <c r="B993" s="486"/>
      <c r="C993" s="486"/>
      <c r="D993" s="486"/>
      <c r="E993" s="555"/>
      <c r="F993" s="261"/>
      <c r="G993" s="38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613"/>
      <c r="B994" s="486"/>
      <c r="C994" s="486"/>
      <c r="D994" s="486"/>
      <c r="E994" s="555"/>
      <c r="F994" s="261"/>
      <c r="G994" s="38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613"/>
      <c r="B995" s="486"/>
      <c r="C995" s="486"/>
      <c r="D995" s="486"/>
      <c r="E995" s="555"/>
      <c r="F995" s="261"/>
      <c r="G995" s="38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613"/>
      <c r="B996" s="486"/>
      <c r="C996" s="486"/>
      <c r="D996" s="486"/>
      <c r="E996" s="555"/>
      <c r="F996" s="261"/>
      <c r="G996" s="38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613"/>
      <c r="B997" s="486"/>
      <c r="C997" s="486"/>
      <c r="D997" s="486"/>
      <c r="E997" s="555"/>
      <c r="F997" s="261"/>
      <c r="G997" s="38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613"/>
      <c r="B998" s="486"/>
      <c r="C998" s="486"/>
      <c r="D998" s="486"/>
      <c r="E998" s="555"/>
      <c r="F998" s="261"/>
      <c r="G998" s="38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613"/>
      <c r="B999" s="486"/>
      <c r="C999" s="486"/>
      <c r="D999" s="486"/>
      <c r="E999" s="555"/>
      <c r="F999" s="261"/>
      <c r="G999" s="38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613"/>
      <c r="B1000" s="486"/>
      <c r="C1000" s="486"/>
      <c r="D1000" s="486"/>
      <c r="E1000" s="555"/>
      <c r="F1000" s="261"/>
      <c r="G1000" s="38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613"/>
      <c r="B1001" s="486"/>
      <c r="C1001" s="486"/>
      <c r="D1001" s="486"/>
      <c r="E1001" s="555"/>
      <c r="F1001" s="261"/>
      <c r="G1001" s="38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613"/>
      <c r="B1002" s="486"/>
      <c r="C1002" s="486"/>
      <c r="D1002" s="486"/>
      <c r="E1002" s="555"/>
      <c r="F1002" s="261"/>
      <c r="G1002" s="38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613"/>
      <c r="B1003" s="486"/>
      <c r="C1003" s="486"/>
      <c r="D1003" s="486"/>
      <c r="E1003" s="555"/>
      <c r="F1003" s="261"/>
      <c r="G1003" s="38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613"/>
      <c r="B1004" s="486"/>
      <c r="C1004" s="486"/>
      <c r="D1004" s="486"/>
      <c r="E1004" s="555"/>
      <c r="F1004" s="261"/>
      <c r="G1004" s="38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5.75" customHeight="1">
      <c r="A1005" s="613"/>
      <c r="B1005" s="486"/>
      <c r="C1005" s="486"/>
      <c r="D1005" s="486"/>
      <c r="E1005" s="555"/>
      <c r="F1005" s="261"/>
      <c r="G1005" s="38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5.75" customHeight="1">
      <c r="A1006" s="613"/>
      <c r="B1006" s="486"/>
      <c r="C1006" s="486"/>
      <c r="D1006" s="486"/>
      <c r="E1006" s="555"/>
      <c r="F1006" s="261"/>
      <c r="G1006" s="38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5.75" customHeight="1">
      <c r="A1007" s="613"/>
      <c r="B1007" s="486"/>
      <c r="C1007" s="486"/>
      <c r="D1007" s="486"/>
      <c r="E1007" s="555"/>
      <c r="F1007" s="261"/>
      <c r="G1007" s="38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5.75" customHeight="1">
      <c r="A1008" s="613"/>
      <c r="B1008" s="486"/>
      <c r="C1008" s="486"/>
      <c r="D1008" s="486"/>
      <c r="E1008" s="555"/>
      <c r="F1008" s="261"/>
      <c r="G1008" s="38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5.75" customHeight="1">
      <c r="A1009" s="613"/>
      <c r="B1009" s="486"/>
      <c r="C1009" s="486"/>
      <c r="D1009" s="486"/>
      <c r="E1009" s="555"/>
      <c r="F1009" s="261"/>
      <c r="G1009" s="38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5.75" customHeight="1">
      <c r="A1010" s="613"/>
      <c r="B1010" s="486"/>
      <c r="C1010" s="486"/>
      <c r="D1010" s="486"/>
      <c r="E1010" s="555"/>
      <c r="F1010" s="261"/>
      <c r="G1010" s="38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5.75" customHeight="1">
      <c r="A1011" s="629"/>
      <c r="B1011" s="494"/>
      <c r="C1011" s="494"/>
      <c r="D1011" s="494"/>
      <c r="E1011" s="564"/>
      <c r="F1011" s="322"/>
      <c r="G1011" s="38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  <c r="R1011" s="370"/>
      <c r="S1011" s="370"/>
      <c r="T1011" s="370"/>
      <c r="U1011" s="370"/>
      <c r="V1011" s="370"/>
      <c r="W1011" s="370"/>
      <c r="X1011" s="370"/>
      <c r="Y1011" s="370"/>
      <c r="Z1011" s="370"/>
    </row>
    <row r="1012" ht="15.75" customHeight="1">
      <c r="A1012" s="629"/>
      <c r="B1012" s="494"/>
      <c r="C1012" s="494"/>
      <c r="D1012" s="494"/>
      <c r="E1012" s="564"/>
      <c r="F1012" s="322"/>
      <c r="G1012" s="38"/>
      <c r="H1012" s="370"/>
      <c r="I1012" s="370"/>
      <c r="J1012" s="370"/>
      <c r="K1012" s="370"/>
      <c r="L1012" s="370"/>
      <c r="M1012" s="370"/>
      <c r="N1012" s="370"/>
      <c r="O1012" s="370"/>
      <c r="P1012" s="370"/>
      <c r="Q1012" s="370"/>
      <c r="R1012" s="370"/>
      <c r="S1012" s="370"/>
      <c r="T1012" s="370"/>
      <c r="U1012" s="370"/>
      <c r="V1012" s="370"/>
      <c r="W1012" s="370"/>
      <c r="X1012" s="370"/>
      <c r="Y1012" s="370"/>
      <c r="Z1012" s="370"/>
    </row>
    <row r="1013" ht="15.75" customHeight="1">
      <c r="A1013" s="629"/>
      <c r="B1013" s="494"/>
      <c r="C1013" s="494"/>
      <c r="D1013" s="494"/>
      <c r="E1013" s="564"/>
      <c r="F1013" s="322"/>
      <c r="G1013" s="38"/>
      <c r="H1013" s="370"/>
      <c r="I1013" s="370"/>
      <c r="J1013" s="370"/>
      <c r="K1013" s="370"/>
      <c r="L1013" s="370"/>
      <c r="M1013" s="370"/>
      <c r="N1013" s="370"/>
      <c r="O1013" s="370"/>
      <c r="P1013" s="370"/>
      <c r="Q1013" s="370"/>
      <c r="R1013" s="370"/>
      <c r="S1013" s="370"/>
      <c r="T1013" s="370"/>
      <c r="U1013" s="370"/>
      <c r="V1013" s="370"/>
      <c r="W1013" s="370"/>
      <c r="X1013" s="370"/>
      <c r="Y1013" s="370"/>
      <c r="Z1013" s="370"/>
    </row>
    <row r="1014" ht="15.75" customHeight="1">
      <c r="A1014" s="629"/>
      <c r="B1014" s="494"/>
      <c r="C1014" s="494"/>
      <c r="D1014" s="494"/>
      <c r="E1014" s="564"/>
      <c r="F1014" s="322"/>
      <c r="G1014" s="38"/>
      <c r="H1014" s="370"/>
      <c r="I1014" s="370"/>
      <c r="J1014" s="370"/>
      <c r="K1014" s="370"/>
      <c r="L1014" s="370"/>
      <c r="M1014" s="370"/>
      <c r="N1014" s="370"/>
      <c r="O1014" s="370"/>
      <c r="P1014" s="370"/>
      <c r="Q1014" s="370"/>
      <c r="R1014" s="370"/>
      <c r="S1014" s="370"/>
      <c r="T1014" s="370"/>
      <c r="U1014" s="370"/>
      <c r="V1014" s="370"/>
      <c r="W1014" s="370"/>
      <c r="X1014" s="370"/>
      <c r="Y1014" s="370"/>
      <c r="Z1014" s="370"/>
    </row>
    <row r="1015" ht="15.75" customHeight="1">
      <c r="A1015" s="629"/>
      <c r="B1015" s="494"/>
      <c r="C1015" s="494"/>
      <c r="D1015" s="494"/>
      <c r="E1015" s="564"/>
      <c r="F1015" s="322"/>
      <c r="G1015" s="38"/>
      <c r="H1015" s="370"/>
      <c r="I1015" s="370"/>
      <c r="J1015" s="370"/>
      <c r="K1015" s="370"/>
      <c r="L1015" s="370"/>
      <c r="M1015" s="370"/>
      <c r="N1015" s="370"/>
      <c r="O1015" s="370"/>
      <c r="P1015" s="370"/>
      <c r="Q1015" s="370"/>
      <c r="R1015" s="370"/>
      <c r="S1015" s="370"/>
      <c r="T1015" s="370"/>
      <c r="U1015" s="370"/>
      <c r="V1015" s="370"/>
      <c r="W1015" s="370"/>
      <c r="X1015" s="370"/>
      <c r="Y1015" s="370"/>
      <c r="Z1015" s="370"/>
    </row>
    <row r="1016" ht="15.75" customHeight="1">
      <c r="A1016" s="629"/>
      <c r="B1016" s="494"/>
      <c r="C1016" s="494"/>
      <c r="D1016" s="494"/>
      <c r="E1016" s="564"/>
      <c r="F1016" s="322"/>
      <c r="G1016" s="38"/>
      <c r="H1016" s="370"/>
      <c r="I1016" s="370"/>
      <c r="J1016" s="370"/>
      <c r="K1016" s="370"/>
      <c r="L1016" s="370"/>
      <c r="M1016" s="370"/>
      <c r="N1016" s="370"/>
      <c r="O1016" s="370"/>
      <c r="P1016" s="370"/>
      <c r="Q1016" s="370"/>
      <c r="R1016" s="370"/>
      <c r="S1016" s="370"/>
      <c r="T1016" s="370"/>
      <c r="U1016" s="370"/>
      <c r="V1016" s="370"/>
      <c r="W1016" s="370"/>
      <c r="X1016" s="370"/>
      <c r="Y1016" s="370"/>
      <c r="Z1016" s="370"/>
    </row>
    <row r="1017" ht="15.75" customHeight="1">
      <c r="A1017" s="629"/>
      <c r="B1017" s="494"/>
      <c r="C1017" s="494"/>
      <c r="D1017" s="494"/>
      <c r="E1017" s="564"/>
      <c r="F1017" s="322"/>
      <c r="G1017" s="38"/>
      <c r="H1017" s="370"/>
      <c r="I1017" s="370"/>
      <c r="J1017" s="370"/>
      <c r="K1017" s="370"/>
      <c r="L1017" s="370"/>
      <c r="M1017" s="370"/>
      <c r="N1017" s="370"/>
      <c r="O1017" s="370"/>
      <c r="P1017" s="370"/>
      <c r="Q1017" s="370"/>
      <c r="R1017" s="370"/>
      <c r="S1017" s="370"/>
      <c r="T1017" s="370"/>
      <c r="U1017" s="370"/>
      <c r="V1017" s="370"/>
      <c r="W1017" s="370"/>
      <c r="X1017" s="370"/>
      <c r="Y1017" s="370"/>
      <c r="Z1017" s="370"/>
    </row>
    <row r="1018" ht="15.75" customHeight="1">
      <c r="A1018" s="629"/>
      <c r="B1018" s="494"/>
      <c r="C1018" s="494"/>
      <c r="D1018" s="494"/>
      <c r="E1018" s="564"/>
      <c r="F1018" s="322"/>
      <c r="G1018" s="38"/>
      <c r="H1018" s="370"/>
      <c r="I1018" s="370"/>
      <c r="J1018" s="370"/>
      <c r="K1018" s="370"/>
      <c r="L1018" s="370"/>
      <c r="M1018" s="370"/>
      <c r="N1018" s="370"/>
      <c r="O1018" s="370"/>
      <c r="P1018" s="370"/>
      <c r="Q1018" s="370"/>
      <c r="R1018" s="370"/>
      <c r="S1018" s="370"/>
      <c r="T1018" s="370"/>
      <c r="U1018" s="370"/>
      <c r="V1018" s="370"/>
      <c r="W1018" s="370"/>
      <c r="X1018" s="370"/>
      <c r="Y1018" s="370"/>
      <c r="Z1018" s="370"/>
    </row>
    <row r="1019" ht="15.75" customHeight="1">
      <c r="A1019" s="629"/>
      <c r="B1019" s="494"/>
      <c r="C1019" s="494"/>
      <c r="D1019" s="494"/>
      <c r="E1019" s="564"/>
      <c r="F1019" s="322"/>
      <c r="G1019" s="38"/>
      <c r="H1019" s="370"/>
      <c r="I1019" s="370"/>
      <c r="J1019" s="370"/>
      <c r="K1019" s="370"/>
      <c r="L1019" s="370"/>
      <c r="M1019" s="370"/>
      <c r="N1019" s="370"/>
      <c r="O1019" s="370"/>
      <c r="P1019" s="370"/>
      <c r="Q1019" s="370"/>
      <c r="R1019" s="370"/>
      <c r="S1019" s="370"/>
      <c r="T1019" s="370"/>
      <c r="U1019" s="370"/>
      <c r="V1019" s="370"/>
      <c r="W1019" s="370"/>
      <c r="X1019" s="370"/>
      <c r="Y1019" s="370"/>
      <c r="Z1019" s="370"/>
    </row>
    <row r="1020" ht="15.75" customHeight="1">
      <c r="A1020" s="629"/>
      <c r="B1020" s="494"/>
      <c r="C1020" s="494"/>
      <c r="D1020" s="494"/>
      <c r="E1020" s="564"/>
      <c r="F1020" s="322"/>
      <c r="G1020" s="38"/>
      <c r="H1020" s="370"/>
      <c r="I1020" s="370"/>
      <c r="J1020" s="370"/>
      <c r="K1020" s="370"/>
      <c r="L1020" s="370"/>
      <c r="M1020" s="370"/>
      <c r="N1020" s="370"/>
      <c r="O1020" s="370"/>
      <c r="P1020" s="370"/>
      <c r="Q1020" s="370"/>
      <c r="R1020" s="370"/>
      <c r="S1020" s="370"/>
      <c r="T1020" s="370"/>
      <c r="U1020" s="370"/>
      <c r="V1020" s="370"/>
      <c r="W1020" s="370"/>
      <c r="X1020" s="370"/>
      <c r="Y1020" s="370"/>
      <c r="Z1020" s="370"/>
    </row>
    <row r="1021" ht="15.75" customHeight="1">
      <c r="A1021" s="629"/>
      <c r="B1021" s="494"/>
      <c r="C1021" s="494"/>
      <c r="D1021" s="494"/>
      <c r="E1021" s="564"/>
      <c r="F1021" s="322"/>
      <c r="G1021" s="38"/>
      <c r="H1021" s="370"/>
      <c r="I1021" s="370"/>
      <c r="J1021" s="370"/>
      <c r="K1021" s="370"/>
      <c r="L1021" s="370"/>
      <c r="M1021" s="370"/>
      <c r="N1021" s="370"/>
      <c r="O1021" s="370"/>
      <c r="P1021" s="370"/>
      <c r="Q1021" s="370"/>
      <c r="R1021" s="370"/>
      <c r="S1021" s="370"/>
      <c r="T1021" s="370"/>
      <c r="U1021" s="370"/>
      <c r="V1021" s="370"/>
      <c r="W1021" s="370"/>
      <c r="X1021" s="370"/>
      <c r="Y1021" s="370"/>
      <c r="Z1021" s="370"/>
    </row>
  </sheetData>
  <mergeCells count="66">
    <mergeCell ref="F234:F235"/>
    <mergeCell ref="F236:F238"/>
    <mergeCell ref="F239:F243"/>
    <mergeCell ref="F244:F245"/>
    <mergeCell ref="F247:F248"/>
    <mergeCell ref="F249:F250"/>
    <mergeCell ref="F252:F253"/>
    <mergeCell ref="F292:F296"/>
    <mergeCell ref="F298:F299"/>
    <mergeCell ref="F303:F306"/>
    <mergeCell ref="F254:F255"/>
    <mergeCell ref="F256:F260"/>
    <mergeCell ref="F261:F262"/>
    <mergeCell ref="F264:F265"/>
    <mergeCell ref="F268:F270"/>
    <mergeCell ref="F278:F288"/>
    <mergeCell ref="F289:F290"/>
    <mergeCell ref="F3:F4"/>
    <mergeCell ref="F5:F7"/>
    <mergeCell ref="F12:F18"/>
    <mergeCell ref="F19:F22"/>
    <mergeCell ref="F26:F27"/>
    <mergeCell ref="F28:F31"/>
    <mergeCell ref="F32:F33"/>
    <mergeCell ref="F36:F37"/>
    <mergeCell ref="F38:F41"/>
    <mergeCell ref="F42:F43"/>
    <mergeCell ref="F44:F45"/>
    <mergeCell ref="F47:F48"/>
    <mergeCell ref="F61:F62"/>
    <mergeCell ref="F64:F69"/>
    <mergeCell ref="F80:F82"/>
    <mergeCell ref="F92:F93"/>
    <mergeCell ref="F94:F97"/>
    <mergeCell ref="F101:F104"/>
    <mergeCell ref="F106:F107"/>
    <mergeCell ref="F108:F110"/>
    <mergeCell ref="F111:F113"/>
    <mergeCell ref="F114:F116"/>
    <mergeCell ref="F117:F119"/>
    <mergeCell ref="F120:F121"/>
    <mergeCell ref="F122:F124"/>
    <mergeCell ref="F125:F130"/>
    <mergeCell ref="F133:F137"/>
    <mergeCell ref="F138:F139"/>
    <mergeCell ref="F141:F142"/>
    <mergeCell ref="F145:F148"/>
    <mergeCell ref="F150:F153"/>
    <mergeCell ref="F156:F157"/>
    <mergeCell ref="F158:F162"/>
    <mergeCell ref="F163:F166"/>
    <mergeCell ref="F170:F171"/>
    <mergeCell ref="F180:F183"/>
    <mergeCell ref="F184:F185"/>
    <mergeCell ref="F186:F189"/>
    <mergeCell ref="F190:F191"/>
    <mergeCell ref="F192:F195"/>
    <mergeCell ref="F198:F200"/>
    <mergeCell ref="F202:F205"/>
    <mergeCell ref="F206:F209"/>
    <mergeCell ref="F210:F211"/>
    <mergeCell ref="F215:F216"/>
    <mergeCell ref="F218:F222"/>
    <mergeCell ref="F223:F227"/>
    <mergeCell ref="F228:F229"/>
    <mergeCell ref="F230:F232"/>
  </mergeCells>
  <printOptions/>
  <pageMargins bottom="0.75" footer="0.0" header="0.0" left="0.7" right="0.7" top="0.75"/>
  <pageSetup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57"/>
    <col customWidth="1" min="3" max="3" width="24.71"/>
    <col customWidth="1" min="4" max="4" width="33.14"/>
    <col customWidth="1" min="5" max="5" width="19.14"/>
    <col customWidth="1" min="6" max="6" width="52.71"/>
    <col customWidth="1" min="7" max="7" width="58.14"/>
    <col customWidth="1" min="8" max="26" width="10.71"/>
  </cols>
  <sheetData>
    <row r="1">
      <c r="A1" s="56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3" t="s">
        <v>8</v>
      </c>
    </row>
    <row r="2">
      <c r="A2" s="13">
        <v>45183.0</v>
      </c>
      <c r="B2" s="15" t="s">
        <v>8209</v>
      </c>
      <c r="C2" s="15" t="s">
        <v>7</v>
      </c>
      <c r="D2" s="15" t="s">
        <v>8210</v>
      </c>
      <c r="E2" s="17">
        <v>116814.15</v>
      </c>
      <c r="F2" s="260" t="s">
        <v>8212</v>
      </c>
      <c r="G2" s="22"/>
    </row>
    <row r="3">
      <c r="A3" s="225">
        <v>45272.0</v>
      </c>
      <c r="B3" s="226" t="s">
        <v>8209</v>
      </c>
      <c r="C3" s="226" t="s">
        <v>7</v>
      </c>
      <c r="D3" s="226" t="s">
        <v>8214</v>
      </c>
      <c r="E3" s="351">
        <v>56257.62</v>
      </c>
      <c r="F3" s="31" t="s">
        <v>8215</v>
      </c>
      <c r="G3" s="22"/>
    </row>
    <row r="4">
      <c r="A4" s="225">
        <v>45279.0</v>
      </c>
      <c r="B4" s="226" t="s">
        <v>8209</v>
      </c>
      <c r="C4" s="226" t="s">
        <v>7</v>
      </c>
      <c r="D4" s="226" t="s">
        <v>8217</v>
      </c>
      <c r="E4" s="351">
        <v>153260.09</v>
      </c>
      <c r="F4" s="33"/>
      <c r="G4" s="22"/>
    </row>
    <row r="5">
      <c r="A5" s="225">
        <v>45391.0</v>
      </c>
      <c r="B5" s="226" t="s">
        <v>8209</v>
      </c>
      <c r="C5" s="226" t="s">
        <v>7</v>
      </c>
      <c r="D5" s="226" t="s">
        <v>8218</v>
      </c>
      <c r="E5" s="351">
        <v>112002.4</v>
      </c>
      <c r="F5" s="207" t="s">
        <v>8219</v>
      </c>
      <c r="G5" s="22"/>
    </row>
    <row r="6">
      <c r="A6" s="225">
        <v>45439.0</v>
      </c>
      <c r="B6" s="226" t="s">
        <v>8209</v>
      </c>
      <c r="C6" s="226" t="s">
        <v>7</v>
      </c>
      <c r="D6" s="226">
        <v>74667.0</v>
      </c>
      <c r="E6" s="351">
        <v>113199.18</v>
      </c>
      <c r="F6" s="31" t="s">
        <v>2195</v>
      </c>
      <c r="G6" s="22"/>
    </row>
    <row r="7">
      <c r="A7" s="225">
        <v>45442.0</v>
      </c>
      <c r="B7" s="226" t="s">
        <v>8209</v>
      </c>
      <c r="C7" s="226" t="s">
        <v>7</v>
      </c>
      <c r="D7" s="226">
        <v>74713.0</v>
      </c>
      <c r="E7" s="351">
        <v>29563.13</v>
      </c>
      <c r="F7" s="33"/>
      <c r="G7" s="22"/>
    </row>
    <row r="8">
      <c r="A8" s="225">
        <v>45531.0</v>
      </c>
      <c r="B8" s="226" t="s">
        <v>8209</v>
      </c>
      <c r="C8" s="226" t="s">
        <v>7</v>
      </c>
      <c r="D8" s="226">
        <v>77401.0</v>
      </c>
      <c r="E8" s="351">
        <v>97916.11</v>
      </c>
      <c r="F8" s="31" t="s">
        <v>8220</v>
      </c>
      <c r="G8" s="22"/>
    </row>
    <row r="9">
      <c r="A9" s="225">
        <v>45531.0</v>
      </c>
      <c r="B9" s="226" t="s">
        <v>8209</v>
      </c>
      <c r="C9" s="226" t="s">
        <v>7</v>
      </c>
      <c r="D9" s="226">
        <v>77402.0</v>
      </c>
      <c r="E9" s="351">
        <v>189318.64</v>
      </c>
      <c r="F9" s="33"/>
      <c r="G9" s="22"/>
    </row>
    <row r="10">
      <c r="A10" s="225">
        <v>45670.0</v>
      </c>
      <c r="B10" s="226" t="s">
        <v>8209</v>
      </c>
      <c r="C10" s="226" t="s">
        <v>7</v>
      </c>
      <c r="D10" s="226">
        <v>80769.0</v>
      </c>
      <c r="E10" s="351">
        <v>76020.4</v>
      </c>
      <c r="F10" s="207" t="s">
        <v>8221</v>
      </c>
      <c r="G10" s="22"/>
    </row>
    <row r="11">
      <c r="A11" s="225">
        <v>45730.0</v>
      </c>
      <c r="B11" s="226" t="s">
        <v>8209</v>
      </c>
      <c r="C11" s="226" t="s">
        <v>7</v>
      </c>
      <c r="D11" s="226">
        <v>82068.0</v>
      </c>
      <c r="E11" s="351">
        <v>143714.49</v>
      </c>
      <c r="F11" s="207" t="s">
        <v>8222</v>
      </c>
      <c r="G11" s="22"/>
    </row>
    <row r="12">
      <c r="A12" s="225">
        <v>45772.0</v>
      </c>
      <c r="B12" s="226" t="s">
        <v>8209</v>
      </c>
      <c r="C12" s="226" t="s">
        <v>7</v>
      </c>
      <c r="D12" s="226">
        <v>83401.0</v>
      </c>
      <c r="E12" s="351">
        <v>50680.27</v>
      </c>
      <c r="F12" s="207" t="s">
        <v>8223</v>
      </c>
      <c r="G12" s="22"/>
    </row>
    <row r="13">
      <c r="A13" s="225">
        <v>45819.0</v>
      </c>
      <c r="B13" s="226" t="s">
        <v>8209</v>
      </c>
      <c r="C13" s="226" t="s">
        <v>7</v>
      </c>
      <c r="D13" s="226">
        <v>84915.0</v>
      </c>
      <c r="E13" s="351">
        <v>190939.32</v>
      </c>
      <c r="F13" s="31" t="s">
        <v>8224</v>
      </c>
      <c r="G13" s="22"/>
    </row>
    <row r="14">
      <c r="A14" s="225">
        <v>45819.0</v>
      </c>
      <c r="B14" s="226" t="s">
        <v>8209</v>
      </c>
      <c r="C14" s="226" t="s">
        <v>7</v>
      </c>
      <c r="D14" s="226">
        <v>84916.0</v>
      </c>
      <c r="E14" s="351">
        <v>391643.05</v>
      </c>
      <c r="F14" s="43"/>
      <c r="G14" s="22"/>
    </row>
    <row r="15">
      <c r="A15" s="225">
        <v>45819.0</v>
      </c>
      <c r="B15" s="226" t="s">
        <v>8209</v>
      </c>
      <c r="C15" s="226" t="s">
        <v>7</v>
      </c>
      <c r="D15" s="226">
        <v>84914.0</v>
      </c>
      <c r="E15" s="351">
        <v>170481.4</v>
      </c>
      <c r="F15" s="33"/>
      <c r="G15" s="22"/>
    </row>
    <row r="16">
      <c r="A16" s="225">
        <v>45883.0</v>
      </c>
      <c r="B16" s="226" t="s">
        <v>8209</v>
      </c>
      <c r="C16" s="226" t="s">
        <v>7</v>
      </c>
      <c r="D16" s="226">
        <v>87150.0</v>
      </c>
      <c r="E16" s="351">
        <v>97562.17</v>
      </c>
      <c r="F16" s="31" t="s">
        <v>8226</v>
      </c>
      <c r="G16" s="22"/>
    </row>
    <row r="17">
      <c r="A17" s="225">
        <v>45883.0</v>
      </c>
      <c r="B17" s="226" t="s">
        <v>8209</v>
      </c>
      <c r="C17" s="226" t="s">
        <v>7</v>
      </c>
      <c r="D17" s="226">
        <v>87151.0</v>
      </c>
      <c r="E17" s="351">
        <v>2983.45</v>
      </c>
      <c r="F17" s="33"/>
      <c r="G17" s="22"/>
    </row>
    <row r="18">
      <c r="A18" s="225">
        <v>45924.0</v>
      </c>
      <c r="B18" s="226" t="s">
        <v>8209</v>
      </c>
      <c r="C18" s="226" t="s">
        <v>7</v>
      </c>
      <c r="D18" s="226">
        <v>88278.0</v>
      </c>
      <c r="E18" s="351">
        <v>191327.27</v>
      </c>
      <c r="F18" s="207" t="s">
        <v>8227</v>
      </c>
      <c r="G18" s="22"/>
    </row>
    <row r="19">
      <c r="A19" s="225">
        <v>45958.0</v>
      </c>
      <c r="B19" s="226" t="s">
        <v>8209</v>
      </c>
      <c r="C19" s="226" t="s">
        <v>7</v>
      </c>
      <c r="D19" s="226">
        <v>89156.0</v>
      </c>
      <c r="E19" s="351">
        <v>55740.25</v>
      </c>
      <c r="F19" s="207" t="s">
        <v>3822</v>
      </c>
      <c r="G19" s="22"/>
    </row>
    <row r="20">
      <c r="A20" s="225">
        <v>46009.0</v>
      </c>
      <c r="B20" s="226" t="s">
        <v>8209</v>
      </c>
      <c r="C20" s="226" t="s">
        <v>7</v>
      </c>
      <c r="D20" s="226">
        <v>90409.0</v>
      </c>
      <c r="E20" s="351">
        <v>101824.24</v>
      </c>
      <c r="F20" s="207" t="s">
        <v>8228</v>
      </c>
      <c r="G20" s="22"/>
    </row>
    <row r="21" ht="15.75" customHeight="1">
      <c r="A21" s="225">
        <v>46079.0</v>
      </c>
      <c r="B21" s="226" t="s">
        <v>8209</v>
      </c>
      <c r="C21" s="226" t="s">
        <v>7</v>
      </c>
      <c r="D21" s="226">
        <v>91862.0</v>
      </c>
      <c r="E21" s="351">
        <v>641409.82</v>
      </c>
      <c r="F21" s="31" t="s">
        <v>8229</v>
      </c>
      <c r="G21" s="22"/>
    </row>
    <row r="22" ht="15.75" customHeight="1">
      <c r="A22" s="225">
        <v>46079.0</v>
      </c>
      <c r="B22" s="226" t="s">
        <v>8209</v>
      </c>
      <c r="C22" s="226" t="s">
        <v>7</v>
      </c>
      <c r="D22" s="226">
        <v>91863.0</v>
      </c>
      <c r="E22" s="351">
        <v>185387.21</v>
      </c>
      <c r="F22" s="33"/>
      <c r="G22" s="22"/>
    </row>
    <row r="23" ht="15.75" customHeight="1">
      <c r="A23" s="225">
        <v>46136.0</v>
      </c>
      <c r="B23" s="226" t="s">
        <v>8209</v>
      </c>
      <c r="C23" s="226" t="s">
        <v>7</v>
      </c>
      <c r="D23" s="226">
        <v>93297.0</v>
      </c>
      <c r="E23" s="351">
        <v>33786.84</v>
      </c>
      <c r="F23" s="31" t="s">
        <v>8231</v>
      </c>
      <c r="G23" s="22"/>
    </row>
    <row r="24" ht="15.75" customHeight="1">
      <c r="A24" s="225">
        <v>46136.0</v>
      </c>
      <c r="B24" s="226" t="s">
        <v>8209</v>
      </c>
      <c r="C24" s="226" t="s">
        <v>7</v>
      </c>
      <c r="D24" s="226">
        <v>93296.0</v>
      </c>
      <c r="E24" s="351">
        <v>170001.16</v>
      </c>
      <c r="F24" s="33"/>
      <c r="G24" s="22"/>
    </row>
    <row r="25" ht="15.75" customHeight="1">
      <c r="A25" s="225">
        <v>46177.0</v>
      </c>
      <c r="B25" s="226" t="s">
        <v>8209</v>
      </c>
      <c r="C25" s="226" t="s">
        <v>7</v>
      </c>
      <c r="D25" s="226">
        <v>94122.0</v>
      </c>
      <c r="E25" s="351">
        <v>100345.73</v>
      </c>
      <c r="F25" s="31" t="s">
        <v>8232</v>
      </c>
      <c r="G25" s="22"/>
    </row>
    <row r="26" ht="15.75" customHeight="1">
      <c r="A26" s="225">
        <v>46175.0</v>
      </c>
      <c r="B26" s="226"/>
      <c r="C26" s="226"/>
      <c r="D26" s="226">
        <v>94123.0</v>
      </c>
      <c r="E26" s="351">
        <v>72100.0</v>
      </c>
      <c r="F26" s="33"/>
      <c r="G26" s="22"/>
    </row>
    <row r="27" ht="15.75" customHeight="1">
      <c r="A27" s="236">
        <v>46233.0</v>
      </c>
      <c r="B27" s="432" t="s">
        <v>8234</v>
      </c>
      <c r="C27" s="432" t="s">
        <v>324</v>
      </c>
      <c r="D27" s="432">
        <v>95355.0</v>
      </c>
      <c r="E27" s="550">
        <v>640037.3</v>
      </c>
      <c r="F27" s="261"/>
      <c r="G27" s="22"/>
    </row>
    <row r="28" ht="15.75" customHeight="1">
      <c r="A28" s="485"/>
      <c r="B28" s="486"/>
      <c r="C28" s="486"/>
      <c r="D28" s="486"/>
      <c r="E28" s="555"/>
      <c r="F28" s="261"/>
      <c r="G28" s="22"/>
    </row>
    <row r="29" ht="15.75" customHeight="1">
      <c r="A29" s="485"/>
      <c r="B29" s="486"/>
      <c r="C29" s="486"/>
      <c r="D29" s="486"/>
      <c r="E29" s="555"/>
      <c r="F29" s="261"/>
      <c r="G29" s="22"/>
    </row>
    <row r="30" ht="15.75" customHeight="1">
      <c r="A30" s="485"/>
      <c r="B30" s="486"/>
      <c r="C30" s="486"/>
      <c r="D30" s="486"/>
      <c r="E30" s="555"/>
      <c r="F30" s="261"/>
      <c r="G30" s="22"/>
    </row>
    <row r="31" ht="15.75" customHeight="1">
      <c r="A31" s="485"/>
      <c r="B31" s="486"/>
      <c r="C31" s="486"/>
      <c r="D31" s="486"/>
      <c r="E31" s="555"/>
      <c r="F31" s="261"/>
      <c r="G31" s="22"/>
    </row>
    <row r="32" ht="15.75" customHeight="1">
      <c r="A32" s="485"/>
      <c r="B32" s="486"/>
      <c r="C32" s="486"/>
      <c r="D32" s="486"/>
      <c r="E32" s="555"/>
      <c r="F32" s="261"/>
      <c r="G32" s="22"/>
    </row>
    <row r="33" ht="15.75" customHeight="1">
      <c r="A33" s="485"/>
      <c r="B33" s="486"/>
      <c r="C33" s="486"/>
      <c r="D33" s="486"/>
      <c r="E33" s="555"/>
      <c r="F33" s="261"/>
      <c r="G33" s="22"/>
    </row>
    <row r="34" ht="15.75" customHeight="1">
      <c r="A34" s="485"/>
      <c r="B34" s="486"/>
      <c r="C34" s="486"/>
      <c r="D34" s="486"/>
      <c r="E34" s="555"/>
      <c r="F34" s="261"/>
      <c r="G34" s="22"/>
    </row>
    <row r="35" ht="15.75" customHeight="1">
      <c r="A35" s="485"/>
      <c r="B35" s="486"/>
      <c r="C35" s="486"/>
      <c r="D35" s="486"/>
      <c r="E35" s="555"/>
      <c r="F35" s="261"/>
      <c r="G35" s="22"/>
    </row>
    <row r="36" ht="15.75" customHeight="1">
      <c r="A36" s="485"/>
      <c r="B36" s="486"/>
      <c r="C36" s="486"/>
      <c r="D36" s="486"/>
      <c r="E36" s="555"/>
      <c r="F36" s="261"/>
      <c r="G36" s="58"/>
    </row>
    <row r="37" ht="15.75" customHeight="1">
      <c r="A37" s="485"/>
      <c r="B37" s="486"/>
      <c r="C37" s="486"/>
      <c r="D37" s="486"/>
      <c r="E37" s="555"/>
      <c r="F37" s="261"/>
      <c r="G37" s="58"/>
    </row>
    <row r="38" ht="15.75" customHeight="1">
      <c r="A38" s="485"/>
      <c r="B38" s="486"/>
      <c r="C38" s="486"/>
      <c r="D38" s="486"/>
      <c r="E38" s="555"/>
      <c r="F38" s="261"/>
      <c r="G38" s="22"/>
    </row>
    <row r="39" ht="15.75" customHeight="1">
      <c r="A39" s="485"/>
      <c r="B39" s="486"/>
      <c r="C39" s="486"/>
      <c r="D39" s="486"/>
      <c r="E39" s="555"/>
      <c r="F39" s="261"/>
      <c r="G39" s="60"/>
    </row>
    <row r="40" ht="15.75" customHeight="1">
      <c r="A40" s="485"/>
      <c r="B40" s="486"/>
      <c r="C40" s="486"/>
      <c r="D40" s="486"/>
      <c r="E40" s="555"/>
      <c r="F40" s="261"/>
      <c r="G40" s="22"/>
    </row>
    <row r="41" ht="15.75" customHeight="1">
      <c r="A41" s="485"/>
      <c r="B41" s="486"/>
      <c r="C41" s="486"/>
      <c r="D41" s="486"/>
      <c r="E41" s="555"/>
      <c r="F41" s="261"/>
      <c r="G41" s="22"/>
    </row>
    <row r="42" ht="15.75" customHeight="1">
      <c r="A42" s="485"/>
      <c r="B42" s="486"/>
      <c r="C42" s="486"/>
      <c r="D42" s="486"/>
      <c r="E42" s="555"/>
      <c r="F42" s="261"/>
      <c r="G42" s="22"/>
    </row>
    <row r="43" ht="15.75" customHeight="1">
      <c r="A43" s="485"/>
      <c r="B43" s="486"/>
      <c r="C43" s="486"/>
      <c r="D43" s="486"/>
      <c r="E43" s="555"/>
      <c r="F43" s="261"/>
      <c r="G43" s="58"/>
    </row>
    <row r="44" ht="15.75" customHeight="1">
      <c r="A44" s="485"/>
      <c r="B44" s="486"/>
      <c r="C44" s="486"/>
      <c r="D44" s="486"/>
      <c r="E44" s="555"/>
      <c r="F44" s="261"/>
      <c r="G44" s="58"/>
    </row>
    <row r="45" ht="15.75" customHeight="1">
      <c r="A45" s="485"/>
      <c r="B45" s="486"/>
      <c r="C45" s="486"/>
      <c r="D45" s="486"/>
      <c r="E45" s="555"/>
      <c r="F45" s="261"/>
      <c r="G45" s="58"/>
    </row>
    <row r="46" ht="15.75" customHeight="1">
      <c r="A46" s="485"/>
      <c r="B46" s="486"/>
      <c r="C46" s="486"/>
      <c r="D46" s="486"/>
      <c r="E46" s="555"/>
      <c r="F46" s="261"/>
      <c r="G46" s="42"/>
    </row>
    <row r="47" ht="15.75" customHeight="1">
      <c r="A47" s="485"/>
      <c r="B47" s="486"/>
      <c r="C47" s="486"/>
      <c r="D47" s="486"/>
      <c r="E47" s="555"/>
      <c r="F47" s="261"/>
      <c r="G47" s="22"/>
    </row>
    <row r="48" ht="15.75" customHeight="1">
      <c r="A48" s="485"/>
      <c r="B48" s="486"/>
      <c r="C48" s="486"/>
      <c r="D48" s="486"/>
      <c r="E48" s="555"/>
      <c r="F48" s="261"/>
      <c r="G48" s="22"/>
    </row>
    <row r="49" ht="15.75" customHeight="1">
      <c r="A49" s="485"/>
      <c r="B49" s="486"/>
      <c r="C49" s="486"/>
      <c r="D49" s="486"/>
      <c r="E49" s="555"/>
      <c r="F49" s="261"/>
      <c r="G49" s="22"/>
    </row>
    <row r="50" ht="15.75" customHeight="1">
      <c r="A50" s="485"/>
      <c r="B50" s="486"/>
      <c r="C50" s="486"/>
      <c r="D50" s="486"/>
      <c r="E50" s="555"/>
      <c r="F50" s="261"/>
      <c r="G50" s="22"/>
    </row>
    <row r="51" ht="15.75" customHeight="1">
      <c r="A51" s="485"/>
      <c r="B51" s="486"/>
      <c r="C51" s="486"/>
      <c r="D51" s="486"/>
      <c r="E51" s="555"/>
      <c r="F51" s="261"/>
      <c r="G51" s="22"/>
    </row>
    <row r="52" ht="15.75" customHeight="1">
      <c r="A52" s="485"/>
      <c r="B52" s="486"/>
      <c r="C52" s="486"/>
      <c r="D52" s="486"/>
      <c r="E52" s="555"/>
      <c r="F52" s="261"/>
      <c r="G52" s="22"/>
    </row>
    <row r="53" ht="15.75" customHeight="1">
      <c r="A53" s="485"/>
      <c r="B53" s="486"/>
      <c r="C53" s="486"/>
      <c r="D53" s="486"/>
      <c r="E53" s="555"/>
      <c r="F53" s="261"/>
      <c r="G53" s="22"/>
    </row>
    <row r="54" ht="15.75" customHeight="1">
      <c r="A54" s="485"/>
      <c r="B54" s="486"/>
      <c r="C54" s="486"/>
      <c r="D54" s="486"/>
      <c r="E54" s="555"/>
      <c r="F54" s="261"/>
      <c r="G54" s="67"/>
    </row>
    <row r="55" ht="15.75" customHeight="1">
      <c r="A55" s="485"/>
      <c r="B55" s="486"/>
      <c r="C55" s="486"/>
      <c r="D55" s="486"/>
      <c r="E55" s="555"/>
      <c r="F55" s="261"/>
      <c r="G55" s="22"/>
    </row>
    <row r="56" ht="15.75" customHeight="1">
      <c r="A56" s="485"/>
      <c r="B56" s="486"/>
      <c r="C56" s="486"/>
      <c r="D56" s="486"/>
      <c r="E56" s="555"/>
      <c r="F56" s="261"/>
      <c r="G56" s="22"/>
    </row>
    <row r="57" ht="15.75" customHeight="1">
      <c r="A57" s="485"/>
      <c r="B57" s="486"/>
      <c r="C57" s="486"/>
      <c r="D57" s="486"/>
      <c r="E57" s="555"/>
      <c r="F57" s="261"/>
      <c r="G57" s="22"/>
    </row>
    <row r="58" ht="15.75" customHeight="1">
      <c r="A58" s="485"/>
      <c r="B58" s="486"/>
      <c r="C58" s="486"/>
      <c r="D58" s="486"/>
      <c r="E58" s="555"/>
      <c r="F58" s="261"/>
      <c r="G58" s="22"/>
    </row>
    <row r="59" ht="15.75" customHeight="1">
      <c r="A59" s="485"/>
      <c r="B59" s="486"/>
      <c r="C59" s="486"/>
      <c r="D59" s="486"/>
      <c r="E59" s="555"/>
      <c r="F59" s="261"/>
      <c r="G59" s="22"/>
    </row>
    <row r="60" ht="15.75" customHeight="1">
      <c r="A60" s="485"/>
      <c r="B60" s="486"/>
      <c r="C60" s="486"/>
      <c r="D60" s="486"/>
      <c r="E60" s="555"/>
      <c r="F60" s="261"/>
      <c r="G60" s="67"/>
    </row>
    <row r="61" ht="15.75" customHeight="1">
      <c r="A61" s="485"/>
      <c r="B61" s="486"/>
      <c r="C61" s="486"/>
      <c r="D61" s="486"/>
      <c r="E61" s="555"/>
      <c r="F61" s="261"/>
      <c r="G61" s="22"/>
    </row>
    <row r="62" ht="15.75" customHeight="1">
      <c r="A62" s="485"/>
      <c r="B62" s="486"/>
      <c r="C62" s="486"/>
      <c r="D62" s="486"/>
      <c r="E62" s="555"/>
      <c r="F62" s="261"/>
      <c r="G62" s="22"/>
    </row>
    <row r="63" ht="15.75" customHeight="1">
      <c r="A63" s="485"/>
      <c r="B63" s="486"/>
      <c r="C63" s="486"/>
      <c r="D63" s="486"/>
      <c r="E63" s="555"/>
      <c r="F63" s="261"/>
      <c r="G63" s="67"/>
    </row>
    <row r="64" ht="15.75" customHeight="1">
      <c r="A64" s="485"/>
      <c r="B64" s="486"/>
      <c r="C64" s="486"/>
      <c r="D64" s="486"/>
      <c r="E64" s="555"/>
      <c r="F64" s="261"/>
      <c r="G64" s="22"/>
    </row>
    <row r="65" ht="15.75" customHeight="1">
      <c r="A65" s="485"/>
      <c r="B65" s="486"/>
      <c r="C65" s="486"/>
      <c r="D65" s="486"/>
      <c r="E65" s="555"/>
      <c r="F65" s="261"/>
      <c r="G65" s="22"/>
    </row>
    <row r="66" ht="15.75" customHeight="1">
      <c r="A66" s="485"/>
      <c r="B66" s="486"/>
      <c r="C66" s="486"/>
      <c r="D66" s="486"/>
      <c r="E66" s="555"/>
      <c r="F66" s="261"/>
      <c r="G66" s="67"/>
    </row>
    <row r="67" ht="15.75" customHeight="1">
      <c r="A67" s="485"/>
      <c r="B67" s="486"/>
      <c r="C67" s="486"/>
      <c r="D67" s="486"/>
      <c r="E67" s="555"/>
      <c r="F67" s="261"/>
      <c r="G67" s="67"/>
    </row>
    <row r="68" ht="15.75" customHeight="1">
      <c r="A68" s="485"/>
      <c r="B68" s="486"/>
      <c r="C68" s="486"/>
      <c r="D68" s="486"/>
      <c r="E68" s="555"/>
      <c r="F68" s="261"/>
      <c r="G68" s="58"/>
    </row>
    <row r="69" ht="15.75" customHeight="1">
      <c r="A69" s="485"/>
      <c r="B69" s="486"/>
      <c r="C69" s="486"/>
      <c r="D69" s="486"/>
      <c r="E69" s="555"/>
      <c r="F69" s="261"/>
      <c r="G69" s="67"/>
    </row>
    <row r="70" ht="15.75" customHeight="1">
      <c r="A70" s="485"/>
      <c r="B70" s="486"/>
      <c r="C70" s="486"/>
      <c r="D70" s="486"/>
      <c r="E70" s="555"/>
      <c r="F70" s="261"/>
      <c r="G70" s="22"/>
    </row>
    <row r="71" ht="15.75" customHeight="1">
      <c r="A71" s="485"/>
      <c r="B71" s="486"/>
      <c r="C71" s="486"/>
      <c r="D71" s="486"/>
      <c r="E71" s="555"/>
      <c r="F71" s="261"/>
      <c r="G71" s="67"/>
    </row>
    <row r="72" ht="15.75" customHeight="1">
      <c r="A72" s="485"/>
      <c r="B72" s="486"/>
      <c r="C72" s="486"/>
      <c r="D72" s="486"/>
      <c r="E72" s="555"/>
      <c r="F72" s="261"/>
      <c r="G72" s="22"/>
    </row>
    <row r="73" ht="15.75" customHeight="1">
      <c r="A73" s="485"/>
      <c r="B73" s="486"/>
      <c r="C73" s="486"/>
      <c r="D73" s="486"/>
      <c r="E73" s="555"/>
      <c r="F73" s="261"/>
      <c r="G73" s="22"/>
    </row>
    <row r="74" ht="15.75" customHeight="1">
      <c r="A74" s="485"/>
      <c r="B74" s="486"/>
      <c r="C74" s="486"/>
      <c r="D74" s="486"/>
      <c r="E74" s="555"/>
      <c r="F74" s="261"/>
      <c r="G74" s="22"/>
    </row>
    <row r="75" ht="15.75" customHeight="1">
      <c r="A75" s="485"/>
      <c r="B75" s="486"/>
      <c r="C75" s="486"/>
      <c r="D75" s="486"/>
      <c r="E75" s="555"/>
      <c r="F75" s="261"/>
      <c r="G75" s="67"/>
    </row>
    <row r="76" ht="15.75" customHeight="1">
      <c r="A76" s="485"/>
      <c r="B76" s="486"/>
      <c r="C76" s="486"/>
      <c r="D76" s="486"/>
      <c r="E76" s="555"/>
      <c r="F76" s="261"/>
      <c r="G76" s="67"/>
    </row>
    <row r="77" ht="15.75" customHeight="1">
      <c r="A77" s="485"/>
      <c r="B77" s="486"/>
      <c r="C77" s="486"/>
      <c r="D77" s="486"/>
      <c r="E77" s="555"/>
      <c r="F77" s="261"/>
      <c r="G77" s="67"/>
    </row>
    <row r="78" ht="15.75" customHeight="1">
      <c r="A78" s="485"/>
      <c r="B78" s="486"/>
      <c r="C78" s="486"/>
      <c r="D78" s="486"/>
      <c r="E78" s="555"/>
      <c r="F78" s="261"/>
      <c r="G78" s="22"/>
    </row>
    <row r="79" ht="15.75" customHeight="1">
      <c r="A79" s="485"/>
      <c r="B79" s="486"/>
      <c r="C79" s="486"/>
      <c r="D79" s="486"/>
      <c r="E79" s="555"/>
      <c r="F79" s="261"/>
      <c r="G79" s="22"/>
    </row>
    <row r="80" ht="15.75" customHeight="1">
      <c r="A80" s="485"/>
      <c r="B80" s="486"/>
      <c r="C80" s="486"/>
      <c r="D80" s="486"/>
      <c r="E80" s="555"/>
      <c r="F80" s="261"/>
      <c r="G80" s="22"/>
    </row>
    <row r="81" ht="15.75" customHeight="1">
      <c r="A81" s="485"/>
      <c r="B81" s="486"/>
      <c r="C81" s="486"/>
      <c r="D81" s="486"/>
      <c r="E81" s="555"/>
      <c r="F81" s="261"/>
      <c r="G81" s="22"/>
    </row>
    <row r="82" ht="15.75" customHeight="1">
      <c r="A82" s="485"/>
      <c r="B82" s="486"/>
      <c r="C82" s="486"/>
      <c r="D82" s="486"/>
      <c r="E82" s="555"/>
      <c r="F82" s="261"/>
      <c r="G82" s="22"/>
    </row>
    <row r="83" ht="15.75" customHeight="1">
      <c r="A83" s="485"/>
      <c r="B83" s="486"/>
      <c r="C83" s="486"/>
      <c r="D83" s="486"/>
      <c r="E83" s="555"/>
      <c r="F83" s="261"/>
      <c r="G83" s="22"/>
    </row>
    <row r="84" ht="15.75" customHeight="1">
      <c r="A84" s="485"/>
      <c r="B84" s="486"/>
      <c r="C84" s="486"/>
      <c r="D84" s="486"/>
      <c r="E84" s="555"/>
      <c r="F84" s="261"/>
      <c r="G84" s="22"/>
    </row>
    <row r="85" ht="15.75" customHeight="1">
      <c r="A85" s="485"/>
      <c r="B85" s="486"/>
      <c r="C85" s="486"/>
      <c r="D85" s="486"/>
      <c r="E85" s="555"/>
      <c r="F85" s="261"/>
      <c r="G85" s="22"/>
    </row>
    <row r="86" ht="15.75" customHeight="1">
      <c r="A86" s="485"/>
      <c r="B86" s="486"/>
      <c r="C86" s="486"/>
      <c r="D86" s="486"/>
      <c r="E86" s="555"/>
      <c r="F86" s="261"/>
      <c r="G86" s="22"/>
    </row>
    <row r="87" ht="15.75" customHeight="1">
      <c r="A87" s="485"/>
      <c r="B87" s="486"/>
      <c r="C87" s="486"/>
      <c r="D87" s="486"/>
      <c r="E87" s="555"/>
      <c r="F87" s="261"/>
      <c r="G87" s="22"/>
    </row>
    <row r="88" ht="15.75" customHeight="1">
      <c r="A88" s="485"/>
      <c r="B88" s="486"/>
      <c r="C88" s="486"/>
      <c r="D88" s="486"/>
      <c r="E88" s="555"/>
      <c r="F88" s="261"/>
      <c r="G88" s="22"/>
    </row>
    <row r="89" ht="15.75" customHeight="1">
      <c r="A89" s="485"/>
      <c r="B89" s="486"/>
      <c r="C89" s="486"/>
      <c r="D89" s="486"/>
      <c r="E89" s="555"/>
      <c r="F89" s="261"/>
      <c r="G89" s="22"/>
    </row>
    <row r="90" ht="15.75" customHeight="1">
      <c r="A90" s="485"/>
      <c r="B90" s="486"/>
      <c r="C90" s="486"/>
      <c r="D90" s="486"/>
      <c r="E90" s="555"/>
      <c r="F90" s="261"/>
      <c r="G90" s="58"/>
    </row>
    <row r="91" ht="15.75" customHeight="1">
      <c r="A91" s="485"/>
      <c r="B91" s="486"/>
      <c r="C91" s="486"/>
      <c r="D91" s="486"/>
      <c r="E91" s="555"/>
      <c r="F91" s="261"/>
      <c r="G91" s="22"/>
    </row>
    <row r="92" ht="15.75" customHeight="1">
      <c r="A92" s="485"/>
      <c r="B92" s="486"/>
      <c r="C92" s="486"/>
      <c r="D92" s="486"/>
      <c r="E92" s="555"/>
      <c r="F92" s="261"/>
      <c r="G92" s="22"/>
    </row>
    <row r="93" ht="15.75" customHeight="1">
      <c r="A93" s="485"/>
      <c r="B93" s="486"/>
      <c r="C93" s="486"/>
      <c r="D93" s="486"/>
      <c r="E93" s="555"/>
      <c r="F93" s="261"/>
      <c r="G93" s="67"/>
    </row>
    <row r="94" ht="15.75" customHeight="1">
      <c r="A94" s="485"/>
      <c r="B94" s="486"/>
      <c r="C94" s="486"/>
      <c r="D94" s="486"/>
      <c r="E94" s="555"/>
      <c r="F94" s="261"/>
      <c r="G94" s="22"/>
    </row>
    <row r="95" ht="15.75" customHeight="1">
      <c r="A95" s="485"/>
      <c r="B95" s="486"/>
      <c r="C95" s="486"/>
      <c r="D95" s="486"/>
      <c r="E95" s="555"/>
      <c r="F95" s="261"/>
      <c r="G95" s="22"/>
    </row>
    <row r="96" ht="15.75" customHeight="1">
      <c r="A96" s="485"/>
      <c r="B96" s="486"/>
      <c r="C96" s="486"/>
      <c r="D96" s="486"/>
      <c r="E96" s="555"/>
      <c r="F96" s="261"/>
      <c r="G96" s="22"/>
    </row>
    <row r="97" ht="15.75" customHeight="1">
      <c r="A97" s="485"/>
      <c r="B97" s="486"/>
      <c r="C97" s="486"/>
      <c r="D97" s="486"/>
      <c r="E97" s="555"/>
      <c r="F97" s="261"/>
      <c r="G97" s="22"/>
    </row>
    <row r="98" ht="15.75" customHeight="1">
      <c r="A98" s="485"/>
      <c r="B98" s="486"/>
      <c r="C98" s="486"/>
      <c r="D98" s="486"/>
      <c r="E98" s="555"/>
      <c r="F98" s="261"/>
      <c r="G98" s="22"/>
    </row>
    <row r="99" ht="15.75" customHeight="1">
      <c r="A99" s="485"/>
      <c r="B99" s="486"/>
      <c r="C99" s="486"/>
      <c r="D99" s="486"/>
      <c r="E99" s="555"/>
      <c r="F99" s="261"/>
      <c r="G99" s="22"/>
    </row>
    <row r="100" ht="15.75" customHeight="1">
      <c r="A100" s="485"/>
      <c r="B100" s="486"/>
      <c r="C100" s="486"/>
      <c r="D100" s="486"/>
      <c r="E100" s="555"/>
      <c r="F100" s="261"/>
      <c r="G100" s="22"/>
    </row>
    <row r="101" ht="15.75" customHeight="1">
      <c r="A101" s="485"/>
      <c r="B101" s="486"/>
      <c r="C101" s="486"/>
      <c r="D101" s="486"/>
      <c r="E101" s="555"/>
      <c r="F101" s="261"/>
      <c r="G101" s="22"/>
    </row>
    <row r="102" ht="15.75" customHeight="1">
      <c r="A102" s="485"/>
      <c r="B102" s="486"/>
      <c r="C102" s="486"/>
      <c r="D102" s="486"/>
      <c r="E102" s="555"/>
      <c r="F102" s="261"/>
      <c r="G102" s="22"/>
    </row>
    <row r="103" ht="15.75" customHeight="1">
      <c r="A103" s="485"/>
      <c r="B103" s="486"/>
      <c r="C103" s="486"/>
      <c r="D103" s="486"/>
      <c r="E103" s="555"/>
      <c r="F103" s="261"/>
      <c r="G103" s="22"/>
    </row>
    <row r="104" ht="15.75" customHeight="1">
      <c r="A104" s="485"/>
      <c r="B104" s="486"/>
      <c r="C104" s="486"/>
      <c r="D104" s="486"/>
      <c r="E104" s="555"/>
      <c r="F104" s="261"/>
      <c r="G104" s="22"/>
    </row>
    <row r="105" ht="15.75" customHeight="1">
      <c r="A105" s="485"/>
      <c r="B105" s="486"/>
      <c r="C105" s="486"/>
      <c r="D105" s="486"/>
      <c r="E105" s="555"/>
      <c r="F105" s="261"/>
      <c r="G105" s="22"/>
    </row>
    <row r="106" ht="15.75" customHeight="1">
      <c r="A106" s="485"/>
      <c r="B106" s="486"/>
      <c r="C106" s="486"/>
      <c r="D106" s="486"/>
      <c r="E106" s="555"/>
      <c r="F106" s="261"/>
      <c r="G106" s="22"/>
    </row>
    <row r="107" ht="15.75" customHeight="1">
      <c r="A107" s="485"/>
      <c r="B107" s="486"/>
      <c r="C107" s="486"/>
      <c r="D107" s="486"/>
      <c r="E107" s="555"/>
      <c r="F107" s="261"/>
      <c r="G107" s="22"/>
    </row>
    <row r="108" ht="15.75" customHeight="1">
      <c r="A108" s="485"/>
      <c r="B108" s="486"/>
      <c r="C108" s="486"/>
      <c r="D108" s="486"/>
      <c r="E108" s="555"/>
      <c r="F108" s="261"/>
      <c r="G108" s="67"/>
    </row>
    <row r="109" ht="15.75" customHeight="1">
      <c r="A109" s="485"/>
      <c r="B109" s="486"/>
      <c r="C109" s="486"/>
      <c r="D109" s="486"/>
      <c r="E109" s="555"/>
      <c r="F109" s="261"/>
      <c r="G109" s="22"/>
    </row>
    <row r="110" ht="15.75" customHeight="1">
      <c r="A110" s="485"/>
      <c r="B110" s="486"/>
      <c r="C110" s="486"/>
      <c r="D110" s="486"/>
      <c r="E110" s="555"/>
      <c r="F110" s="261"/>
      <c r="G110" s="22"/>
    </row>
    <row r="111" ht="15.75" customHeight="1">
      <c r="A111" s="485"/>
      <c r="B111" s="486"/>
      <c r="C111" s="486"/>
      <c r="D111" s="486"/>
      <c r="E111" s="555"/>
      <c r="F111" s="261"/>
      <c r="G111" s="22"/>
    </row>
    <row r="112" ht="15.75" customHeight="1">
      <c r="A112" s="485"/>
      <c r="B112" s="486"/>
      <c r="C112" s="486"/>
      <c r="D112" s="486"/>
      <c r="E112" s="555"/>
      <c r="F112" s="261"/>
      <c r="G112" s="22"/>
    </row>
    <row r="113" ht="15.75" customHeight="1">
      <c r="A113" s="485"/>
      <c r="B113" s="486"/>
      <c r="C113" s="486"/>
      <c r="D113" s="486"/>
      <c r="E113" s="555"/>
      <c r="F113" s="261"/>
      <c r="G113" s="22"/>
    </row>
    <row r="114" ht="15.75" customHeight="1">
      <c r="A114" s="485"/>
      <c r="B114" s="486"/>
      <c r="C114" s="486"/>
      <c r="D114" s="486"/>
      <c r="E114" s="555"/>
      <c r="F114" s="261"/>
      <c r="G114" s="22"/>
    </row>
    <row r="115" ht="15.75" customHeight="1">
      <c r="A115" s="485"/>
      <c r="B115" s="486"/>
      <c r="C115" s="486"/>
      <c r="D115" s="486"/>
      <c r="E115" s="555"/>
      <c r="F115" s="261"/>
      <c r="G115" s="22"/>
    </row>
    <row r="116" ht="15.75" customHeight="1">
      <c r="A116" s="485"/>
      <c r="B116" s="486"/>
      <c r="C116" s="486"/>
      <c r="D116" s="486"/>
      <c r="E116" s="555"/>
      <c r="F116" s="261"/>
      <c r="G116" s="22"/>
    </row>
    <row r="117" ht="15.75" customHeight="1">
      <c r="A117" s="485"/>
      <c r="B117" s="486"/>
      <c r="C117" s="486"/>
      <c r="D117" s="486"/>
      <c r="E117" s="555"/>
      <c r="F117" s="261"/>
      <c r="G117" s="22"/>
    </row>
    <row r="118" ht="15.75" customHeight="1">
      <c r="A118" s="485"/>
      <c r="B118" s="486"/>
      <c r="C118" s="486"/>
      <c r="D118" s="486"/>
      <c r="E118" s="555"/>
      <c r="F118" s="261"/>
      <c r="G118" s="22"/>
    </row>
    <row r="119" ht="15.75" customHeight="1">
      <c r="A119" s="485"/>
      <c r="B119" s="486"/>
      <c r="C119" s="486"/>
      <c r="D119" s="486"/>
      <c r="E119" s="555"/>
      <c r="F119" s="261"/>
      <c r="G119" s="22"/>
    </row>
    <row r="120" ht="15.75" customHeight="1">
      <c r="A120" s="485"/>
      <c r="B120" s="486"/>
      <c r="C120" s="486"/>
      <c r="D120" s="486"/>
      <c r="E120" s="555"/>
      <c r="F120" s="261"/>
      <c r="G120" s="22"/>
    </row>
    <row r="121" ht="15.75" customHeight="1">
      <c r="A121" s="485"/>
      <c r="B121" s="486"/>
      <c r="C121" s="486"/>
      <c r="D121" s="486"/>
      <c r="E121" s="555"/>
      <c r="F121" s="261"/>
      <c r="G121" s="22"/>
    </row>
    <row r="122" ht="15.75" customHeight="1">
      <c r="A122" s="485"/>
      <c r="B122" s="486"/>
      <c r="C122" s="486"/>
      <c r="D122" s="486"/>
      <c r="E122" s="555"/>
      <c r="F122" s="261"/>
      <c r="G122" s="22"/>
    </row>
    <row r="123" ht="15.75" customHeight="1">
      <c r="A123" s="485"/>
      <c r="B123" s="486"/>
      <c r="C123" s="486"/>
      <c r="D123" s="486"/>
      <c r="E123" s="555"/>
      <c r="F123" s="261"/>
      <c r="G123" s="22"/>
    </row>
    <row r="124" ht="15.75" customHeight="1">
      <c r="A124" s="485"/>
      <c r="B124" s="486"/>
      <c r="C124" s="486"/>
      <c r="D124" s="486"/>
      <c r="E124" s="555"/>
      <c r="F124" s="261"/>
      <c r="G124" s="22"/>
    </row>
    <row r="125" ht="15.75" customHeight="1">
      <c r="A125" s="485"/>
      <c r="B125" s="486"/>
      <c r="C125" s="486"/>
      <c r="D125" s="486"/>
      <c r="E125" s="555"/>
      <c r="F125" s="261"/>
      <c r="G125" s="22"/>
    </row>
    <row r="126" ht="15.75" customHeight="1">
      <c r="A126" s="485"/>
      <c r="B126" s="486"/>
      <c r="C126" s="486"/>
      <c r="D126" s="486"/>
      <c r="E126" s="555"/>
      <c r="F126" s="261"/>
      <c r="G126" s="22"/>
    </row>
    <row r="127" ht="15.75" customHeight="1">
      <c r="A127" s="485"/>
      <c r="B127" s="486"/>
      <c r="C127" s="486"/>
      <c r="D127" s="486"/>
      <c r="E127" s="555"/>
      <c r="F127" s="261"/>
      <c r="G127" s="22"/>
    </row>
    <row r="128" ht="15.75" customHeight="1">
      <c r="A128" s="485"/>
      <c r="B128" s="486"/>
      <c r="C128" s="486"/>
      <c r="D128" s="486"/>
      <c r="E128" s="555"/>
      <c r="F128" s="261"/>
      <c r="G128" s="22"/>
    </row>
    <row r="129" ht="15.75" customHeight="1">
      <c r="A129" s="485"/>
      <c r="B129" s="486"/>
      <c r="C129" s="486"/>
      <c r="D129" s="486"/>
      <c r="E129" s="555"/>
      <c r="F129" s="261"/>
      <c r="G129" s="22"/>
    </row>
    <row r="130" ht="15.75" customHeight="1">
      <c r="A130" s="485"/>
      <c r="B130" s="486"/>
      <c r="C130" s="486"/>
      <c r="D130" s="486"/>
      <c r="E130" s="555"/>
      <c r="F130" s="261"/>
      <c r="G130" s="22"/>
    </row>
    <row r="131" ht="15.75" customHeight="1">
      <c r="A131" s="485"/>
      <c r="B131" s="486"/>
      <c r="C131" s="486"/>
      <c r="D131" s="486"/>
      <c r="E131" s="555"/>
      <c r="F131" s="261"/>
      <c r="G131" s="22"/>
    </row>
    <row r="132" ht="15.75" customHeight="1">
      <c r="A132" s="485"/>
      <c r="B132" s="486"/>
      <c r="C132" s="486"/>
      <c r="D132" s="486"/>
      <c r="E132" s="555"/>
      <c r="F132" s="261"/>
      <c r="G132" s="22"/>
    </row>
    <row r="133" ht="15.75" customHeight="1">
      <c r="A133" s="485"/>
      <c r="B133" s="486"/>
      <c r="C133" s="486"/>
      <c r="D133" s="486"/>
      <c r="E133" s="555"/>
      <c r="F133" s="261"/>
      <c r="G133" s="22"/>
    </row>
    <row r="134" ht="15.75" customHeight="1">
      <c r="A134" s="485"/>
      <c r="B134" s="486"/>
      <c r="C134" s="486"/>
      <c r="D134" s="486"/>
      <c r="E134" s="555"/>
      <c r="F134" s="261"/>
      <c r="G134" s="22"/>
    </row>
    <row r="135" ht="15.75" customHeight="1">
      <c r="A135" s="485"/>
      <c r="B135" s="486"/>
      <c r="C135" s="486"/>
      <c r="D135" s="486"/>
      <c r="E135" s="555"/>
      <c r="F135" s="261"/>
      <c r="G135" s="22"/>
    </row>
    <row r="136" ht="15.75" customHeight="1">
      <c r="A136" s="485"/>
      <c r="B136" s="486"/>
      <c r="C136" s="486"/>
      <c r="D136" s="486"/>
      <c r="E136" s="555"/>
      <c r="F136" s="261"/>
      <c r="G136" s="22"/>
    </row>
    <row r="137" ht="15.75" customHeight="1">
      <c r="A137" s="485"/>
      <c r="B137" s="486"/>
      <c r="C137" s="486"/>
      <c r="D137" s="486"/>
      <c r="E137" s="555"/>
      <c r="F137" s="261"/>
      <c r="G137" s="22"/>
    </row>
    <row r="138" ht="15.75" customHeight="1">
      <c r="A138" s="485"/>
      <c r="B138" s="486"/>
      <c r="C138" s="486"/>
      <c r="D138" s="486"/>
      <c r="E138" s="555"/>
      <c r="F138" s="261"/>
      <c r="G138" s="22"/>
    </row>
    <row r="139" ht="15.75" customHeight="1">
      <c r="A139" s="485"/>
      <c r="B139" s="486"/>
      <c r="C139" s="486"/>
      <c r="D139" s="486"/>
      <c r="E139" s="555"/>
      <c r="F139" s="261"/>
      <c r="G139" s="22"/>
    </row>
    <row r="140" ht="15.75" customHeight="1">
      <c r="A140" s="485"/>
      <c r="B140" s="486"/>
      <c r="C140" s="486"/>
      <c r="D140" s="486"/>
      <c r="E140" s="555"/>
      <c r="F140" s="261"/>
      <c r="G140" s="22"/>
    </row>
    <row r="141" ht="15.75" customHeight="1">
      <c r="A141" s="485"/>
      <c r="B141" s="486"/>
      <c r="C141" s="486"/>
      <c r="D141" s="486"/>
      <c r="E141" s="555"/>
      <c r="F141" s="261"/>
      <c r="G141" s="22"/>
    </row>
    <row r="142" ht="15.75" customHeight="1">
      <c r="A142" s="485"/>
      <c r="B142" s="486"/>
      <c r="C142" s="486"/>
      <c r="D142" s="486"/>
      <c r="E142" s="555"/>
      <c r="F142" s="261"/>
      <c r="G142" s="22"/>
    </row>
    <row r="143" ht="15.75" customHeight="1">
      <c r="A143" s="485"/>
      <c r="B143" s="486"/>
      <c r="C143" s="486"/>
      <c r="D143" s="486"/>
      <c r="E143" s="555"/>
      <c r="F143" s="261"/>
      <c r="G143" s="22"/>
    </row>
    <row r="144" ht="15.75" customHeight="1">
      <c r="A144" s="485"/>
      <c r="B144" s="486"/>
      <c r="C144" s="486"/>
      <c r="D144" s="486"/>
      <c r="E144" s="555"/>
      <c r="F144" s="261"/>
      <c r="G144" s="22"/>
    </row>
    <row r="145" ht="15.75" customHeight="1">
      <c r="A145" s="485"/>
      <c r="B145" s="486"/>
      <c r="C145" s="486"/>
      <c r="D145" s="486"/>
      <c r="E145" s="555"/>
      <c r="F145" s="261"/>
      <c r="G145" s="22"/>
    </row>
    <row r="146" ht="15.75" customHeight="1">
      <c r="A146" s="485"/>
      <c r="B146" s="486"/>
      <c r="C146" s="486"/>
      <c r="D146" s="486"/>
      <c r="E146" s="555"/>
      <c r="F146" s="261"/>
      <c r="G146" s="22"/>
    </row>
    <row r="147" ht="15.75" customHeight="1">
      <c r="A147" s="485"/>
      <c r="B147" s="486"/>
      <c r="C147" s="486"/>
      <c r="D147" s="486"/>
      <c r="E147" s="555"/>
      <c r="F147" s="261"/>
      <c r="G147" s="22"/>
    </row>
    <row r="148" ht="15.75" customHeight="1">
      <c r="A148" s="485"/>
      <c r="B148" s="486"/>
      <c r="C148" s="486"/>
      <c r="D148" s="486"/>
      <c r="E148" s="555"/>
      <c r="F148" s="261"/>
      <c r="G148" s="22"/>
    </row>
    <row r="149" ht="15.75" customHeight="1">
      <c r="A149" s="485"/>
      <c r="B149" s="486"/>
      <c r="C149" s="486"/>
      <c r="D149" s="486"/>
      <c r="E149" s="555"/>
      <c r="F149" s="261"/>
      <c r="G149" s="22"/>
    </row>
    <row r="150" ht="15.75" customHeight="1">
      <c r="A150" s="485"/>
      <c r="B150" s="486"/>
      <c r="C150" s="486"/>
      <c r="D150" s="486"/>
      <c r="E150" s="555"/>
      <c r="F150" s="261"/>
      <c r="G150" s="22"/>
    </row>
    <row r="151" ht="15.75" customHeight="1">
      <c r="A151" s="485"/>
      <c r="B151" s="486"/>
      <c r="C151" s="486"/>
      <c r="D151" s="486"/>
      <c r="E151" s="555"/>
      <c r="F151" s="261"/>
      <c r="G151" s="22"/>
    </row>
    <row r="152" ht="15.75" customHeight="1">
      <c r="A152" s="485"/>
      <c r="B152" s="486"/>
      <c r="C152" s="486"/>
      <c r="D152" s="486"/>
      <c r="E152" s="555"/>
      <c r="F152" s="261"/>
      <c r="G152" s="22"/>
    </row>
    <row r="153" ht="15.75" customHeight="1">
      <c r="A153" s="485"/>
      <c r="B153" s="486"/>
      <c r="C153" s="486"/>
      <c r="D153" s="486"/>
      <c r="E153" s="555"/>
      <c r="F153" s="261"/>
      <c r="G153" s="22"/>
    </row>
    <row r="154" ht="15.75" customHeight="1">
      <c r="A154" s="485"/>
      <c r="B154" s="486"/>
      <c r="C154" s="486"/>
      <c r="D154" s="486"/>
      <c r="E154" s="555"/>
      <c r="F154" s="261"/>
      <c r="G154" s="22"/>
    </row>
    <row r="155" ht="15.75" customHeight="1">
      <c r="A155" s="485"/>
      <c r="B155" s="486"/>
      <c r="C155" s="486"/>
      <c r="D155" s="486"/>
      <c r="E155" s="555"/>
      <c r="F155" s="261"/>
      <c r="G155" s="22"/>
    </row>
    <row r="156" ht="15.75" customHeight="1">
      <c r="A156" s="485"/>
      <c r="B156" s="486"/>
      <c r="C156" s="486"/>
      <c r="D156" s="486"/>
      <c r="E156" s="555"/>
      <c r="F156" s="261"/>
      <c r="G156" s="22"/>
    </row>
    <row r="157" ht="15.75" customHeight="1">
      <c r="A157" s="485"/>
      <c r="B157" s="486"/>
      <c r="C157" s="486"/>
      <c r="D157" s="486"/>
      <c r="E157" s="555"/>
      <c r="F157" s="261"/>
      <c r="G157" s="22"/>
    </row>
    <row r="158" ht="15.75" customHeight="1">
      <c r="A158" s="485"/>
      <c r="B158" s="486"/>
      <c r="C158" s="486"/>
      <c r="D158" s="486"/>
      <c r="E158" s="555"/>
      <c r="F158" s="261"/>
      <c r="G158" s="22"/>
    </row>
    <row r="159" ht="15.75" customHeight="1">
      <c r="A159" s="485"/>
      <c r="B159" s="486"/>
      <c r="C159" s="486"/>
      <c r="D159" s="486"/>
      <c r="E159" s="555"/>
      <c r="F159" s="261"/>
      <c r="G159" s="22"/>
    </row>
    <row r="160" ht="15.75" customHeight="1">
      <c r="A160" s="485"/>
      <c r="B160" s="486"/>
      <c r="C160" s="486"/>
      <c r="D160" s="486"/>
      <c r="E160" s="555"/>
      <c r="F160" s="261"/>
      <c r="G160" s="22"/>
    </row>
    <row r="161" ht="15.75" customHeight="1">
      <c r="A161" s="485"/>
      <c r="B161" s="486"/>
      <c r="C161" s="486"/>
      <c r="D161" s="486"/>
      <c r="E161" s="555"/>
      <c r="F161" s="261"/>
      <c r="G161" s="22"/>
    </row>
    <row r="162" ht="15.75" customHeight="1">
      <c r="A162" s="485"/>
      <c r="B162" s="486"/>
      <c r="C162" s="486"/>
      <c r="D162" s="486"/>
      <c r="E162" s="555"/>
      <c r="F162" s="261"/>
      <c r="G162" s="22"/>
    </row>
    <row r="163" ht="15.75" customHeight="1">
      <c r="A163" s="485"/>
      <c r="B163" s="486"/>
      <c r="C163" s="486"/>
      <c r="D163" s="486"/>
      <c r="E163" s="555"/>
      <c r="F163" s="261"/>
      <c r="G163" s="22"/>
    </row>
    <row r="164" ht="15.75" customHeight="1">
      <c r="A164" s="485"/>
      <c r="B164" s="486"/>
      <c r="C164" s="486"/>
      <c r="D164" s="486"/>
      <c r="E164" s="555"/>
      <c r="F164" s="261"/>
      <c r="G164" s="22"/>
    </row>
    <row r="165" ht="15.75" customHeight="1">
      <c r="A165" s="485"/>
      <c r="B165" s="486"/>
      <c r="C165" s="486"/>
      <c r="D165" s="486"/>
      <c r="E165" s="555"/>
      <c r="F165" s="261"/>
      <c r="G165" s="22"/>
    </row>
    <row r="166" ht="15.75" customHeight="1">
      <c r="A166" s="485"/>
      <c r="B166" s="486"/>
      <c r="C166" s="486"/>
      <c r="D166" s="486"/>
      <c r="E166" s="555"/>
      <c r="F166" s="261"/>
      <c r="G166" s="22"/>
    </row>
    <row r="167" ht="15.75" customHeight="1">
      <c r="A167" s="485"/>
      <c r="B167" s="486"/>
      <c r="C167" s="486"/>
      <c r="D167" s="486"/>
      <c r="E167" s="555"/>
      <c r="F167" s="261"/>
      <c r="G167" s="22"/>
    </row>
    <row r="168" ht="15.75" customHeight="1">
      <c r="A168" s="485"/>
      <c r="B168" s="486"/>
      <c r="C168" s="486"/>
      <c r="D168" s="486"/>
      <c r="E168" s="555"/>
      <c r="F168" s="261"/>
      <c r="G168" s="22"/>
    </row>
    <row r="169" ht="15.75" customHeight="1">
      <c r="A169" s="485"/>
      <c r="B169" s="486"/>
      <c r="C169" s="486"/>
      <c r="D169" s="486"/>
      <c r="E169" s="555"/>
      <c r="F169" s="261"/>
      <c r="G169" s="92"/>
    </row>
    <row r="170" ht="15.75" customHeight="1">
      <c r="A170" s="485"/>
      <c r="B170" s="486"/>
      <c r="C170" s="486"/>
      <c r="D170" s="486"/>
      <c r="E170" s="555"/>
      <c r="F170" s="261"/>
      <c r="G170" s="22"/>
    </row>
    <row r="171" ht="15.75" customHeight="1">
      <c r="A171" s="485"/>
      <c r="B171" s="486"/>
      <c r="C171" s="486"/>
      <c r="D171" s="486"/>
      <c r="E171" s="555"/>
      <c r="F171" s="261"/>
      <c r="G171" s="22"/>
    </row>
    <row r="172" ht="15.75" customHeight="1">
      <c r="A172" s="485"/>
      <c r="B172" s="486"/>
      <c r="C172" s="486"/>
      <c r="D172" s="486"/>
      <c r="E172" s="555"/>
      <c r="F172" s="261"/>
      <c r="G172" s="22"/>
    </row>
    <row r="173" ht="15.75" customHeight="1">
      <c r="A173" s="485"/>
      <c r="B173" s="486"/>
      <c r="C173" s="486"/>
      <c r="D173" s="486"/>
      <c r="E173" s="555"/>
      <c r="F173" s="261"/>
      <c r="G173" s="22"/>
    </row>
    <row r="174" ht="15.75" customHeight="1">
      <c r="A174" s="485"/>
      <c r="B174" s="486"/>
      <c r="C174" s="486"/>
      <c r="D174" s="486"/>
      <c r="E174" s="555"/>
      <c r="F174" s="261"/>
      <c r="G174" s="22"/>
    </row>
    <row r="175" ht="15.75" customHeight="1">
      <c r="A175" s="485"/>
      <c r="B175" s="486"/>
      <c r="C175" s="486"/>
      <c r="D175" s="486"/>
      <c r="E175" s="555"/>
      <c r="F175" s="261"/>
      <c r="G175" s="22"/>
    </row>
    <row r="176" ht="15.75" customHeight="1">
      <c r="A176" s="485"/>
      <c r="B176" s="486"/>
      <c r="C176" s="486"/>
      <c r="D176" s="486"/>
      <c r="E176" s="555"/>
      <c r="F176" s="261"/>
      <c r="G176" s="22"/>
    </row>
    <row r="177" ht="15.75" customHeight="1">
      <c r="A177" s="485"/>
      <c r="B177" s="486"/>
      <c r="C177" s="486"/>
      <c r="D177" s="486"/>
      <c r="E177" s="555"/>
      <c r="F177" s="261"/>
      <c r="G177" s="22"/>
    </row>
    <row r="178" ht="15.75" customHeight="1">
      <c r="A178" s="485"/>
      <c r="B178" s="486"/>
      <c r="C178" s="486"/>
      <c r="D178" s="486"/>
      <c r="E178" s="555"/>
      <c r="F178" s="261"/>
      <c r="G178" s="22"/>
    </row>
    <row r="179" ht="15.75" customHeight="1">
      <c r="A179" s="485"/>
      <c r="B179" s="486"/>
      <c r="C179" s="486"/>
      <c r="D179" s="486"/>
      <c r="E179" s="555"/>
      <c r="F179" s="261"/>
      <c r="G179" s="22"/>
    </row>
    <row r="180" ht="15.75" customHeight="1">
      <c r="A180" s="485"/>
      <c r="B180" s="486"/>
      <c r="C180" s="486"/>
      <c r="D180" s="486"/>
      <c r="E180" s="555"/>
      <c r="F180" s="261"/>
      <c r="G180" s="22"/>
    </row>
    <row r="181" ht="15.75" customHeight="1">
      <c r="A181" s="485"/>
      <c r="B181" s="486"/>
      <c r="C181" s="486"/>
      <c r="D181" s="486"/>
      <c r="E181" s="555"/>
      <c r="F181" s="261"/>
      <c r="G181" s="22"/>
    </row>
    <row r="182" ht="15.75" customHeight="1">
      <c r="A182" s="485"/>
      <c r="B182" s="486"/>
      <c r="C182" s="486"/>
      <c r="D182" s="486"/>
      <c r="E182" s="555"/>
      <c r="F182" s="261"/>
      <c r="G182" s="22"/>
    </row>
    <row r="183" ht="15.75" customHeight="1">
      <c r="A183" s="485"/>
      <c r="B183" s="486"/>
      <c r="C183" s="486"/>
      <c r="D183" s="486"/>
      <c r="E183" s="555"/>
      <c r="F183" s="261"/>
      <c r="G183" s="22"/>
    </row>
    <row r="184" ht="15.75" customHeight="1">
      <c r="A184" s="485"/>
      <c r="B184" s="486"/>
      <c r="C184" s="486"/>
      <c r="D184" s="486"/>
      <c r="E184" s="555"/>
      <c r="F184" s="261"/>
      <c r="G184" s="22"/>
    </row>
    <row r="185" ht="15.75" customHeight="1">
      <c r="A185" s="485"/>
      <c r="B185" s="486"/>
      <c r="C185" s="486"/>
      <c r="D185" s="486"/>
      <c r="E185" s="555"/>
      <c r="F185" s="261"/>
      <c r="G185" s="22"/>
    </row>
    <row r="186" ht="15.75" customHeight="1">
      <c r="A186" s="485"/>
      <c r="B186" s="486"/>
      <c r="C186" s="486"/>
      <c r="D186" s="486"/>
      <c r="E186" s="555"/>
      <c r="F186" s="261"/>
      <c r="G186" s="22"/>
    </row>
    <row r="187" ht="15.75" customHeight="1">
      <c r="A187" s="485"/>
      <c r="B187" s="486"/>
      <c r="C187" s="486"/>
      <c r="D187" s="486"/>
      <c r="E187" s="555"/>
      <c r="F187" s="261"/>
      <c r="G187" s="22"/>
    </row>
    <row r="188" ht="15.75" customHeight="1">
      <c r="A188" s="485"/>
      <c r="B188" s="486"/>
      <c r="C188" s="486"/>
      <c r="D188" s="486"/>
      <c r="E188" s="555"/>
      <c r="F188" s="261"/>
      <c r="G188" s="22"/>
    </row>
    <row r="189" ht="15.75" customHeight="1">
      <c r="A189" s="485"/>
      <c r="B189" s="486"/>
      <c r="C189" s="486"/>
      <c r="D189" s="486"/>
      <c r="E189" s="555"/>
      <c r="F189" s="261"/>
      <c r="G189" s="22"/>
    </row>
    <row r="190" ht="15.75" customHeight="1">
      <c r="A190" s="485"/>
      <c r="B190" s="486"/>
      <c r="C190" s="486"/>
      <c r="D190" s="486"/>
      <c r="E190" s="555"/>
      <c r="F190" s="261"/>
      <c r="G190" s="22"/>
    </row>
    <row r="191" ht="15.75" customHeight="1">
      <c r="A191" s="485"/>
      <c r="B191" s="486"/>
      <c r="C191" s="486"/>
      <c r="D191" s="486"/>
      <c r="E191" s="555"/>
      <c r="F191" s="261"/>
      <c r="G191" s="22"/>
    </row>
    <row r="192" ht="15.75" customHeight="1">
      <c r="A192" s="485"/>
      <c r="B192" s="486"/>
      <c r="C192" s="486"/>
      <c r="D192" s="486"/>
      <c r="E192" s="555"/>
      <c r="F192" s="261"/>
      <c r="G192" s="22"/>
    </row>
    <row r="193" ht="15.75" customHeight="1">
      <c r="A193" s="485"/>
      <c r="B193" s="486"/>
      <c r="C193" s="486"/>
      <c r="D193" s="486"/>
      <c r="E193" s="555"/>
      <c r="F193" s="261"/>
      <c r="G193" s="22"/>
    </row>
    <row r="194" ht="15.75" customHeight="1">
      <c r="A194" s="485"/>
      <c r="B194" s="486"/>
      <c r="C194" s="486"/>
      <c r="D194" s="486"/>
      <c r="E194" s="555"/>
      <c r="F194" s="261"/>
      <c r="G194" s="22"/>
    </row>
    <row r="195" ht="15.75" customHeight="1">
      <c r="A195" s="485"/>
      <c r="B195" s="486"/>
      <c r="C195" s="486"/>
      <c r="D195" s="486"/>
      <c r="E195" s="555"/>
      <c r="F195" s="261"/>
      <c r="G195" s="22"/>
    </row>
    <row r="196" ht="15.75" customHeight="1">
      <c r="A196" s="485"/>
      <c r="B196" s="486"/>
      <c r="C196" s="486"/>
      <c r="D196" s="486"/>
      <c r="E196" s="555"/>
      <c r="F196" s="261"/>
      <c r="G196" s="22"/>
    </row>
    <row r="197" ht="15.75" customHeight="1">
      <c r="A197" s="485"/>
      <c r="B197" s="486"/>
      <c r="C197" s="486"/>
      <c r="D197" s="486"/>
      <c r="E197" s="555"/>
      <c r="F197" s="261"/>
      <c r="G197" s="22"/>
    </row>
    <row r="198" ht="15.75" customHeight="1">
      <c r="A198" s="485"/>
      <c r="B198" s="486"/>
      <c r="C198" s="486"/>
      <c r="D198" s="486"/>
      <c r="E198" s="555"/>
      <c r="F198" s="261"/>
      <c r="G198" s="22"/>
    </row>
    <row r="199" ht="15.75" customHeight="1">
      <c r="A199" s="485"/>
      <c r="B199" s="486"/>
      <c r="C199" s="486"/>
      <c r="D199" s="486"/>
      <c r="E199" s="555"/>
      <c r="F199" s="261"/>
      <c r="G199" s="22"/>
    </row>
    <row r="200" ht="15.75" customHeight="1">
      <c r="A200" s="485"/>
      <c r="B200" s="486"/>
      <c r="C200" s="486"/>
      <c r="D200" s="486"/>
      <c r="E200" s="555"/>
      <c r="F200" s="261"/>
      <c r="G200" s="22"/>
    </row>
    <row r="201" ht="15.75" customHeight="1">
      <c r="A201" s="485"/>
      <c r="B201" s="486"/>
      <c r="C201" s="486"/>
      <c r="D201" s="486"/>
      <c r="E201" s="555"/>
      <c r="F201" s="261"/>
      <c r="G201" s="22"/>
    </row>
    <row r="202" ht="15.75" customHeight="1">
      <c r="A202" s="485"/>
      <c r="B202" s="486"/>
      <c r="C202" s="486"/>
      <c r="D202" s="486"/>
      <c r="E202" s="555"/>
      <c r="F202" s="261"/>
      <c r="G202" s="22"/>
    </row>
    <row r="203" ht="15.75" customHeight="1">
      <c r="A203" s="485"/>
      <c r="B203" s="486"/>
      <c r="C203" s="486"/>
      <c r="D203" s="486"/>
      <c r="E203" s="555"/>
      <c r="F203" s="261"/>
      <c r="G203" s="22"/>
    </row>
    <row r="204" ht="15.75" customHeight="1">
      <c r="A204" s="485"/>
      <c r="B204" s="486"/>
      <c r="C204" s="486"/>
      <c r="D204" s="486"/>
      <c r="E204" s="555"/>
      <c r="F204" s="261"/>
      <c r="G204" s="22"/>
    </row>
    <row r="205" ht="15.75" customHeight="1">
      <c r="A205" s="485"/>
      <c r="B205" s="486"/>
      <c r="C205" s="486"/>
      <c r="D205" s="486"/>
      <c r="E205" s="555"/>
      <c r="F205" s="261"/>
      <c r="G205" s="22"/>
    </row>
    <row r="206" ht="15.75" customHeight="1">
      <c r="A206" s="485"/>
      <c r="B206" s="486"/>
      <c r="C206" s="486"/>
      <c r="D206" s="486"/>
      <c r="E206" s="555"/>
      <c r="F206" s="261"/>
      <c r="G206" s="22"/>
    </row>
    <row r="207" ht="15.75" customHeight="1">
      <c r="A207" s="485"/>
      <c r="B207" s="486"/>
      <c r="C207" s="486"/>
      <c r="D207" s="486"/>
      <c r="E207" s="555"/>
      <c r="F207" s="261"/>
      <c r="G207" s="22"/>
    </row>
    <row r="208" ht="15.75" customHeight="1">
      <c r="A208" s="485"/>
      <c r="B208" s="486"/>
      <c r="C208" s="486"/>
      <c r="D208" s="486"/>
      <c r="E208" s="555"/>
      <c r="F208" s="261"/>
      <c r="G208" s="22"/>
    </row>
    <row r="209" ht="15.75" customHeight="1">
      <c r="A209" s="485"/>
      <c r="B209" s="486"/>
      <c r="C209" s="486"/>
      <c r="D209" s="486"/>
      <c r="E209" s="555"/>
      <c r="F209" s="261"/>
      <c r="G209" s="22"/>
    </row>
    <row r="210" ht="15.75" customHeight="1">
      <c r="A210" s="485"/>
      <c r="B210" s="486"/>
      <c r="C210" s="486"/>
      <c r="D210" s="486"/>
      <c r="E210" s="555"/>
      <c r="F210" s="261"/>
      <c r="G210" s="22"/>
    </row>
    <row r="211" ht="15.75" customHeight="1">
      <c r="A211" s="485"/>
      <c r="B211" s="486"/>
      <c r="C211" s="486"/>
      <c r="D211" s="486"/>
      <c r="E211" s="555"/>
      <c r="F211" s="261"/>
      <c r="G211" s="22"/>
    </row>
    <row r="212" ht="15.75" customHeight="1">
      <c r="A212" s="485"/>
      <c r="B212" s="486"/>
      <c r="C212" s="486"/>
      <c r="D212" s="486"/>
      <c r="E212" s="555"/>
      <c r="F212" s="261"/>
      <c r="G212" s="22"/>
    </row>
    <row r="213" ht="15.75" customHeight="1">
      <c r="A213" s="485"/>
      <c r="B213" s="486"/>
      <c r="C213" s="486"/>
      <c r="D213" s="486"/>
      <c r="E213" s="555"/>
      <c r="F213" s="261"/>
      <c r="G213" s="22"/>
    </row>
    <row r="214" ht="15.75" customHeight="1">
      <c r="A214" s="485"/>
      <c r="B214" s="486"/>
      <c r="C214" s="486"/>
      <c r="D214" s="486"/>
      <c r="E214" s="555"/>
      <c r="F214" s="261"/>
      <c r="G214" s="22"/>
    </row>
    <row r="215" ht="15.75" customHeight="1">
      <c r="A215" s="485"/>
      <c r="B215" s="486"/>
      <c r="C215" s="486"/>
      <c r="D215" s="486"/>
      <c r="E215" s="555"/>
      <c r="F215" s="261"/>
      <c r="G215" s="22"/>
    </row>
    <row r="216" ht="15.75" customHeight="1">
      <c r="A216" s="485"/>
      <c r="B216" s="486"/>
      <c r="C216" s="486"/>
      <c r="D216" s="486"/>
      <c r="E216" s="555"/>
      <c r="F216" s="261"/>
      <c r="G216" s="22"/>
    </row>
    <row r="217" ht="15.75" customHeight="1">
      <c r="A217" s="485"/>
      <c r="B217" s="486"/>
      <c r="C217" s="486"/>
      <c r="D217" s="486"/>
      <c r="E217" s="555"/>
      <c r="F217" s="261"/>
      <c r="G217" s="22"/>
    </row>
    <row r="218" ht="15.75" customHeight="1">
      <c r="A218" s="485"/>
      <c r="B218" s="486"/>
      <c r="C218" s="486"/>
      <c r="D218" s="486"/>
      <c r="E218" s="555"/>
      <c r="F218" s="261"/>
      <c r="G218" s="22"/>
    </row>
    <row r="219" ht="15.75" customHeight="1">
      <c r="A219" s="485"/>
      <c r="B219" s="486"/>
      <c r="C219" s="486"/>
      <c r="D219" s="486"/>
      <c r="E219" s="555"/>
      <c r="F219" s="261"/>
      <c r="G219" s="22"/>
    </row>
    <row r="220" ht="15.75" customHeight="1">
      <c r="A220" s="485"/>
      <c r="B220" s="486"/>
      <c r="C220" s="486"/>
      <c r="D220" s="486"/>
      <c r="E220" s="555"/>
      <c r="F220" s="261"/>
      <c r="G220" s="22"/>
    </row>
    <row r="221" ht="15.75" customHeight="1">
      <c r="A221" s="485"/>
      <c r="B221" s="486"/>
      <c r="C221" s="486"/>
      <c r="D221" s="486"/>
      <c r="E221" s="555"/>
      <c r="F221" s="261"/>
      <c r="G221" s="22"/>
    </row>
    <row r="222" ht="15.75" customHeight="1">
      <c r="A222" s="485"/>
      <c r="B222" s="486"/>
      <c r="C222" s="486"/>
      <c r="D222" s="486"/>
      <c r="E222" s="555"/>
      <c r="F222" s="261"/>
      <c r="G222" s="22"/>
    </row>
    <row r="223" ht="15.75" customHeight="1">
      <c r="A223" s="485"/>
      <c r="B223" s="486"/>
      <c r="C223" s="486"/>
      <c r="D223" s="486"/>
      <c r="E223" s="555"/>
      <c r="F223" s="261"/>
      <c r="G223" s="22"/>
    </row>
    <row r="224" ht="15.75" customHeight="1">
      <c r="A224" s="485"/>
      <c r="B224" s="486"/>
      <c r="C224" s="486"/>
      <c r="D224" s="486"/>
      <c r="E224" s="555"/>
      <c r="F224" s="261"/>
      <c r="G224" s="22"/>
    </row>
    <row r="225" ht="15.75" customHeight="1">
      <c r="A225" s="485"/>
      <c r="B225" s="486"/>
      <c r="C225" s="486"/>
      <c r="D225" s="486"/>
      <c r="E225" s="555"/>
      <c r="F225" s="261"/>
      <c r="G225" s="22"/>
    </row>
    <row r="226" ht="15.75" customHeight="1">
      <c r="A226" s="485"/>
      <c r="B226" s="486"/>
      <c r="C226" s="486"/>
      <c r="D226" s="486"/>
      <c r="E226" s="555"/>
      <c r="F226" s="261"/>
      <c r="G226" s="22"/>
    </row>
    <row r="227" ht="15.75" customHeight="1">
      <c r="A227" s="485"/>
      <c r="B227" s="486"/>
      <c r="C227" s="486"/>
      <c r="D227" s="486"/>
      <c r="E227" s="555"/>
      <c r="F227" s="261"/>
      <c r="G227" s="22"/>
    </row>
    <row r="228" ht="15.75" customHeight="1">
      <c r="A228" s="485"/>
      <c r="B228" s="486"/>
      <c r="C228" s="486"/>
      <c r="D228" s="486"/>
      <c r="E228" s="555"/>
      <c r="F228" s="261"/>
      <c r="G228" s="22"/>
    </row>
    <row r="229" ht="15.75" customHeight="1">
      <c r="A229" s="485"/>
      <c r="B229" s="486"/>
      <c r="C229" s="486"/>
      <c r="D229" s="486"/>
      <c r="E229" s="555"/>
      <c r="F229" s="261"/>
      <c r="G229" s="22"/>
    </row>
    <row r="230" ht="15.75" customHeight="1">
      <c r="A230" s="485"/>
      <c r="B230" s="486"/>
      <c r="C230" s="486"/>
      <c r="D230" s="486"/>
      <c r="E230" s="555"/>
      <c r="F230" s="261"/>
      <c r="G230" s="22"/>
    </row>
    <row r="231" ht="15.75" customHeight="1">
      <c r="A231" s="485"/>
      <c r="B231" s="486"/>
      <c r="C231" s="486"/>
      <c r="D231" s="486"/>
      <c r="E231" s="555"/>
      <c r="F231" s="261"/>
      <c r="G231" s="22"/>
    </row>
    <row r="232" ht="15.75" customHeight="1">
      <c r="A232" s="485"/>
      <c r="B232" s="486"/>
      <c r="C232" s="486"/>
      <c r="D232" s="486"/>
      <c r="E232" s="555"/>
      <c r="F232" s="261"/>
      <c r="G232" s="22"/>
    </row>
    <row r="233" ht="15.75" customHeight="1">
      <c r="A233" s="485"/>
      <c r="B233" s="486"/>
      <c r="C233" s="486"/>
      <c r="D233" s="486"/>
      <c r="E233" s="555"/>
      <c r="F233" s="261"/>
      <c r="G233" s="22"/>
    </row>
    <row r="234" ht="15.75" customHeight="1">
      <c r="A234" s="485"/>
      <c r="B234" s="486"/>
      <c r="C234" s="486"/>
      <c r="D234" s="486"/>
      <c r="E234" s="555"/>
      <c r="F234" s="261"/>
      <c r="G234" s="22"/>
    </row>
    <row r="235" ht="15.75" customHeight="1">
      <c r="A235" s="485"/>
      <c r="B235" s="486"/>
      <c r="C235" s="486"/>
      <c r="D235" s="486"/>
      <c r="E235" s="555"/>
      <c r="F235" s="261"/>
      <c r="G235" s="22"/>
    </row>
    <row r="236" ht="15.75" customHeight="1">
      <c r="A236" s="485"/>
      <c r="B236" s="486"/>
      <c r="C236" s="486"/>
      <c r="D236" s="486"/>
      <c r="E236" s="555"/>
      <c r="F236" s="261"/>
      <c r="G236" s="22"/>
    </row>
    <row r="237" ht="15.75" customHeight="1">
      <c r="A237" s="485"/>
      <c r="B237" s="486"/>
      <c r="C237" s="486"/>
      <c r="D237" s="486"/>
      <c r="E237" s="555"/>
      <c r="F237" s="261"/>
      <c r="G237" s="22"/>
    </row>
    <row r="238" ht="15.75" customHeight="1">
      <c r="A238" s="485"/>
      <c r="B238" s="486"/>
      <c r="C238" s="486"/>
      <c r="D238" s="486"/>
      <c r="E238" s="555"/>
      <c r="F238" s="261"/>
      <c r="G238" s="22"/>
    </row>
    <row r="239" ht="15.75" customHeight="1">
      <c r="A239" s="485"/>
      <c r="B239" s="486"/>
      <c r="C239" s="486"/>
      <c r="D239" s="486"/>
      <c r="E239" s="555"/>
      <c r="F239" s="261"/>
      <c r="G239" s="22"/>
    </row>
    <row r="240" ht="15.75" customHeight="1">
      <c r="A240" s="485"/>
      <c r="B240" s="486"/>
      <c r="C240" s="486"/>
      <c r="D240" s="486"/>
      <c r="E240" s="555"/>
      <c r="F240" s="261"/>
      <c r="G240" s="22"/>
    </row>
    <row r="241" ht="15.75" customHeight="1">
      <c r="A241" s="485"/>
      <c r="B241" s="486"/>
      <c r="C241" s="486"/>
      <c r="D241" s="486"/>
      <c r="E241" s="555"/>
      <c r="F241" s="261"/>
      <c r="G241" s="22"/>
    </row>
    <row r="242" ht="15.75" customHeight="1">
      <c r="A242" s="485"/>
      <c r="B242" s="486"/>
      <c r="C242" s="486"/>
      <c r="D242" s="486"/>
      <c r="E242" s="555"/>
      <c r="F242" s="261"/>
      <c r="G242" s="22"/>
    </row>
    <row r="243" ht="15.75" customHeight="1">
      <c r="A243" s="485"/>
      <c r="B243" s="486"/>
      <c r="C243" s="486"/>
      <c r="D243" s="486"/>
      <c r="E243" s="555"/>
      <c r="F243" s="261"/>
      <c r="G243" s="22"/>
    </row>
    <row r="244" ht="15.75" customHeight="1">
      <c r="A244" s="485"/>
      <c r="B244" s="486"/>
      <c r="C244" s="486"/>
      <c r="D244" s="486"/>
      <c r="E244" s="555"/>
      <c r="F244" s="261"/>
      <c r="G244" s="22"/>
    </row>
    <row r="245" ht="15.75" customHeight="1">
      <c r="A245" s="485"/>
      <c r="B245" s="486"/>
      <c r="C245" s="486"/>
      <c r="D245" s="486"/>
      <c r="E245" s="555"/>
      <c r="F245" s="261"/>
      <c r="G245" s="22"/>
    </row>
    <row r="246" ht="15.75" customHeight="1">
      <c r="A246" s="485"/>
      <c r="B246" s="486"/>
      <c r="C246" s="486"/>
      <c r="D246" s="486"/>
      <c r="E246" s="555"/>
      <c r="F246" s="261"/>
      <c r="G246" s="22"/>
    </row>
    <row r="247" ht="15.75" customHeight="1">
      <c r="A247" s="485"/>
      <c r="B247" s="486"/>
      <c r="C247" s="486"/>
      <c r="D247" s="486"/>
      <c r="E247" s="555"/>
      <c r="F247" s="261"/>
      <c r="G247" s="22"/>
    </row>
    <row r="248" ht="15.75" customHeight="1">
      <c r="A248" s="485"/>
      <c r="B248" s="486"/>
      <c r="C248" s="486"/>
      <c r="D248" s="486"/>
      <c r="E248" s="555"/>
      <c r="F248" s="261"/>
      <c r="G248" s="22"/>
    </row>
    <row r="249" ht="15.75" customHeight="1">
      <c r="A249" s="485"/>
      <c r="B249" s="486"/>
      <c r="C249" s="486"/>
      <c r="D249" s="486"/>
      <c r="E249" s="555"/>
      <c r="F249" s="261"/>
      <c r="G249" s="22"/>
    </row>
    <row r="250" ht="15.75" customHeight="1">
      <c r="A250" s="485"/>
      <c r="B250" s="486"/>
      <c r="C250" s="486"/>
      <c r="D250" s="486"/>
      <c r="E250" s="555"/>
      <c r="F250" s="261"/>
      <c r="G250" s="22"/>
    </row>
    <row r="251" ht="15.75" customHeight="1">
      <c r="A251" s="485"/>
      <c r="B251" s="486"/>
      <c r="C251" s="486"/>
      <c r="D251" s="486"/>
      <c r="E251" s="555"/>
      <c r="F251" s="261"/>
      <c r="G251" s="22"/>
    </row>
    <row r="252" ht="15.75" customHeight="1">
      <c r="A252" s="485"/>
      <c r="B252" s="486"/>
      <c r="C252" s="486"/>
      <c r="D252" s="486"/>
      <c r="E252" s="555"/>
      <c r="F252" s="261"/>
      <c r="G252" s="22"/>
    </row>
    <row r="253" ht="15.75" customHeight="1">
      <c r="A253" s="485"/>
      <c r="B253" s="486"/>
      <c r="C253" s="486"/>
      <c r="D253" s="486"/>
      <c r="E253" s="555"/>
      <c r="F253" s="261"/>
      <c r="G253" s="22"/>
    </row>
    <row r="254" ht="15.75" customHeight="1">
      <c r="A254" s="485"/>
      <c r="B254" s="486"/>
      <c r="C254" s="486"/>
      <c r="D254" s="486"/>
      <c r="E254" s="555"/>
      <c r="F254" s="261"/>
      <c r="G254" s="22"/>
    </row>
    <row r="255" ht="15.75" customHeight="1">
      <c r="A255" s="485"/>
      <c r="B255" s="486"/>
      <c r="C255" s="486"/>
      <c r="D255" s="486"/>
      <c r="E255" s="555"/>
      <c r="F255" s="261"/>
      <c r="G255" s="22"/>
    </row>
    <row r="256" ht="15.75" customHeight="1">
      <c r="A256" s="485"/>
      <c r="B256" s="486"/>
      <c r="C256" s="486"/>
      <c r="D256" s="486"/>
      <c r="E256" s="555"/>
      <c r="F256" s="261"/>
      <c r="G256" s="22"/>
    </row>
    <row r="257" ht="15.75" customHeight="1">
      <c r="A257" s="485"/>
      <c r="B257" s="486"/>
      <c r="C257" s="486"/>
      <c r="D257" s="486"/>
      <c r="E257" s="555"/>
      <c r="F257" s="261"/>
      <c r="G257" s="22"/>
    </row>
    <row r="258" ht="15.75" customHeight="1">
      <c r="A258" s="485"/>
      <c r="B258" s="486"/>
      <c r="C258" s="486"/>
      <c r="D258" s="486"/>
      <c r="E258" s="555"/>
      <c r="F258" s="261"/>
      <c r="G258" s="22"/>
    </row>
    <row r="259" ht="15.75" customHeight="1">
      <c r="A259" s="485"/>
      <c r="B259" s="486"/>
      <c r="C259" s="486"/>
      <c r="D259" s="486"/>
      <c r="E259" s="555"/>
      <c r="F259" s="261"/>
      <c r="G259" s="22"/>
    </row>
    <row r="260" ht="15.75" customHeight="1">
      <c r="A260" s="485"/>
      <c r="B260" s="486"/>
      <c r="C260" s="486"/>
      <c r="D260" s="486"/>
      <c r="E260" s="555"/>
      <c r="F260" s="261"/>
      <c r="G260" s="22"/>
    </row>
    <row r="261" ht="15.75" customHeight="1">
      <c r="A261" s="485"/>
      <c r="B261" s="486"/>
      <c r="C261" s="486"/>
      <c r="D261" s="486"/>
      <c r="E261" s="555"/>
      <c r="F261" s="261"/>
      <c r="G261" s="22"/>
    </row>
    <row r="262" ht="15.75" customHeight="1">
      <c r="A262" s="485"/>
      <c r="B262" s="486"/>
      <c r="C262" s="486"/>
      <c r="D262" s="486"/>
      <c r="E262" s="555"/>
      <c r="F262" s="261"/>
      <c r="G262" s="22"/>
    </row>
    <row r="263" ht="15.75" customHeight="1">
      <c r="A263" s="485"/>
      <c r="B263" s="486"/>
      <c r="C263" s="486"/>
      <c r="D263" s="486"/>
      <c r="E263" s="555"/>
      <c r="F263" s="261"/>
      <c r="G263" s="22"/>
    </row>
    <row r="264" ht="15.75" customHeight="1">
      <c r="A264" s="485"/>
      <c r="B264" s="486"/>
      <c r="C264" s="486"/>
      <c r="D264" s="486"/>
      <c r="E264" s="555"/>
      <c r="F264" s="261"/>
      <c r="G264" s="22"/>
    </row>
    <row r="265" ht="15.75" customHeight="1">
      <c r="A265" s="485"/>
      <c r="B265" s="486"/>
      <c r="C265" s="486"/>
      <c r="D265" s="486"/>
      <c r="E265" s="555"/>
      <c r="F265" s="261"/>
      <c r="G265" s="22"/>
    </row>
    <row r="266" ht="15.75" customHeight="1">
      <c r="A266" s="485"/>
      <c r="B266" s="486"/>
      <c r="C266" s="486"/>
      <c r="D266" s="486"/>
      <c r="E266" s="555"/>
      <c r="F266" s="261"/>
      <c r="G266" s="22"/>
    </row>
    <row r="267" ht="15.75" customHeight="1">
      <c r="A267" s="485"/>
      <c r="B267" s="486"/>
      <c r="C267" s="486"/>
      <c r="D267" s="486"/>
      <c r="E267" s="555"/>
      <c r="F267" s="261"/>
      <c r="G267" s="22"/>
    </row>
    <row r="268" ht="15.75" customHeight="1">
      <c r="A268" s="485"/>
      <c r="B268" s="486"/>
      <c r="C268" s="486"/>
      <c r="D268" s="486"/>
      <c r="E268" s="555"/>
      <c r="F268" s="261"/>
      <c r="G268" s="22"/>
    </row>
    <row r="269" ht="15.75" customHeight="1">
      <c r="A269" s="485"/>
      <c r="B269" s="486"/>
      <c r="C269" s="486"/>
      <c r="D269" s="486"/>
      <c r="E269" s="555"/>
      <c r="F269" s="261"/>
      <c r="G269" s="22"/>
    </row>
    <row r="270" ht="15.75" customHeight="1">
      <c r="A270" s="485"/>
      <c r="B270" s="486"/>
      <c r="C270" s="486"/>
      <c r="D270" s="486"/>
      <c r="E270" s="555"/>
      <c r="F270" s="261"/>
      <c r="G270" s="22"/>
    </row>
    <row r="271" ht="15.75" customHeight="1">
      <c r="A271" s="485"/>
      <c r="B271" s="486"/>
      <c r="C271" s="486"/>
      <c r="D271" s="486"/>
      <c r="E271" s="555"/>
      <c r="F271" s="261"/>
      <c r="G271" s="22"/>
    </row>
    <row r="272" ht="15.75" customHeight="1">
      <c r="A272" s="485"/>
      <c r="B272" s="486"/>
      <c r="C272" s="486"/>
      <c r="D272" s="486"/>
      <c r="E272" s="555"/>
      <c r="F272" s="261"/>
      <c r="G272" s="22"/>
    </row>
    <row r="273" ht="15.75" customHeight="1">
      <c r="A273" s="485"/>
      <c r="B273" s="486"/>
      <c r="C273" s="486"/>
      <c r="D273" s="486"/>
      <c r="E273" s="555"/>
      <c r="F273" s="261"/>
      <c r="G273" s="22"/>
    </row>
    <row r="274" ht="15.75" customHeight="1">
      <c r="A274" s="485"/>
      <c r="B274" s="486"/>
      <c r="C274" s="486"/>
      <c r="D274" s="486"/>
      <c r="E274" s="555"/>
      <c r="F274" s="261"/>
      <c r="G274" s="22"/>
    </row>
    <row r="275" ht="15.75" customHeight="1">
      <c r="A275" s="485"/>
      <c r="B275" s="486"/>
      <c r="C275" s="486"/>
      <c r="D275" s="486"/>
      <c r="E275" s="555"/>
      <c r="F275" s="261"/>
      <c r="G275" s="22"/>
    </row>
    <row r="276" ht="15.75" customHeight="1">
      <c r="A276" s="485"/>
      <c r="B276" s="486"/>
      <c r="C276" s="486"/>
      <c r="D276" s="486"/>
      <c r="E276" s="555"/>
      <c r="F276" s="261"/>
      <c r="G276" s="22"/>
    </row>
    <row r="277" ht="15.75" customHeight="1">
      <c r="A277" s="485"/>
      <c r="B277" s="486"/>
      <c r="C277" s="486"/>
      <c r="D277" s="486"/>
      <c r="E277" s="555"/>
      <c r="F277" s="261"/>
      <c r="G277" s="22"/>
    </row>
    <row r="278" ht="15.75" customHeight="1">
      <c r="A278" s="485"/>
      <c r="B278" s="486"/>
      <c r="C278" s="486"/>
      <c r="D278" s="486"/>
      <c r="E278" s="555"/>
      <c r="F278" s="261"/>
      <c r="G278" s="22"/>
    </row>
    <row r="279" ht="15.75" customHeight="1">
      <c r="A279" s="485"/>
      <c r="B279" s="486"/>
      <c r="C279" s="486"/>
      <c r="D279" s="486"/>
      <c r="E279" s="555"/>
      <c r="F279" s="261"/>
      <c r="G279" s="22"/>
    </row>
    <row r="280" ht="15.75" customHeight="1">
      <c r="A280" s="485"/>
      <c r="B280" s="486"/>
      <c r="C280" s="486"/>
      <c r="D280" s="486"/>
      <c r="E280" s="555"/>
      <c r="F280" s="261"/>
      <c r="G280" s="22"/>
    </row>
    <row r="281" ht="15.75" customHeight="1">
      <c r="A281" s="485"/>
      <c r="B281" s="486"/>
      <c r="C281" s="486"/>
      <c r="D281" s="486"/>
      <c r="E281" s="555"/>
      <c r="F281" s="261"/>
      <c r="G281" s="22"/>
    </row>
    <row r="282" ht="15.75" customHeight="1">
      <c r="A282" s="485"/>
      <c r="B282" s="486"/>
      <c r="C282" s="486"/>
      <c r="D282" s="486"/>
      <c r="E282" s="555"/>
      <c r="F282" s="261"/>
      <c r="G282" s="22"/>
    </row>
    <row r="283" ht="15.75" customHeight="1">
      <c r="A283" s="485"/>
      <c r="B283" s="486"/>
      <c r="C283" s="486"/>
      <c r="D283" s="486"/>
      <c r="E283" s="555"/>
      <c r="F283" s="261"/>
      <c r="G283" s="22"/>
    </row>
    <row r="284" ht="15.75" customHeight="1">
      <c r="A284" s="485"/>
      <c r="B284" s="486"/>
      <c r="C284" s="486"/>
      <c r="D284" s="486"/>
      <c r="E284" s="555"/>
      <c r="F284" s="261"/>
      <c r="G284" s="119"/>
    </row>
    <row r="285" ht="15.75" customHeight="1">
      <c r="A285" s="485"/>
      <c r="B285" s="486"/>
      <c r="C285" s="486"/>
      <c r="D285" s="486"/>
      <c r="E285" s="555"/>
      <c r="F285" s="261"/>
      <c r="G285" s="22"/>
    </row>
    <row r="286" ht="15.75" customHeight="1">
      <c r="A286" s="485"/>
      <c r="B286" s="486"/>
      <c r="C286" s="486"/>
      <c r="D286" s="486"/>
      <c r="E286" s="555"/>
      <c r="F286" s="261"/>
      <c r="G286" s="22"/>
    </row>
    <row r="287" ht="15.75" customHeight="1">
      <c r="A287" s="485"/>
      <c r="B287" s="486"/>
      <c r="C287" s="486"/>
      <c r="D287" s="486"/>
      <c r="E287" s="555"/>
      <c r="F287" s="261"/>
      <c r="G287" s="22"/>
    </row>
    <row r="288" ht="15.75" customHeight="1">
      <c r="A288" s="485"/>
      <c r="B288" s="486"/>
      <c r="C288" s="486"/>
      <c r="D288" s="486"/>
      <c r="E288" s="555"/>
      <c r="F288" s="261"/>
      <c r="G288" s="22"/>
    </row>
    <row r="289" ht="15.75" customHeight="1">
      <c r="A289" s="485"/>
      <c r="B289" s="486"/>
      <c r="C289" s="486"/>
      <c r="D289" s="486"/>
      <c r="E289" s="555"/>
      <c r="F289" s="261"/>
      <c r="G289" s="22"/>
    </row>
    <row r="290" ht="15.75" customHeight="1">
      <c r="A290" s="485"/>
      <c r="B290" s="486"/>
      <c r="C290" s="486"/>
      <c r="D290" s="486"/>
      <c r="E290" s="555"/>
      <c r="F290" s="261"/>
      <c r="G290" s="22"/>
    </row>
    <row r="291" ht="15.75" customHeight="1">
      <c r="A291" s="485"/>
      <c r="B291" s="486"/>
      <c r="C291" s="486"/>
      <c r="D291" s="486"/>
      <c r="E291" s="555"/>
      <c r="F291" s="261"/>
      <c r="G291" s="22"/>
    </row>
    <row r="292" ht="15.75" customHeight="1">
      <c r="A292" s="485"/>
      <c r="B292" s="486"/>
      <c r="C292" s="486"/>
      <c r="D292" s="486"/>
      <c r="E292" s="555"/>
      <c r="F292" s="261"/>
      <c r="G292" s="22"/>
    </row>
    <row r="293" ht="15.75" customHeight="1">
      <c r="A293" s="485"/>
      <c r="B293" s="486"/>
      <c r="C293" s="486"/>
      <c r="D293" s="486"/>
      <c r="E293" s="555"/>
      <c r="F293" s="261"/>
      <c r="G293" s="22"/>
    </row>
    <row r="294" ht="15.75" customHeight="1">
      <c r="A294" s="485"/>
      <c r="B294" s="486"/>
      <c r="C294" s="486"/>
      <c r="D294" s="486"/>
      <c r="E294" s="555"/>
      <c r="F294" s="261"/>
      <c r="G294" s="22"/>
    </row>
    <row r="295" ht="15.75" customHeight="1">
      <c r="A295" s="485"/>
      <c r="B295" s="486"/>
      <c r="C295" s="486"/>
      <c r="D295" s="486"/>
      <c r="E295" s="555"/>
      <c r="F295" s="261"/>
      <c r="G295" s="22"/>
    </row>
    <row r="296" ht="15.75" customHeight="1">
      <c r="A296" s="485"/>
      <c r="B296" s="486"/>
      <c r="C296" s="486"/>
      <c r="D296" s="486"/>
      <c r="E296" s="555"/>
      <c r="F296" s="261"/>
      <c r="G296" s="22"/>
    </row>
    <row r="297" ht="15.75" customHeight="1">
      <c r="A297" s="485"/>
      <c r="B297" s="486"/>
      <c r="C297" s="486"/>
      <c r="D297" s="486"/>
      <c r="E297" s="555"/>
      <c r="F297" s="261"/>
      <c r="G297" s="22"/>
    </row>
    <row r="298" ht="15.75" customHeight="1">
      <c r="A298" s="485"/>
      <c r="B298" s="486"/>
      <c r="C298" s="486"/>
      <c r="D298" s="486"/>
      <c r="E298" s="555"/>
      <c r="F298" s="261"/>
      <c r="G298" s="22"/>
    </row>
    <row r="299" ht="15.75" customHeight="1">
      <c r="A299" s="485"/>
      <c r="B299" s="486"/>
      <c r="C299" s="486"/>
      <c r="D299" s="486"/>
      <c r="E299" s="555"/>
      <c r="F299" s="261"/>
      <c r="G299" s="22"/>
    </row>
    <row r="300" ht="15.75" customHeight="1">
      <c r="A300" s="485"/>
      <c r="B300" s="486"/>
      <c r="C300" s="486"/>
      <c r="D300" s="486"/>
      <c r="E300" s="555"/>
      <c r="F300" s="261"/>
      <c r="G300" s="22"/>
    </row>
    <row r="301" ht="15.75" customHeight="1">
      <c r="A301" s="485"/>
      <c r="B301" s="486"/>
      <c r="C301" s="486"/>
      <c r="D301" s="486"/>
      <c r="E301" s="555"/>
      <c r="F301" s="261"/>
      <c r="G301" s="22"/>
    </row>
    <row r="302" ht="15.75" customHeight="1">
      <c r="A302" s="485"/>
      <c r="B302" s="486"/>
      <c r="C302" s="486"/>
      <c r="D302" s="486"/>
      <c r="E302" s="555"/>
      <c r="F302" s="261"/>
      <c r="G302" s="22"/>
    </row>
    <row r="303" ht="15.75" customHeight="1">
      <c r="A303" s="485"/>
      <c r="B303" s="486"/>
      <c r="C303" s="486"/>
      <c r="D303" s="486"/>
      <c r="E303" s="555"/>
      <c r="F303" s="261"/>
      <c r="G303" s="22"/>
    </row>
    <row r="304" ht="15.75" customHeight="1">
      <c r="A304" s="485"/>
      <c r="B304" s="486"/>
      <c r="C304" s="486"/>
      <c r="D304" s="486"/>
      <c r="E304" s="555"/>
      <c r="F304" s="261"/>
      <c r="G304" s="22"/>
    </row>
    <row r="305" ht="15.75" customHeight="1">
      <c r="A305" s="485"/>
      <c r="B305" s="486"/>
      <c r="C305" s="486"/>
      <c r="D305" s="486"/>
      <c r="E305" s="555"/>
      <c r="F305" s="261"/>
      <c r="G305" s="22"/>
    </row>
    <row r="306" ht="15.75" customHeight="1">
      <c r="A306" s="485"/>
      <c r="B306" s="486"/>
      <c r="C306" s="486"/>
      <c r="D306" s="486"/>
      <c r="E306" s="555"/>
      <c r="F306" s="261"/>
      <c r="G306" s="22"/>
    </row>
    <row r="307" ht="15.75" customHeight="1">
      <c r="A307" s="485"/>
      <c r="B307" s="486"/>
      <c r="C307" s="486"/>
      <c r="D307" s="486"/>
      <c r="E307" s="555"/>
      <c r="F307" s="261"/>
      <c r="G307" s="22"/>
    </row>
    <row r="308" ht="15.75" customHeight="1">
      <c r="A308" s="485"/>
      <c r="B308" s="486"/>
      <c r="C308" s="486"/>
      <c r="D308" s="486"/>
      <c r="E308" s="555"/>
      <c r="F308" s="261"/>
      <c r="G308" s="22"/>
    </row>
    <row r="309" ht="15.75" customHeight="1">
      <c r="A309" s="485"/>
      <c r="B309" s="486"/>
      <c r="C309" s="486"/>
      <c r="D309" s="486"/>
      <c r="E309" s="555"/>
      <c r="F309" s="261"/>
      <c r="G309" s="22"/>
    </row>
    <row r="310" ht="15.75" customHeight="1">
      <c r="A310" s="485"/>
      <c r="B310" s="486"/>
      <c r="C310" s="486"/>
      <c r="D310" s="486"/>
      <c r="E310" s="555"/>
      <c r="F310" s="261"/>
      <c r="G310" s="22"/>
    </row>
    <row r="311" ht="15.75" customHeight="1">
      <c r="A311" s="485"/>
      <c r="B311" s="486"/>
      <c r="C311" s="486"/>
      <c r="D311" s="486"/>
      <c r="E311" s="555"/>
      <c r="F311" s="261"/>
      <c r="G311" s="22"/>
    </row>
    <row r="312" ht="15.75" customHeight="1">
      <c r="A312" s="485"/>
      <c r="B312" s="486"/>
      <c r="C312" s="486"/>
      <c r="D312" s="486"/>
      <c r="E312" s="555"/>
      <c r="F312" s="261"/>
      <c r="G312" s="22"/>
    </row>
    <row r="313" ht="15.75" customHeight="1">
      <c r="A313" s="485"/>
      <c r="B313" s="486"/>
      <c r="C313" s="486"/>
      <c r="D313" s="486"/>
      <c r="E313" s="555"/>
      <c r="F313" s="261"/>
      <c r="G313" s="22"/>
    </row>
    <row r="314" ht="15.75" customHeight="1">
      <c r="A314" s="485"/>
      <c r="B314" s="486"/>
      <c r="C314" s="486"/>
      <c r="D314" s="486"/>
      <c r="E314" s="555"/>
      <c r="F314" s="261"/>
      <c r="G314" s="22"/>
    </row>
    <row r="315" ht="15.75" customHeight="1">
      <c r="A315" s="485"/>
      <c r="B315" s="486"/>
      <c r="C315" s="486"/>
      <c r="D315" s="486"/>
      <c r="E315" s="555"/>
      <c r="F315" s="261"/>
      <c r="G315" s="22"/>
    </row>
    <row r="316" ht="15.75" customHeight="1">
      <c r="A316" s="485"/>
      <c r="B316" s="486"/>
      <c r="C316" s="486"/>
      <c r="D316" s="486"/>
      <c r="E316" s="555"/>
      <c r="F316" s="261"/>
      <c r="G316" s="22"/>
    </row>
    <row r="317" ht="15.75" customHeight="1">
      <c r="A317" s="485"/>
      <c r="B317" s="486"/>
      <c r="C317" s="486"/>
      <c r="D317" s="486"/>
      <c r="E317" s="555"/>
      <c r="F317" s="261"/>
      <c r="G317" s="22"/>
    </row>
    <row r="318" ht="15.75" customHeight="1">
      <c r="A318" s="485"/>
      <c r="B318" s="486"/>
      <c r="C318" s="486"/>
      <c r="D318" s="486"/>
      <c r="E318" s="555"/>
      <c r="F318" s="261"/>
      <c r="G318" s="22"/>
    </row>
    <row r="319" ht="15.75" customHeight="1">
      <c r="A319" s="485"/>
      <c r="B319" s="486"/>
      <c r="C319" s="486"/>
      <c r="D319" s="486"/>
      <c r="E319" s="555"/>
      <c r="F319" s="261"/>
      <c r="G319" s="22"/>
    </row>
    <row r="320" ht="15.75" customHeight="1">
      <c r="A320" s="485"/>
      <c r="B320" s="486"/>
      <c r="C320" s="486"/>
      <c r="D320" s="486"/>
      <c r="E320" s="555"/>
      <c r="F320" s="261"/>
      <c r="G320" s="22"/>
    </row>
    <row r="321" ht="15.75" customHeight="1">
      <c r="A321" s="485"/>
      <c r="B321" s="486"/>
      <c r="C321" s="486"/>
      <c r="D321" s="486"/>
      <c r="E321" s="555"/>
      <c r="F321" s="261"/>
      <c r="G321" s="22"/>
    </row>
    <row r="322" ht="15.75" customHeight="1">
      <c r="A322" s="485"/>
      <c r="B322" s="486"/>
      <c r="C322" s="486"/>
      <c r="D322" s="486"/>
      <c r="E322" s="555"/>
      <c r="F322" s="261"/>
      <c r="G322" s="22"/>
    </row>
    <row r="323" ht="15.75" customHeight="1">
      <c r="A323" s="485"/>
      <c r="B323" s="486"/>
      <c r="C323" s="486"/>
      <c r="D323" s="486"/>
      <c r="E323" s="555"/>
      <c r="F323" s="261"/>
      <c r="G323" s="22"/>
    </row>
    <row r="324" ht="15.75" customHeight="1">
      <c r="A324" s="485"/>
      <c r="B324" s="486"/>
      <c r="C324" s="486"/>
      <c r="D324" s="486"/>
      <c r="E324" s="555"/>
      <c r="F324" s="261"/>
      <c r="G324" s="22"/>
    </row>
    <row r="325" ht="15.75" customHeight="1">
      <c r="A325" s="485"/>
      <c r="B325" s="486"/>
      <c r="C325" s="486"/>
      <c r="D325" s="486"/>
      <c r="E325" s="555"/>
      <c r="F325" s="261"/>
      <c r="G325" s="22"/>
    </row>
    <row r="326" ht="15.75" customHeight="1">
      <c r="A326" s="485"/>
      <c r="B326" s="486"/>
      <c r="C326" s="486"/>
      <c r="D326" s="486"/>
      <c r="E326" s="555"/>
      <c r="F326" s="261"/>
      <c r="G326" s="22"/>
    </row>
    <row r="327" ht="15.75" customHeight="1">
      <c r="A327" s="485"/>
      <c r="B327" s="486"/>
      <c r="C327" s="486"/>
      <c r="D327" s="486"/>
      <c r="E327" s="555"/>
      <c r="F327" s="261"/>
      <c r="G327" s="22"/>
    </row>
    <row r="328" ht="15.75" customHeight="1">
      <c r="A328" s="485"/>
      <c r="B328" s="486"/>
      <c r="C328" s="486"/>
      <c r="D328" s="486"/>
      <c r="E328" s="555"/>
      <c r="F328" s="261"/>
      <c r="G328" s="22"/>
    </row>
    <row r="329" ht="15.75" customHeight="1">
      <c r="A329" s="485"/>
      <c r="B329" s="486"/>
      <c r="C329" s="486"/>
      <c r="D329" s="486"/>
      <c r="E329" s="555"/>
      <c r="F329" s="261"/>
      <c r="G329" s="22"/>
    </row>
    <row r="330" ht="15.75" customHeight="1">
      <c r="A330" s="485"/>
      <c r="B330" s="486"/>
      <c r="C330" s="486"/>
      <c r="D330" s="486"/>
      <c r="E330" s="555"/>
      <c r="F330" s="261"/>
      <c r="G330" s="22"/>
    </row>
    <row r="331" ht="15.75" customHeight="1">
      <c r="A331" s="485"/>
      <c r="B331" s="486"/>
      <c r="C331" s="486"/>
      <c r="D331" s="486"/>
      <c r="E331" s="555"/>
      <c r="F331" s="261"/>
      <c r="G331" s="22"/>
    </row>
    <row r="332" ht="15.75" customHeight="1">
      <c r="A332" s="485"/>
      <c r="B332" s="486"/>
      <c r="C332" s="486"/>
      <c r="D332" s="486"/>
      <c r="E332" s="555"/>
      <c r="F332" s="261"/>
      <c r="G332" s="22"/>
    </row>
    <row r="333" ht="15.75" customHeight="1">
      <c r="A333" s="485"/>
      <c r="B333" s="486"/>
      <c r="C333" s="486"/>
      <c r="D333" s="486"/>
      <c r="E333" s="555"/>
      <c r="F333" s="261"/>
      <c r="G333" s="22"/>
    </row>
    <row r="334" ht="15.75" customHeight="1">
      <c r="A334" s="485"/>
      <c r="B334" s="486"/>
      <c r="C334" s="486"/>
      <c r="D334" s="486"/>
      <c r="E334" s="555"/>
      <c r="F334" s="261"/>
      <c r="G334" s="22"/>
    </row>
    <row r="335" ht="15.75" customHeight="1">
      <c r="A335" s="485"/>
      <c r="B335" s="486"/>
      <c r="C335" s="486"/>
      <c r="D335" s="486"/>
      <c r="E335" s="555"/>
      <c r="F335" s="261"/>
      <c r="G335" s="22"/>
    </row>
    <row r="336" ht="15.75" customHeight="1">
      <c r="A336" s="485"/>
      <c r="B336" s="486"/>
      <c r="C336" s="486"/>
      <c r="D336" s="486"/>
      <c r="E336" s="555"/>
      <c r="F336" s="261"/>
      <c r="G336" s="22"/>
    </row>
    <row r="337" ht="15.75" customHeight="1">
      <c r="A337" s="485"/>
      <c r="B337" s="486"/>
      <c r="C337" s="486"/>
      <c r="D337" s="486"/>
      <c r="E337" s="555"/>
      <c r="F337" s="261"/>
      <c r="G337" s="22"/>
    </row>
    <row r="338" ht="15.75" customHeight="1">
      <c r="A338" s="485"/>
      <c r="B338" s="486"/>
      <c r="C338" s="486"/>
      <c r="D338" s="486"/>
      <c r="E338" s="555"/>
      <c r="F338" s="261"/>
      <c r="G338" s="22"/>
    </row>
    <row r="339" ht="15.75" customHeight="1">
      <c r="A339" s="485"/>
      <c r="B339" s="486"/>
      <c r="C339" s="486"/>
      <c r="D339" s="486"/>
      <c r="E339" s="555"/>
      <c r="F339" s="261"/>
      <c r="G339" s="22"/>
    </row>
    <row r="340" ht="15.75" customHeight="1">
      <c r="A340" s="485"/>
      <c r="B340" s="486"/>
      <c r="C340" s="486"/>
      <c r="D340" s="486"/>
      <c r="E340" s="555"/>
      <c r="F340" s="261"/>
      <c r="G340" s="22"/>
    </row>
    <row r="341" ht="15.75" customHeight="1">
      <c r="A341" s="485"/>
      <c r="B341" s="486"/>
      <c r="C341" s="486"/>
      <c r="D341" s="486"/>
      <c r="E341" s="555"/>
      <c r="F341" s="261"/>
      <c r="G341" s="22"/>
    </row>
    <row r="342" ht="15.75" customHeight="1">
      <c r="A342" s="485"/>
      <c r="B342" s="486"/>
      <c r="C342" s="486"/>
      <c r="D342" s="486"/>
      <c r="E342" s="555"/>
      <c r="F342" s="261"/>
      <c r="G342" s="22"/>
    </row>
    <row r="343" ht="15.75" customHeight="1">
      <c r="A343" s="485"/>
      <c r="B343" s="486"/>
      <c r="C343" s="486"/>
      <c r="D343" s="486"/>
      <c r="E343" s="555"/>
      <c r="F343" s="261"/>
      <c r="G343" s="22"/>
    </row>
    <row r="344" ht="15.75" customHeight="1">
      <c r="A344" s="485"/>
      <c r="B344" s="486"/>
      <c r="C344" s="486"/>
      <c r="D344" s="486"/>
      <c r="E344" s="555"/>
      <c r="F344" s="261"/>
      <c r="G344" s="22"/>
    </row>
    <row r="345" ht="15.75" customHeight="1">
      <c r="A345" s="485"/>
      <c r="B345" s="486"/>
      <c r="C345" s="486"/>
      <c r="D345" s="486"/>
      <c r="E345" s="555"/>
      <c r="F345" s="261"/>
      <c r="G345" s="22"/>
    </row>
    <row r="346" ht="15.75" customHeight="1">
      <c r="A346" s="485"/>
      <c r="B346" s="486"/>
      <c r="C346" s="486"/>
      <c r="D346" s="486"/>
      <c r="E346" s="555"/>
      <c r="F346" s="261"/>
      <c r="G346" s="22"/>
    </row>
    <row r="347" ht="15.75" customHeight="1">
      <c r="A347" s="485"/>
      <c r="B347" s="486"/>
      <c r="C347" s="486"/>
      <c r="D347" s="486"/>
      <c r="E347" s="555"/>
      <c r="F347" s="261"/>
      <c r="G347" s="22"/>
    </row>
    <row r="348" ht="15.75" customHeight="1">
      <c r="A348" s="485"/>
      <c r="B348" s="486"/>
      <c r="C348" s="486"/>
      <c r="D348" s="486"/>
      <c r="E348" s="555"/>
      <c r="F348" s="261"/>
      <c r="G348" s="22"/>
    </row>
    <row r="349" ht="15.75" customHeight="1">
      <c r="A349" s="485"/>
      <c r="B349" s="486"/>
      <c r="C349" s="486"/>
      <c r="D349" s="486"/>
      <c r="E349" s="555"/>
      <c r="F349" s="261"/>
      <c r="G349" s="22"/>
    </row>
    <row r="350" ht="15.75" customHeight="1">
      <c r="A350" s="485"/>
      <c r="B350" s="486"/>
      <c r="C350" s="486"/>
      <c r="D350" s="486"/>
      <c r="E350" s="555"/>
      <c r="F350" s="261"/>
      <c r="G350" s="22"/>
    </row>
    <row r="351" ht="15.75" customHeight="1">
      <c r="A351" s="485"/>
      <c r="B351" s="486"/>
      <c r="C351" s="486"/>
      <c r="D351" s="486"/>
      <c r="E351" s="555"/>
      <c r="F351" s="261"/>
      <c r="G351" s="22"/>
    </row>
    <row r="352" ht="15.75" customHeight="1">
      <c r="A352" s="485"/>
      <c r="B352" s="486"/>
      <c r="C352" s="486"/>
      <c r="D352" s="486"/>
      <c r="E352" s="555"/>
      <c r="F352" s="261"/>
      <c r="G352" s="22"/>
    </row>
    <row r="353" ht="15.75" customHeight="1">
      <c r="A353" s="485"/>
      <c r="B353" s="486"/>
      <c r="C353" s="486"/>
      <c r="D353" s="486"/>
      <c r="E353" s="555"/>
      <c r="F353" s="261"/>
      <c r="G353" s="22"/>
    </row>
    <row r="354" ht="15.75" customHeight="1">
      <c r="A354" s="485"/>
      <c r="B354" s="486"/>
      <c r="C354" s="486"/>
      <c r="D354" s="486"/>
      <c r="E354" s="555"/>
      <c r="F354" s="261"/>
      <c r="G354" s="22"/>
    </row>
    <row r="355" ht="15.75" customHeight="1">
      <c r="A355" s="485"/>
      <c r="B355" s="486"/>
      <c r="C355" s="486"/>
      <c r="D355" s="486"/>
      <c r="E355" s="555"/>
      <c r="F355" s="261"/>
      <c r="G355" s="22"/>
    </row>
    <row r="356" ht="15.75" customHeight="1">
      <c r="A356" s="485"/>
      <c r="B356" s="486"/>
      <c r="C356" s="486"/>
      <c r="D356" s="486"/>
      <c r="E356" s="555"/>
      <c r="F356" s="261"/>
      <c r="G356" s="22"/>
    </row>
    <row r="357" ht="15.75" customHeight="1">
      <c r="A357" s="485"/>
      <c r="B357" s="486"/>
      <c r="C357" s="486"/>
      <c r="D357" s="486"/>
      <c r="E357" s="555"/>
      <c r="F357" s="261"/>
      <c r="G357" s="22"/>
    </row>
    <row r="358" ht="15.75" customHeight="1">
      <c r="A358" s="485"/>
      <c r="B358" s="486"/>
      <c r="C358" s="486"/>
      <c r="D358" s="486"/>
      <c r="E358" s="555"/>
      <c r="F358" s="261"/>
      <c r="G358" s="22"/>
    </row>
    <row r="359" ht="15.75" customHeight="1">
      <c r="A359" s="485"/>
      <c r="B359" s="486"/>
      <c r="C359" s="486"/>
      <c r="D359" s="486"/>
      <c r="E359" s="555"/>
      <c r="F359" s="261"/>
      <c r="G359" s="22"/>
    </row>
    <row r="360" ht="15.75" customHeight="1">
      <c r="A360" s="485"/>
      <c r="B360" s="486"/>
      <c r="C360" s="486"/>
      <c r="D360" s="486"/>
      <c r="E360" s="555"/>
      <c r="F360" s="261"/>
      <c r="G360" s="22"/>
    </row>
    <row r="361" ht="15.75" customHeight="1">
      <c r="A361" s="485"/>
      <c r="B361" s="486"/>
      <c r="C361" s="486"/>
      <c r="D361" s="486"/>
      <c r="E361" s="555"/>
      <c r="F361" s="261"/>
      <c r="G361" s="22"/>
    </row>
    <row r="362" ht="15.75" customHeight="1">
      <c r="A362" s="485"/>
      <c r="B362" s="486"/>
      <c r="C362" s="486"/>
      <c r="D362" s="486"/>
      <c r="E362" s="555"/>
      <c r="F362" s="261"/>
      <c r="G362" s="22"/>
    </row>
    <row r="363" ht="15.75" customHeight="1">
      <c r="A363" s="485"/>
      <c r="B363" s="486"/>
      <c r="C363" s="486"/>
      <c r="D363" s="486"/>
      <c r="E363" s="555"/>
      <c r="F363" s="261"/>
      <c r="G363" s="22"/>
    </row>
    <row r="364" ht="15.75" customHeight="1">
      <c r="A364" s="485"/>
      <c r="B364" s="486"/>
      <c r="C364" s="486"/>
      <c r="D364" s="486"/>
      <c r="E364" s="555"/>
      <c r="F364" s="261"/>
      <c r="G364" s="22"/>
    </row>
    <row r="365" ht="15.75" customHeight="1">
      <c r="A365" s="485"/>
      <c r="B365" s="486"/>
      <c r="C365" s="486"/>
      <c r="D365" s="486"/>
      <c r="E365" s="555"/>
      <c r="F365" s="261"/>
      <c r="G365" s="22"/>
    </row>
    <row r="366" ht="15.75" customHeight="1">
      <c r="A366" s="485"/>
      <c r="B366" s="486"/>
      <c r="C366" s="486"/>
      <c r="D366" s="486"/>
      <c r="E366" s="555"/>
      <c r="F366" s="261"/>
      <c r="G366" s="22"/>
    </row>
    <row r="367" ht="15.75" customHeight="1">
      <c r="A367" s="485"/>
      <c r="B367" s="486"/>
      <c r="C367" s="486"/>
      <c r="D367" s="486"/>
      <c r="E367" s="555"/>
      <c r="F367" s="261"/>
      <c r="G367" s="22"/>
    </row>
    <row r="368" ht="15.75" customHeight="1">
      <c r="A368" s="485"/>
      <c r="B368" s="486"/>
      <c r="C368" s="486"/>
      <c r="D368" s="486"/>
      <c r="E368" s="555"/>
      <c r="F368" s="261"/>
      <c r="G368" s="22"/>
    </row>
    <row r="369" ht="15.75" customHeight="1">
      <c r="A369" s="485"/>
      <c r="B369" s="486"/>
      <c r="C369" s="486"/>
      <c r="D369" s="486"/>
      <c r="E369" s="555"/>
      <c r="F369" s="261"/>
      <c r="G369" s="22"/>
    </row>
    <row r="370" ht="15.75" customHeight="1">
      <c r="A370" s="485"/>
      <c r="B370" s="486"/>
      <c r="C370" s="486"/>
      <c r="D370" s="486"/>
      <c r="E370" s="555"/>
      <c r="F370" s="261"/>
      <c r="G370" s="22"/>
    </row>
    <row r="371" ht="15.75" customHeight="1">
      <c r="A371" s="485"/>
      <c r="B371" s="486"/>
      <c r="C371" s="486"/>
      <c r="D371" s="486"/>
      <c r="E371" s="555"/>
      <c r="F371" s="261"/>
      <c r="G371" s="22"/>
    </row>
    <row r="372" ht="15.75" customHeight="1">
      <c r="A372" s="485"/>
      <c r="B372" s="486"/>
      <c r="C372" s="486"/>
      <c r="D372" s="486"/>
      <c r="E372" s="555"/>
      <c r="F372" s="261"/>
      <c r="G372" s="22"/>
    </row>
    <row r="373" ht="15.75" customHeight="1">
      <c r="A373" s="485"/>
      <c r="B373" s="486"/>
      <c r="C373" s="486"/>
      <c r="D373" s="486"/>
      <c r="E373" s="555"/>
      <c r="F373" s="261"/>
      <c r="G373" s="22"/>
    </row>
    <row r="374" ht="15.75" customHeight="1">
      <c r="A374" s="485"/>
      <c r="B374" s="486"/>
      <c r="C374" s="486"/>
      <c r="D374" s="486"/>
      <c r="E374" s="555"/>
      <c r="F374" s="261"/>
      <c r="G374" s="22"/>
    </row>
    <row r="375" ht="15.75" customHeight="1">
      <c r="A375" s="485"/>
      <c r="B375" s="486"/>
      <c r="C375" s="486"/>
      <c r="D375" s="486"/>
      <c r="E375" s="555"/>
      <c r="F375" s="261"/>
      <c r="G375" s="22"/>
    </row>
    <row r="376" ht="15.75" customHeight="1">
      <c r="A376" s="485"/>
      <c r="B376" s="486"/>
      <c r="C376" s="486"/>
      <c r="D376" s="486"/>
      <c r="E376" s="555"/>
      <c r="F376" s="261"/>
      <c r="G376" s="22"/>
    </row>
    <row r="377" ht="15.75" customHeight="1">
      <c r="A377" s="485"/>
      <c r="B377" s="486"/>
      <c r="C377" s="486"/>
      <c r="D377" s="486"/>
      <c r="E377" s="555"/>
      <c r="F377" s="261"/>
      <c r="G377" s="22"/>
    </row>
    <row r="378" ht="15.75" customHeight="1">
      <c r="A378" s="485"/>
      <c r="B378" s="486"/>
      <c r="C378" s="486"/>
      <c r="D378" s="486"/>
      <c r="E378" s="555"/>
      <c r="F378" s="261"/>
      <c r="G378" s="22"/>
    </row>
    <row r="379" ht="15.75" customHeight="1">
      <c r="A379" s="485"/>
      <c r="B379" s="486"/>
      <c r="C379" s="486"/>
      <c r="D379" s="486"/>
      <c r="E379" s="555"/>
      <c r="F379" s="261"/>
      <c r="G379" s="22"/>
    </row>
    <row r="380" ht="15.75" customHeight="1">
      <c r="A380" s="485"/>
      <c r="B380" s="486"/>
      <c r="C380" s="486"/>
      <c r="D380" s="486"/>
      <c r="E380" s="555"/>
      <c r="F380" s="261"/>
      <c r="G380" s="22"/>
    </row>
    <row r="381" ht="15.75" customHeight="1">
      <c r="A381" s="485"/>
      <c r="B381" s="486"/>
      <c r="C381" s="486"/>
      <c r="D381" s="486"/>
      <c r="E381" s="555"/>
      <c r="F381" s="261"/>
      <c r="G381" s="22"/>
    </row>
    <row r="382" ht="15.75" customHeight="1">
      <c r="A382" s="485"/>
      <c r="B382" s="486"/>
      <c r="C382" s="486"/>
      <c r="D382" s="486"/>
      <c r="E382" s="555"/>
      <c r="F382" s="261"/>
      <c r="G382" s="22"/>
    </row>
    <row r="383" ht="15.75" customHeight="1">
      <c r="A383" s="485"/>
      <c r="B383" s="486"/>
      <c r="C383" s="486"/>
      <c r="D383" s="486"/>
      <c r="E383" s="555"/>
      <c r="F383" s="261"/>
      <c r="G383" s="22"/>
    </row>
    <row r="384" ht="15.75" customHeight="1">
      <c r="A384" s="485"/>
      <c r="B384" s="486"/>
      <c r="C384" s="486"/>
      <c r="D384" s="486"/>
      <c r="E384" s="555"/>
      <c r="F384" s="261"/>
      <c r="G384" s="22"/>
    </row>
    <row r="385" ht="15.75" customHeight="1">
      <c r="A385" s="485"/>
      <c r="B385" s="486"/>
      <c r="C385" s="486"/>
      <c r="D385" s="486"/>
      <c r="E385" s="555"/>
      <c r="F385" s="261"/>
      <c r="G385" s="22"/>
    </row>
    <row r="386" ht="15.75" customHeight="1">
      <c r="A386" s="485"/>
      <c r="B386" s="486"/>
      <c r="C386" s="486"/>
      <c r="D386" s="486"/>
      <c r="E386" s="555"/>
      <c r="F386" s="261"/>
      <c r="G386" s="22"/>
    </row>
    <row r="387" ht="15.75" customHeight="1">
      <c r="A387" s="485"/>
      <c r="B387" s="486"/>
      <c r="C387" s="486"/>
      <c r="D387" s="486"/>
      <c r="E387" s="555"/>
      <c r="F387" s="261"/>
      <c r="G387" s="22"/>
    </row>
    <row r="388" ht="15.75" customHeight="1">
      <c r="A388" s="485"/>
      <c r="B388" s="486"/>
      <c r="C388" s="486"/>
      <c r="D388" s="486"/>
      <c r="E388" s="555"/>
      <c r="F388" s="261"/>
      <c r="G388" s="22"/>
    </row>
    <row r="389" ht="15.75" customHeight="1">
      <c r="A389" s="485"/>
      <c r="B389" s="486"/>
      <c r="C389" s="486"/>
      <c r="D389" s="486"/>
      <c r="E389" s="555"/>
      <c r="F389" s="261"/>
      <c r="G389" s="22"/>
    </row>
    <row r="390" ht="15.75" customHeight="1">
      <c r="A390" s="485"/>
      <c r="B390" s="486"/>
      <c r="C390" s="486"/>
      <c r="D390" s="486"/>
      <c r="E390" s="555"/>
      <c r="F390" s="261"/>
      <c r="G390" s="22"/>
    </row>
    <row r="391" ht="15.75" customHeight="1">
      <c r="A391" s="485"/>
      <c r="B391" s="486"/>
      <c r="C391" s="486"/>
      <c r="D391" s="486"/>
      <c r="E391" s="555"/>
      <c r="F391" s="261"/>
      <c r="G391" s="22"/>
    </row>
    <row r="392" ht="15.75" customHeight="1">
      <c r="A392" s="485"/>
      <c r="B392" s="486"/>
      <c r="C392" s="486"/>
      <c r="D392" s="486"/>
      <c r="E392" s="555"/>
      <c r="F392" s="261"/>
      <c r="G392" s="22"/>
    </row>
    <row r="393" ht="15.75" customHeight="1">
      <c r="A393" s="485"/>
      <c r="B393" s="486"/>
      <c r="C393" s="486"/>
      <c r="D393" s="486"/>
      <c r="E393" s="555"/>
      <c r="F393" s="261"/>
      <c r="G393" s="22"/>
    </row>
    <row r="394" ht="15.75" customHeight="1">
      <c r="A394" s="485"/>
      <c r="B394" s="486"/>
      <c r="C394" s="486"/>
      <c r="D394" s="486"/>
      <c r="E394" s="555"/>
      <c r="F394" s="261"/>
      <c r="G394" s="22"/>
    </row>
    <row r="395" ht="15.75" customHeight="1">
      <c r="A395" s="485"/>
      <c r="B395" s="486"/>
      <c r="C395" s="486"/>
      <c r="D395" s="486"/>
      <c r="E395" s="555"/>
      <c r="F395" s="261"/>
      <c r="G395" s="22"/>
    </row>
    <row r="396" ht="15.75" customHeight="1">
      <c r="A396" s="485"/>
      <c r="B396" s="486"/>
      <c r="C396" s="486"/>
      <c r="D396" s="486"/>
      <c r="E396" s="555"/>
      <c r="F396" s="261"/>
      <c r="G396" s="22"/>
    </row>
    <row r="397" ht="15.75" customHeight="1">
      <c r="A397" s="485"/>
      <c r="B397" s="486"/>
      <c r="C397" s="486"/>
      <c r="D397" s="486"/>
      <c r="E397" s="555"/>
      <c r="F397" s="261"/>
      <c r="G397" s="22"/>
    </row>
    <row r="398" ht="15.75" customHeight="1">
      <c r="A398" s="485"/>
      <c r="B398" s="486"/>
      <c r="C398" s="486"/>
      <c r="D398" s="486"/>
      <c r="E398" s="555"/>
      <c r="F398" s="261"/>
      <c r="G398" s="22"/>
    </row>
    <row r="399" ht="15.75" customHeight="1">
      <c r="A399" s="485"/>
      <c r="B399" s="486"/>
      <c r="C399" s="486"/>
      <c r="D399" s="486"/>
      <c r="E399" s="555"/>
      <c r="F399" s="261"/>
      <c r="G399" s="22"/>
    </row>
    <row r="400" ht="15.75" customHeight="1">
      <c r="A400" s="485"/>
      <c r="B400" s="486"/>
      <c r="C400" s="486"/>
      <c r="D400" s="486"/>
      <c r="E400" s="555"/>
      <c r="F400" s="261"/>
      <c r="G400" s="22"/>
    </row>
    <row r="401" ht="15.75" customHeight="1">
      <c r="A401" s="485"/>
      <c r="B401" s="486"/>
      <c r="C401" s="486"/>
      <c r="D401" s="486"/>
      <c r="E401" s="555"/>
      <c r="F401" s="261"/>
      <c r="G401" s="22"/>
    </row>
    <row r="402" ht="15.75" customHeight="1">
      <c r="A402" s="485"/>
      <c r="B402" s="486"/>
      <c r="C402" s="486"/>
      <c r="D402" s="486"/>
      <c r="E402" s="555"/>
      <c r="F402" s="261"/>
      <c r="G402" s="22"/>
    </row>
    <row r="403" ht="15.75" customHeight="1">
      <c r="A403" s="485"/>
      <c r="B403" s="486"/>
      <c r="C403" s="486"/>
      <c r="D403" s="486"/>
      <c r="E403" s="555"/>
      <c r="F403" s="261"/>
      <c r="G403" s="22"/>
    </row>
    <row r="404" ht="15.75" customHeight="1">
      <c r="A404" s="485"/>
      <c r="B404" s="486"/>
      <c r="C404" s="486"/>
      <c r="D404" s="486"/>
      <c r="E404" s="555"/>
      <c r="F404" s="261"/>
      <c r="G404" s="22"/>
    </row>
    <row r="405" ht="15.75" customHeight="1">
      <c r="A405" s="485"/>
      <c r="B405" s="486"/>
      <c r="C405" s="486"/>
      <c r="D405" s="486"/>
      <c r="E405" s="555"/>
      <c r="F405" s="261"/>
      <c r="G405" s="22"/>
    </row>
    <row r="406" ht="15.75" customHeight="1">
      <c r="A406" s="485"/>
      <c r="B406" s="486"/>
      <c r="C406" s="486"/>
      <c r="D406" s="486"/>
      <c r="E406" s="555"/>
      <c r="F406" s="261"/>
      <c r="G406" s="22"/>
    </row>
    <row r="407" ht="15.75" customHeight="1">
      <c r="A407" s="485"/>
      <c r="B407" s="486"/>
      <c r="C407" s="486"/>
      <c r="D407" s="486"/>
      <c r="E407" s="555"/>
      <c r="F407" s="261"/>
      <c r="G407" s="22"/>
    </row>
    <row r="408" ht="15.75" customHeight="1">
      <c r="A408" s="485"/>
      <c r="B408" s="486"/>
      <c r="C408" s="486"/>
      <c r="D408" s="486"/>
      <c r="E408" s="555"/>
      <c r="F408" s="261"/>
      <c r="G408" s="22"/>
    </row>
    <row r="409" ht="15.75" customHeight="1">
      <c r="A409" s="485"/>
      <c r="B409" s="486"/>
      <c r="C409" s="486"/>
      <c r="D409" s="486"/>
      <c r="E409" s="555"/>
      <c r="F409" s="261"/>
      <c r="G409" s="22"/>
    </row>
    <row r="410" ht="15.75" customHeight="1">
      <c r="A410" s="485"/>
      <c r="B410" s="486"/>
      <c r="C410" s="486"/>
      <c r="D410" s="486"/>
      <c r="E410" s="555"/>
      <c r="F410" s="261"/>
      <c r="G410" s="22"/>
    </row>
    <row r="411" ht="15.75" customHeight="1">
      <c r="A411" s="485"/>
      <c r="B411" s="486"/>
      <c r="C411" s="486"/>
      <c r="D411" s="486"/>
      <c r="E411" s="555"/>
      <c r="F411" s="261"/>
      <c r="G411" s="22"/>
    </row>
    <row r="412" ht="15.75" customHeight="1">
      <c r="A412" s="485"/>
      <c r="B412" s="486"/>
      <c r="C412" s="486"/>
      <c r="D412" s="486"/>
      <c r="E412" s="555"/>
      <c r="F412" s="261"/>
      <c r="G412" s="22"/>
    </row>
    <row r="413" ht="15.75" customHeight="1">
      <c r="A413" s="485"/>
      <c r="B413" s="486"/>
      <c r="C413" s="486"/>
      <c r="D413" s="486"/>
      <c r="E413" s="555"/>
      <c r="F413" s="261"/>
      <c r="G413" s="22"/>
    </row>
    <row r="414" ht="15.75" customHeight="1">
      <c r="A414" s="485"/>
      <c r="B414" s="486"/>
      <c r="C414" s="486"/>
      <c r="D414" s="486"/>
      <c r="E414" s="555"/>
      <c r="F414" s="261"/>
      <c r="G414" s="22"/>
    </row>
    <row r="415" ht="15.75" customHeight="1">
      <c r="A415" s="485"/>
      <c r="B415" s="486"/>
      <c r="C415" s="486"/>
      <c r="D415" s="486"/>
      <c r="E415" s="555"/>
      <c r="F415" s="261"/>
      <c r="G415" s="22"/>
    </row>
    <row r="416" ht="15.75" customHeight="1">
      <c r="A416" s="485"/>
      <c r="B416" s="486"/>
      <c r="C416" s="486"/>
      <c r="D416" s="486"/>
      <c r="E416" s="555"/>
      <c r="F416" s="261"/>
      <c r="G416" s="22"/>
    </row>
    <row r="417" ht="15.75" customHeight="1">
      <c r="A417" s="485"/>
      <c r="B417" s="486"/>
      <c r="C417" s="486"/>
      <c r="D417" s="486"/>
      <c r="E417" s="555"/>
      <c r="F417" s="261"/>
      <c r="G417" s="22"/>
    </row>
    <row r="418" ht="15.75" customHeight="1">
      <c r="A418" s="485"/>
      <c r="B418" s="486"/>
      <c r="C418" s="486"/>
      <c r="D418" s="486"/>
      <c r="E418" s="555"/>
      <c r="F418" s="261"/>
      <c r="G418" s="22"/>
    </row>
    <row r="419" ht="15.75" customHeight="1">
      <c r="A419" s="485"/>
      <c r="B419" s="486"/>
      <c r="C419" s="486"/>
      <c r="D419" s="486"/>
      <c r="E419" s="555"/>
      <c r="F419" s="261"/>
      <c r="G419" s="22"/>
    </row>
    <row r="420" ht="15.75" customHeight="1">
      <c r="A420" s="485"/>
      <c r="B420" s="486"/>
      <c r="C420" s="486"/>
      <c r="D420" s="486"/>
      <c r="E420" s="555"/>
      <c r="F420" s="261"/>
      <c r="G420" s="22"/>
    </row>
    <row r="421" ht="15.75" customHeight="1">
      <c r="A421" s="485"/>
      <c r="B421" s="486"/>
      <c r="C421" s="486"/>
      <c r="D421" s="486"/>
      <c r="E421" s="555"/>
      <c r="F421" s="261"/>
      <c r="G421" s="22"/>
    </row>
    <row r="422" ht="15.75" customHeight="1">
      <c r="A422" s="485"/>
      <c r="B422" s="486"/>
      <c r="C422" s="486"/>
      <c r="D422" s="486"/>
      <c r="E422" s="555"/>
      <c r="F422" s="261"/>
      <c r="G422" s="22"/>
    </row>
    <row r="423" ht="15.75" customHeight="1">
      <c r="A423" s="485"/>
      <c r="B423" s="486"/>
      <c r="C423" s="486"/>
      <c r="D423" s="486"/>
      <c r="E423" s="555"/>
      <c r="F423" s="261"/>
      <c r="G423" s="22"/>
    </row>
    <row r="424" ht="15.75" customHeight="1">
      <c r="A424" s="485"/>
      <c r="B424" s="486"/>
      <c r="C424" s="486"/>
      <c r="D424" s="486"/>
      <c r="E424" s="555"/>
      <c r="F424" s="261"/>
      <c r="G424" s="22"/>
    </row>
    <row r="425" ht="15.75" customHeight="1">
      <c r="A425" s="485"/>
      <c r="B425" s="486"/>
      <c r="C425" s="486"/>
      <c r="D425" s="486"/>
      <c r="E425" s="555"/>
      <c r="F425" s="261"/>
      <c r="G425" s="22"/>
    </row>
    <row r="426" ht="15.75" customHeight="1">
      <c r="A426" s="485"/>
      <c r="B426" s="486"/>
      <c r="C426" s="486"/>
      <c r="D426" s="486"/>
      <c r="E426" s="555"/>
      <c r="F426" s="261"/>
      <c r="G426" s="22"/>
    </row>
    <row r="427" ht="15.75" customHeight="1">
      <c r="A427" s="485"/>
      <c r="B427" s="486"/>
      <c r="C427" s="486"/>
      <c r="D427" s="486"/>
      <c r="E427" s="555"/>
      <c r="F427" s="261"/>
      <c r="G427" s="22"/>
    </row>
    <row r="428" ht="15.75" customHeight="1">
      <c r="A428" s="485"/>
      <c r="B428" s="486"/>
      <c r="C428" s="486"/>
      <c r="D428" s="486"/>
      <c r="E428" s="555"/>
      <c r="F428" s="261"/>
      <c r="G428" s="22"/>
    </row>
    <row r="429" ht="15.75" customHeight="1">
      <c r="A429" s="485"/>
      <c r="B429" s="486"/>
      <c r="C429" s="486"/>
      <c r="D429" s="486"/>
      <c r="E429" s="555"/>
      <c r="F429" s="261"/>
      <c r="G429" s="22"/>
    </row>
    <row r="430" ht="15.75" customHeight="1">
      <c r="A430" s="485"/>
      <c r="B430" s="486"/>
      <c r="C430" s="486"/>
      <c r="D430" s="486"/>
      <c r="E430" s="555"/>
      <c r="F430" s="261"/>
      <c r="G430" s="22"/>
    </row>
    <row r="431" ht="15.75" customHeight="1">
      <c r="A431" s="485"/>
      <c r="B431" s="486"/>
      <c r="C431" s="486"/>
      <c r="D431" s="486"/>
      <c r="E431" s="555"/>
      <c r="F431" s="261"/>
      <c r="G431" s="22"/>
    </row>
    <row r="432" ht="15.75" customHeight="1">
      <c r="A432" s="485"/>
      <c r="B432" s="486"/>
      <c r="C432" s="486"/>
      <c r="D432" s="486"/>
      <c r="E432" s="555"/>
      <c r="F432" s="261"/>
      <c r="G432" s="22"/>
    </row>
    <row r="433" ht="15.75" customHeight="1">
      <c r="A433" s="485"/>
      <c r="B433" s="486"/>
      <c r="C433" s="486"/>
      <c r="D433" s="486"/>
      <c r="E433" s="555"/>
      <c r="F433" s="261"/>
      <c r="G433" s="22"/>
    </row>
    <row r="434" ht="15.75" customHeight="1">
      <c r="A434" s="485"/>
      <c r="B434" s="486"/>
      <c r="C434" s="486"/>
      <c r="D434" s="486"/>
      <c r="E434" s="555"/>
      <c r="F434" s="261"/>
      <c r="G434" s="22"/>
    </row>
    <row r="435" ht="15.75" customHeight="1">
      <c r="A435" s="485"/>
      <c r="B435" s="486"/>
      <c r="C435" s="486"/>
      <c r="D435" s="486"/>
      <c r="E435" s="555"/>
      <c r="F435" s="261"/>
      <c r="G435" s="22"/>
    </row>
    <row r="436" ht="15.75" customHeight="1">
      <c r="A436" s="485"/>
      <c r="B436" s="486"/>
      <c r="C436" s="486"/>
      <c r="D436" s="486"/>
      <c r="E436" s="555"/>
      <c r="F436" s="261"/>
      <c r="G436" s="22"/>
    </row>
    <row r="437" ht="15.75" customHeight="1">
      <c r="A437" s="485"/>
      <c r="B437" s="486"/>
      <c r="C437" s="486"/>
      <c r="D437" s="486"/>
      <c r="E437" s="555"/>
      <c r="F437" s="261"/>
      <c r="G437" s="22"/>
    </row>
    <row r="438" ht="15.75" customHeight="1">
      <c r="A438" s="485"/>
      <c r="B438" s="486"/>
      <c r="C438" s="486"/>
      <c r="D438" s="486"/>
      <c r="E438" s="555"/>
      <c r="F438" s="261"/>
      <c r="G438" s="22"/>
    </row>
    <row r="439" ht="15.75" customHeight="1">
      <c r="A439" s="485"/>
      <c r="B439" s="486"/>
      <c r="C439" s="486"/>
      <c r="D439" s="486"/>
      <c r="E439" s="555"/>
      <c r="F439" s="261"/>
      <c r="G439" s="22"/>
    </row>
    <row r="440" ht="15.75" customHeight="1">
      <c r="A440" s="485"/>
      <c r="B440" s="486"/>
      <c r="C440" s="486"/>
      <c r="D440" s="486"/>
      <c r="E440" s="555"/>
      <c r="F440" s="261"/>
      <c r="G440" s="22"/>
    </row>
    <row r="441" ht="15.75" customHeight="1">
      <c r="A441" s="485"/>
      <c r="B441" s="486"/>
      <c r="C441" s="486"/>
      <c r="D441" s="486"/>
      <c r="E441" s="555"/>
      <c r="F441" s="261"/>
      <c r="G441" s="22"/>
    </row>
    <row r="442" ht="15.75" customHeight="1">
      <c r="A442" s="485"/>
      <c r="B442" s="486"/>
      <c r="C442" s="486"/>
      <c r="D442" s="486"/>
      <c r="E442" s="555"/>
      <c r="F442" s="261"/>
      <c r="G442" s="22"/>
    </row>
    <row r="443" ht="15.75" customHeight="1">
      <c r="A443" s="485"/>
      <c r="B443" s="486"/>
      <c r="C443" s="486"/>
      <c r="D443" s="486"/>
      <c r="E443" s="555"/>
      <c r="F443" s="261"/>
      <c r="G443" s="22"/>
    </row>
    <row r="444" ht="15.75" customHeight="1">
      <c r="A444" s="485"/>
      <c r="B444" s="486"/>
      <c r="C444" s="486"/>
      <c r="D444" s="486"/>
      <c r="E444" s="555"/>
      <c r="F444" s="261"/>
      <c r="G444" s="22"/>
    </row>
    <row r="445" ht="15.75" customHeight="1">
      <c r="A445" s="485"/>
      <c r="B445" s="486"/>
      <c r="C445" s="486"/>
      <c r="D445" s="486"/>
      <c r="E445" s="555"/>
      <c r="F445" s="261"/>
      <c r="G445" s="22"/>
    </row>
    <row r="446" ht="15.75" customHeight="1">
      <c r="A446" s="485"/>
      <c r="B446" s="486"/>
      <c r="C446" s="486"/>
      <c r="D446" s="486"/>
      <c r="E446" s="555"/>
      <c r="F446" s="261"/>
      <c r="G446" s="22"/>
    </row>
    <row r="447" ht="15.75" customHeight="1">
      <c r="A447" s="485"/>
      <c r="B447" s="486"/>
      <c r="C447" s="486"/>
      <c r="D447" s="486"/>
      <c r="E447" s="555"/>
      <c r="F447" s="261"/>
      <c r="G447" s="22"/>
    </row>
    <row r="448" ht="15.75" customHeight="1">
      <c r="A448" s="485"/>
      <c r="B448" s="486"/>
      <c r="C448" s="486"/>
      <c r="D448" s="486"/>
      <c r="E448" s="555"/>
      <c r="F448" s="261"/>
      <c r="G448" s="22"/>
    </row>
    <row r="449" ht="15.75" customHeight="1">
      <c r="A449" s="485"/>
      <c r="B449" s="486"/>
      <c r="C449" s="486"/>
      <c r="D449" s="486"/>
      <c r="E449" s="555"/>
      <c r="F449" s="261"/>
      <c r="G449" s="22"/>
    </row>
    <row r="450" ht="15.75" customHeight="1">
      <c r="A450" s="485"/>
      <c r="B450" s="486"/>
      <c r="C450" s="486"/>
      <c r="D450" s="486"/>
      <c r="E450" s="555"/>
      <c r="F450" s="261"/>
      <c r="G450" s="22"/>
    </row>
    <row r="451" ht="15.75" customHeight="1">
      <c r="A451" s="485"/>
      <c r="B451" s="486"/>
      <c r="C451" s="486"/>
      <c r="D451" s="486"/>
      <c r="E451" s="555"/>
      <c r="F451" s="261"/>
      <c r="G451" s="22"/>
    </row>
    <row r="452" ht="15.75" customHeight="1">
      <c r="A452" s="485"/>
      <c r="B452" s="486"/>
      <c r="C452" s="486"/>
      <c r="D452" s="486"/>
      <c r="E452" s="555"/>
      <c r="F452" s="261"/>
      <c r="G452" s="22"/>
    </row>
    <row r="453" ht="15.75" customHeight="1">
      <c r="A453" s="485"/>
      <c r="B453" s="486"/>
      <c r="C453" s="486"/>
      <c r="D453" s="486"/>
      <c r="E453" s="555"/>
      <c r="F453" s="261"/>
      <c r="G453" s="22"/>
    </row>
    <row r="454" ht="15.75" customHeight="1">
      <c r="A454" s="485"/>
      <c r="B454" s="486"/>
      <c r="C454" s="486"/>
      <c r="D454" s="486"/>
      <c r="E454" s="555"/>
      <c r="F454" s="261"/>
      <c r="G454" s="22"/>
    </row>
    <row r="455" ht="15.75" customHeight="1">
      <c r="A455" s="485"/>
      <c r="B455" s="486"/>
      <c r="C455" s="486"/>
      <c r="D455" s="486"/>
      <c r="E455" s="555"/>
      <c r="F455" s="261"/>
      <c r="G455" s="22"/>
    </row>
    <row r="456" ht="15.75" customHeight="1">
      <c r="A456" s="485"/>
      <c r="B456" s="486"/>
      <c r="C456" s="486"/>
      <c r="D456" s="486"/>
      <c r="E456" s="555"/>
      <c r="F456" s="261"/>
      <c r="G456" s="22"/>
    </row>
    <row r="457" ht="15.75" customHeight="1">
      <c r="A457" s="485"/>
      <c r="B457" s="486"/>
      <c r="C457" s="486"/>
      <c r="D457" s="486"/>
      <c r="E457" s="555"/>
      <c r="F457" s="261"/>
      <c r="G457" s="22"/>
    </row>
    <row r="458" ht="15.75" customHeight="1">
      <c r="A458" s="485"/>
      <c r="B458" s="486"/>
      <c r="C458" s="486"/>
      <c r="D458" s="486"/>
      <c r="E458" s="555"/>
      <c r="F458" s="261"/>
      <c r="G458" s="22"/>
    </row>
    <row r="459" ht="15.75" customHeight="1">
      <c r="A459" s="485"/>
      <c r="B459" s="486"/>
      <c r="C459" s="486"/>
      <c r="D459" s="486"/>
      <c r="E459" s="555"/>
      <c r="F459" s="261"/>
      <c r="G459" s="22"/>
    </row>
    <row r="460" ht="15.75" customHeight="1">
      <c r="A460" s="485"/>
      <c r="B460" s="486"/>
      <c r="C460" s="486"/>
      <c r="D460" s="486"/>
      <c r="E460" s="555"/>
      <c r="F460" s="261"/>
      <c r="G460" s="22"/>
    </row>
    <row r="461" ht="15.75" customHeight="1">
      <c r="A461" s="485"/>
      <c r="B461" s="486"/>
      <c r="C461" s="486"/>
      <c r="D461" s="486"/>
      <c r="E461" s="555"/>
      <c r="F461" s="261"/>
      <c r="G461" s="22"/>
    </row>
    <row r="462" ht="15.75" customHeight="1">
      <c r="A462" s="485"/>
      <c r="B462" s="486"/>
      <c r="C462" s="486"/>
      <c r="D462" s="486"/>
      <c r="E462" s="555"/>
      <c r="F462" s="261"/>
      <c r="G462" s="22"/>
    </row>
    <row r="463" ht="15.75" customHeight="1">
      <c r="A463" s="485"/>
      <c r="B463" s="486"/>
      <c r="C463" s="486"/>
      <c r="D463" s="486"/>
      <c r="E463" s="555"/>
      <c r="F463" s="261"/>
      <c r="G463" s="22"/>
    </row>
    <row r="464" ht="15.75" customHeight="1">
      <c r="A464" s="485"/>
      <c r="B464" s="486"/>
      <c r="C464" s="486"/>
      <c r="D464" s="486"/>
      <c r="E464" s="555"/>
      <c r="F464" s="261"/>
      <c r="G464" s="22"/>
    </row>
    <row r="465" ht="15.75" customHeight="1">
      <c r="A465" s="485"/>
      <c r="B465" s="486"/>
      <c r="C465" s="486"/>
      <c r="D465" s="486"/>
      <c r="E465" s="555"/>
      <c r="F465" s="261"/>
      <c r="G465" s="22"/>
    </row>
    <row r="466" ht="15.75" customHeight="1">
      <c r="A466" s="485"/>
      <c r="B466" s="486"/>
      <c r="C466" s="486"/>
      <c r="D466" s="486"/>
      <c r="E466" s="555"/>
      <c r="F466" s="261"/>
      <c r="G466" s="22"/>
    </row>
    <row r="467" ht="15.75" customHeight="1">
      <c r="A467" s="485"/>
      <c r="B467" s="486"/>
      <c r="C467" s="486"/>
      <c r="D467" s="486"/>
      <c r="E467" s="555"/>
      <c r="F467" s="261"/>
      <c r="G467" s="22"/>
    </row>
    <row r="468" ht="15.75" customHeight="1">
      <c r="A468" s="485"/>
      <c r="B468" s="486"/>
      <c r="C468" s="486"/>
      <c r="D468" s="486"/>
      <c r="E468" s="555"/>
      <c r="F468" s="261"/>
      <c r="G468" s="22"/>
    </row>
    <row r="469" ht="15.75" customHeight="1">
      <c r="A469" s="485"/>
      <c r="B469" s="486"/>
      <c r="C469" s="486"/>
      <c r="D469" s="486"/>
      <c r="E469" s="555"/>
      <c r="F469" s="261"/>
      <c r="G469" s="22"/>
    </row>
    <row r="470" ht="15.75" customHeight="1">
      <c r="A470" s="485"/>
      <c r="B470" s="486"/>
      <c r="C470" s="486"/>
      <c r="D470" s="486"/>
      <c r="E470" s="555"/>
      <c r="F470" s="261"/>
      <c r="G470" s="22"/>
    </row>
    <row r="471" ht="15.75" customHeight="1">
      <c r="A471" s="485"/>
      <c r="B471" s="486"/>
      <c r="C471" s="486"/>
      <c r="D471" s="486"/>
      <c r="E471" s="555"/>
      <c r="F471" s="261"/>
      <c r="G471" s="22"/>
    </row>
    <row r="472" ht="15.75" customHeight="1">
      <c r="A472" s="485"/>
      <c r="B472" s="486"/>
      <c r="C472" s="486"/>
      <c r="D472" s="486"/>
      <c r="E472" s="555"/>
      <c r="F472" s="261"/>
      <c r="G472" s="22"/>
    </row>
    <row r="473" ht="15.75" customHeight="1">
      <c r="A473" s="485"/>
      <c r="B473" s="486"/>
      <c r="C473" s="486"/>
      <c r="D473" s="486"/>
      <c r="E473" s="555"/>
      <c r="F473" s="261"/>
      <c r="G473" s="22"/>
    </row>
    <row r="474" ht="15.75" customHeight="1">
      <c r="A474" s="485"/>
      <c r="B474" s="486"/>
      <c r="C474" s="486"/>
      <c r="D474" s="486"/>
      <c r="E474" s="555"/>
      <c r="F474" s="261"/>
      <c r="G474" s="22"/>
    </row>
    <row r="475" ht="15.75" customHeight="1">
      <c r="A475" s="485"/>
      <c r="B475" s="486"/>
      <c r="C475" s="486"/>
      <c r="D475" s="486"/>
      <c r="E475" s="555"/>
      <c r="F475" s="261"/>
      <c r="G475" s="22"/>
    </row>
    <row r="476" ht="15.75" customHeight="1">
      <c r="A476" s="485"/>
      <c r="B476" s="486"/>
      <c r="C476" s="486"/>
      <c r="D476" s="486"/>
      <c r="E476" s="555"/>
      <c r="F476" s="261"/>
      <c r="G476" s="22"/>
    </row>
    <row r="477" ht="15.75" customHeight="1">
      <c r="A477" s="485"/>
      <c r="B477" s="486"/>
      <c r="C477" s="486"/>
      <c r="D477" s="486"/>
      <c r="E477" s="555"/>
      <c r="F477" s="261"/>
      <c r="G477" s="22"/>
    </row>
    <row r="478" ht="15.75" customHeight="1">
      <c r="A478" s="485"/>
      <c r="B478" s="486"/>
      <c r="C478" s="486"/>
      <c r="D478" s="486"/>
      <c r="E478" s="555"/>
      <c r="F478" s="261"/>
      <c r="G478" s="22"/>
    </row>
    <row r="479" ht="15.75" customHeight="1">
      <c r="A479" s="485"/>
      <c r="B479" s="486"/>
      <c r="C479" s="486"/>
      <c r="D479" s="486"/>
      <c r="E479" s="555"/>
      <c r="F479" s="261"/>
      <c r="G479" s="22"/>
    </row>
    <row r="480" ht="15.75" customHeight="1">
      <c r="A480" s="485"/>
      <c r="B480" s="486"/>
      <c r="C480" s="486"/>
      <c r="D480" s="486"/>
      <c r="E480" s="555"/>
      <c r="F480" s="261"/>
      <c r="G480" s="22"/>
    </row>
    <row r="481" ht="15.75" customHeight="1">
      <c r="A481" s="485"/>
      <c r="B481" s="486"/>
      <c r="C481" s="486"/>
      <c r="D481" s="486"/>
      <c r="E481" s="555"/>
      <c r="F481" s="261"/>
      <c r="G481" s="22"/>
    </row>
    <row r="482" ht="15.75" customHeight="1">
      <c r="A482" s="485"/>
      <c r="B482" s="486"/>
      <c r="C482" s="486"/>
      <c r="D482" s="486"/>
      <c r="E482" s="555"/>
      <c r="F482" s="261"/>
      <c r="G482" s="22"/>
    </row>
    <row r="483" ht="15.75" customHeight="1">
      <c r="A483" s="485"/>
      <c r="B483" s="486"/>
      <c r="C483" s="486"/>
      <c r="D483" s="486"/>
      <c r="E483" s="555"/>
      <c r="F483" s="261"/>
      <c r="G483" s="22"/>
    </row>
    <row r="484" ht="15.75" customHeight="1">
      <c r="A484" s="485"/>
      <c r="B484" s="486"/>
      <c r="C484" s="486"/>
      <c r="D484" s="486"/>
      <c r="E484" s="555"/>
      <c r="F484" s="261"/>
      <c r="G484" s="22"/>
    </row>
    <row r="485" ht="15.75" customHeight="1">
      <c r="A485" s="485"/>
      <c r="B485" s="486"/>
      <c r="C485" s="486"/>
      <c r="D485" s="486"/>
      <c r="E485" s="555"/>
      <c r="F485" s="261"/>
      <c r="G485" s="22"/>
    </row>
    <row r="486" ht="15.75" customHeight="1">
      <c r="A486" s="485"/>
      <c r="B486" s="486"/>
      <c r="C486" s="486"/>
      <c r="D486" s="486"/>
      <c r="E486" s="555"/>
      <c r="F486" s="261"/>
      <c r="G486" s="22"/>
    </row>
    <row r="487" ht="15.75" customHeight="1">
      <c r="A487" s="485"/>
      <c r="B487" s="486"/>
      <c r="C487" s="486"/>
      <c r="D487" s="486"/>
      <c r="E487" s="555"/>
      <c r="F487" s="261"/>
      <c r="G487" s="22"/>
    </row>
    <row r="488" ht="15.75" customHeight="1">
      <c r="A488" s="485"/>
      <c r="B488" s="486"/>
      <c r="C488" s="486"/>
      <c r="D488" s="486"/>
      <c r="E488" s="555"/>
      <c r="F488" s="261"/>
      <c r="G488" s="22"/>
    </row>
    <row r="489" ht="15.75" customHeight="1">
      <c r="A489" s="485"/>
      <c r="B489" s="486"/>
      <c r="C489" s="486"/>
      <c r="D489" s="486"/>
      <c r="E489" s="555"/>
      <c r="F489" s="261"/>
      <c r="G489" s="22"/>
    </row>
    <row r="490" ht="15.75" customHeight="1">
      <c r="A490" s="485"/>
      <c r="B490" s="486"/>
      <c r="C490" s="486"/>
      <c r="D490" s="486"/>
      <c r="E490" s="555"/>
      <c r="F490" s="261"/>
      <c r="G490" s="22"/>
    </row>
    <row r="491" ht="15.75" customHeight="1">
      <c r="A491" s="485"/>
      <c r="B491" s="486"/>
      <c r="C491" s="486"/>
      <c r="D491" s="486"/>
      <c r="E491" s="555"/>
      <c r="F491" s="261"/>
      <c r="G491" s="22"/>
    </row>
    <row r="492" ht="15.75" customHeight="1">
      <c r="A492" s="485"/>
      <c r="B492" s="486"/>
      <c r="C492" s="486"/>
      <c r="D492" s="486"/>
      <c r="E492" s="555"/>
      <c r="F492" s="261"/>
      <c r="G492" s="22"/>
    </row>
    <row r="493" ht="15.75" customHeight="1">
      <c r="A493" s="485"/>
      <c r="B493" s="486"/>
      <c r="C493" s="486"/>
      <c r="D493" s="486"/>
      <c r="E493" s="555"/>
      <c r="F493" s="261"/>
      <c r="G493" s="22"/>
    </row>
    <row r="494" ht="15.75" customHeight="1">
      <c r="A494" s="485"/>
      <c r="B494" s="486"/>
      <c r="C494" s="486"/>
      <c r="D494" s="486"/>
      <c r="E494" s="555"/>
      <c r="F494" s="261"/>
      <c r="G494" s="22"/>
    </row>
    <row r="495" ht="15.75" customHeight="1">
      <c r="A495" s="485"/>
      <c r="B495" s="486"/>
      <c r="C495" s="486"/>
      <c r="D495" s="486"/>
      <c r="E495" s="555"/>
      <c r="F495" s="261"/>
      <c r="G495" s="22"/>
    </row>
    <row r="496" ht="15.75" customHeight="1">
      <c r="A496" s="485"/>
      <c r="B496" s="486"/>
      <c r="C496" s="486"/>
      <c r="D496" s="486"/>
      <c r="E496" s="555"/>
      <c r="F496" s="261"/>
      <c r="G496" s="22"/>
    </row>
    <row r="497" ht="15.75" customHeight="1">
      <c r="A497" s="485"/>
      <c r="B497" s="486"/>
      <c r="C497" s="486"/>
      <c r="D497" s="486"/>
      <c r="E497" s="555"/>
      <c r="F497" s="261"/>
      <c r="G497" s="22"/>
    </row>
    <row r="498" ht="15.75" customHeight="1">
      <c r="A498" s="485"/>
      <c r="B498" s="486"/>
      <c r="C498" s="486"/>
      <c r="D498" s="486"/>
      <c r="E498" s="555"/>
      <c r="F498" s="261"/>
      <c r="G498" s="22"/>
    </row>
    <row r="499" ht="15.75" customHeight="1">
      <c r="A499" s="485"/>
      <c r="B499" s="486"/>
      <c r="C499" s="486"/>
      <c r="D499" s="486"/>
      <c r="E499" s="555"/>
      <c r="F499" s="261"/>
      <c r="G499" s="22"/>
    </row>
    <row r="500" ht="15.75" customHeight="1">
      <c r="A500" s="485"/>
      <c r="B500" s="486"/>
      <c r="C500" s="486"/>
      <c r="D500" s="486"/>
      <c r="E500" s="555"/>
      <c r="F500" s="261"/>
      <c r="G500" s="22"/>
    </row>
    <row r="501" ht="15.75" customHeight="1">
      <c r="A501" s="485"/>
      <c r="B501" s="486"/>
      <c r="C501" s="486"/>
      <c r="D501" s="486"/>
      <c r="E501" s="555"/>
      <c r="F501" s="261"/>
      <c r="G501" s="22"/>
    </row>
    <row r="502" ht="15.75" customHeight="1">
      <c r="A502" s="485"/>
      <c r="B502" s="486"/>
      <c r="C502" s="486"/>
      <c r="D502" s="486"/>
      <c r="E502" s="555"/>
      <c r="F502" s="261"/>
      <c r="G502" s="22"/>
    </row>
    <row r="503" ht="15.75" customHeight="1">
      <c r="A503" s="485"/>
      <c r="B503" s="486"/>
      <c r="C503" s="486"/>
      <c r="D503" s="486"/>
      <c r="E503" s="555"/>
      <c r="F503" s="261"/>
      <c r="G503" s="22"/>
    </row>
    <row r="504" ht="15.75" customHeight="1">
      <c r="A504" s="485"/>
      <c r="B504" s="486"/>
      <c r="C504" s="486"/>
      <c r="D504" s="486"/>
      <c r="E504" s="555"/>
      <c r="F504" s="261"/>
      <c r="G504" s="22"/>
    </row>
    <row r="505" ht="15.75" customHeight="1">
      <c r="A505" s="485"/>
      <c r="B505" s="486"/>
      <c r="C505" s="486"/>
      <c r="D505" s="486"/>
      <c r="E505" s="555"/>
      <c r="F505" s="261"/>
      <c r="G505" s="22"/>
    </row>
    <row r="506" ht="15.75" customHeight="1">
      <c r="A506" s="485"/>
      <c r="B506" s="486"/>
      <c r="C506" s="486"/>
      <c r="D506" s="486"/>
      <c r="E506" s="555"/>
      <c r="F506" s="261"/>
      <c r="G506" s="22"/>
    </row>
    <row r="507" ht="15.75" customHeight="1">
      <c r="A507" s="485"/>
      <c r="B507" s="486"/>
      <c r="C507" s="486"/>
      <c r="D507" s="486"/>
      <c r="E507" s="555"/>
      <c r="F507" s="261"/>
      <c r="G507" s="22"/>
    </row>
    <row r="508" ht="15.75" customHeight="1">
      <c r="A508" s="485"/>
      <c r="B508" s="486"/>
      <c r="C508" s="486"/>
      <c r="D508" s="486"/>
      <c r="E508" s="555"/>
      <c r="F508" s="261"/>
      <c r="G508" s="22"/>
    </row>
    <row r="509" ht="15.75" customHeight="1">
      <c r="A509" s="485"/>
      <c r="B509" s="486"/>
      <c r="C509" s="486"/>
      <c r="D509" s="486"/>
      <c r="E509" s="555"/>
      <c r="F509" s="261"/>
      <c r="G509" s="22"/>
    </row>
    <row r="510" ht="15.75" customHeight="1">
      <c r="A510" s="485"/>
      <c r="B510" s="486"/>
      <c r="C510" s="486"/>
      <c r="D510" s="486"/>
      <c r="E510" s="555"/>
      <c r="F510" s="261"/>
      <c r="G510" s="22"/>
    </row>
    <row r="511" ht="15.75" customHeight="1">
      <c r="A511" s="485"/>
      <c r="B511" s="486"/>
      <c r="C511" s="486"/>
      <c r="D511" s="486"/>
      <c r="E511" s="555"/>
      <c r="F511" s="261"/>
      <c r="G511" s="22"/>
    </row>
    <row r="512" ht="15.75" customHeight="1">
      <c r="A512" s="485"/>
      <c r="B512" s="486"/>
      <c r="C512" s="486"/>
      <c r="D512" s="486"/>
      <c r="E512" s="555"/>
      <c r="F512" s="261"/>
      <c r="G512" s="22"/>
    </row>
    <row r="513" ht="15.75" customHeight="1">
      <c r="A513" s="485"/>
      <c r="B513" s="486"/>
      <c r="C513" s="486"/>
      <c r="D513" s="486"/>
      <c r="E513" s="555"/>
      <c r="F513" s="261"/>
      <c r="G513" s="22"/>
    </row>
    <row r="514" ht="15.75" customHeight="1">
      <c r="A514" s="485"/>
      <c r="B514" s="486"/>
      <c r="C514" s="486"/>
      <c r="D514" s="486"/>
      <c r="E514" s="555"/>
      <c r="F514" s="261"/>
      <c r="G514" s="22"/>
    </row>
    <row r="515" ht="15.75" customHeight="1">
      <c r="A515" s="485"/>
      <c r="B515" s="486"/>
      <c r="C515" s="486"/>
      <c r="D515" s="486"/>
      <c r="E515" s="555"/>
      <c r="F515" s="261"/>
      <c r="G515" s="22"/>
    </row>
    <row r="516" ht="15.75" customHeight="1">
      <c r="A516" s="485"/>
      <c r="B516" s="486"/>
      <c r="C516" s="486"/>
      <c r="D516" s="486"/>
      <c r="E516" s="555"/>
      <c r="F516" s="261"/>
      <c r="G516" s="22"/>
    </row>
    <row r="517" ht="15.75" customHeight="1">
      <c r="A517" s="485"/>
      <c r="B517" s="486"/>
      <c r="C517" s="486"/>
      <c r="D517" s="486"/>
      <c r="E517" s="555"/>
      <c r="F517" s="261"/>
      <c r="G517" s="22"/>
    </row>
    <row r="518" ht="15.75" customHeight="1">
      <c r="A518" s="485"/>
      <c r="B518" s="486"/>
      <c r="C518" s="486"/>
      <c r="D518" s="486"/>
      <c r="E518" s="555"/>
      <c r="F518" s="261"/>
      <c r="G518" s="22"/>
    </row>
    <row r="519" ht="15.75" customHeight="1">
      <c r="A519" s="485"/>
      <c r="B519" s="486"/>
      <c r="C519" s="486"/>
      <c r="D519" s="486"/>
      <c r="E519" s="555"/>
      <c r="F519" s="261"/>
      <c r="G519" s="22"/>
    </row>
    <row r="520" ht="15.75" customHeight="1">
      <c r="A520" s="485"/>
      <c r="B520" s="486"/>
      <c r="C520" s="486"/>
      <c r="D520" s="486"/>
      <c r="E520" s="555"/>
      <c r="F520" s="261"/>
      <c r="G520" s="22"/>
    </row>
    <row r="521" ht="15.75" customHeight="1">
      <c r="A521" s="485"/>
      <c r="B521" s="486"/>
      <c r="C521" s="486"/>
      <c r="D521" s="486"/>
      <c r="E521" s="555"/>
      <c r="F521" s="261"/>
      <c r="G521" s="22"/>
    </row>
    <row r="522" ht="15.75" customHeight="1">
      <c r="A522" s="485"/>
      <c r="B522" s="486"/>
      <c r="C522" s="486"/>
      <c r="D522" s="486"/>
      <c r="E522" s="555"/>
      <c r="F522" s="261"/>
      <c r="G522" s="22"/>
    </row>
    <row r="523" ht="15.75" customHeight="1">
      <c r="A523" s="485"/>
      <c r="B523" s="486"/>
      <c r="C523" s="486"/>
      <c r="D523" s="486"/>
      <c r="E523" s="555"/>
      <c r="F523" s="261"/>
      <c r="G523" s="22"/>
    </row>
    <row r="524" ht="15.75" customHeight="1">
      <c r="A524" s="485"/>
      <c r="B524" s="486"/>
      <c r="C524" s="486"/>
      <c r="D524" s="486"/>
      <c r="E524" s="555"/>
      <c r="F524" s="261"/>
      <c r="G524" s="22"/>
    </row>
    <row r="525" ht="15.75" customHeight="1">
      <c r="A525" s="485"/>
      <c r="B525" s="486"/>
      <c r="C525" s="486"/>
      <c r="D525" s="486"/>
      <c r="E525" s="555"/>
      <c r="F525" s="261"/>
      <c r="G525" s="22"/>
    </row>
    <row r="526" ht="15.75" customHeight="1">
      <c r="A526" s="485"/>
      <c r="B526" s="486"/>
      <c r="C526" s="486"/>
      <c r="D526" s="486"/>
      <c r="E526" s="555"/>
      <c r="F526" s="261"/>
      <c r="G526" s="22"/>
    </row>
    <row r="527" ht="15.75" customHeight="1">
      <c r="A527" s="485"/>
      <c r="B527" s="486"/>
      <c r="C527" s="486"/>
      <c r="D527" s="486"/>
      <c r="E527" s="555"/>
      <c r="F527" s="261"/>
      <c r="G527" s="22"/>
    </row>
    <row r="528" ht="15.75" customHeight="1">
      <c r="A528" s="485"/>
      <c r="B528" s="486"/>
      <c r="C528" s="486"/>
      <c r="D528" s="486"/>
      <c r="E528" s="555"/>
      <c r="F528" s="261"/>
      <c r="G528" s="22"/>
    </row>
    <row r="529" ht="15.75" customHeight="1">
      <c r="A529" s="485"/>
      <c r="B529" s="486"/>
      <c r="C529" s="486"/>
      <c r="D529" s="486"/>
      <c r="E529" s="555"/>
      <c r="F529" s="261"/>
      <c r="G529" s="22"/>
    </row>
    <row r="530" ht="15.75" customHeight="1">
      <c r="A530" s="485"/>
      <c r="B530" s="486"/>
      <c r="C530" s="486"/>
      <c r="D530" s="486"/>
      <c r="E530" s="555"/>
      <c r="F530" s="261"/>
      <c r="G530" s="22"/>
    </row>
    <row r="531" ht="15.75" customHeight="1">
      <c r="A531" s="485"/>
      <c r="B531" s="486"/>
      <c r="C531" s="486"/>
      <c r="D531" s="486"/>
      <c r="E531" s="555"/>
      <c r="F531" s="261"/>
      <c r="G531" s="22"/>
    </row>
    <row r="532" ht="15.75" customHeight="1">
      <c r="A532" s="485"/>
      <c r="B532" s="486"/>
      <c r="C532" s="486"/>
      <c r="D532" s="486"/>
      <c r="E532" s="555"/>
      <c r="F532" s="261"/>
      <c r="G532" s="22"/>
    </row>
    <row r="533" ht="15.75" customHeight="1">
      <c r="A533" s="485"/>
      <c r="B533" s="486"/>
      <c r="C533" s="486"/>
      <c r="D533" s="486"/>
      <c r="E533" s="555"/>
      <c r="F533" s="261"/>
      <c r="G533" s="22"/>
    </row>
    <row r="534" ht="15.75" customHeight="1">
      <c r="A534" s="485"/>
      <c r="B534" s="486"/>
      <c r="C534" s="486"/>
      <c r="D534" s="486"/>
      <c r="E534" s="555"/>
      <c r="F534" s="261"/>
      <c r="G534" s="22"/>
    </row>
    <row r="535" ht="15.75" customHeight="1">
      <c r="A535" s="485"/>
      <c r="B535" s="486"/>
      <c r="C535" s="486"/>
      <c r="D535" s="486"/>
      <c r="E535" s="555"/>
      <c r="F535" s="261"/>
      <c r="G535" s="22"/>
    </row>
    <row r="536" ht="15.75" customHeight="1">
      <c r="A536" s="485"/>
      <c r="B536" s="486"/>
      <c r="C536" s="486"/>
      <c r="D536" s="486"/>
      <c r="E536" s="555"/>
      <c r="F536" s="261"/>
      <c r="G536" s="22"/>
    </row>
    <row r="537" ht="15.75" customHeight="1">
      <c r="A537" s="485"/>
      <c r="B537" s="486"/>
      <c r="C537" s="486"/>
      <c r="D537" s="486"/>
      <c r="E537" s="555"/>
      <c r="F537" s="261"/>
      <c r="G537" s="22"/>
    </row>
    <row r="538" ht="15.75" customHeight="1">
      <c r="A538" s="485"/>
      <c r="B538" s="486"/>
      <c r="C538" s="486"/>
      <c r="D538" s="486"/>
      <c r="E538" s="555"/>
      <c r="F538" s="261"/>
      <c r="G538" s="22"/>
    </row>
    <row r="539" ht="15.75" customHeight="1">
      <c r="A539" s="485"/>
      <c r="B539" s="486"/>
      <c r="C539" s="486"/>
      <c r="D539" s="486"/>
      <c r="E539" s="555"/>
      <c r="F539" s="261"/>
      <c r="G539" s="22"/>
    </row>
    <row r="540" ht="15.75" customHeight="1">
      <c r="A540" s="485"/>
      <c r="B540" s="486"/>
      <c r="C540" s="486"/>
      <c r="D540" s="486"/>
      <c r="E540" s="555"/>
      <c r="F540" s="261"/>
      <c r="G540" s="22"/>
    </row>
    <row r="541" ht="15.75" customHeight="1">
      <c r="A541" s="485"/>
      <c r="B541" s="486"/>
      <c r="C541" s="486"/>
      <c r="D541" s="486"/>
      <c r="E541" s="555"/>
      <c r="F541" s="261"/>
      <c r="G541" s="22"/>
    </row>
    <row r="542" ht="15.75" customHeight="1">
      <c r="A542" s="485"/>
      <c r="B542" s="486"/>
      <c r="C542" s="486"/>
      <c r="D542" s="486"/>
      <c r="E542" s="555"/>
      <c r="F542" s="261"/>
      <c r="G542" s="22"/>
    </row>
    <row r="543" ht="15.75" customHeight="1">
      <c r="A543" s="485"/>
      <c r="B543" s="486"/>
      <c r="C543" s="486"/>
      <c r="D543" s="486"/>
      <c r="E543" s="555"/>
      <c r="F543" s="261"/>
      <c r="G543" s="22"/>
    </row>
    <row r="544" ht="15.75" customHeight="1">
      <c r="A544" s="485"/>
      <c r="B544" s="486"/>
      <c r="C544" s="486"/>
      <c r="D544" s="486"/>
      <c r="E544" s="555"/>
      <c r="F544" s="261"/>
      <c r="G544" s="22"/>
    </row>
    <row r="545" ht="15.75" customHeight="1">
      <c r="A545" s="485"/>
      <c r="B545" s="486"/>
      <c r="C545" s="486"/>
      <c r="D545" s="486"/>
      <c r="E545" s="555"/>
      <c r="F545" s="261"/>
      <c r="G545" s="22"/>
    </row>
    <row r="546" ht="15.75" customHeight="1">
      <c r="A546" s="485"/>
      <c r="B546" s="486"/>
      <c r="C546" s="486"/>
      <c r="D546" s="486"/>
      <c r="E546" s="555"/>
      <c r="F546" s="261"/>
      <c r="G546" s="22"/>
    </row>
    <row r="547" ht="15.75" customHeight="1">
      <c r="A547" s="485"/>
      <c r="B547" s="486"/>
      <c r="C547" s="486"/>
      <c r="D547" s="486"/>
      <c r="E547" s="555"/>
      <c r="F547" s="261"/>
      <c r="G547" s="22"/>
    </row>
    <row r="548" ht="15.75" customHeight="1">
      <c r="A548" s="485"/>
      <c r="B548" s="486"/>
      <c r="C548" s="486"/>
      <c r="D548" s="486"/>
      <c r="E548" s="555"/>
      <c r="F548" s="261"/>
      <c r="G548" s="22"/>
    </row>
    <row r="549" ht="15.75" customHeight="1">
      <c r="A549" s="485"/>
      <c r="B549" s="486"/>
      <c r="C549" s="486"/>
      <c r="D549" s="486"/>
      <c r="E549" s="555"/>
      <c r="F549" s="261"/>
      <c r="G549" s="22"/>
    </row>
    <row r="550" ht="15.75" customHeight="1">
      <c r="A550" s="485"/>
      <c r="B550" s="486"/>
      <c r="C550" s="486"/>
      <c r="D550" s="486"/>
      <c r="E550" s="555"/>
      <c r="F550" s="261"/>
      <c r="G550" s="22"/>
    </row>
    <row r="551" ht="15.75" customHeight="1">
      <c r="A551" s="485"/>
      <c r="B551" s="486"/>
      <c r="C551" s="486"/>
      <c r="D551" s="486"/>
      <c r="E551" s="555"/>
      <c r="F551" s="261"/>
      <c r="G551" s="22"/>
    </row>
    <row r="552" ht="15.75" customHeight="1">
      <c r="A552" s="485"/>
      <c r="B552" s="486"/>
      <c r="C552" s="486"/>
      <c r="D552" s="486"/>
      <c r="E552" s="555"/>
      <c r="F552" s="261"/>
      <c r="G552" s="22"/>
    </row>
    <row r="553" ht="15.75" customHeight="1">
      <c r="A553" s="485"/>
      <c r="B553" s="486"/>
      <c r="C553" s="486"/>
      <c r="D553" s="486"/>
      <c r="E553" s="555"/>
      <c r="F553" s="261"/>
      <c r="G553" s="22"/>
    </row>
    <row r="554" ht="15.75" customHeight="1">
      <c r="A554" s="485"/>
      <c r="B554" s="486"/>
      <c r="C554" s="486"/>
      <c r="D554" s="486"/>
      <c r="E554" s="555"/>
      <c r="F554" s="261"/>
      <c r="G554" s="22"/>
    </row>
    <row r="555" ht="15.75" customHeight="1">
      <c r="A555" s="485"/>
      <c r="B555" s="486"/>
      <c r="C555" s="486"/>
      <c r="D555" s="486"/>
      <c r="E555" s="555"/>
      <c r="F555" s="261"/>
      <c r="G555" s="22"/>
    </row>
    <row r="556" ht="15.75" customHeight="1">
      <c r="A556" s="485"/>
      <c r="B556" s="486"/>
      <c r="C556" s="486"/>
      <c r="D556" s="486"/>
      <c r="E556" s="555"/>
      <c r="F556" s="261"/>
      <c r="G556" s="22"/>
    </row>
    <row r="557" ht="15.75" customHeight="1">
      <c r="A557" s="485"/>
      <c r="B557" s="486"/>
      <c r="C557" s="486"/>
      <c r="D557" s="486"/>
      <c r="E557" s="555"/>
      <c r="F557" s="261"/>
      <c r="G557" s="22"/>
    </row>
    <row r="558" ht="15.75" customHeight="1">
      <c r="A558" s="485"/>
      <c r="B558" s="486"/>
      <c r="C558" s="486"/>
      <c r="D558" s="486"/>
      <c r="E558" s="555"/>
      <c r="F558" s="261"/>
      <c r="G558" s="22"/>
    </row>
    <row r="559" ht="15.75" customHeight="1">
      <c r="A559" s="485"/>
      <c r="B559" s="486"/>
      <c r="C559" s="486"/>
      <c r="D559" s="486"/>
      <c r="E559" s="555"/>
      <c r="F559" s="261"/>
      <c r="G559" s="22"/>
    </row>
    <row r="560" ht="15.75" customHeight="1">
      <c r="A560" s="485"/>
      <c r="B560" s="486"/>
      <c r="C560" s="486"/>
      <c r="D560" s="486"/>
      <c r="E560" s="555"/>
      <c r="F560" s="261"/>
      <c r="G560" s="22"/>
    </row>
    <row r="561" ht="15.75" customHeight="1">
      <c r="A561" s="485"/>
      <c r="B561" s="486"/>
      <c r="C561" s="486"/>
      <c r="D561" s="486"/>
      <c r="E561" s="555"/>
      <c r="F561" s="261"/>
      <c r="G561" s="22"/>
    </row>
    <row r="562" ht="15.75" customHeight="1">
      <c r="A562" s="485"/>
      <c r="B562" s="486"/>
      <c r="C562" s="486"/>
      <c r="D562" s="486"/>
      <c r="E562" s="555"/>
      <c r="F562" s="261"/>
      <c r="G562" s="22"/>
    </row>
    <row r="563" ht="15.75" customHeight="1">
      <c r="A563" s="485"/>
      <c r="B563" s="486"/>
      <c r="C563" s="486"/>
      <c r="D563" s="486"/>
      <c r="E563" s="555"/>
      <c r="F563" s="261"/>
      <c r="G563" s="22"/>
    </row>
    <row r="564" ht="15.75" customHeight="1">
      <c r="A564" s="485"/>
      <c r="B564" s="486"/>
      <c r="C564" s="486"/>
      <c r="D564" s="486"/>
      <c r="E564" s="555"/>
      <c r="F564" s="261"/>
      <c r="G564" s="22"/>
    </row>
    <row r="565" ht="15.75" customHeight="1">
      <c r="A565" s="485"/>
      <c r="B565" s="486"/>
      <c r="C565" s="486"/>
      <c r="D565" s="486"/>
      <c r="E565" s="555"/>
      <c r="F565" s="261"/>
      <c r="G565" s="22"/>
    </row>
    <row r="566" ht="15.75" customHeight="1">
      <c r="A566" s="485"/>
      <c r="B566" s="486"/>
      <c r="C566" s="486"/>
      <c r="D566" s="486"/>
      <c r="E566" s="555"/>
      <c r="F566" s="261"/>
      <c r="G566" s="22"/>
    </row>
    <row r="567" ht="15.75" customHeight="1">
      <c r="A567" s="485"/>
      <c r="B567" s="486"/>
      <c r="C567" s="486"/>
      <c r="D567" s="486"/>
      <c r="E567" s="555"/>
      <c r="F567" s="261"/>
      <c r="G567" s="22"/>
    </row>
    <row r="568" ht="15.75" customHeight="1">
      <c r="A568" s="485"/>
      <c r="B568" s="486"/>
      <c r="C568" s="486"/>
      <c r="D568" s="486"/>
      <c r="E568" s="555"/>
      <c r="F568" s="261"/>
      <c r="G568" s="22"/>
    </row>
    <row r="569" ht="15.75" customHeight="1">
      <c r="A569" s="485"/>
      <c r="B569" s="486"/>
      <c r="C569" s="486"/>
      <c r="D569" s="486"/>
      <c r="E569" s="555"/>
      <c r="F569" s="261"/>
      <c r="G569" s="22"/>
    </row>
    <row r="570" ht="15.75" customHeight="1">
      <c r="A570" s="485"/>
      <c r="B570" s="486"/>
      <c r="C570" s="486"/>
      <c r="D570" s="486"/>
      <c r="E570" s="555"/>
      <c r="F570" s="261"/>
      <c r="G570" s="22"/>
    </row>
    <row r="571" ht="15.75" customHeight="1">
      <c r="A571" s="485"/>
      <c r="B571" s="486"/>
      <c r="C571" s="486"/>
      <c r="D571" s="486"/>
      <c r="E571" s="555"/>
      <c r="F571" s="261"/>
      <c r="G571" s="22"/>
    </row>
    <row r="572" ht="15.75" customHeight="1">
      <c r="A572" s="485"/>
      <c r="B572" s="486"/>
      <c r="C572" s="486"/>
      <c r="D572" s="486"/>
      <c r="E572" s="555"/>
      <c r="F572" s="261"/>
      <c r="G572" s="22"/>
    </row>
    <row r="573" ht="15.75" customHeight="1">
      <c r="A573" s="485"/>
      <c r="B573" s="486"/>
      <c r="C573" s="486"/>
      <c r="D573" s="486"/>
      <c r="E573" s="555"/>
      <c r="F573" s="261"/>
      <c r="G573" s="22"/>
    </row>
    <row r="574" ht="15.75" customHeight="1">
      <c r="A574" s="485"/>
      <c r="B574" s="486"/>
      <c r="C574" s="486"/>
      <c r="D574" s="486"/>
      <c r="E574" s="555"/>
      <c r="F574" s="261"/>
      <c r="G574" s="22"/>
    </row>
    <row r="575" ht="15.75" customHeight="1">
      <c r="A575" s="485"/>
      <c r="B575" s="486"/>
      <c r="C575" s="486"/>
      <c r="D575" s="486"/>
      <c r="E575" s="555"/>
      <c r="F575" s="261"/>
      <c r="G575" s="22"/>
    </row>
    <row r="576" ht="15.75" customHeight="1">
      <c r="A576" s="485"/>
      <c r="B576" s="486"/>
      <c r="C576" s="486"/>
      <c r="D576" s="486"/>
      <c r="E576" s="555"/>
      <c r="F576" s="261"/>
      <c r="G576" s="22"/>
    </row>
    <row r="577" ht="15.75" customHeight="1">
      <c r="A577" s="485"/>
      <c r="B577" s="486"/>
      <c r="C577" s="486"/>
      <c r="D577" s="486"/>
      <c r="E577" s="555"/>
      <c r="F577" s="261"/>
      <c r="G577" s="22"/>
    </row>
    <row r="578" ht="15.75" customHeight="1">
      <c r="A578" s="485"/>
      <c r="B578" s="486"/>
      <c r="C578" s="486"/>
      <c r="D578" s="486"/>
      <c r="E578" s="555"/>
      <c r="F578" s="261"/>
      <c r="G578" s="22"/>
    </row>
    <row r="579" ht="15.75" customHeight="1">
      <c r="A579" s="485"/>
      <c r="B579" s="486"/>
      <c r="C579" s="486"/>
      <c r="D579" s="486"/>
      <c r="E579" s="555"/>
      <c r="F579" s="261"/>
      <c r="G579" s="22"/>
    </row>
    <row r="580" ht="15.75" customHeight="1">
      <c r="A580" s="485"/>
      <c r="B580" s="486"/>
      <c r="C580" s="486"/>
      <c r="D580" s="486"/>
      <c r="E580" s="555"/>
      <c r="F580" s="261"/>
      <c r="G580" s="22"/>
    </row>
    <row r="581" ht="15.75" customHeight="1">
      <c r="A581" s="485"/>
      <c r="B581" s="486"/>
      <c r="C581" s="486"/>
      <c r="D581" s="486"/>
      <c r="E581" s="555"/>
      <c r="F581" s="261"/>
      <c r="G581" s="22"/>
    </row>
    <row r="582" ht="15.75" customHeight="1">
      <c r="A582" s="485"/>
      <c r="B582" s="486"/>
      <c r="C582" s="486"/>
      <c r="D582" s="486"/>
      <c r="E582" s="555"/>
      <c r="F582" s="261"/>
      <c r="G582" s="22"/>
    </row>
    <row r="583" ht="15.75" customHeight="1">
      <c r="A583" s="485"/>
      <c r="B583" s="486"/>
      <c r="C583" s="486"/>
      <c r="D583" s="486"/>
      <c r="E583" s="555"/>
      <c r="F583" s="261"/>
      <c r="G583" s="22"/>
    </row>
    <row r="584" ht="15.75" customHeight="1">
      <c r="A584" s="485"/>
      <c r="B584" s="486"/>
      <c r="C584" s="486"/>
      <c r="D584" s="486"/>
      <c r="E584" s="555"/>
      <c r="F584" s="261"/>
      <c r="G584" s="22"/>
    </row>
    <row r="585" ht="15.75" customHeight="1">
      <c r="A585" s="485"/>
      <c r="B585" s="486"/>
      <c r="C585" s="486"/>
      <c r="D585" s="486"/>
      <c r="E585" s="555"/>
      <c r="F585" s="261"/>
      <c r="G585" s="22"/>
    </row>
    <row r="586" ht="15.75" customHeight="1">
      <c r="A586" s="485"/>
      <c r="B586" s="486"/>
      <c r="C586" s="486"/>
      <c r="D586" s="486"/>
      <c r="E586" s="555"/>
      <c r="F586" s="261"/>
      <c r="G586" s="22"/>
    </row>
    <row r="587" ht="15.75" customHeight="1">
      <c r="A587" s="485"/>
      <c r="B587" s="486"/>
      <c r="C587" s="486"/>
      <c r="D587" s="486"/>
      <c r="E587" s="555"/>
      <c r="F587" s="261"/>
      <c r="G587" s="22"/>
    </row>
    <row r="588" ht="15.75" customHeight="1">
      <c r="A588" s="485"/>
      <c r="B588" s="486"/>
      <c r="C588" s="486"/>
      <c r="D588" s="486"/>
      <c r="E588" s="555"/>
      <c r="F588" s="261"/>
      <c r="G588" s="22"/>
    </row>
    <row r="589" ht="15.75" customHeight="1">
      <c r="A589" s="485"/>
      <c r="B589" s="486"/>
      <c r="C589" s="486"/>
      <c r="D589" s="486"/>
      <c r="E589" s="555"/>
      <c r="F589" s="261"/>
      <c r="G589" s="22"/>
    </row>
    <row r="590" ht="15.75" customHeight="1">
      <c r="A590" s="485"/>
      <c r="B590" s="486"/>
      <c r="C590" s="486"/>
      <c r="D590" s="486"/>
      <c r="E590" s="555"/>
      <c r="F590" s="261"/>
      <c r="G590" s="22"/>
    </row>
    <row r="591" ht="15.75" customHeight="1">
      <c r="A591" s="485"/>
      <c r="B591" s="486"/>
      <c r="C591" s="486"/>
      <c r="D591" s="486"/>
      <c r="E591" s="555"/>
      <c r="F591" s="261"/>
      <c r="G591" s="22"/>
    </row>
    <row r="592" ht="15.75" customHeight="1">
      <c r="A592" s="485"/>
      <c r="B592" s="486"/>
      <c r="C592" s="486"/>
      <c r="D592" s="486"/>
      <c r="E592" s="555"/>
      <c r="F592" s="261"/>
      <c r="G592" s="22"/>
    </row>
    <row r="593" ht="15.75" customHeight="1">
      <c r="A593" s="485"/>
      <c r="B593" s="486"/>
      <c r="C593" s="486"/>
      <c r="D593" s="486"/>
      <c r="E593" s="555"/>
      <c r="F593" s="261"/>
      <c r="G593" s="22"/>
    </row>
    <row r="594" ht="15.75" customHeight="1">
      <c r="A594" s="485"/>
      <c r="B594" s="486"/>
      <c r="C594" s="486"/>
      <c r="D594" s="486"/>
      <c r="E594" s="555"/>
      <c r="F594" s="261"/>
      <c r="G594" s="22"/>
    </row>
    <row r="595" ht="15.75" customHeight="1">
      <c r="A595" s="485"/>
      <c r="B595" s="486"/>
      <c r="C595" s="486"/>
      <c r="D595" s="486"/>
      <c r="E595" s="555"/>
      <c r="F595" s="261"/>
      <c r="G595" s="22"/>
    </row>
    <row r="596" ht="15.75" customHeight="1">
      <c r="A596" s="485"/>
      <c r="B596" s="486"/>
      <c r="C596" s="486"/>
      <c r="D596" s="486"/>
      <c r="E596" s="555"/>
      <c r="F596" s="261"/>
      <c r="G596" s="22"/>
    </row>
    <row r="597" ht="15.75" customHeight="1">
      <c r="A597" s="485"/>
      <c r="B597" s="486"/>
      <c r="C597" s="486"/>
      <c r="D597" s="486"/>
      <c r="E597" s="555"/>
      <c r="F597" s="261"/>
      <c r="G597" s="22"/>
    </row>
    <row r="598" ht="15.75" customHeight="1">
      <c r="A598" s="485"/>
      <c r="B598" s="486"/>
      <c r="C598" s="486"/>
      <c r="D598" s="486"/>
      <c r="E598" s="555"/>
      <c r="F598" s="261"/>
      <c r="G598" s="22"/>
    </row>
    <row r="599" ht="15.75" customHeight="1">
      <c r="A599" s="485"/>
      <c r="B599" s="486"/>
      <c r="C599" s="486"/>
      <c r="D599" s="486"/>
      <c r="E599" s="555"/>
      <c r="F599" s="261"/>
      <c r="G599" s="22"/>
    </row>
    <row r="600" ht="15.75" customHeight="1">
      <c r="A600" s="485"/>
      <c r="B600" s="486"/>
      <c r="C600" s="486"/>
      <c r="D600" s="486"/>
      <c r="E600" s="555"/>
      <c r="F600" s="261"/>
      <c r="G600" s="22"/>
    </row>
    <row r="601" ht="15.75" customHeight="1">
      <c r="A601" s="485"/>
      <c r="B601" s="486"/>
      <c r="C601" s="486"/>
      <c r="D601" s="486"/>
      <c r="E601" s="555"/>
      <c r="F601" s="261"/>
      <c r="G601" s="22"/>
    </row>
    <row r="602" ht="15.75" customHeight="1">
      <c r="A602" s="485"/>
      <c r="B602" s="486"/>
      <c r="C602" s="486"/>
      <c r="D602" s="486"/>
      <c r="E602" s="555"/>
      <c r="F602" s="261"/>
      <c r="G602" s="22"/>
    </row>
    <row r="603" ht="15.75" customHeight="1">
      <c r="A603" s="485"/>
      <c r="B603" s="486"/>
      <c r="C603" s="486"/>
      <c r="D603" s="486"/>
      <c r="E603" s="555"/>
      <c r="F603" s="261"/>
      <c r="G603" s="22"/>
    </row>
    <row r="604" ht="15.75" customHeight="1">
      <c r="A604" s="485"/>
      <c r="B604" s="486"/>
      <c r="C604" s="486"/>
      <c r="D604" s="486"/>
      <c r="E604" s="555"/>
      <c r="F604" s="261"/>
      <c r="G604" s="22"/>
    </row>
    <row r="605" ht="15.75" customHeight="1">
      <c r="A605" s="485"/>
      <c r="B605" s="486"/>
      <c r="C605" s="486"/>
      <c r="D605" s="486"/>
      <c r="E605" s="555"/>
      <c r="F605" s="261"/>
      <c r="G605" s="22"/>
    </row>
    <row r="606" ht="15.75" customHeight="1">
      <c r="A606" s="485"/>
      <c r="B606" s="486"/>
      <c r="C606" s="486"/>
      <c r="D606" s="486"/>
      <c r="E606" s="555"/>
      <c r="F606" s="261"/>
      <c r="G606" s="22"/>
    </row>
    <row r="607" ht="15.75" customHeight="1">
      <c r="A607" s="485"/>
      <c r="B607" s="486"/>
      <c r="C607" s="486"/>
      <c r="D607" s="486"/>
      <c r="E607" s="555"/>
      <c r="F607" s="261"/>
      <c r="G607" s="22"/>
    </row>
    <row r="608" ht="15.75" customHeight="1">
      <c r="A608" s="485"/>
      <c r="B608" s="486"/>
      <c r="C608" s="486"/>
      <c r="D608" s="486"/>
      <c r="E608" s="555"/>
      <c r="F608" s="261"/>
      <c r="G608" s="22"/>
    </row>
    <row r="609" ht="15.75" customHeight="1">
      <c r="A609" s="485"/>
      <c r="B609" s="486"/>
      <c r="C609" s="486"/>
      <c r="D609" s="486"/>
      <c r="E609" s="555"/>
      <c r="F609" s="261"/>
      <c r="G609" s="22"/>
    </row>
    <row r="610" ht="15.75" customHeight="1">
      <c r="A610" s="485"/>
      <c r="B610" s="486"/>
      <c r="C610" s="486"/>
      <c r="D610" s="486"/>
      <c r="E610" s="555"/>
      <c r="F610" s="261"/>
      <c r="G610" s="22"/>
    </row>
    <row r="611" ht="15.75" customHeight="1">
      <c r="A611" s="485"/>
      <c r="B611" s="486"/>
      <c r="C611" s="486"/>
      <c r="D611" s="486"/>
      <c r="E611" s="555"/>
      <c r="F611" s="261"/>
      <c r="G611" s="22"/>
    </row>
    <row r="612" ht="15.75" customHeight="1">
      <c r="A612" s="485"/>
      <c r="B612" s="486"/>
      <c r="C612" s="486"/>
      <c r="D612" s="486"/>
      <c r="E612" s="555"/>
      <c r="F612" s="261"/>
      <c r="G612" s="22"/>
    </row>
    <row r="613" ht="15.75" customHeight="1">
      <c r="A613" s="485"/>
      <c r="B613" s="486"/>
      <c r="C613" s="486"/>
      <c r="D613" s="486"/>
      <c r="E613" s="555"/>
      <c r="F613" s="261"/>
      <c r="G613" s="22"/>
    </row>
    <row r="614" ht="15.75" customHeight="1">
      <c r="A614" s="485"/>
      <c r="B614" s="486"/>
      <c r="C614" s="486"/>
      <c r="D614" s="486"/>
      <c r="E614" s="555"/>
      <c r="F614" s="261"/>
      <c r="G614" s="22"/>
    </row>
    <row r="615" ht="15.75" customHeight="1">
      <c r="A615" s="485"/>
      <c r="B615" s="486"/>
      <c r="C615" s="486"/>
      <c r="D615" s="486"/>
      <c r="E615" s="555"/>
      <c r="F615" s="261"/>
      <c r="G615" s="22"/>
    </row>
    <row r="616" ht="15.75" customHeight="1">
      <c r="A616" s="485"/>
      <c r="B616" s="486"/>
      <c r="C616" s="486"/>
      <c r="D616" s="486"/>
      <c r="E616" s="555"/>
      <c r="F616" s="261"/>
      <c r="G616" s="22"/>
    </row>
    <row r="617" ht="15.75" customHeight="1">
      <c r="A617" s="485"/>
      <c r="B617" s="486"/>
      <c r="C617" s="486"/>
      <c r="D617" s="486"/>
      <c r="E617" s="555"/>
      <c r="F617" s="261"/>
      <c r="G617" s="22"/>
    </row>
    <row r="618" ht="15.75" customHeight="1">
      <c r="A618" s="485"/>
      <c r="B618" s="486"/>
      <c r="C618" s="486"/>
      <c r="D618" s="486"/>
      <c r="E618" s="555"/>
      <c r="F618" s="261"/>
      <c r="G618" s="22"/>
    </row>
    <row r="619" ht="15.75" customHeight="1">
      <c r="A619" s="485"/>
      <c r="B619" s="486"/>
      <c r="C619" s="486"/>
      <c r="D619" s="486"/>
      <c r="E619" s="555"/>
      <c r="F619" s="261"/>
      <c r="G619" s="22"/>
    </row>
    <row r="620" ht="15.75" customHeight="1">
      <c r="A620" s="485"/>
      <c r="B620" s="486"/>
      <c r="C620" s="486"/>
      <c r="D620" s="486"/>
      <c r="E620" s="555"/>
      <c r="F620" s="261"/>
      <c r="G620" s="22"/>
    </row>
    <row r="621" ht="15.75" customHeight="1">
      <c r="A621" s="485"/>
      <c r="B621" s="486"/>
      <c r="C621" s="486"/>
      <c r="D621" s="486"/>
      <c r="E621" s="555"/>
      <c r="F621" s="261"/>
      <c r="G621" s="22"/>
    </row>
    <row r="622" ht="15.75" customHeight="1">
      <c r="A622" s="485"/>
      <c r="B622" s="486"/>
      <c r="C622" s="486"/>
      <c r="D622" s="486"/>
      <c r="E622" s="555"/>
      <c r="F622" s="261"/>
      <c r="G622" s="22"/>
    </row>
    <row r="623" ht="15.75" customHeight="1">
      <c r="A623" s="485"/>
      <c r="B623" s="486"/>
      <c r="C623" s="486"/>
      <c r="D623" s="486"/>
      <c r="E623" s="555"/>
      <c r="F623" s="261"/>
      <c r="G623" s="22"/>
    </row>
    <row r="624" ht="15.75" customHeight="1">
      <c r="A624" s="485"/>
      <c r="B624" s="486"/>
      <c r="C624" s="486"/>
      <c r="D624" s="486"/>
      <c r="E624" s="555"/>
      <c r="F624" s="261"/>
      <c r="G624" s="22"/>
    </row>
    <row r="625" ht="15.75" customHeight="1">
      <c r="A625" s="485"/>
      <c r="B625" s="486"/>
      <c r="C625" s="486"/>
      <c r="D625" s="486"/>
      <c r="E625" s="555"/>
      <c r="F625" s="261"/>
      <c r="G625" s="22"/>
    </row>
    <row r="626" ht="15.75" customHeight="1">
      <c r="A626" s="485"/>
      <c r="B626" s="486"/>
      <c r="C626" s="486"/>
      <c r="D626" s="486"/>
      <c r="E626" s="555"/>
      <c r="F626" s="261"/>
      <c r="G626" s="22"/>
    </row>
    <row r="627" ht="15.75" customHeight="1">
      <c r="A627" s="485"/>
      <c r="B627" s="486"/>
      <c r="C627" s="486"/>
      <c r="D627" s="486"/>
      <c r="E627" s="555"/>
      <c r="F627" s="261"/>
      <c r="G627" s="22"/>
    </row>
    <row r="628" ht="15.75" customHeight="1">
      <c r="A628" s="485"/>
      <c r="B628" s="486"/>
      <c r="C628" s="486"/>
      <c r="D628" s="486"/>
      <c r="E628" s="555"/>
      <c r="F628" s="261"/>
      <c r="G628" s="22"/>
    </row>
    <row r="629" ht="15.75" customHeight="1">
      <c r="A629" s="485"/>
      <c r="B629" s="486"/>
      <c r="C629" s="486"/>
      <c r="D629" s="486"/>
      <c r="E629" s="555"/>
      <c r="F629" s="261"/>
      <c r="G629" s="22"/>
    </row>
    <row r="630" ht="15.75" customHeight="1">
      <c r="A630" s="485"/>
      <c r="B630" s="486"/>
      <c r="C630" s="486"/>
      <c r="D630" s="486"/>
      <c r="E630" s="555"/>
      <c r="F630" s="261"/>
      <c r="G630" s="22"/>
    </row>
    <row r="631" ht="15.75" customHeight="1">
      <c r="A631" s="485"/>
      <c r="B631" s="486"/>
      <c r="C631" s="486"/>
      <c r="D631" s="486"/>
      <c r="E631" s="555"/>
      <c r="F631" s="261"/>
      <c r="G631" s="22"/>
    </row>
    <row r="632" ht="15.75" customHeight="1">
      <c r="A632" s="485"/>
      <c r="B632" s="486"/>
      <c r="C632" s="486"/>
      <c r="D632" s="486"/>
      <c r="E632" s="555"/>
      <c r="F632" s="261"/>
      <c r="G632" s="22"/>
    </row>
    <row r="633" ht="15.75" customHeight="1">
      <c r="A633" s="485"/>
      <c r="B633" s="486"/>
      <c r="C633" s="486"/>
      <c r="D633" s="486"/>
      <c r="E633" s="555"/>
      <c r="F633" s="261"/>
      <c r="G633" s="22"/>
    </row>
    <row r="634" ht="15.75" customHeight="1">
      <c r="A634" s="485"/>
      <c r="B634" s="486"/>
      <c r="C634" s="486"/>
      <c r="D634" s="486"/>
      <c r="E634" s="555"/>
      <c r="F634" s="261"/>
      <c r="G634" s="22"/>
    </row>
    <row r="635" ht="15.75" customHeight="1">
      <c r="A635" s="485"/>
      <c r="B635" s="486"/>
      <c r="C635" s="486"/>
      <c r="D635" s="486"/>
      <c r="E635" s="555"/>
      <c r="F635" s="261"/>
      <c r="G635" s="22"/>
    </row>
    <row r="636" ht="15.75" customHeight="1">
      <c r="A636" s="485"/>
      <c r="B636" s="486"/>
      <c r="C636" s="486"/>
      <c r="D636" s="486"/>
      <c r="E636" s="555"/>
      <c r="F636" s="261"/>
      <c r="G636" s="22"/>
    </row>
    <row r="637" ht="15.75" customHeight="1">
      <c r="A637" s="485"/>
      <c r="B637" s="486"/>
      <c r="C637" s="486"/>
      <c r="D637" s="486"/>
      <c r="E637" s="555"/>
      <c r="F637" s="261"/>
      <c r="G637" s="22"/>
    </row>
    <row r="638" ht="15.75" customHeight="1">
      <c r="A638" s="485"/>
      <c r="B638" s="486"/>
      <c r="C638" s="486"/>
      <c r="D638" s="486"/>
      <c r="E638" s="555"/>
      <c r="F638" s="261"/>
      <c r="G638" s="22"/>
    </row>
    <row r="639" ht="15.75" customHeight="1">
      <c r="A639" s="485"/>
      <c r="B639" s="486"/>
      <c r="C639" s="486"/>
      <c r="D639" s="486"/>
      <c r="E639" s="555"/>
      <c r="F639" s="261"/>
      <c r="G639" s="22"/>
    </row>
    <row r="640" ht="15.75" customHeight="1">
      <c r="A640" s="485"/>
      <c r="B640" s="486"/>
      <c r="C640" s="486"/>
      <c r="D640" s="486"/>
      <c r="E640" s="555"/>
      <c r="F640" s="261"/>
      <c r="G640" s="22"/>
    </row>
    <row r="641" ht="15.75" customHeight="1">
      <c r="A641" s="485"/>
      <c r="B641" s="486"/>
      <c r="C641" s="486"/>
      <c r="D641" s="486"/>
      <c r="E641" s="555"/>
      <c r="F641" s="261"/>
      <c r="G641" s="22"/>
    </row>
    <row r="642" ht="15.75" customHeight="1">
      <c r="A642" s="485"/>
      <c r="B642" s="486"/>
      <c r="C642" s="486"/>
      <c r="D642" s="486"/>
      <c r="E642" s="555"/>
      <c r="F642" s="261"/>
      <c r="G642" s="22"/>
    </row>
    <row r="643" ht="15.75" customHeight="1">
      <c r="A643" s="485"/>
      <c r="B643" s="486"/>
      <c r="C643" s="486"/>
      <c r="D643" s="486"/>
      <c r="E643" s="555"/>
      <c r="F643" s="261"/>
      <c r="G643" s="22"/>
    </row>
    <row r="644" ht="15.75" customHeight="1">
      <c r="A644" s="485"/>
      <c r="B644" s="486"/>
      <c r="C644" s="486"/>
      <c r="D644" s="486"/>
      <c r="E644" s="555"/>
      <c r="F644" s="261"/>
      <c r="G644" s="22"/>
    </row>
    <row r="645" ht="15.75" customHeight="1">
      <c r="A645" s="485"/>
      <c r="B645" s="486"/>
      <c r="C645" s="486"/>
      <c r="D645" s="486"/>
      <c r="E645" s="555"/>
      <c r="F645" s="261"/>
      <c r="G645" s="22"/>
    </row>
    <row r="646" ht="15.75" customHeight="1">
      <c r="A646" s="485"/>
      <c r="B646" s="486"/>
      <c r="C646" s="486"/>
      <c r="D646" s="486"/>
      <c r="E646" s="555"/>
      <c r="F646" s="261"/>
      <c r="G646" s="22"/>
    </row>
    <row r="647" ht="15.75" customHeight="1">
      <c r="A647" s="485"/>
      <c r="B647" s="486"/>
      <c r="C647" s="486"/>
      <c r="D647" s="486"/>
      <c r="E647" s="555"/>
      <c r="F647" s="261"/>
      <c r="G647" s="22"/>
    </row>
    <row r="648" ht="15.75" customHeight="1">
      <c r="A648" s="485"/>
      <c r="B648" s="486"/>
      <c r="C648" s="486"/>
      <c r="D648" s="486"/>
      <c r="E648" s="555"/>
      <c r="F648" s="261"/>
      <c r="G648" s="22"/>
    </row>
    <row r="649" ht="15.75" customHeight="1">
      <c r="A649" s="485"/>
      <c r="B649" s="486"/>
      <c r="C649" s="486"/>
      <c r="D649" s="486"/>
      <c r="E649" s="555"/>
      <c r="F649" s="261"/>
      <c r="G649" s="22"/>
    </row>
    <row r="650" ht="15.75" customHeight="1">
      <c r="A650" s="485"/>
      <c r="B650" s="486"/>
      <c r="C650" s="486"/>
      <c r="D650" s="486"/>
      <c r="E650" s="555"/>
      <c r="F650" s="261"/>
      <c r="G650" s="22"/>
    </row>
    <row r="651" ht="15.75" customHeight="1">
      <c r="A651" s="485"/>
      <c r="B651" s="486"/>
      <c r="C651" s="486"/>
      <c r="D651" s="486"/>
      <c r="E651" s="555"/>
      <c r="F651" s="261"/>
      <c r="G651" s="22"/>
    </row>
    <row r="652" ht="15.75" customHeight="1">
      <c r="A652" s="485"/>
      <c r="B652" s="486"/>
      <c r="C652" s="486"/>
      <c r="D652" s="486"/>
      <c r="E652" s="555"/>
      <c r="F652" s="261"/>
      <c r="G652" s="22"/>
    </row>
    <row r="653" ht="15.75" customHeight="1">
      <c r="A653" s="485"/>
      <c r="B653" s="486"/>
      <c r="C653" s="486"/>
      <c r="D653" s="486"/>
      <c r="E653" s="555"/>
      <c r="F653" s="261"/>
      <c r="G653" s="22"/>
    </row>
    <row r="654" ht="15.75" customHeight="1">
      <c r="A654" s="485"/>
      <c r="B654" s="486"/>
      <c r="C654" s="486"/>
      <c r="D654" s="486"/>
      <c r="E654" s="555"/>
      <c r="F654" s="261"/>
      <c r="G654" s="22"/>
    </row>
    <row r="655" ht="15.75" customHeight="1">
      <c r="A655" s="485"/>
      <c r="B655" s="486"/>
      <c r="C655" s="486"/>
      <c r="D655" s="486"/>
      <c r="E655" s="555"/>
      <c r="F655" s="261"/>
      <c r="G655" s="22"/>
    </row>
    <row r="656" ht="15.75" customHeight="1">
      <c r="A656" s="485"/>
      <c r="B656" s="486"/>
      <c r="C656" s="486"/>
      <c r="D656" s="486"/>
      <c r="E656" s="555"/>
      <c r="F656" s="261"/>
      <c r="G656" s="22"/>
    </row>
    <row r="657" ht="15.75" customHeight="1">
      <c r="A657" s="485"/>
      <c r="B657" s="486"/>
      <c r="C657" s="486"/>
      <c r="D657" s="486"/>
      <c r="E657" s="555"/>
      <c r="F657" s="261"/>
      <c r="G657" s="22"/>
    </row>
    <row r="658" ht="15.75" customHeight="1">
      <c r="A658" s="485"/>
      <c r="B658" s="486"/>
      <c r="C658" s="486"/>
      <c r="D658" s="486"/>
      <c r="E658" s="555"/>
      <c r="F658" s="261"/>
      <c r="G658" s="22"/>
    </row>
    <row r="659" ht="15.75" customHeight="1">
      <c r="A659" s="485"/>
      <c r="B659" s="486"/>
      <c r="C659" s="486"/>
      <c r="D659" s="486"/>
      <c r="E659" s="555"/>
      <c r="F659" s="261"/>
      <c r="G659" s="22"/>
    </row>
    <row r="660" ht="15.75" customHeight="1">
      <c r="A660" s="485"/>
      <c r="B660" s="486"/>
      <c r="C660" s="486"/>
      <c r="D660" s="486"/>
      <c r="E660" s="555"/>
      <c r="F660" s="261"/>
      <c r="G660" s="22"/>
    </row>
    <row r="661" ht="15.75" customHeight="1">
      <c r="A661" s="485"/>
      <c r="B661" s="486"/>
      <c r="C661" s="486"/>
      <c r="D661" s="486"/>
      <c r="E661" s="555"/>
      <c r="F661" s="261"/>
      <c r="G661" s="22"/>
    </row>
    <row r="662" ht="15.75" customHeight="1">
      <c r="A662" s="485"/>
      <c r="B662" s="486"/>
      <c r="C662" s="486"/>
      <c r="D662" s="486"/>
      <c r="E662" s="555"/>
      <c r="F662" s="261"/>
      <c r="G662" s="22"/>
    </row>
    <row r="663" ht="15.75" customHeight="1">
      <c r="A663" s="485"/>
      <c r="B663" s="486"/>
      <c r="C663" s="486"/>
      <c r="D663" s="486"/>
      <c r="E663" s="555"/>
      <c r="F663" s="261"/>
      <c r="G663" s="22"/>
    </row>
    <row r="664" ht="15.75" customHeight="1">
      <c r="A664" s="485"/>
      <c r="B664" s="486"/>
      <c r="C664" s="486"/>
      <c r="D664" s="486"/>
      <c r="E664" s="555"/>
      <c r="F664" s="261"/>
      <c r="G664" s="22"/>
    </row>
    <row r="665" ht="15.75" customHeight="1">
      <c r="A665" s="485"/>
      <c r="B665" s="486"/>
      <c r="C665" s="486"/>
      <c r="D665" s="486"/>
      <c r="E665" s="555"/>
      <c r="F665" s="261"/>
      <c r="G665" s="22"/>
    </row>
    <row r="666" ht="15.75" customHeight="1">
      <c r="A666" s="485"/>
      <c r="B666" s="486"/>
      <c r="C666" s="486"/>
      <c r="D666" s="486"/>
      <c r="E666" s="555"/>
      <c r="F666" s="261"/>
      <c r="G666" s="22"/>
    </row>
    <row r="667" ht="15.75" customHeight="1">
      <c r="A667" s="485"/>
      <c r="B667" s="486"/>
      <c r="C667" s="486"/>
      <c r="D667" s="486"/>
      <c r="E667" s="555"/>
      <c r="F667" s="261"/>
      <c r="G667" s="22"/>
    </row>
    <row r="668" ht="15.75" customHeight="1">
      <c r="A668" s="485"/>
      <c r="B668" s="486"/>
      <c r="C668" s="486"/>
      <c r="D668" s="486"/>
      <c r="E668" s="555"/>
      <c r="F668" s="261"/>
      <c r="G668" s="22"/>
    </row>
    <row r="669" ht="15.75" customHeight="1">
      <c r="A669" s="485"/>
      <c r="B669" s="486"/>
      <c r="C669" s="486"/>
      <c r="D669" s="486"/>
      <c r="E669" s="555"/>
      <c r="F669" s="261"/>
      <c r="G669" s="22"/>
    </row>
    <row r="670" ht="15.75" customHeight="1">
      <c r="A670" s="485"/>
      <c r="B670" s="486"/>
      <c r="C670" s="486"/>
      <c r="D670" s="486"/>
      <c r="E670" s="555"/>
      <c r="F670" s="261"/>
      <c r="G670" s="22"/>
    </row>
    <row r="671" ht="15.75" customHeight="1">
      <c r="A671" s="485"/>
      <c r="B671" s="486"/>
      <c r="C671" s="486"/>
      <c r="D671" s="486"/>
      <c r="E671" s="555"/>
      <c r="F671" s="261"/>
      <c r="G671" s="22"/>
    </row>
    <row r="672" ht="15.75" customHeight="1">
      <c r="A672" s="485"/>
      <c r="B672" s="486"/>
      <c r="C672" s="486"/>
      <c r="D672" s="486"/>
      <c r="E672" s="555"/>
      <c r="F672" s="261"/>
      <c r="G672" s="22"/>
    </row>
    <row r="673" ht="15.75" customHeight="1">
      <c r="A673" s="485"/>
      <c r="B673" s="486"/>
      <c r="C673" s="486"/>
      <c r="D673" s="486"/>
      <c r="E673" s="555"/>
      <c r="F673" s="261"/>
      <c r="G673" s="22"/>
    </row>
    <row r="674" ht="15.75" customHeight="1">
      <c r="A674" s="485"/>
      <c r="B674" s="486"/>
      <c r="C674" s="486"/>
      <c r="D674" s="486"/>
      <c r="E674" s="555"/>
      <c r="F674" s="261"/>
      <c r="G674" s="22"/>
    </row>
    <row r="675" ht="15.75" customHeight="1">
      <c r="A675" s="485"/>
      <c r="B675" s="486"/>
      <c r="C675" s="486"/>
      <c r="D675" s="486"/>
      <c r="E675" s="555"/>
      <c r="F675" s="261"/>
      <c r="G675" s="22"/>
    </row>
    <row r="676" ht="15.75" customHeight="1">
      <c r="A676" s="485"/>
      <c r="B676" s="486"/>
      <c r="C676" s="486"/>
      <c r="D676" s="486"/>
      <c r="E676" s="555"/>
      <c r="F676" s="261"/>
      <c r="G676" s="22"/>
    </row>
    <row r="677" ht="15.75" customHeight="1">
      <c r="A677" s="485"/>
      <c r="B677" s="486"/>
      <c r="C677" s="486"/>
      <c r="D677" s="486"/>
      <c r="E677" s="555"/>
      <c r="F677" s="261"/>
      <c r="G677" s="22"/>
    </row>
    <row r="678" ht="15.75" customHeight="1">
      <c r="A678" s="485"/>
      <c r="B678" s="486"/>
      <c r="C678" s="486"/>
      <c r="D678" s="486"/>
      <c r="E678" s="555"/>
      <c r="F678" s="261"/>
      <c r="G678" s="22"/>
    </row>
    <row r="679" ht="15.75" customHeight="1">
      <c r="A679" s="485"/>
      <c r="B679" s="486"/>
      <c r="C679" s="486"/>
      <c r="D679" s="486"/>
      <c r="E679" s="555"/>
      <c r="F679" s="261"/>
      <c r="G679" s="22"/>
    </row>
    <row r="680" ht="15.75" customHeight="1">
      <c r="A680" s="485"/>
      <c r="B680" s="486"/>
      <c r="C680" s="486"/>
      <c r="D680" s="486"/>
      <c r="E680" s="555"/>
      <c r="F680" s="261"/>
      <c r="G680" s="22"/>
    </row>
    <row r="681" ht="15.75" customHeight="1">
      <c r="A681" s="485"/>
      <c r="B681" s="486"/>
      <c r="C681" s="486"/>
      <c r="D681" s="486"/>
      <c r="E681" s="555"/>
      <c r="F681" s="261"/>
      <c r="G681" s="22"/>
    </row>
    <row r="682" ht="15.75" customHeight="1">
      <c r="A682" s="485"/>
      <c r="B682" s="486"/>
      <c r="C682" s="486"/>
      <c r="D682" s="486"/>
      <c r="E682" s="555"/>
      <c r="F682" s="261"/>
      <c r="G682" s="22"/>
    </row>
    <row r="683" ht="15.75" customHeight="1">
      <c r="A683" s="485"/>
      <c r="B683" s="486"/>
      <c r="C683" s="486"/>
      <c r="D683" s="486"/>
      <c r="E683" s="555"/>
      <c r="F683" s="261"/>
      <c r="G683" s="22"/>
    </row>
    <row r="684" ht="15.75" customHeight="1">
      <c r="A684" s="485"/>
      <c r="B684" s="486"/>
      <c r="C684" s="486"/>
      <c r="D684" s="486"/>
      <c r="E684" s="555"/>
      <c r="F684" s="261"/>
      <c r="G684" s="22"/>
    </row>
    <row r="685" ht="15.75" customHeight="1">
      <c r="A685" s="485"/>
      <c r="B685" s="486"/>
      <c r="C685" s="486"/>
      <c r="D685" s="486"/>
      <c r="E685" s="555"/>
      <c r="F685" s="261"/>
      <c r="G685" s="22"/>
    </row>
    <row r="686" ht="15.75" customHeight="1">
      <c r="A686" s="485"/>
      <c r="B686" s="486"/>
      <c r="C686" s="486"/>
      <c r="D686" s="486"/>
      <c r="E686" s="555"/>
      <c r="F686" s="261"/>
      <c r="G686" s="22"/>
    </row>
    <row r="687" ht="15.75" customHeight="1">
      <c r="A687" s="485"/>
      <c r="B687" s="486"/>
      <c r="C687" s="486"/>
      <c r="D687" s="486"/>
      <c r="E687" s="555"/>
      <c r="F687" s="261"/>
      <c r="G687" s="22"/>
    </row>
    <row r="688" ht="15.75" customHeight="1">
      <c r="A688" s="485"/>
      <c r="B688" s="486"/>
      <c r="C688" s="486"/>
      <c r="D688" s="486"/>
      <c r="E688" s="555"/>
      <c r="F688" s="261"/>
      <c r="G688" s="22"/>
    </row>
    <row r="689" ht="15.75" customHeight="1">
      <c r="A689" s="485"/>
      <c r="B689" s="486"/>
      <c r="C689" s="486"/>
      <c r="D689" s="486"/>
      <c r="E689" s="555"/>
      <c r="F689" s="261"/>
      <c r="G689" s="22"/>
    </row>
    <row r="690" ht="15.75" customHeight="1">
      <c r="A690" s="485"/>
      <c r="B690" s="486"/>
      <c r="C690" s="486"/>
      <c r="D690" s="486"/>
      <c r="E690" s="555"/>
      <c r="F690" s="261"/>
      <c r="G690" s="22"/>
    </row>
    <row r="691" ht="15.75" customHeight="1">
      <c r="A691" s="485"/>
      <c r="B691" s="486"/>
      <c r="C691" s="486"/>
      <c r="D691" s="486"/>
      <c r="E691" s="555"/>
      <c r="F691" s="261"/>
      <c r="G691" s="22"/>
    </row>
    <row r="692" ht="15.75" customHeight="1">
      <c r="A692" s="485"/>
      <c r="B692" s="486"/>
      <c r="C692" s="486"/>
      <c r="D692" s="486"/>
      <c r="E692" s="555"/>
      <c r="F692" s="261"/>
      <c r="G692" s="22"/>
    </row>
    <row r="693" ht="15.75" customHeight="1">
      <c r="A693" s="485"/>
      <c r="B693" s="486"/>
      <c r="C693" s="486"/>
      <c r="D693" s="486"/>
      <c r="E693" s="555"/>
      <c r="F693" s="261"/>
      <c r="G693" s="22"/>
    </row>
    <row r="694" ht="15.75" customHeight="1">
      <c r="A694" s="485"/>
      <c r="B694" s="486"/>
      <c r="C694" s="486"/>
      <c r="D694" s="486"/>
      <c r="E694" s="555"/>
      <c r="F694" s="261"/>
      <c r="G694" s="22"/>
    </row>
    <row r="695" ht="15.75" customHeight="1">
      <c r="A695" s="485"/>
      <c r="B695" s="486"/>
      <c r="C695" s="486"/>
      <c r="D695" s="486"/>
      <c r="E695" s="555"/>
      <c r="F695" s="261"/>
      <c r="G695" s="22"/>
    </row>
    <row r="696" ht="15.75" customHeight="1">
      <c r="A696" s="485"/>
      <c r="B696" s="486"/>
      <c r="C696" s="486"/>
      <c r="D696" s="486"/>
      <c r="E696" s="555"/>
      <c r="F696" s="261"/>
      <c r="G696" s="22"/>
    </row>
    <row r="697" ht="15.75" customHeight="1">
      <c r="A697" s="485"/>
      <c r="B697" s="486"/>
      <c r="C697" s="486"/>
      <c r="D697" s="486"/>
      <c r="E697" s="555"/>
      <c r="F697" s="261"/>
      <c r="G697" s="22"/>
    </row>
    <row r="698" ht="15.75" customHeight="1">
      <c r="A698" s="485"/>
      <c r="B698" s="486"/>
      <c r="C698" s="486"/>
      <c r="D698" s="486"/>
      <c r="E698" s="555"/>
      <c r="F698" s="261"/>
      <c r="G698" s="22"/>
    </row>
    <row r="699" ht="15.75" customHeight="1">
      <c r="A699" s="485"/>
      <c r="B699" s="486"/>
      <c r="C699" s="486"/>
      <c r="D699" s="486"/>
      <c r="E699" s="555"/>
      <c r="F699" s="261"/>
      <c r="G699" s="22"/>
    </row>
    <row r="700" ht="15.75" customHeight="1">
      <c r="A700" s="485"/>
      <c r="B700" s="486"/>
      <c r="C700" s="486"/>
      <c r="D700" s="486"/>
      <c r="E700" s="555"/>
      <c r="F700" s="261"/>
      <c r="G700" s="22"/>
    </row>
    <row r="701" ht="15.75" customHeight="1">
      <c r="A701" s="485"/>
      <c r="B701" s="486"/>
      <c r="C701" s="486"/>
      <c r="D701" s="486"/>
      <c r="E701" s="555"/>
      <c r="F701" s="261"/>
      <c r="G701" s="22"/>
    </row>
    <row r="702" ht="15.75" customHeight="1">
      <c r="A702" s="485"/>
      <c r="B702" s="486"/>
      <c r="C702" s="486"/>
      <c r="D702" s="486"/>
      <c r="E702" s="555"/>
      <c r="F702" s="261"/>
      <c r="G702" s="22"/>
    </row>
    <row r="703" ht="15.75" customHeight="1">
      <c r="A703" s="485"/>
      <c r="B703" s="486"/>
      <c r="C703" s="486"/>
      <c r="D703" s="486"/>
      <c r="E703" s="555"/>
      <c r="F703" s="261"/>
      <c r="G703" s="22"/>
    </row>
    <row r="704" ht="15.75" customHeight="1">
      <c r="A704" s="485"/>
      <c r="B704" s="486"/>
      <c r="C704" s="486"/>
      <c r="D704" s="486"/>
      <c r="E704" s="555"/>
      <c r="F704" s="261"/>
      <c r="G704" s="22"/>
    </row>
    <row r="705" ht="15.75" customHeight="1">
      <c r="A705" s="485"/>
      <c r="B705" s="486"/>
      <c r="C705" s="486"/>
      <c r="D705" s="486"/>
      <c r="E705" s="555"/>
      <c r="F705" s="261"/>
      <c r="G705" s="22"/>
    </row>
    <row r="706" ht="15.75" customHeight="1">
      <c r="A706" s="485"/>
      <c r="B706" s="486"/>
      <c r="C706" s="486"/>
      <c r="D706" s="486"/>
      <c r="E706" s="555"/>
      <c r="F706" s="261"/>
      <c r="G706" s="22"/>
    </row>
    <row r="707" ht="15.75" customHeight="1">
      <c r="A707" s="485"/>
      <c r="B707" s="486"/>
      <c r="C707" s="486"/>
      <c r="D707" s="486"/>
      <c r="E707" s="555"/>
      <c r="F707" s="261"/>
      <c r="G707" s="22"/>
    </row>
    <row r="708" ht="15.75" customHeight="1">
      <c r="A708" s="485"/>
      <c r="B708" s="486"/>
      <c r="C708" s="486"/>
      <c r="D708" s="486"/>
      <c r="E708" s="555"/>
      <c r="F708" s="261"/>
      <c r="G708" s="22"/>
    </row>
    <row r="709" ht="15.75" customHeight="1">
      <c r="A709" s="485"/>
      <c r="B709" s="486"/>
      <c r="C709" s="486"/>
      <c r="D709" s="486"/>
      <c r="E709" s="555"/>
      <c r="F709" s="261"/>
      <c r="G709" s="22"/>
    </row>
    <row r="710" ht="15.75" customHeight="1">
      <c r="A710" s="485"/>
      <c r="B710" s="486"/>
      <c r="C710" s="486"/>
      <c r="D710" s="486"/>
      <c r="E710" s="555"/>
      <c r="F710" s="261"/>
      <c r="G710" s="22"/>
    </row>
    <row r="711" ht="15.75" customHeight="1">
      <c r="A711" s="485"/>
      <c r="B711" s="486"/>
      <c r="C711" s="486"/>
      <c r="D711" s="486"/>
      <c r="E711" s="555"/>
      <c r="F711" s="261"/>
      <c r="G711" s="22"/>
    </row>
    <row r="712" ht="15.75" customHeight="1">
      <c r="A712" s="485"/>
      <c r="B712" s="486"/>
      <c r="C712" s="486"/>
      <c r="D712" s="486"/>
      <c r="E712" s="555"/>
      <c r="F712" s="261"/>
      <c r="G712" s="22"/>
    </row>
    <row r="713" ht="15.75" customHeight="1">
      <c r="A713" s="485"/>
      <c r="B713" s="486"/>
      <c r="C713" s="486"/>
      <c r="D713" s="486"/>
      <c r="E713" s="555"/>
      <c r="F713" s="261"/>
      <c r="G713" s="22"/>
    </row>
    <row r="714" ht="15.75" customHeight="1">
      <c r="A714" s="485"/>
      <c r="B714" s="486"/>
      <c r="C714" s="486"/>
      <c r="D714" s="486"/>
      <c r="E714" s="555"/>
      <c r="F714" s="261"/>
      <c r="G714" s="22"/>
    </row>
    <row r="715" ht="15.75" customHeight="1">
      <c r="A715" s="485"/>
      <c r="B715" s="486"/>
      <c r="C715" s="486"/>
      <c r="D715" s="486"/>
      <c r="E715" s="555"/>
      <c r="F715" s="261"/>
      <c r="G715" s="22"/>
    </row>
    <row r="716" ht="15.75" customHeight="1">
      <c r="A716" s="485"/>
      <c r="B716" s="486"/>
      <c r="C716" s="486"/>
      <c r="D716" s="486"/>
      <c r="E716" s="555"/>
      <c r="F716" s="261"/>
      <c r="G716" s="22"/>
    </row>
    <row r="717" ht="15.75" customHeight="1">
      <c r="A717" s="485"/>
      <c r="B717" s="486"/>
      <c r="C717" s="486"/>
      <c r="D717" s="486"/>
      <c r="E717" s="555"/>
      <c r="F717" s="261"/>
      <c r="G717" s="22"/>
    </row>
    <row r="718" ht="15.75" customHeight="1">
      <c r="A718" s="485"/>
      <c r="B718" s="486"/>
      <c r="C718" s="486"/>
      <c r="D718" s="486"/>
      <c r="E718" s="555"/>
      <c r="F718" s="261"/>
      <c r="G718" s="22"/>
    </row>
    <row r="719" ht="15.75" customHeight="1">
      <c r="A719" s="485"/>
      <c r="B719" s="486"/>
      <c r="C719" s="486"/>
      <c r="D719" s="486"/>
      <c r="E719" s="555"/>
      <c r="F719" s="261"/>
      <c r="G719" s="22"/>
    </row>
    <row r="720" ht="15.75" customHeight="1">
      <c r="A720" s="485"/>
      <c r="B720" s="486"/>
      <c r="C720" s="486"/>
      <c r="D720" s="486"/>
      <c r="E720" s="555"/>
      <c r="F720" s="261"/>
      <c r="G720" s="22"/>
    </row>
    <row r="721" ht="15.75" customHeight="1">
      <c r="A721" s="485"/>
      <c r="B721" s="486"/>
      <c r="C721" s="486"/>
      <c r="D721" s="486"/>
      <c r="E721" s="555"/>
      <c r="F721" s="261"/>
      <c r="G721" s="22"/>
    </row>
    <row r="722" ht="15.75" customHeight="1">
      <c r="A722" s="485"/>
      <c r="B722" s="486"/>
      <c r="C722" s="486"/>
      <c r="D722" s="486"/>
      <c r="E722" s="555"/>
      <c r="F722" s="261"/>
      <c r="G722" s="22"/>
    </row>
    <row r="723" ht="15.75" customHeight="1">
      <c r="A723" s="485"/>
      <c r="B723" s="486"/>
      <c r="C723" s="486"/>
      <c r="D723" s="486"/>
      <c r="E723" s="555"/>
      <c r="F723" s="261"/>
      <c r="G723" s="22"/>
    </row>
    <row r="724" ht="15.75" customHeight="1">
      <c r="A724" s="485"/>
      <c r="B724" s="486"/>
      <c r="C724" s="486"/>
      <c r="D724" s="486"/>
      <c r="E724" s="555"/>
      <c r="F724" s="261"/>
      <c r="G724" s="22"/>
    </row>
    <row r="725" ht="15.75" customHeight="1">
      <c r="A725" s="485"/>
      <c r="B725" s="486"/>
      <c r="C725" s="486"/>
      <c r="D725" s="486"/>
      <c r="E725" s="555"/>
      <c r="F725" s="261"/>
      <c r="G725" s="22"/>
    </row>
    <row r="726" ht="15.75" customHeight="1">
      <c r="A726" s="485"/>
      <c r="B726" s="486"/>
      <c r="C726" s="486"/>
      <c r="D726" s="486"/>
      <c r="E726" s="555"/>
      <c r="F726" s="261"/>
      <c r="G726" s="22"/>
    </row>
    <row r="727" ht="15.75" customHeight="1">
      <c r="A727" s="485"/>
      <c r="B727" s="486"/>
      <c r="C727" s="486"/>
      <c r="D727" s="486"/>
      <c r="E727" s="555"/>
      <c r="F727" s="261"/>
      <c r="G727" s="22"/>
    </row>
    <row r="728" ht="15.75" customHeight="1">
      <c r="A728" s="485"/>
      <c r="B728" s="486"/>
      <c r="C728" s="486"/>
      <c r="D728" s="486"/>
      <c r="E728" s="555"/>
      <c r="F728" s="261"/>
      <c r="G728" s="22"/>
    </row>
    <row r="729" ht="15.75" customHeight="1">
      <c r="A729" s="485"/>
      <c r="B729" s="486"/>
      <c r="C729" s="486"/>
      <c r="D729" s="486"/>
      <c r="E729" s="555"/>
      <c r="F729" s="261"/>
      <c r="G729" s="22"/>
    </row>
    <row r="730" ht="15.75" customHeight="1">
      <c r="A730" s="485"/>
      <c r="B730" s="486"/>
      <c r="C730" s="486"/>
      <c r="D730" s="486"/>
      <c r="E730" s="555"/>
      <c r="F730" s="261"/>
      <c r="G730" s="22"/>
    </row>
    <row r="731" ht="15.75" customHeight="1">
      <c r="A731" s="485"/>
      <c r="B731" s="486"/>
      <c r="C731" s="486"/>
      <c r="D731" s="486"/>
      <c r="E731" s="555"/>
      <c r="F731" s="261"/>
      <c r="G731" s="22"/>
    </row>
    <row r="732" ht="15.75" customHeight="1">
      <c r="A732" s="485"/>
      <c r="B732" s="486"/>
      <c r="C732" s="486"/>
      <c r="D732" s="486"/>
      <c r="E732" s="555"/>
      <c r="F732" s="261"/>
      <c r="G732" s="22"/>
    </row>
    <row r="733" ht="15.75" customHeight="1">
      <c r="A733" s="485"/>
      <c r="B733" s="486"/>
      <c r="C733" s="486"/>
      <c r="D733" s="486"/>
      <c r="E733" s="555"/>
      <c r="F733" s="261"/>
      <c r="G733" s="22"/>
    </row>
    <row r="734" ht="15.75" customHeight="1">
      <c r="A734" s="485"/>
      <c r="B734" s="486"/>
      <c r="C734" s="486"/>
      <c r="D734" s="486"/>
      <c r="E734" s="555"/>
      <c r="F734" s="261"/>
      <c r="G734" s="22"/>
    </row>
    <row r="735" ht="15.75" customHeight="1">
      <c r="A735" s="485"/>
      <c r="B735" s="486"/>
      <c r="C735" s="486"/>
      <c r="D735" s="486"/>
      <c r="E735" s="555"/>
      <c r="F735" s="261"/>
      <c r="G735" s="22"/>
    </row>
    <row r="736" ht="15.75" customHeight="1">
      <c r="A736" s="485"/>
      <c r="B736" s="486"/>
      <c r="C736" s="486"/>
      <c r="D736" s="486"/>
      <c r="E736" s="555"/>
      <c r="F736" s="261"/>
      <c r="G736" s="22"/>
    </row>
    <row r="737" ht="15.75" customHeight="1">
      <c r="A737" s="485"/>
      <c r="B737" s="486"/>
      <c r="C737" s="486"/>
      <c r="D737" s="486"/>
      <c r="E737" s="555"/>
      <c r="F737" s="261"/>
      <c r="G737" s="22"/>
    </row>
    <row r="738" ht="15.75" customHeight="1">
      <c r="A738" s="485"/>
      <c r="B738" s="486"/>
      <c r="C738" s="486"/>
      <c r="D738" s="486"/>
      <c r="E738" s="555"/>
      <c r="F738" s="261"/>
      <c r="G738" s="22"/>
    </row>
    <row r="739" ht="15.75" customHeight="1">
      <c r="A739" s="485"/>
      <c r="B739" s="486"/>
      <c r="C739" s="486"/>
      <c r="D739" s="486"/>
      <c r="E739" s="555"/>
      <c r="F739" s="261"/>
      <c r="G739" s="22"/>
    </row>
    <row r="740" ht="15.75" customHeight="1">
      <c r="A740" s="485"/>
      <c r="B740" s="486"/>
      <c r="C740" s="486"/>
      <c r="D740" s="486"/>
      <c r="E740" s="555"/>
      <c r="F740" s="261"/>
      <c r="G740" s="22"/>
    </row>
    <row r="741" ht="15.75" customHeight="1">
      <c r="A741" s="485"/>
      <c r="B741" s="486"/>
      <c r="C741" s="486"/>
      <c r="D741" s="486"/>
      <c r="E741" s="555"/>
      <c r="F741" s="261"/>
      <c r="G741" s="22"/>
    </row>
    <row r="742" ht="15.75" customHeight="1">
      <c r="A742" s="485"/>
      <c r="B742" s="486"/>
      <c r="C742" s="486"/>
      <c r="D742" s="486"/>
      <c r="E742" s="555"/>
      <c r="F742" s="261"/>
      <c r="G742" s="22"/>
    </row>
    <row r="743" ht="15.75" customHeight="1">
      <c r="A743" s="485"/>
      <c r="B743" s="486"/>
      <c r="C743" s="486"/>
      <c r="D743" s="486"/>
      <c r="E743" s="555"/>
      <c r="F743" s="261"/>
      <c r="G743" s="22"/>
    </row>
    <row r="744" ht="15.75" customHeight="1">
      <c r="A744" s="485"/>
      <c r="B744" s="486"/>
      <c r="C744" s="486"/>
      <c r="D744" s="486"/>
      <c r="E744" s="555"/>
      <c r="F744" s="261"/>
      <c r="G744" s="22"/>
    </row>
    <row r="745" ht="15.75" customHeight="1">
      <c r="A745" s="485"/>
      <c r="B745" s="486"/>
      <c r="C745" s="486"/>
      <c r="D745" s="486"/>
      <c r="E745" s="555"/>
      <c r="F745" s="261"/>
      <c r="G745" s="22"/>
    </row>
    <row r="746" ht="15.75" customHeight="1">
      <c r="A746" s="485"/>
      <c r="B746" s="486"/>
      <c r="C746" s="486"/>
      <c r="D746" s="486"/>
      <c r="E746" s="555"/>
      <c r="F746" s="261"/>
      <c r="G746" s="22"/>
    </row>
    <row r="747" ht="15.75" customHeight="1">
      <c r="A747" s="485"/>
      <c r="B747" s="486"/>
      <c r="C747" s="486"/>
      <c r="D747" s="486"/>
      <c r="E747" s="555"/>
      <c r="F747" s="261"/>
      <c r="G747" s="22"/>
    </row>
    <row r="748" ht="15.75" customHeight="1">
      <c r="A748" s="485"/>
      <c r="B748" s="486"/>
      <c r="C748" s="486"/>
      <c r="D748" s="486"/>
      <c r="E748" s="555"/>
      <c r="F748" s="261"/>
      <c r="G748" s="22"/>
    </row>
    <row r="749" ht="15.75" customHeight="1">
      <c r="A749" s="485"/>
      <c r="B749" s="486"/>
      <c r="C749" s="486"/>
      <c r="D749" s="486"/>
      <c r="E749" s="555"/>
      <c r="F749" s="261"/>
      <c r="G749" s="22"/>
    </row>
    <row r="750" ht="15.75" customHeight="1">
      <c r="A750" s="485"/>
      <c r="B750" s="486"/>
      <c r="C750" s="486"/>
      <c r="D750" s="486"/>
      <c r="E750" s="555"/>
      <c r="F750" s="261"/>
      <c r="G750" s="22"/>
    </row>
    <row r="751" ht="15.75" customHeight="1">
      <c r="A751" s="485"/>
      <c r="B751" s="486"/>
      <c r="C751" s="486"/>
      <c r="D751" s="486"/>
      <c r="E751" s="555"/>
      <c r="F751" s="261"/>
      <c r="G751" s="22"/>
    </row>
    <row r="752" ht="15.75" customHeight="1">
      <c r="A752" s="485"/>
      <c r="B752" s="486"/>
      <c r="C752" s="486"/>
      <c r="D752" s="486"/>
      <c r="E752" s="555"/>
      <c r="F752" s="261"/>
      <c r="G752" s="22"/>
    </row>
    <row r="753" ht="15.75" customHeight="1">
      <c r="A753" s="485"/>
      <c r="B753" s="486"/>
      <c r="C753" s="486"/>
      <c r="D753" s="486"/>
      <c r="E753" s="555"/>
      <c r="F753" s="261"/>
      <c r="G753" s="22"/>
    </row>
    <row r="754" ht="15.75" customHeight="1">
      <c r="A754" s="485"/>
      <c r="B754" s="486"/>
      <c r="C754" s="486"/>
      <c r="D754" s="486"/>
      <c r="E754" s="555"/>
      <c r="F754" s="261"/>
      <c r="G754" s="22"/>
    </row>
    <row r="755" ht="15.75" customHeight="1">
      <c r="A755" s="485"/>
      <c r="B755" s="486"/>
      <c r="C755" s="486"/>
      <c r="D755" s="486"/>
      <c r="E755" s="555"/>
      <c r="F755" s="261"/>
      <c r="G755" s="22"/>
    </row>
    <row r="756" ht="15.75" customHeight="1">
      <c r="A756" s="485"/>
      <c r="B756" s="486"/>
      <c r="C756" s="486"/>
      <c r="D756" s="486"/>
      <c r="E756" s="555"/>
      <c r="F756" s="261"/>
      <c r="G756" s="22"/>
    </row>
    <row r="757" ht="15.75" customHeight="1">
      <c r="A757" s="485"/>
      <c r="B757" s="486"/>
      <c r="C757" s="486"/>
      <c r="D757" s="486"/>
      <c r="E757" s="555"/>
      <c r="F757" s="261"/>
      <c r="G757" s="22"/>
    </row>
    <row r="758" ht="15.75" customHeight="1">
      <c r="A758" s="485"/>
      <c r="B758" s="486"/>
      <c r="C758" s="486"/>
      <c r="D758" s="486"/>
      <c r="E758" s="555"/>
      <c r="F758" s="261"/>
      <c r="G758" s="22"/>
    </row>
    <row r="759" ht="15.75" customHeight="1">
      <c r="A759" s="485"/>
      <c r="B759" s="486"/>
      <c r="C759" s="486"/>
      <c r="D759" s="486"/>
      <c r="E759" s="555"/>
      <c r="F759" s="261"/>
      <c r="G759" s="22"/>
    </row>
    <row r="760" ht="15.75" customHeight="1">
      <c r="A760" s="485"/>
      <c r="B760" s="486"/>
      <c r="C760" s="486"/>
      <c r="D760" s="486"/>
      <c r="E760" s="555"/>
      <c r="F760" s="261"/>
      <c r="G760" s="22"/>
    </row>
    <row r="761" ht="15.75" customHeight="1">
      <c r="A761" s="485"/>
      <c r="B761" s="486"/>
      <c r="C761" s="486"/>
      <c r="D761" s="486"/>
      <c r="E761" s="555"/>
      <c r="F761" s="261"/>
      <c r="G761" s="22"/>
    </row>
    <row r="762" ht="15.75" customHeight="1">
      <c r="A762" s="485"/>
      <c r="B762" s="486"/>
      <c r="C762" s="486"/>
      <c r="D762" s="486"/>
      <c r="E762" s="555"/>
      <c r="F762" s="261"/>
      <c r="G762" s="22"/>
    </row>
    <row r="763" ht="15.75" customHeight="1">
      <c r="A763" s="485"/>
      <c r="B763" s="486"/>
      <c r="C763" s="486"/>
      <c r="D763" s="486"/>
      <c r="E763" s="555"/>
      <c r="F763" s="261"/>
      <c r="G763" s="22"/>
    </row>
    <row r="764" ht="15.75" customHeight="1">
      <c r="A764" s="485"/>
      <c r="B764" s="486"/>
      <c r="C764" s="486"/>
      <c r="D764" s="486"/>
      <c r="E764" s="555"/>
      <c r="F764" s="261"/>
      <c r="G764" s="22"/>
    </row>
    <row r="765" ht="15.75" customHeight="1">
      <c r="A765" s="485"/>
      <c r="B765" s="486"/>
      <c r="C765" s="486"/>
      <c r="D765" s="486"/>
      <c r="E765" s="555"/>
      <c r="F765" s="261"/>
      <c r="G765" s="22"/>
    </row>
    <row r="766" ht="15.75" customHeight="1">
      <c r="A766" s="485"/>
      <c r="B766" s="486"/>
      <c r="C766" s="486"/>
      <c r="D766" s="486"/>
      <c r="E766" s="555"/>
      <c r="F766" s="261"/>
      <c r="G766" s="22"/>
    </row>
    <row r="767" ht="15.75" customHeight="1">
      <c r="A767" s="485"/>
      <c r="B767" s="486"/>
      <c r="C767" s="486"/>
      <c r="D767" s="486"/>
      <c r="E767" s="555"/>
      <c r="F767" s="261"/>
      <c r="G767" s="22"/>
    </row>
    <row r="768" ht="15.75" customHeight="1">
      <c r="A768" s="485"/>
      <c r="B768" s="486"/>
      <c r="C768" s="486"/>
      <c r="D768" s="486"/>
      <c r="E768" s="555"/>
      <c r="F768" s="261"/>
      <c r="G768" s="22"/>
    </row>
    <row r="769" ht="15.75" customHeight="1">
      <c r="A769" s="485"/>
      <c r="B769" s="486"/>
      <c r="C769" s="486"/>
      <c r="D769" s="486"/>
      <c r="E769" s="555"/>
      <c r="F769" s="261"/>
      <c r="G769" s="22"/>
    </row>
    <row r="770" ht="15.75" customHeight="1">
      <c r="A770" s="485"/>
      <c r="B770" s="486"/>
      <c r="C770" s="486"/>
      <c r="D770" s="486"/>
      <c r="E770" s="555"/>
      <c r="F770" s="261"/>
      <c r="G770" s="22"/>
    </row>
    <row r="771" ht="15.75" customHeight="1">
      <c r="A771" s="485"/>
      <c r="B771" s="486"/>
      <c r="C771" s="486"/>
      <c r="D771" s="486"/>
      <c r="E771" s="555"/>
      <c r="F771" s="261"/>
      <c r="G771" s="22"/>
    </row>
    <row r="772" ht="15.75" customHeight="1">
      <c r="A772" s="485"/>
      <c r="B772" s="486"/>
      <c r="C772" s="486"/>
      <c r="D772" s="486"/>
      <c r="E772" s="555"/>
      <c r="F772" s="261"/>
      <c r="G772" s="22"/>
    </row>
    <row r="773" ht="15.75" customHeight="1">
      <c r="A773" s="485"/>
      <c r="B773" s="486"/>
      <c r="C773" s="486"/>
      <c r="D773" s="486"/>
      <c r="E773" s="555"/>
      <c r="F773" s="261"/>
      <c r="G773" s="22"/>
    </row>
    <row r="774" ht="15.75" customHeight="1">
      <c r="A774" s="485"/>
      <c r="B774" s="486"/>
      <c r="C774" s="486"/>
      <c r="D774" s="486"/>
      <c r="E774" s="555"/>
      <c r="F774" s="261"/>
      <c r="G774" s="22"/>
    </row>
    <row r="775" ht="15.75" customHeight="1">
      <c r="A775" s="485"/>
      <c r="B775" s="486"/>
      <c r="C775" s="486"/>
      <c r="D775" s="486"/>
      <c r="E775" s="555"/>
      <c r="F775" s="261"/>
      <c r="G775" s="22"/>
    </row>
    <row r="776" ht="15.75" customHeight="1">
      <c r="A776" s="485"/>
      <c r="B776" s="486"/>
      <c r="C776" s="486"/>
      <c r="D776" s="486"/>
      <c r="E776" s="555"/>
      <c r="F776" s="261"/>
      <c r="G776" s="22"/>
    </row>
    <row r="777" ht="15.75" customHeight="1">
      <c r="A777" s="485"/>
      <c r="B777" s="486"/>
      <c r="C777" s="486"/>
      <c r="D777" s="486"/>
      <c r="E777" s="555"/>
      <c r="F777" s="261"/>
      <c r="G777" s="22"/>
    </row>
    <row r="778" ht="15.75" customHeight="1">
      <c r="A778" s="485"/>
      <c r="B778" s="486"/>
      <c r="C778" s="486"/>
      <c r="D778" s="486"/>
      <c r="E778" s="555"/>
      <c r="F778" s="261"/>
      <c r="G778" s="22"/>
    </row>
    <row r="779" ht="15.75" customHeight="1">
      <c r="A779" s="485"/>
      <c r="B779" s="486"/>
      <c r="C779" s="486"/>
      <c r="D779" s="486"/>
      <c r="E779" s="555"/>
      <c r="F779" s="261"/>
      <c r="G779" s="22"/>
    </row>
    <row r="780" ht="15.75" customHeight="1">
      <c r="A780" s="485"/>
      <c r="B780" s="486"/>
      <c r="C780" s="486"/>
      <c r="D780" s="486"/>
      <c r="E780" s="555"/>
      <c r="F780" s="261"/>
      <c r="G780" s="22"/>
    </row>
    <row r="781" ht="15.75" customHeight="1">
      <c r="A781" s="485"/>
      <c r="B781" s="486"/>
      <c r="C781" s="486"/>
      <c r="D781" s="486"/>
      <c r="E781" s="555"/>
      <c r="F781" s="261"/>
      <c r="G781" s="22"/>
    </row>
    <row r="782" ht="15.75" customHeight="1">
      <c r="A782" s="485"/>
      <c r="B782" s="486"/>
      <c r="C782" s="486"/>
      <c r="D782" s="486"/>
      <c r="E782" s="555"/>
      <c r="F782" s="261"/>
      <c r="G782" s="22"/>
    </row>
    <row r="783" ht="15.75" customHeight="1">
      <c r="A783" s="485"/>
      <c r="B783" s="486"/>
      <c r="C783" s="486"/>
      <c r="D783" s="486"/>
      <c r="E783" s="555"/>
      <c r="F783" s="261"/>
      <c r="G783" s="22"/>
    </row>
    <row r="784" ht="15.75" customHeight="1">
      <c r="A784" s="485"/>
      <c r="B784" s="486"/>
      <c r="C784" s="486"/>
      <c r="D784" s="486"/>
      <c r="E784" s="555"/>
      <c r="F784" s="261"/>
      <c r="G784" s="22"/>
    </row>
    <row r="785" ht="15.75" customHeight="1">
      <c r="A785" s="485"/>
      <c r="B785" s="486"/>
      <c r="C785" s="486"/>
      <c r="D785" s="486"/>
      <c r="E785" s="555"/>
      <c r="F785" s="261"/>
      <c r="G785" s="22"/>
    </row>
    <row r="786" ht="15.75" customHeight="1">
      <c r="A786" s="485"/>
      <c r="B786" s="486"/>
      <c r="C786" s="486"/>
      <c r="D786" s="486"/>
      <c r="E786" s="555"/>
      <c r="F786" s="261"/>
      <c r="G786" s="22"/>
    </row>
    <row r="787" ht="15.75" customHeight="1">
      <c r="A787" s="485"/>
      <c r="B787" s="486"/>
      <c r="C787" s="486"/>
      <c r="D787" s="486"/>
      <c r="E787" s="555"/>
      <c r="F787" s="261"/>
      <c r="G787" s="22"/>
    </row>
    <row r="788" ht="15.75" customHeight="1">
      <c r="A788" s="485"/>
      <c r="B788" s="486"/>
      <c r="C788" s="486"/>
      <c r="D788" s="486"/>
      <c r="E788" s="555"/>
      <c r="F788" s="261"/>
      <c r="G788" s="22"/>
    </row>
    <row r="789" ht="15.75" customHeight="1">
      <c r="A789" s="485"/>
      <c r="B789" s="486"/>
      <c r="C789" s="486"/>
      <c r="D789" s="486"/>
      <c r="E789" s="555"/>
      <c r="F789" s="261"/>
      <c r="G789" s="22"/>
    </row>
    <row r="790" ht="15.75" customHeight="1">
      <c r="A790" s="485"/>
      <c r="B790" s="486"/>
      <c r="C790" s="486"/>
      <c r="D790" s="486"/>
      <c r="E790" s="555"/>
      <c r="F790" s="261"/>
      <c r="G790" s="22"/>
    </row>
    <row r="791" ht="15.75" customHeight="1">
      <c r="A791" s="485"/>
      <c r="B791" s="486"/>
      <c r="C791" s="486"/>
      <c r="D791" s="486"/>
      <c r="E791" s="555"/>
      <c r="F791" s="261"/>
      <c r="G791" s="22"/>
    </row>
    <row r="792" ht="15.75" customHeight="1">
      <c r="A792" s="485"/>
      <c r="B792" s="486"/>
      <c r="C792" s="486"/>
      <c r="D792" s="486"/>
      <c r="E792" s="555"/>
      <c r="F792" s="261"/>
      <c r="G792" s="22"/>
    </row>
    <row r="793" ht="15.75" customHeight="1">
      <c r="A793" s="485"/>
      <c r="B793" s="486"/>
      <c r="C793" s="486"/>
      <c r="D793" s="486"/>
      <c r="E793" s="555"/>
      <c r="F793" s="261"/>
      <c r="G793" s="22"/>
    </row>
    <row r="794" ht="15.75" customHeight="1">
      <c r="A794" s="485"/>
      <c r="B794" s="486"/>
      <c r="C794" s="486"/>
      <c r="D794" s="486"/>
      <c r="E794" s="555"/>
      <c r="F794" s="261"/>
      <c r="G794" s="22"/>
    </row>
    <row r="795" ht="15.75" customHeight="1">
      <c r="A795" s="485"/>
      <c r="B795" s="486"/>
      <c r="C795" s="486"/>
      <c r="D795" s="486"/>
      <c r="E795" s="555"/>
      <c r="F795" s="261"/>
      <c r="G795" s="22"/>
    </row>
    <row r="796" ht="15.75" customHeight="1">
      <c r="A796" s="485"/>
      <c r="B796" s="486"/>
      <c r="C796" s="486"/>
      <c r="D796" s="486"/>
      <c r="E796" s="555"/>
      <c r="F796" s="261"/>
      <c r="G796" s="22"/>
    </row>
    <row r="797" ht="15.75" customHeight="1">
      <c r="A797" s="485"/>
      <c r="B797" s="486"/>
      <c r="C797" s="486"/>
      <c r="D797" s="486"/>
      <c r="E797" s="555"/>
      <c r="F797" s="261"/>
      <c r="G797" s="22"/>
    </row>
    <row r="798" ht="15.75" customHeight="1">
      <c r="A798" s="485"/>
      <c r="B798" s="486"/>
      <c r="C798" s="486"/>
      <c r="D798" s="486"/>
      <c r="E798" s="555"/>
      <c r="F798" s="261"/>
      <c r="G798" s="22"/>
    </row>
    <row r="799" ht="15.75" customHeight="1">
      <c r="A799" s="485"/>
      <c r="B799" s="486"/>
      <c r="C799" s="486"/>
      <c r="D799" s="486"/>
      <c r="E799" s="555"/>
      <c r="F799" s="261"/>
      <c r="G799" s="22"/>
    </row>
    <row r="800" ht="15.75" customHeight="1">
      <c r="A800" s="485"/>
      <c r="B800" s="486"/>
      <c r="C800" s="486"/>
      <c r="D800" s="486"/>
      <c r="E800" s="555"/>
      <c r="F800" s="261"/>
      <c r="G800" s="22"/>
    </row>
    <row r="801" ht="15.75" customHeight="1">
      <c r="A801" s="485"/>
      <c r="B801" s="486"/>
      <c r="C801" s="486"/>
      <c r="D801" s="486"/>
      <c r="E801" s="555"/>
      <c r="F801" s="261"/>
      <c r="G801" s="22"/>
    </row>
    <row r="802" ht="15.75" customHeight="1">
      <c r="A802" s="485"/>
      <c r="B802" s="486"/>
      <c r="C802" s="486"/>
      <c r="D802" s="486"/>
      <c r="E802" s="555"/>
      <c r="F802" s="261"/>
      <c r="G802" s="22"/>
    </row>
    <row r="803" ht="15.75" customHeight="1">
      <c r="A803" s="485"/>
      <c r="B803" s="486"/>
      <c r="C803" s="486"/>
      <c r="D803" s="486"/>
      <c r="E803" s="555"/>
      <c r="F803" s="261"/>
      <c r="G803" s="22"/>
    </row>
    <row r="804" ht="15.75" customHeight="1">
      <c r="A804" s="485"/>
      <c r="B804" s="486"/>
      <c r="C804" s="486"/>
      <c r="D804" s="486"/>
      <c r="E804" s="555"/>
      <c r="F804" s="261"/>
      <c r="G804" s="22"/>
    </row>
    <row r="805" ht="15.75" customHeight="1">
      <c r="A805" s="485"/>
      <c r="B805" s="486"/>
      <c r="C805" s="486"/>
      <c r="D805" s="486"/>
      <c r="E805" s="555"/>
      <c r="F805" s="261"/>
      <c r="G805" s="22"/>
    </row>
    <row r="806" ht="15.75" customHeight="1">
      <c r="A806" s="485"/>
      <c r="B806" s="486"/>
      <c r="C806" s="486"/>
      <c r="D806" s="486"/>
      <c r="E806" s="555"/>
      <c r="F806" s="261"/>
      <c r="G806" s="22"/>
    </row>
    <row r="807" ht="15.75" customHeight="1">
      <c r="A807" s="485"/>
      <c r="B807" s="486"/>
      <c r="C807" s="486"/>
      <c r="D807" s="486"/>
      <c r="E807" s="555"/>
      <c r="F807" s="261"/>
      <c r="G807" s="22"/>
    </row>
    <row r="808" ht="15.75" customHeight="1">
      <c r="A808" s="485"/>
      <c r="B808" s="486"/>
      <c r="C808" s="486"/>
      <c r="D808" s="486"/>
      <c r="E808" s="555"/>
      <c r="F808" s="261"/>
      <c r="G808" s="22"/>
    </row>
    <row r="809" ht="15.75" customHeight="1">
      <c r="A809" s="485"/>
      <c r="B809" s="486"/>
      <c r="C809" s="486"/>
      <c r="D809" s="486"/>
      <c r="E809" s="555"/>
      <c r="F809" s="261"/>
      <c r="G809" s="22"/>
    </row>
    <row r="810" ht="15.75" customHeight="1">
      <c r="A810" s="485"/>
      <c r="B810" s="486"/>
      <c r="C810" s="486"/>
      <c r="D810" s="486"/>
      <c r="E810" s="555"/>
      <c r="F810" s="261"/>
      <c r="G810" s="22"/>
    </row>
    <row r="811" ht="15.75" customHeight="1">
      <c r="A811" s="485"/>
      <c r="B811" s="486"/>
      <c r="C811" s="486"/>
      <c r="D811" s="486"/>
      <c r="E811" s="555"/>
      <c r="F811" s="261"/>
      <c r="G811" s="22"/>
    </row>
    <row r="812" ht="15.75" customHeight="1">
      <c r="A812" s="485"/>
      <c r="B812" s="486"/>
      <c r="C812" s="486"/>
      <c r="D812" s="486"/>
      <c r="E812" s="555"/>
      <c r="F812" s="261"/>
      <c r="G812" s="22"/>
    </row>
    <row r="813" ht="15.75" customHeight="1">
      <c r="A813" s="485"/>
      <c r="B813" s="486"/>
      <c r="C813" s="486"/>
      <c r="D813" s="486"/>
      <c r="E813" s="555"/>
      <c r="F813" s="261"/>
      <c r="G813" s="22"/>
    </row>
    <row r="814" ht="15.75" customHeight="1">
      <c r="A814" s="485"/>
      <c r="B814" s="486"/>
      <c r="C814" s="486"/>
      <c r="D814" s="486"/>
      <c r="E814" s="555"/>
      <c r="F814" s="261"/>
      <c r="G814" s="22"/>
    </row>
    <row r="815" ht="15.75" customHeight="1">
      <c r="A815" s="485"/>
      <c r="B815" s="486"/>
      <c r="C815" s="486"/>
      <c r="D815" s="486"/>
      <c r="E815" s="555"/>
      <c r="F815" s="261"/>
      <c r="G815" s="22"/>
    </row>
    <row r="816" ht="15.75" customHeight="1">
      <c r="A816" s="485"/>
      <c r="B816" s="486"/>
      <c r="C816" s="486"/>
      <c r="D816" s="486"/>
      <c r="E816" s="555"/>
      <c r="F816" s="261"/>
      <c r="G816" s="22"/>
    </row>
    <row r="817" ht="15.75" customHeight="1">
      <c r="A817" s="485"/>
      <c r="B817" s="486"/>
      <c r="C817" s="486"/>
      <c r="D817" s="486"/>
      <c r="E817" s="555"/>
      <c r="F817" s="261"/>
      <c r="G817" s="22"/>
    </row>
    <row r="818" ht="15.75" customHeight="1">
      <c r="A818" s="485"/>
      <c r="B818" s="486"/>
      <c r="C818" s="486"/>
      <c r="D818" s="486"/>
      <c r="E818" s="555"/>
      <c r="F818" s="261"/>
      <c r="G818" s="22"/>
    </row>
    <row r="819" ht="15.75" customHeight="1">
      <c r="A819" s="485"/>
      <c r="B819" s="486"/>
      <c r="C819" s="486"/>
      <c r="D819" s="486"/>
      <c r="E819" s="555"/>
      <c r="F819" s="261"/>
      <c r="G819" s="22"/>
    </row>
    <row r="820" ht="15.75" customHeight="1">
      <c r="A820" s="485"/>
      <c r="B820" s="486"/>
      <c r="C820" s="486"/>
      <c r="D820" s="486"/>
      <c r="E820" s="555"/>
      <c r="F820" s="261"/>
      <c r="G820" s="22"/>
    </row>
    <row r="821" ht="15.75" customHeight="1">
      <c r="A821" s="485"/>
      <c r="B821" s="486"/>
      <c r="C821" s="486"/>
      <c r="D821" s="486"/>
      <c r="E821" s="555"/>
      <c r="F821" s="261"/>
      <c r="G821" s="22"/>
    </row>
    <row r="822" ht="15.75" customHeight="1">
      <c r="A822" s="485"/>
      <c r="B822" s="486"/>
      <c r="C822" s="486"/>
      <c r="D822" s="486"/>
      <c r="E822" s="555"/>
      <c r="F822" s="261"/>
      <c r="G822" s="22"/>
    </row>
    <row r="823" ht="15.75" customHeight="1">
      <c r="A823" s="485"/>
      <c r="B823" s="486"/>
      <c r="C823" s="486"/>
      <c r="D823" s="486"/>
      <c r="E823" s="555"/>
      <c r="F823" s="261"/>
      <c r="G823" s="22"/>
    </row>
    <row r="824" ht="15.75" customHeight="1">
      <c r="A824" s="485"/>
      <c r="B824" s="486"/>
      <c r="C824" s="486"/>
      <c r="D824" s="486"/>
      <c r="E824" s="555"/>
      <c r="F824" s="261"/>
      <c r="G824" s="22"/>
    </row>
    <row r="825" ht="15.75" customHeight="1">
      <c r="A825" s="485"/>
      <c r="B825" s="486"/>
      <c r="C825" s="486"/>
      <c r="D825" s="486"/>
      <c r="E825" s="555"/>
      <c r="F825" s="261"/>
      <c r="G825" s="22"/>
    </row>
    <row r="826" ht="15.75" customHeight="1">
      <c r="A826" s="485"/>
      <c r="B826" s="486"/>
      <c r="C826" s="486"/>
      <c r="D826" s="486"/>
      <c r="E826" s="555"/>
      <c r="F826" s="261"/>
      <c r="G826" s="22"/>
    </row>
    <row r="827" ht="15.75" customHeight="1">
      <c r="A827" s="485"/>
      <c r="B827" s="486"/>
      <c r="C827" s="486"/>
      <c r="D827" s="486"/>
      <c r="E827" s="555"/>
      <c r="F827" s="261"/>
      <c r="G827" s="22"/>
    </row>
    <row r="828" ht="15.75" customHeight="1">
      <c r="A828" s="485"/>
      <c r="B828" s="486"/>
      <c r="C828" s="486"/>
      <c r="D828" s="486"/>
      <c r="E828" s="555"/>
      <c r="F828" s="261"/>
      <c r="G828" s="22"/>
    </row>
    <row r="829" ht="15.75" customHeight="1">
      <c r="A829" s="485"/>
      <c r="B829" s="486"/>
      <c r="C829" s="486"/>
      <c r="D829" s="486"/>
      <c r="E829" s="555"/>
      <c r="F829" s="261"/>
      <c r="G829" s="22"/>
    </row>
    <row r="830" ht="15.75" customHeight="1">
      <c r="A830" s="485"/>
      <c r="B830" s="486"/>
      <c r="C830" s="486"/>
      <c r="D830" s="486"/>
      <c r="E830" s="555"/>
      <c r="F830" s="261"/>
      <c r="G830" s="22"/>
    </row>
    <row r="831" ht="15.75" customHeight="1">
      <c r="A831" s="485"/>
      <c r="B831" s="486"/>
      <c r="C831" s="486"/>
      <c r="D831" s="486"/>
      <c r="E831" s="555"/>
      <c r="F831" s="261"/>
      <c r="G831" s="22"/>
    </row>
    <row r="832" ht="15.75" customHeight="1">
      <c r="A832" s="485"/>
      <c r="B832" s="486"/>
      <c r="C832" s="486"/>
      <c r="D832" s="486"/>
      <c r="E832" s="555"/>
      <c r="F832" s="261"/>
      <c r="G832" s="22"/>
    </row>
    <row r="833" ht="15.75" customHeight="1">
      <c r="A833" s="485"/>
      <c r="B833" s="486"/>
      <c r="C833" s="486"/>
      <c r="D833" s="486"/>
      <c r="E833" s="555"/>
      <c r="F833" s="261"/>
      <c r="G833" s="22"/>
    </row>
    <row r="834" ht="15.75" customHeight="1">
      <c r="A834" s="485"/>
      <c r="B834" s="486"/>
      <c r="C834" s="486"/>
      <c r="D834" s="486"/>
      <c r="E834" s="555"/>
      <c r="F834" s="261"/>
      <c r="G834" s="22"/>
    </row>
    <row r="835" ht="15.75" customHeight="1">
      <c r="A835" s="485"/>
      <c r="B835" s="486"/>
      <c r="C835" s="486"/>
      <c r="D835" s="486"/>
      <c r="E835" s="555"/>
      <c r="F835" s="261"/>
      <c r="G835" s="22"/>
    </row>
    <row r="836" ht="15.75" customHeight="1">
      <c r="A836" s="485"/>
      <c r="B836" s="486"/>
      <c r="C836" s="486"/>
      <c r="D836" s="486"/>
      <c r="E836" s="555"/>
      <c r="F836" s="261"/>
      <c r="G836" s="22"/>
    </row>
    <row r="837" ht="15.75" customHeight="1">
      <c r="A837" s="485"/>
      <c r="B837" s="486"/>
      <c r="C837" s="486"/>
      <c r="D837" s="486"/>
      <c r="E837" s="555"/>
      <c r="F837" s="261"/>
      <c r="G837" s="22"/>
    </row>
    <row r="838" ht="15.75" customHeight="1">
      <c r="A838" s="485"/>
      <c r="B838" s="486"/>
      <c r="C838" s="486"/>
      <c r="D838" s="486"/>
      <c r="E838" s="555"/>
      <c r="F838" s="261"/>
      <c r="G838" s="22"/>
    </row>
    <row r="839" ht="15.75" customHeight="1">
      <c r="A839" s="485"/>
      <c r="B839" s="486"/>
      <c r="C839" s="486"/>
      <c r="D839" s="486"/>
      <c r="E839" s="555"/>
      <c r="F839" s="261"/>
      <c r="G839" s="22"/>
    </row>
    <row r="840" ht="15.75" customHeight="1">
      <c r="A840" s="485"/>
      <c r="B840" s="486"/>
      <c r="C840" s="486"/>
      <c r="D840" s="486"/>
      <c r="E840" s="555"/>
      <c r="F840" s="261"/>
      <c r="G840" s="22"/>
    </row>
    <row r="841" ht="15.75" customHeight="1">
      <c r="A841" s="485"/>
      <c r="B841" s="486"/>
      <c r="C841" s="486"/>
      <c r="D841" s="486"/>
      <c r="E841" s="555"/>
      <c r="F841" s="261"/>
      <c r="G841" s="22"/>
    </row>
    <row r="842" ht="15.75" customHeight="1">
      <c r="A842" s="485"/>
      <c r="B842" s="486"/>
      <c r="C842" s="486"/>
      <c r="D842" s="486"/>
      <c r="E842" s="555"/>
      <c r="F842" s="261"/>
      <c r="G842" s="22"/>
    </row>
    <row r="843" ht="15.75" customHeight="1">
      <c r="A843" s="485"/>
      <c r="B843" s="486"/>
      <c r="C843" s="486"/>
      <c r="D843" s="486"/>
      <c r="E843" s="555"/>
      <c r="F843" s="261"/>
      <c r="G843" s="22"/>
    </row>
    <row r="844" ht="15.75" customHeight="1">
      <c r="A844" s="485"/>
      <c r="B844" s="486"/>
      <c r="C844" s="486"/>
      <c r="D844" s="486"/>
      <c r="E844" s="555"/>
      <c r="F844" s="261"/>
      <c r="G844" s="22"/>
    </row>
    <row r="845" ht="15.75" customHeight="1">
      <c r="A845" s="485"/>
      <c r="B845" s="486"/>
      <c r="C845" s="486"/>
      <c r="D845" s="486"/>
      <c r="E845" s="555"/>
      <c r="F845" s="261"/>
      <c r="G845" s="22"/>
    </row>
    <row r="846" ht="15.75" customHeight="1">
      <c r="A846" s="485"/>
      <c r="B846" s="486"/>
      <c r="C846" s="486"/>
      <c r="D846" s="486"/>
      <c r="E846" s="555"/>
      <c r="F846" s="261"/>
      <c r="G846" s="22"/>
    </row>
    <row r="847" ht="15.75" customHeight="1">
      <c r="A847" s="485"/>
      <c r="B847" s="486"/>
      <c r="C847" s="486"/>
      <c r="D847" s="486"/>
      <c r="E847" s="555"/>
      <c r="F847" s="261"/>
      <c r="G847" s="22"/>
    </row>
    <row r="848" ht="15.75" customHeight="1">
      <c r="A848" s="485"/>
      <c r="B848" s="486"/>
      <c r="C848" s="486"/>
      <c r="D848" s="486"/>
      <c r="E848" s="555"/>
      <c r="F848" s="261"/>
      <c r="G848" s="22"/>
    </row>
    <row r="849" ht="15.75" customHeight="1">
      <c r="A849" s="485"/>
      <c r="B849" s="486"/>
      <c r="C849" s="486"/>
      <c r="D849" s="486"/>
      <c r="E849" s="555"/>
      <c r="F849" s="261"/>
      <c r="G849" s="22"/>
    </row>
    <row r="850" ht="15.75" customHeight="1">
      <c r="A850" s="485"/>
      <c r="B850" s="486"/>
      <c r="C850" s="486"/>
      <c r="D850" s="486"/>
      <c r="E850" s="555"/>
      <c r="F850" s="261"/>
      <c r="G850" s="22"/>
    </row>
    <row r="851" ht="15.75" customHeight="1">
      <c r="A851" s="485"/>
      <c r="B851" s="486"/>
      <c r="C851" s="486"/>
      <c r="D851" s="486"/>
      <c r="E851" s="555"/>
      <c r="F851" s="261"/>
      <c r="G851" s="22"/>
    </row>
    <row r="852" ht="15.75" customHeight="1">
      <c r="A852" s="485"/>
      <c r="B852" s="486"/>
      <c r="C852" s="486"/>
      <c r="D852" s="486"/>
      <c r="E852" s="555"/>
      <c r="F852" s="261"/>
      <c r="G852" s="22"/>
    </row>
    <row r="853" ht="15.75" customHeight="1">
      <c r="A853" s="485"/>
      <c r="B853" s="486"/>
      <c r="C853" s="486"/>
      <c r="D853" s="486"/>
      <c r="E853" s="555"/>
      <c r="F853" s="261"/>
      <c r="G853" s="22"/>
    </row>
    <row r="854" ht="15.75" customHeight="1">
      <c r="A854" s="485"/>
      <c r="B854" s="486"/>
      <c r="C854" s="486"/>
      <c r="D854" s="486"/>
      <c r="E854" s="555"/>
      <c r="F854" s="261"/>
      <c r="G854" s="22"/>
    </row>
    <row r="855" ht="15.75" customHeight="1">
      <c r="A855" s="485"/>
      <c r="B855" s="486"/>
      <c r="C855" s="486"/>
      <c r="D855" s="486"/>
      <c r="E855" s="555"/>
      <c r="F855" s="261"/>
      <c r="G855" s="22"/>
    </row>
    <row r="856" ht="15.75" customHeight="1">
      <c r="A856" s="485"/>
      <c r="B856" s="486"/>
      <c r="C856" s="486"/>
      <c r="D856" s="486"/>
      <c r="E856" s="555"/>
      <c r="F856" s="261"/>
      <c r="G856" s="22"/>
    </row>
    <row r="857" ht="15.75" customHeight="1">
      <c r="A857" s="485"/>
      <c r="B857" s="486"/>
      <c r="C857" s="486"/>
      <c r="D857" s="486"/>
      <c r="E857" s="555"/>
      <c r="F857" s="261"/>
      <c r="G857" s="22"/>
    </row>
    <row r="858" ht="15.75" customHeight="1">
      <c r="A858" s="485"/>
      <c r="B858" s="486"/>
      <c r="C858" s="486"/>
      <c r="D858" s="486"/>
      <c r="E858" s="555"/>
      <c r="F858" s="261"/>
      <c r="G858" s="22"/>
    </row>
    <row r="859" ht="15.75" customHeight="1">
      <c r="A859" s="485"/>
      <c r="B859" s="486"/>
      <c r="C859" s="486"/>
      <c r="D859" s="486"/>
      <c r="E859" s="555"/>
      <c r="F859" s="261"/>
      <c r="G859" s="22"/>
    </row>
    <row r="860" ht="15.75" customHeight="1">
      <c r="A860" s="485"/>
      <c r="B860" s="486"/>
      <c r="C860" s="486"/>
      <c r="D860" s="486"/>
      <c r="E860" s="555"/>
      <c r="F860" s="261"/>
      <c r="G860" s="22"/>
    </row>
    <row r="861" ht="15.75" customHeight="1">
      <c r="A861" s="485"/>
      <c r="B861" s="486"/>
      <c r="C861" s="486"/>
      <c r="D861" s="486"/>
      <c r="E861" s="555"/>
      <c r="F861" s="261"/>
      <c r="G861" s="22"/>
    </row>
    <row r="862" ht="15.75" customHeight="1">
      <c r="A862" s="485"/>
      <c r="B862" s="486"/>
      <c r="C862" s="486"/>
      <c r="D862" s="486"/>
      <c r="E862" s="555"/>
      <c r="F862" s="261"/>
      <c r="G862" s="22"/>
    </row>
    <row r="863" ht="15.75" customHeight="1">
      <c r="A863" s="485"/>
      <c r="B863" s="486"/>
      <c r="C863" s="486"/>
      <c r="D863" s="486"/>
      <c r="E863" s="555"/>
      <c r="F863" s="261"/>
      <c r="G863" s="22"/>
    </row>
    <row r="864" ht="15.75" customHeight="1">
      <c r="A864" s="485"/>
      <c r="B864" s="486"/>
      <c r="C864" s="486"/>
      <c r="D864" s="486"/>
      <c r="E864" s="555"/>
      <c r="F864" s="261"/>
      <c r="G864" s="22"/>
    </row>
    <row r="865" ht="15.75" customHeight="1">
      <c r="A865" s="485"/>
      <c r="B865" s="486"/>
      <c r="C865" s="486"/>
      <c r="D865" s="486"/>
      <c r="E865" s="555"/>
      <c r="F865" s="261"/>
      <c r="G865" s="22"/>
    </row>
    <row r="866" ht="15.75" customHeight="1">
      <c r="A866" s="485"/>
      <c r="B866" s="486"/>
      <c r="C866" s="486"/>
      <c r="D866" s="486"/>
      <c r="E866" s="555"/>
      <c r="F866" s="261"/>
      <c r="G866" s="22"/>
    </row>
    <row r="867" ht="15.75" customHeight="1">
      <c r="A867" s="485"/>
      <c r="B867" s="486"/>
      <c r="C867" s="486"/>
      <c r="D867" s="486"/>
      <c r="E867" s="555"/>
      <c r="F867" s="261"/>
      <c r="G867" s="22"/>
    </row>
    <row r="868" ht="15.75" customHeight="1">
      <c r="A868" s="485"/>
      <c r="B868" s="486"/>
      <c r="C868" s="486"/>
      <c r="D868" s="486"/>
      <c r="E868" s="555"/>
      <c r="F868" s="261"/>
      <c r="G868" s="22"/>
    </row>
    <row r="869" ht="15.75" customHeight="1">
      <c r="A869" s="485"/>
      <c r="B869" s="486"/>
      <c r="C869" s="486"/>
      <c r="D869" s="486"/>
      <c r="E869" s="555"/>
      <c r="F869" s="261"/>
      <c r="G869" s="22"/>
    </row>
    <row r="870" ht="15.75" customHeight="1">
      <c r="A870" s="485"/>
      <c r="B870" s="486"/>
      <c r="C870" s="486"/>
      <c r="D870" s="486"/>
      <c r="E870" s="555"/>
      <c r="F870" s="261"/>
      <c r="G870" s="22"/>
    </row>
    <row r="871" ht="15.75" customHeight="1">
      <c r="A871" s="485"/>
      <c r="B871" s="486"/>
      <c r="C871" s="486"/>
      <c r="D871" s="486"/>
      <c r="E871" s="555"/>
      <c r="F871" s="261"/>
      <c r="G871" s="22"/>
    </row>
    <row r="872" ht="15.75" customHeight="1">
      <c r="A872" s="485"/>
      <c r="B872" s="486"/>
      <c r="C872" s="486"/>
      <c r="D872" s="486"/>
      <c r="E872" s="555"/>
      <c r="F872" s="261"/>
      <c r="G872" s="22"/>
    </row>
    <row r="873" ht="15.75" customHeight="1">
      <c r="A873" s="485"/>
      <c r="B873" s="486"/>
      <c r="C873" s="486"/>
      <c r="D873" s="486"/>
      <c r="E873" s="555"/>
      <c r="F873" s="261"/>
      <c r="G873" s="22"/>
    </row>
    <row r="874" ht="15.75" customHeight="1">
      <c r="A874" s="485"/>
      <c r="B874" s="486"/>
      <c r="C874" s="486"/>
      <c r="D874" s="486"/>
      <c r="E874" s="555"/>
      <c r="F874" s="261"/>
      <c r="G874" s="22"/>
    </row>
    <row r="875" ht="15.75" customHeight="1">
      <c r="A875" s="485"/>
      <c r="B875" s="486"/>
      <c r="C875" s="486"/>
      <c r="D875" s="486"/>
      <c r="E875" s="555"/>
      <c r="F875" s="261"/>
      <c r="G875" s="22"/>
    </row>
    <row r="876" ht="15.75" customHeight="1">
      <c r="A876" s="485"/>
      <c r="B876" s="486"/>
      <c r="C876" s="486"/>
      <c r="D876" s="486"/>
      <c r="E876" s="555"/>
      <c r="F876" s="261"/>
      <c r="G876" s="22"/>
    </row>
    <row r="877" ht="15.75" customHeight="1">
      <c r="A877" s="485"/>
      <c r="B877" s="486"/>
      <c r="C877" s="486"/>
      <c r="D877" s="486"/>
      <c r="E877" s="555"/>
      <c r="F877" s="261"/>
      <c r="G877" s="22"/>
    </row>
    <row r="878" ht="15.75" customHeight="1">
      <c r="A878" s="485"/>
      <c r="B878" s="486"/>
      <c r="C878" s="486"/>
      <c r="D878" s="486"/>
      <c r="E878" s="555"/>
      <c r="F878" s="261"/>
      <c r="G878" s="22"/>
    </row>
    <row r="879" ht="15.75" customHeight="1">
      <c r="A879" s="485"/>
      <c r="B879" s="486"/>
      <c r="C879" s="486"/>
      <c r="D879" s="486"/>
      <c r="E879" s="555"/>
      <c r="F879" s="261"/>
      <c r="G879" s="22"/>
    </row>
    <row r="880" ht="15.75" customHeight="1">
      <c r="A880" s="485"/>
      <c r="B880" s="486"/>
      <c r="C880" s="486"/>
      <c r="D880" s="486"/>
      <c r="E880" s="555"/>
      <c r="F880" s="261"/>
      <c r="G880" s="22"/>
    </row>
    <row r="881" ht="15.75" customHeight="1">
      <c r="A881" s="485"/>
      <c r="B881" s="486"/>
      <c r="C881" s="486"/>
      <c r="D881" s="486"/>
      <c r="E881" s="555"/>
      <c r="F881" s="261"/>
      <c r="G881" s="22"/>
    </row>
    <row r="882" ht="15.75" customHeight="1">
      <c r="A882" s="485"/>
      <c r="B882" s="486"/>
      <c r="C882" s="486"/>
      <c r="D882" s="486"/>
      <c r="E882" s="555"/>
      <c r="F882" s="261"/>
      <c r="G882" s="22"/>
    </row>
    <row r="883" ht="15.75" customHeight="1">
      <c r="A883" s="485"/>
      <c r="B883" s="486"/>
      <c r="C883" s="486"/>
      <c r="D883" s="486"/>
      <c r="E883" s="555"/>
      <c r="F883" s="261"/>
      <c r="G883" s="22"/>
    </row>
    <row r="884" ht="15.75" customHeight="1">
      <c r="A884" s="485"/>
      <c r="B884" s="486"/>
      <c r="C884" s="486"/>
      <c r="D884" s="486"/>
      <c r="E884" s="555"/>
      <c r="F884" s="261"/>
      <c r="G884" s="22"/>
    </row>
    <row r="885" ht="15.75" customHeight="1">
      <c r="A885" s="485"/>
      <c r="B885" s="486"/>
      <c r="C885" s="486"/>
      <c r="D885" s="486"/>
      <c r="E885" s="555"/>
      <c r="F885" s="261"/>
      <c r="G885" s="22"/>
    </row>
    <row r="886" ht="15.75" customHeight="1">
      <c r="A886" s="485"/>
      <c r="B886" s="486"/>
      <c r="C886" s="486"/>
      <c r="D886" s="486"/>
      <c r="E886" s="555"/>
      <c r="F886" s="261"/>
      <c r="G886" s="22"/>
    </row>
    <row r="887" ht="15.75" customHeight="1">
      <c r="A887" s="485"/>
      <c r="B887" s="486"/>
      <c r="C887" s="486"/>
      <c r="D887" s="486"/>
      <c r="E887" s="555"/>
      <c r="F887" s="261"/>
      <c r="G887" s="22"/>
    </row>
    <row r="888" ht="15.75" customHeight="1">
      <c r="A888" s="485"/>
      <c r="B888" s="486"/>
      <c r="C888" s="486"/>
      <c r="D888" s="486"/>
      <c r="E888" s="555"/>
      <c r="F888" s="261"/>
      <c r="G888" s="22"/>
    </row>
    <row r="889" ht="15.75" customHeight="1">
      <c r="A889" s="485"/>
      <c r="B889" s="486"/>
      <c r="C889" s="486"/>
      <c r="D889" s="486"/>
      <c r="E889" s="555"/>
      <c r="F889" s="261"/>
      <c r="G889" s="22"/>
    </row>
    <row r="890" ht="15.75" customHeight="1">
      <c r="A890" s="485"/>
      <c r="B890" s="486"/>
      <c r="C890" s="486"/>
      <c r="D890" s="486"/>
      <c r="E890" s="555"/>
      <c r="F890" s="261"/>
      <c r="G890" s="22"/>
    </row>
    <row r="891" ht="15.75" customHeight="1">
      <c r="A891" s="485"/>
      <c r="B891" s="486"/>
      <c r="C891" s="486"/>
      <c r="D891" s="486"/>
      <c r="E891" s="555"/>
      <c r="F891" s="261"/>
      <c r="G891" s="22"/>
    </row>
    <row r="892" ht="15.75" customHeight="1">
      <c r="A892" s="485"/>
      <c r="B892" s="486"/>
      <c r="C892" s="486"/>
      <c r="D892" s="486"/>
      <c r="E892" s="555"/>
      <c r="F892" s="261"/>
      <c r="G892" s="22"/>
    </row>
    <row r="893" ht="15.75" customHeight="1">
      <c r="A893" s="485"/>
      <c r="B893" s="486"/>
      <c r="C893" s="486"/>
      <c r="D893" s="486"/>
      <c r="E893" s="555"/>
      <c r="F893" s="261"/>
      <c r="G893" s="22"/>
    </row>
    <row r="894" ht="15.75" customHeight="1">
      <c r="A894" s="485"/>
      <c r="B894" s="486"/>
      <c r="C894" s="486"/>
      <c r="D894" s="486"/>
      <c r="E894" s="555"/>
      <c r="F894" s="261"/>
      <c r="G894" s="22"/>
    </row>
    <row r="895" ht="15.75" customHeight="1">
      <c r="A895" s="485"/>
      <c r="B895" s="486"/>
      <c r="C895" s="486"/>
      <c r="D895" s="486"/>
      <c r="E895" s="555"/>
      <c r="F895" s="261"/>
      <c r="G895" s="22"/>
    </row>
    <row r="896" ht="15.75" customHeight="1">
      <c r="A896" s="485"/>
      <c r="B896" s="486"/>
      <c r="C896" s="486"/>
      <c r="D896" s="486"/>
      <c r="E896" s="555"/>
      <c r="F896" s="261"/>
      <c r="G896" s="22"/>
    </row>
    <row r="897" ht="15.75" customHeight="1">
      <c r="A897" s="485"/>
      <c r="B897" s="486"/>
      <c r="C897" s="486"/>
      <c r="D897" s="486"/>
      <c r="E897" s="555"/>
      <c r="F897" s="261"/>
      <c r="G897" s="22"/>
    </row>
    <row r="898" ht="15.75" customHeight="1">
      <c r="A898" s="485"/>
      <c r="B898" s="486"/>
      <c r="C898" s="486"/>
      <c r="D898" s="486"/>
      <c r="E898" s="555"/>
      <c r="F898" s="261"/>
      <c r="G898" s="22"/>
    </row>
    <row r="899" ht="15.75" customHeight="1">
      <c r="A899" s="485"/>
      <c r="B899" s="486"/>
      <c r="C899" s="486"/>
      <c r="D899" s="486"/>
      <c r="E899" s="555"/>
      <c r="F899" s="261"/>
      <c r="G899" s="22"/>
    </row>
    <row r="900" ht="15.75" customHeight="1">
      <c r="A900" s="485"/>
      <c r="B900" s="486"/>
      <c r="C900" s="486"/>
      <c r="D900" s="486"/>
      <c r="E900" s="555"/>
      <c r="F900" s="261"/>
      <c r="G900" s="22"/>
    </row>
    <row r="901" ht="15.75" customHeight="1">
      <c r="A901" s="485"/>
      <c r="B901" s="486"/>
      <c r="C901" s="486"/>
      <c r="D901" s="486"/>
      <c r="E901" s="555"/>
      <c r="F901" s="261"/>
      <c r="G901" s="22"/>
    </row>
    <row r="902" ht="15.75" customHeight="1">
      <c r="A902" s="485"/>
      <c r="B902" s="486"/>
      <c r="C902" s="486"/>
      <c r="D902" s="486"/>
      <c r="E902" s="555"/>
      <c r="F902" s="261"/>
      <c r="G902" s="22"/>
    </row>
    <row r="903" ht="15.75" customHeight="1">
      <c r="A903" s="485"/>
      <c r="B903" s="486"/>
      <c r="C903" s="486"/>
      <c r="D903" s="486"/>
      <c r="E903" s="555"/>
      <c r="F903" s="261"/>
      <c r="G903" s="22"/>
    </row>
    <row r="904" ht="15.75" customHeight="1">
      <c r="A904" s="485"/>
      <c r="B904" s="486"/>
      <c r="C904" s="486"/>
      <c r="D904" s="486"/>
      <c r="E904" s="555"/>
      <c r="F904" s="261"/>
      <c r="G904" s="22"/>
    </row>
    <row r="905" ht="15.75" customHeight="1">
      <c r="A905" s="485"/>
      <c r="B905" s="486"/>
      <c r="C905" s="486"/>
      <c r="D905" s="486"/>
      <c r="E905" s="555"/>
      <c r="F905" s="261"/>
      <c r="G905" s="22"/>
    </row>
    <row r="906" ht="15.75" customHeight="1">
      <c r="A906" s="485"/>
      <c r="B906" s="486"/>
      <c r="C906" s="486"/>
      <c r="D906" s="486"/>
      <c r="E906" s="555"/>
      <c r="F906" s="261"/>
      <c r="G906" s="22"/>
    </row>
    <row r="907" ht="15.75" customHeight="1">
      <c r="A907" s="485"/>
      <c r="B907" s="486"/>
      <c r="C907" s="486"/>
      <c r="D907" s="486"/>
      <c r="E907" s="555"/>
      <c r="F907" s="261"/>
      <c r="G907" s="22"/>
    </row>
    <row r="908" ht="15.75" customHeight="1">
      <c r="A908" s="485"/>
      <c r="B908" s="486"/>
      <c r="C908" s="486"/>
      <c r="D908" s="486"/>
      <c r="E908" s="555"/>
      <c r="F908" s="261"/>
      <c r="G908" s="22"/>
    </row>
    <row r="909" ht="15.75" customHeight="1">
      <c r="A909" s="485"/>
      <c r="B909" s="486"/>
      <c r="C909" s="486"/>
      <c r="D909" s="486"/>
      <c r="E909" s="555"/>
      <c r="F909" s="261"/>
      <c r="G909" s="22"/>
    </row>
    <row r="910" ht="15.75" customHeight="1">
      <c r="A910" s="485"/>
      <c r="B910" s="486"/>
      <c r="C910" s="486"/>
      <c r="D910" s="486"/>
      <c r="E910" s="555"/>
      <c r="F910" s="261"/>
      <c r="G910" s="22"/>
    </row>
    <row r="911" ht="15.75" customHeight="1">
      <c r="A911" s="485"/>
      <c r="B911" s="486"/>
      <c r="C911" s="486"/>
      <c r="D911" s="486"/>
      <c r="E911" s="555"/>
      <c r="F911" s="261"/>
      <c r="G911" s="22"/>
    </row>
    <row r="912" ht="15.75" customHeight="1">
      <c r="A912" s="485"/>
      <c r="B912" s="486"/>
      <c r="C912" s="486"/>
      <c r="D912" s="486"/>
      <c r="E912" s="555"/>
      <c r="F912" s="261"/>
      <c r="G912" s="22"/>
    </row>
    <row r="913" ht="15.75" customHeight="1">
      <c r="A913" s="485"/>
      <c r="B913" s="486"/>
      <c r="C913" s="486"/>
      <c r="D913" s="486"/>
      <c r="E913" s="555"/>
      <c r="F913" s="261"/>
      <c r="G913" s="22"/>
    </row>
    <row r="914" ht="15.75" customHeight="1">
      <c r="A914" s="485"/>
      <c r="B914" s="486"/>
      <c r="C914" s="486"/>
      <c r="D914" s="486"/>
      <c r="E914" s="555"/>
      <c r="F914" s="261"/>
      <c r="G914" s="22"/>
    </row>
    <row r="915" ht="15.75" customHeight="1">
      <c r="A915" s="485"/>
      <c r="B915" s="486"/>
      <c r="C915" s="486"/>
      <c r="D915" s="486"/>
      <c r="E915" s="555"/>
      <c r="F915" s="261"/>
      <c r="G915" s="22"/>
    </row>
    <row r="916" ht="15.75" customHeight="1">
      <c r="A916" s="485"/>
      <c r="B916" s="486"/>
      <c r="C916" s="486"/>
      <c r="D916" s="486"/>
      <c r="E916" s="555"/>
      <c r="F916" s="261"/>
      <c r="G916" s="22"/>
    </row>
    <row r="917" ht="15.75" customHeight="1">
      <c r="A917" s="485"/>
      <c r="B917" s="486"/>
      <c r="C917" s="486"/>
      <c r="D917" s="486"/>
      <c r="E917" s="555"/>
      <c r="F917" s="261"/>
      <c r="G917" s="22"/>
    </row>
    <row r="918" ht="15.75" customHeight="1">
      <c r="A918" s="485"/>
      <c r="B918" s="486"/>
      <c r="C918" s="486"/>
      <c r="D918" s="486"/>
      <c r="E918" s="555"/>
      <c r="F918" s="261"/>
      <c r="G918" s="22"/>
    </row>
    <row r="919" ht="15.75" customHeight="1">
      <c r="A919" s="485"/>
      <c r="B919" s="486"/>
      <c r="C919" s="486"/>
      <c r="D919" s="486"/>
      <c r="E919" s="555"/>
      <c r="F919" s="261"/>
      <c r="G919" s="22"/>
    </row>
    <row r="920" ht="15.75" customHeight="1">
      <c r="A920" s="485"/>
      <c r="B920" s="486"/>
      <c r="C920" s="486"/>
      <c r="D920" s="486"/>
      <c r="E920" s="555"/>
      <c r="F920" s="261"/>
      <c r="G920" s="22"/>
    </row>
    <row r="921" ht="15.75" customHeight="1">
      <c r="A921" s="485"/>
      <c r="B921" s="486"/>
      <c r="C921" s="486"/>
      <c r="D921" s="486"/>
      <c r="E921" s="555"/>
      <c r="F921" s="261"/>
      <c r="G921" s="22"/>
    </row>
    <row r="922" ht="15.75" customHeight="1">
      <c r="A922" s="485"/>
      <c r="B922" s="486"/>
      <c r="C922" s="486"/>
      <c r="D922" s="486"/>
      <c r="E922" s="555"/>
      <c r="F922" s="261"/>
      <c r="G922" s="22"/>
    </row>
    <row r="923" ht="15.75" customHeight="1">
      <c r="A923" s="485"/>
      <c r="B923" s="486"/>
      <c r="C923" s="486"/>
      <c r="D923" s="486"/>
      <c r="E923" s="555"/>
      <c r="F923" s="261"/>
      <c r="G923" s="22"/>
    </row>
    <row r="924" ht="15.75" customHeight="1">
      <c r="A924" s="485"/>
      <c r="B924" s="486"/>
      <c r="C924" s="486"/>
      <c r="D924" s="486"/>
      <c r="E924" s="555"/>
      <c r="F924" s="261"/>
      <c r="G924" s="22"/>
    </row>
    <row r="925" ht="15.75" customHeight="1">
      <c r="A925" s="485"/>
      <c r="B925" s="486"/>
      <c r="C925" s="486"/>
      <c r="D925" s="486"/>
      <c r="E925" s="555"/>
      <c r="F925" s="261"/>
      <c r="G925" s="22"/>
    </row>
    <row r="926" ht="15.75" customHeight="1">
      <c r="A926" s="485"/>
      <c r="B926" s="486"/>
      <c r="C926" s="486"/>
      <c r="D926" s="486"/>
      <c r="E926" s="555"/>
      <c r="F926" s="261"/>
      <c r="G926" s="22"/>
    </row>
    <row r="927" ht="15.75" customHeight="1">
      <c r="A927" s="485"/>
      <c r="B927" s="486"/>
      <c r="C927" s="486"/>
      <c r="D927" s="486"/>
      <c r="E927" s="555"/>
      <c r="F927" s="261"/>
      <c r="G927" s="22"/>
    </row>
    <row r="928" ht="15.75" customHeight="1">
      <c r="A928" s="485"/>
      <c r="B928" s="486"/>
      <c r="C928" s="486"/>
      <c r="D928" s="486"/>
      <c r="E928" s="555"/>
      <c r="F928" s="261"/>
      <c r="G928" s="22"/>
    </row>
    <row r="929" ht="15.75" customHeight="1">
      <c r="A929" s="485"/>
      <c r="B929" s="486"/>
      <c r="C929" s="486"/>
      <c r="D929" s="486"/>
      <c r="E929" s="555"/>
      <c r="F929" s="261"/>
      <c r="G929" s="22"/>
    </row>
    <row r="930" ht="15.75" customHeight="1">
      <c r="A930" s="485"/>
      <c r="B930" s="486"/>
      <c r="C930" s="486"/>
      <c r="D930" s="486"/>
      <c r="E930" s="555"/>
      <c r="F930" s="261"/>
      <c r="G930" s="22"/>
    </row>
    <row r="931" ht="15.75" customHeight="1">
      <c r="A931" s="485"/>
      <c r="B931" s="486"/>
      <c r="C931" s="486"/>
      <c r="D931" s="486"/>
      <c r="E931" s="555"/>
      <c r="F931" s="261"/>
      <c r="G931" s="22"/>
    </row>
    <row r="932" ht="15.75" customHeight="1">
      <c r="A932" s="485"/>
      <c r="B932" s="486"/>
      <c r="C932" s="486"/>
      <c r="D932" s="486"/>
      <c r="E932" s="555"/>
      <c r="F932" s="261"/>
      <c r="G932" s="22"/>
    </row>
    <row r="933" ht="15.75" customHeight="1">
      <c r="A933" s="485"/>
      <c r="B933" s="486"/>
      <c r="C933" s="486"/>
      <c r="D933" s="486"/>
      <c r="E933" s="555"/>
      <c r="F933" s="261"/>
      <c r="G933" s="22"/>
    </row>
    <row r="934" ht="15.75" customHeight="1">
      <c r="A934" s="485"/>
      <c r="B934" s="486"/>
      <c r="C934" s="486"/>
      <c r="D934" s="486"/>
      <c r="E934" s="555"/>
      <c r="F934" s="261"/>
      <c r="G934" s="22"/>
    </row>
    <row r="935" ht="15.75" customHeight="1">
      <c r="A935" s="485"/>
      <c r="B935" s="486"/>
      <c r="C935" s="486"/>
      <c r="D935" s="486"/>
      <c r="E935" s="555"/>
      <c r="F935" s="261"/>
      <c r="G935" s="22"/>
    </row>
    <row r="936" ht="15.75" customHeight="1">
      <c r="A936" s="485"/>
      <c r="B936" s="486"/>
      <c r="C936" s="486"/>
      <c r="D936" s="486"/>
      <c r="E936" s="555"/>
      <c r="F936" s="261"/>
      <c r="G936" s="22"/>
    </row>
    <row r="937" ht="15.75" customHeight="1">
      <c r="A937" s="485"/>
      <c r="B937" s="486"/>
      <c r="C937" s="486"/>
      <c r="D937" s="486"/>
      <c r="E937" s="555"/>
      <c r="F937" s="261"/>
      <c r="G937" s="22"/>
    </row>
    <row r="938" ht="15.75" customHeight="1">
      <c r="A938" s="485"/>
      <c r="B938" s="486"/>
      <c r="C938" s="486"/>
      <c r="D938" s="486"/>
      <c r="E938" s="555"/>
      <c r="F938" s="261"/>
      <c r="G938" s="22"/>
    </row>
    <row r="939" ht="15.75" customHeight="1">
      <c r="A939" s="485"/>
      <c r="B939" s="486"/>
      <c r="C939" s="486"/>
      <c r="D939" s="486"/>
      <c r="E939" s="555"/>
      <c r="F939" s="261"/>
      <c r="G939" s="22"/>
    </row>
    <row r="940" ht="15.75" customHeight="1">
      <c r="A940" s="485"/>
      <c r="B940" s="486"/>
      <c r="C940" s="486"/>
      <c r="D940" s="486"/>
      <c r="E940" s="555"/>
      <c r="F940" s="261"/>
      <c r="G940" s="22"/>
    </row>
    <row r="941" ht="15.75" customHeight="1">
      <c r="A941" s="485"/>
      <c r="B941" s="486"/>
      <c r="C941" s="486"/>
      <c r="D941" s="486"/>
      <c r="E941" s="555"/>
      <c r="F941" s="261"/>
      <c r="G941" s="22"/>
    </row>
    <row r="942" ht="15.75" customHeight="1">
      <c r="A942" s="485"/>
      <c r="B942" s="486"/>
      <c r="C942" s="486"/>
      <c r="D942" s="486"/>
      <c r="E942" s="555"/>
      <c r="F942" s="261"/>
      <c r="G942" s="22"/>
    </row>
    <row r="943" ht="15.75" customHeight="1">
      <c r="A943" s="485"/>
      <c r="B943" s="486"/>
      <c r="C943" s="486"/>
      <c r="D943" s="486"/>
      <c r="E943" s="555"/>
      <c r="F943" s="261"/>
      <c r="G943" s="22"/>
    </row>
    <row r="944" ht="15.75" customHeight="1">
      <c r="A944" s="485"/>
      <c r="B944" s="486"/>
      <c r="C944" s="486"/>
      <c r="D944" s="486"/>
      <c r="E944" s="555"/>
      <c r="F944" s="261"/>
      <c r="G944" s="22"/>
    </row>
    <row r="945" ht="15.75" customHeight="1">
      <c r="A945" s="485"/>
      <c r="B945" s="486"/>
      <c r="C945" s="486"/>
      <c r="D945" s="486"/>
      <c r="E945" s="555"/>
      <c r="F945" s="261"/>
      <c r="G945" s="22"/>
    </row>
    <row r="946" ht="15.75" customHeight="1">
      <c r="A946" s="485"/>
      <c r="B946" s="486"/>
      <c r="C946" s="486"/>
      <c r="D946" s="486"/>
      <c r="E946" s="555"/>
      <c r="F946" s="261"/>
      <c r="G946" s="22"/>
    </row>
    <row r="947" ht="15.75" customHeight="1">
      <c r="A947" s="485"/>
      <c r="B947" s="486"/>
      <c r="C947" s="486"/>
      <c r="D947" s="486"/>
      <c r="E947" s="555"/>
      <c r="F947" s="261"/>
      <c r="G947" s="22"/>
    </row>
    <row r="948" ht="15.75" customHeight="1">
      <c r="A948" s="485"/>
      <c r="B948" s="486"/>
      <c r="C948" s="486"/>
      <c r="D948" s="486"/>
      <c r="E948" s="555"/>
      <c r="F948" s="261"/>
      <c r="G948" s="22"/>
    </row>
    <row r="949" ht="15.75" customHeight="1">
      <c r="A949" s="485"/>
      <c r="B949" s="486"/>
      <c r="C949" s="486"/>
      <c r="D949" s="486"/>
      <c r="E949" s="555"/>
      <c r="F949" s="261"/>
      <c r="G949" s="22"/>
    </row>
    <row r="950" ht="15.75" customHeight="1">
      <c r="A950" s="485"/>
      <c r="B950" s="486"/>
      <c r="C950" s="486"/>
      <c r="D950" s="486"/>
      <c r="E950" s="555"/>
      <c r="F950" s="261"/>
      <c r="G950" s="22"/>
    </row>
    <row r="951" ht="15.75" customHeight="1">
      <c r="A951" s="485"/>
      <c r="B951" s="486"/>
      <c r="C951" s="486"/>
      <c r="D951" s="486"/>
      <c r="E951" s="555"/>
      <c r="F951" s="261"/>
      <c r="G951" s="22"/>
    </row>
    <row r="952" ht="15.75" customHeight="1">
      <c r="A952" s="485"/>
      <c r="B952" s="486"/>
      <c r="C952" s="486"/>
      <c r="D952" s="486"/>
      <c r="E952" s="555"/>
      <c r="F952" s="261"/>
      <c r="G952" s="22"/>
    </row>
    <row r="953" ht="15.75" customHeight="1">
      <c r="A953" s="485"/>
      <c r="B953" s="486"/>
      <c r="C953" s="486"/>
      <c r="D953" s="486"/>
      <c r="E953" s="555"/>
      <c r="F953" s="261"/>
      <c r="G953" s="22"/>
    </row>
    <row r="954" ht="15.75" customHeight="1">
      <c r="A954" s="485"/>
      <c r="B954" s="486"/>
      <c r="C954" s="486"/>
      <c r="D954" s="486"/>
      <c r="E954" s="555"/>
      <c r="F954" s="261"/>
      <c r="G954" s="22"/>
    </row>
    <row r="955" ht="15.75" customHeight="1">
      <c r="A955" s="485"/>
      <c r="B955" s="486"/>
      <c r="C955" s="486"/>
      <c r="D955" s="486"/>
      <c r="E955" s="555"/>
      <c r="F955" s="261"/>
      <c r="G955" s="22"/>
    </row>
    <row r="956" ht="15.75" customHeight="1">
      <c r="A956" s="485"/>
      <c r="B956" s="486"/>
      <c r="C956" s="486"/>
      <c r="D956" s="486"/>
      <c r="E956" s="555"/>
      <c r="F956" s="261"/>
      <c r="G956" s="22"/>
    </row>
    <row r="957" ht="15.75" customHeight="1">
      <c r="A957" s="485"/>
      <c r="B957" s="486"/>
      <c r="C957" s="486"/>
      <c r="D957" s="486"/>
      <c r="E957" s="555"/>
      <c r="F957" s="261"/>
      <c r="G957" s="22"/>
    </row>
    <row r="958" ht="15.75" customHeight="1">
      <c r="A958" s="485"/>
      <c r="B958" s="486"/>
      <c r="C958" s="486"/>
      <c r="D958" s="486"/>
      <c r="E958" s="555"/>
      <c r="F958" s="261"/>
      <c r="G958" s="22"/>
    </row>
    <row r="959" ht="15.75" customHeight="1">
      <c r="A959" s="485"/>
      <c r="B959" s="486"/>
      <c r="C959" s="486"/>
      <c r="D959" s="486"/>
      <c r="E959" s="555"/>
      <c r="F959" s="261"/>
      <c r="G959" s="22"/>
    </row>
    <row r="960" ht="15.75" customHeight="1">
      <c r="A960" s="485"/>
      <c r="B960" s="486"/>
      <c r="C960" s="486"/>
      <c r="D960" s="486"/>
      <c r="E960" s="555"/>
      <c r="F960" s="261"/>
      <c r="G960" s="22"/>
    </row>
    <row r="961" ht="15.75" customHeight="1">
      <c r="A961" s="485"/>
      <c r="B961" s="486"/>
      <c r="C961" s="486"/>
      <c r="D961" s="486"/>
      <c r="E961" s="555"/>
      <c r="F961" s="261"/>
      <c r="G961" s="22"/>
    </row>
    <row r="962" ht="15.75" customHeight="1">
      <c r="A962" s="485"/>
      <c r="B962" s="486"/>
      <c r="C962" s="486"/>
      <c r="D962" s="486"/>
      <c r="E962" s="555"/>
      <c r="F962" s="261"/>
      <c r="G962" s="22"/>
    </row>
    <row r="963" ht="15.75" customHeight="1">
      <c r="A963" s="485"/>
      <c r="B963" s="486"/>
      <c r="C963" s="486"/>
      <c r="D963" s="486"/>
      <c r="E963" s="555"/>
      <c r="F963" s="261"/>
      <c r="G963" s="22"/>
    </row>
    <row r="964" ht="15.75" customHeight="1">
      <c r="A964" s="485"/>
      <c r="B964" s="486"/>
      <c r="C964" s="486"/>
      <c r="D964" s="486"/>
      <c r="E964" s="555"/>
      <c r="F964" s="261"/>
      <c r="G964" s="22"/>
    </row>
    <row r="965" ht="15.75" customHeight="1">
      <c r="A965" s="485"/>
      <c r="B965" s="486"/>
      <c r="C965" s="486"/>
      <c r="D965" s="486"/>
      <c r="E965" s="555"/>
      <c r="F965" s="261"/>
      <c r="G965" s="22"/>
    </row>
    <row r="966" ht="15.75" customHeight="1">
      <c r="A966" s="485"/>
      <c r="B966" s="486"/>
      <c r="C966" s="486"/>
      <c r="D966" s="486"/>
      <c r="E966" s="555"/>
      <c r="F966" s="261"/>
      <c r="G966" s="22"/>
    </row>
    <row r="967" ht="15.75" customHeight="1">
      <c r="A967" s="485"/>
      <c r="B967" s="486"/>
      <c r="C967" s="486"/>
      <c r="D967" s="486"/>
      <c r="E967" s="555"/>
      <c r="F967" s="261"/>
      <c r="G967" s="22"/>
    </row>
    <row r="968" ht="15.75" customHeight="1">
      <c r="A968" s="485"/>
      <c r="B968" s="486"/>
      <c r="C968" s="486"/>
      <c r="D968" s="486"/>
      <c r="E968" s="555"/>
      <c r="F968" s="261"/>
      <c r="G968" s="22"/>
    </row>
    <row r="969" ht="15.75" customHeight="1">
      <c r="A969" s="485"/>
      <c r="B969" s="486"/>
      <c r="C969" s="486"/>
      <c r="D969" s="486"/>
      <c r="E969" s="555"/>
      <c r="F969" s="261"/>
      <c r="G969" s="22"/>
    </row>
    <row r="970" ht="15.75" customHeight="1">
      <c r="A970" s="485"/>
      <c r="B970" s="486"/>
      <c r="C970" s="486"/>
      <c r="D970" s="486"/>
      <c r="E970" s="555"/>
      <c r="F970" s="261"/>
      <c r="G970" s="22"/>
    </row>
    <row r="971" ht="15.75" customHeight="1">
      <c r="A971" s="485"/>
      <c r="B971" s="486"/>
      <c r="C971" s="486"/>
      <c r="D971" s="486"/>
      <c r="E971" s="555"/>
      <c r="F971" s="261"/>
      <c r="G971" s="22"/>
    </row>
    <row r="972" ht="15.75" customHeight="1">
      <c r="A972" s="485"/>
      <c r="B972" s="486"/>
      <c r="C972" s="486"/>
      <c r="D972" s="486"/>
      <c r="E972" s="555"/>
      <c r="F972" s="261"/>
      <c r="G972" s="22"/>
    </row>
    <row r="973" ht="15.75" customHeight="1">
      <c r="A973" s="485"/>
      <c r="B973" s="486"/>
      <c r="C973" s="486"/>
      <c r="D973" s="486"/>
      <c r="E973" s="555"/>
      <c r="F973" s="261"/>
      <c r="G973" s="22"/>
    </row>
    <row r="974" ht="15.75" customHeight="1">
      <c r="A974" s="485"/>
      <c r="B974" s="486"/>
      <c r="C974" s="486"/>
      <c r="D974" s="486"/>
      <c r="E974" s="555"/>
      <c r="F974" s="261"/>
      <c r="G974" s="22"/>
    </row>
    <row r="975" ht="15.75" customHeight="1">
      <c r="A975" s="485"/>
      <c r="B975" s="486"/>
      <c r="C975" s="486"/>
      <c r="D975" s="486"/>
      <c r="E975" s="555"/>
      <c r="F975" s="261"/>
      <c r="G975" s="22"/>
    </row>
    <row r="976" ht="15.75" customHeight="1">
      <c r="A976" s="485"/>
      <c r="B976" s="486"/>
      <c r="C976" s="486"/>
      <c r="D976" s="486"/>
      <c r="E976" s="555"/>
      <c r="F976" s="261"/>
      <c r="G976" s="22"/>
    </row>
    <row r="977" ht="15.75" customHeight="1">
      <c r="A977" s="485"/>
      <c r="B977" s="486"/>
      <c r="C977" s="486"/>
      <c r="D977" s="486"/>
      <c r="E977" s="555"/>
      <c r="F977" s="261"/>
      <c r="G977" s="22"/>
    </row>
    <row r="978" ht="15.75" customHeight="1">
      <c r="A978" s="485"/>
      <c r="B978" s="486"/>
      <c r="C978" s="486"/>
      <c r="D978" s="486"/>
      <c r="E978" s="555"/>
      <c r="F978" s="261"/>
      <c r="G978" s="22"/>
    </row>
    <row r="979" ht="15.75" customHeight="1">
      <c r="A979" s="485"/>
      <c r="B979" s="486"/>
      <c r="C979" s="486"/>
      <c r="D979" s="486"/>
      <c r="E979" s="555"/>
      <c r="F979" s="261"/>
      <c r="G979" s="22"/>
    </row>
    <row r="980" ht="15.75" customHeight="1">
      <c r="A980" s="485"/>
      <c r="B980" s="486"/>
      <c r="C980" s="486"/>
      <c r="D980" s="486"/>
      <c r="E980" s="555"/>
      <c r="F980" s="261"/>
      <c r="G980" s="22"/>
    </row>
    <row r="981" ht="15.75" customHeight="1">
      <c r="A981" s="485"/>
      <c r="B981" s="486"/>
      <c r="C981" s="486"/>
      <c r="D981" s="486"/>
      <c r="E981" s="555"/>
      <c r="F981" s="261"/>
      <c r="G981" s="22"/>
    </row>
    <row r="982" ht="15.75" customHeight="1">
      <c r="A982" s="485"/>
      <c r="B982" s="486"/>
      <c r="C982" s="486"/>
      <c r="D982" s="486"/>
      <c r="E982" s="555"/>
      <c r="F982" s="261"/>
      <c r="G982" s="22"/>
    </row>
    <row r="983" ht="15.75" customHeight="1">
      <c r="A983" s="485"/>
      <c r="B983" s="486"/>
      <c r="C983" s="486"/>
      <c r="D983" s="486"/>
      <c r="E983" s="555"/>
      <c r="F983" s="261"/>
      <c r="G983" s="22"/>
    </row>
    <row r="984" ht="15.75" customHeight="1">
      <c r="A984" s="485"/>
      <c r="B984" s="486"/>
      <c r="C984" s="486"/>
      <c r="D984" s="486"/>
      <c r="E984" s="555"/>
      <c r="F984" s="261"/>
      <c r="G984" s="22"/>
    </row>
    <row r="985" ht="15.75" customHeight="1">
      <c r="A985" s="485"/>
      <c r="B985" s="486"/>
      <c r="C985" s="486"/>
      <c r="D985" s="486"/>
      <c r="E985" s="555"/>
      <c r="F985" s="261"/>
      <c r="G985" s="22"/>
    </row>
    <row r="986" ht="15.75" customHeight="1">
      <c r="A986" s="485"/>
      <c r="B986" s="486"/>
      <c r="C986" s="486"/>
      <c r="D986" s="486"/>
      <c r="E986" s="555"/>
      <c r="F986" s="261"/>
      <c r="G986" s="22"/>
    </row>
    <row r="987" ht="15.75" customHeight="1">
      <c r="A987" s="485"/>
      <c r="B987" s="486"/>
      <c r="C987" s="486"/>
      <c r="D987" s="486"/>
      <c r="E987" s="555"/>
      <c r="F987" s="261"/>
      <c r="G987" s="22"/>
    </row>
    <row r="988" ht="15.75" customHeight="1">
      <c r="A988" s="485"/>
      <c r="B988" s="486"/>
      <c r="C988" s="486"/>
      <c r="D988" s="486"/>
      <c r="E988" s="555"/>
      <c r="F988" s="261"/>
      <c r="G988" s="22"/>
    </row>
    <row r="989" ht="15.75" customHeight="1">
      <c r="A989" s="485"/>
      <c r="B989" s="486"/>
      <c r="C989" s="486"/>
      <c r="D989" s="486"/>
      <c r="E989" s="555"/>
      <c r="F989" s="261"/>
      <c r="G989" s="22"/>
    </row>
    <row r="990" ht="15.75" customHeight="1">
      <c r="A990" s="485"/>
      <c r="B990" s="486"/>
      <c r="C990" s="486"/>
      <c r="D990" s="486"/>
      <c r="E990" s="555"/>
      <c r="F990" s="261"/>
      <c r="G990" s="22"/>
    </row>
    <row r="991" ht="15.75" customHeight="1">
      <c r="A991" s="485"/>
      <c r="B991" s="486"/>
      <c r="C991" s="486"/>
      <c r="D991" s="486"/>
      <c r="E991" s="555"/>
      <c r="F991" s="261"/>
      <c r="G991" s="22"/>
    </row>
    <row r="992" ht="15.75" customHeight="1">
      <c r="A992" s="485"/>
      <c r="B992" s="486"/>
      <c r="C992" s="486"/>
      <c r="D992" s="486"/>
      <c r="E992" s="555"/>
      <c r="F992" s="261"/>
      <c r="G992" s="22"/>
    </row>
    <row r="993" ht="15.75" customHeight="1">
      <c r="A993" s="485"/>
      <c r="B993" s="486"/>
      <c r="C993" s="486"/>
      <c r="D993" s="486"/>
      <c r="E993" s="555"/>
      <c r="F993" s="261"/>
      <c r="G993" s="22"/>
    </row>
    <row r="994" ht="15.75" customHeight="1">
      <c r="A994" s="485"/>
      <c r="B994" s="486"/>
      <c r="C994" s="486"/>
      <c r="D994" s="486"/>
      <c r="E994" s="555"/>
      <c r="F994" s="261"/>
      <c r="G994" s="22"/>
    </row>
    <row r="995" ht="15.75" customHeight="1">
      <c r="A995" s="485"/>
      <c r="B995" s="486"/>
      <c r="C995" s="486"/>
      <c r="D995" s="486"/>
      <c r="E995" s="555"/>
      <c r="F995" s="261"/>
      <c r="G995" s="22"/>
    </row>
    <row r="996" ht="15.75" customHeight="1">
      <c r="A996" s="485"/>
      <c r="B996" s="486"/>
      <c r="C996" s="486"/>
      <c r="D996" s="486"/>
      <c r="E996" s="555"/>
      <c r="F996" s="261"/>
      <c r="G996" s="22"/>
    </row>
    <row r="997" ht="15.75" customHeight="1">
      <c r="A997" s="485"/>
      <c r="B997" s="486"/>
      <c r="C997" s="486"/>
      <c r="D997" s="486"/>
      <c r="E997" s="555"/>
      <c r="F997" s="261"/>
      <c r="G997" s="22"/>
    </row>
    <row r="998" ht="15.75" customHeight="1">
      <c r="A998" s="485"/>
      <c r="B998" s="486"/>
      <c r="C998" s="486"/>
      <c r="D998" s="486"/>
      <c r="E998" s="555"/>
      <c r="F998" s="261"/>
      <c r="G998" s="22"/>
    </row>
    <row r="999" ht="15.75" customHeight="1">
      <c r="A999" s="485"/>
      <c r="B999" s="486"/>
      <c r="C999" s="486"/>
      <c r="D999" s="486"/>
      <c r="E999" s="555"/>
      <c r="F999" s="261"/>
      <c r="G999" s="22"/>
    </row>
    <row r="1000" ht="15.75" customHeight="1">
      <c r="A1000" s="492"/>
      <c r="B1000" s="494"/>
      <c r="C1000" s="494"/>
      <c r="D1000" s="494"/>
      <c r="E1000" s="564"/>
      <c r="F1000" s="322"/>
      <c r="G1000" s="22"/>
    </row>
    <row r="1001" ht="15.75" customHeight="1">
      <c r="A1001" s="492"/>
      <c r="B1001" s="494"/>
      <c r="C1001" s="494"/>
      <c r="D1001" s="494"/>
      <c r="E1001" s="564"/>
      <c r="F1001" s="322"/>
      <c r="G1001" s="22"/>
    </row>
    <row r="1002" ht="15.75" customHeight="1">
      <c r="A1002" s="492"/>
      <c r="B1002" s="494"/>
      <c r="C1002" s="494"/>
      <c r="D1002" s="494"/>
      <c r="E1002" s="564"/>
      <c r="F1002" s="322"/>
      <c r="G1002" s="22"/>
    </row>
    <row r="1003" ht="15.75" customHeight="1">
      <c r="A1003" s="492"/>
      <c r="B1003" s="494"/>
      <c r="C1003" s="494"/>
      <c r="D1003" s="494"/>
      <c r="E1003" s="564"/>
      <c r="F1003" s="322"/>
      <c r="G1003" s="22"/>
    </row>
    <row r="1004" ht="15.75" customHeight="1">
      <c r="A1004" s="492"/>
      <c r="B1004" s="494"/>
      <c r="C1004" s="494"/>
      <c r="D1004" s="494"/>
      <c r="E1004" s="564"/>
      <c r="F1004" s="322"/>
      <c r="G1004" s="22"/>
    </row>
    <row r="1005" ht="15.75" customHeight="1">
      <c r="A1005" s="492"/>
      <c r="B1005" s="494"/>
      <c r="C1005" s="494"/>
      <c r="D1005" s="494"/>
      <c r="E1005" s="564"/>
      <c r="F1005" s="322"/>
      <c r="G1005" s="22"/>
    </row>
    <row r="1006" ht="15.75" customHeight="1">
      <c r="A1006" s="492"/>
      <c r="B1006" s="494"/>
      <c r="C1006" s="494"/>
      <c r="D1006" s="494"/>
      <c r="E1006" s="564"/>
      <c r="F1006" s="322"/>
      <c r="G1006" s="22"/>
    </row>
    <row r="1007" ht="15.75" customHeight="1">
      <c r="A1007" s="492"/>
      <c r="B1007" s="494"/>
      <c r="C1007" s="494"/>
      <c r="D1007" s="494"/>
      <c r="E1007" s="564"/>
      <c r="F1007" s="322"/>
      <c r="G1007" s="22"/>
    </row>
    <row r="1008" ht="15.75" customHeight="1">
      <c r="A1008" s="492"/>
      <c r="B1008" s="494"/>
      <c r="C1008" s="494"/>
      <c r="D1008" s="494"/>
      <c r="E1008" s="564"/>
      <c r="F1008" s="322"/>
      <c r="G1008" s="22"/>
    </row>
    <row r="1009" ht="15.75" customHeight="1">
      <c r="A1009" s="492"/>
      <c r="B1009" s="494"/>
      <c r="C1009" s="494"/>
      <c r="D1009" s="494"/>
      <c r="E1009" s="564"/>
      <c r="F1009" s="322"/>
      <c r="G1009" s="22"/>
    </row>
    <row r="1010" ht="15.75" customHeight="1">
      <c r="A1010" s="492"/>
      <c r="B1010" s="494"/>
      <c r="C1010" s="494"/>
      <c r="D1010" s="494"/>
      <c r="E1010" s="564"/>
      <c r="F1010" s="322"/>
      <c r="G1010" s="22"/>
    </row>
  </sheetData>
  <mergeCells count="8">
    <mergeCell ref="F3:F4"/>
    <mergeCell ref="F6:F7"/>
    <mergeCell ref="F8:F9"/>
    <mergeCell ref="F13:F15"/>
    <mergeCell ref="F16:F17"/>
    <mergeCell ref="F21:F22"/>
    <mergeCell ref="F23:F24"/>
    <mergeCell ref="F25:F26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22.29"/>
    <col customWidth="1" min="6" max="6" width="61.0"/>
    <col customWidth="1" min="7" max="7" width="58.14"/>
    <col customWidth="1" min="8" max="17" width="11.43"/>
    <col customWidth="1" min="18" max="26" width="10.71"/>
  </cols>
  <sheetData>
    <row r="1">
      <c r="A1" s="26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267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6">
        <v>45139.0</v>
      </c>
      <c r="B2" s="19" t="s">
        <v>8281</v>
      </c>
      <c r="C2" s="19" t="s">
        <v>10</v>
      </c>
      <c r="D2" s="19" t="s">
        <v>8282</v>
      </c>
      <c r="E2" s="30">
        <v>62900.0</v>
      </c>
      <c r="F2" s="24" t="s">
        <v>8283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>
        <v>45169.0</v>
      </c>
      <c r="B3" s="19" t="s">
        <v>8281</v>
      </c>
      <c r="C3" s="19" t="s">
        <v>10</v>
      </c>
      <c r="D3" s="19">
        <v>43138.0</v>
      </c>
      <c r="E3" s="30">
        <v>94500.0</v>
      </c>
      <c r="F3" s="24" t="s">
        <v>8142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6">
        <v>45212.0</v>
      </c>
      <c r="B4" s="19" t="s">
        <v>8281</v>
      </c>
      <c r="C4" s="19" t="s">
        <v>10</v>
      </c>
      <c r="D4" s="19">
        <v>7744413.0</v>
      </c>
      <c r="E4" s="30">
        <v>112500.0</v>
      </c>
      <c r="F4" s="24" t="s">
        <v>7505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59">
        <v>45275.0</v>
      </c>
      <c r="B5" s="19" t="s">
        <v>8281</v>
      </c>
      <c r="C5" s="19" t="s">
        <v>10</v>
      </c>
      <c r="D5" s="28">
        <v>207646.0</v>
      </c>
      <c r="E5" s="29">
        <v>60000.0</v>
      </c>
      <c r="F5" s="56" t="s">
        <v>8287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15.75" customHeight="1">
      <c r="A6" s="59">
        <v>45301.0</v>
      </c>
      <c r="B6" s="28" t="s">
        <v>8281</v>
      </c>
      <c r="C6" s="28" t="s">
        <v>10</v>
      </c>
      <c r="D6" s="28">
        <v>7405095.0</v>
      </c>
      <c r="E6" s="29">
        <v>67500.0</v>
      </c>
      <c r="F6" s="56" t="s">
        <v>73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59">
        <v>45329.0</v>
      </c>
      <c r="B7" s="19" t="s">
        <v>8281</v>
      </c>
      <c r="C7" s="19" t="s">
        <v>10</v>
      </c>
      <c r="D7" s="28">
        <v>7991835.0</v>
      </c>
      <c r="E7" s="29">
        <v>75000.0</v>
      </c>
      <c r="F7" s="56" t="s">
        <v>8289</v>
      </c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15.75" customHeight="1">
      <c r="A8" s="59">
        <v>45358.0</v>
      </c>
      <c r="B8" s="28" t="s">
        <v>8281</v>
      </c>
      <c r="C8" s="28" t="s">
        <v>10</v>
      </c>
      <c r="D8" s="28">
        <v>7434012.0</v>
      </c>
      <c r="E8" s="29">
        <v>150000.0</v>
      </c>
      <c r="F8" s="56" t="s">
        <v>8290</v>
      </c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59">
        <v>45386.0</v>
      </c>
      <c r="B9" s="28" t="s">
        <v>8281</v>
      </c>
      <c r="C9" s="28" t="s">
        <v>10</v>
      </c>
      <c r="D9" s="28" t="s">
        <v>66</v>
      </c>
      <c r="E9" s="29">
        <v>75000.0</v>
      </c>
      <c r="F9" s="56" t="s">
        <v>8176</v>
      </c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59">
        <v>45420.0</v>
      </c>
      <c r="B10" s="28" t="s">
        <v>8281</v>
      </c>
      <c r="C10" s="28" t="s">
        <v>10</v>
      </c>
      <c r="D10" s="28">
        <v>2708459.0</v>
      </c>
      <c r="E10" s="29">
        <v>165000.0</v>
      </c>
      <c r="F10" s="56" t="s">
        <v>8292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59">
        <v>45456.0</v>
      </c>
      <c r="B11" s="28" t="s">
        <v>8281</v>
      </c>
      <c r="C11" s="28" t="s">
        <v>10</v>
      </c>
      <c r="D11" s="28">
        <v>2708522.0</v>
      </c>
      <c r="E11" s="29">
        <v>82500.0</v>
      </c>
      <c r="F11" s="56" t="s">
        <v>8293</v>
      </c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15.75" customHeight="1">
      <c r="A12" s="59">
        <v>45475.0</v>
      </c>
      <c r="B12" s="28" t="s">
        <v>8281</v>
      </c>
      <c r="C12" s="28" t="s">
        <v>10</v>
      </c>
      <c r="D12" s="28">
        <v>809176.0</v>
      </c>
      <c r="E12" s="29">
        <v>90000.0</v>
      </c>
      <c r="F12" s="56" t="s">
        <v>7338</v>
      </c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15.75" customHeight="1">
      <c r="A13" s="59">
        <v>45503.0</v>
      </c>
      <c r="B13" s="28" t="s">
        <v>8294</v>
      </c>
      <c r="C13" s="28" t="s">
        <v>10</v>
      </c>
      <c r="D13" s="28">
        <v>7769142.0</v>
      </c>
      <c r="E13" s="29">
        <v>90000.0</v>
      </c>
      <c r="F13" s="56" t="s">
        <v>7345</v>
      </c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59">
        <v>45537.0</v>
      </c>
      <c r="B14" s="28" t="s">
        <v>8281</v>
      </c>
      <c r="C14" s="28" t="s">
        <v>10</v>
      </c>
      <c r="D14" s="28">
        <v>679751.0</v>
      </c>
      <c r="E14" s="29">
        <v>90000.0</v>
      </c>
      <c r="F14" s="56" t="s">
        <v>150</v>
      </c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59">
        <v>45584.0</v>
      </c>
      <c r="B15" s="28" t="s">
        <v>8281</v>
      </c>
      <c r="C15" s="28" t="s">
        <v>10</v>
      </c>
      <c r="D15" s="28">
        <v>43337.0</v>
      </c>
      <c r="E15" s="29">
        <v>195000.0</v>
      </c>
      <c r="F15" s="56" t="s">
        <v>8296</v>
      </c>
      <c r="G15" s="22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59">
        <v>45616.0</v>
      </c>
      <c r="B16" s="28" t="s">
        <v>8281</v>
      </c>
      <c r="C16" s="28" t="s">
        <v>10</v>
      </c>
      <c r="D16" s="28">
        <v>9935159.0</v>
      </c>
      <c r="E16" s="29">
        <v>110500.0</v>
      </c>
      <c r="F16" s="56" t="s">
        <v>8298</v>
      </c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59">
        <v>45640.0</v>
      </c>
      <c r="B17" s="28" t="s">
        <v>8281</v>
      </c>
      <c r="C17" s="28" t="s">
        <v>10</v>
      </c>
      <c r="D17" s="28">
        <v>11917.0</v>
      </c>
      <c r="E17" s="29">
        <v>97500.0</v>
      </c>
      <c r="F17" s="56" t="s">
        <v>8299</v>
      </c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59">
        <v>45675.0</v>
      </c>
      <c r="B18" s="28" t="s">
        <v>8281</v>
      </c>
      <c r="C18" s="28" t="s">
        <v>10</v>
      </c>
      <c r="D18" s="28">
        <v>11549.0</v>
      </c>
      <c r="E18" s="29">
        <v>195000.0</v>
      </c>
      <c r="F18" s="56" t="s">
        <v>8300</v>
      </c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59">
        <v>45710.0</v>
      </c>
      <c r="B19" s="28" t="s">
        <v>8281</v>
      </c>
      <c r="C19" s="28" t="s">
        <v>10</v>
      </c>
      <c r="D19" s="28">
        <v>45582.0</v>
      </c>
      <c r="E19" s="29">
        <v>315000.0</v>
      </c>
      <c r="F19" s="56" t="s">
        <v>8301</v>
      </c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59">
        <v>45734.0</v>
      </c>
      <c r="B20" s="28" t="s">
        <v>8281</v>
      </c>
      <c r="C20" s="28" t="s">
        <v>10</v>
      </c>
      <c r="D20" s="28">
        <v>41833.0</v>
      </c>
      <c r="E20" s="29">
        <v>210000.0</v>
      </c>
      <c r="F20" s="56" t="s">
        <v>8302</v>
      </c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59">
        <v>45757.0</v>
      </c>
      <c r="B21" s="28" t="s">
        <v>8281</v>
      </c>
      <c r="C21" s="28" t="s">
        <v>10</v>
      </c>
      <c r="D21" s="28">
        <v>24044.0</v>
      </c>
      <c r="E21" s="29">
        <v>105000.0</v>
      </c>
      <c r="F21" s="56" t="s">
        <v>8303</v>
      </c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59">
        <v>45835.0</v>
      </c>
      <c r="B22" s="28" t="s">
        <v>8281</v>
      </c>
      <c r="C22" s="28" t="s">
        <v>10</v>
      </c>
      <c r="D22" s="28">
        <v>14280.0</v>
      </c>
      <c r="E22" s="29">
        <v>280000.0</v>
      </c>
      <c r="F22" s="56" t="s">
        <v>8304</v>
      </c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135"/>
      <c r="B23" s="44"/>
      <c r="C23" s="44"/>
      <c r="D23" s="44"/>
      <c r="E23" s="51"/>
      <c r="F23" s="117"/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135"/>
      <c r="B24" s="44"/>
      <c r="C24" s="44"/>
      <c r="D24" s="44"/>
      <c r="E24" s="51"/>
      <c r="F24" s="117"/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135"/>
      <c r="B25" s="44"/>
      <c r="C25" s="44"/>
      <c r="D25" s="44"/>
      <c r="E25" s="51"/>
      <c r="F25" s="117"/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135"/>
      <c r="B26" s="44"/>
      <c r="C26" s="44"/>
      <c r="D26" s="44"/>
      <c r="E26" s="51"/>
      <c r="F26" s="117"/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135"/>
      <c r="B27" s="44"/>
      <c r="C27" s="44"/>
      <c r="D27" s="44"/>
      <c r="E27" s="51"/>
      <c r="F27" s="117"/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135"/>
      <c r="B28" s="44"/>
      <c r="C28" s="44"/>
      <c r="D28" s="44"/>
      <c r="E28" s="51"/>
      <c r="F28" s="117"/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135"/>
      <c r="B29" s="44"/>
      <c r="C29" s="44"/>
      <c r="D29" s="44"/>
      <c r="E29" s="51"/>
      <c r="F29" s="117"/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135"/>
      <c r="B30" s="44"/>
      <c r="C30" s="44"/>
      <c r="D30" s="44"/>
      <c r="E30" s="51"/>
      <c r="F30" s="117"/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135"/>
      <c r="B31" s="44"/>
      <c r="C31" s="44"/>
      <c r="D31" s="44"/>
      <c r="E31" s="51"/>
      <c r="F31" s="117"/>
      <c r="G31" s="22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135"/>
      <c r="B32" s="44"/>
      <c r="C32" s="44"/>
      <c r="D32" s="44"/>
      <c r="E32" s="51"/>
      <c r="F32" s="117"/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135"/>
      <c r="B33" s="44"/>
      <c r="C33" s="44"/>
      <c r="D33" s="44"/>
      <c r="E33" s="51"/>
      <c r="F33" s="117"/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35"/>
      <c r="B34" s="44"/>
      <c r="C34" s="44"/>
      <c r="D34" s="44"/>
      <c r="E34" s="51"/>
      <c r="F34" s="117"/>
      <c r="G34" s="22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35"/>
      <c r="B35" s="44"/>
      <c r="C35" s="44"/>
      <c r="D35" s="44"/>
      <c r="E35" s="51"/>
      <c r="F35" s="117"/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35"/>
      <c r="B36" s="44"/>
      <c r="C36" s="44"/>
      <c r="D36" s="44"/>
      <c r="E36" s="51"/>
      <c r="F36" s="117"/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35"/>
      <c r="B37" s="44"/>
      <c r="C37" s="44"/>
      <c r="D37" s="44"/>
      <c r="E37" s="51"/>
      <c r="F37" s="117"/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35"/>
      <c r="B38" s="44"/>
      <c r="C38" s="44"/>
      <c r="D38" s="44"/>
      <c r="E38" s="51"/>
      <c r="F38" s="117"/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35"/>
      <c r="B39" s="44"/>
      <c r="C39" s="44"/>
      <c r="D39" s="44"/>
      <c r="E39" s="51"/>
      <c r="F39" s="117"/>
      <c r="G39" s="22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35"/>
      <c r="B40" s="44"/>
      <c r="C40" s="44"/>
      <c r="D40" s="44"/>
      <c r="E40" s="51"/>
      <c r="F40" s="117"/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35"/>
      <c r="B41" s="44"/>
      <c r="C41" s="44"/>
      <c r="D41" s="44"/>
      <c r="E41" s="51"/>
      <c r="F41" s="117"/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35"/>
      <c r="B42" s="44"/>
      <c r="C42" s="44"/>
      <c r="D42" s="44"/>
      <c r="E42" s="51"/>
      <c r="F42" s="117"/>
      <c r="G42" s="22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35"/>
      <c r="B43" s="44"/>
      <c r="C43" s="44"/>
      <c r="D43" s="44"/>
      <c r="E43" s="51"/>
      <c r="F43" s="117"/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35"/>
      <c r="B44" s="44"/>
      <c r="C44" s="44"/>
      <c r="D44" s="44"/>
      <c r="E44" s="51"/>
      <c r="F44" s="117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35"/>
      <c r="B45" s="44"/>
      <c r="C45" s="44"/>
      <c r="D45" s="44"/>
      <c r="E45" s="51"/>
      <c r="F45" s="117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35"/>
      <c r="B46" s="44"/>
      <c r="C46" s="44"/>
      <c r="D46" s="44"/>
      <c r="E46" s="51"/>
      <c r="F46" s="117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35"/>
      <c r="B47" s="44"/>
      <c r="C47" s="44"/>
      <c r="D47" s="44"/>
      <c r="E47" s="51"/>
      <c r="F47" s="117"/>
      <c r="G47" s="42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35"/>
      <c r="B48" s="44"/>
      <c r="C48" s="44"/>
      <c r="D48" s="44"/>
      <c r="E48" s="51"/>
      <c r="F48" s="117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35"/>
      <c r="B49" s="44"/>
      <c r="C49" s="44"/>
      <c r="D49" s="44"/>
      <c r="E49" s="51"/>
      <c r="F49" s="117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35"/>
      <c r="B50" s="44"/>
      <c r="C50" s="44"/>
      <c r="D50" s="44"/>
      <c r="E50" s="51"/>
      <c r="F50" s="117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35"/>
      <c r="B51" s="44"/>
      <c r="C51" s="44"/>
      <c r="D51" s="44"/>
      <c r="E51" s="51"/>
      <c r="F51" s="117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35"/>
      <c r="B52" s="44"/>
      <c r="C52" s="44"/>
      <c r="D52" s="44"/>
      <c r="E52" s="51"/>
      <c r="F52" s="117"/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35"/>
      <c r="B53" s="44"/>
      <c r="C53" s="44"/>
      <c r="D53" s="44"/>
      <c r="E53" s="51"/>
      <c r="F53" s="117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35"/>
      <c r="B54" s="44"/>
      <c r="C54" s="44"/>
      <c r="D54" s="44"/>
      <c r="E54" s="51"/>
      <c r="F54" s="117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35"/>
      <c r="B55" s="44"/>
      <c r="C55" s="44"/>
      <c r="D55" s="44"/>
      <c r="E55" s="51"/>
      <c r="F55" s="117"/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35"/>
      <c r="B56" s="44"/>
      <c r="C56" s="44"/>
      <c r="D56" s="44"/>
      <c r="E56" s="51"/>
      <c r="F56" s="117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35"/>
      <c r="B57" s="44"/>
      <c r="C57" s="44"/>
      <c r="D57" s="44"/>
      <c r="E57" s="51"/>
      <c r="F57" s="117"/>
      <c r="G57" s="22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35"/>
      <c r="B58" s="44"/>
      <c r="C58" s="44"/>
      <c r="D58" s="44"/>
      <c r="E58" s="51"/>
      <c r="F58" s="117"/>
      <c r="G58" s="22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35"/>
      <c r="B59" s="44"/>
      <c r="C59" s="44"/>
      <c r="D59" s="44"/>
      <c r="E59" s="51"/>
      <c r="F59" s="117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35"/>
      <c r="B60" s="44"/>
      <c r="C60" s="44"/>
      <c r="D60" s="44"/>
      <c r="E60" s="51"/>
      <c r="F60" s="117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35"/>
      <c r="B61" s="44"/>
      <c r="C61" s="44"/>
      <c r="D61" s="44"/>
      <c r="E61" s="51"/>
      <c r="F61" s="117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35"/>
      <c r="B62" s="44"/>
      <c r="C62" s="44"/>
      <c r="D62" s="44"/>
      <c r="E62" s="51"/>
      <c r="F62" s="117"/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35"/>
      <c r="B63" s="44"/>
      <c r="C63" s="44"/>
      <c r="D63" s="44"/>
      <c r="E63" s="51"/>
      <c r="F63" s="117"/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35"/>
      <c r="B64" s="44"/>
      <c r="C64" s="44"/>
      <c r="D64" s="44"/>
      <c r="E64" s="51"/>
      <c r="F64" s="117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35"/>
      <c r="B65" s="44"/>
      <c r="C65" s="44"/>
      <c r="D65" s="44"/>
      <c r="E65" s="51"/>
      <c r="F65" s="117"/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35"/>
      <c r="B66" s="44"/>
      <c r="C66" s="44"/>
      <c r="D66" s="44"/>
      <c r="E66" s="51"/>
      <c r="F66" s="117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35"/>
      <c r="B67" s="44"/>
      <c r="C67" s="44"/>
      <c r="D67" s="44"/>
      <c r="E67" s="51"/>
      <c r="F67" s="117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35"/>
      <c r="B68" s="44"/>
      <c r="C68" s="44"/>
      <c r="D68" s="44"/>
      <c r="E68" s="51"/>
      <c r="F68" s="117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35"/>
      <c r="B69" s="44"/>
      <c r="C69" s="44"/>
      <c r="D69" s="44"/>
      <c r="E69" s="51"/>
      <c r="F69" s="117"/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35"/>
      <c r="B70" s="44"/>
      <c r="C70" s="44"/>
      <c r="D70" s="44"/>
      <c r="E70" s="51"/>
      <c r="F70" s="117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35"/>
      <c r="B71" s="44"/>
      <c r="C71" s="44"/>
      <c r="D71" s="44"/>
      <c r="E71" s="51"/>
      <c r="F71" s="117"/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35"/>
      <c r="B72" s="44"/>
      <c r="C72" s="44"/>
      <c r="D72" s="44"/>
      <c r="E72" s="51"/>
      <c r="F72" s="117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35"/>
      <c r="B73" s="44"/>
      <c r="C73" s="44"/>
      <c r="D73" s="44"/>
      <c r="E73" s="51"/>
      <c r="F73" s="117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35"/>
      <c r="B74" s="44"/>
      <c r="C74" s="44"/>
      <c r="D74" s="44"/>
      <c r="E74" s="51"/>
      <c r="F74" s="117"/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35"/>
      <c r="B75" s="44"/>
      <c r="C75" s="44"/>
      <c r="D75" s="44"/>
      <c r="E75" s="51"/>
      <c r="F75" s="117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35"/>
      <c r="B76" s="44"/>
      <c r="C76" s="44"/>
      <c r="D76" s="44"/>
      <c r="E76" s="51"/>
      <c r="F76" s="117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35"/>
      <c r="B77" s="44"/>
      <c r="C77" s="44"/>
      <c r="D77" s="44"/>
      <c r="E77" s="51"/>
      <c r="F77" s="117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35"/>
      <c r="B78" s="44"/>
      <c r="C78" s="44"/>
      <c r="D78" s="44"/>
      <c r="E78" s="51"/>
      <c r="F78" s="117"/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35"/>
      <c r="B79" s="44"/>
      <c r="C79" s="44"/>
      <c r="D79" s="44"/>
      <c r="E79" s="51"/>
      <c r="F79" s="117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35"/>
      <c r="B80" s="44"/>
      <c r="C80" s="44"/>
      <c r="D80" s="44"/>
      <c r="E80" s="51"/>
      <c r="F80" s="117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35"/>
      <c r="B81" s="44"/>
      <c r="C81" s="44"/>
      <c r="D81" s="44"/>
      <c r="E81" s="51"/>
      <c r="F81" s="117"/>
      <c r="G81" s="22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35"/>
      <c r="B82" s="44"/>
      <c r="C82" s="44"/>
      <c r="D82" s="44"/>
      <c r="E82" s="51"/>
      <c r="F82" s="117"/>
      <c r="G82" s="22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35"/>
      <c r="B83" s="44"/>
      <c r="C83" s="44"/>
      <c r="D83" s="44"/>
      <c r="E83" s="51"/>
      <c r="F83" s="117"/>
      <c r="G83" s="22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35"/>
      <c r="B84" s="44"/>
      <c r="C84" s="44"/>
      <c r="D84" s="44"/>
      <c r="E84" s="51"/>
      <c r="F84" s="117"/>
      <c r="G84" s="22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35"/>
      <c r="B85" s="44"/>
      <c r="C85" s="44"/>
      <c r="D85" s="44"/>
      <c r="E85" s="51"/>
      <c r="F85" s="117"/>
      <c r="G85" s="22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35"/>
      <c r="B86" s="44"/>
      <c r="C86" s="44"/>
      <c r="D86" s="44"/>
      <c r="E86" s="51"/>
      <c r="F86" s="117"/>
      <c r="G86" s="22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35"/>
      <c r="B87" s="44"/>
      <c r="C87" s="44"/>
      <c r="D87" s="44"/>
      <c r="E87" s="51"/>
      <c r="F87" s="117"/>
      <c r="G87" s="22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35"/>
      <c r="B88" s="44"/>
      <c r="C88" s="44"/>
      <c r="D88" s="44"/>
      <c r="E88" s="51"/>
      <c r="F88" s="117"/>
      <c r="G88" s="22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35"/>
      <c r="B89" s="44"/>
      <c r="C89" s="44"/>
      <c r="D89" s="44"/>
      <c r="E89" s="51"/>
      <c r="F89" s="117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35"/>
      <c r="B90" s="44"/>
      <c r="C90" s="44"/>
      <c r="D90" s="44"/>
      <c r="E90" s="51"/>
      <c r="F90" s="117"/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35"/>
      <c r="B91" s="44"/>
      <c r="C91" s="44"/>
      <c r="D91" s="44"/>
      <c r="E91" s="51"/>
      <c r="F91" s="117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35"/>
      <c r="B92" s="44"/>
      <c r="C92" s="44"/>
      <c r="D92" s="44"/>
      <c r="E92" s="51"/>
      <c r="F92" s="117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35"/>
      <c r="B93" s="44"/>
      <c r="C93" s="44"/>
      <c r="D93" s="44"/>
      <c r="E93" s="51"/>
      <c r="F93" s="117"/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35"/>
      <c r="B94" s="44"/>
      <c r="C94" s="44"/>
      <c r="D94" s="44"/>
      <c r="E94" s="51"/>
      <c r="F94" s="117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35"/>
      <c r="B95" s="44"/>
      <c r="C95" s="44"/>
      <c r="D95" s="44"/>
      <c r="E95" s="51"/>
      <c r="F95" s="117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35"/>
      <c r="B96" s="44"/>
      <c r="C96" s="44"/>
      <c r="D96" s="44"/>
      <c r="E96" s="51"/>
      <c r="F96" s="117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35"/>
      <c r="B97" s="44"/>
      <c r="C97" s="44"/>
      <c r="D97" s="44"/>
      <c r="E97" s="51"/>
      <c r="F97" s="117"/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35"/>
      <c r="B98" s="44"/>
      <c r="C98" s="44"/>
      <c r="D98" s="44"/>
      <c r="E98" s="51"/>
      <c r="F98" s="117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35"/>
      <c r="B99" s="44"/>
      <c r="C99" s="44"/>
      <c r="D99" s="44"/>
      <c r="E99" s="51"/>
      <c r="F99" s="117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35"/>
      <c r="B100" s="44"/>
      <c r="C100" s="44"/>
      <c r="D100" s="44"/>
      <c r="E100" s="51"/>
      <c r="F100" s="117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35"/>
      <c r="B101" s="44"/>
      <c r="C101" s="44"/>
      <c r="D101" s="44"/>
      <c r="E101" s="51"/>
      <c r="F101" s="117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35"/>
      <c r="B102" s="44"/>
      <c r="C102" s="44"/>
      <c r="D102" s="44"/>
      <c r="E102" s="51"/>
      <c r="F102" s="117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35"/>
      <c r="B103" s="44"/>
      <c r="C103" s="44"/>
      <c r="D103" s="44"/>
      <c r="E103" s="51"/>
      <c r="F103" s="117"/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35"/>
      <c r="B104" s="44"/>
      <c r="C104" s="44"/>
      <c r="D104" s="44"/>
      <c r="E104" s="51"/>
      <c r="F104" s="117"/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35"/>
      <c r="B105" s="44"/>
      <c r="C105" s="44"/>
      <c r="D105" s="44"/>
      <c r="E105" s="51"/>
      <c r="F105" s="117"/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35"/>
      <c r="B106" s="44"/>
      <c r="C106" s="44"/>
      <c r="D106" s="44"/>
      <c r="E106" s="51"/>
      <c r="F106" s="117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35"/>
      <c r="B107" s="44"/>
      <c r="C107" s="44"/>
      <c r="D107" s="44"/>
      <c r="E107" s="51"/>
      <c r="F107" s="117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35"/>
      <c r="B108" s="44"/>
      <c r="C108" s="44"/>
      <c r="D108" s="44"/>
      <c r="E108" s="51"/>
      <c r="F108" s="117"/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35"/>
      <c r="B109" s="44"/>
      <c r="C109" s="44"/>
      <c r="D109" s="44"/>
      <c r="E109" s="51"/>
      <c r="F109" s="117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35"/>
      <c r="B110" s="44"/>
      <c r="C110" s="44"/>
      <c r="D110" s="44"/>
      <c r="E110" s="51"/>
      <c r="F110" s="117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35"/>
      <c r="B111" s="44"/>
      <c r="C111" s="44"/>
      <c r="D111" s="44"/>
      <c r="E111" s="51"/>
      <c r="F111" s="117"/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35"/>
      <c r="B112" s="44"/>
      <c r="C112" s="44"/>
      <c r="D112" s="44"/>
      <c r="E112" s="51"/>
      <c r="F112" s="117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35"/>
      <c r="B113" s="44"/>
      <c r="C113" s="44"/>
      <c r="D113" s="44"/>
      <c r="E113" s="51"/>
      <c r="F113" s="117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35"/>
      <c r="B114" s="44"/>
      <c r="C114" s="44"/>
      <c r="D114" s="44"/>
      <c r="E114" s="51"/>
      <c r="F114" s="117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35"/>
      <c r="B115" s="44"/>
      <c r="C115" s="44"/>
      <c r="D115" s="44"/>
      <c r="E115" s="51"/>
      <c r="F115" s="117"/>
      <c r="G115" s="22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35"/>
      <c r="B116" s="44"/>
      <c r="C116" s="44"/>
      <c r="D116" s="44"/>
      <c r="E116" s="51"/>
      <c r="F116" s="117"/>
      <c r="G116" s="22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35"/>
      <c r="B117" s="44"/>
      <c r="C117" s="44"/>
      <c r="D117" s="44"/>
      <c r="E117" s="51"/>
      <c r="F117" s="117"/>
      <c r="G117" s="22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35"/>
      <c r="B118" s="44"/>
      <c r="C118" s="44"/>
      <c r="D118" s="44"/>
      <c r="E118" s="51"/>
      <c r="F118" s="117"/>
      <c r="G118" s="22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35"/>
      <c r="B119" s="44"/>
      <c r="C119" s="44"/>
      <c r="D119" s="44"/>
      <c r="E119" s="51"/>
      <c r="F119" s="117"/>
      <c r="G119" s="22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35"/>
      <c r="B120" s="44"/>
      <c r="C120" s="44"/>
      <c r="D120" s="44"/>
      <c r="E120" s="51"/>
      <c r="F120" s="117"/>
      <c r="G120" s="22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35"/>
      <c r="B121" s="44"/>
      <c r="C121" s="44"/>
      <c r="D121" s="44"/>
      <c r="E121" s="51"/>
      <c r="F121" s="117"/>
      <c r="G121" s="22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35"/>
      <c r="B122" s="44"/>
      <c r="C122" s="44"/>
      <c r="D122" s="44"/>
      <c r="E122" s="51"/>
      <c r="F122" s="117"/>
      <c r="G122" s="22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35"/>
      <c r="B123" s="44"/>
      <c r="C123" s="44"/>
      <c r="D123" s="44"/>
      <c r="E123" s="51"/>
      <c r="F123" s="117"/>
      <c r="G123" s="22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35"/>
      <c r="B124" s="44"/>
      <c r="C124" s="44"/>
      <c r="D124" s="44"/>
      <c r="E124" s="51"/>
      <c r="F124" s="117"/>
      <c r="G124" s="22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35"/>
      <c r="B125" s="44"/>
      <c r="C125" s="44"/>
      <c r="D125" s="44"/>
      <c r="E125" s="51"/>
      <c r="F125" s="117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35"/>
      <c r="B126" s="44"/>
      <c r="C126" s="44"/>
      <c r="D126" s="44"/>
      <c r="E126" s="51"/>
      <c r="F126" s="117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35"/>
      <c r="B127" s="44"/>
      <c r="C127" s="44"/>
      <c r="D127" s="44"/>
      <c r="E127" s="51"/>
      <c r="F127" s="117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35"/>
      <c r="B128" s="44"/>
      <c r="C128" s="44"/>
      <c r="D128" s="44"/>
      <c r="E128" s="51"/>
      <c r="F128" s="117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35"/>
      <c r="B129" s="44"/>
      <c r="C129" s="44"/>
      <c r="D129" s="44"/>
      <c r="E129" s="51"/>
      <c r="F129" s="117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35"/>
      <c r="B130" s="44"/>
      <c r="C130" s="44"/>
      <c r="D130" s="44"/>
      <c r="E130" s="51"/>
      <c r="F130" s="117"/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35"/>
      <c r="B131" s="44"/>
      <c r="C131" s="44"/>
      <c r="D131" s="44"/>
      <c r="E131" s="51"/>
      <c r="F131" s="117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35"/>
      <c r="B132" s="44"/>
      <c r="C132" s="44"/>
      <c r="D132" s="44"/>
      <c r="E132" s="51"/>
      <c r="F132" s="117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35"/>
      <c r="B133" s="44"/>
      <c r="C133" s="44"/>
      <c r="D133" s="44"/>
      <c r="E133" s="51"/>
      <c r="F133" s="117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35"/>
      <c r="B134" s="44"/>
      <c r="C134" s="44"/>
      <c r="D134" s="44"/>
      <c r="E134" s="51"/>
      <c r="F134" s="117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35"/>
      <c r="B135" s="44"/>
      <c r="C135" s="44"/>
      <c r="D135" s="44"/>
      <c r="E135" s="51"/>
      <c r="F135" s="117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35"/>
      <c r="B136" s="44"/>
      <c r="C136" s="44"/>
      <c r="D136" s="44"/>
      <c r="E136" s="51"/>
      <c r="F136" s="117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35"/>
      <c r="B137" s="44"/>
      <c r="C137" s="44"/>
      <c r="D137" s="44"/>
      <c r="E137" s="51"/>
      <c r="F137" s="117"/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35"/>
      <c r="B138" s="44"/>
      <c r="C138" s="44"/>
      <c r="D138" s="44"/>
      <c r="E138" s="51"/>
      <c r="F138" s="117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35"/>
      <c r="B139" s="44"/>
      <c r="C139" s="44"/>
      <c r="D139" s="44"/>
      <c r="E139" s="51"/>
      <c r="F139" s="117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51"/>
      <c r="F140" s="117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51"/>
      <c r="F141" s="117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51"/>
      <c r="F142" s="117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51"/>
      <c r="F143" s="117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51"/>
      <c r="F144" s="117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51"/>
      <c r="F145" s="117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51"/>
      <c r="F146" s="117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51"/>
      <c r="F147" s="117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51"/>
      <c r="F148" s="117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51"/>
      <c r="F149" s="117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51"/>
      <c r="F150" s="117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51"/>
      <c r="F151" s="117"/>
      <c r="G151" s="22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51"/>
      <c r="F152" s="117"/>
      <c r="G152" s="22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51"/>
      <c r="F153" s="117"/>
      <c r="G153" s="22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51"/>
      <c r="F154" s="117"/>
      <c r="G154" s="22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51"/>
      <c r="F155" s="117"/>
      <c r="G155" s="22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51"/>
      <c r="F156" s="117"/>
      <c r="G156" s="22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51"/>
      <c r="F157" s="117"/>
      <c r="G157" s="22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51"/>
      <c r="F158" s="117"/>
      <c r="G158" s="22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51"/>
      <c r="F159" s="117"/>
      <c r="G159" s="22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51"/>
      <c r="F160" s="117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51"/>
      <c r="F161" s="117"/>
      <c r="G161" s="22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51"/>
      <c r="F162" s="117"/>
      <c r="G162" s="22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51"/>
      <c r="F163" s="117"/>
      <c r="G163" s="22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51"/>
      <c r="F164" s="117"/>
      <c r="G164" s="22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51"/>
      <c r="F165" s="117"/>
      <c r="G165" s="22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51"/>
      <c r="F166" s="117"/>
      <c r="G166" s="22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51"/>
      <c r="F167" s="117"/>
      <c r="G167" s="22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51"/>
      <c r="F168" s="117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51"/>
      <c r="F169" s="117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51"/>
      <c r="F170" s="117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51"/>
      <c r="F171" s="117"/>
      <c r="G171" s="22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51"/>
      <c r="F172" s="117"/>
      <c r="G172" s="22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51"/>
      <c r="F173" s="117"/>
      <c r="G173" s="22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51"/>
      <c r="F174" s="117"/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51"/>
      <c r="F175" s="117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51"/>
      <c r="F176" s="117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51"/>
      <c r="F177" s="117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51"/>
      <c r="F178" s="117"/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51"/>
      <c r="F179" s="117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51"/>
      <c r="F180" s="117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51"/>
      <c r="F181" s="117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51"/>
      <c r="F182" s="117"/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51"/>
      <c r="F183" s="117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51"/>
      <c r="F184" s="117"/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51"/>
      <c r="F185" s="117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51"/>
      <c r="F186" s="117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51"/>
      <c r="F187" s="117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51"/>
      <c r="F188" s="117"/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51"/>
      <c r="F189" s="117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51"/>
      <c r="F190" s="117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51"/>
      <c r="F191" s="117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51"/>
      <c r="F192" s="117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51"/>
      <c r="F193" s="117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51"/>
      <c r="F194" s="117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51"/>
      <c r="F195" s="117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51"/>
      <c r="F196" s="117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51"/>
      <c r="F197" s="117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51"/>
      <c r="F198" s="117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51"/>
      <c r="F199" s="117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51"/>
      <c r="F200" s="117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51"/>
      <c r="F201" s="117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51"/>
      <c r="F202" s="117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51"/>
      <c r="F203" s="117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51"/>
      <c r="F204" s="117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51"/>
      <c r="F205" s="117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51"/>
      <c r="F206" s="117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51"/>
      <c r="F207" s="117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51"/>
      <c r="F208" s="117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51"/>
      <c r="F209" s="117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51"/>
      <c r="F210" s="117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51"/>
      <c r="F211" s="117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51"/>
      <c r="F212" s="117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51"/>
      <c r="F213" s="117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51"/>
      <c r="F214" s="117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51"/>
      <c r="F215" s="117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51"/>
      <c r="F216" s="117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51"/>
      <c r="F217" s="117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51"/>
      <c r="F218" s="117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51"/>
      <c r="F219" s="117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51"/>
      <c r="F220" s="117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51"/>
      <c r="F221" s="117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51"/>
      <c r="F222" s="117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51"/>
      <c r="F223" s="117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51"/>
      <c r="F224" s="117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51"/>
      <c r="F225" s="117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51"/>
      <c r="F226" s="117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51"/>
      <c r="F227" s="117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51"/>
      <c r="F228" s="117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51"/>
      <c r="F229" s="117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51"/>
      <c r="F230" s="117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51"/>
      <c r="F231" s="117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51"/>
      <c r="F232" s="117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51"/>
      <c r="F233" s="117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51"/>
      <c r="F234" s="117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51"/>
      <c r="F235" s="117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51"/>
      <c r="F236" s="117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51"/>
      <c r="F237" s="117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51"/>
      <c r="F238" s="117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51"/>
      <c r="F239" s="117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51"/>
      <c r="F240" s="117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51"/>
      <c r="F241" s="117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51"/>
      <c r="F242" s="117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51"/>
      <c r="F243" s="117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51"/>
      <c r="F244" s="117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51"/>
      <c r="F245" s="117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51"/>
      <c r="F246" s="117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51"/>
      <c r="F247" s="117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51"/>
      <c r="F248" s="117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51"/>
      <c r="F249" s="117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51"/>
      <c r="F250" s="117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51"/>
      <c r="F251" s="117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51"/>
      <c r="F252" s="117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51"/>
      <c r="F253" s="117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51"/>
      <c r="F254" s="117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51"/>
      <c r="F255" s="117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51"/>
      <c r="F256" s="117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51"/>
      <c r="F257" s="117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51"/>
      <c r="F258" s="117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51"/>
      <c r="F259" s="117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51"/>
      <c r="F260" s="117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51"/>
      <c r="F261" s="117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51"/>
      <c r="F262" s="117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51"/>
      <c r="F263" s="117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51"/>
      <c r="F264" s="117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51"/>
      <c r="F265" s="117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51"/>
      <c r="F266" s="117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51"/>
      <c r="F267" s="117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51"/>
      <c r="F268" s="117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51"/>
      <c r="F269" s="117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51"/>
      <c r="F270" s="117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51"/>
      <c r="F271" s="117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51"/>
      <c r="F272" s="117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51"/>
      <c r="F273" s="117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51"/>
      <c r="F274" s="117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51"/>
      <c r="F275" s="117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51"/>
      <c r="F276" s="117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51"/>
      <c r="F277" s="117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51"/>
      <c r="F278" s="117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51"/>
      <c r="F279" s="117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51"/>
      <c r="F280" s="117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51"/>
      <c r="F281" s="117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51"/>
      <c r="F282" s="117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51"/>
      <c r="F283" s="117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51"/>
      <c r="F284" s="117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51"/>
      <c r="F285" s="117"/>
      <c r="G285" s="119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51"/>
      <c r="F286" s="117"/>
      <c r="G286" s="22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51"/>
      <c r="F287" s="117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51"/>
      <c r="F288" s="117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51"/>
      <c r="F289" s="117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51"/>
      <c r="F290" s="117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51"/>
      <c r="F291" s="117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51"/>
      <c r="F292" s="117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51"/>
      <c r="F293" s="117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51"/>
      <c r="F294" s="117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51"/>
      <c r="F295" s="117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51"/>
      <c r="F296" s="117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51"/>
      <c r="F297" s="117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51"/>
      <c r="F298" s="117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51"/>
      <c r="F299" s="117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51"/>
      <c r="F300" s="117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51"/>
      <c r="F301" s="117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51"/>
      <c r="F302" s="117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51"/>
      <c r="F303" s="117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51"/>
      <c r="F304" s="117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51"/>
      <c r="F305" s="117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51"/>
      <c r="F306" s="117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51"/>
      <c r="F307" s="117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51"/>
      <c r="F308" s="117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51"/>
      <c r="F309" s="117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51"/>
      <c r="F310" s="117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51"/>
      <c r="F311" s="117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51"/>
      <c r="F312" s="117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51"/>
      <c r="F313" s="117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51"/>
      <c r="F314" s="117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51"/>
      <c r="F315" s="117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51"/>
      <c r="F316" s="117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51"/>
      <c r="F317" s="117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51"/>
      <c r="F318" s="117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51"/>
      <c r="F319" s="117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51"/>
      <c r="F320" s="117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51"/>
      <c r="F321" s="117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51"/>
      <c r="F322" s="117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51"/>
      <c r="F323" s="117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51"/>
      <c r="F324" s="117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51"/>
      <c r="F325" s="117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51"/>
      <c r="F326" s="117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51"/>
      <c r="F327" s="117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51"/>
      <c r="F328" s="117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51"/>
      <c r="F329" s="117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51"/>
      <c r="F330" s="117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51"/>
      <c r="F331" s="117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51"/>
      <c r="F332" s="117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51"/>
      <c r="F333" s="117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51"/>
      <c r="F334" s="117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51"/>
      <c r="F335" s="117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51"/>
      <c r="F336" s="117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51"/>
      <c r="F337" s="117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51"/>
      <c r="F338" s="117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51"/>
      <c r="F339" s="117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51"/>
      <c r="F340" s="117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51"/>
      <c r="F341" s="117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51"/>
      <c r="F342" s="117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51"/>
      <c r="F343" s="117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51"/>
      <c r="F344" s="117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51"/>
      <c r="F345" s="117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51"/>
      <c r="F346" s="117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51"/>
      <c r="F347" s="117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51"/>
      <c r="F348" s="117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51"/>
      <c r="F349" s="117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51"/>
      <c r="F350" s="117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51"/>
      <c r="F351" s="117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51"/>
      <c r="F352" s="117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51"/>
      <c r="F353" s="117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51"/>
      <c r="F354" s="117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51"/>
      <c r="F355" s="117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51"/>
      <c r="F356" s="117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51"/>
      <c r="F357" s="117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51"/>
      <c r="F358" s="117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51"/>
      <c r="F359" s="117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51"/>
      <c r="F360" s="117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51"/>
      <c r="F361" s="117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51"/>
      <c r="F362" s="117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51"/>
      <c r="F363" s="117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51"/>
      <c r="F364" s="117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51"/>
      <c r="F365" s="117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51"/>
      <c r="F366" s="117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51"/>
      <c r="F367" s="117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51"/>
      <c r="F368" s="117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51"/>
      <c r="F369" s="117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51"/>
      <c r="F370" s="117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51"/>
      <c r="F371" s="117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51"/>
      <c r="F372" s="117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51"/>
      <c r="F373" s="117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51"/>
      <c r="F374" s="117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51"/>
      <c r="F375" s="117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51"/>
      <c r="F376" s="117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51"/>
      <c r="F377" s="117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51"/>
      <c r="F378" s="117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51"/>
      <c r="F379" s="117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51"/>
      <c r="F380" s="117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51"/>
      <c r="F381" s="117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51"/>
      <c r="F382" s="117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51"/>
      <c r="F383" s="117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51"/>
      <c r="F384" s="117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51"/>
      <c r="F385" s="117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51"/>
      <c r="F386" s="117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51"/>
      <c r="F387" s="117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51"/>
      <c r="F388" s="117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51"/>
      <c r="F389" s="117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51"/>
      <c r="F390" s="117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51"/>
      <c r="F391" s="117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51"/>
      <c r="F392" s="117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51"/>
      <c r="F393" s="117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51"/>
      <c r="F394" s="117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51"/>
      <c r="F395" s="117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51"/>
      <c r="F396" s="117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51"/>
      <c r="F397" s="117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51"/>
      <c r="F398" s="117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51"/>
      <c r="F399" s="117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51"/>
      <c r="F400" s="117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51"/>
      <c r="F401" s="117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51"/>
      <c r="F402" s="117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51"/>
      <c r="F403" s="117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51"/>
      <c r="F404" s="117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51"/>
      <c r="F405" s="117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51"/>
      <c r="F406" s="117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51"/>
      <c r="F407" s="117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51"/>
      <c r="F408" s="117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51"/>
      <c r="F409" s="117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51"/>
      <c r="F410" s="117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51"/>
      <c r="F411" s="117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51"/>
      <c r="F412" s="117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51"/>
      <c r="F413" s="117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51"/>
      <c r="F414" s="117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51"/>
      <c r="F415" s="117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51"/>
      <c r="F416" s="117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51"/>
      <c r="F417" s="117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51"/>
      <c r="F418" s="117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51"/>
      <c r="F419" s="117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51"/>
      <c r="F420" s="117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51"/>
      <c r="F421" s="117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51"/>
      <c r="F422" s="117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51"/>
      <c r="F423" s="117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51"/>
      <c r="F424" s="117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51"/>
      <c r="F425" s="117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51"/>
      <c r="F426" s="117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51"/>
      <c r="F427" s="117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51"/>
      <c r="F428" s="117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51"/>
      <c r="F429" s="117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51"/>
      <c r="F430" s="117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51"/>
      <c r="F431" s="117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51"/>
      <c r="F432" s="117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51"/>
      <c r="F433" s="117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51"/>
      <c r="F434" s="117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51"/>
      <c r="F435" s="117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51"/>
      <c r="F436" s="117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51"/>
      <c r="F437" s="117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51"/>
      <c r="F438" s="117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51"/>
      <c r="F439" s="117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51"/>
      <c r="F440" s="117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51"/>
      <c r="F441" s="117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51"/>
      <c r="F442" s="117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51"/>
      <c r="F443" s="117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51"/>
      <c r="F444" s="117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51"/>
      <c r="F445" s="117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51"/>
      <c r="F446" s="117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51"/>
      <c r="F447" s="117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51"/>
      <c r="F448" s="117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51"/>
      <c r="F449" s="117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51"/>
      <c r="F450" s="117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51"/>
      <c r="F451" s="117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51"/>
      <c r="F452" s="117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51"/>
      <c r="F453" s="117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51"/>
      <c r="F454" s="117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51"/>
      <c r="F455" s="117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51"/>
      <c r="F456" s="117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51"/>
      <c r="F457" s="117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51"/>
      <c r="F458" s="117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51"/>
      <c r="F459" s="117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51"/>
      <c r="F460" s="117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51"/>
      <c r="F461" s="117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51"/>
      <c r="F462" s="117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51"/>
      <c r="F463" s="117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51"/>
      <c r="F464" s="117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51"/>
      <c r="F465" s="117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51"/>
      <c r="F466" s="117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51"/>
      <c r="F467" s="117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51"/>
      <c r="F468" s="117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51"/>
      <c r="F469" s="117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51"/>
      <c r="F470" s="117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51"/>
      <c r="F471" s="117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51"/>
      <c r="F472" s="117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51"/>
      <c r="F473" s="117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51"/>
      <c r="F474" s="117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51"/>
      <c r="F475" s="117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51"/>
      <c r="F476" s="117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51"/>
      <c r="F477" s="117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51"/>
      <c r="F478" s="117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51"/>
      <c r="F479" s="117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51"/>
      <c r="F480" s="117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51"/>
      <c r="F481" s="117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51"/>
      <c r="F482" s="117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51"/>
      <c r="F483" s="117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51"/>
      <c r="F484" s="117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51"/>
      <c r="F485" s="117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51"/>
      <c r="F486" s="117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51"/>
      <c r="F487" s="117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51"/>
      <c r="F488" s="117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51"/>
      <c r="F489" s="117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51"/>
      <c r="F490" s="117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51"/>
      <c r="F491" s="117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51"/>
      <c r="F492" s="117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51"/>
      <c r="F493" s="117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51"/>
      <c r="F494" s="117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51"/>
      <c r="F495" s="117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51"/>
      <c r="F496" s="117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51"/>
      <c r="F497" s="117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51"/>
      <c r="F498" s="117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51"/>
      <c r="F499" s="117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51"/>
      <c r="F500" s="117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51"/>
      <c r="F501" s="117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51"/>
      <c r="F502" s="117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51"/>
      <c r="F503" s="117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51"/>
      <c r="F504" s="117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51"/>
      <c r="F505" s="117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51"/>
      <c r="F506" s="117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51"/>
      <c r="F507" s="117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51"/>
      <c r="F508" s="117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51"/>
      <c r="F509" s="117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51"/>
      <c r="F510" s="117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51"/>
      <c r="F511" s="117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51"/>
      <c r="F512" s="117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51"/>
      <c r="F513" s="117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51"/>
      <c r="F514" s="117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51"/>
      <c r="F515" s="117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51"/>
      <c r="F516" s="117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51"/>
      <c r="F517" s="117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51"/>
      <c r="F518" s="117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51"/>
      <c r="F519" s="117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51"/>
      <c r="F520" s="117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51"/>
      <c r="F521" s="117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51"/>
      <c r="F522" s="117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51"/>
      <c r="F523" s="117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51"/>
      <c r="F524" s="117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51"/>
      <c r="F525" s="117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51"/>
      <c r="F526" s="117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51"/>
      <c r="F527" s="117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51"/>
      <c r="F528" s="117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51"/>
      <c r="F529" s="117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51"/>
      <c r="F530" s="117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51"/>
      <c r="F531" s="117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51"/>
      <c r="F532" s="117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51"/>
      <c r="F533" s="117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51"/>
      <c r="F534" s="117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51"/>
      <c r="F535" s="117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51"/>
      <c r="F536" s="117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51"/>
      <c r="F537" s="117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51"/>
      <c r="F538" s="117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51"/>
      <c r="F539" s="117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51"/>
      <c r="F540" s="117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51"/>
      <c r="F541" s="117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51"/>
      <c r="F542" s="117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51"/>
      <c r="F543" s="117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51"/>
      <c r="F544" s="117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51"/>
      <c r="F545" s="117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51"/>
      <c r="F546" s="117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51"/>
      <c r="F547" s="117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51"/>
      <c r="F548" s="117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51"/>
      <c r="F549" s="117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51"/>
      <c r="F550" s="117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51"/>
      <c r="F551" s="117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51"/>
      <c r="F552" s="117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51"/>
      <c r="F553" s="117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51"/>
      <c r="F554" s="117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51"/>
      <c r="F555" s="117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51"/>
      <c r="F556" s="117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51"/>
      <c r="F557" s="117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51"/>
      <c r="F558" s="117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51"/>
      <c r="F559" s="117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51"/>
      <c r="F560" s="117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51"/>
      <c r="F561" s="117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51"/>
      <c r="F562" s="117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51"/>
      <c r="F563" s="117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51"/>
      <c r="F564" s="117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51"/>
      <c r="F565" s="117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51"/>
      <c r="F566" s="117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51"/>
      <c r="F567" s="117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51"/>
      <c r="F568" s="117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51"/>
      <c r="F569" s="117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51"/>
      <c r="F570" s="117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51"/>
      <c r="F571" s="117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51"/>
      <c r="F572" s="117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51"/>
      <c r="F573" s="117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51"/>
      <c r="F574" s="117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51"/>
      <c r="F575" s="117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51"/>
      <c r="F576" s="117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51"/>
      <c r="F577" s="117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51"/>
      <c r="F578" s="117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51"/>
      <c r="F579" s="117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51"/>
      <c r="F580" s="117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51"/>
      <c r="F581" s="117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51"/>
      <c r="F582" s="117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51"/>
      <c r="F583" s="117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51"/>
      <c r="F584" s="117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51"/>
      <c r="F585" s="117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51"/>
      <c r="F586" s="117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51"/>
      <c r="F587" s="117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51"/>
      <c r="F588" s="117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51"/>
      <c r="F589" s="117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51"/>
      <c r="F590" s="117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51"/>
      <c r="F591" s="117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51"/>
      <c r="F592" s="117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51"/>
      <c r="F593" s="117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51"/>
      <c r="F594" s="117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51"/>
      <c r="F595" s="117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51"/>
      <c r="F596" s="117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51"/>
      <c r="F597" s="117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51"/>
      <c r="F598" s="117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51"/>
      <c r="F599" s="117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51"/>
      <c r="F600" s="117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51"/>
      <c r="F601" s="117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51"/>
      <c r="F602" s="117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51"/>
      <c r="F603" s="117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51"/>
      <c r="F604" s="117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51"/>
      <c r="F605" s="117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51"/>
      <c r="F606" s="117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51"/>
      <c r="F607" s="117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51"/>
      <c r="F608" s="117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51"/>
      <c r="F609" s="117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51"/>
      <c r="F610" s="117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51"/>
      <c r="F611" s="117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51"/>
      <c r="F612" s="117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51"/>
      <c r="F613" s="117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51"/>
      <c r="F614" s="117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51"/>
      <c r="F615" s="117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51"/>
      <c r="F616" s="117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51"/>
      <c r="F617" s="117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51"/>
      <c r="F618" s="117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51"/>
      <c r="F619" s="117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51"/>
      <c r="F620" s="117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51"/>
      <c r="F621" s="117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51"/>
      <c r="F622" s="117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51"/>
      <c r="F623" s="117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51"/>
      <c r="F624" s="117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51"/>
      <c r="F625" s="117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51"/>
      <c r="F626" s="117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51"/>
      <c r="F627" s="117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51"/>
      <c r="F628" s="117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51"/>
      <c r="F629" s="117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51"/>
      <c r="F630" s="117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51"/>
      <c r="F631" s="117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51"/>
      <c r="F632" s="117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51"/>
      <c r="F633" s="117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51"/>
      <c r="F634" s="117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51"/>
      <c r="F635" s="117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51"/>
      <c r="F636" s="117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51"/>
      <c r="F637" s="117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51"/>
      <c r="F638" s="117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51"/>
      <c r="F639" s="117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51"/>
      <c r="F640" s="117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51"/>
      <c r="F641" s="117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51"/>
      <c r="F642" s="117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51"/>
      <c r="F643" s="117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51"/>
      <c r="F644" s="117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51"/>
      <c r="F645" s="117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51"/>
      <c r="F646" s="117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51"/>
      <c r="F647" s="117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51"/>
      <c r="F648" s="117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51"/>
      <c r="F649" s="117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51"/>
      <c r="F650" s="117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51"/>
      <c r="F651" s="117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51"/>
      <c r="F652" s="117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51"/>
      <c r="F653" s="117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51"/>
      <c r="F654" s="117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51"/>
      <c r="F655" s="117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51"/>
      <c r="F656" s="117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51"/>
      <c r="F657" s="117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51"/>
      <c r="F658" s="117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51"/>
      <c r="F659" s="117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51"/>
      <c r="F660" s="117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51"/>
      <c r="F661" s="117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51"/>
      <c r="F662" s="117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51"/>
      <c r="F663" s="117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51"/>
      <c r="F664" s="117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51"/>
      <c r="F665" s="117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51"/>
      <c r="F666" s="117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51"/>
      <c r="F667" s="117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51"/>
      <c r="F668" s="117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51"/>
      <c r="F669" s="117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51"/>
      <c r="F670" s="117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51"/>
      <c r="F671" s="117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51"/>
      <c r="F672" s="117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51"/>
      <c r="F673" s="117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51"/>
      <c r="F674" s="117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51"/>
      <c r="F675" s="117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51"/>
      <c r="F676" s="117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51"/>
      <c r="F677" s="117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51"/>
      <c r="F678" s="117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51"/>
      <c r="F679" s="117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51"/>
      <c r="F680" s="117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51"/>
      <c r="F681" s="117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51"/>
      <c r="F682" s="117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51"/>
      <c r="F683" s="117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51"/>
      <c r="F684" s="117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51"/>
      <c r="F685" s="117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51"/>
      <c r="F686" s="117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51"/>
      <c r="F687" s="117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51"/>
      <c r="F688" s="117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51"/>
      <c r="F689" s="117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51"/>
      <c r="F690" s="117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51"/>
      <c r="F691" s="117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51"/>
      <c r="F692" s="117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51"/>
      <c r="F693" s="117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51"/>
      <c r="F694" s="117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51"/>
      <c r="F695" s="117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51"/>
      <c r="F696" s="117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51"/>
      <c r="F697" s="117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51"/>
      <c r="F698" s="117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51"/>
      <c r="F699" s="117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51"/>
      <c r="F700" s="117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51"/>
      <c r="F701" s="117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51"/>
      <c r="F702" s="117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51"/>
      <c r="F703" s="117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51"/>
      <c r="F704" s="117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51"/>
      <c r="F705" s="117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51"/>
      <c r="F706" s="117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51"/>
      <c r="F707" s="117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51"/>
      <c r="F708" s="117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51"/>
      <c r="F709" s="117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51"/>
      <c r="F710" s="117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51"/>
      <c r="F711" s="117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51"/>
      <c r="F712" s="117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51"/>
      <c r="F713" s="117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51"/>
      <c r="F714" s="117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51"/>
      <c r="F715" s="117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51"/>
      <c r="F716" s="117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51"/>
      <c r="F717" s="117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51"/>
      <c r="F718" s="117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51"/>
      <c r="F719" s="117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51"/>
      <c r="F720" s="117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51"/>
      <c r="F721" s="117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51"/>
      <c r="F722" s="117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51"/>
      <c r="F723" s="117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51"/>
      <c r="F724" s="117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51"/>
      <c r="F725" s="117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51"/>
      <c r="F726" s="117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51"/>
      <c r="F727" s="117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51"/>
      <c r="F728" s="117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51"/>
      <c r="F729" s="117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51"/>
      <c r="F730" s="117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51"/>
      <c r="F731" s="117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51"/>
      <c r="F732" s="117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51"/>
      <c r="F733" s="117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51"/>
      <c r="F734" s="117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51"/>
      <c r="F735" s="117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51"/>
      <c r="F736" s="117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51"/>
      <c r="F737" s="117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51"/>
      <c r="F738" s="117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51"/>
      <c r="F739" s="117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51"/>
      <c r="F740" s="117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51"/>
      <c r="F741" s="117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51"/>
      <c r="F742" s="117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51"/>
      <c r="F743" s="117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51"/>
      <c r="F744" s="117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51"/>
      <c r="F745" s="117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51"/>
      <c r="F746" s="117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51"/>
      <c r="F747" s="117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51"/>
      <c r="F748" s="117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51"/>
      <c r="F749" s="117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51"/>
      <c r="F750" s="117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51"/>
      <c r="F751" s="117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51"/>
      <c r="F752" s="117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51"/>
      <c r="F753" s="117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51"/>
      <c r="F754" s="117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51"/>
      <c r="F755" s="117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51"/>
      <c r="F756" s="117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51"/>
      <c r="F757" s="117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51"/>
      <c r="F758" s="117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51"/>
      <c r="F759" s="117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51"/>
      <c r="F760" s="117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51"/>
      <c r="F761" s="117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51"/>
      <c r="F762" s="117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51"/>
      <c r="F763" s="117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51"/>
      <c r="F764" s="117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51"/>
      <c r="F765" s="117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51"/>
      <c r="F766" s="117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51"/>
      <c r="F767" s="117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51"/>
      <c r="F768" s="117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51"/>
      <c r="F769" s="117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51"/>
      <c r="F770" s="117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51"/>
      <c r="F771" s="117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51"/>
      <c r="F772" s="117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51"/>
      <c r="F773" s="117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51"/>
      <c r="F774" s="117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51"/>
      <c r="F775" s="117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51"/>
      <c r="F776" s="117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51"/>
      <c r="F777" s="117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51"/>
      <c r="F778" s="117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51"/>
      <c r="F779" s="117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51"/>
      <c r="F780" s="117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51"/>
      <c r="F781" s="117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51"/>
      <c r="F782" s="117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51"/>
      <c r="F783" s="117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51"/>
      <c r="F784" s="117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51"/>
      <c r="F785" s="117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51"/>
      <c r="F786" s="117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51"/>
      <c r="F787" s="117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51"/>
      <c r="F788" s="117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51"/>
      <c r="F789" s="117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51"/>
      <c r="F790" s="117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51"/>
      <c r="F791" s="117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51"/>
      <c r="F792" s="117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51"/>
      <c r="F793" s="117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51"/>
      <c r="F794" s="117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51"/>
      <c r="F795" s="117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51"/>
      <c r="F796" s="117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51"/>
      <c r="F797" s="117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51"/>
      <c r="F798" s="117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51"/>
      <c r="F799" s="117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51"/>
      <c r="F800" s="117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51"/>
      <c r="F801" s="117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51"/>
      <c r="F802" s="117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51"/>
      <c r="F803" s="117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51"/>
      <c r="F804" s="117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51"/>
      <c r="F805" s="117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51"/>
      <c r="F806" s="117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51"/>
      <c r="F807" s="117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51"/>
      <c r="F808" s="117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51"/>
      <c r="F809" s="117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51"/>
      <c r="F810" s="117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51"/>
      <c r="F811" s="117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51"/>
      <c r="F812" s="117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51"/>
      <c r="F813" s="117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A814" s="135"/>
      <c r="B814" s="44"/>
      <c r="C814" s="44"/>
      <c r="D814" s="44"/>
      <c r="E814" s="51"/>
      <c r="F814" s="117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A815" s="135"/>
      <c r="B815" s="44"/>
      <c r="C815" s="44"/>
      <c r="D815" s="44"/>
      <c r="E815" s="51"/>
      <c r="F815" s="117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A816" s="135"/>
      <c r="B816" s="44"/>
      <c r="C816" s="44"/>
      <c r="D816" s="44"/>
      <c r="E816" s="51"/>
      <c r="F816" s="117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A817" s="135"/>
      <c r="B817" s="44"/>
      <c r="C817" s="44"/>
      <c r="D817" s="44"/>
      <c r="E817" s="51"/>
      <c r="F817" s="117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A818" s="135"/>
      <c r="B818" s="44"/>
      <c r="C818" s="44"/>
      <c r="D818" s="44"/>
      <c r="E818" s="51"/>
      <c r="F818" s="117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A819" s="135"/>
      <c r="B819" s="44"/>
      <c r="C819" s="44"/>
      <c r="D819" s="44"/>
      <c r="E819" s="51"/>
      <c r="F819" s="117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A820" s="135"/>
      <c r="B820" s="44"/>
      <c r="C820" s="44"/>
      <c r="D820" s="44"/>
      <c r="E820" s="51"/>
      <c r="F820" s="117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A821" s="135"/>
      <c r="B821" s="44"/>
      <c r="C821" s="44"/>
      <c r="D821" s="44"/>
      <c r="E821" s="51"/>
      <c r="F821" s="117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A822" s="135"/>
      <c r="B822" s="44"/>
      <c r="C822" s="44"/>
      <c r="D822" s="44"/>
      <c r="E822" s="51"/>
      <c r="F822" s="117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A823" s="135"/>
      <c r="B823" s="44"/>
      <c r="C823" s="44"/>
      <c r="D823" s="44"/>
      <c r="E823" s="51"/>
      <c r="F823" s="117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A824" s="135"/>
      <c r="B824" s="44"/>
      <c r="C824" s="44"/>
      <c r="D824" s="44"/>
      <c r="E824" s="51"/>
      <c r="F824" s="117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A825" s="135"/>
      <c r="B825" s="44"/>
      <c r="C825" s="44"/>
      <c r="D825" s="44"/>
      <c r="E825" s="51"/>
      <c r="F825" s="117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A826" s="135"/>
      <c r="B826" s="44"/>
      <c r="C826" s="44"/>
      <c r="D826" s="44"/>
      <c r="E826" s="51"/>
      <c r="F826" s="117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A827" s="135"/>
      <c r="B827" s="44"/>
      <c r="C827" s="44"/>
      <c r="D827" s="44"/>
      <c r="E827" s="51"/>
      <c r="F827" s="117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A828" s="135"/>
      <c r="B828" s="44"/>
      <c r="C828" s="44"/>
      <c r="D828" s="44"/>
      <c r="E828" s="51"/>
      <c r="F828" s="117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A829" s="135"/>
      <c r="B829" s="44"/>
      <c r="C829" s="44"/>
      <c r="D829" s="44"/>
      <c r="E829" s="51"/>
      <c r="F829" s="117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A830" s="135"/>
      <c r="B830" s="44"/>
      <c r="C830" s="44"/>
      <c r="D830" s="44"/>
      <c r="E830" s="51"/>
      <c r="F830" s="117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A831" s="135"/>
      <c r="B831" s="44"/>
      <c r="C831" s="44"/>
      <c r="D831" s="44"/>
      <c r="E831" s="51"/>
      <c r="F831" s="117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A832" s="135"/>
      <c r="B832" s="44"/>
      <c r="C832" s="44"/>
      <c r="D832" s="44"/>
      <c r="E832" s="51"/>
      <c r="F832" s="117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A833" s="135"/>
      <c r="B833" s="44"/>
      <c r="C833" s="44"/>
      <c r="D833" s="44"/>
      <c r="E833" s="51"/>
      <c r="F833" s="117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A834" s="135"/>
      <c r="B834" s="44"/>
      <c r="C834" s="44"/>
      <c r="D834" s="44"/>
      <c r="E834" s="51"/>
      <c r="F834" s="117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A835" s="135"/>
      <c r="B835" s="44"/>
      <c r="C835" s="44"/>
      <c r="D835" s="44"/>
      <c r="E835" s="51"/>
      <c r="F835" s="117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A836" s="135"/>
      <c r="B836" s="44"/>
      <c r="C836" s="44"/>
      <c r="D836" s="44"/>
      <c r="E836" s="51"/>
      <c r="F836" s="117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A837" s="135"/>
      <c r="B837" s="44"/>
      <c r="C837" s="44"/>
      <c r="D837" s="44"/>
      <c r="E837" s="51"/>
      <c r="F837" s="117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A838" s="135"/>
      <c r="B838" s="44"/>
      <c r="C838" s="44"/>
      <c r="D838" s="44"/>
      <c r="E838" s="51"/>
      <c r="F838" s="117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A839" s="135"/>
      <c r="B839" s="44"/>
      <c r="C839" s="44"/>
      <c r="D839" s="44"/>
      <c r="E839" s="51"/>
      <c r="F839" s="117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A840" s="135"/>
      <c r="B840" s="44"/>
      <c r="C840" s="44"/>
      <c r="D840" s="44"/>
      <c r="E840" s="51"/>
      <c r="F840" s="117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A841" s="135"/>
      <c r="B841" s="44"/>
      <c r="C841" s="44"/>
      <c r="D841" s="44"/>
      <c r="E841" s="51"/>
      <c r="F841" s="117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A842" s="135"/>
      <c r="B842" s="44"/>
      <c r="C842" s="44"/>
      <c r="D842" s="44"/>
      <c r="E842" s="51"/>
      <c r="F842" s="117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A843" s="135"/>
      <c r="B843" s="44"/>
      <c r="C843" s="44"/>
      <c r="D843" s="44"/>
      <c r="E843" s="51"/>
      <c r="F843" s="117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A844" s="135"/>
      <c r="B844" s="44"/>
      <c r="C844" s="44"/>
      <c r="D844" s="44"/>
      <c r="E844" s="51"/>
      <c r="F844" s="117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A845" s="135"/>
      <c r="B845" s="44"/>
      <c r="C845" s="44"/>
      <c r="D845" s="44"/>
      <c r="E845" s="51"/>
      <c r="F845" s="117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A846" s="135"/>
      <c r="B846" s="44"/>
      <c r="C846" s="44"/>
      <c r="D846" s="44"/>
      <c r="E846" s="51"/>
      <c r="F846" s="117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A847" s="135"/>
      <c r="B847" s="44"/>
      <c r="C847" s="44"/>
      <c r="D847" s="44"/>
      <c r="E847" s="51"/>
      <c r="F847" s="117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A848" s="135"/>
      <c r="B848" s="44"/>
      <c r="C848" s="44"/>
      <c r="D848" s="44"/>
      <c r="E848" s="51"/>
      <c r="F848" s="117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A849" s="135"/>
      <c r="B849" s="44"/>
      <c r="C849" s="44"/>
      <c r="D849" s="44"/>
      <c r="E849" s="51"/>
      <c r="F849" s="117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A850" s="135"/>
      <c r="B850" s="44"/>
      <c r="C850" s="44"/>
      <c r="D850" s="44"/>
      <c r="E850" s="51"/>
      <c r="F850" s="117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A851" s="135"/>
      <c r="B851" s="44"/>
      <c r="C851" s="44"/>
      <c r="D851" s="44"/>
      <c r="E851" s="51"/>
      <c r="F851" s="117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A852" s="135"/>
      <c r="B852" s="44"/>
      <c r="C852" s="44"/>
      <c r="D852" s="44"/>
      <c r="E852" s="51"/>
      <c r="F852" s="117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A853" s="135"/>
      <c r="B853" s="44"/>
      <c r="C853" s="44"/>
      <c r="D853" s="44"/>
      <c r="E853" s="51"/>
      <c r="F853" s="117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A854" s="135"/>
      <c r="B854" s="44"/>
      <c r="C854" s="44"/>
      <c r="D854" s="44"/>
      <c r="E854" s="51"/>
      <c r="F854" s="117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A855" s="135"/>
      <c r="B855" s="44"/>
      <c r="C855" s="44"/>
      <c r="D855" s="44"/>
      <c r="E855" s="51"/>
      <c r="F855" s="117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A856" s="135"/>
      <c r="B856" s="44"/>
      <c r="C856" s="44"/>
      <c r="D856" s="44"/>
      <c r="E856" s="51"/>
      <c r="F856" s="117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A857" s="135"/>
      <c r="B857" s="44"/>
      <c r="C857" s="44"/>
      <c r="D857" s="44"/>
      <c r="E857" s="51"/>
      <c r="F857" s="117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A858" s="135"/>
      <c r="B858" s="44"/>
      <c r="C858" s="44"/>
      <c r="D858" s="44"/>
      <c r="E858" s="51"/>
      <c r="F858" s="117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A859" s="135"/>
      <c r="B859" s="44"/>
      <c r="C859" s="44"/>
      <c r="D859" s="44"/>
      <c r="E859" s="51"/>
      <c r="F859" s="117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A860" s="135"/>
      <c r="B860" s="44"/>
      <c r="C860" s="44"/>
      <c r="D860" s="44"/>
      <c r="E860" s="51"/>
      <c r="F860" s="117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A861" s="135"/>
      <c r="B861" s="44"/>
      <c r="C861" s="44"/>
      <c r="D861" s="44"/>
      <c r="E861" s="51"/>
      <c r="F861" s="117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A862" s="135"/>
      <c r="B862" s="44"/>
      <c r="C862" s="44"/>
      <c r="D862" s="44"/>
      <c r="E862" s="51"/>
      <c r="F862" s="117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A863" s="135"/>
      <c r="B863" s="44"/>
      <c r="C863" s="44"/>
      <c r="D863" s="44"/>
      <c r="E863" s="51"/>
      <c r="F863" s="117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A864" s="135"/>
      <c r="B864" s="44"/>
      <c r="C864" s="44"/>
      <c r="D864" s="44"/>
      <c r="E864" s="51"/>
      <c r="F864" s="117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A865" s="135"/>
      <c r="B865" s="44"/>
      <c r="C865" s="44"/>
      <c r="D865" s="44"/>
      <c r="E865" s="51"/>
      <c r="F865" s="117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A866" s="135"/>
      <c r="B866" s="44"/>
      <c r="C866" s="44"/>
      <c r="D866" s="44"/>
      <c r="E866" s="51"/>
      <c r="F866" s="117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A867" s="135"/>
      <c r="B867" s="44"/>
      <c r="C867" s="44"/>
      <c r="D867" s="44"/>
      <c r="E867" s="51"/>
      <c r="F867" s="117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A868" s="135"/>
      <c r="B868" s="44"/>
      <c r="C868" s="44"/>
      <c r="D868" s="44"/>
      <c r="E868" s="51"/>
      <c r="F868" s="117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A869" s="135"/>
      <c r="B869" s="44"/>
      <c r="C869" s="44"/>
      <c r="D869" s="44"/>
      <c r="E869" s="51"/>
      <c r="F869" s="117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A870" s="135"/>
      <c r="B870" s="44"/>
      <c r="C870" s="44"/>
      <c r="D870" s="44"/>
      <c r="E870" s="51"/>
      <c r="F870" s="117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A871" s="135"/>
      <c r="B871" s="44"/>
      <c r="C871" s="44"/>
      <c r="D871" s="44"/>
      <c r="E871" s="51"/>
      <c r="F871" s="117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A872" s="135"/>
      <c r="B872" s="44"/>
      <c r="C872" s="44"/>
      <c r="D872" s="44"/>
      <c r="E872" s="51"/>
      <c r="F872" s="117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A873" s="135"/>
      <c r="B873" s="44"/>
      <c r="C873" s="44"/>
      <c r="D873" s="44"/>
      <c r="E873" s="51"/>
      <c r="F873" s="117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A874" s="135"/>
      <c r="B874" s="44"/>
      <c r="C874" s="44"/>
      <c r="D874" s="44"/>
      <c r="E874" s="51"/>
      <c r="F874" s="117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A875" s="135"/>
      <c r="B875" s="44"/>
      <c r="C875" s="44"/>
      <c r="D875" s="44"/>
      <c r="E875" s="51"/>
      <c r="F875" s="117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A876" s="135"/>
      <c r="B876" s="44"/>
      <c r="C876" s="44"/>
      <c r="D876" s="44"/>
      <c r="E876" s="51"/>
      <c r="F876" s="117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A877" s="135"/>
      <c r="B877" s="44"/>
      <c r="C877" s="44"/>
      <c r="D877" s="44"/>
      <c r="E877" s="51"/>
      <c r="F877" s="117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A878" s="135"/>
      <c r="B878" s="44"/>
      <c r="C878" s="44"/>
      <c r="D878" s="44"/>
      <c r="E878" s="51"/>
      <c r="F878" s="117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A879" s="135"/>
      <c r="B879" s="44"/>
      <c r="C879" s="44"/>
      <c r="D879" s="44"/>
      <c r="E879" s="51"/>
      <c r="F879" s="117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A880" s="135"/>
      <c r="B880" s="44"/>
      <c r="C880" s="44"/>
      <c r="D880" s="44"/>
      <c r="E880" s="51"/>
      <c r="F880" s="117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A881" s="135"/>
      <c r="B881" s="44"/>
      <c r="C881" s="44"/>
      <c r="D881" s="44"/>
      <c r="E881" s="51"/>
      <c r="F881" s="117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A882" s="135"/>
      <c r="B882" s="44"/>
      <c r="C882" s="44"/>
      <c r="D882" s="44"/>
      <c r="E882" s="51"/>
      <c r="F882" s="117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A883" s="135"/>
      <c r="B883" s="44"/>
      <c r="C883" s="44"/>
      <c r="D883" s="44"/>
      <c r="E883" s="51"/>
      <c r="F883" s="117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A884" s="135"/>
      <c r="B884" s="44"/>
      <c r="C884" s="44"/>
      <c r="D884" s="44"/>
      <c r="E884" s="51"/>
      <c r="F884" s="117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A885" s="135"/>
      <c r="B885" s="44"/>
      <c r="C885" s="44"/>
      <c r="D885" s="44"/>
      <c r="E885" s="51"/>
      <c r="F885" s="117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A886" s="135"/>
      <c r="B886" s="44"/>
      <c r="C886" s="44"/>
      <c r="D886" s="44"/>
      <c r="E886" s="51"/>
      <c r="F886" s="117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A887" s="135"/>
      <c r="B887" s="44"/>
      <c r="C887" s="44"/>
      <c r="D887" s="44"/>
      <c r="E887" s="51"/>
      <c r="F887" s="117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A888" s="135"/>
      <c r="B888" s="44"/>
      <c r="C888" s="44"/>
      <c r="D888" s="44"/>
      <c r="E888" s="51"/>
      <c r="F888" s="117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A889" s="135"/>
      <c r="B889" s="44"/>
      <c r="C889" s="44"/>
      <c r="D889" s="44"/>
      <c r="E889" s="51"/>
      <c r="F889" s="117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A890" s="135"/>
      <c r="B890" s="44"/>
      <c r="C890" s="44"/>
      <c r="D890" s="44"/>
      <c r="E890" s="51"/>
      <c r="F890" s="117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A891" s="135"/>
      <c r="B891" s="44"/>
      <c r="C891" s="44"/>
      <c r="D891" s="44"/>
      <c r="E891" s="51"/>
      <c r="F891" s="117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A892" s="135"/>
      <c r="B892" s="44"/>
      <c r="C892" s="44"/>
      <c r="D892" s="44"/>
      <c r="E892" s="51"/>
      <c r="F892" s="117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A893" s="135"/>
      <c r="B893" s="44"/>
      <c r="C893" s="44"/>
      <c r="D893" s="44"/>
      <c r="E893" s="51"/>
      <c r="F893" s="117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A894" s="135"/>
      <c r="B894" s="44"/>
      <c r="C894" s="44"/>
      <c r="D894" s="44"/>
      <c r="E894" s="51"/>
      <c r="F894" s="117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A895" s="135"/>
      <c r="B895" s="44"/>
      <c r="C895" s="44"/>
      <c r="D895" s="44"/>
      <c r="E895" s="51"/>
      <c r="F895" s="117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A896" s="135"/>
      <c r="B896" s="44"/>
      <c r="C896" s="44"/>
      <c r="D896" s="44"/>
      <c r="E896" s="51"/>
      <c r="F896" s="117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A897" s="135"/>
      <c r="B897" s="44"/>
      <c r="C897" s="44"/>
      <c r="D897" s="44"/>
      <c r="E897" s="51"/>
      <c r="F897" s="117"/>
      <c r="G897" s="22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ht="15.75" customHeight="1">
      <c r="A898" s="135"/>
      <c r="B898" s="44"/>
      <c r="C898" s="44"/>
      <c r="D898" s="44"/>
      <c r="E898" s="51"/>
      <c r="F898" s="117"/>
      <c r="G898" s="22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ht="15.75" customHeight="1">
      <c r="A899" s="135"/>
      <c r="B899" s="44"/>
      <c r="C899" s="44"/>
      <c r="D899" s="44"/>
      <c r="E899" s="51"/>
      <c r="F899" s="117"/>
      <c r="G899" s="22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ht="15.75" customHeight="1">
      <c r="A900" s="135"/>
      <c r="B900" s="44"/>
      <c r="C900" s="44"/>
      <c r="D900" s="44"/>
      <c r="E900" s="51"/>
      <c r="F900" s="117"/>
      <c r="G900" s="22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ht="15.75" customHeight="1">
      <c r="A901" s="163"/>
      <c r="B901" s="164"/>
      <c r="C901" s="164"/>
      <c r="D901" s="164"/>
      <c r="E901" s="165"/>
      <c r="F901" s="200"/>
      <c r="G901" s="22"/>
      <c r="H901" s="370"/>
      <c r="I901" s="370"/>
      <c r="J901" s="370"/>
      <c r="K901" s="370"/>
      <c r="L901" s="370"/>
      <c r="M901" s="370"/>
      <c r="N901" s="370"/>
      <c r="O901" s="370"/>
      <c r="P901" s="370"/>
      <c r="Q901" s="370"/>
    </row>
    <row r="902" ht="15.75" customHeight="1">
      <c r="A902" s="163"/>
      <c r="B902" s="164"/>
      <c r="C902" s="164"/>
      <c r="D902" s="164"/>
      <c r="E902" s="165"/>
      <c r="F902" s="200"/>
      <c r="G902" s="22"/>
      <c r="H902" s="370"/>
      <c r="I902" s="370"/>
      <c r="J902" s="370"/>
      <c r="K902" s="370"/>
      <c r="L902" s="370"/>
      <c r="M902" s="370"/>
      <c r="N902" s="370"/>
      <c r="O902" s="370"/>
      <c r="P902" s="370"/>
      <c r="Q902" s="370"/>
    </row>
    <row r="903" ht="15.75" customHeight="1">
      <c r="A903" s="163"/>
      <c r="B903" s="164"/>
      <c r="C903" s="164"/>
      <c r="D903" s="164"/>
      <c r="E903" s="165"/>
      <c r="F903" s="200"/>
      <c r="G903" s="22"/>
      <c r="H903" s="370"/>
      <c r="I903" s="370"/>
      <c r="J903" s="370"/>
      <c r="K903" s="370"/>
      <c r="L903" s="370"/>
      <c r="M903" s="370"/>
      <c r="N903" s="370"/>
      <c r="O903" s="370"/>
      <c r="P903" s="370"/>
      <c r="Q903" s="370"/>
    </row>
    <row r="904" ht="15.75" customHeight="1">
      <c r="A904" s="163"/>
      <c r="B904" s="164"/>
      <c r="C904" s="164"/>
      <c r="D904" s="164"/>
      <c r="E904" s="165"/>
      <c r="F904" s="200"/>
      <c r="G904" s="22"/>
      <c r="H904" s="370"/>
      <c r="I904" s="370"/>
      <c r="J904" s="370"/>
      <c r="K904" s="370"/>
      <c r="L904" s="370"/>
      <c r="M904" s="370"/>
      <c r="N904" s="370"/>
      <c r="O904" s="370"/>
      <c r="P904" s="370"/>
      <c r="Q904" s="370"/>
    </row>
    <row r="905" ht="15.75" customHeight="1">
      <c r="A905" s="163"/>
      <c r="B905" s="164"/>
      <c r="C905" s="164"/>
      <c r="D905" s="164"/>
      <c r="E905" s="165"/>
      <c r="F905" s="200"/>
      <c r="G905" s="22"/>
      <c r="H905" s="370"/>
      <c r="I905" s="370"/>
      <c r="J905" s="370"/>
      <c r="K905" s="370"/>
      <c r="L905" s="370"/>
      <c r="M905" s="370"/>
      <c r="N905" s="370"/>
      <c r="O905" s="370"/>
      <c r="P905" s="370"/>
      <c r="Q905" s="370"/>
    </row>
    <row r="906" ht="15.75" customHeight="1">
      <c r="A906" s="163"/>
      <c r="B906" s="164"/>
      <c r="C906" s="164"/>
      <c r="D906" s="164"/>
      <c r="E906" s="165"/>
      <c r="F906" s="200"/>
      <c r="G906" s="22"/>
      <c r="H906" s="370"/>
      <c r="I906" s="370"/>
      <c r="J906" s="370"/>
      <c r="K906" s="370"/>
      <c r="L906" s="370"/>
      <c r="M906" s="370"/>
      <c r="N906" s="370"/>
      <c r="O906" s="370"/>
      <c r="P906" s="370"/>
      <c r="Q906" s="370"/>
    </row>
    <row r="907" ht="15.75" customHeight="1">
      <c r="A907" s="163"/>
      <c r="B907" s="164"/>
      <c r="C907" s="164"/>
      <c r="D907" s="164"/>
      <c r="E907" s="165"/>
      <c r="F907" s="200"/>
      <c r="G907" s="22"/>
      <c r="H907" s="370"/>
      <c r="I907" s="370"/>
      <c r="J907" s="370"/>
      <c r="K907" s="370"/>
      <c r="L907" s="370"/>
      <c r="M907" s="370"/>
      <c r="N907" s="370"/>
      <c r="O907" s="370"/>
      <c r="P907" s="370"/>
      <c r="Q907" s="370"/>
    </row>
    <row r="908" ht="15.75" customHeight="1">
      <c r="A908" s="163"/>
      <c r="B908" s="164"/>
      <c r="C908" s="164"/>
      <c r="D908" s="164"/>
      <c r="E908" s="165"/>
      <c r="F908" s="200"/>
      <c r="G908" s="22"/>
      <c r="H908" s="370"/>
      <c r="I908" s="370"/>
      <c r="J908" s="370"/>
      <c r="K908" s="370"/>
      <c r="L908" s="370"/>
      <c r="M908" s="370"/>
      <c r="N908" s="370"/>
      <c r="O908" s="370"/>
      <c r="P908" s="370"/>
      <c r="Q908" s="370"/>
    </row>
    <row r="909" ht="15.75" customHeight="1">
      <c r="A909" s="163"/>
      <c r="B909" s="164"/>
      <c r="C909" s="164"/>
      <c r="D909" s="164"/>
      <c r="E909" s="165"/>
      <c r="F909" s="200"/>
      <c r="G909" s="22"/>
      <c r="H909" s="370"/>
      <c r="I909" s="370"/>
      <c r="J909" s="370"/>
      <c r="K909" s="370"/>
      <c r="L909" s="370"/>
      <c r="M909" s="370"/>
      <c r="N909" s="370"/>
      <c r="O909" s="370"/>
      <c r="P909" s="370"/>
      <c r="Q909" s="370"/>
    </row>
    <row r="910" ht="15.75" customHeight="1">
      <c r="A910" s="163"/>
      <c r="B910" s="164"/>
      <c r="C910" s="164"/>
      <c r="D910" s="164"/>
      <c r="E910" s="165"/>
      <c r="F910" s="200"/>
      <c r="G910" s="22"/>
      <c r="H910" s="370"/>
      <c r="I910" s="370"/>
      <c r="J910" s="370"/>
      <c r="K910" s="370"/>
      <c r="L910" s="370"/>
      <c r="M910" s="370"/>
      <c r="N910" s="370"/>
      <c r="O910" s="370"/>
      <c r="P910" s="370"/>
      <c r="Q910" s="370"/>
    </row>
    <row r="911" ht="15.75" customHeight="1">
      <c r="A911" s="163"/>
      <c r="B911" s="164"/>
      <c r="C911" s="164"/>
      <c r="D911" s="164"/>
      <c r="E911" s="165"/>
      <c r="F911" s="200"/>
      <c r="G911" s="22"/>
      <c r="H911" s="370"/>
      <c r="I911" s="370"/>
      <c r="J911" s="370"/>
      <c r="K911" s="370"/>
      <c r="L911" s="370"/>
      <c r="M911" s="370"/>
      <c r="N911" s="370"/>
      <c r="O911" s="370"/>
      <c r="P911" s="370"/>
      <c r="Q911" s="370"/>
    </row>
    <row r="912" ht="15.75" customHeight="1">
      <c r="A912" s="163"/>
      <c r="B912" s="164"/>
      <c r="C912" s="164"/>
      <c r="D912" s="164"/>
      <c r="E912" s="165"/>
      <c r="F912" s="200"/>
      <c r="G912" s="22"/>
      <c r="H912" s="370"/>
      <c r="I912" s="370"/>
      <c r="J912" s="370"/>
      <c r="K912" s="370"/>
      <c r="L912" s="370"/>
      <c r="M912" s="370"/>
      <c r="N912" s="370"/>
      <c r="O912" s="370"/>
      <c r="P912" s="370"/>
      <c r="Q912" s="370"/>
    </row>
    <row r="913" ht="15.75" customHeight="1">
      <c r="A913" s="163"/>
      <c r="B913" s="164"/>
      <c r="C913" s="164"/>
      <c r="D913" s="164"/>
      <c r="E913" s="165"/>
      <c r="F913" s="200"/>
      <c r="G913" s="22"/>
      <c r="H913" s="370"/>
      <c r="I913" s="370"/>
      <c r="J913" s="370"/>
      <c r="K913" s="370"/>
      <c r="L913" s="370"/>
      <c r="M913" s="370"/>
      <c r="N913" s="370"/>
      <c r="O913" s="370"/>
      <c r="P913" s="370"/>
      <c r="Q913" s="370"/>
    </row>
    <row r="914" ht="15.75" customHeight="1">
      <c r="A914" s="163"/>
      <c r="B914" s="164"/>
      <c r="C914" s="164"/>
      <c r="D914" s="164"/>
      <c r="E914" s="165"/>
      <c r="F914" s="200"/>
      <c r="G914" s="22"/>
      <c r="H914" s="370"/>
      <c r="I914" s="370"/>
      <c r="J914" s="370"/>
      <c r="K914" s="370"/>
      <c r="L914" s="370"/>
      <c r="M914" s="370"/>
      <c r="N914" s="370"/>
      <c r="O914" s="370"/>
      <c r="P914" s="370"/>
      <c r="Q914" s="370"/>
    </row>
    <row r="915" ht="15.75" customHeight="1">
      <c r="A915" s="163"/>
      <c r="B915" s="164"/>
      <c r="C915" s="164"/>
      <c r="D915" s="164"/>
      <c r="E915" s="165"/>
      <c r="F915" s="200"/>
      <c r="G915" s="22"/>
      <c r="H915" s="370"/>
      <c r="I915" s="370"/>
      <c r="J915" s="370"/>
      <c r="K915" s="370"/>
      <c r="L915" s="370"/>
      <c r="M915" s="370"/>
      <c r="N915" s="370"/>
      <c r="O915" s="370"/>
      <c r="P915" s="370"/>
      <c r="Q915" s="370"/>
    </row>
    <row r="916" ht="15.75" customHeight="1">
      <c r="A916" s="163"/>
      <c r="B916" s="164"/>
      <c r="C916" s="164"/>
      <c r="D916" s="164"/>
      <c r="E916" s="165"/>
      <c r="F916" s="200"/>
      <c r="G916" s="22"/>
      <c r="H916" s="370"/>
      <c r="I916" s="370"/>
      <c r="J916" s="370"/>
      <c r="K916" s="370"/>
      <c r="L916" s="370"/>
      <c r="M916" s="370"/>
      <c r="N916" s="370"/>
      <c r="O916" s="370"/>
      <c r="P916" s="370"/>
      <c r="Q916" s="370"/>
    </row>
    <row r="917" ht="15.75" customHeight="1">
      <c r="A917" s="163"/>
      <c r="B917" s="164"/>
      <c r="C917" s="164"/>
      <c r="D917" s="164"/>
      <c r="E917" s="165"/>
      <c r="F917" s="200"/>
      <c r="G917" s="22"/>
      <c r="H917" s="370"/>
      <c r="I917" s="370"/>
      <c r="J917" s="370"/>
      <c r="K917" s="370"/>
      <c r="L917" s="370"/>
      <c r="M917" s="370"/>
      <c r="N917" s="370"/>
      <c r="O917" s="370"/>
      <c r="P917" s="370"/>
      <c r="Q917" s="370"/>
    </row>
    <row r="918" ht="15.75" customHeight="1">
      <c r="A918" s="163"/>
      <c r="B918" s="164"/>
      <c r="C918" s="164"/>
      <c r="D918" s="164"/>
      <c r="E918" s="165"/>
      <c r="F918" s="200"/>
      <c r="G918" s="22"/>
      <c r="H918" s="370"/>
      <c r="I918" s="370"/>
      <c r="J918" s="370"/>
      <c r="K918" s="370"/>
      <c r="L918" s="370"/>
      <c r="M918" s="370"/>
      <c r="N918" s="370"/>
      <c r="O918" s="370"/>
      <c r="P918" s="370"/>
      <c r="Q918" s="370"/>
    </row>
    <row r="919" ht="15.75" customHeight="1">
      <c r="A919" s="163"/>
      <c r="B919" s="164"/>
      <c r="C919" s="164"/>
      <c r="D919" s="164"/>
      <c r="E919" s="165"/>
      <c r="F919" s="200"/>
      <c r="G919" s="22"/>
      <c r="H919" s="370"/>
      <c r="I919" s="370"/>
      <c r="J919" s="370"/>
      <c r="K919" s="370"/>
      <c r="L919" s="370"/>
      <c r="M919" s="370"/>
      <c r="N919" s="370"/>
      <c r="O919" s="370"/>
      <c r="P919" s="370"/>
      <c r="Q919" s="370"/>
    </row>
    <row r="920" ht="15.75" customHeight="1">
      <c r="A920" s="163"/>
      <c r="B920" s="164"/>
      <c r="C920" s="164"/>
      <c r="D920" s="164"/>
      <c r="E920" s="165"/>
      <c r="F920" s="200"/>
      <c r="G920" s="22"/>
      <c r="H920" s="370"/>
      <c r="I920" s="370"/>
      <c r="J920" s="370"/>
      <c r="K920" s="370"/>
      <c r="L920" s="370"/>
      <c r="M920" s="370"/>
      <c r="N920" s="370"/>
      <c r="O920" s="370"/>
      <c r="P920" s="370"/>
      <c r="Q920" s="370"/>
    </row>
    <row r="921" ht="15.75" customHeight="1">
      <c r="A921" s="163"/>
      <c r="B921" s="164"/>
      <c r="C921" s="164"/>
      <c r="D921" s="164"/>
      <c r="E921" s="165"/>
      <c r="F921" s="200"/>
      <c r="G921" s="22"/>
      <c r="H921" s="370"/>
      <c r="I921" s="370"/>
      <c r="J921" s="370"/>
      <c r="K921" s="370"/>
      <c r="L921" s="370"/>
      <c r="M921" s="370"/>
      <c r="N921" s="370"/>
      <c r="O921" s="370"/>
      <c r="P921" s="370"/>
      <c r="Q921" s="370"/>
    </row>
    <row r="922" ht="15.75" customHeight="1">
      <c r="A922" s="163"/>
      <c r="B922" s="164"/>
      <c r="C922" s="164"/>
      <c r="D922" s="164"/>
      <c r="E922" s="165"/>
      <c r="F922" s="200"/>
      <c r="G922" s="22"/>
      <c r="H922" s="370"/>
      <c r="I922" s="370"/>
      <c r="J922" s="370"/>
      <c r="K922" s="370"/>
      <c r="L922" s="370"/>
      <c r="M922" s="370"/>
      <c r="N922" s="370"/>
      <c r="O922" s="370"/>
      <c r="P922" s="370"/>
      <c r="Q922" s="370"/>
    </row>
    <row r="923" ht="15.75" customHeight="1">
      <c r="A923" s="163"/>
      <c r="B923" s="164"/>
      <c r="C923" s="164"/>
      <c r="D923" s="164"/>
      <c r="E923" s="165"/>
      <c r="F923" s="200"/>
      <c r="G923" s="22"/>
      <c r="H923" s="370"/>
      <c r="I923" s="370"/>
      <c r="J923" s="370"/>
      <c r="K923" s="370"/>
      <c r="L923" s="370"/>
      <c r="M923" s="370"/>
      <c r="N923" s="370"/>
      <c r="O923" s="370"/>
      <c r="P923" s="370"/>
      <c r="Q923" s="370"/>
    </row>
    <row r="924" ht="15.75" customHeight="1">
      <c r="A924" s="163"/>
      <c r="B924" s="164"/>
      <c r="C924" s="164"/>
      <c r="D924" s="164"/>
      <c r="E924" s="165"/>
      <c r="F924" s="200"/>
      <c r="G924" s="22"/>
      <c r="H924" s="370"/>
      <c r="I924" s="370"/>
      <c r="J924" s="370"/>
      <c r="K924" s="370"/>
      <c r="L924" s="370"/>
      <c r="M924" s="370"/>
      <c r="N924" s="370"/>
      <c r="O924" s="370"/>
      <c r="P924" s="370"/>
      <c r="Q924" s="370"/>
    </row>
    <row r="925" ht="15.75" customHeight="1">
      <c r="A925" s="163"/>
      <c r="B925" s="164"/>
      <c r="C925" s="164"/>
      <c r="D925" s="164"/>
      <c r="E925" s="165"/>
      <c r="F925" s="200"/>
      <c r="G925" s="22"/>
      <c r="H925" s="370"/>
      <c r="I925" s="370"/>
      <c r="J925" s="370"/>
      <c r="K925" s="370"/>
      <c r="L925" s="370"/>
      <c r="M925" s="370"/>
      <c r="N925" s="370"/>
      <c r="O925" s="370"/>
      <c r="P925" s="370"/>
      <c r="Q925" s="370"/>
    </row>
    <row r="926" ht="15.75" customHeight="1">
      <c r="A926" s="163"/>
      <c r="B926" s="164"/>
      <c r="C926" s="164"/>
      <c r="D926" s="164"/>
      <c r="E926" s="165"/>
      <c r="F926" s="200"/>
      <c r="G926" s="22"/>
      <c r="H926" s="370"/>
      <c r="I926" s="370"/>
      <c r="J926" s="370"/>
      <c r="K926" s="370"/>
      <c r="L926" s="370"/>
      <c r="M926" s="370"/>
      <c r="N926" s="370"/>
      <c r="O926" s="370"/>
      <c r="P926" s="370"/>
      <c r="Q926" s="370"/>
    </row>
    <row r="927" ht="15.75" customHeight="1">
      <c r="A927" s="163"/>
      <c r="B927" s="164"/>
      <c r="C927" s="164"/>
      <c r="D927" s="164"/>
      <c r="E927" s="165"/>
      <c r="F927" s="200"/>
      <c r="G927" s="22"/>
      <c r="H927" s="370"/>
      <c r="I927" s="370"/>
      <c r="J927" s="370"/>
      <c r="K927" s="370"/>
      <c r="L927" s="370"/>
      <c r="M927" s="370"/>
      <c r="N927" s="370"/>
      <c r="O927" s="370"/>
      <c r="P927" s="370"/>
      <c r="Q927" s="370"/>
    </row>
    <row r="928" ht="15.75" customHeight="1">
      <c r="A928" s="163"/>
      <c r="B928" s="164"/>
      <c r="C928" s="164"/>
      <c r="D928" s="164"/>
      <c r="E928" s="165"/>
      <c r="F928" s="200"/>
      <c r="G928" s="22"/>
      <c r="H928" s="370"/>
      <c r="I928" s="370"/>
      <c r="J928" s="370"/>
      <c r="K928" s="370"/>
      <c r="L928" s="370"/>
      <c r="M928" s="370"/>
      <c r="N928" s="370"/>
      <c r="O928" s="370"/>
      <c r="P928" s="370"/>
      <c r="Q928" s="370"/>
    </row>
    <row r="929" ht="15.75" customHeight="1">
      <c r="A929" s="163"/>
      <c r="B929" s="164"/>
      <c r="C929" s="164"/>
      <c r="D929" s="164"/>
      <c r="E929" s="165"/>
      <c r="F929" s="200"/>
      <c r="G929" s="22"/>
      <c r="H929" s="370"/>
      <c r="I929" s="370"/>
      <c r="J929" s="370"/>
      <c r="K929" s="370"/>
      <c r="L929" s="370"/>
      <c r="M929" s="370"/>
      <c r="N929" s="370"/>
      <c r="O929" s="370"/>
      <c r="P929" s="370"/>
      <c r="Q929" s="370"/>
    </row>
    <row r="930" ht="15.75" customHeight="1">
      <c r="A930" s="163"/>
      <c r="B930" s="164"/>
      <c r="C930" s="164"/>
      <c r="D930" s="164"/>
      <c r="E930" s="165"/>
      <c r="F930" s="200"/>
      <c r="G930" s="22"/>
      <c r="H930" s="370"/>
      <c r="I930" s="370"/>
      <c r="J930" s="370"/>
      <c r="K930" s="370"/>
      <c r="L930" s="370"/>
      <c r="M930" s="370"/>
      <c r="N930" s="370"/>
      <c r="O930" s="370"/>
      <c r="P930" s="370"/>
      <c r="Q930" s="370"/>
    </row>
    <row r="931" ht="15.75" customHeight="1">
      <c r="A931" s="163"/>
      <c r="B931" s="164"/>
      <c r="C931" s="164"/>
      <c r="D931" s="164"/>
      <c r="E931" s="165"/>
      <c r="F931" s="200"/>
      <c r="G931" s="22"/>
      <c r="H931" s="370"/>
      <c r="I931" s="370"/>
      <c r="J931" s="370"/>
      <c r="K931" s="370"/>
      <c r="L931" s="370"/>
      <c r="M931" s="370"/>
      <c r="N931" s="370"/>
      <c r="O931" s="370"/>
      <c r="P931" s="370"/>
      <c r="Q931" s="370"/>
    </row>
    <row r="932" ht="15.75" customHeight="1">
      <c r="A932" s="163"/>
      <c r="B932" s="164"/>
      <c r="C932" s="164"/>
      <c r="D932" s="164"/>
      <c r="E932" s="165"/>
      <c r="F932" s="200"/>
      <c r="G932" s="22"/>
      <c r="H932" s="370"/>
      <c r="I932" s="370"/>
      <c r="J932" s="370"/>
      <c r="K932" s="370"/>
      <c r="L932" s="370"/>
      <c r="M932" s="370"/>
      <c r="N932" s="370"/>
      <c r="O932" s="370"/>
      <c r="P932" s="370"/>
      <c r="Q932" s="370"/>
    </row>
    <row r="933" ht="15.75" customHeight="1">
      <c r="A933" s="163"/>
      <c r="B933" s="164"/>
      <c r="C933" s="164"/>
      <c r="D933" s="164"/>
      <c r="E933" s="165"/>
      <c r="F933" s="200"/>
      <c r="G933" s="22"/>
      <c r="H933" s="370"/>
      <c r="I933" s="370"/>
      <c r="J933" s="370"/>
      <c r="K933" s="370"/>
      <c r="L933" s="370"/>
      <c r="M933" s="370"/>
      <c r="N933" s="370"/>
      <c r="O933" s="370"/>
      <c r="P933" s="370"/>
      <c r="Q933" s="370"/>
    </row>
    <row r="934" ht="15.75" customHeight="1">
      <c r="A934" s="163"/>
      <c r="B934" s="164"/>
      <c r="C934" s="164"/>
      <c r="D934" s="164"/>
      <c r="E934" s="165"/>
      <c r="F934" s="200"/>
      <c r="G934" s="22"/>
      <c r="H934" s="370"/>
      <c r="I934" s="370"/>
      <c r="J934" s="370"/>
      <c r="K934" s="370"/>
      <c r="L934" s="370"/>
      <c r="M934" s="370"/>
      <c r="N934" s="370"/>
      <c r="O934" s="370"/>
      <c r="P934" s="370"/>
      <c r="Q934" s="370"/>
    </row>
    <row r="935" ht="15.75" customHeight="1">
      <c r="A935" s="163"/>
      <c r="B935" s="164"/>
      <c r="C935" s="164"/>
      <c r="D935" s="164"/>
      <c r="E935" s="165"/>
      <c r="F935" s="200"/>
      <c r="G935" s="22"/>
      <c r="H935" s="370"/>
      <c r="I935" s="370"/>
      <c r="J935" s="370"/>
      <c r="K935" s="370"/>
      <c r="L935" s="370"/>
      <c r="M935" s="370"/>
      <c r="N935" s="370"/>
      <c r="O935" s="370"/>
      <c r="P935" s="370"/>
      <c r="Q935" s="370"/>
    </row>
    <row r="936" ht="15.75" customHeight="1">
      <c r="A936" s="163"/>
      <c r="B936" s="164"/>
      <c r="C936" s="164"/>
      <c r="D936" s="164"/>
      <c r="E936" s="165"/>
      <c r="F936" s="200"/>
      <c r="G936" s="22"/>
      <c r="H936" s="370"/>
      <c r="I936" s="370"/>
      <c r="J936" s="370"/>
      <c r="K936" s="370"/>
      <c r="L936" s="370"/>
      <c r="M936" s="370"/>
      <c r="N936" s="370"/>
      <c r="O936" s="370"/>
      <c r="P936" s="370"/>
      <c r="Q936" s="370"/>
    </row>
    <row r="937" ht="15.75" customHeight="1">
      <c r="A937" s="163"/>
      <c r="B937" s="164"/>
      <c r="C937" s="164"/>
      <c r="D937" s="164"/>
      <c r="E937" s="165"/>
      <c r="F937" s="200"/>
      <c r="G937" s="22"/>
      <c r="H937" s="370"/>
      <c r="I937" s="370"/>
      <c r="J937" s="370"/>
      <c r="K937" s="370"/>
      <c r="L937" s="370"/>
      <c r="M937" s="370"/>
      <c r="N937" s="370"/>
      <c r="O937" s="370"/>
      <c r="P937" s="370"/>
      <c r="Q937" s="370"/>
    </row>
    <row r="938" ht="15.75" customHeight="1">
      <c r="A938" s="163"/>
      <c r="B938" s="164"/>
      <c r="C938" s="164"/>
      <c r="D938" s="164"/>
      <c r="E938" s="165"/>
      <c r="F938" s="200"/>
      <c r="G938" s="22"/>
      <c r="H938" s="370"/>
      <c r="I938" s="370"/>
      <c r="J938" s="370"/>
      <c r="K938" s="370"/>
      <c r="L938" s="370"/>
      <c r="M938" s="370"/>
      <c r="N938" s="370"/>
      <c r="O938" s="370"/>
      <c r="P938" s="370"/>
      <c r="Q938" s="370"/>
    </row>
    <row r="939" ht="15.75" customHeight="1">
      <c r="A939" s="163"/>
      <c r="B939" s="164"/>
      <c r="C939" s="164"/>
      <c r="D939" s="164"/>
      <c r="E939" s="165"/>
      <c r="F939" s="200"/>
      <c r="G939" s="22"/>
      <c r="H939" s="370"/>
      <c r="I939" s="370"/>
      <c r="J939" s="370"/>
      <c r="K939" s="370"/>
      <c r="L939" s="370"/>
      <c r="M939" s="370"/>
      <c r="N939" s="370"/>
      <c r="O939" s="370"/>
      <c r="P939" s="370"/>
      <c r="Q939" s="370"/>
    </row>
    <row r="940" ht="15.75" customHeight="1">
      <c r="A940" s="163"/>
      <c r="B940" s="164"/>
      <c r="C940" s="164"/>
      <c r="D940" s="164"/>
      <c r="E940" s="165"/>
      <c r="F940" s="200"/>
      <c r="G940" s="22"/>
      <c r="H940" s="370"/>
      <c r="I940" s="370"/>
      <c r="J940" s="370"/>
      <c r="K940" s="370"/>
      <c r="L940" s="370"/>
      <c r="M940" s="370"/>
      <c r="N940" s="370"/>
      <c r="O940" s="370"/>
      <c r="P940" s="370"/>
      <c r="Q940" s="370"/>
    </row>
    <row r="941" ht="15.75" customHeight="1">
      <c r="A941" s="163"/>
      <c r="B941" s="164"/>
      <c r="C941" s="164"/>
      <c r="D941" s="164"/>
      <c r="E941" s="165"/>
      <c r="F941" s="200"/>
      <c r="G941" s="22"/>
      <c r="H941" s="370"/>
      <c r="I941" s="370"/>
      <c r="J941" s="370"/>
      <c r="K941" s="370"/>
      <c r="L941" s="370"/>
      <c r="M941" s="370"/>
      <c r="N941" s="370"/>
      <c r="O941" s="370"/>
      <c r="P941" s="370"/>
      <c r="Q941" s="370"/>
    </row>
    <row r="942" ht="15.75" customHeight="1">
      <c r="A942" s="163"/>
      <c r="B942" s="164"/>
      <c r="C942" s="164"/>
      <c r="D942" s="164"/>
      <c r="E942" s="165"/>
      <c r="F942" s="200"/>
      <c r="G942" s="22"/>
      <c r="H942" s="370"/>
      <c r="I942" s="370"/>
      <c r="J942" s="370"/>
      <c r="K942" s="370"/>
      <c r="L942" s="370"/>
      <c r="M942" s="370"/>
      <c r="N942" s="370"/>
      <c r="O942" s="370"/>
      <c r="P942" s="370"/>
      <c r="Q942" s="370"/>
    </row>
    <row r="943" ht="15.75" customHeight="1">
      <c r="A943" s="163"/>
      <c r="B943" s="164"/>
      <c r="C943" s="164"/>
      <c r="D943" s="164"/>
      <c r="E943" s="165"/>
      <c r="F943" s="200"/>
      <c r="G943" s="22"/>
      <c r="H943" s="370"/>
      <c r="I943" s="370"/>
      <c r="J943" s="370"/>
      <c r="K943" s="370"/>
      <c r="L943" s="370"/>
      <c r="M943" s="370"/>
      <c r="N943" s="370"/>
      <c r="O943" s="370"/>
      <c r="P943" s="370"/>
      <c r="Q943" s="370"/>
    </row>
    <row r="944" ht="15.75" customHeight="1">
      <c r="A944" s="163"/>
      <c r="B944" s="164"/>
      <c r="C944" s="164"/>
      <c r="D944" s="164"/>
      <c r="E944" s="165"/>
      <c r="F944" s="200"/>
      <c r="G944" s="22"/>
      <c r="H944" s="370"/>
      <c r="I944" s="370"/>
      <c r="J944" s="370"/>
      <c r="K944" s="370"/>
      <c r="L944" s="370"/>
      <c r="M944" s="370"/>
      <c r="N944" s="370"/>
      <c r="O944" s="370"/>
      <c r="P944" s="370"/>
      <c r="Q944" s="370"/>
    </row>
    <row r="945" ht="15.75" customHeight="1">
      <c r="A945" s="163"/>
      <c r="B945" s="164"/>
      <c r="C945" s="164"/>
      <c r="D945" s="164"/>
      <c r="E945" s="165"/>
      <c r="F945" s="200"/>
      <c r="G945" s="22"/>
      <c r="H945" s="370"/>
      <c r="I945" s="370"/>
      <c r="J945" s="370"/>
      <c r="K945" s="370"/>
      <c r="L945" s="370"/>
      <c r="M945" s="370"/>
      <c r="N945" s="370"/>
      <c r="O945" s="370"/>
      <c r="P945" s="370"/>
      <c r="Q945" s="370"/>
    </row>
    <row r="946" ht="15.75" customHeight="1">
      <c r="A946" s="163"/>
      <c r="B946" s="164"/>
      <c r="C946" s="164"/>
      <c r="D946" s="164"/>
      <c r="E946" s="165"/>
      <c r="F946" s="200"/>
      <c r="G946" s="22"/>
      <c r="H946" s="370"/>
      <c r="I946" s="370"/>
      <c r="J946" s="370"/>
      <c r="K946" s="370"/>
      <c r="L946" s="370"/>
      <c r="M946" s="370"/>
      <c r="N946" s="370"/>
      <c r="O946" s="370"/>
      <c r="P946" s="370"/>
      <c r="Q946" s="370"/>
    </row>
    <row r="947" ht="15.75" customHeight="1">
      <c r="A947" s="163"/>
      <c r="B947" s="164"/>
      <c r="C947" s="164"/>
      <c r="D947" s="164"/>
      <c r="E947" s="165"/>
      <c r="F947" s="200"/>
      <c r="G947" s="22"/>
      <c r="H947" s="370"/>
      <c r="I947" s="370"/>
      <c r="J947" s="370"/>
      <c r="K947" s="370"/>
      <c r="L947" s="370"/>
      <c r="M947" s="370"/>
      <c r="N947" s="370"/>
      <c r="O947" s="370"/>
      <c r="P947" s="370"/>
      <c r="Q947" s="370"/>
    </row>
    <row r="948" ht="15.75" customHeight="1">
      <c r="A948" s="163"/>
      <c r="B948" s="164"/>
      <c r="C948" s="164"/>
      <c r="D948" s="164"/>
      <c r="E948" s="165"/>
      <c r="F948" s="200"/>
      <c r="G948" s="22"/>
      <c r="H948" s="370"/>
      <c r="I948" s="370"/>
      <c r="J948" s="370"/>
      <c r="K948" s="370"/>
      <c r="L948" s="370"/>
      <c r="M948" s="370"/>
      <c r="N948" s="370"/>
      <c r="O948" s="370"/>
      <c r="P948" s="370"/>
      <c r="Q948" s="370"/>
    </row>
    <row r="949" ht="15.75" customHeight="1">
      <c r="A949" s="163"/>
      <c r="B949" s="164"/>
      <c r="C949" s="164"/>
      <c r="D949" s="164"/>
      <c r="E949" s="165"/>
      <c r="F949" s="200"/>
      <c r="G949" s="22"/>
      <c r="H949" s="370"/>
      <c r="I949" s="370"/>
      <c r="J949" s="370"/>
      <c r="K949" s="370"/>
      <c r="L949" s="370"/>
      <c r="M949" s="370"/>
      <c r="N949" s="370"/>
      <c r="O949" s="370"/>
      <c r="P949" s="370"/>
      <c r="Q949" s="370"/>
    </row>
    <row r="950" ht="15.75" customHeight="1">
      <c r="A950" s="163"/>
      <c r="B950" s="164"/>
      <c r="C950" s="164"/>
      <c r="D950" s="164"/>
      <c r="E950" s="165"/>
      <c r="F950" s="200"/>
      <c r="G950" s="22"/>
      <c r="H950" s="370"/>
      <c r="I950" s="370"/>
      <c r="J950" s="370"/>
      <c r="K950" s="370"/>
      <c r="L950" s="370"/>
      <c r="M950" s="370"/>
      <c r="N950" s="370"/>
      <c r="O950" s="370"/>
      <c r="P950" s="370"/>
      <c r="Q950" s="370"/>
    </row>
    <row r="951" ht="15.75" customHeight="1">
      <c r="A951" s="163"/>
      <c r="B951" s="164"/>
      <c r="C951" s="164"/>
      <c r="D951" s="164"/>
      <c r="E951" s="165"/>
      <c r="F951" s="200"/>
      <c r="G951" s="22"/>
      <c r="H951" s="370"/>
      <c r="I951" s="370"/>
      <c r="J951" s="370"/>
      <c r="K951" s="370"/>
      <c r="L951" s="370"/>
      <c r="M951" s="370"/>
      <c r="N951" s="370"/>
      <c r="O951" s="370"/>
      <c r="P951" s="370"/>
      <c r="Q951" s="370"/>
    </row>
    <row r="952" ht="15.75" customHeight="1">
      <c r="A952" s="163"/>
      <c r="B952" s="164"/>
      <c r="C952" s="164"/>
      <c r="D952" s="164"/>
      <c r="E952" s="165"/>
      <c r="F952" s="200"/>
      <c r="G952" s="22"/>
      <c r="H952" s="370"/>
      <c r="I952" s="370"/>
      <c r="J952" s="370"/>
      <c r="K952" s="370"/>
      <c r="L952" s="370"/>
      <c r="M952" s="370"/>
      <c r="N952" s="370"/>
      <c r="O952" s="370"/>
      <c r="P952" s="370"/>
      <c r="Q952" s="370"/>
    </row>
    <row r="953" ht="15.75" customHeight="1">
      <c r="A953" s="163"/>
      <c r="B953" s="164"/>
      <c r="C953" s="164"/>
      <c r="D953" s="164"/>
      <c r="E953" s="165"/>
      <c r="F953" s="200"/>
      <c r="G953" s="22"/>
      <c r="H953" s="370"/>
      <c r="I953" s="370"/>
      <c r="J953" s="370"/>
      <c r="K953" s="370"/>
      <c r="L953" s="370"/>
      <c r="M953" s="370"/>
      <c r="N953" s="370"/>
      <c r="O953" s="370"/>
      <c r="P953" s="370"/>
      <c r="Q953" s="370"/>
    </row>
    <row r="954" ht="15.75" customHeight="1">
      <c r="A954" s="163"/>
      <c r="B954" s="164"/>
      <c r="C954" s="164"/>
      <c r="D954" s="164"/>
      <c r="E954" s="165"/>
      <c r="F954" s="200"/>
      <c r="G954" s="22"/>
      <c r="H954" s="370"/>
      <c r="I954" s="370"/>
      <c r="J954" s="370"/>
      <c r="K954" s="370"/>
      <c r="L954" s="370"/>
      <c r="M954" s="370"/>
      <c r="N954" s="370"/>
      <c r="O954" s="370"/>
      <c r="P954" s="370"/>
      <c r="Q954" s="370"/>
    </row>
    <row r="955" ht="15.75" customHeight="1">
      <c r="A955" s="163"/>
      <c r="B955" s="164"/>
      <c r="C955" s="164"/>
      <c r="D955" s="164"/>
      <c r="E955" s="165"/>
      <c r="F955" s="200"/>
      <c r="G955" s="22"/>
      <c r="H955" s="370"/>
      <c r="I955" s="370"/>
      <c r="J955" s="370"/>
      <c r="K955" s="370"/>
      <c r="L955" s="370"/>
      <c r="M955" s="370"/>
      <c r="N955" s="370"/>
      <c r="O955" s="370"/>
      <c r="P955" s="370"/>
      <c r="Q955" s="370"/>
    </row>
    <row r="956" ht="15.75" customHeight="1">
      <c r="A956" s="163"/>
      <c r="B956" s="164"/>
      <c r="C956" s="164"/>
      <c r="D956" s="164"/>
      <c r="E956" s="165"/>
      <c r="F956" s="200"/>
      <c r="G956" s="22"/>
      <c r="H956" s="370"/>
      <c r="I956" s="370"/>
      <c r="J956" s="370"/>
      <c r="K956" s="370"/>
      <c r="L956" s="370"/>
      <c r="M956" s="370"/>
      <c r="N956" s="370"/>
      <c r="O956" s="370"/>
      <c r="P956" s="370"/>
      <c r="Q956" s="370"/>
    </row>
    <row r="957" ht="15.75" customHeight="1">
      <c r="A957" s="163"/>
      <c r="B957" s="164"/>
      <c r="C957" s="164"/>
      <c r="D957" s="164"/>
      <c r="E957" s="165"/>
      <c r="F957" s="200"/>
      <c r="G957" s="22"/>
      <c r="H957" s="370"/>
      <c r="I957" s="370"/>
      <c r="J957" s="370"/>
      <c r="K957" s="370"/>
      <c r="L957" s="370"/>
      <c r="M957" s="370"/>
      <c r="N957" s="370"/>
      <c r="O957" s="370"/>
      <c r="P957" s="370"/>
      <c r="Q957" s="370"/>
    </row>
    <row r="958" ht="15.75" customHeight="1">
      <c r="A958" s="163"/>
      <c r="B958" s="164"/>
      <c r="C958" s="164"/>
      <c r="D958" s="164"/>
      <c r="E958" s="165"/>
      <c r="F958" s="200"/>
      <c r="G958" s="22"/>
      <c r="H958" s="370"/>
      <c r="I958" s="370"/>
      <c r="J958" s="370"/>
      <c r="K958" s="370"/>
      <c r="L958" s="370"/>
      <c r="M958" s="370"/>
      <c r="N958" s="370"/>
      <c r="O958" s="370"/>
      <c r="P958" s="370"/>
      <c r="Q958" s="370"/>
    </row>
    <row r="959" ht="15.75" customHeight="1">
      <c r="A959" s="163"/>
      <c r="B959" s="164"/>
      <c r="C959" s="164"/>
      <c r="D959" s="164"/>
      <c r="E959" s="165"/>
      <c r="F959" s="200"/>
      <c r="G959" s="22"/>
      <c r="H959" s="370"/>
      <c r="I959" s="370"/>
      <c r="J959" s="370"/>
      <c r="K959" s="370"/>
      <c r="L959" s="370"/>
      <c r="M959" s="370"/>
      <c r="N959" s="370"/>
      <c r="O959" s="370"/>
      <c r="P959" s="370"/>
      <c r="Q959" s="370"/>
    </row>
    <row r="960" ht="15.75" customHeight="1">
      <c r="A960" s="163"/>
      <c r="B960" s="164"/>
      <c r="C960" s="164"/>
      <c r="D960" s="164"/>
      <c r="E960" s="165"/>
      <c r="F960" s="200"/>
      <c r="G960" s="22"/>
      <c r="H960" s="370"/>
      <c r="I960" s="370"/>
      <c r="J960" s="370"/>
      <c r="K960" s="370"/>
      <c r="L960" s="370"/>
      <c r="M960" s="370"/>
      <c r="N960" s="370"/>
      <c r="O960" s="370"/>
      <c r="P960" s="370"/>
      <c r="Q960" s="370"/>
    </row>
    <row r="961" ht="15.75" customHeight="1">
      <c r="A961" s="163"/>
      <c r="B961" s="164"/>
      <c r="C961" s="164"/>
      <c r="D961" s="164"/>
      <c r="E961" s="165"/>
      <c r="F961" s="200"/>
      <c r="G961" s="22"/>
      <c r="H961" s="370"/>
      <c r="I961" s="370"/>
      <c r="J961" s="370"/>
      <c r="K961" s="370"/>
      <c r="L961" s="370"/>
      <c r="M961" s="370"/>
      <c r="N961" s="370"/>
      <c r="O961" s="370"/>
      <c r="P961" s="370"/>
      <c r="Q961" s="370"/>
    </row>
    <row r="962" ht="15.75" customHeight="1">
      <c r="A962" s="163"/>
      <c r="B962" s="164"/>
      <c r="C962" s="164"/>
      <c r="D962" s="164"/>
      <c r="E962" s="165"/>
      <c r="F962" s="200"/>
      <c r="G962" s="22"/>
      <c r="H962" s="370"/>
      <c r="I962" s="370"/>
      <c r="J962" s="370"/>
      <c r="K962" s="370"/>
      <c r="L962" s="370"/>
      <c r="M962" s="370"/>
      <c r="N962" s="370"/>
      <c r="O962" s="370"/>
      <c r="P962" s="370"/>
      <c r="Q962" s="370"/>
    </row>
    <row r="963" ht="15.75" customHeight="1">
      <c r="A963" s="163"/>
      <c r="B963" s="164"/>
      <c r="C963" s="164"/>
      <c r="D963" s="164"/>
      <c r="E963" s="165"/>
      <c r="F963" s="200"/>
      <c r="G963" s="22"/>
      <c r="H963" s="370"/>
      <c r="I963" s="370"/>
      <c r="J963" s="370"/>
      <c r="K963" s="370"/>
      <c r="L963" s="370"/>
      <c r="M963" s="370"/>
      <c r="N963" s="370"/>
      <c r="O963" s="370"/>
      <c r="P963" s="370"/>
      <c r="Q963" s="370"/>
    </row>
    <row r="964" ht="15.75" customHeight="1">
      <c r="A964" s="163"/>
      <c r="B964" s="164"/>
      <c r="C964" s="164"/>
      <c r="D964" s="164"/>
      <c r="E964" s="165"/>
      <c r="F964" s="200"/>
      <c r="G964" s="22"/>
      <c r="H964" s="370"/>
      <c r="I964" s="370"/>
      <c r="J964" s="370"/>
      <c r="K964" s="370"/>
      <c r="L964" s="370"/>
      <c r="M964" s="370"/>
      <c r="N964" s="370"/>
      <c r="O964" s="370"/>
      <c r="P964" s="370"/>
      <c r="Q964" s="370"/>
    </row>
    <row r="965" ht="15.75" customHeight="1">
      <c r="A965" s="163"/>
      <c r="B965" s="164"/>
      <c r="C965" s="164"/>
      <c r="D965" s="164"/>
      <c r="E965" s="165"/>
      <c r="F965" s="200"/>
      <c r="G965" s="22"/>
      <c r="H965" s="370"/>
      <c r="I965" s="370"/>
      <c r="J965" s="370"/>
      <c r="K965" s="370"/>
      <c r="L965" s="370"/>
      <c r="M965" s="370"/>
      <c r="N965" s="370"/>
      <c r="O965" s="370"/>
      <c r="P965" s="370"/>
      <c r="Q965" s="370"/>
    </row>
    <row r="966" ht="15.75" customHeight="1">
      <c r="A966" s="163"/>
      <c r="B966" s="164"/>
      <c r="C966" s="164"/>
      <c r="D966" s="164"/>
      <c r="E966" s="165"/>
      <c r="F966" s="200"/>
      <c r="G966" s="22"/>
      <c r="H966" s="370"/>
      <c r="I966" s="370"/>
      <c r="J966" s="370"/>
      <c r="K966" s="370"/>
      <c r="L966" s="370"/>
      <c r="M966" s="370"/>
      <c r="N966" s="370"/>
      <c r="O966" s="370"/>
      <c r="P966" s="370"/>
      <c r="Q966" s="370"/>
    </row>
    <row r="967" ht="15.75" customHeight="1">
      <c r="A967" s="163"/>
      <c r="B967" s="164"/>
      <c r="C967" s="164"/>
      <c r="D967" s="164"/>
      <c r="E967" s="165"/>
      <c r="F967" s="200"/>
      <c r="G967" s="22"/>
      <c r="H967" s="370"/>
      <c r="I967" s="370"/>
      <c r="J967" s="370"/>
      <c r="K967" s="370"/>
      <c r="L967" s="370"/>
      <c r="M967" s="370"/>
      <c r="N967" s="370"/>
      <c r="O967" s="370"/>
      <c r="P967" s="370"/>
      <c r="Q967" s="370"/>
    </row>
    <row r="968" ht="15.75" customHeight="1">
      <c r="A968" s="163"/>
      <c r="B968" s="164"/>
      <c r="C968" s="164"/>
      <c r="D968" s="164"/>
      <c r="E968" s="165"/>
      <c r="F968" s="200"/>
      <c r="G968" s="22"/>
      <c r="H968" s="370"/>
      <c r="I968" s="370"/>
      <c r="J968" s="370"/>
      <c r="K968" s="370"/>
      <c r="L968" s="370"/>
      <c r="M968" s="370"/>
      <c r="N968" s="370"/>
      <c r="O968" s="370"/>
      <c r="P968" s="370"/>
      <c r="Q968" s="370"/>
    </row>
    <row r="969" ht="15.75" customHeight="1">
      <c r="A969" s="163"/>
      <c r="B969" s="164"/>
      <c r="C969" s="164"/>
      <c r="D969" s="164"/>
      <c r="E969" s="165"/>
      <c r="F969" s="200"/>
      <c r="G969" s="22"/>
      <c r="H969" s="370"/>
      <c r="I969" s="370"/>
      <c r="J969" s="370"/>
      <c r="K969" s="370"/>
      <c r="L969" s="370"/>
      <c r="M969" s="370"/>
      <c r="N969" s="370"/>
      <c r="O969" s="370"/>
      <c r="P969" s="370"/>
      <c r="Q969" s="370"/>
    </row>
    <row r="970" ht="15.75" customHeight="1">
      <c r="A970" s="163"/>
      <c r="B970" s="164"/>
      <c r="C970" s="164"/>
      <c r="D970" s="164"/>
      <c r="E970" s="165"/>
      <c r="F970" s="200"/>
      <c r="G970" s="22"/>
      <c r="H970" s="370"/>
      <c r="I970" s="370"/>
      <c r="J970" s="370"/>
      <c r="K970" s="370"/>
      <c r="L970" s="370"/>
      <c r="M970" s="370"/>
      <c r="N970" s="370"/>
      <c r="O970" s="370"/>
      <c r="P970" s="370"/>
      <c r="Q970" s="370"/>
    </row>
    <row r="971" ht="15.75" customHeight="1">
      <c r="A971" s="163"/>
      <c r="B971" s="164"/>
      <c r="C971" s="164"/>
      <c r="D971" s="164"/>
      <c r="E971" s="165"/>
      <c r="F971" s="200"/>
      <c r="G971" s="22"/>
      <c r="H971" s="370"/>
      <c r="I971" s="370"/>
      <c r="J971" s="370"/>
      <c r="K971" s="370"/>
      <c r="L971" s="370"/>
      <c r="M971" s="370"/>
      <c r="N971" s="370"/>
      <c r="O971" s="370"/>
      <c r="P971" s="370"/>
      <c r="Q971" s="370"/>
    </row>
    <row r="972" ht="15.75" customHeight="1">
      <c r="A972" s="163"/>
      <c r="B972" s="164"/>
      <c r="C972" s="164"/>
      <c r="D972" s="164"/>
      <c r="E972" s="165"/>
      <c r="F972" s="200"/>
      <c r="G972" s="22"/>
      <c r="H972" s="370"/>
      <c r="I972" s="370"/>
      <c r="J972" s="370"/>
      <c r="K972" s="370"/>
      <c r="L972" s="370"/>
      <c r="M972" s="370"/>
      <c r="N972" s="370"/>
      <c r="O972" s="370"/>
      <c r="P972" s="370"/>
      <c r="Q972" s="370"/>
    </row>
    <row r="973" ht="15.75" customHeight="1">
      <c r="A973" s="163"/>
      <c r="B973" s="164"/>
      <c r="C973" s="164"/>
      <c r="D973" s="164"/>
      <c r="E973" s="165"/>
      <c r="F973" s="200"/>
      <c r="G973" s="22"/>
      <c r="H973" s="370"/>
      <c r="I973" s="370"/>
      <c r="J973" s="370"/>
      <c r="K973" s="370"/>
      <c r="L973" s="370"/>
      <c r="M973" s="370"/>
      <c r="N973" s="370"/>
      <c r="O973" s="370"/>
      <c r="P973" s="370"/>
      <c r="Q973" s="370"/>
    </row>
    <row r="974" ht="15.75" customHeight="1">
      <c r="A974" s="163"/>
      <c r="B974" s="164"/>
      <c r="C974" s="164"/>
      <c r="D974" s="164"/>
      <c r="E974" s="165"/>
      <c r="F974" s="200"/>
      <c r="G974" s="22"/>
      <c r="H974" s="370"/>
      <c r="I974" s="370"/>
      <c r="J974" s="370"/>
      <c r="K974" s="370"/>
      <c r="L974" s="370"/>
      <c r="M974" s="370"/>
      <c r="N974" s="370"/>
      <c r="O974" s="370"/>
      <c r="P974" s="370"/>
      <c r="Q974" s="370"/>
    </row>
    <row r="975" ht="15.75" customHeight="1">
      <c r="A975" s="163"/>
      <c r="B975" s="164"/>
      <c r="C975" s="164"/>
      <c r="D975" s="164"/>
      <c r="E975" s="165"/>
      <c r="F975" s="200"/>
      <c r="G975" s="22"/>
      <c r="H975" s="370"/>
      <c r="I975" s="370"/>
      <c r="J975" s="370"/>
      <c r="K975" s="370"/>
      <c r="L975" s="370"/>
      <c r="M975" s="370"/>
      <c r="N975" s="370"/>
      <c r="O975" s="370"/>
      <c r="P975" s="370"/>
      <c r="Q975" s="370"/>
    </row>
    <row r="976" ht="15.75" customHeight="1">
      <c r="A976" s="163"/>
      <c r="B976" s="164"/>
      <c r="C976" s="164"/>
      <c r="D976" s="164"/>
      <c r="E976" s="165"/>
      <c r="F976" s="200"/>
      <c r="G976" s="22"/>
      <c r="H976" s="370"/>
      <c r="I976" s="370"/>
      <c r="J976" s="370"/>
      <c r="K976" s="370"/>
      <c r="L976" s="370"/>
      <c r="M976" s="370"/>
      <c r="N976" s="370"/>
      <c r="O976" s="370"/>
      <c r="P976" s="370"/>
      <c r="Q976" s="370"/>
    </row>
    <row r="977" ht="15.75" customHeight="1">
      <c r="A977" s="163"/>
      <c r="B977" s="164"/>
      <c r="C977" s="164"/>
      <c r="D977" s="164"/>
      <c r="E977" s="165"/>
      <c r="F977" s="200"/>
      <c r="G977" s="22"/>
      <c r="H977" s="370"/>
      <c r="I977" s="370"/>
      <c r="J977" s="370"/>
      <c r="K977" s="370"/>
      <c r="L977" s="370"/>
      <c r="M977" s="370"/>
      <c r="N977" s="370"/>
      <c r="O977" s="370"/>
      <c r="P977" s="370"/>
      <c r="Q977" s="370"/>
    </row>
    <row r="978" ht="15.75" customHeight="1">
      <c r="A978" s="163"/>
      <c r="B978" s="164"/>
      <c r="C978" s="164"/>
      <c r="D978" s="164"/>
      <c r="E978" s="165"/>
      <c r="F978" s="200"/>
      <c r="G978" s="22"/>
      <c r="H978" s="370"/>
      <c r="I978" s="370"/>
      <c r="J978" s="370"/>
      <c r="K978" s="370"/>
      <c r="L978" s="370"/>
      <c r="M978" s="370"/>
      <c r="N978" s="370"/>
      <c r="O978" s="370"/>
      <c r="P978" s="370"/>
      <c r="Q978" s="370"/>
    </row>
    <row r="979" ht="15.75" customHeight="1">
      <c r="A979" s="163"/>
      <c r="B979" s="164"/>
      <c r="C979" s="164"/>
      <c r="D979" s="164"/>
      <c r="E979" s="165"/>
      <c r="F979" s="200"/>
      <c r="G979" s="22"/>
      <c r="H979" s="370"/>
      <c r="I979" s="370"/>
      <c r="J979" s="370"/>
      <c r="K979" s="370"/>
      <c r="L979" s="370"/>
      <c r="M979" s="370"/>
      <c r="N979" s="370"/>
      <c r="O979" s="370"/>
      <c r="P979" s="370"/>
      <c r="Q979" s="370"/>
    </row>
    <row r="980" ht="15.75" customHeight="1">
      <c r="A980" s="163"/>
      <c r="B980" s="164"/>
      <c r="C980" s="164"/>
      <c r="D980" s="164"/>
      <c r="E980" s="165"/>
      <c r="F980" s="200"/>
      <c r="G980" s="22"/>
      <c r="H980" s="370"/>
      <c r="I980" s="370"/>
      <c r="J980" s="370"/>
      <c r="K980" s="370"/>
      <c r="L980" s="370"/>
      <c r="M980" s="370"/>
      <c r="N980" s="370"/>
      <c r="O980" s="370"/>
      <c r="P980" s="370"/>
      <c r="Q980" s="370"/>
    </row>
    <row r="981" ht="15.75" customHeight="1">
      <c r="A981" s="163"/>
      <c r="B981" s="164"/>
      <c r="C981" s="164"/>
      <c r="D981" s="164"/>
      <c r="E981" s="165"/>
      <c r="F981" s="200"/>
      <c r="G981" s="22"/>
      <c r="H981" s="370"/>
      <c r="I981" s="370"/>
      <c r="J981" s="370"/>
      <c r="K981" s="370"/>
      <c r="L981" s="370"/>
      <c r="M981" s="370"/>
      <c r="N981" s="370"/>
      <c r="O981" s="370"/>
      <c r="P981" s="370"/>
      <c r="Q981" s="370"/>
    </row>
    <row r="982" ht="15.75" customHeight="1">
      <c r="A982" s="163"/>
      <c r="B982" s="164"/>
      <c r="C982" s="164"/>
      <c r="D982" s="164"/>
      <c r="E982" s="165"/>
      <c r="F982" s="200"/>
      <c r="G982" s="22"/>
      <c r="H982" s="370"/>
      <c r="I982" s="370"/>
      <c r="J982" s="370"/>
      <c r="K982" s="370"/>
      <c r="L982" s="370"/>
      <c r="M982" s="370"/>
      <c r="N982" s="370"/>
      <c r="O982" s="370"/>
      <c r="P982" s="370"/>
      <c r="Q982" s="370"/>
    </row>
    <row r="983" ht="15.75" customHeight="1">
      <c r="A983" s="163"/>
      <c r="B983" s="164"/>
      <c r="C983" s="164"/>
      <c r="D983" s="164"/>
      <c r="E983" s="165"/>
      <c r="F983" s="200"/>
      <c r="G983" s="22"/>
      <c r="H983" s="370"/>
      <c r="I983" s="370"/>
      <c r="J983" s="370"/>
      <c r="K983" s="370"/>
      <c r="L983" s="370"/>
      <c r="M983" s="370"/>
      <c r="N983" s="370"/>
      <c r="O983" s="370"/>
      <c r="P983" s="370"/>
      <c r="Q983" s="370"/>
    </row>
    <row r="984" ht="15.75" customHeight="1">
      <c r="A984" s="163"/>
      <c r="B984" s="164"/>
      <c r="C984" s="164"/>
      <c r="D984" s="164"/>
      <c r="E984" s="165"/>
      <c r="F984" s="200"/>
      <c r="G984" s="22"/>
      <c r="H984" s="370"/>
      <c r="I984" s="370"/>
      <c r="J984" s="370"/>
      <c r="K984" s="370"/>
      <c r="L984" s="370"/>
      <c r="M984" s="370"/>
      <c r="N984" s="370"/>
      <c r="O984" s="370"/>
      <c r="P984" s="370"/>
      <c r="Q984" s="370"/>
    </row>
    <row r="985" ht="15.75" customHeight="1">
      <c r="A985" s="163"/>
      <c r="B985" s="164"/>
      <c r="C985" s="164"/>
      <c r="D985" s="164"/>
      <c r="E985" s="165"/>
      <c r="F985" s="200"/>
      <c r="G985" s="22"/>
      <c r="H985" s="370"/>
      <c r="I985" s="370"/>
      <c r="J985" s="370"/>
      <c r="K985" s="370"/>
      <c r="L985" s="370"/>
      <c r="M985" s="370"/>
      <c r="N985" s="370"/>
      <c r="O985" s="370"/>
      <c r="P985" s="370"/>
      <c r="Q985" s="370"/>
    </row>
    <row r="986" ht="15.75" customHeight="1">
      <c r="A986" s="163"/>
      <c r="B986" s="164"/>
      <c r="C986" s="164"/>
      <c r="D986" s="164"/>
      <c r="E986" s="165"/>
      <c r="F986" s="200"/>
      <c r="G986" s="22"/>
      <c r="H986" s="370"/>
      <c r="I986" s="370"/>
      <c r="J986" s="370"/>
      <c r="K986" s="370"/>
      <c r="L986" s="370"/>
      <c r="M986" s="370"/>
      <c r="N986" s="370"/>
      <c r="O986" s="370"/>
      <c r="P986" s="370"/>
      <c r="Q986" s="370"/>
    </row>
    <row r="987" ht="15.75" customHeight="1">
      <c r="A987" s="163"/>
      <c r="B987" s="164"/>
      <c r="C987" s="164"/>
      <c r="D987" s="164"/>
      <c r="E987" s="165"/>
      <c r="F987" s="200"/>
      <c r="G987" s="22"/>
      <c r="H987" s="370"/>
      <c r="I987" s="370"/>
      <c r="J987" s="370"/>
      <c r="K987" s="370"/>
      <c r="L987" s="370"/>
      <c r="M987" s="370"/>
      <c r="N987" s="370"/>
      <c r="O987" s="370"/>
      <c r="P987" s="370"/>
      <c r="Q987" s="370"/>
    </row>
    <row r="988" ht="15.75" customHeight="1">
      <c r="A988" s="163"/>
      <c r="B988" s="164"/>
      <c r="C988" s="164"/>
      <c r="D988" s="164"/>
      <c r="E988" s="165"/>
      <c r="F988" s="200"/>
      <c r="G988" s="22"/>
      <c r="H988" s="370"/>
      <c r="I988" s="370"/>
      <c r="J988" s="370"/>
      <c r="K988" s="370"/>
      <c r="L988" s="370"/>
      <c r="M988" s="370"/>
      <c r="N988" s="370"/>
      <c r="O988" s="370"/>
      <c r="P988" s="370"/>
      <c r="Q988" s="370"/>
    </row>
    <row r="989" ht="15.75" customHeight="1">
      <c r="A989" s="163"/>
      <c r="B989" s="164"/>
      <c r="C989" s="164"/>
      <c r="D989" s="164"/>
      <c r="E989" s="165"/>
      <c r="F989" s="200"/>
      <c r="G989" s="22"/>
      <c r="H989" s="370"/>
      <c r="I989" s="370"/>
      <c r="J989" s="370"/>
      <c r="K989" s="370"/>
      <c r="L989" s="370"/>
      <c r="M989" s="370"/>
      <c r="N989" s="370"/>
      <c r="O989" s="370"/>
      <c r="P989" s="370"/>
      <c r="Q989" s="370"/>
    </row>
    <row r="990" ht="15.75" customHeight="1">
      <c r="A990" s="163"/>
      <c r="B990" s="164"/>
      <c r="C990" s="164"/>
      <c r="D990" s="164"/>
      <c r="E990" s="165"/>
      <c r="F990" s="200"/>
      <c r="G990" s="22"/>
      <c r="H990" s="370"/>
      <c r="I990" s="370"/>
      <c r="J990" s="370"/>
      <c r="K990" s="370"/>
      <c r="L990" s="370"/>
      <c r="M990" s="370"/>
      <c r="N990" s="370"/>
      <c r="O990" s="370"/>
      <c r="P990" s="370"/>
      <c r="Q990" s="370"/>
    </row>
    <row r="991" ht="15.75" customHeight="1">
      <c r="A991" s="163"/>
      <c r="B991" s="164"/>
      <c r="C991" s="164"/>
      <c r="D991" s="164"/>
      <c r="E991" s="165"/>
      <c r="F991" s="200"/>
      <c r="G991" s="22"/>
      <c r="H991" s="370"/>
      <c r="I991" s="370"/>
      <c r="J991" s="370"/>
      <c r="K991" s="370"/>
      <c r="L991" s="370"/>
      <c r="M991" s="370"/>
      <c r="N991" s="370"/>
      <c r="O991" s="370"/>
      <c r="P991" s="370"/>
      <c r="Q991" s="370"/>
    </row>
    <row r="992" ht="15.75" customHeight="1">
      <c r="A992" s="163"/>
      <c r="B992" s="164"/>
      <c r="C992" s="164"/>
      <c r="D992" s="164"/>
      <c r="E992" s="165"/>
      <c r="F992" s="200"/>
      <c r="G992" s="22"/>
      <c r="H992" s="370"/>
      <c r="I992" s="370"/>
      <c r="J992" s="370"/>
      <c r="K992" s="370"/>
      <c r="L992" s="370"/>
      <c r="M992" s="370"/>
      <c r="N992" s="370"/>
      <c r="O992" s="370"/>
      <c r="P992" s="370"/>
      <c r="Q992" s="370"/>
    </row>
    <row r="993" ht="15.75" customHeight="1">
      <c r="A993" s="163"/>
      <c r="B993" s="164"/>
      <c r="C993" s="164"/>
      <c r="D993" s="164"/>
      <c r="E993" s="165"/>
      <c r="F993" s="200"/>
      <c r="G993" s="22"/>
      <c r="H993" s="370"/>
      <c r="I993" s="370"/>
      <c r="J993" s="370"/>
      <c r="K993" s="370"/>
      <c r="L993" s="370"/>
      <c r="M993" s="370"/>
      <c r="N993" s="370"/>
      <c r="O993" s="370"/>
      <c r="P993" s="370"/>
      <c r="Q993" s="370"/>
    </row>
    <row r="994" ht="15.75" customHeight="1">
      <c r="A994" s="163"/>
      <c r="B994" s="164"/>
      <c r="C994" s="164"/>
      <c r="D994" s="164"/>
      <c r="E994" s="165"/>
      <c r="F994" s="200"/>
      <c r="G994" s="22"/>
      <c r="H994" s="370"/>
      <c r="I994" s="370"/>
      <c r="J994" s="370"/>
      <c r="K994" s="370"/>
      <c r="L994" s="370"/>
      <c r="M994" s="370"/>
      <c r="N994" s="370"/>
      <c r="O994" s="370"/>
      <c r="P994" s="370"/>
      <c r="Q994" s="370"/>
    </row>
    <row r="995" ht="15.75" customHeight="1">
      <c r="A995" s="163"/>
      <c r="B995" s="164"/>
      <c r="C995" s="164"/>
      <c r="D995" s="164"/>
      <c r="E995" s="165"/>
      <c r="F995" s="200"/>
      <c r="G995" s="22"/>
      <c r="H995" s="370"/>
      <c r="I995" s="370"/>
      <c r="J995" s="370"/>
      <c r="K995" s="370"/>
      <c r="L995" s="370"/>
      <c r="M995" s="370"/>
      <c r="N995" s="370"/>
      <c r="O995" s="370"/>
      <c r="P995" s="370"/>
      <c r="Q995" s="370"/>
    </row>
    <row r="996" ht="15.75" customHeight="1">
      <c r="A996" s="163"/>
      <c r="B996" s="164"/>
      <c r="C996" s="164"/>
      <c r="D996" s="164"/>
      <c r="E996" s="165"/>
      <c r="F996" s="200"/>
      <c r="G996" s="22"/>
      <c r="H996" s="370"/>
      <c r="I996" s="370"/>
      <c r="J996" s="370"/>
      <c r="K996" s="370"/>
      <c r="L996" s="370"/>
      <c r="M996" s="370"/>
      <c r="N996" s="370"/>
      <c r="O996" s="370"/>
      <c r="P996" s="370"/>
      <c r="Q996" s="370"/>
    </row>
    <row r="997" ht="15.75" customHeight="1">
      <c r="A997" s="163"/>
      <c r="B997" s="164"/>
      <c r="C997" s="164"/>
      <c r="D997" s="164"/>
      <c r="E997" s="165"/>
      <c r="F997" s="200"/>
      <c r="G997" s="22"/>
      <c r="H997" s="370"/>
      <c r="I997" s="370"/>
      <c r="J997" s="370"/>
      <c r="K997" s="370"/>
      <c r="L997" s="370"/>
      <c r="M997" s="370"/>
      <c r="N997" s="370"/>
      <c r="O997" s="370"/>
      <c r="P997" s="370"/>
      <c r="Q997" s="370"/>
    </row>
    <row r="998" ht="15.75" customHeight="1">
      <c r="A998" s="163"/>
      <c r="B998" s="164"/>
      <c r="C998" s="164"/>
      <c r="D998" s="164"/>
      <c r="E998" s="165"/>
      <c r="F998" s="200"/>
      <c r="G998" s="22"/>
      <c r="H998" s="370"/>
      <c r="I998" s="370"/>
      <c r="J998" s="370"/>
      <c r="K998" s="370"/>
      <c r="L998" s="370"/>
      <c r="M998" s="370"/>
      <c r="N998" s="370"/>
      <c r="O998" s="370"/>
      <c r="P998" s="370"/>
      <c r="Q998" s="370"/>
    </row>
    <row r="999" ht="15.75" customHeight="1">
      <c r="A999" s="163"/>
      <c r="B999" s="164"/>
      <c r="C999" s="164"/>
      <c r="D999" s="164"/>
      <c r="E999" s="165"/>
      <c r="F999" s="200"/>
      <c r="G999" s="22"/>
      <c r="H999" s="370"/>
      <c r="I999" s="370"/>
      <c r="J999" s="370"/>
      <c r="K999" s="370"/>
      <c r="L999" s="370"/>
      <c r="M999" s="370"/>
      <c r="N999" s="370"/>
      <c r="O999" s="370"/>
      <c r="P999" s="370"/>
      <c r="Q999" s="370"/>
    </row>
    <row r="1000" ht="15.75" customHeight="1">
      <c r="A1000" s="163"/>
      <c r="B1000" s="164"/>
      <c r="C1000" s="164"/>
      <c r="D1000" s="164"/>
      <c r="E1000" s="165"/>
      <c r="F1000" s="200"/>
      <c r="G1000" s="22"/>
      <c r="H1000" s="370"/>
      <c r="I1000" s="370"/>
      <c r="J1000" s="370"/>
      <c r="K1000" s="370"/>
      <c r="L1000" s="370"/>
      <c r="M1000" s="370"/>
      <c r="N1000" s="370"/>
      <c r="O1000" s="370"/>
      <c r="P1000" s="370"/>
      <c r="Q1000" s="370"/>
    </row>
    <row r="1001" ht="15.75" customHeight="1">
      <c r="A1001" s="163"/>
      <c r="B1001" s="164"/>
      <c r="C1001" s="164"/>
      <c r="D1001" s="164"/>
      <c r="E1001" s="165"/>
      <c r="F1001" s="200"/>
      <c r="G1001" s="22"/>
      <c r="H1001" s="370"/>
      <c r="I1001" s="370"/>
      <c r="J1001" s="370"/>
      <c r="K1001" s="370"/>
      <c r="L1001" s="370"/>
      <c r="M1001" s="370"/>
      <c r="N1001" s="370"/>
      <c r="O1001" s="370"/>
      <c r="P1001" s="370"/>
      <c r="Q1001" s="370"/>
    </row>
    <row r="1002" ht="15.75" customHeight="1">
      <c r="A1002" s="163"/>
      <c r="B1002" s="164"/>
      <c r="C1002" s="164"/>
      <c r="D1002" s="164"/>
      <c r="E1002" s="165"/>
      <c r="F1002" s="200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</row>
    <row r="1003" ht="15.75" customHeight="1">
      <c r="A1003" s="163"/>
      <c r="B1003" s="164"/>
      <c r="C1003" s="164"/>
      <c r="D1003" s="164"/>
      <c r="E1003" s="165"/>
      <c r="F1003" s="200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</row>
    <row r="1004" ht="15.75" customHeight="1">
      <c r="A1004" s="163"/>
      <c r="B1004" s="164"/>
      <c r="C1004" s="164"/>
      <c r="D1004" s="164"/>
      <c r="E1004" s="165"/>
      <c r="F1004" s="200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</row>
    <row r="1005" ht="15.75" customHeight="1">
      <c r="A1005" s="163"/>
      <c r="B1005" s="164"/>
      <c r="C1005" s="164"/>
      <c r="D1005" s="164"/>
      <c r="E1005" s="165"/>
      <c r="F1005" s="200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</row>
    <row r="1006" ht="15.75" customHeight="1">
      <c r="A1006" s="163"/>
      <c r="B1006" s="164"/>
      <c r="C1006" s="164"/>
      <c r="D1006" s="164"/>
      <c r="E1006" s="165"/>
      <c r="F1006" s="200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</row>
    <row r="1007" ht="15.75" customHeight="1">
      <c r="A1007" s="163"/>
      <c r="B1007" s="164"/>
      <c r="C1007" s="164"/>
      <c r="D1007" s="164"/>
      <c r="E1007" s="165"/>
      <c r="F1007" s="200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</row>
    <row r="1008" ht="15.75" customHeight="1">
      <c r="A1008" s="163"/>
      <c r="B1008" s="164"/>
      <c r="C1008" s="164"/>
      <c r="D1008" s="164"/>
      <c r="E1008" s="165"/>
      <c r="F1008" s="200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</row>
    <row r="1009" ht="15.75" customHeight="1">
      <c r="A1009" s="163"/>
      <c r="B1009" s="164"/>
      <c r="C1009" s="164"/>
      <c r="D1009" s="164"/>
      <c r="E1009" s="165"/>
      <c r="F1009" s="200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</row>
    <row r="1010" ht="15.75" customHeight="1">
      <c r="A1010" s="163"/>
      <c r="B1010" s="164"/>
      <c r="C1010" s="164"/>
      <c r="D1010" s="164"/>
      <c r="E1010" s="165"/>
      <c r="F1010" s="200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</row>
    <row r="1011" ht="15.75" customHeight="1">
      <c r="A1011" s="163"/>
      <c r="B1011" s="164"/>
      <c r="C1011" s="164"/>
      <c r="D1011" s="164"/>
      <c r="E1011" s="165"/>
      <c r="F1011" s="200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</row>
  </sheetData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2.71"/>
    <col customWidth="1" min="3" max="3" width="25.71"/>
    <col customWidth="1" min="4" max="4" width="33.57"/>
    <col customWidth="1" min="5" max="5" width="17.43"/>
    <col customWidth="1" min="6" max="6" width="12.43"/>
    <col customWidth="1" min="7" max="7" width="61.57"/>
    <col customWidth="1" min="8" max="8" width="56.29"/>
    <col customWidth="1" min="9" max="9" width="14.0"/>
    <col customWidth="1" min="10" max="10" width="14.86"/>
    <col customWidth="1" min="11" max="12" width="11.43"/>
    <col customWidth="1" min="13" max="27" width="10.71"/>
  </cols>
  <sheetData>
    <row r="1">
      <c r="A1" s="614" t="s">
        <v>8315</v>
      </c>
      <c r="B1" s="3" t="s">
        <v>2</v>
      </c>
      <c r="C1" s="3" t="s">
        <v>3</v>
      </c>
      <c r="D1" s="3" t="s">
        <v>4</v>
      </c>
      <c r="E1" s="6" t="s">
        <v>5</v>
      </c>
      <c r="F1" s="615" t="s">
        <v>8316</v>
      </c>
      <c r="G1" s="18" t="s">
        <v>6</v>
      </c>
      <c r="H1" s="9" t="s">
        <v>8</v>
      </c>
      <c r="I1" s="55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idden="1">
      <c r="A2" s="13">
        <v>45177.0</v>
      </c>
      <c r="B2" s="15" t="s">
        <v>8317</v>
      </c>
      <c r="C2" s="15" t="s">
        <v>3401</v>
      </c>
      <c r="D2" s="20" t="s">
        <v>8318</v>
      </c>
      <c r="E2" s="17">
        <v>175000.0</v>
      </c>
      <c r="F2" s="512"/>
      <c r="G2" s="512" t="s">
        <v>8319</v>
      </c>
      <c r="H2" s="38"/>
      <c r="I2" s="55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idden="1">
      <c r="A3" s="13">
        <v>45194.0</v>
      </c>
      <c r="B3" s="15" t="s">
        <v>8317</v>
      </c>
      <c r="C3" s="15" t="s">
        <v>3401</v>
      </c>
      <c r="D3" s="20" t="s">
        <v>8320</v>
      </c>
      <c r="E3" s="17">
        <v>144290.0</v>
      </c>
      <c r="F3" s="512"/>
      <c r="G3" s="512" t="s">
        <v>8321</v>
      </c>
      <c r="H3" s="38"/>
      <c r="I3" s="55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idden="1">
      <c r="A4" s="13">
        <v>45139.0</v>
      </c>
      <c r="B4" s="19" t="s">
        <v>8322</v>
      </c>
      <c r="C4" s="19" t="s">
        <v>10</v>
      </c>
      <c r="D4" s="19" t="s">
        <v>8323</v>
      </c>
      <c r="E4" s="30">
        <v>54062.81</v>
      </c>
      <c r="F4" s="512"/>
      <c r="G4" s="48" t="s">
        <v>8324</v>
      </c>
      <c r="H4" s="38"/>
      <c r="I4" s="55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idden="1">
      <c r="A5" s="13">
        <v>45140.0</v>
      </c>
      <c r="B5" s="19" t="s">
        <v>8322</v>
      </c>
      <c r="C5" s="19" t="s">
        <v>10</v>
      </c>
      <c r="D5" s="19" t="s">
        <v>8325</v>
      </c>
      <c r="E5" s="30">
        <v>43963.3</v>
      </c>
      <c r="F5" s="512"/>
      <c r="G5" s="43"/>
      <c r="H5" s="38"/>
      <c r="I5" s="55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idden="1">
      <c r="A6" s="13">
        <v>45140.0</v>
      </c>
      <c r="B6" s="19" t="s">
        <v>8322</v>
      </c>
      <c r="C6" s="19" t="s">
        <v>10</v>
      </c>
      <c r="D6" s="19" t="s">
        <v>8326</v>
      </c>
      <c r="E6" s="30">
        <v>2537.94</v>
      </c>
      <c r="F6" s="512"/>
      <c r="G6" s="43"/>
      <c r="H6" s="38"/>
      <c r="I6" s="55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idden="1">
      <c r="A7" s="13">
        <v>45141.0</v>
      </c>
      <c r="B7" s="19" t="s">
        <v>8322</v>
      </c>
      <c r="C7" s="19" t="s">
        <v>10</v>
      </c>
      <c r="D7" s="19" t="s">
        <v>8327</v>
      </c>
      <c r="E7" s="30">
        <v>12755.32</v>
      </c>
      <c r="F7" s="512"/>
      <c r="G7" s="43"/>
      <c r="H7" s="38"/>
      <c r="I7" s="55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idden="1">
      <c r="A8" s="13">
        <v>45141.0</v>
      </c>
      <c r="B8" s="19" t="s">
        <v>8322</v>
      </c>
      <c r="C8" s="19" t="s">
        <v>10</v>
      </c>
      <c r="D8" s="19" t="s">
        <v>8328</v>
      </c>
      <c r="E8" s="30">
        <v>16322.78</v>
      </c>
      <c r="F8" s="512"/>
      <c r="G8" s="43"/>
      <c r="H8" s="38"/>
      <c r="I8" s="55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idden="1">
      <c r="A9" s="13">
        <v>45142.0</v>
      </c>
      <c r="B9" s="19" t="s">
        <v>8322</v>
      </c>
      <c r="C9" s="19" t="s">
        <v>10</v>
      </c>
      <c r="D9" s="19" t="s">
        <v>8329</v>
      </c>
      <c r="E9" s="30">
        <v>52046.09</v>
      </c>
      <c r="F9" s="512"/>
      <c r="G9" s="33"/>
      <c r="H9" s="38"/>
      <c r="I9" s="55"/>
      <c r="J9" s="11"/>
      <c r="K9" s="11"/>
      <c r="L9" s="11"/>
    </row>
    <row r="10" hidden="1">
      <c r="A10" s="13">
        <v>45145.0</v>
      </c>
      <c r="B10" s="19" t="s">
        <v>8330</v>
      </c>
      <c r="C10" s="19" t="s">
        <v>10</v>
      </c>
      <c r="D10" s="19" t="s">
        <v>8331</v>
      </c>
      <c r="E10" s="30">
        <v>39930.34</v>
      </c>
      <c r="F10" s="512"/>
      <c r="G10" s="48" t="s">
        <v>8332</v>
      </c>
      <c r="H10" s="38"/>
      <c r="I10" s="55"/>
      <c r="J10" s="11"/>
      <c r="K10" s="11"/>
      <c r="L10" s="11"/>
    </row>
    <row r="11" hidden="1">
      <c r="A11" s="13">
        <v>45146.0</v>
      </c>
      <c r="B11" s="19" t="s">
        <v>8322</v>
      </c>
      <c r="C11" s="19" t="s">
        <v>10</v>
      </c>
      <c r="D11" s="19" t="s">
        <v>8333</v>
      </c>
      <c r="E11" s="30">
        <v>5958.71</v>
      </c>
      <c r="F11" s="512"/>
      <c r="G11" s="43"/>
      <c r="H11" s="38"/>
      <c r="I11" s="55"/>
      <c r="J11" s="11"/>
      <c r="K11" s="11"/>
      <c r="L11" s="11"/>
    </row>
    <row r="12" hidden="1">
      <c r="A12" s="13">
        <v>45146.0</v>
      </c>
      <c r="B12" s="19" t="s">
        <v>8322</v>
      </c>
      <c r="C12" s="19" t="s">
        <v>10</v>
      </c>
      <c r="D12" s="19" t="s">
        <v>8334</v>
      </c>
      <c r="E12" s="30">
        <v>21267.63</v>
      </c>
      <c r="F12" s="512"/>
      <c r="G12" s="43"/>
      <c r="H12" s="38"/>
      <c r="I12" s="55"/>
      <c r="J12" s="11"/>
      <c r="K12" s="11"/>
      <c r="L12" s="11"/>
    </row>
    <row r="13" hidden="1">
      <c r="A13" s="13">
        <v>45146.0</v>
      </c>
      <c r="B13" s="19" t="s">
        <v>8330</v>
      </c>
      <c r="C13" s="19" t="s">
        <v>10</v>
      </c>
      <c r="D13" s="19" t="s">
        <v>8335</v>
      </c>
      <c r="E13" s="30">
        <v>62839.84</v>
      </c>
      <c r="F13" s="512"/>
      <c r="G13" s="43"/>
      <c r="H13" s="38"/>
      <c r="I13" s="55"/>
      <c r="J13" s="11"/>
      <c r="K13" s="11"/>
      <c r="L13" s="11"/>
    </row>
    <row r="14" hidden="1">
      <c r="A14" s="13">
        <v>45147.0</v>
      </c>
      <c r="B14" s="19" t="s">
        <v>8322</v>
      </c>
      <c r="C14" s="19" t="s">
        <v>10</v>
      </c>
      <c r="D14" s="19" t="s">
        <v>8336</v>
      </c>
      <c r="E14" s="30">
        <v>42153.41</v>
      </c>
      <c r="F14" s="512"/>
      <c r="G14" s="43"/>
      <c r="H14" s="38"/>
      <c r="I14" s="55"/>
      <c r="J14" s="11"/>
      <c r="K14" s="11"/>
      <c r="L14" s="11"/>
    </row>
    <row r="15" hidden="1">
      <c r="A15" s="13">
        <v>45148.0</v>
      </c>
      <c r="B15" s="19" t="s">
        <v>8322</v>
      </c>
      <c r="C15" s="19" t="s">
        <v>10</v>
      </c>
      <c r="D15" s="19" t="s">
        <v>8337</v>
      </c>
      <c r="E15" s="30">
        <v>1680.67</v>
      </c>
      <c r="F15" s="512"/>
      <c r="G15" s="43"/>
      <c r="H15" s="38"/>
      <c r="I15" s="55"/>
      <c r="J15" s="11"/>
      <c r="K15" s="11"/>
      <c r="L15" s="11"/>
    </row>
    <row r="16" hidden="1">
      <c r="A16" s="13">
        <v>45148.0</v>
      </c>
      <c r="B16" s="19" t="s">
        <v>8322</v>
      </c>
      <c r="C16" s="19" t="s">
        <v>10</v>
      </c>
      <c r="D16" s="19" t="s">
        <v>8338</v>
      </c>
      <c r="E16" s="30">
        <v>13130.29</v>
      </c>
      <c r="F16" s="512"/>
      <c r="G16" s="43"/>
      <c r="H16" s="38"/>
      <c r="I16" s="55"/>
      <c r="J16" s="11"/>
      <c r="K16" s="11"/>
      <c r="L16" s="11"/>
    </row>
    <row r="17" hidden="1">
      <c r="A17" s="13">
        <v>45148.0</v>
      </c>
      <c r="B17" s="19" t="s">
        <v>8330</v>
      </c>
      <c r="C17" s="19" t="s">
        <v>10</v>
      </c>
      <c r="D17" s="19" t="s">
        <v>8339</v>
      </c>
      <c r="E17" s="30">
        <v>18433.21</v>
      </c>
      <c r="F17" s="512"/>
      <c r="G17" s="43"/>
      <c r="H17" s="188"/>
      <c r="I17" s="55"/>
      <c r="J17" s="11"/>
      <c r="K17" s="11"/>
      <c r="L17" s="11"/>
    </row>
    <row r="18" hidden="1">
      <c r="A18" s="13">
        <v>45149.0</v>
      </c>
      <c r="B18" s="19" t="s">
        <v>8322</v>
      </c>
      <c r="C18" s="19" t="s">
        <v>10</v>
      </c>
      <c r="D18" s="19" t="s">
        <v>8340</v>
      </c>
      <c r="E18" s="30">
        <v>74191.04</v>
      </c>
      <c r="F18" s="512"/>
      <c r="G18" s="33"/>
      <c r="H18" s="38"/>
      <c r="I18" s="55"/>
      <c r="J18" s="11"/>
      <c r="K18" s="11"/>
      <c r="L18" s="11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</row>
    <row r="19" hidden="1">
      <c r="A19" s="13">
        <v>45149.0</v>
      </c>
      <c r="B19" s="15" t="s">
        <v>8317</v>
      </c>
      <c r="C19" s="15" t="s">
        <v>3401</v>
      </c>
      <c r="D19" s="15" t="s">
        <v>8341</v>
      </c>
      <c r="E19" s="17">
        <v>423700.0</v>
      </c>
      <c r="F19" s="512"/>
      <c r="G19" s="512" t="s">
        <v>8342</v>
      </c>
      <c r="H19" s="38"/>
      <c r="I19" s="55"/>
      <c r="J19" s="11"/>
      <c r="K19" s="11"/>
      <c r="L19" s="11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334"/>
    </row>
    <row r="20" hidden="1">
      <c r="A20" s="13">
        <v>45152.0</v>
      </c>
      <c r="B20" s="19" t="s">
        <v>8322</v>
      </c>
      <c r="C20" s="19" t="s">
        <v>10</v>
      </c>
      <c r="D20" s="19" t="s">
        <v>8343</v>
      </c>
      <c r="E20" s="30">
        <v>3281.01</v>
      </c>
      <c r="F20" s="616"/>
      <c r="G20" s="617" t="s">
        <v>8344</v>
      </c>
      <c r="H20" s="38"/>
      <c r="I20" s="55"/>
      <c r="J20" s="11"/>
      <c r="K20" s="11"/>
      <c r="L20" s="11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</row>
    <row r="21" ht="15.75" hidden="1" customHeight="1">
      <c r="A21" s="13">
        <v>45153.0</v>
      </c>
      <c r="B21" s="19" t="s">
        <v>8322</v>
      </c>
      <c r="C21" s="19" t="s">
        <v>10</v>
      </c>
      <c r="D21" s="19" t="s">
        <v>8345</v>
      </c>
      <c r="E21" s="30">
        <v>35534.97</v>
      </c>
      <c r="F21" s="616"/>
      <c r="G21" s="43"/>
      <c r="H21" s="38"/>
      <c r="I21" s="55"/>
      <c r="J21" s="11"/>
      <c r="K21" s="11"/>
      <c r="L21" s="11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  <c r="Z21" s="334"/>
      <c r="AA21" s="334"/>
    </row>
    <row r="22" ht="15.75" hidden="1" customHeight="1">
      <c r="A22" s="13">
        <v>45154.0</v>
      </c>
      <c r="B22" s="19" t="s">
        <v>8322</v>
      </c>
      <c r="C22" s="19" t="s">
        <v>10</v>
      </c>
      <c r="D22" s="19" t="s">
        <v>8346</v>
      </c>
      <c r="E22" s="30">
        <v>44054.5</v>
      </c>
      <c r="F22" s="616"/>
      <c r="G22" s="43"/>
      <c r="H22" s="38"/>
      <c r="I22" s="55"/>
      <c r="J22" s="11"/>
      <c r="K22" s="11"/>
      <c r="L22" s="11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</row>
    <row r="23" ht="15.75" hidden="1" customHeight="1">
      <c r="A23" s="13">
        <v>45154.0</v>
      </c>
      <c r="B23" s="19" t="s">
        <v>8322</v>
      </c>
      <c r="C23" s="19" t="s">
        <v>10</v>
      </c>
      <c r="D23" s="19" t="s">
        <v>8347</v>
      </c>
      <c r="E23" s="30">
        <v>1805.32</v>
      </c>
      <c r="F23" s="616"/>
      <c r="G23" s="43"/>
      <c r="H23" s="38"/>
      <c r="I23" s="55"/>
      <c r="J23" s="11"/>
      <c r="K23" s="11"/>
      <c r="L23" s="11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</row>
    <row r="24" ht="15.75" hidden="1" customHeight="1">
      <c r="A24" s="13">
        <v>45155.0</v>
      </c>
      <c r="B24" s="19" t="s">
        <v>8322</v>
      </c>
      <c r="C24" s="19" t="s">
        <v>10</v>
      </c>
      <c r="D24" s="19" t="s">
        <v>8348</v>
      </c>
      <c r="E24" s="30">
        <v>67105.06</v>
      </c>
      <c r="F24" s="616"/>
      <c r="G24" s="43"/>
      <c r="H24" s="38"/>
      <c r="I24" s="55"/>
      <c r="J24" s="11"/>
      <c r="K24" s="11"/>
      <c r="L24" s="11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</row>
    <row r="25" ht="15.75" hidden="1" customHeight="1">
      <c r="A25" s="13">
        <v>45156.0</v>
      </c>
      <c r="B25" s="19" t="s">
        <v>8322</v>
      </c>
      <c r="C25" s="19" t="s">
        <v>10</v>
      </c>
      <c r="D25" s="19" t="s">
        <v>8349</v>
      </c>
      <c r="E25" s="30">
        <v>41500.69</v>
      </c>
      <c r="F25" s="616"/>
      <c r="G25" s="43"/>
      <c r="H25" s="38"/>
      <c r="I25" s="55"/>
      <c r="J25" s="11"/>
      <c r="K25" s="11"/>
      <c r="L25" s="11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  <c r="Z25" s="334"/>
      <c r="AA25" s="334"/>
    </row>
    <row r="26" ht="15.75" hidden="1" customHeight="1">
      <c r="A26" s="13">
        <v>45156.0</v>
      </c>
      <c r="B26" s="19" t="s">
        <v>8322</v>
      </c>
      <c r="C26" s="19" t="s">
        <v>10</v>
      </c>
      <c r="D26" s="19" t="s">
        <v>8350</v>
      </c>
      <c r="E26" s="30">
        <v>57166.21</v>
      </c>
      <c r="F26" s="616"/>
      <c r="G26" s="43"/>
      <c r="H26" s="188"/>
      <c r="I26" s="55"/>
      <c r="J26" s="11"/>
      <c r="K26" s="11"/>
      <c r="L26" s="11"/>
    </row>
    <row r="27" ht="15.75" hidden="1" customHeight="1">
      <c r="A27" s="13">
        <v>45156.0</v>
      </c>
      <c r="B27" s="19" t="s">
        <v>8322</v>
      </c>
      <c r="C27" s="19" t="s">
        <v>10</v>
      </c>
      <c r="D27" s="19" t="s">
        <v>8351</v>
      </c>
      <c r="E27" s="30">
        <v>8067.17</v>
      </c>
      <c r="F27" s="616"/>
      <c r="G27" s="33"/>
      <c r="H27" s="38"/>
      <c r="I27" s="55"/>
      <c r="J27" s="11"/>
      <c r="K27" s="11"/>
      <c r="L27" s="11"/>
    </row>
    <row r="28" ht="15.75" hidden="1" customHeight="1">
      <c r="A28" s="13">
        <v>45149.0</v>
      </c>
      <c r="B28" s="15" t="s">
        <v>8352</v>
      </c>
      <c r="C28" s="15" t="s">
        <v>3401</v>
      </c>
      <c r="D28" s="15" t="s">
        <v>8341</v>
      </c>
      <c r="E28" s="17">
        <v>782400.0</v>
      </c>
      <c r="F28" s="512"/>
      <c r="G28" s="512" t="s">
        <v>8353</v>
      </c>
      <c r="H28" s="38"/>
      <c r="I28" s="55"/>
      <c r="J28" s="11"/>
      <c r="K28" s="11"/>
      <c r="L28" s="11"/>
    </row>
    <row r="29" ht="15.75" hidden="1" customHeight="1">
      <c r="A29" s="13">
        <v>45160.0</v>
      </c>
      <c r="B29" s="19" t="s">
        <v>8322</v>
      </c>
      <c r="C29" s="19" t="s">
        <v>10</v>
      </c>
      <c r="D29" s="19" t="s">
        <v>8354</v>
      </c>
      <c r="E29" s="30">
        <v>147311.8</v>
      </c>
      <c r="F29" s="512"/>
      <c r="G29" s="48" t="s">
        <v>8355</v>
      </c>
      <c r="H29" s="38"/>
      <c r="I29" s="55"/>
      <c r="J29" s="11"/>
      <c r="K29" s="11"/>
      <c r="L29" s="11"/>
    </row>
    <row r="30" ht="15.75" hidden="1" customHeight="1">
      <c r="A30" s="13">
        <v>45160.0</v>
      </c>
      <c r="B30" s="19" t="s">
        <v>8322</v>
      </c>
      <c r="C30" s="19" t="s">
        <v>10</v>
      </c>
      <c r="D30" s="19" t="s">
        <v>8356</v>
      </c>
      <c r="E30" s="30">
        <v>2030.76</v>
      </c>
      <c r="F30" s="512"/>
      <c r="G30" s="43"/>
      <c r="H30" s="38"/>
      <c r="I30" s="55"/>
      <c r="J30" s="11"/>
      <c r="K30" s="11"/>
      <c r="L30" s="11"/>
    </row>
    <row r="31" ht="15.75" hidden="1" customHeight="1">
      <c r="A31" s="13">
        <v>45161.0</v>
      </c>
      <c r="B31" s="19" t="s">
        <v>8322</v>
      </c>
      <c r="C31" s="19" t="s">
        <v>10</v>
      </c>
      <c r="D31" s="19" t="s">
        <v>8357</v>
      </c>
      <c r="E31" s="30">
        <v>1884.99</v>
      </c>
      <c r="F31" s="512"/>
      <c r="G31" s="43"/>
      <c r="H31" s="38"/>
      <c r="I31" s="618"/>
      <c r="J31" s="11"/>
      <c r="K31" s="11"/>
      <c r="L31" s="11"/>
    </row>
    <row r="32" ht="15.75" hidden="1" customHeight="1">
      <c r="A32" s="13">
        <v>45161.0</v>
      </c>
      <c r="B32" s="19" t="s">
        <v>8322</v>
      </c>
      <c r="C32" s="19" t="s">
        <v>10</v>
      </c>
      <c r="D32" s="19" t="s">
        <v>8358</v>
      </c>
      <c r="E32" s="30">
        <v>43532.86</v>
      </c>
      <c r="F32" s="512"/>
      <c r="G32" s="43"/>
      <c r="H32" s="38"/>
      <c r="I32" s="55"/>
      <c r="J32" s="11"/>
      <c r="K32" s="11"/>
      <c r="L32" s="11"/>
    </row>
    <row r="33" ht="15.75" hidden="1" customHeight="1">
      <c r="A33" s="13">
        <v>45162.0</v>
      </c>
      <c r="B33" s="19" t="s">
        <v>8322</v>
      </c>
      <c r="C33" s="19" t="s">
        <v>10</v>
      </c>
      <c r="D33" s="19" t="s">
        <v>8359</v>
      </c>
      <c r="E33" s="30">
        <v>44542.18</v>
      </c>
      <c r="F33" s="512"/>
      <c r="G33" s="43"/>
      <c r="H33" s="38"/>
      <c r="I33" s="618"/>
      <c r="J33" s="11"/>
      <c r="K33" s="11"/>
      <c r="L33" s="11"/>
    </row>
    <row r="34" ht="15.75" hidden="1" customHeight="1">
      <c r="A34" s="13">
        <v>45162.0</v>
      </c>
      <c r="B34" s="19" t="s">
        <v>8322</v>
      </c>
      <c r="C34" s="19" t="s">
        <v>10</v>
      </c>
      <c r="D34" s="19" t="s">
        <v>8360</v>
      </c>
      <c r="E34" s="30">
        <v>3102.2</v>
      </c>
      <c r="F34" s="512"/>
      <c r="G34" s="43"/>
      <c r="H34" s="38"/>
      <c r="I34" s="55"/>
      <c r="J34" s="11"/>
      <c r="K34" s="11"/>
      <c r="L34" s="11"/>
    </row>
    <row r="35" ht="15.75" hidden="1" customHeight="1">
      <c r="A35" s="13">
        <v>45162.0</v>
      </c>
      <c r="B35" s="19" t="s">
        <v>8322</v>
      </c>
      <c r="C35" s="19" t="s">
        <v>10</v>
      </c>
      <c r="D35" s="19" t="s">
        <v>8361</v>
      </c>
      <c r="E35" s="30">
        <v>8608.51</v>
      </c>
      <c r="F35" s="512"/>
      <c r="G35" s="43"/>
      <c r="H35" s="38"/>
      <c r="I35" s="55"/>
      <c r="J35" s="11"/>
      <c r="K35" s="11"/>
      <c r="L35" s="11"/>
    </row>
    <row r="36" ht="15.75" hidden="1" customHeight="1">
      <c r="A36" s="13">
        <v>45163.0</v>
      </c>
      <c r="B36" s="19" t="s">
        <v>8322</v>
      </c>
      <c r="C36" s="19" t="s">
        <v>10</v>
      </c>
      <c r="D36" s="19" t="s">
        <v>8362</v>
      </c>
      <c r="E36" s="30">
        <v>44080.22</v>
      </c>
      <c r="F36" s="512"/>
      <c r="G36" s="33"/>
      <c r="H36" s="38"/>
      <c r="I36" s="55"/>
      <c r="J36" s="11"/>
      <c r="K36" s="11"/>
      <c r="L36" s="11"/>
    </row>
    <row r="37" ht="33.75" hidden="1" customHeight="1">
      <c r="A37" s="13">
        <v>45163.0</v>
      </c>
      <c r="B37" s="15" t="s">
        <v>8352</v>
      </c>
      <c r="C37" s="15" t="s">
        <v>3401</v>
      </c>
      <c r="D37" s="15" t="s">
        <v>66</v>
      </c>
      <c r="E37" s="17">
        <v>596962.38</v>
      </c>
      <c r="F37" s="512"/>
      <c r="G37" s="48" t="s">
        <v>8363</v>
      </c>
      <c r="H37" s="188"/>
      <c r="I37" s="55"/>
      <c r="J37" s="11"/>
      <c r="K37" s="11"/>
      <c r="L37" s="11"/>
    </row>
    <row r="38" ht="33.0" hidden="1" customHeight="1">
      <c r="A38" s="13">
        <v>45163.0</v>
      </c>
      <c r="B38" s="15" t="s">
        <v>8317</v>
      </c>
      <c r="C38" s="15" t="s">
        <v>3401</v>
      </c>
      <c r="D38" s="15" t="s">
        <v>66</v>
      </c>
      <c r="E38" s="17">
        <v>288250.03</v>
      </c>
      <c r="F38" s="512"/>
      <c r="G38" s="33"/>
      <c r="H38" s="188"/>
      <c r="I38" s="55"/>
      <c r="J38" s="11"/>
      <c r="K38" s="11"/>
      <c r="L38" s="11"/>
    </row>
    <row r="39" ht="15.75" hidden="1" customHeight="1">
      <c r="A39" s="13">
        <v>45169.0</v>
      </c>
      <c r="B39" s="15" t="s">
        <v>8352</v>
      </c>
      <c r="C39" s="15" t="s">
        <v>3401</v>
      </c>
      <c r="D39" s="15" t="s">
        <v>66</v>
      </c>
      <c r="E39" s="17">
        <v>229940.08</v>
      </c>
      <c r="F39" s="512"/>
      <c r="G39" s="48" t="s">
        <v>8364</v>
      </c>
      <c r="H39" s="38"/>
      <c r="I39" s="55"/>
      <c r="J39" s="11"/>
      <c r="K39" s="11"/>
      <c r="L39" s="11"/>
    </row>
    <row r="40" ht="15.75" hidden="1" customHeight="1">
      <c r="A40" s="13">
        <v>45169.0</v>
      </c>
      <c r="B40" s="15" t="s">
        <v>8317</v>
      </c>
      <c r="C40" s="15" t="s">
        <v>3401</v>
      </c>
      <c r="D40" s="15" t="s">
        <v>66</v>
      </c>
      <c r="E40" s="17">
        <v>160785.04</v>
      </c>
      <c r="F40" s="512"/>
      <c r="G40" s="33"/>
      <c r="H40" s="38"/>
      <c r="I40" s="55"/>
      <c r="J40" s="11"/>
      <c r="K40" s="11"/>
      <c r="L40" s="11"/>
    </row>
    <row r="41" ht="15.75" hidden="1" customHeight="1">
      <c r="A41" s="13">
        <v>45160.0</v>
      </c>
      <c r="B41" s="19" t="s">
        <v>8322</v>
      </c>
      <c r="C41" s="19" t="s">
        <v>25</v>
      </c>
      <c r="D41" s="19" t="s">
        <v>8365</v>
      </c>
      <c r="E41" s="30">
        <v>15671.66</v>
      </c>
      <c r="F41" s="512"/>
      <c r="G41" s="48" t="s">
        <v>8366</v>
      </c>
      <c r="H41" s="38"/>
      <c r="I41" s="55"/>
      <c r="J41" s="11"/>
      <c r="K41" s="11"/>
      <c r="L41" s="11"/>
    </row>
    <row r="42" ht="15.75" hidden="1" customHeight="1">
      <c r="A42" s="13">
        <v>45162.0</v>
      </c>
      <c r="B42" s="19" t="s">
        <v>8322</v>
      </c>
      <c r="C42" s="19" t="s">
        <v>25</v>
      </c>
      <c r="D42" s="19" t="s">
        <v>8367</v>
      </c>
      <c r="E42" s="30">
        <v>4651.96</v>
      </c>
      <c r="F42" s="512"/>
      <c r="G42" s="43"/>
      <c r="H42" s="38"/>
      <c r="I42" s="55"/>
      <c r="J42" s="11"/>
      <c r="K42" s="11"/>
      <c r="L42" s="11"/>
    </row>
    <row r="43" ht="15.75" hidden="1" customHeight="1">
      <c r="A43" s="13">
        <v>45169.0</v>
      </c>
      <c r="B43" s="19" t="s">
        <v>8322</v>
      </c>
      <c r="C43" s="19" t="s">
        <v>25</v>
      </c>
      <c r="D43" s="19" t="s">
        <v>8368</v>
      </c>
      <c r="E43" s="30">
        <v>10873.66</v>
      </c>
      <c r="F43" s="512"/>
      <c r="G43" s="43"/>
      <c r="H43" s="38"/>
      <c r="I43" s="55"/>
      <c r="J43" s="11"/>
      <c r="K43" s="11"/>
      <c r="L43" s="11"/>
    </row>
    <row r="44" ht="15.75" hidden="1" customHeight="1">
      <c r="A44" s="13">
        <v>45173.0</v>
      </c>
      <c r="B44" s="19" t="s">
        <v>8322</v>
      </c>
      <c r="C44" s="19" t="s">
        <v>25</v>
      </c>
      <c r="D44" s="19" t="s">
        <v>8369</v>
      </c>
      <c r="E44" s="30">
        <v>3228.44</v>
      </c>
      <c r="F44" s="512"/>
      <c r="G44" s="33"/>
      <c r="H44" s="188"/>
      <c r="I44" s="55"/>
      <c r="J44" s="11"/>
      <c r="K44" s="11"/>
      <c r="L44" s="11"/>
    </row>
    <row r="45" ht="15.75" hidden="1" customHeight="1">
      <c r="A45" s="13">
        <v>45177.0</v>
      </c>
      <c r="B45" s="19" t="s">
        <v>8322</v>
      </c>
      <c r="C45" s="19" t="s">
        <v>7</v>
      </c>
      <c r="D45" s="19" t="s">
        <v>8370</v>
      </c>
      <c r="E45" s="30">
        <v>3927.96</v>
      </c>
      <c r="F45" s="512"/>
      <c r="G45" s="48" t="s">
        <v>8371</v>
      </c>
      <c r="H45" s="188"/>
      <c r="I45" s="55"/>
      <c r="J45" s="11"/>
      <c r="K45" s="11"/>
      <c r="L45" s="11"/>
    </row>
    <row r="46" ht="15.75" hidden="1" customHeight="1">
      <c r="A46" s="13">
        <v>45187.0</v>
      </c>
      <c r="B46" s="19" t="s">
        <v>8322</v>
      </c>
      <c r="C46" s="19" t="s">
        <v>7</v>
      </c>
      <c r="D46" s="19" t="s">
        <v>8372</v>
      </c>
      <c r="E46" s="30">
        <v>13483.47</v>
      </c>
      <c r="F46" s="512"/>
      <c r="G46" s="43"/>
      <c r="H46" s="188"/>
      <c r="I46" s="55"/>
      <c r="J46" s="11"/>
      <c r="K46" s="11"/>
      <c r="L46" s="11"/>
    </row>
    <row r="47" ht="15.75" hidden="1" customHeight="1">
      <c r="A47" s="13">
        <v>45188.0</v>
      </c>
      <c r="B47" s="19" t="s">
        <v>8322</v>
      </c>
      <c r="C47" s="19" t="s">
        <v>7</v>
      </c>
      <c r="D47" s="19" t="s">
        <v>8373</v>
      </c>
      <c r="E47" s="30">
        <v>5795.82</v>
      </c>
      <c r="F47" s="512"/>
      <c r="G47" s="43"/>
      <c r="H47" s="194"/>
      <c r="I47" s="55"/>
      <c r="J47" s="11"/>
      <c r="K47" s="11"/>
      <c r="L47" s="11"/>
    </row>
    <row r="48" ht="15.75" hidden="1" customHeight="1">
      <c r="A48" s="13">
        <v>45196.0</v>
      </c>
      <c r="B48" s="19" t="s">
        <v>8322</v>
      </c>
      <c r="C48" s="19" t="s">
        <v>25</v>
      </c>
      <c r="D48" s="19">
        <v>451744.0</v>
      </c>
      <c r="E48" s="30">
        <v>7405.8</v>
      </c>
      <c r="F48" s="512"/>
      <c r="G48" s="43"/>
      <c r="H48" s="38"/>
      <c r="I48" s="55"/>
      <c r="J48" s="11"/>
      <c r="K48" s="11"/>
      <c r="L48" s="11"/>
    </row>
    <row r="49" ht="15.75" hidden="1" customHeight="1">
      <c r="A49" s="13">
        <v>45197.0</v>
      </c>
      <c r="B49" s="19" t="s">
        <v>8322</v>
      </c>
      <c r="C49" s="19" t="s">
        <v>7</v>
      </c>
      <c r="D49" s="19">
        <v>451974.0</v>
      </c>
      <c r="E49" s="30">
        <v>3675.16</v>
      </c>
      <c r="F49" s="512"/>
      <c r="G49" s="33"/>
      <c r="H49" s="38"/>
      <c r="I49" s="55"/>
      <c r="J49" s="11"/>
      <c r="K49" s="11"/>
      <c r="L49" s="11"/>
    </row>
    <row r="50" ht="15.75" hidden="1" customHeight="1">
      <c r="A50" s="13">
        <v>45167.0</v>
      </c>
      <c r="B50" s="19" t="s">
        <v>8322</v>
      </c>
      <c r="C50" s="19" t="s">
        <v>10</v>
      </c>
      <c r="D50" s="19" t="s">
        <v>8374</v>
      </c>
      <c r="E50" s="30">
        <v>23485.89</v>
      </c>
      <c r="F50" s="512"/>
      <c r="G50" s="48" t="s">
        <v>8375</v>
      </c>
      <c r="H50" s="38"/>
      <c r="I50" s="55"/>
      <c r="J50" s="11"/>
      <c r="K50" s="11"/>
      <c r="L50" s="11"/>
    </row>
    <row r="51" ht="15.75" hidden="1" customHeight="1">
      <c r="A51" s="13">
        <v>45167.0</v>
      </c>
      <c r="B51" s="19" t="s">
        <v>8322</v>
      </c>
      <c r="C51" s="19" t="s">
        <v>10</v>
      </c>
      <c r="D51" s="19" t="s">
        <v>8376</v>
      </c>
      <c r="E51" s="30">
        <v>94955.03</v>
      </c>
      <c r="F51" s="512"/>
      <c r="G51" s="43"/>
      <c r="H51" s="38"/>
      <c r="I51" s="55"/>
      <c r="J51" s="11"/>
      <c r="K51" s="11"/>
      <c r="L51" s="11"/>
    </row>
    <row r="52" ht="15.75" hidden="1" customHeight="1">
      <c r="A52" s="13">
        <v>45167.0</v>
      </c>
      <c r="B52" s="19" t="s">
        <v>8322</v>
      </c>
      <c r="C52" s="19" t="s">
        <v>10</v>
      </c>
      <c r="D52" s="19" t="s">
        <v>8377</v>
      </c>
      <c r="E52" s="30">
        <v>22894.28</v>
      </c>
      <c r="F52" s="512"/>
      <c r="G52" s="43"/>
      <c r="H52" s="38"/>
      <c r="I52" s="55"/>
      <c r="J52" s="11"/>
      <c r="K52" s="11"/>
      <c r="L52" s="11"/>
    </row>
    <row r="53" ht="15.75" hidden="1" customHeight="1">
      <c r="A53" s="13">
        <v>45168.0</v>
      </c>
      <c r="B53" s="19" t="s">
        <v>8322</v>
      </c>
      <c r="C53" s="19" t="s">
        <v>10</v>
      </c>
      <c r="D53" s="19" t="s">
        <v>8378</v>
      </c>
      <c r="E53" s="30">
        <v>29599.06</v>
      </c>
      <c r="F53" s="512"/>
      <c r="G53" s="43"/>
      <c r="H53" s="38"/>
      <c r="I53" s="55"/>
      <c r="J53" s="11"/>
      <c r="K53" s="11"/>
      <c r="L53" s="11"/>
    </row>
    <row r="54" ht="15.75" hidden="1" customHeight="1">
      <c r="A54" s="13">
        <v>45168.0</v>
      </c>
      <c r="B54" s="19" t="s">
        <v>8322</v>
      </c>
      <c r="C54" s="19" t="s">
        <v>10</v>
      </c>
      <c r="D54" s="19" t="s">
        <v>8379</v>
      </c>
      <c r="E54" s="30">
        <v>79083.31</v>
      </c>
      <c r="F54" s="512"/>
      <c r="G54" s="43"/>
      <c r="H54" s="38"/>
      <c r="I54" s="55"/>
      <c r="J54" s="11"/>
      <c r="K54" s="11"/>
      <c r="L54" s="11"/>
    </row>
    <row r="55" ht="15.75" hidden="1" customHeight="1">
      <c r="A55" s="13">
        <v>45169.0</v>
      </c>
      <c r="B55" s="19" t="s">
        <v>8322</v>
      </c>
      <c r="C55" s="19" t="s">
        <v>10</v>
      </c>
      <c r="D55" s="19">
        <v>818091.0</v>
      </c>
      <c r="E55" s="30">
        <v>60957.39</v>
      </c>
      <c r="F55" s="512"/>
      <c r="G55" s="43"/>
      <c r="H55" s="194"/>
      <c r="I55" s="55"/>
      <c r="J55" s="11"/>
      <c r="K55" s="11"/>
      <c r="L55" s="11"/>
    </row>
    <row r="56" ht="15.75" hidden="1" customHeight="1">
      <c r="A56" s="13">
        <v>45169.0</v>
      </c>
      <c r="B56" s="19" t="s">
        <v>8322</v>
      </c>
      <c r="C56" s="19" t="s">
        <v>10</v>
      </c>
      <c r="D56" s="19">
        <v>818039.0</v>
      </c>
      <c r="E56" s="30">
        <v>45929.75</v>
      </c>
      <c r="F56" s="512"/>
      <c r="G56" s="43"/>
      <c r="H56" s="38"/>
      <c r="I56" s="55"/>
      <c r="J56" s="11"/>
      <c r="K56" s="11"/>
      <c r="L56" s="11"/>
    </row>
    <row r="57" ht="15.75" hidden="1" customHeight="1">
      <c r="A57" s="13">
        <v>45170.0</v>
      </c>
      <c r="B57" s="19" t="s">
        <v>8322</v>
      </c>
      <c r="C57" s="19" t="s">
        <v>10</v>
      </c>
      <c r="D57" s="19">
        <v>818496.0</v>
      </c>
      <c r="E57" s="30">
        <v>48419.52</v>
      </c>
      <c r="F57" s="512"/>
      <c r="G57" s="43"/>
      <c r="H57" s="38"/>
      <c r="I57" s="55"/>
      <c r="J57" s="11"/>
      <c r="K57" s="11"/>
      <c r="L57" s="11"/>
    </row>
    <row r="58" ht="15.75" hidden="1" customHeight="1">
      <c r="A58" s="13">
        <v>45170.0</v>
      </c>
      <c r="B58" s="19" t="s">
        <v>8322</v>
      </c>
      <c r="C58" s="19" t="s">
        <v>10</v>
      </c>
      <c r="D58" s="19">
        <v>818514.0</v>
      </c>
      <c r="E58" s="30">
        <v>2376.15</v>
      </c>
      <c r="F58" s="512"/>
      <c r="G58" s="33"/>
      <c r="H58" s="38"/>
      <c r="I58" s="55"/>
      <c r="J58" s="11"/>
      <c r="K58" s="11"/>
      <c r="L58" s="11"/>
    </row>
    <row r="59" ht="15.75" hidden="1" customHeight="1">
      <c r="A59" s="13">
        <v>45174.0</v>
      </c>
      <c r="B59" s="19" t="s">
        <v>8322</v>
      </c>
      <c r="C59" s="19" t="s">
        <v>679</v>
      </c>
      <c r="D59" s="19">
        <v>819216.0</v>
      </c>
      <c r="E59" s="30">
        <v>2355.14</v>
      </c>
      <c r="F59" s="619"/>
      <c r="G59" s="620" t="s">
        <v>8380</v>
      </c>
      <c r="H59" s="38"/>
      <c r="I59" s="55"/>
      <c r="J59" s="11"/>
      <c r="K59" s="11"/>
      <c r="L59" s="11"/>
    </row>
    <row r="60" ht="15.75" hidden="1" customHeight="1">
      <c r="A60" s="13">
        <v>45173.0</v>
      </c>
      <c r="B60" s="19" t="s">
        <v>8322</v>
      </c>
      <c r="C60" s="19" t="s">
        <v>10</v>
      </c>
      <c r="D60" s="19">
        <v>818856.0</v>
      </c>
      <c r="E60" s="30">
        <v>48022.17</v>
      </c>
      <c r="F60" s="619"/>
      <c r="G60" s="43"/>
      <c r="H60" s="38"/>
      <c r="I60" s="55"/>
      <c r="J60" s="11"/>
      <c r="K60" s="11"/>
      <c r="L60" s="11"/>
    </row>
    <row r="61" ht="15.75" hidden="1" customHeight="1">
      <c r="A61" s="13">
        <v>45174.0</v>
      </c>
      <c r="B61" s="19" t="s">
        <v>8322</v>
      </c>
      <c r="C61" s="19" t="s">
        <v>10</v>
      </c>
      <c r="D61" s="19">
        <v>819326.0</v>
      </c>
      <c r="E61" s="30">
        <v>27498.2</v>
      </c>
      <c r="F61" s="619"/>
      <c r="G61" s="43"/>
      <c r="H61" s="194"/>
      <c r="I61" s="55"/>
      <c r="J61" s="11"/>
      <c r="K61" s="11"/>
      <c r="L61" s="11"/>
    </row>
    <row r="62" ht="15.75" hidden="1" customHeight="1">
      <c r="A62" s="13">
        <v>45174.0</v>
      </c>
      <c r="B62" s="19" t="s">
        <v>8322</v>
      </c>
      <c r="C62" s="19" t="s">
        <v>10</v>
      </c>
      <c r="D62" s="19">
        <v>819217.0</v>
      </c>
      <c r="E62" s="30">
        <v>66910.09</v>
      </c>
      <c r="F62" s="619"/>
      <c r="G62" s="43"/>
      <c r="H62" s="38"/>
      <c r="I62" s="55"/>
      <c r="J62" s="11"/>
      <c r="K62" s="11"/>
      <c r="L62" s="11"/>
    </row>
    <row r="63" ht="15.75" hidden="1" customHeight="1">
      <c r="A63" s="13">
        <v>45174.0</v>
      </c>
      <c r="B63" s="19" t="s">
        <v>8322</v>
      </c>
      <c r="C63" s="19" t="s">
        <v>10</v>
      </c>
      <c r="D63" s="19">
        <v>819218.0</v>
      </c>
      <c r="E63" s="30">
        <v>2970.2</v>
      </c>
      <c r="F63" s="619"/>
      <c r="G63" s="43"/>
      <c r="H63" s="38"/>
      <c r="I63" s="55"/>
      <c r="J63" s="11"/>
      <c r="K63" s="11"/>
      <c r="L63" s="11"/>
    </row>
    <row r="64" ht="15.75" hidden="1" customHeight="1">
      <c r="A64" s="13">
        <v>45174.0</v>
      </c>
      <c r="B64" s="19" t="s">
        <v>8322</v>
      </c>
      <c r="C64" s="19" t="s">
        <v>10</v>
      </c>
      <c r="D64" s="19">
        <v>819322.0</v>
      </c>
      <c r="E64" s="30">
        <v>2780.69</v>
      </c>
      <c r="F64" s="619"/>
      <c r="G64" s="43"/>
      <c r="H64" s="194"/>
      <c r="I64" s="55"/>
      <c r="J64" s="11"/>
      <c r="K64" s="11"/>
      <c r="L64" s="11"/>
    </row>
    <row r="65" ht="15.75" hidden="1" customHeight="1">
      <c r="A65" s="13">
        <v>45175.0</v>
      </c>
      <c r="B65" s="19" t="s">
        <v>8322</v>
      </c>
      <c r="C65" s="19" t="s">
        <v>10</v>
      </c>
      <c r="D65" s="19">
        <v>819654.0</v>
      </c>
      <c r="E65" s="30">
        <v>12210.79</v>
      </c>
      <c r="F65" s="619"/>
      <c r="G65" s="43"/>
      <c r="H65" s="38"/>
      <c r="I65" s="55"/>
      <c r="J65" s="11"/>
      <c r="K65" s="11"/>
      <c r="L65" s="11"/>
    </row>
    <row r="66" ht="15.75" hidden="1" customHeight="1">
      <c r="A66" s="13">
        <v>45175.0</v>
      </c>
      <c r="B66" s="19" t="s">
        <v>8322</v>
      </c>
      <c r="C66" s="19" t="s">
        <v>10</v>
      </c>
      <c r="D66" s="19">
        <v>819634.0</v>
      </c>
      <c r="E66" s="30">
        <v>43995.09</v>
      </c>
      <c r="F66" s="619"/>
      <c r="G66" s="43"/>
      <c r="H66" s="38"/>
      <c r="I66" s="55"/>
      <c r="J66" s="11"/>
      <c r="K66" s="11"/>
      <c r="L66" s="11"/>
    </row>
    <row r="67" ht="15.75" hidden="1" customHeight="1">
      <c r="A67" s="13">
        <v>45175.0</v>
      </c>
      <c r="B67" s="19" t="s">
        <v>8322</v>
      </c>
      <c r="C67" s="19" t="s">
        <v>10</v>
      </c>
      <c r="D67" s="19">
        <v>819707.0</v>
      </c>
      <c r="E67" s="30">
        <v>44638.02</v>
      </c>
      <c r="F67" s="619"/>
      <c r="G67" s="43"/>
      <c r="H67" s="194"/>
      <c r="I67" s="55"/>
      <c r="J67" s="11"/>
      <c r="K67" s="11"/>
      <c r="L67" s="11"/>
    </row>
    <row r="68" ht="15.75" hidden="1" customHeight="1">
      <c r="A68" s="13">
        <v>45176.0</v>
      </c>
      <c r="B68" s="19" t="s">
        <v>8322</v>
      </c>
      <c r="C68" s="19" t="s">
        <v>10</v>
      </c>
      <c r="D68" s="19">
        <v>820079.0</v>
      </c>
      <c r="E68" s="30">
        <v>70093.9</v>
      </c>
      <c r="F68" s="619"/>
      <c r="G68" s="43"/>
      <c r="H68" s="194"/>
      <c r="I68" s="55"/>
      <c r="J68" s="11"/>
      <c r="K68" s="11"/>
      <c r="L68" s="11"/>
    </row>
    <row r="69" ht="15.75" hidden="1" customHeight="1">
      <c r="A69" s="13">
        <v>45176.0</v>
      </c>
      <c r="B69" s="19" t="s">
        <v>8322</v>
      </c>
      <c r="C69" s="19" t="s">
        <v>10</v>
      </c>
      <c r="D69" s="19">
        <v>820073.0</v>
      </c>
      <c r="E69" s="30">
        <v>2508.16</v>
      </c>
      <c r="F69" s="619"/>
      <c r="G69" s="43"/>
      <c r="H69" s="188"/>
      <c r="I69" s="55"/>
      <c r="J69" s="11"/>
      <c r="K69" s="11"/>
      <c r="L69" s="11"/>
    </row>
    <row r="70" ht="15.75" hidden="1" customHeight="1">
      <c r="A70" s="13">
        <v>45176.0</v>
      </c>
      <c r="B70" s="19" t="s">
        <v>8322</v>
      </c>
      <c r="C70" s="19" t="s">
        <v>10</v>
      </c>
      <c r="D70" s="19">
        <v>820083.0</v>
      </c>
      <c r="E70" s="30">
        <v>23226.89</v>
      </c>
      <c r="F70" s="619"/>
      <c r="G70" s="43"/>
      <c r="H70" s="194"/>
      <c r="I70" s="55"/>
      <c r="J70" s="11"/>
      <c r="K70" s="11"/>
      <c r="L70" s="11"/>
    </row>
    <row r="71" ht="15.75" hidden="1" customHeight="1">
      <c r="A71" s="13">
        <v>45177.0</v>
      </c>
      <c r="B71" s="19" t="s">
        <v>8322</v>
      </c>
      <c r="C71" s="19" t="s">
        <v>10</v>
      </c>
      <c r="D71" s="19">
        <v>820434.0</v>
      </c>
      <c r="E71" s="30">
        <v>7712.27</v>
      </c>
      <c r="F71" s="619"/>
      <c r="G71" s="43"/>
      <c r="H71" s="38"/>
      <c r="I71" s="55"/>
      <c r="J71" s="11"/>
      <c r="K71" s="11"/>
      <c r="L71" s="11"/>
    </row>
    <row r="72" ht="15.75" hidden="1" customHeight="1">
      <c r="A72" s="13">
        <v>45177.0</v>
      </c>
      <c r="B72" s="19" t="s">
        <v>8322</v>
      </c>
      <c r="C72" s="19" t="s">
        <v>10</v>
      </c>
      <c r="D72" s="19">
        <v>820418.0</v>
      </c>
      <c r="E72" s="30">
        <v>82173.12</v>
      </c>
      <c r="F72" s="619"/>
      <c r="G72" s="33"/>
      <c r="H72" s="194"/>
      <c r="I72" s="55"/>
      <c r="J72" s="11"/>
      <c r="K72" s="11"/>
      <c r="L72" s="11"/>
    </row>
    <row r="73" ht="15.75" hidden="1" customHeight="1">
      <c r="A73" s="13">
        <v>45180.0</v>
      </c>
      <c r="B73" s="19" t="s">
        <v>8322</v>
      </c>
      <c r="C73" s="19" t="s">
        <v>679</v>
      </c>
      <c r="D73" s="19">
        <v>821144.0</v>
      </c>
      <c r="E73" s="30">
        <v>26086.0</v>
      </c>
      <c r="F73" s="512"/>
      <c r="G73" s="48" t="s">
        <v>8383</v>
      </c>
      <c r="H73" s="38"/>
      <c r="I73" s="55"/>
      <c r="J73" s="11"/>
      <c r="K73" s="11"/>
      <c r="L73" s="11"/>
    </row>
    <row r="74" ht="15.75" hidden="1" customHeight="1">
      <c r="A74" s="13">
        <v>45180.0</v>
      </c>
      <c r="B74" s="19" t="s">
        <v>8322</v>
      </c>
      <c r="C74" s="19" t="s">
        <v>10</v>
      </c>
      <c r="D74" s="19">
        <v>820800.0</v>
      </c>
      <c r="E74" s="30">
        <v>30408.3</v>
      </c>
      <c r="F74" s="512"/>
      <c r="G74" s="43"/>
      <c r="H74" s="38"/>
      <c r="I74" s="55"/>
      <c r="J74" s="11"/>
      <c r="K74" s="11"/>
      <c r="L74" s="11"/>
    </row>
    <row r="75" ht="15.75" hidden="1" customHeight="1">
      <c r="A75" s="13">
        <v>45181.0</v>
      </c>
      <c r="B75" s="19" t="s">
        <v>8322</v>
      </c>
      <c r="C75" s="19" t="s">
        <v>10</v>
      </c>
      <c r="D75" s="19">
        <v>821252.0</v>
      </c>
      <c r="E75" s="30">
        <v>9993.71</v>
      </c>
      <c r="F75" s="512"/>
      <c r="G75" s="43"/>
      <c r="H75" s="38"/>
      <c r="I75" s="55"/>
      <c r="J75" s="11"/>
      <c r="K75" s="11"/>
      <c r="L75" s="11"/>
    </row>
    <row r="76" ht="15.75" hidden="1" customHeight="1">
      <c r="A76" s="13">
        <v>45181.0</v>
      </c>
      <c r="B76" s="19" t="s">
        <v>8322</v>
      </c>
      <c r="C76" s="19" t="s">
        <v>10</v>
      </c>
      <c r="D76" s="19">
        <v>821195.0</v>
      </c>
      <c r="E76" s="30">
        <v>69946.39</v>
      </c>
      <c r="F76" s="512"/>
      <c r="G76" s="43"/>
      <c r="H76" s="194"/>
      <c r="I76" s="55"/>
      <c r="J76" s="11"/>
      <c r="K76" s="11"/>
      <c r="L76" s="11"/>
    </row>
    <row r="77" ht="15.75" hidden="1" customHeight="1">
      <c r="A77" s="13">
        <v>45182.0</v>
      </c>
      <c r="B77" s="19" t="s">
        <v>8322</v>
      </c>
      <c r="C77" s="19" t="s">
        <v>10</v>
      </c>
      <c r="D77" s="19">
        <v>821687.0</v>
      </c>
      <c r="E77" s="30">
        <v>66473.7</v>
      </c>
      <c r="F77" s="512"/>
      <c r="G77" s="43"/>
      <c r="H77" s="194"/>
      <c r="I77" s="55"/>
      <c r="J77" s="11"/>
      <c r="K77" s="11"/>
      <c r="L77" s="11"/>
    </row>
    <row r="78" ht="15.75" hidden="1" customHeight="1">
      <c r="A78" s="13">
        <v>45183.0</v>
      </c>
      <c r="B78" s="19" t="s">
        <v>8322</v>
      </c>
      <c r="C78" s="19" t="s">
        <v>10</v>
      </c>
      <c r="D78" s="19">
        <v>822056.0</v>
      </c>
      <c r="E78" s="30">
        <v>58790.82</v>
      </c>
      <c r="F78" s="512"/>
      <c r="G78" s="43"/>
      <c r="H78" s="194"/>
      <c r="I78" s="55"/>
      <c r="J78" s="11"/>
      <c r="K78" s="11"/>
      <c r="L78" s="11"/>
    </row>
    <row r="79" ht="15.75" hidden="1" customHeight="1">
      <c r="A79" s="13">
        <v>45184.0</v>
      </c>
      <c r="B79" s="19" t="s">
        <v>8322</v>
      </c>
      <c r="C79" s="19" t="s">
        <v>10</v>
      </c>
      <c r="D79" s="19">
        <v>822336.0</v>
      </c>
      <c r="E79" s="30">
        <v>2392.27</v>
      </c>
      <c r="F79" s="512"/>
      <c r="G79" s="43"/>
      <c r="H79" s="38"/>
      <c r="I79" s="55"/>
      <c r="J79" s="11"/>
      <c r="K79" s="11"/>
      <c r="L79" s="11"/>
    </row>
    <row r="80" ht="15.75" hidden="1" customHeight="1">
      <c r="A80" s="13">
        <v>45184.0</v>
      </c>
      <c r="B80" s="19" t="s">
        <v>8322</v>
      </c>
      <c r="C80" s="19" t="s">
        <v>10</v>
      </c>
      <c r="D80" s="19">
        <v>822407.0</v>
      </c>
      <c r="E80" s="30">
        <v>32816.37</v>
      </c>
      <c r="F80" s="512"/>
      <c r="G80" s="43"/>
      <c r="H80" s="38"/>
      <c r="I80" s="55"/>
      <c r="J80" s="11"/>
      <c r="K80" s="11"/>
      <c r="L80" s="11"/>
    </row>
    <row r="81" ht="15.75" hidden="1" customHeight="1">
      <c r="A81" s="13">
        <v>45184.0</v>
      </c>
      <c r="B81" s="19" t="s">
        <v>8322</v>
      </c>
      <c r="C81" s="19" t="s">
        <v>10</v>
      </c>
      <c r="D81" s="19">
        <v>822327.0</v>
      </c>
      <c r="E81" s="30">
        <v>31675.52</v>
      </c>
      <c r="F81" s="512"/>
      <c r="G81" s="43"/>
      <c r="H81" s="38"/>
      <c r="I81" s="55"/>
      <c r="J81" s="11"/>
      <c r="K81" s="11"/>
      <c r="L81" s="11"/>
    </row>
    <row r="82" ht="15.75" hidden="1" customHeight="1">
      <c r="A82" s="13">
        <v>45187.0</v>
      </c>
      <c r="B82" s="19" t="s">
        <v>8322</v>
      </c>
      <c r="C82" s="19" t="s">
        <v>10</v>
      </c>
      <c r="D82" s="19">
        <v>822756.0</v>
      </c>
      <c r="E82" s="30">
        <v>111058.43</v>
      </c>
      <c r="F82" s="512"/>
      <c r="G82" s="43"/>
      <c r="H82" s="38"/>
      <c r="I82" s="55"/>
      <c r="J82" s="11"/>
      <c r="K82" s="11"/>
      <c r="L82" s="11"/>
    </row>
    <row r="83" ht="15.75" hidden="1" customHeight="1">
      <c r="A83" s="13">
        <v>45188.0</v>
      </c>
      <c r="B83" s="19" t="s">
        <v>8322</v>
      </c>
      <c r="C83" s="19" t="s">
        <v>10</v>
      </c>
      <c r="D83" s="19">
        <v>823204.0</v>
      </c>
      <c r="E83" s="30">
        <v>3154.0</v>
      </c>
      <c r="F83" s="512"/>
      <c r="G83" s="43"/>
      <c r="H83" s="38"/>
      <c r="I83" s="55"/>
      <c r="J83" s="11"/>
      <c r="K83" s="11"/>
      <c r="L83" s="11"/>
    </row>
    <row r="84" ht="15.75" hidden="1" customHeight="1">
      <c r="A84" s="13">
        <v>45188.0</v>
      </c>
      <c r="B84" s="19" t="s">
        <v>8322</v>
      </c>
      <c r="C84" s="19" t="s">
        <v>10</v>
      </c>
      <c r="D84" s="19">
        <v>823198.0</v>
      </c>
      <c r="E84" s="30">
        <v>1377.94</v>
      </c>
      <c r="F84" s="512"/>
      <c r="G84" s="43"/>
      <c r="H84" s="38"/>
      <c r="I84" s="55"/>
      <c r="J84" s="11"/>
      <c r="K84" s="11"/>
      <c r="L84" s="11"/>
    </row>
    <row r="85" ht="15.75" hidden="1" customHeight="1">
      <c r="A85" s="13">
        <v>45188.0</v>
      </c>
      <c r="B85" s="19" t="s">
        <v>8322</v>
      </c>
      <c r="C85" s="19" t="s">
        <v>10</v>
      </c>
      <c r="D85" s="19">
        <v>823192.0</v>
      </c>
      <c r="E85" s="30">
        <v>49782.0</v>
      </c>
      <c r="F85" s="512"/>
      <c r="G85" s="43"/>
      <c r="H85" s="38"/>
      <c r="I85" s="55"/>
      <c r="J85" s="11"/>
      <c r="K85" s="11"/>
      <c r="L85" s="11"/>
    </row>
    <row r="86" ht="15.75" hidden="1" customHeight="1">
      <c r="A86" s="13">
        <v>45189.0</v>
      </c>
      <c r="B86" s="19" t="s">
        <v>8322</v>
      </c>
      <c r="C86" s="19" t="s">
        <v>10</v>
      </c>
      <c r="D86" s="19">
        <v>823494.0</v>
      </c>
      <c r="E86" s="30">
        <v>64397.61</v>
      </c>
      <c r="F86" s="512"/>
      <c r="G86" s="33"/>
      <c r="H86" s="38"/>
      <c r="I86" s="55"/>
      <c r="J86" s="11"/>
      <c r="K86" s="11"/>
      <c r="L86" s="11"/>
    </row>
    <row r="87" ht="15.75" hidden="1" customHeight="1">
      <c r="A87" s="13">
        <v>45189.0</v>
      </c>
      <c r="B87" s="19" t="s">
        <v>8322</v>
      </c>
      <c r="C87" s="19" t="s">
        <v>10</v>
      </c>
      <c r="D87" s="19">
        <v>823567.0</v>
      </c>
      <c r="E87" s="30">
        <v>32777.53</v>
      </c>
      <c r="F87" s="512"/>
      <c r="G87" s="48" t="s">
        <v>8389</v>
      </c>
      <c r="H87" s="38"/>
      <c r="I87" s="55"/>
      <c r="J87" s="11"/>
      <c r="K87" s="11"/>
      <c r="L87" s="11"/>
    </row>
    <row r="88" ht="15.75" hidden="1" customHeight="1">
      <c r="A88" s="13">
        <v>45190.0</v>
      </c>
      <c r="B88" s="19" t="s">
        <v>8322</v>
      </c>
      <c r="C88" s="19" t="s">
        <v>10</v>
      </c>
      <c r="D88" s="19">
        <v>823938.0</v>
      </c>
      <c r="E88" s="30">
        <v>37693.15</v>
      </c>
      <c r="F88" s="512"/>
      <c r="G88" s="43"/>
      <c r="H88" s="38"/>
      <c r="I88" s="55"/>
      <c r="J88" s="11"/>
      <c r="K88" s="11"/>
      <c r="L88" s="11"/>
    </row>
    <row r="89" ht="15.75" hidden="1" customHeight="1">
      <c r="A89" s="13">
        <v>45190.0</v>
      </c>
      <c r="B89" s="19" t="s">
        <v>8322</v>
      </c>
      <c r="C89" s="19" t="s">
        <v>10</v>
      </c>
      <c r="D89" s="19">
        <v>823861.0</v>
      </c>
      <c r="E89" s="30">
        <v>43998.02</v>
      </c>
      <c r="F89" s="512"/>
      <c r="G89" s="43"/>
      <c r="H89" s="38"/>
      <c r="I89" s="55"/>
      <c r="J89" s="11"/>
      <c r="K89" s="11"/>
      <c r="L89" s="11"/>
    </row>
    <row r="90" ht="15.75" hidden="1" customHeight="1">
      <c r="A90" s="13">
        <v>45190.0</v>
      </c>
      <c r="B90" s="19" t="s">
        <v>8322</v>
      </c>
      <c r="C90" s="19" t="s">
        <v>10</v>
      </c>
      <c r="D90" s="19">
        <v>823877.0</v>
      </c>
      <c r="E90" s="30">
        <v>2970.2</v>
      </c>
      <c r="F90" s="512"/>
      <c r="G90" s="43"/>
      <c r="H90" s="38"/>
      <c r="I90" s="55"/>
      <c r="J90" s="11"/>
      <c r="K90" s="11"/>
      <c r="L90" s="11"/>
    </row>
    <row r="91" ht="15.75" hidden="1" customHeight="1">
      <c r="A91" s="13">
        <v>45191.0</v>
      </c>
      <c r="B91" s="19" t="s">
        <v>8322</v>
      </c>
      <c r="C91" s="19" t="s">
        <v>10</v>
      </c>
      <c r="D91" s="19">
        <v>824257.0</v>
      </c>
      <c r="E91" s="30">
        <v>3498.23</v>
      </c>
      <c r="F91" s="512"/>
      <c r="G91" s="43"/>
      <c r="H91" s="188"/>
      <c r="I91" s="55"/>
      <c r="J91" s="11"/>
      <c r="K91" s="11"/>
      <c r="L91" s="11"/>
    </row>
    <row r="92" ht="15.75" hidden="1" customHeight="1">
      <c r="A92" s="13">
        <v>45191.0</v>
      </c>
      <c r="B92" s="19" t="s">
        <v>8322</v>
      </c>
      <c r="C92" s="19" t="s">
        <v>10</v>
      </c>
      <c r="D92" s="19">
        <v>824246.0</v>
      </c>
      <c r="E92" s="30">
        <v>37437.9</v>
      </c>
      <c r="F92" s="512"/>
      <c r="G92" s="43"/>
      <c r="H92" s="38"/>
      <c r="I92" s="55"/>
      <c r="J92" s="11"/>
      <c r="K92" s="11"/>
      <c r="L92" s="11"/>
    </row>
    <row r="93" ht="15.75" hidden="1" customHeight="1">
      <c r="A93" s="517">
        <v>45191.0</v>
      </c>
      <c r="B93" s="623" t="s">
        <v>8322</v>
      </c>
      <c r="C93" s="623" t="s">
        <v>10</v>
      </c>
      <c r="D93" s="623">
        <v>824253.0</v>
      </c>
      <c r="E93" s="624">
        <v>5684.87</v>
      </c>
      <c r="F93" s="512"/>
      <c r="G93" s="43"/>
      <c r="H93" s="38"/>
      <c r="I93" s="55"/>
      <c r="J93" s="11"/>
      <c r="K93" s="11"/>
      <c r="L93" s="11"/>
    </row>
    <row r="94" ht="15.75" hidden="1" customHeight="1">
      <c r="A94" s="13">
        <v>45194.0</v>
      </c>
      <c r="B94" s="19" t="s">
        <v>8322</v>
      </c>
      <c r="C94" s="19" t="s">
        <v>10</v>
      </c>
      <c r="D94" s="19">
        <v>824586.0</v>
      </c>
      <c r="E94" s="30">
        <v>101687.91</v>
      </c>
      <c r="F94" s="512"/>
      <c r="G94" s="43"/>
      <c r="H94" s="194"/>
      <c r="I94" s="55"/>
      <c r="J94" s="11"/>
      <c r="K94" s="11"/>
      <c r="L94" s="11"/>
    </row>
    <row r="95" ht="15.75" hidden="1" customHeight="1">
      <c r="A95" s="13">
        <v>45195.0</v>
      </c>
      <c r="B95" s="19" t="s">
        <v>8322</v>
      </c>
      <c r="C95" s="19" t="s">
        <v>10</v>
      </c>
      <c r="D95" s="19">
        <v>825004.0</v>
      </c>
      <c r="E95" s="30">
        <v>69895.4</v>
      </c>
      <c r="F95" s="512"/>
      <c r="G95" s="43"/>
      <c r="H95" s="38"/>
      <c r="I95" s="55"/>
      <c r="J95" s="11"/>
      <c r="K95" s="11"/>
      <c r="L95" s="11"/>
    </row>
    <row r="96" ht="15.75" hidden="1" customHeight="1">
      <c r="A96" s="13">
        <v>45195.0</v>
      </c>
      <c r="B96" s="19" t="s">
        <v>8322</v>
      </c>
      <c r="C96" s="19" t="s">
        <v>10</v>
      </c>
      <c r="D96" s="19">
        <v>825014.0</v>
      </c>
      <c r="E96" s="30">
        <v>4763.52</v>
      </c>
      <c r="F96" s="512"/>
      <c r="G96" s="43"/>
      <c r="H96" s="38"/>
      <c r="I96" s="55"/>
      <c r="J96" s="11"/>
      <c r="K96" s="11"/>
      <c r="L96" s="11"/>
    </row>
    <row r="97" ht="15.75" hidden="1" customHeight="1">
      <c r="A97" s="13">
        <v>45196.0</v>
      </c>
      <c r="B97" s="19" t="s">
        <v>8322</v>
      </c>
      <c r="C97" s="19" t="s">
        <v>10</v>
      </c>
      <c r="D97" s="19">
        <v>825373.0</v>
      </c>
      <c r="E97" s="30">
        <v>1923.83</v>
      </c>
      <c r="F97" s="512"/>
      <c r="G97" s="43"/>
      <c r="H97" s="38"/>
      <c r="I97" s="55"/>
      <c r="J97" s="11"/>
      <c r="K97" s="11"/>
      <c r="L97" s="11"/>
    </row>
    <row r="98" ht="15.75" hidden="1" customHeight="1">
      <c r="A98" s="13">
        <v>45196.0</v>
      </c>
      <c r="B98" s="19" t="s">
        <v>8322</v>
      </c>
      <c r="C98" s="19" t="s">
        <v>10</v>
      </c>
      <c r="D98" s="19">
        <v>825380.0</v>
      </c>
      <c r="E98" s="30">
        <v>8941.88</v>
      </c>
      <c r="F98" s="512"/>
      <c r="G98" s="43"/>
      <c r="H98" s="38"/>
      <c r="I98" s="55"/>
      <c r="J98" s="11"/>
      <c r="K98" s="11"/>
      <c r="L98" s="11"/>
    </row>
    <row r="99" ht="15.75" hidden="1" customHeight="1">
      <c r="A99" s="13">
        <v>45196.0</v>
      </c>
      <c r="B99" s="19" t="s">
        <v>8322</v>
      </c>
      <c r="C99" s="19" t="s">
        <v>10</v>
      </c>
      <c r="D99" s="19">
        <v>825365.0</v>
      </c>
      <c r="E99" s="30">
        <v>22233.68</v>
      </c>
      <c r="F99" s="512"/>
      <c r="G99" s="43"/>
      <c r="H99" s="38"/>
      <c r="I99" s="55"/>
      <c r="J99" s="11"/>
      <c r="K99" s="11"/>
      <c r="L99" s="11"/>
    </row>
    <row r="100" ht="15.75" hidden="1" customHeight="1">
      <c r="A100" s="13">
        <v>45197.0</v>
      </c>
      <c r="B100" s="19" t="s">
        <v>8322</v>
      </c>
      <c r="C100" s="19" t="s">
        <v>10</v>
      </c>
      <c r="D100" s="19">
        <v>825664.0</v>
      </c>
      <c r="E100" s="30">
        <v>100495.19</v>
      </c>
      <c r="F100" s="512"/>
      <c r="G100" s="43"/>
      <c r="H100" s="38"/>
      <c r="I100" s="55"/>
      <c r="J100" s="11"/>
      <c r="K100" s="11"/>
      <c r="L100" s="11"/>
    </row>
    <row r="101" ht="15.75" hidden="1" customHeight="1">
      <c r="A101" s="13">
        <v>45198.0</v>
      </c>
      <c r="B101" s="19" t="s">
        <v>8322</v>
      </c>
      <c r="C101" s="19" t="s">
        <v>10</v>
      </c>
      <c r="D101" s="19">
        <v>826054.0</v>
      </c>
      <c r="E101" s="30">
        <v>90896.78</v>
      </c>
      <c r="F101" s="512"/>
      <c r="G101" s="33"/>
      <c r="H101" s="38"/>
      <c r="I101" s="55"/>
      <c r="J101" s="11"/>
      <c r="K101" s="11"/>
      <c r="L101" s="11"/>
    </row>
    <row r="102" ht="15.75" hidden="1" customHeight="1">
      <c r="A102" s="13">
        <v>45201.0</v>
      </c>
      <c r="B102" s="19" t="s">
        <v>8322</v>
      </c>
      <c r="C102" s="19" t="s">
        <v>7</v>
      </c>
      <c r="D102" s="19">
        <v>452743.0</v>
      </c>
      <c r="E102" s="30">
        <v>4651.96</v>
      </c>
      <c r="F102" s="260"/>
      <c r="G102" s="260" t="s">
        <v>8395</v>
      </c>
      <c r="H102" s="38"/>
      <c r="I102" s="55"/>
      <c r="J102" s="11"/>
      <c r="K102" s="11"/>
      <c r="L102" s="11"/>
    </row>
    <row r="103" ht="15.75" hidden="1" customHeight="1">
      <c r="A103" s="13">
        <v>45201.0</v>
      </c>
      <c r="B103" s="19" t="s">
        <v>8322</v>
      </c>
      <c r="C103" s="19" t="s">
        <v>10</v>
      </c>
      <c r="D103" s="19">
        <v>826643.0</v>
      </c>
      <c r="E103" s="30">
        <v>38434.06</v>
      </c>
      <c r="F103" s="512"/>
      <c r="G103" s="48" t="s">
        <v>8397</v>
      </c>
      <c r="H103" s="38"/>
      <c r="I103" s="55"/>
      <c r="J103" s="11"/>
      <c r="K103" s="11"/>
      <c r="L103" s="11"/>
    </row>
    <row r="104" ht="15.75" hidden="1" customHeight="1">
      <c r="A104" s="13">
        <v>45201.0</v>
      </c>
      <c r="B104" s="19" t="s">
        <v>8322</v>
      </c>
      <c r="C104" s="19" t="s">
        <v>10</v>
      </c>
      <c r="D104" s="19">
        <v>826536.0</v>
      </c>
      <c r="E104" s="30">
        <v>9722.71</v>
      </c>
      <c r="F104" s="512"/>
      <c r="G104" s="43"/>
      <c r="H104" s="38"/>
      <c r="I104" s="55"/>
      <c r="J104" s="11"/>
      <c r="K104" s="11"/>
      <c r="L104" s="11"/>
    </row>
    <row r="105" ht="15.75" hidden="1" customHeight="1">
      <c r="A105" s="13">
        <v>45201.0</v>
      </c>
      <c r="B105" s="19" t="s">
        <v>8322</v>
      </c>
      <c r="C105" s="19" t="s">
        <v>10</v>
      </c>
      <c r="D105" s="19">
        <v>826541.0</v>
      </c>
      <c r="E105" s="30">
        <v>4234.24</v>
      </c>
      <c r="F105" s="512"/>
      <c r="G105" s="43"/>
      <c r="H105" s="38"/>
      <c r="I105" s="55"/>
      <c r="J105" s="11"/>
      <c r="K105" s="11"/>
      <c r="L105" s="11"/>
    </row>
    <row r="106" ht="15.75" hidden="1" customHeight="1">
      <c r="A106" s="13">
        <v>45202.0</v>
      </c>
      <c r="B106" s="19" t="s">
        <v>8322</v>
      </c>
      <c r="C106" s="19" t="s">
        <v>10</v>
      </c>
      <c r="D106" s="19">
        <v>826939.0</v>
      </c>
      <c r="E106" s="30">
        <v>88784.24</v>
      </c>
      <c r="F106" s="512"/>
      <c r="G106" s="43"/>
      <c r="H106" s="38"/>
      <c r="I106" s="55"/>
      <c r="J106" s="11"/>
      <c r="K106" s="11"/>
      <c r="L106" s="11"/>
    </row>
    <row r="107" ht="15.75" hidden="1" customHeight="1">
      <c r="A107" s="13">
        <v>45202.0</v>
      </c>
      <c r="B107" s="19" t="s">
        <v>8322</v>
      </c>
      <c r="C107" s="19" t="s">
        <v>10</v>
      </c>
      <c r="D107" s="19">
        <v>826961.0</v>
      </c>
      <c r="E107" s="30">
        <v>3102.2</v>
      </c>
      <c r="F107" s="512"/>
      <c r="G107" s="43"/>
      <c r="H107" s="38"/>
      <c r="I107" s="55"/>
      <c r="J107" s="11"/>
      <c r="K107" s="11"/>
      <c r="L107" s="11"/>
    </row>
    <row r="108" ht="15.75" hidden="1" customHeight="1">
      <c r="A108" s="13">
        <v>45202.0</v>
      </c>
      <c r="B108" s="19" t="s">
        <v>8322</v>
      </c>
      <c r="C108" s="19" t="s">
        <v>10</v>
      </c>
      <c r="D108" s="19">
        <v>827017.0</v>
      </c>
      <c r="E108" s="29">
        <v>49158.11</v>
      </c>
      <c r="F108" s="512"/>
      <c r="G108" s="43"/>
      <c r="H108" s="38"/>
      <c r="I108" s="55"/>
      <c r="J108" s="11"/>
      <c r="K108" s="11"/>
      <c r="L108" s="11"/>
    </row>
    <row r="109" ht="15.75" hidden="1" customHeight="1">
      <c r="A109" s="13">
        <v>45202.0</v>
      </c>
      <c r="B109" s="19" t="s">
        <v>8322</v>
      </c>
      <c r="C109" s="19" t="s">
        <v>10</v>
      </c>
      <c r="D109" s="19">
        <v>827013.0</v>
      </c>
      <c r="E109" s="30">
        <v>16866.66</v>
      </c>
      <c r="F109" s="512"/>
      <c r="G109" s="43"/>
      <c r="H109" s="194"/>
      <c r="I109" s="55"/>
      <c r="J109" s="11"/>
      <c r="K109" s="11"/>
      <c r="L109" s="11"/>
    </row>
    <row r="110" ht="15.75" hidden="1" customHeight="1">
      <c r="A110" s="13">
        <v>45203.0</v>
      </c>
      <c r="B110" s="19" t="s">
        <v>8322</v>
      </c>
      <c r="C110" s="19" t="s">
        <v>10</v>
      </c>
      <c r="D110" s="19">
        <v>827420.0</v>
      </c>
      <c r="E110" s="30">
        <v>7318.53</v>
      </c>
      <c r="F110" s="512"/>
      <c r="G110" s="43"/>
      <c r="H110" s="38"/>
      <c r="I110" s="55"/>
      <c r="J110" s="11"/>
      <c r="K110" s="11"/>
      <c r="L110" s="11"/>
    </row>
    <row r="111" ht="15.75" hidden="1" customHeight="1">
      <c r="A111" s="13">
        <v>45203.0</v>
      </c>
      <c r="B111" s="19" t="s">
        <v>8322</v>
      </c>
      <c r="C111" s="19" t="s">
        <v>10</v>
      </c>
      <c r="D111" s="19">
        <v>827423.0</v>
      </c>
      <c r="E111" s="30">
        <v>98470.1</v>
      </c>
      <c r="F111" s="512"/>
      <c r="G111" s="43"/>
      <c r="H111" s="38"/>
      <c r="I111" s="55"/>
      <c r="J111" s="11"/>
      <c r="K111" s="11"/>
      <c r="L111" s="11"/>
    </row>
    <row r="112" ht="15.75" hidden="1" customHeight="1">
      <c r="A112" s="13">
        <v>45204.0</v>
      </c>
      <c r="B112" s="19" t="s">
        <v>8322</v>
      </c>
      <c r="C112" s="19" t="s">
        <v>10</v>
      </c>
      <c r="D112" s="19">
        <v>827835.0</v>
      </c>
      <c r="E112" s="30">
        <v>2524.42</v>
      </c>
      <c r="F112" s="512"/>
      <c r="G112" s="43"/>
      <c r="H112" s="38"/>
      <c r="I112" s="55"/>
      <c r="J112" s="11"/>
      <c r="K112" s="11"/>
      <c r="L112" s="11"/>
    </row>
    <row r="113" ht="15.75" hidden="1" customHeight="1">
      <c r="A113" s="13">
        <v>45204.0</v>
      </c>
      <c r="B113" s="19" t="s">
        <v>8322</v>
      </c>
      <c r="C113" s="19" t="s">
        <v>10</v>
      </c>
      <c r="D113" s="19">
        <v>827824.0</v>
      </c>
      <c r="E113" s="30">
        <v>49202.11</v>
      </c>
      <c r="F113" s="512"/>
      <c r="G113" s="43"/>
      <c r="H113" s="38"/>
      <c r="I113" s="55"/>
      <c r="J113" s="11"/>
      <c r="K113" s="11"/>
      <c r="L113" s="11"/>
    </row>
    <row r="114" ht="15.75" hidden="1" customHeight="1">
      <c r="A114" s="13">
        <v>45205.0</v>
      </c>
      <c r="B114" s="19" t="s">
        <v>8322</v>
      </c>
      <c r="C114" s="19" t="s">
        <v>10</v>
      </c>
      <c r="D114" s="19">
        <v>828107.0</v>
      </c>
      <c r="E114" s="30">
        <v>37430.68</v>
      </c>
      <c r="F114" s="512"/>
      <c r="G114" s="43"/>
      <c r="H114" s="38"/>
      <c r="I114" s="55"/>
      <c r="J114" s="11"/>
      <c r="K114" s="11"/>
      <c r="L114" s="11"/>
    </row>
    <row r="115" ht="15.75" hidden="1" customHeight="1">
      <c r="A115" s="13">
        <v>45205.0</v>
      </c>
      <c r="B115" s="19" t="s">
        <v>8322</v>
      </c>
      <c r="C115" s="19" t="s">
        <v>10</v>
      </c>
      <c r="D115" s="19">
        <v>828127.0</v>
      </c>
      <c r="E115" s="30">
        <v>1713.12</v>
      </c>
      <c r="F115" s="512"/>
      <c r="G115" s="43"/>
      <c r="H115" s="38"/>
      <c r="I115" s="55"/>
      <c r="J115" s="11"/>
      <c r="K115" s="11"/>
      <c r="L115" s="11"/>
    </row>
    <row r="116" ht="15.75" hidden="1" customHeight="1">
      <c r="A116" s="13">
        <v>45208.0</v>
      </c>
      <c r="B116" s="19" t="s">
        <v>8322</v>
      </c>
      <c r="C116" s="19" t="s">
        <v>10</v>
      </c>
      <c r="D116" s="19">
        <v>828597.0</v>
      </c>
      <c r="E116" s="30">
        <v>8029.78</v>
      </c>
      <c r="F116" s="512"/>
      <c r="G116" s="43"/>
      <c r="H116" s="38"/>
      <c r="I116" s="55"/>
      <c r="J116" s="11"/>
      <c r="K116" s="11"/>
      <c r="L116" s="11"/>
    </row>
    <row r="117" ht="15.75" hidden="1" customHeight="1">
      <c r="A117" s="13">
        <v>45208.0</v>
      </c>
      <c r="B117" s="19" t="s">
        <v>8322</v>
      </c>
      <c r="C117" s="19" t="s">
        <v>10</v>
      </c>
      <c r="D117" s="19">
        <v>828581.0</v>
      </c>
      <c r="E117" s="30">
        <v>73402.12</v>
      </c>
      <c r="F117" s="512"/>
      <c r="G117" s="43"/>
      <c r="H117" s="38"/>
      <c r="I117" s="55"/>
      <c r="J117" s="11"/>
      <c r="K117" s="11"/>
      <c r="L117" s="11"/>
    </row>
    <row r="118" ht="15.75" hidden="1" customHeight="1">
      <c r="A118" s="13">
        <v>45210.0</v>
      </c>
      <c r="B118" s="19" t="s">
        <v>8322</v>
      </c>
      <c r="C118" s="19" t="s">
        <v>10</v>
      </c>
      <c r="D118" s="19">
        <v>829447.0</v>
      </c>
      <c r="E118" s="30">
        <v>22713.07</v>
      </c>
      <c r="F118" s="512"/>
      <c r="G118" s="43"/>
      <c r="H118" s="38"/>
      <c r="I118" s="55"/>
      <c r="J118" s="11"/>
      <c r="K118" s="11"/>
      <c r="L118" s="11"/>
    </row>
    <row r="119" ht="15.75" hidden="1" customHeight="1">
      <c r="A119" s="13">
        <v>45211.0</v>
      </c>
      <c r="B119" s="19" t="s">
        <v>8322</v>
      </c>
      <c r="C119" s="19" t="s">
        <v>10</v>
      </c>
      <c r="D119" s="19">
        <v>829845.0</v>
      </c>
      <c r="E119" s="30">
        <v>12887.55</v>
      </c>
      <c r="F119" s="512"/>
      <c r="G119" s="33"/>
      <c r="H119" s="38"/>
      <c r="I119" s="55"/>
      <c r="J119" s="11"/>
      <c r="K119" s="11"/>
      <c r="L119" s="11"/>
    </row>
    <row r="120" ht="15.75" hidden="1" customHeight="1">
      <c r="A120" s="13">
        <v>45216.0</v>
      </c>
      <c r="B120" s="19" t="s">
        <v>8322</v>
      </c>
      <c r="C120" s="19" t="s">
        <v>7</v>
      </c>
      <c r="D120" s="19">
        <v>455724.0</v>
      </c>
      <c r="E120" s="30">
        <v>3511.42</v>
      </c>
      <c r="F120" s="260"/>
      <c r="G120" s="260" t="s">
        <v>8402</v>
      </c>
      <c r="H120" s="38"/>
      <c r="I120" s="55"/>
      <c r="J120" s="11"/>
      <c r="K120" s="11"/>
      <c r="L120" s="11"/>
    </row>
    <row r="121" ht="15.75" hidden="1" customHeight="1">
      <c r="A121" s="13">
        <v>45216.0</v>
      </c>
      <c r="B121" s="19" t="s">
        <v>8322</v>
      </c>
      <c r="C121" s="19" t="s">
        <v>10</v>
      </c>
      <c r="D121" s="19">
        <v>830273.0</v>
      </c>
      <c r="E121" s="30">
        <v>144150.56</v>
      </c>
      <c r="F121" s="425"/>
      <c r="G121" s="36" t="s">
        <v>8403</v>
      </c>
      <c r="H121" s="38"/>
      <c r="I121" s="55"/>
      <c r="J121" s="11"/>
      <c r="K121" s="11"/>
      <c r="L121" s="11"/>
    </row>
    <row r="122" ht="15.75" hidden="1" customHeight="1">
      <c r="A122" s="27">
        <v>45216.0</v>
      </c>
      <c r="B122" s="19" t="s">
        <v>8322</v>
      </c>
      <c r="C122" s="19" t="s">
        <v>10</v>
      </c>
      <c r="D122" s="19">
        <v>830276.0</v>
      </c>
      <c r="E122" s="30">
        <v>22497.45</v>
      </c>
      <c r="F122" s="425"/>
      <c r="G122" s="43"/>
      <c r="H122" s="38"/>
      <c r="I122" s="55"/>
      <c r="J122" s="11"/>
      <c r="K122" s="11"/>
      <c r="L122" s="11"/>
    </row>
    <row r="123" ht="15.75" hidden="1" customHeight="1">
      <c r="A123" s="13">
        <v>45217.0</v>
      </c>
      <c r="B123" s="19" t="s">
        <v>8322</v>
      </c>
      <c r="C123" s="19" t="s">
        <v>10</v>
      </c>
      <c r="D123" s="19">
        <v>830769.0</v>
      </c>
      <c r="E123" s="30">
        <v>23388.12</v>
      </c>
      <c r="F123" s="425"/>
      <c r="G123" s="43"/>
      <c r="H123" s="38"/>
      <c r="I123" s="55"/>
      <c r="J123" s="11"/>
      <c r="K123" s="11"/>
      <c r="L123" s="11"/>
    </row>
    <row r="124" ht="15.75" hidden="1" customHeight="1">
      <c r="A124" s="13">
        <v>45217.0</v>
      </c>
      <c r="B124" s="19" t="s">
        <v>8322</v>
      </c>
      <c r="C124" s="19" t="s">
        <v>10</v>
      </c>
      <c r="D124" s="19">
        <v>830748.0</v>
      </c>
      <c r="E124" s="30">
        <v>7251.81</v>
      </c>
      <c r="F124" s="425"/>
      <c r="G124" s="43"/>
      <c r="H124" s="38"/>
      <c r="I124" s="55"/>
      <c r="J124" s="11"/>
      <c r="K124" s="11"/>
      <c r="L124" s="11"/>
    </row>
    <row r="125" ht="15.75" hidden="1" customHeight="1">
      <c r="A125" s="13">
        <v>45217.0</v>
      </c>
      <c r="B125" s="19" t="s">
        <v>8322</v>
      </c>
      <c r="C125" s="19" t="s">
        <v>10</v>
      </c>
      <c r="D125" s="19">
        <v>830747.0</v>
      </c>
      <c r="E125" s="30">
        <v>117402.11</v>
      </c>
      <c r="F125" s="425"/>
      <c r="G125" s="43"/>
      <c r="H125" s="38"/>
      <c r="I125" s="55"/>
      <c r="J125" s="11"/>
      <c r="K125" s="11"/>
      <c r="L125" s="11"/>
    </row>
    <row r="126" ht="15.75" hidden="1" customHeight="1">
      <c r="A126" s="13">
        <v>45218.0</v>
      </c>
      <c r="B126" s="19" t="s">
        <v>8322</v>
      </c>
      <c r="C126" s="19" t="s">
        <v>10</v>
      </c>
      <c r="D126" s="19">
        <v>831188.0</v>
      </c>
      <c r="E126" s="30">
        <v>10625.69</v>
      </c>
      <c r="F126" s="425"/>
      <c r="G126" s="43"/>
      <c r="H126" s="38"/>
      <c r="I126" s="55"/>
      <c r="J126" s="11"/>
      <c r="K126" s="11"/>
      <c r="L126" s="11"/>
    </row>
    <row r="127" ht="15.75" hidden="1" customHeight="1">
      <c r="A127" s="13">
        <v>45218.0</v>
      </c>
      <c r="B127" s="19" t="s">
        <v>8322</v>
      </c>
      <c r="C127" s="19" t="s">
        <v>10</v>
      </c>
      <c r="D127" s="19">
        <v>831181.0</v>
      </c>
      <c r="E127" s="30">
        <v>103442.64</v>
      </c>
      <c r="F127" s="425"/>
      <c r="G127" s="43"/>
      <c r="H127" s="38"/>
      <c r="I127" s="55"/>
      <c r="J127" s="11"/>
      <c r="K127" s="11"/>
      <c r="L127" s="11"/>
    </row>
    <row r="128" ht="15.75" hidden="1" customHeight="1">
      <c r="A128" s="13">
        <v>45219.0</v>
      </c>
      <c r="B128" s="19" t="s">
        <v>8322</v>
      </c>
      <c r="C128" s="19" t="s">
        <v>10</v>
      </c>
      <c r="D128" s="19">
        <v>831658.0</v>
      </c>
      <c r="E128" s="30">
        <v>143098.28</v>
      </c>
      <c r="F128" s="425"/>
      <c r="G128" s="43"/>
      <c r="H128" s="38"/>
      <c r="I128" s="55"/>
      <c r="J128" s="11"/>
      <c r="K128" s="11"/>
      <c r="L128" s="11"/>
    </row>
    <row r="129" ht="15.75" hidden="1" customHeight="1">
      <c r="A129" s="13">
        <v>45219.0</v>
      </c>
      <c r="B129" s="19" t="s">
        <v>8322</v>
      </c>
      <c r="C129" s="19" t="s">
        <v>10</v>
      </c>
      <c r="D129" s="19">
        <v>831662.0</v>
      </c>
      <c r="E129" s="30">
        <v>1213.82</v>
      </c>
      <c r="F129" s="425"/>
      <c r="G129" s="43"/>
      <c r="H129" s="38"/>
      <c r="I129" s="55"/>
      <c r="J129" s="11"/>
      <c r="K129" s="11"/>
      <c r="L129" s="11"/>
    </row>
    <row r="130" ht="15.75" hidden="1" customHeight="1">
      <c r="A130" s="13">
        <v>45218.0</v>
      </c>
      <c r="B130" s="19" t="s">
        <v>8322</v>
      </c>
      <c r="C130" s="19" t="s">
        <v>679</v>
      </c>
      <c r="D130" s="19" t="s">
        <v>66</v>
      </c>
      <c r="E130" s="30">
        <v>31575.4</v>
      </c>
      <c r="F130" s="425"/>
      <c r="G130" s="33"/>
      <c r="H130" s="38"/>
      <c r="I130" s="55"/>
      <c r="J130" s="11"/>
      <c r="K130" s="11"/>
      <c r="L130" s="11"/>
    </row>
    <row r="131" ht="15.75" hidden="1" customHeight="1">
      <c r="A131" s="13">
        <v>45218.0</v>
      </c>
      <c r="B131" s="19" t="s">
        <v>8322</v>
      </c>
      <c r="C131" s="19" t="s">
        <v>7</v>
      </c>
      <c r="D131" s="625">
        <v>336425.0</v>
      </c>
      <c r="E131" s="30">
        <v>17832.46</v>
      </c>
      <c r="F131" s="207"/>
      <c r="G131" s="207" t="s">
        <v>8409</v>
      </c>
      <c r="H131" s="38"/>
      <c r="I131" s="55"/>
      <c r="J131" s="11"/>
      <c r="K131" s="11"/>
      <c r="L131" s="11"/>
    </row>
    <row r="132" ht="15.75" hidden="1" customHeight="1">
      <c r="A132" s="13">
        <v>45222.0</v>
      </c>
      <c r="B132" s="15" t="s">
        <v>8322</v>
      </c>
      <c r="C132" s="15" t="s">
        <v>10</v>
      </c>
      <c r="D132" s="15">
        <v>832051.0</v>
      </c>
      <c r="E132" s="17">
        <v>39282.46</v>
      </c>
      <c r="F132" s="207"/>
      <c r="G132" s="31" t="s">
        <v>8411</v>
      </c>
      <c r="H132" s="38"/>
      <c r="I132" s="55"/>
      <c r="J132" s="11"/>
      <c r="K132" s="11"/>
      <c r="L132" s="11"/>
    </row>
    <row r="133" ht="15.75" hidden="1" customHeight="1">
      <c r="A133" s="225">
        <v>45247.0</v>
      </c>
      <c r="B133" s="226" t="s">
        <v>8322</v>
      </c>
      <c r="C133" s="226" t="s">
        <v>679</v>
      </c>
      <c r="D133" s="226">
        <v>839704.0</v>
      </c>
      <c r="E133" s="351">
        <v>-21899.61</v>
      </c>
      <c r="F133" s="207"/>
      <c r="G133" s="33"/>
      <c r="H133" s="38"/>
      <c r="I133" s="55"/>
      <c r="J133" s="11"/>
      <c r="K133" s="11"/>
      <c r="L133" s="11"/>
    </row>
    <row r="134" ht="15.75" hidden="1" customHeight="1">
      <c r="A134" s="13">
        <v>45251.0</v>
      </c>
      <c r="B134" s="19" t="s">
        <v>8322</v>
      </c>
      <c r="C134" s="19" t="s">
        <v>7</v>
      </c>
      <c r="D134" s="19">
        <v>463309.0</v>
      </c>
      <c r="E134" s="30">
        <v>4158.22</v>
      </c>
      <c r="F134" s="207"/>
      <c r="G134" s="207" t="s">
        <v>8412</v>
      </c>
      <c r="H134" s="38"/>
      <c r="I134" s="55"/>
      <c r="J134" s="11"/>
      <c r="K134" s="11"/>
      <c r="L134" s="11"/>
    </row>
    <row r="135" ht="15.75" hidden="1" customHeight="1">
      <c r="A135" s="13">
        <v>45251.0</v>
      </c>
      <c r="B135" s="19" t="s">
        <v>8322</v>
      </c>
      <c r="C135" s="19" t="s">
        <v>10</v>
      </c>
      <c r="D135" s="19">
        <v>839778.0</v>
      </c>
      <c r="E135" s="30">
        <v>212433.49</v>
      </c>
      <c r="F135" s="425"/>
      <c r="G135" s="36" t="s">
        <v>8413</v>
      </c>
      <c r="H135" s="38"/>
      <c r="I135" s="55"/>
      <c r="J135" s="11"/>
      <c r="K135" s="11"/>
      <c r="L135" s="11"/>
    </row>
    <row r="136" ht="15.75" hidden="1" customHeight="1">
      <c r="A136" s="13">
        <v>45251.0</v>
      </c>
      <c r="B136" s="19" t="s">
        <v>8322</v>
      </c>
      <c r="C136" s="19" t="s">
        <v>10</v>
      </c>
      <c r="D136" s="19">
        <v>839770.0</v>
      </c>
      <c r="E136" s="30">
        <v>24853.77</v>
      </c>
      <c r="F136" s="425"/>
      <c r="G136" s="43"/>
      <c r="H136" s="38"/>
      <c r="I136" s="55"/>
      <c r="J136" s="11"/>
      <c r="K136" s="11"/>
      <c r="L136" s="11"/>
    </row>
    <row r="137" ht="15.75" hidden="1" customHeight="1">
      <c r="A137" s="13">
        <v>45251.0</v>
      </c>
      <c r="B137" s="19" t="s">
        <v>8322</v>
      </c>
      <c r="C137" s="19" t="s">
        <v>10</v>
      </c>
      <c r="D137" s="19">
        <v>839785.0</v>
      </c>
      <c r="E137" s="30">
        <v>5892.41</v>
      </c>
      <c r="F137" s="425"/>
      <c r="G137" s="43"/>
      <c r="H137" s="38"/>
      <c r="I137" s="55"/>
      <c r="J137" s="11"/>
      <c r="K137" s="11"/>
      <c r="L137" s="11"/>
    </row>
    <row r="138" ht="15.75" hidden="1" customHeight="1">
      <c r="A138" s="13">
        <v>45252.0</v>
      </c>
      <c r="B138" s="19" t="s">
        <v>8322</v>
      </c>
      <c r="C138" s="19" t="s">
        <v>10</v>
      </c>
      <c r="D138" s="19">
        <v>840182.0</v>
      </c>
      <c r="E138" s="30">
        <v>2062.01</v>
      </c>
      <c r="F138" s="425"/>
      <c r="G138" s="43"/>
      <c r="H138" s="38"/>
      <c r="I138" s="55"/>
      <c r="J138" s="11"/>
      <c r="K138" s="11"/>
      <c r="L138" s="11"/>
    </row>
    <row r="139" ht="15.75" hidden="1" customHeight="1">
      <c r="A139" s="13">
        <v>45252.0</v>
      </c>
      <c r="B139" s="19" t="s">
        <v>8322</v>
      </c>
      <c r="C139" s="19" t="s">
        <v>10</v>
      </c>
      <c r="D139" s="19">
        <v>840107.0</v>
      </c>
      <c r="E139" s="30">
        <v>57171.89</v>
      </c>
      <c r="F139" s="425"/>
      <c r="G139" s="43"/>
      <c r="H139" s="38"/>
      <c r="I139" s="55"/>
      <c r="J139" s="11"/>
      <c r="K139" s="11"/>
      <c r="L139" s="11"/>
    </row>
    <row r="140" ht="15.75" hidden="1" customHeight="1">
      <c r="A140" s="13">
        <v>45252.0</v>
      </c>
      <c r="B140" s="19" t="s">
        <v>8322</v>
      </c>
      <c r="C140" s="19" t="s">
        <v>10</v>
      </c>
      <c r="D140" s="19">
        <v>840110.0</v>
      </c>
      <c r="E140" s="30">
        <v>51029.48</v>
      </c>
      <c r="F140" s="425"/>
      <c r="G140" s="43"/>
      <c r="H140" s="38"/>
      <c r="I140" s="55"/>
      <c r="J140" s="11"/>
      <c r="K140" s="11"/>
      <c r="L140" s="11"/>
    </row>
    <row r="141" ht="15.75" hidden="1" customHeight="1">
      <c r="A141" s="13">
        <v>45253.0</v>
      </c>
      <c r="B141" s="19" t="s">
        <v>8322</v>
      </c>
      <c r="C141" s="19" t="s">
        <v>10</v>
      </c>
      <c r="D141" s="19">
        <v>840519.0</v>
      </c>
      <c r="E141" s="30">
        <v>1727.67</v>
      </c>
      <c r="F141" s="425"/>
      <c r="G141" s="43"/>
      <c r="H141" s="38"/>
      <c r="I141" s="55"/>
      <c r="J141" s="11"/>
      <c r="K141" s="11"/>
      <c r="L141" s="11"/>
    </row>
    <row r="142" ht="15.75" hidden="1" customHeight="1">
      <c r="A142" s="13">
        <v>45253.0</v>
      </c>
      <c r="B142" s="19" t="s">
        <v>8322</v>
      </c>
      <c r="C142" s="19" t="s">
        <v>10</v>
      </c>
      <c r="D142" s="19">
        <v>840527.0</v>
      </c>
      <c r="E142" s="30">
        <v>60466.23</v>
      </c>
      <c r="F142" s="425"/>
      <c r="G142" s="43"/>
      <c r="H142" s="38"/>
      <c r="I142" s="55"/>
      <c r="J142" s="11"/>
      <c r="K142" s="11"/>
      <c r="L142" s="11"/>
    </row>
    <row r="143" ht="15.75" hidden="1" customHeight="1">
      <c r="A143" s="13">
        <v>45253.0</v>
      </c>
      <c r="B143" s="19" t="s">
        <v>8322</v>
      </c>
      <c r="C143" s="19" t="s">
        <v>10</v>
      </c>
      <c r="D143" s="19">
        <v>840528.0</v>
      </c>
      <c r="E143" s="30">
        <v>17575.63</v>
      </c>
      <c r="F143" s="425"/>
      <c r="G143" s="43"/>
      <c r="H143" s="38"/>
      <c r="I143" s="55"/>
      <c r="J143" s="11"/>
      <c r="K143" s="11"/>
      <c r="L143" s="11"/>
    </row>
    <row r="144" ht="15.75" hidden="1" customHeight="1">
      <c r="A144" s="13">
        <v>45254.0</v>
      </c>
      <c r="B144" s="19" t="s">
        <v>8322</v>
      </c>
      <c r="C144" s="19" t="s">
        <v>10</v>
      </c>
      <c r="D144" s="19">
        <v>840886.0</v>
      </c>
      <c r="E144" s="30">
        <v>84063.5</v>
      </c>
      <c r="F144" s="425"/>
      <c r="G144" s="43"/>
      <c r="H144" s="38"/>
      <c r="I144" s="55"/>
      <c r="J144" s="11"/>
      <c r="K144" s="11"/>
      <c r="L144" s="11"/>
    </row>
    <row r="145" ht="15.75" hidden="1" customHeight="1">
      <c r="A145" s="13">
        <v>45254.0</v>
      </c>
      <c r="B145" s="19" t="s">
        <v>8322</v>
      </c>
      <c r="C145" s="19" t="s">
        <v>10</v>
      </c>
      <c r="D145" s="19">
        <v>840889.0</v>
      </c>
      <c r="E145" s="30">
        <v>8795.89</v>
      </c>
      <c r="F145" s="425"/>
      <c r="G145" s="43"/>
      <c r="H145" s="38"/>
      <c r="I145" s="55"/>
      <c r="J145" s="11"/>
      <c r="K145" s="11"/>
      <c r="L145" s="11"/>
    </row>
    <row r="146" ht="15.75" hidden="1" customHeight="1">
      <c r="A146" s="13">
        <v>45254.0</v>
      </c>
      <c r="B146" s="19" t="s">
        <v>8322</v>
      </c>
      <c r="C146" s="19" t="s">
        <v>10</v>
      </c>
      <c r="D146" s="19">
        <v>840894.0</v>
      </c>
      <c r="E146" s="30">
        <v>10310.07</v>
      </c>
      <c r="F146" s="425"/>
      <c r="G146" s="43"/>
      <c r="H146" s="38"/>
      <c r="I146" s="55"/>
      <c r="J146" s="11"/>
      <c r="K146" s="11"/>
      <c r="L146" s="11"/>
    </row>
    <row r="147" ht="15.75" hidden="1" customHeight="1">
      <c r="A147" s="13">
        <v>45254.0</v>
      </c>
      <c r="B147" s="19" t="s">
        <v>8322</v>
      </c>
      <c r="C147" s="19" t="s">
        <v>10</v>
      </c>
      <c r="D147" s="19">
        <v>840841.0</v>
      </c>
      <c r="E147" s="30">
        <v>49900.47</v>
      </c>
      <c r="F147" s="425"/>
      <c r="G147" s="43"/>
      <c r="H147" s="38"/>
      <c r="I147" s="55"/>
      <c r="J147" s="11"/>
      <c r="K147" s="11"/>
      <c r="L147" s="11"/>
    </row>
    <row r="148" ht="15.75" hidden="1" customHeight="1">
      <c r="A148" s="13">
        <v>45257.0</v>
      </c>
      <c r="B148" s="19" t="s">
        <v>8322</v>
      </c>
      <c r="C148" s="19" t="s">
        <v>10</v>
      </c>
      <c r="D148" s="19">
        <v>841281.0</v>
      </c>
      <c r="E148" s="30">
        <v>68163.01</v>
      </c>
      <c r="F148" s="425"/>
      <c r="G148" s="43"/>
      <c r="H148" s="38"/>
      <c r="I148" s="55"/>
      <c r="J148" s="11"/>
      <c r="K148" s="11"/>
      <c r="L148" s="11"/>
    </row>
    <row r="149" ht="15.75" hidden="1" customHeight="1">
      <c r="A149" s="13">
        <v>45257.0</v>
      </c>
      <c r="B149" s="19" t="s">
        <v>8322</v>
      </c>
      <c r="C149" s="19" t="s">
        <v>10</v>
      </c>
      <c r="D149" s="19">
        <v>841278.0</v>
      </c>
      <c r="E149" s="30">
        <v>10546.54</v>
      </c>
      <c r="F149" s="425"/>
      <c r="G149" s="43"/>
      <c r="H149" s="38"/>
      <c r="I149" s="55"/>
      <c r="J149" s="11"/>
      <c r="K149" s="11"/>
      <c r="L149" s="11"/>
    </row>
    <row r="150" ht="15.75" hidden="1" customHeight="1">
      <c r="A150" s="13">
        <v>45257.0</v>
      </c>
      <c r="B150" s="19" t="s">
        <v>8322</v>
      </c>
      <c r="C150" s="19" t="s">
        <v>10</v>
      </c>
      <c r="D150" s="19">
        <v>841301.0</v>
      </c>
      <c r="E150" s="30">
        <v>2464.92</v>
      </c>
      <c r="F150" s="425"/>
      <c r="G150" s="33"/>
      <c r="H150" s="38"/>
      <c r="I150" s="55"/>
      <c r="J150" s="11"/>
      <c r="K150" s="11"/>
      <c r="L150" s="11"/>
    </row>
    <row r="151" ht="15.75" hidden="1" customHeight="1">
      <c r="A151" s="13">
        <v>45258.0</v>
      </c>
      <c r="B151" s="19" t="s">
        <v>8322</v>
      </c>
      <c r="C151" s="19" t="s">
        <v>10</v>
      </c>
      <c r="D151" s="19">
        <v>841730.0</v>
      </c>
      <c r="E151" s="30">
        <v>75062.59</v>
      </c>
      <c r="F151" s="425"/>
      <c r="G151" s="36" t="s">
        <v>8421</v>
      </c>
      <c r="H151" s="38"/>
      <c r="I151" s="55"/>
      <c r="J151" s="11"/>
      <c r="K151" s="11"/>
      <c r="L151" s="11"/>
    </row>
    <row r="152" ht="15.75" hidden="1" customHeight="1">
      <c r="A152" s="13">
        <v>45258.0</v>
      </c>
      <c r="B152" s="19" t="s">
        <v>8322</v>
      </c>
      <c r="C152" s="19" t="s">
        <v>10</v>
      </c>
      <c r="D152" s="19">
        <v>841736.0</v>
      </c>
      <c r="E152" s="30">
        <v>9351.74</v>
      </c>
      <c r="F152" s="425"/>
      <c r="G152" s="43"/>
      <c r="H152" s="38"/>
      <c r="I152" s="55"/>
      <c r="J152" s="11"/>
      <c r="K152" s="11"/>
      <c r="L152" s="11"/>
    </row>
    <row r="153" ht="15.75" hidden="1" customHeight="1">
      <c r="A153" s="13">
        <v>45258.0</v>
      </c>
      <c r="B153" s="19" t="s">
        <v>8322</v>
      </c>
      <c r="C153" s="19" t="s">
        <v>10</v>
      </c>
      <c r="D153" s="19">
        <v>841684.0</v>
      </c>
      <c r="E153" s="30">
        <v>70084.58</v>
      </c>
      <c r="F153" s="425"/>
      <c r="G153" s="43"/>
      <c r="H153" s="38"/>
      <c r="I153" s="55"/>
      <c r="J153" s="11"/>
      <c r="K153" s="11"/>
      <c r="L153" s="11"/>
    </row>
    <row r="154" ht="15.75" hidden="1" customHeight="1">
      <c r="A154" s="13">
        <v>45258.0</v>
      </c>
      <c r="B154" s="19" t="s">
        <v>8322</v>
      </c>
      <c r="C154" s="19" t="s">
        <v>10</v>
      </c>
      <c r="D154" s="19">
        <v>841750.0</v>
      </c>
      <c r="E154" s="30">
        <v>17197.6</v>
      </c>
      <c r="F154" s="425"/>
      <c r="G154" s="43"/>
      <c r="H154" s="38"/>
      <c r="I154" s="55"/>
      <c r="J154" s="11"/>
      <c r="K154" s="11"/>
      <c r="L154" s="11"/>
    </row>
    <row r="155" ht="15.75" hidden="1" customHeight="1">
      <c r="A155" s="13">
        <v>45258.0</v>
      </c>
      <c r="B155" s="19" t="s">
        <v>8322</v>
      </c>
      <c r="C155" s="19" t="s">
        <v>10</v>
      </c>
      <c r="D155" s="19">
        <v>841693.0</v>
      </c>
      <c r="E155" s="30">
        <v>7669.25</v>
      </c>
      <c r="F155" s="425"/>
      <c r="G155" s="43"/>
      <c r="H155" s="38"/>
      <c r="I155" s="55"/>
      <c r="J155" s="11"/>
      <c r="K155" s="11"/>
      <c r="L155" s="11"/>
    </row>
    <row r="156" ht="15.75" hidden="1" customHeight="1">
      <c r="A156" s="13">
        <v>45259.0</v>
      </c>
      <c r="B156" s="19" t="s">
        <v>8322</v>
      </c>
      <c r="C156" s="19" t="s">
        <v>10</v>
      </c>
      <c r="D156" s="19">
        <v>842129.0</v>
      </c>
      <c r="E156" s="30">
        <v>44414.82</v>
      </c>
      <c r="F156" s="425"/>
      <c r="G156" s="43"/>
      <c r="H156" s="38"/>
      <c r="I156" s="55"/>
      <c r="J156" s="11"/>
      <c r="K156" s="11"/>
      <c r="L156" s="11"/>
    </row>
    <row r="157" ht="15.75" hidden="1" customHeight="1">
      <c r="A157" s="13">
        <v>45259.0</v>
      </c>
      <c r="B157" s="19" t="s">
        <v>8322</v>
      </c>
      <c r="C157" s="19" t="s">
        <v>10</v>
      </c>
      <c r="D157" s="19">
        <v>842145.0</v>
      </c>
      <c r="E157" s="30">
        <v>6958.75</v>
      </c>
      <c r="F157" s="425"/>
      <c r="G157" s="43"/>
      <c r="H157" s="38"/>
      <c r="I157" s="55"/>
      <c r="J157" s="11"/>
      <c r="K157" s="11"/>
      <c r="L157" s="11"/>
    </row>
    <row r="158" ht="15.75" hidden="1" customHeight="1">
      <c r="A158" s="13">
        <v>45259.0</v>
      </c>
      <c r="B158" s="19" t="s">
        <v>8322</v>
      </c>
      <c r="C158" s="19" t="s">
        <v>10</v>
      </c>
      <c r="D158" s="19">
        <v>842139.0</v>
      </c>
      <c r="E158" s="30">
        <v>16369.62</v>
      </c>
      <c r="F158" s="425"/>
      <c r="G158" s="43"/>
      <c r="H158" s="38"/>
      <c r="I158" s="55"/>
      <c r="J158" s="11"/>
      <c r="K158" s="11"/>
      <c r="L158" s="11"/>
    </row>
    <row r="159" ht="15.75" hidden="1" customHeight="1">
      <c r="A159" s="13">
        <v>45260.0</v>
      </c>
      <c r="B159" s="19" t="s">
        <v>8322</v>
      </c>
      <c r="C159" s="19" t="s">
        <v>10</v>
      </c>
      <c r="D159" s="19">
        <v>842481.0</v>
      </c>
      <c r="E159" s="30">
        <v>89415.81</v>
      </c>
      <c r="F159" s="425"/>
      <c r="G159" s="43"/>
      <c r="H159" s="38"/>
      <c r="I159" s="55"/>
      <c r="J159" s="11"/>
      <c r="K159" s="11"/>
      <c r="L159" s="11"/>
    </row>
    <row r="160" ht="15.75" hidden="1" customHeight="1">
      <c r="A160" s="13">
        <v>45261.0</v>
      </c>
      <c r="B160" s="19" t="s">
        <v>8322</v>
      </c>
      <c r="C160" s="19" t="s">
        <v>10</v>
      </c>
      <c r="D160" s="19">
        <v>842798.0</v>
      </c>
      <c r="E160" s="30">
        <v>91445.98</v>
      </c>
      <c r="F160" s="425"/>
      <c r="G160" s="43"/>
      <c r="H160" s="38"/>
      <c r="I160" s="55"/>
      <c r="J160" s="11"/>
      <c r="K160" s="11"/>
      <c r="L160" s="11"/>
    </row>
    <row r="161" ht="15.75" hidden="1" customHeight="1">
      <c r="A161" s="13">
        <v>45261.0</v>
      </c>
      <c r="B161" s="19" t="s">
        <v>8322</v>
      </c>
      <c r="C161" s="19" t="s">
        <v>10</v>
      </c>
      <c r="D161" s="19">
        <v>842892.0</v>
      </c>
      <c r="E161" s="30">
        <v>9469.94</v>
      </c>
      <c r="F161" s="425"/>
      <c r="G161" s="43"/>
      <c r="H161" s="38"/>
      <c r="I161" s="55"/>
      <c r="J161" s="11"/>
      <c r="K161" s="11"/>
      <c r="L161" s="11"/>
    </row>
    <row r="162" ht="15.75" hidden="1" customHeight="1">
      <c r="A162" s="13">
        <v>45261.0</v>
      </c>
      <c r="B162" s="19" t="s">
        <v>8322</v>
      </c>
      <c r="C162" s="19" t="s">
        <v>10</v>
      </c>
      <c r="D162" s="19">
        <v>842893.0</v>
      </c>
      <c r="E162" s="30">
        <v>31466.07</v>
      </c>
      <c r="F162" s="425"/>
      <c r="G162" s="43"/>
      <c r="H162" s="38"/>
      <c r="I162" s="55"/>
      <c r="J162" s="11"/>
      <c r="K162" s="11"/>
      <c r="L162" s="11"/>
    </row>
    <row r="163" ht="15.75" hidden="1" customHeight="1">
      <c r="A163" s="13">
        <v>45264.0</v>
      </c>
      <c r="B163" s="19" t="s">
        <v>8322</v>
      </c>
      <c r="C163" s="19" t="s">
        <v>10</v>
      </c>
      <c r="D163" s="19">
        <v>843202.0</v>
      </c>
      <c r="E163" s="30">
        <v>85453.71</v>
      </c>
      <c r="F163" s="425"/>
      <c r="G163" s="43"/>
      <c r="H163" s="38"/>
      <c r="I163" s="55"/>
      <c r="J163" s="11"/>
      <c r="K163" s="11"/>
      <c r="L163" s="11"/>
    </row>
    <row r="164" ht="15.75" hidden="1" customHeight="1">
      <c r="A164" s="13">
        <v>45264.0</v>
      </c>
      <c r="B164" s="19" t="s">
        <v>8322</v>
      </c>
      <c r="C164" s="19" t="s">
        <v>10</v>
      </c>
      <c r="D164" s="19">
        <v>843218.0</v>
      </c>
      <c r="E164" s="30">
        <v>4034.62</v>
      </c>
      <c r="F164" s="425"/>
      <c r="G164" s="33"/>
      <c r="H164" s="38"/>
      <c r="I164" s="55"/>
      <c r="J164" s="11"/>
      <c r="K164" s="11"/>
      <c r="L164" s="11"/>
    </row>
    <row r="165" ht="15.75" hidden="1" customHeight="1">
      <c r="A165" s="225">
        <v>45274.0</v>
      </c>
      <c r="B165" s="19" t="s">
        <v>8322</v>
      </c>
      <c r="C165" s="19" t="s">
        <v>7</v>
      </c>
      <c r="D165" s="28">
        <v>468394.0</v>
      </c>
      <c r="E165" s="29">
        <v>9424.39</v>
      </c>
      <c r="F165" s="207"/>
      <c r="G165" s="31" t="s">
        <v>8422</v>
      </c>
      <c r="H165" s="38"/>
      <c r="I165" s="55"/>
      <c r="J165" s="11"/>
      <c r="K165" s="11"/>
      <c r="L165" s="11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5.75" hidden="1" customHeight="1">
      <c r="A166" s="225">
        <v>45278.0</v>
      </c>
      <c r="B166" s="19" t="s">
        <v>8322</v>
      </c>
      <c r="C166" s="28" t="s">
        <v>7</v>
      </c>
      <c r="D166" s="28">
        <v>469015.0</v>
      </c>
      <c r="E166" s="29">
        <v>57362.31</v>
      </c>
      <c r="F166" s="207"/>
      <c r="G166" s="43"/>
      <c r="H166" s="38"/>
      <c r="I166" s="55"/>
      <c r="J166" s="11"/>
      <c r="K166" s="11"/>
      <c r="L166" s="11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5.75" hidden="1" customHeight="1">
      <c r="A167" s="225">
        <v>45281.0</v>
      </c>
      <c r="B167" s="19" t="s">
        <v>8322</v>
      </c>
      <c r="C167" s="28" t="s">
        <v>7</v>
      </c>
      <c r="D167" s="28">
        <v>469964.0</v>
      </c>
      <c r="E167" s="29">
        <v>8859.19</v>
      </c>
      <c r="F167" s="207"/>
      <c r="G167" s="33"/>
      <c r="H167" s="38"/>
      <c r="I167" s="55"/>
      <c r="J167" s="11"/>
      <c r="K167" s="11"/>
      <c r="L167" s="11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5.75" hidden="1" customHeight="1">
      <c r="A168" s="225">
        <v>45631.0</v>
      </c>
      <c r="B168" s="28" t="s">
        <v>8322</v>
      </c>
      <c r="C168" s="28" t="s">
        <v>10</v>
      </c>
      <c r="D168" s="28">
        <v>843599.0</v>
      </c>
      <c r="E168" s="29">
        <v>19163.61</v>
      </c>
      <c r="F168" s="425"/>
      <c r="G168" s="36" t="s">
        <v>8423</v>
      </c>
      <c r="H168" s="38"/>
      <c r="I168" s="55"/>
      <c r="J168" s="11"/>
      <c r="K168" s="11"/>
      <c r="L168" s="11"/>
    </row>
    <row r="169" ht="15.75" hidden="1" customHeight="1">
      <c r="A169" s="13">
        <v>45266.0</v>
      </c>
      <c r="B169" s="19" t="s">
        <v>8322</v>
      </c>
      <c r="C169" s="19" t="s">
        <v>10</v>
      </c>
      <c r="D169" s="19">
        <v>843999.0</v>
      </c>
      <c r="E169" s="30">
        <v>182913.23</v>
      </c>
      <c r="F169" s="425"/>
      <c r="G169" s="43"/>
      <c r="H169" s="38"/>
      <c r="I169" s="55"/>
      <c r="J169" s="11"/>
      <c r="K169" s="11"/>
      <c r="L169" s="11"/>
    </row>
    <row r="170" ht="15.75" hidden="1" customHeight="1">
      <c r="A170" s="13">
        <v>45266.0</v>
      </c>
      <c r="B170" s="15" t="s">
        <v>8322</v>
      </c>
      <c r="C170" s="15" t="s">
        <v>10</v>
      </c>
      <c r="D170" s="15">
        <v>844001.0</v>
      </c>
      <c r="E170" s="17">
        <v>28293.57</v>
      </c>
      <c r="F170" s="425"/>
      <c r="G170" s="43"/>
      <c r="H170" s="92" t="s">
        <v>8424</v>
      </c>
      <c r="I170" s="55"/>
      <c r="J170" s="11"/>
      <c r="K170" s="11"/>
      <c r="L170" s="11"/>
    </row>
    <row r="171" ht="15.75" hidden="1" customHeight="1">
      <c r="A171" s="13">
        <v>45267.0</v>
      </c>
      <c r="B171" s="19" t="s">
        <v>8322</v>
      </c>
      <c r="C171" s="19" t="s">
        <v>10</v>
      </c>
      <c r="D171" s="19">
        <v>844417.0</v>
      </c>
      <c r="E171" s="30">
        <v>22937.44</v>
      </c>
      <c r="F171" s="425"/>
      <c r="G171" s="43"/>
      <c r="H171" s="38"/>
      <c r="I171" s="55"/>
      <c r="J171" s="11"/>
      <c r="K171" s="11"/>
      <c r="L171" s="11"/>
    </row>
    <row r="172" ht="15.75" hidden="1" customHeight="1">
      <c r="A172" s="13">
        <v>45267.0</v>
      </c>
      <c r="B172" s="19" t="s">
        <v>8322</v>
      </c>
      <c r="C172" s="19" t="s">
        <v>10</v>
      </c>
      <c r="D172" s="19">
        <v>844408.0</v>
      </c>
      <c r="E172" s="30">
        <v>24546.87</v>
      </c>
      <c r="F172" s="425"/>
      <c r="G172" s="43"/>
      <c r="H172" s="38"/>
      <c r="I172" s="55"/>
      <c r="J172" s="11"/>
      <c r="K172" s="11"/>
      <c r="L172" s="11"/>
    </row>
    <row r="173" ht="15.75" hidden="1" customHeight="1">
      <c r="A173" s="13">
        <v>45267.0</v>
      </c>
      <c r="B173" s="15" t="s">
        <v>8322</v>
      </c>
      <c r="C173" s="15" t="s">
        <v>10</v>
      </c>
      <c r="D173" s="19">
        <v>844409.0</v>
      </c>
      <c r="E173" s="30">
        <v>18890.11</v>
      </c>
      <c r="F173" s="425"/>
      <c r="G173" s="43"/>
      <c r="H173" s="38"/>
      <c r="I173" s="55"/>
      <c r="J173" s="11"/>
      <c r="K173" s="11"/>
      <c r="L173" s="11"/>
    </row>
    <row r="174" ht="15.75" hidden="1" customHeight="1">
      <c r="A174" s="13">
        <v>45271.0</v>
      </c>
      <c r="B174" s="19" t="s">
        <v>8322</v>
      </c>
      <c r="C174" s="19" t="s">
        <v>10</v>
      </c>
      <c r="D174" s="19">
        <v>844771.0</v>
      </c>
      <c r="E174" s="30">
        <v>31119.14</v>
      </c>
      <c r="F174" s="425"/>
      <c r="G174" s="43"/>
      <c r="H174" s="38"/>
      <c r="I174" s="55"/>
      <c r="J174" s="11"/>
      <c r="K174" s="11"/>
      <c r="L174" s="11"/>
    </row>
    <row r="175" ht="15.75" hidden="1" customHeight="1">
      <c r="A175" s="13">
        <v>45271.0</v>
      </c>
      <c r="B175" s="15" t="s">
        <v>8322</v>
      </c>
      <c r="C175" s="15" t="s">
        <v>10</v>
      </c>
      <c r="D175" s="19">
        <v>844775.0</v>
      </c>
      <c r="E175" s="30">
        <v>4691.4</v>
      </c>
      <c r="F175" s="425"/>
      <c r="G175" s="43"/>
      <c r="H175" s="38"/>
      <c r="I175" s="55"/>
      <c r="J175" s="11"/>
      <c r="K175" s="11"/>
      <c r="L175" s="11"/>
    </row>
    <row r="176" ht="15.75" hidden="1" customHeight="1">
      <c r="A176" s="225">
        <v>45272.0</v>
      </c>
      <c r="B176" s="19" t="s">
        <v>8322</v>
      </c>
      <c r="C176" s="19" t="s">
        <v>10</v>
      </c>
      <c r="D176" s="28">
        <v>845112.0</v>
      </c>
      <c r="E176" s="29">
        <v>92321.36</v>
      </c>
      <c r="F176" s="425"/>
      <c r="G176" s="43"/>
      <c r="H176" s="38"/>
      <c r="I176" s="55"/>
      <c r="J176" s="11"/>
      <c r="K176" s="11"/>
      <c r="L176" s="11"/>
    </row>
    <row r="177" ht="15.75" hidden="1" customHeight="1">
      <c r="A177" s="225">
        <v>45272.0</v>
      </c>
      <c r="B177" s="15" t="s">
        <v>8322</v>
      </c>
      <c r="C177" s="15" t="s">
        <v>10</v>
      </c>
      <c r="D177" s="28">
        <v>845221.0</v>
      </c>
      <c r="E177" s="29">
        <v>45625.64</v>
      </c>
      <c r="F177" s="425"/>
      <c r="G177" s="43"/>
      <c r="H177" s="38"/>
      <c r="I177" s="55"/>
      <c r="J177" s="11"/>
      <c r="K177" s="11"/>
      <c r="L177" s="11"/>
    </row>
    <row r="178" ht="15.75" hidden="1" customHeight="1">
      <c r="A178" s="225">
        <v>45272.0</v>
      </c>
      <c r="B178" s="19" t="s">
        <v>8322</v>
      </c>
      <c r="C178" s="19" t="s">
        <v>10</v>
      </c>
      <c r="D178" s="28">
        <v>845220.0</v>
      </c>
      <c r="E178" s="29">
        <v>27417.72</v>
      </c>
      <c r="F178" s="425"/>
      <c r="G178" s="43"/>
      <c r="H178" s="38"/>
      <c r="I178" s="55"/>
      <c r="J178" s="11"/>
      <c r="K178" s="11"/>
      <c r="L178" s="11"/>
    </row>
    <row r="179" ht="15.75" hidden="1" customHeight="1">
      <c r="A179" s="225">
        <v>45272.0</v>
      </c>
      <c r="B179" s="15" t="s">
        <v>8322</v>
      </c>
      <c r="C179" s="15" t="s">
        <v>10</v>
      </c>
      <c r="D179" s="28">
        <v>845144.0</v>
      </c>
      <c r="E179" s="29">
        <v>5243.9</v>
      </c>
      <c r="F179" s="425"/>
      <c r="G179" s="43"/>
      <c r="H179" s="38"/>
      <c r="I179" s="55"/>
      <c r="J179" s="11"/>
      <c r="K179" s="11"/>
      <c r="L179" s="11"/>
    </row>
    <row r="180" ht="15.75" hidden="1" customHeight="1">
      <c r="A180" s="225">
        <v>45272.0</v>
      </c>
      <c r="B180" s="19" t="s">
        <v>8322</v>
      </c>
      <c r="C180" s="28" t="s">
        <v>82</v>
      </c>
      <c r="D180" s="28">
        <v>845103.0</v>
      </c>
      <c r="E180" s="29">
        <v>-4364.42</v>
      </c>
      <c r="F180" s="425"/>
      <c r="G180" s="43"/>
      <c r="H180" s="38"/>
      <c r="I180" s="55"/>
      <c r="J180" s="11"/>
      <c r="K180" s="11"/>
      <c r="L180" s="11"/>
    </row>
    <row r="181" ht="15.75" hidden="1" customHeight="1">
      <c r="A181" s="225">
        <v>45273.0</v>
      </c>
      <c r="B181" s="15" t="s">
        <v>8322</v>
      </c>
      <c r="C181" s="15" t="s">
        <v>10</v>
      </c>
      <c r="D181" s="28">
        <v>845504.0</v>
      </c>
      <c r="E181" s="29">
        <v>91931.73</v>
      </c>
      <c r="F181" s="425"/>
      <c r="G181" s="43"/>
      <c r="H181" s="38"/>
      <c r="I181" s="55"/>
      <c r="J181" s="11"/>
      <c r="K181" s="11"/>
      <c r="L181" s="11"/>
    </row>
    <row r="182" ht="15.75" hidden="1" customHeight="1">
      <c r="A182" s="225">
        <v>45273.0</v>
      </c>
      <c r="B182" s="19" t="s">
        <v>8322</v>
      </c>
      <c r="C182" s="19" t="s">
        <v>10</v>
      </c>
      <c r="D182" s="28">
        <v>845605.0</v>
      </c>
      <c r="E182" s="29">
        <v>1593.26</v>
      </c>
      <c r="F182" s="425"/>
      <c r="G182" s="43"/>
      <c r="H182" s="38"/>
      <c r="I182" s="55"/>
      <c r="J182" s="11"/>
      <c r="K182" s="11"/>
      <c r="L182" s="11"/>
    </row>
    <row r="183" ht="15.75" hidden="1" customHeight="1">
      <c r="A183" s="225">
        <v>45273.0</v>
      </c>
      <c r="B183" s="15" t="s">
        <v>8322</v>
      </c>
      <c r="C183" s="15" t="s">
        <v>10</v>
      </c>
      <c r="D183" s="28">
        <v>845608.0</v>
      </c>
      <c r="E183" s="29">
        <v>28776.69</v>
      </c>
      <c r="F183" s="425"/>
      <c r="G183" s="43"/>
      <c r="H183" s="38"/>
      <c r="I183" s="55"/>
      <c r="J183" s="11"/>
      <c r="K183" s="11"/>
      <c r="L183" s="11"/>
    </row>
    <row r="184" ht="15.75" hidden="1" customHeight="1">
      <c r="A184" s="225">
        <v>45274.0</v>
      </c>
      <c r="B184" s="19" t="s">
        <v>8322</v>
      </c>
      <c r="C184" s="19" t="s">
        <v>10</v>
      </c>
      <c r="D184" s="28">
        <v>845921.0</v>
      </c>
      <c r="E184" s="29">
        <v>58192.73</v>
      </c>
      <c r="F184" s="425"/>
      <c r="G184" s="43"/>
      <c r="H184" s="38"/>
      <c r="I184" s="55"/>
      <c r="J184" s="11"/>
      <c r="K184" s="11"/>
      <c r="L184" s="11"/>
    </row>
    <row r="185" ht="15.75" hidden="1" customHeight="1">
      <c r="A185" s="225">
        <v>45274.0</v>
      </c>
      <c r="B185" s="19" t="s">
        <v>8322</v>
      </c>
      <c r="C185" s="19" t="s">
        <v>10</v>
      </c>
      <c r="D185" s="28">
        <v>845957.0</v>
      </c>
      <c r="E185" s="29">
        <v>8632.02</v>
      </c>
      <c r="F185" s="425"/>
      <c r="G185" s="43"/>
      <c r="H185" s="38"/>
      <c r="I185" s="55"/>
      <c r="J185" s="11"/>
      <c r="K185" s="11"/>
      <c r="L185" s="11"/>
    </row>
    <row r="186" ht="15.75" hidden="1" customHeight="1">
      <c r="A186" s="225">
        <v>45274.0</v>
      </c>
      <c r="B186" s="19" t="s">
        <v>8322</v>
      </c>
      <c r="C186" s="19" t="s">
        <v>10</v>
      </c>
      <c r="D186" s="28">
        <v>845960.0</v>
      </c>
      <c r="E186" s="29">
        <v>14861.05</v>
      </c>
      <c r="F186" s="425"/>
      <c r="G186" s="43"/>
      <c r="H186" s="38"/>
      <c r="I186" s="55"/>
      <c r="J186" s="11"/>
      <c r="K186" s="11"/>
      <c r="L186" s="11"/>
    </row>
    <row r="187" ht="15.75" hidden="1" customHeight="1">
      <c r="A187" s="225">
        <v>45275.0</v>
      </c>
      <c r="B187" s="15" t="s">
        <v>8322</v>
      </c>
      <c r="C187" s="15" t="s">
        <v>10</v>
      </c>
      <c r="D187" s="28">
        <v>846251.0</v>
      </c>
      <c r="E187" s="29">
        <v>192847.87</v>
      </c>
      <c r="F187" s="425"/>
      <c r="G187" s="43"/>
      <c r="H187" s="38"/>
      <c r="I187" s="55"/>
      <c r="J187" s="11"/>
      <c r="K187" s="11"/>
      <c r="L187" s="11"/>
    </row>
    <row r="188" ht="15.75" hidden="1" customHeight="1">
      <c r="A188" s="225">
        <v>45275.0</v>
      </c>
      <c r="B188" s="19" t="s">
        <v>8322</v>
      </c>
      <c r="C188" s="19" t="s">
        <v>10</v>
      </c>
      <c r="D188" s="28">
        <v>846254.0</v>
      </c>
      <c r="E188" s="29">
        <v>741133.75</v>
      </c>
      <c r="F188" s="425"/>
      <c r="G188" s="43"/>
      <c r="H188" s="38"/>
      <c r="I188" s="55"/>
      <c r="J188" s="11"/>
      <c r="K188" s="11"/>
      <c r="L188" s="11"/>
    </row>
    <row r="189" ht="15.75" hidden="1" customHeight="1">
      <c r="A189" s="225">
        <v>45275.0</v>
      </c>
      <c r="B189" s="19" t="s">
        <v>8322</v>
      </c>
      <c r="C189" s="19" t="s">
        <v>10</v>
      </c>
      <c r="D189" s="28">
        <v>846246.0</v>
      </c>
      <c r="E189" s="29">
        <v>4276.91</v>
      </c>
      <c r="F189" s="425"/>
      <c r="G189" s="43"/>
      <c r="H189" s="38"/>
      <c r="I189" s="55"/>
      <c r="J189" s="11"/>
      <c r="K189" s="11"/>
      <c r="L189" s="11"/>
    </row>
    <row r="190" ht="15.75" hidden="1" customHeight="1">
      <c r="A190" s="225">
        <v>45275.0</v>
      </c>
      <c r="B190" s="19" t="s">
        <v>8322</v>
      </c>
      <c r="C190" s="19" t="s">
        <v>10</v>
      </c>
      <c r="D190" s="28">
        <v>846262.0</v>
      </c>
      <c r="E190" s="29">
        <v>1427.96</v>
      </c>
      <c r="F190" s="425"/>
      <c r="G190" s="43"/>
      <c r="H190" s="38"/>
      <c r="I190" s="55"/>
      <c r="J190" s="11"/>
      <c r="K190" s="11"/>
      <c r="L190" s="11"/>
    </row>
    <row r="191" ht="15.75" hidden="1" customHeight="1">
      <c r="A191" s="225">
        <v>45643.0</v>
      </c>
      <c r="B191" s="28" t="s">
        <v>8322</v>
      </c>
      <c r="C191" s="28" t="s">
        <v>82</v>
      </c>
      <c r="D191" s="28">
        <v>845329.0</v>
      </c>
      <c r="E191" s="29">
        <v>-18441.47</v>
      </c>
      <c r="F191" s="425"/>
      <c r="G191" s="33"/>
      <c r="H191" s="38"/>
      <c r="I191" s="55"/>
      <c r="J191" s="11"/>
      <c r="K191" s="11"/>
      <c r="L191" s="11"/>
    </row>
    <row r="192" ht="15.75" hidden="1" customHeight="1">
      <c r="A192" s="225">
        <v>45287.0</v>
      </c>
      <c r="B192" s="19" t="s">
        <v>8322</v>
      </c>
      <c r="C192" s="19" t="s">
        <v>7</v>
      </c>
      <c r="D192" s="28">
        <v>471033.0</v>
      </c>
      <c r="E192" s="29">
        <v>17146.35</v>
      </c>
      <c r="F192" s="207"/>
      <c r="G192" s="31" t="s">
        <v>8425</v>
      </c>
      <c r="H192" s="38"/>
      <c r="I192" s="55"/>
      <c r="J192" s="11"/>
      <c r="K192" s="11"/>
      <c r="L192" s="11"/>
    </row>
    <row r="193" ht="15.75" hidden="1" customHeight="1">
      <c r="A193" s="225">
        <v>45288.0</v>
      </c>
      <c r="B193" s="19" t="s">
        <v>8322</v>
      </c>
      <c r="C193" s="19" t="s">
        <v>7</v>
      </c>
      <c r="D193" s="28">
        <v>471329.0</v>
      </c>
      <c r="E193" s="29">
        <v>14458.17</v>
      </c>
      <c r="F193" s="207"/>
      <c r="G193" s="43"/>
      <c r="H193" s="38"/>
      <c r="I193" s="55"/>
      <c r="J193" s="11"/>
      <c r="K193" s="11"/>
      <c r="L193" s="11"/>
    </row>
    <row r="194" ht="15.75" hidden="1" customHeight="1">
      <c r="A194" s="225">
        <v>45289.0</v>
      </c>
      <c r="B194" s="19" t="s">
        <v>8322</v>
      </c>
      <c r="C194" s="19" t="s">
        <v>7</v>
      </c>
      <c r="D194" s="28">
        <v>471666.0</v>
      </c>
      <c r="E194" s="29">
        <v>11034.49</v>
      </c>
      <c r="F194" s="207"/>
      <c r="G194" s="33"/>
      <c r="H194" s="38"/>
      <c r="I194" s="55"/>
      <c r="J194" s="11"/>
      <c r="K194" s="11"/>
      <c r="L194" s="11"/>
    </row>
    <row r="195" ht="15.75" hidden="1" customHeight="1">
      <c r="A195" s="225">
        <v>45278.0</v>
      </c>
      <c r="B195" s="19" t="s">
        <v>8322</v>
      </c>
      <c r="C195" s="19" t="s">
        <v>10</v>
      </c>
      <c r="D195" s="28">
        <v>846577.0</v>
      </c>
      <c r="E195" s="29">
        <v>1176178.76</v>
      </c>
      <c r="F195" s="425"/>
      <c r="G195" s="36" t="s">
        <v>8426</v>
      </c>
      <c r="H195" s="38"/>
      <c r="I195" s="55"/>
      <c r="J195" s="11"/>
      <c r="K195" s="11"/>
      <c r="L195" s="11"/>
    </row>
    <row r="196" ht="15.75" hidden="1" customHeight="1">
      <c r="A196" s="225">
        <v>45278.0</v>
      </c>
      <c r="B196" s="19" t="s">
        <v>8322</v>
      </c>
      <c r="C196" s="19" t="s">
        <v>10</v>
      </c>
      <c r="D196" s="28">
        <v>846582.0</v>
      </c>
      <c r="E196" s="29">
        <v>636869.19</v>
      </c>
      <c r="F196" s="425"/>
      <c r="G196" s="43"/>
      <c r="H196" s="38"/>
      <c r="I196" s="55"/>
      <c r="J196" s="11"/>
      <c r="K196" s="11"/>
      <c r="L196" s="11"/>
    </row>
    <row r="197" ht="15.75" hidden="1" customHeight="1">
      <c r="A197" s="225">
        <v>45278.0</v>
      </c>
      <c r="B197" s="19" t="s">
        <v>8322</v>
      </c>
      <c r="C197" s="19" t="s">
        <v>10</v>
      </c>
      <c r="D197" s="28">
        <v>846576.0</v>
      </c>
      <c r="E197" s="29">
        <v>24546.87</v>
      </c>
      <c r="F197" s="425"/>
      <c r="G197" s="43"/>
      <c r="H197" s="38"/>
      <c r="I197" s="55"/>
      <c r="J197" s="11"/>
      <c r="K197" s="11"/>
      <c r="L197" s="11"/>
    </row>
    <row r="198" ht="15.75" hidden="1" customHeight="1">
      <c r="A198" s="225">
        <v>45278.0</v>
      </c>
      <c r="B198" s="19" t="s">
        <v>8322</v>
      </c>
      <c r="C198" s="19" t="s">
        <v>10</v>
      </c>
      <c r="D198" s="28">
        <v>846581.0</v>
      </c>
      <c r="E198" s="29">
        <v>33974.73</v>
      </c>
      <c r="F198" s="425"/>
      <c r="G198" s="43"/>
      <c r="H198" s="38"/>
      <c r="I198" s="55"/>
      <c r="J198" s="11"/>
      <c r="K198" s="11"/>
      <c r="L198" s="11"/>
    </row>
    <row r="199" ht="15.75" hidden="1" customHeight="1">
      <c r="A199" s="225">
        <v>45279.0</v>
      </c>
      <c r="B199" s="19" t="s">
        <v>8322</v>
      </c>
      <c r="C199" s="19" t="s">
        <v>10</v>
      </c>
      <c r="D199" s="28">
        <v>846945.0</v>
      </c>
      <c r="E199" s="29">
        <v>159755.43</v>
      </c>
      <c r="F199" s="425"/>
      <c r="G199" s="43"/>
      <c r="H199" s="38"/>
      <c r="I199" s="55"/>
      <c r="J199" s="11"/>
      <c r="K199" s="11"/>
      <c r="L199" s="11"/>
    </row>
    <row r="200" ht="15.75" hidden="1" customHeight="1">
      <c r="A200" s="225">
        <v>45279.0</v>
      </c>
      <c r="B200" s="19" t="s">
        <v>8322</v>
      </c>
      <c r="C200" s="19" t="s">
        <v>10</v>
      </c>
      <c r="D200" s="28">
        <v>846950.0</v>
      </c>
      <c r="E200" s="29">
        <v>28911.54</v>
      </c>
      <c r="F200" s="425"/>
      <c r="G200" s="43"/>
      <c r="H200" s="38"/>
      <c r="I200" s="55"/>
      <c r="J200" s="11"/>
      <c r="K200" s="11"/>
      <c r="L200" s="11"/>
    </row>
    <row r="201" ht="15.75" hidden="1" customHeight="1">
      <c r="A201" s="225">
        <v>45280.0</v>
      </c>
      <c r="B201" s="19" t="s">
        <v>8322</v>
      </c>
      <c r="C201" s="19" t="s">
        <v>10</v>
      </c>
      <c r="D201" s="28">
        <v>847329.0</v>
      </c>
      <c r="E201" s="29">
        <v>81036.59</v>
      </c>
      <c r="F201" s="425"/>
      <c r="G201" s="43"/>
      <c r="H201" s="38"/>
      <c r="I201" s="55"/>
      <c r="J201" s="11"/>
      <c r="K201" s="11"/>
      <c r="L201" s="11"/>
    </row>
    <row r="202" ht="15.75" hidden="1" customHeight="1">
      <c r="A202" s="225">
        <v>45280.0</v>
      </c>
      <c r="B202" s="19" t="s">
        <v>8322</v>
      </c>
      <c r="C202" s="19" t="s">
        <v>10</v>
      </c>
      <c r="D202" s="28">
        <v>847325.0</v>
      </c>
      <c r="E202" s="29">
        <v>1849.56</v>
      </c>
      <c r="F202" s="425"/>
      <c r="G202" s="43"/>
      <c r="H202" s="38"/>
      <c r="I202" s="55"/>
      <c r="J202" s="11"/>
      <c r="K202" s="11"/>
      <c r="L202" s="11"/>
    </row>
    <row r="203" ht="15.75" hidden="1" customHeight="1">
      <c r="A203" s="225">
        <v>45280.0</v>
      </c>
      <c r="B203" s="19" t="s">
        <v>8322</v>
      </c>
      <c r="C203" s="28" t="s">
        <v>679</v>
      </c>
      <c r="D203" s="28">
        <v>847294.0</v>
      </c>
      <c r="E203" s="29">
        <v>-4835.36</v>
      </c>
      <c r="F203" s="425"/>
      <c r="G203" s="43"/>
      <c r="H203" s="38"/>
      <c r="I203" s="55"/>
      <c r="J203" s="11"/>
      <c r="K203" s="11"/>
      <c r="L203" s="11"/>
    </row>
    <row r="204" ht="15.75" hidden="1" customHeight="1">
      <c r="A204" s="225">
        <v>45281.0</v>
      </c>
      <c r="B204" s="19" t="s">
        <v>8322</v>
      </c>
      <c r="C204" s="19" t="s">
        <v>10</v>
      </c>
      <c r="D204" s="28">
        <v>847632.0</v>
      </c>
      <c r="E204" s="29">
        <v>88957.9</v>
      </c>
      <c r="F204" s="425"/>
      <c r="G204" s="43"/>
      <c r="H204" s="38"/>
      <c r="I204" s="55"/>
      <c r="J204" s="11"/>
      <c r="K204" s="11"/>
      <c r="L204" s="11"/>
    </row>
    <row r="205" ht="15.75" hidden="1" customHeight="1">
      <c r="A205" s="225">
        <v>45281.0</v>
      </c>
      <c r="B205" s="19" t="s">
        <v>8322</v>
      </c>
      <c r="C205" s="19" t="s">
        <v>10</v>
      </c>
      <c r="D205" s="28">
        <v>847641.0</v>
      </c>
      <c r="E205" s="29">
        <v>18150.85</v>
      </c>
      <c r="F205" s="425"/>
      <c r="G205" s="43"/>
      <c r="H205" s="38"/>
      <c r="I205" s="55"/>
      <c r="J205" s="11"/>
      <c r="K205" s="11"/>
      <c r="L205" s="11"/>
    </row>
    <row r="206" ht="15.75" hidden="1" customHeight="1">
      <c r="A206" s="225">
        <v>45281.0</v>
      </c>
      <c r="B206" s="19" t="s">
        <v>8322</v>
      </c>
      <c r="C206" s="19" t="s">
        <v>10</v>
      </c>
      <c r="D206" s="28">
        <v>847677.0</v>
      </c>
      <c r="E206" s="29">
        <v>41115.25</v>
      </c>
      <c r="F206" s="425"/>
      <c r="G206" s="43"/>
      <c r="H206" s="38"/>
      <c r="I206" s="55"/>
      <c r="J206" s="11"/>
      <c r="K206" s="11"/>
      <c r="L206" s="11"/>
    </row>
    <row r="207" ht="15.75" hidden="1" customHeight="1">
      <c r="A207" s="225">
        <v>45281.0</v>
      </c>
      <c r="B207" s="19" t="s">
        <v>8322</v>
      </c>
      <c r="C207" s="19" t="s">
        <v>10</v>
      </c>
      <c r="D207" s="28">
        <v>847679.0</v>
      </c>
      <c r="E207" s="29">
        <v>44035.62</v>
      </c>
      <c r="F207" s="425"/>
      <c r="G207" s="43"/>
      <c r="H207" s="38"/>
      <c r="I207" s="55"/>
      <c r="J207" s="11"/>
      <c r="K207" s="11"/>
      <c r="L207" s="11"/>
    </row>
    <row r="208" ht="15.75" hidden="1" customHeight="1">
      <c r="A208" s="225">
        <v>45282.0</v>
      </c>
      <c r="B208" s="19" t="s">
        <v>8322</v>
      </c>
      <c r="C208" s="19" t="s">
        <v>10</v>
      </c>
      <c r="D208" s="28">
        <v>847989.0</v>
      </c>
      <c r="E208" s="29">
        <v>103968.56</v>
      </c>
      <c r="F208" s="425"/>
      <c r="G208" s="43"/>
      <c r="H208" s="38"/>
      <c r="I208" s="55"/>
      <c r="J208" s="11"/>
      <c r="K208" s="11"/>
      <c r="L208" s="11"/>
    </row>
    <row r="209" ht="15.75" hidden="1" customHeight="1">
      <c r="A209" s="225">
        <v>45282.0</v>
      </c>
      <c r="B209" s="19" t="s">
        <v>8322</v>
      </c>
      <c r="C209" s="19" t="s">
        <v>10</v>
      </c>
      <c r="D209" s="28">
        <v>847988.0</v>
      </c>
      <c r="E209" s="29">
        <v>9266.62</v>
      </c>
      <c r="F209" s="425"/>
      <c r="G209" s="43"/>
      <c r="H209" s="38"/>
      <c r="I209" s="55"/>
      <c r="J209" s="11"/>
      <c r="K209" s="11"/>
      <c r="L209" s="11"/>
    </row>
    <row r="210" ht="15.75" hidden="1" customHeight="1">
      <c r="A210" s="225">
        <v>45282.0</v>
      </c>
      <c r="B210" s="19" t="s">
        <v>8322</v>
      </c>
      <c r="C210" s="19" t="s">
        <v>10</v>
      </c>
      <c r="D210" s="28">
        <v>847994.0</v>
      </c>
      <c r="E210" s="29">
        <v>3699.1</v>
      </c>
      <c r="F210" s="425"/>
      <c r="G210" s="43"/>
      <c r="H210" s="38"/>
      <c r="I210" s="55"/>
      <c r="J210" s="11"/>
      <c r="K210" s="11"/>
      <c r="L210" s="11"/>
    </row>
    <row r="211" ht="15.75" hidden="1" customHeight="1">
      <c r="A211" s="225">
        <v>45287.0</v>
      </c>
      <c r="B211" s="19" t="s">
        <v>8322</v>
      </c>
      <c r="C211" s="19" t="s">
        <v>10</v>
      </c>
      <c r="D211" s="28">
        <v>848732.0</v>
      </c>
      <c r="E211" s="29">
        <v>59275.91</v>
      </c>
      <c r="F211" s="425"/>
      <c r="G211" s="43"/>
      <c r="H211" s="38"/>
      <c r="I211" s="55"/>
      <c r="J211" s="11"/>
      <c r="K211" s="11"/>
      <c r="L211" s="11"/>
    </row>
    <row r="212" ht="15.75" hidden="1" customHeight="1">
      <c r="A212" s="225">
        <v>45287.0</v>
      </c>
      <c r="B212" s="19" t="s">
        <v>8322</v>
      </c>
      <c r="C212" s="19" t="s">
        <v>10</v>
      </c>
      <c r="D212" s="28">
        <v>848641.0</v>
      </c>
      <c r="E212" s="29">
        <v>120169.22</v>
      </c>
      <c r="F212" s="425"/>
      <c r="G212" s="43"/>
      <c r="H212" s="38"/>
      <c r="I212" s="55"/>
      <c r="J212" s="11"/>
      <c r="K212" s="11"/>
      <c r="L212" s="11"/>
    </row>
    <row r="213" ht="15.75" hidden="1" customHeight="1">
      <c r="A213" s="225">
        <v>45288.0</v>
      </c>
      <c r="B213" s="19" t="s">
        <v>8322</v>
      </c>
      <c r="C213" s="19" t="s">
        <v>10</v>
      </c>
      <c r="D213" s="28">
        <v>849067.0</v>
      </c>
      <c r="E213" s="29">
        <v>76730.12</v>
      </c>
      <c r="F213" s="425"/>
      <c r="G213" s="43"/>
      <c r="H213" s="38"/>
      <c r="I213" s="55"/>
      <c r="J213" s="11"/>
      <c r="K213" s="11"/>
      <c r="L213" s="11"/>
    </row>
    <row r="214" ht="15.75" hidden="1" customHeight="1">
      <c r="A214" s="225">
        <v>45289.0</v>
      </c>
      <c r="B214" s="19" t="s">
        <v>8322</v>
      </c>
      <c r="C214" s="19" t="s">
        <v>10</v>
      </c>
      <c r="D214" s="28">
        <v>849403.0</v>
      </c>
      <c r="E214" s="29">
        <v>133312.57</v>
      </c>
      <c r="F214" s="425"/>
      <c r="G214" s="33"/>
      <c r="H214" s="38"/>
      <c r="I214" s="55"/>
      <c r="J214" s="11"/>
      <c r="K214" s="11"/>
      <c r="L214" s="11"/>
    </row>
    <row r="215" ht="15.75" hidden="1" customHeight="1">
      <c r="A215" s="225">
        <v>45299.0</v>
      </c>
      <c r="B215" s="19" t="s">
        <v>8322</v>
      </c>
      <c r="C215" s="19" t="s">
        <v>7</v>
      </c>
      <c r="D215" s="28">
        <v>344336.0</v>
      </c>
      <c r="E215" s="29">
        <v>14738.93</v>
      </c>
      <c r="F215" s="207"/>
      <c r="G215" s="207" t="s">
        <v>8427</v>
      </c>
      <c r="H215" s="38"/>
      <c r="I215" s="55"/>
      <c r="J215" s="11"/>
      <c r="K215" s="11"/>
      <c r="L215" s="11"/>
    </row>
    <row r="216" ht="15.75" hidden="1" customHeight="1">
      <c r="A216" s="225">
        <v>45293.0</v>
      </c>
      <c r="B216" s="19" t="s">
        <v>8322</v>
      </c>
      <c r="C216" s="19" t="s">
        <v>10</v>
      </c>
      <c r="D216" s="28">
        <v>849755.0</v>
      </c>
      <c r="E216" s="29">
        <v>128719.25</v>
      </c>
      <c r="F216" s="425"/>
      <c r="G216" s="36" t="s">
        <v>8428</v>
      </c>
      <c r="H216" s="38"/>
      <c r="I216" s="55"/>
      <c r="J216" s="11"/>
      <c r="K216" s="11"/>
      <c r="L216" s="11"/>
    </row>
    <row r="217" ht="15.75" hidden="1" customHeight="1">
      <c r="A217" s="225">
        <v>45293.0</v>
      </c>
      <c r="B217" s="19" t="s">
        <v>8322</v>
      </c>
      <c r="C217" s="19" t="s">
        <v>10</v>
      </c>
      <c r="D217" s="28">
        <v>849762.0</v>
      </c>
      <c r="E217" s="29">
        <v>118504.76</v>
      </c>
      <c r="F217" s="425"/>
      <c r="G217" s="43"/>
      <c r="H217" s="38"/>
      <c r="I217" s="55"/>
      <c r="J217" s="11"/>
      <c r="K217" s="11"/>
      <c r="L217" s="11"/>
    </row>
    <row r="218" ht="15.75" hidden="1" customHeight="1">
      <c r="A218" s="225">
        <v>45293.0</v>
      </c>
      <c r="B218" s="19" t="s">
        <v>8322</v>
      </c>
      <c r="C218" s="19" t="s">
        <v>10</v>
      </c>
      <c r="D218" s="28">
        <v>849764.0</v>
      </c>
      <c r="E218" s="29">
        <v>38630.86</v>
      </c>
      <c r="F218" s="425"/>
      <c r="G218" s="43"/>
      <c r="H218" s="38"/>
      <c r="I218" s="55"/>
      <c r="J218" s="11"/>
      <c r="K218" s="11"/>
      <c r="L218" s="11"/>
    </row>
    <row r="219" ht="15.75" hidden="1" customHeight="1">
      <c r="A219" s="225">
        <v>45294.0</v>
      </c>
      <c r="B219" s="19" t="s">
        <v>8322</v>
      </c>
      <c r="C219" s="19" t="s">
        <v>10</v>
      </c>
      <c r="D219" s="28">
        <v>850136.0</v>
      </c>
      <c r="E219" s="29">
        <v>294175.77</v>
      </c>
      <c r="F219" s="425"/>
      <c r="G219" s="43"/>
      <c r="H219" s="38"/>
      <c r="I219" s="55"/>
      <c r="J219" s="11"/>
      <c r="K219" s="11"/>
      <c r="L219" s="11"/>
    </row>
    <row r="220" ht="15.75" hidden="1" customHeight="1">
      <c r="A220" s="225">
        <v>45294.0</v>
      </c>
      <c r="B220" s="19" t="s">
        <v>8322</v>
      </c>
      <c r="C220" s="19" t="s">
        <v>10</v>
      </c>
      <c r="D220" s="28">
        <v>850142.0</v>
      </c>
      <c r="E220" s="29">
        <v>7965.15</v>
      </c>
      <c r="F220" s="425"/>
      <c r="G220" s="43"/>
      <c r="H220" s="38"/>
      <c r="I220" s="55"/>
      <c r="J220" s="11"/>
      <c r="K220" s="11"/>
      <c r="L220" s="11"/>
    </row>
    <row r="221" ht="15.75" hidden="1" customHeight="1">
      <c r="A221" s="225">
        <v>45295.0</v>
      </c>
      <c r="B221" s="19" t="s">
        <v>8322</v>
      </c>
      <c r="C221" s="19" t="s">
        <v>10</v>
      </c>
      <c r="D221" s="28">
        <v>850566.0</v>
      </c>
      <c r="E221" s="29">
        <v>17971.29</v>
      </c>
      <c r="F221" s="425"/>
      <c r="G221" s="43"/>
      <c r="H221" s="38"/>
      <c r="I221" s="55"/>
      <c r="J221" s="11"/>
      <c r="K221" s="11"/>
      <c r="L221" s="11"/>
    </row>
    <row r="222" ht="15.75" hidden="1" customHeight="1">
      <c r="A222" s="225">
        <v>45295.0</v>
      </c>
      <c r="B222" s="19" t="s">
        <v>8322</v>
      </c>
      <c r="C222" s="19" t="s">
        <v>10</v>
      </c>
      <c r="D222" s="28">
        <v>850553.0</v>
      </c>
      <c r="E222" s="29">
        <v>135688.09</v>
      </c>
      <c r="F222" s="425"/>
      <c r="G222" s="43"/>
      <c r="H222" s="38"/>
      <c r="I222" s="55"/>
      <c r="J222" s="11"/>
      <c r="K222" s="11"/>
      <c r="L222" s="11"/>
    </row>
    <row r="223" ht="15.75" hidden="1" customHeight="1">
      <c r="A223" s="225">
        <v>45296.0</v>
      </c>
      <c r="B223" s="19" t="s">
        <v>8322</v>
      </c>
      <c r="C223" s="19" t="s">
        <v>10</v>
      </c>
      <c r="D223" s="28">
        <v>851001.0</v>
      </c>
      <c r="E223" s="29">
        <v>8163.04</v>
      </c>
      <c r="F223" s="425"/>
      <c r="G223" s="43"/>
      <c r="H223" s="38"/>
      <c r="I223" s="55"/>
      <c r="J223" s="11"/>
      <c r="K223" s="11"/>
      <c r="L223" s="11"/>
    </row>
    <row r="224" ht="15.75" hidden="1" customHeight="1">
      <c r="A224" s="225">
        <v>45296.0</v>
      </c>
      <c r="B224" s="19" t="s">
        <v>8322</v>
      </c>
      <c r="C224" s="19" t="s">
        <v>10</v>
      </c>
      <c r="D224" s="28">
        <v>850994.0</v>
      </c>
      <c r="E224" s="29">
        <v>94028.1</v>
      </c>
      <c r="F224" s="425"/>
      <c r="G224" s="43"/>
      <c r="H224" s="38"/>
      <c r="I224" s="55"/>
      <c r="J224" s="11"/>
      <c r="K224" s="11"/>
      <c r="L224" s="11"/>
    </row>
    <row r="225" ht="15.75" hidden="1" customHeight="1">
      <c r="A225" s="225">
        <v>45296.0</v>
      </c>
      <c r="B225" s="19" t="s">
        <v>8322</v>
      </c>
      <c r="C225" s="19" t="s">
        <v>10</v>
      </c>
      <c r="D225" s="28">
        <v>851015.0</v>
      </c>
      <c r="E225" s="29">
        <v>7374.96</v>
      </c>
      <c r="F225" s="425"/>
      <c r="G225" s="43"/>
      <c r="H225" s="38"/>
      <c r="I225" s="55"/>
      <c r="J225" s="11"/>
      <c r="K225" s="11"/>
      <c r="L225" s="11"/>
    </row>
    <row r="226" ht="15.75" hidden="1" customHeight="1">
      <c r="A226" s="225">
        <v>45299.0</v>
      </c>
      <c r="B226" s="19" t="s">
        <v>8322</v>
      </c>
      <c r="C226" s="19" t="s">
        <v>10</v>
      </c>
      <c r="D226" s="28">
        <v>851303.0</v>
      </c>
      <c r="E226" s="29">
        <v>160940.02</v>
      </c>
      <c r="F226" s="425"/>
      <c r="G226" s="43"/>
      <c r="H226" s="38"/>
      <c r="I226" s="55"/>
      <c r="J226" s="11"/>
      <c r="K226" s="11"/>
      <c r="L226" s="11"/>
    </row>
    <row r="227" ht="15.75" hidden="1" customHeight="1">
      <c r="A227" s="225">
        <v>45300.0</v>
      </c>
      <c r="B227" s="19" t="s">
        <v>8322</v>
      </c>
      <c r="C227" s="19" t="s">
        <v>10</v>
      </c>
      <c r="D227" s="28">
        <v>851645.0</v>
      </c>
      <c r="E227" s="29">
        <v>5204.06</v>
      </c>
      <c r="F227" s="425"/>
      <c r="G227" s="43"/>
      <c r="H227" s="38"/>
      <c r="I227" s="55"/>
      <c r="J227" s="11"/>
      <c r="K227" s="11"/>
      <c r="L227" s="11"/>
    </row>
    <row r="228" ht="15.75" hidden="1" customHeight="1">
      <c r="A228" s="225">
        <v>45300.0</v>
      </c>
      <c r="B228" s="19" t="s">
        <v>8322</v>
      </c>
      <c r="C228" s="19" t="s">
        <v>10</v>
      </c>
      <c r="D228" s="28">
        <v>851647.0</v>
      </c>
      <c r="E228" s="29">
        <v>42315.87</v>
      </c>
      <c r="F228" s="425"/>
      <c r="G228" s="43"/>
      <c r="H228" s="38"/>
      <c r="I228" s="55"/>
      <c r="J228" s="11"/>
      <c r="K228" s="11"/>
      <c r="L228" s="11"/>
    </row>
    <row r="229" ht="15.75" hidden="1" customHeight="1">
      <c r="A229" s="225">
        <v>45300.0</v>
      </c>
      <c r="B229" s="19" t="s">
        <v>8322</v>
      </c>
      <c r="C229" s="28" t="s">
        <v>679</v>
      </c>
      <c r="D229" s="28">
        <v>851719.0</v>
      </c>
      <c r="E229" s="29">
        <v>-8385.3</v>
      </c>
      <c r="F229" s="425"/>
      <c r="G229" s="43"/>
      <c r="H229" s="38"/>
      <c r="I229" s="55"/>
      <c r="J229" s="11"/>
      <c r="K229" s="11"/>
      <c r="L229" s="11"/>
    </row>
    <row r="230" ht="15.75" hidden="1" customHeight="1">
      <c r="A230" s="225">
        <v>45301.0</v>
      </c>
      <c r="B230" s="19" t="s">
        <v>8322</v>
      </c>
      <c r="C230" s="19" t="s">
        <v>10</v>
      </c>
      <c r="D230" s="28">
        <v>851960.0</v>
      </c>
      <c r="E230" s="29">
        <v>4833.9</v>
      </c>
      <c r="F230" s="425"/>
      <c r="G230" s="43"/>
      <c r="H230" s="38"/>
      <c r="I230" s="55"/>
      <c r="J230" s="11"/>
      <c r="K230" s="11"/>
      <c r="L230" s="11"/>
    </row>
    <row r="231" ht="15.75" hidden="1" customHeight="1">
      <c r="A231" s="225">
        <v>45301.0</v>
      </c>
      <c r="B231" s="19" t="s">
        <v>8322</v>
      </c>
      <c r="C231" s="19" t="s">
        <v>10</v>
      </c>
      <c r="D231" s="28">
        <v>851961.0</v>
      </c>
      <c r="E231" s="29">
        <v>70468.72</v>
      </c>
      <c r="F231" s="425"/>
      <c r="G231" s="43"/>
      <c r="H231" s="38"/>
      <c r="I231" s="55"/>
      <c r="J231" s="11"/>
      <c r="K231" s="11"/>
      <c r="L231" s="11"/>
    </row>
    <row r="232" ht="15.75" hidden="1" customHeight="1">
      <c r="A232" s="225">
        <v>45302.0</v>
      </c>
      <c r="B232" s="28" t="s">
        <v>8322</v>
      </c>
      <c r="C232" s="28" t="s">
        <v>10</v>
      </c>
      <c r="D232" s="28">
        <v>852277.0</v>
      </c>
      <c r="E232" s="29">
        <v>3082.39</v>
      </c>
      <c r="F232" s="425"/>
      <c r="G232" s="43"/>
      <c r="H232" s="38"/>
      <c r="I232" s="55"/>
      <c r="J232" s="11"/>
      <c r="K232" s="11"/>
      <c r="L232" s="11"/>
    </row>
    <row r="233" ht="15.75" hidden="1" customHeight="1">
      <c r="A233" s="225">
        <v>45302.0</v>
      </c>
      <c r="B233" s="28" t="s">
        <v>8322</v>
      </c>
      <c r="C233" s="28" t="s">
        <v>10</v>
      </c>
      <c r="D233" s="28">
        <v>852274.0</v>
      </c>
      <c r="E233" s="29">
        <v>92318.26</v>
      </c>
      <c r="F233" s="425"/>
      <c r="G233" s="43"/>
      <c r="H233" s="38"/>
      <c r="I233" s="55"/>
      <c r="J233" s="11"/>
      <c r="K233" s="11"/>
      <c r="L233" s="11"/>
    </row>
    <row r="234" ht="15.75" hidden="1" customHeight="1">
      <c r="A234" s="225">
        <v>45303.0</v>
      </c>
      <c r="B234" s="28" t="s">
        <v>8322</v>
      </c>
      <c r="C234" s="28" t="s">
        <v>10</v>
      </c>
      <c r="D234" s="28">
        <v>852593.0</v>
      </c>
      <c r="E234" s="29">
        <v>6360.86</v>
      </c>
      <c r="F234" s="425"/>
      <c r="G234" s="43"/>
      <c r="H234" s="38"/>
      <c r="I234" s="55"/>
      <c r="J234" s="11"/>
      <c r="K234" s="11"/>
      <c r="L234" s="11"/>
    </row>
    <row r="235" ht="15.75" hidden="1" customHeight="1">
      <c r="A235" s="225">
        <v>45303.0</v>
      </c>
      <c r="B235" s="28" t="s">
        <v>8322</v>
      </c>
      <c r="C235" s="28" t="s">
        <v>10</v>
      </c>
      <c r="D235" s="28">
        <v>852567.0</v>
      </c>
      <c r="E235" s="29">
        <v>116270.83</v>
      </c>
      <c r="F235" s="425"/>
      <c r="G235" s="43"/>
      <c r="H235" s="38"/>
      <c r="I235" s="55"/>
      <c r="J235" s="11"/>
      <c r="K235" s="11"/>
      <c r="L235" s="11"/>
    </row>
    <row r="236" ht="15.75" hidden="1" customHeight="1">
      <c r="A236" s="225">
        <v>45303.0</v>
      </c>
      <c r="B236" s="28" t="s">
        <v>8322</v>
      </c>
      <c r="C236" s="28" t="s">
        <v>10</v>
      </c>
      <c r="D236" s="28">
        <v>852599.0</v>
      </c>
      <c r="E236" s="29">
        <v>20998.78</v>
      </c>
      <c r="F236" s="425"/>
      <c r="G236" s="33"/>
      <c r="H236" s="38"/>
      <c r="I236" s="55"/>
      <c r="J236" s="11"/>
      <c r="K236" s="11"/>
      <c r="L236" s="11"/>
    </row>
    <row r="237" ht="15.75" hidden="1" customHeight="1">
      <c r="A237" s="225">
        <v>45306.0</v>
      </c>
      <c r="B237" s="28" t="s">
        <v>8322</v>
      </c>
      <c r="C237" s="28" t="s">
        <v>10</v>
      </c>
      <c r="D237" s="28">
        <v>852910.0</v>
      </c>
      <c r="E237" s="29">
        <v>175697.12</v>
      </c>
      <c r="F237" s="425"/>
      <c r="G237" s="36" t="s">
        <v>8429</v>
      </c>
      <c r="H237" s="38"/>
      <c r="I237" s="55"/>
      <c r="J237" s="11"/>
      <c r="K237" s="11"/>
      <c r="L237" s="11"/>
    </row>
    <row r="238" ht="15.75" hidden="1" customHeight="1">
      <c r="A238" s="225">
        <v>45306.0</v>
      </c>
      <c r="B238" s="28" t="s">
        <v>8322</v>
      </c>
      <c r="C238" s="28" t="s">
        <v>10</v>
      </c>
      <c r="D238" s="28">
        <v>852907.0</v>
      </c>
      <c r="E238" s="29">
        <v>20127.69</v>
      </c>
      <c r="F238" s="425"/>
      <c r="G238" s="43"/>
      <c r="H238" s="38"/>
      <c r="I238" s="55"/>
      <c r="J238" s="11"/>
      <c r="K238" s="11"/>
      <c r="L238" s="11"/>
    </row>
    <row r="239" ht="15.75" hidden="1" customHeight="1">
      <c r="A239" s="225">
        <v>45307.0</v>
      </c>
      <c r="B239" s="28" t="s">
        <v>8322</v>
      </c>
      <c r="C239" s="28" t="s">
        <v>82</v>
      </c>
      <c r="D239" s="28">
        <v>853380.0</v>
      </c>
      <c r="E239" s="29">
        <v>-84980.4</v>
      </c>
      <c r="F239" s="425"/>
      <c r="G239" s="43"/>
      <c r="H239" s="38"/>
      <c r="I239" s="55"/>
      <c r="J239" s="11"/>
      <c r="K239" s="11"/>
      <c r="L239" s="11"/>
    </row>
    <row r="240" ht="15.75" hidden="1" customHeight="1">
      <c r="A240" s="225">
        <v>45308.0</v>
      </c>
      <c r="B240" s="28" t="s">
        <v>8322</v>
      </c>
      <c r="C240" s="28" t="s">
        <v>10</v>
      </c>
      <c r="D240" s="28">
        <v>853579.0</v>
      </c>
      <c r="E240" s="29">
        <v>6672.13</v>
      </c>
      <c r="F240" s="425"/>
      <c r="G240" s="43"/>
      <c r="H240" s="38"/>
      <c r="I240" s="55"/>
      <c r="J240" s="11"/>
      <c r="K240" s="11"/>
      <c r="L240" s="11"/>
    </row>
    <row r="241" ht="15.75" hidden="1" customHeight="1">
      <c r="A241" s="225">
        <v>45309.0</v>
      </c>
      <c r="B241" s="28" t="s">
        <v>8322</v>
      </c>
      <c r="C241" s="28" t="s">
        <v>10</v>
      </c>
      <c r="D241" s="28">
        <v>853910.0</v>
      </c>
      <c r="E241" s="29">
        <v>175707.56</v>
      </c>
      <c r="F241" s="425"/>
      <c r="G241" s="43"/>
      <c r="H241" s="38"/>
      <c r="I241" s="55"/>
      <c r="J241" s="11"/>
      <c r="K241" s="11"/>
      <c r="L241" s="11"/>
    </row>
    <row r="242" ht="15.75" hidden="1" customHeight="1">
      <c r="A242" s="225">
        <v>45313.0</v>
      </c>
      <c r="B242" s="28" t="s">
        <v>8322</v>
      </c>
      <c r="C242" s="28" t="s">
        <v>10</v>
      </c>
      <c r="D242" s="28">
        <v>854462.0</v>
      </c>
      <c r="E242" s="29">
        <v>56752.5</v>
      </c>
      <c r="F242" s="425"/>
      <c r="G242" s="43"/>
      <c r="H242" s="38"/>
      <c r="I242" s="55"/>
      <c r="J242" s="11"/>
      <c r="K242" s="11"/>
      <c r="L242" s="11"/>
    </row>
    <row r="243" ht="15.75" hidden="1" customHeight="1">
      <c r="A243" s="225">
        <v>45313.0</v>
      </c>
      <c r="B243" s="28" t="s">
        <v>8322</v>
      </c>
      <c r="C243" s="28" t="s">
        <v>10</v>
      </c>
      <c r="D243" s="28">
        <v>854461.0</v>
      </c>
      <c r="E243" s="29">
        <v>3434.59</v>
      </c>
      <c r="F243" s="425"/>
      <c r="G243" s="43"/>
      <c r="H243" s="38"/>
      <c r="I243" s="55"/>
      <c r="J243" s="11"/>
      <c r="K243" s="11"/>
      <c r="L243" s="11"/>
    </row>
    <row r="244" ht="15.75" hidden="1" customHeight="1">
      <c r="A244" s="225">
        <v>45314.0</v>
      </c>
      <c r="B244" s="28" t="s">
        <v>8322</v>
      </c>
      <c r="C244" s="28" t="s">
        <v>10</v>
      </c>
      <c r="D244" s="28">
        <v>854798.0</v>
      </c>
      <c r="E244" s="29">
        <v>27862.69</v>
      </c>
      <c r="F244" s="425"/>
      <c r="G244" s="43"/>
      <c r="H244" s="38"/>
      <c r="I244" s="55"/>
      <c r="J244" s="11"/>
      <c r="K244" s="11"/>
      <c r="L244" s="11"/>
    </row>
    <row r="245" ht="15.75" hidden="1" customHeight="1">
      <c r="A245" s="225">
        <v>45314.0</v>
      </c>
      <c r="B245" s="28" t="s">
        <v>8322</v>
      </c>
      <c r="C245" s="28" t="s">
        <v>10</v>
      </c>
      <c r="D245" s="28">
        <v>854777.0</v>
      </c>
      <c r="E245" s="29">
        <v>16625.91</v>
      </c>
      <c r="F245" s="425"/>
      <c r="G245" s="43"/>
      <c r="H245" s="38"/>
      <c r="I245" s="55"/>
      <c r="J245" s="11"/>
      <c r="K245" s="11"/>
      <c r="L245" s="11"/>
    </row>
    <row r="246" ht="15.75" hidden="1" customHeight="1">
      <c r="A246" s="225">
        <v>45314.0</v>
      </c>
      <c r="B246" s="28" t="s">
        <v>8322</v>
      </c>
      <c r="C246" s="28" t="s">
        <v>10</v>
      </c>
      <c r="D246" s="28">
        <v>854738.0</v>
      </c>
      <c r="E246" s="29">
        <v>113944.86</v>
      </c>
      <c r="F246" s="425"/>
      <c r="G246" s="43"/>
      <c r="H246" s="38"/>
      <c r="I246" s="55"/>
      <c r="J246" s="11"/>
      <c r="K246" s="11"/>
      <c r="L246" s="11"/>
    </row>
    <row r="247" ht="15.75" hidden="1" customHeight="1">
      <c r="A247" s="225">
        <v>45315.0</v>
      </c>
      <c r="B247" s="28" t="s">
        <v>8322</v>
      </c>
      <c r="C247" s="28" t="s">
        <v>10</v>
      </c>
      <c r="D247" s="28">
        <v>855098.0</v>
      </c>
      <c r="E247" s="29">
        <v>78847.13</v>
      </c>
      <c r="F247" s="425"/>
      <c r="G247" s="43"/>
      <c r="H247" s="38"/>
      <c r="I247" s="55"/>
      <c r="J247" s="11"/>
      <c r="K247" s="11"/>
      <c r="L247" s="11"/>
    </row>
    <row r="248" ht="15.75" hidden="1" customHeight="1">
      <c r="A248" s="225">
        <v>45316.0</v>
      </c>
      <c r="B248" s="28" t="s">
        <v>8322</v>
      </c>
      <c r="C248" s="28" t="s">
        <v>10</v>
      </c>
      <c r="D248" s="28">
        <v>855374.0</v>
      </c>
      <c r="E248" s="29">
        <v>5620.37</v>
      </c>
      <c r="F248" s="425"/>
      <c r="G248" s="43"/>
      <c r="H248" s="38"/>
      <c r="I248" s="55"/>
      <c r="J248" s="11"/>
      <c r="K248" s="11"/>
      <c r="L248" s="11"/>
    </row>
    <row r="249" ht="15.75" hidden="1" customHeight="1">
      <c r="A249" s="225">
        <v>45316.0</v>
      </c>
      <c r="B249" s="28" t="s">
        <v>8322</v>
      </c>
      <c r="C249" s="28" t="s">
        <v>10</v>
      </c>
      <c r="D249" s="28">
        <v>855366.0</v>
      </c>
      <c r="E249" s="29">
        <v>107480.53</v>
      </c>
      <c r="F249" s="425"/>
      <c r="G249" s="43"/>
      <c r="H249" s="38"/>
      <c r="I249" s="55"/>
      <c r="J249" s="11"/>
      <c r="K249" s="11"/>
      <c r="L249" s="11"/>
    </row>
    <row r="250" ht="15.75" hidden="1" customHeight="1">
      <c r="A250" s="225">
        <v>45317.0</v>
      </c>
      <c r="B250" s="28" t="s">
        <v>8322</v>
      </c>
      <c r="C250" s="28" t="s">
        <v>10</v>
      </c>
      <c r="D250" s="28">
        <v>855613.0</v>
      </c>
      <c r="E250" s="29">
        <v>103491.8</v>
      </c>
      <c r="F250" s="425"/>
      <c r="G250" s="43"/>
      <c r="H250" s="38"/>
      <c r="I250" s="55"/>
      <c r="J250" s="11"/>
      <c r="K250" s="11"/>
      <c r="L250" s="11"/>
    </row>
    <row r="251" ht="15.75" hidden="1" customHeight="1">
      <c r="A251" s="225">
        <v>45317.0</v>
      </c>
      <c r="B251" s="28" t="s">
        <v>8322</v>
      </c>
      <c r="C251" s="28" t="s">
        <v>10</v>
      </c>
      <c r="D251" s="28">
        <v>855669.0</v>
      </c>
      <c r="E251" s="29">
        <v>47915.72</v>
      </c>
      <c r="F251" s="425"/>
      <c r="G251" s="43"/>
      <c r="H251" s="38"/>
      <c r="I251" s="55"/>
      <c r="J251" s="11"/>
      <c r="K251" s="11"/>
      <c r="L251" s="11"/>
    </row>
    <row r="252" ht="15.75" hidden="1" customHeight="1">
      <c r="A252" s="225">
        <v>45317.0</v>
      </c>
      <c r="B252" s="28" t="s">
        <v>8322</v>
      </c>
      <c r="C252" s="28" t="s">
        <v>10</v>
      </c>
      <c r="D252" s="28">
        <v>855667.0</v>
      </c>
      <c r="E252" s="29">
        <v>104372.2</v>
      </c>
      <c r="F252" s="425"/>
      <c r="G252" s="33"/>
      <c r="H252" s="38"/>
      <c r="I252" s="55"/>
      <c r="J252" s="11"/>
      <c r="K252" s="11"/>
      <c r="L252" s="11"/>
    </row>
    <row r="253" ht="15.75" hidden="1" customHeight="1">
      <c r="A253" s="225">
        <v>45324.0</v>
      </c>
      <c r="B253" s="28" t="s">
        <v>8322</v>
      </c>
      <c r="C253" s="28" t="s">
        <v>7</v>
      </c>
      <c r="D253" s="28">
        <v>478716.0</v>
      </c>
      <c r="E253" s="29">
        <v>15830.04</v>
      </c>
      <c r="F253" s="207"/>
      <c r="G253" s="207" t="s">
        <v>8430</v>
      </c>
      <c r="H253" s="38"/>
      <c r="I253" s="55"/>
      <c r="J253" s="11"/>
      <c r="K253" s="11"/>
      <c r="L253" s="11"/>
    </row>
    <row r="254" ht="15.75" hidden="1" customHeight="1">
      <c r="A254" s="225">
        <v>45320.0</v>
      </c>
      <c r="B254" s="28" t="s">
        <v>8322</v>
      </c>
      <c r="C254" s="28" t="s">
        <v>10</v>
      </c>
      <c r="D254" s="28">
        <v>855908.0</v>
      </c>
      <c r="E254" s="29">
        <v>6199.29</v>
      </c>
      <c r="F254" s="207"/>
      <c r="G254" s="31" t="s">
        <v>8431</v>
      </c>
      <c r="H254" s="38"/>
      <c r="I254" s="55"/>
      <c r="J254" s="11"/>
      <c r="K254" s="11"/>
      <c r="L254" s="11"/>
    </row>
    <row r="255" ht="15.75" hidden="1" customHeight="1">
      <c r="A255" s="225">
        <v>45320.0</v>
      </c>
      <c r="B255" s="28" t="s">
        <v>8322</v>
      </c>
      <c r="C255" s="28" t="s">
        <v>10</v>
      </c>
      <c r="D255" s="28">
        <v>855900.0</v>
      </c>
      <c r="E255" s="29">
        <v>26459.54</v>
      </c>
      <c r="F255" s="207"/>
      <c r="G255" s="43"/>
      <c r="H255" s="38"/>
      <c r="I255" s="55"/>
      <c r="J255" s="11"/>
      <c r="K255" s="11"/>
      <c r="L255" s="11"/>
    </row>
    <row r="256" ht="15.75" hidden="1" customHeight="1">
      <c r="A256" s="225">
        <v>45321.0</v>
      </c>
      <c r="B256" s="28" t="s">
        <v>8322</v>
      </c>
      <c r="C256" s="28" t="s">
        <v>10</v>
      </c>
      <c r="D256" s="28">
        <v>856238.0</v>
      </c>
      <c r="E256" s="29">
        <v>2628.01</v>
      </c>
      <c r="F256" s="207"/>
      <c r="G256" s="43"/>
      <c r="H256" s="38"/>
      <c r="I256" s="55"/>
      <c r="J256" s="11"/>
      <c r="K256" s="11"/>
      <c r="L256" s="11"/>
    </row>
    <row r="257" ht="15.75" hidden="1" customHeight="1">
      <c r="A257" s="225">
        <v>45321.0</v>
      </c>
      <c r="B257" s="28" t="s">
        <v>8322</v>
      </c>
      <c r="C257" s="28" t="s">
        <v>10</v>
      </c>
      <c r="D257" s="28">
        <v>856242.0</v>
      </c>
      <c r="E257" s="29">
        <v>64858.42</v>
      </c>
      <c r="F257" s="207"/>
      <c r="G257" s="43"/>
      <c r="H257" s="38"/>
      <c r="I257" s="55"/>
      <c r="J257" s="11"/>
      <c r="K257" s="11"/>
      <c r="L257" s="11"/>
    </row>
    <row r="258" ht="15.75" hidden="1" customHeight="1">
      <c r="A258" s="225">
        <v>45321.0</v>
      </c>
      <c r="B258" s="28" t="s">
        <v>8322</v>
      </c>
      <c r="C258" s="28" t="s">
        <v>10</v>
      </c>
      <c r="D258" s="28">
        <v>856243.0</v>
      </c>
      <c r="E258" s="29">
        <v>43998.34</v>
      </c>
      <c r="F258" s="207"/>
      <c r="G258" s="43"/>
      <c r="H258" s="38"/>
      <c r="I258" s="55"/>
      <c r="J258" s="11"/>
      <c r="K258" s="11"/>
      <c r="L258" s="11"/>
    </row>
    <row r="259" ht="15.75" hidden="1" customHeight="1">
      <c r="A259" s="225">
        <v>45322.0</v>
      </c>
      <c r="B259" s="28" t="s">
        <v>8322</v>
      </c>
      <c r="C259" s="28" t="s">
        <v>10</v>
      </c>
      <c r="D259" s="28">
        <v>856563.0</v>
      </c>
      <c r="E259" s="29">
        <v>68473.63</v>
      </c>
      <c r="F259" s="207"/>
      <c r="G259" s="43"/>
      <c r="H259" s="38"/>
      <c r="I259" s="55"/>
      <c r="J259" s="11"/>
      <c r="K259" s="11"/>
      <c r="L259" s="11"/>
    </row>
    <row r="260" ht="15.75" hidden="1" customHeight="1">
      <c r="A260" s="225">
        <v>45323.0</v>
      </c>
      <c r="B260" s="28" t="s">
        <v>8322</v>
      </c>
      <c r="C260" s="28" t="s">
        <v>10</v>
      </c>
      <c r="D260" s="28">
        <v>856862.0</v>
      </c>
      <c r="E260" s="29">
        <v>9460.83</v>
      </c>
      <c r="F260" s="207"/>
      <c r="G260" s="43"/>
      <c r="H260" s="38"/>
      <c r="I260" s="55"/>
      <c r="J260" s="11"/>
      <c r="K260" s="11"/>
      <c r="L260" s="11"/>
    </row>
    <row r="261" ht="15.75" hidden="1" customHeight="1">
      <c r="A261" s="225">
        <v>45323.0</v>
      </c>
      <c r="B261" s="28" t="s">
        <v>8322</v>
      </c>
      <c r="C261" s="28" t="s">
        <v>10</v>
      </c>
      <c r="D261" s="28">
        <v>856854.0</v>
      </c>
      <c r="E261" s="29">
        <v>55409.8</v>
      </c>
      <c r="F261" s="207"/>
      <c r="G261" s="43"/>
      <c r="H261" s="38"/>
      <c r="I261" s="55"/>
      <c r="J261" s="11"/>
      <c r="K261" s="11"/>
      <c r="L261" s="11"/>
    </row>
    <row r="262" ht="15.75" hidden="1" customHeight="1">
      <c r="A262" s="225">
        <v>45324.0</v>
      </c>
      <c r="B262" s="28" t="s">
        <v>8322</v>
      </c>
      <c r="C262" s="28" t="s">
        <v>10</v>
      </c>
      <c r="D262" s="28">
        <v>857115.0</v>
      </c>
      <c r="E262" s="29">
        <v>51126.35</v>
      </c>
      <c r="F262" s="207"/>
      <c r="G262" s="43"/>
      <c r="H262" s="38"/>
      <c r="I262" s="55"/>
      <c r="J262" s="11"/>
      <c r="K262" s="11"/>
      <c r="L262" s="11"/>
    </row>
    <row r="263" ht="15.75" hidden="1" customHeight="1">
      <c r="A263" s="225">
        <v>45324.0</v>
      </c>
      <c r="B263" s="28" t="s">
        <v>8322</v>
      </c>
      <c r="C263" s="28" t="s">
        <v>10</v>
      </c>
      <c r="D263" s="28">
        <v>857154.0</v>
      </c>
      <c r="E263" s="29">
        <v>74252.29</v>
      </c>
      <c r="F263" s="207"/>
      <c r="G263" s="43"/>
      <c r="H263" s="38"/>
      <c r="I263" s="55"/>
      <c r="J263" s="11"/>
      <c r="K263" s="11"/>
      <c r="L263" s="11"/>
    </row>
    <row r="264" ht="15.75" hidden="1" customHeight="1">
      <c r="A264" s="225">
        <v>45327.0</v>
      </c>
      <c r="B264" s="28" t="s">
        <v>8322</v>
      </c>
      <c r="C264" s="28" t="s">
        <v>10</v>
      </c>
      <c r="D264" s="28">
        <v>857486.0</v>
      </c>
      <c r="E264" s="29">
        <v>64546.3</v>
      </c>
      <c r="F264" s="207"/>
      <c r="G264" s="43"/>
      <c r="H264" s="38"/>
      <c r="I264" s="55"/>
      <c r="J264" s="11"/>
      <c r="K264" s="11"/>
      <c r="L264" s="11"/>
    </row>
    <row r="265" ht="15.75" hidden="1" customHeight="1">
      <c r="A265" s="225">
        <v>45327.0</v>
      </c>
      <c r="B265" s="28" t="s">
        <v>8322</v>
      </c>
      <c r="C265" s="28" t="s">
        <v>10</v>
      </c>
      <c r="D265" s="28">
        <v>857494.0</v>
      </c>
      <c r="E265" s="29">
        <v>2111.92</v>
      </c>
      <c r="F265" s="207"/>
      <c r="G265" s="43"/>
      <c r="H265" s="38"/>
      <c r="I265" s="55"/>
      <c r="J265" s="11"/>
      <c r="K265" s="11"/>
      <c r="L265" s="11"/>
    </row>
    <row r="266" ht="15.75" hidden="1" customHeight="1">
      <c r="A266" s="225">
        <v>45328.0</v>
      </c>
      <c r="B266" s="28" t="s">
        <v>8322</v>
      </c>
      <c r="C266" s="28" t="s">
        <v>10</v>
      </c>
      <c r="D266" s="28">
        <v>857777.0</v>
      </c>
      <c r="E266" s="29">
        <v>133542.6</v>
      </c>
      <c r="F266" s="207"/>
      <c r="G266" s="43"/>
      <c r="H266" s="38"/>
      <c r="I266" s="55"/>
      <c r="J266" s="11"/>
      <c r="K266" s="11"/>
      <c r="L266" s="11"/>
    </row>
    <row r="267" ht="15.75" hidden="1" customHeight="1">
      <c r="A267" s="225">
        <v>45328.0</v>
      </c>
      <c r="B267" s="28" t="s">
        <v>8322</v>
      </c>
      <c r="C267" s="28" t="s">
        <v>10</v>
      </c>
      <c r="D267" s="28">
        <v>857833.0</v>
      </c>
      <c r="E267" s="29">
        <v>40524.05</v>
      </c>
      <c r="F267" s="207"/>
      <c r="G267" s="43"/>
      <c r="H267" s="38"/>
      <c r="I267" s="55"/>
      <c r="J267" s="11"/>
      <c r="K267" s="11"/>
      <c r="L267" s="11"/>
    </row>
    <row r="268" ht="15.75" hidden="1" customHeight="1">
      <c r="A268" s="225">
        <v>45328.0</v>
      </c>
      <c r="B268" s="28" t="s">
        <v>8322</v>
      </c>
      <c r="C268" s="28" t="s">
        <v>10</v>
      </c>
      <c r="D268" s="28">
        <v>857839.0</v>
      </c>
      <c r="E268" s="29">
        <v>41628.88</v>
      </c>
      <c r="F268" s="207"/>
      <c r="G268" s="43"/>
      <c r="H268" s="38"/>
      <c r="I268" s="55"/>
      <c r="J268" s="11"/>
      <c r="K268" s="11"/>
      <c r="L268" s="11"/>
    </row>
    <row r="269" ht="15.75" hidden="1" customHeight="1">
      <c r="A269" s="225">
        <v>45329.0</v>
      </c>
      <c r="B269" s="28" t="s">
        <v>8322</v>
      </c>
      <c r="C269" s="28" t="s">
        <v>10</v>
      </c>
      <c r="D269" s="28">
        <v>858166.0</v>
      </c>
      <c r="E269" s="29">
        <v>62792.02</v>
      </c>
      <c r="F269" s="207"/>
      <c r="G269" s="43"/>
      <c r="H269" s="38"/>
      <c r="I269" s="55"/>
      <c r="J269" s="11"/>
      <c r="K269" s="11"/>
      <c r="L269" s="11"/>
    </row>
    <row r="270" ht="15.75" hidden="1" customHeight="1">
      <c r="A270" s="225">
        <v>45329.0</v>
      </c>
      <c r="B270" s="28" t="s">
        <v>8322</v>
      </c>
      <c r="C270" s="28" t="s">
        <v>10</v>
      </c>
      <c r="D270" s="28">
        <v>858161.0</v>
      </c>
      <c r="E270" s="29">
        <v>3249.36</v>
      </c>
      <c r="F270" s="207"/>
      <c r="G270" s="43"/>
      <c r="H270" s="38"/>
      <c r="I270" s="55"/>
      <c r="J270" s="11"/>
      <c r="K270" s="11"/>
      <c r="L270" s="11"/>
    </row>
    <row r="271" ht="15.75" hidden="1" customHeight="1">
      <c r="A271" s="225">
        <v>45330.0</v>
      </c>
      <c r="B271" s="28" t="s">
        <v>8322</v>
      </c>
      <c r="C271" s="28" t="s">
        <v>10</v>
      </c>
      <c r="D271" s="28">
        <v>858398.0</v>
      </c>
      <c r="E271" s="29">
        <v>273712.6</v>
      </c>
      <c r="F271" s="207"/>
      <c r="G271" s="43"/>
      <c r="H271" s="38"/>
      <c r="I271" s="55"/>
      <c r="J271" s="11"/>
      <c r="K271" s="11"/>
      <c r="L271" s="11"/>
    </row>
    <row r="272" ht="15.75" hidden="1" customHeight="1">
      <c r="A272" s="225">
        <v>45330.0</v>
      </c>
      <c r="B272" s="28" t="s">
        <v>8322</v>
      </c>
      <c r="C272" s="28" t="s">
        <v>10</v>
      </c>
      <c r="D272" s="28">
        <v>858380.0</v>
      </c>
      <c r="E272" s="29">
        <v>16586.29</v>
      </c>
      <c r="F272" s="207"/>
      <c r="G272" s="33"/>
      <c r="H272" s="38"/>
      <c r="I272" s="55"/>
      <c r="J272" s="11"/>
      <c r="K272" s="11"/>
      <c r="L272" s="11"/>
    </row>
    <row r="273" ht="15.75" hidden="1" customHeight="1">
      <c r="A273" s="225">
        <v>45330.0</v>
      </c>
      <c r="B273" s="28" t="s">
        <v>8322</v>
      </c>
      <c r="C273" s="28" t="s">
        <v>10</v>
      </c>
      <c r="D273" s="28">
        <v>858472.0</v>
      </c>
      <c r="E273" s="29">
        <v>2400.16</v>
      </c>
      <c r="F273" s="207"/>
      <c r="G273" s="31" t="s">
        <v>8432</v>
      </c>
      <c r="H273" s="38"/>
      <c r="I273" s="55"/>
      <c r="J273" s="11"/>
      <c r="K273" s="11"/>
      <c r="L273" s="11"/>
    </row>
    <row r="274" ht="15.75" hidden="1" customHeight="1">
      <c r="A274" s="225">
        <v>45330.0</v>
      </c>
      <c r="B274" s="28" t="s">
        <v>8322</v>
      </c>
      <c r="C274" s="28" t="s">
        <v>10</v>
      </c>
      <c r="D274" s="28">
        <v>858456.0</v>
      </c>
      <c r="E274" s="29">
        <v>92095.93</v>
      </c>
      <c r="F274" s="207"/>
      <c r="G274" s="43"/>
      <c r="H274" s="38"/>
      <c r="I274" s="55"/>
      <c r="J274" s="11"/>
      <c r="K274" s="11"/>
      <c r="L274" s="11"/>
    </row>
    <row r="275" ht="15.75" hidden="1" customHeight="1">
      <c r="A275" s="225">
        <v>45330.0</v>
      </c>
      <c r="B275" s="28" t="s">
        <v>8322</v>
      </c>
      <c r="C275" s="28" t="s">
        <v>10</v>
      </c>
      <c r="D275" s="28">
        <v>858465.0</v>
      </c>
      <c r="E275" s="29">
        <v>3390.64</v>
      </c>
      <c r="F275" s="207"/>
      <c r="G275" s="43"/>
      <c r="H275" s="38"/>
      <c r="I275" s="55"/>
      <c r="J275" s="11"/>
      <c r="K275" s="11"/>
      <c r="L275" s="11"/>
    </row>
    <row r="276" ht="15.75" hidden="1" customHeight="1">
      <c r="A276" s="225">
        <v>45331.0</v>
      </c>
      <c r="B276" s="28" t="s">
        <v>8322</v>
      </c>
      <c r="C276" s="28" t="s">
        <v>10</v>
      </c>
      <c r="D276" s="28">
        <v>858785.0</v>
      </c>
      <c r="E276" s="29">
        <v>12104.31</v>
      </c>
      <c r="F276" s="207"/>
      <c r="G276" s="43"/>
      <c r="H276" s="38"/>
      <c r="I276" s="55"/>
      <c r="J276" s="11"/>
      <c r="K276" s="11"/>
      <c r="L276" s="11"/>
    </row>
    <row r="277" ht="15.75" hidden="1" customHeight="1">
      <c r="A277" s="225">
        <v>45331.0</v>
      </c>
      <c r="B277" s="28" t="s">
        <v>8322</v>
      </c>
      <c r="C277" s="28" t="s">
        <v>10</v>
      </c>
      <c r="D277" s="28">
        <v>858797.0</v>
      </c>
      <c r="E277" s="29">
        <v>2133.96</v>
      </c>
      <c r="F277" s="207"/>
      <c r="G277" s="43"/>
      <c r="H277" s="38"/>
      <c r="I277" s="55"/>
      <c r="J277" s="11"/>
      <c r="K277" s="11"/>
      <c r="L277" s="11"/>
    </row>
    <row r="278" ht="15.75" hidden="1" customHeight="1">
      <c r="A278" s="225">
        <v>45331.0</v>
      </c>
      <c r="B278" s="28" t="s">
        <v>8322</v>
      </c>
      <c r="C278" s="28" t="s">
        <v>10</v>
      </c>
      <c r="D278" s="28">
        <v>858794.0</v>
      </c>
      <c r="E278" s="29">
        <v>210451.03</v>
      </c>
      <c r="F278" s="207"/>
      <c r="G278" s="43"/>
      <c r="H278" s="38"/>
      <c r="I278" s="55"/>
      <c r="J278" s="11"/>
      <c r="K278" s="11"/>
      <c r="L278" s="11"/>
    </row>
    <row r="279" ht="15.75" hidden="1" customHeight="1">
      <c r="A279" s="225">
        <v>45336.0</v>
      </c>
      <c r="B279" s="28" t="s">
        <v>8322</v>
      </c>
      <c r="C279" s="28" t="s">
        <v>10</v>
      </c>
      <c r="D279" s="28">
        <v>859111.0</v>
      </c>
      <c r="E279" s="29">
        <v>88238.9</v>
      </c>
      <c r="F279" s="207"/>
      <c r="G279" s="43"/>
      <c r="H279" s="38"/>
      <c r="I279" s="55"/>
      <c r="J279" s="11"/>
      <c r="K279" s="11"/>
      <c r="L279" s="11"/>
    </row>
    <row r="280" ht="15.75" hidden="1" customHeight="1">
      <c r="A280" s="225">
        <v>45336.0</v>
      </c>
      <c r="B280" s="28" t="s">
        <v>8322</v>
      </c>
      <c r="C280" s="28" t="s">
        <v>10</v>
      </c>
      <c r="D280" s="28">
        <v>859106.0</v>
      </c>
      <c r="E280" s="29">
        <v>462513.95</v>
      </c>
      <c r="F280" s="207"/>
      <c r="G280" s="43"/>
      <c r="H280" s="38"/>
      <c r="I280" s="55"/>
      <c r="J280" s="11"/>
      <c r="K280" s="11"/>
      <c r="L280" s="11"/>
    </row>
    <row r="281" ht="15.75" hidden="1" customHeight="1">
      <c r="A281" s="225">
        <v>45337.0</v>
      </c>
      <c r="B281" s="28" t="s">
        <v>8322</v>
      </c>
      <c r="C281" s="28" t="s">
        <v>10</v>
      </c>
      <c r="D281" s="28">
        <v>859415.0</v>
      </c>
      <c r="E281" s="29">
        <v>32193.5</v>
      </c>
      <c r="F281" s="207"/>
      <c r="G281" s="43"/>
      <c r="H281" s="38"/>
      <c r="I281" s="55"/>
      <c r="J281" s="11"/>
      <c r="K281" s="11"/>
      <c r="L281" s="11"/>
    </row>
    <row r="282" ht="15.75" hidden="1" customHeight="1">
      <c r="A282" s="225">
        <v>45338.0</v>
      </c>
      <c r="B282" s="28" t="s">
        <v>8322</v>
      </c>
      <c r="C282" s="28" t="s">
        <v>10</v>
      </c>
      <c r="D282" s="28">
        <v>859669.0</v>
      </c>
      <c r="E282" s="29">
        <v>18466.72</v>
      </c>
      <c r="F282" s="207"/>
      <c r="G282" s="43"/>
      <c r="H282" s="38"/>
      <c r="I282" s="55"/>
      <c r="J282" s="11"/>
      <c r="K282" s="11"/>
      <c r="L282" s="11"/>
    </row>
    <row r="283" ht="15.75" hidden="1" customHeight="1">
      <c r="A283" s="225">
        <v>45338.0</v>
      </c>
      <c r="B283" s="28" t="s">
        <v>8322</v>
      </c>
      <c r="C283" s="28" t="s">
        <v>82</v>
      </c>
      <c r="D283" s="28">
        <v>859503.0</v>
      </c>
      <c r="E283" s="29">
        <v>-47939.46</v>
      </c>
      <c r="F283" s="207"/>
      <c r="G283" s="43"/>
      <c r="H283" s="38"/>
      <c r="I283" s="55"/>
      <c r="J283" s="11"/>
      <c r="K283" s="11"/>
      <c r="L283" s="11"/>
    </row>
    <row r="284" ht="15.75" hidden="1" customHeight="1">
      <c r="A284" s="225">
        <v>45338.0</v>
      </c>
      <c r="B284" s="28" t="s">
        <v>8322</v>
      </c>
      <c r="C284" s="28" t="s">
        <v>10</v>
      </c>
      <c r="D284" s="28">
        <v>859668.0</v>
      </c>
      <c r="E284" s="29">
        <v>155896.93</v>
      </c>
      <c r="F284" s="207"/>
      <c r="G284" s="33"/>
      <c r="H284" s="38"/>
      <c r="I284" s="55"/>
      <c r="J284" s="11"/>
      <c r="K284" s="11"/>
      <c r="L284" s="11"/>
    </row>
    <row r="285" ht="15.75" hidden="1" customHeight="1">
      <c r="A285" s="225">
        <v>45341.0</v>
      </c>
      <c r="B285" s="226" t="s">
        <v>8322</v>
      </c>
      <c r="C285" s="226" t="s">
        <v>10</v>
      </c>
      <c r="D285" s="226">
        <v>859959.0</v>
      </c>
      <c r="E285" s="351">
        <v>39810.82</v>
      </c>
      <c r="F285" s="207"/>
      <c r="G285" s="31" t="s">
        <v>8433</v>
      </c>
      <c r="H285" s="119" t="s">
        <v>8434</v>
      </c>
      <c r="I285" s="55"/>
      <c r="J285" s="11"/>
      <c r="K285" s="11"/>
      <c r="L285" s="11"/>
    </row>
    <row r="286" ht="15.75" hidden="1" customHeight="1">
      <c r="A286" s="225">
        <v>45342.0</v>
      </c>
      <c r="B286" s="28" t="s">
        <v>8322</v>
      </c>
      <c r="C286" s="28" t="s">
        <v>10</v>
      </c>
      <c r="D286" s="28">
        <v>860232.0</v>
      </c>
      <c r="E286" s="29">
        <v>94857.0</v>
      </c>
      <c r="F286" s="207"/>
      <c r="G286" s="43"/>
      <c r="H286" s="38"/>
      <c r="I286" s="55"/>
      <c r="J286" s="11"/>
      <c r="K286" s="11"/>
      <c r="L286" s="11"/>
    </row>
    <row r="287" ht="15.75" hidden="1" customHeight="1">
      <c r="A287" s="225">
        <v>45342.0</v>
      </c>
      <c r="B287" s="226" t="s">
        <v>8322</v>
      </c>
      <c r="C287" s="226" t="s">
        <v>10</v>
      </c>
      <c r="D287" s="28">
        <v>860234.0</v>
      </c>
      <c r="E287" s="29">
        <v>71753.23</v>
      </c>
      <c r="F287" s="207"/>
      <c r="G287" s="43"/>
      <c r="H287" s="38"/>
      <c r="I287" s="55"/>
      <c r="J287" s="11"/>
      <c r="K287" s="11"/>
      <c r="L287" s="11"/>
    </row>
    <row r="288" ht="15.75" hidden="1" customHeight="1">
      <c r="A288" s="225">
        <v>45343.0</v>
      </c>
      <c r="B288" s="28" t="s">
        <v>8322</v>
      </c>
      <c r="C288" s="28" t="s">
        <v>10</v>
      </c>
      <c r="D288" s="28">
        <v>860503.0</v>
      </c>
      <c r="E288" s="29">
        <v>179146.48</v>
      </c>
      <c r="F288" s="207"/>
      <c r="G288" s="43"/>
      <c r="H288" s="38"/>
      <c r="I288" s="55"/>
      <c r="J288" s="11"/>
      <c r="K288" s="11"/>
      <c r="L288" s="11"/>
    </row>
    <row r="289" ht="15.75" hidden="1" customHeight="1">
      <c r="A289" s="225">
        <v>45343.0</v>
      </c>
      <c r="B289" s="226" t="s">
        <v>8322</v>
      </c>
      <c r="C289" s="226" t="s">
        <v>10</v>
      </c>
      <c r="D289" s="28">
        <v>860501.0</v>
      </c>
      <c r="E289" s="29">
        <v>2589.05</v>
      </c>
      <c r="F289" s="207"/>
      <c r="G289" s="43"/>
      <c r="H289" s="38"/>
      <c r="I289" s="55"/>
      <c r="J289" s="11"/>
      <c r="K289" s="11"/>
      <c r="L289" s="11"/>
    </row>
    <row r="290" ht="15.75" hidden="1" customHeight="1">
      <c r="A290" s="225">
        <v>45344.0</v>
      </c>
      <c r="B290" s="28" t="s">
        <v>8322</v>
      </c>
      <c r="C290" s="28" t="s">
        <v>10</v>
      </c>
      <c r="D290" s="28">
        <v>860766.0</v>
      </c>
      <c r="E290" s="29">
        <v>92060.0</v>
      </c>
      <c r="F290" s="207"/>
      <c r="G290" s="43"/>
      <c r="H290" s="38"/>
      <c r="I290" s="55"/>
      <c r="J290" s="11"/>
      <c r="K290" s="11"/>
      <c r="L290" s="11"/>
    </row>
    <row r="291" ht="15.75" hidden="1" customHeight="1">
      <c r="A291" s="225">
        <v>45344.0</v>
      </c>
      <c r="B291" s="226" t="s">
        <v>8322</v>
      </c>
      <c r="C291" s="226" t="s">
        <v>82</v>
      </c>
      <c r="D291" s="28">
        <v>860714.0</v>
      </c>
      <c r="E291" s="29">
        <v>-20024.12</v>
      </c>
      <c r="F291" s="207"/>
      <c r="G291" s="43"/>
      <c r="H291" s="38"/>
      <c r="I291" s="55"/>
      <c r="J291" s="11"/>
      <c r="K291" s="11"/>
      <c r="L291" s="11"/>
    </row>
    <row r="292" ht="15.75" hidden="1" customHeight="1">
      <c r="A292" s="225">
        <v>45345.0</v>
      </c>
      <c r="B292" s="226" t="s">
        <v>8322</v>
      </c>
      <c r="C292" s="226" t="s">
        <v>10</v>
      </c>
      <c r="D292" s="28">
        <v>861023.0</v>
      </c>
      <c r="E292" s="29">
        <v>20998.78</v>
      </c>
      <c r="F292" s="207"/>
      <c r="G292" s="43"/>
      <c r="H292" s="38"/>
      <c r="I292" s="55"/>
      <c r="J292" s="11"/>
      <c r="K292" s="11"/>
      <c r="L292" s="11"/>
    </row>
    <row r="293" ht="15.75" hidden="1" customHeight="1">
      <c r="A293" s="225">
        <v>45345.0</v>
      </c>
      <c r="B293" s="28" t="s">
        <v>8322</v>
      </c>
      <c r="C293" s="28" t="s">
        <v>10</v>
      </c>
      <c r="D293" s="28">
        <v>861019.0</v>
      </c>
      <c r="E293" s="29">
        <v>217498.53</v>
      </c>
      <c r="F293" s="207"/>
      <c r="G293" s="43"/>
      <c r="H293" s="38"/>
      <c r="I293" s="55"/>
      <c r="J293" s="11"/>
      <c r="K293" s="11"/>
      <c r="L293" s="11"/>
    </row>
    <row r="294" ht="15.75" hidden="1" customHeight="1">
      <c r="A294" s="225">
        <v>45348.0</v>
      </c>
      <c r="B294" s="28" t="s">
        <v>8322</v>
      </c>
      <c r="C294" s="28" t="s">
        <v>10</v>
      </c>
      <c r="D294" s="28">
        <v>861322.0</v>
      </c>
      <c r="E294" s="29">
        <v>35363.03</v>
      </c>
      <c r="F294" s="207"/>
      <c r="G294" s="43"/>
      <c r="H294" s="38"/>
      <c r="I294" s="55"/>
      <c r="J294" s="11"/>
      <c r="K294" s="11"/>
      <c r="L294" s="11"/>
    </row>
    <row r="295" ht="15.75" hidden="1" customHeight="1">
      <c r="A295" s="225">
        <v>45349.0</v>
      </c>
      <c r="B295" s="28" t="s">
        <v>8322</v>
      </c>
      <c r="C295" s="28" t="s">
        <v>10</v>
      </c>
      <c r="D295" s="28">
        <v>861586.0</v>
      </c>
      <c r="E295" s="29">
        <v>39680.29</v>
      </c>
      <c r="F295" s="207"/>
      <c r="G295" s="43"/>
      <c r="H295" s="38"/>
      <c r="I295" s="55"/>
      <c r="J295" s="11"/>
      <c r="K295" s="11"/>
      <c r="L295" s="11"/>
    </row>
    <row r="296" ht="15.75" hidden="1" customHeight="1">
      <c r="A296" s="225">
        <v>45350.0</v>
      </c>
      <c r="B296" s="28" t="s">
        <v>8322</v>
      </c>
      <c r="C296" s="28" t="s">
        <v>10</v>
      </c>
      <c r="D296" s="28">
        <v>861831.0</v>
      </c>
      <c r="E296" s="29">
        <v>134271.53</v>
      </c>
      <c r="F296" s="207"/>
      <c r="G296" s="43"/>
      <c r="H296" s="38"/>
      <c r="I296" s="55"/>
      <c r="J296" s="11"/>
      <c r="K296" s="11"/>
      <c r="L296" s="11"/>
    </row>
    <row r="297" ht="15.75" hidden="1" customHeight="1">
      <c r="A297" s="225">
        <v>45351.0</v>
      </c>
      <c r="B297" s="28" t="s">
        <v>8322</v>
      </c>
      <c r="C297" s="28" t="s">
        <v>10</v>
      </c>
      <c r="D297" s="28">
        <v>862089.0</v>
      </c>
      <c r="E297" s="29">
        <v>9255.7</v>
      </c>
      <c r="F297" s="207"/>
      <c r="G297" s="43"/>
      <c r="H297" s="38"/>
      <c r="I297" s="55"/>
      <c r="J297" s="11"/>
      <c r="K297" s="11"/>
      <c r="L297" s="11"/>
    </row>
    <row r="298" ht="15.75" hidden="1" customHeight="1">
      <c r="A298" s="225">
        <v>45351.0</v>
      </c>
      <c r="B298" s="28" t="s">
        <v>8322</v>
      </c>
      <c r="C298" s="28" t="s">
        <v>10</v>
      </c>
      <c r="D298" s="28">
        <v>862088.0</v>
      </c>
      <c r="E298" s="29">
        <v>145308.49</v>
      </c>
      <c r="F298" s="207"/>
      <c r="G298" s="43"/>
      <c r="H298" s="38"/>
      <c r="I298" s="55"/>
      <c r="J298" s="11"/>
      <c r="K298" s="11"/>
      <c r="L298" s="11"/>
    </row>
    <row r="299" ht="15.75" hidden="1" customHeight="1">
      <c r="A299" s="225">
        <v>45352.0</v>
      </c>
      <c r="B299" s="28" t="s">
        <v>8322</v>
      </c>
      <c r="C299" s="28" t="s">
        <v>10</v>
      </c>
      <c r="D299" s="28">
        <v>862334.0</v>
      </c>
      <c r="E299" s="29">
        <v>113140.58</v>
      </c>
      <c r="F299" s="207"/>
      <c r="G299" s="43"/>
      <c r="H299" s="38"/>
      <c r="I299" s="55"/>
      <c r="J299" s="11"/>
      <c r="K299" s="11"/>
      <c r="L299" s="11"/>
    </row>
    <row r="300" ht="15.75" hidden="1" customHeight="1">
      <c r="A300" s="225">
        <v>45352.0</v>
      </c>
      <c r="B300" s="28" t="s">
        <v>8322</v>
      </c>
      <c r="C300" s="28" t="s">
        <v>10</v>
      </c>
      <c r="D300" s="28">
        <v>862336.0</v>
      </c>
      <c r="E300" s="29">
        <v>53623.34</v>
      </c>
      <c r="F300" s="207"/>
      <c r="G300" s="43"/>
      <c r="H300" s="38"/>
      <c r="I300" s="55"/>
      <c r="J300" s="11"/>
      <c r="K300" s="11"/>
      <c r="L300" s="11"/>
    </row>
    <row r="301" ht="15.75" hidden="1" customHeight="1">
      <c r="A301" s="225">
        <v>45355.0</v>
      </c>
      <c r="B301" s="28" t="s">
        <v>8322</v>
      </c>
      <c r="C301" s="28" t="s">
        <v>10</v>
      </c>
      <c r="D301" s="28">
        <v>862551.0</v>
      </c>
      <c r="E301" s="29">
        <v>123460.2</v>
      </c>
      <c r="F301" s="207"/>
      <c r="G301" s="33"/>
      <c r="H301" s="38"/>
      <c r="I301" s="55"/>
      <c r="J301" s="11"/>
      <c r="K301" s="11"/>
      <c r="L301" s="11"/>
    </row>
    <row r="302" ht="15.75" hidden="1" customHeight="1">
      <c r="A302" s="225">
        <v>45357.0</v>
      </c>
      <c r="B302" s="28" t="s">
        <v>8322</v>
      </c>
      <c r="C302" s="28" t="s">
        <v>10</v>
      </c>
      <c r="D302" s="28">
        <v>863064.0</v>
      </c>
      <c r="E302" s="29">
        <v>289468.68</v>
      </c>
      <c r="F302" s="207"/>
      <c r="G302" s="31" t="s">
        <v>8435</v>
      </c>
      <c r="H302" s="38"/>
      <c r="I302" s="55"/>
      <c r="J302" s="11"/>
      <c r="K302" s="11"/>
      <c r="L302" s="11"/>
    </row>
    <row r="303" ht="15.75" hidden="1" customHeight="1">
      <c r="A303" s="225">
        <v>45357.0</v>
      </c>
      <c r="B303" s="28" t="s">
        <v>8322</v>
      </c>
      <c r="C303" s="28" t="s">
        <v>10</v>
      </c>
      <c r="D303" s="28">
        <v>863071.0</v>
      </c>
      <c r="E303" s="29">
        <v>14066.79</v>
      </c>
      <c r="F303" s="207"/>
      <c r="G303" s="43"/>
      <c r="H303" s="38"/>
      <c r="I303" s="55"/>
      <c r="J303" s="11"/>
      <c r="K303" s="11"/>
      <c r="L303" s="11"/>
    </row>
    <row r="304" ht="15.75" hidden="1" customHeight="1">
      <c r="A304" s="225">
        <v>45358.0</v>
      </c>
      <c r="B304" s="28" t="s">
        <v>8322</v>
      </c>
      <c r="C304" s="28" t="s">
        <v>10</v>
      </c>
      <c r="D304" s="28">
        <v>863293.0</v>
      </c>
      <c r="E304" s="29">
        <v>11973.36</v>
      </c>
      <c r="F304" s="207"/>
      <c r="G304" s="43"/>
      <c r="H304" s="38"/>
      <c r="I304" s="55"/>
      <c r="J304" s="11"/>
      <c r="K304" s="11"/>
      <c r="L304" s="11"/>
    </row>
    <row r="305" ht="15.75" hidden="1" customHeight="1">
      <c r="A305" s="225">
        <v>45358.0</v>
      </c>
      <c r="B305" s="28" t="s">
        <v>8322</v>
      </c>
      <c r="C305" s="28" t="s">
        <v>10</v>
      </c>
      <c r="D305" s="28">
        <v>863294.0</v>
      </c>
      <c r="E305" s="29">
        <v>69123.58</v>
      </c>
      <c r="F305" s="207"/>
      <c r="G305" s="43"/>
      <c r="H305" s="38"/>
      <c r="I305" s="55"/>
      <c r="J305" s="11"/>
      <c r="K305" s="11"/>
      <c r="L305" s="11"/>
    </row>
    <row r="306" ht="15.75" hidden="1" customHeight="1">
      <c r="A306" s="225">
        <v>45359.0</v>
      </c>
      <c r="B306" s="28" t="s">
        <v>8322</v>
      </c>
      <c r="C306" s="28" t="s">
        <v>10</v>
      </c>
      <c r="D306" s="28">
        <v>863526.0</v>
      </c>
      <c r="E306" s="29">
        <v>165115.29</v>
      </c>
      <c r="F306" s="207"/>
      <c r="G306" s="43"/>
      <c r="H306" s="38"/>
      <c r="I306" s="55"/>
      <c r="J306" s="11"/>
      <c r="K306" s="11"/>
      <c r="L306" s="11"/>
    </row>
    <row r="307" ht="15.75" hidden="1" customHeight="1">
      <c r="A307" s="225">
        <v>45359.0</v>
      </c>
      <c r="B307" s="28" t="s">
        <v>8322</v>
      </c>
      <c r="C307" s="28" t="s">
        <v>10</v>
      </c>
      <c r="D307" s="28">
        <v>863528.0</v>
      </c>
      <c r="E307" s="29">
        <v>31129.61</v>
      </c>
      <c r="F307" s="207"/>
      <c r="G307" s="43"/>
      <c r="H307" s="38"/>
      <c r="I307" s="55"/>
      <c r="J307" s="11"/>
      <c r="K307" s="11"/>
      <c r="L307" s="11"/>
    </row>
    <row r="308" ht="15.75" hidden="1" customHeight="1">
      <c r="A308" s="225">
        <v>45362.0</v>
      </c>
      <c r="B308" s="28" t="s">
        <v>8322</v>
      </c>
      <c r="C308" s="28" t="s">
        <v>10</v>
      </c>
      <c r="D308" s="28">
        <v>863760.0</v>
      </c>
      <c r="E308" s="29">
        <v>8643.9</v>
      </c>
      <c r="F308" s="207"/>
      <c r="G308" s="43"/>
      <c r="H308" s="38"/>
      <c r="I308" s="55"/>
      <c r="J308" s="11"/>
      <c r="K308" s="11"/>
      <c r="L308" s="11"/>
    </row>
    <row r="309" ht="15.75" hidden="1" customHeight="1">
      <c r="A309" s="225">
        <v>45362.0</v>
      </c>
      <c r="B309" s="28" t="s">
        <v>8322</v>
      </c>
      <c r="C309" s="28" t="s">
        <v>10</v>
      </c>
      <c r="D309" s="28">
        <v>863759.0</v>
      </c>
      <c r="E309" s="29">
        <v>121947.19</v>
      </c>
      <c r="F309" s="207"/>
      <c r="G309" s="43"/>
      <c r="H309" s="38"/>
      <c r="I309" s="55"/>
      <c r="J309" s="11"/>
      <c r="K309" s="11"/>
      <c r="L309" s="11"/>
    </row>
    <row r="310" ht="15.75" hidden="1" customHeight="1">
      <c r="A310" s="225">
        <v>45363.0</v>
      </c>
      <c r="B310" s="28" t="s">
        <v>8322</v>
      </c>
      <c r="C310" s="28" t="s">
        <v>10</v>
      </c>
      <c r="D310" s="28">
        <v>864026.0</v>
      </c>
      <c r="E310" s="29">
        <v>187990.53</v>
      </c>
      <c r="F310" s="207"/>
      <c r="G310" s="43"/>
      <c r="H310" s="38"/>
      <c r="I310" s="55"/>
      <c r="J310" s="11"/>
      <c r="K310" s="11"/>
      <c r="L310" s="11"/>
    </row>
    <row r="311" ht="15.75" hidden="1" customHeight="1">
      <c r="A311" s="225">
        <v>45364.0</v>
      </c>
      <c r="B311" s="28" t="s">
        <v>8322</v>
      </c>
      <c r="C311" s="28" t="s">
        <v>10</v>
      </c>
      <c r="D311" s="28">
        <v>864259.0</v>
      </c>
      <c r="E311" s="29">
        <v>116446.77</v>
      </c>
      <c r="F311" s="207"/>
      <c r="G311" s="43"/>
      <c r="H311" s="38"/>
      <c r="I311" s="55"/>
      <c r="J311" s="11"/>
      <c r="K311" s="11"/>
      <c r="L311" s="11"/>
    </row>
    <row r="312" ht="15.75" hidden="1" customHeight="1">
      <c r="A312" s="225">
        <v>45364.0</v>
      </c>
      <c r="B312" s="28" t="s">
        <v>8322</v>
      </c>
      <c r="C312" s="28" t="s">
        <v>10</v>
      </c>
      <c r="D312" s="28">
        <v>864255.0</v>
      </c>
      <c r="E312" s="29">
        <v>8525.86</v>
      </c>
      <c r="F312" s="207"/>
      <c r="G312" s="43"/>
      <c r="H312" s="38"/>
      <c r="I312" s="55"/>
      <c r="J312" s="11"/>
      <c r="K312" s="11"/>
      <c r="L312" s="11"/>
    </row>
    <row r="313" ht="15.75" hidden="1" customHeight="1">
      <c r="A313" s="225">
        <v>45365.0</v>
      </c>
      <c r="B313" s="28" t="s">
        <v>8322</v>
      </c>
      <c r="C313" s="28" t="s">
        <v>10</v>
      </c>
      <c r="D313" s="28">
        <v>864494.0</v>
      </c>
      <c r="E313" s="29">
        <v>46889.39</v>
      </c>
      <c r="F313" s="207"/>
      <c r="G313" s="43"/>
      <c r="H313" s="38"/>
      <c r="I313" s="55"/>
      <c r="J313" s="11"/>
      <c r="K313" s="11"/>
      <c r="L313" s="11"/>
    </row>
    <row r="314" ht="15.75" hidden="1" customHeight="1">
      <c r="A314" s="225">
        <v>45365.0</v>
      </c>
      <c r="B314" s="28" t="s">
        <v>8322</v>
      </c>
      <c r="C314" s="28" t="s">
        <v>82</v>
      </c>
      <c r="D314" s="28">
        <v>864416.0</v>
      </c>
      <c r="E314" s="29">
        <v>-54595.26</v>
      </c>
      <c r="F314" s="207"/>
      <c r="G314" s="43"/>
      <c r="H314" s="38"/>
      <c r="I314" s="55"/>
      <c r="J314" s="11"/>
      <c r="K314" s="11"/>
      <c r="L314" s="11"/>
    </row>
    <row r="315" ht="15.75" hidden="1" customHeight="1">
      <c r="A315" s="225">
        <v>45366.0</v>
      </c>
      <c r="B315" s="28" t="s">
        <v>8322</v>
      </c>
      <c r="C315" s="28" t="s">
        <v>10</v>
      </c>
      <c r="D315" s="28">
        <v>864699.0</v>
      </c>
      <c r="E315" s="29">
        <v>232818.49</v>
      </c>
      <c r="F315" s="207"/>
      <c r="G315" s="43"/>
      <c r="H315" s="38"/>
      <c r="I315" s="55"/>
      <c r="J315" s="11"/>
      <c r="K315" s="11"/>
      <c r="L315" s="11"/>
    </row>
    <row r="316" ht="15.75" hidden="1" customHeight="1">
      <c r="A316" s="225">
        <v>45366.0</v>
      </c>
      <c r="B316" s="28" t="s">
        <v>8322</v>
      </c>
      <c r="C316" s="28" t="s">
        <v>10</v>
      </c>
      <c r="D316" s="28">
        <v>864701.0</v>
      </c>
      <c r="E316" s="29">
        <v>19646.29</v>
      </c>
      <c r="F316" s="207"/>
      <c r="G316" s="43"/>
      <c r="H316" s="38"/>
      <c r="I316" s="55"/>
      <c r="J316" s="11"/>
      <c r="K316" s="11"/>
      <c r="L316" s="11"/>
    </row>
    <row r="317" ht="15.75" hidden="1" customHeight="1">
      <c r="A317" s="225">
        <v>45369.0</v>
      </c>
      <c r="B317" s="28" t="s">
        <v>8322</v>
      </c>
      <c r="C317" s="28" t="s">
        <v>10</v>
      </c>
      <c r="D317" s="28">
        <v>864922.0</v>
      </c>
      <c r="E317" s="29">
        <v>248291.33</v>
      </c>
      <c r="F317" s="207"/>
      <c r="G317" s="43"/>
      <c r="H317" s="38"/>
      <c r="I317" s="55"/>
      <c r="J317" s="11"/>
      <c r="K317" s="11"/>
      <c r="L317" s="11"/>
    </row>
    <row r="318" ht="15.75" hidden="1" customHeight="1">
      <c r="A318" s="225">
        <v>45369.0</v>
      </c>
      <c r="B318" s="28" t="s">
        <v>8322</v>
      </c>
      <c r="C318" s="28" t="s">
        <v>82</v>
      </c>
      <c r="D318" s="28">
        <v>864990.0</v>
      </c>
      <c r="E318" s="29">
        <v>-15574.01</v>
      </c>
      <c r="F318" s="207"/>
      <c r="G318" s="43"/>
      <c r="H318" s="38"/>
      <c r="I318" s="55"/>
      <c r="J318" s="11"/>
      <c r="K318" s="11"/>
      <c r="L318" s="11"/>
    </row>
    <row r="319" ht="15.75" hidden="1" customHeight="1">
      <c r="A319" s="225">
        <v>45370.0</v>
      </c>
      <c r="B319" s="28" t="s">
        <v>8322</v>
      </c>
      <c r="C319" s="28" t="s">
        <v>10</v>
      </c>
      <c r="D319" s="28">
        <v>865181.0</v>
      </c>
      <c r="E319" s="29">
        <v>36113.68</v>
      </c>
      <c r="F319" s="207"/>
      <c r="G319" s="43"/>
      <c r="H319" s="38"/>
      <c r="I319" s="55"/>
      <c r="J319" s="11"/>
      <c r="K319" s="11"/>
      <c r="L319" s="11"/>
    </row>
    <row r="320" ht="15.75" hidden="1" customHeight="1">
      <c r="A320" s="225">
        <v>45370.0</v>
      </c>
      <c r="B320" s="28" t="s">
        <v>8322</v>
      </c>
      <c r="C320" s="28" t="s">
        <v>10</v>
      </c>
      <c r="D320" s="28">
        <v>865180.0</v>
      </c>
      <c r="E320" s="29">
        <v>13847.47</v>
      </c>
      <c r="F320" s="207"/>
      <c r="G320" s="43"/>
      <c r="H320" s="38"/>
      <c r="I320" s="55"/>
      <c r="J320" s="11"/>
      <c r="K320" s="11"/>
      <c r="L320" s="11"/>
    </row>
    <row r="321" ht="15.75" hidden="1" customHeight="1">
      <c r="A321" s="225">
        <v>45371.0</v>
      </c>
      <c r="B321" s="28" t="s">
        <v>8322</v>
      </c>
      <c r="C321" s="28" t="s">
        <v>82</v>
      </c>
      <c r="D321" s="28">
        <v>865356.0</v>
      </c>
      <c r="E321" s="29">
        <v>-19909.75</v>
      </c>
      <c r="F321" s="207"/>
      <c r="G321" s="33"/>
      <c r="H321" s="38"/>
      <c r="I321" s="55"/>
      <c r="J321" s="11"/>
      <c r="K321" s="11"/>
      <c r="L321" s="11"/>
    </row>
    <row r="322" ht="15.75" hidden="1" customHeight="1">
      <c r="A322" s="225">
        <v>45362.0</v>
      </c>
      <c r="B322" s="28" t="s">
        <v>8322</v>
      </c>
      <c r="C322" s="28" t="s">
        <v>7</v>
      </c>
      <c r="D322" s="28">
        <v>485912.0</v>
      </c>
      <c r="E322" s="29">
        <v>11953.5</v>
      </c>
      <c r="F322" s="207"/>
      <c r="G322" s="31" t="s">
        <v>8436</v>
      </c>
      <c r="H322" s="38"/>
      <c r="I322" s="55"/>
      <c r="J322" s="11"/>
      <c r="K322" s="11"/>
      <c r="L322" s="11"/>
    </row>
    <row r="323" ht="15.75" hidden="1" customHeight="1">
      <c r="A323" s="225">
        <v>45369.0</v>
      </c>
      <c r="B323" s="28" t="s">
        <v>8322</v>
      </c>
      <c r="C323" s="28" t="s">
        <v>7</v>
      </c>
      <c r="D323" s="28">
        <v>487360.0</v>
      </c>
      <c r="E323" s="29">
        <v>20186.29</v>
      </c>
      <c r="F323" s="207"/>
      <c r="G323" s="33"/>
      <c r="H323" s="38"/>
      <c r="I323" s="55"/>
      <c r="J323" s="11"/>
      <c r="K323" s="11"/>
      <c r="L323" s="11"/>
    </row>
    <row r="324" ht="15.75" hidden="1" customHeight="1">
      <c r="A324" s="225">
        <v>45371.0</v>
      </c>
      <c r="B324" s="28" t="s">
        <v>8322</v>
      </c>
      <c r="C324" s="28" t="s">
        <v>10</v>
      </c>
      <c r="D324" s="28">
        <v>865427.0</v>
      </c>
      <c r="E324" s="29">
        <v>20778.35</v>
      </c>
      <c r="F324" s="207"/>
      <c r="G324" s="31" t="s">
        <v>8437</v>
      </c>
      <c r="H324" s="38"/>
      <c r="I324" s="55"/>
      <c r="J324" s="11"/>
      <c r="K324" s="11"/>
      <c r="L324" s="11"/>
    </row>
    <row r="325" ht="15.75" hidden="1" customHeight="1">
      <c r="A325" s="225">
        <v>45371.0</v>
      </c>
      <c r="B325" s="28" t="s">
        <v>8322</v>
      </c>
      <c r="C325" s="28" t="s">
        <v>10</v>
      </c>
      <c r="D325" s="28">
        <v>865426.0</v>
      </c>
      <c r="E325" s="29">
        <v>190800.99</v>
      </c>
      <c r="F325" s="207"/>
      <c r="G325" s="43"/>
      <c r="H325" s="38"/>
      <c r="I325" s="55"/>
      <c r="J325" s="11"/>
      <c r="K325" s="11"/>
      <c r="L325" s="11"/>
    </row>
    <row r="326" ht="15.75" hidden="1" customHeight="1">
      <c r="A326" s="225">
        <v>45372.0</v>
      </c>
      <c r="B326" s="28" t="s">
        <v>8322</v>
      </c>
      <c r="C326" s="28" t="s">
        <v>10</v>
      </c>
      <c r="D326" s="28">
        <v>865612.0</v>
      </c>
      <c r="E326" s="29">
        <v>58295.03</v>
      </c>
      <c r="F326" s="207"/>
      <c r="G326" s="43"/>
      <c r="H326" s="38"/>
      <c r="I326" s="55"/>
      <c r="J326" s="11"/>
      <c r="K326" s="11"/>
      <c r="L326" s="11"/>
    </row>
    <row r="327" ht="15.75" hidden="1" customHeight="1">
      <c r="A327" s="225">
        <v>45372.0</v>
      </c>
      <c r="B327" s="28" t="s">
        <v>8322</v>
      </c>
      <c r="C327" s="28" t="s">
        <v>10</v>
      </c>
      <c r="D327" s="28">
        <v>865611.0</v>
      </c>
      <c r="E327" s="29">
        <v>185994.88</v>
      </c>
      <c r="F327" s="207"/>
      <c r="G327" s="43"/>
      <c r="H327" s="38"/>
      <c r="I327" s="55"/>
      <c r="J327" s="11"/>
      <c r="K327" s="11"/>
      <c r="L327" s="11"/>
    </row>
    <row r="328" ht="15.75" hidden="1" customHeight="1">
      <c r="A328" s="225">
        <v>45373.0</v>
      </c>
      <c r="B328" s="28" t="s">
        <v>8322</v>
      </c>
      <c r="C328" s="28" t="s">
        <v>10</v>
      </c>
      <c r="D328" s="28">
        <v>865797.0</v>
      </c>
      <c r="E328" s="29">
        <v>51436.44</v>
      </c>
      <c r="F328" s="207"/>
      <c r="G328" s="43"/>
      <c r="H328" s="38"/>
      <c r="I328" s="55"/>
      <c r="J328" s="11"/>
      <c r="K328" s="11"/>
      <c r="L328" s="11"/>
    </row>
    <row r="329" ht="15.75" hidden="1" customHeight="1">
      <c r="A329" s="225">
        <v>45376.0</v>
      </c>
      <c r="B329" s="28" t="s">
        <v>8322</v>
      </c>
      <c r="C329" s="28" t="s">
        <v>10</v>
      </c>
      <c r="D329" s="28">
        <v>866030.0</v>
      </c>
      <c r="E329" s="29">
        <v>178984.25</v>
      </c>
      <c r="F329" s="207"/>
      <c r="G329" s="43"/>
      <c r="H329" s="38"/>
      <c r="I329" s="55"/>
      <c r="J329" s="11"/>
      <c r="K329" s="11"/>
      <c r="L329" s="11"/>
    </row>
    <row r="330" ht="15.75" hidden="1" customHeight="1">
      <c r="A330" s="225">
        <v>45377.0</v>
      </c>
      <c r="B330" s="28" t="s">
        <v>8322</v>
      </c>
      <c r="C330" s="28" t="s">
        <v>10</v>
      </c>
      <c r="D330" s="28">
        <v>866242.0</v>
      </c>
      <c r="E330" s="29">
        <v>337434.22</v>
      </c>
      <c r="F330" s="207"/>
      <c r="G330" s="43"/>
      <c r="H330" s="38"/>
      <c r="I330" s="55"/>
      <c r="J330" s="11"/>
      <c r="K330" s="11"/>
      <c r="L330" s="11"/>
    </row>
    <row r="331" ht="15.75" hidden="1" customHeight="1">
      <c r="A331" s="225">
        <v>45378.0</v>
      </c>
      <c r="B331" s="28" t="s">
        <v>8322</v>
      </c>
      <c r="C331" s="28" t="s">
        <v>10</v>
      </c>
      <c r="D331" s="28">
        <v>866605.0</v>
      </c>
      <c r="E331" s="29">
        <v>159989.65</v>
      </c>
      <c r="F331" s="207"/>
      <c r="G331" s="43"/>
      <c r="H331" s="38"/>
      <c r="I331" s="55"/>
      <c r="J331" s="11"/>
      <c r="K331" s="11"/>
      <c r="L331" s="11"/>
    </row>
    <row r="332" ht="15.75" hidden="1" customHeight="1">
      <c r="A332" s="225">
        <v>45378.0</v>
      </c>
      <c r="B332" s="28" t="s">
        <v>8322</v>
      </c>
      <c r="C332" s="28" t="s">
        <v>10</v>
      </c>
      <c r="D332" s="28">
        <v>866613.0</v>
      </c>
      <c r="E332" s="29">
        <v>58782.98</v>
      </c>
      <c r="F332" s="207"/>
      <c r="G332" s="43"/>
      <c r="H332" s="38"/>
      <c r="I332" s="55"/>
      <c r="J332" s="11"/>
      <c r="K332" s="11"/>
      <c r="L332" s="11"/>
    </row>
    <row r="333" ht="15.75" hidden="1" customHeight="1">
      <c r="A333" s="225">
        <v>45379.0</v>
      </c>
      <c r="B333" s="28" t="s">
        <v>8322</v>
      </c>
      <c r="C333" s="28" t="s">
        <v>10</v>
      </c>
      <c r="D333" s="28">
        <v>866905.0</v>
      </c>
      <c r="E333" s="29">
        <v>245949.01</v>
      </c>
      <c r="F333" s="207"/>
      <c r="G333" s="43"/>
      <c r="H333" s="38"/>
      <c r="I333" s="55"/>
      <c r="J333" s="11"/>
      <c r="K333" s="11"/>
      <c r="L333" s="11"/>
    </row>
    <row r="334" ht="15.75" hidden="1" customHeight="1">
      <c r="A334" s="225">
        <v>45385.0</v>
      </c>
      <c r="B334" s="28" t="s">
        <v>8322</v>
      </c>
      <c r="C334" s="28" t="s">
        <v>10</v>
      </c>
      <c r="D334" s="28">
        <v>867163.0</v>
      </c>
      <c r="E334" s="29">
        <v>195124.39</v>
      </c>
      <c r="F334" s="207"/>
      <c r="G334" s="43"/>
      <c r="H334" s="38"/>
      <c r="I334" s="55"/>
      <c r="J334" s="11"/>
      <c r="K334" s="11"/>
      <c r="L334" s="11"/>
    </row>
    <row r="335" ht="15.75" hidden="1" customHeight="1">
      <c r="A335" s="225">
        <v>45385.0</v>
      </c>
      <c r="B335" s="28" t="s">
        <v>8322</v>
      </c>
      <c r="C335" s="28" t="s">
        <v>10</v>
      </c>
      <c r="D335" s="28">
        <v>867164.0</v>
      </c>
      <c r="E335" s="29">
        <v>282346.12</v>
      </c>
      <c r="F335" s="207"/>
      <c r="G335" s="43"/>
      <c r="H335" s="38"/>
      <c r="I335" s="55"/>
      <c r="J335" s="11"/>
      <c r="K335" s="11"/>
      <c r="L335" s="11"/>
    </row>
    <row r="336" ht="15.75" hidden="1" customHeight="1">
      <c r="A336" s="225">
        <v>45385.0</v>
      </c>
      <c r="B336" s="28" t="s">
        <v>8322</v>
      </c>
      <c r="C336" s="28" t="s">
        <v>10</v>
      </c>
      <c r="D336" s="28">
        <v>867333.0</v>
      </c>
      <c r="E336" s="29">
        <v>77024.0</v>
      </c>
      <c r="F336" s="207"/>
      <c r="G336" s="43"/>
      <c r="H336" s="38"/>
      <c r="I336" s="55"/>
      <c r="J336" s="11"/>
      <c r="K336" s="11"/>
      <c r="L336" s="11"/>
    </row>
    <row r="337" ht="15.75" hidden="1" customHeight="1">
      <c r="A337" s="225">
        <v>45386.0</v>
      </c>
      <c r="B337" s="28" t="s">
        <v>8322</v>
      </c>
      <c r="C337" s="28" t="s">
        <v>10</v>
      </c>
      <c r="D337" s="28">
        <v>867507.0</v>
      </c>
      <c r="E337" s="29">
        <v>392007.21</v>
      </c>
      <c r="F337" s="207"/>
      <c r="G337" s="43"/>
      <c r="H337" s="38"/>
      <c r="I337" s="55"/>
      <c r="J337" s="11"/>
      <c r="K337" s="11"/>
      <c r="L337" s="11"/>
    </row>
    <row r="338" ht="15.75" hidden="1" customHeight="1">
      <c r="A338" s="225">
        <v>45386.0</v>
      </c>
      <c r="B338" s="28" t="s">
        <v>8322</v>
      </c>
      <c r="C338" s="28" t="s">
        <v>10</v>
      </c>
      <c r="D338" s="28">
        <v>867553.0</v>
      </c>
      <c r="E338" s="29">
        <v>93717.54</v>
      </c>
      <c r="F338" s="207"/>
      <c r="G338" s="43"/>
      <c r="H338" s="38"/>
      <c r="I338" s="55"/>
      <c r="J338" s="11"/>
      <c r="K338" s="11"/>
      <c r="L338" s="11"/>
    </row>
    <row r="339" ht="15.75" hidden="1" customHeight="1">
      <c r="A339" s="225">
        <v>45387.0</v>
      </c>
      <c r="B339" s="28" t="s">
        <v>8322</v>
      </c>
      <c r="C339" s="28" t="s">
        <v>10</v>
      </c>
      <c r="D339" s="28">
        <v>867860.0</v>
      </c>
      <c r="E339" s="29">
        <v>205529.63</v>
      </c>
      <c r="F339" s="207"/>
      <c r="G339" s="33"/>
      <c r="H339" s="38"/>
      <c r="I339" s="55"/>
      <c r="J339" s="11"/>
      <c r="K339" s="11"/>
      <c r="L339" s="11"/>
    </row>
    <row r="340" ht="15.75" hidden="1" customHeight="1">
      <c r="A340" s="225">
        <v>45390.0</v>
      </c>
      <c r="B340" s="28" t="s">
        <v>8322</v>
      </c>
      <c r="C340" s="28" t="s">
        <v>10</v>
      </c>
      <c r="D340" s="28">
        <v>868165.0</v>
      </c>
      <c r="E340" s="29">
        <v>9548.96</v>
      </c>
      <c r="F340" s="425"/>
      <c r="G340" s="36" t="s">
        <v>8438</v>
      </c>
      <c r="H340" s="38"/>
      <c r="I340" s="55"/>
      <c r="J340" s="11"/>
      <c r="K340" s="11"/>
      <c r="L340" s="11"/>
    </row>
    <row r="341" ht="15.75" hidden="1" customHeight="1">
      <c r="A341" s="225">
        <v>45390.0</v>
      </c>
      <c r="B341" s="28" t="s">
        <v>8322</v>
      </c>
      <c r="C341" s="28" t="s">
        <v>10</v>
      </c>
      <c r="D341" s="28">
        <v>868167.0</v>
      </c>
      <c r="E341" s="29">
        <v>147750.77</v>
      </c>
      <c r="F341" s="425"/>
      <c r="G341" s="43"/>
      <c r="H341" s="38"/>
      <c r="I341" s="55"/>
      <c r="J341" s="11"/>
      <c r="K341" s="11"/>
      <c r="L341" s="11"/>
    </row>
    <row r="342" ht="15.75" hidden="1" customHeight="1">
      <c r="A342" s="225">
        <v>45391.0</v>
      </c>
      <c r="B342" s="28" t="s">
        <v>8322</v>
      </c>
      <c r="C342" s="28" t="s">
        <v>10</v>
      </c>
      <c r="D342" s="28">
        <v>868488.0</v>
      </c>
      <c r="E342" s="29">
        <v>428261.43</v>
      </c>
      <c r="F342" s="425"/>
      <c r="G342" s="43"/>
      <c r="H342" s="38"/>
      <c r="I342" s="55"/>
      <c r="J342" s="11"/>
      <c r="K342" s="11"/>
      <c r="L342" s="11"/>
    </row>
    <row r="343" ht="15.75" hidden="1" customHeight="1">
      <c r="A343" s="225">
        <v>45391.0</v>
      </c>
      <c r="B343" s="28" t="s">
        <v>8322</v>
      </c>
      <c r="C343" s="28" t="s">
        <v>10</v>
      </c>
      <c r="D343" s="28">
        <v>868490.0</v>
      </c>
      <c r="E343" s="29">
        <v>43361.23</v>
      </c>
      <c r="F343" s="425"/>
      <c r="G343" s="43"/>
      <c r="H343" s="38"/>
      <c r="I343" s="55"/>
      <c r="J343" s="11"/>
      <c r="K343" s="11"/>
      <c r="L343" s="11"/>
    </row>
    <row r="344" ht="15.75" hidden="1" customHeight="1">
      <c r="A344" s="225">
        <v>45392.0</v>
      </c>
      <c r="B344" s="28" t="s">
        <v>8322</v>
      </c>
      <c r="C344" s="28" t="s">
        <v>10</v>
      </c>
      <c r="D344" s="28">
        <v>868823.0</v>
      </c>
      <c r="E344" s="29">
        <v>38826.86</v>
      </c>
      <c r="F344" s="425"/>
      <c r="G344" s="43"/>
      <c r="H344" s="38"/>
      <c r="I344" s="55"/>
      <c r="J344" s="11"/>
      <c r="K344" s="11"/>
      <c r="L344" s="11"/>
    </row>
    <row r="345" ht="15.75" hidden="1" customHeight="1">
      <c r="A345" s="225">
        <v>45392.0</v>
      </c>
      <c r="B345" s="28" t="s">
        <v>8322</v>
      </c>
      <c r="C345" s="28" t="s">
        <v>10</v>
      </c>
      <c r="D345" s="28">
        <v>868825.0</v>
      </c>
      <c r="E345" s="29">
        <v>143469.35</v>
      </c>
      <c r="F345" s="425"/>
      <c r="G345" s="43"/>
      <c r="H345" s="38"/>
      <c r="I345" s="55"/>
      <c r="J345" s="11"/>
      <c r="K345" s="11"/>
      <c r="L345" s="11"/>
    </row>
    <row r="346" ht="15.75" hidden="1" customHeight="1">
      <c r="A346" s="225">
        <v>45392.0</v>
      </c>
      <c r="B346" s="28" t="s">
        <v>8322</v>
      </c>
      <c r="C346" s="28" t="s">
        <v>82</v>
      </c>
      <c r="D346" s="28">
        <v>868735.0</v>
      </c>
      <c r="E346" s="29">
        <v>-12678.1</v>
      </c>
      <c r="F346" s="425"/>
      <c r="G346" s="43"/>
      <c r="H346" s="38"/>
      <c r="I346" s="55"/>
      <c r="J346" s="11"/>
      <c r="K346" s="11"/>
      <c r="L346" s="11"/>
    </row>
    <row r="347" ht="15.75" hidden="1" customHeight="1">
      <c r="A347" s="225">
        <v>45392.0</v>
      </c>
      <c r="B347" s="28" t="s">
        <v>8322</v>
      </c>
      <c r="C347" s="28" t="s">
        <v>82</v>
      </c>
      <c r="D347" s="28">
        <v>868737.0</v>
      </c>
      <c r="E347" s="29">
        <v>-4668.56</v>
      </c>
      <c r="F347" s="425"/>
      <c r="G347" s="43"/>
      <c r="H347" s="38"/>
      <c r="I347" s="55"/>
      <c r="J347" s="11"/>
      <c r="K347" s="11"/>
      <c r="L347" s="11"/>
    </row>
    <row r="348" ht="15.75" hidden="1" customHeight="1">
      <c r="A348" s="225">
        <v>45393.0</v>
      </c>
      <c r="B348" s="28" t="s">
        <v>8322</v>
      </c>
      <c r="C348" s="28" t="s">
        <v>10</v>
      </c>
      <c r="D348" s="28">
        <v>869117.0</v>
      </c>
      <c r="E348" s="29">
        <v>126297.54</v>
      </c>
      <c r="F348" s="425"/>
      <c r="G348" s="43"/>
      <c r="H348" s="38"/>
      <c r="I348" s="55"/>
      <c r="J348" s="11"/>
      <c r="K348" s="11"/>
      <c r="L348" s="11"/>
    </row>
    <row r="349" ht="15.75" hidden="1" customHeight="1">
      <c r="A349" s="225">
        <v>45393.0</v>
      </c>
      <c r="B349" s="28" t="s">
        <v>8322</v>
      </c>
      <c r="C349" s="28" t="s">
        <v>82</v>
      </c>
      <c r="D349" s="28">
        <v>869055.0</v>
      </c>
      <c r="E349" s="29">
        <v>-15052.53</v>
      </c>
      <c r="F349" s="425"/>
      <c r="G349" s="43"/>
      <c r="H349" s="38"/>
      <c r="I349" s="55"/>
      <c r="J349" s="11"/>
      <c r="K349" s="11"/>
      <c r="L349" s="11"/>
    </row>
    <row r="350" ht="15.75" hidden="1" customHeight="1">
      <c r="A350" s="225">
        <v>45394.0</v>
      </c>
      <c r="B350" s="28" t="s">
        <v>8322</v>
      </c>
      <c r="C350" s="28" t="s">
        <v>10</v>
      </c>
      <c r="D350" s="28">
        <v>869333.0</v>
      </c>
      <c r="E350" s="29">
        <v>322327.92</v>
      </c>
      <c r="F350" s="425"/>
      <c r="G350" s="43"/>
      <c r="H350" s="38"/>
      <c r="I350" s="55"/>
      <c r="J350" s="11"/>
      <c r="K350" s="11"/>
      <c r="L350" s="11"/>
    </row>
    <row r="351" ht="15.75" hidden="1" customHeight="1">
      <c r="A351" s="225">
        <v>45397.0</v>
      </c>
      <c r="B351" s="28" t="s">
        <v>8322</v>
      </c>
      <c r="C351" s="28" t="s">
        <v>10</v>
      </c>
      <c r="D351" s="28">
        <v>869556.0</v>
      </c>
      <c r="E351" s="29">
        <v>157706.52</v>
      </c>
      <c r="F351" s="425"/>
      <c r="G351" s="43"/>
      <c r="H351" s="38"/>
      <c r="I351" s="55"/>
      <c r="J351" s="11"/>
      <c r="K351" s="11"/>
      <c r="L351" s="11"/>
    </row>
    <row r="352" ht="15.75" hidden="1" customHeight="1">
      <c r="A352" s="225">
        <v>45397.0</v>
      </c>
      <c r="B352" s="28" t="s">
        <v>8322</v>
      </c>
      <c r="C352" s="28" t="s">
        <v>10</v>
      </c>
      <c r="D352" s="28">
        <v>869564.0</v>
      </c>
      <c r="E352" s="29">
        <v>10878.57</v>
      </c>
      <c r="F352" s="425"/>
      <c r="G352" s="43"/>
      <c r="H352" s="38"/>
      <c r="I352" s="55"/>
      <c r="J352" s="11"/>
      <c r="K352" s="11"/>
      <c r="L352" s="11"/>
    </row>
    <row r="353" ht="15.75" hidden="1" customHeight="1">
      <c r="A353" s="225">
        <v>45398.0</v>
      </c>
      <c r="B353" s="28" t="s">
        <v>8322</v>
      </c>
      <c r="C353" s="28" t="s">
        <v>10</v>
      </c>
      <c r="D353" s="28">
        <v>869855.0</v>
      </c>
      <c r="E353" s="29">
        <v>88386.08</v>
      </c>
      <c r="F353" s="425"/>
      <c r="G353" s="43"/>
      <c r="H353" s="38"/>
      <c r="I353" s="55"/>
      <c r="J353" s="11"/>
      <c r="K353" s="11"/>
      <c r="L353" s="11"/>
    </row>
    <row r="354" ht="15.75" hidden="1" customHeight="1">
      <c r="A354" s="225">
        <v>45399.0</v>
      </c>
      <c r="B354" s="28" t="s">
        <v>8322</v>
      </c>
      <c r="C354" s="28" t="s">
        <v>10</v>
      </c>
      <c r="D354" s="28">
        <v>870119.0</v>
      </c>
      <c r="E354" s="29">
        <v>188493.48</v>
      </c>
      <c r="F354" s="425"/>
      <c r="G354" s="43"/>
      <c r="H354" s="38"/>
      <c r="I354" s="55"/>
      <c r="J354" s="11"/>
      <c r="K354" s="11"/>
      <c r="L354" s="11"/>
    </row>
    <row r="355" ht="15.75" hidden="1" customHeight="1">
      <c r="A355" s="225">
        <v>45400.0</v>
      </c>
      <c r="B355" s="28" t="s">
        <v>8322</v>
      </c>
      <c r="C355" s="28" t="s">
        <v>10</v>
      </c>
      <c r="D355" s="28">
        <v>870345.0</v>
      </c>
      <c r="E355" s="29">
        <v>77987.51</v>
      </c>
      <c r="F355" s="425"/>
      <c r="G355" s="43"/>
      <c r="H355" s="38"/>
      <c r="I355" s="55"/>
      <c r="J355" s="11"/>
      <c r="K355" s="11"/>
      <c r="L355" s="11"/>
    </row>
    <row r="356" ht="15.75" hidden="1" customHeight="1">
      <c r="A356" s="225">
        <v>45401.0</v>
      </c>
      <c r="B356" s="28" t="s">
        <v>8322</v>
      </c>
      <c r="C356" s="28" t="s">
        <v>10</v>
      </c>
      <c r="D356" s="28">
        <v>870607.0</v>
      </c>
      <c r="E356" s="29">
        <v>64835.8</v>
      </c>
      <c r="F356" s="425"/>
      <c r="G356" s="43"/>
      <c r="H356" s="38"/>
      <c r="I356" s="55"/>
      <c r="J356" s="11"/>
      <c r="K356" s="11"/>
      <c r="L356" s="11"/>
    </row>
    <row r="357" ht="15.75" hidden="1" customHeight="1">
      <c r="A357" s="225">
        <v>45401.0</v>
      </c>
      <c r="B357" s="28" t="s">
        <v>8322</v>
      </c>
      <c r="C357" s="28" t="s">
        <v>82</v>
      </c>
      <c r="D357" s="28">
        <v>870698.0</v>
      </c>
      <c r="E357" s="29">
        <v>-61961.02</v>
      </c>
      <c r="F357" s="425"/>
      <c r="G357" s="43"/>
      <c r="H357" s="38"/>
      <c r="I357" s="55"/>
      <c r="J357" s="11"/>
      <c r="K357" s="11"/>
      <c r="L357" s="11"/>
    </row>
    <row r="358" ht="15.75" hidden="1" customHeight="1">
      <c r="A358" s="225">
        <v>45404.0</v>
      </c>
      <c r="B358" s="28" t="s">
        <v>8322</v>
      </c>
      <c r="C358" s="28" t="s">
        <v>10</v>
      </c>
      <c r="D358" s="28">
        <v>870837.0</v>
      </c>
      <c r="E358" s="29">
        <v>66165.83</v>
      </c>
      <c r="F358" s="425"/>
      <c r="G358" s="43"/>
      <c r="H358" s="38"/>
      <c r="I358" s="55"/>
      <c r="J358" s="11"/>
      <c r="K358" s="11"/>
      <c r="L358" s="11"/>
    </row>
    <row r="359" ht="15.75" hidden="1" customHeight="1">
      <c r="A359" s="225">
        <v>45405.0</v>
      </c>
      <c r="B359" s="28" t="s">
        <v>8322</v>
      </c>
      <c r="C359" s="28" t="s">
        <v>10</v>
      </c>
      <c r="D359" s="28">
        <v>871071.0</v>
      </c>
      <c r="E359" s="29">
        <v>106674.42</v>
      </c>
      <c r="F359" s="425"/>
      <c r="G359" s="43"/>
      <c r="H359" s="38"/>
      <c r="I359" s="55"/>
      <c r="J359" s="11"/>
      <c r="K359" s="11"/>
      <c r="L359" s="11"/>
    </row>
    <row r="360" ht="15.75" hidden="1" customHeight="1">
      <c r="A360" s="225">
        <v>45405.0</v>
      </c>
      <c r="B360" s="28" t="s">
        <v>8322</v>
      </c>
      <c r="C360" s="28" t="s">
        <v>10</v>
      </c>
      <c r="D360" s="28">
        <v>871074.0</v>
      </c>
      <c r="E360" s="29">
        <v>11912.48</v>
      </c>
      <c r="F360" s="425"/>
      <c r="G360" s="43"/>
      <c r="H360" s="38"/>
      <c r="I360" s="55"/>
      <c r="J360" s="11"/>
      <c r="K360" s="11"/>
      <c r="L360" s="11"/>
    </row>
    <row r="361" ht="15.75" hidden="1" customHeight="1">
      <c r="A361" s="225">
        <v>45406.0</v>
      </c>
      <c r="B361" s="28" t="s">
        <v>8322</v>
      </c>
      <c r="C361" s="28" t="s">
        <v>10</v>
      </c>
      <c r="D361" s="28">
        <v>871283.0</v>
      </c>
      <c r="E361" s="29">
        <v>136232.6</v>
      </c>
      <c r="F361" s="425"/>
      <c r="G361" s="43"/>
      <c r="H361" s="38"/>
      <c r="I361" s="55"/>
      <c r="J361" s="11"/>
      <c r="K361" s="11"/>
      <c r="L361" s="11"/>
    </row>
    <row r="362" ht="15.75" hidden="1" customHeight="1">
      <c r="A362" s="225">
        <v>45407.0</v>
      </c>
      <c r="B362" s="28" t="s">
        <v>8322</v>
      </c>
      <c r="C362" s="28" t="s">
        <v>10</v>
      </c>
      <c r="D362" s="28">
        <v>871515.0</v>
      </c>
      <c r="E362" s="29">
        <v>79565.04</v>
      </c>
      <c r="F362" s="425"/>
      <c r="G362" s="43"/>
      <c r="H362" s="38"/>
      <c r="I362" s="55"/>
      <c r="J362" s="11"/>
      <c r="K362" s="11"/>
      <c r="L362" s="11"/>
    </row>
    <row r="363" ht="15.75" hidden="1" customHeight="1">
      <c r="A363" s="225">
        <v>45407.0</v>
      </c>
      <c r="B363" s="28" t="s">
        <v>8322</v>
      </c>
      <c r="C363" s="28" t="s">
        <v>10</v>
      </c>
      <c r="D363" s="28">
        <v>871516.0</v>
      </c>
      <c r="E363" s="29">
        <v>21909.98</v>
      </c>
      <c r="F363" s="425"/>
      <c r="G363" s="43"/>
      <c r="H363" s="38"/>
      <c r="I363" s="55"/>
      <c r="J363" s="11"/>
      <c r="K363" s="11"/>
      <c r="L363" s="11"/>
    </row>
    <row r="364" ht="15.75" hidden="1" customHeight="1">
      <c r="A364" s="225">
        <v>45408.0</v>
      </c>
      <c r="B364" s="28" t="s">
        <v>8322</v>
      </c>
      <c r="C364" s="28" t="s">
        <v>10</v>
      </c>
      <c r="D364" s="28">
        <v>871773.0</v>
      </c>
      <c r="E364" s="29">
        <v>251436.9</v>
      </c>
      <c r="F364" s="425"/>
      <c r="G364" s="43"/>
      <c r="H364" s="38"/>
      <c r="I364" s="55"/>
      <c r="J364" s="11"/>
      <c r="K364" s="11"/>
      <c r="L364" s="11"/>
    </row>
    <row r="365" ht="15.75" hidden="1" customHeight="1">
      <c r="A365" s="225">
        <v>45411.0</v>
      </c>
      <c r="B365" s="28" t="s">
        <v>8322</v>
      </c>
      <c r="C365" s="28" t="s">
        <v>10</v>
      </c>
      <c r="D365" s="28">
        <v>872003.0</v>
      </c>
      <c r="E365" s="29">
        <v>36157.04</v>
      </c>
      <c r="F365" s="425"/>
      <c r="G365" s="43"/>
      <c r="H365" s="38"/>
      <c r="I365" s="55"/>
      <c r="J365" s="11"/>
      <c r="K365" s="11"/>
      <c r="L365" s="11"/>
    </row>
    <row r="366" ht="15.75" hidden="1" customHeight="1">
      <c r="A366" s="225">
        <v>45412.0</v>
      </c>
      <c r="B366" s="28" t="s">
        <v>8322</v>
      </c>
      <c r="C366" s="28" t="s">
        <v>10</v>
      </c>
      <c r="D366" s="28">
        <v>872248.0</v>
      </c>
      <c r="E366" s="29">
        <v>84588.27</v>
      </c>
      <c r="F366" s="425"/>
      <c r="G366" s="43"/>
      <c r="H366" s="38"/>
      <c r="I366" s="55"/>
      <c r="J366" s="11"/>
      <c r="K366" s="11"/>
      <c r="L366" s="11"/>
    </row>
    <row r="367" ht="15.75" hidden="1" customHeight="1">
      <c r="A367" s="225">
        <v>45414.0</v>
      </c>
      <c r="B367" s="28" t="s">
        <v>8322</v>
      </c>
      <c r="C367" s="28" t="s">
        <v>82</v>
      </c>
      <c r="D367" s="28">
        <v>871248.0</v>
      </c>
      <c r="E367" s="29">
        <v>-31866.91</v>
      </c>
      <c r="F367" s="425"/>
      <c r="G367" s="33"/>
      <c r="H367" s="38"/>
      <c r="I367" s="55"/>
      <c r="J367" s="11"/>
      <c r="K367" s="11"/>
      <c r="L367" s="11"/>
    </row>
    <row r="368" ht="15.75" hidden="1" customHeight="1">
      <c r="A368" s="225">
        <v>45414.0</v>
      </c>
      <c r="B368" s="28" t="s">
        <v>8322</v>
      </c>
      <c r="C368" s="28" t="s">
        <v>10</v>
      </c>
      <c r="D368" s="28">
        <v>872524.0</v>
      </c>
      <c r="E368" s="29">
        <v>13483.64</v>
      </c>
      <c r="F368" s="425"/>
      <c r="G368" s="36" t="s">
        <v>8439</v>
      </c>
      <c r="H368" s="38"/>
      <c r="I368" s="55"/>
      <c r="J368" s="11"/>
      <c r="K368" s="11"/>
      <c r="L368" s="11"/>
    </row>
    <row r="369" ht="15.75" hidden="1" customHeight="1">
      <c r="A369" s="225">
        <v>45414.0</v>
      </c>
      <c r="B369" s="28" t="s">
        <v>8322</v>
      </c>
      <c r="C369" s="28" t="s">
        <v>10</v>
      </c>
      <c r="D369" s="28">
        <v>872522.0</v>
      </c>
      <c r="E369" s="29">
        <v>142569.67</v>
      </c>
      <c r="F369" s="425"/>
      <c r="G369" s="43"/>
      <c r="H369" s="38"/>
      <c r="I369" s="55"/>
      <c r="J369" s="11"/>
      <c r="K369" s="11"/>
      <c r="L369" s="11"/>
    </row>
    <row r="370" ht="15.75" hidden="1" customHeight="1">
      <c r="A370" s="225">
        <v>45415.0</v>
      </c>
      <c r="B370" s="28" t="s">
        <v>8322</v>
      </c>
      <c r="C370" s="28" t="s">
        <v>10</v>
      </c>
      <c r="D370" s="28">
        <v>872765.0</v>
      </c>
      <c r="E370" s="29">
        <v>43707.5</v>
      </c>
      <c r="F370" s="425"/>
      <c r="G370" s="43"/>
      <c r="H370" s="38"/>
      <c r="I370" s="55"/>
      <c r="J370" s="11"/>
      <c r="K370" s="11"/>
      <c r="L370" s="11"/>
    </row>
    <row r="371" ht="15.75" hidden="1" customHeight="1">
      <c r="A371" s="225">
        <v>45418.0</v>
      </c>
      <c r="B371" s="28" t="s">
        <v>8322</v>
      </c>
      <c r="C371" s="28" t="s">
        <v>10</v>
      </c>
      <c r="D371" s="28">
        <v>873036.0</v>
      </c>
      <c r="E371" s="29">
        <v>215576.99</v>
      </c>
      <c r="F371" s="425"/>
      <c r="G371" s="43"/>
      <c r="H371" s="38"/>
      <c r="I371" s="55"/>
      <c r="J371" s="11"/>
      <c r="K371" s="11"/>
      <c r="L371" s="11"/>
    </row>
    <row r="372" ht="15.75" hidden="1" customHeight="1">
      <c r="A372" s="225">
        <v>45418.0</v>
      </c>
      <c r="B372" s="28" t="s">
        <v>8322</v>
      </c>
      <c r="C372" s="28" t="s">
        <v>10</v>
      </c>
      <c r="D372" s="28">
        <v>873037.0</v>
      </c>
      <c r="E372" s="29">
        <v>199233.96</v>
      </c>
      <c r="F372" s="425"/>
      <c r="G372" s="43"/>
      <c r="H372" s="38"/>
      <c r="I372" s="55"/>
      <c r="J372" s="11"/>
      <c r="K372" s="11"/>
      <c r="L372" s="11"/>
    </row>
    <row r="373" ht="15.75" hidden="1" customHeight="1">
      <c r="A373" s="225">
        <v>45419.0</v>
      </c>
      <c r="B373" s="28" t="s">
        <v>8322</v>
      </c>
      <c r="C373" s="28" t="s">
        <v>10</v>
      </c>
      <c r="D373" s="28">
        <v>873325.0</v>
      </c>
      <c r="E373" s="29">
        <v>54685.69</v>
      </c>
      <c r="F373" s="425"/>
      <c r="G373" s="43"/>
      <c r="H373" s="38"/>
      <c r="I373" s="55"/>
      <c r="J373" s="11"/>
      <c r="K373" s="11"/>
      <c r="L373" s="11"/>
    </row>
    <row r="374" ht="15.75" hidden="1" customHeight="1">
      <c r="A374" s="225">
        <v>45419.0</v>
      </c>
      <c r="B374" s="28" t="s">
        <v>8322</v>
      </c>
      <c r="C374" s="28" t="s">
        <v>10</v>
      </c>
      <c r="D374" s="28">
        <v>873324.0</v>
      </c>
      <c r="E374" s="29">
        <v>208049.39</v>
      </c>
      <c r="F374" s="425"/>
      <c r="G374" s="43"/>
      <c r="H374" s="38"/>
      <c r="I374" s="55"/>
      <c r="J374" s="11"/>
      <c r="K374" s="11"/>
      <c r="L374" s="11"/>
    </row>
    <row r="375" ht="15.75" hidden="1" customHeight="1">
      <c r="A375" s="225">
        <v>45420.0</v>
      </c>
      <c r="B375" s="28" t="s">
        <v>8322</v>
      </c>
      <c r="C375" s="28" t="s">
        <v>10</v>
      </c>
      <c r="D375" s="28">
        <v>873594.0</v>
      </c>
      <c r="E375" s="29">
        <v>74236.3</v>
      </c>
      <c r="F375" s="425"/>
      <c r="G375" s="43"/>
      <c r="H375" s="38"/>
      <c r="I375" s="55"/>
      <c r="J375" s="11"/>
      <c r="K375" s="11"/>
      <c r="L375" s="11"/>
    </row>
    <row r="376" ht="15.75" hidden="1" customHeight="1">
      <c r="A376" s="225">
        <v>45421.0</v>
      </c>
      <c r="B376" s="28" t="s">
        <v>8322</v>
      </c>
      <c r="C376" s="28" t="s">
        <v>10</v>
      </c>
      <c r="D376" s="28">
        <v>873816.0</v>
      </c>
      <c r="E376" s="29">
        <v>119381.33</v>
      </c>
      <c r="F376" s="425"/>
      <c r="G376" s="43"/>
      <c r="H376" s="38"/>
      <c r="I376" s="55"/>
      <c r="J376" s="11"/>
      <c r="K376" s="11"/>
      <c r="L376" s="11"/>
    </row>
    <row r="377" ht="15.75" hidden="1" customHeight="1">
      <c r="A377" s="225">
        <v>45421.0</v>
      </c>
      <c r="B377" s="28" t="s">
        <v>8322</v>
      </c>
      <c r="C377" s="28" t="s">
        <v>82</v>
      </c>
      <c r="D377" s="28">
        <v>873523.0</v>
      </c>
      <c r="E377" s="29">
        <v>-36845.19</v>
      </c>
      <c r="F377" s="425"/>
      <c r="G377" s="43"/>
      <c r="H377" s="38"/>
      <c r="I377" s="55"/>
      <c r="J377" s="11"/>
      <c r="K377" s="11"/>
      <c r="L377" s="11"/>
    </row>
    <row r="378" ht="15.75" hidden="1" customHeight="1">
      <c r="A378" s="225">
        <v>45421.0</v>
      </c>
      <c r="B378" s="28" t="s">
        <v>8322</v>
      </c>
      <c r="C378" s="28" t="s">
        <v>82</v>
      </c>
      <c r="D378" s="28">
        <v>873524.0</v>
      </c>
      <c r="E378" s="29">
        <v>-6339.05</v>
      </c>
      <c r="F378" s="425"/>
      <c r="G378" s="43"/>
      <c r="H378" s="38"/>
      <c r="I378" s="55"/>
      <c r="J378" s="11"/>
      <c r="K378" s="11"/>
      <c r="L378" s="11"/>
    </row>
    <row r="379" ht="15.75" hidden="1" customHeight="1">
      <c r="A379" s="225">
        <v>45422.0</v>
      </c>
      <c r="B379" s="28" t="s">
        <v>8322</v>
      </c>
      <c r="C379" s="28" t="s">
        <v>10</v>
      </c>
      <c r="D379" s="28">
        <v>874024.0</v>
      </c>
      <c r="E379" s="29">
        <v>31858.51</v>
      </c>
      <c r="F379" s="425"/>
      <c r="G379" s="43"/>
      <c r="H379" s="38"/>
      <c r="I379" s="55"/>
      <c r="J379" s="11"/>
      <c r="K379" s="11"/>
      <c r="L379" s="11"/>
    </row>
    <row r="380" ht="15.75" hidden="1" customHeight="1">
      <c r="A380" s="225">
        <v>45425.0</v>
      </c>
      <c r="B380" s="28" t="s">
        <v>8322</v>
      </c>
      <c r="C380" s="28" t="s">
        <v>10</v>
      </c>
      <c r="D380" s="28">
        <v>874254.0</v>
      </c>
      <c r="E380" s="29">
        <v>14769.2</v>
      </c>
      <c r="F380" s="425"/>
      <c r="G380" s="43"/>
      <c r="H380" s="38"/>
      <c r="I380" s="55"/>
      <c r="J380" s="11"/>
      <c r="K380" s="11"/>
      <c r="L380" s="11"/>
    </row>
    <row r="381" ht="15.75" hidden="1" customHeight="1">
      <c r="A381" s="225">
        <v>45425.0</v>
      </c>
      <c r="B381" s="28" t="s">
        <v>8322</v>
      </c>
      <c r="C381" s="28" t="s">
        <v>10</v>
      </c>
      <c r="D381" s="28">
        <v>874240.0</v>
      </c>
      <c r="E381" s="29">
        <v>36967.92</v>
      </c>
      <c r="F381" s="425"/>
      <c r="G381" s="43"/>
      <c r="H381" s="38"/>
      <c r="I381" s="55"/>
      <c r="J381" s="11"/>
      <c r="K381" s="11"/>
      <c r="L381" s="11"/>
    </row>
    <row r="382" ht="15.75" hidden="1" customHeight="1">
      <c r="A382" s="225">
        <v>45426.0</v>
      </c>
      <c r="B382" s="28" t="s">
        <v>8322</v>
      </c>
      <c r="C382" s="28" t="s">
        <v>10</v>
      </c>
      <c r="D382" s="28">
        <v>874565.0</v>
      </c>
      <c r="E382" s="29">
        <v>239231.05</v>
      </c>
      <c r="F382" s="425"/>
      <c r="G382" s="43"/>
      <c r="H382" s="38"/>
      <c r="I382" s="55"/>
      <c r="J382" s="11"/>
      <c r="K382" s="11"/>
      <c r="L382" s="11"/>
    </row>
    <row r="383" ht="15.75" hidden="1" customHeight="1">
      <c r="A383" s="225">
        <v>45426.0</v>
      </c>
      <c r="B383" s="28" t="s">
        <v>8322</v>
      </c>
      <c r="C383" s="28" t="s">
        <v>10</v>
      </c>
      <c r="D383" s="28">
        <v>874564.0</v>
      </c>
      <c r="E383" s="29">
        <v>130579.02</v>
      </c>
      <c r="F383" s="425"/>
      <c r="G383" s="43"/>
      <c r="H383" s="38"/>
      <c r="I383" s="55"/>
      <c r="J383" s="11"/>
      <c r="K383" s="11"/>
      <c r="L383" s="11"/>
    </row>
    <row r="384" ht="15.75" hidden="1" customHeight="1">
      <c r="A384" s="225">
        <v>45427.0</v>
      </c>
      <c r="B384" s="28" t="s">
        <v>8322</v>
      </c>
      <c r="C384" s="28" t="s">
        <v>10</v>
      </c>
      <c r="D384" s="28">
        <v>874831.0</v>
      </c>
      <c r="E384" s="29">
        <v>118447.11</v>
      </c>
      <c r="F384" s="425"/>
      <c r="G384" s="43"/>
      <c r="H384" s="38"/>
      <c r="I384" s="55"/>
      <c r="J384" s="11"/>
      <c r="K384" s="11"/>
      <c r="L384" s="11"/>
    </row>
    <row r="385" ht="15.75" hidden="1" customHeight="1">
      <c r="A385" s="225">
        <v>45427.0</v>
      </c>
      <c r="B385" s="28" t="s">
        <v>8322</v>
      </c>
      <c r="C385" s="28" t="s">
        <v>10</v>
      </c>
      <c r="D385" s="28">
        <v>874830.0</v>
      </c>
      <c r="E385" s="29">
        <v>98416.64</v>
      </c>
      <c r="F385" s="425"/>
      <c r="G385" s="43"/>
      <c r="H385" s="38"/>
      <c r="I385" s="55"/>
      <c r="J385" s="11"/>
      <c r="K385" s="11"/>
      <c r="L385" s="11"/>
    </row>
    <row r="386" ht="15.75" hidden="1" customHeight="1">
      <c r="A386" s="225">
        <v>45428.0</v>
      </c>
      <c r="B386" s="28" t="s">
        <v>8322</v>
      </c>
      <c r="C386" s="28" t="s">
        <v>10</v>
      </c>
      <c r="D386" s="28">
        <v>875060.0</v>
      </c>
      <c r="E386" s="29">
        <v>12808.65</v>
      </c>
      <c r="F386" s="425"/>
      <c r="G386" s="43"/>
      <c r="H386" s="38"/>
      <c r="I386" s="55"/>
      <c r="J386" s="11"/>
      <c r="K386" s="11"/>
      <c r="L386" s="11"/>
    </row>
    <row r="387" ht="15.75" hidden="1" customHeight="1">
      <c r="A387" s="225">
        <v>45428.0</v>
      </c>
      <c r="B387" s="28" t="s">
        <v>8322</v>
      </c>
      <c r="C387" s="28" t="s">
        <v>10</v>
      </c>
      <c r="D387" s="28">
        <v>875061.0</v>
      </c>
      <c r="E387" s="29">
        <v>61452.7</v>
      </c>
      <c r="F387" s="425"/>
      <c r="G387" s="43"/>
      <c r="H387" s="38"/>
      <c r="I387" s="55"/>
      <c r="J387" s="11"/>
      <c r="K387" s="11"/>
      <c r="L387" s="11"/>
    </row>
    <row r="388" ht="15.75" hidden="1" customHeight="1">
      <c r="A388" s="225">
        <v>45429.0</v>
      </c>
      <c r="B388" s="28" t="s">
        <v>8322</v>
      </c>
      <c r="C388" s="28" t="s">
        <v>10</v>
      </c>
      <c r="D388" s="28">
        <v>875301.0</v>
      </c>
      <c r="E388" s="29">
        <v>28691.52</v>
      </c>
      <c r="F388" s="425"/>
      <c r="G388" s="43"/>
      <c r="H388" s="38"/>
      <c r="I388" s="55"/>
      <c r="J388" s="11"/>
      <c r="K388" s="11"/>
      <c r="L388" s="11"/>
    </row>
    <row r="389" ht="15.75" hidden="1" customHeight="1">
      <c r="A389" s="225">
        <v>45429.0</v>
      </c>
      <c r="B389" s="28" t="s">
        <v>8322</v>
      </c>
      <c r="C389" s="28" t="s">
        <v>10</v>
      </c>
      <c r="D389" s="28">
        <v>875302.0</v>
      </c>
      <c r="E389" s="29">
        <v>67484.68</v>
      </c>
      <c r="F389" s="425"/>
      <c r="G389" s="43"/>
      <c r="H389" s="38"/>
      <c r="I389" s="55"/>
      <c r="J389" s="11"/>
      <c r="K389" s="11"/>
      <c r="L389" s="11"/>
    </row>
    <row r="390" ht="15.75" hidden="1" customHeight="1">
      <c r="A390" s="225">
        <v>45432.0</v>
      </c>
      <c r="B390" s="28" t="s">
        <v>8322</v>
      </c>
      <c r="C390" s="28" t="s">
        <v>10</v>
      </c>
      <c r="D390" s="28">
        <v>875544.0</v>
      </c>
      <c r="E390" s="29">
        <v>581229.2</v>
      </c>
      <c r="F390" s="425"/>
      <c r="G390" s="43"/>
      <c r="H390" s="38"/>
      <c r="I390" s="55"/>
      <c r="J390" s="11"/>
      <c r="K390" s="11"/>
      <c r="L390" s="11"/>
    </row>
    <row r="391" ht="15.75" hidden="1" customHeight="1">
      <c r="A391" s="225">
        <v>45432.0</v>
      </c>
      <c r="B391" s="28" t="s">
        <v>8322</v>
      </c>
      <c r="C391" s="28" t="s">
        <v>10</v>
      </c>
      <c r="D391" s="28">
        <v>875545.0</v>
      </c>
      <c r="E391" s="29">
        <v>965840.97</v>
      </c>
      <c r="F391" s="425"/>
      <c r="G391" s="43"/>
      <c r="H391" s="38"/>
      <c r="I391" s="55"/>
      <c r="J391" s="11"/>
      <c r="K391" s="11"/>
      <c r="L391" s="11"/>
    </row>
    <row r="392" ht="15.75" hidden="1" customHeight="1">
      <c r="A392" s="225">
        <v>45433.0</v>
      </c>
      <c r="B392" s="28" t="s">
        <v>8322</v>
      </c>
      <c r="C392" s="28" t="s">
        <v>82</v>
      </c>
      <c r="D392" s="28">
        <v>874349.0</v>
      </c>
      <c r="E392" s="29">
        <v>-68109.46</v>
      </c>
      <c r="F392" s="425"/>
      <c r="G392" s="43"/>
      <c r="H392" s="38"/>
      <c r="I392" s="55"/>
      <c r="J392" s="11"/>
      <c r="K392" s="11"/>
      <c r="L392" s="11"/>
    </row>
    <row r="393" ht="15.75" hidden="1" customHeight="1">
      <c r="A393" s="225">
        <v>45433.0</v>
      </c>
      <c r="B393" s="28" t="s">
        <v>8322</v>
      </c>
      <c r="C393" s="28" t="s">
        <v>82</v>
      </c>
      <c r="D393" s="28">
        <v>874216.0</v>
      </c>
      <c r="E393" s="29">
        <v>-20697.93</v>
      </c>
      <c r="F393" s="425"/>
      <c r="G393" s="43"/>
      <c r="H393" s="38"/>
      <c r="I393" s="55"/>
      <c r="J393" s="11"/>
      <c r="K393" s="11"/>
      <c r="L393" s="11"/>
    </row>
    <row r="394" ht="15.75" hidden="1" customHeight="1">
      <c r="A394" s="225">
        <v>45433.0</v>
      </c>
      <c r="B394" s="28" t="s">
        <v>8322</v>
      </c>
      <c r="C394" s="28" t="s">
        <v>10</v>
      </c>
      <c r="D394" s="28">
        <v>875858.0</v>
      </c>
      <c r="E394" s="29">
        <v>42680.48</v>
      </c>
      <c r="F394" s="425"/>
      <c r="G394" s="43"/>
      <c r="H394" s="38"/>
      <c r="I394" s="55"/>
      <c r="J394" s="11"/>
      <c r="K394" s="11"/>
      <c r="L394" s="11"/>
    </row>
    <row r="395" ht="15.75" hidden="1" customHeight="1">
      <c r="A395" s="225">
        <v>45433.0</v>
      </c>
      <c r="B395" s="28" t="s">
        <v>8322</v>
      </c>
      <c r="C395" s="28" t="s">
        <v>10</v>
      </c>
      <c r="D395" s="28">
        <v>875859.0</v>
      </c>
      <c r="E395" s="29">
        <v>99388.53</v>
      </c>
      <c r="F395" s="425"/>
      <c r="G395" s="43"/>
      <c r="H395" s="38"/>
      <c r="I395" s="55"/>
      <c r="J395" s="11"/>
      <c r="K395" s="11"/>
      <c r="L395" s="11"/>
    </row>
    <row r="396" ht="15.75" hidden="1" customHeight="1">
      <c r="A396" s="225">
        <v>45434.0</v>
      </c>
      <c r="B396" s="28" t="s">
        <v>8322</v>
      </c>
      <c r="C396" s="28" t="s">
        <v>10</v>
      </c>
      <c r="D396" s="28">
        <v>876165.0</v>
      </c>
      <c r="E396" s="29">
        <v>50368.88</v>
      </c>
      <c r="F396" s="425"/>
      <c r="G396" s="43"/>
      <c r="H396" s="38"/>
      <c r="I396" s="55"/>
      <c r="J396" s="11"/>
      <c r="K396" s="11"/>
      <c r="L396" s="11"/>
    </row>
    <row r="397" ht="15.75" hidden="1" customHeight="1">
      <c r="A397" s="225">
        <v>45435.0</v>
      </c>
      <c r="B397" s="28" t="s">
        <v>8322</v>
      </c>
      <c r="C397" s="28" t="s">
        <v>10</v>
      </c>
      <c r="D397" s="28">
        <v>876409.0</v>
      </c>
      <c r="E397" s="29">
        <v>183710.98</v>
      </c>
      <c r="F397" s="425"/>
      <c r="G397" s="43"/>
      <c r="H397" s="38"/>
      <c r="I397" s="55"/>
      <c r="J397" s="11"/>
      <c r="K397" s="11"/>
      <c r="L397" s="11"/>
    </row>
    <row r="398" ht="15.75" hidden="1" customHeight="1">
      <c r="A398" s="225">
        <v>45435.0</v>
      </c>
      <c r="B398" s="28" t="s">
        <v>8322</v>
      </c>
      <c r="C398" s="28" t="s">
        <v>82</v>
      </c>
      <c r="D398" s="28">
        <v>876074.0</v>
      </c>
      <c r="E398" s="29">
        <v>-368451.95</v>
      </c>
      <c r="F398" s="425"/>
      <c r="G398" s="43"/>
      <c r="H398" s="38"/>
      <c r="I398" s="55"/>
      <c r="J398" s="11"/>
      <c r="K398" s="11"/>
      <c r="L398" s="11"/>
    </row>
    <row r="399" ht="15.75" hidden="1" customHeight="1">
      <c r="A399" s="225">
        <v>45436.0</v>
      </c>
      <c r="B399" s="28" t="s">
        <v>8322</v>
      </c>
      <c r="C399" s="28" t="s">
        <v>10</v>
      </c>
      <c r="D399" s="28">
        <v>876707.0</v>
      </c>
      <c r="E399" s="29">
        <v>54655.78</v>
      </c>
      <c r="F399" s="425"/>
      <c r="G399" s="33"/>
      <c r="H399" s="38"/>
      <c r="I399" s="55"/>
      <c r="J399" s="11"/>
      <c r="K399" s="11"/>
      <c r="L399" s="11"/>
    </row>
    <row r="400" ht="15.75" hidden="1" customHeight="1">
      <c r="A400" s="225">
        <v>45439.0</v>
      </c>
      <c r="B400" s="28" t="s">
        <v>8322</v>
      </c>
      <c r="C400" s="28" t="s">
        <v>7</v>
      </c>
      <c r="D400" s="28">
        <v>501855.0</v>
      </c>
      <c r="E400" s="29">
        <v>49906.66</v>
      </c>
      <c r="F400" s="207"/>
      <c r="G400" s="207" t="s">
        <v>8440</v>
      </c>
      <c r="H400" s="38"/>
      <c r="I400" s="55"/>
      <c r="J400" s="11"/>
      <c r="K400" s="11"/>
      <c r="L400" s="11"/>
    </row>
    <row r="401" ht="15.75" hidden="1" customHeight="1">
      <c r="A401" s="225">
        <v>45439.0</v>
      </c>
      <c r="B401" s="28" t="s">
        <v>8322</v>
      </c>
      <c r="C401" s="28" t="s">
        <v>10</v>
      </c>
      <c r="D401" s="28">
        <v>876948.0</v>
      </c>
      <c r="E401" s="29">
        <v>646692.95</v>
      </c>
      <c r="F401" s="207"/>
      <c r="G401" s="31" t="s">
        <v>8441</v>
      </c>
      <c r="H401" s="38"/>
      <c r="I401" s="55"/>
      <c r="J401" s="11"/>
      <c r="K401" s="11"/>
      <c r="L401" s="11"/>
    </row>
    <row r="402" ht="15.75" hidden="1" customHeight="1">
      <c r="A402" s="225">
        <v>45439.0</v>
      </c>
      <c r="B402" s="28" t="s">
        <v>8322</v>
      </c>
      <c r="C402" s="28" t="s">
        <v>10</v>
      </c>
      <c r="D402" s="28">
        <v>876950.0</v>
      </c>
      <c r="E402" s="29">
        <v>245662.71</v>
      </c>
      <c r="F402" s="207"/>
      <c r="G402" s="43"/>
      <c r="H402" s="38"/>
      <c r="I402" s="55"/>
      <c r="J402" s="11"/>
      <c r="K402" s="11"/>
      <c r="L402" s="11"/>
    </row>
    <row r="403" ht="15.75" hidden="1" customHeight="1">
      <c r="A403" s="225">
        <v>45440.0</v>
      </c>
      <c r="B403" s="28" t="s">
        <v>8322</v>
      </c>
      <c r="C403" s="28" t="s">
        <v>10</v>
      </c>
      <c r="D403" s="28">
        <v>877229.0</v>
      </c>
      <c r="E403" s="29">
        <v>180193.54</v>
      </c>
      <c r="F403" s="207"/>
      <c r="G403" s="43"/>
      <c r="H403" s="38"/>
      <c r="I403" s="55"/>
      <c r="J403" s="11"/>
      <c r="K403" s="11"/>
      <c r="L403" s="11"/>
    </row>
    <row r="404" ht="15.75" hidden="1" customHeight="1">
      <c r="A404" s="225">
        <v>45440.0</v>
      </c>
      <c r="B404" s="28" t="s">
        <v>8322</v>
      </c>
      <c r="C404" s="28" t="s">
        <v>10</v>
      </c>
      <c r="D404" s="28">
        <v>877227.0</v>
      </c>
      <c r="E404" s="29">
        <v>13794.0</v>
      </c>
      <c r="F404" s="207"/>
      <c r="G404" s="43"/>
      <c r="H404" s="38"/>
      <c r="I404" s="55"/>
      <c r="J404" s="11"/>
      <c r="K404" s="11"/>
      <c r="L404" s="11"/>
    </row>
    <row r="405" ht="15.75" hidden="1" customHeight="1">
      <c r="A405" s="225">
        <v>45441.0</v>
      </c>
      <c r="B405" s="28" t="s">
        <v>8322</v>
      </c>
      <c r="C405" s="28" t="s">
        <v>10</v>
      </c>
      <c r="D405" s="28">
        <v>877449.0</v>
      </c>
      <c r="E405" s="29">
        <v>182370.79</v>
      </c>
      <c r="F405" s="207"/>
      <c r="G405" s="43"/>
      <c r="H405" s="38"/>
      <c r="I405" s="55"/>
      <c r="J405" s="11"/>
      <c r="K405" s="11"/>
      <c r="L405" s="11"/>
    </row>
    <row r="406" ht="15.75" hidden="1" customHeight="1">
      <c r="A406" s="225">
        <v>45441.0</v>
      </c>
      <c r="B406" s="28" t="s">
        <v>8322</v>
      </c>
      <c r="C406" s="28" t="s">
        <v>10</v>
      </c>
      <c r="D406" s="28">
        <v>877492.0</v>
      </c>
      <c r="E406" s="29">
        <v>519200.51</v>
      </c>
      <c r="F406" s="207"/>
      <c r="G406" s="43"/>
      <c r="H406" s="38"/>
      <c r="I406" s="55"/>
      <c r="J406" s="11"/>
      <c r="K406" s="11"/>
      <c r="L406" s="11"/>
    </row>
    <row r="407" ht="15.75" hidden="1" customHeight="1">
      <c r="A407" s="225">
        <v>45442.0</v>
      </c>
      <c r="B407" s="28" t="s">
        <v>8322</v>
      </c>
      <c r="C407" s="28" t="s">
        <v>10</v>
      </c>
      <c r="D407" s="28">
        <v>877722.0</v>
      </c>
      <c r="E407" s="29">
        <v>75062.78</v>
      </c>
      <c r="F407" s="207"/>
      <c r="G407" s="43"/>
      <c r="H407" s="38"/>
      <c r="I407" s="55"/>
      <c r="J407" s="11"/>
      <c r="K407" s="11"/>
      <c r="L407" s="11"/>
    </row>
    <row r="408" ht="15.75" hidden="1" customHeight="1">
      <c r="A408" s="225">
        <v>45442.0</v>
      </c>
      <c r="B408" s="28" t="s">
        <v>8322</v>
      </c>
      <c r="C408" s="28" t="s">
        <v>10</v>
      </c>
      <c r="D408" s="28">
        <v>877728.0</v>
      </c>
      <c r="E408" s="29">
        <v>52226.51</v>
      </c>
      <c r="F408" s="207"/>
      <c r="G408" s="43"/>
      <c r="H408" s="38"/>
      <c r="I408" s="55"/>
      <c r="J408" s="11"/>
      <c r="K408" s="11"/>
      <c r="L408" s="11"/>
    </row>
    <row r="409" ht="15.75" hidden="1" customHeight="1">
      <c r="A409" s="225">
        <v>45442.0</v>
      </c>
      <c r="B409" s="28" t="s">
        <v>8322</v>
      </c>
      <c r="C409" s="28" t="s">
        <v>10</v>
      </c>
      <c r="D409" s="28">
        <v>877676.0</v>
      </c>
      <c r="E409" s="29">
        <v>107811.66</v>
      </c>
      <c r="F409" s="207"/>
      <c r="G409" s="43"/>
      <c r="H409" s="38"/>
      <c r="I409" s="55"/>
      <c r="J409" s="11"/>
      <c r="K409" s="11"/>
      <c r="L409" s="11"/>
    </row>
    <row r="410" ht="15.75" hidden="1" customHeight="1">
      <c r="A410" s="225">
        <v>45443.0</v>
      </c>
      <c r="B410" s="28" t="s">
        <v>8322</v>
      </c>
      <c r="C410" s="28" t="s">
        <v>10</v>
      </c>
      <c r="D410" s="28">
        <v>877983.0</v>
      </c>
      <c r="E410" s="29">
        <v>193682.52</v>
      </c>
      <c r="F410" s="207"/>
      <c r="G410" s="43"/>
      <c r="H410" s="38"/>
      <c r="I410" s="55"/>
      <c r="J410" s="11"/>
      <c r="K410" s="11"/>
      <c r="L410" s="11"/>
    </row>
    <row r="411" ht="15.75" hidden="1" customHeight="1">
      <c r="A411" s="225">
        <v>45443.0</v>
      </c>
      <c r="B411" s="28" t="s">
        <v>8322</v>
      </c>
      <c r="C411" s="28" t="s">
        <v>10</v>
      </c>
      <c r="D411" s="28">
        <v>877985.0</v>
      </c>
      <c r="E411" s="29">
        <v>60464.18</v>
      </c>
      <c r="F411" s="207"/>
      <c r="G411" s="43"/>
      <c r="H411" s="38"/>
      <c r="I411" s="55"/>
      <c r="J411" s="11"/>
      <c r="K411" s="11"/>
      <c r="L411" s="11"/>
    </row>
    <row r="412" ht="15.75" hidden="1" customHeight="1">
      <c r="A412" s="225">
        <v>45446.0</v>
      </c>
      <c r="B412" s="28" t="s">
        <v>8322</v>
      </c>
      <c r="C412" s="28" t="s">
        <v>10</v>
      </c>
      <c r="D412" s="28">
        <v>878227.0</v>
      </c>
      <c r="E412" s="29">
        <v>42382.41</v>
      </c>
      <c r="F412" s="207"/>
      <c r="G412" s="43"/>
      <c r="H412" s="38"/>
      <c r="I412" s="55"/>
      <c r="J412" s="11"/>
      <c r="K412" s="11"/>
      <c r="L412" s="11"/>
    </row>
    <row r="413" ht="15.75" hidden="1" customHeight="1">
      <c r="A413" s="225">
        <v>45446.0</v>
      </c>
      <c r="B413" s="28" t="s">
        <v>8322</v>
      </c>
      <c r="C413" s="28" t="s">
        <v>10</v>
      </c>
      <c r="D413" s="28">
        <v>878228.0</v>
      </c>
      <c r="E413" s="29">
        <v>288180.7</v>
      </c>
      <c r="F413" s="207"/>
      <c r="G413" s="43"/>
      <c r="H413" s="38"/>
      <c r="I413" s="55"/>
      <c r="J413" s="11"/>
      <c r="K413" s="11"/>
      <c r="L413" s="11"/>
    </row>
    <row r="414" ht="15.75" hidden="1" customHeight="1">
      <c r="A414" s="225">
        <v>45447.0</v>
      </c>
      <c r="B414" s="28" t="s">
        <v>8322</v>
      </c>
      <c r="C414" s="28" t="s">
        <v>10</v>
      </c>
      <c r="D414" s="28">
        <v>878524.0</v>
      </c>
      <c r="E414" s="29">
        <v>19114.23</v>
      </c>
      <c r="F414" s="207"/>
      <c r="G414" s="43"/>
      <c r="H414" s="38"/>
      <c r="I414" s="55"/>
      <c r="J414" s="11"/>
      <c r="K414" s="11"/>
      <c r="L414" s="11"/>
    </row>
    <row r="415" ht="15.75" hidden="1" customHeight="1">
      <c r="A415" s="225">
        <v>45447.0</v>
      </c>
      <c r="B415" s="28" t="s">
        <v>8322</v>
      </c>
      <c r="C415" s="28" t="s">
        <v>10</v>
      </c>
      <c r="D415" s="28">
        <v>878525.0</v>
      </c>
      <c r="E415" s="29">
        <v>9581.17</v>
      </c>
      <c r="F415" s="207"/>
      <c r="G415" s="43"/>
      <c r="H415" s="38"/>
      <c r="I415" s="55"/>
      <c r="J415" s="11"/>
      <c r="K415" s="11"/>
      <c r="L415" s="11"/>
    </row>
    <row r="416" ht="15.75" hidden="1" customHeight="1">
      <c r="A416" s="225">
        <v>45447.0</v>
      </c>
      <c r="B416" s="28" t="s">
        <v>8322</v>
      </c>
      <c r="C416" s="28" t="s">
        <v>82</v>
      </c>
      <c r="D416" s="28">
        <v>877158.0</v>
      </c>
      <c r="E416" s="29">
        <v>-7941.27</v>
      </c>
      <c r="F416" s="207"/>
      <c r="G416" s="43"/>
      <c r="H416" s="38"/>
      <c r="I416" s="55"/>
      <c r="J416" s="11"/>
      <c r="K416" s="11"/>
      <c r="L416" s="11"/>
    </row>
    <row r="417" ht="15.75" hidden="1" customHeight="1">
      <c r="A417" s="225">
        <v>45447.0</v>
      </c>
      <c r="B417" s="28" t="s">
        <v>8322</v>
      </c>
      <c r="C417" s="28" t="s">
        <v>82</v>
      </c>
      <c r="D417" s="28">
        <v>877675.0</v>
      </c>
      <c r="E417" s="29">
        <v>-303184.37</v>
      </c>
      <c r="F417" s="207"/>
      <c r="G417" s="43"/>
      <c r="H417" s="38"/>
      <c r="I417" s="55"/>
      <c r="J417" s="11"/>
      <c r="K417" s="11"/>
      <c r="L417" s="11"/>
    </row>
    <row r="418" ht="15.75" hidden="1" customHeight="1">
      <c r="A418" s="225">
        <v>45447.0</v>
      </c>
      <c r="B418" s="28" t="s">
        <v>8322</v>
      </c>
      <c r="C418" s="28" t="s">
        <v>82</v>
      </c>
      <c r="D418" s="28">
        <v>877928.0</v>
      </c>
      <c r="E418" s="29">
        <v>-303184.37</v>
      </c>
      <c r="F418" s="207"/>
      <c r="G418" s="43"/>
      <c r="H418" s="38"/>
      <c r="I418" s="55"/>
      <c r="J418" s="11"/>
      <c r="K418" s="11"/>
      <c r="L418" s="11"/>
    </row>
    <row r="419" ht="15.75" hidden="1" customHeight="1">
      <c r="A419" s="225">
        <v>45447.0</v>
      </c>
      <c r="B419" s="28" t="s">
        <v>8322</v>
      </c>
      <c r="C419" s="28" t="s">
        <v>82</v>
      </c>
      <c r="D419" s="28">
        <v>878589.0</v>
      </c>
      <c r="E419" s="29">
        <v>-6621.8</v>
      </c>
      <c r="F419" s="207"/>
      <c r="G419" s="43"/>
      <c r="H419" s="38"/>
      <c r="I419" s="55"/>
      <c r="J419" s="11"/>
      <c r="K419" s="11"/>
      <c r="L419" s="11"/>
    </row>
    <row r="420" ht="15.75" hidden="1" customHeight="1">
      <c r="A420" s="225">
        <v>45448.0</v>
      </c>
      <c r="B420" s="28" t="s">
        <v>8322</v>
      </c>
      <c r="C420" s="28" t="s">
        <v>10</v>
      </c>
      <c r="D420" s="28">
        <v>878715.0</v>
      </c>
      <c r="E420" s="29">
        <v>166045.04</v>
      </c>
      <c r="F420" s="207"/>
      <c r="G420" s="43"/>
      <c r="H420" s="38"/>
      <c r="I420" s="55"/>
      <c r="J420" s="11"/>
      <c r="K420" s="11"/>
      <c r="L420" s="11"/>
    </row>
    <row r="421" ht="15.75" hidden="1" customHeight="1">
      <c r="A421" s="225">
        <v>45448.0</v>
      </c>
      <c r="B421" s="28" t="s">
        <v>8322</v>
      </c>
      <c r="C421" s="28" t="s">
        <v>10</v>
      </c>
      <c r="D421" s="28">
        <v>878784.0</v>
      </c>
      <c r="E421" s="29">
        <v>11228.68</v>
      </c>
      <c r="F421" s="207"/>
      <c r="G421" s="43"/>
      <c r="H421" s="38"/>
      <c r="I421" s="55"/>
      <c r="J421" s="11"/>
      <c r="K421" s="11"/>
      <c r="L421" s="11"/>
    </row>
    <row r="422" ht="15.75" hidden="1" customHeight="1">
      <c r="A422" s="225">
        <v>45449.0</v>
      </c>
      <c r="B422" s="28" t="s">
        <v>8322</v>
      </c>
      <c r="C422" s="28" t="s">
        <v>10</v>
      </c>
      <c r="D422" s="28">
        <v>879030.0</v>
      </c>
      <c r="E422" s="29">
        <v>98080.16</v>
      </c>
      <c r="F422" s="207"/>
      <c r="G422" s="43"/>
      <c r="H422" s="38"/>
      <c r="I422" s="55"/>
      <c r="J422" s="11"/>
      <c r="K422" s="11"/>
      <c r="L422" s="11"/>
    </row>
    <row r="423" ht="15.75" hidden="1" customHeight="1">
      <c r="A423" s="225">
        <v>45449.0</v>
      </c>
      <c r="B423" s="28" t="s">
        <v>8322</v>
      </c>
      <c r="C423" s="28" t="s">
        <v>10</v>
      </c>
      <c r="D423" s="28">
        <v>879019.0</v>
      </c>
      <c r="E423" s="29">
        <v>38982.72</v>
      </c>
      <c r="F423" s="207"/>
      <c r="G423" s="43"/>
      <c r="H423" s="38"/>
      <c r="I423" s="55"/>
      <c r="J423" s="11"/>
      <c r="K423" s="11"/>
      <c r="L423" s="11"/>
    </row>
    <row r="424" ht="15.75" hidden="1" customHeight="1">
      <c r="A424" s="225">
        <v>45450.0</v>
      </c>
      <c r="B424" s="28" t="s">
        <v>8322</v>
      </c>
      <c r="C424" s="28" t="s">
        <v>10</v>
      </c>
      <c r="D424" s="28">
        <v>879281.0</v>
      </c>
      <c r="E424" s="29">
        <v>56292.26</v>
      </c>
      <c r="F424" s="207"/>
      <c r="G424" s="43"/>
      <c r="H424" s="38"/>
      <c r="I424" s="55"/>
      <c r="J424" s="11"/>
      <c r="K424" s="11"/>
      <c r="L424" s="11"/>
    </row>
    <row r="425" ht="15.75" hidden="1" customHeight="1">
      <c r="A425" s="225">
        <v>45450.0</v>
      </c>
      <c r="B425" s="28" t="s">
        <v>8322</v>
      </c>
      <c r="C425" s="28" t="s">
        <v>10</v>
      </c>
      <c r="D425" s="28">
        <v>879279.0</v>
      </c>
      <c r="E425" s="29">
        <v>18292.19</v>
      </c>
      <c r="F425" s="207"/>
      <c r="G425" s="33"/>
      <c r="H425" s="38"/>
      <c r="I425" s="55"/>
      <c r="J425" s="11"/>
      <c r="K425" s="11"/>
      <c r="L425" s="11"/>
    </row>
    <row r="426" ht="15.75" hidden="1" customHeight="1">
      <c r="A426" s="225">
        <v>45453.0</v>
      </c>
      <c r="B426" s="28" t="s">
        <v>8322</v>
      </c>
      <c r="C426" s="28" t="s">
        <v>10</v>
      </c>
      <c r="D426" s="28">
        <v>879514.0</v>
      </c>
      <c r="E426" s="29">
        <v>112822.69</v>
      </c>
      <c r="F426" s="207"/>
      <c r="G426" s="31" t="s">
        <v>8442</v>
      </c>
      <c r="H426" s="38"/>
      <c r="I426" s="55"/>
      <c r="J426" s="11"/>
      <c r="K426" s="11"/>
      <c r="L426" s="11"/>
    </row>
    <row r="427" ht="15.75" hidden="1" customHeight="1">
      <c r="A427" s="225">
        <v>45453.0</v>
      </c>
      <c r="B427" s="28" t="s">
        <v>8322</v>
      </c>
      <c r="C427" s="28" t="s">
        <v>10</v>
      </c>
      <c r="D427" s="28">
        <v>879515.0</v>
      </c>
      <c r="E427" s="29">
        <v>52640.22</v>
      </c>
      <c r="F427" s="207"/>
      <c r="G427" s="43"/>
      <c r="H427" s="38"/>
      <c r="I427" s="55"/>
      <c r="J427" s="11"/>
      <c r="K427" s="11"/>
      <c r="L427" s="11"/>
    </row>
    <row r="428" ht="15.75" hidden="1" customHeight="1">
      <c r="A428" s="225">
        <v>45454.0</v>
      </c>
      <c r="B428" s="28" t="s">
        <v>8322</v>
      </c>
      <c r="C428" s="28" t="s">
        <v>10</v>
      </c>
      <c r="D428" s="28">
        <v>879820.0</v>
      </c>
      <c r="E428" s="29">
        <v>49119.58</v>
      </c>
      <c r="F428" s="207"/>
      <c r="G428" s="43"/>
      <c r="H428" s="38"/>
      <c r="I428" s="55"/>
      <c r="J428" s="11"/>
      <c r="K428" s="11"/>
      <c r="L428" s="11"/>
    </row>
    <row r="429" ht="15.75" hidden="1" customHeight="1">
      <c r="A429" s="225">
        <v>45454.0</v>
      </c>
      <c r="B429" s="28" t="s">
        <v>8322</v>
      </c>
      <c r="C429" s="28" t="s">
        <v>10</v>
      </c>
      <c r="D429" s="28">
        <v>879819.0</v>
      </c>
      <c r="E429" s="29">
        <v>115790.93</v>
      </c>
      <c r="F429" s="207"/>
      <c r="G429" s="43"/>
      <c r="H429" s="38"/>
      <c r="I429" s="55"/>
      <c r="J429" s="11"/>
      <c r="K429" s="11"/>
      <c r="L429" s="11"/>
    </row>
    <row r="430" ht="15.75" hidden="1" customHeight="1">
      <c r="A430" s="225">
        <v>45455.0</v>
      </c>
      <c r="B430" s="28" t="s">
        <v>8322</v>
      </c>
      <c r="C430" s="28" t="s">
        <v>10</v>
      </c>
      <c r="D430" s="28">
        <v>880095.0</v>
      </c>
      <c r="E430" s="29">
        <v>71277.75</v>
      </c>
      <c r="F430" s="207"/>
      <c r="G430" s="43"/>
      <c r="H430" s="38"/>
      <c r="I430" s="55"/>
      <c r="J430" s="11"/>
      <c r="K430" s="11"/>
      <c r="L430" s="11"/>
    </row>
    <row r="431" ht="15.75" hidden="1" customHeight="1">
      <c r="A431" s="225">
        <v>45455.0</v>
      </c>
      <c r="B431" s="28" t="s">
        <v>8322</v>
      </c>
      <c r="C431" s="28" t="s">
        <v>10</v>
      </c>
      <c r="D431" s="28">
        <v>880093.0</v>
      </c>
      <c r="E431" s="29">
        <v>246334.01</v>
      </c>
      <c r="F431" s="207"/>
      <c r="G431" s="43"/>
      <c r="H431" s="38"/>
      <c r="I431" s="55"/>
      <c r="J431" s="11"/>
      <c r="K431" s="11"/>
      <c r="L431" s="11"/>
    </row>
    <row r="432" ht="15.75" hidden="1" customHeight="1">
      <c r="A432" s="225">
        <v>45456.0</v>
      </c>
      <c r="B432" s="28" t="s">
        <v>8322</v>
      </c>
      <c r="C432" s="28" t="s">
        <v>10</v>
      </c>
      <c r="D432" s="28">
        <v>880325.0</v>
      </c>
      <c r="E432" s="29">
        <v>225264.13</v>
      </c>
      <c r="F432" s="207"/>
      <c r="G432" s="43"/>
      <c r="H432" s="38"/>
      <c r="I432" s="55"/>
      <c r="J432" s="11"/>
      <c r="K432" s="11"/>
      <c r="L432" s="11"/>
    </row>
    <row r="433" ht="15.75" hidden="1" customHeight="1">
      <c r="A433" s="225">
        <v>45456.0</v>
      </c>
      <c r="B433" s="28" t="s">
        <v>8322</v>
      </c>
      <c r="C433" s="28" t="s">
        <v>10</v>
      </c>
      <c r="D433" s="28">
        <v>880326.0</v>
      </c>
      <c r="E433" s="29">
        <v>4931.92</v>
      </c>
      <c r="F433" s="207"/>
      <c r="G433" s="43"/>
      <c r="H433" s="38"/>
      <c r="I433" s="55"/>
      <c r="J433" s="11"/>
      <c r="K433" s="11"/>
      <c r="L433" s="11"/>
    </row>
    <row r="434" ht="15.75" hidden="1" customHeight="1">
      <c r="A434" s="225">
        <v>45457.0</v>
      </c>
      <c r="B434" s="28" t="s">
        <v>8322</v>
      </c>
      <c r="C434" s="28" t="s">
        <v>10</v>
      </c>
      <c r="D434" s="28">
        <v>880540.0</v>
      </c>
      <c r="E434" s="29">
        <v>9701.1</v>
      </c>
      <c r="F434" s="207"/>
      <c r="G434" s="43"/>
      <c r="H434" s="38"/>
      <c r="I434" s="55"/>
      <c r="J434" s="11"/>
      <c r="K434" s="11"/>
      <c r="L434" s="11"/>
    </row>
    <row r="435" ht="15.75" hidden="1" customHeight="1">
      <c r="A435" s="225">
        <v>45457.0</v>
      </c>
      <c r="B435" s="28" t="s">
        <v>8322</v>
      </c>
      <c r="C435" s="28" t="s">
        <v>10</v>
      </c>
      <c r="D435" s="28">
        <v>880543.0</v>
      </c>
      <c r="E435" s="29">
        <v>99760.24</v>
      </c>
      <c r="F435" s="207"/>
      <c r="G435" s="43"/>
      <c r="H435" s="38"/>
      <c r="I435" s="55"/>
      <c r="J435" s="11"/>
      <c r="K435" s="11"/>
      <c r="L435" s="11"/>
    </row>
    <row r="436" ht="15.75" hidden="1" customHeight="1">
      <c r="A436" s="225">
        <v>45461.0</v>
      </c>
      <c r="B436" s="28" t="s">
        <v>8322</v>
      </c>
      <c r="C436" s="28" t="s">
        <v>10</v>
      </c>
      <c r="D436" s="28">
        <v>880805.0</v>
      </c>
      <c r="E436" s="29">
        <v>14100.38</v>
      </c>
      <c r="F436" s="207"/>
      <c r="G436" s="43"/>
      <c r="H436" s="38"/>
      <c r="I436" s="55"/>
      <c r="J436" s="11"/>
      <c r="K436" s="11"/>
      <c r="L436" s="11"/>
    </row>
    <row r="437" ht="15.75" hidden="1" customHeight="1">
      <c r="A437" s="225">
        <v>45461.0</v>
      </c>
      <c r="B437" s="28" t="s">
        <v>8322</v>
      </c>
      <c r="C437" s="28" t="s">
        <v>10</v>
      </c>
      <c r="D437" s="28">
        <v>880806.0</v>
      </c>
      <c r="E437" s="29">
        <v>168272.61</v>
      </c>
      <c r="F437" s="207"/>
      <c r="G437" s="43"/>
      <c r="H437" s="38"/>
      <c r="I437" s="55"/>
      <c r="J437" s="11"/>
      <c r="K437" s="11"/>
      <c r="L437" s="11"/>
    </row>
    <row r="438" ht="15.75" hidden="1" customHeight="1">
      <c r="A438" s="225">
        <v>45462.0</v>
      </c>
      <c r="B438" s="28" t="s">
        <v>8322</v>
      </c>
      <c r="C438" s="28" t="s">
        <v>10</v>
      </c>
      <c r="D438" s="28">
        <v>881063.0</v>
      </c>
      <c r="E438" s="29">
        <v>199360.39</v>
      </c>
      <c r="F438" s="207"/>
      <c r="G438" s="43"/>
      <c r="H438" s="38"/>
      <c r="I438" s="55"/>
      <c r="J438" s="11"/>
      <c r="K438" s="11"/>
      <c r="L438" s="11"/>
    </row>
    <row r="439" ht="15.75" hidden="1" customHeight="1">
      <c r="A439" s="225">
        <v>45462.0</v>
      </c>
      <c r="B439" s="28" t="s">
        <v>8322</v>
      </c>
      <c r="C439" s="28" t="s">
        <v>10</v>
      </c>
      <c r="D439" s="28">
        <v>881114.0</v>
      </c>
      <c r="E439" s="29">
        <v>5375.54</v>
      </c>
      <c r="F439" s="207"/>
      <c r="G439" s="43"/>
      <c r="H439" s="38"/>
      <c r="I439" s="55"/>
      <c r="J439" s="11"/>
      <c r="K439" s="11"/>
      <c r="L439" s="11"/>
    </row>
    <row r="440" ht="15.75" hidden="1" customHeight="1">
      <c r="A440" s="225">
        <v>45462.0</v>
      </c>
      <c r="B440" s="28" t="s">
        <v>8322</v>
      </c>
      <c r="C440" s="28" t="s">
        <v>10</v>
      </c>
      <c r="D440" s="28">
        <v>881116.0</v>
      </c>
      <c r="E440" s="29">
        <v>38193.17</v>
      </c>
      <c r="F440" s="207"/>
      <c r="G440" s="43"/>
      <c r="H440" s="38"/>
      <c r="I440" s="55"/>
      <c r="J440" s="11"/>
      <c r="K440" s="11"/>
      <c r="L440" s="11"/>
    </row>
    <row r="441" ht="15.75" hidden="1" customHeight="1">
      <c r="A441" s="225">
        <v>45465.0</v>
      </c>
      <c r="B441" s="28" t="s">
        <v>8322</v>
      </c>
      <c r="C441" s="28" t="s">
        <v>10</v>
      </c>
      <c r="D441" s="28">
        <v>881354.0</v>
      </c>
      <c r="E441" s="29">
        <v>208489.16</v>
      </c>
      <c r="F441" s="207"/>
      <c r="G441" s="43"/>
      <c r="H441" s="38"/>
      <c r="I441" s="55"/>
      <c r="J441" s="11"/>
      <c r="K441" s="11"/>
      <c r="L441" s="11"/>
    </row>
    <row r="442" ht="15.75" hidden="1" customHeight="1">
      <c r="A442" s="225">
        <v>45465.0</v>
      </c>
      <c r="B442" s="28" t="s">
        <v>8322</v>
      </c>
      <c r="C442" s="28" t="s">
        <v>10</v>
      </c>
      <c r="D442" s="28">
        <v>881361.0</v>
      </c>
      <c r="E442" s="29">
        <v>7863.62</v>
      </c>
      <c r="F442" s="207"/>
      <c r="G442" s="43"/>
      <c r="H442" s="38"/>
      <c r="I442" s="55"/>
      <c r="J442" s="11"/>
      <c r="K442" s="11"/>
      <c r="L442" s="11"/>
    </row>
    <row r="443" ht="15.75" hidden="1" customHeight="1">
      <c r="A443" s="225">
        <v>45467.0</v>
      </c>
      <c r="B443" s="28" t="s">
        <v>8322</v>
      </c>
      <c r="C443" s="28" t="s">
        <v>10</v>
      </c>
      <c r="D443" s="28">
        <v>881500.0</v>
      </c>
      <c r="E443" s="29">
        <v>45293.46</v>
      </c>
      <c r="F443" s="207"/>
      <c r="G443" s="43"/>
      <c r="H443" s="38"/>
      <c r="I443" s="55"/>
      <c r="J443" s="11"/>
      <c r="K443" s="11"/>
      <c r="L443" s="11"/>
    </row>
    <row r="444" ht="15.75" hidden="1" customHeight="1">
      <c r="A444" s="225">
        <v>45461.0</v>
      </c>
      <c r="B444" s="28" t="s">
        <v>8322</v>
      </c>
      <c r="C444" s="28" t="s">
        <v>82</v>
      </c>
      <c r="D444" s="28">
        <v>881051.0</v>
      </c>
      <c r="E444" s="29">
        <v>-69365.14</v>
      </c>
      <c r="F444" s="207"/>
      <c r="G444" s="43"/>
      <c r="H444" s="38"/>
      <c r="I444" s="55"/>
      <c r="J444" s="11"/>
      <c r="K444" s="11"/>
      <c r="L444" s="11"/>
    </row>
    <row r="445" ht="15.75" hidden="1" customHeight="1">
      <c r="A445" s="225">
        <v>45467.0</v>
      </c>
      <c r="B445" s="28" t="s">
        <v>8322</v>
      </c>
      <c r="C445" s="28" t="s">
        <v>10</v>
      </c>
      <c r="D445" s="28">
        <v>881501.0</v>
      </c>
      <c r="E445" s="29">
        <v>79926.73</v>
      </c>
      <c r="F445" s="207"/>
      <c r="G445" s="43"/>
      <c r="H445" s="38"/>
      <c r="I445" s="55"/>
      <c r="J445" s="11"/>
      <c r="K445" s="11"/>
      <c r="L445" s="11"/>
    </row>
    <row r="446" ht="15.75" hidden="1" customHeight="1">
      <c r="A446" s="225">
        <v>45468.0</v>
      </c>
      <c r="B446" s="28" t="s">
        <v>8322</v>
      </c>
      <c r="C446" s="28" t="s">
        <v>10</v>
      </c>
      <c r="D446" s="28">
        <v>881729.0</v>
      </c>
      <c r="E446" s="29">
        <v>22926.02</v>
      </c>
      <c r="F446" s="207"/>
      <c r="G446" s="43"/>
      <c r="H446" s="38"/>
      <c r="I446" s="55"/>
      <c r="J446" s="11"/>
      <c r="K446" s="11"/>
      <c r="L446" s="11"/>
    </row>
    <row r="447" ht="15.75" hidden="1" customHeight="1">
      <c r="A447" s="225">
        <v>45469.0</v>
      </c>
      <c r="B447" s="28" t="s">
        <v>8322</v>
      </c>
      <c r="C447" s="28" t="s">
        <v>10</v>
      </c>
      <c r="D447" s="28">
        <v>881974.0</v>
      </c>
      <c r="E447" s="29">
        <v>29772.07</v>
      </c>
      <c r="F447" s="207"/>
      <c r="G447" s="43"/>
      <c r="H447" s="38"/>
      <c r="I447" s="55"/>
      <c r="J447" s="11"/>
      <c r="K447" s="11"/>
      <c r="L447" s="11"/>
    </row>
    <row r="448" ht="15.75" hidden="1" customHeight="1">
      <c r="A448" s="225">
        <v>45469.0</v>
      </c>
      <c r="B448" s="28" t="s">
        <v>8322</v>
      </c>
      <c r="C448" s="28" t="s">
        <v>10</v>
      </c>
      <c r="D448" s="28">
        <v>881975.0</v>
      </c>
      <c r="E448" s="29">
        <v>204744.37</v>
      </c>
      <c r="F448" s="207"/>
      <c r="G448" s="43"/>
      <c r="H448" s="38"/>
      <c r="I448" s="55"/>
      <c r="J448" s="11"/>
      <c r="K448" s="11"/>
      <c r="L448" s="11"/>
    </row>
    <row r="449" ht="15.75" hidden="1" customHeight="1">
      <c r="A449" s="225">
        <v>45470.0</v>
      </c>
      <c r="B449" s="28" t="s">
        <v>8322</v>
      </c>
      <c r="C449" s="28" t="s">
        <v>10</v>
      </c>
      <c r="D449" s="28">
        <v>882208.0</v>
      </c>
      <c r="E449" s="29">
        <v>12676.55</v>
      </c>
      <c r="F449" s="207"/>
      <c r="G449" s="43"/>
      <c r="H449" s="38"/>
      <c r="I449" s="55"/>
      <c r="J449" s="11"/>
      <c r="K449" s="11"/>
      <c r="L449" s="11"/>
    </row>
    <row r="450" ht="15.75" hidden="1" customHeight="1">
      <c r="A450" s="225">
        <v>45470.0</v>
      </c>
      <c r="B450" s="28" t="s">
        <v>8322</v>
      </c>
      <c r="C450" s="28" t="s">
        <v>10</v>
      </c>
      <c r="D450" s="28">
        <v>882210.0</v>
      </c>
      <c r="E450" s="29">
        <v>70471.14</v>
      </c>
      <c r="F450" s="207"/>
      <c r="G450" s="43"/>
      <c r="H450" s="38"/>
      <c r="I450" s="55"/>
      <c r="J450" s="11"/>
      <c r="K450" s="11"/>
      <c r="L450" s="11"/>
    </row>
    <row r="451" ht="15.75" hidden="1" customHeight="1">
      <c r="A451" s="225">
        <v>45471.0</v>
      </c>
      <c r="B451" s="28" t="s">
        <v>8322</v>
      </c>
      <c r="C451" s="28" t="s">
        <v>10</v>
      </c>
      <c r="D451" s="28">
        <v>882474.0</v>
      </c>
      <c r="E451" s="29">
        <v>78273.33</v>
      </c>
      <c r="F451" s="207"/>
      <c r="G451" s="43"/>
      <c r="H451" s="38"/>
      <c r="I451" s="55"/>
      <c r="J451" s="11"/>
      <c r="K451" s="11"/>
      <c r="L451" s="11"/>
    </row>
    <row r="452" ht="15.75" hidden="1" customHeight="1">
      <c r="A452" s="225">
        <v>45471.0</v>
      </c>
      <c r="B452" s="28" t="s">
        <v>8322</v>
      </c>
      <c r="C452" s="28" t="s">
        <v>10</v>
      </c>
      <c r="D452" s="28">
        <v>882485.0</v>
      </c>
      <c r="E452" s="29">
        <v>49975.64</v>
      </c>
      <c r="F452" s="207"/>
      <c r="G452" s="33"/>
      <c r="H452" s="38"/>
      <c r="I452" s="55"/>
      <c r="J452" s="11"/>
      <c r="K452" s="11"/>
      <c r="L452" s="11"/>
    </row>
    <row r="453" ht="15.75" hidden="1" customHeight="1">
      <c r="A453" s="225">
        <v>45474.0</v>
      </c>
      <c r="B453" s="28" t="s">
        <v>8322</v>
      </c>
      <c r="C453" s="28" t="s">
        <v>10</v>
      </c>
      <c r="D453" s="28">
        <v>882731.0</v>
      </c>
      <c r="E453" s="29">
        <v>229002.4</v>
      </c>
      <c r="F453" s="207"/>
      <c r="G453" s="31" t="s">
        <v>8443</v>
      </c>
      <c r="H453" s="38"/>
      <c r="I453" s="55"/>
      <c r="J453" s="11"/>
      <c r="K453" s="11"/>
      <c r="L453" s="11"/>
    </row>
    <row r="454" ht="15.75" hidden="1" customHeight="1">
      <c r="A454" s="225">
        <v>45474.0</v>
      </c>
      <c r="B454" s="28" t="s">
        <v>8322</v>
      </c>
      <c r="C454" s="28" t="s">
        <v>10</v>
      </c>
      <c r="D454" s="28">
        <v>882733.0</v>
      </c>
      <c r="E454" s="29">
        <v>39335.45</v>
      </c>
      <c r="F454" s="207"/>
      <c r="G454" s="43"/>
      <c r="H454" s="38"/>
      <c r="I454" s="55"/>
      <c r="J454" s="11"/>
      <c r="K454" s="11"/>
      <c r="L454" s="11"/>
    </row>
    <row r="455" ht="15.75" hidden="1" customHeight="1">
      <c r="A455" s="225">
        <v>45475.0</v>
      </c>
      <c r="B455" s="28" t="s">
        <v>8322</v>
      </c>
      <c r="C455" s="28" t="s">
        <v>10</v>
      </c>
      <c r="D455" s="28">
        <v>882985.0</v>
      </c>
      <c r="E455" s="29">
        <v>198830.54</v>
      </c>
      <c r="F455" s="207"/>
      <c r="G455" s="43"/>
      <c r="H455" s="38"/>
      <c r="I455" s="55"/>
      <c r="J455" s="11"/>
      <c r="K455" s="11"/>
      <c r="L455" s="11"/>
    </row>
    <row r="456" ht="15.75" hidden="1" customHeight="1">
      <c r="A456" s="225">
        <v>45475.0</v>
      </c>
      <c r="B456" s="28" t="s">
        <v>8322</v>
      </c>
      <c r="C456" s="28" t="s">
        <v>10</v>
      </c>
      <c r="D456" s="28">
        <v>882981.0</v>
      </c>
      <c r="E456" s="29">
        <v>7135.24</v>
      </c>
      <c r="F456" s="207"/>
      <c r="G456" s="43"/>
      <c r="H456" s="38"/>
      <c r="I456" s="55"/>
      <c r="J456" s="11"/>
      <c r="K456" s="11"/>
      <c r="L456" s="11"/>
    </row>
    <row r="457" ht="15.75" hidden="1" customHeight="1">
      <c r="A457" s="225">
        <v>45476.0</v>
      </c>
      <c r="B457" s="28" t="s">
        <v>8322</v>
      </c>
      <c r="C457" s="28" t="s">
        <v>10</v>
      </c>
      <c r="D457" s="28">
        <v>883211.0</v>
      </c>
      <c r="E457" s="29">
        <v>56427.01</v>
      </c>
      <c r="F457" s="207"/>
      <c r="G457" s="43"/>
      <c r="H457" s="38"/>
      <c r="I457" s="55"/>
      <c r="J457" s="11"/>
      <c r="K457" s="11"/>
      <c r="L457" s="11"/>
    </row>
    <row r="458" ht="15.75" hidden="1" customHeight="1">
      <c r="A458" s="225">
        <v>45476.0</v>
      </c>
      <c r="B458" s="28" t="s">
        <v>8322</v>
      </c>
      <c r="C458" s="28" t="s">
        <v>10</v>
      </c>
      <c r="D458" s="28">
        <v>883223.0</v>
      </c>
      <c r="E458" s="29">
        <v>33371.12</v>
      </c>
      <c r="F458" s="207"/>
      <c r="G458" s="43"/>
      <c r="H458" s="38"/>
      <c r="I458" s="55"/>
      <c r="J458" s="11"/>
      <c r="K458" s="11"/>
      <c r="L458" s="11"/>
    </row>
    <row r="459" ht="15.75" hidden="1" customHeight="1">
      <c r="A459" s="225">
        <v>45477.0</v>
      </c>
      <c r="B459" s="28" t="s">
        <v>8322</v>
      </c>
      <c r="C459" s="28" t="s">
        <v>10</v>
      </c>
      <c r="D459" s="28">
        <v>883430.0</v>
      </c>
      <c r="E459" s="29">
        <v>68555.95</v>
      </c>
      <c r="F459" s="207"/>
      <c r="G459" s="43"/>
      <c r="H459" s="38"/>
      <c r="I459" s="55"/>
      <c r="J459" s="11"/>
      <c r="K459" s="11"/>
      <c r="L459" s="11"/>
    </row>
    <row r="460" ht="15.75" hidden="1" customHeight="1">
      <c r="A460" s="225">
        <v>45477.0</v>
      </c>
      <c r="B460" s="28" t="s">
        <v>8322</v>
      </c>
      <c r="C460" s="28" t="s">
        <v>10</v>
      </c>
      <c r="D460" s="28">
        <v>883437.0</v>
      </c>
      <c r="E460" s="29">
        <v>157132.28</v>
      </c>
      <c r="F460" s="207"/>
      <c r="G460" s="43"/>
      <c r="H460" s="38"/>
      <c r="I460" s="55"/>
      <c r="J460" s="11"/>
      <c r="K460" s="11"/>
      <c r="L460" s="11"/>
    </row>
    <row r="461" ht="15.75" hidden="1" customHeight="1">
      <c r="A461" s="225">
        <v>45478.0</v>
      </c>
      <c r="B461" s="28" t="s">
        <v>8322</v>
      </c>
      <c r="C461" s="28" t="s">
        <v>10</v>
      </c>
      <c r="D461" s="28">
        <v>883668.0</v>
      </c>
      <c r="E461" s="29">
        <v>109619.41</v>
      </c>
      <c r="F461" s="207"/>
      <c r="G461" s="43"/>
      <c r="H461" s="38"/>
      <c r="I461" s="55"/>
      <c r="J461" s="11"/>
      <c r="K461" s="11"/>
      <c r="L461" s="11"/>
    </row>
    <row r="462" ht="15.75" hidden="1" customHeight="1">
      <c r="A462" s="225">
        <v>45481.0</v>
      </c>
      <c r="B462" s="28" t="s">
        <v>8322</v>
      </c>
      <c r="C462" s="28" t="s">
        <v>10</v>
      </c>
      <c r="D462" s="28">
        <v>883911.0</v>
      </c>
      <c r="E462" s="29">
        <v>145080.72</v>
      </c>
      <c r="F462" s="207"/>
      <c r="G462" s="43"/>
      <c r="H462" s="38"/>
      <c r="I462" s="55"/>
      <c r="J462" s="11"/>
      <c r="K462" s="11"/>
      <c r="L462" s="11"/>
    </row>
    <row r="463" ht="15.75" hidden="1" customHeight="1">
      <c r="A463" s="225">
        <v>45481.0</v>
      </c>
      <c r="B463" s="28" t="s">
        <v>8322</v>
      </c>
      <c r="C463" s="28" t="s">
        <v>10</v>
      </c>
      <c r="D463" s="28">
        <v>883912.0</v>
      </c>
      <c r="E463" s="29">
        <v>43377.53</v>
      </c>
      <c r="F463" s="207"/>
      <c r="G463" s="33"/>
      <c r="H463" s="38"/>
      <c r="I463" s="55"/>
      <c r="J463" s="11"/>
      <c r="K463" s="11"/>
      <c r="L463" s="11"/>
    </row>
    <row r="464" ht="15.75" hidden="1" customHeight="1">
      <c r="A464" s="225">
        <v>45483.0</v>
      </c>
      <c r="B464" s="28" t="s">
        <v>8322</v>
      </c>
      <c r="C464" s="28" t="s">
        <v>10</v>
      </c>
      <c r="D464" s="28">
        <v>884196.0</v>
      </c>
      <c r="E464" s="29">
        <v>102453.69</v>
      </c>
      <c r="F464" s="207"/>
      <c r="G464" s="31" t="s">
        <v>8444</v>
      </c>
      <c r="H464" s="38"/>
      <c r="I464" s="55"/>
      <c r="J464" s="11"/>
      <c r="K464" s="11"/>
      <c r="L464" s="11"/>
    </row>
    <row r="465" ht="15.75" hidden="1" customHeight="1">
      <c r="A465" s="225">
        <v>45483.0</v>
      </c>
      <c r="B465" s="28" t="s">
        <v>8322</v>
      </c>
      <c r="C465" s="28" t="s">
        <v>10</v>
      </c>
      <c r="D465" s="28">
        <v>884195.0</v>
      </c>
      <c r="E465" s="29">
        <v>8893.25</v>
      </c>
      <c r="F465" s="207"/>
      <c r="G465" s="43"/>
      <c r="H465" s="38"/>
      <c r="I465" s="55"/>
      <c r="J465" s="11"/>
      <c r="K465" s="11"/>
      <c r="L465" s="11"/>
    </row>
    <row r="466" ht="15.75" hidden="1" customHeight="1">
      <c r="A466" s="225">
        <v>45484.0</v>
      </c>
      <c r="B466" s="28" t="s">
        <v>8322</v>
      </c>
      <c r="C466" s="28" t="s">
        <v>10</v>
      </c>
      <c r="D466" s="28">
        <v>884442.0</v>
      </c>
      <c r="E466" s="29">
        <v>104437.44</v>
      </c>
      <c r="F466" s="207"/>
      <c r="G466" s="43"/>
      <c r="H466" s="38"/>
      <c r="I466" s="55"/>
      <c r="J466" s="11"/>
      <c r="K466" s="11"/>
      <c r="L466" s="11"/>
    </row>
    <row r="467" ht="15.75" hidden="1" customHeight="1">
      <c r="A467" s="225">
        <v>45484.0</v>
      </c>
      <c r="B467" s="28" t="s">
        <v>8322</v>
      </c>
      <c r="C467" s="28" t="s">
        <v>10</v>
      </c>
      <c r="D467" s="28">
        <v>884441.0</v>
      </c>
      <c r="E467" s="29">
        <v>304802.18</v>
      </c>
      <c r="F467" s="207"/>
      <c r="G467" s="43"/>
      <c r="H467" s="38"/>
      <c r="I467" s="55"/>
      <c r="J467" s="11"/>
      <c r="K467" s="11"/>
      <c r="L467" s="11"/>
    </row>
    <row r="468" ht="15.75" hidden="1" customHeight="1">
      <c r="A468" s="626">
        <v>45484.0</v>
      </c>
      <c r="B468" s="35" t="s">
        <v>8322</v>
      </c>
      <c r="C468" s="35" t="s">
        <v>82</v>
      </c>
      <c r="D468" s="35">
        <v>884518.0</v>
      </c>
      <c r="E468" s="627">
        <v>-48944.09</v>
      </c>
      <c r="F468" s="207"/>
      <c r="G468" s="43"/>
      <c r="H468" s="38"/>
      <c r="I468" s="55"/>
      <c r="J468" s="11"/>
      <c r="K468" s="11"/>
      <c r="L468" s="11"/>
    </row>
    <row r="469" ht="15.75" hidden="1" customHeight="1">
      <c r="A469" s="225">
        <v>45485.0</v>
      </c>
      <c r="B469" s="28" t="s">
        <v>8322</v>
      </c>
      <c r="C469" s="28" t="s">
        <v>10</v>
      </c>
      <c r="D469" s="28">
        <v>884700.0</v>
      </c>
      <c r="E469" s="29">
        <v>352911.89</v>
      </c>
      <c r="F469" s="207"/>
      <c r="G469" s="43"/>
      <c r="H469" s="38"/>
      <c r="I469" s="55"/>
      <c r="J469" s="11"/>
      <c r="K469" s="11"/>
      <c r="L469" s="11"/>
    </row>
    <row r="470" ht="15.75" hidden="1" customHeight="1">
      <c r="A470" s="225">
        <v>45485.0</v>
      </c>
      <c r="B470" s="28" t="s">
        <v>8322</v>
      </c>
      <c r="C470" s="28" t="s">
        <v>10</v>
      </c>
      <c r="D470" s="28">
        <v>884703.0</v>
      </c>
      <c r="E470" s="29">
        <v>94790.37</v>
      </c>
      <c r="F470" s="207"/>
      <c r="G470" s="43"/>
      <c r="H470" s="38"/>
      <c r="I470" s="55"/>
      <c r="J470" s="11"/>
      <c r="K470" s="11"/>
      <c r="L470" s="11"/>
    </row>
    <row r="471" ht="15.75" hidden="1" customHeight="1">
      <c r="A471" s="225">
        <v>45488.0</v>
      </c>
      <c r="B471" s="28" t="s">
        <v>8322</v>
      </c>
      <c r="C471" s="28" t="s">
        <v>10</v>
      </c>
      <c r="D471" s="28">
        <v>884979.0</v>
      </c>
      <c r="E471" s="29">
        <v>39459.38</v>
      </c>
      <c r="F471" s="207"/>
      <c r="G471" s="43"/>
      <c r="H471" s="38"/>
      <c r="I471" s="55"/>
      <c r="J471" s="11"/>
      <c r="K471" s="11"/>
      <c r="L471" s="11"/>
    </row>
    <row r="472" ht="15.75" hidden="1" customHeight="1">
      <c r="A472" s="225">
        <v>45488.0</v>
      </c>
      <c r="B472" s="28" t="s">
        <v>8322</v>
      </c>
      <c r="C472" s="28" t="s">
        <v>10</v>
      </c>
      <c r="D472" s="28">
        <v>884980.0</v>
      </c>
      <c r="E472" s="29">
        <v>238838.73</v>
      </c>
      <c r="F472" s="207"/>
      <c r="G472" s="43"/>
      <c r="H472" s="38"/>
      <c r="I472" s="55"/>
      <c r="J472" s="11"/>
      <c r="K472" s="11"/>
      <c r="L472" s="11"/>
    </row>
    <row r="473" ht="15.75" hidden="1" customHeight="1">
      <c r="A473" s="225">
        <v>45489.0</v>
      </c>
      <c r="B473" s="28" t="s">
        <v>8322</v>
      </c>
      <c r="C473" s="28" t="s">
        <v>10</v>
      </c>
      <c r="D473" s="28">
        <v>885232.0</v>
      </c>
      <c r="E473" s="29">
        <v>369641.49</v>
      </c>
      <c r="F473" s="207"/>
      <c r="G473" s="43"/>
      <c r="H473" s="38"/>
      <c r="I473" s="55"/>
      <c r="J473" s="11"/>
      <c r="K473" s="11"/>
      <c r="L473" s="11"/>
    </row>
    <row r="474" ht="15.75" hidden="1" customHeight="1">
      <c r="A474" s="225">
        <v>45489.0</v>
      </c>
      <c r="B474" s="28" t="s">
        <v>8322</v>
      </c>
      <c r="C474" s="28" t="s">
        <v>10</v>
      </c>
      <c r="D474" s="28">
        <v>885233.0</v>
      </c>
      <c r="E474" s="29">
        <v>136928.12</v>
      </c>
      <c r="F474" s="207"/>
      <c r="G474" s="43"/>
      <c r="H474" s="38"/>
      <c r="I474" s="55"/>
      <c r="J474" s="11"/>
      <c r="K474" s="11"/>
      <c r="L474" s="11"/>
    </row>
    <row r="475" ht="15.75" hidden="1" customHeight="1">
      <c r="A475" s="225">
        <v>45490.0</v>
      </c>
      <c r="B475" s="28" t="s">
        <v>8322</v>
      </c>
      <c r="C475" s="28" t="s">
        <v>10</v>
      </c>
      <c r="D475" s="28">
        <v>885453.0</v>
      </c>
      <c r="E475" s="29">
        <v>39372.08</v>
      </c>
      <c r="F475" s="207"/>
      <c r="G475" s="43"/>
      <c r="H475" s="38"/>
      <c r="I475" s="55"/>
      <c r="J475" s="11"/>
      <c r="K475" s="11"/>
      <c r="L475" s="11"/>
    </row>
    <row r="476" ht="15.75" hidden="1" customHeight="1">
      <c r="A476" s="225">
        <v>45491.0</v>
      </c>
      <c r="B476" s="28" t="s">
        <v>8322</v>
      </c>
      <c r="C476" s="28" t="s">
        <v>10</v>
      </c>
      <c r="D476" s="28">
        <v>885692.0</v>
      </c>
      <c r="E476" s="29">
        <v>203859.27</v>
      </c>
      <c r="F476" s="207"/>
      <c r="G476" s="43"/>
      <c r="H476" s="38"/>
      <c r="I476" s="55"/>
      <c r="J476" s="11"/>
      <c r="K476" s="11"/>
      <c r="L476" s="11"/>
    </row>
    <row r="477" ht="15.75" hidden="1" customHeight="1">
      <c r="A477" s="225">
        <v>45491.0</v>
      </c>
      <c r="B477" s="28" t="s">
        <v>8322</v>
      </c>
      <c r="C477" s="28" t="s">
        <v>10</v>
      </c>
      <c r="D477" s="28">
        <v>885693.0</v>
      </c>
      <c r="E477" s="29">
        <v>5397.59</v>
      </c>
      <c r="F477" s="207"/>
      <c r="G477" s="43"/>
      <c r="H477" s="38"/>
      <c r="I477" s="55"/>
      <c r="J477" s="11"/>
      <c r="K477" s="11"/>
      <c r="L477" s="11"/>
    </row>
    <row r="478" ht="15.75" hidden="1" customHeight="1">
      <c r="A478" s="225">
        <v>45492.0</v>
      </c>
      <c r="B478" s="28" t="s">
        <v>8322</v>
      </c>
      <c r="C478" s="28" t="s">
        <v>10</v>
      </c>
      <c r="D478" s="28">
        <v>885903.0</v>
      </c>
      <c r="E478" s="29">
        <v>29633.35</v>
      </c>
      <c r="F478" s="207"/>
      <c r="G478" s="43"/>
      <c r="H478" s="38"/>
      <c r="I478" s="55"/>
      <c r="J478" s="11"/>
      <c r="K478" s="11"/>
      <c r="L478" s="11"/>
    </row>
    <row r="479" ht="15.75" hidden="1" customHeight="1">
      <c r="A479" s="225">
        <v>45492.0</v>
      </c>
      <c r="B479" s="28" t="s">
        <v>8322</v>
      </c>
      <c r="C479" s="28" t="s">
        <v>10</v>
      </c>
      <c r="D479" s="28">
        <v>885905.0</v>
      </c>
      <c r="E479" s="29">
        <v>285639.11</v>
      </c>
      <c r="F479" s="207"/>
      <c r="G479" s="43"/>
      <c r="H479" s="38"/>
      <c r="I479" s="55"/>
      <c r="J479" s="11"/>
      <c r="K479" s="11"/>
      <c r="L479" s="11"/>
    </row>
    <row r="480" ht="15.75" hidden="1" customHeight="1">
      <c r="A480" s="225">
        <v>45495.0</v>
      </c>
      <c r="B480" s="28" t="s">
        <v>8322</v>
      </c>
      <c r="C480" s="28" t="s">
        <v>10</v>
      </c>
      <c r="D480" s="28">
        <v>886128.0</v>
      </c>
      <c r="E480" s="29">
        <v>102575.75</v>
      </c>
      <c r="F480" s="207"/>
      <c r="G480" s="43"/>
      <c r="H480" s="38"/>
      <c r="I480" s="55"/>
      <c r="J480" s="11"/>
      <c r="K480" s="11"/>
      <c r="L480" s="11"/>
    </row>
    <row r="481" ht="15.75" hidden="1" customHeight="1">
      <c r="A481" s="225">
        <v>45496.0</v>
      </c>
      <c r="B481" s="28" t="s">
        <v>8322</v>
      </c>
      <c r="C481" s="28" t="s">
        <v>10</v>
      </c>
      <c r="D481" s="28">
        <v>886368.0</v>
      </c>
      <c r="E481" s="29">
        <v>126720.38</v>
      </c>
      <c r="F481" s="207"/>
      <c r="G481" s="43"/>
      <c r="H481" s="38"/>
      <c r="I481" s="55"/>
      <c r="J481" s="11"/>
      <c r="K481" s="11"/>
      <c r="L481" s="11"/>
    </row>
    <row r="482" ht="15.75" hidden="1" customHeight="1">
      <c r="A482" s="225">
        <v>45496.0</v>
      </c>
      <c r="B482" s="28" t="s">
        <v>8322</v>
      </c>
      <c r="C482" s="28" t="s">
        <v>10</v>
      </c>
      <c r="D482" s="28">
        <v>886370.0</v>
      </c>
      <c r="E482" s="29">
        <v>30745.31</v>
      </c>
      <c r="F482" s="207"/>
      <c r="G482" s="43"/>
      <c r="H482" s="38"/>
      <c r="I482" s="55"/>
      <c r="J482" s="11"/>
      <c r="K482" s="11"/>
      <c r="L482" s="11"/>
    </row>
    <row r="483" ht="15.75" hidden="1" customHeight="1">
      <c r="A483" s="225">
        <v>45497.0</v>
      </c>
      <c r="B483" s="28" t="s">
        <v>8322</v>
      </c>
      <c r="C483" s="28" t="s">
        <v>10</v>
      </c>
      <c r="D483" s="28">
        <v>886583.0</v>
      </c>
      <c r="E483" s="29">
        <v>36798.17</v>
      </c>
      <c r="F483" s="207"/>
      <c r="G483" s="43"/>
      <c r="H483" s="38"/>
      <c r="I483" s="55"/>
      <c r="J483" s="11"/>
      <c r="K483" s="11"/>
      <c r="L483" s="11"/>
    </row>
    <row r="484" ht="15.75" hidden="1" customHeight="1">
      <c r="A484" s="225">
        <v>45497.0</v>
      </c>
      <c r="B484" s="28" t="s">
        <v>8322</v>
      </c>
      <c r="C484" s="28" t="s">
        <v>10</v>
      </c>
      <c r="D484" s="28">
        <v>886584.0</v>
      </c>
      <c r="E484" s="29">
        <v>134169.5</v>
      </c>
      <c r="F484" s="207"/>
      <c r="G484" s="43"/>
      <c r="H484" s="38"/>
      <c r="I484" s="55"/>
      <c r="J484" s="11"/>
      <c r="K484" s="11"/>
      <c r="L484" s="11"/>
    </row>
    <row r="485" ht="15.75" hidden="1" customHeight="1">
      <c r="A485" s="225">
        <v>45498.0</v>
      </c>
      <c r="B485" s="28" t="s">
        <v>8322</v>
      </c>
      <c r="C485" s="28" t="s">
        <v>10</v>
      </c>
      <c r="D485" s="28">
        <v>886773.0</v>
      </c>
      <c r="E485" s="29">
        <v>26055.99</v>
      </c>
      <c r="F485" s="207"/>
      <c r="G485" s="43"/>
      <c r="H485" s="38"/>
      <c r="I485" s="55"/>
      <c r="J485" s="11"/>
      <c r="K485" s="11"/>
      <c r="L485" s="11"/>
    </row>
    <row r="486" ht="15.75" hidden="1" customHeight="1">
      <c r="A486" s="225">
        <v>45499.0</v>
      </c>
      <c r="B486" s="28" t="s">
        <v>8322</v>
      </c>
      <c r="C486" s="28" t="s">
        <v>10</v>
      </c>
      <c r="D486" s="28">
        <v>887012.0</v>
      </c>
      <c r="E486" s="29">
        <v>157068.9</v>
      </c>
      <c r="F486" s="207"/>
      <c r="G486" s="43"/>
      <c r="H486" s="38"/>
      <c r="I486" s="55"/>
      <c r="J486" s="11"/>
      <c r="K486" s="11"/>
      <c r="L486" s="11"/>
    </row>
    <row r="487" ht="15.75" hidden="1" customHeight="1">
      <c r="A487" s="225">
        <v>45499.0</v>
      </c>
      <c r="B487" s="28" t="s">
        <v>8322</v>
      </c>
      <c r="C487" s="28" t="s">
        <v>10</v>
      </c>
      <c r="D487" s="28">
        <v>887020.0</v>
      </c>
      <c r="E487" s="29">
        <v>16049.56</v>
      </c>
      <c r="F487" s="207"/>
      <c r="G487" s="33"/>
      <c r="H487" s="38"/>
      <c r="I487" s="55"/>
      <c r="J487" s="11"/>
      <c r="K487" s="11"/>
      <c r="L487" s="11"/>
    </row>
    <row r="488" ht="15.75" hidden="1" customHeight="1">
      <c r="A488" s="225">
        <v>45492.0</v>
      </c>
      <c r="B488" s="28" t="s">
        <v>8322</v>
      </c>
      <c r="C488" s="28" t="s">
        <v>7</v>
      </c>
      <c r="D488" s="28">
        <v>512336.0</v>
      </c>
      <c r="E488" s="29">
        <v>29160.86</v>
      </c>
      <c r="F488" s="207"/>
      <c r="G488" s="31" t="s">
        <v>37</v>
      </c>
      <c r="H488" s="38"/>
      <c r="I488" s="55"/>
      <c r="J488" s="11"/>
      <c r="K488" s="11"/>
      <c r="L488" s="11"/>
    </row>
    <row r="489" ht="15.75" hidden="1" customHeight="1">
      <c r="A489" s="225">
        <v>45516.0</v>
      </c>
      <c r="B489" s="28" t="s">
        <v>8322</v>
      </c>
      <c r="C489" s="28" t="s">
        <v>7</v>
      </c>
      <c r="D489" s="28">
        <v>516691.0</v>
      </c>
      <c r="E489" s="29">
        <v>57539.86</v>
      </c>
      <c r="F489" s="207"/>
      <c r="G489" s="33"/>
      <c r="H489" s="38"/>
      <c r="I489" s="55"/>
      <c r="J489" s="11"/>
      <c r="K489" s="11"/>
      <c r="L489" s="11"/>
    </row>
    <row r="490" ht="15.75" hidden="1" customHeight="1">
      <c r="A490" s="225">
        <v>45502.0</v>
      </c>
      <c r="B490" s="28" t="s">
        <v>8322</v>
      </c>
      <c r="C490" s="28" t="s">
        <v>10</v>
      </c>
      <c r="D490" s="28">
        <v>887247.0</v>
      </c>
      <c r="E490" s="29">
        <v>113796.14</v>
      </c>
      <c r="F490" s="207"/>
      <c r="G490" s="31" t="s">
        <v>8445</v>
      </c>
      <c r="H490" s="38"/>
      <c r="I490" s="55"/>
      <c r="J490" s="11"/>
      <c r="K490" s="11"/>
      <c r="L490" s="11"/>
    </row>
    <row r="491" ht="15.75" hidden="1" customHeight="1">
      <c r="A491" s="225">
        <v>45502.0</v>
      </c>
      <c r="B491" s="28" t="s">
        <v>8322</v>
      </c>
      <c r="C491" s="28" t="s">
        <v>10</v>
      </c>
      <c r="D491" s="28">
        <v>887248.0</v>
      </c>
      <c r="E491" s="29">
        <v>31276.73</v>
      </c>
      <c r="F491" s="207"/>
      <c r="G491" s="43"/>
      <c r="H491" s="38"/>
      <c r="I491" s="55"/>
      <c r="J491" s="11"/>
      <c r="K491" s="11"/>
      <c r="L491" s="11"/>
    </row>
    <row r="492" ht="15.75" hidden="1" customHeight="1">
      <c r="A492" s="225">
        <v>45503.0</v>
      </c>
      <c r="B492" s="28" t="s">
        <v>8322</v>
      </c>
      <c r="C492" s="28" t="s">
        <v>10</v>
      </c>
      <c r="D492" s="28">
        <v>887516.0</v>
      </c>
      <c r="E492" s="29">
        <v>6100.29</v>
      </c>
      <c r="F492" s="207"/>
      <c r="G492" s="43"/>
      <c r="H492" s="38"/>
      <c r="I492" s="55"/>
      <c r="J492" s="11"/>
      <c r="K492" s="11"/>
      <c r="L492" s="11"/>
    </row>
    <row r="493" ht="15.75" hidden="1" customHeight="1">
      <c r="A493" s="225">
        <v>45503.0</v>
      </c>
      <c r="B493" s="28" t="s">
        <v>8322</v>
      </c>
      <c r="C493" s="28" t="s">
        <v>10</v>
      </c>
      <c r="D493" s="28">
        <v>887517.0</v>
      </c>
      <c r="E493" s="29">
        <v>137844.03</v>
      </c>
      <c r="F493" s="207"/>
      <c r="G493" s="43"/>
      <c r="H493" s="38"/>
      <c r="I493" s="55"/>
      <c r="J493" s="11"/>
      <c r="K493" s="11"/>
      <c r="L493" s="11"/>
    </row>
    <row r="494" ht="15.75" hidden="1" customHeight="1">
      <c r="A494" s="225">
        <v>45504.0</v>
      </c>
      <c r="B494" s="28" t="s">
        <v>8322</v>
      </c>
      <c r="C494" s="28" t="s">
        <v>10</v>
      </c>
      <c r="D494" s="28">
        <v>887749.0</v>
      </c>
      <c r="E494" s="29">
        <v>31021.11</v>
      </c>
      <c r="F494" s="207"/>
      <c r="G494" s="43"/>
      <c r="H494" s="38"/>
      <c r="I494" s="55"/>
      <c r="J494" s="11"/>
      <c r="K494" s="11"/>
      <c r="L494" s="11"/>
    </row>
    <row r="495" ht="15.75" hidden="1" customHeight="1">
      <c r="A495" s="225">
        <v>45504.0</v>
      </c>
      <c r="B495" s="28" t="s">
        <v>8322</v>
      </c>
      <c r="C495" s="28" t="s">
        <v>10</v>
      </c>
      <c r="D495" s="28">
        <v>887750.0</v>
      </c>
      <c r="E495" s="29">
        <v>82947.3</v>
      </c>
      <c r="F495" s="207"/>
      <c r="G495" s="43"/>
      <c r="H495" s="38"/>
      <c r="I495" s="55"/>
      <c r="J495" s="11"/>
      <c r="K495" s="11"/>
      <c r="L495" s="11"/>
    </row>
    <row r="496" ht="15.75" hidden="1" customHeight="1">
      <c r="A496" s="225">
        <v>45505.0</v>
      </c>
      <c r="B496" s="28" t="s">
        <v>8322</v>
      </c>
      <c r="C496" s="28" t="s">
        <v>10</v>
      </c>
      <c r="D496" s="28">
        <v>887970.0</v>
      </c>
      <c r="E496" s="29">
        <v>134053.95</v>
      </c>
      <c r="F496" s="207"/>
      <c r="G496" s="43"/>
      <c r="H496" s="38"/>
      <c r="I496" s="55"/>
      <c r="J496" s="11"/>
      <c r="K496" s="11"/>
      <c r="L496" s="11"/>
    </row>
    <row r="497" ht="15.75" hidden="1" customHeight="1">
      <c r="A497" s="225">
        <v>45506.0</v>
      </c>
      <c r="B497" s="28" t="s">
        <v>8322</v>
      </c>
      <c r="C497" s="28" t="s">
        <v>10</v>
      </c>
      <c r="D497" s="28">
        <v>888183.0</v>
      </c>
      <c r="E497" s="29">
        <v>217414.22</v>
      </c>
      <c r="F497" s="207"/>
      <c r="G497" s="43"/>
      <c r="H497" s="194">
        <f>SUM(E490:E516)</f>
        <v>2580281.71</v>
      </c>
      <c r="I497" s="55"/>
      <c r="J497" s="11"/>
      <c r="K497" s="11"/>
      <c r="L497" s="11"/>
    </row>
    <row r="498" ht="15.75" hidden="1" customHeight="1">
      <c r="A498" s="225">
        <v>45506.0</v>
      </c>
      <c r="B498" s="28" t="s">
        <v>8322</v>
      </c>
      <c r="C498" s="28" t="s">
        <v>10</v>
      </c>
      <c r="D498" s="28">
        <v>888222.0</v>
      </c>
      <c r="E498" s="29">
        <v>92633.13</v>
      </c>
      <c r="F498" s="207"/>
      <c r="G498" s="43"/>
      <c r="H498" s="38"/>
      <c r="I498" s="55"/>
      <c r="J498" s="11"/>
      <c r="K498" s="11"/>
      <c r="L498" s="11"/>
    </row>
    <row r="499" ht="15.75" hidden="1" customHeight="1">
      <c r="A499" s="225">
        <v>45506.0</v>
      </c>
      <c r="B499" s="28" t="s">
        <v>8322</v>
      </c>
      <c r="C499" s="28" t="s">
        <v>10</v>
      </c>
      <c r="D499" s="28">
        <v>888224.0</v>
      </c>
      <c r="E499" s="29">
        <v>15841.95</v>
      </c>
      <c r="F499" s="207"/>
      <c r="G499" s="43"/>
      <c r="H499" s="38"/>
      <c r="I499" s="55"/>
      <c r="J499" s="11"/>
      <c r="K499" s="11"/>
      <c r="L499" s="11"/>
    </row>
    <row r="500" ht="15.75" hidden="1" customHeight="1">
      <c r="A500" s="225">
        <v>45509.0</v>
      </c>
      <c r="B500" s="28" t="s">
        <v>8322</v>
      </c>
      <c r="C500" s="28" t="s">
        <v>10</v>
      </c>
      <c r="D500" s="28">
        <v>888465.0</v>
      </c>
      <c r="E500" s="29">
        <v>83814.08</v>
      </c>
      <c r="F500" s="207"/>
      <c r="G500" s="43"/>
      <c r="H500" s="38"/>
      <c r="I500" s="55"/>
      <c r="J500" s="11"/>
      <c r="K500" s="11"/>
      <c r="L500" s="11"/>
    </row>
    <row r="501" ht="15.75" hidden="1" customHeight="1">
      <c r="A501" s="225">
        <v>45510.0</v>
      </c>
      <c r="B501" s="28" t="s">
        <v>8322</v>
      </c>
      <c r="C501" s="28" t="s">
        <v>10</v>
      </c>
      <c r="D501" s="28">
        <v>888696.0</v>
      </c>
      <c r="E501" s="29">
        <v>311646.02</v>
      </c>
      <c r="F501" s="207"/>
      <c r="G501" s="43"/>
      <c r="H501" s="38"/>
      <c r="I501" s="55"/>
      <c r="J501" s="11"/>
      <c r="K501" s="11"/>
      <c r="L501" s="11"/>
    </row>
    <row r="502" ht="15.75" hidden="1" customHeight="1">
      <c r="A502" s="225">
        <v>45510.0</v>
      </c>
      <c r="B502" s="28" t="s">
        <v>8322</v>
      </c>
      <c r="C502" s="28" t="s">
        <v>10</v>
      </c>
      <c r="D502" s="28">
        <v>888704.0</v>
      </c>
      <c r="E502" s="29">
        <v>4949.94</v>
      </c>
      <c r="F502" s="207"/>
      <c r="G502" s="43"/>
      <c r="H502" s="38"/>
      <c r="I502" s="55"/>
      <c r="J502" s="11"/>
      <c r="K502" s="11"/>
      <c r="L502" s="11"/>
    </row>
    <row r="503" ht="15.75" hidden="1" customHeight="1">
      <c r="A503" s="225">
        <v>45511.0</v>
      </c>
      <c r="B503" s="28" t="s">
        <v>8322</v>
      </c>
      <c r="C503" s="28" t="s">
        <v>10</v>
      </c>
      <c r="D503" s="28">
        <v>888953.0</v>
      </c>
      <c r="E503" s="29">
        <v>158125.98</v>
      </c>
      <c r="F503" s="207"/>
      <c r="G503" s="43"/>
      <c r="H503" s="38"/>
      <c r="I503" s="55"/>
      <c r="J503" s="11"/>
      <c r="K503" s="11"/>
      <c r="L503" s="11"/>
    </row>
    <row r="504" ht="15.75" hidden="1" customHeight="1">
      <c r="A504" s="225">
        <v>45512.0</v>
      </c>
      <c r="B504" s="28" t="s">
        <v>8322</v>
      </c>
      <c r="C504" s="28" t="s">
        <v>10</v>
      </c>
      <c r="D504" s="28">
        <v>889153.0</v>
      </c>
      <c r="E504" s="29">
        <v>125603.22</v>
      </c>
      <c r="F504" s="207"/>
      <c r="G504" s="43"/>
      <c r="H504" s="38"/>
      <c r="I504" s="55"/>
      <c r="J504" s="11"/>
      <c r="K504" s="11"/>
      <c r="L504" s="11"/>
    </row>
    <row r="505" ht="15.75" hidden="1" customHeight="1">
      <c r="A505" s="225">
        <v>45512.0</v>
      </c>
      <c r="B505" s="28" t="s">
        <v>8322</v>
      </c>
      <c r="C505" s="28" t="s">
        <v>10</v>
      </c>
      <c r="D505" s="28">
        <v>889149.0</v>
      </c>
      <c r="E505" s="29">
        <v>68467.52</v>
      </c>
      <c r="F505" s="207"/>
      <c r="G505" s="43"/>
      <c r="H505" s="38"/>
      <c r="I505" s="55"/>
      <c r="J505" s="11"/>
      <c r="K505" s="11"/>
      <c r="L505" s="11"/>
    </row>
    <row r="506" ht="15.75" hidden="1" customHeight="1">
      <c r="A506" s="225">
        <v>45513.0</v>
      </c>
      <c r="B506" s="28" t="s">
        <v>8322</v>
      </c>
      <c r="C506" s="28" t="s">
        <v>10</v>
      </c>
      <c r="D506" s="28">
        <v>889360.0</v>
      </c>
      <c r="E506" s="29">
        <v>8063.4</v>
      </c>
      <c r="F506" s="207"/>
      <c r="G506" s="43"/>
      <c r="H506" s="38"/>
      <c r="I506" s="55"/>
      <c r="J506" s="11"/>
      <c r="K506" s="11"/>
      <c r="L506" s="11"/>
    </row>
    <row r="507" ht="15.75" hidden="1" customHeight="1">
      <c r="A507" s="225">
        <v>45513.0</v>
      </c>
      <c r="B507" s="28" t="s">
        <v>8322</v>
      </c>
      <c r="C507" s="28" t="s">
        <v>10</v>
      </c>
      <c r="D507" s="28">
        <v>889361.0</v>
      </c>
      <c r="E507" s="29">
        <v>19676.28</v>
      </c>
      <c r="F507" s="207"/>
      <c r="G507" s="43"/>
      <c r="H507" s="38"/>
      <c r="I507" s="55"/>
      <c r="J507" s="11"/>
      <c r="K507" s="11"/>
      <c r="L507" s="11"/>
    </row>
    <row r="508" ht="15.75" hidden="1" customHeight="1">
      <c r="A508" s="225">
        <v>45516.0</v>
      </c>
      <c r="B508" s="28" t="s">
        <v>8322</v>
      </c>
      <c r="C508" s="28" t="s">
        <v>10</v>
      </c>
      <c r="D508" s="28">
        <v>889604.0</v>
      </c>
      <c r="E508" s="29">
        <v>241574.69</v>
      </c>
      <c r="F508" s="207"/>
      <c r="G508" s="43"/>
      <c r="H508" s="38"/>
      <c r="I508" s="55"/>
      <c r="J508" s="11"/>
      <c r="K508" s="11"/>
      <c r="L508" s="11"/>
    </row>
    <row r="509" ht="15.75" hidden="1" customHeight="1">
      <c r="A509" s="225">
        <v>45517.0</v>
      </c>
      <c r="B509" s="28" t="s">
        <v>8322</v>
      </c>
      <c r="C509" s="28" t="s">
        <v>10</v>
      </c>
      <c r="D509" s="28">
        <v>889857.0</v>
      </c>
      <c r="E509" s="29">
        <v>10246.88</v>
      </c>
      <c r="F509" s="207"/>
      <c r="G509" s="43"/>
      <c r="H509" s="38"/>
      <c r="I509" s="55"/>
      <c r="J509" s="11"/>
      <c r="K509" s="11"/>
      <c r="L509" s="11"/>
    </row>
    <row r="510" ht="15.75" hidden="1" customHeight="1">
      <c r="A510" s="225">
        <v>45517.0</v>
      </c>
      <c r="B510" s="28" t="s">
        <v>8322</v>
      </c>
      <c r="C510" s="28" t="s">
        <v>10</v>
      </c>
      <c r="D510" s="28">
        <v>889858.0</v>
      </c>
      <c r="E510" s="29">
        <v>53919.8</v>
      </c>
      <c r="F510" s="207"/>
      <c r="G510" s="43"/>
      <c r="H510" s="38"/>
      <c r="I510" s="55"/>
      <c r="J510" s="11"/>
      <c r="K510" s="11"/>
      <c r="L510" s="11"/>
    </row>
    <row r="511" ht="15.75" hidden="1" customHeight="1">
      <c r="A511" s="225">
        <v>45518.0</v>
      </c>
      <c r="B511" s="28" t="s">
        <v>8322</v>
      </c>
      <c r="C511" s="28" t="s">
        <v>10</v>
      </c>
      <c r="D511" s="28">
        <v>890083.0</v>
      </c>
      <c r="E511" s="29">
        <v>158116.41</v>
      </c>
      <c r="F511" s="207"/>
      <c r="G511" s="43"/>
      <c r="H511" s="85" t="s">
        <v>8446</v>
      </c>
      <c r="I511" s="55"/>
      <c r="J511" s="11"/>
      <c r="K511" s="11"/>
      <c r="L511" s="11"/>
    </row>
    <row r="512" ht="15.75" hidden="1" customHeight="1">
      <c r="A512" s="225">
        <v>45518.0</v>
      </c>
      <c r="B512" s="28" t="s">
        <v>8322</v>
      </c>
      <c r="C512" s="28" t="s">
        <v>10</v>
      </c>
      <c r="D512" s="28">
        <v>890084.0</v>
      </c>
      <c r="E512" s="29">
        <v>96813.41</v>
      </c>
      <c r="F512" s="207"/>
      <c r="G512" s="43"/>
      <c r="H512" s="38"/>
      <c r="I512" s="55"/>
      <c r="J512" s="11"/>
      <c r="K512" s="11"/>
      <c r="L512" s="11"/>
    </row>
    <row r="513" ht="15.75" hidden="1" customHeight="1">
      <c r="A513" s="225">
        <v>45519.0</v>
      </c>
      <c r="B513" s="28" t="s">
        <v>8322</v>
      </c>
      <c r="C513" s="28" t="s">
        <v>10</v>
      </c>
      <c r="D513" s="28">
        <v>890307.0</v>
      </c>
      <c r="E513" s="29">
        <v>36857.96</v>
      </c>
      <c r="F513" s="207"/>
      <c r="G513" s="43"/>
      <c r="H513" s="38"/>
      <c r="I513" s="55"/>
      <c r="J513" s="11"/>
      <c r="K513" s="11"/>
      <c r="L513" s="11"/>
    </row>
    <row r="514" ht="15.75" hidden="1" customHeight="1">
      <c r="A514" s="225">
        <v>45519.0</v>
      </c>
      <c r="B514" s="28" t="s">
        <v>8322</v>
      </c>
      <c r="C514" s="28" t="s">
        <v>10</v>
      </c>
      <c r="D514" s="28">
        <v>890309.0</v>
      </c>
      <c r="E514" s="29">
        <v>142139.26</v>
      </c>
      <c r="F514" s="207"/>
      <c r="G514" s="43"/>
      <c r="H514" s="38"/>
      <c r="I514" s="55"/>
      <c r="J514" s="11"/>
      <c r="K514" s="11"/>
      <c r="L514" s="11"/>
    </row>
    <row r="515" ht="15.75" hidden="1" customHeight="1">
      <c r="A515" s="225">
        <v>45520.0</v>
      </c>
      <c r="B515" s="28" t="s">
        <v>8322</v>
      </c>
      <c r="C515" s="28" t="s">
        <v>10</v>
      </c>
      <c r="D515" s="28">
        <v>890523.0</v>
      </c>
      <c r="E515" s="29">
        <v>148434.68</v>
      </c>
      <c r="F515" s="207"/>
      <c r="G515" s="43"/>
      <c r="H515" s="38"/>
      <c r="I515" s="55"/>
      <c r="J515" s="11"/>
      <c r="K515" s="11"/>
      <c r="L515" s="11"/>
    </row>
    <row r="516" ht="15.75" hidden="1" customHeight="1">
      <c r="A516" s="225">
        <v>45520.0</v>
      </c>
      <c r="B516" s="28" t="s">
        <v>8322</v>
      </c>
      <c r="C516" s="28" t="s">
        <v>10</v>
      </c>
      <c r="D516" s="28">
        <v>890528.0</v>
      </c>
      <c r="E516" s="29">
        <v>48903.33</v>
      </c>
      <c r="F516" s="207"/>
      <c r="G516" s="33"/>
      <c r="H516" s="38"/>
      <c r="I516" s="55"/>
      <c r="J516" s="11"/>
      <c r="K516" s="11"/>
      <c r="L516" s="11"/>
    </row>
    <row r="517" ht="15.75" hidden="1" customHeight="1">
      <c r="A517" s="225">
        <v>45523.0</v>
      </c>
      <c r="B517" s="28" t="s">
        <v>8322</v>
      </c>
      <c r="C517" s="28" t="s">
        <v>10</v>
      </c>
      <c r="D517" s="28">
        <v>890753.0</v>
      </c>
      <c r="E517" s="29">
        <v>527614.82</v>
      </c>
      <c r="F517" s="207"/>
      <c r="G517" s="31" t="s">
        <v>8447</v>
      </c>
      <c r="H517" s="85" t="s">
        <v>8448</v>
      </c>
      <c r="I517" s="55"/>
      <c r="J517" s="11"/>
      <c r="K517" s="11"/>
      <c r="L517" s="11"/>
    </row>
    <row r="518" ht="15.75" hidden="1" customHeight="1">
      <c r="A518" s="225">
        <v>45523.0</v>
      </c>
      <c r="B518" s="28" t="s">
        <v>8322</v>
      </c>
      <c r="C518" s="28" t="s">
        <v>10</v>
      </c>
      <c r="D518" s="28">
        <v>890755.0</v>
      </c>
      <c r="E518" s="29">
        <v>88249.32</v>
      </c>
      <c r="F518" s="207"/>
      <c r="G518" s="43"/>
      <c r="H518" s="38"/>
      <c r="I518" s="55"/>
      <c r="J518" s="11"/>
      <c r="K518" s="11"/>
      <c r="L518" s="11"/>
    </row>
    <row r="519" ht="15.75" hidden="1" customHeight="1">
      <c r="A519" s="225">
        <v>45524.0</v>
      </c>
      <c r="B519" s="28" t="s">
        <v>8322</v>
      </c>
      <c r="C519" s="28" t="s">
        <v>10</v>
      </c>
      <c r="D519" s="28">
        <v>891043.0</v>
      </c>
      <c r="E519" s="29">
        <v>118731.49</v>
      </c>
      <c r="F519" s="207"/>
      <c r="G519" s="43"/>
      <c r="H519" s="38"/>
      <c r="I519" s="55"/>
      <c r="J519" s="11"/>
      <c r="K519" s="11"/>
      <c r="L519" s="11"/>
    </row>
    <row r="520" ht="15.75" hidden="1" customHeight="1">
      <c r="A520" s="225">
        <v>45524.0</v>
      </c>
      <c r="B520" s="28" t="s">
        <v>8322</v>
      </c>
      <c r="C520" s="28" t="s">
        <v>10</v>
      </c>
      <c r="D520" s="28">
        <v>891044.0</v>
      </c>
      <c r="E520" s="29">
        <v>64096.44</v>
      </c>
      <c r="F520" s="207"/>
      <c r="G520" s="43"/>
      <c r="H520" s="38"/>
      <c r="I520" s="55"/>
      <c r="J520" s="11"/>
      <c r="K520" s="11"/>
      <c r="L520" s="11"/>
    </row>
    <row r="521" ht="15.75" hidden="1" customHeight="1">
      <c r="A521" s="225">
        <v>45525.0</v>
      </c>
      <c r="B521" s="28" t="s">
        <v>8322</v>
      </c>
      <c r="C521" s="28" t="s">
        <v>10</v>
      </c>
      <c r="D521" s="28">
        <v>891260.0</v>
      </c>
      <c r="E521" s="29">
        <v>95541.19</v>
      </c>
      <c r="F521" s="207"/>
      <c r="G521" s="43"/>
      <c r="H521" s="38"/>
      <c r="I521" s="55"/>
      <c r="J521" s="11"/>
      <c r="K521" s="11"/>
      <c r="L521" s="11"/>
    </row>
    <row r="522" ht="15.75" hidden="1" customHeight="1">
      <c r="A522" s="225">
        <v>45526.0</v>
      </c>
      <c r="B522" s="28" t="s">
        <v>8322</v>
      </c>
      <c r="C522" s="28" t="s">
        <v>679</v>
      </c>
      <c r="D522" s="28">
        <v>890987.0</v>
      </c>
      <c r="E522" s="29">
        <v>-63732.57</v>
      </c>
      <c r="F522" s="207"/>
      <c r="G522" s="43"/>
      <c r="H522" s="38"/>
      <c r="I522" s="55"/>
      <c r="J522" s="11"/>
      <c r="K522" s="11"/>
      <c r="L522" s="11"/>
    </row>
    <row r="523" ht="15.75" hidden="1" customHeight="1">
      <c r="A523" s="225">
        <v>45526.0</v>
      </c>
      <c r="B523" s="28" t="s">
        <v>8322</v>
      </c>
      <c r="C523" s="28" t="s">
        <v>10</v>
      </c>
      <c r="D523" s="28">
        <v>891488.0</v>
      </c>
      <c r="E523" s="29">
        <v>117535.4</v>
      </c>
      <c r="F523" s="207"/>
      <c r="G523" s="43"/>
      <c r="H523" s="85" t="s">
        <v>8449</v>
      </c>
      <c r="I523" s="55"/>
      <c r="J523" s="11"/>
      <c r="K523" s="11"/>
      <c r="L523" s="11"/>
    </row>
    <row r="524" ht="15.75" hidden="1" customHeight="1">
      <c r="A524" s="225">
        <v>45526.0</v>
      </c>
      <c r="B524" s="28" t="s">
        <v>8322</v>
      </c>
      <c r="C524" s="28" t="s">
        <v>10</v>
      </c>
      <c r="D524" s="28">
        <v>891489.0</v>
      </c>
      <c r="E524" s="29">
        <v>100276.16</v>
      </c>
      <c r="F524" s="207"/>
      <c r="G524" s="43"/>
      <c r="H524" s="38"/>
      <c r="I524" s="55"/>
      <c r="J524" s="11"/>
      <c r="K524" s="11"/>
      <c r="L524" s="11"/>
    </row>
    <row r="525" ht="15.75" hidden="1" customHeight="1">
      <c r="A525" s="225">
        <v>45527.0</v>
      </c>
      <c r="B525" s="28" t="s">
        <v>8322</v>
      </c>
      <c r="C525" s="28" t="s">
        <v>679</v>
      </c>
      <c r="D525" s="28">
        <v>891638.0</v>
      </c>
      <c r="E525" s="29">
        <v>-33238.08</v>
      </c>
      <c r="F525" s="207"/>
      <c r="G525" s="43"/>
      <c r="H525" s="231" t="s">
        <v>8450</v>
      </c>
      <c r="I525" s="55"/>
      <c r="J525" s="11"/>
      <c r="K525" s="11"/>
      <c r="L525" s="11"/>
    </row>
    <row r="526" ht="15.75" hidden="1" customHeight="1">
      <c r="A526" s="225">
        <v>45527.0</v>
      </c>
      <c r="B526" s="28" t="s">
        <v>8322</v>
      </c>
      <c r="C526" s="28" t="s">
        <v>10</v>
      </c>
      <c r="D526" s="28">
        <v>891684.0</v>
      </c>
      <c r="E526" s="29">
        <v>92605.04</v>
      </c>
      <c r="F526" s="207"/>
      <c r="G526" s="43"/>
      <c r="H526" s="38"/>
      <c r="I526" s="55"/>
      <c r="J526" s="11"/>
      <c r="K526" s="11"/>
      <c r="L526" s="11"/>
    </row>
    <row r="527" ht="15.75" hidden="1" customHeight="1">
      <c r="A527" s="225">
        <v>45527.0</v>
      </c>
      <c r="B527" s="28" t="s">
        <v>8322</v>
      </c>
      <c r="C527" s="28" t="s">
        <v>679</v>
      </c>
      <c r="D527" s="28">
        <v>891889.0</v>
      </c>
      <c r="E527" s="29">
        <v>-117535.4</v>
      </c>
      <c r="F527" s="207"/>
      <c r="G527" s="43"/>
      <c r="H527" s="38"/>
      <c r="I527" s="55"/>
      <c r="J527" s="11"/>
      <c r="K527" s="11"/>
      <c r="L527" s="11"/>
    </row>
    <row r="528" ht="15.75" hidden="1" customHeight="1">
      <c r="A528" s="225">
        <v>45527.0</v>
      </c>
      <c r="B528" s="28" t="s">
        <v>8322</v>
      </c>
      <c r="C528" s="28" t="s">
        <v>10</v>
      </c>
      <c r="D528" s="28">
        <v>891890.0</v>
      </c>
      <c r="E528" s="29">
        <v>105937.18</v>
      </c>
      <c r="F528" s="207"/>
      <c r="G528" s="43"/>
      <c r="H528" s="38"/>
      <c r="I528" s="55"/>
      <c r="J528" s="11"/>
      <c r="K528" s="11"/>
      <c r="L528" s="11"/>
    </row>
    <row r="529" ht="15.75" hidden="1" customHeight="1">
      <c r="A529" s="225">
        <v>45530.0</v>
      </c>
      <c r="B529" s="28" t="s">
        <v>8322</v>
      </c>
      <c r="C529" s="28" t="s">
        <v>10</v>
      </c>
      <c r="D529" s="28">
        <v>891926.0</v>
      </c>
      <c r="E529" s="29">
        <v>84511.59</v>
      </c>
      <c r="F529" s="207"/>
      <c r="G529" s="43"/>
      <c r="H529" s="38"/>
      <c r="I529" s="55"/>
      <c r="J529" s="11"/>
      <c r="K529" s="11"/>
      <c r="L529" s="11"/>
    </row>
    <row r="530" ht="15.75" hidden="1" customHeight="1">
      <c r="A530" s="225">
        <v>45530.0</v>
      </c>
      <c r="B530" s="28" t="s">
        <v>8322</v>
      </c>
      <c r="C530" s="28" t="s">
        <v>10</v>
      </c>
      <c r="D530" s="28">
        <v>891927.0</v>
      </c>
      <c r="E530" s="29">
        <v>157093.92</v>
      </c>
      <c r="F530" s="207"/>
      <c r="G530" s="43"/>
      <c r="H530" s="38"/>
      <c r="I530" s="55"/>
      <c r="J530" s="11"/>
      <c r="K530" s="11"/>
      <c r="L530" s="11"/>
    </row>
    <row r="531" ht="15.75" hidden="1" customHeight="1">
      <c r="A531" s="225">
        <v>45531.0</v>
      </c>
      <c r="B531" s="28" t="s">
        <v>8322</v>
      </c>
      <c r="C531" s="28" t="s">
        <v>10</v>
      </c>
      <c r="D531" s="28">
        <v>892189.0</v>
      </c>
      <c r="E531" s="29">
        <v>43605.25</v>
      </c>
      <c r="F531" s="207"/>
      <c r="G531" s="43"/>
      <c r="H531" s="38"/>
      <c r="I531" s="55"/>
      <c r="J531" s="11"/>
      <c r="K531" s="11"/>
      <c r="L531" s="11"/>
    </row>
    <row r="532" ht="15.75" hidden="1" customHeight="1">
      <c r="A532" s="225">
        <v>45531.0</v>
      </c>
      <c r="B532" s="28" t="s">
        <v>8322</v>
      </c>
      <c r="C532" s="28" t="s">
        <v>10</v>
      </c>
      <c r="D532" s="28">
        <v>892193.0</v>
      </c>
      <c r="E532" s="29">
        <v>292926.74</v>
      </c>
      <c r="F532" s="207"/>
      <c r="G532" s="43"/>
      <c r="H532" s="85" t="s">
        <v>8451</v>
      </c>
      <c r="I532" s="55"/>
      <c r="J532" s="11"/>
      <c r="K532" s="11"/>
      <c r="L532" s="11"/>
    </row>
    <row r="533" ht="15.75" hidden="1" customHeight="1">
      <c r="A533" s="225">
        <v>45532.0</v>
      </c>
      <c r="B533" s="28" t="s">
        <v>8322</v>
      </c>
      <c r="C533" s="28" t="s">
        <v>10</v>
      </c>
      <c r="D533" s="28">
        <v>892410.0</v>
      </c>
      <c r="E533" s="29">
        <v>43456.69</v>
      </c>
      <c r="F533" s="207"/>
      <c r="G533" s="43"/>
      <c r="H533" s="38"/>
      <c r="I533" s="55"/>
      <c r="J533" s="11"/>
      <c r="K533" s="11"/>
      <c r="L533" s="11"/>
    </row>
    <row r="534" ht="15.75" hidden="1" customHeight="1">
      <c r="A534" s="225">
        <v>45532.0</v>
      </c>
      <c r="B534" s="28" t="s">
        <v>8322</v>
      </c>
      <c r="C534" s="28" t="s">
        <v>10</v>
      </c>
      <c r="D534" s="28">
        <v>892411.0</v>
      </c>
      <c r="E534" s="29">
        <v>109995.86</v>
      </c>
      <c r="F534" s="207"/>
      <c r="G534" s="43"/>
      <c r="H534" s="38"/>
      <c r="I534" s="55"/>
      <c r="J534" s="11"/>
      <c r="K534" s="11"/>
      <c r="L534" s="11"/>
    </row>
    <row r="535" ht="15.75" hidden="1" customHeight="1">
      <c r="A535" s="225">
        <v>45533.0</v>
      </c>
      <c r="B535" s="28" t="s">
        <v>8322</v>
      </c>
      <c r="C535" s="28" t="s">
        <v>10</v>
      </c>
      <c r="D535" s="28">
        <v>892667.0</v>
      </c>
      <c r="E535" s="29">
        <v>51181.13</v>
      </c>
      <c r="F535" s="207"/>
      <c r="G535" s="43"/>
      <c r="H535" s="38"/>
      <c r="I535" s="55"/>
      <c r="J535" s="11"/>
      <c r="K535" s="11"/>
      <c r="L535" s="11"/>
    </row>
    <row r="536" ht="15.75" hidden="1" customHeight="1">
      <c r="A536" s="225">
        <v>45534.0</v>
      </c>
      <c r="B536" s="28" t="s">
        <v>8322</v>
      </c>
      <c r="C536" s="28" t="s">
        <v>10</v>
      </c>
      <c r="D536" s="28">
        <v>892885.0</v>
      </c>
      <c r="E536" s="29">
        <v>45651.33</v>
      </c>
      <c r="F536" s="207"/>
      <c r="G536" s="33"/>
      <c r="H536" s="38"/>
      <c r="I536" s="55"/>
      <c r="J536" s="11"/>
      <c r="K536" s="11"/>
      <c r="L536" s="11"/>
    </row>
    <row r="537" ht="15.75" hidden="1" customHeight="1">
      <c r="A537" s="225">
        <v>45537.0</v>
      </c>
      <c r="B537" s="28" t="s">
        <v>8322</v>
      </c>
      <c r="C537" s="28" t="s">
        <v>10</v>
      </c>
      <c r="D537" s="28">
        <v>893134.0</v>
      </c>
      <c r="E537" s="29">
        <v>123579.65</v>
      </c>
      <c r="F537" s="207"/>
      <c r="G537" s="31" t="s">
        <v>8452</v>
      </c>
      <c r="H537" s="38"/>
      <c r="I537" s="55"/>
      <c r="J537" s="11"/>
      <c r="K537" s="11"/>
      <c r="L537" s="11"/>
    </row>
    <row r="538" ht="15.75" hidden="1" customHeight="1">
      <c r="A538" s="225">
        <v>45538.0</v>
      </c>
      <c r="B538" s="28" t="s">
        <v>8322</v>
      </c>
      <c r="C538" s="28" t="s">
        <v>10</v>
      </c>
      <c r="D538" s="28">
        <v>893384.0</v>
      </c>
      <c r="E538" s="29">
        <v>234235.21</v>
      </c>
      <c r="F538" s="207"/>
      <c r="G538" s="43"/>
      <c r="H538" s="38"/>
      <c r="I538" s="55"/>
      <c r="J538" s="11"/>
      <c r="K538" s="11"/>
      <c r="L538" s="11"/>
    </row>
    <row r="539" ht="15.75" hidden="1" customHeight="1">
      <c r="A539" s="225">
        <v>45538.0</v>
      </c>
      <c r="B539" s="28" t="s">
        <v>8322</v>
      </c>
      <c r="C539" s="28" t="s">
        <v>10</v>
      </c>
      <c r="D539" s="28">
        <v>893387.0</v>
      </c>
      <c r="E539" s="29">
        <v>41987.34</v>
      </c>
      <c r="F539" s="207"/>
      <c r="G539" s="43"/>
      <c r="H539" s="38"/>
      <c r="I539" s="55"/>
      <c r="J539" s="11"/>
      <c r="K539" s="11"/>
      <c r="L539" s="11"/>
    </row>
    <row r="540" ht="15.75" hidden="1" customHeight="1">
      <c r="A540" s="225">
        <v>45539.0</v>
      </c>
      <c r="B540" s="28" t="s">
        <v>8322</v>
      </c>
      <c r="C540" s="28" t="s">
        <v>10</v>
      </c>
      <c r="D540" s="28">
        <v>893636.0</v>
      </c>
      <c r="E540" s="29">
        <v>286332.84</v>
      </c>
      <c r="F540" s="207"/>
      <c r="G540" s="43"/>
      <c r="H540" s="38"/>
      <c r="I540" s="55"/>
      <c r="J540" s="11"/>
      <c r="K540" s="11"/>
      <c r="L540" s="11"/>
    </row>
    <row r="541" ht="15.75" hidden="1" customHeight="1">
      <c r="A541" s="225">
        <v>45539.0</v>
      </c>
      <c r="B541" s="28" t="s">
        <v>8322</v>
      </c>
      <c r="C541" s="28" t="s">
        <v>10</v>
      </c>
      <c r="D541" s="28">
        <v>893635.0</v>
      </c>
      <c r="E541" s="29">
        <v>53172.42</v>
      </c>
      <c r="F541" s="207"/>
      <c r="G541" s="43"/>
      <c r="H541" s="38"/>
      <c r="I541" s="55"/>
      <c r="J541" s="11"/>
      <c r="K541" s="11"/>
      <c r="L541" s="11"/>
    </row>
    <row r="542" ht="15.75" hidden="1" customHeight="1">
      <c r="A542" s="225">
        <v>45539.0</v>
      </c>
      <c r="B542" s="28" t="s">
        <v>8322</v>
      </c>
      <c r="C542" s="28" t="s">
        <v>82</v>
      </c>
      <c r="D542" s="28">
        <v>893345.0</v>
      </c>
      <c r="E542" s="29">
        <v>-44427.33</v>
      </c>
      <c r="F542" s="207"/>
      <c r="G542" s="43"/>
      <c r="H542" s="231" t="s">
        <v>8453</v>
      </c>
      <c r="I542" s="55"/>
      <c r="J542" s="11"/>
      <c r="K542" s="11"/>
      <c r="L542" s="11"/>
    </row>
    <row r="543" ht="15.75" hidden="1" customHeight="1">
      <c r="A543" s="225">
        <v>45540.0</v>
      </c>
      <c r="B543" s="28" t="s">
        <v>8322</v>
      </c>
      <c r="C543" s="28" t="s">
        <v>10</v>
      </c>
      <c r="D543" s="28">
        <v>893877.0</v>
      </c>
      <c r="E543" s="29">
        <v>34295.33</v>
      </c>
      <c r="F543" s="207"/>
      <c r="G543" s="43"/>
      <c r="H543" s="38"/>
      <c r="I543" s="55"/>
      <c r="J543" s="11"/>
      <c r="K543" s="11"/>
      <c r="L543" s="11"/>
    </row>
    <row r="544" ht="15.75" hidden="1" customHeight="1">
      <c r="A544" s="225">
        <v>45540.0</v>
      </c>
      <c r="B544" s="28" t="s">
        <v>8322</v>
      </c>
      <c r="C544" s="28" t="s">
        <v>10</v>
      </c>
      <c r="D544" s="28">
        <v>893869.0</v>
      </c>
      <c r="E544" s="29">
        <v>161994.66</v>
      </c>
      <c r="F544" s="207"/>
      <c r="G544" s="43"/>
      <c r="H544" s="85" t="s">
        <v>8454</v>
      </c>
      <c r="I544" s="55"/>
      <c r="J544" s="11"/>
      <c r="K544" s="11"/>
      <c r="L544" s="11"/>
    </row>
    <row r="545" ht="15.75" hidden="1" customHeight="1">
      <c r="A545" s="225">
        <v>45541.0</v>
      </c>
      <c r="B545" s="28" t="s">
        <v>8322</v>
      </c>
      <c r="C545" s="28" t="s">
        <v>10</v>
      </c>
      <c r="D545" s="28">
        <v>894139.0</v>
      </c>
      <c r="E545" s="29">
        <v>43968.38</v>
      </c>
      <c r="F545" s="207"/>
      <c r="G545" s="43"/>
      <c r="H545" s="38"/>
      <c r="I545" s="55"/>
      <c r="J545" s="11"/>
      <c r="K545" s="11"/>
      <c r="L545" s="11"/>
    </row>
    <row r="546" ht="15.75" hidden="1" customHeight="1">
      <c r="A546" s="225">
        <v>45541.0</v>
      </c>
      <c r="B546" s="28" t="s">
        <v>8322</v>
      </c>
      <c r="C546" s="28" t="s">
        <v>10</v>
      </c>
      <c r="D546" s="28">
        <v>894143.0</v>
      </c>
      <c r="E546" s="29">
        <v>85496.46</v>
      </c>
      <c r="F546" s="207"/>
      <c r="G546" s="43"/>
      <c r="H546" s="38"/>
      <c r="I546" s="55"/>
      <c r="J546" s="11"/>
      <c r="K546" s="11"/>
      <c r="L546" s="11"/>
    </row>
    <row r="547" ht="15.75" hidden="1" customHeight="1">
      <c r="A547" s="225">
        <v>45544.0</v>
      </c>
      <c r="B547" s="226" t="s">
        <v>8322</v>
      </c>
      <c r="C547" s="226" t="s">
        <v>10</v>
      </c>
      <c r="D547" s="226">
        <v>894351.0</v>
      </c>
      <c r="E547" s="351">
        <v>212882.75</v>
      </c>
      <c r="F547" s="207"/>
      <c r="G547" s="43"/>
      <c r="H547" s="228" t="s">
        <v>8455</v>
      </c>
      <c r="I547" s="55"/>
      <c r="J547" s="11"/>
      <c r="K547" s="11"/>
      <c r="L547" s="11"/>
    </row>
    <row r="548" ht="15.75" hidden="1" customHeight="1">
      <c r="A548" s="225">
        <v>45544.0</v>
      </c>
      <c r="B548" s="28" t="s">
        <v>8322</v>
      </c>
      <c r="C548" s="28" t="s">
        <v>10</v>
      </c>
      <c r="D548" s="28">
        <v>894353.0</v>
      </c>
      <c r="E548" s="29">
        <v>189026.87</v>
      </c>
      <c r="F548" s="207"/>
      <c r="G548" s="43"/>
      <c r="H548" s="38"/>
      <c r="I548" s="55"/>
      <c r="J548" s="11"/>
      <c r="K548" s="11"/>
      <c r="L548" s="11"/>
    </row>
    <row r="549" ht="15.75" hidden="1" customHeight="1">
      <c r="A549" s="225">
        <v>45545.0</v>
      </c>
      <c r="B549" s="28" t="s">
        <v>8322</v>
      </c>
      <c r="C549" s="28" t="s">
        <v>10</v>
      </c>
      <c r="D549" s="28">
        <v>894598.0</v>
      </c>
      <c r="E549" s="29">
        <v>376571.36</v>
      </c>
      <c r="F549" s="207"/>
      <c r="G549" s="43"/>
      <c r="H549" s="38"/>
      <c r="I549" s="55"/>
      <c r="J549" s="11"/>
      <c r="K549" s="11"/>
      <c r="L549" s="11"/>
    </row>
    <row r="550" ht="15.75" hidden="1" customHeight="1">
      <c r="A550" s="225">
        <v>45545.0</v>
      </c>
      <c r="B550" s="28" t="s">
        <v>8322</v>
      </c>
      <c r="C550" s="28" t="s">
        <v>10</v>
      </c>
      <c r="D550" s="28">
        <v>894601.0</v>
      </c>
      <c r="E550" s="29">
        <v>155714.02</v>
      </c>
      <c r="F550" s="207"/>
      <c r="G550" s="43"/>
      <c r="H550" s="38"/>
      <c r="I550" s="55"/>
      <c r="J550" s="11"/>
      <c r="K550" s="11"/>
      <c r="L550" s="11"/>
    </row>
    <row r="551" ht="15.75" hidden="1" customHeight="1">
      <c r="A551" s="225">
        <v>45546.0</v>
      </c>
      <c r="B551" s="28" t="s">
        <v>8322</v>
      </c>
      <c r="C551" s="28" t="s">
        <v>10</v>
      </c>
      <c r="D551" s="28">
        <v>894875.0</v>
      </c>
      <c r="E551" s="29">
        <v>157551.48</v>
      </c>
      <c r="F551" s="207"/>
      <c r="G551" s="43"/>
      <c r="H551" s="85" t="s">
        <v>8456</v>
      </c>
      <c r="I551" s="55"/>
      <c r="J551" s="11"/>
      <c r="K551" s="11"/>
      <c r="L551" s="11"/>
    </row>
    <row r="552" ht="15.75" hidden="1" customHeight="1">
      <c r="A552" s="225">
        <v>45547.0</v>
      </c>
      <c r="B552" s="28" t="s">
        <v>8322</v>
      </c>
      <c r="C552" s="28" t="s">
        <v>10</v>
      </c>
      <c r="D552" s="28">
        <v>895115.0</v>
      </c>
      <c r="E552" s="29">
        <v>21708.03</v>
      </c>
      <c r="F552" s="207"/>
      <c r="G552" s="43"/>
      <c r="H552" s="38"/>
      <c r="I552" s="55"/>
      <c r="J552" s="11"/>
      <c r="K552" s="11"/>
      <c r="L552" s="11"/>
    </row>
    <row r="553" ht="15.75" hidden="1" customHeight="1">
      <c r="A553" s="225">
        <v>45547.0</v>
      </c>
      <c r="B553" s="28" t="s">
        <v>8322</v>
      </c>
      <c r="C553" s="28" t="s">
        <v>10</v>
      </c>
      <c r="D553" s="28">
        <v>895113.0</v>
      </c>
      <c r="E553" s="29">
        <v>14603.87</v>
      </c>
      <c r="F553" s="207"/>
      <c r="G553" s="43"/>
      <c r="H553" s="38"/>
      <c r="I553" s="55"/>
      <c r="J553" s="11"/>
      <c r="K553" s="11"/>
      <c r="L553" s="11"/>
    </row>
    <row r="554" ht="15.75" hidden="1" customHeight="1">
      <c r="A554" s="225">
        <v>45547.0</v>
      </c>
      <c r="B554" s="28" t="s">
        <v>8322</v>
      </c>
      <c r="C554" s="28" t="s">
        <v>82</v>
      </c>
      <c r="D554" s="28">
        <v>895308.0</v>
      </c>
      <c r="E554" s="29">
        <v>-64940.68</v>
      </c>
      <c r="F554" s="207"/>
      <c r="G554" s="43"/>
      <c r="H554" s="85"/>
      <c r="I554" s="628"/>
      <c r="J554" s="11"/>
      <c r="K554" s="11"/>
      <c r="L554" s="11"/>
    </row>
    <row r="555" ht="15.75" hidden="1" customHeight="1">
      <c r="A555" s="225">
        <v>45548.0</v>
      </c>
      <c r="B555" s="28" t="s">
        <v>8322</v>
      </c>
      <c r="C555" s="28" t="s">
        <v>82</v>
      </c>
      <c r="D555" s="28">
        <v>894545.0</v>
      </c>
      <c r="E555" s="29">
        <v>-5253.42</v>
      </c>
      <c r="F555" s="207"/>
      <c r="G555" s="43"/>
      <c r="H555" s="85" t="s">
        <v>8457</v>
      </c>
      <c r="I555" s="628"/>
      <c r="J555" s="11"/>
      <c r="K555" s="11"/>
      <c r="L555" s="11"/>
    </row>
    <row r="556" ht="15.75" hidden="1" customHeight="1">
      <c r="A556" s="225">
        <v>45548.0</v>
      </c>
      <c r="B556" s="28" t="s">
        <v>8322</v>
      </c>
      <c r="C556" s="28" t="s">
        <v>10</v>
      </c>
      <c r="D556" s="28">
        <v>895366.0</v>
      </c>
      <c r="E556" s="29">
        <v>17573.18</v>
      </c>
      <c r="F556" s="207"/>
      <c r="G556" s="43"/>
      <c r="H556" s="38"/>
      <c r="I556" s="55"/>
      <c r="J556" s="11"/>
      <c r="K556" s="11"/>
      <c r="L556" s="11"/>
    </row>
    <row r="557" ht="15.75" hidden="1" customHeight="1">
      <c r="A557" s="225">
        <v>45548.0</v>
      </c>
      <c r="B557" s="28" t="s">
        <v>8322</v>
      </c>
      <c r="C557" s="28" t="s">
        <v>10</v>
      </c>
      <c r="D557" s="28">
        <v>895367.0</v>
      </c>
      <c r="E557" s="29">
        <v>169198.41</v>
      </c>
      <c r="F557" s="207"/>
      <c r="G557" s="43"/>
      <c r="H557" s="38"/>
      <c r="I557" s="55"/>
      <c r="J557" s="11"/>
      <c r="K557" s="11"/>
      <c r="L557" s="11"/>
    </row>
    <row r="558" ht="15.75" hidden="1" customHeight="1">
      <c r="A558" s="225">
        <v>45551.0</v>
      </c>
      <c r="B558" s="28" t="s">
        <v>8322</v>
      </c>
      <c r="C558" s="28" t="s">
        <v>82</v>
      </c>
      <c r="D558" s="28">
        <v>895570.0</v>
      </c>
      <c r="E558" s="29">
        <v>-54234.13</v>
      </c>
      <c r="F558" s="207"/>
      <c r="G558" s="43"/>
      <c r="H558" s="85" t="s">
        <v>8458</v>
      </c>
      <c r="I558" s="55"/>
      <c r="J558" s="11"/>
      <c r="K558" s="11"/>
      <c r="L558" s="11"/>
    </row>
    <row r="559" ht="15.75" hidden="1" customHeight="1">
      <c r="A559" s="225">
        <v>45551.0</v>
      </c>
      <c r="B559" s="28" t="s">
        <v>8322</v>
      </c>
      <c r="C559" s="28" t="s">
        <v>82</v>
      </c>
      <c r="D559" s="28">
        <v>895572.0</v>
      </c>
      <c r="E559" s="29">
        <v>-66165.35</v>
      </c>
      <c r="F559" s="207"/>
      <c r="G559" s="43"/>
      <c r="H559" s="85" t="s">
        <v>8459</v>
      </c>
      <c r="I559" s="55"/>
      <c r="J559" s="11"/>
      <c r="K559" s="11"/>
      <c r="L559" s="11"/>
    </row>
    <row r="560" ht="15.75" hidden="1" customHeight="1">
      <c r="A560" s="225">
        <v>45551.0</v>
      </c>
      <c r="B560" s="28" t="s">
        <v>8322</v>
      </c>
      <c r="C560" s="28" t="s">
        <v>10</v>
      </c>
      <c r="D560" s="28">
        <v>895608.0</v>
      </c>
      <c r="E560" s="29">
        <v>6074.84</v>
      </c>
      <c r="F560" s="207"/>
      <c r="G560" s="43"/>
      <c r="H560" s="38"/>
      <c r="I560" s="55"/>
      <c r="J560" s="11"/>
      <c r="K560" s="11"/>
      <c r="L560" s="11"/>
    </row>
    <row r="561" ht="15.75" hidden="1" customHeight="1">
      <c r="A561" s="225">
        <v>45552.0</v>
      </c>
      <c r="B561" s="28" t="s">
        <v>8322</v>
      </c>
      <c r="C561" s="28" t="s">
        <v>10</v>
      </c>
      <c r="D561" s="28">
        <v>895916.0</v>
      </c>
      <c r="E561" s="29">
        <v>190065.5</v>
      </c>
      <c r="F561" s="207"/>
      <c r="G561" s="43"/>
      <c r="H561" s="85" t="s">
        <v>8460</v>
      </c>
      <c r="I561" s="55"/>
      <c r="J561" s="11"/>
      <c r="K561" s="11"/>
      <c r="L561" s="11"/>
    </row>
    <row r="562" ht="15.75" hidden="1" customHeight="1">
      <c r="A562" s="225">
        <v>45552.0</v>
      </c>
      <c r="B562" s="28" t="s">
        <v>8322</v>
      </c>
      <c r="C562" s="28" t="s">
        <v>10</v>
      </c>
      <c r="D562" s="28">
        <v>895902.0</v>
      </c>
      <c r="E562" s="29">
        <v>97855.17</v>
      </c>
      <c r="F562" s="207"/>
      <c r="G562" s="43"/>
      <c r="H562" s="85" t="s">
        <v>8461</v>
      </c>
      <c r="I562" s="55"/>
      <c r="J562" s="11"/>
      <c r="K562" s="11"/>
      <c r="L562" s="11"/>
    </row>
    <row r="563" ht="15.75" hidden="1" customHeight="1">
      <c r="A563" s="225">
        <v>45553.0</v>
      </c>
      <c r="B563" s="28" t="s">
        <v>8322</v>
      </c>
      <c r="C563" s="28" t="s">
        <v>10</v>
      </c>
      <c r="D563" s="28">
        <v>896170.0</v>
      </c>
      <c r="E563" s="29">
        <v>14977.28</v>
      </c>
      <c r="F563" s="207"/>
      <c r="G563" s="43"/>
      <c r="H563" s="38"/>
      <c r="I563" s="55"/>
      <c r="J563" s="11"/>
      <c r="K563" s="11"/>
      <c r="L563" s="11"/>
    </row>
    <row r="564" ht="15.75" hidden="1" customHeight="1">
      <c r="A564" s="225">
        <v>45553.0</v>
      </c>
      <c r="B564" s="28" t="s">
        <v>8322</v>
      </c>
      <c r="C564" s="28" t="s">
        <v>10</v>
      </c>
      <c r="D564" s="28">
        <v>896176.0</v>
      </c>
      <c r="E564" s="29">
        <v>111453.92</v>
      </c>
      <c r="F564" s="207"/>
      <c r="G564" s="43"/>
      <c r="H564" s="38"/>
      <c r="I564" s="55"/>
      <c r="J564" s="11"/>
      <c r="K564" s="11"/>
      <c r="L564" s="11"/>
    </row>
    <row r="565" ht="15.75" hidden="1" customHeight="1">
      <c r="A565" s="225">
        <v>45554.0</v>
      </c>
      <c r="B565" s="28" t="s">
        <v>8322</v>
      </c>
      <c r="C565" s="28" t="s">
        <v>10</v>
      </c>
      <c r="D565" s="28">
        <v>896427.0</v>
      </c>
      <c r="E565" s="29">
        <v>100440.76</v>
      </c>
      <c r="F565" s="207"/>
      <c r="G565" s="43"/>
      <c r="H565" s="38"/>
      <c r="I565" s="55"/>
      <c r="J565" s="11"/>
      <c r="K565" s="11"/>
      <c r="L565" s="11"/>
    </row>
    <row r="566" ht="15.75" hidden="1" customHeight="1">
      <c r="A566" s="225">
        <v>45554.0</v>
      </c>
      <c r="B566" s="28" t="s">
        <v>8322</v>
      </c>
      <c r="C566" s="28" t="s">
        <v>10</v>
      </c>
      <c r="D566" s="28">
        <v>896428.0</v>
      </c>
      <c r="E566" s="29">
        <v>49114.32</v>
      </c>
      <c r="F566" s="207"/>
      <c r="G566" s="43"/>
      <c r="H566" s="38"/>
      <c r="I566" s="55"/>
      <c r="J566" s="11"/>
      <c r="K566" s="11"/>
      <c r="L566" s="11"/>
    </row>
    <row r="567" ht="15.75" hidden="1" customHeight="1">
      <c r="A567" s="225">
        <v>45558.0</v>
      </c>
      <c r="B567" s="28" t="s">
        <v>8322</v>
      </c>
      <c r="C567" s="28" t="s">
        <v>10</v>
      </c>
      <c r="D567" s="28">
        <v>896845.0</v>
      </c>
      <c r="E567" s="29">
        <v>228292.27</v>
      </c>
      <c r="F567" s="207"/>
      <c r="G567" s="43"/>
      <c r="H567" s="38"/>
      <c r="I567" s="55"/>
      <c r="J567" s="11"/>
      <c r="K567" s="11"/>
      <c r="L567" s="11"/>
    </row>
    <row r="568" ht="15.75" hidden="1" customHeight="1">
      <c r="A568" s="225">
        <v>45559.0</v>
      </c>
      <c r="B568" s="28" t="s">
        <v>8322</v>
      </c>
      <c r="C568" s="28" t="s">
        <v>10</v>
      </c>
      <c r="D568" s="28">
        <v>897085.0</v>
      </c>
      <c r="E568" s="29">
        <v>65064.58</v>
      </c>
      <c r="F568" s="207"/>
      <c r="G568" s="43"/>
      <c r="H568" s="38"/>
      <c r="I568" s="55"/>
      <c r="J568" s="11"/>
      <c r="K568" s="11"/>
      <c r="L568" s="11"/>
    </row>
    <row r="569" ht="15.75" hidden="1" customHeight="1">
      <c r="A569" s="225">
        <v>45559.0</v>
      </c>
      <c r="B569" s="28" t="s">
        <v>8322</v>
      </c>
      <c r="C569" s="28" t="s">
        <v>10</v>
      </c>
      <c r="D569" s="28">
        <v>897086.0</v>
      </c>
      <c r="E569" s="29">
        <v>107278.49</v>
      </c>
      <c r="F569" s="207"/>
      <c r="G569" s="43"/>
      <c r="H569" s="38"/>
      <c r="I569" s="55"/>
      <c r="J569" s="11"/>
      <c r="K569" s="11"/>
      <c r="L569" s="11"/>
    </row>
    <row r="570" ht="15.75" hidden="1" customHeight="1">
      <c r="A570" s="225">
        <v>45559.0</v>
      </c>
      <c r="B570" s="28" t="s">
        <v>8322</v>
      </c>
      <c r="C570" s="28" t="s">
        <v>82</v>
      </c>
      <c r="D570" s="28">
        <v>896594.0</v>
      </c>
      <c r="E570" s="29">
        <v>-27662.28</v>
      </c>
      <c r="F570" s="207"/>
      <c r="G570" s="43"/>
      <c r="H570" s="38"/>
      <c r="I570" s="55"/>
      <c r="J570" s="11"/>
      <c r="K570" s="11"/>
      <c r="L570" s="11"/>
    </row>
    <row r="571" ht="15.75" hidden="1" customHeight="1">
      <c r="A571" s="225">
        <v>45559.0</v>
      </c>
      <c r="B571" s="28" t="s">
        <v>8322</v>
      </c>
      <c r="C571" s="28" t="s">
        <v>82</v>
      </c>
      <c r="D571" s="28">
        <v>896593.0</v>
      </c>
      <c r="E571" s="29">
        <v>-22863.56</v>
      </c>
      <c r="F571" s="207"/>
      <c r="G571" s="33"/>
      <c r="H571" s="38"/>
      <c r="I571" s="55"/>
      <c r="J571" s="11"/>
      <c r="K571" s="11"/>
      <c r="L571" s="11"/>
    </row>
    <row r="572" ht="15.75" hidden="1" customHeight="1">
      <c r="A572" s="225">
        <v>45579.0</v>
      </c>
      <c r="B572" s="28" t="s">
        <v>8322</v>
      </c>
      <c r="C572" s="28" t="s">
        <v>7</v>
      </c>
      <c r="D572" s="28">
        <v>529573.0</v>
      </c>
      <c r="E572" s="29">
        <v>27564.79</v>
      </c>
      <c r="F572" s="207"/>
      <c r="G572" s="207" t="s">
        <v>7793</v>
      </c>
      <c r="H572" s="38"/>
      <c r="I572" s="55"/>
      <c r="J572" s="11"/>
      <c r="K572" s="11"/>
      <c r="L572" s="11"/>
    </row>
    <row r="573" ht="15.75" hidden="1" customHeight="1">
      <c r="A573" s="225">
        <v>45560.0</v>
      </c>
      <c r="B573" s="28" t="s">
        <v>8322</v>
      </c>
      <c r="C573" s="28" t="s">
        <v>10</v>
      </c>
      <c r="D573" s="28">
        <v>897302.0</v>
      </c>
      <c r="E573" s="29">
        <v>40406.9</v>
      </c>
      <c r="F573" s="425"/>
      <c r="G573" s="36" t="s">
        <v>8462</v>
      </c>
      <c r="H573" s="38"/>
      <c r="I573" s="55"/>
      <c r="J573" s="11"/>
      <c r="K573" s="11"/>
      <c r="L573" s="11"/>
    </row>
    <row r="574" ht="15.75" hidden="1" customHeight="1">
      <c r="A574" s="225">
        <v>45560.0</v>
      </c>
      <c r="B574" s="28" t="s">
        <v>8322</v>
      </c>
      <c r="C574" s="28" t="s">
        <v>10</v>
      </c>
      <c r="D574" s="28">
        <v>897303.0</v>
      </c>
      <c r="E574" s="29">
        <v>165826.22</v>
      </c>
      <c r="F574" s="425"/>
      <c r="G574" s="43"/>
      <c r="H574" s="85" t="s">
        <v>8463</v>
      </c>
      <c r="I574" s="55"/>
      <c r="J574" s="11"/>
      <c r="K574" s="11"/>
      <c r="L574" s="11"/>
    </row>
    <row r="575" ht="15.75" hidden="1" customHeight="1">
      <c r="A575" s="225">
        <v>45561.0</v>
      </c>
      <c r="B575" s="28" t="s">
        <v>8322</v>
      </c>
      <c r="C575" s="28" t="s">
        <v>10</v>
      </c>
      <c r="D575" s="28">
        <v>897543.0</v>
      </c>
      <c r="E575" s="29">
        <v>105930.89</v>
      </c>
      <c r="F575" s="425"/>
      <c r="G575" s="43"/>
      <c r="H575" s="38"/>
      <c r="I575" s="55"/>
      <c r="J575" s="11"/>
      <c r="K575" s="11"/>
      <c r="L575" s="11"/>
    </row>
    <row r="576" ht="15.75" hidden="1" customHeight="1">
      <c r="A576" s="225">
        <v>45561.0</v>
      </c>
      <c r="B576" s="28" t="s">
        <v>8322</v>
      </c>
      <c r="C576" s="28" t="s">
        <v>10</v>
      </c>
      <c r="D576" s="28">
        <v>897542.0</v>
      </c>
      <c r="E576" s="29">
        <v>207538.95</v>
      </c>
      <c r="F576" s="425"/>
      <c r="G576" s="43"/>
      <c r="H576" s="38"/>
      <c r="I576" s="55"/>
      <c r="J576" s="11"/>
      <c r="K576" s="11"/>
      <c r="L576" s="11"/>
    </row>
    <row r="577" ht="15.75" hidden="1" customHeight="1">
      <c r="A577" s="225">
        <v>45562.0</v>
      </c>
      <c r="B577" s="28" t="s">
        <v>8322</v>
      </c>
      <c r="C577" s="28" t="s">
        <v>10</v>
      </c>
      <c r="D577" s="28">
        <v>897790.0</v>
      </c>
      <c r="E577" s="29">
        <v>116540.18</v>
      </c>
      <c r="F577" s="425"/>
      <c r="G577" s="43"/>
      <c r="H577" s="38"/>
      <c r="I577" s="55"/>
      <c r="J577" s="11"/>
      <c r="K577" s="11"/>
      <c r="L577" s="11"/>
    </row>
    <row r="578" ht="15.75" hidden="1" customHeight="1">
      <c r="A578" s="225">
        <v>45562.0</v>
      </c>
      <c r="B578" s="28" t="s">
        <v>8322</v>
      </c>
      <c r="C578" s="28" t="s">
        <v>10</v>
      </c>
      <c r="D578" s="28">
        <v>897791.0</v>
      </c>
      <c r="E578" s="29">
        <v>58713.79</v>
      </c>
      <c r="F578" s="425"/>
      <c r="G578" s="43"/>
      <c r="H578" s="38"/>
      <c r="I578" s="55"/>
      <c r="J578" s="11"/>
      <c r="K578" s="11"/>
      <c r="L578" s="11"/>
    </row>
    <row r="579" ht="15.75" hidden="1" customHeight="1">
      <c r="A579" s="225">
        <v>45565.0</v>
      </c>
      <c r="B579" s="28" t="s">
        <v>8322</v>
      </c>
      <c r="C579" s="28" t="s">
        <v>10</v>
      </c>
      <c r="D579" s="28">
        <v>898031.0</v>
      </c>
      <c r="E579" s="29">
        <v>89367.57</v>
      </c>
      <c r="F579" s="425"/>
      <c r="G579" s="43"/>
      <c r="H579" s="38"/>
      <c r="I579" s="55"/>
      <c r="J579" s="11"/>
      <c r="K579" s="11"/>
      <c r="L579" s="11"/>
    </row>
    <row r="580" ht="15.75" hidden="1" customHeight="1">
      <c r="A580" s="225">
        <v>45565.0</v>
      </c>
      <c r="B580" s="28" t="s">
        <v>8322</v>
      </c>
      <c r="C580" s="28" t="s">
        <v>10</v>
      </c>
      <c r="D580" s="28">
        <v>898023.0</v>
      </c>
      <c r="E580" s="29">
        <v>28634.79</v>
      </c>
      <c r="F580" s="425"/>
      <c r="G580" s="43"/>
      <c r="H580" s="38"/>
      <c r="I580" s="55"/>
      <c r="J580" s="11"/>
      <c r="K580" s="11"/>
      <c r="L580" s="11"/>
    </row>
    <row r="581" ht="15.75" hidden="1" customHeight="1">
      <c r="A581" s="225">
        <v>45566.0</v>
      </c>
      <c r="B581" s="28" t="s">
        <v>8322</v>
      </c>
      <c r="C581" s="28" t="s">
        <v>10</v>
      </c>
      <c r="D581" s="28">
        <v>898325.0</v>
      </c>
      <c r="E581" s="29">
        <v>114068.24</v>
      </c>
      <c r="F581" s="425"/>
      <c r="G581" s="43"/>
      <c r="H581" s="38"/>
      <c r="I581" s="55"/>
      <c r="J581" s="11"/>
      <c r="K581" s="11"/>
      <c r="L581" s="11"/>
    </row>
    <row r="582" ht="15.75" hidden="1" customHeight="1">
      <c r="A582" s="225">
        <v>45566.0</v>
      </c>
      <c r="B582" s="28" t="s">
        <v>8322</v>
      </c>
      <c r="C582" s="28" t="s">
        <v>10</v>
      </c>
      <c r="D582" s="28">
        <v>898326.0</v>
      </c>
      <c r="E582" s="29">
        <v>59057.62</v>
      </c>
      <c r="F582" s="425"/>
      <c r="G582" s="43"/>
      <c r="H582" s="38"/>
      <c r="I582" s="55"/>
      <c r="J582" s="11"/>
      <c r="K582" s="11"/>
      <c r="L582" s="11"/>
    </row>
    <row r="583" ht="15.75" hidden="1" customHeight="1">
      <c r="A583" s="225">
        <v>45567.0</v>
      </c>
      <c r="B583" s="28" t="s">
        <v>8322</v>
      </c>
      <c r="C583" s="28" t="s">
        <v>10</v>
      </c>
      <c r="D583" s="28">
        <v>898600.0</v>
      </c>
      <c r="E583" s="29">
        <v>117065.06</v>
      </c>
      <c r="F583" s="425"/>
      <c r="G583" s="43"/>
      <c r="H583" s="85" t="s">
        <v>8464</v>
      </c>
      <c r="I583" s="55"/>
      <c r="J583" s="11"/>
      <c r="K583" s="11"/>
      <c r="L583" s="11"/>
    </row>
    <row r="584" ht="15.75" hidden="1" customHeight="1">
      <c r="A584" s="225">
        <v>45567.0</v>
      </c>
      <c r="B584" s="28" t="s">
        <v>8322</v>
      </c>
      <c r="C584" s="28" t="s">
        <v>10</v>
      </c>
      <c r="D584" s="28">
        <v>898603.0</v>
      </c>
      <c r="E584" s="29">
        <v>117688.74</v>
      </c>
      <c r="F584" s="425"/>
      <c r="G584" s="43"/>
      <c r="H584" s="38"/>
      <c r="I584" s="55"/>
      <c r="J584" s="11"/>
      <c r="K584" s="11"/>
      <c r="L584" s="11"/>
    </row>
    <row r="585" ht="15.75" hidden="1" customHeight="1">
      <c r="A585" s="225">
        <v>45567.0</v>
      </c>
      <c r="B585" s="28" t="s">
        <v>8322</v>
      </c>
      <c r="C585" s="28" t="s">
        <v>82</v>
      </c>
      <c r="D585" s="28">
        <v>898548.0</v>
      </c>
      <c r="E585" s="29">
        <v>-117031.18</v>
      </c>
      <c r="F585" s="425"/>
      <c r="G585" s="43"/>
      <c r="H585" s="38"/>
      <c r="I585" s="55"/>
      <c r="J585" s="11"/>
      <c r="K585" s="11"/>
      <c r="L585" s="11"/>
    </row>
    <row r="586" ht="15.75" hidden="1" customHeight="1">
      <c r="A586" s="225">
        <v>45568.0</v>
      </c>
      <c r="B586" s="28" t="s">
        <v>8322</v>
      </c>
      <c r="C586" s="28" t="s">
        <v>10</v>
      </c>
      <c r="D586" s="28">
        <v>898807.0</v>
      </c>
      <c r="E586" s="29">
        <v>73408.66</v>
      </c>
      <c r="F586" s="425"/>
      <c r="G586" s="43"/>
      <c r="H586" s="38"/>
      <c r="I586" s="55"/>
      <c r="J586" s="11"/>
      <c r="K586" s="11"/>
      <c r="L586" s="11"/>
    </row>
    <row r="587" ht="15.75" hidden="1" customHeight="1">
      <c r="A587" s="225">
        <v>45568.0</v>
      </c>
      <c r="B587" s="28" t="s">
        <v>8322</v>
      </c>
      <c r="C587" s="28" t="s">
        <v>10</v>
      </c>
      <c r="D587" s="28">
        <v>898812.0</v>
      </c>
      <c r="E587" s="29">
        <v>22969.08</v>
      </c>
      <c r="F587" s="425"/>
      <c r="G587" s="43"/>
      <c r="H587" s="38"/>
      <c r="I587" s="55"/>
      <c r="J587" s="11"/>
      <c r="K587" s="11"/>
      <c r="L587" s="11"/>
    </row>
    <row r="588" ht="15.75" hidden="1" customHeight="1">
      <c r="A588" s="225">
        <v>45569.0</v>
      </c>
      <c r="B588" s="28" t="s">
        <v>8322</v>
      </c>
      <c r="C588" s="28" t="s">
        <v>10</v>
      </c>
      <c r="D588" s="28">
        <v>899029.0</v>
      </c>
      <c r="E588" s="29">
        <v>216266.0</v>
      </c>
      <c r="F588" s="425"/>
      <c r="G588" s="43"/>
      <c r="H588" s="38"/>
      <c r="I588" s="55"/>
      <c r="J588" s="11"/>
      <c r="K588" s="11"/>
      <c r="L588" s="11"/>
    </row>
    <row r="589" ht="15.75" hidden="1" customHeight="1">
      <c r="A589" s="225">
        <v>45569.0</v>
      </c>
      <c r="B589" s="28" t="s">
        <v>8322</v>
      </c>
      <c r="C589" s="28" t="s">
        <v>10</v>
      </c>
      <c r="D589" s="28">
        <v>899081.0</v>
      </c>
      <c r="E589" s="29">
        <v>40096.66</v>
      </c>
      <c r="F589" s="425"/>
      <c r="G589" s="43"/>
      <c r="H589" s="38"/>
      <c r="I589" s="55"/>
      <c r="J589" s="11"/>
      <c r="K589" s="11"/>
      <c r="L589" s="11"/>
    </row>
    <row r="590" ht="15.75" hidden="1" customHeight="1">
      <c r="A590" s="225">
        <v>45569.0</v>
      </c>
      <c r="B590" s="28" t="s">
        <v>8322</v>
      </c>
      <c r="C590" s="28" t="s">
        <v>10</v>
      </c>
      <c r="D590" s="28">
        <v>899084.0</v>
      </c>
      <c r="E590" s="29">
        <v>90874.03</v>
      </c>
      <c r="F590" s="425"/>
      <c r="G590" s="43"/>
      <c r="H590" s="38"/>
      <c r="I590" s="55"/>
      <c r="J590" s="11"/>
      <c r="K590" s="11"/>
      <c r="L590" s="11"/>
    </row>
    <row r="591" ht="15.75" hidden="1" customHeight="1">
      <c r="A591" s="225">
        <v>45572.0</v>
      </c>
      <c r="B591" s="28" t="s">
        <v>8322</v>
      </c>
      <c r="C591" s="28" t="s">
        <v>10</v>
      </c>
      <c r="D591" s="28">
        <v>899305.0</v>
      </c>
      <c r="E591" s="29">
        <v>17273.26</v>
      </c>
      <c r="F591" s="425"/>
      <c r="G591" s="43"/>
      <c r="H591" s="38"/>
      <c r="I591" s="55"/>
      <c r="J591" s="11"/>
      <c r="K591" s="11"/>
      <c r="L591" s="11"/>
    </row>
    <row r="592" ht="15.75" hidden="1" customHeight="1">
      <c r="A592" s="225">
        <v>45572.0</v>
      </c>
      <c r="B592" s="28" t="s">
        <v>8322</v>
      </c>
      <c r="C592" s="28" t="s">
        <v>10</v>
      </c>
      <c r="D592" s="28">
        <v>899306.0</v>
      </c>
      <c r="E592" s="29">
        <v>15901.44</v>
      </c>
      <c r="F592" s="425"/>
      <c r="G592" s="43"/>
      <c r="H592" s="85" t="s">
        <v>8465</v>
      </c>
      <c r="I592" s="55"/>
      <c r="J592" s="11"/>
      <c r="K592" s="11"/>
      <c r="L592" s="11"/>
    </row>
    <row r="593" ht="15.75" hidden="1" customHeight="1">
      <c r="A593" s="225">
        <v>45573.0</v>
      </c>
      <c r="B593" s="28" t="s">
        <v>8322</v>
      </c>
      <c r="C593" s="28" t="s">
        <v>10</v>
      </c>
      <c r="D593" s="28">
        <v>899621.0</v>
      </c>
      <c r="E593" s="29">
        <v>251973.25</v>
      </c>
      <c r="F593" s="425"/>
      <c r="G593" s="43"/>
      <c r="H593" s="38"/>
      <c r="I593" s="55"/>
      <c r="J593" s="11"/>
      <c r="K593" s="11"/>
      <c r="L593" s="11"/>
    </row>
    <row r="594" ht="15.75" hidden="1" customHeight="1">
      <c r="A594" s="225">
        <v>45573.0</v>
      </c>
      <c r="B594" s="28" t="s">
        <v>8322</v>
      </c>
      <c r="C594" s="28" t="s">
        <v>82</v>
      </c>
      <c r="D594" s="28">
        <v>899689.0</v>
      </c>
      <c r="E594" s="29">
        <v>-7489.18</v>
      </c>
      <c r="F594" s="425"/>
      <c r="G594" s="43"/>
      <c r="H594" s="38"/>
      <c r="I594" s="55"/>
      <c r="J594" s="11"/>
      <c r="K594" s="11"/>
      <c r="L594" s="11"/>
    </row>
    <row r="595" ht="15.75" hidden="1" customHeight="1">
      <c r="A595" s="225">
        <v>45573.0</v>
      </c>
      <c r="B595" s="28" t="s">
        <v>8322</v>
      </c>
      <c r="C595" s="28" t="s">
        <v>82</v>
      </c>
      <c r="D595" s="28">
        <v>899574.0</v>
      </c>
      <c r="E595" s="29">
        <v>-8600.98</v>
      </c>
      <c r="F595" s="425"/>
      <c r="G595" s="43"/>
      <c r="H595" s="85" t="s">
        <v>8466</v>
      </c>
      <c r="I595" s="55"/>
      <c r="J595" s="11"/>
      <c r="K595" s="11"/>
      <c r="L595" s="11"/>
    </row>
    <row r="596" ht="15.75" hidden="1" customHeight="1">
      <c r="A596" s="225">
        <v>45574.0</v>
      </c>
      <c r="B596" s="28" t="s">
        <v>8322</v>
      </c>
      <c r="C596" s="28" t="s">
        <v>10</v>
      </c>
      <c r="D596" s="28">
        <v>899867.0</v>
      </c>
      <c r="E596" s="29">
        <v>117811.95</v>
      </c>
      <c r="F596" s="425"/>
      <c r="G596" s="43"/>
      <c r="H596" s="38"/>
      <c r="I596" s="55"/>
      <c r="J596" s="11"/>
      <c r="K596" s="11"/>
      <c r="L596" s="11"/>
    </row>
    <row r="597" ht="15.75" hidden="1" customHeight="1">
      <c r="A597" s="225">
        <v>45574.0</v>
      </c>
      <c r="B597" s="28" t="s">
        <v>8322</v>
      </c>
      <c r="C597" s="28" t="s">
        <v>10</v>
      </c>
      <c r="D597" s="28">
        <v>899869.0</v>
      </c>
      <c r="E597" s="29">
        <v>60532.19</v>
      </c>
      <c r="F597" s="425"/>
      <c r="G597" s="43"/>
      <c r="H597" s="85" t="s">
        <v>8467</v>
      </c>
      <c r="I597" s="55"/>
      <c r="J597" s="11"/>
      <c r="K597" s="11"/>
      <c r="L597" s="11"/>
    </row>
    <row r="598" ht="15.75" hidden="1" customHeight="1">
      <c r="A598" s="225">
        <v>45575.0</v>
      </c>
      <c r="B598" s="28" t="s">
        <v>8322</v>
      </c>
      <c r="C598" s="28" t="s">
        <v>10</v>
      </c>
      <c r="D598" s="28">
        <v>900120.0</v>
      </c>
      <c r="E598" s="29">
        <v>35057.45</v>
      </c>
      <c r="F598" s="425"/>
      <c r="G598" s="43"/>
      <c r="H598" s="38"/>
      <c r="I598" s="55"/>
      <c r="J598" s="11"/>
      <c r="K598" s="11"/>
      <c r="L598" s="11"/>
    </row>
    <row r="599" ht="15.75" hidden="1" customHeight="1">
      <c r="A599" s="225">
        <v>45575.0</v>
      </c>
      <c r="B599" s="28" t="s">
        <v>8322</v>
      </c>
      <c r="C599" s="28" t="s">
        <v>10</v>
      </c>
      <c r="D599" s="28">
        <v>900124.0</v>
      </c>
      <c r="E599" s="29">
        <v>259167.61</v>
      </c>
      <c r="F599" s="425"/>
      <c r="G599" s="43"/>
      <c r="H599" s="85" t="s">
        <v>8468</v>
      </c>
      <c r="I599" s="55"/>
      <c r="J599" s="11"/>
      <c r="K599" s="11"/>
      <c r="L599" s="11"/>
    </row>
    <row r="600" ht="15.75" hidden="1" customHeight="1">
      <c r="A600" s="225">
        <v>45579.0</v>
      </c>
      <c r="B600" s="28" t="s">
        <v>8322</v>
      </c>
      <c r="C600" s="28" t="s">
        <v>10</v>
      </c>
      <c r="D600" s="28">
        <v>900361.0</v>
      </c>
      <c r="E600" s="29">
        <v>537548.39</v>
      </c>
      <c r="F600" s="425"/>
      <c r="G600" s="43"/>
      <c r="H600" s="85" t="s">
        <v>8469</v>
      </c>
      <c r="I600" s="55"/>
      <c r="J600" s="11"/>
      <c r="K600" s="11"/>
      <c r="L600" s="11"/>
    </row>
    <row r="601" ht="15.75" hidden="1" customHeight="1">
      <c r="A601" s="225">
        <v>45579.0</v>
      </c>
      <c r="B601" s="28" t="s">
        <v>8322</v>
      </c>
      <c r="C601" s="28" t="s">
        <v>10</v>
      </c>
      <c r="D601" s="28">
        <v>900362.0</v>
      </c>
      <c r="E601" s="29">
        <v>199885.27</v>
      </c>
      <c r="F601" s="425"/>
      <c r="G601" s="43"/>
      <c r="H601" s="38"/>
      <c r="I601" s="55"/>
      <c r="J601" s="11"/>
      <c r="K601" s="11"/>
      <c r="L601" s="11"/>
    </row>
    <row r="602" ht="15.75" hidden="1" customHeight="1">
      <c r="A602" s="225">
        <v>45580.0</v>
      </c>
      <c r="B602" s="28" t="s">
        <v>8322</v>
      </c>
      <c r="C602" s="28" t="s">
        <v>10</v>
      </c>
      <c r="D602" s="28">
        <v>900581.0</v>
      </c>
      <c r="E602" s="29">
        <v>302364.01</v>
      </c>
      <c r="F602" s="425"/>
      <c r="G602" s="43"/>
      <c r="H602" s="38"/>
      <c r="I602" s="55"/>
      <c r="J602" s="11"/>
      <c r="K602" s="11"/>
      <c r="L602" s="11"/>
    </row>
    <row r="603" ht="15.75" hidden="1" customHeight="1">
      <c r="A603" s="225">
        <v>45580.0</v>
      </c>
      <c r="B603" s="28" t="s">
        <v>8322</v>
      </c>
      <c r="C603" s="28" t="s">
        <v>10</v>
      </c>
      <c r="D603" s="28">
        <v>900620.0</v>
      </c>
      <c r="E603" s="29">
        <v>85286.56</v>
      </c>
      <c r="F603" s="425"/>
      <c r="G603" s="43"/>
      <c r="H603" s="38"/>
      <c r="I603" s="55"/>
      <c r="J603" s="11"/>
      <c r="K603" s="11"/>
      <c r="L603" s="11"/>
    </row>
    <row r="604" ht="15.75" hidden="1" customHeight="1">
      <c r="A604" s="225">
        <v>45581.0</v>
      </c>
      <c r="B604" s="28" t="s">
        <v>8322</v>
      </c>
      <c r="C604" s="28" t="s">
        <v>10</v>
      </c>
      <c r="D604" s="28">
        <v>900931.0</v>
      </c>
      <c r="E604" s="29">
        <v>244713.12</v>
      </c>
      <c r="F604" s="425"/>
      <c r="G604" s="43"/>
      <c r="H604" s="38"/>
      <c r="I604" s="55"/>
      <c r="J604" s="11"/>
      <c r="K604" s="11"/>
      <c r="L604" s="11"/>
    </row>
    <row r="605" ht="15.75" hidden="1" customHeight="1">
      <c r="A605" s="225">
        <v>45581.0</v>
      </c>
      <c r="B605" s="28" t="s">
        <v>8322</v>
      </c>
      <c r="C605" s="28" t="s">
        <v>82</v>
      </c>
      <c r="D605" s="28">
        <v>900067.0</v>
      </c>
      <c r="E605" s="29">
        <v>-15901.44</v>
      </c>
      <c r="F605" s="425"/>
      <c r="G605" s="43"/>
      <c r="H605" s="231" t="s">
        <v>8470</v>
      </c>
      <c r="I605" s="55"/>
      <c r="J605" s="11"/>
      <c r="K605" s="11"/>
      <c r="L605" s="11"/>
    </row>
    <row r="606" ht="15.75" hidden="1" customHeight="1">
      <c r="A606" s="225">
        <v>45581.0</v>
      </c>
      <c r="B606" s="28" t="s">
        <v>8322</v>
      </c>
      <c r="C606" s="28" t="s">
        <v>82</v>
      </c>
      <c r="D606" s="28">
        <v>900866.0</v>
      </c>
      <c r="E606" s="29">
        <v>-56522.8</v>
      </c>
      <c r="F606" s="425"/>
      <c r="G606" s="43"/>
      <c r="H606" s="231" t="s">
        <v>8471</v>
      </c>
      <c r="I606" s="55"/>
      <c r="J606" s="11"/>
      <c r="K606" s="11"/>
      <c r="L606" s="11"/>
    </row>
    <row r="607" ht="15.75" hidden="1" customHeight="1">
      <c r="A607" s="225">
        <v>45581.0</v>
      </c>
      <c r="B607" s="28" t="s">
        <v>8322</v>
      </c>
      <c r="C607" s="28" t="s">
        <v>82</v>
      </c>
      <c r="D607" s="28">
        <v>900867.0</v>
      </c>
      <c r="E607" s="29">
        <v>-16334.36</v>
      </c>
      <c r="F607" s="425"/>
      <c r="G607" s="43"/>
      <c r="H607" s="231" t="s">
        <v>8472</v>
      </c>
      <c r="I607" s="55"/>
      <c r="J607" s="11"/>
      <c r="K607" s="11"/>
      <c r="L607" s="11"/>
    </row>
    <row r="608" ht="15.75" hidden="1" customHeight="1">
      <c r="A608" s="225">
        <v>45582.0</v>
      </c>
      <c r="B608" s="28" t="s">
        <v>8322</v>
      </c>
      <c r="C608" s="28" t="s">
        <v>10</v>
      </c>
      <c r="D608" s="28">
        <v>901177.0</v>
      </c>
      <c r="E608" s="29">
        <v>31517.41</v>
      </c>
      <c r="F608" s="425"/>
      <c r="G608" s="43"/>
      <c r="H608" s="38"/>
      <c r="I608" s="55"/>
      <c r="J608" s="11"/>
      <c r="K608" s="11"/>
      <c r="L608" s="11"/>
    </row>
    <row r="609" ht="15.75" hidden="1" customHeight="1">
      <c r="A609" s="225">
        <v>45582.0</v>
      </c>
      <c r="B609" s="28" t="s">
        <v>8322</v>
      </c>
      <c r="C609" s="28" t="s">
        <v>10</v>
      </c>
      <c r="D609" s="28">
        <v>901182.0</v>
      </c>
      <c r="E609" s="29">
        <v>38887.72</v>
      </c>
      <c r="F609" s="425"/>
      <c r="G609" s="43"/>
      <c r="H609" s="38"/>
      <c r="I609" s="55"/>
      <c r="J609" s="11"/>
      <c r="K609" s="11"/>
      <c r="L609" s="11"/>
    </row>
    <row r="610" ht="15.75" hidden="1" customHeight="1">
      <c r="A610" s="225">
        <v>45582.0</v>
      </c>
      <c r="B610" s="28" t="s">
        <v>8322</v>
      </c>
      <c r="C610" s="28" t="s">
        <v>679</v>
      </c>
      <c r="D610" s="28">
        <v>901371.0</v>
      </c>
      <c r="E610" s="29">
        <v>-58372.89</v>
      </c>
      <c r="F610" s="425"/>
      <c r="G610" s="43"/>
      <c r="H610" s="85"/>
      <c r="I610" s="55"/>
      <c r="J610" s="11"/>
      <c r="K610" s="11"/>
      <c r="L610" s="11"/>
    </row>
    <row r="611" ht="15.75" hidden="1" customHeight="1">
      <c r="A611" s="225">
        <v>45583.0</v>
      </c>
      <c r="B611" s="28" t="s">
        <v>8322</v>
      </c>
      <c r="C611" s="28" t="s">
        <v>679</v>
      </c>
      <c r="D611" s="28">
        <v>901612.0</v>
      </c>
      <c r="E611" s="29">
        <v>-23243.08</v>
      </c>
      <c r="F611" s="425"/>
      <c r="G611" s="43"/>
      <c r="H611" s="85" t="s">
        <v>8473</v>
      </c>
      <c r="I611" s="55"/>
      <c r="J611" s="11"/>
      <c r="K611" s="11"/>
      <c r="L611" s="11"/>
    </row>
    <row r="612" ht="15.75" hidden="1" customHeight="1">
      <c r="A612" s="225">
        <v>45583.0</v>
      </c>
      <c r="B612" s="28" t="s">
        <v>8322</v>
      </c>
      <c r="C612" s="28" t="s">
        <v>10</v>
      </c>
      <c r="D612" s="28">
        <v>901416.0</v>
      </c>
      <c r="E612" s="29">
        <v>76730.58</v>
      </c>
      <c r="F612" s="425"/>
      <c r="G612" s="43"/>
      <c r="H612" s="38"/>
      <c r="I612" s="55"/>
      <c r="J612" s="11"/>
      <c r="K612" s="11"/>
      <c r="L612" s="11"/>
    </row>
    <row r="613" ht="15.75" hidden="1" customHeight="1">
      <c r="A613" s="225">
        <v>45586.0</v>
      </c>
      <c r="B613" s="28" t="s">
        <v>8322</v>
      </c>
      <c r="C613" s="28" t="s">
        <v>10</v>
      </c>
      <c r="D613" s="28">
        <v>901653.0</v>
      </c>
      <c r="E613" s="29">
        <v>36521.58</v>
      </c>
      <c r="F613" s="425"/>
      <c r="G613" s="43"/>
      <c r="H613" s="38"/>
      <c r="I613" s="55"/>
      <c r="J613" s="11"/>
      <c r="K613" s="11"/>
      <c r="L613" s="11"/>
    </row>
    <row r="614" ht="15.75" hidden="1" customHeight="1">
      <c r="A614" s="225">
        <v>45586.0</v>
      </c>
      <c r="B614" s="28" t="s">
        <v>8322</v>
      </c>
      <c r="C614" s="28" t="s">
        <v>10</v>
      </c>
      <c r="D614" s="28">
        <v>901651.0</v>
      </c>
      <c r="E614" s="29">
        <v>84936.27</v>
      </c>
      <c r="F614" s="425"/>
      <c r="G614" s="43"/>
      <c r="H614" s="38"/>
      <c r="I614" s="55"/>
      <c r="J614" s="11"/>
      <c r="K614" s="11"/>
      <c r="L614" s="11"/>
    </row>
    <row r="615" ht="15.75" hidden="1" customHeight="1">
      <c r="A615" s="225">
        <v>45587.0</v>
      </c>
      <c r="B615" s="28" t="s">
        <v>8322</v>
      </c>
      <c r="C615" s="28" t="s">
        <v>10</v>
      </c>
      <c r="D615" s="28">
        <v>901881.0</v>
      </c>
      <c r="E615" s="29">
        <v>69799.71</v>
      </c>
      <c r="F615" s="425"/>
      <c r="G615" s="43"/>
      <c r="H615" s="38"/>
      <c r="I615" s="55"/>
      <c r="J615" s="11"/>
      <c r="K615" s="11"/>
      <c r="L615" s="11"/>
    </row>
    <row r="616" ht="15.75" hidden="1" customHeight="1">
      <c r="A616" s="225">
        <v>45587.0</v>
      </c>
      <c r="B616" s="28" t="s">
        <v>8322</v>
      </c>
      <c r="C616" s="28" t="s">
        <v>10</v>
      </c>
      <c r="D616" s="28">
        <v>901882.0</v>
      </c>
      <c r="E616" s="29">
        <v>31187.61</v>
      </c>
      <c r="F616" s="425"/>
      <c r="G616" s="43"/>
      <c r="H616" s="85" t="s">
        <v>8474</v>
      </c>
      <c r="I616" s="55"/>
      <c r="J616" s="11"/>
      <c r="K616" s="11"/>
      <c r="L616" s="11"/>
    </row>
    <row r="617" ht="15.75" hidden="1" customHeight="1">
      <c r="A617" s="225">
        <v>45588.0</v>
      </c>
      <c r="B617" s="28" t="s">
        <v>8322</v>
      </c>
      <c r="C617" s="28" t="s">
        <v>10</v>
      </c>
      <c r="D617" s="28">
        <v>902130.0</v>
      </c>
      <c r="E617" s="29">
        <v>95975.2</v>
      </c>
      <c r="F617" s="425"/>
      <c r="G617" s="43"/>
      <c r="H617" s="38"/>
      <c r="I617" s="55"/>
      <c r="J617" s="11"/>
      <c r="K617" s="11"/>
      <c r="L617" s="11"/>
    </row>
    <row r="618" ht="15.75" hidden="1" customHeight="1">
      <c r="A618" s="225">
        <v>45588.0</v>
      </c>
      <c r="B618" s="28" t="s">
        <v>8322</v>
      </c>
      <c r="C618" s="28" t="s">
        <v>10</v>
      </c>
      <c r="D618" s="28">
        <v>902131.0</v>
      </c>
      <c r="E618" s="29">
        <v>12323.32</v>
      </c>
      <c r="F618" s="425"/>
      <c r="G618" s="43"/>
      <c r="H618" s="38"/>
      <c r="I618" s="55"/>
      <c r="J618" s="11"/>
      <c r="K618" s="11"/>
      <c r="L618" s="11"/>
    </row>
    <row r="619" ht="15.75" hidden="1" customHeight="1">
      <c r="A619" s="225">
        <v>45589.0</v>
      </c>
      <c r="B619" s="28" t="s">
        <v>8322</v>
      </c>
      <c r="C619" s="28" t="s">
        <v>10</v>
      </c>
      <c r="D619" s="28">
        <v>902360.0</v>
      </c>
      <c r="E619" s="29">
        <v>55840.09</v>
      </c>
      <c r="F619" s="425"/>
      <c r="G619" s="43"/>
      <c r="H619" s="38"/>
      <c r="I619" s="55"/>
      <c r="J619" s="11"/>
      <c r="K619" s="11"/>
      <c r="L619" s="11"/>
    </row>
    <row r="620" ht="15.75" hidden="1" customHeight="1">
      <c r="A620" s="225">
        <v>45590.0</v>
      </c>
      <c r="B620" s="28" t="s">
        <v>8322</v>
      </c>
      <c r="C620" s="28" t="s">
        <v>10</v>
      </c>
      <c r="D620" s="28">
        <v>902529.0</v>
      </c>
      <c r="E620" s="29">
        <v>159233.96</v>
      </c>
      <c r="F620" s="425"/>
      <c r="G620" s="43"/>
      <c r="H620" s="85" t="s">
        <v>8475</v>
      </c>
      <c r="I620" s="55"/>
      <c r="J620" s="11"/>
      <c r="K620" s="11"/>
      <c r="L620" s="11"/>
    </row>
    <row r="621" ht="15.75" hidden="1" customHeight="1">
      <c r="A621" s="225">
        <v>45593.0</v>
      </c>
      <c r="B621" s="28" t="s">
        <v>8322</v>
      </c>
      <c r="C621" s="28" t="s">
        <v>82</v>
      </c>
      <c r="D621" s="28">
        <v>902530.0</v>
      </c>
      <c r="E621" s="29">
        <v>-11288.51</v>
      </c>
      <c r="F621" s="425"/>
      <c r="G621" s="43"/>
      <c r="H621" s="38"/>
      <c r="I621" s="55"/>
      <c r="J621" s="11"/>
      <c r="K621" s="11"/>
      <c r="L621" s="11"/>
    </row>
    <row r="622" ht="15.75" hidden="1" customHeight="1">
      <c r="A622" s="225">
        <v>45590.0</v>
      </c>
      <c r="B622" s="28" t="s">
        <v>8322</v>
      </c>
      <c r="C622" s="28" t="s">
        <v>10</v>
      </c>
      <c r="D622" s="28">
        <v>902569.0</v>
      </c>
      <c r="E622" s="29">
        <v>135074.07</v>
      </c>
      <c r="F622" s="425"/>
      <c r="G622" s="43"/>
      <c r="H622" s="38"/>
      <c r="I622" s="55"/>
      <c r="J622" s="11"/>
      <c r="K622" s="11"/>
      <c r="L622" s="11"/>
    </row>
    <row r="623" ht="15.75" hidden="1" customHeight="1">
      <c r="A623" s="225">
        <v>45590.0</v>
      </c>
      <c r="B623" s="28" t="s">
        <v>8322</v>
      </c>
      <c r="C623" s="28" t="s">
        <v>10</v>
      </c>
      <c r="D623" s="28">
        <v>902570.0</v>
      </c>
      <c r="E623" s="29">
        <v>22849.72</v>
      </c>
      <c r="F623" s="425"/>
      <c r="G623" s="33"/>
      <c r="H623" s="38"/>
      <c r="I623" s="55"/>
      <c r="J623" s="11"/>
      <c r="K623" s="11"/>
      <c r="L623" s="11"/>
    </row>
    <row r="624" ht="15.75" hidden="1" customHeight="1">
      <c r="A624" s="225">
        <v>45600.0</v>
      </c>
      <c r="B624" s="28" t="s">
        <v>8322</v>
      </c>
      <c r="C624" s="28" t="s">
        <v>7</v>
      </c>
      <c r="D624" s="28">
        <v>534024.0</v>
      </c>
      <c r="E624" s="29">
        <v>24506.06</v>
      </c>
      <c r="F624" s="207"/>
      <c r="G624" s="31" t="s">
        <v>8476</v>
      </c>
      <c r="H624" s="85"/>
      <c r="I624" s="55"/>
      <c r="J624" s="11"/>
      <c r="K624" s="11"/>
      <c r="L624" s="11"/>
    </row>
    <row r="625" ht="15.75" hidden="1" customHeight="1">
      <c r="A625" s="225">
        <v>45621.0</v>
      </c>
      <c r="B625" s="28" t="s">
        <v>8322</v>
      </c>
      <c r="C625" s="28" t="s">
        <v>7</v>
      </c>
      <c r="D625" s="28">
        <v>376989.0</v>
      </c>
      <c r="E625" s="29">
        <v>31450.66</v>
      </c>
      <c r="F625" s="207"/>
      <c r="G625" s="33"/>
      <c r="H625" s="85"/>
      <c r="I625" s="55"/>
      <c r="J625" s="11"/>
      <c r="K625" s="11"/>
      <c r="L625" s="11"/>
    </row>
    <row r="626" ht="15.75" hidden="1" customHeight="1">
      <c r="A626" s="225">
        <v>45593.0</v>
      </c>
      <c r="B626" s="28" t="s">
        <v>8322</v>
      </c>
      <c r="C626" s="28" t="s">
        <v>10</v>
      </c>
      <c r="D626" s="28">
        <v>902805.0</v>
      </c>
      <c r="E626" s="29">
        <v>146162.84</v>
      </c>
      <c r="F626" s="425"/>
      <c r="G626" s="36" t="s">
        <v>8477</v>
      </c>
      <c r="H626" s="85" t="s">
        <v>8478</v>
      </c>
      <c r="I626" s="55"/>
      <c r="J626" s="11"/>
      <c r="K626" s="11"/>
      <c r="L626" s="11"/>
    </row>
    <row r="627" ht="15.75" hidden="1" customHeight="1">
      <c r="A627" s="225">
        <v>45593.0</v>
      </c>
      <c r="B627" s="28" t="s">
        <v>8322</v>
      </c>
      <c r="C627" s="28" t="s">
        <v>10</v>
      </c>
      <c r="D627" s="28">
        <v>902806.0</v>
      </c>
      <c r="E627" s="29">
        <v>80944.99</v>
      </c>
      <c r="F627" s="425"/>
      <c r="G627" s="43"/>
      <c r="H627" s="38"/>
      <c r="I627" s="55"/>
      <c r="J627" s="11"/>
      <c r="K627" s="11"/>
      <c r="L627" s="11"/>
    </row>
    <row r="628" ht="15.75" hidden="1" customHeight="1">
      <c r="A628" s="225">
        <v>45594.0</v>
      </c>
      <c r="B628" s="28" t="s">
        <v>8322</v>
      </c>
      <c r="C628" s="28" t="s">
        <v>10</v>
      </c>
      <c r="D628" s="28">
        <v>903004.0</v>
      </c>
      <c r="E628" s="29">
        <v>168099.1</v>
      </c>
      <c r="F628" s="425"/>
      <c r="G628" s="43"/>
      <c r="H628" s="38"/>
      <c r="I628" s="55"/>
      <c r="J628" s="11"/>
      <c r="K628" s="11"/>
      <c r="L628" s="11"/>
    </row>
    <row r="629" ht="15.75" hidden="1" customHeight="1">
      <c r="A629" s="225">
        <v>45594.0</v>
      </c>
      <c r="B629" s="28" t="s">
        <v>8322</v>
      </c>
      <c r="C629" s="28" t="s">
        <v>10</v>
      </c>
      <c r="D629" s="28">
        <v>903047.0</v>
      </c>
      <c r="E629" s="29">
        <v>51756.5</v>
      </c>
      <c r="F629" s="425"/>
      <c r="G629" s="43"/>
      <c r="H629" s="38"/>
      <c r="I629" s="55"/>
      <c r="J629" s="11"/>
      <c r="K629" s="11"/>
      <c r="L629" s="11"/>
    </row>
    <row r="630" ht="15.75" hidden="1" customHeight="1">
      <c r="A630" s="225">
        <v>45595.0</v>
      </c>
      <c r="B630" s="28" t="s">
        <v>8322</v>
      </c>
      <c r="C630" s="28" t="s">
        <v>10</v>
      </c>
      <c r="D630" s="28">
        <v>903282.0</v>
      </c>
      <c r="E630" s="29">
        <v>25231.15</v>
      </c>
      <c r="F630" s="425"/>
      <c r="G630" s="43"/>
      <c r="H630" s="38"/>
      <c r="I630" s="55"/>
      <c r="J630" s="11"/>
      <c r="K630" s="11"/>
      <c r="L630" s="11"/>
    </row>
    <row r="631" ht="15.75" hidden="1" customHeight="1">
      <c r="A631" s="225">
        <v>45595.0</v>
      </c>
      <c r="B631" s="28" t="s">
        <v>8322</v>
      </c>
      <c r="C631" s="28" t="s">
        <v>10</v>
      </c>
      <c r="D631" s="28">
        <v>903280.0</v>
      </c>
      <c r="E631" s="29">
        <v>10195.86</v>
      </c>
      <c r="F631" s="425"/>
      <c r="G631" s="43"/>
      <c r="H631" s="38"/>
      <c r="I631" s="55"/>
      <c r="J631" s="11"/>
      <c r="K631" s="11"/>
      <c r="L631" s="11"/>
    </row>
    <row r="632" ht="15.75" hidden="1" customHeight="1">
      <c r="A632" s="225">
        <v>45596.0</v>
      </c>
      <c r="B632" s="28" t="s">
        <v>8322</v>
      </c>
      <c r="C632" s="28" t="s">
        <v>10</v>
      </c>
      <c r="D632" s="28">
        <v>903506.0</v>
      </c>
      <c r="E632" s="29">
        <v>38788.2</v>
      </c>
      <c r="F632" s="425"/>
      <c r="G632" s="43"/>
      <c r="H632" s="38"/>
      <c r="I632" s="55"/>
      <c r="J632" s="11"/>
      <c r="K632" s="11"/>
      <c r="L632" s="11"/>
    </row>
    <row r="633" ht="15.75" hidden="1" customHeight="1">
      <c r="A633" s="225">
        <v>45596.0</v>
      </c>
      <c r="B633" s="28" t="s">
        <v>8322</v>
      </c>
      <c r="C633" s="28" t="s">
        <v>10</v>
      </c>
      <c r="D633" s="28">
        <v>903507.0</v>
      </c>
      <c r="E633" s="29">
        <v>87427.06</v>
      </c>
      <c r="F633" s="425"/>
      <c r="G633" s="43"/>
      <c r="H633" s="38"/>
      <c r="I633" s="55"/>
      <c r="J633" s="11"/>
      <c r="K633" s="11"/>
      <c r="L633" s="11"/>
    </row>
    <row r="634" ht="15.75" hidden="1" customHeight="1">
      <c r="A634" s="225">
        <v>45597.0</v>
      </c>
      <c r="B634" s="28" t="s">
        <v>8322</v>
      </c>
      <c r="C634" s="28" t="s">
        <v>10</v>
      </c>
      <c r="D634" s="28">
        <v>903733.0</v>
      </c>
      <c r="E634" s="29">
        <v>34971.41</v>
      </c>
      <c r="F634" s="425"/>
      <c r="G634" s="43"/>
      <c r="H634" s="38"/>
      <c r="I634" s="55"/>
      <c r="J634" s="11"/>
      <c r="K634" s="11"/>
      <c r="L634" s="11"/>
    </row>
    <row r="635" ht="15.75" hidden="1" customHeight="1">
      <c r="A635" s="225">
        <v>45597.0</v>
      </c>
      <c r="B635" s="28" t="s">
        <v>8322</v>
      </c>
      <c r="C635" s="28" t="s">
        <v>10</v>
      </c>
      <c r="D635" s="28">
        <v>903734.0</v>
      </c>
      <c r="E635" s="29">
        <v>131324.9</v>
      </c>
      <c r="F635" s="425"/>
      <c r="G635" s="43"/>
      <c r="H635" s="38"/>
      <c r="I635" s="55"/>
      <c r="J635" s="11"/>
      <c r="K635" s="11"/>
      <c r="L635" s="11"/>
    </row>
    <row r="636" ht="15.75" hidden="1" customHeight="1">
      <c r="A636" s="225">
        <v>45600.0</v>
      </c>
      <c r="B636" s="28" t="s">
        <v>8322</v>
      </c>
      <c r="C636" s="28" t="s">
        <v>10</v>
      </c>
      <c r="D636" s="28">
        <v>903963.0</v>
      </c>
      <c r="E636" s="29">
        <v>310999.79</v>
      </c>
      <c r="F636" s="425"/>
      <c r="G636" s="43"/>
      <c r="H636" s="38"/>
      <c r="I636" s="55"/>
      <c r="J636" s="11"/>
      <c r="K636" s="11"/>
      <c r="L636" s="11"/>
    </row>
    <row r="637" ht="15.75" hidden="1" customHeight="1">
      <c r="A637" s="225">
        <v>45600.0</v>
      </c>
      <c r="B637" s="28" t="s">
        <v>8322</v>
      </c>
      <c r="C637" s="28" t="s">
        <v>10</v>
      </c>
      <c r="D637" s="28">
        <v>903962.0</v>
      </c>
      <c r="E637" s="29">
        <v>10190.83</v>
      </c>
      <c r="F637" s="425"/>
      <c r="G637" s="43"/>
      <c r="H637" s="38"/>
      <c r="I637" s="55"/>
      <c r="J637" s="11"/>
      <c r="K637" s="11"/>
      <c r="L637" s="11"/>
    </row>
    <row r="638" ht="15.75" hidden="1" customHeight="1">
      <c r="A638" s="225">
        <v>45601.0</v>
      </c>
      <c r="B638" s="28" t="s">
        <v>8322</v>
      </c>
      <c r="C638" s="28" t="s">
        <v>10</v>
      </c>
      <c r="D638" s="28">
        <v>904191.0</v>
      </c>
      <c r="E638" s="29">
        <v>33005.39</v>
      </c>
      <c r="F638" s="425"/>
      <c r="G638" s="43"/>
      <c r="H638" s="38"/>
      <c r="I638" s="55"/>
      <c r="J638" s="11"/>
      <c r="K638" s="11"/>
      <c r="L638" s="11"/>
    </row>
    <row r="639" ht="15.75" hidden="1" customHeight="1">
      <c r="A639" s="225">
        <v>45601.0</v>
      </c>
      <c r="B639" s="28" t="s">
        <v>8322</v>
      </c>
      <c r="C639" s="28" t="s">
        <v>10</v>
      </c>
      <c r="D639" s="28">
        <v>904192.0</v>
      </c>
      <c r="E639" s="29">
        <v>416498.38</v>
      </c>
      <c r="F639" s="425"/>
      <c r="G639" s="43"/>
      <c r="H639" s="38"/>
      <c r="I639" s="55"/>
      <c r="J639" s="11"/>
      <c r="K639" s="11"/>
      <c r="L639" s="11"/>
    </row>
    <row r="640" ht="15.75" hidden="1" customHeight="1">
      <c r="A640" s="225">
        <v>45602.0</v>
      </c>
      <c r="B640" s="28" t="s">
        <v>8322</v>
      </c>
      <c r="C640" s="28" t="s">
        <v>10</v>
      </c>
      <c r="D640" s="28">
        <v>904397.0</v>
      </c>
      <c r="E640" s="29">
        <v>7142.58</v>
      </c>
      <c r="F640" s="425"/>
      <c r="G640" s="43"/>
      <c r="H640" s="38"/>
      <c r="I640" s="55"/>
      <c r="J640" s="11"/>
      <c r="K640" s="11"/>
      <c r="L640" s="11"/>
    </row>
    <row r="641" ht="15.75" hidden="1" customHeight="1">
      <c r="A641" s="225">
        <v>45602.0</v>
      </c>
      <c r="B641" s="28" t="s">
        <v>8322</v>
      </c>
      <c r="C641" s="28" t="s">
        <v>10</v>
      </c>
      <c r="D641" s="28">
        <v>904398.0</v>
      </c>
      <c r="E641" s="29">
        <v>215346.74</v>
      </c>
      <c r="F641" s="425"/>
      <c r="G641" s="43"/>
      <c r="H641" s="38"/>
      <c r="I641" s="55"/>
      <c r="J641" s="11"/>
      <c r="K641" s="11"/>
      <c r="L641" s="11"/>
    </row>
    <row r="642" ht="15.75" hidden="1" customHeight="1">
      <c r="A642" s="225">
        <v>45603.0</v>
      </c>
      <c r="B642" s="28" t="s">
        <v>8322</v>
      </c>
      <c r="C642" s="28" t="s">
        <v>10</v>
      </c>
      <c r="D642" s="28">
        <v>904648.0</v>
      </c>
      <c r="E642" s="29">
        <v>184645.77</v>
      </c>
      <c r="F642" s="425"/>
      <c r="G642" s="43"/>
      <c r="H642" s="38"/>
      <c r="I642" s="55"/>
      <c r="J642" s="11"/>
      <c r="K642" s="11"/>
      <c r="L642" s="11"/>
    </row>
    <row r="643" ht="15.75" hidden="1" customHeight="1">
      <c r="A643" s="225">
        <v>45604.0</v>
      </c>
      <c r="B643" s="28" t="s">
        <v>8322</v>
      </c>
      <c r="C643" s="28" t="s">
        <v>10</v>
      </c>
      <c r="D643" s="28">
        <v>904829.0</v>
      </c>
      <c r="E643" s="29">
        <v>183300.38</v>
      </c>
      <c r="F643" s="425"/>
      <c r="G643" s="43"/>
      <c r="H643" s="38"/>
      <c r="I643" s="55"/>
      <c r="J643" s="11"/>
      <c r="K643" s="11"/>
      <c r="L643" s="11"/>
    </row>
    <row r="644" ht="15.75" hidden="1" customHeight="1">
      <c r="A644" s="225">
        <v>45607.0</v>
      </c>
      <c r="B644" s="28" t="s">
        <v>8322</v>
      </c>
      <c r="C644" s="28" t="s">
        <v>10</v>
      </c>
      <c r="D644" s="28">
        <v>905027.0</v>
      </c>
      <c r="E644" s="29">
        <v>133787.21</v>
      </c>
      <c r="F644" s="425"/>
      <c r="G644" s="43"/>
      <c r="H644" s="38"/>
      <c r="I644" s="55"/>
      <c r="J644" s="11"/>
      <c r="K644" s="11"/>
      <c r="L644" s="11"/>
    </row>
    <row r="645" ht="15.75" hidden="1" customHeight="1">
      <c r="A645" s="225">
        <v>45609.0</v>
      </c>
      <c r="B645" s="28" t="s">
        <v>8322</v>
      </c>
      <c r="C645" s="28" t="s">
        <v>10</v>
      </c>
      <c r="D645" s="28">
        <v>905462.0</v>
      </c>
      <c r="E645" s="29">
        <v>34798.46</v>
      </c>
      <c r="F645" s="425"/>
      <c r="G645" s="43"/>
      <c r="H645" s="38"/>
      <c r="I645" s="55"/>
      <c r="J645" s="11"/>
      <c r="K645" s="11"/>
      <c r="L645" s="11"/>
    </row>
    <row r="646" ht="15.75" hidden="1" customHeight="1">
      <c r="A646" s="225">
        <v>45611.0</v>
      </c>
      <c r="B646" s="28" t="s">
        <v>8322</v>
      </c>
      <c r="C646" s="28" t="s">
        <v>10</v>
      </c>
      <c r="D646" s="28">
        <v>905855.0</v>
      </c>
      <c r="E646" s="29">
        <v>47751.97</v>
      </c>
      <c r="F646" s="425"/>
      <c r="G646" s="43"/>
      <c r="H646" s="38"/>
      <c r="I646" s="55"/>
      <c r="J646" s="11"/>
      <c r="K646" s="11"/>
      <c r="L646" s="11"/>
    </row>
    <row r="647" ht="15.75" hidden="1" customHeight="1">
      <c r="A647" s="225">
        <v>45615.0</v>
      </c>
      <c r="B647" s="28" t="s">
        <v>8322</v>
      </c>
      <c r="C647" s="28" t="s">
        <v>10</v>
      </c>
      <c r="D647" s="28">
        <v>906037.0</v>
      </c>
      <c r="E647" s="29">
        <v>148566.03</v>
      </c>
      <c r="F647" s="425"/>
      <c r="G647" s="43"/>
      <c r="H647" s="38"/>
      <c r="I647" s="55"/>
      <c r="J647" s="11"/>
      <c r="K647" s="11"/>
      <c r="L647" s="11"/>
    </row>
    <row r="648" ht="15.75" hidden="1" customHeight="1">
      <c r="A648" s="225">
        <v>45616.0</v>
      </c>
      <c r="B648" s="28" t="s">
        <v>8322</v>
      </c>
      <c r="C648" s="28" t="s">
        <v>10</v>
      </c>
      <c r="D648" s="28">
        <v>906227.0</v>
      </c>
      <c r="E648" s="29">
        <v>157241.78</v>
      </c>
      <c r="F648" s="425"/>
      <c r="G648" s="43"/>
      <c r="H648" s="38"/>
      <c r="I648" s="55"/>
      <c r="J648" s="11"/>
      <c r="K648" s="11"/>
      <c r="L648" s="11"/>
    </row>
    <row r="649" ht="15.75" hidden="1" customHeight="1">
      <c r="A649" s="225">
        <v>45616.0</v>
      </c>
      <c r="B649" s="28" t="s">
        <v>8322</v>
      </c>
      <c r="C649" s="28" t="s">
        <v>10</v>
      </c>
      <c r="D649" s="28">
        <v>906266.0</v>
      </c>
      <c r="E649" s="29">
        <v>88561.49</v>
      </c>
      <c r="F649" s="425"/>
      <c r="G649" s="43"/>
      <c r="H649" s="38"/>
      <c r="I649" s="55"/>
      <c r="J649" s="11"/>
      <c r="K649" s="11"/>
      <c r="L649" s="11"/>
    </row>
    <row r="650" ht="15.75" hidden="1" customHeight="1">
      <c r="A650" s="225">
        <v>45617.0</v>
      </c>
      <c r="B650" s="28" t="s">
        <v>8322</v>
      </c>
      <c r="C650" s="28" t="s">
        <v>10</v>
      </c>
      <c r="D650" s="28">
        <v>906421.0</v>
      </c>
      <c r="E650" s="29">
        <v>240637.57</v>
      </c>
      <c r="F650" s="425"/>
      <c r="G650" s="43"/>
      <c r="H650" s="38"/>
      <c r="I650" s="55"/>
      <c r="J650" s="11"/>
      <c r="K650" s="11"/>
      <c r="L650" s="11"/>
    </row>
    <row r="651" ht="15.75" hidden="1" customHeight="1">
      <c r="A651" s="225">
        <v>45617.0</v>
      </c>
      <c r="B651" s="28" t="s">
        <v>8322</v>
      </c>
      <c r="C651" s="28" t="s">
        <v>10</v>
      </c>
      <c r="D651" s="28">
        <v>906462.0</v>
      </c>
      <c r="E651" s="29">
        <v>38486.23</v>
      </c>
      <c r="F651" s="425"/>
      <c r="G651" s="43"/>
      <c r="H651" s="38"/>
      <c r="I651" s="55"/>
      <c r="J651" s="11"/>
      <c r="K651" s="11"/>
      <c r="L651" s="11"/>
    </row>
    <row r="652" ht="15.75" hidden="1" customHeight="1">
      <c r="A652" s="225">
        <v>45618.0</v>
      </c>
      <c r="B652" s="28" t="s">
        <v>8322</v>
      </c>
      <c r="C652" s="28" t="s">
        <v>82</v>
      </c>
      <c r="D652" s="28">
        <v>903469.0</v>
      </c>
      <c r="E652" s="29">
        <v>-10889.58</v>
      </c>
      <c r="F652" s="425"/>
      <c r="G652" s="43"/>
      <c r="H652" s="85" t="s">
        <v>8479</v>
      </c>
      <c r="I652" s="55"/>
      <c r="J652" s="11"/>
      <c r="K652" s="11"/>
      <c r="L652" s="11"/>
    </row>
    <row r="653" ht="15.75" hidden="1" customHeight="1">
      <c r="A653" s="225">
        <v>45618.0</v>
      </c>
      <c r="B653" s="28" t="s">
        <v>8322</v>
      </c>
      <c r="C653" s="28" t="s">
        <v>82</v>
      </c>
      <c r="D653" s="28">
        <v>903470.0</v>
      </c>
      <c r="E653" s="29">
        <v>-52774.78</v>
      </c>
      <c r="F653" s="425"/>
      <c r="G653" s="43"/>
      <c r="H653" s="85" t="s">
        <v>8480</v>
      </c>
      <c r="I653" s="55"/>
      <c r="J653" s="11"/>
      <c r="K653" s="11"/>
      <c r="L653" s="11"/>
    </row>
    <row r="654" ht="15.75" hidden="1" customHeight="1">
      <c r="A654" s="225">
        <v>45618.0</v>
      </c>
      <c r="B654" s="28" t="s">
        <v>8322</v>
      </c>
      <c r="C654" s="28" t="s">
        <v>10</v>
      </c>
      <c r="D654" s="28">
        <v>906641.0</v>
      </c>
      <c r="E654" s="29">
        <v>148198.9</v>
      </c>
      <c r="F654" s="425"/>
      <c r="G654" s="43"/>
      <c r="H654" s="38"/>
      <c r="I654" s="55"/>
      <c r="J654" s="11"/>
      <c r="K654" s="11"/>
      <c r="L654" s="11"/>
    </row>
    <row r="655" ht="15.75" hidden="1" customHeight="1">
      <c r="A655" s="225">
        <v>45621.0</v>
      </c>
      <c r="B655" s="226" t="s">
        <v>8322</v>
      </c>
      <c r="C655" s="226" t="s">
        <v>10</v>
      </c>
      <c r="D655" s="226">
        <v>906817.0</v>
      </c>
      <c r="E655" s="351">
        <v>248363.86</v>
      </c>
      <c r="F655" s="425"/>
      <c r="G655" s="43"/>
      <c r="H655" s="228" t="s">
        <v>8481</v>
      </c>
      <c r="I655" s="55"/>
      <c r="J655" s="11"/>
      <c r="K655" s="11"/>
      <c r="L655" s="11"/>
    </row>
    <row r="656" ht="15.75" hidden="1" customHeight="1">
      <c r="A656" s="225">
        <v>45622.0</v>
      </c>
      <c r="B656" s="28" t="s">
        <v>8322</v>
      </c>
      <c r="C656" s="28" t="s">
        <v>10</v>
      </c>
      <c r="D656" s="28">
        <v>907071.0</v>
      </c>
      <c r="E656" s="29">
        <v>92671.67</v>
      </c>
      <c r="F656" s="425"/>
      <c r="G656" s="43"/>
      <c r="H656" s="85"/>
      <c r="I656" s="55"/>
      <c r="J656" s="11"/>
      <c r="K656" s="11"/>
      <c r="L656" s="11"/>
    </row>
    <row r="657" ht="15.75" hidden="1" customHeight="1">
      <c r="A657" s="225">
        <v>45623.0</v>
      </c>
      <c r="B657" s="28" t="s">
        <v>8322</v>
      </c>
      <c r="C657" s="28" t="s">
        <v>10</v>
      </c>
      <c r="D657" s="28">
        <v>907299.0</v>
      </c>
      <c r="E657" s="29">
        <v>223172.06</v>
      </c>
      <c r="F657" s="425"/>
      <c r="G657" s="43"/>
      <c r="H657" s="38"/>
      <c r="I657" s="55"/>
      <c r="J657" s="11"/>
      <c r="K657" s="11"/>
      <c r="L657" s="11"/>
    </row>
    <row r="658" ht="15.75" hidden="1" customHeight="1">
      <c r="A658" s="225">
        <v>45624.0</v>
      </c>
      <c r="B658" s="28" t="s">
        <v>8322</v>
      </c>
      <c r="C658" s="28" t="s">
        <v>10</v>
      </c>
      <c r="D658" s="28">
        <v>907509.0</v>
      </c>
      <c r="E658" s="29">
        <v>127418.82</v>
      </c>
      <c r="F658" s="425"/>
      <c r="G658" s="43"/>
      <c r="H658" s="38"/>
      <c r="I658" s="55"/>
      <c r="J658" s="11"/>
      <c r="K658" s="11"/>
      <c r="L658" s="11"/>
    </row>
    <row r="659" ht="15.75" hidden="1" customHeight="1">
      <c r="A659" s="225">
        <v>45625.0</v>
      </c>
      <c r="B659" s="28" t="s">
        <v>8322</v>
      </c>
      <c r="C659" s="28" t="s">
        <v>10</v>
      </c>
      <c r="D659" s="28">
        <v>907716.0</v>
      </c>
      <c r="E659" s="29">
        <v>136193.39</v>
      </c>
      <c r="F659" s="425"/>
      <c r="G659" s="43"/>
      <c r="H659" s="38"/>
      <c r="I659" s="55"/>
      <c r="J659" s="11"/>
      <c r="K659" s="11"/>
      <c r="L659" s="11"/>
    </row>
    <row r="660" ht="15.75" hidden="1" customHeight="1">
      <c r="A660" s="225">
        <v>45630.0</v>
      </c>
      <c r="B660" s="28" t="s">
        <v>8322</v>
      </c>
      <c r="C660" s="28" t="s">
        <v>82</v>
      </c>
      <c r="D660" s="28">
        <v>907490.0</v>
      </c>
      <c r="E660" s="29">
        <v>-37951.63</v>
      </c>
      <c r="F660" s="425"/>
      <c r="G660" s="33"/>
      <c r="H660" s="38"/>
      <c r="I660" s="55"/>
      <c r="J660" s="11"/>
      <c r="K660" s="11"/>
      <c r="L660" s="11"/>
    </row>
    <row r="661" ht="15.75" hidden="1" customHeight="1">
      <c r="A661" s="225">
        <v>45628.0</v>
      </c>
      <c r="B661" s="28" t="s">
        <v>8322</v>
      </c>
      <c r="C661" s="28" t="s">
        <v>10</v>
      </c>
      <c r="D661" s="28">
        <v>907931.0</v>
      </c>
      <c r="E661" s="29">
        <v>70162.05</v>
      </c>
      <c r="F661" s="425"/>
      <c r="G661" s="36" t="s">
        <v>8482</v>
      </c>
      <c r="H661" s="38"/>
      <c r="I661" s="55"/>
      <c r="J661" s="11"/>
      <c r="K661" s="11"/>
      <c r="L661" s="11"/>
    </row>
    <row r="662" ht="15.75" hidden="1" customHeight="1">
      <c r="A662" s="225">
        <v>45629.0</v>
      </c>
      <c r="B662" s="28" t="s">
        <v>8322</v>
      </c>
      <c r="C662" s="28" t="s">
        <v>10</v>
      </c>
      <c r="D662" s="28">
        <v>908132.0</v>
      </c>
      <c r="E662" s="29">
        <v>324769.82</v>
      </c>
      <c r="F662" s="425"/>
      <c r="G662" s="43"/>
      <c r="H662" s="38"/>
      <c r="I662" s="55"/>
      <c r="J662" s="11"/>
      <c r="K662" s="11"/>
      <c r="L662" s="11"/>
    </row>
    <row r="663" ht="15.75" hidden="1" customHeight="1">
      <c r="A663" s="225">
        <v>45630.0</v>
      </c>
      <c r="B663" s="28" t="s">
        <v>8322</v>
      </c>
      <c r="C663" s="28" t="s">
        <v>10</v>
      </c>
      <c r="D663" s="28">
        <v>908318.0</v>
      </c>
      <c r="E663" s="29">
        <v>89095.45</v>
      </c>
      <c r="F663" s="425"/>
      <c r="G663" s="43"/>
      <c r="H663" s="38"/>
      <c r="I663" s="55"/>
      <c r="J663" s="11"/>
      <c r="K663" s="11"/>
      <c r="L663" s="11"/>
    </row>
    <row r="664" ht="15.75" hidden="1" customHeight="1">
      <c r="A664" s="225">
        <v>45631.0</v>
      </c>
      <c r="B664" s="28" t="s">
        <v>8322</v>
      </c>
      <c r="C664" s="28" t="s">
        <v>10</v>
      </c>
      <c r="D664" s="28">
        <v>908514.0</v>
      </c>
      <c r="E664" s="29">
        <v>293365.75</v>
      </c>
      <c r="F664" s="425"/>
      <c r="G664" s="43"/>
      <c r="H664" s="38"/>
      <c r="I664" s="55"/>
      <c r="J664" s="11"/>
      <c r="K664" s="11"/>
      <c r="L664" s="11"/>
    </row>
    <row r="665" ht="15.75" hidden="1" customHeight="1">
      <c r="A665" s="225">
        <v>45632.0</v>
      </c>
      <c r="B665" s="28" t="s">
        <v>8322</v>
      </c>
      <c r="C665" s="28" t="s">
        <v>10</v>
      </c>
      <c r="D665" s="28">
        <v>908687.0</v>
      </c>
      <c r="E665" s="29">
        <v>103876.61</v>
      </c>
      <c r="F665" s="425"/>
      <c r="G665" s="43"/>
      <c r="H665" s="38"/>
      <c r="I665" s="55"/>
      <c r="J665" s="11"/>
      <c r="K665" s="11"/>
      <c r="L665" s="11"/>
    </row>
    <row r="666" ht="15.75" hidden="1" customHeight="1">
      <c r="A666" s="225">
        <v>45635.0</v>
      </c>
      <c r="B666" s="28" t="s">
        <v>8322</v>
      </c>
      <c r="C666" s="28" t="s">
        <v>10</v>
      </c>
      <c r="D666" s="28">
        <v>908870.0</v>
      </c>
      <c r="E666" s="29">
        <v>178148.3</v>
      </c>
      <c r="F666" s="425"/>
      <c r="G666" s="43"/>
      <c r="H666" s="38"/>
      <c r="I666" s="55"/>
      <c r="J666" s="11"/>
      <c r="K666" s="11"/>
      <c r="L666" s="11"/>
    </row>
    <row r="667" ht="15.75" hidden="1" customHeight="1">
      <c r="A667" s="225">
        <v>45636.0</v>
      </c>
      <c r="B667" s="28" t="s">
        <v>8322</v>
      </c>
      <c r="C667" s="28" t="s">
        <v>10</v>
      </c>
      <c r="D667" s="28">
        <v>909099.0</v>
      </c>
      <c r="E667" s="29">
        <v>318508.88</v>
      </c>
      <c r="F667" s="425"/>
      <c r="G667" s="43"/>
      <c r="H667" s="38"/>
      <c r="I667" s="55"/>
      <c r="J667" s="11"/>
      <c r="K667" s="11"/>
      <c r="L667" s="11"/>
    </row>
    <row r="668" ht="15.75" hidden="1" customHeight="1">
      <c r="A668" s="225">
        <v>45637.0</v>
      </c>
      <c r="B668" s="28" t="s">
        <v>8322</v>
      </c>
      <c r="C668" s="28" t="s">
        <v>10</v>
      </c>
      <c r="D668" s="28">
        <v>909296.0</v>
      </c>
      <c r="E668" s="29">
        <v>161255.68</v>
      </c>
      <c r="F668" s="425"/>
      <c r="G668" s="43"/>
      <c r="H668" s="38"/>
      <c r="I668" s="55"/>
      <c r="J668" s="11"/>
      <c r="K668" s="11"/>
      <c r="L668" s="11"/>
    </row>
    <row r="669" ht="15.75" hidden="1" customHeight="1">
      <c r="A669" s="225">
        <v>45638.0</v>
      </c>
      <c r="B669" s="28" t="s">
        <v>8322</v>
      </c>
      <c r="C669" s="28" t="s">
        <v>10</v>
      </c>
      <c r="D669" s="28">
        <v>909467.0</v>
      </c>
      <c r="E669" s="29">
        <v>225338.01</v>
      </c>
      <c r="F669" s="425"/>
      <c r="G669" s="43"/>
      <c r="H669" s="38"/>
      <c r="I669" s="55"/>
      <c r="J669" s="11"/>
      <c r="K669" s="11"/>
      <c r="L669" s="11"/>
    </row>
    <row r="670" ht="15.75" hidden="1" customHeight="1">
      <c r="A670" s="225">
        <v>45638.0</v>
      </c>
      <c r="B670" s="28" t="s">
        <v>8322</v>
      </c>
      <c r="C670" s="28" t="s">
        <v>10</v>
      </c>
      <c r="D670" s="28">
        <v>909499.0</v>
      </c>
      <c r="E670" s="29">
        <v>104498.74</v>
      </c>
      <c r="F670" s="425"/>
      <c r="G670" s="43"/>
      <c r="H670" s="38"/>
      <c r="I670" s="55"/>
      <c r="J670" s="11"/>
      <c r="K670" s="11"/>
      <c r="L670" s="11"/>
    </row>
    <row r="671" ht="15.75" hidden="1" customHeight="1">
      <c r="A671" s="225">
        <v>45639.0</v>
      </c>
      <c r="B671" s="28" t="s">
        <v>8322</v>
      </c>
      <c r="C671" s="28" t="s">
        <v>10</v>
      </c>
      <c r="D671" s="28">
        <v>909684.0</v>
      </c>
      <c r="E671" s="29">
        <v>256018.13</v>
      </c>
      <c r="F671" s="425"/>
      <c r="G671" s="43"/>
      <c r="H671" s="38"/>
      <c r="I671" s="55"/>
      <c r="J671" s="11"/>
      <c r="K671" s="11"/>
      <c r="L671" s="11"/>
    </row>
    <row r="672" ht="15.75" hidden="1" customHeight="1">
      <c r="A672" s="225">
        <v>45642.0</v>
      </c>
      <c r="B672" s="28" t="s">
        <v>8322</v>
      </c>
      <c r="C672" s="28" t="s">
        <v>10</v>
      </c>
      <c r="D672" s="28">
        <v>909874.0</v>
      </c>
      <c r="E672" s="29">
        <v>114467.19</v>
      </c>
      <c r="F672" s="425"/>
      <c r="G672" s="43"/>
      <c r="H672" s="38"/>
      <c r="I672" s="55"/>
      <c r="J672" s="11"/>
      <c r="K672" s="11"/>
      <c r="L672" s="11"/>
    </row>
    <row r="673" ht="15.75" hidden="1" customHeight="1">
      <c r="A673" s="225">
        <v>45643.0</v>
      </c>
      <c r="B673" s="28" t="s">
        <v>8322</v>
      </c>
      <c r="C673" s="28" t="s">
        <v>10</v>
      </c>
      <c r="D673" s="28">
        <v>910092.0</v>
      </c>
      <c r="E673" s="29">
        <v>167703.7</v>
      </c>
      <c r="F673" s="425"/>
      <c r="G673" s="43"/>
      <c r="H673" s="38"/>
      <c r="I673" s="55"/>
      <c r="J673" s="11"/>
      <c r="K673" s="11"/>
      <c r="L673" s="11"/>
    </row>
    <row r="674" ht="15.75" hidden="1" customHeight="1">
      <c r="A674" s="225">
        <v>45644.0</v>
      </c>
      <c r="B674" s="28" t="s">
        <v>8322</v>
      </c>
      <c r="C674" s="28" t="s">
        <v>10</v>
      </c>
      <c r="D674" s="28">
        <v>910288.0</v>
      </c>
      <c r="E674" s="29">
        <v>6230.34</v>
      </c>
      <c r="F674" s="425"/>
      <c r="G674" s="43"/>
      <c r="H674" s="38"/>
      <c r="I674" s="55"/>
      <c r="J674" s="11"/>
      <c r="K674" s="11"/>
      <c r="L674" s="11"/>
    </row>
    <row r="675" ht="15.75" hidden="1" customHeight="1">
      <c r="A675" s="225">
        <v>45644.0</v>
      </c>
      <c r="B675" s="28" t="s">
        <v>8322</v>
      </c>
      <c r="C675" s="28" t="s">
        <v>10</v>
      </c>
      <c r="D675" s="28">
        <v>910264.0</v>
      </c>
      <c r="E675" s="29">
        <v>154191.45</v>
      </c>
      <c r="F675" s="425"/>
      <c r="G675" s="43"/>
      <c r="H675" s="38"/>
      <c r="I675" s="55"/>
      <c r="J675" s="11"/>
      <c r="K675" s="11"/>
      <c r="L675" s="11"/>
    </row>
    <row r="676" ht="15.75" hidden="1" customHeight="1">
      <c r="A676" s="225">
        <v>45645.0</v>
      </c>
      <c r="B676" s="28" t="s">
        <v>8322</v>
      </c>
      <c r="C676" s="28" t="s">
        <v>10</v>
      </c>
      <c r="D676" s="28">
        <v>910469.0</v>
      </c>
      <c r="E676" s="29">
        <v>303350.21</v>
      </c>
      <c r="F676" s="425"/>
      <c r="G676" s="43"/>
      <c r="H676" s="38"/>
      <c r="I676" s="55"/>
      <c r="J676" s="11"/>
      <c r="K676" s="11"/>
      <c r="L676" s="11"/>
    </row>
    <row r="677" ht="15.75" hidden="1" customHeight="1">
      <c r="A677" s="225">
        <v>45646.0</v>
      </c>
      <c r="B677" s="28" t="s">
        <v>8322</v>
      </c>
      <c r="C677" s="28" t="s">
        <v>10</v>
      </c>
      <c r="D677" s="28">
        <v>910658.0</v>
      </c>
      <c r="E677" s="29">
        <v>248021.28</v>
      </c>
      <c r="F677" s="425"/>
      <c r="G677" s="43"/>
      <c r="H677" s="38"/>
      <c r="I677" s="55"/>
      <c r="J677" s="11"/>
      <c r="K677" s="11"/>
      <c r="L677" s="11"/>
    </row>
    <row r="678" ht="15.75" hidden="1" customHeight="1">
      <c r="A678" s="225">
        <v>45649.0</v>
      </c>
      <c r="B678" s="28" t="s">
        <v>8322</v>
      </c>
      <c r="C678" s="28" t="s">
        <v>10</v>
      </c>
      <c r="D678" s="28">
        <v>910876.0</v>
      </c>
      <c r="E678" s="29">
        <v>213638.26</v>
      </c>
      <c r="F678" s="425"/>
      <c r="G678" s="33"/>
      <c r="H678" s="38"/>
      <c r="I678" s="55"/>
      <c r="J678" s="11"/>
      <c r="K678" s="11"/>
      <c r="L678" s="11"/>
    </row>
    <row r="679" ht="15.75" hidden="1" customHeight="1">
      <c r="A679" s="225">
        <v>45652.0</v>
      </c>
      <c r="B679" s="28" t="s">
        <v>8322</v>
      </c>
      <c r="C679" s="28" t="s">
        <v>10</v>
      </c>
      <c r="D679" s="28">
        <v>911266.0</v>
      </c>
      <c r="E679" s="29">
        <v>518272.37</v>
      </c>
      <c r="F679" s="425"/>
      <c r="G679" s="36" t="s">
        <v>8483</v>
      </c>
      <c r="H679" s="38"/>
      <c r="I679" s="55"/>
      <c r="J679" s="11"/>
      <c r="K679" s="11"/>
      <c r="L679" s="11"/>
    </row>
    <row r="680" ht="15.75" hidden="1" customHeight="1">
      <c r="A680" s="225">
        <v>45653.0</v>
      </c>
      <c r="B680" s="28" t="s">
        <v>8322</v>
      </c>
      <c r="C680" s="28" t="s">
        <v>10</v>
      </c>
      <c r="D680" s="28">
        <v>911462.0</v>
      </c>
      <c r="E680" s="29">
        <v>682818.8</v>
      </c>
      <c r="F680" s="425"/>
      <c r="G680" s="43"/>
      <c r="H680" s="38"/>
      <c r="I680" s="55"/>
      <c r="J680" s="11"/>
      <c r="K680" s="11"/>
      <c r="L680" s="11"/>
    </row>
    <row r="681" ht="15.75" hidden="1" customHeight="1">
      <c r="A681" s="225">
        <v>45656.0</v>
      </c>
      <c r="B681" s="28" t="s">
        <v>8322</v>
      </c>
      <c r="C681" s="28" t="s">
        <v>10</v>
      </c>
      <c r="D681" s="28">
        <v>911685.0</v>
      </c>
      <c r="E681" s="29">
        <v>185239.78</v>
      </c>
      <c r="F681" s="425"/>
      <c r="G681" s="43"/>
      <c r="H681" s="38"/>
      <c r="I681" s="55"/>
      <c r="J681" s="11"/>
      <c r="K681" s="11"/>
      <c r="L681" s="11"/>
    </row>
    <row r="682" ht="15.75" hidden="1" customHeight="1">
      <c r="A682" s="225">
        <v>45657.0</v>
      </c>
      <c r="B682" s="28" t="s">
        <v>8322</v>
      </c>
      <c r="C682" s="28" t="s">
        <v>10</v>
      </c>
      <c r="D682" s="28">
        <v>911893.0</v>
      </c>
      <c r="E682" s="29">
        <v>388275.81</v>
      </c>
      <c r="F682" s="425"/>
      <c r="G682" s="43"/>
      <c r="H682" s="38"/>
      <c r="I682" s="55"/>
      <c r="J682" s="11"/>
      <c r="K682" s="11"/>
      <c r="L682" s="11"/>
    </row>
    <row r="683" ht="15.75" hidden="1" customHeight="1">
      <c r="A683" s="225">
        <v>45657.0</v>
      </c>
      <c r="B683" s="28" t="s">
        <v>8322</v>
      </c>
      <c r="C683" s="28" t="s">
        <v>10</v>
      </c>
      <c r="D683" s="28">
        <v>911924.0</v>
      </c>
      <c r="E683" s="29">
        <v>460775.52</v>
      </c>
      <c r="F683" s="425"/>
      <c r="G683" s="43"/>
      <c r="H683" s="38"/>
      <c r="I683" s="55"/>
      <c r="J683" s="11"/>
      <c r="K683" s="11"/>
      <c r="L683" s="11"/>
    </row>
    <row r="684" ht="15.75" hidden="1" customHeight="1">
      <c r="A684" s="225">
        <v>45659.0</v>
      </c>
      <c r="B684" s="28" t="s">
        <v>8322</v>
      </c>
      <c r="C684" s="28" t="s">
        <v>10</v>
      </c>
      <c r="D684" s="28">
        <v>912046.0</v>
      </c>
      <c r="E684" s="29">
        <v>65054.28</v>
      </c>
      <c r="F684" s="425"/>
      <c r="G684" s="43"/>
      <c r="H684" s="38"/>
      <c r="I684" s="55"/>
      <c r="J684" s="11"/>
      <c r="K684" s="11"/>
      <c r="L684" s="11"/>
    </row>
    <row r="685" ht="15.75" hidden="1" customHeight="1">
      <c r="A685" s="225">
        <v>45660.0</v>
      </c>
      <c r="B685" s="28" t="s">
        <v>8322</v>
      </c>
      <c r="C685" s="28" t="s">
        <v>10</v>
      </c>
      <c r="D685" s="28">
        <v>912206.0</v>
      </c>
      <c r="E685" s="29">
        <v>172952.59</v>
      </c>
      <c r="F685" s="425"/>
      <c r="G685" s="43"/>
      <c r="H685" s="38"/>
      <c r="I685" s="55"/>
      <c r="J685" s="11"/>
      <c r="K685" s="11"/>
      <c r="L685" s="11"/>
    </row>
    <row r="686" ht="15.75" hidden="1" customHeight="1">
      <c r="A686" s="225">
        <v>45660.0</v>
      </c>
      <c r="B686" s="28" t="s">
        <v>8322</v>
      </c>
      <c r="C686" s="28" t="s">
        <v>10</v>
      </c>
      <c r="D686" s="28">
        <v>912238.0</v>
      </c>
      <c r="E686" s="29">
        <v>265281.1</v>
      </c>
      <c r="F686" s="425"/>
      <c r="G686" s="43"/>
      <c r="H686" s="38"/>
      <c r="I686" s="55"/>
      <c r="J686" s="11"/>
      <c r="K686" s="11"/>
      <c r="L686" s="11"/>
    </row>
    <row r="687" ht="15.75" hidden="1" customHeight="1">
      <c r="A687" s="225">
        <v>45663.0</v>
      </c>
      <c r="B687" s="28" t="s">
        <v>8322</v>
      </c>
      <c r="C687" s="28" t="s">
        <v>10</v>
      </c>
      <c r="D687" s="28">
        <v>912450.0</v>
      </c>
      <c r="E687" s="29">
        <v>159459.28</v>
      </c>
      <c r="F687" s="425"/>
      <c r="G687" s="43"/>
      <c r="H687" s="38"/>
      <c r="I687" s="55"/>
      <c r="J687" s="11"/>
      <c r="K687" s="11"/>
      <c r="L687" s="11"/>
    </row>
    <row r="688" ht="15.75" hidden="1" customHeight="1">
      <c r="A688" s="225">
        <v>45664.0</v>
      </c>
      <c r="B688" s="28" t="s">
        <v>8322</v>
      </c>
      <c r="C688" s="28" t="s">
        <v>10</v>
      </c>
      <c r="D688" s="28">
        <v>912634.0</v>
      </c>
      <c r="E688" s="29">
        <v>153398.09</v>
      </c>
      <c r="F688" s="425"/>
      <c r="G688" s="43"/>
      <c r="H688" s="38"/>
      <c r="I688" s="55"/>
      <c r="J688" s="11"/>
      <c r="K688" s="11"/>
      <c r="L688" s="11"/>
    </row>
    <row r="689" ht="15.75" hidden="1" customHeight="1">
      <c r="A689" s="225">
        <v>45664.0</v>
      </c>
      <c r="B689" s="28" t="s">
        <v>8322</v>
      </c>
      <c r="C689" s="28" t="s">
        <v>10</v>
      </c>
      <c r="D689" s="28">
        <v>912665.0</v>
      </c>
      <c r="E689" s="29">
        <v>240634.09</v>
      </c>
      <c r="F689" s="425"/>
      <c r="G689" s="43"/>
      <c r="H689" s="38"/>
      <c r="I689" s="55"/>
      <c r="J689" s="11"/>
      <c r="K689" s="11"/>
      <c r="L689" s="11"/>
    </row>
    <row r="690" ht="15.75" hidden="1" customHeight="1">
      <c r="A690" s="225">
        <v>45665.0</v>
      </c>
      <c r="B690" s="28" t="s">
        <v>8322</v>
      </c>
      <c r="C690" s="28" t="s">
        <v>10</v>
      </c>
      <c r="D690" s="28">
        <v>912844.0</v>
      </c>
      <c r="E690" s="29">
        <v>278248.39</v>
      </c>
      <c r="F690" s="425"/>
      <c r="G690" s="43"/>
      <c r="H690" s="38"/>
      <c r="I690" s="55"/>
      <c r="J690" s="11"/>
      <c r="K690" s="11"/>
      <c r="L690" s="11"/>
    </row>
    <row r="691" ht="15.75" hidden="1" customHeight="1">
      <c r="A691" s="225">
        <v>45665.0</v>
      </c>
      <c r="B691" s="28" t="s">
        <v>8322</v>
      </c>
      <c r="C691" s="28" t="s">
        <v>10</v>
      </c>
      <c r="D691" s="28">
        <v>912871.0</v>
      </c>
      <c r="E691" s="29">
        <v>48637.93</v>
      </c>
      <c r="F691" s="425"/>
      <c r="G691" s="43"/>
      <c r="H691" s="38"/>
      <c r="I691" s="55"/>
      <c r="J691" s="11"/>
      <c r="K691" s="11"/>
      <c r="L691" s="11"/>
    </row>
    <row r="692" ht="15.75" hidden="1" customHeight="1">
      <c r="A692" s="225">
        <v>45666.0</v>
      </c>
      <c r="B692" s="28" t="s">
        <v>8322</v>
      </c>
      <c r="C692" s="28" t="s">
        <v>10</v>
      </c>
      <c r="D692" s="28">
        <v>913085.0</v>
      </c>
      <c r="E692" s="29">
        <v>58367.75</v>
      </c>
      <c r="F692" s="425"/>
      <c r="G692" s="43"/>
      <c r="H692" s="38"/>
      <c r="I692" s="55"/>
      <c r="J692" s="11"/>
      <c r="K692" s="11"/>
      <c r="L692" s="11"/>
    </row>
    <row r="693" ht="15.75" hidden="1" customHeight="1">
      <c r="A693" s="225">
        <v>45667.0</v>
      </c>
      <c r="B693" s="28" t="s">
        <v>8322</v>
      </c>
      <c r="C693" s="28" t="s">
        <v>10</v>
      </c>
      <c r="D693" s="28">
        <v>913266.0</v>
      </c>
      <c r="E693" s="29">
        <v>83067.04</v>
      </c>
      <c r="F693" s="425"/>
      <c r="G693" s="33"/>
      <c r="H693" s="38"/>
      <c r="I693" s="55"/>
      <c r="J693" s="11"/>
      <c r="K693" s="11"/>
      <c r="L693" s="11"/>
    </row>
    <row r="694" ht="15.75" hidden="1" customHeight="1">
      <c r="A694" s="225">
        <v>45666.0</v>
      </c>
      <c r="B694" s="28" t="s">
        <v>8322</v>
      </c>
      <c r="C694" s="28" t="s">
        <v>7</v>
      </c>
      <c r="D694" s="28">
        <v>546205.0</v>
      </c>
      <c r="E694" s="29">
        <v>32974.44</v>
      </c>
      <c r="F694" s="207"/>
      <c r="G694" s="207" t="s">
        <v>8484</v>
      </c>
      <c r="H694" s="85"/>
      <c r="I694" s="55"/>
      <c r="J694" s="11"/>
      <c r="K694" s="11"/>
      <c r="L694" s="11"/>
    </row>
    <row r="695" ht="15.75" hidden="1" customHeight="1">
      <c r="A695" s="225">
        <v>45691.0</v>
      </c>
      <c r="B695" s="28" t="s">
        <v>8322</v>
      </c>
      <c r="C695" s="28" t="s">
        <v>7</v>
      </c>
      <c r="D695" s="28">
        <v>550433.0</v>
      </c>
      <c r="E695" s="29">
        <v>36235.62</v>
      </c>
      <c r="F695" s="207"/>
      <c r="G695" s="207" t="s">
        <v>8485</v>
      </c>
      <c r="H695" s="85"/>
      <c r="I695" s="55"/>
      <c r="J695" s="11"/>
      <c r="K695" s="11"/>
      <c r="L695" s="11"/>
    </row>
    <row r="696" ht="15.75" hidden="1" customHeight="1">
      <c r="A696" s="225">
        <v>45670.0</v>
      </c>
      <c r="B696" s="28" t="s">
        <v>8322</v>
      </c>
      <c r="C696" s="28" t="s">
        <v>10</v>
      </c>
      <c r="D696" s="28">
        <v>913467.0</v>
      </c>
      <c r="E696" s="29">
        <v>199015.55</v>
      </c>
      <c r="F696" s="425"/>
      <c r="G696" s="36" t="s">
        <v>8486</v>
      </c>
      <c r="H696" s="85" t="s">
        <v>8487</v>
      </c>
      <c r="I696" s="55"/>
      <c r="J696" s="11"/>
      <c r="K696" s="11"/>
      <c r="L696" s="11"/>
    </row>
    <row r="697" ht="15.75" hidden="1" customHeight="1">
      <c r="A697" s="225">
        <v>45671.0</v>
      </c>
      <c r="B697" s="28" t="s">
        <v>8322</v>
      </c>
      <c r="C697" s="28" t="s">
        <v>10</v>
      </c>
      <c r="D697" s="28">
        <v>913694.0</v>
      </c>
      <c r="E697" s="29">
        <v>131491.14</v>
      </c>
      <c r="F697" s="425"/>
      <c r="G697" s="43"/>
      <c r="H697" s="38"/>
      <c r="I697" s="55"/>
      <c r="J697" s="11"/>
      <c r="K697" s="11"/>
      <c r="L697" s="11"/>
    </row>
    <row r="698" ht="15.75" hidden="1" customHeight="1">
      <c r="A698" s="225">
        <v>45672.0</v>
      </c>
      <c r="B698" s="28" t="s">
        <v>8322</v>
      </c>
      <c r="C698" s="28" t="s">
        <v>10</v>
      </c>
      <c r="D698" s="28">
        <v>913885.0</v>
      </c>
      <c r="E698" s="29">
        <v>342557.11</v>
      </c>
      <c r="F698" s="425"/>
      <c r="G698" s="43"/>
      <c r="H698" s="38"/>
      <c r="I698" s="55"/>
      <c r="J698" s="11"/>
      <c r="K698" s="11"/>
      <c r="L698" s="11"/>
    </row>
    <row r="699" ht="15.75" hidden="1" customHeight="1">
      <c r="A699" s="225">
        <v>45673.0</v>
      </c>
      <c r="B699" s="28" t="s">
        <v>8322</v>
      </c>
      <c r="C699" s="28" t="s">
        <v>10</v>
      </c>
      <c r="D699" s="28">
        <v>914079.0</v>
      </c>
      <c r="E699" s="29">
        <v>255250.63</v>
      </c>
      <c r="F699" s="425"/>
      <c r="G699" s="43"/>
      <c r="H699" s="38"/>
      <c r="I699" s="55"/>
      <c r="J699" s="11"/>
      <c r="K699" s="11"/>
      <c r="L699" s="11"/>
    </row>
    <row r="700" ht="15.75" hidden="1" customHeight="1">
      <c r="A700" s="225">
        <v>45673.0</v>
      </c>
      <c r="B700" s="28" t="s">
        <v>8322</v>
      </c>
      <c r="C700" s="28" t="s">
        <v>82</v>
      </c>
      <c r="D700" s="28">
        <v>914048.0</v>
      </c>
      <c r="E700" s="29">
        <v>-11879.54</v>
      </c>
      <c r="F700" s="425"/>
      <c r="G700" s="43"/>
      <c r="H700" s="85" t="s">
        <v>8488</v>
      </c>
      <c r="I700" s="55"/>
      <c r="J700" s="11"/>
      <c r="K700" s="11"/>
      <c r="L700" s="11"/>
    </row>
    <row r="701" ht="15.75" hidden="1" customHeight="1">
      <c r="A701" s="225">
        <v>45674.0</v>
      </c>
      <c r="B701" s="28" t="s">
        <v>8322</v>
      </c>
      <c r="C701" s="28" t="s">
        <v>10</v>
      </c>
      <c r="D701" s="28">
        <v>914240.0</v>
      </c>
      <c r="E701" s="29">
        <v>103589.18</v>
      </c>
      <c r="F701" s="425"/>
      <c r="G701" s="43"/>
      <c r="H701" s="38"/>
      <c r="I701" s="55"/>
      <c r="J701" s="11"/>
      <c r="K701" s="11"/>
      <c r="L701" s="11"/>
    </row>
    <row r="702" ht="15.75" hidden="1" customHeight="1">
      <c r="A702" s="225">
        <v>45677.0</v>
      </c>
      <c r="B702" s="28" t="s">
        <v>8322</v>
      </c>
      <c r="C702" s="28" t="s">
        <v>10</v>
      </c>
      <c r="D702" s="28">
        <v>914407.0</v>
      </c>
      <c r="E702" s="29">
        <v>59735.51</v>
      </c>
      <c r="F702" s="425"/>
      <c r="G702" s="43"/>
      <c r="H702" s="38"/>
      <c r="I702" s="55"/>
      <c r="J702" s="11"/>
      <c r="K702" s="11"/>
      <c r="L702" s="11"/>
    </row>
    <row r="703" ht="15.75" hidden="1" customHeight="1">
      <c r="A703" s="225">
        <v>45678.0</v>
      </c>
      <c r="B703" s="28" t="s">
        <v>8322</v>
      </c>
      <c r="C703" s="28" t="s">
        <v>10</v>
      </c>
      <c r="D703" s="28">
        <v>914592.0</v>
      </c>
      <c r="E703" s="29">
        <v>227058.08</v>
      </c>
      <c r="F703" s="425"/>
      <c r="G703" s="43"/>
      <c r="H703" s="38"/>
      <c r="I703" s="55"/>
      <c r="J703" s="11"/>
      <c r="K703" s="11"/>
      <c r="L703" s="11"/>
    </row>
    <row r="704" ht="15.75" hidden="1" customHeight="1">
      <c r="A704" s="225">
        <v>45679.0</v>
      </c>
      <c r="B704" s="28" t="s">
        <v>8322</v>
      </c>
      <c r="C704" s="28" t="s">
        <v>10</v>
      </c>
      <c r="D704" s="28">
        <v>914775.0</v>
      </c>
      <c r="E704" s="29">
        <v>175203.61</v>
      </c>
      <c r="F704" s="425"/>
      <c r="G704" s="43"/>
      <c r="H704" s="38"/>
      <c r="I704" s="55"/>
      <c r="J704" s="11"/>
      <c r="K704" s="11"/>
      <c r="L704" s="11"/>
    </row>
    <row r="705" ht="15.75" hidden="1" customHeight="1">
      <c r="A705" s="225">
        <v>45680.0</v>
      </c>
      <c r="B705" s="28" t="s">
        <v>8322</v>
      </c>
      <c r="C705" s="28" t="s">
        <v>10</v>
      </c>
      <c r="D705" s="28">
        <v>914939.0</v>
      </c>
      <c r="E705" s="29">
        <v>202503.19</v>
      </c>
      <c r="F705" s="425"/>
      <c r="G705" s="43"/>
      <c r="H705" s="38"/>
      <c r="I705" s="55"/>
      <c r="J705" s="11"/>
      <c r="K705" s="11"/>
      <c r="L705" s="11"/>
    </row>
    <row r="706" ht="15.75" hidden="1" customHeight="1">
      <c r="A706" s="225">
        <v>45680.0</v>
      </c>
      <c r="B706" s="28" t="s">
        <v>8322</v>
      </c>
      <c r="C706" s="28" t="s">
        <v>10</v>
      </c>
      <c r="D706" s="28">
        <v>914974.0</v>
      </c>
      <c r="E706" s="29">
        <v>31678.74</v>
      </c>
      <c r="F706" s="425"/>
      <c r="G706" s="43"/>
      <c r="H706" s="38"/>
      <c r="I706" s="55"/>
      <c r="J706" s="11"/>
      <c r="K706" s="11"/>
      <c r="L706" s="11"/>
    </row>
    <row r="707" ht="15.75" hidden="1" customHeight="1">
      <c r="A707" s="225">
        <v>45681.0</v>
      </c>
      <c r="B707" s="28" t="s">
        <v>8322</v>
      </c>
      <c r="C707" s="28" t="s">
        <v>10</v>
      </c>
      <c r="D707" s="28">
        <v>915109.0</v>
      </c>
      <c r="E707" s="29">
        <v>246724.63</v>
      </c>
      <c r="F707" s="425"/>
      <c r="G707" s="43"/>
      <c r="H707" s="38"/>
      <c r="I707" s="55"/>
      <c r="J707" s="11"/>
      <c r="K707" s="11"/>
      <c r="L707" s="11"/>
    </row>
    <row r="708" ht="15.75" hidden="1" customHeight="1">
      <c r="A708" s="225">
        <v>45681.0</v>
      </c>
      <c r="B708" s="28" t="s">
        <v>8322</v>
      </c>
      <c r="C708" s="28" t="s">
        <v>10</v>
      </c>
      <c r="D708" s="28">
        <v>915146.0</v>
      </c>
      <c r="E708" s="29">
        <v>51122.15</v>
      </c>
      <c r="F708" s="425"/>
      <c r="G708" s="43"/>
      <c r="H708" s="38"/>
      <c r="I708" s="55"/>
      <c r="J708" s="11"/>
      <c r="K708" s="11"/>
      <c r="L708" s="11"/>
    </row>
    <row r="709" ht="15.75" hidden="1" customHeight="1">
      <c r="A709" s="225">
        <v>45684.0</v>
      </c>
      <c r="B709" s="28" t="s">
        <v>8322</v>
      </c>
      <c r="C709" s="28" t="s">
        <v>10</v>
      </c>
      <c r="D709" s="28">
        <v>915313.0</v>
      </c>
      <c r="E709" s="29">
        <v>728931.72</v>
      </c>
      <c r="F709" s="425"/>
      <c r="G709" s="43"/>
      <c r="H709" s="38"/>
      <c r="I709" s="55"/>
      <c r="J709" s="11"/>
      <c r="K709" s="11"/>
      <c r="L709" s="11"/>
    </row>
    <row r="710" ht="15.75" hidden="1" customHeight="1">
      <c r="A710" s="225">
        <v>45685.0</v>
      </c>
      <c r="B710" s="28" t="s">
        <v>8322</v>
      </c>
      <c r="C710" s="28" t="s">
        <v>10</v>
      </c>
      <c r="D710" s="28">
        <v>915513.0</v>
      </c>
      <c r="E710" s="29">
        <v>320205.13</v>
      </c>
      <c r="F710" s="425"/>
      <c r="G710" s="43"/>
      <c r="H710" s="38"/>
      <c r="I710" s="55"/>
      <c r="J710" s="11"/>
      <c r="K710" s="11"/>
      <c r="L710" s="11"/>
    </row>
    <row r="711" ht="15.75" hidden="1" customHeight="1">
      <c r="A711" s="225">
        <v>45686.0</v>
      </c>
      <c r="B711" s="28" t="s">
        <v>8322</v>
      </c>
      <c r="C711" s="28" t="s">
        <v>10</v>
      </c>
      <c r="D711" s="28">
        <v>915651.0</v>
      </c>
      <c r="E711" s="29">
        <v>219506.33</v>
      </c>
      <c r="F711" s="425"/>
      <c r="G711" s="43"/>
      <c r="H711" s="38"/>
      <c r="I711" s="55"/>
      <c r="J711" s="11"/>
      <c r="K711" s="11"/>
      <c r="L711" s="11"/>
    </row>
    <row r="712" ht="15.75" hidden="1" customHeight="1">
      <c r="A712" s="225">
        <v>45686.0</v>
      </c>
      <c r="B712" s="28" t="s">
        <v>8322</v>
      </c>
      <c r="C712" s="28" t="s">
        <v>10</v>
      </c>
      <c r="D712" s="28">
        <v>915683.0</v>
      </c>
      <c r="E712" s="29">
        <v>188683.34</v>
      </c>
      <c r="F712" s="425"/>
      <c r="G712" s="43"/>
      <c r="H712" s="85" t="s">
        <v>8489</v>
      </c>
      <c r="I712" s="55"/>
      <c r="J712" s="11"/>
      <c r="K712" s="11"/>
      <c r="L712" s="11"/>
    </row>
    <row r="713" ht="15.75" hidden="1" customHeight="1">
      <c r="A713" s="225">
        <v>45687.0</v>
      </c>
      <c r="B713" s="28" t="s">
        <v>8322</v>
      </c>
      <c r="C713" s="28" t="s">
        <v>10</v>
      </c>
      <c r="D713" s="28">
        <v>915837.0</v>
      </c>
      <c r="E713" s="29">
        <v>286495.45</v>
      </c>
      <c r="F713" s="425"/>
      <c r="G713" s="43"/>
      <c r="H713" s="38"/>
      <c r="I713" s="55"/>
      <c r="J713" s="11"/>
      <c r="K713" s="11"/>
      <c r="L713" s="11"/>
    </row>
    <row r="714" ht="15.75" customHeight="1">
      <c r="A714" s="225">
        <v>45688.0</v>
      </c>
      <c r="B714" s="28" t="s">
        <v>8322</v>
      </c>
      <c r="C714" s="28" t="s">
        <v>10</v>
      </c>
      <c r="D714" s="28">
        <v>916005.0</v>
      </c>
      <c r="E714" s="29">
        <v>137985.11</v>
      </c>
      <c r="F714" s="425"/>
      <c r="G714" s="43"/>
      <c r="H714" s="38"/>
      <c r="I714" s="55"/>
      <c r="J714" s="11"/>
      <c r="K714" s="11"/>
      <c r="L714" s="11"/>
    </row>
    <row r="715" ht="15.75" customHeight="1">
      <c r="A715" s="225">
        <v>45691.0</v>
      </c>
      <c r="B715" s="28" t="s">
        <v>8322</v>
      </c>
      <c r="C715" s="28" t="s">
        <v>10</v>
      </c>
      <c r="D715" s="28">
        <v>916178.0</v>
      </c>
      <c r="E715" s="29">
        <v>313074.3</v>
      </c>
      <c r="F715" s="425"/>
      <c r="G715" s="43"/>
      <c r="H715" s="38"/>
      <c r="I715" s="55"/>
      <c r="J715" s="11"/>
      <c r="K715" s="11"/>
      <c r="L715" s="11"/>
    </row>
    <row r="716" ht="15.75" hidden="1" customHeight="1">
      <c r="A716" s="225">
        <v>45692.0</v>
      </c>
      <c r="B716" s="28" t="s">
        <v>8322</v>
      </c>
      <c r="C716" s="28" t="s">
        <v>10</v>
      </c>
      <c r="D716" s="28">
        <v>916341.0</v>
      </c>
      <c r="E716" s="29">
        <v>172271.24</v>
      </c>
      <c r="F716" s="425"/>
      <c r="G716" s="43"/>
      <c r="H716" s="38"/>
      <c r="I716" s="55"/>
      <c r="J716" s="11"/>
      <c r="K716" s="11"/>
      <c r="L716" s="11"/>
    </row>
    <row r="717" ht="15.75" hidden="1" customHeight="1">
      <c r="A717" s="225">
        <v>45692.0</v>
      </c>
      <c r="B717" s="28" t="s">
        <v>8322</v>
      </c>
      <c r="C717" s="28" t="s">
        <v>10</v>
      </c>
      <c r="D717" s="28">
        <v>916372.0</v>
      </c>
      <c r="E717" s="29">
        <v>61240.67</v>
      </c>
      <c r="F717" s="425"/>
      <c r="G717" s="43"/>
      <c r="H717" s="38"/>
      <c r="I717" s="55"/>
      <c r="J717" s="11"/>
      <c r="K717" s="11"/>
      <c r="L717" s="11"/>
    </row>
    <row r="718" ht="15.75" hidden="1" customHeight="1">
      <c r="A718" s="225">
        <v>45692.0</v>
      </c>
      <c r="B718" s="28" t="s">
        <v>8322</v>
      </c>
      <c r="C718" s="28" t="s">
        <v>679</v>
      </c>
      <c r="D718" s="28">
        <v>916506.0</v>
      </c>
      <c r="E718" s="29">
        <v>-16933.67</v>
      </c>
      <c r="F718" s="425"/>
      <c r="G718" s="43"/>
      <c r="H718" s="85" t="s">
        <v>8490</v>
      </c>
      <c r="I718" s="55"/>
      <c r="J718" s="11"/>
      <c r="K718" s="11"/>
      <c r="L718" s="11"/>
    </row>
    <row r="719" ht="15.75" hidden="1" customHeight="1">
      <c r="A719" s="225">
        <v>45693.0</v>
      </c>
      <c r="B719" s="28" t="s">
        <v>8322</v>
      </c>
      <c r="C719" s="28" t="s">
        <v>10</v>
      </c>
      <c r="D719" s="28">
        <v>916507.0</v>
      </c>
      <c r="E719" s="29">
        <v>256036.44</v>
      </c>
      <c r="F719" s="425"/>
      <c r="G719" s="43"/>
      <c r="H719" s="38"/>
      <c r="I719" s="55"/>
      <c r="J719" s="11"/>
      <c r="K719" s="11"/>
      <c r="L719" s="11"/>
    </row>
    <row r="720" ht="15.75" hidden="1" customHeight="1">
      <c r="A720" s="225">
        <v>45693.0</v>
      </c>
      <c r="B720" s="28" t="s">
        <v>8322</v>
      </c>
      <c r="C720" s="28" t="s">
        <v>10</v>
      </c>
      <c r="D720" s="28">
        <v>916545.0</v>
      </c>
      <c r="E720" s="29">
        <v>27567.2</v>
      </c>
      <c r="F720" s="425"/>
      <c r="G720" s="43"/>
      <c r="H720" s="38"/>
      <c r="I720" s="55"/>
      <c r="J720" s="11"/>
      <c r="K720" s="11"/>
      <c r="L720" s="11"/>
    </row>
    <row r="721" ht="15.75" hidden="1" customHeight="1">
      <c r="A721" s="225">
        <v>45694.0</v>
      </c>
      <c r="B721" s="28" t="s">
        <v>8322</v>
      </c>
      <c r="C721" s="28" t="s">
        <v>10</v>
      </c>
      <c r="D721" s="28">
        <v>916729.0</v>
      </c>
      <c r="E721" s="29">
        <v>368580.96</v>
      </c>
      <c r="F721" s="425"/>
      <c r="G721" s="43"/>
      <c r="H721" s="38"/>
      <c r="I721" s="55"/>
      <c r="J721" s="11"/>
      <c r="K721" s="11"/>
      <c r="L721" s="11"/>
    </row>
    <row r="722" ht="15.75" hidden="1" customHeight="1">
      <c r="A722" s="225">
        <v>45695.0</v>
      </c>
      <c r="B722" s="28" t="s">
        <v>8322</v>
      </c>
      <c r="C722" s="28" t="s">
        <v>10</v>
      </c>
      <c r="D722" s="28">
        <v>916919.0</v>
      </c>
      <c r="E722" s="29">
        <v>372782.33</v>
      </c>
      <c r="F722" s="425"/>
      <c r="G722" s="33"/>
      <c r="H722" s="38"/>
      <c r="I722" s="55"/>
      <c r="J722" s="11"/>
      <c r="K722" s="11"/>
      <c r="L722" s="11"/>
    </row>
    <row r="723" ht="15.75" hidden="1" customHeight="1">
      <c r="A723" s="225">
        <v>45698.0</v>
      </c>
      <c r="B723" s="28" t="s">
        <v>8322</v>
      </c>
      <c r="C723" s="28" t="s">
        <v>7</v>
      </c>
      <c r="D723" s="28">
        <v>551641.0</v>
      </c>
      <c r="E723" s="29">
        <v>55309.4</v>
      </c>
      <c r="F723" s="207"/>
      <c r="G723" s="31" t="s">
        <v>8491</v>
      </c>
      <c r="H723" s="38"/>
      <c r="I723" s="55"/>
      <c r="J723" s="11"/>
      <c r="K723" s="11"/>
      <c r="L723" s="11"/>
    </row>
    <row r="724" ht="15.75" hidden="1" customHeight="1">
      <c r="A724" s="225">
        <v>45706.0</v>
      </c>
      <c r="B724" s="28" t="s">
        <v>8322</v>
      </c>
      <c r="C724" s="28" t="s">
        <v>7</v>
      </c>
      <c r="D724" s="28">
        <v>553159.0</v>
      </c>
      <c r="E724" s="29">
        <v>15153.76</v>
      </c>
      <c r="F724" s="207"/>
      <c r="G724" s="33"/>
      <c r="H724" s="38"/>
      <c r="I724" s="55"/>
      <c r="J724" s="11"/>
      <c r="K724" s="11"/>
      <c r="L724" s="11"/>
    </row>
    <row r="725" ht="15.75" hidden="1" customHeight="1">
      <c r="A725" s="225">
        <v>45698.0</v>
      </c>
      <c r="B725" s="28" t="s">
        <v>8322</v>
      </c>
      <c r="C725" s="28" t="s">
        <v>10</v>
      </c>
      <c r="D725" s="28">
        <v>917117.0</v>
      </c>
      <c r="E725" s="29">
        <v>322687.18</v>
      </c>
      <c r="F725" s="425"/>
      <c r="G725" s="36" t="s">
        <v>8492</v>
      </c>
      <c r="H725" s="38"/>
      <c r="I725" s="55"/>
      <c r="J725" s="11"/>
      <c r="K725" s="11"/>
      <c r="L725" s="11"/>
    </row>
    <row r="726" ht="15.75" hidden="1" customHeight="1">
      <c r="A726" s="225">
        <v>45699.0</v>
      </c>
      <c r="B726" s="28" t="s">
        <v>8322</v>
      </c>
      <c r="C726" s="28" t="s">
        <v>10</v>
      </c>
      <c r="D726" s="28">
        <v>917303.0</v>
      </c>
      <c r="E726" s="29">
        <v>8843.65</v>
      </c>
      <c r="F726" s="425"/>
      <c r="G726" s="43"/>
      <c r="H726" s="38"/>
      <c r="I726" s="55"/>
      <c r="J726" s="11"/>
      <c r="K726" s="11"/>
      <c r="L726" s="11"/>
    </row>
    <row r="727" ht="15.75" hidden="1" customHeight="1">
      <c r="A727" s="225">
        <v>45699.0</v>
      </c>
      <c r="B727" s="28" t="s">
        <v>8322</v>
      </c>
      <c r="C727" s="28" t="s">
        <v>10</v>
      </c>
      <c r="D727" s="28">
        <v>917271.0</v>
      </c>
      <c r="E727" s="29">
        <v>209189.48</v>
      </c>
      <c r="F727" s="425"/>
      <c r="G727" s="43"/>
      <c r="H727" s="38"/>
      <c r="I727" s="55"/>
      <c r="J727" s="11"/>
      <c r="K727" s="11"/>
      <c r="L727" s="11"/>
    </row>
    <row r="728" ht="15.75" hidden="1" customHeight="1">
      <c r="A728" s="225">
        <v>45700.0</v>
      </c>
      <c r="B728" s="28" t="s">
        <v>8322</v>
      </c>
      <c r="C728" s="28" t="s">
        <v>10</v>
      </c>
      <c r="D728" s="28">
        <v>917474.0</v>
      </c>
      <c r="E728" s="29">
        <v>508133.88</v>
      </c>
      <c r="F728" s="425"/>
      <c r="G728" s="43"/>
      <c r="H728" s="38"/>
      <c r="I728" s="55"/>
      <c r="J728" s="11"/>
      <c r="K728" s="11"/>
      <c r="L728" s="11"/>
    </row>
    <row r="729" ht="15.75" hidden="1" customHeight="1">
      <c r="A729" s="225">
        <v>45701.0</v>
      </c>
      <c r="B729" s="28" t="s">
        <v>8322</v>
      </c>
      <c r="C729" s="28" t="s">
        <v>10</v>
      </c>
      <c r="D729" s="28">
        <v>917704.0</v>
      </c>
      <c r="E729" s="29">
        <v>118668.87</v>
      </c>
      <c r="F729" s="425"/>
      <c r="G729" s="43"/>
      <c r="H729" s="38"/>
      <c r="I729" s="55"/>
      <c r="J729" s="11"/>
      <c r="K729" s="11"/>
      <c r="L729" s="11"/>
    </row>
    <row r="730" ht="15.75" hidden="1" customHeight="1">
      <c r="A730" s="225">
        <v>45702.0</v>
      </c>
      <c r="B730" s="28" t="s">
        <v>8322</v>
      </c>
      <c r="C730" s="28" t="s">
        <v>10</v>
      </c>
      <c r="D730" s="28">
        <v>917877.0</v>
      </c>
      <c r="E730" s="29">
        <v>303807.93</v>
      </c>
      <c r="F730" s="425"/>
      <c r="G730" s="43"/>
      <c r="H730" s="38"/>
      <c r="I730" s="55"/>
      <c r="J730" s="11"/>
      <c r="K730" s="11"/>
      <c r="L730" s="11"/>
    </row>
    <row r="731" ht="15.75" hidden="1" customHeight="1">
      <c r="A731" s="225">
        <v>45705.0</v>
      </c>
      <c r="B731" s="28" t="s">
        <v>8322</v>
      </c>
      <c r="C731" s="28" t="s">
        <v>10</v>
      </c>
      <c r="D731" s="28">
        <v>918065.0</v>
      </c>
      <c r="E731" s="29">
        <v>531233.56</v>
      </c>
      <c r="F731" s="425"/>
      <c r="G731" s="43"/>
      <c r="H731" s="38"/>
      <c r="I731" s="55"/>
      <c r="J731" s="11"/>
      <c r="K731" s="11"/>
      <c r="L731" s="11"/>
    </row>
    <row r="732" ht="15.75" hidden="1" customHeight="1">
      <c r="A732" s="225">
        <v>45706.0</v>
      </c>
      <c r="B732" s="28" t="s">
        <v>8322</v>
      </c>
      <c r="C732" s="28" t="s">
        <v>10</v>
      </c>
      <c r="D732" s="28">
        <v>918279.0</v>
      </c>
      <c r="E732" s="29">
        <v>7277.79</v>
      </c>
      <c r="F732" s="425"/>
      <c r="G732" s="43"/>
      <c r="H732" s="38"/>
      <c r="I732" s="55"/>
      <c r="J732" s="11"/>
      <c r="K732" s="11"/>
      <c r="L732" s="11"/>
    </row>
    <row r="733" ht="15.75" hidden="1" customHeight="1">
      <c r="A733" s="225">
        <v>45706.0</v>
      </c>
      <c r="B733" s="28" t="s">
        <v>8322</v>
      </c>
      <c r="C733" s="28" t="s">
        <v>10</v>
      </c>
      <c r="D733" s="28">
        <v>918235.0</v>
      </c>
      <c r="E733" s="29">
        <v>188304.79</v>
      </c>
      <c r="F733" s="425"/>
      <c r="G733" s="43"/>
      <c r="H733" s="38"/>
      <c r="I733" s="55"/>
      <c r="J733" s="11"/>
      <c r="K733" s="11"/>
      <c r="L733" s="11"/>
    </row>
    <row r="734" ht="15.75" hidden="1" customHeight="1">
      <c r="A734" s="225">
        <v>45707.0</v>
      </c>
      <c r="B734" s="28" t="s">
        <v>8322</v>
      </c>
      <c r="C734" s="28" t="s">
        <v>10</v>
      </c>
      <c r="D734" s="28">
        <v>918462.0</v>
      </c>
      <c r="E734" s="29">
        <v>230999.42</v>
      </c>
      <c r="F734" s="425"/>
      <c r="G734" s="43"/>
      <c r="H734" s="38"/>
      <c r="I734" s="55"/>
      <c r="J734" s="11"/>
      <c r="K734" s="11"/>
      <c r="L734" s="11"/>
    </row>
    <row r="735" ht="15.75" hidden="1" customHeight="1">
      <c r="A735" s="225">
        <v>45708.0</v>
      </c>
      <c r="B735" s="28" t="s">
        <v>8322</v>
      </c>
      <c r="C735" s="28" t="s">
        <v>10</v>
      </c>
      <c r="D735" s="28">
        <v>918644.0</v>
      </c>
      <c r="E735" s="29">
        <v>265841.13</v>
      </c>
      <c r="F735" s="425"/>
      <c r="G735" s="43"/>
      <c r="H735" s="38"/>
      <c r="I735" s="55"/>
      <c r="J735" s="11"/>
      <c r="K735" s="11"/>
      <c r="L735" s="11"/>
    </row>
    <row r="736" ht="15.75" hidden="1" customHeight="1">
      <c r="A736" s="225">
        <v>45709.0</v>
      </c>
      <c r="B736" s="28" t="s">
        <v>8322</v>
      </c>
      <c r="C736" s="28" t="s">
        <v>10</v>
      </c>
      <c r="D736" s="28">
        <v>918811.0</v>
      </c>
      <c r="E736" s="29">
        <v>209633.06</v>
      </c>
      <c r="F736" s="425"/>
      <c r="G736" s="43"/>
      <c r="H736" s="38"/>
      <c r="I736" s="55"/>
      <c r="J736" s="11"/>
      <c r="K736" s="11"/>
      <c r="L736" s="11"/>
    </row>
    <row r="737" ht="15.75" hidden="1" customHeight="1">
      <c r="A737" s="225">
        <v>45712.0</v>
      </c>
      <c r="B737" s="28" t="s">
        <v>8322</v>
      </c>
      <c r="C737" s="28" t="s">
        <v>10</v>
      </c>
      <c r="D737" s="28">
        <v>918997.0</v>
      </c>
      <c r="E737" s="29">
        <v>898297.18</v>
      </c>
      <c r="F737" s="425"/>
      <c r="G737" s="43"/>
      <c r="H737" s="38"/>
      <c r="I737" s="55"/>
      <c r="J737" s="11"/>
      <c r="K737" s="11"/>
      <c r="L737" s="11"/>
    </row>
    <row r="738" ht="15.75" hidden="1" customHeight="1">
      <c r="A738" s="225">
        <v>45713.0</v>
      </c>
      <c r="B738" s="28" t="s">
        <v>8322</v>
      </c>
      <c r="C738" s="28" t="s">
        <v>10</v>
      </c>
      <c r="D738" s="28">
        <v>919184.0</v>
      </c>
      <c r="E738" s="29">
        <v>186191.63</v>
      </c>
      <c r="F738" s="425"/>
      <c r="G738" s="43"/>
      <c r="H738" s="38"/>
      <c r="I738" s="55"/>
      <c r="J738" s="11"/>
      <c r="K738" s="11"/>
      <c r="L738" s="11"/>
    </row>
    <row r="739" ht="15.75" hidden="1" customHeight="1">
      <c r="A739" s="225">
        <v>45714.0</v>
      </c>
      <c r="B739" s="28" t="s">
        <v>8322</v>
      </c>
      <c r="C739" s="28" t="s">
        <v>10</v>
      </c>
      <c r="D739" s="28">
        <v>919381.0</v>
      </c>
      <c r="E739" s="29">
        <v>127730.48</v>
      </c>
      <c r="F739" s="425"/>
      <c r="G739" s="43"/>
      <c r="H739" s="38"/>
      <c r="I739" s="55"/>
      <c r="J739" s="11"/>
      <c r="K739" s="11"/>
      <c r="L739" s="11"/>
    </row>
    <row r="740" ht="15.75" hidden="1" customHeight="1">
      <c r="A740" s="225">
        <v>45715.0</v>
      </c>
      <c r="B740" s="28" t="s">
        <v>8322</v>
      </c>
      <c r="C740" s="28" t="s">
        <v>10</v>
      </c>
      <c r="D740" s="28">
        <v>919519.0</v>
      </c>
      <c r="E740" s="29">
        <v>205140.45</v>
      </c>
      <c r="F740" s="425"/>
      <c r="G740" s="43"/>
      <c r="H740" s="38"/>
      <c r="I740" s="55"/>
      <c r="J740" s="11"/>
      <c r="K740" s="11"/>
      <c r="L740" s="11"/>
    </row>
    <row r="741" ht="15.75" hidden="1" customHeight="1">
      <c r="A741" s="225">
        <v>45716.0</v>
      </c>
      <c r="B741" s="28" t="s">
        <v>8322</v>
      </c>
      <c r="C741" s="28" t="s">
        <v>10</v>
      </c>
      <c r="D741" s="28">
        <v>919731.0</v>
      </c>
      <c r="E741" s="29">
        <v>229002.71</v>
      </c>
      <c r="F741" s="425"/>
      <c r="G741" s="43"/>
      <c r="H741" s="38"/>
      <c r="I741" s="55"/>
      <c r="J741" s="11"/>
      <c r="K741" s="11"/>
      <c r="L741" s="11"/>
    </row>
    <row r="742" ht="15.75" hidden="1" customHeight="1">
      <c r="A742" s="225">
        <v>45717.0</v>
      </c>
      <c r="B742" s="28" t="s">
        <v>8322</v>
      </c>
      <c r="C742" s="28" t="s">
        <v>10</v>
      </c>
      <c r="D742" s="28">
        <v>919896.0</v>
      </c>
      <c r="E742" s="29">
        <v>78207.27</v>
      </c>
      <c r="F742" s="425"/>
      <c r="G742" s="33"/>
      <c r="H742" s="38"/>
      <c r="I742" s="55"/>
      <c r="J742" s="11"/>
      <c r="K742" s="11"/>
      <c r="L742" s="11"/>
    </row>
    <row r="743" ht="15.75" hidden="1" customHeight="1">
      <c r="A743" s="225">
        <v>45729.0</v>
      </c>
      <c r="B743" s="28" t="s">
        <v>8322</v>
      </c>
      <c r="C743" s="28" t="s">
        <v>7</v>
      </c>
      <c r="D743" s="28">
        <v>557387.0</v>
      </c>
      <c r="E743" s="29">
        <v>18389.58</v>
      </c>
      <c r="F743" s="207"/>
      <c r="G743" s="31" t="s">
        <v>8496</v>
      </c>
      <c r="H743" s="38"/>
      <c r="I743" s="55"/>
      <c r="J743" s="11"/>
      <c r="K743" s="11"/>
      <c r="L743" s="11"/>
    </row>
    <row r="744" ht="15.75" hidden="1" customHeight="1">
      <c r="A744" s="225">
        <v>45735.0</v>
      </c>
      <c r="B744" s="28" t="s">
        <v>8322</v>
      </c>
      <c r="C744" s="28" t="s">
        <v>7</v>
      </c>
      <c r="D744" s="28">
        <v>558550.0</v>
      </c>
      <c r="E744" s="29">
        <v>15608.37</v>
      </c>
      <c r="F744" s="207"/>
      <c r="G744" s="43"/>
      <c r="H744" s="38"/>
      <c r="I744" s="55"/>
      <c r="J744" s="11"/>
      <c r="K744" s="11"/>
      <c r="L744" s="11"/>
    </row>
    <row r="745" ht="15.75" hidden="1" customHeight="1">
      <c r="A745" s="225">
        <v>45747.0</v>
      </c>
      <c r="B745" s="28" t="s">
        <v>8322</v>
      </c>
      <c r="C745" s="28" t="s">
        <v>7</v>
      </c>
      <c r="D745" s="28">
        <v>560512.0</v>
      </c>
      <c r="E745" s="29">
        <v>15608.37</v>
      </c>
      <c r="F745" s="207"/>
      <c r="G745" s="33"/>
      <c r="H745" s="38"/>
      <c r="I745" s="55"/>
      <c r="J745" s="11"/>
      <c r="K745" s="11"/>
      <c r="L745" s="11"/>
    </row>
    <row r="746" ht="15.75" hidden="1" customHeight="1">
      <c r="A746" s="225">
        <v>45721.0</v>
      </c>
      <c r="B746" s="28" t="s">
        <v>8322</v>
      </c>
      <c r="C746" s="28" t="s">
        <v>10</v>
      </c>
      <c r="D746" s="28">
        <v>919992.0</v>
      </c>
      <c r="E746" s="29">
        <v>770825.59</v>
      </c>
      <c r="F746" s="425"/>
      <c r="G746" s="36" t="s">
        <v>8497</v>
      </c>
      <c r="H746" s="38"/>
      <c r="I746" s="55"/>
      <c r="J746" s="11"/>
      <c r="K746" s="11"/>
      <c r="L746" s="11"/>
    </row>
    <row r="747" ht="15.75" hidden="1" customHeight="1">
      <c r="A747" s="225">
        <v>45722.0</v>
      </c>
      <c r="B747" s="28" t="s">
        <v>8322</v>
      </c>
      <c r="C747" s="28" t="s">
        <v>10</v>
      </c>
      <c r="D747" s="28">
        <v>920195.0</v>
      </c>
      <c r="E747" s="29">
        <v>161164.0</v>
      </c>
      <c r="F747" s="425"/>
      <c r="G747" s="43"/>
      <c r="H747" s="38"/>
      <c r="I747" s="55"/>
      <c r="J747" s="11"/>
      <c r="K747" s="11"/>
      <c r="L747" s="11"/>
    </row>
    <row r="748" ht="15.75" hidden="1" customHeight="1">
      <c r="A748" s="225">
        <v>45723.0</v>
      </c>
      <c r="B748" s="28" t="s">
        <v>8322</v>
      </c>
      <c r="C748" s="28" t="s">
        <v>10</v>
      </c>
      <c r="D748" s="28">
        <v>920386.0</v>
      </c>
      <c r="E748" s="29">
        <v>80880.03</v>
      </c>
      <c r="F748" s="425"/>
      <c r="G748" s="43"/>
      <c r="H748" s="38"/>
      <c r="I748" s="55"/>
      <c r="J748" s="11"/>
      <c r="K748" s="11"/>
      <c r="L748" s="11"/>
    </row>
    <row r="749" ht="15.75" hidden="1" customHeight="1">
      <c r="A749" s="225">
        <v>45726.0</v>
      </c>
      <c r="B749" s="28" t="s">
        <v>8322</v>
      </c>
      <c r="C749" s="28" t="s">
        <v>10</v>
      </c>
      <c r="D749" s="28">
        <v>920574.0</v>
      </c>
      <c r="E749" s="29">
        <v>42335.55</v>
      </c>
      <c r="F749" s="425"/>
      <c r="G749" s="43"/>
      <c r="H749" s="38"/>
      <c r="I749" s="55"/>
      <c r="J749" s="11"/>
      <c r="K749" s="11"/>
      <c r="L749" s="11"/>
    </row>
    <row r="750" ht="15.75" hidden="1" customHeight="1">
      <c r="A750" s="225">
        <v>45727.0</v>
      </c>
      <c r="B750" s="28" t="s">
        <v>8322</v>
      </c>
      <c r="C750" s="28" t="s">
        <v>10</v>
      </c>
      <c r="D750" s="28">
        <v>920763.0</v>
      </c>
      <c r="E750" s="29">
        <v>159716.08</v>
      </c>
      <c r="F750" s="425"/>
      <c r="G750" s="43"/>
      <c r="H750" s="38"/>
      <c r="I750" s="55"/>
      <c r="J750" s="11"/>
      <c r="K750" s="11"/>
      <c r="L750" s="11"/>
    </row>
    <row r="751" ht="15.75" hidden="1" customHeight="1">
      <c r="A751" s="225">
        <v>45727.0</v>
      </c>
      <c r="B751" s="28" t="s">
        <v>8322</v>
      </c>
      <c r="C751" s="28" t="s">
        <v>10</v>
      </c>
      <c r="D751" s="28">
        <v>920806.0</v>
      </c>
      <c r="E751" s="29">
        <v>234233.46</v>
      </c>
      <c r="F751" s="425"/>
      <c r="G751" s="43"/>
      <c r="H751" s="38"/>
      <c r="I751" s="55"/>
      <c r="J751" s="11"/>
      <c r="K751" s="11"/>
      <c r="L751" s="11"/>
    </row>
    <row r="752" ht="15.75" hidden="1" customHeight="1">
      <c r="A752" s="225">
        <v>45728.0</v>
      </c>
      <c r="B752" s="28" t="s">
        <v>8322</v>
      </c>
      <c r="C752" s="28" t="s">
        <v>10</v>
      </c>
      <c r="D752" s="28">
        <v>921025.0</v>
      </c>
      <c r="E752" s="29">
        <v>273736.53</v>
      </c>
      <c r="F752" s="425"/>
      <c r="G752" s="43"/>
      <c r="H752" s="38"/>
      <c r="I752" s="55"/>
      <c r="J752" s="11"/>
      <c r="K752" s="11"/>
      <c r="L752" s="11"/>
    </row>
    <row r="753" ht="15.75" hidden="1" customHeight="1">
      <c r="A753" s="225">
        <v>45729.0</v>
      </c>
      <c r="B753" s="28" t="s">
        <v>8322</v>
      </c>
      <c r="C753" s="28" t="s">
        <v>10</v>
      </c>
      <c r="D753" s="28">
        <v>921237.0</v>
      </c>
      <c r="E753" s="29">
        <v>22904.94</v>
      </c>
      <c r="F753" s="425"/>
      <c r="G753" s="43"/>
      <c r="H753" s="38"/>
      <c r="I753" s="55"/>
      <c r="J753" s="11"/>
      <c r="K753" s="11"/>
      <c r="L753" s="11"/>
    </row>
    <row r="754" ht="15.75" hidden="1" customHeight="1">
      <c r="A754" s="225">
        <v>45729.0</v>
      </c>
      <c r="B754" s="28" t="s">
        <v>8322</v>
      </c>
      <c r="C754" s="28" t="s">
        <v>10</v>
      </c>
      <c r="D754" s="28">
        <v>921238.0</v>
      </c>
      <c r="E754" s="29">
        <v>228645.2</v>
      </c>
      <c r="F754" s="425"/>
      <c r="G754" s="43"/>
      <c r="H754" s="38"/>
      <c r="I754" s="55"/>
      <c r="J754" s="11"/>
      <c r="K754" s="11"/>
      <c r="L754" s="11"/>
    </row>
    <row r="755" ht="15.75" hidden="1" customHeight="1">
      <c r="A755" s="225">
        <v>45730.0</v>
      </c>
      <c r="B755" s="28" t="s">
        <v>8322</v>
      </c>
      <c r="C755" s="28" t="s">
        <v>10</v>
      </c>
      <c r="D755" s="28">
        <v>921434.0</v>
      </c>
      <c r="E755" s="29">
        <v>88526.39</v>
      </c>
      <c r="F755" s="425"/>
      <c r="G755" s="43"/>
      <c r="H755" s="38"/>
      <c r="I755" s="55"/>
      <c r="J755" s="11"/>
      <c r="K755" s="11"/>
      <c r="L755" s="11"/>
    </row>
    <row r="756" ht="15.75" hidden="1" customHeight="1">
      <c r="A756" s="225">
        <v>45734.0</v>
      </c>
      <c r="B756" s="28" t="s">
        <v>8322</v>
      </c>
      <c r="C756" s="28" t="s">
        <v>10</v>
      </c>
      <c r="D756" s="28">
        <v>921846.0</v>
      </c>
      <c r="E756" s="29">
        <v>243895.39</v>
      </c>
      <c r="F756" s="425"/>
      <c r="G756" s="43"/>
      <c r="H756" s="38"/>
      <c r="I756" s="55"/>
      <c r="J756" s="11"/>
      <c r="K756" s="11"/>
      <c r="L756" s="11"/>
    </row>
    <row r="757" ht="15.75" hidden="1" customHeight="1">
      <c r="A757" s="225">
        <v>45735.0</v>
      </c>
      <c r="B757" s="28" t="s">
        <v>8322</v>
      </c>
      <c r="C757" s="28" t="s">
        <v>10</v>
      </c>
      <c r="D757" s="28">
        <v>922016.0</v>
      </c>
      <c r="E757" s="29">
        <v>323954.51</v>
      </c>
      <c r="F757" s="425"/>
      <c r="G757" s="43"/>
      <c r="H757" s="38"/>
      <c r="I757" s="55"/>
      <c r="J757" s="11"/>
      <c r="K757" s="11"/>
      <c r="L757" s="11"/>
    </row>
    <row r="758" ht="15.75" hidden="1" customHeight="1">
      <c r="A758" s="225">
        <v>45735.0</v>
      </c>
      <c r="B758" s="28" t="s">
        <v>8322</v>
      </c>
      <c r="C758" s="28" t="s">
        <v>10</v>
      </c>
      <c r="D758" s="28">
        <v>922055.0</v>
      </c>
      <c r="E758" s="29">
        <v>150319.54</v>
      </c>
      <c r="F758" s="425"/>
      <c r="G758" s="43"/>
      <c r="H758" s="85"/>
      <c r="I758" s="55"/>
      <c r="J758" s="11"/>
      <c r="K758" s="11"/>
      <c r="L758" s="11"/>
    </row>
    <row r="759" ht="15.75" hidden="1" customHeight="1">
      <c r="A759" s="225">
        <v>45736.0</v>
      </c>
      <c r="B759" s="28" t="s">
        <v>8322</v>
      </c>
      <c r="C759" s="28" t="s">
        <v>10</v>
      </c>
      <c r="D759" s="28">
        <v>922261.0</v>
      </c>
      <c r="E759" s="29">
        <v>180289.92</v>
      </c>
      <c r="F759" s="425"/>
      <c r="G759" s="43"/>
      <c r="H759" s="38"/>
      <c r="I759" s="55"/>
      <c r="J759" s="11"/>
      <c r="K759" s="11"/>
      <c r="L759" s="11"/>
    </row>
    <row r="760" ht="15.75" hidden="1" customHeight="1">
      <c r="A760" s="225">
        <v>45737.0</v>
      </c>
      <c r="B760" s="28" t="s">
        <v>8322</v>
      </c>
      <c r="C760" s="28" t="s">
        <v>10</v>
      </c>
      <c r="D760" s="28">
        <v>922453.0</v>
      </c>
      <c r="E760" s="29">
        <v>159520.15</v>
      </c>
      <c r="F760" s="425"/>
      <c r="G760" s="43"/>
      <c r="H760" s="38"/>
      <c r="I760" s="55"/>
      <c r="J760" s="11"/>
      <c r="K760" s="11"/>
      <c r="L760" s="11"/>
    </row>
    <row r="761" ht="15.75" hidden="1" customHeight="1">
      <c r="A761" s="225">
        <v>45741.0</v>
      </c>
      <c r="B761" s="28" t="s">
        <v>8322</v>
      </c>
      <c r="C761" s="28" t="s">
        <v>10</v>
      </c>
      <c r="D761" s="28">
        <v>922632.0</v>
      </c>
      <c r="E761" s="29">
        <v>21600.12</v>
      </c>
      <c r="F761" s="425"/>
      <c r="G761" s="43"/>
      <c r="H761" s="38"/>
      <c r="I761" s="55"/>
      <c r="J761" s="11"/>
      <c r="K761" s="11"/>
      <c r="L761" s="11"/>
    </row>
    <row r="762" ht="15.75" hidden="1" customHeight="1">
      <c r="A762" s="225">
        <v>45742.0</v>
      </c>
      <c r="B762" s="28" t="s">
        <v>8322</v>
      </c>
      <c r="C762" s="28" t="s">
        <v>10</v>
      </c>
      <c r="D762" s="28">
        <v>922847.0</v>
      </c>
      <c r="E762" s="29">
        <v>299729.23</v>
      </c>
      <c r="F762" s="425"/>
      <c r="G762" s="43"/>
      <c r="H762" s="38"/>
      <c r="I762" s="55"/>
      <c r="J762" s="11"/>
      <c r="K762" s="11"/>
      <c r="L762" s="11"/>
    </row>
    <row r="763" ht="15.75" hidden="1" customHeight="1">
      <c r="A763" s="225">
        <v>45742.0</v>
      </c>
      <c r="B763" s="28" t="s">
        <v>8322</v>
      </c>
      <c r="C763" s="28" t="s">
        <v>10</v>
      </c>
      <c r="D763" s="28">
        <v>922907.0</v>
      </c>
      <c r="E763" s="29">
        <v>18426.47</v>
      </c>
      <c r="F763" s="425"/>
      <c r="G763" s="43"/>
      <c r="H763" s="38"/>
      <c r="I763" s="55"/>
      <c r="J763" s="11"/>
      <c r="K763" s="11"/>
      <c r="L763" s="11"/>
    </row>
    <row r="764" ht="15.75" hidden="1" customHeight="1">
      <c r="A764" s="225">
        <v>45743.0</v>
      </c>
      <c r="B764" s="28" t="s">
        <v>8322</v>
      </c>
      <c r="C764" s="28" t="s">
        <v>10</v>
      </c>
      <c r="D764" s="28">
        <v>923087.0</v>
      </c>
      <c r="E764" s="29">
        <v>235870.31</v>
      </c>
      <c r="F764" s="425"/>
      <c r="G764" s="43"/>
      <c r="H764" s="38"/>
      <c r="I764" s="55"/>
      <c r="J764" s="11"/>
      <c r="K764" s="11"/>
      <c r="L764" s="11"/>
    </row>
    <row r="765" ht="15.75" hidden="1" customHeight="1">
      <c r="A765" s="225">
        <v>45743.0</v>
      </c>
      <c r="B765" s="28" t="s">
        <v>8322</v>
      </c>
      <c r="C765" s="28" t="s">
        <v>10</v>
      </c>
      <c r="D765" s="28">
        <v>923128.0</v>
      </c>
      <c r="E765" s="29">
        <v>190538.16</v>
      </c>
      <c r="F765" s="425"/>
      <c r="G765" s="43"/>
      <c r="H765" s="38"/>
      <c r="I765" s="55"/>
      <c r="J765" s="11"/>
      <c r="K765" s="11"/>
      <c r="L765" s="11"/>
    </row>
    <row r="766" ht="15.75" hidden="1" customHeight="1">
      <c r="A766" s="225">
        <v>45744.0</v>
      </c>
      <c r="B766" s="28" t="s">
        <v>8322</v>
      </c>
      <c r="C766" s="28" t="s">
        <v>10</v>
      </c>
      <c r="D766" s="28">
        <v>923330.0</v>
      </c>
      <c r="E766" s="29">
        <v>305828.42</v>
      </c>
      <c r="F766" s="425"/>
      <c r="G766" s="43"/>
      <c r="H766" s="38"/>
      <c r="I766" s="55"/>
      <c r="J766" s="11"/>
      <c r="K766" s="11"/>
      <c r="L766" s="11"/>
    </row>
    <row r="767" ht="15.75" hidden="1" customHeight="1">
      <c r="A767" s="225">
        <v>45747.0</v>
      </c>
      <c r="B767" s="28" t="s">
        <v>8322</v>
      </c>
      <c r="C767" s="28" t="s">
        <v>10</v>
      </c>
      <c r="D767" s="28">
        <v>923544.0</v>
      </c>
      <c r="E767" s="29">
        <v>561419.95</v>
      </c>
      <c r="F767" s="425"/>
      <c r="G767" s="43"/>
      <c r="H767" s="38"/>
      <c r="I767" s="55"/>
      <c r="J767" s="11"/>
      <c r="K767" s="11"/>
      <c r="L767" s="11"/>
    </row>
    <row r="768" ht="15.75" hidden="1" customHeight="1">
      <c r="A768" s="225">
        <v>45748.0</v>
      </c>
      <c r="B768" s="28" t="s">
        <v>8322</v>
      </c>
      <c r="C768" s="28" t="s">
        <v>10</v>
      </c>
      <c r="D768" s="28">
        <v>923800.0</v>
      </c>
      <c r="E768" s="29">
        <v>94376.17</v>
      </c>
      <c r="F768" s="425"/>
      <c r="G768" s="43"/>
      <c r="H768" s="38"/>
      <c r="I768" s="55"/>
      <c r="J768" s="11"/>
      <c r="K768" s="11"/>
      <c r="L768" s="11"/>
    </row>
    <row r="769" ht="15.75" hidden="1" customHeight="1">
      <c r="A769" s="225">
        <v>45750.0</v>
      </c>
      <c r="B769" s="28" t="s">
        <v>8322</v>
      </c>
      <c r="C769" s="28" t="s">
        <v>10</v>
      </c>
      <c r="D769" s="28">
        <v>923976.0</v>
      </c>
      <c r="E769" s="29">
        <v>417383.3</v>
      </c>
      <c r="F769" s="425"/>
      <c r="G769" s="43"/>
      <c r="H769" s="38"/>
      <c r="I769" s="55"/>
      <c r="J769" s="11"/>
      <c r="K769" s="11"/>
      <c r="L769" s="11"/>
    </row>
    <row r="770" ht="15.75" hidden="1" customHeight="1">
      <c r="A770" s="225">
        <v>45751.0</v>
      </c>
      <c r="B770" s="28" t="s">
        <v>8322</v>
      </c>
      <c r="C770" s="28" t="s">
        <v>10</v>
      </c>
      <c r="D770" s="28">
        <v>924165.0</v>
      </c>
      <c r="E770" s="29">
        <v>209386.42</v>
      </c>
      <c r="F770" s="425"/>
      <c r="G770" s="43"/>
      <c r="H770" s="38"/>
      <c r="I770" s="55"/>
      <c r="J770" s="11"/>
      <c r="K770" s="11"/>
      <c r="L770" s="11"/>
    </row>
    <row r="771" ht="15.75" hidden="1" customHeight="1">
      <c r="A771" s="225">
        <v>45751.0</v>
      </c>
      <c r="B771" s="28" t="s">
        <v>8322</v>
      </c>
      <c r="C771" s="28" t="s">
        <v>10</v>
      </c>
      <c r="D771" s="28">
        <v>924205.0</v>
      </c>
      <c r="E771" s="29">
        <v>127799.4</v>
      </c>
      <c r="F771" s="425"/>
      <c r="G771" s="33"/>
      <c r="H771" s="38"/>
      <c r="I771" s="55"/>
      <c r="J771" s="11"/>
      <c r="K771" s="11"/>
      <c r="L771" s="11"/>
    </row>
    <row r="772" ht="15.75" hidden="1" customHeight="1">
      <c r="A772" s="225">
        <v>45764.0</v>
      </c>
      <c r="B772" s="28" t="s">
        <v>8322</v>
      </c>
      <c r="C772" s="28" t="s">
        <v>7</v>
      </c>
      <c r="D772" s="28">
        <v>564003.0</v>
      </c>
      <c r="E772" s="29">
        <v>24742.52</v>
      </c>
      <c r="F772" s="207"/>
      <c r="G772" s="207" t="s">
        <v>7800</v>
      </c>
      <c r="H772" s="38"/>
      <c r="I772" s="55"/>
      <c r="J772" s="11"/>
      <c r="K772" s="11"/>
      <c r="L772" s="11"/>
    </row>
    <row r="773" ht="15.75" hidden="1" customHeight="1">
      <c r="A773" s="225">
        <v>45777.0</v>
      </c>
      <c r="B773" s="28" t="s">
        <v>8322</v>
      </c>
      <c r="C773" s="28" t="s">
        <v>7</v>
      </c>
      <c r="D773" s="28">
        <v>566177.0</v>
      </c>
      <c r="E773" s="29">
        <v>107228.06</v>
      </c>
      <c r="F773" s="207"/>
      <c r="G773" s="207" t="s">
        <v>7800</v>
      </c>
      <c r="H773" s="38"/>
      <c r="I773" s="55"/>
      <c r="J773" s="11"/>
      <c r="K773" s="11"/>
      <c r="L773" s="11"/>
    </row>
    <row r="774" ht="15.75" hidden="1" customHeight="1">
      <c r="A774" s="225">
        <v>45754.0</v>
      </c>
      <c r="B774" s="28" t="s">
        <v>8322</v>
      </c>
      <c r="C774" s="28" t="s">
        <v>10</v>
      </c>
      <c r="D774" s="28">
        <v>924412.0</v>
      </c>
      <c r="E774" s="29">
        <v>711954.88</v>
      </c>
      <c r="F774" s="425"/>
      <c r="G774" s="36" t="s">
        <v>8498</v>
      </c>
      <c r="H774" s="38"/>
      <c r="I774" s="55"/>
      <c r="J774" s="11"/>
      <c r="K774" s="11"/>
      <c r="L774" s="11"/>
    </row>
    <row r="775" ht="15.75" hidden="1" customHeight="1">
      <c r="A775" s="225">
        <v>45755.0</v>
      </c>
      <c r="B775" s="28" t="s">
        <v>8322</v>
      </c>
      <c r="C775" s="28" t="s">
        <v>10</v>
      </c>
      <c r="D775" s="28">
        <v>924649.0</v>
      </c>
      <c r="E775" s="29">
        <v>531169.3</v>
      </c>
      <c r="F775" s="425"/>
      <c r="G775" s="43"/>
      <c r="H775" s="38"/>
      <c r="I775" s="55"/>
      <c r="J775" s="11"/>
      <c r="K775" s="11"/>
      <c r="L775" s="11"/>
    </row>
    <row r="776" ht="15.75" hidden="1" customHeight="1">
      <c r="A776" s="225">
        <v>45756.0</v>
      </c>
      <c r="B776" s="28" t="s">
        <v>8322</v>
      </c>
      <c r="C776" s="28" t="s">
        <v>10</v>
      </c>
      <c r="D776" s="28">
        <v>924877.0</v>
      </c>
      <c r="E776" s="29">
        <v>346655.65</v>
      </c>
      <c r="F776" s="425"/>
      <c r="G776" s="43"/>
      <c r="H776" s="38"/>
      <c r="I776" s="55"/>
      <c r="J776" s="11"/>
      <c r="K776" s="11"/>
      <c r="L776" s="11"/>
    </row>
    <row r="777" ht="15.75" hidden="1" customHeight="1">
      <c r="A777" s="225">
        <v>45757.0</v>
      </c>
      <c r="B777" s="28" t="s">
        <v>8322</v>
      </c>
      <c r="C777" s="28" t="s">
        <v>10</v>
      </c>
      <c r="D777" s="28">
        <v>925119.0</v>
      </c>
      <c r="E777" s="29">
        <v>236470.8</v>
      </c>
      <c r="F777" s="425"/>
      <c r="G777" s="43"/>
      <c r="H777" s="38"/>
      <c r="I777" s="55"/>
      <c r="J777" s="11"/>
      <c r="K777" s="11"/>
      <c r="L777" s="11"/>
    </row>
    <row r="778" ht="15.75" hidden="1" customHeight="1">
      <c r="A778" s="225">
        <v>45758.0</v>
      </c>
      <c r="B778" s="28" t="s">
        <v>8322</v>
      </c>
      <c r="C778" s="28" t="s">
        <v>82</v>
      </c>
      <c r="D778" s="28">
        <v>925403.0</v>
      </c>
      <c r="E778" s="29">
        <v>-81526.0</v>
      </c>
      <c r="F778" s="425"/>
      <c r="G778" s="43"/>
      <c r="H778" s="38"/>
      <c r="I778" s="55"/>
      <c r="J778" s="11"/>
      <c r="K778" s="11"/>
      <c r="L778" s="11"/>
    </row>
    <row r="779" ht="15.75" hidden="1" customHeight="1">
      <c r="A779" s="225">
        <v>45758.0</v>
      </c>
      <c r="B779" s="28" t="s">
        <v>8322</v>
      </c>
      <c r="C779" s="28" t="s">
        <v>10</v>
      </c>
      <c r="D779" s="28">
        <v>925311.0</v>
      </c>
      <c r="E779" s="29">
        <v>342270.14</v>
      </c>
      <c r="F779" s="425"/>
      <c r="G779" s="43"/>
      <c r="H779" s="38"/>
      <c r="I779" s="55"/>
      <c r="J779" s="11"/>
      <c r="K779" s="11"/>
      <c r="L779" s="11"/>
    </row>
    <row r="780" ht="15.75" hidden="1" customHeight="1">
      <c r="A780" s="225">
        <v>45761.0</v>
      </c>
      <c r="B780" s="28" t="s">
        <v>8322</v>
      </c>
      <c r="C780" s="28" t="s">
        <v>10</v>
      </c>
      <c r="D780" s="28">
        <v>925541.0</v>
      </c>
      <c r="E780" s="29">
        <v>404461.11</v>
      </c>
      <c r="F780" s="425"/>
      <c r="G780" s="43"/>
      <c r="H780" s="38"/>
      <c r="I780" s="55"/>
      <c r="J780" s="11"/>
      <c r="K780" s="11"/>
      <c r="L780" s="11"/>
    </row>
    <row r="781" ht="15.75" hidden="1" customHeight="1">
      <c r="A781" s="225">
        <v>45762.0</v>
      </c>
      <c r="B781" s="28" t="s">
        <v>8322</v>
      </c>
      <c r="C781" s="28" t="s">
        <v>10</v>
      </c>
      <c r="D781" s="28">
        <v>925808.0</v>
      </c>
      <c r="E781" s="29">
        <v>352969.68</v>
      </c>
      <c r="F781" s="425"/>
      <c r="G781" s="43"/>
      <c r="H781" s="38"/>
      <c r="I781" s="55"/>
      <c r="J781" s="11"/>
      <c r="K781" s="11"/>
      <c r="L781" s="11"/>
    </row>
    <row r="782" ht="15.75" hidden="1" customHeight="1">
      <c r="A782" s="225">
        <v>45762.0</v>
      </c>
      <c r="B782" s="28" t="s">
        <v>8322</v>
      </c>
      <c r="C782" s="28" t="s">
        <v>10</v>
      </c>
      <c r="D782" s="28">
        <v>925753.0</v>
      </c>
      <c r="E782" s="29">
        <v>179404.79</v>
      </c>
      <c r="F782" s="425"/>
      <c r="G782" s="43"/>
      <c r="H782" s="38"/>
      <c r="I782" s="55"/>
      <c r="J782" s="11"/>
      <c r="K782" s="11"/>
      <c r="L782" s="11"/>
    </row>
    <row r="783" ht="15.75" hidden="1" customHeight="1">
      <c r="A783" s="225">
        <v>45763.0</v>
      </c>
      <c r="B783" s="28" t="s">
        <v>8322</v>
      </c>
      <c r="C783" s="28" t="s">
        <v>10</v>
      </c>
      <c r="D783" s="28">
        <v>926052.0</v>
      </c>
      <c r="E783" s="29">
        <v>187459.96</v>
      </c>
      <c r="F783" s="425"/>
      <c r="G783" s="43"/>
      <c r="H783" s="38"/>
      <c r="I783" s="55"/>
      <c r="J783" s="11"/>
      <c r="K783" s="11"/>
      <c r="L783" s="11"/>
    </row>
    <row r="784" ht="15.75" hidden="1" customHeight="1">
      <c r="A784" s="225">
        <v>45764.0</v>
      </c>
      <c r="B784" s="28" t="s">
        <v>8322</v>
      </c>
      <c r="C784" s="28" t="s">
        <v>10</v>
      </c>
      <c r="D784" s="28">
        <v>926259.0</v>
      </c>
      <c r="E784" s="29">
        <v>232609.81</v>
      </c>
      <c r="F784" s="425"/>
      <c r="G784" s="43"/>
      <c r="H784" s="38"/>
      <c r="I784" s="55"/>
      <c r="J784" s="11"/>
      <c r="K784" s="11"/>
      <c r="L784" s="11"/>
    </row>
    <row r="785" ht="15.75" hidden="1" customHeight="1">
      <c r="A785" s="225">
        <v>45764.0</v>
      </c>
      <c r="B785" s="28" t="s">
        <v>8322</v>
      </c>
      <c r="C785" s="28" t="s">
        <v>10</v>
      </c>
      <c r="D785" s="28">
        <v>926221.0</v>
      </c>
      <c r="E785" s="29">
        <v>151771.85</v>
      </c>
      <c r="F785" s="425"/>
      <c r="G785" s="43"/>
      <c r="H785" s="38"/>
      <c r="I785" s="55"/>
      <c r="J785" s="11"/>
      <c r="K785" s="11"/>
      <c r="L785" s="11"/>
    </row>
    <row r="786" ht="15.75" hidden="1" customHeight="1">
      <c r="A786" s="225">
        <v>45768.0</v>
      </c>
      <c r="B786" s="28" t="s">
        <v>8322</v>
      </c>
      <c r="C786" s="28" t="s">
        <v>10</v>
      </c>
      <c r="D786" s="28">
        <v>926461.0</v>
      </c>
      <c r="E786" s="29">
        <v>367315.0</v>
      </c>
      <c r="F786" s="425"/>
      <c r="G786" s="43"/>
      <c r="H786" s="38"/>
      <c r="I786" s="55"/>
      <c r="J786" s="11"/>
      <c r="K786" s="11"/>
      <c r="L786" s="11"/>
    </row>
    <row r="787" ht="15.75" hidden="1" customHeight="1">
      <c r="A787" s="225">
        <v>45769.0</v>
      </c>
      <c r="B787" s="28" t="s">
        <v>8322</v>
      </c>
      <c r="C787" s="28" t="s">
        <v>10</v>
      </c>
      <c r="D787" s="28">
        <v>926640.0</v>
      </c>
      <c r="E787" s="29">
        <v>267888.35</v>
      </c>
      <c r="F787" s="425"/>
      <c r="G787" s="43"/>
      <c r="H787" s="38"/>
      <c r="I787" s="55"/>
      <c r="J787" s="11"/>
      <c r="K787" s="11"/>
      <c r="L787" s="11"/>
    </row>
    <row r="788" ht="15.75" hidden="1" customHeight="1">
      <c r="A788" s="225">
        <v>45769.0</v>
      </c>
      <c r="B788" s="28" t="s">
        <v>8322</v>
      </c>
      <c r="C788" s="28" t="s">
        <v>10</v>
      </c>
      <c r="D788" s="28">
        <v>926671.0</v>
      </c>
      <c r="E788" s="29">
        <v>140817.75</v>
      </c>
      <c r="F788" s="425"/>
      <c r="G788" s="43"/>
      <c r="H788" s="38"/>
      <c r="I788" s="55"/>
      <c r="J788" s="11"/>
      <c r="K788" s="11"/>
      <c r="L788" s="11"/>
    </row>
    <row r="789" ht="15.75" hidden="1" customHeight="1">
      <c r="A789" s="225">
        <v>45770.0</v>
      </c>
      <c r="B789" s="28" t="s">
        <v>8322</v>
      </c>
      <c r="C789" s="28" t="s">
        <v>10</v>
      </c>
      <c r="D789" s="28">
        <v>926852.0</v>
      </c>
      <c r="E789" s="29">
        <v>213055.05</v>
      </c>
      <c r="F789" s="425"/>
      <c r="G789" s="43"/>
      <c r="H789" s="38"/>
      <c r="I789" s="55"/>
      <c r="J789" s="11"/>
      <c r="K789" s="11"/>
      <c r="L789" s="11"/>
    </row>
    <row r="790" ht="15.75" hidden="1" customHeight="1">
      <c r="A790" s="225">
        <v>45771.0</v>
      </c>
      <c r="B790" s="28" t="s">
        <v>8322</v>
      </c>
      <c r="C790" s="28" t="s">
        <v>10</v>
      </c>
      <c r="D790" s="28">
        <v>927068.0</v>
      </c>
      <c r="E790" s="29">
        <v>201487.42</v>
      </c>
      <c r="F790" s="425"/>
      <c r="G790" s="43"/>
      <c r="H790" s="38"/>
      <c r="I790" s="55"/>
      <c r="J790" s="11"/>
      <c r="K790" s="11"/>
      <c r="L790" s="11"/>
    </row>
    <row r="791" ht="15.75" hidden="1" customHeight="1">
      <c r="A791" s="225">
        <v>45772.0</v>
      </c>
      <c r="B791" s="28" t="s">
        <v>8322</v>
      </c>
      <c r="C791" s="28" t="s">
        <v>10</v>
      </c>
      <c r="D791" s="28">
        <v>927276.0</v>
      </c>
      <c r="E791" s="29">
        <v>103818.29</v>
      </c>
      <c r="F791" s="425"/>
      <c r="G791" s="43"/>
      <c r="H791" s="38"/>
      <c r="I791" s="55"/>
      <c r="J791" s="11"/>
      <c r="K791" s="11"/>
      <c r="L791" s="11"/>
    </row>
    <row r="792" ht="15.75" hidden="1" customHeight="1">
      <c r="A792" s="225">
        <v>45775.0</v>
      </c>
      <c r="B792" s="28" t="s">
        <v>8322</v>
      </c>
      <c r="C792" s="28" t="s">
        <v>10</v>
      </c>
      <c r="D792" s="28">
        <v>927486.0</v>
      </c>
      <c r="E792" s="29">
        <v>145069.25</v>
      </c>
      <c r="F792" s="425"/>
      <c r="G792" s="43"/>
      <c r="H792" s="38"/>
      <c r="I792" s="55"/>
      <c r="J792" s="11"/>
      <c r="K792" s="11"/>
      <c r="L792" s="11"/>
    </row>
    <row r="793" ht="15.75" hidden="1" customHeight="1">
      <c r="A793" s="225">
        <v>45776.0</v>
      </c>
      <c r="B793" s="28" t="s">
        <v>8322</v>
      </c>
      <c r="C793" s="28" t="s">
        <v>10</v>
      </c>
      <c r="D793" s="28">
        <v>927706.0</v>
      </c>
      <c r="E793" s="29">
        <v>378869.39</v>
      </c>
      <c r="F793" s="425"/>
      <c r="G793" s="43"/>
      <c r="H793" s="38"/>
      <c r="I793" s="55"/>
      <c r="J793" s="11"/>
      <c r="K793" s="11"/>
      <c r="L793" s="11"/>
    </row>
    <row r="794" ht="15.75" hidden="1" customHeight="1">
      <c r="A794" s="225">
        <v>45777.0</v>
      </c>
      <c r="B794" s="28" t="s">
        <v>8322</v>
      </c>
      <c r="C794" s="28" t="s">
        <v>10</v>
      </c>
      <c r="D794" s="28">
        <v>927927.0</v>
      </c>
      <c r="E794" s="29">
        <v>352281.07</v>
      </c>
      <c r="F794" s="425"/>
      <c r="G794" s="43"/>
      <c r="H794" s="38"/>
      <c r="I794" s="55"/>
      <c r="J794" s="11"/>
      <c r="K794" s="11"/>
      <c r="L794" s="11"/>
    </row>
    <row r="795" ht="15.75" hidden="1" customHeight="1">
      <c r="A795" s="225">
        <v>45777.0</v>
      </c>
      <c r="B795" s="28" t="s">
        <v>8322</v>
      </c>
      <c r="C795" s="28" t="s">
        <v>10</v>
      </c>
      <c r="D795" s="28">
        <v>927894.0</v>
      </c>
      <c r="E795" s="29">
        <v>155517.96</v>
      </c>
      <c r="F795" s="425"/>
      <c r="G795" s="43"/>
      <c r="H795" s="38"/>
      <c r="I795" s="55"/>
      <c r="J795" s="11"/>
      <c r="K795" s="11"/>
      <c r="L795" s="11"/>
    </row>
    <row r="796" ht="15.75" hidden="1" customHeight="1">
      <c r="A796" s="225">
        <v>45779.0</v>
      </c>
      <c r="B796" s="28" t="s">
        <v>8322</v>
      </c>
      <c r="C796" s="28" t="s">
        <v>10</v>
      </c>
      <c r="D796" s="28">
        <v>928185.0</v>
      </c>
      <c r="E796" s="29">
        <v>754537.98</v>
      </c>
      <c r="F796" s="425"/>
      <c r="G796" s="33"/>
      <c r="H796" s="38"/>
      <c r="I796" s="55"/>
      <c r="J796" s="11"/>
      <c r="K796" s="11"/>
      <c r="L796" s="11"/>
    </row>
    <row r="797" ht="15.75" hidden="1" customHeight="1">
      <c r="A797" s="225">
        <v>45782.0</v>
      </c>
      <c r="B797" s="28" t="s">
        <v>8322</v>
      </c>
      <c r="C797" s="28" t="s">
        <v>10</v>
      </c>
      <c r="D797" s="28">
        <v>928398.0</v>
      </c>
      <c r="E797" s="29">
        <v>943310.11</v>
      </c>
      <c r="F797" s="207"/>
      <c r="G797" s="31" t="s">
        <v>8508</v>
      </c>
      <c r="H797" s="38"/>
      <c r="I797" s="55"/>
      <c r="J797" s="11"/>
      <c r="K797" s="11"/>
      <c r="L797" s="11"/>
    </row>
    <row r="798" ht="15.75" hidden="1" customHeight="1">
      <c r="A798" s="225">
        <v>45783.0</v>
      </c>
      <c r="B798" s="28" t="s">
        <v>8322</v>
      </c>
      <c r="C798" s="28" t="s">
        <v>10</v>
      </c>
      <c r="D798" s="28">
        <v>928655.0</v>
      </c>
      <c r="E798" s="29">
        <v>135811.54</v>
      </c>
      <c r="F798" s="207"/>
      <c r="G798" s="43"/>
      <c r="H798" s="38"/>
      <c r="I798" s="55"/>
      <c r="J798" s="11"/>
      <c r="K798" s="11"/>
      <c r="L798" s="11"/>
    </row>
    <row r="799" ht="15.75" hidden="1" customHeight="1">
      <c r="A799" s="225">
        <v>45784.0</v>
      </c>
      <c r="B799" s="28" t="s">
        <v>8322</v>
      </c>
      <c r="C799" s="28" t="s">
        <v>10</v>
      </c>
      <c r="D799" s="28">
        <v>928860.0</v>
      </c>
      <c r="E799" s="29">
        <v>592654.67</v>
      </c>
      <c r="F799" s="207"/>
      <c r="G799" s="43"/>
      <c r="H799" s="38"/>
      <c r="I799" s="55"/>
      <c r="J799" s="11"/>
      <c r="K799" s="11"/>
      <c r="L799" s="11"/>
    </row>
    <row r="800" ht="15.75" hidden="1" customHeight="1">
      <c r="A800" s="225">
        <v>45785.0</v>
      </c>
      <c r="B800" s="28" t="s">
        <v>8322</v>
      </c>
      <c r="C800" s="28" t="s">
        <v>10</v>
      </c>
      <c r="D800" s="28">
        <v>929053.0</v>
      </c>
      <c r="E800" s="29">
        <v>280252.84</v>
      </c>
      <c r="F800" s="207"/>
      <c r="G800" s="43"/>
      <c r="H800" s="38"/>
      <c r="I800" s="55"/>
      <c r="J800" s="11"/>
      <c r="K800" s="11"/>
      <c r="L800" s="11"/>
    </row>
    <row r="801" ht="15.75" hidden="1" customHeight="1">
      <c r="A801" s="225">
        <v>45785.0</v>
      </c>
      <c r="B801" s="28" t="s">
        <v>8322</v>
      </c>
      <c r="C801" s="28" t="s">
        <v>10</v>
      </c>
      <c r="D801" s="28">
        <v>929085.0</v>
      </c>
      <c r="E801" s="29">
        <v>189284.52</v>
      </c>
      <c r="F801" s="207"/>
      <c r="G801" s="43"/>
      <c r="H801" s="38"/>
      <c r="I801" s="55"/>
      <c r="J801" s="11"/>
      <c r="K801" s="11"/>
      <c r="L801" s="11"/>
    </row>
    <row r="802" ht="15.75" hidden="1" customHeight="1">
      <c r="A802" s="225">
        <v>45786.0</v>
      </c>
      <c r="B802" s="28" t="s">
        <v>8322</v>
      </c>
      <c r="C802" s="28" t="s">
        <v>10</v>
      </c>
      <c r="D802" s="28">
        <v>929265.0</v>
      </c>
      <c r="E802" s="29">
        <v>201509.72</v>
      </c>
      <c r="F802" s="207"/>
      <c r="G802" s="43"/>
      <c r="H802" s="38"/>
      <c r="I802" s="55"/>
      <c r="J802" s="11"/>
      <c r="K802" s="11"/>
      <c r="L802" s="11"/>
    </row>
    <row r="803" ht="15.75" hidden="1" customHeight="1">
      <c r="A803" s="225">
        <v>45786.0</v>
      </c>
      <c r="B803" s="28" t="s">
        <v>8322</v>
      </c>
      <c r="C803" s="28" t="s">
        <v>10</v>
      </c>
      <c r="D803" s="28">
        <v>929311.0</v>
      </c>
      <c r="E803" s="29">
        <v>132064.61</v>
      </c>
      <c r="F803" s="207"/>
      <c r="G803" s="43"/>
      <c r="H803" s="38"/>
      <c r="I803" s="55"/>
      <c r="J803" s="11"/>
      <c r="K803" s="11"/>
      <c r="L803" s="11"/>
    </row>
    <row r="804" ht="15.75" hidden="1" customHeight="1">
      <c r="A804" s="225">
        <v>45789.0</v>
      </c>
      <c r="B804" s="28" t="s">
        <v>8322</v>
      </c>
      <c r="C804" s="28" t="s">
        <v>10</v>
      </c>
      <c r="D804" s="28">
        <v>929521.0</v>
      </c>
      <c r="E804" s="29">
        <v>648567.63</v>
      </c>
      <c r="F804" s="207"/>
      <c r="G804" s="43"/>
      <c r="H804" s="38"/>
      <c r="I804" s="628" t="s">
        <v>8511</v>
      </c>
      <c r="J804" s="651">
        <f>SUM(E815,E820,E824,E827)+E835</f>
        <v>179510.22</v>
      </c>
      <c r="K804" s="128" t="s">
        <v>8512</v>
      </c>
      <c r="L804" s="11"/>
    </row>
    <row r="805" ht="15.75" hidden="1" customHeight="1">
      <c r="A805" s="225">
        <v>45790.0</v>
      </c>
      <c r="B805" s="28" t="s">
        <v>8322</v>
      </c>
      <c r="C805" s="28" t="s">
        <v>10</v>
      </c>
      <c r="D805" s="28">
        <v>929745.0</v>
      </c>
      <c r="E805" s="29">
        <v>776668.05</v>
      </c>
      <c r="F805" s="207"/>
      <c r="G805" s="43"/>
      <c r="H805" s="38"/>
      <c r="I805" s="628" t="s">
        <v>8513</v>
      </c>
      <c r="J805" s="651">
        <f>SUM(E797:E806,E808:E814,E816:E819,E821:E823,E825:E826,E828,E829:E834)</f>
        <v>12662333.74</v>
      </c>
      <c r="K805" s="128" t="s">
        <v>8514</v>
      </c>
      <c r="L805" s="11"/>
    </row>
    <row r="806" ht="15.75" hidden="1" customHeight="1">
      <c r="A806" s="225">
        <v>45791.0</v>
      </c>
      <c r="B806" s="28" t="s">
        <v>8322</v>
      </c>
      <c r="C806" s="28" t="s">
        <v>10</v>
      </c>
      <c r="D806" s="28">
        <v>929970.0</v>
      </c>
      <c r="E806" s="29">
        <v>394455.14</v>
      </c>
      <c r="F806" s="207"/>
      <c r="G806" s="33"/>
      <c r="H806" s="38"/>
      <c r="I806" s="55"/>
      <c r="J806" s="11"/>
      <c r="K806" s="128" t="s">
        <v>8515</v>
      </c>
      <c r="L806" s="11"/>
    </row>
    <row r="807" ht="15.75" hidden="1" customHeight="1">
      <c r="A807" s="225">
        <v>45791.0</v>
      </c>
      <c r="B807" s="28" t="s">
        <v>8322</v>
      </c>
      <c r="C807" s="28" t="s">
        <v>7</v>
      </c>
      <c r="D807" s="28">
        <v>568694.0</v>
      </c>
      <c r="E807" s="29">
        <v>93835.17</v>
      </c>
      <c r="F807" s="207"/>
      <c r="G807" s="207" t="s">
        <v>8516</v>
      </c>
      <c r="H807" s="38"/>
      <c r="I807" s="55"/>
      <c r="J807" s="11"/>
      <c r="K807" s="128" t="s">
        <v>8517</v>
      </c>
      <c r="L807" s="11"/>
    </row>
    <row r="808" ht="15.75" hidden="1" customHeight="1">
      <c r="A808" s="225">
        <v>45792.0</v>
      </c>
      <c r="B808" s="28" t="s">
        <v>8322</v>
      </c>
      <c r="C808" s="28" t="s">
        <v>10</v>
      </c>
      <c r="D808" s="28">
        <v>930190.0</v>
      </c>
      <c r="E808" s="29">
        <v>415041.15</v>
      </c>
      <c r="F808" s="207"/>
      <c r="G808" s="31" t="s">
        <v>8518</v>
      </c>
      <c r="H808" s="38"/>
      <c r="I808" s="55"/>
      <c r="J808" s="11"/>
      <c r="K808" s="11"/>
      <c r="L808" s="11"/>
    </row>
    <row r="809" ht="15.75" hidden="1" customHeight="1">
      <c r="A809" s="225">
        <v>45793.0</v>
      </c>
      <c r="B809" s="28" t="s">
        <v>8322</v>
      </c>
      <c r="C809" s="28" t="s">
        <v>10</v>
      </c>
      <c r="D809" s="28">
        <v>930358.0</v>
      </c>
      <c r="E809" s="29">
        <v>311638.04</v>
      </c>
      <c r="F809" s="207"/>
      <c r="G809" s="43"/>
      <c r="H809" s="38"/>
      <c r="I809" s="55"/>
      <c r="J809" s="11"/>
      <c r="K809" s="11"/>
      <c r="L809" s="11"/>
    </row>
    <row r="810" ht="15.75" hidden="1" customHeight="1">
      <c r="A810" s="225">
        <v>45793.0</v>
      </c>
      <c r="B810" s="28" t="s">
        <v>8322</v>
      </c>
      <c r="C810" s="28" t="s">
        <v>10</v>
      </c>
      <c r="D810" s="28">
        <v>930396.0</v>
      </c>
      <c r="E810" s="29">
        <v>255078.3</v>
      </c>
      <c r="F810" s="207"/>
      <c r="G810" s="43"/>
      <c r="H810" s="38"/>
      <c r="I810" s="55"/>
      <c r="J810" s="11"/>
      <c r="K810" s="11"/>
      <c r="L810" s="11"/>
    </row>
    <row r="811" ht="15.75" hidden="1" customHeight="1">
      <c r="A811" s="225">
        <v>45796.0</v>
      </c>
      <c r="B811" s="28" t="s">
        <v>8322</v>
      </c>
      <c r="C811" s="28" t="s">
        <v>10</v>
      </c>
      <c r="D811" s="28">
        <v>930603.0</v>
      </c>
      <c r="E811" s="29">
        <v>858734.85</v>
      </c>
      <c r="F811" s="207"/>
      <c r="G811" s="43"/>
      <c r="H811" s="38"/>
      <c r="I811" s="55"/>
      <c r="J811" s="11"/>
      <c r="K811" s="11"/>
      <c r="L811" s="11"/>
    </row>
    <row r="812" ht="15.75" hidden="1" customHeight="1">
      <c r="A812" s="225">
        <v>45797.0</v>
      </c>
      <c r="B812" s="28" t="s">
        <v>8322</v>
      </c>
      <c r="C812" s="28" t="s">
        <v>10</v>
      </c>
      <c r="D812" s="28">
        <v>930855.0</v>
      </c>
      <c r="E812" s="29">
        <v>274359.91</v>
      </c>
      <c r="F812" s="207"/>
      <c r="G812" s="43"/>
      <c r="H812" s="38"/>
      <c r="I812" s="55"/>
      <c r="J812" s="11"/>
      <c r="K812" s="11"/>
      <c r="L812" s="11"/>
    </row>
    <row r="813" ht="15.75" hidden="1" customHeight="1">
      <c r="A813" s="225">
        <v>45798.0</v>
      </c>
      <c r="B813" s="28" t="s">
        <v>8322</v>
      </c>
      <c r="C813" s="28" t="s">
        <v>10</v>
      </c>
      <c r="D813" s="28">
        <v>931068.0</v>
      </c>
      <c r="E813" s="29">
        <v>724159.65</v>
      </c>
      <c r="F813" s="207"/>
      <c r="G813" s="43"/>
      <c r="H813" s="38"/>
      <c r="I813" s="55"/>
      <c r="J813" s="11"/>
      <c r="K813" s="11"/>
      <c r="L813" s="11"/>
    </row>
    <row r="814" ht="15.75" hidden="1" customHeight="1">
      <c r="A814" s="225">
        <v>45798.0</v>
      </c>
      <c r="B814" s="28" t="s">
        <v>8322</v>
      </c>
      <c r="C814" s="28" t="s">
        <v>10</v>
      </c>
      <c r="D814" s="28">
        <v>931029.0</v>
      </c>
      <c r="E814" s="29">
        <v>283422.47</v>
      </c>
      <c r="F814" s="207"/>
      <c r="G814" s="33"/>
      <c r="H814" s="38"/>
      <c r="I814" s="55"/>
      <c r="J814" s="11"/>
      <c r="K814" s="11"/>
      <c r="L814" s="11"/>
    </row>
    <row r="815" ht="15.75" hidden="1" customHeight="1">
      <c r="A815" s="225">
        <v>45799.0</v>
      </c>
      <c r="B815" s="28" t="s">
        <v>8322</v>
      </c>
      <c r="C815" s="28" t="s">
        <v>7</v>
      </c>
      <c r="D815" s="28">
        <v>570424.0</v>
      </c>
      <c r="E815" s="29">
        <v>9213.27</v>
      </c>
      <c r="F815" s="207"/>
      <c r="G815" s="207" t="s">
        <v>8519</v>
      </c>
      <c r="H815" s="38"/>
      <c r="I815" s="55"/>
      <c r="J815" s="11"/>
      <c r="K815" s="11"/>
      <c r="L815" s="11"/>
    </row>
    <row r="816" ht="15.75" hidden="1" customHeight="1">
      <c r="A816" s="225">
        <v>45799.0</v>
      </c>
      <c r="B816" s="28" t="s">
        <v>8322</v>
      </c>
      <c r="C816" s="28" t="s">
        <v>10</v>
      </c>
      <c r="D816" s="28">
        <v>931291.0</v>
      </c>
      <c r="E816" s="29">
        <v>260924.93</v>
      </c>
      <c r="F816" s="207"/>
      <c r="G816" s="31" t="s">
        <v>8520</v>
      </c>
      <c r="H816" s="38"/>
      <c r="I816" s="55"/>
      <c r="J816" s="11"/>
      <c r="K816" s="11"/>
      <c r="L816" s="11"/>
    </row>
    <row r="817" ht="15.75" hidden="1" customHeight="1">
      <c r="A817" s="225">
        <v>45799.0</v>
      </c>
      <c r="B817" s="28" t="s">
        <v>8322</v>
      </c>
      <c r="C817" s="28" t="s">
        <v>10</v>
      </c>
      <c r="D817" s="28">
        <v>931289.0</v>
      </c>
      <c r="E817" s="29">
        <v>23546.28</v>
      </c>
      <c r="F817" s="207"/>
      <c r="G817" s="43"/>
      <c r="H817" s="38"/>
      <c r="I817" s="55"/>
      <c r="J817" s="11"/>
      <c r="K817" s="11"/>
      <c r="L817" s="11"/>
    </row>
    <row r="818" ht="15.75" hidden="1" customHeight="1">
      <c r="A818" s="225">
        <v>45799.0</v>
      </c>
      <c r="B818" s="28" t="s">
        <v>8322</v>
      </c>
      <c r="C818" s="28" t="s">
        <v>10</v>
      </c>
      <c r="D818" s="28">
        <v>931251.0</v>
      </c>
      <c r="E818" s="29">
        <v>334854.62</v>
      </c>
      <c r="F818" s="207"/>
      <c r="G818" s="43"/>
      <c r="H818" s="38"/>
      <c r="I818" s="55"/>
      <c r="J818" s="11"/>
      <c r="K818" s="11"/>
      <c r="L818" s="11"/>
    </row>
    <row r="819" ht="15.75" hidden="1" customHeight="1">
      <c r="A819" s="225">
        <v>45800.0</v>
      </c>
      <c r="B819" s="28" t="s">
        <v>8322</v>
      </c>
      <c r="C819" s="28" t="s">
        <v>10</v>
      </c>
      <c r="D819" s="28">
        <v>931497.0</v>
      </c>
      <c r="E819" s="29">
        <v>495282.06</v>
      </c>
      <c r="F819" s="207"/>
      <c r="G819" s="33"/>
      <c r="H819" s="38"/>
      <c r="I819" s="55"/>
      <c r="J819" s="11"/>
      <c r="K819" s="11"/>
      <c r="L819" s="11"/>
    </row>
    <row r="820" ht="15.75" hidden="1" customHeight="1">
      <c r="A820" s="225">
        <v>45800.0</v>
      </c>
      <c r="B820" s="28" t="s">
        <v>8322</v>
      </c>
      <c r="C820" s="28" t="s">
        <v>7</v>
      </c>
      <c r="D820" s="28">
        <v>570685.0</v>
      </c>
      <c r="E820" s="29">
        <v>18353.9</v>
      </c>
      <c r="F820" s="207"/>
      <c r="G820" s="207" t="s">
        <v>8521</v>
      </c>
      <c r="H820" s="38"/>
      <c r="I820" s="55"/>
      <c r="J820" s="11"/>
      <c r="K820" s="11"/>
      <c r="L820" s="11"/>
    </row>
    <row r="821" ht="15.75" hidden="1" customHeight="1">
      <c r="A821" s="225">
        <v>45803.0</v>
      </c>
      <c r="B821" s="28" t="s">
        <v>8322</v>
      </c>
      <c r="C821" s="28" t="s">
        <v>10</v>
      </c>
      <c r="D821" s="28">
        <v>931722.0</v>
      </c>
      <c r="E821" s="29">
        <v>537897.72</v>
      </c>
      <c r="F821" s="207"/>
      <c r="G821" s="31" t="s">
        <v>8522</v>
      </c>
      <c r="H821" s="85" t="s">
        <v>8523</v>
      </c>
      <c r="I821" s="55"/>
      <c r="J821" s="11"/>
      <c r="K821" s="11"/>
      <c r="L821" s="11"/>
    </row>
    <row r="822" ht="15.75" hidden="1" customHeight="1">
      <c r="A822" s="225">
        <v>45804.0</v>
      </c>
      <c r="B822" s="28" t="s">
        <v>8322</v>
      </c>
      <c r="C822" s="28" t="s">
        <v>10</v>
      </c>
      <c r="D822" s="28">
        <v>931982.0</v>
      </c>
      <c r="E822" s="29">
        <v>214124.94</v>
      </c>
      <c r="F822" s="207"/>
      <c r="G822" s="43"/>
      <c r="H822" s="38"/>
      <c r="I822" s="55"/>
      <c r="J822" s="11"/>
      <c r="K822" s="11"/>
      <c r="L822" s="11"/>
    </row>
    <row r="823" ht="15.75" hidden="1" customHeight="1">
      <c r="A823" s="225">
        <v>45805.0</v>
      </c>
      <c r="B823" s="28" t="s">
        <v>8322</v>
      </c>
      <c r="C823" s="28" t="s">
        <v>10</v>
      </c>
      <c r="D823" s="28">
        <v>932175.0</v>
      </c>
      <c r="E823" s="29">
        <v>437983.49</v>
      </c>
      <c r="F823" s="207"/>
      <c r="G823" s="33"/>
      <c r="H823" s="38"/>
      <c r="I823" s="55"/>
      <c r="J823" s="11"/>
      <c r="K823" s="11"/>
      <c r="L823" s="11"/>
    </row>
    <row r="824" ht="15.75" hidden="1" customHeight="1">
      <c r="A824" s="225">
        <v>45805.0</v>
      </c>
      <c r="B824" s="28" t="s">
        <v>8322</v>
      </c>
      <c r="C824" s="28" t="s">
        <v>7</v>
      </c>
      <c r="D824" s="28">
        <v>571580.0</v>
      </c>
      <c r="E824" s="29">
        <v>29299.1</v>
      </c>
      <c r="F824" s="207"/>
      <c r="G824" s="207" t="s">
        <v>8521</v>
      </c>
      <c r="H824" s="38"/>
      <c r="I824" s="55"/>
      <c r="J824" s="11"/>
      <c r="K824" s="11"/>
      <c r="L824" s="11"/>
    </row>
    <row r="825" ht="15.75" hidden="1" customHeight="1">
      <c r="A825" s="225">
        <v>45806.0</v>
      </c>
      <c r="B825" s="28" t="s">
        <v>8322</v>
      </c>
      <c r="C825" s="28" t="s">
        <v>10</v>
      </c>
      <c r="D825" s="28">
        <v>932378.0</v>
      </c>
      <c r="E825" s="29">
        <v>303177.17</v>
      </c>
      <c r="F825" s="207"/>
      <c r="G825" s="31" t="s">
        <v>8520</v>
      </c>
      <c r="H825" s="38"/>
      <c r="I825" s="55"/>
      <c r="J825" s="11"/>
      <c r="K825" s="11"/>
      <c r="L825" s="11"/>
    </row>
    <row r="826" ht="15.75" hidden="1" customHeight="1">
      <c r="A826" s="225">
        <v>45807.0</v>
      </c>
      <c r="B826" s="28" t="s">
        <v>8322</v>
      </c>
      <c r="C826" s="28" t="s">
        <v>10</v>
      </c>
      <c r="D826" s="28">
        <v>932591.0</v>
      </c>
      <c r="E826" s="29">
        <v>489142.43</v>
      </c>
      <c r="F826" s="207"/>
      <c r="G826" s="33"/>
      <c r="H826" s="38"/>
      <c r="I826" s="55"/>
      <c r="J826" s="11"/>
      <c r="K826" s="11"/>
      <c r="L826" s="11"/>
    </row>
    <row r="827" ht="15.75" hidden="1" customHeight="1">
      <c r="A827" s="225">
        <v>45807.0</v>
      </c>
      <c r="B827" s="28" t="s">
        <v>8322</v>
      </c>
      <c r="C827" s="28" t="s">
        <v>69</v>
      </c>
      <c r="D827" s="28">
        <v>572127.0</v>
      </c>
      <c r="E827" s="29">
        <v>87897.32</v>
      </c>
      <c r="F827" s="207"/>
      <c r="G827" s="207" t="s">
        <v>8524</v>
      </c>
      <c r="H827" s="38"/>
      <c r="I827" s="55"/>
      <c r="J827" s="11"/>
      <c r="K827" s="11"/>
      <c r="L827" s="11"/>
    </row>
    <row r="828" ht="15.75" hidden="1" customHeight="1">
      <c r="A828" s="225">
        <v>45810.0</v>
      </c>
      <c r="B828" s="28" t="s">
        <v>8322</v>
      </c>
      <c r="C828" s="28" t="s">
        <v>10</v>
      </c>
      <c r="D828" s="28">
        <v>932805.0</v>
      </c>
      <c r="E828" s="29">
        <v>342668.15</v>
      </c>
      <c r="F828" s="207"/>
      <c r="G828" s="31" t="s">
        <v>8520</v>
      </c>
      <c r="H828" s="38"/>
      <c r="I828" s="55"/>
      <c r="J828" s="11"/>
      <c r="K828" s="11"/>
      <c r="L828" s="11"/>
    </row>
    <row r="829" ht="15.75" hidden="1" customHeight="1">
      <c r="A829" s="225">
        <v>45811.0</v>
      </c>
      <c r="B829" s="28" t="s">
        <v>8322</v>
      </c>
      <c r="C829" s="28" t="s">
        <v>10</v>
      </c>
      <c r="D829" s="28">
        <v>933059.0</v>
      </c>
      <c r="E829" s="29">
        <v>494098.95</v>
      </c>
      <c r="F829" s="207"/>
      <c r="G829" s="43"/>
      <c r="H829" s="38"/>
      <c r="I829" s="55"/>
      <c r="J829" s="11"/>
      <c r="K829" s="11"/>
      <c r="L829" s="11"/>
    </row>
    <row r="830" ht="15.75" hidden="1" customHeight="1">
      <c r="A830" s="225">
        <v>45812.0</v>
      </c>
      <c r="B830" s="28" t="s">
        <v>8322</v>
      </c>
      <c r="C830" s="28" t="s">
        <v>10</v>
      </c>
      <c r="D830" s="28">
        <v>933287.0</v>
      </c>
      <c r="E830" s="29">
        <v>742637.15</v>
      </c>
      <c r="F830" s="207"/>
      <c r="G830" s="43"/>
      <c r="H830" s="38"/>
      <c r="I830" s="55"/>
      <c r="J830" s="11"/>
      <c r="K830" s="11"/>
      <c r="L830" s="11"/>
    </row>
    <row r="831" ht="15.75" hidden="1" customHeight="1">
      <c r="A831" s="225">
        <v>45813.0</v>
      </c>
      <c r="B831" s="28" t="s">
        <v>8322</v>
      </c>
      <c r="C831" s="28" t="s">
        <v>10</v>
      </c>
      <c r="D831" s="28">
        <v>933488.0</v>
      </c>
      <c r="E831" s="29">
        <v>379632.34</v>
      </c>
      <c r="F831" s="207"/>
      <c r="G831" s="43"/>
      <c r="H831" s="38"/>
      <c r="I831" s="55"/>
      <c r="J831" s="11"/>
      <c r="K831" s="11"/>
      <c r="L831" s="11"/>
    </row>
    <row r="832" ht="15.75" hidden="1" customHeight="1">
      <c r="A832" s="225">
        <v>45814.0</v>
      </c>
      <c r="B832" s="28" t="s">
        <v>8322</v>
      </c>
      <c r="C832" s="28" t="s">
        <v>10</v>
      </c>
      <c r="D832" s="28">
        <v>933699.0</v>
      </c>
      <c r="E832" s="29">
        <v>385565.1</v>
      </c>
      <c r="F832" s="207"/>
      <c r="G832" s="43"/>
      <c r="H832" s="38"/>
      <c r="I832" s="55"/>
      <c r="J832" s="11"/>
      <c r="K832" s="11"/>
      <c r="L832" s="11"/>
    </row>
    <row r="833" ht="15.75" hidden="1" customHeight="1">
      <c r="A833" s="225"/>
      <c r="B833" s="28" t="s">
        <v>8322</v>
      </c>
      <c r="C833" s="28" t="s">
        <v>8525</v>
      </c>
      <c r="D833" s="28">
        <v>930155.0</v>
      </c>
      <c r="E833" s="29">
        <v>-112224.07</v>
      </c>
      <c r="F833" s="207"/>
      <c r="G833" s="43"/>
      <c r="H833" s="85"/>
      <c r="I833" s="55"/>
      <c r="J833" s="11"/>
      <c r="K833" s="11"/>
      <c r="L833" s="11"/>
    </row>
    <row r="834" ht="15.75" hidden="1" customHeight="1">
      <c r="A834" s="225">
        <v>45817.0</v>
      </c>
      <c r="B834" s="28" t="s">
        <v>8322</v>
      </c>
      <c r="C834" s="28" t="s">
        <v>82</v>
      </c>
      <c r="D834" s="28">
        <v>932765.0</v>
      </c>
      <c r="E834" s="29">
        <v>-83990.72</v>
      </c>
      <c r="F834" s="207"/>
      <c r="G834" s="33"/>
      <c r="H834" s="85" t="s">
        <v>8523</v>
      </c>
      <c r="I834" s="55"/>
      <c r="J834" s="11"/>
      <c r="K834" s="11"/>
      <c r="L834" s="11"/>
    </row>
    <row r="835" ht="15.75" hidden="1" customHeight="1">
      <c r="A835" s="225">
        <v>45817.0</v>
      </c>
      <c r="B835" s="28" t="s">
        <v>8322</v>
      </c>
      <c r="C835" s="28" t="s">
        <v>7</v>
      </c>
      <c r="D835" s="28">
        <v>573916.0</v>
      </c>
      <c r="E835" s="29">
        <v>34746.63</v>
      </c>
      <c r="F835" s="207"/>
      <c r="G835" s="207" t="s">
        <v>8519</v>
      </c>
      <c r="H835" s="38"/>
      <c r="I835" s="55"/>
      <c r="J835" s="11"/>
      <c r="K835" s="11"/>
      <c r="L835" s="11"/>
    </row>
    <row r="836" ht="15.75" hidden="1" customHeight="1">
      <c r="A836" s="225">
        <v>45817.0</v>
      </c>
      <c r="B836" s="28" t="s">
        <v>8322</v>
      </c>
      <c r="C836" s="28" t="s">
        <v>10</v>
      </c>
      <c r="D836" s="28">
        <v>933926.0</v>
      </c>
      <c r="E836" s="29">
        <v>824896.86</v>
      </c>
      <c r="F836" s="207"/>
      <c r="G836" s="31" t="s">
        <v>8526</v>
      </c>
      <c r="H836" s="38"/>
      <c r="I836" s="55"/>
      <c r="J836" s="11"/>
      <c r="K836" s="11"/>
      <c r="L836" s="11"/>
    </row>
    <row r="837" ht="15.75" hidden="1" customHeight="1">
      <c r="A837" s="225">
        <v>45818.0</v>
      </c>
      <c r="B837" s="28" t="s">
        <v>8322</v>
      </c>
      <c r="C837" s="28" t="s">
        <v>10</v>
      </c>
      <c r="D837" s="28">
        <v>934185.0</v>
      </c>
      <c r="E837" s="29">
        <v>698391.82</v>
      </c>
      <c r="F837" s="207"/>
      <c r="G837" s="43"/>
      <c r="H837" s="38"/>
      <c r="I837" s="55"/>
      <c r="J837" s="11"/>
      <c r="K837" s="11"/>
      <c r="L837" s="11"/>
    </row>
    <row r="838" ht="15.75" hidden="1" customHeight="1">
      <c r="A838" s="225">
        <v>45819.0</v>
      </c>
      <c r="B838" s="28" t="s">
        <v>8322</v>
      </c>
      <c r="C838" s="28" t="s">
        <v>10</v>
      </c>
      <c r="D838" s="28">
        <v>934461.0</v>
      </c>
      <c r="E838" s="29">
        <v>12020.37</v>
      </c>
      <c r="F838" s="207"/>
      <c r="G838" s="43"/>
      <c r="H838" s="38"/>
      <c r="I838" s="55"/>
      <c r="J838" s="11"/>
      <c r="K838" s="11"/>
      <c r="L838" s="11"/>
    </row>
    <row r="839" ht="15.75" hidden="1" customHeight="1">
      <c r="A839" s="225">
        <v>45819.0</v>
      </c>
      <c r="B839" s="28" t="s">
        <v>8322</v>
      </c>
      <c r="C839" s="28" t="s">
        <v>10</v>
      </c>
      <c r="D839" s="28">
        <v>934418.0</v>
      </c>
      <c r="E839" s="29">
        <v>217480.45</v>
      </c>
      <c r="F839" s="207"/>
      <c r="G839" s="43"/>
      <c r="H839" s="38"/>
      <c r="I839" s="55"/>
      <c r="J839" s="11"/>
      <c r="K839" s="11"/>
      <c r="L839" s="11"/>
    </row>
    <row r="840" ht="15.75" hidden="1" customHeight="1">
      <c r="A840" s="225">
        <v>45819.0</v>
      </c>
      <c r="B840" s="28" t="s">
        <v>8322</v>
      </c>
      <c r="C840" s="28" t="s">
        <v>10</v>
      </c>
      <c r="D840" s="28">
        <v>934463.0</v>
      </c>
      <c r="E840" s="29">
        <v>528460.89</v>
      </c>
      <c r="F840" s="207"/>
      <c r="G840" s="43"/>
      <c r="H840" s="38"/>
      <c r="I840" s="55"/>
      <c r="J840" s="11"/>
      <c r="K840" s="11"/>
      <c r="L840" s="11"/>
    </row>
    <row r="841" ht="15.75" hidden="1" customHeight="1">
      <c r="A841" s="225">
        <v>45820.0</v>
      </c>
      <c r="B841" s="226" t="s">
        <v>8322</v>
      </c>
      <c r="C841" s="226" t="s">
        <v>10</v>
      </c>
      <c r="D841" s="226">
        <v>934679.0</v>
      </c>
      <c r="E841" s="351">
        <v>507830.45</v>
      </c>
      <c r="F841" s="207"/>
      <c r="G841" s="33"/>
      <c r="H841" s="228"/>
      <c r="I841" s="55"/>
      <c r="J841" s="11"/>
      <c r="K841" s="11"/>
      <c r="L841" s="11"/>
    </row>
    <row r="842" ht="15.75" hidden="1" customHeight="1">
      <c r="A842" s="225">
        <v>45863.0</v>
      </c>
      <c r="B842" s="226" t="s">
        <v>8322</v>
      </c>
      <c r="C842" s="28" t="s">
        <v>7</v>
      </c>
      <c r="D842" s="28">
        <v>583677.0</v>
      </c>
      <c r="E842" s="29">
        <v>16079.75</v>
      </c>
      <c r="F842" s="207"/>
      <c r="G842" s="207" t="s">
        <v>23</v>
      </c>
      <c r="H842" s="38"/>
      <c r="I842" s="55"/>
      <c r="J842" s="11"/>
      <c r="K842" s="11"/>
      <c r="L842" s="11"/>
    </row>
    <row r="843" ht="15.75" hidden="1" customHeight="1">
      <c r="A843" s="225">
        <v>45863.0</v>
      </c>
      <c r="B843" s="226" t="s">
        <v>8322</v>
      </c>
      <c r="C843" s="226" t="s">
        <v>10</v>
      </c>
      <c r="D843" s="28">
        <v>940938.0</v>
      </c>
      <c r="E843" s="29">
        <v>233770.53</v>
      </c>
      <c r="F843" s="207"/>
      <c r="G843" s="31" t="s">
        <v>8527</v>
      </c>
      <c r="H843" s="38"/>
      <c r="I843" s="55"/>
      <c r="J843" s="11"/>
      <c r="K843" s="11"/>
      <c r="L843" s="11"/>
    </row>
    <row r="844" ht="15.75" hidden="1" customHeight="1">
      <c r="A844" s="225">
        <v>45866.0</v>
      </c>
      <c r="B844" s="28" t="s">
        <v>8322</v>
      </c>
      <c r="C844" s="28" t="s">
        <v>10</v>
      </c>
      <c r="D844" s="28">
        <v>941137.0</v>
      </c>
      <c r="E844" s="29">
        <v>1137468.93</v>
      </c>
      <c r="F844" s="207"/>
      <c r="G844" s="43"/>
      <c r="H844" s="38"/>
      <c r="I844" s="55"/>
      <c r="J844" s="11"/>
      <c r="K844" s="11"/>
      <c r="L844" s="11"/>
    </row>
    <row r="845" ht="15.75" hidden="1" customHeight="1">
      <c r="A845" s="225">
        <v>45867.0</v>
      </c>
      <c r="B845" s="28" t="s">
        <v>8322</v>
      </c>
      <c r="C845" s="28" t="s">
        <v>10</v>
      </c>
      <c r="D845" s="28">
        <v>941350.0</v>
      </c>
      <c r="E845" s="29">
        <v>458093.91</v>
      </c>
      <c r="F845" s="207"/>
      <c r="G845" s="43"/>
      <c r="H845" s="38"/>
      <c r="I845" s="55"/>
      <c r="J845" s="11"/>
      <c r="K845" s="11"/>
      <c r="L845" s="11"/>
    </row>
    <row r="846" ht="15.75" hidden="1" customHeight="1">
      <c r="A846" s="225">
        <v>45868.0</v>
      </c>
      <c r="B846" s="28" t="s">
        <v>8322</v>
      </c>
      <c r="C846" s="28" t="s">
        <v>10</v>
      </c>
      <c r="D846" s="28">
        <v>941526.0</v>
      </c>
      <c r="E846" s="29">
        <v>118324.84</v>
      </c>
      <c r="F846" s="207"/>
      <c r="G846" s="43"/>
      <c r="H846" s="38"/>
      <c r="I846" s="55"/>
      <c r="J846" s="11"/>
      <c r="K846" s="11"/>
      <c r="L846" s="11"/>
    </row>
    <row r="847" ht="15.75" hidden="1" customHeight="1">
      <c r="A847" s="225">
        <v>45873.0</v>
      </c>
      <c r="B847" s="28" t="s">
        <v>8322</v>
      </c>
      <c r="C847" s="28" t="s">
        <v>10</v>
      </c>
      <c r="D847" s="28">
        <v>942093.0</v>
      </c>
      <c r="E847" s="29">
        <v>694367.96</v>
      </c>
      <c r="F847" s="207"/>
      <c r="G847" s="43"/>
      <c r="H847" s="38"/>
      <c r="I847" s="55"/>
      <c r="J847" s="11"/>
      <c r="K847" s="11"/>
      <c r="L847" s="11"/>
    </row>
    <row r="848" ht="15.75" hidden="1" customHeight="1">
      <c r="A848" s="225">
        <v>45874.0</v>
      </c>
      <c r="B848" s="28" t="s">
        <v>8322</v>
      </c>
      <c r="C848" s="28" t="s">
        <v>10</v>
      </c>
      <c r="D848" s="28">
        <v>942315.0</v>
      </c>
      <c r="E848" s="29">
        <v>309809.86</v>
      </c>
      <c r="F848" s="207"/>
      <c r="G848" s="43"/>
      <c r="H848" s="38"/>
      <c r="I848" s="55"/>
      <c r="J848" s="11"/>
      <c r="K848" s="11"/>
      <c r="L848" s="11"/>
    </row>
    <row r="849" ht="15.75" hidden="1" customHeight="1">
      <c r="A849" s="225">
        <v>45876.0</v>
      </c>
      <c r="B849" s="226" t="s">
        <v>8322</v>
      </c>
      <c r="C849" s="28" t="s">
        <v>10</v>
      </c>
      <c r="D849" s="28">
        <v>942732.0</v>
      </c>
      <c r="E849" s="351">
        <v>200017.77</v>
      </c>
      <c r="F849" s="207"/>
      <c r="G849" s="43"/>
      <c r="H849" s="38"/>
      <c r="I849" s="55"/>
      <c r="J849" s="11"/>
      <c r="K849" s="11"/>
      <c r="L849" s="11"/>
    </row>
    <row r="850" ht="15.75" hidden="1" customHeight="1">
      <c r="A850" s="225">
        <v>45877.0</v>
      </c>
      <c r="B850" s="226" t="s">
        <v>8322</v>
      </c>
      <c r="C850" s="28" t="s">
        <v>10</v>
      </c>
      <c r="D850" s="28">
        <v>942944.0</v>
      </c>
      <c r="E850" s="29">
        <v>119334.08</v>
      </c>
      <c r="F850" s="207"/>
      <c r="G850" s="33"/>
      <c r="H850" s="38"/>
      <c r="I850" s="55"/>
      <c r="J850" s="11"/>
      <c r="K850" s="11"/>
      <c r="L850" s="11"/>
    </row>
    <row r="851" ht="15.75" hidden="1" customHeight="1">
      <c r="A851" s="225">
        <v>45880.0</v>
      </c>
      <c r="B851" s="268" t="s">
        <v>8322</v>
      </c>
      <c r="C851" s="28" t="s">
        <v>10</v>
      </c>
      <c r="D851" s="28">
        <v>943165.0</v>
      </c>
      <c r="E851" s="29">
        <v>312574.61</v>
      </c>
      <c r="F851" s="207"/>
      <c r="G851" s="31" t="s">
        <v>8528</v>
      </c>
      <c r="H851" s="38"/>
      <c r="I851" s="55"/>
      <c r="J851" s="11"/>
      <c r="K851" s="11"/>
      <c r="L851" s="11"/>
    </row>
    <row r="852" ht="15.75" hidden="1" customHeight="1">
      <c r="A852" s="225">
        <v>45881.0</v>
      </c>
      <c r="B852" s="268" t="s">
        <v>8322</v>
      </c>
      <c r="C852" s="28" t="s">
        <v>10</v>
      </c>
      <c r="D852" s="28">
        <v>943393.0</v>
      </c>
      <c r="E852" s="29">
        <v>270322.56</v>
      </c>
      <c r="F852" s="207"/>
      <c r="G852" s="43"/>
      <c r="H852" s="38"/>
      <c r="I852" s="55"/>
      <c r="J852" s="11"/>
      <c r="K852" s="11"/>
      <c r="L852" s="11"/>
    </row>
    <row r="853" ht="15.75" hidden="1" customHeight="1">
      <c r="A853" s="225">
        <v>45882.0</v>
      </c>
      <c r="B853" s="268" t="s">
        <v>8322</v>
      </c>
      <c r="C853" s="28" t="s">
        <v>10</v>
      </c>
      <c r="D853" s="28">
        <v>943618.0</v>
      </c>
      <c r="E853" s="29">
        <v>281962.84</v>
      </c>
      <c r="F853" s="207"/>
      <c r="G853" s="43"/>
      <c r="H853" s="38"/>
      <c r="I853" s="55"/>
      <c r="J853" s="11"/>
      <c r="K853" s="11"/>
      <c r="L853" s="11"/>
    </row>
    <row r="854" ht="15.75" hidden="1" customHeight="1">
      <c r="A854" s="225">
        <v>45882.0</v>
      </c>
      <c r="B854" s="268" t="s">
        <v>8322</v>
      </c>
      <c r="C854" s="28" t="s">
        <v>10</v>
      </c>
      <c r="D854" s="28">
        <v>943779.0</v>
      </c>
      <c r="E854" s="29">
        <v>330522.69</v>
      </c>
      <c r="F854" s="207"/>
      <c r="G854" s="43"/>
      <c r="H854" s="38"/>
      <c r="I854" s="55"/>
      <c r="J854" s="11"/>
      <c r="K854" s="11"/>
      <c r="L854" s="11"/>
    </row>
    <row r="855" ht="15.75" hidden="1" customHeight="1">
      <c r="A855" s="225">
        <v>45883.0</v>
      </c>
      <c r="B855" s="268" t="s">
        <v>8322</v>
      </c>
      <c r="C855" s="28" t="s">
        <v>10</v>
      </c>
      <c r="D855" s="28">
        <v>943829.0</v>
      </c>
      <c r="E855" s="29">
        <v>99159.65</v>
      </c>
      <c r="F855" s="207"/>
      <c r="G855" s="43"/>
      <c r="H855" s="38"/>
      <c r="I855" s="55"/>
      <c r="J855" s="11"/>
      <c r="K855" s="11"/>
      <c r="L855" s="11"/>
    </row>
    <row r="856" ht="15.75" hidden="1" customHeight="1">
      <c r="A856" s="225">
        <v>45887.0</v>
      </c>
      <c r="B856" s="19" t="s">
        <v>8322</v>
      </c>
      <c r="C856" s="28" t="s">
        <v>10</v>
      </c>
      <c r="D856" s="28">
        <v>944192.0</v>
      </c>
      <c r="E856" s="351">
        <v>514311.56</v>
      </c>
      <c r="F856" s="207"/>
      <c r="G856" s="43"/>
      <c r="H856" s="38"/>
      <c r="I856" s="55"/>
      <c r="J856" s="11"/>
      <c r="K856" s="11"/>
      <c r="L856" s="11"/>
    </row>
    <row r="857" ht="15.75" hidden="1" customHeight="1">
      <c r="A857" s="225">
        <v>45888.0</v>
      </c>
      <c r="B857" s="19" t="s">
        <v>8322</v>
      </c>
      <c r="C857" s="28" t="s">
        <v>10</v>
      </c>
      <c r="D857" s="28">
        <v>944408.0</v>
      </c>
      <c r="E857" s="29">
        <v>157214.59</v>
      </c>
      <c r="F857" s="207"/>
      <c r="G857" s="43"/>
      <c r="H857" s="38"/>
      <c r="I857" s="55"/>
      <c r="J857" s="11"/>
      <c r="K857" s="11"/>
      <c r="L857" s="11"/>
    </row>
    <row r="858" ht="15.75" hidden="1" customHeight="1">
      <c r="A858" s="225">
        <v>45889.0</v>
      </c>
      <c r="B858" s="19" t="s">
        <v>8322</v>
      </c>
      <c r="C858" s="28" t="s">
        <v>10</v>
      </c>
      <c r="D858" s="28">
        <v>944580.0</v>
      </c>
      <c r="E858" s="29">
        <v>191403.69</v>
      </c>
      <c r="F858" s="207"/>
      <c r="G858" s="43"/>
      <c r="H858" s="38"/>
      <c r="I858" s="55"/>
      <c r="J858" s="11"/>
      <c r="K858" s="11"/>
      <c r="L858" s="11"/>
    </row>
    <row r="859" ht="15.75" hidden="1" customHeight="1">
      <c r="A859" s="225">
        <v>45890.0</v>
      </c>
      <c r="B859" s="28" t="s">
        <v>8322</v>
      </c>
      <c r="C859" s="28" t="s">
        <v>10</v>
      </c>
      <c r="D859" s="28">
        <v>944793.0</v>
      </c>
      <c r="E859" s="386">
        <v>329647.57</v>
      </c>
      <c r="F859" s="207"/>
      <c r="G859" s="43"/>
      <c r="H859" s="38"/>
      <c r="I859" s="55"/>
      <c r="J859" s="11"/>
      <c r="K859" s="11"/>
      <c r="L859" s="11"/>
    </row>
    <row r="860" ht="15.75" hidden="1" customHeight="1">
      <c r="A860" s="225">
        <v>45891.0</v>
      </c>
      <c r="B860" s="28" t="s">
        <v>8322</v>
      </c>
      <c r="C860" s="28" t="s">
        <v>10</v>
      </c>
      <c r="D860" s="28">
        <v>945002.0</v>
      </c>
      <c r="E860" s="386">
        <v>188971.5</v>
      </c>
      <c r="F860" s="207"/>
      <c r="G860" s="33"/>
      <c r="H860" s="38"/>
      <c r="I860" s="55"/>
      <c r="J860" s="11"/>
      <c r="K860" s="11"/>
      <c r="L860" s="11"/>
    </row>
    <row r="861" ht="15.75" hidden="1" customHeight="1">
      <c r="A861" s="225">
        <v>45877.0</v>
      </c>
      <c r="B861" s="226" t="s">
        <v>8322</v>
      </c>
      <c r="C861" s="28" t="s">
        <v>7</v>
      </c>
      <c r="D861" s="28">
        <v>586591.0</v>
      </c>
      <c r="E861" s="29">
        <v>38258.08</v>
      </c>
      <c r="F861" s="207"/>
      <c r="G861" s="31" t="s">
        <v>8529</v>
      </c>
      <c r="H861" s="38"/>
      <c r="I861" s="55"/>
      <c r="J861" s="11"/>
      <c r="K861" s="11"/>
      <c r="L861" s="11"/>
    </row>
    <row r="862" ht="15.75" hidden="1" customHeight="1">
      <c r="A862" s="225">
        <v>45889.0</v>
      </c>
      <c r="B862" s="28" t="s">
        <v>8322</v>
      </c>
      <c r="C862" s="28" t="s">
        <v>25</v>
      </c>
      <c r="D862" s="28" t="s">
        <v>8530</v>
      </c>
      <c r="E862" s="386">
        <v>62062.9</v>
      </c>
      <c r="F862" s="207"/>
      <c r="G862" s="43"/>
      <c r="H862" s="38"/>
      <c r="I862" s="55"/>
      <c r="J862" s="11"/>
      <c r="K862" s="11"/>
      <c r="L862" s="11"/>
    </row>
    <row r="863" ht="15.75" hidden="1" customHeight="1">
      <c r="A863" s="225">
        <v>45898.0</v>
      </c>
      <c r="B863" s="28" t="s">
        <v>8322</v>
      </c>
      <c r="C863" s="28" t="s">
        <v>25</v>
      </c>
      <c r="D863" s="28" t="s">
        <v>8531</v>
      </c>
      <c r="E863" s="386">
        <v>279782.68</v>
      </c>
      <c r="F863" s="207"/>
      <c r="G863" s="33"/>
      <c r="H863" s="38"/>
      <c r="I863" s="55"/>
      <c r="J863" s="11"/>
      <c r="K863" s="11"/>
      <c r="L863" s="11"/>
    </row>
    <row r="864" ht="15.75" hidden="1" customHeight="1">
      <c r="A864" s="225">
        <v>45894.0</v>
      </c>
      <c r="B864" s="28" t="s">
        <v>8322</v>
      </c>
      <c r="C864" s="28" t="s">
        <v>10</v>
      </c>
      <c r="D864" s="28">
        <v>945223.0</v>
      </c>
      <c r="E864" s="386">
        <v>797147.62</v>
      </c>
      <c r="F864" s="207"/>
      <c r="G864" s="31" t="s">
        <v>8532</v>
      </c>
      <c r="H864" s="38"/>
      <c r="I864" s="55"/>
      <c r="J864" s="11"/>
      <c r="K864" s="11"/>
      <c r="L864" s="11"/>
    </row>
    <row r="865" ht="15.75" hidden="1" customHeight="1">
      <c r="A865" s="225">
        <v>45895.0</v>
      </c>
      <c r="B865" s="226" t="s">
        <v>8322</v>
      </c>
      <c r="C865" s="28" t="s">
        <v>10</v>
      </c>
      <c r="D865" s="28">
        <v>945458.0</v>
      </c>
      <c r="E865" s="29">
        <v>730075.44</v>
      </c>
      <c r="F865" s="207"/>
      <c r="G865" s="43"/>
      <c r="H865" s="38"/>
      <c r="I865" s="55"/>
      <c r="J865" s="11"/>
      <c r="K865" s="11"/>
      <c r="L865" s="11"/>
    </row>
    <row r="866" ht="15.75" hidden="1" customHeight="1">
      <c r="A866" s="225">
        <v>45896.0</v>
      </c>
      <c r="B866" s="226" t="s">
        <v>8322</v>
      </c>
      <c r="C866" s="28" t="s">
        <v>10</v>
      </c>
      <c r="D866" s="28">
        <v>945689.0</v>
      </c>
      <c r="E866" s="386">
        <v>203365.02</v>
      </c>
      <c r="F866" s="207"/>
      <c r="G866" s="43"/>
      <c r="H866" s="38"/>
      <c r="I866" s="55"/>
      <c r="J866" s="11"/>
      <c r="K866" s="11"/>
      <c r="L866" s="11"/>
    </row>
    <row r="867" ht="15.75" hidden="1" customHeight="1">
      <c r="A867" s="225">
        <v>45897.0</v>
      </c>
      <c r="B867" s="226" t="s">
        <v>8322</v>
      </c>
      <c r="C867" s="28" t="s">
        <v>10</v>
      </c>
      <c r="D867" s="28">
        <v>945903.0</v>
      </c>
      <c r="E867" s="386">
        <v>416116.21</v>
      </c>
      <c r="F867" s="207"/>
      <c r="G867" s="43"/>
      <c r="H867" s="38"/>
      <c r="I867" s="55"/>
      <c r="J867" s="11"/>
      <c r="K867" s="11"/>
      <c r="L867" s="11"/>
    </row>
    <row r="868" ht="15.75" hidden="1" customHeight="1">
      <c r="A868" s="225">
        <v>45898.0</v>
      </c>
      <c r="B868" s="28" t="s">
        <v>8322</v>
      </c>
      <c r="C868" s="28" t="s">
        <v>10</v>
      </c>
      <c r="D868" s="28">
        <v>946130.0</v>
      </c>
      <c r="E868" s="386">
        <v>504521.54</v>
      </c>
      <c r="F868" s="207"/>
      <c r="G868" s="33"/>
      <c r="H868" s="38"/>
      <c r="I868" s="55"/>
      <c r="J868" s="11"/>
      <c r="K868" s="11"/>
      <c r="L868" s="11"/>
    </row>
    <row r="869" ht="15.75" hidden="1" customHeight="1">
      <c r="A869" s="225">
        <v>45904.0</v>
      </c>
      <c r="B869" s="226" t="s">
        <v>8322</v>
      </c>
      <c r="C869" s="28" t="s">
        <v>7</v>
      </c>
      <c r="D869" s="28" t="s">
        <v>8536</v>
      </c>
      <c r="E869" s="29">
        <v>77961.69</v>
      </c>
      <c r="F869" s="207"/>
      <c r="G869" s="31" t="s">
        <v>8538</v>
      </c>
      <c r="H869" s="38"/>
      <c r="I869" s="55"/>
      <c r="J869" s="11"/>
      <c r="K869" s="11"/>
      <c r="L869" s="11"/>
    </row>
    <row r="870" ht="15.75" hidden="1" customHeight="1">
      <c r="A870" s="225">
        <v>45905.0</v>
      </c>
      <c r="B870" s="268" t="s">
        <v>8322</v>
      </c>
      <c r="C870" s="28" t="s">
        <v>25</v>
      </c>
      <c r="D870" s="28" t="s">
        <v>8540</v>
      </c>
      <c r="E870" s="386">
        <v>37785.74</v>
      </c>
      <c r="F870" s="207"/>
      <c r="G870" s="43"/>
      <c r="H870" s="38"/>
      <c r="I870" s="55"/>
      <c r="J870" s="11"/>
      <c r="K870" s="11"/>
      <c r="L870" s="11"/>
    </row>
    <row r="871" ht="15.75" hidden="1" customHeight="1">
      <c r="A871" s="225">
        <v>45911.0</v>
      </c>
      <c r="B871" s="268" t="s">
        <v>8322</v>
      </c>
      <c r="C871" s="28" t="s">
        <v>25</v>
      </c>
      <c r="D871" s="28" t="s">
        <v>8542</v>
      </c>
      <c r="E871" s="386">
        <v>25190.49</v>
      </c>
      <c r="F871" s="207"/>
      <c r="G871" s="33"/>
      <c r="H871" s="38"/>
      <c r="I871" s="55"/>
      <c r="J871" s="11"/>
      <c r="K871" s="11"/>
      <c r="L871" s="11"/>
    </row>
    <row r="872" ht="15.75" hidden="1" customHeight="1">
      <c r="A872" s="225">
        <v>45901.0</v>
      </c>
      <c r="B872" s="28" t="s">
        <v>8322</v>
      </c>
      <c r="C872" s="28" t="s">
        <v>10</v>
      </c>
      <c r="D872" s="28">
        <v>946369.0</v>
      </c>
      <c r="E872" s="386">
        <v>191519.97</v>
      </c>
      <c r="F872" s="425"/>
      <c r="G872" s="36" t="s">
        <v>8546</v>
      </c>
      <c r="H872" s="38"/>
      <c r="I872" s="55"/>
      <c r="J872" s="11"/>
      <c r="K872" s="11"/>
      <c r="L872" s="11"/>
    </row>
    <row r="873" ht="15.75" hidden="1" customHeight="1">
      <c r="A873" s="225">
        <v>45902.0</v>
      </c>
      <c r="B873" s="28" t="s">
        <v>8322</v>
      </c>
      <c r="C873" s="28" t="s">
        <v>10</v>
      </c>
      <c r="D873" s="28">
        <v>946595.0</v>
      </c>
      <c r="E873" s="386">
        <v>623389.48</v>
      </c>
      <c r="F873" s="425"/>
      <c r="G873" s="43"/>
      <c r="H873" s="38"/>
      <c r="I873" s="55"/>
      <c r="J873" s="11"/>
      <c r="K873" s="11"/>
      <c r="L873" s="11"/>
    </row>
    <row r="874" ht="15.75" hidden="1" customHeight="1">
      <c r="A874" s="225">
        <v>45903.0</v>
      </c>
      <c r="B874" s="28" t="s">
        <v>8322</v>
      </c>
      <c r="C874" s="28" t="s">
        <v>10</v>
      </c>
      <c r="D874" s="28">
        <v>946804.0</v>
      </c>
      <c r="E874" s="386">
        <v>289017.46</v>
      </c>
      <c r="F874" s="425"/>
      <c r="G874" s="43"/>
      <c r="H874" s="38"/>
      <c r="I874" s="55"/>
      <c r="J874" s="11"/>
      <c r="K874" s="11"/>
      <c r="L874" s="11"/>
    </row>
    <row r="875" ht="15.75" hidden="1" customHeight="1">
      <c r="A875" s="225">
        <v>45904.0</v>
      </c>
      <c r="B875" s="226" t="s">
        <v>8322</v>
      </c>
      <c r="C875" s="28" t="s">
        <v>10</v>
      </c>
      <c r="D875" s="28">
        <v>947015.0</v>
      </c>
      <c r="E875" s="386">
        <v>692424.72</v>
      </c>
      <c r="F875" s="425"/>
      <c r="G875" s="43"/>
      <c r="H875" s="38"/>
      <c r="I875" s="55"/>
      <c r="J875" s="11"/>
      <c r="K875" s="11"/>
      <c r="L875" s="11"/>
    </row>
    <row r="876" ht="15.75" hidden="1" customHeight="1">
      <c r="A876" s="225">
        <v>45905.0</v>
      </c>
      <c r="B876" s="226" t="s">
        <v>8322</v>
      </c>
      <c r="C876" s="28" t="s">
        <v>10</v>
      </c>
      <c r="D876" s="28">
        <v>947245.0</v>
      </c>
      <c r="E876" s="386">
        <v>210842.72</v>
      </c>
      <c r="F876" s="425"/>
      <c r="G876" s="43"/>
      <c r="H876" s="38"/>
      <c r="I876" s="55"/>
      <c r="J876" s="11"/>
      <c r="K876" s="11"/>
      <c r="L876" s="11"/>
    </row>
    <row r="877" ht="15.75" hidden="1" customHeight="1">
      <c r="A877" s="225">
        <v>45908.0</v>
      </c>
      <c r="B877" s="268" t="s">
        <v>8322</v>
      </c>
      <c r="C877" s="28" t="s">
        <v>10</v>
      </c>
      <c r="D877" s="28">
        <v>947474.0</v>
      </c>
      <c r="E877" s="386">
        <v>626860.23</v>
      </c>
      <c r="F877" s="425"/>
      <c r="G877" s="43"/>
      <c r="H877" s="38"/>
      <c r="I877" s="55"/>
      <c r="J877" s="11"/>
      <c r="K877" s="11"/>
      <c r="L877" s="11"/>
    </row>
    <row r="878" ht="15.75" hidden="1" customHeight="1">
      <c r="A878" s="225">
        <v>45909.0</v>
      </c>
      <c r="B878" s="268" t="s">
        <v>8322</v>
      </c>
      <c r="C878" s="28" t="s">
        <v>10</v>
      </c>
      <c r="D878" s="28">
        <v>947703.0</v>
      </c>
      <c r="E878" s="386">
        <v>1252830.63</v>
      </c>
      <c r="F878" s="425"/>
      <c r="G878" s="43"/>
      <c r="H878" s="38"/>
      <c r="I878" s="55"/>
      <c r="J878" s="11"/>
      <c r="K878" s="11"/>
      <c r="L878" s="11"/>
    </row>
    <row r="879" ht="15.75" hidden="1" customHeight="1">
      <c r="A879" s="225">
        <v>45910.0</v>
      </c>
      <c r="B879" s="268" t="s">
        <v>8322</v>
      </c>
      <c r="C879" s="28" t="s">
        <v>10</v>
      </c>
      <c r="D879" s="28">
        <v>947892.0</v>
      </c>
      <c r="E879" s="386">
        <v>1069561.14</v>
      </c>
      <c r="F879" s="425"/>
      <c r="G879" s="43"/>
      <c r="H879" s="38"/>
      <c r="I879" s="55"/>
      <c r="J879" s="11"/>
      <c r="K879" s="11"/>
      <c r="L879" s="11"/>
    </row>
    <row r="880" ht="15.75" hidden="1" customHeight="1">
      <c r="A880" s="225">
        <v>45911.0</v>
      </c>
      <c r="B880" s="19" t="s">
        <v>8322</v>
      </c>
      <c r="C880" s="28" t="s">
        <v>10</v>
      </c>
      <c r="D880" s="28">
        <v>948098.0</v>
      </c>
      <c r="E880" s="29">
        <v>266028.09</v>
      </c>
      <c r="F880" s="425"/>
      <c r="G880" s="33"/>
      <c r="H880" s="38"/>
      <c r="I880" s="55"/>
      <c r="J880" s="11"/>
      <c r="K880" s="11"/>
      <c r="L880" s="11"/>
    </row>
    <row r="881" ht="15.75" hidden="1" customHeight="1">
      <c r="A881" s="225">
        <v>45915.0</v>
      </c>
      <c r="B881" s="19" t="s">
        <v>8322</v>
      </c>
      <c r="C881" s="28" t="s">
        <v>10</v>
      </c>
      <c r="D881" s="28">
        <v>948509.0</v>
      </c>
      <c r="E881" s="386">
        <v>768326.95</v>
      </c>
      <c r="F881" s="207"/>
      <c r="G881" s="31" t="s">
        <v>8551</v>
      </c>
      <c r="H881" s="38"/>
      <c r="I881" s="55"/>
      <c r="J881" s="11"/>
      <c r="K881" s="11"/>
      <c r="L881" s="11"/>
    </row>
    <row r="882" ht="15.75" hidden="1" customHeight="1">
      <c r="A882" s="225">
        <v>45916.0</v>
      </c>
      <c r="B882" s="19" t="s">
        <v>8322</v>
      </c>
      <c r="C882" s="28" t="s">
        <v>10</v>
      </c>
      <c r="D882" s="28">
        <v>948737.0</v>
      </c>
      <c r="E882" s="386">
        <v>1969869.05</v>
      </c>
      <c r="F882" s="207"/>
      <c r="G882" s="43"/>
      <c r="H882" s="38"/>
      <c r="I882" s="55"/>
      <c r="J882" s="11"/>
      <c r="K882" s="11"/>
      <c r="L882" s="11"/>
    </row>
    <row r="883" ht="15.75" hidden="1" customHeight="1">
      <c r="A883" s="225">
        <v>45917.0</v>
      </c>
      <c r="B883" s="28" t="s">
        <v>8322</v>
      </c>
      <c r="C883" s="28" t="s">
        <v>10</v>
      </c>
      <c r="D883" s="28">
        <v>948952.0</v>
      </c>
      <c r="E883" s="386">
        <v>1012549.74</v>
      </c>
      <c r="F883" s="207"/>
      <c r="G883" s="43"/>
      <c r="H883" s="38"/>
      <c r="I883" s="55"/>
      <c r="J883" s="11"/>
      <c r="K883" s="11"/>
      <c r="L883" s="11"/>
    </row>
    <row r="884" ht="15.75" hidden="1" customHeight="1">
      <c r="A884" s="225">
        <v>45917.0</v>
      </c>
      <c r="B884" s="28" t="s">
        <v>8322</v>
      </c>
      <c r="C884" s="28" t="s">
        <v>10</v>
      </c>
      <c r="D884" s="28">
        <v>949106.0</v>
      </c>
      <c r="E884" s="386">
        <v>355329.39</v>
      </c>
      <c r="F884" s="207"/>
      <c r="G884" s="43"/>
      <c r="H884" s="38"/>
      <c r="I884" s="55"/>
      <c r="J884" s="11"/>
      <c r="K884" s="11"/>
      <c r="L884" s="11"/>
    </row>
    <row r="885" ht="15.75" hidden="1" customHeight="1">
      <c r="A885" s="225">
        <v>45917.0</v>
      </c>
      <c r="B885" s="28" t="s">
        <v>8322</v>
      </c>
      <c r="C885" s="28" t="s">
        <v>679</v>
      </c>
      <c r="D885" s="28">
        <v>949721.0</v>
      </c>
      <c r="E885" s="386">
        <v>-118007.61</v>
      </c>
      <c r="F885" s="207"/>
      <c r="G885" s="43"/>
      <c r="H885" s="38"/>
      <c r="I885" s="55"/>
      <c r="J885" s="11"/>
      <c r="K885" s="11"/>
      <c r="L885" s="11"/>
    </row>
    <row r="886" ht="15.75" hidden="1" customHeight="1">
      <c r="A886" s="225">
        <v>45918.0</v>
      </c>
      <c r="B886" s="28" t="s">
        <v>8322</v>
      </c>
      <c r="C886" s="28" t="s">
        <v>10</v>
      </c>
      <c r="D886" s="28">
        <v>949140.0</v>
      </c>
      <c r="E886" s="386">
        <v>274901.68</v>
      </c>
      <c r="F886" s="207"/>
      <c r="G886" s="43"/>
      <c r="H886" s="38"/>
      <c r="I886" s="55"/>
      <c r="J886" s="11"/>
      <c r="K886" s="11"/>
      <c r="L886" s="11"/>
    </row>
    <row r="887" ht="15.75" hidden="1" customHeight="1">
      <c r="A887" s="225">
        <v>45919.0</v>
      </c>
      <c r="B887" s="28" t="s">
        <v>8322</v>
      </c>
      <c r="C887" s="28" t="s">
        <v>10</v>
      </c>
      <c r="D887" s="28">
        <v>949344.0</v>
      </c>
      <c r="E887" s="29">
        <v>407945.78</v>
      </c>
      <c r="F887" s="207"/>
      <c r="G887" s="43"/>
      <c r="H887" s="38"/>
      <c r="I887" s="55"/>
      <c r="J887" s="11"/>
      <c r="K887" s="11"/>
      <c r="L887" s="11"/>
    </row>
    <row r="888" ht="15.75" hidden="1" customHeight="1">
      <c r="A888" s="225">
        <v>45923.0</v>
      </c>
      <c r="B888" s="226" t="s">
        <v>8322</v>
      </c>
      <c r="C888" s="28" t="s">
        <v>10</v>
      </c>
      <c r="D888" s="28">
        <v>949769.0</v>
      </c>
      <c r="E888" s="386">
        <v>556220.98</v>
      </c>
      <c r="F888" s="207"/>
      <c r="G888" s="43"/>
      <c r="H888" s="38"/>
      <c r="I888" s="55"/>
      <c r="J888" s="11"/>
      <c r="K888" s="11"/>
      <c r="L888" s="11"/>
    </row>
    <row r="889" ht="15.75" hidden="1" customHeight="1">
      <c r="A889" s="225">
        <v>45924.0</v>
      </c>
      <c r="B889" s="226" t="s">
        <v>8322</v>
      </c>
      <c r="C889" s="28" t="s">
        <v>10</v>
      </c>
      <c r="D889" s="28">
        <v>949988.0</v>
      </c>
      <c r="E889" s="386">
        <v>421370.35</v>
      </c>
      <c r="F889" s="207"/>
      <c r="G889" s="43"/>
      <c r="H889" s="38"/>
      <c r="I889" s="55"/>
      <c r="J889" s="11"/>
      <c r="K889" s="11"/>
      <c r="L889" s="11"/>
    </row>
    <row r="890" ht="15.75" hidden="1" customHeight="1">
      <c r="A890" s="225">
        <v>45925.0</v>
      </c>
      <c r="B890" s="28" t="s">
        <v>8322</v>
      </c>
      <c r="C890" s="28" t="s">
        <v>10</v>
      </c>
      <c r="D890" s="28">
        <v>950203.0</v>
      </c>
      <c r="E890" s="386">
        <v>404887.36</v>
      </c>
      <c r="F890" s="207"/>
      <c r="G890" s="43"/>
      <c r="H890" s="38"/>
      <c r="I890" s="55"/>
      <c r="J890" s="11"/>
      <c r="K890" s="11"/>
      <c r="L890" s="11"/>
    </row>
    <row r="891" ht="15.75" hidden="1" customHeight="1">
      <c r="A891" s="225">
        <v>45926.0</v>
      </c>
      <c r="B891" s="28" t="s">
        <v>8322</v>
      </c>
      <c r="C891" s="28" t="s">
        <v>10</v>
      </c>
      <c r="D891" s="28">
        <v>950446.0</v>
      </c>
      <c r="E891" s="386">
        <v>594340.94</v>
      </c>
      <c r="F891" s="207"/>
      <c r="G891" s="43"/>
      <c r="H891" s="38"/>
      <c r="I891" s="55"/>
      <c r="J891" s="11"/>
      <c r="K891" s="11"/>
      <c r="L891" s="11"/>
    </row>
    <row r="892" ht="15.75" hidden="1" customHeight="1">
      <c r="A892" s="225">
        <v>45929.0</v>
      </c>
      <c r="B892" s="28" t="s">
        <v>8322</v>
      </c>
      <c r="C892" s="28" t="s">
        <v>10</v>
      </c>
      <c r="D892" s="28">
        <v>950695.0</v>
      </c>
      <c r="E892" s="386">
        <v>1203569.87</v>
      </c>
      <c r="F892" s="207"/>
      <c r="G892" s="43"/>
      <c r="H892" s="38"/>
      <c r="I892" s="55"/>
      <c r="J892" s="11"/>
      <c r="K892" s="11"/>
      <c r="L892" s="11"/>
    </row>
    <row r="893" ht="15.75" hidden="1" customHeight="1">
      <c r="A893" s="225">
        <v>45930.0</v>
      </c>
      <c r="B893" s="28" t="s">
        <v>8322</v>
      </c>
      <c r="C893" s="28" t="s">
        <v>10</v>
      </c>
      <c r="D893" s="28">
        <v>950935.0</v>
      </c>
      <c r="E893" s="29">
        <v>1970354.52</v>
      </c>
      <c r="F893" s="207"/>
      <c r="G893" s="43"/>
      <c r="H893" s="38"/>
      <c r="I893" s="55"/>
      <c r="J893" s="11"/>
      <c r="K893" s="11"/>
      <c r="L893" s="11"/>
    </row>
    <row r="894" ht="15.75" hidden="1" customHeight="1">
      <c r="A894" s="225">
        <v>45931.0</v>
      </c>
      <c r="B894" s="28" t="s">
        <v>8322</v>
      </c>
      <c r="C894" s="28" t="s">
        <v>10</v>
      </c>
      <c r="D894" s="28">
        <v>951181.0</v>
      </c>
      <c r="E894" s="386">
        <v>934933.86</v>
      </c>
      <c r="F894" s="207"/>
      <c r="G894" s="43"/>
      <c r="H894" s="38"/>
      <c r="I894" s="55"/>
      <c r="J894" s="11"/>
      <c r="K894" s="11"/>
      <c r="L894" s="11"/>
    </row>
    <row r="895" ht="15.75" hidden="1" customHeight="1">
      <c r="A895" s="225">
        <v>45932.0</v>
      </c>
      <c r="B895" s="226" t="s">
        <v>8322</v>
      </c>
      <c r="C895" s="28" t="s">
        <v>10</v>
      </c>
      <c r="D895" s="28">
        <v>951405.0</v>
      </c>
      <c r="E895" s="386">
        <v>402026.8</v>
      </c>
      <c r="F895" s="207"/>
      <c r="G895" s="43"/>
      <c r="H895" s="38"/>
      <c r="I895" s="55"/>
      <c r="J895" s="11"/>
      <c r="K895" s="11"/>
      <c r="L895" s="11"/>
    </row>
    <row r="896" ht="15.75" hidden="1" customHeight="1">
      <c r="A896" s="225">
        <v>45933.0</v>
      </c>
      <c r="B896" s="226" t="s">
        <v>8322</v>
      </c>
      <c r="C896" s="28" t="s">
        <v>10</v>
      </c>
      <c r="D896" s="28">
        <v>951615.0</v>
      </c>
      <c r="E896" s="386">
        <v>610658.85</v>
      </c>
      <c r="F896" s="207"/>
      <c r="G896" s="33"/>
      <c r="H896" s="38"/>
      <c r="I896" s="55"/>
      <c r="J896" s="11"/>
      <c r="K896" s="11"/>
      <c r="L896" s="11"/>
    </row>
    <row r="897" ht="15.75" hidden="1" customHeight="1">
      <c r="A897" s="225">
        <v>45919.0</v>
      </c>
      <c r="B897" s="28" t="s">
        <v>8322</v>
      </c>
      <c r="C897" s="226" t="s">
        <v>191</v>
      </c>
      <c r="D897" s="226">
        <v>596191.0</v>
      </c>
      <c r="E897" s="386">
        <v>124989.37</v>
      </c>
      <c r="F897" s="207"/>
      <c r="G897" s="31" t="s">
        <v>8559</v>
      </c>
      <c r="H897" s="38"/>
      <c r="I897" s="55"/>
      <c r="J897" s="11"/>
      <c r="K897" s="11"/>
      <c r="L897" s="1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ht="15.75" hidden="1" customHeight="1">
      <c r="A898" s="225">
        <v>45923.0</v>
      </c>
      <c r="B898" s="28" t="s">
        <v>8322</v>
      </c>
      <c r="C898" s="28" t="s">
        <v>25</v>
      </c>
      <c r="D898" s="28">
        <v>596833.0</v>
      </c>
      <c r="E898" s="386">
        <v>19832.21</v>
      </c>
      <c r="F898" s="207"/>
      <c r="G898" s="43"/>
      <c r="H898" s="38"/>
      <c r="I898" s="55"/>
      <c r="J898" s="11"/>
      <c r="K898" s="11"/>
      <c r="L898" s="1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ht="15.75" hidden="1" customHeight="1">
      <c r="A899" s="225">
        <v>45924.0</v>
      </c>
      <c r="B899" s="226" t="s">
        <v>8322</v>
      </c>
      <c r="C899" s="28" t="s">
        <v>7</v>
      </c>
      <c r="D899" s="28">
        <v>597161.0</v>
      </c>
      <c r="E899" s="386">
        <v>33188.61</v>
      </c>
      <c r="F899" s="207"/>
      <c r="G899" s="43"/>
      <c r="H899" s="38"/>
      <c r="I899" s="55"/>
      <c r="J899" s="11"/>
      <c r="K899" s="11"/>
      <c r="L899" s="1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ht="15.75" hidden="1" customHeight="1">
      <c r="A900" s="225">
        <v>45931.0</v>
      </c>
      <c r="B900" s="226" t="s">
        <v>8322</v>
      </c>
      <c r="C900" s="28" t="s">
        <v>7</v>
      </c>
      <c r="D900" s="28" t="s">
        <v>8562</v>
      </c>
      <c r="E900" s="386">
        <v>63339.72</v>
      </c>
      <c r="F900" s="207"/>
      <c r="G900" s="43"/>
      <c r="H900" s="38"/>
      <c r="I900" s="55"/>
      <c r="J900" s="11"/>
      <c r="K900" s="11"/>
      <c r="L900" s="1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ht="15.75" hidden="1" customHeight="1">
      <c r="A901" s="225">
        <v>45936.0</v>
      </c>
      <c r="B901" s="268" t="s">
        <v>8322</v>
      </c>
      <c r="C901" s="28" t="s">
        <v>7</v>
      </c>
      <c r="D901" s="28">
        <v>599806.0</v>
      </c>
      <c r="E901" s="386">
        <v>126679.44</v>
      </c>
      <c r="F901" s="207"/>
      <c r="G901" s="33"/>
      <c r="H901" s="38"/>
      <c r="I901" s="55"/>
      <c r="J901" s="11"/>
      <c r="K901" s="11"/>
      <c r="L901" s="11"/>
    </row>
    <row r="902" ht="15.75" hidden="1" customHeight="1">
      <c r="A902" s="225">
        <v>45960.0</v>
      </c>
      <c r="B902" s="226" t="s">
        <v>8322</v>
      </c>
      <c r="C902" s="28" t="s">
        <v>7</v>
      </c>
      <c r="D902" s="28">
        <v>605678.0</v>
      </c>
      <c r="E902" s="386">
        <v>42365.57</v>
      </c>
      <c r="F902" s="207"/>
      <c r="G902" s="31" t="s">
        <v>8564</v>
      </c>
      <c r="H902" s="38"/>
      <c r="I902" s="55"/>
      <c r="J902" s="11"/>
      <c r="K902" s="11"/>
      <c r="L902" s="11"/>
    </row>
    <row r="903" ht="15.75" hidden="1" customHeight="1">
      <c r="A903" s="225">
        <v>45964.0</v>
      </c>
      <c r="B903" s="268" t="s">
        <v>8322</v>
      </c>
      <c r="C903" s="28" t="s">
        <v>7</v>
      </c>
      <c r="D903" s="28">
        <v>606399.0</v>
      </c>
      <c r="E903" s="29">
        <v>55958.95</v>
      </c>
      <c r="F903" s="207"/>
      <c r="G903" s="43"/>
      <c r="H903" s="38"/>
      <c r="I903" s="55"/>
      <c r="J903" s="11"/>
      <c r="K903" s="11"/>
      <c r="L903" s="11"/>
    </row>
    <row r="904" ht="15.75" hidden="1" customHeight="1">
      <c r="A904" s="225">
        <v>45945.0</v>
      </c>
      <c r="B904" s="28" t="s">
        <v>8322</v>
      </c>
      <c r="C904" s="28" t="s">
        <v>191</v>
      </c>
      <c r="D904" s="28">
        <v>601919.0</v>
      </c>
      <c r="E904" s="29">
        <v>19906.34</v>
      </c>
      <c r="F904" s="207"/>
      <c r="G904" s="43"/>
      <c r="H904" s="38"/>
      <c r="I904" s="55"/>
      <c r="J904" s="11"/>
      <c r="K904" s="11"/>
      <c r="L904" s="11"/>
    </row>
    <row r="905" ht="15.75" hidden="1" customHeight="1">
      <c r="A905" s="225">
        <v>45944.0</v>
      </c>
      <c r="B905" s="19" t="s">
        <v>8322</v>
      </c>
      <c r="C905" s="28" t="s">
        <v>191</v>
      </c>
      <c r="D905" s="28">
        <v>601548.0</v>
      </c>
      <c r="E905" s="386">
        <v>90350.38</v>
      </c>
      <c r="F905" s="207"/>
      <c r="G905" s="33"/>
      <c r="H905" s="38"/>
      <c r="I905" s="55"/>
      <c r="J905" s="11"/>
      <c r="K905" s="11"/>
      <c r="L905" s="11"/>
    </row>
    <row r="906" ht="15.75" hidden="1" customHeight="1">
      <c r="A906" s="225">
        <v>45973.0</v>
      </c>
      <c r="B906" s="226" t="s">
        <v>8322</v>
      </c>
      <c r="C906" s="28" t="s">
        <v>7</v>
      </c>
      <c r="D906" s="28">
        <v>608805.0</v>
      </c>
      <c r="E906" s="386">
        <v>42365.57</v>
      </c>
      <c r="F906" s="381"/>
      <c r="G906" s="652" t="s">
        <v>8566</v>
      </c>
      <c r="H906" s="38"/>
      <c r="I906" s="55"/>
      <c r="J906" s="11"/>
      <c r="K906" s="11"/>
      <c r="L906" s="11"/>
    </row>
    <row r="907" ht="15.75" hidden="1" customHeight="1">
      <c r="A907" s="225">
        <v>45974.0</v>
      </c>
      <c r="B907" s="28" t="s">
        <v>8322</v>
      </c>
      <c r="C907" s="28" t="s">
        <v>7</v>
      </c>
      <c r="D907" s="28">
        <v>609143.0</v>
      </c>
      <c r="E907" s="386">
        <v>60432.17</v>
      </c>
      <c r="F907" s="381"/>
      <c r="G907" s="33"/>
      <c r="H907" s="38"/>
      <c r="I907" s="55"/>
      <c r="J907" s="11"/>
      <c r="K907" s="11"/>
      <c r="L907" s="11"/>
    </row>
    <row r="908" ht="15.75" hidden="1" customHeight="1">
      <c r="A908" s="225">
        <v>45936.0</v>
      </c>
      <c r="B908" s="268" t="s">
        <v>8322</v>
      </c>
      <c r="C908" s="28" t="s">
        <v>10</v>
      </c>
      <c r="D908" s="28">
        <v>951827.0</v>
      </c>
      <c r="E908" s="29">
        <v>479862.99</v>
      </c>
      <c r="F908" s="207"/>
      <c r="G908" s="31" t="s">
        <v>8567</v>
      </c>
      <c r="H908" s="38"/>
      <c r="I908" s="55"/>
      <c r="J908" s="11"/>
      <c r="K908" s="11"/>
      <c r="L908" s="11"/>
    </row>
    <row r="909" ht="15.75" hidden="1" customHeight="1">
      <c r="A909" s="225">
        <v>45937.0</v>
      </c>
      <c r="B909" s="268" t="s">
        <v>8322</v>
      </c>
      <c r="C909" s="28" t="s">
        <v>10</v>
      </c>
      <c r="D909" s="28">
        <v>952089.0</v>
      </c>
      <c r="E909" s="653">
        <v>432555.94</v>
      </c>
      <c r="F909" s="207"/>
      <c r="G909" s="43"/>
      <c r="H909" s="38"/>
      <c r="I909" s="55"/>
      <c r="J909" s="11"/>
      <c r="K909" s="11"/>
      <c r="L909" s="11"/>
    </row>
    <row r="910" ht="15.75" hidden="1" customHeight="1">
      <c r="A910" s="225">
        <v>45938.0</v>
      </c>
      <c r="B910" s="268" t="s">
        <v>8322</v>
      </c>
      <c r="C910" s="28" t="s">
        <v>10</v>
      </c>
      <c r="D910" s="28">
        <v>952362.0</v>
      </c>
      <c r="E910" s="386">
        <v>534383.99</v>
      </c>
      <c r="F910" s="207"/>
      <c r="G910" s="43"/>
      <c r="H910" s="38"/>
      <c r="I910" s="55"/>
      <c r="J910" s="11"/>
      <c r="K910" s="11"/>
      <c r="L910" s="11"/>
    </row>
    <row r="911" ht="15.75" hidden="1" customHeight="1">
      <c r="A911" s="225">
        <v>45939.0</v>
      </c>
      <c r="B911" s="268" t="s">
        <v>8322</v>
      </c>
      <c r="C911" s="28" t="s">
        <v>10</v>
      </c>
      <c r="D911" s="28">
        <v>952605.0</v>
      </c>
      <c r="E911" s="386">
        <v>960435.06</v>
      </c>
      <c r="F911" s="207"/>
      <c r="G911" s="43"/>
      <c r="H911" s="38"/>
      <c r="I911" s="55"/>
      <c r="J911" s="11"/>
      <c r="K911" s="11"/>
      <c r="L911" s="11"/>
    </row>
    <row r="912" ht="15.75" hidden="1" customHeight="1">
      <c r="A912" s="225">
        <v>45939.0</v>
      </c>
      <c r="B912" s="19" t="s">
        <v>8322</v>
      </c>
      <c r="C912" s="28" t="s">
        <v>10</v>
      </c>
      <c r="D912" s="28">
        <v>952569.0</v>
      </c>
      <c r="E912" s="386">
        <v>342766.87</v>
      </c>
      <c r="F912" s="207"/>
      <c r="G912" s="43"/>
      <c r="H912" s="38"/>
      <c r="I912" s="55"/>
      <c r="J912" s="11"/>
      <c r="K912" s="11"/>
      <c r="L912" s="11"/>
    </row>
    <row r="913" ht="15.75" hidden="1" customHeight="1">
      <c r="A913" s="225">
        <v>45943.0</v>
      </c>
      <c r="B913" s="19" t="s">
        <v>8322</v>
      </c>
      <c r="C913" s="28" t="s">
        <v>10</v>
      </c>
      <c r="D913" s="28">
        <v>952818.0</v>
      </c>
      <c r="E913" s="386">
        <v>1153307.37</v>
      </c>
      <c r="F913" s="207"/>
      <c r="G913" s="43"/>
      <c r="H913" s="38"/>
      <c r="I913" s="55"/>
      <c r="J913" s="11"/>
      <c r="K913" s="11"/>
      <c r="L913" s="11"/>
    </row>
    <row r="914" ht="15.75" hidden="1" customHeight="1">
      <c r="A914" s="225">
        <v>45944.0</v>
      </c>
      <c r="B914" s="28" t="s">
        <v>8322</v>
      </c>
      <c r="C914" s="28" t="s">
        <v>10</v>
      </c>
      <c r="D914" s="28">
        <v>953065.0</v>
      </c>
      <c r="E914" s="386">
        <v>1633652.11</v>
      </c>
      <c r="F914" s="207"/>
      <c r="G914" s="43"/>
      <c r="H914" s="38"/>
      <c r="I914" s="55"/>
      <c r="J914" s="11"/>
      <c r="K914" s="11"/>
      <c r="L914" s="11"/>
    </row>
    <row r="915" ht="15.75" hidden="1" customHeight="1">
      <c r="A915" s="225">
        <v>45945.0</v>
      </c>
      <c r="B915" s="28" t="s">
        <v>8322</v>
      </c>
      <c r="C915" s="28" t="s">
        <v>10</v>
      </c>
      <c r="D915" s="28">
        <v>953244.0</v>
      </c>
      <c r="E915" s="386">
        <v>217026.0</v>
      </c>
      <c r="F915" s="207"/>
      <c r="G915" s="43"/>
      <c r="H915" s="38"/>
      <c r="I915" s="55"/>
      <c r="J915" s="11"/>
      <c r="K915" s="11"/>
      <c r="L915" s="11"/>
    </row>
    <row r="916" ht="15.75" hidden="1" customHeight="1">
      <c r="A916" s="225">
        <v>45945.0</v>
      </c>
      <c r="B916" s="28" t="s">
        <v>8322</v>
      </c>
      <c r="C916" s="28" t="s">
        <v>10</v>
      </c>
      <c r="D916" s="28">
        <v>953311.0</v>
      </c>
      <c r="E916" s="386">
        <v>839055.32</v>
      </c>
      <c r="F916" s="207"/>
      <c r="G916" s="43"/>
      <c r="H916" s="38"/>
      <c r="I916" s="55"/>
      <c r="J916" s="11"/>
      <c r="K916" s="11"/>
      <c r="L916" s="11"/>
    </row>
    <row r="917" ht="15.75" hidden="1" customHeight="1">
      <c r="A917" s="225">
        <v>45946.0</v>
      </c>
      <c r="B917" s="28" t="s">
        <v>8322</v>
      </c>
      <c r="C917" s="28" t="s">
        <v>10</v>
      </c>
      <c r="D917" s="28">
        <v>953511.0</v>
      </c>
      <c r="E917" s="386">
        <v>125192.29</v>
      </c>
      <c r="F917" s="207"/>
      <c r="G917" s="43"/>
      <c r="H917" s="38"/>
      <c r="I917" s="55"/>
      <c r="J917" s="11"/>
      <c r="K917" s="11"/>
      <c r="L917" s="11"/>
    </row>
    <row r="918" ht="15.75" hidden="1" customHeight="1">
      <c r="A918" s="225">
        <v>45947.0</v>
      </c>
      <c r="B918" s="226" t="s">
        <v>8322</v>
      </c>
      <c r="C918" s="28" t="s">
        <v>10</v>
      </c>
      <c r="D918" s="28">
        <v>953738.0</v>
      </c>
      <c r="E918" s="386">
        <v>482017.17</v>
      </c>
      <c r="F918" s="207"/>
      <c r="G918" s="43"/>
      <c r="H918" s="38"/>
      <c r="I918" s="55"/>
      <c r="J918" s="11"/>
      <c r="K918" s="11"/>
      <c r="L918" s="11"/>
    </row>
    <row r="919" ht="15.75" hidden="1" customHeight="1">
      <c r="A919" s="225">
        <v>45947.0</v>
      </c>
      <c r="B919" s="226" t="s">
        <v>8322</v>
      </c>
      <c r="C919" s="28" t="s">
        <v>82</v>
      </c>
      <c r="D919" s="28">
        <v>953607.0</v>
      </c>
      <c r="E919" s="386">
        <v>-274792.0</v>
      </c>
      <c r="F919" s="207"/>
      <c r="G919" s="43"/>
      <c r="H919" s="38"/>
      <c r="I919" s="55"/>
      <c r="J919" s="11"/>
      <c r="K919" s="11"/>
      <c r="L919" s="11"/>
    </row>
    <row r="920" ht="15.75" hidden="1" customHeight="1">
      <c r="A920" s="225">
        <v>45947.0</v>
      </c>
      <c r="B920" s="226" t="s">
        <v>8322</v>
      </c>
      <c r="C920" s="28" t="s">
        <v>82</v>
      </c>
      <c r="D920" s="28">
        <v>953922.0</v>
      </c>
      <c r="E920" s="386">
        <v>-16730.34</v>
      </c>
      <c r="F920" s="207"/>
      <c r="G920" s="43"/>
      <c r="H920" s="38"/>
      <c r="I920" s="55"/>
      <c r="J920" s="11"/>
      <c r="K920" s="11"/>
      <c r="L920" s="11"/>
    </row>
    <row r="921" ht="15.75" hidden="1" customHeight="1">
      <c r="A921" s="225">
        <v>45950.0</v>
      </c>
      <c r="B921" s="226" t="s">
        <v>8322</v>
      </c>
      <c r="C921" s="28" t="s">
        <v>10</v>
      </c>
      <c r="D921" s="28">
        <v>953964.0</v>
      </c>
      <c r="E921" s="386">
        <v>147590.73</v>
      </c>
      <c r="F921" s="207"/>
      <c r="G921" s="43"/>
      <c r="H921" s="38"/>
      <c r="I921" s="55"/>
      <c r="J921" s="11"/>
      <c r="K921" s="11"/>
      <c r="L921" s="11"/>
    </row>
    <row r="922" ht="15.75" hidden="1" customHeight="1">
      <c r="A922" s="225">
        <v>45950.0</v>
      </c>
      <c r="B922" s="28" t="s">
        <v>8322</v>
      </c>
      <c r="C922" s="28" t="s">
        <v>10</v>
      </c>
      <c r="D922" s="28">
        <v>954182.0</v>
      </c>
      <c r="E922" s="386">
        <v>258299.47</v>
      </c>
      <c r="F922" s="207"/>
      <c r="G922" s="43"/>
      <c r="H922" s="38"/>
      <c r="I922" s="55"/>
      <c r="J922" s="11"/>
      <c r="K922" s="11"/>
      <c r="L922" s="11"/>
    </row>
    <row r="923" ht="15.75" hidden="1" customHeight="1">
      <c r="A923" s="225">
        <v>45952.0</v>
      </c>
      <c r="B923" s="28" t="s">
        <v>8322</v>
      </c>
      <c r="C923" s="28" t="s">
        <v>10</v>
      </c>
      <c r="D923" s="28">
        <v>954412.0</v>
      </c>
      <c r="E923" s="386">
        <v>110377.17</v>
      </c>
      <c r="F923" s="207"/>
      <c r="G923" s="43"/>
      <c r="H923" s="38"/>
      <c r="I923" s="55"/>
      <c r="J923" s="11"/>
      <c r="K923" s="11"/>
      <c r="L923" s="11"/>
    </row>
    <row r="924" ht="15.75" hidden="1" customHeight="1">
      <c r="A924" s="225">
        <v>45953.0</v>
      </c>
      <c r="B924" s="28" t="s">
        <v>8322</v>
      </c>
      <c r="C924" s="28" t="s">
        <v>10</v>
      </c>
      <c r="D924" s="28">
        <v>954659.0</v>
      </c>
      <c r="E924" s="386">
        <v>504575.94</v>
      </c>
      <c r="F924" s="207"/>
      <c r="G924" s="43"/>
      <c r="H924" s="38"/>
      <c r="I924" s="55"/>
      <c r="J924" s="11"/>
      <c r="K924" s="11"/>
      <c r="L924" s="11"/>
    </row>
    <row r="925" ht="15.75" hidden="1" customHeight="1">
      <c r="A925" s="225">
        <v>45953.0</v>
      </c>
      <c r="B925" s="28" t="s">
        <v>8322</v>
      </c>
      <c r="C925" s="28" t="s">
        <v>10</v>
      </c>
      <c r="D925" s="28">
        <v>954844.0</v>
      </c>
      <c r="E925" s="386">
        <v>313073.08</v>
      </c>
      <c r="F925" s="207"/>
      <c r="G925" s="43"/>
      <c r="H925" s="38"/>
      <c r="I925" s="55"/>
      <c r="J925" s="11"/>
      <c r="K925" s="11"/>
      <c r="L925" s="11"/>
    </row>
    <row r="926" ht="15.75" hidden="1" customHeight="1">
      <c r="A926" s="225">
        <v>45953.0</v>
      </c>
      <c r="B926" s="28" t="s">
        <v>8322</v>
      </c>
      <c r="C926" s="28" t="s">
        <v>10</v>
      </c>
      <c r="D926" s="28">
        <v>954879.0</v>
      </c>
      <c r="E926" s="386">
        <v>168862.89</v>
      </c>
      <c r="F926" s="207"/>
      <c r="G926" s="43"/>
      <c r="H926" s="38"/>
      <c r="I926" s="55"/>
      <c r="J926" s="11"/>
      <c r="K926" s="11"/>
      <c r="L926" s="11"/>
    </row>
    <row r="927" ht="15.75" hidden="1" customHeight="1">
      <c r="A927" s="225">
        <v>45958.0</v>
      </c>
      <c r="B927" s="226" t="s">
        <v>8322</v>
      </c>
      <c r="C927" s="28" t="s">
        <v>10</v>
      </c>
      <c r="D927" s="28">
        <v>955336.0</v>
      </c>
      <c r="E927" s="386">
        <v>1053257.13</v>
      </c>
      <c r="F927" s="207"/>
      <c r="G927" s="43"/>
      <c r="H927" s="38"/>
      <c r="I927" s="55"/>
      <c r="J927" s="11"/>
      <c r="K927" s="11"/>
      <c r="L927" s="11"/>
    </row>
    <row r="928" ht="15.75" hidden="1" customHeight="1">
      <c r="A928" s="225">
        <v>45959.0</v>
      </c>
      <c r="B928" s="226" t="s">
        <v>8322</v>
      </c>
      <c r="C928" s="28" t="s">
        <v>10</v>
      </c>
      <c r="D928" s="28">
        <v>7.00955507E8</v>
      </c>
      <c r="E928" s="29">
        <v>303040.87</v>
      </c>
      <c r="F928" s="207"/>
      <c r="G928" s="43"/>
      <c r="H928" s="38"/>
      <c r="I928" s="55"/>
      <c r="J928" s="11"/>
      <c r="K928" s="11"/>
      <c r="L928" s="11"/>
    </row>
    <row r="929" ht="15.75" hidden="1" customHeight="1">
      <c r="A929" s="225">
        <v>45960.0</v>
      </c>
      <c r="B929" s="268" t="s">
        <v>8322</v>
      </c>
      <c r="C929" s="28" t="s">
        <v>10</v>
      </c>
      <c r="D929" s="28">
        <v>955775.0</v>
      </c>
      <c r="E929" s="386">
        <v>147074.3</v>
      </c>
      <c r="F929" s="207"/>
      <c r="G929" s="43"/>
      <c r="H929" s="38"/>
      <c r="I929" s="55"/>
      <c r="J929" s="11"/>
      <c r="K929" s="11"/>
      <c r="L929" s="11"/>
    </row>
    <row r="930" ht="15.75" hidden="1" customHeight="1">
      <c r="A930" s="225">
        <v>45960.0</v>
      </c>
      <c r="B930" s="268" t="s">
        <v>8322</v>
      </c>
      <c r="C930" s="28" t="s">
        <v>10</v>
      </c>
      <c r="D930" s="28">
        <v>955733.0</v>
      </c>
      <c r="E930" s="386">
        <v>380661.76</v>
      </c>
      <c r="F930" s="207"/>
      <c r="G930" s="43"/>
      <c r="H930" s="38"/>
      <c r="I930" s="55"/>
      <c r="J930" s="11"/>
      <c r="K930" s="11"/>
      <c r="L930" s="11"/>
    </row>
    <row r="931" ht="15.75" hidden="1" customHeight="1">
      <c r="A931" s="225">
        <v>45961.0</v>
      </c>
      <c r="B931" s="268" t="s">
        <v>8322</v>
      </c>
      <c r="C931" s="28" t="s">
        <v>10</v>
      </c>
      <c r="D931" s="28">
        <v>956001.0</v>
      </c>
      <c r="E931" s="386">
        <v>486278.97</v>
      </c>
      <c r="F931" s="207"/>
      <c r="G931" s="43"/>
      <c r="H931" s="38"/>
      <c r="I931" s="55"/>
      <c r="J931" s="11"/>
      <c r="K931" s="11"/>
      <c r="L931" s="11"/>
    </row>
    <row r="932" ht="15.75" hidden="1" customHeight="1">
      <c r="A932" s="225">
        <v>45961.0</v>
      </c>
      <c r="B932" s="268" t="s">
        <v>8322</v>
      </c>
      <c r="C932" s="28" t="s">
        <v>10</v>
      </c>
      <c r="D932" s="28">
        <v>955959.0</v>
      </c>
      <c r="E932" s="386">
        <v>315577.22</v>
      </c>
      <c r="F932" s="207"/>
      <c r="G932" s="43"/>
      <c r="H932" s="38"/>
      <c r="I932" s="55"/>
      <c r="J932" s="11"/>
      <c r="K932" s="11"/>
      <c r="L932" s="11"/>
    </row>
    <row r="933" ht="15.75" hidden="1" customHeight="1">
      <c r="A933" s="225">
        <v>45964.0</v>
      </c>
      <c r="B933" s="19" t="s">
        <v>8322</v>
      </c>
      <c r="C933" s="28" t="s">
        <v>10</v>
      </c>
      <c r="D933" s="28" t="s">
        <v>8597</v>
      </c>
      <c r="E933" s="386">
        <v>2331396.67</v>
      </c>
      <c r="F933" s="207"/>
      <c r="G933" s="43"/>
      <c r="H933" s="38"/>
      <c r="I933" s="55"/>
      <c r="J933" s="11"/>
      <c r="K933" s="11"/>
      <c r="L933" s="11"/>
    </row>
    <row r="934" ht="15.75" hidden="1" customHeight="1">
      <c r="A934" s="225">
        <v>45965.0</v>
      </c>
      <c r="B934" s="19" t="s">
        <v>8322</v>
      </c>
      <c r="C934" s="28" t="s">
        <v>10</v>
      </c>
      <c r="D934" s="28">
        <v>956466.0</v>
      </c>
      <c r="E934" s="386">
        <v>1167530.62</v>
      </c>
      <c r="F934" s="207"/>
      <c r="G934" s="43"/>
      <c r="H934" s="38"/>
      <c r="I934" s="55"/>
      <c r="J934" s="11"/>
      <c r="K934" s="11"/>
      <c r="L934" s="11"/>
    </row>
    <row r="935" ht="15.75" hidden="1" customHeight="1">
      <c r="A935" s="225">
        <v>45966.0</v>
      </c>
      <c r="B935" s="19" t="s">
        <v>8322</v>
      </c>
      <c r="C935" s="28" t="s">
        <v>10</v>
      </c>
      <c r="D935" s="28">
        <v>956706.0</v>
      </c>
      <c r="E935" s="386">
        <v>1098136.43</v>
      </c>
      <c r="F935" s="207"/>
      <c r="G935" s="43"/>
      <c r="H935" s="85" t="s">
        <v>8598</v>
      </c>
      <c r="I935" s="55"/>
      <c r="J935" s="11"/>
      <c r="K935" s="11"/>
      <c r="L935" s="11"/>
    </row>
    <row r="936" ht="15.75" hidden="1" customHeight="1">
      <c r="A936" s="225">
        <v>45966.0</v>
      </c>
      <c r="B936" s="28" t="s">
        <v>8322</v>
      </c>
      <c r="C936" s="28" t="s">
        <v>10</v>
      </c>
      <c r="D936" s="28">
        <v>956918.0</v>
      </c>
      <c r="E936" s="386">
        <v>252768.27</v>
      </c>
      <c r="F936" s="207"/>
      <c r="G936" s="43"/>
      <c r="H936" s="38"/>
      <c r="I936" s="55"/>
      <c r="J936" s="11"/>
      <c r="K936" s="11"/>
      <c r="L936" s="11"/>
    </row>
    <row r="937" ht="15.75" hidden="1" customHeight="1">
      <c r="A937" s="225">
        <v>45967.0</v>
      </c>
      <c r="B937" s="28" t="s">
        <v>8322</v>
      </c>
      <c r="C937" s="28" t="s">
        <v>10</v>
      </c>
      <c r="D937" s="28">
        <v>956945.0</v>
      </c>
      <c r="E937" s="386">
        <v>622451.11</v>
      </c>
      <c r="F937" s="207"/>
      <c r="G937" s="43"/>
      <c r="H937" s="38"/>
      <c r="I937" s="55"/>
      <c r="J937" s="11"/>
      <c r="K937" s="11"/>
      <c r="L937" s="11"/>
    </row>
    <row r="938" ht="15.75" hidden="1" customHeight="1">
      <c r="A938" s="225">
        <v>45968.0</v>
      </c>
      <c r="B938" s="28" t="s">
        <v>8322</v>
      </c>
      <c r="C938" s="28" t="s">
        <v>10</v>
      </c>
      <c r="D938" s="28">
        <v>957173.0</v>
      </c>
      <c r="E938" s="386">
        <v>473787.52</v>
      </c>
      <c r="F938" s="207"/>
      <c r="G938" s="43"/>
      <c r="H938" s="38"/>
      <c r="I938" s="55"/>
      <c r="J938" s="11"/>
      <c r="K938" s="11"/>
      <c r="L938" s="11"/>
    </row>
    <row r="939" ht="15.75" hidden="1" customHeight="1">
      <c r="A939" s="225">
        <v>45971.0</v>
      </c>
      <c r="B939" s="28" t="s">
        <v>8322</v>
      </c>
      <c r="C939" s="28" t="s">
        <v>10</v>
      </c>
      <c r="D939" s="28">
        <v>957389.0</v>
      </c>
      <c r="E939" s="386">
        <v>1993921.53</v>
      </c>
      <c r="F939" s="207"/>
      <c r="G939" s="33"/>
      <c r="H939" s="38"/>
      <c r="I939" s="55"/>
      <c r="J939" s="11"/>
      <c r="K939" s="11"/>
      <c r="L939" s="11"/>
    </row>
    <row r="940" ht="15.75" hidden="1" customHeight="1">
      <c r="A940" s="225">
        <v>45971.0</v>
      </c>
      <c r="B940" s="28" t="s">
        <v>8322</v>
      </c>
      <c r="C940" s="28" t="s">
        <v>10</v>
      </c>
      <c r="D940" s="28">
        <v>957594.0</v>
      </c>
      <c r="E940" s="29">
        <v>514411.17</v>
      </c>
      <c r="F940" s="207"/>
      <c r="G940" s="31" t="s">
        <v>8599</v>
      </c>
      <c r="H940" s="38"/>
      <c r="I940" s="55"/>
      <c r="J940" s="11"/>
      <c r="K940" s="11"/>
      <c r="L940" s="11"/>
    </row>
    <row r="941" ht="15.75" hidden="1" customHeight="1">
      <c r="A941" s="225">
        <v>45971.0</v>
      </c>
      <c r="B941" s="226" t="s">
        <v>8322</v>
      </c>
      <c r="C941" s="28" t="s">
        <v>10</v>
      </c>
      <c r="D941" s="28">
        <v>957630.0</v>
      </c>
      <c r="E941" s="386">
        <v>543180.55</v>
      </c>
      <c r="F941" s="207"/>
      <c r="G941" s="43"/>
      <c r="H941" s="38"/>
      <c r="I941" s="55"/>
      <c r="J941" s="11"/>
      <c r="K941" s="11"/>
      <c r="L941" s="11"/>
    </row>
    <row r="942" ht="15.75" hidden="1" customHeight="1">
      <c r="A942" s="225">
        <v>45973.0</v>
      </c>
      <c r="B942" s="226" t="s">
        <v>8322</v>
      </c>
      <c r="C942" s="28" t="s">
        <v>10</v>
      </c>
      <c r="D942" s="28">
        <v>957852.0</v>
      </c>
      <c r="E942" s="386">
        <v>941570.71</v>
      </c>
      <c r="F942" s="207"/>
      <c r="G942" s="43"/>
      <c r="H942" s="38"/>
      <c r="I942" s="55"/>
      <c r="J942" s="11"/>
      <c r="K942" s="11"/>
      <c r="L942" s="11"/>
    </row>
    <row r="943" ht="15.75" hidden="1" customHeight="1">
      <c r="A943" s="225">
        <v>45974.0</v>
      </c>
      <c r="B943" s="28" t="s">
        <v>8322</v>
      </c>
      <c r="C943" s="28" t="s">
        <v>10</v>
      </c>
      <c r="D943" s="28">
        <v>958050.0</v>
      </c>
      <c r="E943" s="386">
        <v>319321.49</v>
      </c>
      <c r="F943" s="207"/>
      <c r="G943" s="43"/>
      <c r="H943" s="38"/>
      <c r="I943" s="55"/>
      <c r="J943" s="11"/>
      <c r="K943" s="11"/>
      <c r="L943" s="11"/>
    </row>
    <row r="944" ht="15.75" hidden="1" customHeight="1">
      <c r="A944" s="225">
        <v>45974.0</v>
      </c>
      <c r="B944" s="28" t="s">
        <v>8322</v>
      </c>
      <c r="C944" s="28" t="s">
        <v>10</v>
      </c>
      <c r="D944" s="28">
        <v>958095.0</v>
      </c>
      <c r="E944" s="386">
        <v>786644.3</v>
      </c>
      <c r="F944" s="207"/>
      <c r="G944" s="43"/>
      <c r="H944" s="38"/>
      <c r="I944" s="55"/>
      <c r="J944" s="11"/>
      <c r="K944" s="11"/>
      <c r="L944" s="11"/>
    </row>
    <row r="945" ht="15.75" hidden="1" customHeight="1">
      <c r="A945" s="225">
        <v>45975.0</v>
      </c>
      <c r="B945" s="28" t="s">
        <v>8322</v>
      </c>
      <c r="C945" s="28" t="s">
        <v>10</v>
      </c>
      <c r="D945" s="28">
        <v>958306.0</v>
      </c>
      <c r="E945" s="386">
        <v>268962.5</v>
      </c>
      <c r="F945" s="207"/>
      <c r="G945" s="43"/>
      <c r="H945" s="38"/>
      <c r="I945" s="55"/>
      <c r="J945" s="11"/>
      <c r="K945" s="11"/>
      <c r="L945" s="11"/>
    </row>
    <row r="946" ht="15.75" hidden="1" customHeight="1">
      <c r="A946" s="225"/>
      <c r="B946" s="28" t="s">
        <v>8322</v>
      </c>
      <c r="C946" s="28" t="s">
        <v>679</v>
      </c>
      <c r="D946" s="28"/>
      <c r="E946" s="386">
        <v>-245400.0</v>
      </c>
      <c r="F946" s="207"/>
      <c r="G946" s="43"/>
      <c r="H946" s="38"/>
      <c r="I946" s="55"/>
      <c r="J946" s="11"/>
      <c r="K946" s="11"/>
      <c r="L946" s="11"/>
    </row>
    <row r="947" ht="15.75" hidden="1" customHeight="1">
      <c r="A947" s="225">
        <v>45979.0</v>
      </c>
      <c r="B947" s="226" t="s">
        <v>8322</v>
      </c>
      <c r="C947" s="28" t="s">
        <v>10</v>
      </c>
      <c r="D947" s="28">
        <v>958776.0</v>
      </c>
      <c r="E947" s="386">
        <v>455835.87</v>
      </c>
      <c r="F947" s="207"/>
      <c r="G947" s="43"/>
      <c r="H947" s="38"/>
      <c r="I947" s="55"/>
      <c r="J947" s="11"/>
      <c r="K947" s="11"/>
      <c r="L947" s="11"/>
    </row>
    <row r="948" ht="15.75" hidden="1" customHeight="1">
      <c r="A948" s="225">
        <v>45978.0</v>
      </c>
      <c r="B948" s="226" t="s">
        <v>8322</v>
      </c>
      <c r="C948" s="28" t="s">
        <v>10</v>
      </c>
      <c r="D948" s="28" t="s">
        <v>8600</v>
      </c>
      <c r="E948" s="386">
        <v>1604601.97</v>
      </c>
      <c r="F948" s="207"/>
      <c r="G948" s="33"/>
      <c r="H948" s="38"/>
      <c r="I948" s="55"/>
      <c r="J948" s="11"/>
      <c r="K948" s="11"/>
      <c r="L948" s="11"/>
    </row>
    <row r="949" ht="15.75" hidden="1" customHeight="1">
      <c r="A949" s="225">
        <v>45974.0</v>
      </c>
      <c r="B949" s="28" t="s">
        <v>8322</v>
      </c>
      <c r="C949" s="28" t="s">
        <v>7</v>
      </c>
      <c r="D949" s="28">
        <v>609474.0</v>
      </c>
      <c r="E949" s="386">
        <v>65873.31</v>
      </c>
      <c r="F949" s="207"/>
      <c r="G949" s="207" t="s">
        <v>8566</v>
      </c>
      <c r="H949" s="38"/>
      <c r="I949" s="55"/>
      <c r="J949" s="11"/>
      <c r="K949" s="11"/>
      <c r="L949" s="11"/>
    </row>
    <row r="950" ht="15.75" hidden="1" customHeight="1">
      <c r="A950" s="225">
        <v>45980.0</v>
      </c>
      <c r="B950" s="226" t="s">
        <v>8322</v>
      </c>
      <c r="C950" s="28" t="s">
        <v>10</v>
      </c>
      <c r="D950" s="28">
        <v>959009.0</v>
      </c>
      <c r="E950" s="386">
        <v>1109324.35</v>
      </c>
      <c r="F950" s="207"/>
      <c r="G950" s="31" t="s">
        <v>8601</v>
      </c>
      <c r="H950" s="38"/>
      <c r="I950" s="55"/>
      <c r="J950" s="11"/>
      <c r="K950" s="11"/>
      <c r="L950" s="11"/>
    </row>
    <row r="951" ht="15.75" hidden="1" customHeight="1">
      <c r="A951" s="225">
        <v>45981.0</v>
      </c>
      <c r="B951" s="268" t="s">
        <v>8322</v>
      </c>
      <c r="C951" s="28" t="s">
        <v>10</v>
      </c>
      <c r="D951" s="28">
        <v>959214.0</v>
      </c>
      <c r="E951" s="386">
        <v>712911.7</v>
      </c>
      <c r="F951" s="207"/>
      <c r="G951" s="43"/>
      <c r="H951" s="38"/>
      <c r="I951" s="55"/>
      <c r="J951" s="11"/>
      <c r="K951" s="11"/>
      <c r="L951" s="11"/>
    </row>
    <row r="952" ht="15.75" hidden="1" customHeight="1">
      <c r="A952" s="225">
        <v>45981.0</v>
      </c>
      <c r="B952" s="268" t="s">
        <v>8322</v>
      </c>
      <c r="C952" s="28" t="s">
        <v>10</v>
      </c>
      <c r="D952" s="28">
        <v>959171.0</v>
      </c>
      <c r="E952" s="29">
        <v>525373.78</v>
      </c>
      <c r="F952" s="207"/>
      <c r="G952" s="43"/>
      <c r="H952" s="38"/>
      <c r="I952" s="55"/>
      <c r="J952" s="11"/>
      <c r="K952" s="11"/>
      <c r="L952" s="11"/>
    </row>
    <row r="953" ht="15.75" hidden="1" customHeight="1">
      <c r="A953" s="225">
        <v>45982.0</v>
      </c>
      <c r="B953" s="268" t="s">
        <v>8322</v>
      </c>
      <c r="C953" s="28" t="s">
        <v>10</v>
      </c>
      <c r="D953" s="28">
        <v>959442.0</v>
      </c>
      <c r="E953" s="386">
        <v>19098.29</v>
      </c>
      <c r="F953" s="207"/>
      <c r="G953" s="43"/>
      <c r="H953" s="38"/>
      <c r="I953" s="55"/>
      <c r="J953" s="11"/>
      <c r="K953" s="11"/>
      <c r="L953" s="11"/>
    </row>
    <row r="954" ht="15.75" hidden="1" customHeight="1">
      <c r="A954" s="225">
        <v>45982.0</v>
      </c>
      <c r="B954" s="268" t="s">
        <v>8322</v>
      </c>
      <c r="C954" s="28" t="s">
        <v>10</v>
      </c>
      <c r="D954" s="28">
        <v>959408.0</v>
      </c>
      <c r="E954" s="386">
        <v>413781.82</v>
      </c>
      <c r="F954" s="207"/>
      <c r="G954" s="33"/>
      <c r="H954" s="38"/>
      <c r="I954" s="55"/>
      <c r="J954" s="11"/>
      <c r="K954" s="11"/>
      <c r="L954" s="11"/>
    </row>
    <row r="955" ht="15.75" hidden="1" customHeight="1">
      <c r="A955" s="225">
        <v>45986.0</v>
      </c>
      <c r="B955" s="268" t="s">
        <v>8322</v>
      </c>
      <c r="C955" s="28" t="s">
        <v>7</v>
      </c>
      <c r="D955" s="28">
        <v>611505.0</v>
      </c>
      <c r="E955" s="386">
        <v>57078.13</v>
      </c>
      <c r="F955" s="207"/>
      <c r="G955" s="207" t="s">
        <v>8566</v>
      </c>
      <c r="H955" s="38"/>
      <c r="I955" s="55"/>
      <c r="J955" s="11"/>
      <c r="K955" s="11"/>
      <c r="L955" s="11"/>
    </row>
    <row r="956" ht="15.75" hidden="1" customHeight="1">
      <c r="A956" s="225">
        <v>45986.0</v>
      </c>
      <c r="B956" s="19" t="s">
        <v>8322</v>
      </c>
      <c r="C956" s="28" t="s">
        <v>10</v>
      </c>
      <c r="D956" s="28">
        <v>959618.0</v>
      </c>
      <c r="E956" s="386">
        <v>377793.28</v>
      </c>
      <c r="F956" s="207"/>
      <c r="G956" s="31" t="s">
        <v>8601</v>
      </c>
      <c r="H956" s="38"/>
      <c r="I956" s="55"/>
      <c r="J956" s="11"/>
      <c r="K956" s="11"/>
      <c r="L956" s="11"/>
    </row>
    <row r="957" ht="15.75" hidden="1" customHeight="1">
      <c r="A957" s="225">
        <v>45986.0</v>
      </c>
      <c r="B957" s="19" t="s">
        <v>8322</v>
      </c>
      <c r="C957" s="28" t="s">
        <v>10</v>
      </c>
      <c r="D957" s="28">
        <v>959604.0</v>
      </c>
      <c r="E957" s="386">
        <v>1102771.63</v>
      </c>
      <c r="F957" s="207"/>
      <c r="G957" s="43"/>
      <c r="H957" s="38"/>
      <c r="I957" s="55"/>
      <c r="J957" s="11"/>
      <c r="K957" s="11"/>
      <c r="L957" s="11"/>
    </row>
    <row r="958" ht="15.75" hidden="1" customHeight="1">
      <c r="A958" s="225">
        <v>45986.0</v>
      </c>
      <c r="B958" s="19" t="s">
        <v>8322</v>
      </c>
      <c r="C958" s="28" t="s">
        <v>10</v>
      </c>
      <c r="D958" s="28">
        <v>959617.0</v>
      </c>
      <c r="E958" s="29">
        <v>947633.63</v>
      </c>
      <c r="F958" s="207"/>
      <c r="G958" s="43"/>
      <c r="H958" s="38"/>
      <c r="I958" s="55"/>
      <c r="J958" s="11"/>
      <c r="K958" s="11"/>
      <c r="L958" s="11"/>
    </row>
    <row r="959" ht="15.75" hidden="1" customHeight="1">
      <c r="A959" s="225">
        <v>45987.0</v>
      </c>
      <c r="B959" s="28" t="s">
        <v>8322</v>
      </c>
      <c r="C959" s="28" t="s">
        <v>10</v>
      </c>
      <c r="D959" s="28">
        <v>959877.0</v>
      </c>
      <c r="E959" s="386">
        <v>351926.41</v>
      </c>
      <c r="F959" s="207"/>
      <c r="G959" s="33"/>
      <c r="H959" s="38"/>
      <c r="I959" s="55"/>
      <c r="J959" s="11"/>
      <c r="K959" s="11"/>
      <c r="L959" s="11"/>
    </row>
    <row r="960" ht="15.75" hidden="1" customHeight="1">
      <c r="A960" s="225">
        <v>45986.0</v>
      </c>
      <c r="B960" s="28" t="s">
        <v>8322</v>
      </c>
      <c r="C960" s="28" t="s">
        <v>7</v>
      </c>
      <c r="D960" s="28">
        <v>611484.0</v>
      </c>
      <c r="E960" s="386">
        <v>78748.11</v>
      </c>
      <c r="F960" s="207"/>
      <c r="G960" s="31" t="s">
        <v>8566</v>
      </c>
      <c r="H960" s="38"/>
      <c r="I960" s="55"/>
      <c r="J960" s="11"/>
      <c r="K960" s="11"/>
      <c r="L960" s="11"/>
    </row>
    <row r="961" ht="15.75" hidden="1" customHeight="1">
      <c r="A961" s="225">
        <v>45986.0</v>
      </c>
      <c r="B961" s="28" t="s">
        <v>8322</v>
      </c>
      <c r="C961" s="28" t="s">
        <v>7</v>
      </c>
      <c r="D961" s="28">
        <v>611502.0</v>
      </c>
      <c r="E961" s="386">
        <v>85617.19</v>
      </c>
      <c r="F961" s="207"/>
      <c r="G961" s="33"/>
      <c r="H961" s="38"/>
      <c r="I961" s="55"/>
      <c r="J961" s="11"/>
      <c r="K961" s="11"/>
      <c r="L961" s="11"/>
    </row>
    <row r="962" ht="15.75" hidden="1" customHeight="1">
      <c r="A962" s="225">
        <v>45987.0</v>
      </c>
      <c r="B962" s="28" t="s">
        <v>8322</v>
      </c>
      <c r="C962" s="28" t="s">
        <v>10</v>
      </c>
      <c r="D962" s="28">
        <v>959881.0</v>
      </c>
      <c r="E962" s="386">
        <v>472782.13</v>
      </c>
      <c r="F962" s="207"/>
      <c r="G962" s="31" t="s">
        <v>8602</v>
      </c>
      <c r="H962" s="38"/>
      <c r="I962" s="55"/>
      <c r="J962" s="11"/>
      <c r="K962" s="11"/>
      <c r="L962" s="11"/>
    </row>
    <row r="963" ht="15.75" hidden="1" customHeight="1">
      <c r="A963" s="225">
        <v>45988.0</v>
      </c>
      <c r="B963" s="28" t="s">
        <v>8322</v>
      </c>
      <c r="C963" s="28" t="s">
        <v>10</v>
      </c>
      <c r="D963" s="28">
        <v>960117.0</v>
      </c>
      <c r="E963" s="386">
        <v>891119.95</v>
      </c>
      <c r="F963" s="207"/>
      <c r="G963" s="43"/>
      <c r="H963" s="85">
        <v>-25262.0</v>
      </c>
      <c r="I963" s="55"/>
      <c r="J963" s="11"/>
      <c r="K963" s="11"/>
      <c r="L963" s="11"/>
    </row>
    <row r="964" ht="15.75" hidden="1" customHeight="1">
      <c r="A964" s="225">
        <v>45988.0</v>
      </c>
      <c r="B964" s="226" t="s">
        <v>8322</v>
      </c>
      <c r="C964" s="28" t="s">
        <v>10</v>
      </c>
      <c r="D964" s="28">
        <v>960072.0</v>
      </c>
      <c r="E964" s="386">
        <v>229158.47</v>
      </c>
      <c r="F964" s="207"/>
      <c r="G964" s="43"/>
      <c r="H964" s="38"/>
      <c r="I964" s="55"/>
      <c r="J964" s="11"/>
      <c r="K964" s="11"/>
      <c r="L964" s="11"/>
    </row>
    <row r="965" ht="15.75" hidden="1" customHeight="1">
      <c r="A965" s="225">
        <v>45989.0</v>
      </c>
      <c r="B965" s="226" t="s">
        <v>8322</v>
      </c>
      <c r="C965" s="28" t="s">
        <v>10</v>
      </c>
      <c r="D965" s="28">
        <v>960340.0</v>
      </c>
      <c r="E965" s="386">
        <v>593948.3</v>
      </c>
      <c r="F965" s="207"/>
      <c r="G965" s="43"/>
      <c r="H965" s="38"/>
      <c r="I965" s="55"/>
      <c r="J965" s="11"/>
      <c r="K965" s="11"/>
      <c r="L965" s="11"/>
    </row>
    <row r="966" ht="15.75" hidden="1" customHeight="1">
      <c r="A966" s="542">
        <v>45989.0</v>
      </c>
      <c r="B966" s="226" t="s">
        <v>8322</v>
      </c>
      <c r="C966" s="28" t="s">
        <v>10</v>
      </c>
      <c r="D966" s="28">
        <v>960543.0</v>
      </c>
      <c r="E966" s="29">
        <v>217316.91</v>
      </c>
      <c r="F966" s="207"/>
      <c r="G966" s="43"/>
      <c r="H966" s="38"/>
      <c r="I966" s="628" t="s">
        <v>7487</v>
      </c>
      <c r="J966" s="11"/>
      <c r="K966" s="11"/>
      <c r="L966" s="11"/>
    </row>
    <row r="967" ht="15.75" hidden="1" customHeight="1">
      <c r="A967" s="225">
        <v>45992.0</v>
      </c>
      <c r="B967" s="28" t="s">
        <v>8322</v>
      </c>
      <c r="C967" s="28" t="s">
        <v>10</v>
      </c>
      <c r="D967" s="28" t="s">
        <v>8603</v>
      </c>
      <c r="E967" s="386">
        <v>2400704.88</v>
      </c>
      <c r="F967" s="207"/>
      <c r="G967" s="33"/>
      <c r="H967" s="38"/>
      <c r="I967" s="628" t="s">
        <v>7487</v>
      </c>
      <c r="J967" s="11"/>
      <c r="K967" s="11"/>
      <c r="L967" s="11"/>
    </row>
    <row r="968" ht="15.75" hidden="1" customHeight="1">
      <c r="A968" s="225">
        <v>45993.0</v>
      </c>
      <c r="B968" s="28" t="s">
        <v>8322</v>
      </c>
      <c r="C968" s="28" t="s">
        <v>7</v>
      </c>
      <c r="D968" s="28">
        <v>613303.0</v>
      </c>
      <c r="E968" s="386">
        <v>65873.31</v>
      </c>
      <c r="F968" s="207"/>
      <c r="G968" s="207" t="s">
        <v>8566</v>
      </c>
      <c r="H968" s="38"/>
      <c r="I968" s="628" t="s">
        <v>7487</v>
      </c>
      <c r="J968" s="11"/>
      <c r="K968" s="11"/>
      <c r="L968" s="11"/>
    </row>
    <row r="969" ht="15.75" hidden="1" customHeight="1">
      <c r="A969" s="225">
        <v>45992.0</v>
      </c>
      <c r="B969" s="28" t="s">
        <v>8322</v>
      </c>
      <c r="C969" s="28" t="s">
        <v>10</v>
      </c>
      <c r="D969" s="28">
        <v>960786.0</v>
      </c>
      <c r="E969" s="386">
        <v>569842.04</v>
      </c>
      <c r="F969" s="207"/>
      <c r="G969" s="31" t="s">
        <v>8602</v>
      </c>
      <c r="H969" s="38"/>
      <c r="I969" s="628" t="s">
        <v>7487</v>
      </c>
      <c r="J969" s="11"/>
      <c r="K969" s="11"/>
      <c r="L969" s="11"/>
    </row>
    <row r="970" ht="15.75" hidden="1" customHeight="1">
      <c r="A970" s="225">
        <v>45992.0</v>
      </c>
      <c r="B970" s="28" t="s">
        <v>8322</v>
      </c>
      <c r="C970" s="28" t="s">
        <v>10</v>
      </c>
      <c r="D970" s="28">
        <v>960821.0</v>
      </c>
      <c r="E970" s="386">
        <v>1106110.15</v>
      </c>
      <c r="F970" s="207"/>
      <c r="G970" s="43"/>
      <c r="H970" s="38"/>
      <c r="I970" s="628" t="s">
        <v>7487</v>
      </c>
      <c r="J970" s="11"/>
      <c r="K970" s="11"/>
      <c r="L970" s="11"/>
    </row>
    <row r="971" ht="15.75" hidden="1" customHeight="1">
      <c r="A971" s="225">
        <v>45994.0</v>
      </c>
      <c r="B971" s="28" t="s">
        <v>8322</v>
      </c>
      <c r="C971" s="28" t="s">
        <v>10</v>
      </c>
      <c r="D971" s="28">
        <v>961055.0</v>
      </c>
      <c r="E971" s="386">
        <v>1082105.61</v>
      </c>
      <c r="F971" s="207"/>
      <c r="G971" s="43"/>
      <c r="H971" s="38"/>
      <c r="I971" s="628" t="s">
        <v>7487</v>
      </c>
      <c r="J971" s="11"/>
      <c r="K971" s="11"/>
      <c r="L971" s="11"/>
    </row>
    <row r="972" ht="15.75" hidden="1" customHeight="1">
      <c r="A972" s="225">
        <v>45994.0</v>
      </c>
      <c r="B972" s="226" t="s">
        <v>8322</v>
      </c>
      <c r="C972" s="28" t="s">
        <v>10</v>
      </c>
      <c r="D972" s="28">
        <v>961232.0</v>
      </c>
      <c r="E972" s="386">
        <v>245840.72</v>
      </c>
      <c r="F972" s="207"/>
      <c r="G972" s="43"/>
      <c r="H972" s="38"/>
      <c r="I972" s="628" t="s">
        <v>7487</v>
      </c>
      <c r="J972" s="11"/>
      <c r="K972" s="11"/>
      <c r="L972" s="11"/>
    </row>
    <row r="973" ht="15.75" hidden="1" customHeight="1">
      <c r="A973" s="225">
        <v>45995.0</v>
      </c>
      <c r="B973" s="226" t="s">
        <v>8322</v>
      </c>
      <c r="C973" s="28" t="s">
        <v>10</v>
      </c>
      <c r="D973" s="28">
        <v>961273.0</v>
      </c>
      <c r="E973" s="386">
        <v>515402.79</v>
      </c>
      <c r="F973" s="207"/>
      <c r="G973" s="33"/>
      <c r="H973" s="85" t="s">
        <v>8604</v>
      </c>
      <c r="I973" s="628" t="s">
        <v>7487</v>
      </c>
      <c r="J973" s="11"/>
      <c r="K973" s="11"/>
      <c r="L973" s="11"/>
    </row>
    <row r="974" ht="15.75" hidden="1" customHeight="1">
      <c r="A974" s="225">
        <v>45995.0</v>
      </c>
      <c r="B974" s="226" t="s">
        <v>8322</v>
      </c>
      <c r="C974" s="28" t="s">
        <v>10</v>
      </c>
      <c r="D974" s="28">
        <v>961462.0</v>
      </c>
      <c r="E974" s="386">
        <v>313173.23</v>
      </c>
      <c r="F974" s="207"/>
      <c r="G974" s="31" t="s">
        <v>8605</v>
      </c>
      <c r="H974" s="38"/>
      <c r="I974" s="628" t="s">
        <v>7487</v>
      </c>
      <c r="J974" s="11"/>
      <c r="K974" s="11"/>
      <c r="L974" s="11"/>
    </row>
    <row r="975" ht="15.75" hidden="1" customHeight="1">
      <c r="A975" s="225">
        <v>45996.0</v>
      </c>
      <c r="B975" s="226" t="s">
        <v>8322</v>
      </c>
      <c r="C975" s="28" t="s">
        <v>10</v>
      </c>
      <c r="D975" s="28">
        <v>961500.0</v>
      </c>
      <c r="E975" s="386">
        <v>721100.88</v>
      </c>
      <c r="F975" s="207"/>
      <c r="G975" s="43"/>
      <c r="H975" s="38"/>
      <c r="I975" s="628" t="s">
        <v>7487</v>
      </c>
      <c r="J975" s="128" t="s">
        <v>8606</v>
      </c>
      <c r="K975" s="11"/>
      <c r="L975" s="11"/>
    </row>
    <row r="976" ht="15.75" hidden="1" customHeight="1">
      <c r="A976" s="225">
        <v>45996.0</v>
      </c>
      <c r="B976" s="268" t="s">
        <v>8322</v>
      </c>
      <c r="C976" s="28" t="s">
        <v>10</v>
      </c>
      <c r="D976" s="28">
        <v>961693.0</v>
      </c>
      <c r="E976" s="386">
        <v>235798.14</v>
      </c>
      <c r="F976" s="207"/>
      <c r="G976" s="43"/>
      <c r="H976" s="38"/>
      <c r="I976" s="628" t="s">
        <v>7487</v>
      </c>
      <c r="J976" s="11"/>
      <c r="K976" s="11"/>
      <c r="L976" s="11"/>
    </row>
    <row r="977" ht="15.75" hidden="1" customHeight="1">
      <c r="A977" s="225">
        <v>45996.0</v>
      </c>
      <c r="B977" s="268" t="s">
        <v>8322</v>
      </c>
      <c r="C977" s="28" t="s">
        <v>10</v>
      </c>
      <c r="D977" s="28" t="s">
        <v>8607</v>
      </c>
      <c r="E977" s="386">
        <v>2464944.61</v>
      </c>
      <c r="F977" s="207"/>
      <c r="G977" s="33"/>
      <c r="H977" s="38"/>
      <c r="I977" s="628" t="s">
        <v>7487</v>
      </c>
      <c r="J977" s="11"/>
      <c r="K977" s="11"/>
      <c r="L977" s="11"/>
    </row>
    <row r="978" ht="15.75" hidden="1" customHeight="1">
      <c r="A978" s="225">
        <v>46001.0</v>
      </c>
      <c r="B978" s="268" t="s">
        <v>8322</v>
      </c>
      <c r="C978" s="28" t="s">
        <v>10</v>
      </c>
      <c r="D978" s="28">
        <v>962004.0</v>
      </c>
      <c r="E978" s="386">
        <v>1041812.43</v>
      </c>
      <c r="F978" s="207"/>
      <c r="G978" s="31" t="s">
        <v>8608</v>
      </c>
      <c r="H978" s="38"/>
      <c r="I978" s="628" t="s">
        <v>7487</v>
      </c>
      <c r="J978" s="11"/>
      <c r="K978" s="11"/>
      <c r="L978" s="11"/>
    </row>
    <row r="979" ht="15.75" hidden="1" customHeight="1">
      <c r="A979" s="225">
        <v>46001.0</v>
      </c>
      <c r="B979" s="268" t="s">
        <v>8322</v>
      </c>
      <c r="C979" s="28" t="s">
        <v>10</v>
      </c>
      <c r="D979" s="28">
        <v>961956.0</v>
      </c>
      <c r="E979" s="386">
        <v>332632.94</v>
      </c>
      <c r="F979" s="207"/>
      <c r="G979" s="43"/>
      <c r="H979" s="38"/>
      <c r="I979" s="628" t="s">
        <v>7487</v>
      </c>
      <c r="J979" s="11"/>
      <c r="K979" s="11"/>
      <c r="L979" s="11"/>
    </row>
    <row r="980" ht="15.75" hidden="1" customHeight="1">
      <c r="A980" s="225">
        <v>46002.0</v>
      </c>
      <c r="B980" s="268" t="s">
        <v>8322</v>
      </c>
      <c r="C980" s="28" t="s">
        <v>10</v>
      </c>
      <c r="D980" s="28">
        <v>962294.0</v>
      </c>
      <c r="E980" s="29">
        <v>1090917.69</v>
      </c>
      <c r="F980" s="207"/>
      <c r="G980" s="43"/>
      <c r="H980" s="38"/>
      <c r="I980" s="628" t="s">
        <v>7487</v>
      </c>
      <c r="J980" s="11"/>
      <c r="K980" s="11"/>
      <c r="L980" s="11"/>
    </row>
    <row r="981" ht="15.75" hidden="1" customHeight="1">
      <c r="A981" s="225">
        <v>46003.0</v>
      </c>
      <c r="B981" s="19" t="s">
        <v>8322</v>
      </c>
      <c r="C981" s="28" t="s">
        <v>10</v>
      </c>
      <c r="D981" s="28">
        <v>962548.0</v>
      </c>
      <c r="E981" s="386">
        <v>1115067.83</v>
      </c>
      <c r="F981" s="207"/>
      <c r="G981" s="43"/>
      <c r="H981" s="38"/>
      <c r="I981" s="628" t="s">
        <v>7487</v>
      </c>
      <c r="J981" s="11"/>
      <c r="K981" s="11"/>
      <c r="L981" s="11"/>
    </row>
    <row r="982" ht="15.75" hidden="1" customHeight="1">
      <c r="A982" s="225">
        <v>46003.0</v>
      </c>
      <c r="B982" s="19" t="s">
        <v>8322</v>
      </c>
      <c r="C982" s="28" t="s">
        <v>10</v>
      </c>
      <c r="D982" s="28">
        <v>962724.0</v>
      </c>
      <c r="E982" s="386">
        <v>425897.52</v>
      </c>
      <c r="F982" s="207"/>
      <c r="G982" s="43"/>
      <c r="H982" s="38"/>
      <c r="I982" s="628" t="s">
        <v>7487</v>
      </c>
      <c r="J982" s="11"/>
      <c r="K982" s="11"/>
      <c r="L982" s="11"/>
    </row>
    <row r="983" ht="15.75" hidden="1" customHeight="1">
      <c r="A983" s="225">
        <v>46003.0</v>
      </c>
      <c r="B983" s="19" t="s">
        <v>8322</v>
      </c>
      <c r="C983" s="28" t="s">
        <v>10</v>
      </c>
      <c r="D983" s="28" t="s">
        <v>8609</v>
      </c>
      <c r="E983" s="386">
        <v>2901020.2</v>
      </c>
      <c r="F983" s="207"/>
      <c r="G983" s="43"/>
      <c r="H983" s="38"/>
      <c r="I983" s="628" t="s">
        <v>7487</v>
      </c>
      <c r="J983" s="11"/>
      <c r="K983" s="11"/>
      <c r="L983" s="11"/>
    </row>
    <row r="984" ht="15.75" hidden="1" customHeight="1">
      <c r="A984" s="225">
        <v>46006.0</v>
      </c>
      <c r="B984" s="28" t="s">
        <v>8322</v>
      </c>
      <c r="C984" s="28" t="s">
        <v>679</v>
      </c>
      <c r="D984" s="28"/>
      <c r="E984" s="386">
        <v>-402488.0</v>
      </c>
      <c r="F984" s="207"/>
      <c r="G984" s="33"/>
      <c r="H984" s="38"/>
      <c r="I984" s="55"/>
      <c r="J984" s="11"/>
      <c r="K984" s="11"/>
      <c r="L984" s="11"/>
    </row>
    <row r="985" ht="15.75" hidden="1" customHeight="1">
      <c r="A985" s="225">
        <v>46007.0</v>
      </c>
      <c r="B985" s="28" t="s">
        <v>8322</v>
      </c>
      <c r="C985" s="28" t="s">
        <v>10</v>
      </c>
      <c r="D985" s="28">
        <v>963030.0</v>
      </c>
      <c r="E985" s="386">
        <v>1539954.86</v>
      </c>
      <c r="F985" s="655"/>
      <c r="G985" s="656" t="s">
        <v>8610</v>
      </c>
      <c r="H985" s="38"/>
      <c r="I985" s="628" t="s">
        <v>7487</v>
      </c>
      <c r="J985" s="11"/>
      <c r="K985" s="11"/>
      <c r="L985" s="11"/>
    </row>
    <row r="986" ht="15.75" hidden="1" customHeight="1">
      <c r="A986" s="225">
        <v>46008.0</v>
      </c>
      <c r="B986" s="28" t="s">
        <v>8322</v>
      </c>
      <c r="C986" s="28" t="s">
        <v>10</v>
      </c>
      <c r="D986" s="28">
        <v>963257.0</v>
      </c>
      <c r="E986" s="386">
        <v>1543246.17</v>
      </c>
      <c r="F986" s="655"/>
      <c r="G986" s="43"/>
      <c r="H986" s="38"/>
      <c r="I986" s="55"/>
      <c r="J986" s="11"/>
      <c r="K986" s="11"/>
      <c r="L986" s="11"/>
    </row>
    <row r="987" ht="15.75" hidden="1" customHeight="1">
      <c r="A987" s="225">
        <v>46009.0</v>
      </c>
      <c r="B987" s="28" t="s">
        <v>8322</v>
      </c>
      <c r="C987" s="28" t="s">
        <v>10</v>
      </c>
      <c r="D987" s="28">
        <v>963476.0</v>
      </c>
      <c r="E987" s="29">
        <v>770238.48</v>
      </c>
      <c r="F987" s="655"/>
      <c r="G987" s="43"/>
      <c r="H987" s="38"/>
      <c r="I987" s="55"/>
      <c r="J987" s="11"/>
      <c r="K987" s="11"/>
      <c r="L987" s="11"/>
    </row>
    <row r="988" ht="15.75" hidden="1" customHeight="1">
      <c r="A988" s="225">
        <v>46009.0</v>
      </c>
      <c r="B988" s="28" t="s">
        <v>8322</v>
      </c>
      <c r="C988" s="28" t="s">
        <v>10</v>
      </c>
      <c r="D988" s="28">
        <v>963432.0</v>
      </c>
      <c r="E988" s="386">
        <v>420271.27</v>
      </c>
      <c r="F988" s="655"/>
      <c r="G988" s="43"/>
      <c r="H988" s="38"/>
      <c r="I988" s="55"/>
      <c r="J988" s="11"/>
      <c r="K988" s="11"/>
      <c r="L988" s="11"/>
    </row>
    <row r="989" ht="15.75" hidden="1" customHeight="1">
      <c r="A989" s="225">
        <v>46010.0</v>
      </c>
      <c r="B989" s="28" t="s">
        <v>8322</v>
      </c>
      <c r="C989" s="28" t="s">
        <v>10</v>
      </c>
      <c r="D989" s="28">
        <v>963723.0</v>
      </c>
      <c r="E989" s="386">
        <v>375403.16</v>
      </c>
      <c r="F989" s="655"/>
      <c r="G989" s="43"/>
      <c r="H989" s="38"/>
      <c r="I989" s="55"/>
      <c r="J989" s="11"/>
      <c r="K989" s="11"/>
      <c r="L989" s="11"/>
    </row>
    <row r="990" ht="15.75" hidden="1" customHeight="1">
      <c r="A990" s="225">
        <v>46013.0</v>
      </c>
      <c r="B990" s="226" t="s">
        <v>8322</v>
      </c>
      <c r="C990" s="28" t="s">
        <v>10</v>
      </c>
      <c r="D990" s="28">
        <v>963925.0</v>
      </c>
      <c r="E990" s="386">
        <v>2881967.12</v>
      </c>
      <c r="F990" s="655"/>
      <c r="G990" s="33"/>
      <c r="H990" s="38"/>
      <c r="I990" s="55"/>
      <c r="J990" s="11"/>
      <c r="K990" s="11"/>
      <c r="L990" s="11"/>
    </row>
    <row r="991" ht="15.75" hidden="1" customHeight="1">
      <c r="A991" s="403">
        <v>46013.0</v>
      </c>
      <c r="B991" s="404" t="s">
        <v>8322</v>
      </c>
      <c r="C991" s="72" t="s">
        <v>7</v>
      </c>
      <c r="D991" s="72">
        <v>618121.0</v>
      </c>
      <c r="E991" s="657">
        <v>128637.81</v>
      </c>
      <c r="F991" s="658"/>
      <c r="G991" s="658" t="s">
        <v>8611</v>
      </c>
      <c r="H991" s="38"/>
      <c r="I991" s="55"/>
      <c r="J991" s="11"/>
      <c r="K991" s="11"/>
      <c r="L991" s="11"/>
    </row>
    <row r="992" ht="15.75" hidden="1" customHeight="1">
      <c r="A992" s="225">
        <v>46013.0</v>
      </c>
      <c r="B992" s="226" t="s">
        <v>8322</v>
      </c>
      <c r="C992" s="28" t="s">
        <v>10</v>
      </c>
      <c r="D992" s="28">
        <v>964134.0</v>
      </c>
      <c r="E992" s="386">
        <v>347447.93</v>
      </c>
      <c r="F992" s="207"/>
      <c r="G992" s="31" t="s">
        <v>8612</v>
      </c>
      <c r="H992" s="38"/>
      <c r="I992" s="55"/>
      <c r="J992" s="11"/>
      <c r="K992" s="11"/>
      <c r="L992" s="11"/>
    </row>
    <row r="993" ht="15.75" hidden="1" customHeight="1">
      <c r="A993" s="225">
        <v>46014.0</v>
      </c>
      <c r="B993" s="28" t="s">
        <v>8322</v>
      </c>
      <c r="C993" s="28" t="s">
        <v>10</v>
      </c>
      <c r="D993" s="28" t="s">
        <v>8613</v>
      </c>
      <c r="E993" s="386">
        <v>2514654.91</v>
      </c>
      <c r="F993" s="207"/>
      <c r="G993" s="43"/>
      <c r="H993" s="38"/>
      <c r="I993" s="55"/>
      <c r="J993" s="11"/>
      <c r="K993" s="11"/>
      <c r="L993" s="11"/>
    </row>
    <row r="994" ht="15.75" hidden="1" customHeight="1">
      <c r="A994" s="225">
        <v>46014.0</v>
      </c>
      <c r="B994" s="28" t="s">
        <v>8322</v>
      </c>
      <c r="C994" s="28" t="s">
        <v>10</v>
      </c>
      <c r="D994" s="28">
        <v>964402.0</v>
      </c>
      <c r="E994" s="386">
        <v>368431.58</v>
      </c>
      <c r="F994" s="207"/>
      <c r="G994" s="43"/>
      <c r="H994" s="38"/>
      <c r="I994" s="55"/>
      <c r="J994" s="11"/>
      <c r="K994" s="11"/>
      <c r="L994" s="11"/>
    </row>
    <row r="995" ht="15.75" hidden="1" customHeight="1">
      <c r="A995" s="225">
        <v>46014.0</v>
      </c>
      <c r="B995" s="28" t="s">
        <v>8322</v>
      </c>
      <c r="C995" s="28" t="s">
        <v>10</v>
      </c>
      <c r="D995" s="28">
        <v>964450.0</v>
      </c>
      <c r="E995" s="29">
        <v>209023.74</v>
      </c>
      <c r="F995" s="207"/>
      <c r="G995" s="43"/>
      <c r="H995" s="38"/>
      <c r="I995" s="55"/>
      <c r="J995" s="11"/>
      <c r="K995" s="11"/>
      <c r="L995" s="11"/>
    </row>
    <row r="996" ht="15.75" hidden="1" customHeight="1">
      <c r="A996" s="225">
        <v>46030.0</v>
      </c>
      <c r="B996" s="28" t="s">
        <v>8322</v>
      </c>
      <c r="C996" s="28" t="s">
        <v>10</v>
      </c>
      <c r="D996" s="28">
        <v>966449.0</v>
      </c>
      <c r="E996" s="386">
        <v>539963.37</v>
      </c>
      <c r="F996" s="207"/>
      <c r="G996" s="43"/>
      <c r="H996" s="38"/>
      <c r="I996" s="628" t="s">
        <v>8614</v>
      </c>
      <c r="J996" s="128" t="s">
        <v>8615</v>
      </c>
      <c r="K996" s="11"/>
      <c r="L996" s="11"/>
    </row>
    <row r="997" ht="15.75" hidden="1" customHeight="1">
      <c r="A997" s="225">
        <v>46030.0</v>
      </c>
      <c r="B997" s="28" t="s">
        <v>8322</v>
      </c>
      <c r="C997" s="28" t="s">
        <v>10</v>
      </c>
      <c r="D997" s="28">
        <v>966639.0</v>
      </c>
      <c r="E997" s="386">
        <v>179564.82</v>
      </c>
      <c r="F997" s="207"/>
      <c r="G997" s="43"/>
      <c r="H997" s="38"/>
      <c r="I997" s="55"/>
      <c r="J997" s="11"/>
      <c r="K997" s="11"/>
      <c r="L997" s="11"/>
    </row>
    <row r="998" ht="15.75" hidden="1" customHeight="1">
      <c r="A998" s="225">
        <v>46030.0</v>
      </c>
      <c r="B998" s="226" t="s">
        <v>8322</v>
      </c>
      <c r="C998" s="28" t="s">
        <v>10</v>
      </c>
      <c r="D998" s="28">
        <v>966681.0</v>
      </c>
      <c r="E998" s="386">
        <v>538229.97</v>
      </c>
      <c r="F998" s="207"/>
      <c r="G998" s="43"/>
      <c r="H998" s="38"/>
      <c r="I998" s="55"/>
      <c r="J998" s="11"/>
      <c r="K998" s="11"/>
      <c r="L998" s="11"/>
    </row>
    <row r="999" ht="15.75" hidden="1" customHeight="1">
      <c r="A999" s="225">
        <v>46034.0</v>
      </c>
      <c r="B999" s="226" t="s">
        <v>8322</v>
      </c>
      <c r="C999" s="28" t="s">
        <v>10</v>
      </c>
      <c r="D999" s="28" t="s">
        <v>8616</v>
      </c>
      <c r="E999" s="386">
        <v>796530.16</v>
      </c>
      <c r="F999" s="207"/>
      <c r="G999" s="43"/>
      <c r="H999" s="85"/>
      <c r="I999" s="55"/>
      <c r="J999" s="11"/>
      <c r="K999" s="11"/>
      <c r="L999" s="11"/>
    </row>
    <row r="1000" ht="15.75" hidden="1" customHeight="1">
      <c r="A1000" s="225">
        <v>46036.0</v>
      </c>
      <c r="B1000" s="226" t="s">
        <v>8322</v>
      </c>
      <c r="C1000" s="28" t="s">
        <v>10</v>
      </c>
      <c r="D1000" s="28">
        <v>967357.0</v>
      </c>
      <c r="E1000" s="386">
        <v>298334.21</v>
      </c>
      <c r="F1000" s="207"/>
      <c r="G1000" s="43"/>
      <c r="H1000" s="38"/>
      <c r="I1000" s="55"/>
      <c r="J1000" s="11"/>
      <c r="K1000" s="11"/>
      <c r="L1000" s="11"/>
    </row>
    <row r="1001" ht="15.75" hidden="1" customHeight="1">
      <c r="A1001" s="225">
        <v>46037.0</v>
      </c>
      <c r="B1001" s="268" t="s">
        <v>8322</v>
      </c>
      <c r="C1001" s="28" t="s">
        <v>10</v>
      </c>
      <c r="D1001" s="28">
        <v>967590.0</v>
      </c>
      <c r="E1001" s="386">
        <v>109877.13</v>
      </c>
      <c r="F1001" s="207"/>
      <c r="G1001" s="43"/>
      <c r="H1001" s="38"/>
      <c r="I1001" s="55"/>
      <c r="J1001" s="11"/>
      <c r="K1001" s="11"/>
      <c r="L1001" s="11"/>
    </row>
    <row r="1002" ht="15.75" hidden="1" customHeight="1">
      <c r="A1002" s="225">
        <v>46038.0</v>
      </c>
      <c r="B1002" s="268" t="s">
        <v>8322</v>
      </c>
      <c r="C1002" s="28" t="s">
        <v>10</v>
      </c>
      <c r="D1002" s="28">
        <v>967778.0</v>
      </c>
      <c r="E1002" s="386">
        <v>440144.98</v>
      </c>
      <c r="F1002" s="207"/>
      <c r="G1002" s="43"/>
      <c r="H1002" s="38"/>
      <c r="I1002" s="55"/>
      <c r="J1002" s="11"/>
      <c r="K1002" s="11"/>
      <c r="L1002" s="11"/>
    </row>
    <row r="1003" ht="15.75" hidden="1" customHeight="1">
      <c r="A1003" s="225">
        <v>46041.0</v>
      </c>
      <c r="B1003" s="268" t="s">
        <v>8322</v>
      </c>
      <c r="C1003" s="28" t="s">
        <v>10</v>
      </c>
      <c r="D1003" s="28">
        <v>967985.0</v>
      </c>
      <c r="E1003" s="386">
        <v>72523.04</v>
      </c>
      <c r="F1003" s="207"/>
      <c r="G1003" s="43"/>
      <c r="H1003" s="38"/>
      <c r="I1003" s="55"/>
      <c r="J1003" s="11"/>
      <c r="K1003" s="11"/>
      <c r="L1003" s="11"/>
    </row>
    <row r="1004" ht="15.75" hidden="1" customHeight="1">
      <c r="A1004" s="225">
        <v>46036.0</v>
      </c>
      <c r="B1004" s="430" t="s">
        <v>8322</v>
      </c>
      <c r="C1004" s="28" t="s">
        <v>82</v>
      </c>
      <c r="D1004" s="28">
        <v>967450.0</v>
      </c>
      <c r="E1004" s="386">
        <v>-568521.0</v>
      </c>
      <c r="F1004" s="207"/>
      <c r="G1004" s="43"/>
      <c r="H1004" s="38"/>
      <c r="I1004" s="55"/>
      <c r="J1004" s="11"/>
      <c r="K1004" s="11"/>
      <c r="L1004" s="11"/>
    </row>
    <row r="1005" ht="15.75" hidden="1" customHeight="1">
      <c r="A1005" s="225">
        <v>46042.0</v>
      </c>
      <c r="B1005" s="268" t="s">
        <v>8322</v>
      </c>
      <c r="C1005" s="28" t="s">
        <v>10</v>
      </c>
      <c r="D1005" s="28">
        <v>968204.0</v>
      </c>
      <c r="E1005" s="386">
        <v>417172.73</v>
      </c>
      <c r="F1005" s="207"/>
      <c r="G1005" s="33"/>
      <c r="H1005" s="38"/>
      <c r="I1005" s="55"/>
      <c r="J1005" s="11"/>
      <c r="K1005" s="11"/>
      <c r="L1005" s="11"/>
    </row>
    <row r="1006" ht="15.75" hidden="1" customHeight="1">
      <c r="A1006" s="225">
        <v>46043.0</v>
      </c>
      <c r="B1006" s="268" t="s">
        <v>8322</v>
      </c>
      <c r="C1006" s="28" t="s">
        <v>10</v>
      </c>
      <c r="D1006" s="28">
        <v>968403.0</v>
      </c>
      <c r="E1006" s="386">
        <v>644522.97</v>
      </c>
      <c r="F1006" s="659">
        <v>46090.0</v>
      </c>
      <c r="G1006" s="31" t="s">
        <v>8617</v>
      </c>
      <c r="H1006" s="38"/>
      <c r="I1006" s="55"/>
      <c r="J1006" s="11"/>
      <c r="K1006" s="11"/>
      <c r="L1006" s="11"/>
    </row>
    <row r="1007" ht="15.75" hidden="1" customHeight="1">
      <c r="A1007" s="225">
        <v>46044.0</v>
      </c>
      <c r="B1007" s="19" t="s">
        <v>8322</v>
      </c>
      <c r="C1007" s="28" t="s">
        <v>10</v>
      </c>
      <c r="D1007" s="28">
        <v>968573.0</v>
      </c>
      <c r="E1007" s="386">
        <v>418701.06</v>
      </c>
      <c r="F1007" s="659">
        <v>46090.0</v>
      </c>
      <c r="G1007" s="43"/>
      <c r="H1007" s="38"/>
      <c r="I1007" s="55"/>
      <c r="J1007" s="11"/>
      <c r="K1007" s="11"/>
      <c r="L1007" s="11"/>
    </row>
    <row r="1008" ht="15.75" hidden="1" customHeight="1">
      <c r="A1008" s="225">
        <v>46045.0</v>
      </c>
      <c r="B1008" s="19" t="s">
        <v>8322</v>
      </c>
      <c r="C1008" s="28" t="s">
        <v>10</v>
      </c>
      <c r="D1008" s="28">
        <v>968782.0</v>
      </c>
      <c r="E1008" s="386">
        <v>371189.92</v>
      </c>
      <c r="F1008" s="659">
        <v>46090.0</v>
      </c>
      <c r="G1008" s="43"/>
      <c r="H1008" s="38"/>
      <c r="I1008" s="55"/>
      <c r="J1008" s="11"/>
      <c r="K1008" s="11"/>
      <c r="L1008" s="11"/>
    </row>
    <row r="1009" ht="15.75" hidden="1" customHeight="1">
      <c r="A1009" s="225">
        <v>46048.0</v>
      </c>
      <c r="B1009" s="19" t="s">
        <v>8322</v>
      </c>
      <c r="C1009" s="28" t="s">
        <v>10</v>
      </c>
      <c r="D1009" s="28">
        <v>968948.0</v>
      </c>
      <c r="E1009" s="29">
        <v>234249.52</v>
      </c>
      <c r="F1009" s="659">
        <v>46090.0</v>
      </c>
      <c r="G1009" s="43"/>
      <c r="H1009" s="38"/>
      <c r="I1009" s="55"/>
      <c r="J1009" s="11"/>
      <c r="K1009" s="11"/>
      <c r="L1009" s="11"/>
    </row>
    <row r="1010" ht="15.75" hidden="1" customHeight="1">
      <c r="A1010" s="225">
        <v>46049.0</v>
      </c>
      <c r="B1010" s="19" t="s">
        <v>8322</v>
      </c>
      <c r="C1010" s="28" t="s">
        <v>10</v>
      </c>
      <c r="D1010" s="28">
        <v>969162.0</v>
      </c>
      <c r="E1010" s="386">
        <v>546234.52</v>
      </c>
      <c r="F1010" s="659">
        <v>46090.0</v>
      </c>
      <c r="G1010" s="43"/>
      <c r="H1010" s="38"/>
      <c r="I1010" s="55"/>
      <c r="J1010" s="11"/>
      <c r="K1010" s="11"/>
      <c r="L1010" s="11"/>
    </row>
    <row r="1011" ht="15.75" hidden="1" customHeight="1">
      <c r="A1011" s="225">
        <v>46050.0</v>
      </c>
      <c r="B1011" s="19" t="s">
        <v>8322</v>
      </c>
      <c r="C1011" s="28" t="s">
        <v>10</v>
      </c>
      <c r="D1011" s="28">
        <v>969361.0</v>
      </c>
      <c r="E1011" s="386">
        <v>640407.2</v>
      </c>
      <c r="F1011" s="659">
        <v>46090.0</v>
      </c>
      <c r="G1011" s="43"/>
      <c r="H1011" s="38"/>
      <c r="I1011" s="55"/>
      <c r="J1011" s="11"/>
      <c r="K1011" s="11"/>
      <c r="L1011" s="11"/>
    </row>
    <row r="1012" ht="15.75" hidden="1" customHeight="1">
      <c r="A1012" s="225">
        <v>46051.0</v>
      </c>
      <c r="B1012" s="19" t="s">
        <v>8322</v>
      </c>
      <c r="C1012" s="28" t="s">
        <v>10</v>
      </c>
      <c r="D1012" s="28">
        <v>969544.0</v>
      </c>
      <c r="E1012" s="386">
        <v>424288.82</v>
      </c>
      <c r="F1012" s="659">
        <v>46090.0</v>
      </c>
      <c r="G1012" s="43"/>
      <c r="H1012" s="38"/>
      <c r="I1012" s="55"/>
      <c r="J1012" s="11"/>
      <c r="K1012" s="11"/>
      <c r="L1012" s="11"/>
    </row>
    <row r="1013" ht="15.75" hidden="1" customHeight="1">
      <c r="A1013" s="225">
        <v>46052.0</v>
      </c>
      <c r="B1013" s="28" t="s">
        <v>8322</v>
      </c>
      <c r="C1013" s="28" t="s">
        <v>10</v>
      </c>
      <c r="D1013" s="28">
        <v>969722.0</v>
      </c>
      <c r="E1013" s="386">
        <v>398036.75</v>
      </c>
      <c r="F1013" s="659">
        <v>46090.0</v>
      </c>
      <c r="G1013" s="43"/>
      <c r="H1013" s="38"/>
      <c r="I1013" s="55"/>
      <c r="J1013" s="11"/>
      <c r="K1013" s="11"/>
      <c r="L1013" s="11"/>
    </row>
    <row r="1014" ht="15.75" hidden="1" customHeight="1">
      <c r="A1014" s="225">
        <v>46055.0</v>
      </c>
      <c r="B1014" s="28" t="s">
        <v>8322</v>
      </c>
      <c r="C1014" s="28" t="s">
        <v>10</v>
      </c>
      <c r="D1014" s="28" t="s">
        <v>8618</v>
      </c>
      <c r="E1014" s="386">
        <v>990972.77</v>
      </c>
      <c r="F1014" s="659">
        <v>46090.0</v>
      </c>
      <c r="G1014" s="43"/>
      <c r="H1014" s="38"/>
      <c r="I1014" s="55"/>
      <c r="J1014" s="11"/>
      <c r="K1014" s="11"/>
      <c r="L1014" s="11"/>
    </row>
    <row r="1015" ht="15.75" hidden="1" customHeight="1">
      <c r="A1015" s="225">
        <v>46056.0</v>
      </c>
      <c r="B1015" s="28" t="s">
        <v>8322</v>
      </c>
      <c r="C1015" s="28" t="s">
        <v>10</v>
      </c>
      <c r="D1015" s="28">
        <v>970122.0</v>
      </c>
      <c r="E1015" s="29">
        <v>677876.96</v>
      </c>
      <c r="F1015" s="659">
        <v>46090.0</v>
      </c>
      <c r="G1015" s="33"/>
      <c r="H1015" s="38"/>
      <c r="I1015" s="628" t="s">
        <v>7487</v>
      </c>
      <c r="J1015" s="11"/>
      <c r="K1015" s="11"/>
      <c r="L1015" s="11"/>
    </row>
    <row r="1016" ht="15.75" hidden="1" customHeight="1">
      <c r="A1016" s="225">
        <v>46057.0</v>
      </c>
      <c r="B1016" s="28" t="s">
        <v>8322</v>
      </c>
      <c r="C1016" s="28" t="s">
        <v>10</v>
      </c>
      <c r="D1016" s="28">
        <v>970331.0</v>
      </c>
      <c r="E1016" s="386">
        <v>163446.43</v>
      </c>
      <c r="F1016" s="660">
        <v>46104.0</v>
      </c>
      <c r="G1016" s="31" t="s">
        <v>8619</v>
      </c>
      <c r="H1016" s="38"/>
      <c r="I1016" s="55"/>
      <c r="J1016" s="11"/>
      <c r="K1016" s="11"/>
      <c r="L1016" s="11"/>
    </row>
    <row r="1017" ht="15.75" hidden="1" customHeight="1">
      <c r="A1017" s="225">
        <v>46058.0</v>
      </c>
      <c r="B1017" s="28" t="s">
        <v>8322</v>
      </c>
      <c r="C1017" s="28" t="s">
        <v>10</v>
      </c>
      <c r="D1017" s="28">
        <v>970521.0</v>
      </c>
      <c r="E1017" s="386">
        <v>562431.54</v>
      </c>
      <c r="F1017" s="660">
        <v>46104.0</v>
      </c>
      <c r="G1017" s="43"/>
      <c r="H1017" s="228" t="s">
        <v>8620</v>
      </c>
      <c r="I1017" s="55"/>
      <c r="J1017" s="11"/>
      <c r="K1017" s="11"/>
      <c r="L1017" s="11"/>
    </row>
    <row r="1018" ht="15.75" hidden="1" customHeight="1">
      <c r="A1018" s="225">
        <v>46059.0</v>
      </c>
      <c r="B1018" s="28" t="s">
        <v>8322</v>
      </c>
      <c r="C1018" s="28" t="s">
        <v>10</v>
      </c>
      <c r="D1018" s="28">
        <v>970705.0</v>
      </c>
      <c r="E1018" s="386">
        <v>721100.83</v>
      </c>
      <c r="F1018" s="660">
        <v>46104.0</v>
      </c>
      <c r="G1018" s="43"/>
      <c r="H1018" s="38"/>
      <c r="I1018" s="55"/>
      <c r="J1018" s="11"/>
      <c r="K1018" s="11"/>
      <c r="L1018" s="11"/>
    </row>
    <row r="1019" ht="15.75" hidden="1" customHeight="1">
      <c r="A1019" s="225">
        <v>46062.0</v>
      </c>
      <c r="B1019" s="28" t="s">
        <v>8322</v>
      </c>
      <c r="C1019" s="28" t="s">
        <v>10</v>
      </c>
      <c r="D1019" s="28">
        <v>970913.0</v>
      </c>
      <c r="E1019" s="386">
        <v>266251.2</v>
      </c>
      <c r="F1019" s="660">
        <v>46104.0</v>
      </c>
      <c r="G1019" s="43"/>
      <c r="H1019" s="38"/>
      <c r="I1019" s="55"/>
      <c r="J1019" s="11"/>
      <c r="K1019" s="11"/>
      <c r="L1019" s="11"/>
    </row>
    <row r="1020" ht="15.75" hidden="1" customHeight="1">
      <c r="A1020" s="225">
        <v>46063.0</v>
      </c>
      <c r="B1020" s="28" t="s">
        <v>8322</v>
      </c>
      <c r="C1020" s="28" t="s">
        <v>10</v>
      </c>
      <c r="D1020" s="28">
        <v>971136.0</v>
      </c>
      <c r="E1020" s="386">
        <v>1059165.06</v>
      </c>
      <c r="F1020" s="660">
        <v>46104.0</v>
      </c>
      <c r="G1020" s="43"/>
      <c r="H1020" s="38"/>
      <c r="I1020" s="55"/>
      <c r="J1020" s="11"/>
      <c r="K1020" s="11"/>
      <c r="L1020" s="11"/>
    </row>
    <row r="1021" ht="15.75" hidden="1" customHeight="1">
      <c r="A1021" s="225">
        <v>46063.0</v>
      </c>
      <c r="B1021" s="28" t="s">
        <v>8322</v>
      </c>
      <c r="C1021" s="28" t="s">
        <v>291</v>
      </c>
      <c r="D1021" s="28">
        <v>971272.0</v>
      </c>
      <c r="E1021" s="386">
        <v>-272096.56</v>
      </c>
      <c r="F1021" s="660">
        <v>46104.0</v>
      </c>
      <c r="G1021" s="43"/>
      <c r="H1021" s="38"/>
      <c r="I1021" s="55"/>
      <c r="J1021" s="11"/>
      <c r="K1021" s="11"/>
      <c r="L1021" s="11"/>
    </row>
    <row r="1022" ht="15.75" hidden="1" customHeight="1">
      <c r="A1022" s="225">
        <v>46064.0</v>
      </c>
      <c r="B1022" s="28" t="s">
        <v>8322</v>
      </c>
      <c r="C1022" s="28" t="s">
        <v>10</v>
      </c>
      <c r="D1022" s="28">
        <v>971317.0</v>
      </c>
      <c r="E1022" s="386">
        <v>669668.57</v>
      </c>
      <c r="F1022" s="660">
        <v>46104.0</v>
      </c>
      <c r="G1022" s="43"/>
      <c r="H1022" s="38"/>
      <c r="I1022" s="55"/>
      <c r="J1022" s="11"/>
      <c r="K1022" s="11"/>
      <c r="L1022" s="11"/>
    </row>
    <row r="1023" ht="15.75" hidden="1" customHeight="1">
      <c r="A1023" s="225">
        <v>46065.0</v>
      </c>
      <c r="B1023" s="28" t="s">
        <v>8322</v>
      </c>
      <c r="C1023" s="28" t="s">
        <v>10</v>
      </c>
      <c r="D1023" s="28">
        <v>971542.0</v>
      </c>
      <c r="E1023" s="386">
        <v>618749.28</v>
      </c>
      <c r="F1023" s="660">
        <v>46104.0</v>
      </c>
      <c r="G1023" s="43"/>
      <c r="H1023" s="38"/>
      <c r="I1023" s="55"/>
      <c r="J1023" s="11"/>
      <c r="K1023" s="11"/>
      <c r="L1023" s="11"/>
    </row>
    <row r="1024" ht="15.75" hidden="1" customHeight="1">
      <c r="A1024" s="225">
        <v>46066.0</v>
      </c>
      <c r="B1024" s="28" t="s">
        <v>8322</v>
      </c>
      <c r="C1024" s="28" t="s">
        <v>10</v>
      </c>
      <c r="D1024" s="28">
        <v>971733.0</v>
      </c>
      <c r="E1024" s="29">
        <v>385944.51</v>
      </c>
      <c r="F1024" s="659">
        <v>46111.0</v>
      </c>
      <c r="G1024" s="31" t="s">
        <v>8621</v>
      </c>
      <c r="H1024" s="38"/>
      <c r="I1024" s="55"/>
      <c r="J1024" s="11"/>
      <c r="K1024" s="11"/>
      <c r="L1024" s="11"/>
    </row>
    <row r="1025" ht="15.75" hidden="1" customHeight="1">
      <c r="A1025" s="225">
        <v>46067.0</v>
      </c>
      <c r="B1025" s="28" t="s">
        <v>8322</v>
      </c>
      <c r="C1025" s="28" t="s">
        <v>10</v>
      </c>
      <c r="D1025" s="28">
        <v>971934.0</v>
      </c>
      <c r="E1025" s="386">
        <v>845737.81</v>
      </c>
      <c r="F1025" s="659">
        <v>46111.0</v>
      </c>
      <c r="G1025" s="43"/>
      <c r="H1025" s="85"/>
      <c r="I1025" s="55"/>
      <c r="J1025" s="11"/>
      <c r="K1025" s="11"/>
      <c r="L1025" s="11"/>
    </row>
    <row r="1026" ht="15.75" hidden="1" customHeight="1">
      <c r="A1026" s="225">
        <v>46071.0</v>
      </c>
      <c r="B1026" s="28" t="s">
        <v>8322</v>
      </c>
      <c r="C1026" s="28" t="s">
        <v>10</v>
      </c>
      <c r="D1026" s="28">
        <v>972022.0</v>
      </c>
      <c r="E1026" s="386">
        <v>1615661.6</v>
      </c>
      <c r="F1026" s="659">
        <v>46111.0</v>
      </c>
      <c r="G1026" s="43"/>
      <c r="H1026" s="38"/>
      <c r="I1026" s="55"/>
      <c r="J1026" s="11"/>
      <c r="K1026" s="11"/>
      <c r="L1026" s="11"/>
    </row>
    <row r="1027" ht="15.75" hidden="1" customHeight="1">
      <c r="A1027" s="225">
        <v>46072.0</v>
      </c>
      <c r="B1027" s="28" t="s">
        <v>8322</v>
      </c>
      <c r="C1027" s="28" t="s">
        <v>10</v>
      </c>
      <c r="D1027" s="28">
        <v>972238.0</v>
      </c>
      <c r="E1027" s="386">
        <v>556019.32</v>
      </c>
      <c r="F1027" s="659">
        <v>46111.0</v>
      </c>
      <c r="G1027" s="43"/>
      <c r="H1027" s="38"/>
      <c r="I1027" s="370"/>
      <c r="J1027" s="370"/>
      <c r="K1027" s="370"/>
      <c r="L1027" s="370"/>
    </row>
    <row r="1028" ht="15.75" hidden="1" customHeight="1">
      <c r="A1028" s="225">
        <v>46073.0</v>
      </c>
      <c r="B1028" s="28" t="s">
        <v>8322</v>
      </c>
      <c r="C1028" s="28" t="s">
        <v>10</v>
      </c>
      <c r="D1028" s="28">
        <v>972440.0</v>
      </c>
      <c r="E1028" s="386">
        <v>504270.01</v>
      </c>
      <c r="F1028" s="659">
        <v>46111.0</v>
      </c>
      <c r="G1028" s="43"/>
      <c r="H1028" s="38"/>
      <c r="I1028" s="370"/>
      <c r="J1028" s="370"/>
      <c r="K1028" s="370"/>
      <c r="L1028" s="370"/>
    </row>
    <row r="1029" ht="15.75" hidden="1" customHeight="1">
      <c r="A1029" s="225">
        <v>46076.0</v>
      </c>
      <c r="B1029" s="28" t="s">
        <v>8322</v>
      </c>
      <c r="C1029" s="28" t="s">
        <v>10</v>
      </c>
      <c r="D1029" s="28">
        <v>7.00972617E8</v>
      </c>
      <c r="E1029" s="386">
        <v>825648.66</v>
      </c>
      <c r="F1029" s="659">
        <v>46111.0</v>
      </c>
      <c r="G1029" s="33"/>
      <c r="H1029" s="38"/>
      <c r="I1029" s="370"/>
      <c r="J1029" s="370"/>
      <c r="K1029" s="370"/>
      <c r="L1029" s="370"/>
    </row>
    <row r="1030" ht="15.75" hidden="1" customHeight="1">
      <c r="A1030" s="225">
        <v>46076.0</v>
      </c>
      <c r="B1030" s="28" t="s">
        <v>8322</v>
      </c>
      <c r="C1030" s="28" t="s">
        <v>25</v>
      </c>
      <c r="D1030" s="28">
        <v>631284.0</v>
      </c>
      <c r="E1030" s="386">
        <v>11645.25</v>
      </c>
      <c r="F1030" s="207"/>
      <c r="G1030" s="207" t="s">
        <v>8622</v>
      </c>
      <c r="H1030" s="38"/>
      <c r="I1030" s="370"/>
      <c r="J1030" s="370"/>
      <c r="K1030" s="370"/>
      <c r="L1030" s="370"/>
    </row>
    <row r="1031" ht="15.75" hidden="1" customHeight="1">
      <c r="A1031" s="225">
        <v>46077.0</v>
      </c>
      <c r="B1031" s="28" t="s">
        <v>8322</v>
      </c>
      <c r="C1031" s="28" t="s">
        <v>10</v>
      </c>
      <c r="D1031" s="28">
        <v>972855.0</v>
      </c>
      <c r="E1031" s="386">
        <v>822266.11</v>
      </c>
      <c r="F1031" s="207" t="s">
        <v>8623</v>
      </c>
      <c r="G1031" s="31" t="s">
        <v>8624</v>
      </c>
      <c r="H1031" s="38"/>
      <c r="I1031" s="370"/>
      <c r="J1031" s="370"/>
      <c r="K1031" s="370"/>
      <c r="L1031" s="370"/>
    </row>
    <row r="1032" ht="15.75" hidden="1" customHeight="1">
      <c r="A1032" s="225">
        <v>46077.0</v>
      </c>
      <c r="B1032" s="28" t="s">
        <v>8322</v>
      </c>
      <c r="C1032" s="28" t="s">
        <v>10</v>
      </c>
      <c r="D1032" s="28">
        <v>973009.0</v>
      </c>
      <c r="E1032" s="386">
        <v>165492.19</v>
      </c>
      <c r="F1032" s="207" t="s">
        <v>8623</v>
      </c>
      <c r="G1032" s="43"/>
      <c r="H1032" s="38"/>
      <c r="I1032" s="370"/>
      <c r="J1032" s="370"/>
      <c r="K1032" s="370"/>
      <c r="L1032" s="370"/>
    </row>
    <row r="1033" ht="15.75" hidden="1" customHeight="1">
      <c r="A1033" s="225">
        <v>46077.0</v>
      </c>
      <c r="B1033" s="28" t="s">
        <v>8322</v>
      </c>
      <c r="C1033" s="28" t="s">
        <v>10</v>
      </c>
      <c r="D1033" s="28">
        <v>973055.0</v>
      </c>
      <c r="E1033" s="386">
        <v>379718.63</v>
      </c>
      <c r="F1033" s="207" t="s">
        <v>8623</v>
      </c>
      <c r="G1033" s="33"/>
      <c r="H1033" s="38"/>
      <c r="I1033" s="370"/>
      <c r="J1033" s="370"/>
      <c r="K1033" s="370"/>
      <c r="L1033" s="370"/>
    </row>
    <row r="1034" ht="15.75" hidden="1" customHeight="1">
      <c r="A1034" s="225">
        <v>46078.0</v>
      </c>
      <c r="B1034" s="28" t="s">
        <v>8322</v>
      </c>
      <c r="C1034" s="28" t="s">
        <v>7</v>
      </c>
      <c r="D1034" s="28">
        <v>631996.0</v>
      </c>
      <c r="E1034" s="386">
        <v>266680.13</v>
      </c>
      <c r="F1034" s="260"/>
      <c r="G1034" s="207" t="s">
        <v>8622</v>
      </c>
      <c r="H1034" s="85"/>
      <c r="I1034" s="370"/>
      <c r="J1034" s="370"/>
      <c r="K1034" s="370"/>
      <c r="L1034" s="370"/>
    </row>
    <row r="1035" ht="15.75" customHeight="1">
      <c r="A1035" s="225">
        <v>46078.0</v>
      </c>
      <c r="B1035" s="28" t="s">
        <v>8322</v>
      </c>
      <c r="C1035" s="28" t="s">
        <v>10</v>
      </c>
      <c r="D1035" s="28">
        <v>973237.0</v>
      </c>
      <c r="E1035" s="386">
        <v>194633.89</v>
      </c>
      <c r="F1035" s="207" t="s">
        <v>8625</v>
      </c>
      <c r="G1035" s="31" t="s">
        <v>8624</v>
      </c>
      <c r="H1035" s="85"/>
      <c r="I1035" s="370"/>
      <c r="J1035" s="370"/>
      <c r="K1035" s="370"/>
      <c r="L1035" s="370"/>
    </row>
    <row r="1036" ht="15.75" customHeight="1">
      <c r="A1036" s="225">
        <v>46078.0</v>
      </c>
      <c r="B1036" s="28" t="s">
        <v>8322</v>
      </c>
      <c r="C1036" s="28" t="s">
        <v>10</v>
      </c>
      <c r="D1036" s="28">
        <v>973276.0</v>
      </c>
      <c r="E1036" s="386">
        <v>611352.11</v>
      </c>
      <c r="F1036" s="207" t="s">
        <v>8625</v>
      </c>
      <c r="G1036" s="43"/>
      <c r="H1036" s="85"/>
      <c r="I1036" s="370"/>
      <c r="J1036" s="370"/>
      <c r="K1036" s="370"/>
      <c r="L1036" s="370"/>
    </row>
    <row r="1037" ht="15.75" customHeight="1">
      <c r="A1037" s="225">
        <v>46079.0</v>
      </c>
      <c r="B1037" s="28" t="s">
        <v>8322</v>
      </c>
      <c r="C1037" s="28" t="s">
        <v>10</v>
      </c>
      <c r="D1037" s="28">
        <v>973454.0</v>
      </c>
      <c r="E1037" s="386">
        <v>94836.57</v>
      </c>
      <c r="F1037" s="207" t="s">
        <v>8625</v>
      </c>
      <c r="G1037" s="33"/>
      <c r="H1037" s="85"/>
      <c r="I1037" s="370"/>
      <c r="J1037" s="370"/>
      <c r="K1037" s="370"/>
      <c r="L1037" s="370"/>
    </row>
    <row r="1038" ht="15.75" customHeight="1">
      <c r="A1038" s="225">
        <v>46079.0</v>
      </c>
      <c r="B1038" s="28" t="s">
        <v>8322</v>
      </c>
      <c r="C1038" s="28" t="s">
        <v>25</v>
      </c>
      <c r="D1038" s="28">
        <v>632707.0</v>
      </c>
      <c r="E1038" s="386">
        <v>32241.98</v>
      </c>
      <c r="F1038" s="260"/>
      <c r="G1038" s="207" t="s">
        <v>8622</v>
      </c>
      <c r="H1038" s="85"/>
      <c r="I1038" s="370"/>
      <c r="J1038" s="370"/>
      <c r="K1038" s="370"/>
      <c r="L1038" s="370"/>
    </row>
    <row r="1039" ht="15.75" customHeight="1">
      <c r="A1039" s="225">
        <v>46080.0</v>
      </c>
      <c r="B1039" s="28" t="s">
        <v>8322</v>
      </c>
      <c r="C1039" s="28" t="s">
        <v>10</v>
      </c>
      <c r="D1039" s="28">
        <v>973508.0</v>
      </c>
      <c r="E1039" s="386">
        <v>897065.64</v>
      </c>
      <c r="F1039" s="207" t="s">
        <v>8625</v>
      </c>
      <c r="G1039" s="207" t="s">
        <v>8626</v>
      </c>
      <c r="H1039" s="85"/>
      <c r="I1039" s="370"/>
      <c r="J1039" s="370"/>
      <c r="K1039" s="370"/>
      <c r="L1039" s="370"/>
    </row>
    <row r="1040" ht="15.75" customHeight="1">
      <c r="A1040" s="27">
        <v>46083.0</v>
      </c>
      <c r="B1040" s="661" t="s">
        <v>8322</v>
      </c>
      <c r="C1040" s="661" t="s">
        <v>7</v>
      </c>
      <c r="D1040" s="661">
        <v>633412.0</v>
      </c>
      <c r="E1040" s="662">
        <v>82565.02</v>
      </c>
      <c r="F1040" s="663"/>
      <c r="G1040" s="37" t="s">
        <v>8622</v>
      </c>
      <c r="H1040" s="664"/>
      <c r="I1040" s="665"/>
      <c r="J1040" s="665"/>
      <c r="K1040" s="665"/>
      <c r="L1040" s="665"/>
      <c r="M1040" s="666"/>
      <c r="N1040" s="666"/>
      <c r="O1040" s="666"/>
      <c r="P1040" s="666"/>
      <c r="Q1040" s="666"/>
      <c r="R1040" s="666"/>
      <c r="S1040" s="666"/>
      <c r="T1040" s="666"/>
      <c r="U1040" s="666"/>
      <c r="V1040" s="666"/>
      <c r="W1040" s="666"/>
      <c r="X1040" s="666"/>
      <c r="Y1040" s="666"/>
      <c r="Z1040" s="666"/>
      <c r="AA1040" s="666"/>
    </row>
    <row r="1041" ht="15.75" customHeight="1">
      <c r="A1041" s="27">
        <v>46087.0</v>
      </c>
      <c r="B1041" s="661" t="s">
        <v>8322</v>
      </c>
      <c r="C1041" s="661" t="s">
        <v>69</v>
      </c>
      <c r="D1041" s="661">
        <v>634429.0</v>
      </c>
      <c r="E1041" s="662">
        <v>70405.69</v>
      </c>
      <c r="F1041" s="663"/>
      <c r="G1041" s="37" t="s">
        <v>8622</v>
      </c>
      <c r="H1041" s="664"/>
      <c r="I1041" s="665"/>
      <c r="J1041" s="665"/>
      <c r="K1041" s="665"/>
      <c r="L1041" s="665"/>
      <c r="M1041" s="666"/>
      <c r="N1041" s="666"/>
      <c r="O1041" s="666"/>
      <c r="P1041" s="666"/>
      <c r="Q1041" s="666"/>
      <c r="R1041" s="666"/>
      <c r="S1041" s="666"/>
      <c r="T1041" s="666"/>
      <c r="U1041" s="666"/>
      <c r="V1041" s="666"/>
      <c r="W1041" s="666"/>
      <c r="X1041" s="666"/>
      <c r="Y1041" s="666"/>
      <c r="Z1041" s="666"/>
      <c r="AA1041" s="666"/>
    </row>
    <row r="1042" ht="15.75" customHeight="1">
      <c r="A1042" s="225">
        <v>46083.0</v>
      </c>
      <c r="B1042" s="28" t="s">
        <v>8322</v>
      </c>
      <c r="C1042" s="28" t="s">
        <v>10</v>
      </c>
      <c r="D1042" s="28" t="s">
        <v>8627</v>
      </c>
      <c r="E1042" s="386">
        <v>1660136.85</v>
      </c>
      <c r="F1042" s="207" t="s">
        <v>8628</v>
      </c>
      <c r="G1042" s="31" t="s">
        <v>8629</v>
      </c>
      <c r="H1042" s="85"/>
      <c r="I1042" s="370"/>
      <c r="J1042" s="370"/>
      <c r="K1042" s="370"/>
      <c r="L1042" s="370"/>
    </row>
    <row r="1043" ht="15.75" customHeight="1">
      <c r="A1043" s="225">
        <v>46083.0</v>
      </c>
      <c r="B1043" s="28" t="s">
        <v>8322</v>
      </c>
      <c r="C1043" s="28" t="s">
        <v>10</v>
      </c>
      <c r="D1043" s="28">
        <v>973920.0</v>
      </c>
      <c r="E1043" s="386">
        <v>171194.96</v>
      </c>
      <c r="F1043" s="207" t="s">
        <v>8628</v>
      </c>
      <c r="G1043" s="43"/>
      <c r="H1043" s="85"/>
      <c r="I1043" s="370"/>
      <c r="J1043" s="370"/>
      <c r="K1043" s="370"/>
      <c r="L1043" s="370"/>
    </row>
    <row r="1044" ht="15.75" customHeight="1">
      <c r="A1044" s="225">
        <v>46083.0</v>
      </c>
      <c r="B1044" s="28" t="s">
        <v>8322</v>
      </c>
      <c r="C1044" s="28" t="s">
        <v>291</v>
      </c>
      <c r="D1044" s="28">
        <v>973922.0</v>
      </c>
      <c r="E1044" s="386">
        <v>-4130.02</v>
      </c>
      <c r="F1044" s="260"/>
      <c r="G1044" s="43"/>
      <c r="H1044" s="85" t="s">
        <v>8630</v>
      </c>
      <c r="I1044" s="370"/>
      <c r="J1044" s="370"/>
      <c r="K1044" s="370"/>
      <c r="L1044" s="370"/>
    </row>
    <row r="1045" ht="15.75" customHeight="1">
      <c r="A1045" s="225">
        <v>46083.0</v>
      </c>
      <c r="B1045" s="28" t="s">
        <v>8322</v>
      </c>
      <c r="C1045" s="28" t="s">
        <v>10</v>
      </c>
      <c r="D1045" s="28">
        <v>973961.0</v>
      </c>
      <c r="E1045" s="386">
        <v>774197.98</v>
      </c>
      <c r="F1045" s="260"/>
      <c r="G1045" s="43"/>
      <c r="H1045" s="85"/>
      <c r="I1045" s="370"/>
      <c r="J1045" s="370"/>
      <c r="K1045" s="370"/>
      <c r="L1045" s="370"/>
    </row>
    <row r="1046" ht="15.75" customHeight="1">
      <c r="A1046" s="225">
        <v>46085.0</v>
      </c>
      <c r="B1046" s="28" t="s">
        <v>8322</v>
      </c>
      <c r="C1046" s="28" t="s">
        <v>10</v>
      </c>
      <c r="D1046" s="28">
        <v>974174.0</v>
      </c>
      <c r="E1046" s="386">
        <v>634317.73</v>
      </c>
      <c r="F1046" s="260"/>
      <c r="G1046" s="43"/>
      <c r="H1046" s="85"/>
      <c r="I1046" s="370"/>
      <c r="J1046" s="370"/>
      <c r="K1046" s="370"/>
      <c r="L1046" s="370"/>
    </row>
    <row r="1047" ht="15.75" customHeight="1">
      <c r="A1047" s="225">
        <v>46085.0</v>
      </c>
      <c r="B1047" s="28" t="s">
        <v>8322</v>
      </c>
      <c r="C1047" s="28" t="s">
        <v>10</v>
      </c>
      <c r="D1047" s="28">
        <v>974137.0</v>
      </c>
      <c r="E1047" s="386">
        <v>303644.36</v>
      </c>
      <c r="F1047" s="260"/>
      <c r="G1047" s="43"/>
      <c r="H1047" s="85"/>
      <c r="I1047" s="370"/>
      <c r="J1047" s="370"/>
      <c r="K1047" s="370"/>
      <c r="L1047" s="370"/>
    </row>
    <row r="1048" ht="15.75" customHeight="1">
      <c r="A1048" s="225">
        <v>46086.0</v>
      </c>
      <c r="B1048" s="28" t="s">
        <v>8322</v>
      </c>
      <c r="C1048" s="28" t="s">
        <v>10</v>
      </c>
      <c r="D1048" s="28">
        <v>974431.0</v>
      </c>
      <c r="E1048" s="386">
        <v>269412.39</v>
      </c>
      <c r="F1048" s="207"/>
      <c r="G1048" s="43"/>
      <c r="H1048" s="85"/>
      <c r="I1048" s="370"/>
      <c r="J1048" s="370"/>
      <c r="K1048" s="370"/>
      <c r="L1048" s="370"/>
    </row>
    <row r="1049" ht="15.75" customHeight="1">
      <c r="A1049" s="225">
        <v>46087.0</v>
      </c>
      <c r="B1049" s="28" t="s">
        <v>8322</v>
      </c>
      <c r="C1049" s="28" t="s">
        <v>10</v>
      </c>
      <c r="D1049" s="28">
        <v>974620.0</v>
      </c>
      <c r="E1049" s="386">
        <v>157564.93</v>
      </c>
      <c r="F1049" s="207"/>
      <c r="G1049" s="43"/>
      <c r="H1049" s="85"/>
      <c r="I1049" s="370"/>
      <c r="J1049" s="370"/>
      <c r="K1049" s="370"/>
      <c r="L1049" s="370"/>
    </row>
    <row r="1050" ht="15.75" customHeight="1">
      <c r="A1050" s="225">
        <v>46087.0</v>
      </c>
      <c r="B1050" s="28" t="s">
        <v>8322</v>
      </c>
      <c r="C1050" s="28" t="s">
        <v>10</v>
      </c>
      <c r="D1050" s="28">
        <v>979649.0</v>
      </c>
      <c r="E1050" s="386">
        <v>1092528.54</v>
      </c>
      <c r="F1050" s="207"/>
      <c r="G1050" s="43"/>
      <c r="H1050" s="85"/>
      <c r="I1050" s="370"/>
      <c r="J1050" s="370"/>
      <c r="K1050" s="370"/>
      <c r="L1050" s="370"/>
    </row>
    <row r="1051" ht="15.75" customHeight="1">
      <c r="A1051" s="225">
        <v>46090.0</v>
      </c>
      <c r="B1051" s="28" t="s">
        <v>8322</v>
      </c>
      <c r="C1051" s="28" t="s">
        <v>10</v>
      </c>
      <c r="D1051" s="28">
        <v>974886.0</v>
      </c>
      <c r="E1051" s="386">
        <v>116371.55</v>
      </c>
      <c r="F1051" s="260"/>
      <c r="G1051" s="43"/>
      <c r="H1051" s="85"/>
      <c r="I1051" s="370"/>
      <c r="J1051" s="370"/>
      <c r="K1051" s="370"/>
      <c r="L1051" s="370"/>
    </row>
    <row r="1052" ht="15.75" customHeight="1">
      <c r="A1052" s="225">
        <v>46091.0</v>
      </c>
      <c r="B1052" s="28" t="s">
        <v>8322</v>
      </c>
      <c r="C1052" s="28" t="s">
        <v>10</v>
      </c>
      <c r="D1052" s="28">
        <v>975128.0</v>
      </c>
      <c r="E1052" s="386">
        <v>461399.0</v>
      </c>
      <c r="F1052" s="260"/>
      <c r="G1052" s="43"/>
      <c r="H1052" s="85"/>
      <c r="I1052" s="370"/>
      <c r="J1052" s="370"/>
      <c r="K1052" s="370"/>
      <c r="L1052" s="370"/>
    </row>
    <row r="1053" ht="15.75" customHeight="1">
      <c r="A1053" s="225">
        <v>46092.0</v>
      </c>
      <c r="B1053" s="28" t="s">
        <v>8322</v>
      </c>
      <c r="C1053" s="28" t="s">
        <v>10</v>
      </c>
      <c r="D1053" s="28">
        <v>975355.0</v>
      </c>
      <c r="E1053" s="386">
        <v>79933.37</v>
      </c>
      <c r="F1053" s="260"/>
      <c r="G1053" s="43"/>
      <c r="H1053" s="85"/>
      <c r="I1053" s="370"/>
      <c r="J1053" s="370"/>
      <c r="K1053" s="370"/>
      <c r="L1053" s="370"/>
    </row>
    <row r="1054" ht="15.75" customHeight="1">
      <c r="A1054" s="225">
        <v>46091.0</v>
      </c>
      <c r="B1054" s="28" t="s">
        <v>8322</v>
      </c>
      <c r="C1054" s="28" t="s">
        <v>10</v>
      </c>
      <c r="D1054" s="28">
        <v>975320.0</v>
      </c>
      <c r="E1054" s="386">
        <v>279733.68</v>
      </c>
      <c r="F1054" s="260"/>
      <c r="G1054" s="43"/>
      <c r="H1054" s="85" t="s">
        <v>8631</v>
      </c>
      <c r="I1054" s="370"/>
      <c r="J1054" s="370"/>
      <c r="K1054" s="370"/>
      <c r="L1054" s="370"/>
    </row>
    <row r="1055" ht="15.75" customHeight="1">
      <c r="A1055" s="225">
        <v>46093.0</v>
      </c>
      <c r="B1055" s="28" t="s">
        <v>8322</v>
      </c>
      <c r="C1055" s="28" t="s">
        <v>10</v>
      </c>
      <c r="D1055" s="28">
        <v>975585.0</v>
      </c>
      <c r="E1055" s="386">
        <v>519562.41</v>
      </c>
      <c r="F1055" s="260"/>
      <c r="G1055" s="43"/>
      <c r="H1055" s="38"/>
      <c r="I1055" s="370"/>
      <c r="J1055" s="370"/>
      <c r="K1055" s="370"/>
      <c r="L1055" s="370"/>
    </row>
    <row r="1056" ht="15.75" customHeight="1">
      <c r="A1056" s="225">
        <v>46093.0</v>
      </c>
      <c r="B1056" s="28" t="s">
        <v>8322</v>
      </c>
      <c r="C1056" s="28" t="s">
        <v>10</v>
      </c>
      <c r="D1056" s="28">
        <v>975762.0</v>
      </c>
      <c r="E1056" s="386">
        <v>448008.66</v>
      </c>
      <c r="F1056" s="260"/>
      <c r="G1056" s="43"/>
      <c r="H1056" s="38"/>
      <c r="I1056" s="370"/>
      <c r="J1056" s="370"/>
      <c r="K1056" s="370"/>
      <c r="L1056" s="370"/>
    </row>
    <row r="1057" ht="15.75" customHeight="1">
      <c r="A1057" s="225">
        <v>46094.0</v>
      </c>
      <c r="B1057" s="28" t="s">
        <v>8322</v>
      </c>
      <c r="C1057" s="28" t="s">
        <v>10</v>
      </c>
      <c r="D1057" s="28">
        <v>975801.0</v>
      </c>
      <c r="E1057" s="386">
        <v>828104.46</v>
      </c>
      <c r="F1057" s="260"/>
      <c r="G1057" s="33"/>
      <c r="H1057" s="38"/>
      <c r="I1057" s="370"/>
      <c r="J1057" s="370"/>
      <c r="K1057" s="370"/>
      <c r="L1057" s="370"/>
    </row>
    <row r="1058" ht="15.75" customHeight="1">
      <c r="A1058" s="225">
        <v>46097.0</v>
      </c>
      <c r="B1058" s="28" t="s">
        <v>8322</v>
      </c>
      <c r="C1058" s="28" t="s">
        <v>10</v>
      </c>
      <c r="D1058" s="28">
        <v>976019.0</v>
      </c>
      <c r="E1058" s="386">
        <v>1043851.99</v>
      </c>
      <c r="F1058" s="260"/>
      <c r="G1058" s="31" t="s">
        <v>8632</v>
      </c>
      <c r="H1058" s="38"/>
      <c r="I1058" s="370"/>
      <c r="J1058" s="370"/>
      <c r="K1058" s="370"/>
      <c r="L1058" s="370"/>
    </row>
    <row r="1059" ht="15.75" customHeight="1">
      <c r="A1059" s="225">
        <v>46098.0</v>
      </c>
      <c r="B1059" s="28" t="s">
        <v>8322</v>
      </c>
      <c r="C1059" s="28" t="s">
        <v>10</v>
      </c>
      <c r="D1059" s="28">
        <v>976301.0</v>
      </c>
      <c r="E1059" s="386">
        <v>339623.28</v>
      </c>
      <c r="F1059" s="260"/>
      <c r="G1059" s="43"/>
      <c r="H1059" s="38"/>
      <c r="I1059" s="370"/>
      <c r="J1059" s="370"/>
      <c r="K1059" s="370"/>
      <c r="L1059" s="370"/>
    </row>
    <row r="1060" ht="15.75" customHeight="1">
      <c r="A1060" s="225">
        <v>46099.0</v>
      </c>
      <c r="B1060" s="28" t="s">
        <v>8322</v>
      </c>
      <c r="C1060" s="28" t="s">
        <v>10</v>
      </c>
      <c r="D1060" s="28">
        <v>976511.0</v>
      </c>
      <c r="E1060" s="386">
        <v>235556.0</v>
      </c>
      <c r="F1060" s="260"/>
      <c r="G1060" s="43"/>
      <c r="H1060" s="38"/>
      <c r="I1060" s="370"/>
      <c r="J1060" s="370"/>
      <c r="K1060" s="370"/>
      <c r="L1060" s="370"/>
    </row>
    <row r="1061" ht="15.75" customHeight="1">
      <c r="A1061" s="225">
        <v>46099.0</v>
      </c>
      <c r="B1061" s="28" t="s">
        <v>8322</v>
      </c>
      <c r="C1061" s="28" t="s">
        <v>291</v>
      </c>
      <c r="D1061" s="28">
        <v>976701.0</v>
      </c>
      <c r="E1061" s="386">
        <v>-242473.0</v>
      </c>
      <c r="F1061" s="260"/>
      <c r="G1061" s="43"/>
      <c r="H1061" s="38"/>
      <c r="I1061" s="370"/>
      <c r="J1061" s="370"/>
      <c r="K1061" s="370"/>
      <c r="L1061" s="370"/>
    </row>
    <row r="1062" ht="15.75" customHeight="1">
      <c r="A1062" s="225">
        <v>46100.0</v>
      </c>
      <c r="B1062" s="28" t="s">
        <v>8322</v>
      </c>
      <c r="C1062" s="28" t="s">
        <v>10</v>
      </c>
      <c r="D1062" s="28">
        <v>976751.0</v>
      </c>
      <c r="E1062" s="386">
        <v>327701.78</v>
      </c>
      <c r="F1062" s="260"/>
      <c r="G1062" s="43"/>
      <c r="H1062" s="38"/>
      <c r="I1062" s="370"/>
      <c r="J1062" s="370"/>
      <c r="K1062" s="370"/>
      <c r="L1062" s="370"/>
    </row>
    <row r="1063" ht="15.75" customHeight="1">
      <c r="A1063" s="225">
        <v>46101.0</v>
      </c>
      <c r="B1063" s="28" t="s">
        <v>8322</v>
      </c>
      <c r="C1063" s="28" t="s">
        <v>10</v>
      </c>
      <c r="D1063" s="28">
        <v>976969.0</v>
      </c>
      <c r="E1063" s="386">
        <v>233783.95</v>
      </c>
      <c r="F1063" s="260"/>
      <c r="G1063" s="43"/>
      <c r="H1063" s="38"/>
      <c r="I1063" s="370"/>
      <c r="J1063" s="370"/>
      <c r="K1063" s="370"/>
      <c r="L1063" s="370"/>
    </row>
    <row r="1064" ht="15.75" customHeight="1">
      <c r="A1064" s="225">
        <v>46104.0</v>
      </c>
      <c r="B1064" s="28" t="s">
        <v>8322</v>
      </c>
      <c r="C1064" s="28" t="s">
        <v>10</v>
      </c>
      <c r="D1064" s="28">
        <v>977196.0</v>
      </c>
      <c r="E1064" s="386">
        <v>716415.36</v>
      </c>
      <c r="F1064" s="260"/>
      <c r="G1064" s="43"/>
      <c r="H1064" s="38"/>
      <c r="I1064" s="370"/>
      <c r="J1064" s="370"/>
      <c r="K1064" s="370"/>
      <c r="L1064" s="370"/>
    </row>
    <row r="1065" ht="15.75" customHeight="1">
      <c r="A1065" s="225">
        <v>46104.0</v>
      </c>
      <c r="B1065" s="28" t="s">
        <v>8322</v>
      </c>
      <c r="C1065" s="28" t="s">
        <v>10</v>
      </c>
      <c r="D1065" s="28">
        <v>977384.0</v>
      </c>
      <c r="E1065" s="386">
        <v>508463.87</v>
      </c>
      <c r="F1065" s="260"/>
      <c r="G1065" s="43"/>
      <c r="H1065" s="38"/>
      <c r="I1065" s="370"/>
      <c r="J1065" s="370"/>
      <c r="K1065" s="370"/>
      <c r="L1065" s="370"/>
    </row>
    <row r="1066" ht="15.75" customHeight="1">
      <c r="A1066" s="225">
        <v>46106.0</v>
      </c>
      <c r="B1066" s="28" t="s">
        <v>8322</v>
      </c>
      <c r="C1066" s="28" t="s">
        <v>10</v>
      </c>
      <c r="D1066" s="28">
        <v>977429.0</v>
      </c>
      <c r="E1066" s="386">
        <v>1349987.88</v>
      </c>
      <c r="F1066" s="260"/>
      <c r="G1066" s="43"/>
      <c r="H1066" s="38"/>
      <c r="I1066" s="370"/>
      <c r="J1066" s="370"/>
      <c r="K1066" s="370"/>
      <c r="L1066" s="370"/>
    </row>
    <row r="1067" ht="15.75" customHeight="1">
      <c r="A1067" s="225">
        <v>46106.0</v>
      </c>
      <c r="B1067" s="28" t="s">
        <v>8322</v>
      </c>
      <c r="C1067" s="28" t="s">
        <v>10</v>
      </c>
      <c r="D1067" s="28">
        <v>977666.0</v>
      </c>
      <c r="E1067" s="386">
        <v>287188.21</v>
      </c>
      <c r="F1067" s="260"/>
      <c r="G1067" s="43"/>
      <c r="H1067" s="38"/>
      <c r="I1067" s="370"/>
      <c r="J1067" s="370"/>
      <c r="K1067" s="370"/>
      <c r="L1067" s="370"/>
    </row>
    <row r="1068" ht="15.75" customHeight="1">
      <c r="A1068" s="225">
        <v>46107.0</v>
      </c>
      <c r="B1068" s="28" t="s">
        <v>8322</v>
      </c>
      <c r="C1068" s="28" t="s">
        <v>10</v>
      </c>
      <c r="D1068" s="28">
        <v>977720.0</v>
      </c>
      <c r="E1068" s="386">
        <v>619827.91</v>
      </c>
      <c r="F1068" s="260"/>
      <c r="G1068" s="43"/>
      <c r="H1068" s="38"/>
      <c r="I1068" s="370"/>
      <c r="J1068" s="370"/>
      <c r="K1068" s="370"/>
      <c r="L1068" s="370"/>
    </row>
    <row r="1069" ht="15.75" customHeight="1">
      <c r="A1069" s="225">
        <v>46107.0</v>
      </c>
      <c r="B1069" s="28" t="s">
        <v>8322</v>
      </c>
      <c r="C1069" s="28" t="s">
        <v>10</v>
      </c>
      <c r="D1069" s="28">
        <v>977934.0</v>
      </c>
      <c r="E1069" s="386">
        <v>666330.11</v>
      </c>
      <c r="F1069" s="260"/>
      <c r="G1069" s="43"/>
      <c r="H1069" s="38"/>
      <c r="I1069" s="370"/>
      <c r="J1069" s="370"/>
      <c r="K1069" s="370"/>
      <c r="L1069" s="370"/>
    </row>
    <row r="1070" ht="15.75" customHeight="1">
      <c r="A1070" s="225">
        <v>46108.0</v>
      </c>
      <c r="B1070" s="28" t="s">
        <v>8322</v>
      </c>
      <c r="C1070" s="28" t="s">
        <v>10</v>
      </c>
      <c r="D1070" s="28">
        <v>977987.0</v>
      </c>
      <c r="E1070" s="386">
        <v>457632.87</v>
      </c>
      <c r="F1070" s="260"/>
      <c r="G1070" s="43"/>
      <c r="H1070" s="38"/>
      <c r="I1070" s="370"/>
      <c r="J1070" s="370"/>
      <c r="K1070" s="370"/>
      <c r="L1070" s="370"/>
    </row>
    <row r="1071" ht="15.75" customHeight="1">
      <c r="A1071" s="225">
        <v>46111.0</v>
      </c>
      <c r="B1071" s="28" t="s">
        <v>8322</v>
      </c>
      <c r="C1071" s="28" t="s">
        <v>10</v>
      </c>
      <c r="D1071" s="28">
        <v>978223.0</v>
      </c>
      <c r="E1071" s="386">
        <v>1165265.61</v>
      </c>
      <c r="F1071" s="260"/>
      <c r="G1071" s="43"/>
      <c r="H1071" s="38"/>
      <c r="I1071" s="370"/>
      <c r="J1071" s="370"/>
      <c r="K1071" s="370"/>
      <c r="L1071" s="370"/>
    </row>
    <row r="1072" ht="15.75" customHeight="1">
      <c r="A1072" s="225">
        <v>46111.0</v>
      </c>
      <c r="B1072" s="28" t="s">
        <v>8322</v>
      </c>
      <c r="C1072" s="28" t="s">
        <v>10</v>
      </c>
      <c r="D1072" s="28">
        <v>978419.0</v>
      </c>
      <c r="E1072" s="386">
        <v>372953.73</v>
      </c>
      <c r="F1072" s="260"/>
      <c r="G1072" s="43"/>
      <c r="H1072" s="38"/>
      <c r="I1072" s="370"/>
      <c r="J1072" s="370"/>
      <c r="K1072" s="370"/>
      <c r="L1072" s="370"/>
    </row>
    <row r="1073" ht="15.75" customHeight="1">
      <c r="A1073" s="225">
        <v>46112.0</v>
      </c>
      <c r="B1073" s="28" t="s">
        <v>8322</v>
      </c>
      <c r="C1073" s="28" t="s">
        <v>10</v>
      </c>
      <c r="D1073" s="28">
        <v>978474.0</v>
      </c>
      <c r="E1073" s="386">
        <v>1044045.21</v>
      </c>
      <c r="F1073" s="260"/>
      <c r="G1073" s="43"/>
      <c r="H1073" s="38"/>
      <c r="I1073" s="370"/>
      <c r="J1073" s="370"/>
      <c r="K1073" s="370"/>
      <c r="L1073" s="370"/>
    </row>
    <row r="1074" ht="15.75" customHeight="1">
      <c r="A1074" s="225">
        <v>46112.0</v>
      </c>
      <c r="B1074" s="28" t="s">
        <v>8322</v>
      </c>
      <c r="C1074" s="28" t="s">
        <v>10</v>
      </c>
      <c r="D1074" s="28">
        <v>978684.0</v>
      </c>
      <c r="E1074" s="386">
        <v>368397.35</v>
      </c>
      <c r="F1074" s="260"/>
      <c r="G1074" s="43"/>
      <c r="H1074" s="38"/>
      <c r="I1074" s="370"/>
      <c r="J1074" s="370"/>
      <c r="K1074" s="370"/>
      <c r="L1074" s="370"/>
    </row>
    <row r="1075" ht="15.75" customHeight="1">
      <c r="A1075" s="225">
        <v>46112.0</v>
      </c>
      <c r="B1075" s="28" t="s">
        <v>8322</v>
      </c>
      <c r="C1075" s="28" t="s">
        <v>10</v>
      </c>
      <c r="D1075" s="28">
        <v>978723.0</v>
      </c>
      <c r="E1075" s="386">
        <v>46259.22</v>
      </c>
      <c r="F1075" s="260"/>
      <c r="G1075" s="33"/>
      <c r="H1075" s="38"/>
      <c r="I1075" s="370"/>
      <c r="J1075" s="370"/>
      <c r="K1075" s="370"/>
      <c r="L1075" s="370"/>
    </row>
    <row r="1076" ht="15.75" customHeight="1">
      <c r="A1076" s="225">
        <v>46116.0</v>
      </c>
      <c r="B1076" s="28" t="s">
        <v>8322</v>
      </c>
      <c r="C1076" s="28" t="s">
        <v>10</v>
      </c>
      <c r="D1076" s="28" t="s">
        <v>8633</v>
      </c>
      <c r="E1076" s="386">
        <v>1736503.27</v>
      </c>
      <c r="F1076" s="260"/>
      <c r="G1076" s="31" t="s">
        <v>8634</v>
      </c>
      <c r="H1076" s="38"/>
      <c r="I1076" s="370"/>
      <c r="J1076" s="370"/>
      <c r="K1076" s="370"/>
      <c r="L1076" s="370"/>
    </row>
    <row r="1077" ht="15.75" customHeight="1">
      <c r="A1077" s="225">
        <v>46118.0</v>
      </c>
      <c r="B1077" s="28" t="s">
        <v>8322</v>
      </c>
      <c r="C1077" s="28" t="s">
        <v>10</v>
      </c>
      <c r="D1077" s="28">
        <v>979186.0</v>
      </c>
      <c r="E1077" s="386">
        <v>856341.43</v>
      </c>
      <c r="F1077" s="260"/>
      <c r="G1077" s="43"/>
      <c r="H1077" s="38"/>
      <c r="I1077" s="370"/>
      <c r="J1077" s="370"/>
      <c r="K1077" s="370"/>
      <c r="L1077" s="370"/>
    </row>
    <row r="1078" ht="15.75" customHeight="1">
      <c r="A1078" s="225">
        <v>46119.0</v>
      </c>
      <c r="B1078" s="28" t="s">
        <v>8322</v>
      </c>
      <c r="C1078" s="28" t="s">
        <v>10</v>
      </c>
      <c r="D1078" s="28">
        <v>979456.0</v>
      </c>
      <c r="E1078" s="386">
        <v>473094.62</v>
      </c>
      <c r="F1078" s="260"/>
      <c r="G1078" s="43"/>
      <c r="H1078" s="38"/>
      <c r="I1078" s="370"/>
      <c r="J1078" s="370"/>
      <c r="K1078" s="370"/>
      <c r="L1078" s="370"/>
    </row>
    <row r="1079" ht="15.75" customHeight="1">
      <c r="A1079" s="225">
        <v>46119.0</v>
      </c>
      <c r="B1079" s="28" t="s">
        <v>8322</v>
      </c>
      <c r="C1079" s="28" t="s">
        <v>10</v>
      </c>
      <c r="D1079" s="28">
        <v>979496.0</v>
      </c>
      <c r="E1079" s="386">
        <v>257323.68</v>
      </c>
      <c r="F1079" s="260"/>
      <c r="G1079" s="43"/>
      <c r="H1079" s="38"/>
      <c r="I1079" s="370"/>
      <c r="J1079" s="370"/>
      <c r="K1079" s="370"/>
      <c r="L1079" s="370"/>
    </row>
    <row r="1080" ht="15.75" customHeight="1">
      <c r="A1080" s="225">
        <v>46119.0</v>
      </c>
      <c r="B1080" s="28" t="s">
        <v>8322</v>
      </c>
      <c r="C1080" s="28" t="s">
        <v>10</v>
      </c>
      <c r="D1080" s="28">
        <v>979688.0</v>
      </c>
      <c r="E1080" s="386">
        <v>382033.17</v>
      </c>
      <c r="F1080" s="260"/>
      <c r="G1080" s="43"/>
      <c r="H1080" s="38"/>
      <c r="I1080" s="370"/>
      <c r="J1080" s="370"/>
      <c r="K1080" s="370"/>
      <c r="L1080" s="370"/>
    </row>
    <row r="1081" ht="15.75" customHeight="1">
      <c r="A1081" s="225">
        <v>46119.0</v>
      </c>
      <c r="B1081" s="28" t="s">
        <v>8322</v>
      </c>
      <c r="C1081" s="28" t="s">
        <v>291</v>
      </c>
      <c r="D1081" s="28">
        <v>979592.0</v>
      </c>
      <c r="E1081" s="386">
        <v>-14911.85</v>
      </c>
      <c r="F1081" s="260"/>
      <c r="G1081" s="43"/>
      <c r="H1081" s="85" t="s">
        <v>8635</v>
      </c>
      <c r="I1081" s="370"/>
      <c r="J1081" s="370"/>
      <c r="K1081" s="370"/>
      <c r="L1081" s="370"/>
    </row>
    <row r="1082" ht="15.75" customHeight="1">
      <c r="A1082" s="225">
        <v>46120.0</v>
      </c>
      <c r="B1082" s="28" t="s">
        <v>8322</v>
      </c>
      <c r="C1082" s="28" t="s">
        <v>10</v>
      </c>
      <c r="D1082" s="28">
        <v>979732.0</v>
      </c>
      <c r="E1082" s="386">
        <v>557791.36</v>
      </c>
      <c r="F1082" s="260"/>
      <c r="G1082" s="43"/>
      <c r="H1082" s="38"/>
      <c r="I1082" s="370"/>
      <c r="J1082" s="370"/>
      <c r="K1082" s="370"/>
      <c r="L1082" s="370"/>
    </row>
    <row r="1083" ht="15.75" customHeight="1">
      <c r="A1083" s="225">
        <v>46120.0</v>
      </c>
      <c r="B1083" s="28" t="s">
        <v>8322</v>
      </c>
      <c r="C1083" s="28" t="s">
        <v>10</v>
      </c>
      <c r="D1083" s="28">
        <v>979964.0</v>
      </c>
      <c r="E1083" s="386">
        <v>229982.59</v>
      </c>
      <c r="F1083" s="260"/>
      <c r="G1083" s="43"/>
      <c r="H1083" s="38"/>
      <c r="I1083" s="370"/>
      <c r="J1083" s="370"/>
      <c r="K1083" s="370"/>
      <c r="L1083" s="370"/>
    </row>
    <row r="1084" ht="15.75" customHeight="1">
      <c r="A1084" s="225">
        <v>46121.0</v>
      </c>
      <c r="B1084" s="28" t="s">
        <v>8322</v>
      </c>
      <c r="C1084" s="28" t="s">
        <v>10</v>
      </c>
      <c r="D1084" s="28">
        <v>980001.0</v>
      </c>
      <c r="E1084" s="386">
        <v>524797.91</v>
      </c>
      <c r="F1084" s="260"/>
      <c r="G1084" s="43"/>
      <c r="H1084" s="38"/>
      <c r="I1084" s="370"/>
      <c r="J1084" s="370"/>
      <c r="K1084" s="370"/>
      <c r="L1084" s="370"/>
    </row>
    <row r="1085" ht="15.75" customHeight="1">
      <c r="A1085" s="225">
        <v>46121.0</v>
      </c>
      <c r="B1085" s="28" t="s">
        <v>8322</v>
      </c>
      <c r="C1085" s="28" t="s">
        <v>10</v>
      </c>
      <c r="D1085" s="28">
        <v>980193.0</v>
      </c>
      <c r="E1085" s="386">
        <v>452247.26</v>
      </c>
      <c r="F1085" s="260"/>
      <c r="G1085" s="43"/>
      <c r="H1085" s="38"/>
      <c r="I1085" s="370"/>
      <c r="J1085" s="370"/>
      <c r="K1085" s="370"/>
      <c r="L1085" s="370"/>
    </row>
    <row r="1086" ht="15.75" customHeight="1">
      <c r="A1086" s="225">
        <v>46122.0</v>
      </c>
      <c r="B1086" s="28" t="s">
        <v>8322</v>
      </c>
      <c r="C1086" s="28" t="s">
        <v>10</v>
      </c>
      <c r="D1086" s="28">
        <v>980233.0</v>
      </c>
      <c r="E1086" s="386">
        <v>328571.55</v>
      </c>
      <c r="F1086" s="260"/>
      <c r="G1086" s="43"/>
      <c r="H1086" s="38"/>
      <c r="I1086" s="370"/>
      <c r="J1086" s="370"/>
      <c r="K1086" s="370"/>
      <c r="L1086" s="370"/>
    </row>
    <row r="1087" ht="15.75" customHeight="1">
      <c r="A1087" s="225">
        <v>46122.0</v>
      </c>
      <c r="B1087" s="28" t="s">
        <v>8322</v>
      </c>
      <c r="C1087" s="28" t="s">
        <v>679</v>
      </c>
      <c r="D1087" s="28"/>
      <c r="E1087" s="386">
        <v>-313870.0</v>
      </c>
      <c r="F1087" s="260"/>
      <c r="G1087" s="43"/>
      <c r="H1087" s="38"/>
      <c r="I1087" s="370"/>
      <c r="J1087" s="370"/>
      <c r="K1087" s="370"/>
      <c r="L1087" s="370"/>
    </row>
    <row r="1088" ht="15.75" customHeight="1">
      <c r="A1088" s="225">
        <v>46125.0</v>
      </c>
      <c r="B1088" s="28" t="s">
        <v>8322</v>
      </c>
      <c r="C1088" s="28" t="s">
        <v>10</v>
      </c>
      <c r="D1088" s="28">
        <v>980492.0</v>
      </c>
      <c r="E1088" s="386">
        <v>708715.11</v>
      </c>
      <c r="F1088" s="260"/>
      <c r="G1088" s="43"/>
      <c r="H1088" s="38"/>
      <c r="I1088" s="370"/>
      <c r="J1088" s="370"/>
      <c r="K1088" s="370"/>
      <c r="L1088" s="370"/>
    </row>
    <row r="1089" ht="15.75" customHeight="1">
      <c r="A1089" s="225">
        <v>46125.0</v>
      </c>
      <c r="B1089" s="28" t="s">
        <v>8322</v>
      </c>
      <c r="C1089" s="28" t="s">
        <v>291</v>
      </c>
      <c r="D1089" s="28">
        <v>980725.0</v>
      </c>
      <c r="E1089" s="386">
        <v>-18879.42</v>
      </c>
      <c r="F1089" s="260"/>
      <c r="G1089" s="43"/>
      <c r="H1089" s="85" t="s">
        <v>8636</v>
      </c>
      <c r="I1089" s="667" t="s">
        <v>8472</v>
      </c>
      <c r="J1089" s="370"/>
      <c r="K1089" s="370"/>
      <c r="L1089" s="370"/>
    </row>
    <row r="1090" ht="15.75" customHeight="1">
      <c r="A1090" s="225">
        <v>46126.0</v>
      </c>
      <c r="B1090" s="28" t="s">
        <v>8322</v>
      </c>
      <c r="C1090" s="28" t="s">
        <v>10</v>
      </c>
      <c r="D1090" s="28">
        <v>980772.0</v>
      </c>
      <c r="E1090" s="386">
        <v>840751.01</v>
      </c>
      <c r="F1090" s="260"/>
      <c r="G1090" s="43"/>
      <c r="H1090" s="38"/>
      <c r="I1090" s="370"/>
      <c r="J1090" s="370"/>
      <c r="K1090" s="370"/>
      <c r="L1090" s="370"/>
    </row>
    <row r="1091" ht="15.75" customHeight="1">
      <c r="A1091" s="225">
        <v>46127.0</v>
      </c>
      <c r="B1091" s="28" t="s">
        <v>8322</v>
      </c>
      <c r="C1091" s="28" t="s">
        <v>306</v>
      </c>
      <c r="D1091" s="28">
        <v>981010.0</v>
      </c>
      <c r="E1091" s="386">
        <v>715185.83</v>
      </c>
      <c r="F1091" s="260"/>
      <c r="G1091" s="43"/>
      <c r="H1091" s="38"/>
      <c r="I1091" s="370"/>
      <c r="J1091" s="370"/>
      <c r="K1091" s="370"/>
      <c r="L1091" s="370"/>
    </row>
    <row r="1092" ht="15.75" customHeight="1">
      <c r="A1092" s="225">
        <v>46126.0</v>
      </c>
      <c r="B1092" s="28" t="s">
        <v>8637</v>
      </c>
      <c r="C1092" s="28" t="s">
        <v>306</v>
      </c>
      <c r="D1092" s="28">
        <v>980969.0</v>
      </c>
      <c r="E1092" s="386">
        <v>832237.41</v>
      </c>
      <c r="F1092" s="260"/>
      <c r="G1092" s="43"/>
      <c r="H1092" s="38"/>
      <c r="I1092" s="370"/>
      <c r="J1092" s="370"/>
      <c r="K1092" s="370"/>
      <c r="L1092" s="370"/>
    </row>
    <row r="1093" ht="15.75" customHeight="1">
      <c r="A1093" s="225">
        <v>46125.0</v>
      </c>
      <c r="B1093" s="28" t="s">
        <v>8637</v>
      </c>
      <c r="C1093" s="28" t="s">
        <v>679</v>
      </c>
      <c r="D1093" s="28">
        <v>980724.0</v>
      </c>
      <c r="E1093" s="386">
        <v>-28319.14</v>
      </c>
      <c r="F1093" s="260"/>
      <c r="G1093" s="43"/>
      <c r="H1093" s="85" t="s">
        <v>8638</v>
      </c>
      <c r="I1093" s="370"/>
      <c r="J1093" s="370"/>
      <c r="K1093" s="370"/>
      <c r="L1093" s="370"/>
    </row>
    <row r="1094" ht="15.75" customHeight="1">
      <c r="A1094" s="225">
        <v>46128.0</v>
      </c>
      <c r="B1094" s="28" t="s">
        <v>8637</v>
      </c>
      <c r="C1094" s="28" t="s">
        <v>306</v>
      </c>
      <c r="D1094" s="28">
        <v>981223.0</v>
      </c>
      <c r="E1094" s="386">
        <v>1058277.06</v>
      </c>
      <c r="F1094" s="260"/>
      <c r="G1094" s="43"/>
      <c r="H1094" s="38"/>
      <c r="I1094" s="370"/>
      <c r="J1094" s="370"/>
      <c r="K1094" s="370"/>
      <c r="L1094" s="370"/>
    </row>
    <row r="1095" ht="15.75" customHeight="1">
      <c r="A1095" s="225">
        <v>46127.0</v>
      </c>
      <c r="B1095" s="28" t="s">
        <v>8637</v>
      </c>
      <c r="C1095" s="28" t="s">
        <v>306</v>
      </c>
      <c r="D1095" s="28">
        <v>981175.0</v>
      </c>
      <c r="E1095" s="386">
        <v>582962.33</v>
      </c>
      <c r="F1095" s="260"/>
      <c r="G1095" s="43"/>
      <c r="H1095" s="38"/>
      <c r="I1095" s="370"/>
      <c r="J1095" s="370"/>
      <c r="K1095" s="370"/>
      <c r="L1095" s="370"/>
    </row>
    <row r="1096" ht="15.75" customHeight="1">
      <c r="A1096" s="225">
        <v>46129.0</v>
      </c>
      <c r="B1096" s="28" t="s">
        <v>8637</v>
      </c>
      <c r="C1096" s="28" t="s">
        <v>306</v>
      </c>
      <c r="D1096" s="28">
        <v>981407.0</v>
      </c>
      <c r="E1096" s="386">
        <v>886846.16</v>
      </c>
      <c r="F1096" s="260"/>
      <c r="G1096" s="33"/>
      <c r="H1096" s="38"/>
      <c r="I1096" s="370"/>
      <c r="J1096" s="370"/>
      <c r="K1096" s="370"/>
      <c r="L1096" s="370"/>
    </row>
    <row r="1097" ht="15.75" customHeight="1">
      <c r="A1097" s="225">
        <v>46132.0</v>
      </c>
      <c r="B1097" s="28" t="s">
        <v>8322</v>
      </c>
      <c r="C1097" s="28" t="s">
        <v>7</v>
      </c>
      <c r="D1097" s="28" t="s">
        <v>8639</v>
      </c>
      <c r="E1097" s="386">
        <v>30053.61</v>
      </c>
      <c r="F1097" s="207" t="s">
        <v>8640</v>
      </c>
      <c r="G1097" s="31" t="s">
        <v>8641</v>
      </c>
      <c r="H1097" s="38"/>
      <c r="I1097" s="370"/>
      <c r="J1097" s="370"/>
      <c r="K1097" s="370"/>
      <c r="L1097" s="370"/>
    </row>
    <row r="1098" ht="15.75" customHeight="1">
      <c r="A1098" s="236">
        <v>46132.0</v>
      </c>
      <c r="B1098" s="28" t="s">
        <v>8322</v>
      </c>
      <c r="C1098" s="28" t="s">
        <v>10</v>
      </c>
      <c r="D1098" s="28">
        <v>7.0098161E8</v>
      </c>
      <c r="E1098" s="386">
        <v>1781789.06</v>
      </c>
      <c r="F1098" s="260"/>
      <c r="G1098" s="43"/>
      <c r="H1098" s="38"/>
      <c r="I1098" s="370"/>
      <c r="J1098" s="370"/>
      <c r="K1098" s="370"/>
      <c r="L1098" s="370"/>
    </row>
    <row r="1099" ht="15.75" customHeight="1">
      <c r="A1099" s="236">
        <v>46133.0</v>
      </c>
      <c r="B1099" s="28" t="s">
        <v>8322</v>
      </c>
      <c r="C1099" s="28" t="s">
        <v>10</v>
      </c>
      <c r="D1099" s="28">
        <v>7.00981854E8</v>
      </c>
      <c r="E1099" s="386">
        <v>259934.15</v>
      </c>
      <c r="F1099" s="260"/>
      <c r="G1099" s="43"/>
      <c r="H1099" s="38"/>
      <c r="I1099" s="370"/>
      <c r="J1099" s="370"/>
      <c r="K1099" s="370"/>
      <c r="L1099" s="370"/>
    </row>
    <row r="1100" ht="15.75" customHeight="1">
      <c r="A1100" s="236">
        <v>46133.0</v>
      </c>
      <c r="B1100" s="28" t="s">
        <v>8322</v>
      </c>
      <c r="C1100" s="28" t="s">
        <v>10</v>
      </c>
      <c r="D1100" s="28">
        <v>7.00981808E8</v>
      </c>
      <c r="E1100" s="386">
        <v>491491.71</v>
      </c>
      <c r="F1100" s="260"/>
      <c r="G1100" s="43"/>
      <c r="H1100" s="38"/>
      <c r="I1100" s="370"/>
      <c r="J1100" s="370"/>
      <c r="K1100" s="370"/>
      <c r="L1100" s="370"/>
    </row>
    <row r="1101" ht="15.75" customHeight="1">
      <c r="A1101" s="236">
        <v>46134.0</v>
      </c>
      <c r="B1101" s="28" t="s">
        <v>8322</v>
      </c>
      <c r="C1101" s="28" t="s">
        <v>10</v>
      </c>
      <c r="D1101" s="28">
        <v>7.00982062E8</v>
      </c>
      <c r="E1101" s="386">
        <v>12372.98</v>
      </c>
      <c r="F1101" s="260"/>
      <c r="G1101" s="43"/>
      <c r="H1101" s="38"/>
      <c r="I1101" s="370"/>
      <c r="J1101" s="370"/>
      <c r="K1101" s="370"/>
      <c r="L1101" s="370"/>
    </row>
    <row r="1102" ht="15.75" customHeight="1">
      <c r="A1102" s="236">
        <v>46134.0</v>
      </c>
      <c r="B1102" s="28" t="s">
        <v>8322</v>
      </c>
      <c r="C1102" s="28" t="s">
        <v>10</v>
      </c>
      <c r="D1102" s="28">
        <v>7.00982023E8</v>
      </c>
      <c r="E1102" s="386">
        <v>305598.27</v>
      </c>
      <c r="F1102" s="260"/>
      <c r="G1102" s="43"/>
      <c r="H1102" s="38"/>
      <c r="I1102" s="370"/>
      <c r="J1102" s="370"/>
      <c r="K1102" s="370"/>
      <c r="L1102" s="370"/>
    </row>
    <row r="1103" ht="15.75" customHeight="1">
      <c r="A1103" s="236">
        <v>46133.0</v>
      </c>
      <c r="B1103" s="28" t="s">
        <v>8322</v>
      </c>
      <c r="C1103" s="28" t="s">
        <v>10</v>
      </c>
      <c r="D1103" s="28">
        <v>7.00982022E8</v>
      </c>
      <c r="E1103" s="386">
        <v>588316.25</v>
      </c>
      <c r="F1103" s="260"/>
      <c r="G1103" s="43"/>
      <c r="H1103" s="38"/>
      <c r="I1103" s="370"/>
      <c r="J1103" s="370"/>
      <c r="K1103" s="370"/>
      <c r="L1103" s="370"/>
    </row>
    <row r="1104" ht="15.75" customHeight="1">
      <c r="A1104" s="236">
        <v>46135.0</v>
      </c>
      <c r="B1104" s="28" t="s">
        <v>8322</v>
      </c>
      <c r="C1104" s="28" t="s">
        <v>10</v>
      </c>
      <c r="D1104" s="28">
        <v>7.00982268E8</v>
      </c>
      <c r="E1104" s="386">
        <v>200818.78</v>
      </c>
      <c r="F1104" s="260"/>
      <c r="G1104" s="43"/>
      <c r="H1104" s="38"/>
      <c r="I1104" s="370"/>
      <c r="J1104" s="370"/>
      <c r="K1104" s="370"/>
      <c r="L1104" s="370"/>
    </row>
    <row r="1105" ht="15.75" customHeight="1">
      <c r="A1105" s="236">
        <v>46135.0</v>
      </c>
      <c r="B1105" s="28" t="s">
        <v>8322</v>
      </c>
      <c r="C1105" s="28" t="s">
        <v>10</v>
      </c>
      <c r="D1105" s="28">
        <v>7.00982235E8</v>
      </c>
      <c r="E1105" s="386">
        <v>656542.86</v>
      </c>
      <c r="F1105" s="260"/>
      <c r="G1105" s="43"/>
      <c r="H1105" s="38"/>
      <c r="I1105" s="370"/>
      <c r="J1105" s="370"/>
      <c r="K1105" s="370"/>
      <c r="L1105" s="370"/>
    </row>
    <row r="1106" ht="15.75" customHeight="1">
      <c r="A1106" s="236">
        <v>46139.0</v>
      </c>
      <c r="B1106" s="28" t="s">
        <v>8322</v>
      </c>
      <c r="C1106" s="28" t="s">
        <v>10</v>
      </c>
      <c r="D1106" s="28">
        <v>7.00982687E8</v>
      </c>
      <c r="E1106" s="386">
        <v>614560.65</v>
      </c>
      <c r="F1106" s="260"/>
      <c r="G1106" s="43"/>
      <c r="H1106" s="38"/>
      <c r="I1106" s="370"/>
      <c r="J1106" s="370"/>
      <c r="K1106" s="370"/>
      <c r="L1106" s="370"/>
    </row>
    <row r="1107" ht="15.75" customHeight="1">
      <c r="A1107" s="236">
        <v>46140.0</v>
      </c>
      <c r="B1107" s="28" t="s">
        <v>8322</v>
      </c>
      <c r="C1107" s="28" t="s">
        <v>10</v>
      </c>
      <c r="D1107" s="28">
        <v>7.00982916E8</v>
      </c>
      <c r="E1107" s="386">
        <v>364910.72</v>
      </c>
      <c r="F1107" s="260"/>
      <c r="G1107" s="43"/>
      <c r="H1107" s="38"/>
      <c r="I1107" s="370"/>
      <c r="J1107" s="370"/>
      <c r="K1107" s="370"/>
      <c r="L1107" s="370"/>
    </row>
    <row r="1108" ht="15.75" customHeight="1">
      <c r="A1108" s="236">
        <v>46142.0</v>
      </c>
      <c r="B1108" s="28" t="s">
        <v>8322</v>
      </c>
      <c r="C1108" s="28" t="s">
        <v>10</v>
      </c>
      <c r="D1108" s="28">
        <v>7.00983375E8</v>
      </c>
      <c r="E1108" s="386">
        <v>309973.7</v>
      </c>
      <c r="F1108" s="260"/>
      <c r="G1108" s="43"/>
      <c r="H1108" s="38"/>
      <c r="I1108" s="370"/>
      <c r="J1108" s="370"/>
      <c r="K1108" s="370"/>
      <c r="L1108" s="370"/>
    </row>
    <row r="1109" ht="15.75" customHeight="1">
      <c r="A1109" s="236">
        <v>46146.0</v>
      </c>
      <c r="B1109" s="28" t="s">
        <v>8322</v>
      </c>
      <c r="C1109" s="28" t="s">
        <v>10</v>
      </c>
      <c r="D1109" s="28">
        <v>7.00983624E8</v>
      </c>
      <c r="E1109" s="386">
        <v>1860034.33</v>
      </c>
      <c r="F1109" s="260"/>
      <c r="G1109" s="43"/>
      <c r="H1109" s="38"/>
      <c r="I1109" s="370"/>
      <c r="J1109" s="370"/>
      <c r="K1109" s="370"/>
      <c r="L1109" s="370"/>
    </row>
    <row r="1110" ht="15.75" customHeight="1">
      <c r="A1110" s="236">
        <v>46117.0</v>
      </c>
      <c r="B1110" s="28" t="s">
        <v>8322</v>
      </c>
      <c r="C1110" s="28" t="s">
        <v>10</v>
      </c>
      <c r="D1110" s="28">
        <v>7.00983881E8</v>
      </c>
      <c r="E1110" s="386">
        <v>608378.25</v>
      </c>
      <c r="F1110" s="260"/>
      <c r="G1110" s="43"/>
      <c r="H1110" s="38"/>
      <c r="I1110" s="370"/>
      <c r="J1110" s="370"/>
      <c r="K1110" s="370"/>
      <c r="L1110" s="370"/>
    </row>
    <row r="1111" ht="15.75" customHeight="1">
      <c r="A1111" s="236">
        <v>46147.0</v>
      </c>
      <c r="B1111" s="28" t="s">
        <v>8322</v>
      </c>
      <c r="C1111" s="28" t="s">
        <v>10</v>
      </c>
      <c r="D1111" s="28">
        <v>7.0098408E8</v>
      </c>
      <c r="E1111" s="386">
        <v>393227.62</v>
      </c>
      <c r="F1111" s="260"/>
      <c r="G1111" s="43"/>
      <c r="H1111" s="38"/>
      <c r="I1111" s="370"/>
      <c r="J1111" s="370"/>
      <c r="K1111" s="370"/>
      <c r="L1111" s="370"/>
    </row>
    <row r="1112" ht="15.75" customHeight="1">
      <c r="A1112" s="236">
        <v>46148.0</v>
      </c>
      <c r="B1112" s="28" t="s">
        <v>8322</v>
      </c>
      <c r="C1112" s="28" t="s">
        <v>10</v>
      </c>
      <c r="D1112" s="28">
        <v>7.0098413E8</v>
      </c>
      <c r="E1112" s="386">
        <v>52268.82</v>
      </c>
      <c r="F1112" s="260"/>
      <c r="G1112" s="43"/>
      <c r="H1112" s="38"/>
      <c r="I1112" s="370"/>
      <c r="J1112" s="370"/>
      <c r="K1112" s="370"/>
      <c r="L1112" s="370"/>
    </row>
    <row r="1113" ht="15.75" customHeight="1">
      <c r="A1113" s="236">
        <v>46148.0</v>
      </c>
      <c r="B1113" s="28" t="s">
        <v>8322</v>
      </c>
      <c r="C1113" s="28" t="s">
        <v>10</v>
      </c>
      <c r="D1113" s="28">
        <v>7.00984309E8</v>
      </c>
      <c r="E1113" s="386">
        <v>1108203.43</v>
      </c>
      <c r="F1113" s="260"/>
      <c r="G1113" s="43"/>
      <c r="H1113" s="38"/>
      <c r="I1113" s="370"/>
      <c r="J1113" s="370"/>
      <c r="K1113" s="370"/>
      <c r="L1113" s="370"/>
    </row>
    <row r="1114" ht="15.75" customHeight="1">
      <c r="A1114" s="236">
        <v>46149.0</v>
      </c>
      <c r="B1114" s="28" t="s">
        <v>8322</v>
      </c>
      <c r="C1114" s="28" t="s">
        <v>10</v>
      </c>
      <c r="D1114" s="28">
        <v>7.00984347E8</v>
      </c>
      <c r="E1114" s="386">
        <v>69409.25</v>
      </c>
      <c r="F1114" s="260"/>
      <c r="G1114" s="43"/>
      <c r="H1114" s="38"/>
      <c r="I1114" s="370"/>
      <c r="J1114" s="370"/>
      <c r="K1114" s="370"/>
      <c r="L1114" s="370"/>
    </row>
    <row r="1115" ht="15.75" customHeight="1">
      <c r="A1115" s="236">
        <v>46149.0</v>
      </c>
      <c r="B1115" s="28" t="s">
        <v>8322</v>
      </c>
      <c r="C1115" s="28" t="s">
        <v>10</v>
      </c>
      <c r="D1115" s="28">
        <v>7.00984514E8</v>
      </c>
      <c r="E1115" s="386">
        <v>687116.27</v>
      </c>
      <c r="F1115" s="260"/>
      <c r="G1115" s="43"/>
      <c r="H1115" s="38"/>
      <c r="I1115" s="370"/>
      <c r="J1115" s="370"/>
      <c r="K1115" s="370"/>
      <c r="L1115" s="370"/>
    </row>
    <row r="1116" ht="15.75" customHeight="1">
      <c r="A1116" s="236">
        <v>46150.0</v>
      </c>
      <c r="B1116" s="28" t="s">
        <v>8322</v>
      </c>
      <c r="C1116" s="28" t="s">
        <v>10</v>
      </c>
      <c r="D1116" s="28">
        <v>7.0098456E8</v>
      </c>
      <c r="E1116" s="386">
        <v>688096.82</v>
      </c>
      <c r="F1116" s="260"/>
      <c r="G1116" s="43"/>
      <c r="H1116" s="38"/>
      <c r="I1116" s="370"/>
      <c r="J1116" s="370"/>
      <c r="K1116" s="370"/>
      <c r="L1116" s="370"/>
    </row>
    <row r="1117" ht="15.75" customHeight="1">
      <c r="A1117" s="236">
        <v>46153.0</v>
      </c>
      <c r="B1117" s="28" t="s">
        <v>8322</v>
      </c>
      <c r="C1117" s="28" t="s">
        <v>10</v>
      </c>
      <c r="D1117" s="28">
        <v>7.00984798E8</v>
      </c>
      <c r="E1117" s="386">
        <v>831928.68</v>
      </c>
      <c r="F1117" s="260"/>
      <c r="G1117" s="43"/>
      <c r="H1117" s="38"/>
      <c r="I1117" s="370"/>
      <c r="J1117" s="370"/>
      <c r="K1117" s="370"/>
      <c r="L1117" s="370"/>
    </row>
    <row r="1118" ht="15.75" customHeight="1">
      <c r="A1118" s="236">
        <v>46153.0</v>
      </c>
      <c r="B1118" s="28" t="s">
        <v>8322</v>
      </c>
      <c r="C1118" s="28" t="s">
        <v>10</v>
      </c>
      <c r="D1118" s="28">
        <v>7.00985003E8</v>
      </c>
      <c r="E1118" s="386">
        <v>317097.02</v>
      </c>
      <c r="F1118" s="260"/>
      <c r="G1118" s="43"/>
      <c r="H1118" s="38"/>
      <c r="I1118" s="370"/>
      <c r="J1118" s="370"/>
      <c r="K1118" s="370"/>
      <c r="L1118" s="370"/>
    </row>
    <row r="1119" ht="15.75" customHeight="1">
      <c r="A1119" s="403">
        <v>46155.0</v>
      </c>
      <c r="B1119" s="28" t="s">
        <v>8322</v>
      </c>
      <c r="C1119" s="28" t="s">
        <v>291</v>
      </c>
      <c r="D1119" s="28">
        <v>7.00985493E8</v>
      </c>
      <c r="E1119" s="386">
        <v>-246570.43</v>
      </c>
      <c r="F1119" s="260"/>
      <c r="G1119" s="43"/>
      <c r="H1119" s="38"/>
      <c r="I1119" s="370"/>
      <c r="J1119" s="370"/>
      <c r="K1119" s="370"/>
      <c r="L1119" s="370"/>
    </row>
    <row r="1120" ht="15.75" customHeight="1">
      <c r="A1120" s="236">
        <v>46156.0</v>
      </c>
      <c r="B1120" s="28" t="s">
        <v>8322</v>
      </c>
      <c r="C1120" s="28" t="s">
        <v>10</v>
      </c>
      <c r="D1120" s="28">
        <v>7.00985716E8</v>
      </c>
      <c r="E1120" s="386">
        <v>324060.03</v>
      </c>
      <c r="F1120" s="260"/>
      <c r="G1120" s="43"/>
      <c r="H1120" s="38"/>
      <c r="I1120" s="370"/>
      <c r="J1120" s="370"/>
      <c r="K1120" s="370"/>
      <c r="L1120" s="370"/>
    </row>
    <row r="1121" ht="15.75" customHeight="1">
      <c r="A1121" s="236">
        <v>46160.0</v>
      </c>
      <c r="B1121" s="28" t="s">
        <v>8322</v>
      </c>
      <c r="C1121" s="28" t="s">
        <v>10</v>
      </c>
      <c r="D1121" s="28">
        <v>7.00985993E8</v>
      </c>
      <c r="E1121" s="386">
        <v>958075.8</v>
      </c>
      <c r="F1121" s="260"/>
      <c r="G1121" s="43"/>
      <c r="H1121" s="38"/>
      <c r="I1121" s="370"/>
      <c r="J1121" s="370"/>
      <c r="K1121" s="370"/>
      <c r="L1121" s="370"/>
    </row>
    <row r="1122" ht="15.75" customHeight="1">
      <c r="A1122" s="403">
        <v>46161.0</v>
      </c>
      <c r="B1122" s="28" t="s">
        <v>8322</v>
      </c>
      <c r="C1122" s="28" t="s">
        <v>8642</v>
      </c>
      <c r="D1122" s="28"/>
      <c r="E1122" s="386">
        <v>-302956.0</v>
      </c>
      <c r="F1122" s="260"/>
      <c r="G1122" s="43"/>
      <c r="H1122" s="38"/>
      <c r="I1122" s="370"/>
      <c r="J1122" s="370"/>
      <c r="K1122" s="370"/>
      <c r="L1122" s="370"/>
    </row>
    <row r="1123" ht="15.75" customHeight="1">
      <c r="A1123" s="236">
        <v>46162.0</v>
      </c>
      <c r="B1123" s="28" t="s">
        <v>8322</v>
      </c>
      <c r="C1123" s="28" t="s">
        <v>10</v>
      </c>
      <c r="D1123" s="28">
        <v>7.00986562E8</v>
      </c>
      <c r="E1123" s="386">
        <v>603676.73</v>
      </c>
      <c r="F1123" s="260"/>
      <c r="G1123" s="43"/>
      <c r="H1123" s="38"/>
      <c r="I1123" s="370"/>
      <c r="J1123" s="370"/>
      <c r="K1123" s="370"/>
      <c r="L1123" s="370"/>
    </row>
    <row r="1124" ht="15.75" customHeight="1">
      <c r="A1124" s="236">
        <v>46163.0</v>
      </c>
      <c r="B1124" s="28" t="s">
        <v>8322</v>
      </c>
      <c r="C1124" s="28" t="s">
        <v>10</v>
      </c>
      <c r="D1124" s="28">
        <v>7.00986835E8</v>
      </c>
      <c r="E1124" s="386">
        <v>539159.89</v>
      </c>
      <c r="F1124" s="260"/>
      <c r="G1124" s="43"/>
      <c r="H1124" s="38"/>
      <c r="I1124" s="370"/>
      <c r="J1124" s="370"/>
      <c r="K1124" s="370"/>
      <c r="L1124" s="370"/>
    </row>
    <row r="1125" ht="15.75" customHeight="1">
      <c r="A1125" s="236">
        <v>46164.0</v>
      </c>
      <c r="B1125" s="28" t="s">
        <v>8322</v>
      </c>
      <c r="C1125" s="28" t="s">
        <v>10</v>
      </c>
      <c r="D1125" s="28">
        <v>7.00987059E8</v>
      </c>
      <c r="E1125" s="386">
        <v>493744.2</v>
      </c>
      <c r="F1125" s="260"/>
      <c r="G1125" s="33"/>
      <c r="H1125" s="38"/>
      <c r="I1125" s="370"/>
      <c r="J1125" s="370"/>
      <c r="K1125" s="370"/>
      <c r="L1125" s="370"/>
    </row>
    <row r="1126" ht="15.75" customHeight="1">
      <c r="A1126" s="236">
        <v>46168.0</v>
      </c>
      <c r="B1126" s="101" t="s">
        <v>8322</v>
      </c>
      <c r="C1126" s="101" t="s">
        <v>10</v>
      </c>
      <c r="D1126" s="101">
        <v>7.00987328E8</v>
      </c>
      <c r="E1126" s="668">
        <v>370490.23</v>
      </c>
      <c r="F1126" s="261"/>
      <c r="G1126" s="261"/>
      <c r="H1126" s="38"/>
      <c r="I1126" s="370"/>
      <c r="J1126" s="370"/>
      <c r="K1126" s="370"/>
      <c r="L1126" s="370"/>
    </row>
    <row r="1127" ht="15.75" customHeight="1">
      <c r="A1127" s="236">
        <v>46169.0</v>
      </c>
      <c r="B1127" s="101" t="s">
        <v>8322</v>
      </c>
      <c r="C1127" s="101" t="s">
        <v>10</v>
      </c>
      <c r="D1127" s="101">
        <v>7.00987632E8</v>
      </c>
      <c r="E1127" s="668">
        <v>795450.99</v>
      </c>
      <c r="F1127" s="261"/>
      <c r="G1127" s="261"/>
      <c r="H1127" s="38"/>
      <c r="I1127" s="370"/>
      <c r="J1127" s="370"/>
      <c r="K1127" s="370"/>
      <c r="L1127" s="370"/>
    </row>
    <row r="1128" ht="15.75" customHeight="1">
      <c r="A1128" s="236">
        <v>46170.0</v>
      </c>
      <c r="B1128" s="101" t="s">
        <v>8322</v>
      </c>
      <c r="C1128" s="101" t="s">
        <v>10</v>
      </c>
      <c r="D1128" s="101">
        <v>7.00987906E8</v>
      </c>
      <c r="E1128" s="668">
        <v>404183.76</v>
      </c>
      <c r="F1128" s="261"/>
      <c r="G1128" s="261"/>
      <c r="H1128" s="38"/>
      <c r="I1128" s="370"/>
      <c r="J1128" s="370"/>
      <c r="K1128" s="370"/>
      <c r="L1128" s="370"/>
    </row>
    <row r="1129" ht="15.75" customHeight="1">
      <c r="A1129" s="236">
        <v>46171.0</v>
      </c>
      <c r="B1129" s="101" t="s">
        <v>8322</v>
      </c>
      <c r="C1129" s="101" t="s">
        <v>10</v>
      </c>
      <c r="D1129" s="101">
        <v>7.00988135E8</v>
      </c>
      <c r="E1129" s="668">
        <v>104671.69</v>
      </c>
      <c r="F1129" s="261"/>
      <c r="G1129" s="261"/>
      <c r="H1129" s="38"/>
      <c r="I1129" s="370"/>
      <c r="J1129" s="370"/>
      <c r="K1129" s="370"/>
      <c r="L1129" s="370"/>
    </row>
    <row r="1130" ht="15.75" customHeight="1">
      <c r="A1130" s="236">
        <v>46174.0</v>
      </c>
      <c r="B1130" s="101" t="s">
        <v>8322</v>
      </c>
      <c r="C1130" s="101" t="s">
        <v>10</v>
      </c>
      <c r="D1130" s="101">
        <v>7.00988388E8</v>
      </c>
      <c r="E1130" s="668">
        <v>720556.83</v>
      </c>
      <c r="F1130" s="261"/>
      <c r="G1130" s="261"/>
      <c r="H1130" s="38"/>
      <c r="I1130" s="370"/>
      <c r="J1130" s="370"/>
      <c r="K1130" s="370"/>
      <c r="L1130" s="370"/>
    </row>
    <row r="1131" ht="15.75" customHeight="1">
      <c r="A1131" s="236">
        <v>46175.0</v>
      </c>
      <c r="B1131" s="101" t="s">
        <v>8322</v>
      </c>
      <c r="C1131" s="101" t="s">
        <v>10</v>
      </c>
      <c r="D1131" s="101">
        <v>7.00988711E8</v>
      </c>
      <c r="E1131" s="668">
        <v>53567.0</v>
      </c>
      <c r="F1131" s="261"/>
      <c r="G1131" s="261"/>
      <c r="H1131" s="38"/>
      <c r="I1131" s="370"/>
      <c r="J1131" s="370"/>
      <c r="K1131" s="370"/>
      <c r="L1131" s="370"/>
    </row>
    <row r="1132" ht="15.75" customHeight="1">
      <c r="A1132" s="236">
        <v>46176.0</v>
      </c>
      <c r="B1132" s="101" t="s">
        <v>8322</v>
      </c>
      <c r="C1132" s="101" t="s">
        <v>10</v>
      </c>
      <c r="D1132" s="101">
        <v>7.00988946E8</v>
      </c>
      <c r="E1132" s="668">
        <v>685572.25</v>
      </c>
      <c r="F1132" s="261"/>
      <c r="G1132" s="261"/>
      <c r="H1132" s="38"/>
      <c r="I1132" s="370"/>
      <c r="J1132" s="370"/>
      <c r="K1132" s="370"/>
      <c r="L1132" s="370"/>
    </row>
    <row r="1133" ht="15.75" customHeight="1">
      <c r="A1133" s="236">
        <v>46176.0</v>
      </c>
      <c r="B1133" s="101" t="s">
        <v>8322</v>
      </c>
      <c r="C1133" s="101" t="s">
        <v>10</v>
      </c>
      <c r="D1133" s="101">
        <v>7.00988945E8</v>
      </c>
      <c r="E1133" s="668">
        <v>385637.73</v>
      </c>
      <c r="F1133" s="261"/>
      <c r="G1133" s="261"/>
      <c r="H1133" s="38"/>
      <c r="I1133" s="370"/>
      <c r="J1133" s="370"/>
      <c r="K1133" s="370"/>
      <c r="L1133" s="370"/>
    </row>
    <row r="1134" ht="15.75" customHeight="1">
      <c r="A1134" s="236">
        <v>46176.0</v>
      </c>
      <c r="B1134" s="101" t="s">
        <v>8322</v>
      </c>
      <c r="C1134" s="101" t="s">
        <v>10</v>
      </c>
      <c r="D1134" s="101">
        <v>7.00988985E8</v>
      </c>
      <c r="E1134" s="668">
        <v>566961.37</v>
      </c>
      <c r="F1134" s="261"/>
      <c r="G1134" s="261"/>
      <c r="H1134" s="38"/>
      <c r="I1134" s="370"/>
      <c r="J1134" s="370"/>
      <c r="K1134" s="370"/>
      <c r="L1134" s="370"/>
    </row>
    <row r="1135" ht="15.75" customHeight="1">
      <c r="A1135" s="236">
        <v>46177.0</v>
      </c>
      <c r="B1135" s="101" t="s">
        <v>8322</v>
      </c>
      <c r="C1135" s="101" t="s">
        <v>10</v>
      </c>
      <c r="D1135" s="101">
        <v>7.0098924E8</v>
      </c>
      <c r="E1135" s="668">
        <v>663466.13</v>
      </c>
      <c r="F1135" s="261"/>
      <c r="G1135" s="261"/>
      <c r="H1135" s="38"/>
      <c r="I1135" s="370"/>
      <c r="J1135" s="370"/>
      <c r="K1135" s="370"/>
      <c r="L1135" s="370"/>
    </row>
    <row r="1136" ht="15.75" customHeight="1">
      <c r="A1136" s="236">
        <v>46178.0</v>
      </c>
      <c r="B1136" s="101" t="s">
        <v>8322</v>
      </c>
      <c r="C1136" s="101" t="s">
        <v>10</v>
      </c>
      <c r="D1136" s="101">
        <v>7.00989468E8</v>
      </c>
      <c r="E1136" s="668">
        <v>505328.39</v>
      </c>
      <c r="F1136" s="261"/>
      <c r="G1136" s="261"/>
      <c r="H1136" s="38"/>
      <c r="I1136" s="370"/>
      <c r="J1136" s="370"/>
      <c r="K1136" s="370"/>
      <c r="L1136" s="370"/>
    </row>
    <row r="1137" ht="15.75" customHeight="1">
      <c r="A1137" s="236">
        <v>46181.0</v>
      </c>
      <c r="B1137" s="101" t="s">
        <v>8322</v>
      </c>
      <c r="C1137" s="101" t="s">
        <v>10</v>
      </c>
      <c r="D1137" s="101">
        <v>7.00989727E8</v>
      </c>
      <c r="E1137" s="668">
        <v>957404.35</v>
      </c>
      <c r="F1137" s="261"/>
      <c r="G1137" s="261"/>
      <c r="H1137" s="38"/>
      <c r="I1137" s="370"/>
      <c r="J1137" s="370"/>
      <c r="K1137" s="370"/>
      <c r="L1137" s="370"/>
    </row>
    <row r="1138" ht="15.75" customHeight="1">
      <c r="A1138" s="225">
        <v>46181.0</v>
      </c>
      <c r="B1138" s="28" t="s">
        <v>8322</v>
      </c>
      <c r="C1138" s="28" t="s">
        <v>7</v>
      </c>
      <c r="D1138" s="28" t="s">
        <v>8643</v>
      </c>
      <c r="E1138" s="386">
        <v>79434.1</v>
      </c>
      <c r="F1138" s="260"/>
      <c r="G1138" s="207" t="s">
        <v>6019</v>
      </c>
      <c r="H1138" s="38"/>
      <c r="I1138" s="370"/>
      <c r="J1138" s="370"/>
      <c r="K1138" s="370"/>
      <c r="L1138" s="370"/>
    </row>
    <row r="1139" ht="15.75" customHeight="1">
      <c r="A1139" s="236">
        <v>46182.0</v>
      </c>
      <c r="B1139" s="101" t="s">
        <v>8322</v>
      </c>
      <c r="C1139" s="101" t="s">
        <v>10</v>
      </c>
      <c r="D1139" s="101">
        <v>7.00990007E8</v>
      </c>
      <c r="E1139" s="668">
        <v>431973.92</v>
      </c>
      <c r="F1139" s="261"/>
      <c r="G1139" s="261"/>
      <c r="H1139" s="38"/>
      <c r="I1139" s="370"/>
      <c r="J1139" s="370"/>
      <c r="K1139" s="370"/>
      <c r="L1139" s="370"/>
    </row>
    <row r="1140" ht="15.75" customHeight="1">
      <c r="A1140" s="236">
        <v>46184.0</v>
      </c>
      <c r="B1140" s="101" t="s">
        <v>8322</v>
      </c>
      <c r="C1140" s="101" t="s">
        <v>10</v>
      </c>
      <c r="D1140" s="101">
        <v>7.00990496E8</v>
      </c>
      <c r="E1140" s="668">
        <v>535302.8</v>
      </c>
      <c r="F1140" s="261"/>
      <c r="G1140" s="261"/>
      <c r="H1140" s="38"/>
      <c r="I1140" s="370"/>
      <c r="J1140" s="370"/>
      <c r="K1140" s="370"/>
      <c r="L1140" s="370"/>
    </row>
    <row r="1141" ht="15.75" customHeight="1">
      <c r="A1141" s="403">
        <v>46189.0</v>
      </c>
      <c r="B1141" s="72" t="s">
        <v>8322</v>
      </c>
      <c r="C1141" s="72" t="s">
        <v>679</v>
      </c>
      <c r="D1141" s="72">
        <v>7.00991044E8</v>
      </c>
      <c r="E1141" s="657">
        <v>-204901.0</v>
      </c>
      <c r="F1141" s="462"/>
      <c r="G1141" s="462"/>
      <c r="H1141" s="38"/>
      <c r="I1141" s="370"/>
      <c r="J1141" s="370"/>
      <c r="K1141" s="370"/>
      <c r="L1141" s="370"/>
    </row>
    <row r="1142" ht="15.75" customHeight="1">
      <c r="A1142" s="236">
        <v>46189.0</v>
      </c>
      <c r="B1142" s="101" t="s">
        <v>8322</v>
      </c>
      <c r="C1142" s="101" t="s">
        <v>10</v>
      </c>
      <c r="D1142" s="101">
        <v>7.00990948E8</v>
      </c>
      <c r="E1142" s="668">
        <v>1464239.0</v>
      </c>
      <c r="F1142" s="261"/>
      <c r="G1142" s="261"/>
      <c r="H1142" s="38"/>
      <c r="I1142" s="370"/>
      <c r="J1142" s="370"/>
      <c r="K1142" s="370"/>
      <c r="L1142" s="370"/>
    </row>
    <row r="1143" ht="15.75" customHeight="1">
      <c r="A1143" s="236">
        <v>46190.0</v>
      </c>
      <c r="B1143" s="101" t="s">
        <v>8322</v>
      </c>
      <c r="C1143" s="101" t="s">
        <v>10</v>
      </c>
      <c r="D1143" s="101">
        <v>7.00991213E8</v>
      </c>
      <c r="E1143" s="668">
        <v>793181.0</v>
      </c>
      <c r="F1143" s="261"/>
      <c r="G1143" s="261"/>
      <c r="H1143" s="38"/>
      <c r="I1143" s="370"/>
      <c r="J1143" s="370"/>
      <c r="K1143" s="370"/>
      <c r="L1143" s="370"/>
    </row>
    <row r="1144" ht="15.75" customHeight="1">
      <c r="A1144" s="236">
        <v>46191.0</v>
      </c>
      <c r="B1144" s="101" t="s">
        <v>8322</v>
      </c>
      <c r="C1144" s="101" t="s">
        <v>10</v>
      </c>
      <c r="D1144" s="101">
        <v>7.00991432E8</v>
      </c>
      <c r="E1144" s="668">
        <v>157112.21</v>
      </c>
      <c r="F1144" s="261"/>
      <c r="G1144" s="261"/>
      <c r="H1144" s="38"/>
      <c r="I1144" s="370"/>
      <c r="J1144" s="370"/>
      <c r="K1144" s="370"/>
      <c r="L1144" s="370"/>
    </row>
    <row r="1145" ht="15.75" customHeight="1">
      <c r="A1145" s="236">
        <v>46191.0</v>
      </c>
      <c r="B1145" s="101" t="s">
        <v>8322</v>
      </c>
      <c r="C1145" s="101" t="s">
        <v>10</v>
      </c>
      <c r="D1145" s="101">
        <v>7.00991408E8</v>
      </c>
      <c r="E1145" s="668">
        <v>474144.82</v>
      </c>
      <c r="F1145" s="261"/>
      <c r="G1145" s="261"/>
      <c r="H1145" s="38"/>
      <c r="I1145" s="370"/>
      <c r="J1145" s="370"/>
      <c r="K1145" s="370"/>
      <c r="L1145" s="370"/>
    </row>
    <row r="1146" ht="15.75" customHeight="1">
      <c r="A1146" s="236">
        <v>46192.0</v>
      </c>
      <c r="B1146" s="101" t="s">
        <v>8322</v>
      </c>
      <c r="C1146" s="101" t="s">
        <v>10</v>
      </c>
      <c r="D1146" s="101">
        <v>7.00991689E8</v>
      </c>
      <c r="E1146" s="668">
        <v>256748.56</v>
      </c>
      <c r="F1146" s="261"/>
      <c r="G1146" s="261"/>
      <c r="H1146" s="38"/>
      <c r="I1146" s="370"/>
      <c r="J1146" s="370"/>
      <c r="K1146" s="370"/>
      <c r="L1146" s="370"/>
    </row>
    <row r="1147" ht="15.75" customHeight="1">
      <c r="A1147" s="236">
        <v>46195.0</v>
      </c>
      <c r="B1147" s="101" t="s">
        <v>8322</v>
      </c>
      <c r="C1147" s="101" t="s">
        <v>10</v>
      </c>
      <c r="D1147" s="101">
        <v>7.00991873E8</v>
      </c>
      <c r="E1147" s="668">
        <v>144431.21</v>
      </c>
      <c r="F1147" s="261"/>
      <c r="G1147" s="261"/>
      <c r="H1147" s="38"/>
      <c r="I1147" s="370"/>
      <c r="J1147" s="370"/>
      <c r="K1147" s="370"/>
      <c r="L1147" s="370"/>
    </row>
    <row r="1148" ht="15.75" customHeight="1">
      <c r="A1148" s="236">
        <v>46196.0</v>
      </c>
      <c r="B1148" s="101" t="s">
        <v>8322</v>
      </c>
      <c r="C1148" s="101" t="s">
        <v>10</v>
      </c>
      <c r="D1148" s="101">
        <v>7.00992122E8</v>
      </c>
      <c r="E1148" s="668">
        <v>158456.0</v>
      </c>
      <c r="F1148" s="261"/>
      <c r="G1148" s="261"/>
      <c r="H1148" s="38"/>
      <c r="I1148" s="370"/>
      <c r="J1148" s="370"/>
      <c r="K1148" s="370"/>
      <c r="L1148" s="370"/>
    </row>
    <row r="1149" ht="15.75" customHeight="1">
      <c r="A1149" s="236">
        <v>46196.0</v>
      </c>
      <c r="B1149" s="101" t="s">
        <v>8322</v>
      </c>
      <c r="C1149" s="101" t="s">
        <v>10</v>
      </c>
      <c r="D1149" s="101">
        <v>7.0099208E8</v>
      </c>
      <c r="E1149" s="668">
        <v>120281.58</v>
      </c>
      <c r="F1149" s="261"/>
      <c r="G1149" s="261"/>
      <c r="H1149" s="38"/>
      <c r="I1149" s="370"/>
      <c r="J1149" s="370"/>
      <c r="K1149" s="370"/>
      <c r="L1149" s="370"/>
    </row>
    <row r="1150" ht="15.75" customHeight="1">
      <c r="A1150" s="482">
        <v>46196.0</v>
      </c>
      <c r="B1150" s="101" t="s">
        <v>8322</v>
      </c>
      <c r="C1150" s="101" t="s">
        <v>10</v>
      </c>
      <c r="D1150" s="101">
        <v>7.00992589E8</v>
      </c>
      <c r="E1150" s="668">
        <v>97119.1</v>
      </c>
      <c r="F1150" s="261"/>
      <c r="G1150" s="261"/>
      <c r="H1150" s="38"/>
      <c r="I1150" s="370"/>
      <c r="J1150" s="370"/>
      <c r="K1150" s="370"/>
      <c r="L1150" s="370"/>
    </row>
    <row r="1151" ht="15.75" customHeight="1">
      <c r="A1151" s="236">
        <v>46197.0</v>
      </c>
      <c r="B1151" s="101" t="s">
        <v>8322</v>
      </c>
      <c r="C1151" s="101" t="s">
        <v>10</v>
      </c>
      <c r="D1151" s="101">
        <v>7.00992363E8</v>
      </c>
      <c r="E1151" s="668">
        <v>161800.2</v>
      </c>
      <c r="F1151" s="261"/>
      <c r="G1151" s="261"/>
      <c r="H1151" s="38"/>
      <c r="I1151" s="370"/>
      <c r="J1151" s="370"/>
      <c r="K1151" s="370"/>
      <c r="L1151" s="370"/>
    </row>
    <row r="1152" ht="15.75" customHeight="1">
      <c r="A1152" s="236">
        <v>46199.0</v>
      </c>
      <c r="B1152" s="101" t="s">
        <v>8322</v>
      </c>
      <c r="C1152" s="101" t="s">
        <v>10</v>
      </c>
      <c r="D1152" s="101">
        <v>7.00992841E8</v>
      </c>
      <c r="E1152" s="668">
        <v>181666.87</v>
      </c>
      <c r="F1152" s="261"/>
      <c r="G1152" s="261"/>
      <c r="H1152" s="38"/>
      <c r="I1152" s="370"/>
      <c r="J1152" s="370"/>
      <c r="K1152" s="370"/>
      <c r="L1152" s="370"/>
    </row>
    <row r="1153" ht="15.75" customHeight="1">
      <c r="A1153" s="236">
        <v>46199.0</v>
      </c>
      <c r="B1153" s="101" t="s">
        <v>8322</v>
      </c>
      <c r="C1153" s="101" t="s">
        <v>10</v>
      </c>
      <c r="D1153" s="101">
        <v>7.00992793E8</v>
      </c>
      <c r="E1153" s="668">
        <v>586231.61</v>
      </c>
      <c r="F1153" s="261"/>
      <c r="G1153" s="261"/>
      <c r="H1153" s="38"/>
      <c r="I1153" s="370"/>
      <c r="J1153" s="370"/>
      <c r="K1153" s="370"/>
      <c r="L1153" s="370"/>
    </row>
    <row r="1154" ht="15.75" customHeight="1">
      <c r="A1154" s="236">
        <v>46202.0</v>
      </c>
      <c r="B1154" s="101" t="s">
        <v>8322</v>
      </c>
      <c r="C1154" s="101" t="s">
        <v>10</v>
      </c>
      <c r="D1154" s="101">
        <v>7.00993064E8</v>
      </c>
      <c r="E1154" s="668">
        <v>396031.43</v>
      </c>
      <c r="F1154" s="261"/>
      <c r="G1154" s="261"/>
      <c r="H1154" s="38"/>
      <c r="I1154" s="370"/>
      <c r="J1154" s="370"/>
      <c r="K1154" s="370"/>
      <c r="L1154" s="370"/>
    </row>
    <row r="1155" ht="15.75" customHeight="1">
      <c r="A1155" s="225">
        <v>46210.0</v>
      </c>
      <c r="B1155" s="28" t="s">
        <v>8322</v>
      </c>
      <c r="C1155" s="28" t="s">
        <v>7</v>
      </c>
      <c r="D1155" s="28" t="s">
        <v>8644</v>
      </c>
      <c r="E1155" s="386">
        <v>74599.89</v>
      </c>
      <c r="F1155" s="260"/>
      <c r="G1155" s="207" t="s">
        <v>6019</v>
      </c>
      <c r="H1155" s="38"/>
      <c r="I1155" s="370"/>
      <c r="J1155" s="370"/>
      <c r="K1155" s="370"/>
      <c r="L1155" s="370"/>
    </row>
    <row r="1156" ht="15.75" customHeight="1">
      <c r="A1156" s="236">
        <v>46210.0</v>
      </c>
      <c r="B1156" s="101" t="s">
        <v>8322</v>
      </c>
      <c r="C1156" s="101" t="s">
        <v>10</v>
      </c>
      <c r="D1156" s="101">
        <v>7.00994221E8</v>
      </c>
      <c r="E1156" s="668">
        <v>981394.46</v>
      </c>
      <c r="F1156" s="261"/>
      <c r="G1156" s="261"/>
      <c r="H1156" s="38"/>
      <c r="I1156" s="370"/>
      <c r="J1156" s="370"/>
      <c r="K1156" s="370"/>
      <c r="L1156" s="370"/>
    </row>
    <row r="1157" ht="15.75" customHeight="1">
      <c r="A1157" s="236">
        <v>46211.0</v>
      </c>
      <c r="B1157" s="101" t="s">
        <v>8322</v>
      </c>
      <c r="C1157" s="101" t="s">
        <v>10</v>
      </c>
      <c r="D1157" s="101">
        <v>7.0099475E8</v>
      </c>
      <c r="E1157" s="668">
        <v>140260.0</v>
      </c>
      <c r="F1157" s="261"/>
      <c r="G1157" s="261"/>
      <c r="H1157" s="38"/>
      <c r="I1157" s="370"/>
      <c r="J1157" s="370"/>
      <c r="K1157" s="370"/>
      <c r="L1157" s="370"/>
    </row>
    <row r="1158" ht="15.75" customHeight="1">
      <c r="A1158" s="236">
        <v>46213.0</v>
      </c>
      <c r="B1158" s="101" t="s">
        <v>8322</v>
      </c>
      <c r="C1158" s="101" t="s">
        <v>10</v>
      </c>
      <c r="D1158" s="101">
        <v>7.00995025E8</v>
      </c>
      <c r="E1158" s="668">
        <v>37896.24</v>
      </c>
      <c r="F1158" s="261"/>
      <c r="G1158" s="261"/>
      <c r="H1158" s="38"/>
      <c r="I1158" s="370"/>
      <c r="J1158" s="370"/>
      <c r="K1158" s="370"/>
      <c r="L1158" s="370"/>
    </row>
    <row r="1159" ht="15.75" customHeight="1">
      <c r="A1159" s="403">
        <v>46219.0</v>
      </c>
      <c r="B1159" s="72" t="s">
        <v>8322</v>
      </c>
      <c r="C1159" s="72" t="s">
        <v>8645</v>
      </c>
      <c r="D1159" s="72">
        <v>7.00996116E8</v>
      </c>
      <c r="E1159" s="657">
        <v>-204889.0</v>
      </c>
      <c r="F1159" s="462"/>
      <c r="G1159" s="462"/>
      <c r="H1159" s="38"/>
      <c r="I1159" s="370"/>
      <c r="J1159" s="370"/>
      <c r="K1159" s="370"/>
      <c r="L1159" s="370"/>
    </row>
    <row r="1160" ht="15.75" customHeight="1">
      <c r="A1160" s="236">
        <v>46258.0</v>
      </c>
      <c r="B1160" s="101" t="s">
        <v>8322</v>
      </c>
      <c r="C1160" s="101" t="s">
        <v>10</v>
      </c>
      <c r="D1160" s="101">
        <v>7.01001858E8</v>
      </c>
      <c r="E1160" s="388">
        <v>42549.82</v>
      </c>
      <c r="F1160" s="261"/>
      <c r="G1160" s="261"/>
      <c r="H1160" s="38"/>
      <c r="I1160" s="370"/>
      <c r="J1160" s="370"/>
      <c r="K1160" s="370"/>
      <c r="L1160" s="370"/>
    </row>
    <row r="1161" ht="15.75" customHeight="1">
      <c r="A1161" s="236">
        <v>46260.0</v>
      </c>
      <c r="B1161" s="101" t="s">
        <v>8322</v>
      </c>
      <c r="C1161" s="101" t="s">
        <v>10</v>
      </c>
      <c r="D1161" s="101">
        <v>7.01002289E8</v>
      </c>
      <c r="E1161" s="388">
        <v>346078.11</v>
      </c>
      <c r="F1161" s="261"/>
      <c r="G1161" s="261"/>
      <c r="H1161" s="38"/>
      <c r="I1161" s="370"/>
      <c r="J1161" s="370"/>
      <c r="K1161" s="370"/>
      <c r="L1161" s="370"/>
    </row>
    <row r="1162" ht="15.75" customHeight="1">
      <c r="A1162" s="236">
        <v>46268.0</v>
      </c>
      <c r="B1162" s="101" t="s">
        <v>8322</v>
      </c>
      <c r="C1162" s="101" t="s">
        <v>10</v>
      </c>
      <c r="D1162" s="101">
        <v>7.01003647E8</v>
      </c>
      <c r="E1162" s="388">
        <v>683195.26</v>
      </c>
      <c r="F1162" s="261"/>
      <c r="G1162" s="261"/>
      <c r="H1162" s="38"/>
      <c r="I1162" s="370"/>
      <c r="J1162" s="370"/>
      <c r="K1162" s="370"/>
      <c r="L1162" s="370"/>
    </row>
    <row r="1163" ht="15.75" customHeight="1">
      <c r="A1163" s="236">
        <v>46268.0</v>
      </c>
      <c r="B1163" s="101" t="s">
        <v>8322</v>
      </c>
      <c r="C1163" s="101" t="s">
        <v>10</v>
      </c>
      <c r="D1163" s="101">
        <v>7.01003671E8</v>
      </c>
      <c r="E1163" s="388">
        <v>40178.61</v>
      </c>
      <c r="F1163" s="261"/>
      <c r="G1163" s="261"/>
      <c r="H1163" s="38"/>
      <c r="I1163" s="370"/>
      <c r="J1163" s="370"/>
      <c r="K1163" s="370"/>
      <c r="L1163" s="370"/>
    </row>
    <row r="1164" ht="15.75" customHeight="1">
      <c r="A1164" s="236">
        <v>46272.0</v>
      </c>
      <c r="B1164" s="101" t="s">
        <v>8322</v>
      </c>
      <c r="C1164" s="101" t="s">
        <v>10</v>
      </c>
      <c r="D1164" s="101">
        <v>7.01004123E8</v>
      </c>
      <c r="E1164" s="388">
        <v>317100.03</v>
      </c>
      <c r="F1164" s="261"/>
      <c r="G1164" s="261"/>
      <c r="H1164" s="38"/>
      <c r="I1164" s="370"/>
      <c r="J1164" s="370"/>
      <c r="K1164" s="370"/>
      <c r="L1164" s="370"/>
    </row>
    <row r="1165" ht="15.75" customHeight="1">
      <c r="A1165" s="236">
        <v>46273.0</v>
      </c>
      <c r="B1165" s="101" t="s">
        <v>8322</v>
      </c>
      <c r="C1165" s="101" t="s">
        <v>10</v>
      </c>
      <c r="D1165" s="101">
        <v>7.01004409E8</v>
      </c>
      <c r="E1165" s="388">
        <v>7869.53</v>
      </c>
      <c r="F1165" s="261"/>
      <c r="G1165" s="261"/>
      <c r="H1165" s="38"/>
      <c r="I1165" s="370"/>
      <c r="J1165" s="370"/>
      <c r="K1165" s="370"/>
      <c r="L1165" s="370"/>
    </row>
    <row r="1166" ht="15.75" customHeight="1">
      <c r="A1166" s="485"/>
      <c r="B1166" s="101" t="s">
        <v>8322</v>
      </c>
      <c r="C1166" s="101" t="s">
        <v>10</v>
      </c>
      <c r="D1166" s="44"/>
      <c r="E1166" s="388"/>
      <c r="F1166" s="261"/>
      <c r="G1166" s="261"/>
      <c r="H1166" s="38"/>
      <c r="I1166" s="370"/>
      <c r="J1166" s="370"/>
      <c r="K1166" s="370"/>
      <c r="L1166" s="370"/>
    </row>
    <row r="1167" ht="15.75" customHeight="1">
      <c r="A1167" s="485"/>
      <c r="B1167" s="101" t="s">
        <v>8322</v>
      </c>
      <c r="C1167" s="101" t="s">
        <v>10</v>
      </c>
      <c r="D1167" s="44"/>
      <c r="E1167" s="388"/>
      <c r="F1167" s="261"/>
      <c r="G1167" s="261"/>
      <c r="H1167" s="38"/>
      <c r="I1167" s="370"/>
      <c r="J1167" s="370"/>
      <c r="K1167" s="370"/>
      <c r="L1167" s="370"/>
    </row>
    <row r="1168" ht="15.75" customHeight="1">
      <c r="A1168" s="485"/>
      <c r="B1168" s="44"/>
      <c r="C1168" s="101" t="s">
        <v>10</v>
      </c>
      <c r="D1168" s="44"/>
      <c r="E1168" s="388"/>
      <c r="F1168" s="261"/>
      <c r="G1168" s="261"/>
      <c r="H1168" s="38"/>
      <c r="I1168" s="370"/>
      <c r="J1168" s="370"/>
      <c r="K1168" s="370"/>
      <c r="L1168" s="370"/>
    </row>
    <row r="1169" ht="15.75" customHeight="1">
      <c r="A1169" s="485"/>
      <c r="B1169" s="44"/>
      <c r="C1169" s="44"/>
      <c r="D1169" s="44"/>
      <c r="E1169" s="388"/>
      <c r="F1169" s="261"/>
      <c r="G1169" s="261"/>
      <c r="H1169" s="38"/>
      <c r="I1169" s="370"/>
      <c r="J1169" s="370"/>
      <c r="K1169" s="370"/>
      <c r="L1169" s="370"/>
    </row>
    <row r="1170" ht="15.75" customHeight="1">
      <c r="A1170" s="485"/>
      <c r="B1170" s="44"/>
      <c r="C1170" s="44"/>
      <c r="D1170" s="44"/>
      <c r="E1170" s="388"/>
      <c r="F1170" s="261"/>
      <c r="G1170" s="261"/>
      <c r="H1170" s="38"/>
      <c r="I1170" s="370"/>
      <c r="J1170" s="370"/>
      <c r="K1170" s="370"/>
      <c r="L1170" s="370"/>
    </row>
    <row r="1171" ht="15.75" customHeight="1">
      <c r="A1171" s="485"/>
      <c r="B1171" s="44"/>
      <c r="C1171" s="44"/>
      <c r="D1171" s="44"/>
      <c r="E1171" s="388"/>
      <c r="F1171" s="261"/>
      <c r="G1171" s="261"/>
      <c r="H1171" s="38"/>
      <c r="I1171" s="370"/>
      <c r="J1171" s="370"/>
      <c r="K1171" s="370"/>
      <c r="L1171" s="370"/>
    </row>
    <row r="1172" ht="15.75" customHeight="1">
      <c r="A1172" s="485"/>
      <c r="B1172" s="44"/>
      <c r="C1172" s="44"/>
      <c r="D1172" s="44"/>
      <c r="E1172" s="388"/>
      <c r="F1172" s="261"/>
      <c r="G1172" s="261"/>
      <c r="H1172" s="38"/>
      <c r="I1172" s="370"/>
      <c r="J1172" s="370"/>
      <c r="K1172" s="370"/>
      <c r="L1172" s="370"/>
    </row>
    <row r="1173" ht="15.75" customHeight="1">
      <c r="A1173" s="485"/>
      <c r="B1173" s="44"/>
      <c r="C1173" s="44"/>
      <c r="D1173" s="44"/>
      <c r="E1173" s="388"/>
      <c r="F1173" s="261"/>
      <c r="G1173" s="261"/>
      <c r="H1173" s="38"/>
      <c r="I1173" s="370"/>
      <c r="J1173" s="370"/>
      <c r="K1173" s="370"/>
      <c r="L1173" s="370"/>
    </row>
    <row r="1174" ht="15.75" customHeight="1">
      <c r="A1174" s="485"/>
      <c r="B1174" s="44"/>
      <c r="C1174" s="44"/>
      <c r="D1174" s="44"/>
      <c r="E1174" s="388"/>
      <c r="F1174" s="261"/>
      <c r="G1174" s="261"/>
      <c r="H1174" s="38"/>
      <c r="I1174" s="370"/>
      <c r="J1174" s="370"/>
      <c r="K1174" s="370"/>
      <c r="L1174" s="370"/>
    </row>
    <row r="1175" ht="15.75" customHeight="1">
      <c r="A1175" s="485"/>
      <c r="B1175" s="44"/>
      <c r="C1175" s="44"/>
      <c r="D1175" s="44"/>
      <c r="E1175" s="388"/>
      <c r="F1175" s="261"/>
      <c r="G1175" s="261"/>
      <c r="H1175" s="38"/>
      <c r="I1175" s="370"/>
      <c r="J1175" s="370"/>
      <c r="K1175" s="370"/>
      <c r="L1175" s="370"/>
    </row>
    <row r="1176" ht="15.75" customHeight="1">
      <c r="A1176" s="485"/>
      <c r="B1176" s="44"/>
      <c r="C1176" s="44"/>
      <c r="D1176" s="44"/>
      <c r="E1176" s="388"/>
      <c r="F1176" s="261"/>
      <c r="G1176" s="261"/>
      <c r="H1176" s="38"/>
      <c r="I1176" s="370"/>
      <c r="J1176" s="370"/>
      <c r="K1176" s="370"/>
      <c r="L1176" s="370"/>
    </row>
    <row r="1177" ht="15.75" customHeight="1">
      <c r="A1177" s="485"/>
      <c r="B1177" s="44"/>
      <c r="C1177" s="44"/>
      <c r="D1177" s="44"/>
      <c r="E1177" s="388"/>
      <c r="F1177" s="261"/>
      <c r="G1177" s="261"/>
      <c r="H1177" s="38"/>
      <c r="I1177" s="370"/>
      <c r="J1177" s="370"/>
      <c r="K1177" s="370"/>
      <c r="L1177" s="370"/>
    </row>
    <row r="1178" ht="15.75" customHeight="1">
      <c r="A1178" s="485"/>
      <c r="B1178" s="44"/>
      <c r="C1178" s="44"/>
      <c r="D1178" s="44"/>
      <c r="E1178" s="388"/>
      <c r="F1178" s="261"/>
      <c r="G1178" s="261"/>
      <c r="H1178" s="38"/>
      <c r="I1178" s="370"/>
      <c r="J1178" s="370"/>
      <c r="K1178" s="370"/>
      <c r="L1178" s="370"/>
    </row>
    <row r="1179" ht="15.75" customHeight="1">
      <c r="A1179" s="485"/>
      <c r="B1179" s="44"/>
      <c r="C1179" s="44"/>
      <c r="D1179" s="44"/>
      <c r="E1179" s="388"/>
      <c r="F1179" s="261"/>
      <c r="G1179" s="261"/>
      <c r="H1179" s="38"/>
      <c r="I1179" s="370"/>
      <c r="J1179" s="370"/>
      <c r="K1179" s="370"/>
      <c r="L1179" s="370"/>
    </row>
    <row r="1180" ht="15.75" customHeight="1">
      <c r="A1180" s="485"/>
      <c r="B1180" s="44"/>
      <c r="C1180" s="44"/>
      <c r="D1180" s="44"/>
      <c r="E1180" s="388"/>
      <c r="F1180" s="261"/>
      <c r="G1180" s="261"/>
      <c r="H1180" s="38"/>
      <c r="I1180" s="370"/>
      <c r="J1180" s="370"/>
      <c r="K1180" s="370"/>
      <c r="L1180" s="370"/>
    </row>
    <row r="1181" ht="15.75" customHeight="1">
      <c r="A1181" s="485"/>
      <c r="B1181" s="44"/>
      <c r="C1181" s="44"/>
      <c r="D1181" s="44"/>
      <c r="E1181" s="388"/>
      <c r="F1181" s="261"/>
      <c r="G1181" s="261"/>
      <c r="H1181" s="38"/>
      <c r="I1181" s="370"/>
      <c r="J1181" s="370"/>
      <c r="K1181" s="370"/>
      <c r="L1181" s="370"/>
    </row>
    <row r="1182" ht="15.75" customHeight="1">
      <c r="A1182" s="485"/>
      <c r="B1182" s="44"/>
      <c r="C1182" s="44"/>
      <c r="D1182" s="44"/>
      <c r="E1182" s="388"/>
      <c r="F1182" s="261"/>
      <c r="G1182" s="261"/>
      <c r="H1182" s="38"/>
      <c r="I1182" s="370"/>
      <c r="J1182" s="370"/>
      <c r="K1182" s="370"/>
      <c r="L1182" s="370"/>
    </row>
    <row r="1183" ht="15.75" customHeight="1">
      <c r="A1183" s="485"/>
      <c r="B1183" s="44"/>
      <c r="C1183" s="44"/>
      <c r="D1183" s="44"/>
      <c r="E1183" s="388"/>
      <c r="F1183" s="261"/>
      <c r="G1183" s="261"/>
      <c r="H1183" s="38"/>
      <c r="I1183" s="370"/>
      <c r="J1183" s="370"/>
      <c r="K1183" s="370"/>
      <c r="L1183" s="370"/>
    </row>
    <row r="1184" ht="15.75" customHeight="1">
      <c r="A1184" s="485"/>
      <c r="B1184" s="44"/>
      <c r="C1184" s="44"/>
      <c r="D1184" s="44"/>
      <c r="E1184" s="388"/>
      <c r="F1184" s="261"/>
      <c r="G1184" s="261"/>
      <c r="H1184" s="38"/>
      <c r="I1184" s="370"/>
      <c r="J1184" s="370"/>
      <c r="K1184" s="370"/>
      <c r="L1184" s="370"/>
    </row>
    <row r="1185" ht="15.75" customHeight="1">
      <c r="A1185" s="485"/>
      <c r="B1185" s="44"/>
      <c r="C1185" s="44"/>
      <c r="D1185" s="44"/>
      <c r="E1185" s="388"/>
      <c r="F1185" s="261"/>
      <c r="G1185" s="261"/>
      <c r="H1185" s="38"/>
      <c r="I1185" s="370"/>
      <c r="J1185" s="370"/>
      <c r="K1185" s="370"/>
      <c r="L1185" s="370"/>
    </row>
    <row r="1186" ht="15.75" customHeight="1">
      <c r="A1186" s="485"/>
      <c r="B1186" s="44"/>
      <c r="C1186" s="44"/>
      <c r="D1186" s="44"/>
      <c r="E1186" s="388"/>
      <c r="F1186" s="261"/>
      <c r="G1186" s="261"/>
      <c r="H1186" s="38"/>
      <c r="I1186" s="370"/>
      <c r="J1186" s="370"/>
      <c r="K1186" s="370"/>
      <c r="L1186" s="370"/>
    </row>
    <row r="1187" ht="15.75" customHeight="1">
      <c r="A1187" s="485"/>
      <c r="B1187" s="44"/>
      <c r="C1187" s="44"/>
      <c r="D1187" s="44"/>
      <c r="E1187" s="388"/>
      <c r="F1187" s="261"/>
      <c r="G1187" s="261"/>
      <c r="H1187" s="38"/>
      <c r="I1187" s="370"/>
      <c r="J1187" s="370"/>
      <c r="K1187" s="370"/>
      <c r="L1187" s="370"/>
    </row>
    <row r="1188" ht="15.75" customHeight="1">
      <c r="A1188" s="485"/>
      <c r="B1188" s="44"/>
      <c r="C1188" s="44"/>
      <c r="D1188" s="44"/>
      <c r="E1188" s="388"/>
      <c r="F1188" s="261"/>
      <c r="G1188" s="261"/>
      <c r="H1188" s="38"/>
      <c r="I1188" s="370"/>
      <c r="J1188" s="370"/>
      <c r="K1188" s="370"/>
      <c r="L1188" s="370"/>
    </row>
    <row r="1189" ht="15.75" customHeight="1">
      <c r="A1189" s="485"/>
      <c r="B1189" s="44"/>
      <c r="C1189" s="44"/>
      <c r="D1189" s="44"/>
      <c r="E1189" s="388"/>
      <c r="F1189" s="261"/>
      <c r="G1189" s="261"/>
      <c r="H1189" s="38"/>
      <c r="I1189" s="370"/>
      <c r="J1189" s="370"/>
      <c r="K1189" s="370"/>
      <c r="L1189" s="370"/>
    </row>
    <row r="1190" ht="15.75" customHeight="1">
      <c r="A1190" s="485"/>
      <c r="B1190" s="44"/>
      <c r="C1190" s="44"/>
      <c r="D1190" s="44"/>
      <c r="E1190" s="388"/>
      <c r="F1190" s="261"/>
      <c r="G1190" s="261"/>
      <c r="H1190" s="38"/>
      <c r="I1190" s="370"/>
      <c r="J1190" s="370"/>
      <c r="K1190" s="370"/>
      <c r="L1190" s="370"/>
    </row>
    <row r="1191" ht="15.75" customHeight="1">
      <c r="A1191" s="485"/>
      <c r="B1191" s="44"/>
      <c r="C1191" s="44"/>
      <c r="D1191" s="44"/>
      <c r="E1191" s="388"/>
      <c r="F1191" s="261"/>
      <c r="G1191" s="261"/>
      <c r="H1191" s="38"/>
      <c r="I1191" s="370"/>
      <c r="J1191" s="370"/>
      <c r="K1191" s="370"/>
      <c r="L1191" s="370"/>
    </row>
    <row r="1192" ht="15.75" customHeight="1">
      <c r="A1192" s="485"/>
      <c r="B1192" s="44"/>
      <c r="C1192" s="44"/>
      <c r="D1192" s="44"/>
      <c r="E1192" s="388"/>
      <c r="F1192" s="261"/>
      <c r="G1192" s="261"/>
      <c r="H1192" s="38"/>
      <c r="I1192" s="370"/>
      <c r="J1192" s="370"/>
      <c r="K1192" s="370"/>
      <c r="L1192" s="370"/>
    </row>
    <row r="1193" ht="15.75" customHeight="1">
      <c r="A1193" s="485"/>
      <c r="B1193" s="44"/>
      <c r="C1193" s="44"/>
      <c r="D1193" s="44"/>
      <c r="E1193" s="388"/>
      <c r="F1193" s="261"/>
      <c r="G1193" s="261"/>
      <c r="H1193" s="38"/>
      <c r="I1193" s="370"/>
      <c r="J1193" s="370"/>
      <c r="K1193" s="370"/>
      <c r="L1193" s="370"/>
    </row>
    <row r="1194" ht="15.75" customHeight="1">
      <c r="A1194" s="485"/>
      <c r="B1194" s="44"/>
      <c r="C1194" s="44"/>
      <c r="D1194" s="44"/>
      <c r="E1194" s="388"/>
      <c r="F1194" s="261"/>
      <c r="G1194" s="261"/>
      <c r="H1194" s="38"/>
      <c r="I1194" s="370"/>
      <c r="J1194" s="370"/>
      <c r="K1194" s="370"/>
      <c r="L1194" s="370"/>
    </row>
    <row r="1195" ht="15.75" customHeight="1">
      <c r="A1195" s="485"/>
      <c r="B1195" s="44"/>
      <c r="C1195" s="44"/>
      <c r="D1195" s="44"/>
      <c r="E1195" s="388"/>
      <c r="F1195" s="261"/>
      <c r="G1195" s="261"/>
      <c r="H1195" s="38"/>
      <c r="I1195" s="370"/>
      <c r="J1195" s="370"/>
      <c r="K1195" s="370"/>
      <c r="L1195" s="370"/>
    </row>
    <row r="1196" ht="15.75" customHeight="1">
      <c r="A1196" s="485"/>
      <c r="B1196" s="44"/>
      <c r="C1196" s="44"/>
      <c r="D1196" s="44"/>
      <c r="E1196" s="388"/>
      <c r="F1196" s="261"/>
      <c r="G1196" s="261"/>
      <c r="H1196" s="38"/>
      <c r="I1196" s="370"/>
      <c r="J1196" s="370"/>
      <c r="K1196" s="370"/>
      <c r="L1196" s="370"/>
    </row>
    <row r="1197" ht="15.75" customHeight="1">
      <c r="A1197" s="485"/>
      <c r="B1197" s="44"/>
      <c r="C1197" s="44"/>
      <c r="D1197" s="44"/>
      <c r="E1197" s="388"/>
      <c r="F1197" s="261"/>
      <c r="G1197" s="261"/>
      <c r="H1197" s="38"/>
      <c r="I1197" s="370"/>
      <c r="J1197" s="370"/>
      <c r="K1197" s="370"/>
      <c r="L1197" s="370"/>
    </row>
    <row r="1198" ht="15.75" customHeight="1">
      <c r="A1198" s="485"/>
      <c r="B1198" s="44"/>
      <c r="C1198" s="44"/>
      <c r="D1198" s="44"/>
      <c r="E1198" s="388"/>
      <c r="F1198" s="261"/>
      <c r="G1198" s="261"/>
      <c r="H1198" s="38"/>
      <c r="I1198" s="370"/>
      <c r="J1198" s="370"/>
      <c r="K1198" s="370"/>
      <c r="L1198" s="370"/>
    </row>
    <row r="1199" ht="15.75" customHeight="1">
      <c r="A1199" s="485"/>
      <c r="B1199" s="44"/>
      <c r="C1199" s="44"/>
      <c r="D1199" s="44"/>
      <c r="E1199" s="388"/>
      <c r="F1199" s="261"/>
      <c r="G1199" s="261"/>
      <c r="H1199" s="38"/>
      <c r="I1199" s="370"/>
      <c r="J1199" s="370"/>
      <c r="K1199" s="370"/>
      <c r="L1199" s="370"/>
    </row>
    <row r="1200" ht="15.75" customHeight="1">
      <c r="A1200" s="485"/>
      <c r="B1200" s="44"/>
      <c r="C1200" s="44"/>
      <c r="D1200" s="44"/>
      <c r="E1200" s="388"/>
      <c r="F1200" s="261"/>
      <c r="G1200" s="261"/>
      <c r="H1200" s="38"/>
      <c r="I1200" s="370"/>
      <c r="J1200" s="370"/>
      <c r="K1200" s="370"/>
      <c r="L1200" s="370"/>
    </row>
    <row r="1201" ht="15.75" customHeight="1">
      <c r="A1201" s="485"/>
      <c r="B1201" s="44"/>
      <c r="C1201" s="44"/>
      <c r="D1201" s="44"/>
      <c r="E1201" s="388"/>
      <c r="F1201" s="261"/>
      <c r="G1201" s="261"/>
      <c r="H1201" s="38"/>
      <c r="I1201" s="370"/>
      <c r="J1201" s="370"/>
      <c r="K1201" s="370"/>
      <c r="L1201" s="370"/>
    </row>
    <row r="1202" ht="15.75" customHeight="1">
      <c r="A1202" s="485"/>
      <c r="B1202" s="44"/>
      <c r="C1202" s="44"/>
      <c r="D1202" s="44"/>
      <c r="E1202" s="388"/>
      <c r="F1202" s="261"/>
      <c r="G1202" s="261"/>
      <c r="H1202" s="38"/>
      <c r="I1202" s="370"/>
      <c r="J1202" s="370"/>
      <c r="K1202" s="370"/>
      <c r="L1202" s="370"/>
    </row>
    <row r="1203" ht="15.75" customHeight="1">
      <c r="A1203" s="485"/>
      <c r="B1203" s="44"/>
      <c r="C1203" s="44"/>
      <c r="D1203" s="44"/>
      <c r="E1203" s="388"/>
      <c r="F1203" s="261"/>
      <c r="G1203" s="261"/>
      <c r="H1203" s="38"/>
      <c r="I1203" s="370"/>
      <c r="J1203" s="370"/>
      <c r="K1203" s="370"/>
      <c r="L1203" s="370"/>
    </row>
    <row r="1204" ht="15.75" customHeight="1">
      <c r="A1204" s="485"/>
      <c r="B1204" s="44"/>
      <c r="C1204" s="44"/>
      <c r="D1204" s="44"/>
      <c r="E1204" s="388"/>
      <c r="F1204" s="261"/>
      <c r="G1204" s="261"/>
      <c r="H1204" s="38"/>
      <c r="I1204" s="370"/>
      <c r="J1204" s="370"/>
      <c r="K1204" s="370"/>
      <c r="L1204" s="370"/>
    </row>
    <row r="1205" ht="15.75" customHeight="1">
      <c r="A1205" s="485"/>
      <c r="B1205" s="44"/>
      <c r="C1205" s="44"/>
      <c r="D1205" s="44"/>
      <c r="E1205" s="388"/>
      <c r="F1205" s="261"/>
      <c r="G1205" s="261"/>
      <c r="H1205" s="38"/>
      <c r="I1205" s="370"/>
      <c r="J1205" s="370"/>
      <c r="K1205" s="370"/>
      <c r="L1205" s="370"/>
    </row>
    <row r="1206" ht="15.75" customHeight="1">
      <c r="A1206" s="485"/>
      <c r="B1206" s="44"/>
      <c r="C1206" s="44"/>
      <c r="D1206" s="44"/>
      <c r="E1206" s="388"/>
      <c r="F1206" s="261"/>
      <c r="G1206" s="261"/>
      <c r="H1206" s="38"/>
      <c r="I1206" s="370"/>
      <c r="J1206" s="370"/>
      <c r="K1206" s="370"/>
      <c r="L1206" s="370"/>
    </row>
    <row r="1207" ht="15.75" customHeight="1">
      <c r="A1207" s="485"/>
      <c r="B1207" s="44"/>
      <c r="C1207" s="44"/>
      <c r="D1207" s="44"/>
      <c r="E1207" s="388"/>
      <c r="F1207" s="261"/>
      <c r="G1207" s="261"/>
      <c r="H1207" s="38"/>
      <c r="I1207" s="370"/>
      <c r="J1207" s="370"/>
      <c r="K1207" s="370"/>
      <c r="L1207" s="370"/>
    </row>
    <row r="1208" ht="15.75" customHeight="1">
      <c r="A1208" s="485"/>
      <c r="B1208" s="44"/>
      <c r="C1208" s="44"/>
      <c r="D1208" s="44"/>
      <c r="E1208" s="388"/>
      <c r="F1208" s="261"/>
      <c r="G1208" s="261"/>
      <c r="H1208" s="38"/>
      <c r="I1208" s="370"/>
      <c r="J1208" s="370"/>
      <c r="K1208" s="370"/>
      <c r="L1208" s="370"/>
    </row>
    <row r="1209" ht="15.75" customHeight="1">
      <c r="A1209" s="485"/>
      <c r="B1209" s="44"/>
      <c r="C1209" s="44"/>
      <c r="D1209" s="44"/>
      <c r="E1209" s="388"/>
      <c r="F1209" s="261"/>
      <c r="G1209" s="261"/>
      <c r="H1209" s="38"/>
      <c r="I1209" s="370"/>
      <c r="J1209" s="370"/>
      <c r="K1209" s="370"/>
      <c r="L1209" s="370"/>
    </row>
    <row r="1210" ht="15.75" customHeight="1">
      <c r="A1210" s="485"/>
      <c r="B1210" s="44"/>
      <c r="C1210" s="44"/>
      <c r="D1210" s="44"/>
      <c r="E1210" s="388"/>
      <c r="F1210" s="261"/>
      <c r="G1210" s="261"/>
      <c r="H1210" s="38"/>
      <c r="I1210" s="370"/>
      <c r="J1210" s="370"/>
      <c r="K1210" s="370"/>
      <c r="L1210" s="370"/>
    </row>
    <row r="1211" ht="15.75" customHeight="1">
      <c r="A1211" s="485"/>
      <c r="B1211" s="44"/>
      <c r="C1211" s="44"/>
      <c r="D1211" s="44"/>
      <c r="E1211" s="388"/>
      <c r="F1211" s="261"/>
      <c r="G1211" s="261"/>
      <c r="H1211" s="38"/>
      <c r="I1211" s="370"/>
      <c r="J1211" s="370"/>
      <c r="K1211" s="370"/>
      <c r="L1211" s="370"/>
    </row>
    <row r="1212" ht="15.75" customHeight="1">
      <c r="A1212" s="485"/>
      <c r="B1212" s="44"/>
      <c r="C1212" s="44"/>
      <c r="D1212" s="44"/>
      <c r="E1212" s="388"/>
      <c r="F1212" s="261"/>
      <c r="G1212" s="261"/>
      <c r="H1212" s="38"/>
      <c r="I1212" s="370"/>
      <c r="J1212" s="370"/>
      <c r="K1212" s="370"/>
      <c r="L1212" s="370"/>
    </row>
    <row r="1213" ht="15.75" customHeight="1">
      <c r="A1213" s="485"/>
      <c r="B1213" s="44"/>
      <c r="C1213" s="44"/>
      <c r="D1213" s="44"/>
      <c r="E1213" s="388"/>
      <c r="F1213" s="261"/>
      <c r="G1213" s="261"/>
      <c r="H1213" s="38"/>
      <c r="I1213" s="370"/>
      <c r="J1213" s="370"/>
      <c r="K1213" s="370"/>
      <c r="L1213" s="370"/>
    </row>
    <row r="1214" ht="15.75" customHeight="1">
      <c r="A1214" s="485"/>
      <c r="B1214" s="44"/>
      <c r="C1214" s="44"/>
      <c r="D1214" s="44"/>
      <c r="E1214" s="388"/>
      <c r="F1214" s="261"/>
      <c r="G1214" s="261"/>
      <c r="H1214" s="38"/>
      <c r="I1214" s="370"/>
      <c r="J1214" s="370"/>
      <c r="K1214" s="370"/>
      <c r="L1214" s="370"/>
    </row>
    <row r="1215" ht="15.75" customHeight="1">
      <c r="A1215" s="485"/>
      <c r="B1215" s="44"/>
      <c r="C1215" s="44"/>
      <c r="D1215" s="44"/>
      <c r="E1215" s="388"/>
      <c r="F1215" s="261"/>
      <c r="G1215" s="261"/>
      <c r="H1215" s="38"/>
      <c r="I1215" s="370"/>
      <c r="J1215" s="370"/>
      <c r="K1215" s="370"/>
      <c r="L1215" s="370"/>
    </row>
    <row r="1216" ht="15.75" customHeight="1">
      <c r="A1216" s="485"/>
      <c r="B1216" s="44"/>
      <c r="C1216" s="44"/>
      <c r="D1216" s="44"/>
      <c r="E1216" s="388"/>
      <c r="F1216" s="261"/>
      <c r="G1216" s="261"/>
      <c r="H1216" s="38"/>
      <c r="I1216" s="370"/>
      <c r="J1216" s="370"/>
      <c r="K1216" s="370"/>
      <c r="L1216" s="370"/>
    </row>
    <row r="1217" ht="15.75" customHeight="1">
      <c r="A1217" s="485"/>
      <c r="B1217" s="44"/>
      <c r="C1217" s="44"/>
      <c r="D1217" s="44"/>
      <c r="E1217" s="388"/>
      <c r="F1217" s="261"/>
      <c r="G1217" s="261"/>
      <c r="H1217" s="38"/>
      <c r="I1217" s="370"/>
      <c r="J1217" s="370"/>
      <c r="K1217" s="370"/>
      <c r="L1217" s="370"/>
    </row>
    <row r="1218" ht="15.75" customHeight="1">
      <c r="A1218" s="485"/>
      <c r="B1218" s="44"/>
      <c r="C1218" s="44"/>
      <c r="D1218" s="44"/>
      <c r="E1218" s="388"/>
      <c r="F1218" s="261"/>
      <c r="G1218" s="261"/>
      <c r="H1218" s="38"/>
      <c r="I1218" s="370"/>
      <c r="J1218" s="370"/>
      <c r="K1218" s="370"/>
      <c r="L1218" s="370"/>
    </row>
    <row r="1219" ht="15.75" customHeight="1">
      <c r="A1219" s="485"/>
      <c r="B1219" s="44"/>
      <c r="C1219" s="44"/>
      <c r="D1219" s="44"/>
      <c r="E1219" s="388"/>
      <c r="F1219" s="261"/>
      <c r="G1219" s="261"/>
      <c r="H1219" s="38"/>
      <c r="I1219" s="370"/>
      <c r="J1219" s="370"/>
      <c r="K1219" s="370"/>
      <c r="L1219" s="370"/>
    </row>
    <row r="1220" ht="15.75" customHeight="1">
      <c r="A1220" s="485"/>
      <c r="B1220" s="44"/>
      <c r="C1220" s="44"/>
      <c r="D1220" s="44"/>
      <c r="E1220" s="388"/>
      <c r="F1220" s="261"/>
      <c r="G1220" s="261"/>
      <c r="H1220" s="38"/>
      <c r="I1220" s="370"/>
      <c r="J1220" s="370"/>
      <c r="K1220" s="370"/>
      <c r="L1220" s="370"/>
    </row>
    <row r="1221" ht="15.75" customHeight="1">
      <c r="A1221" s="485"/>
      <c r="B1221" s="44"/>
      <c r="C1221" s="44"/>
      <c r="D1221" s="44"/>
      <c r="E1221" s="388"/>
      <c r="F1221" s="261"/>
      <c r="G1221" s="261"/>
      <c r="H1221" s="38"/>
      <c r="I1221" s="370"/>
      <c r="J1221" s="370"/>
      <c r="K1221" s="370"/>
      <c r="L1221" s="370"/>
    </row>
    <row r="1222" ht="15.75" customHeight="1">
      <c r="A1222" s="485"/>
      <c r="B1222" s="44"/>
      <c r="C1222" s="44"/>
      <c r="D1222" s="44"/>
      <c r="E1222" s="388"/>
      <c r="F1222" s="261"/>
      <c r="G1222" s="261"/>
      <c r="H1222" s="38"/>
      <c r="I1222" s="370"/>
      <c r="J1222" s="370"/>
      <c r="K1222" s="370"/>
      <c r="L1222" s="370"/>
    </row>
    <row r="1223" ht="15.75" customHeight="1">
      <c r="A1223" s="485"/>
      <c r="B1223" s="44"/>
      <c r="C1223" s="44"/>
      <c r="D1223" s="44"/>
      <c r="E1223" s="388"/>
      <c r="F1223" s="261"/>
      <c r="G1223" s="261"/>
      <c r="H1223" s="38"/>
      <c r="I1223" s="370"/>
      <c r="J1223" s="370"/>
      <c r="K1223" s="370"/>
      <c r="L1223" s="370"/>
    </row>
    <row r="1224" ht="15.75" customHeight="1">
      <c r="A1224" s="485"/>
      <c r="B1224" s="44"/>
      <c r="C1224" s="44"/>
      <c r="D1224" s="44"/>
      <c r="E1224" s="388"/>
      <c r="F1224" s="261"/>
      <c r="G1224" s="261"/>
      <c r="H1224" s="38"/>
      <c r="I1224" s="370"/>
      <c r="J1224" s="370"/>
      <c r="K1224" s="370"/>
      <c r="L1224" s="370"/>
    </row>
    <row r="1225" ht="15.75" customHeight="1">
      <c r="A1225" s="485"/>
      <c r="B1225" s="44"/>
      <c r="C1225" s="44"/>
      <c r="D1225" s="44"/>
      <c r="E1225" s="388"/>
      <c r="F1225" s="261"/>
      <c r="G1225" s="261"/>
      <c r="H1225" s="38"/>
      <c r="I1225" s="370"/>
      <c r="J1225" s="370"/>
      <c r="K1225" s="370"/>
      <c r="L1225" s="370"/>
    </row>
    <row r="1226" ht="15.75" customHeight="1">
      <c r="A1226" s="485"/>
      <c r="B1226" s="44"/>
      <c r="C1226" s="44"/>
      <c r="D1226" s="44"/>
      <c r="E1226" s="388"/>
      <c r="F1226" s="261"/>
      <c r="G1226" s="261"/>
      <c r="H1226" s="38"/>
      <c r="I1226" s="370"/>
      <c r="J1226" s="370"/>
      <c r="K1226" s="370"/>
      <c r="L1226" s="370"/>
    </row>
    <row r="1227" ht="15.75" customHeight="1">
      <c r="A1227" s="485"/>
      <c r="B1227" s="44"/>
      <c r="C1227" s="44"/>
      <c r="D1227" s="44"/>
      <c r="E1227" s="388"/>
      <c r="F1227" s="261"/>
      <c r="G1227" s="261"/>
      <c r="H1227" s="38"/>
      <c r="I1227" s="370"/>
      <c r="J1227" s="370"/>
      <c r="K1227" s="370"/>
      <c r="L1227" s="370"/>
    </row>
    <row r="1228" ht="15.75" customHeight="1">
      <c r="A1228" s="485"/>
      <c r="B1228" s="44"/>
      <c r="C1228" s="44"/>
      <c r="D1228" s="44"/>
      <c r="E1228" s="388"/>
      <c r="F1228" s="261"/>
      <c r="G1228" s="261"/>
      <c r="H1228" s="38"/>
      <c r="I1228" s="370"/>
      <c r="J1228" s="370"/>
      <c r="K1228" s="370"/>
      <c r="L1228" s="370"/>
    </row>
    <row r="1229" ht="15.75" customHeight="1">
      <c r="A1229" s="485"/>
      <c r="B1229" s="44"/>
      <c r="C1229" s="44"/>
      <c r="D1229" s="44"/>
      <c r="E1229" s="388"/>
      <c r="F1229" s="261"/>
      <c r="G1229" s="261"/>
      <c r="H1229" s="38"/>
      <c r="I1229" s="370"/>
      <c r="J1229" s="370"/>
      <c r="K1229" s="370"/>
      <c r="L1229" s="370"/>
    </row>
    <row r="1230" ht="15.75" customHeight="1">
      <c r="A1230" s="485"/>
      <c r="B1230" s="44"/>
      <c r="C1230" s="44"/>
      <c r="D1230" s="44"/>
      <c r="E1230" s="388"/>
      <c r="F1230" s="261"/>
      <c r="G1230" s="261"/>
      <c r="H1230" s="38"/>
      <c r="I1230" s="370"/>
      <c r="J1230" s="370"/>
      <c r="K1230" s="370"/>
      <c r="L1230" s="370"/>
    </row>
    <row r="1231" ht="15.75" customHeight="1">
      <c r="A1231" s="485"/>
      <c r="B1231" s="44"/>
      <c r="C1231" s="44"/>
      <c r="D1231" s="44"/>
      <c r="E1231" s="388"/>
      <c r="F1231" s="261"/>
      <c r="G1231" s="261"/>
      <c r="H1231" s="38"/>
      <c r="I1231" s="370"/>
      <c r="J1231" s="370"/>
      <c r="K1231" s="370"/>
      <c r="L1231" s="370"/>
    </row>
    <row r="1232" ht="15.75" customHeight="1">
      <c r="A1232" s="485"/>
      <c r="B1232" s="44"/>
      <c r="C1232" s="44"/>
      <c r="D1232" s="44"/>
      <c r="E1232" s="388"/>
      <c r="F1232" s="261"/>
      <c r="G1232" s="261"/>
      <c r="H1232" s="38"/>
      <c r="I1232" s="370"/>
      <c r="J1232" s="370"/>
      <c r="K1232" s="370"/>
      <c r="L1232" s="370"/>
    </row>
    <row r="1233" ht="15.75" customHeight="1">
      <c r="A1233" s="485"/>
      <c r="B1233" s="44"/>
      <c r="C1233" s="44"/>
      <c r="D1233" s="44"/>
      <c r="E1233" s="388"/>
      <c r="F1233" s="261"/>
      <c r="G1233" s="261"/>
      <c r="H1233" s="38"/>
      <c r="I1233" s="370"/>
      <c r="J1233" s="370"/>
      <c r="K1233" s="370"/>
      <c r="L1233" s="370"/>
    </row>
    <row r="1234" ht="15.75" customHeight="1">
      <c r="A1234" s="485"/>
      <c r="B1234" s="44"/>
      <c r="C1234" s="44"/>
      <c r="D1234" s="44"/>
      <c r="E1234" s="388"/>
      <c r="F1234" s="261"/>
      <c r="G1234" s="261"/>
      <c r="H1234" s="38"/>
      <c r="I1234" s="370"/>
      <c r="J1234" s="370"/>
      <c r="K1234" s="370"/>
      <c r="L1234" s="370"/>
    </row>
    <row r="1235" ht="15.75" customHeight="1">
      <c r="A1235" s="485"/>
      <c r="B1235" s="44"/>
      <c r="C1235" s="44"/>
      <c r="D1235" s="44"/>
      <c r="E1235" s="388"/>
      <c r="F1235" s="261"/>
      <c r="G1235" s="261"/>
      <c r="H1235" s="38"/>
      <c r="I1235" s="370"/>
      <c r="J1235" s="370"/>
      <c r="K1235" s="370"/>
      <c r="L1235" s="370"/>
    </row>
    <row r="1236" ht="15.75" customHeight="1">
      <c r="A1236" s="485"/>
      <c r="B1236" s="44"/>
      <c r="C1236" s="44"/>
      <c r="D1236" s="44"/>
      <c r="E1236" s="388"/>
      <c r="F1236" s="261"/>
      <c r="G1236" s="261"/>
      <c r="H1236" s="38"/>
      <c r="I1236" s="370"/>
      <c r="J1236" s="370"/>
      <c r="K1236" s="370"/>
      <c r="L1236" s="370"/>
    </row>
    <row r="1237" ht="15.75" customHeight="1">
      <c r="A1237" s="485"/>
      <c r="B1237" s="44"/>
      <c r="C1237" s="44"/>
      <c r="D1237" s="44"/>
      <c r="E1237" s="388"/>
      <c r="F1237" s="261"/>
      <c r="G1237" s="261"/>
      <c r="H1237" s="38"/>
      <c r="I1237" s="370"/>
      <c r="J1237" s="370"/>
      <c r="K1237" s="370"/>
      <c r="L1237" s="370"/>
    </row>
    <row r="1238" ht="15.75" customHeight="1">
      <c r="A1238" s="485"/>
      <c r="B1238" s="44"/>
      <c r="C1238" s="44"/>
      <c r="D1238" s="44"/>
      <c r="E1238" s="388"/>
      <c r="F1238" s="261"/>
      <c r="G1238" s="261"/>
      <c r="H1238" s="38"/>
      <c r="I1238" s="370"/>
      <c r="J1238" s="370"/>
      <c r="K1238" s="370"/>
      <c r="L1238" s="370"/>
    </row>
    <row r="1239" ht="15.75" customHeight="1">
      <c r="A1239" s="485"/>
      <c r="B1239" s="44"/>
      <c r="C1239" s="44"/>
      <c r="D1239" s="44"/>
      <c r="E1239" s="388"/>
      <c r="F1239" s="261"/>
      <c r="G1239" s="261"/>
      <c r="H1239" s="38"/>
      <c r="I1239" s="370"/>
      <c r="J1239" s="370"/>
      <c r="K1239" s="370"/>
      <c r="L1239" s="370"/>
    </row>
    <row r="1240" ht="15.75" customHeight="1">
      <c r="A1240" s="485"/>
      <c r="B1240" s="44"/>
      <c r="C1240" s="44"/>
      <c r="D1240" s="44"/>
      <c r="E1240" s="388"/>
      <c r="F1240" s="261"/>
      <c r="G1240" s="261"/>
      <c r="H1240" s="38"/>
      <c r="I1240" s="370"/>
      <c r="J1240" s="370"/>
      <c r="K1240" s="370"/>
      <c r="L1240" s="370"/>
    </row>
    <row r="1241" ht="15.75" customHeight="1">
      <c r="A1241" s="485"/>
      <c r="B1241" s="44"/>
      <c r="C1241" s="44"/>
      <c r="D1241" s="44"/>
      <c r="E1241" s="388"/>
      <c r="F1241" s="261"/>
      <c r="G1241" s="261"/>
      <c r="H1241" s="38"/>
      <c r="I1241" s="370"/>
      <c r="J1241" s="370"/>
      <c r="K1241" s="370"/>
      <c r="L1241" s="370"/>
    </row>
    <row r="1242" ht="15.75" customHeight="1">
      <c r="A1242" s="485"/>
      <c r="B1242" s="44"/>
      <c r="C1242" s="44"/>
      <c r="D1242" s="44"/>
      <c r="E1242" s="388"/>
      <c r="F1242" s="261"/>
      <c r="G1242" s="261"/>
      <c r="H1242" s="38"/>
      <c r="I1242" s="370"/>
      <c r="J1242" s="370"/>
      <c r="K1242" s="370"/>
      <c r="L1242" s="370"/>
    </row>
    <row r="1243" ht="15.75" customHeight="1">
      <c r="A1243" s="485"/>
      <c r="B1243" s="44"/>
      <c r="C1243" s="44"/>
      <c r="D1243" s="44"/>
      <c r="E1243" s="388"/>
      <c r="F1243" s="261"/>
      <c r="G1243" s="261"/>
      <c r="H1243" s="38"/>
      <c r="I1243" s="370"/>
      <c r="J1243" s="370"/>
      <c r="K1243" s="370"/>
      <c r="L1243" s="370"/>
    </row>
    <row r="1244" ht="15.75" customHeight="1">
      <c r="A1244" s="485"/>
      <c r="B1244" s="44"/>
      <c r="C1244" s="44"/>
      <c r="D1244" s="44"/>
      <c r="E1244" s="388"/>
      <c r="F1244" s="261"/>
      <c r="G1244" s="261"/>
      <c r="H1244" s="38"/>
      <c r="I1244" s="370"/>
      <c r="J1244" s="370"/>
      <c r="K1244" s="370"/>
      <c r="L1244" s="370"/>
    </row>
    <row r="1245" ht="15.75" customHeight="1">
      <c r="A1245" s="485"/>
      <c r="B1245" s="44"/>
      <c r="C1245" s="44"/>
      <c r="D1245" s="44"/>
      <c r="E1245" s="388"/>
      <c r="F1245" s="261"/>
      <c r="G1245" s="261"/>
      <c r="H1245" s="38"/>
      <c r="I1245" s="370"/>
      <c r="J1245" s="370"/>
      <c r="K1245" s="370"/>
      <c r="L1245" s="370"/>
    </row>
    <row r="1246" ht="15.75" customHeight="1">
      <c r="A1246" s="485"/>
      <c r="B1246" s="44"/>
      <c r="C1246" s="44"/>
      <c r="D1246" s="44"/>
      <c r="E1246" s="388"/>
      <c r="F1246" s="261"/>
      <c r="G1246" s="261"/>
      <c r="H1246" s="38"/>
      <c r="I1246" s="370"/>
      <c r="J1246" s="370"/>
      <c r="K1246" s="370"/>
      <c r="L1246" s="370"/>
    </row>
    <row r="1247" ht="15.75" customHeight="1">
      <c r="A1247" s="485"/>
      <c r="B1247" s="44"/>
      <c r="C1247" s="44"/>
      <c r="D1247" s="44"/>
      <c r="E1247" s="388"/>
      <c r="F1247" s="261"/>
      <c r="G1247" s="261"/>
      <c r="H1247" s="38"/>
      <c r="I1247" s="370"/>
      <c r="J1247" s="370"/>
      <c r="K1247" s="370"/>
      <c r="L1247" s="370"/>
    </row>
    <row r="1248" ht="15.75" customHeight="1">
      <c r="A1248" s="485"/>
      <c r="B1248" s="44"/>
      <c r="C1248" s="44"/>
      <c r="D1248" s="44"/>
      <c r="E1248" s="388"/>
      <c r="F1248" s="261"/>
      <c r="G1248" s="261"/>
      <c r="H1248" s="38"/>
      <c r="I1248" s="370"/>
      <c r="J1248" s="370"/>
      <c r="K1248" s="370"/>
      <c r="L1248" s="370"/>
    </row>
    <row r="1249" ht="15.75" customHeight="1">
      <c r="A1249" s="485"/>
      <c r="B1249" s="44"/>
      <c r="C1249" s="44"/>
      <c r="D1249" s="44"/>
      <c r="E1249" s="388"/>
      <c r="F1249" s="261"/>
      <c r="G1249" s="261"/>
      <c r="H1249" s="38"/>
      <c r="I1249" s="370"/>
      <c r="J1249" s="370"/>
      <c r="K1249" s="370"/>
      <c r="L1249" s="370"/>
    </row>
    <row r="1250" ht="15.75" customHeight="1">
      <c r="A1250" s="485"/>
      <c r="B1250" s="44"/>
      <c r="C1250" s="44"/>
      <c r="D1250" s="44"/>
      <c r="E1250" s="388"/>
      <c r="F1250" s="261"/>
      <c r="G1250" s="261"/>
      <c r="H1250" s="38"/>
      <c r="I1250" s="370"/>
      <c r="J1250" s="370"/>
      <c r="K1250" s="370"/>
      <c r="L1250" s="370"/>
    </row>
    <row r="1251" ht="15.75" customHeight="1">
      <c r="A1251" s="485"/>
      <c r="B1251" s="44"/>
      <c r="C1251" s="44"/>
      <c r="D1251" s="44"/>
      <c r="E1251" s="388"/>
      <c r="F1251" s="261"/>
      <c r="G1251" s="261"/>
      <c r="H1251" s="38"/>
      <c r="I1251" s="370"/>
      <c r="J1251" s="370"/>
      <c r="K1251" s="370"/>
      <c r="L1251" s="370"/>
    </row>
    <row r="1252" ht="15.75" customHeight="1">
      <c r="A1252" s="485"/>
      <c r="B1252" s="44"/>
      <c r="C1252" s="44"/>
      <c r="D1252" s="44"/>
      <c r="E1252" s="388"/>
      <c r="F1252" s="261"/>
      <c r="G1252" s="261"/>
      <c r="H1252" s="38"/>
      <c r="I1252" s="370"/>
      <c r="J1252" s="370"/>
      <c r="K1252" s="370"/>
      <c r="L1252" s="370"/>
    </row>
    <row r="1253" ht="15.75" customHeight="1">
      <c r="A1253" s="485"/>
      <c r="B1253" s="44"/>
      <c r="C1253" s="44"/>
      <c r="D1253" s="44"/>
      <c r="E1253" s="388"/>
      <c r="F1253" s="261"/>
      <c r="G1253" s="261"/>
      <c r="H1253" s="38"/>
      <c r="I1253" s="370"/>
      <c r="J1253" s="370"/>
      <c r="K1253" s="370"/>
      <c r="L1253" s="370"/>
    </row>
    <row r="1254" ht="15.75" customHeight="1">
      <c r="A1254" s="485"/>
      <c r="B1254" s="44"/>
      <c r="C1254" s="44"/>
      <c r="D1254" s="44"/>
      <c r="E1254" s="388"/>
      <c r="F1254" s="261"/>
      <c r="G1254" s="261"/>
      <c r="H1254" s="38"/>
      <c r="I1254" s="370"/>
      <c r="J1254" s="370"/>
      <c r="K1254" s="370"/>
      <c r="L1254" s="370"/>
    </row>
    <row r="1255" ht="15.75" customHeight="1">
      <c r="A1255" s="485"/>
      <c r="B1255" s="44"/>
      <c r="C1255" s="44"/>
      <c r="D1255" s="44"/>
      <c r="E1255" s="388"/>
      <c r="F1255" s="261"/>
      <c r="G1255" s="261"/>
      <c r="H1255" s="38"/>
      <c r="I1255" s="370"/>
      <c r="J1255" s="370"/>
      <c r="K1255" s="370"/>
      <c r="L1255" s="370"/>
    </row>
    <row r="1256" ht="15.75" customHeight="1">
      <c r="A1256" s="485"/>
      <c r="B1256" s="44"/>
      <c r="C1256" s="44"/>
      <c r="D1256" s="44"/>
      <c r="E1256" s="388"/>
      <c r="F1256" s="261"/>
      <c r="G1256" s="261"/>
      <c r="H1256" s="38"/>
      <c r="I1256" s="370"/>
      <c r="J1256" s="370"/>
      <c r="K1256" s="370"/>
      <c r="L1256" s="370"/>
    </row>
    <row r="1257" ht="15.75" customHeight="1">
      <c r="A1257" s="485"/>
      <c r="B1257" s="44"/>
      <c r="C1257" s="44"/>
      <c r="D1257" s="44"/>
      <c r="E1257" s="388"/>
      <c r="F1257" s="261"/>
      <c r="G1257" s="261"/>
      <c r="H1257" s="38"/>
      <c r="I1257" s="370"/>
      <c r="J1257" s="370"/>
      <c r="K1257" s="370"/>
      <c r="L1257" s="370"/>
    </row>
    <row r="1258" ht="15.75" customHeight="1">
      <c r="A1258" s="485"/>
      <c r="B1258" s="44"/>
      <c r="C1258" s="44"/>
      <c r="D1258" s="44"/>
      <c r="E1258" s="388"/>
      <c r="F1258" s="261"/>
      <c r="G1258" s="261"/>
      <c r="H1258" s="38"/>
      <c r="I1258" s="370"/>
      <c r="J1258" s="370"/>
      <c r="K1258" s="370"/>
      <c r="L1258" s="370"/>
    </row>
    <row r="1259" ht="15.75" customHeight="1">
      <c r="A1259" s="485"/>
      <c r="B1259" s="44"/>
      <c r="C1259" s="44"/>
      <c r="D1259" s="44"/>
      <c r="E1259" s="388"/>
      <c r="F1259" s="261"/>
      <c r="G1259" s="261"/>
      <c r="H1259" s="38"/>
      <c r="I1259" s="370"/>
      <c r="J1259" s="370"/>
      <c r="K1259" s="370"/>
      <c r="L1259" s="370"/>
    </row>
    <row r="1260" ht="15.75" customHeight="1">
      <c r="A1260" s="485"/>
      <c r="B1260" s="44"/>
      <c r="C1260" s="44"/>
      <c r="D1260" s="44"/>
      <c r="E1260" s="388"/>
      <c r="F1260" s="261"/>
      <c r="G1260" s="261"/>
      <c r="H1260" s="38"/>
      <c r="I1260" s="370"/>
      <c r="J1260" s="370"/>
      <c r="K1260" s="370"/>
      <c r="L1260" s="370"/>
    </row>
    <row r="1261" ht="15.75" customHeight="1">
      <c r="A1261" s="485"/>
      <c r="B1261" s="44"/>
      <c r="C1261" s="44"/>
      <c r="D1261" s="44"/>
      <c r="E1261" s="388"/>
      <c r="F1261" s="261"/>
      <c r="G1261" s="261"/>
      <c r="H1261" s="38"/>
      <c r="I1261" s="370"/>
      <c r="J1261" s="370"/>
      <c r="K1261" s="370"/>
      <c r="L1261" s="370"/>
    </row>
    <row r="1262" ht="15.75" customHeight="1">
      <c r="A1262" s="485"/>
      <c r="B1262" s="44"/>
      <c r="C1262" s="44"/>
      <c r="D1262" s="44"/>
      <c r="E1262" s="388"/>
      <c r="F1262" s="261"/>
      <c r="G1262" s="261"/>
      <c r="H1262" s="38"/>
      <c r="I1262" s="370"/>
      <c r="J1262" s="370"/>
      <c r="K1262" s="370"/>
      <c r="L1262" s="370"/>
    </row>
    <row r="1263" ht="15.75" customHeight="1">
      <c r="A1263" s="485"/>
      <c r="B1263" s="44"/>
      <c r="C1263" s="44"/>
      <c r="D1263" s="44"/>
      <c r="E1263" s="388"/>
      <c r="F1263" s="261"/>
      <c r="G1263" s="261"/>
      <c r="H1263" s="38"/>
      <c r="I1263" s="370"/>
      <c r="J1263" s="370"/>
      <c r="K1263" s="370"/>
      <c r="L1263" s="370"/>
    </row>
    <row r="1264" ht="15.75" customHeight="1">
      <c r="A1264" s="485"/>
      <c r="B1264" s="44"/>
      <c r="C1264" s="44"/>
      <c r="D1264" s="44"/>
      <c r="E1264" s="388"/>
      <c r="F1264" s="261"/>
      <c r="G1264" s="261"/>
      <c r="H1264" s="38"/>
      <c r="I1264" s="370"/>
      <c r="J1264" s="370"/>
      <c r="K1264" s="370"/>
      <c r="L1264" s="370"/>
    </row>
    <row r="1265" ht="15.75" customHeight="1">
      <c r="A1265" s="485"/>
      <c r="B1265" s="44"/>
      <c r="C1265" s="44"/>
      <c r="D1265" s="44"/>
      <c r="E1265" s="388"/>
      <c r="F1265" s="261"/>
      <c r="G1265" s="261"/>
      <c r="H1265" s="38"/>
      <c r="I1265" s="370"/>
      <c r="J1265" s="370"/>
      <c r="K1265" s="370"/>
      <c r="L1265" s="370"/>
    </row>
    <row r="1266" ht="15.75" customHeight="1">
      <c r="A1266" s="485"/>
      <c r="B1266" s="44"/>
      <c r="C1266" s="44"/>
      <c r="D1266" s="44"/>
      <c r="E1266" s="388"/>
      <c r="F1266" s="261"/>
      <c r="G1266" s="261"/>
      <c r="H1266" s="38"/>
      <c r="I1266" s="370"/>
      <c r="J1266" s="370"/>
      <c r="K1266" s="370"/>
      <c r="L1266" s="370"/>
    </row>
    <row r="1267" ht="15.75" customHeight="1">
      <c r="A1267" s="485"/>
      <c r="B1267" s="44"/>
      <c r="C1267" s="44"/>
      <c r="D1267" s="44"/>
      <c r="E1267" s="388"/>
      <c r="F1267" s="261"/>
      <c r="G1267" s="261"/>
      <c r="H1267" s="38"/>
      <c r="I1267" s="370"/>
      <c r="J1267" s="370"/>
      <c r="K1267" s="370"/>
      <c r="L1267" s="370"/>
    </row>
    <row r="1268" ht="15.75" customHeight="1">
      <c r="A1268" s="485"/>
      <c r="B1268" s="44"/>
      <c r="C1268" s="44"/>
      <c r="D1268" s="44"/>
      <c r="E1268" s="388"/>
      <c r="F1268" s="261"/>
      <c r="G1268" s="261"/>
      <c r="H1268" s="38"/>
      <c r="I1268" s="370"/>
      <c r="J1268" s="370"/>
      <c r="K1268" s="370"/>
      <c r="L1268" s="370"/>
    </row>
    <row r="1269" ht="15.75" customHeight="1">
      <c r="A1269" s="485"/>
      <c r="B1269" s="44"/>
      <c r="C1269" s="44"/>
      <c r="D1269" s="44"/>
      <c r="E1269" s="388"/>
      <c r="F1269" s="261"/>
      <c r="G1269" s="261"/>
      <c r="H1269" s="38"/>
      <c r="I1269" s="370"/>
      <c r="J1269" s="370"/>
      <c r="K1269" s="370"/>
      <c r="L1269" s="370"/>
    </row>
    <row r="1270" ht="15.75" customHeight="1">
      <c r="A1270" s="485"/>
      <c r="B1270" s="44"/>
      <c r="C1270" s="44"/>
      <c r="D1270" s="44"/>
      <c r="E1270" s="388"/>
      <c r="F1270" s="261"/>
      <c r="G1270" s="261"/>
      <c r="H1270" s="38"/>
      <c r="I1270" s="370"/>
      <c r="J1270" s="370"/>
      <c r="K1270" s="370"/>
      <c r="L1270" s="370"/>
    </row>
    <row r="1271" ht="15.75" customHeight="1">
      <c r="A1271" s="485"/>
      <c r="B1271" s="44"/>
      <c r="C1271" s="44"/>
      <c r="D1271" s="44"/>
      <c r="E1271" s="388"/>
      <c r="F1271" s="261"/>
      <c r="G1271" s="261"/>
      <c r="H1271" s="38"/>
      <c r="I1271" s="370"/>
      <c r="J1271" s="370"/>
      <c r="K1271" s="370"/>
      <c r="L1271" s="370"/>
    </row>
    <row r="1272" ht="15.75" customHeight="1">
      <c r="A1272" s="485"/>
      <c r="B1272" s="44"/>
      <c r="C1272" s="44"/>
      <c r="D1272" s="44"/>
      <c r="E1272" s="388"/>
      <c r="F1272" s="261"/>
      <c r="G1272" s="261"/>
      <c r="H1272" s="38"/>
      <c r="I1272" s="370"/>
      <c r="J1272" s="370"/>
      <c r="K1272" s="370"/>
      <c r="L1272" s="370"/>
    </row>
    <row r="1273" ht="15.75" customHeight="1">
      <c r="A1273" s="485"/>
      <c r="B1273" s="44"/>
      <c r="C1273" s="44"/>
      <c r="D1273" s="44"/>
      <c r="E1273" s="388"/>
      <c r="F1273" s="261"/>
      <c r="G1273" s="261"/>
      <c r="H1273" s="38"/>
      <c r="I1273" s="370"/>
      <c r="J1273" s="370"/>
      <c r="K1273" s="370"/>
      <c r="L1273" s="370"/>
    </row>
    <row r="1274" ht="15.75" customHeight="1">
      <c r="A1274" s="485"/>
      <c r="B1274" s="44"/>
      <c r="C1274" s="44"/>
      <c r="D1274" s="44"/>
      <c r="E1274" s="388"/>
      <c r="F1274" s="261"/>
      <c r="G1274" s="261"/>
      <c r="H1274" s="38"/>
      <c r="I1274" s="370"/>
      <c r="J1274" s="370"/>
      <c r="K1274" s="370"/>
      <c r="L1274" s="370"/>
    </row>
    <row r="1275" ht="15.75" customHeight="1">
      <c r="A1275" s="485"/>
      <c r="B1275" s="44"/>
      <c r="C1275" s="44"/>
      <c r="D1275" s="44"/>
      <c r="E1275" s="388"/>
      <c r="F1275" s="261"/>
      <c r="G1275" s="261"/>
      <c r="H1275" s="38"/>
      <c r="I1275" s="370"/>
      <c r="J1275" s="370"/>
      <c r="K1275" s="370"/>
      <c r="L1275" s="370"/>
    </row>
    <row r="1276" ht="15.75" customHeight="1">
      <c r="A1276" s="485"/>
      <c r="B1276" s="44"/>
      <c r="C1276" s="44"/>
      <c r="D1276" s="44"/>
      <c r="E1276" s="388"/>
      <c r="F1276" s="261"/>
      <c r="G1276" s="261"/>
      <c r="H1276" s="38"/>
      <c r="I1276" s="370"/>
      <c r="J1276" s="370"/>
      <c r="K1276" s="370"/>
      <c r="L1276" s="370"/>
    </row>
    <row r="1277" ht="15.75" customHeight="1">
      <c r="A1277" s="485"/>
      <c r="B1277" s="44"/>
      <c r="C1277" s="44"/>
      <c r="D1277" s="44"/>
      <c r="E1277" s="388"/>
      <c r="F1277" s="261"/>
      <c r="G1277" s="261"/>
      <c r="H1277" s="38"/>
      <c r="I1277" s="370"/>
      <c r="J1277" s="370"/>
      <c r="K1277" s="370"/>
      <c r="L1277" s="370"/>
    </row>
    <row r="1278" ht="15.75" customHeight="1">
      <c r="A1278" s="485"/>
      <c r="B1278" s="44"/>
      <c r="C1278" s="44"/>
      <c r="D1278" s="44"/>
      <c r="E1278" s="388"/>
      <c r="F1278" s="261"/>
      <c r="G1278" s="261"/>
      <c r="H1278" s="38"/>
      <c r="I1278" s="370"/>
      <c r="J1278" s="370"/>
      <c r="K1278" s="370"/>
      <c r="L1278" s="370"/>
    </row>
    <row r="1279" ht="15.75" customHeight="1">
      <c r="A1279" s="485"/>
      <c r="B1279" s="44"/>
      <c r="C1279" s="44"/>
      <c r="D1279" s="44"/>
      <c r="E1279" s="388"/>
      <c r="F1279" s="261"/>
      <c r="G1279" s="261"/>
      <c r="H1279" s="38"/>
      <c r="I1279" s="370"/>
      <c r="J1279" s="370"/>
      <c r="K1279" s="370"/>
      <c r="L1279" s="370"/>
    </row>
    <row r="1280" ht="15.75" customHeight="1">
      <c r="A1280" s="485"/>
      <c r="B1280" s="44"/>
      <c r="C1280" s="44"/>
      <c r="D1280" s="44"/>
      <c r="E1280" s="388"/>
      <c r="F1280" s="261"/>
      <c r="G1280" s="261"/>
      <c r="H1280" s="38"/>
      <c r="I1280" s="370"/>
      <c r="J1280" s="370"/>
      <c r="K1280" s="370"/>
      <c r="L1280" s="370"/>
    </row>
    <row r="1281" ht="15.75" customHeight="1">
      <c r="A1281" s="485"/>
      <c r="B1281" s="44"/>
      <c r="C1281" s="44"/>
      <c r="D1281" s="44"/>
      <c r="E1281" s="388"/>
      <c r="F1281" s="261"/>
      <c r="G1281" s="261"/>
      <c r="H1281" s="38"/>
      <c r="I1281" s="370"/>
      <c r="J1281" s="370"/>
      <c r="K1281" s="370"/>
      <c r="L1281" s="370"/>
    </row>
    <row r="1282" ht="15.75" customHeight="1">
      <c r="A1282" s="485"/>
      <c r="B1282" s="44"/>
      <c r="C1282" s="44"/>
      <c r="D1282" s="44"/>
      <c r="E1282" s="388"/>
      <c r="F1282" s="261"/>
      <c r="G1282" s="261"/>
      <c r="H1282" s="38"/>
      <c r="I1282" s="370"/>
      <c r="J1282" s="370"/>
      <c r="K1282" s="370"/>
      <c r="L1282" s="370"/>
    </row>
    <row r="1283" ht="15.75" customHeight="1">
      <c r="A1283" s="485"/>
      <c r="B1283" s="44"/>
      <c r="C1283" s="44"/>
      <c r="D1283" s="44"/>
      <c r="E1283" s="388"/>
      <c r="F1283" s="261"/>
      <c r="G1283" s="261"/>
      <c r="H1283" s="38"/>
      <c r="I1283" s="370"/>
      <c r="J1283" s="370"/>
      <c r="K1283" s="370"/>
      <c r="L1283" s="370"/>
    </row>
    <row r="1284" ht="15.75" customHeight="1">
      <c r="A1284" s="485"/>
      <c r="B1284" s="44"/>
      <c r="C1284" s="44"/>
      <c r="D1284" s="44"/>
      <c r="E1284" s="388"/>
      <c r="F1284" s="261"/>
      <c r="G1284" s="261"/>
      <c r="H1284" s="38"/>
      <c r="I1284" s="370"/>
      <c r="J1284" s="370"/>
      <c r="K1284" s="370"/>
      <c r="L1284" s="370"/>
    </row>
    <row r="1285" ht="15.75" customHeight="1">
      <c r="A1285" s="485"/>
      <c r="B1285" s="44"/>
      <c r="C1285" s="44"/>
      <c r="D1285" s="44"/>
      <c r="E1285" s="388"/>
      <c r="F1285" s="261"/>
      <c r="G1285" s="261"/>
      <c r="H1285" s="38"/>
      <c r="I1285" s="370"/>
      <c r="J1285" s="370"/>
      <c r="K1285" s="370"/>
      <c r="L1285" s="370"/>
    </row>
    <row r="1286" ht="15.75" customHeight="1">
      <c r="A1286" s="485"/>
      <c r="B1286" s="44"/>
      <c r="C1286" s="44"/>
      <c r="D1286" s="44"/>
      <c r="E1286" s="388"/>
      <c r="F1286" s="261"/>
      <c r="G1286" s="261"/>
      <c r="H1286" s="38"/>
      <c r="I1286" s="370"/>
      <c r="J1286" s="370"/>
      <c r="K1286" s="370"/>
      <c r="L1286" s="370"/>
    </row>
    <row r="1287" ht="15.75" customHeight="1">
      <c r="A1287" s="485"/>
      <c r="B1287" s="44"/>
      <c r="C1287" s="44"/>
      <c r="D1287" s="44"/>
      <c r="E1287" s="388"/>
      <c r="F1287" s="261"/>
      <c r="G1287" s="261"/>
      <c r="H1287" s="38"/>
      <c r="I1287" s="370"/>
      <c r="J1287" s="370"/>
      <c r="K1287" s="370"/>
      <c r="L1287" s="370"/>
    </row>
    <row r="1288" ht="15.75" customHeight="1">
      <c r="A1288" s="485"/>
      <c r="B1288" s="44"/>
      <c r="C1288" s="44"/>
      <c r="D1288" s="44"/>
      <c r="E1288" s="388"/>
      <c r="F1288" s="261"/>
      <c r="G1288" s="261"/>
      <c r="H1288" s="38"/>
      <c r="I1288" s="370"/>
      <c r="J1288" s="370"/>
      <c r="K1288" s="370"/>
      <c r="L1288" s="370"/>
    </row>
    <row r="1289" ht="15.75" customHeight="1">
      <c r="A1289" s="485"/>
      <c r="B1289" s="44"/>
      <c r="C1289" s="44"/>
      <c r="D1289" s="44"/>
      <c r="E1289" s="388"/>
      <c r="F1289" s="261"/>
      <c r="G1289" s="261"/>
      <c r="H1289" s="38"/>
      <c r="I1289" s="370"/>
      <c r="J1289" s="370"/>
      <c r="K1289" s="370"/>
      <c r="L1289" s="370"/>
    </row>
    <row r="1290" ht="15.75" customHeight="1">
      <c r="A1290" s="485"/>
      <c r="B1290" s="44"/>
      <c r="C1290" s="44"/>
      <c r="D1290" s="44"/>
      <c r="E1290" s="388"/>
      <c r="F1290" s="261"/>
      <c r="G1290" s="261"/>
      <c r="H1290" s="38"/>
      <c r="I1290" s="370"/>
      <c r="J1290" s="370"/>
      <c r="K1290" s="370"/>
      <c r="L1290" s="370"/>
    </row>
    <row r="1291" ht="15.75" customHeight="1">
      <c r="A1291" s="485"/>
      <c r="B1291" s="44"/>
      <c r="C1291" s="44"/>
      <c r="D1291" s="44"/>
      <c r="E1291" s="388"/>
      <c r="F1291" s="261"/>
      <c r="G1291" s="261"/>
      <c r="H1291" s="38"/>
      <c r="I1291" s="370"/>
      <c r="J1291" s="370"/>
      <c r="K1291" s="370"/>
      <c r="L1291" s="370"/>
    </row>
    <row r="1292" ht="15.75" customHeight="1">
      <c r="A1292" s="485"/>
      <c r="B1292" s="44"/>
      <c r="C1292" s="44"/>
      <c r="D1292" s="44"/>
      <c r="E1292" s="388"/>
      <c r="F1292" s="261"/>
      <c r="G1292" s="261"/>
      <c r="H1292" s="38"/>
      <c r="I1292" s="370"/>
      <c r="J1292" s="370"/>
      <c r="K1292" s="370"/>
      <c r="L1292" s="370"/>
    </row>
    <row r="1293" ht="15.75" customHeight="1">
      <c r="A1293" s="485"/>
      <c r="B1293" s="44"/>
      <c r="C1293" s="44"/>
      <c r="D1293" s="44"/>
      <c r="E1293" s="388"/>
      <c r="F1293" s="261"/>
      <c r="G1293" s="261"/>
      <c r="H1293" s="38"/>
      <c r="I1293" s="370"/>
      <c r="J1293" s="370"/>
      <c r="K1293" s="370"/>
      <c r="L1293" s="370"/>
    </row>
    <row r="1294" ht="15.75" customHeight="1">
      <c r="A1294" s="485"/>
      <c r="B1294" s="44"/>
      <c r="C1294" s="44"/>
      <c r="D1294" s="44"/>
      <c r="E1294" s="388"/>
      <c r="F1294" s="261"/>
      <c r="G1294" s="261"/>
      <c r="H1294" s="38"/>
      <c r="I1294" s="370"/>
      <c r="J1294" s="370"/>
      <c r="K1294" s="370"/>
      <c r="L1294" s="370"/>
    </row>
    <row r="1295" ht="15.75" customHeight="1">
      <c r="A1295" s="485"/>
      <c r="B1295" s="44"/>
      <c r="C1295" s="44"/>
      <c r="D1295" s="44"/>
      <c r="E1295" s="388"/>
      <c r="F1295" s="261"/>
      <c r="G1295" s="261"/>
      <c r="H1295" s="38"/>
      <c r="I1295" s="370"/>
      <c r="J1295" s="370"/>
      <c r="K1295" s="370"/>
      <c r="L1295" s="370"/>
    </row>
    <row r="1296" ht="15.75" customHeight="1">
      <c r="A1296" s="485"/>
      <c r="B1296" s="44"/>
      <c r="C1296" s="44"/>
      <c r="D1296" s="44"/>
      <c r="E1296" s="388"/>
      <c r="F1296" s="261"/>
      <c r="G1296" s="261"/>
      <c r="H1296" s="38"/>
      <c r="I1296" s="370"/>
      <c r="J1296" s="370"/>
      <c r="K1296" s="370"/>
      <c r="L1296" s="370"/>
    </row>
    <row r="1297" ht="15.75" customHeight="1">
      <c r="A1297" s="485"/>
      <c r="B1297" s="44"/>
      <c r="C1297" s="44"/>
      <c r="D1297" s="44"/>
      <c r="E1297" s="388"/>
      <c r="F1297" s="261"/>
      <c r="G1297" s="261"/>
      <c r="H1297" s="38"/>
      <c r="I1297" s="370"/>
      <c r="J1297" s="370"/>
      <c r="K1297" s="370"/>
      <c r="L1297" s="370"/>
    </row>
    <row r="1298" ht="15.75" customHeight="1">
      <c r="A1298" s="485"/>
      <c r="B1298" s="44"/>
      <c r="C1298" s="44"/>
      <c r="D1298" s="44"/>
      <c r="E1298" s="388"/>
      <c r="F1298" s="261"/>
      <c r="G1298" s="261"/>
      <c r="H1298" s="38"/>
      <c r="I1298" s="370"/>
      <c r="J1298" s="370"/>
      <c r="K1298" s="370"/>
      <c r="L1298" s="370"/>
    </row>
    <row r="1299" ht="15.75" customHeight="1">
      <c r="A1299" s="485"/>
      <c r="B1299" s="44"/>
      <c r="C1299" s="44"/>
      <c r="D1299" s="44"/>
      <c r="E1299" s="388"/>
      <c r="F1299" s="261"/>
      <c r="G1299" s="261"/>
      <c r="H1299" s="38"/>
      <c r="I1299" s="370"/>
      <c r="J1299" s="370"/>
      <c r="K1299" s="370"/>
      <c r="L1299" s="370"/>
    </row>
    <row r="1300" ht="15.75" customHeight="1">
      <c r="A1300" s="485"/>
      <c r="B1300" s="44"/>
      <c r="C1300" s="44"/>
      <c r="D1300" s="44"/>
      <c r="E1300" s="388"/>
      <c r="F1300" s="261"/>
      <c r="G1300" s="261"/>
      <c r="H1300" s="38"/>
      <c r="I1300" s="370"/>
      <c r="J1300" s="370"/>
      <c r="K1300" s="370"/>
      <c r="L1300" s="370"/>
    </row>
    <row r="1301" ht="15.75" customHeight="1">
      <c r="A1301" s="485"/>
      <c r="B1301" s="44"/>
      <c r="C1301" s="44"/>
      <c r="D1301" s="44"/>
      <c r="E1301" s="388"/>
      <c r="F1301" s="261"/>
      <c r="G1301" s="261"/>
      <c r="H1301" s="38"/>
      <c r="I1301" s="370"/>
      <c r="J1301" s="370"/>
      <c r="K1301" s="370"/>
      <c r="L1301" s="370"/>
    </row>
    <row r="1302" ht="15.75" customHeight="1">
      <c r="A1302" s="485"/>
      <c r="B1302" s="44"/>
      <c r="C1302" s="44"/>
      <c r="D1302" s="44"/>
      <c r="E1302" s="388"/>
      <c r="F1302" s="261"/>
      <c r="G1302" s="261"/>
      <c r="H1302" s="38"/>
      <c r="I1302" s="370"/>
      <c r="J1302" s="370"/>
      <c r="K1302" s="370"/>
      <c r="L1302" s="370"/>
    </row>
    <row r="1303" ht="15.75" customHeight="1">
      <c r="A1303" s="485"/>
      <c r="B1303" s="44"/>
      <c r="C1303" s="44"/>
      <c r="D1303" s="44"/>
      <c r="E1303" s="388"/>
      <c r="F1303" s="261"/>
      <c r="G1303" s="261"/>
      <c r="H1303" s="38"/>
      <c r="I1303" s="370"/>
      <c r="J1303" s="370"/>
      <c r="K1303" s="370"/>
      <c r="L1303" s="370"/>
    </row>
    <row r="1304" ht="15.75" customHeight="1">
      <c r="A1304" s="485"/>
      <c r="B1304" s="44"/>
      <c r="C1304" s="44"/>
      <c r="D1304" s="44"/>
      <c r="E1304" s="388"/>
      <c r="F1304" s="261"/>
      <c r="G1304" s="261"/>
      <c r="H1304" s="38"/>
      <c r="I1304" s="370"/>
      <c r="J1304" s="370"/>
      <c r="K1304" s="370"/>
      <c r="L1304" s="370"/>
    </row>
    <row r="1305" ht="15.75" customHeight="1">
      <c r="A1305" s="485"/>
      <c r="B1305" s="44"/>
      <c r="C1305" s="44"/>
      <c r="D1305" s="44"/>
      <c r="E1305" s="388"/>
      <c r="F1305" s="261"/>
      <c r="G1305" s="261"/>
      <c r="H1305" s="38"/>
      <c r="I1305" s="370"/>
      <c r="J1305" s="370"/>
      <c r="K1305" s="370"/>
      <c r="L1305" s="370"/>
    </row>
    <row r="1306" ht="15.75" customHeight="1">
      <c r="A1306" s="485"/>
      <c r="B1306" s="44"/>
      <c r="C1306" s="44"/>
      <c r="D1306" s="44"/>
      <c r="E1306" s="388"/>
      <c r="F1306" s="261"/>
      <c r="G1306" s="261"/>
      <c r="H1306" s="38"/>
      <c r="I1306" s="370"/>
      <c r="J1306" s="370"/>
      <c r="K1306" s="370"/>
      <c r="L1306" s="370"/>
    </row>
    <row r="1307" ht="15.75" customHeight="1">
      <c r="A1307" s="485"/>
      <c r="B1307" s="44"/>
      <c r="C1307" s="44"/>
      <c r="D1307" s="44"/>
      <c r="E1307" s="388"/>
      <c r="F1307" s="261"/>
      <c r="G1307" s="261"/>
      <c r="H1307" s="38"/>
      <c r="I1307" s="370"/>
      <c r="J1307" s="370"/>
      <c r="K1307" s="370"/>
      <c r="L1307" s="370"/>
    </row>
    <row r="1308" ht="15.75" customHeight="1">
      <c r="A1308" s="485"/>
      <c r="B1308" s="44"/>
      <c r="C1308" s="44"/>
      <c r="D1308" s="44"/>
      <c r="E1308" s="388"/>
      <c r="F1308" s="261"/>
      <c r="G1308" s="261"/>
      <c r="H1308" s="38"/>
      <c r="I1308" s="370"/>
      <c r="J1308" s="370"/>
      <c r="K1308" s="370"/>
      <c r="L1308" s="370"/>
    </row>
    <row r="1309" ht="15.75" customHeight="1">
      <c r="A1309" s="485"/>
      <c r="B1309" s="44"/>
      <c r="C1309" s="44"/>
      <c r="D1309" s="44"/>
      <c r="E1309" s="388"/>
      <c r="F1309" s="261"/>
      <c r="G1309" s="261"/>
      <c r="H1309" s="38"/>
      <c r="I1309" s="370"/>
      <c r="J1309" s="370"/>
      <c r="K1309" s="370"/>
      <c r="L1309" s="370"/>
    </row>
    <row r="1310" ht="15.75" customHeight="1">
      <c r="A1310" s="485"/>
      <c r="B1310" s="44"/>
      <c r="C1310" s="44"/>
      <c r="D1310" s="44"/>
      <c r="E1310" s="388"/>
      <c r="F1310" s="261"/>
      <c r="G1310" s="261"/>
      <c r="H1310" s="38"/>
      <c r="I1310" s="370"/>
      <c r="J1310" s="370"/>
      <c r="K1310" s="370"/>
      <c r="L1310" s="370"/>
    </row>
    <row r="1311" ht="15.75" customHeight="1">
      <c r="A1311" s="485"/>
      <c r="B1311" s="44"/>
      <c r="C1311" s="44"/>
      <c r="D1311" s="44"/>
      <c r="E1311" s="388"/>
      <c r="F1311" s="261"/>
      <c r="G1311" s="261"/>
      <c r="H1311" s="38"/>
      <c r="I1311" s="370"/>
      <c r="J1311" s="370"/>
      <c r="K1311" s="370"/>
      <c r="L1311" s="370"/>
    </row>
    <row r="1312" ht="15.75" customHeight="1">
      <c r="A1312" s="485"/>
      <c r="B1312" s="44"/>
      <c r="C1312" s="44"/>
      <c r="D1312" s="44"/>
      <c r="E1312" s="388"/>
      <c r="F1312" s="261"/>
      <c r="G1312" s="261"/>
      <c r="H1312" s="38"/>
      <c r="I1312" s="370"/>
      <c r="J1312" s="370"/>
      <c r="K1312" s="370"/>
      <c r="L1312" s="370"/>
    </row>
    <row r="1313" ht="15.75" customHeight="1">
      <c r="A1313" s="485"/>
      <c r="B1313" s="44"/>
      <c r="C1313" s="44"/>
      <c r="D1313" s="44"/>
      <c r="E1313" s="388"/>
      <c r="F1313" s="261"/>
      <c r="G1313" s="261"/>
      <c r="H1313" s="38"/>
      <c r="I1313" s="370"/>
      <c r="J1313" s="370"/>
      <c r="K1313" s="370"/>
      <c r="L1313" s="370"/>
    </row>
    <row r="1314" ht="15.75" customHeight="1">
      <c r="A1314" s="485"/>
      <c r="B1314" s="44"/>
      <c r="C1314" s="44"/>
      <c r="D1314" s="44"/>
      <c r="E1314" s="388"/>
      <c r="F1314" s="261"/>
      <c r="G1314" s="261"/>
      <c r="H1314" s="38"/>
      <c r="I1314" s="370"/>
      <c r="J1314" s="370"/>
      <c r="K1314" s="370"/>
      <c r="L1314" s="370"/>
    </row>
    <row r="1315" ht="15.75" customHeight="1">
      <c r="A1315" s="485"/>
      <c r="B1315" s="44"/>
      <c r="C1315" s="44"/>
      <c r="D1315" s="44"/>
      <c r="E1315" s="388"/>
      <c r="F1315" s="261"/>
      <c r="G1315" s="261"/>
      <c r="H1315" s="38"/>
      <c r="I1315" s="370"/>
      <c r="J1315" s="370"/>
      <c r="K1315" s="370"/>
      <c r="L1315" s="370"/>
    </row>
    <row r="1316" ht="15.75" customHeight="1">
      <c r="A1316" s="485"/>
      <c r="B1316" s="44"/>
      <c r="C1316" s="44"/>
      <c r="D1316" s="44"/>
      <c r="E1316" s="388"/>
      <c r="F1316" s="261"/>
      <c r="G1316" s="261"/>
      <c r="H1316" s="38"/>
      <c r="I1316" s="370"/>
      <c r="J1316" s="370"/>
      <c r="K1316" s="370"/>
      <c r="L1316" s="370"/>
    </row>
    <row r="1317" ht="15.75" customHeight="1">
      <c r="A1317" s="485"/>
      <c r="B1317" s="44"/>
      <c r="C1317" s="44"/>
      <c r="D1317" s="44"/>
      <c r="E1317" s="388"/>
      <c r="F1317" s="261"/>
      <c r="G1317" s="261"/>
      <c r="H1317" s="38"/>
      <c r="I1317" s="370"/>
      <c r="J1317" s="370"/>
      <c r="K1317" s="370"/>
      <c r="L1317" s="370"/>
    </row>
    <row r="1318" ht="15.75" customHeight="1">
      <c r="A1318" s="485"/>
      <c r="B1318" s="44"/>
      <c r="C1318" s="44"/>
      <c r="D1318" s="44"/>
      <c r="E1318" s="388"/>
      <c r="F1318" s="261"/>
      <c r="G1318" s="261"/>
      <c r="H1318" s="38"/>
      <c r="I1318" s="370"/>
      <c r="J1318" s="370"/>
      <c r="K1318" s="370"/>
      <c r="L1318" s="370"/>
    </row>
    <row r="1319" ht="15.75" customHeight="1">
      <c r="A1319" s="485"/>
      <c r="B1319" s="44"/>
      <c r="C1319" s="44"/>
      <c r="D1319" s="44"/>
      <c r="E1319" s="388"/>
      <c r="F1319" s="261"/>
      <c r="G1319" s="261"/>
      <c r="H1319" s="38"/>
      <c r="I1319" s="370"/>
      <c r="J1319" s="370"/>
      <c r="K1319" s="370"/>
      <c r="L1319" s="370"/>
    </row>
    <row r="1320" ht="15.75" customHeight="1">
      <c r="A1320" s="485"/>
      <c r="B1320" s="44"/>
      <c r="C1320" s="44"/>
      <c r="D1320" s="44"/>
      <c r="E1320" s="388"/>
      <c r="F1320" s="261"/>
      <c r="G1320" s="261"/>
      <c r="H1320" s="38"/>
      <c r="I1320" s="370"/>
      <c r="J1320" s="370"/>
      <c r="K1320" s="370"/>
      <c r="L1320" s="370"/>
    </row>
    <row r="1321" ht="15.75" customHeight="1">
      <c r="A1321" s="485"/>
      <c r="B1321" s="44"/>
      <c r="C1321" s="44"/>
      <c r="D1321" s="44"/>
      <c r="E1321" s="388"/>
      <c r="F1321" s="261"/>
      <c r="G1321" s="261"/>
      <c r="H1321" s="38"/>
      <c r="I1321" s="370"/>
      <c r="J1321" s="370"/>
      <c r="K1321" s="370"/>
      <c r="L1321" s="370"/>
    </row>
    <row r="1322" ht="15.75" customHeight="1">
      <c r="A1322" s="485"/>
      <c r="B1322" s="44"/>
      <c r="C1322" s="44"/>
      <c r="D1322" s="44"/>
      <c r="E1322" s="388"/>
      <c r="F1322" s="261"/>
      <c r="G1322" s="261"/>
      <c r="H1322" s="38"/>
      <c r="I1322" s="370"/>
      <c r="J1322" s="370"/>
      <c r="K1322" s="370"/>
      <c r="L1322" s="370"/>
    </row>
    <row r="1323" ht="15.75" customHeight="1">
      <c r="A1323" s="485"/>
      <c r="B1323" s="44"/>
      <c r="C1323" s="44"/>
      <c r="D1323" s="44"/>
      <c r="E1323" s="388"/>
      <c r="F1323" s="261"/>
      <c r="G1323" s="261"/>
      <c r="H1323" s="38"/>
      <c r="I1323" s="370"/>
      <c r="J1323" s="370"/>
      <c r="K1323" s="370"/>
      <c r="L1323" s="370"/>
    </row>
    <row r="1324" ht="15.75" customHeight="1">
      <c r="A1324" s="485"/>
      <c r="B1324" s="44"/>
      <c r="C1324" s="44"/>
      <c r="D1324" s="44"/>
      <c r="E1324" s="388"/>
      <c r="F1324" s="261"/>
      <c r="G1324" s="261"/>
      <c r="H1324" s="38"/>
      <c r="I1324" s="370"/>
      <c r="J1324" s="370"/>
      <c r="K1324" s="370"/>
      <c r="L1324" s="370"/>
    </row>
    <row r="1325" ht="15.75" customHeight="1">
      <c r="A1325" s="485"/>
      <c r="B1325" s="44"/>
      <c r="C1325" s="44"/>
      <c r="D1325" s="44"/>
      <c r="E1325" s="388"/>
      <c r="F1325" s="261"/>
      <c r="G1325" s="261"/>
      <c r="H1325" s="38"/>
      <c r="I1325" s="370"/>
      <c r="J1325" s="370"/>
      <c r="K1325" s="370"/>
      <c r="L1325" s="370"/>
    </row>
    <row r="1326" ht="15.75" customHeight="1">
      <c r="A1326" s="485"/>
      <c r="B1326" s="44"/>
      <c r="C1326" s="44"/>
      <c r="D1326" s="44"/>
      <c r="E1326" s="388"/>
      <c r="F1326" s="261"/>
      <c r="G1326" s="261"/>
      <c r="H1326" s="38"/>
      <c r="I1326" s="370"/>
      <c r="J1326" s="370"/>
      <c r="K1326" s="370"/>
      <c r="L1326" s="370"/>
    </row>
    <row r="1327" ht="15.75" customHeight="1">
      <c r="A1327" s="485"/>
      <c r="B1327" s="44"/>
      <c r="C1327" s="44"/>
      <c r="D1327" s="44"/>
      <c r="E1327" s="388"/>
      <c r="F1327" s="261"/>
      <c r="G1327" s="261"/>
      <c r="H1327" s="38"/>
      <c r="I1327" s="370"/>
      <c r="J1327" s="370"/>
      <c r="K1327" s="370"/>
      <c r="L1327" s="370"/>
    </row>
    <row r="1328" ht="15.75" customHeight="1">
      <c r="A1328" s="485"/>
      <c r="B1328" s="44"/>
      <c r="C1328" s="44"/>
      <c r="D1328" s="44"/>
      <c r="E1328" s="388"/>
      <c r="F1328" s="261"/>
      <c r="G1328" s="261"/>
      <c r="H1328" s="38"/>
      <c r="I1328" s="370"/>
      <c r="J1328" s="370"/>
      <c r="K1328" s="370"/>
      <c r="L1328" s="370"/>
    </row>
    <row r="1329" ht="15.75" customHeight="1">
      <c r="A1329" s="485"/>
      <c r="B1329" s="44"/>
      <c r="C1329" s="44"/>
      <c r="D1329" s="44"/>
      <c r="E1329" s="388"/>
      <c r="F1329" s="261"/>
      <c r="G1329" s="261"/>
      <c r="H1329" s="38"/>
      <c r="I1329" s="370"/>
      <c r="J1329" s="370"/>
      <c r="K1329" s="370"/>
      <c r="L1329" s="370"/>
    </row>
    <row r="1330" ht="15.75" customHeight="1">
      <c r="A1330" s="485"/>
      <c r="B1330" s="44"/>
      <c r="C1330" s="44"/>
      <c r="D1330" s="44"/>
      <c r="E1330" s="388"/>
      <c r="F1330" s="261"/>
      <c r="G1330" s="261"/>
      <c r="H1330" s="38"/>
      <c r="I1330" s="370"/>
      <c r="J1330" s="370"/>
      <c r="K1330" s="370"/>
      <c r="L1330" s="370"/>
    </row>
    <row r="1331" ht="15.75" customHeight="1">
      <c r="A1331" s="485"/>
      <c r="B1331" s="44"/>
      <c r="C1331" s="44"/>
      <c r="D1331" s="44"/>
      <c r="E1331" s="388"/>
      <c r="F1331" s="261"/>
      <c r="G1331" s="261"/>
      <c r="H1331" s="38"/>
      <c r="I1331" s="370"/>
      <c r="J1331" s="370"/>
      <c r="K1331" s="370"/>
      <c r="L1331" s="370"/>
    </row>
    <row r="1332" ht="15.75" customHeight="1">
      <c r="A1332" s="485"/>
      <c r="B1332" s="44"/>
      <c r="C1332" s="44"/>
      <c r="D1332" s="44"/>
      <c r="E1332" s="388"/>
      <c r="F1332" s="261"/>
      <c r="G1332" s="261"/>
      <c r="H1332" s="38"/>
      <c r="I1332" s="370"/>
      <c r="J1332" s="370"/>
      <c r="K1332" s="370"/>
      <c r="L1332" s="370"/>
    </row>
    <row r="1333" ht="15.75" customHeight="1">
      <c r="A1333" s="485"/>
      <c r="B1333" s="44"/>
      <c r="C1333" s="44"/>
      <c r="D1333" s="44"/>
      <c r="E1333" s="388"/>
      <c r="F1333" s="261"/>
      <c r="G1333" s="261"/>
      <c r="H1333" s="38"/>
      <c r="I1333" s="370"/>
      <c r="J1333" s="370"/>
      <c r="K1333" s="370"/>
      <c r="L1333" s="370"/>
    </row>
    <row r="1334" ht="15.75" customHeight="1">
      <c r="A1334" s="485"/>
      <c r="B1334" s="44"/>
      <c r="C1334" s="44"/>
      <c r="D1334" s="44"/>
      <c r="E1334" s="388"/>
      <c r="F1334" s="261"/>
      <c r="G1334" s="261"/>
      <c r="H1334" s="38"/>
      <c r="I1334" s="370"/>
      <c r="J1334" s="370"/>
      <c r="K1334" s="370"/>
      <c r="L1334" s="370"/>
    </row>
    <row r="1335" ht="15.75" customHeight="1">
      <c r="A1335" s="485"/>
      <c r="B1335" s="44"/>
      <c r="C1335" s="44"/>
      <c r="D1335" s="44"/>
      <c r="E1335" s="388"/>
      <c r="F1335" s="261"/>
      <c r="G1335" s="261"/>
      <c r="H1335" s="38"/>
      <c r="I1335" s="370"/>
      <c r="J1335" s="370"/>
      <c r="K1335" s="370"/>
      <c r="L1335" s="370"/>
    </row>
    <row r="1336" ht="15.75" customHeight="1">
      <c r="A1336" s="485"/>
      <c r="B1336" s="44"/>
      <c r="C1336" s="44"/>
      <c r="D1336" s="44"/>
      <c r="E1336" s="388"/>
      <c r="F1336" s="261"/>
      <c r="G1336" s="261"/>
      <c r="H1336" s="38"/>
      <c r="I1336" s="370"/>
      <c r="J1336" s="370"/>
      <c r="K1336" s="370"/>
      <c r="L1336" s="370"/>
    </row>
    <row r="1337" ht="15.75" customHeight="1">
      <c r="A1337" s="485"/>
      <c r="B1337" s="44"/>
      <c r="C1337" s="44"/>
      <c r="D1337" s="44"/>
      <c r="E1337" s="388"/>
      <c r="F1337" s="261"/>
      <c r="G1337" s="261"/>
      <c r="H1337" s="38"/>
      <c r="I1337" s="370"/>
      <c r="J1337" s="370"/>
      <c r="K1337" s="370"/>
      <c r="L1337" s="370"/>
    </row>
    <row r="1338" ht="15.75" customHeight="1">
      <c r="A1338" s="485"/>
      <c r="B1338" s="44"/>
      <c r="C1338" s="44"/>
      <c r="D1338" s="44"/>
      <c r="E1338" s="388"/>
      <c r="F1338" s="261"/>
      <c r="G1338" s="261"/>
      <c r="H1338" s="38"/>
      <c r="I1338" s="370"/>
      <c r="J1338" s="370"/>
      <c r="K1338" s="370"/>
      <c r="L1338" s="370"/>
    </row>
    <row r="1339" ht="15.75" customHeight="1">
      <c r="A1339" s="485"/>
      <c r="B1339" s="44"/>
      <c r="C1339" s="44"/>
      <c r="D1339" s="44"/>
      <c r="E1339" s="388"/>
      <c r="F1339" s="261"/>
      <c r="G1339" s="261"/>
      <c r="H1339" s="38"/>
      <c r="I1339" s="370"/>
      <c r="J1339" s="370"/>
      <c r="K1339" s="370"/>
      <c r="L1339" s="370"/>
    </row>
    <row r="1340" ht="15.75" customHeight="1">
      <c r="A1340" s="485"/>
      <c r="B1340" s="44"/>
      <c r="C1340" s="44"/>
      <c r="D1340" s="44"/>
      <c r="E1340" s="388"/>
      <c r="F1340" s="261"/>
      <c r="G1340" s="261"/>
      <c r="H1340" s="38"/>
      <c r="I1340" s="370"/>
      <c r="J1340" s="370"/>
      <c r="K1340" s="370"/>
      <c r="L1340" s="370"/>
    </row>
    <row r="1341" ht="15.75" customHeight="1">
      <c r="A1341" s="485"/>
      <c r="B1341" s="44"/>
      <c r="C1341" s="44"/>
      <c r="D1341" s="44"/>
      <c r="E1341" s="388"/>
      <c r="F1341" s="261"/>
      <c r="G1341" s="261"/>
      <c r="H1341" s="38"/>
      <c r="I1341" s="370"/>
      <c r="J1341" s="370"/>
      <c r="K1341" s="370"/>
      <c r="L1341" s="370"/>
    </row>
    <row r="1342" ht="15.75" customHeight="1">
      <c r="A1342" s="485"/>
      <c r="B1342" s="44"/>
      <c r="C1342" s="44"/>
      <c r="D1342" s="44"/>
      <c r="E1342" s="388"/>
      <c r="F1342" s="261"/>
      <c r="G1342" s="261"/>
      <c r="H1342" s="38"/>
      <c r="I1342" s="370"/>
      <c r="J1342" s="370"/>
      <c r="K1342" s="370"/>
      <c r="L1342" s="370"/>
    </row>
    <row r="1343" ht="15.75" customHeight="1">
      <c r="A1343" s="485"/>
      <c r="B1343" s="44"/>
      <c r="C1343" s="44"/>
      <c r="D1343" s="44"/>
      <c r="E1343" s="388"/>
      <c r="F1343" s="261"/>
      <c r="G1343" s="261"/>
      <c r="H1343" s="38"/>
      <c r="I1343" s="370"/>
      <c r="J1343" s="370"/>
      <c r="K1343" s="370"/>
      <c r="L1343" s="370"/>
    </row>
    <row r="1344" ht="15.75" customHeight="1">
      <c r="A1344" s="485"/>
      <c r="B1344" s="44"/>
      <c r="C1344" s="44"/>
      <c r="D1344" s="44"/>
      <c r="E1344" s="388"/>
      <c r="F1344" s="261"/>
      <c r="G1344" s="261"/>
      <c r="H1344" s="38"/>
      <c r="I1344" s="370"/>
      <c r="J1344" s="370"/>
      <c r="K1344" s="370"/>
      <c r="L1344" s="370"/>
    </row>
    <row r="1345" ht="15.75" customHeight="1">
      <c r="A1345" s="485"/>
      <c r="B1345" s="44"/>
      <c r="C1345" s="44"/>
      <c r="D1345" s="44"/>
      <c r="E1345" s="388"/>
      <c r="F1345" s="261"/>
      <c r="G1345" s="261"/>
      <c r="H1345" s="38"/>
      <c r="I1345" s="370"/>
      <c r="J1345" s="370"/>
      <c r="K1345" s="370"/>
      <c r="L1345" s="370"/>
    </row>
    <row r="1346" ht="15.75" customHeight="1">
      <c r="A1346" s="485"/>
      <c r="B1346" s="44"/>
      <c r="C1346" s="44"/>
      <c r="D1346" s="44"/>
      <c r="E1346" s="388"/>
      <c r="F1346" s="261"/>
      <c r="G1346" s="261"/>
      <c r="H1346" s="38"/>
      <c r="I1346" s="370"/>
      <c r="J1346" s="370"/>
      <c r="K1346" s="370"/>
      <c r="L1346" s="370"/>
    </row>
    <row r="1347" ht="15.75" customHeight="1">
      <c r="A1347" s="485"/>
      <c r="B1347" s="44"/>
      <c r="C1347" s="44"/>
      <c r="D1347" s="44"/>
      <c r="E1347" s="388"/>
      <c r="F1347" s="261"/>
      <c r="G1347" s="261"/>
      <c r="H1347" s="38"/>
      <c r="I1347" s="370"/>
      <c r="J1347" s="370"/>
      <c r="K1347" s="370"/>
      <c r="L1347" s="370"/>
    </row>
    <row r="1348" ht="15.75" customHeight="1">
      <c r="A1348" s="485"/>
      <c r="B1348" s="44"/>
      <c r="C1348" s="44"/>
      <c r="D1348" s="44"/>
      <c r="E1348" s="388"/>
      <c r="F1348" s="261"/>
      <c r="G1348" s="261"/>
      <c r="H1348" s="38"/>
      <c r="I1348" s="370"/>
      <c r="J1348" s="370"/>
      <c r="K1348" s="370"/>
      <c r="L1348" s="370"/>
    </row>
    <row r="1349" ht="15.75" customHeight="1">
      <c r="A1349" s="485"/>
      <c r="B1349" s="44"/>
      <c r="C1349" s="44"/>
      <c r="D1349" s="44"/>
      <c r="E1349" s="388"/>
      <c r="F1349" s="261"/>
      <c r="G1349" s="261"/>
      <c r="H1349" s="38"/>
      <c r="I1349" s="370"/>
      <c r="J1349" s="370"/>
      <c r="K1349" s="370"/>
      <c r="L1349" s="370"/>
    </row>
    <row r="1350" ht="15.75" customHeight="1">
      <c r="A1350" s="485"/>
      <c r="B1350" s="44"/>
      <c r="C1350" s="44"/>
      <c r="D1350" s="44"/>
      <c r="E1350" s="388"/>
      <c r="F1350" s="261"/>
      <c r="G1350" s="261"/>
      <c r="H1350" s="38"/>
      <c r="I1350" s="370"/>
      <c r="J1350" s="370"/>
      <c r="K1350" s="370"/>
      <c r="L1350" s="370"/>
    </row>
    <row r="1351" ht="15.75" customHeight="1">
      <c r="A1351" s="485"/>
      <c r="B1351" s="44"/>
      <c r="C1351" s="44"/>
      <c r="D1351" s="44"/>
      <c r="E1351" s="388"/>
      <c r="F1351" s="261"/>
      <c r="G1351" s="261"/>
      <c r="H1351" s="38"/>
      <c r="I1351" s="370"/>
      <c r="J1351" s="370"/>
      <c r="K1351" s="370"/>
      <c r="L1351" s="370"/>
    </row>
    <row r="1352" ht="15.75" customHeight="1">
      <c r="A1352" s="485"/>
      <c r="B1352" s="44"/>
      <c r="C1352" s="44"/>
      <c r="D1352" s="44"/>
      <c r="E1352" s="388"/>
      <c r="F1352" s="261"/>
      <c r="G1352" s="261"/>
      <c r="H1352" s="38"/>
      <c r="I1352" s="370"/>
      <c r="J1352" s="370"/>
      <c r="K1352" s="370"/>
      <c r="L1352" s="370"/>
    </row>
    <row r="1353" ht="15.75" customHeight="1">
      <c r="A1353" s="485"/>
      <c r="B1353" s="44"/>
      <c r="C1353" s="44"/>
      <c r="D1353" s="44"/>
      <c r="E1353" s="388"/>
      <c r="F1353" s="261"/>
      <c r="G1353" s="261"/>
      <c r="H1353" s="38"/>
      <c r="I1353" s="370"/>
      <c r="J1353" s="370"/>
      <c r="K1353" s="370"/>
      <c r="L1353" s="370"/>
    </row>
    <row r="1354" ht="15.75" customHeight="1">
      <c r="A1354" s="485"/>
      <c r="B1354" s="44"/>
      <c r="C1354" s="44"/>
      <c r="D1354" s="44"/>
      <c r="E1354" s="388"/>
      <c r="F1354" s="261"/>
      <c r="G1354" s="261"/>
      <c r="H1354" s="38"/>
      <c r="I1354" s="370"/>
      <c r="J1354" s="370"/>
      <c r="K1354" s="370"/>
      <c r="L1354" s="370"/>
    </row>
    <row r="1355" ht="15.75" customHeight="1">
      <c r="A1355" s="485"/>
      <c r="B1355" s="44"/>
      <c r="C1355" s="44"/>
      <c r="D1355" s="44"/>
      <c r="E1355" s="388"/>
      <c r="F1355" s="261"/>
      <c r="G1355" s="261"/>
      <c r="H1355" s="38"/>
      <c r="I1355" s="370"/>
      <c r="J1355" s="370"/>
      <c r="K1355" s="370"/>
      <c r="L1355" s="370"/>
    </row>
    <row r="1356" ht="15.75" customHeight="1">
      <c r="A1356" s="485"/>
      <c r="B1356" s="44"/>
      <c r="C1356" s="44"/>
      <c r="D1356" s="44"/>
      <c r="E1356" s="388"/>
      <c r="F1356" s="261"/>
      <c r="G1356" s="261"/>
      <c r="H1356" s="38"/>
      <c r="I1356" s="370"/>
      <c r="J1356" s="370"/>
      <c r="K1356" s="370"/>
      <c r="L1356" s="370"/>
    </row>
    <row r="1357" ht="15.75" customHeight="1">
      <c r="A1357" s="485"/>
      <c r="B1357" s="44"/>
      <c r="C1357" s="44"/>
      <c r="D1357" s="44"/>
      <c r="E1357" s="388"/>
      <c r="F1357" s="261"/>
      <c r="G1357" s="261"/>
      <c r="H1357" s="38"/>
      <c r="I1357" s="370"/>
      <c r="J1357" s="370"/>
      <c r="K1357" s="370"/>
      <c r="L1357" s="370"/>
    </row>
    <row r="1358" ht="15.75" customHeight="1">
      <c r="A1358" s="485"/>
      <c r="B1358" s="44"/>
      <c r="C1358" s="44"/>
      <c r="D1358" s="44"/>
      <c r="E1358" s="388"/>
      <c r="F1358" s="261"/>
      <c r="G1358" s="261"/>
      <c r="H1358" s="38"/>
      <c r="I1358" s="370"/>
      <c r="J1358" s="370"/>
      <c r="K1358" s="370"/>
      <c r="L1358" s="370"/>
    </row>
    <row r="1359" ht="15.75" customHeight="1">
      <c r="A1359" s="485"/>
      <c r="B1359" s="44"/>
      <c r="C1359" s="44"/>
      <c r="D1359" s="44"/>
      <c r="E1359" s="388"/>
      <c r="F1359" s="261"/>
      <c r="G1359" s="261"/>
      <c r="H1359" s="38"/>
      <c r="I1359" s="370"/>
      <c r="J1359" s="370"/>
      <c r="K1359" s="370"/>
      <c r="L1359" s="370"/>
    </row>
    <row r="1360" ht="15.75" customHeight="1">
      <c r="A1360" s="485"/>
      <c r="B1360" s="44"/>
      <c r="C1360" s="44"/>
      <c r="D1360" s="44"/>
      <c r="E1360" s="388"/>
      <c r="F1360" s="261"/>
      <c r="G1360" s="261"/>
      <c r="H1360" s="38"/>
      <c r="I1360" s="370"/>
      <c r="J1360" s="370"/>
      <c r="K1360" s="370"/>
      <c r="L1360" s="370"/>
    </row>
    <row r="1361" ht="15.75" customHeight="1">
      <c r="A1361" s="485"/>
      <c r="B1361" s="44"/>
      <c r="C1361" s="44"/>
      <c r="D1361" s="44"/>
      <c r="E1361" s="388"/>
      <c r="F1361" s="261"/>
      <c r="G1361" s="261"/>
      <c r="H1361" s="38"/>
      <c r="I1361" s="370"/>
      <c r="J1361" s="370"/>
      <c r="K1361" s="370"/>
      <c r="L1361" s="370"/>
    </row>
    <row r="1362" ht="15.75" customHeight="1">
      <c r="A1362" s="485"/>
      <c r="B1362" s="44"/>
      <c r="C1362" s="44"/>
      <c r="D1362" s="44"/>
      <c r="E1362" s="388"/>
      <c r="F1362" s="261"/>
      <c r="G1362" s="261"/>
      <c r="H1362" s="38"/>
      <c r="I1362" s="370"/>
      <c r="J1362" s="370"/>
      <c r="K1362" s="370"/>
      <c r="L1362" s="370"/>
    </row>
    <row r="1363" ht="15.75" customHeight="1">
      <c r="A1363" s="485"/>
      <c r="B1363" s="44"/>
      <c r="C1363" s="44"/>
      <c r="D1363" s="44"/>
      <c r="E1363" s="388"/>
      <c r="F1363" s="261"/>
      <c r="G1363" s="261"/>
      <c r="H1363" s="38"/>
      <c r="I1363" s="370"/>
      <c r="J1363" s="370"/>
      <c r="K1363" s="370"/>
      <c r="L1363" s="370"/>
    </row>
    <row r="1364" ht="15.75" customHeight="1">
      <c r="A1364" s="485"/>
      <c r="B1364" s="44"/>
      <c r="C1364" s="44"/>
      <c r="D1364" s="44"/>
      <c r="E1364" s="388"/>
      <c r="F1364" s="261"/>
      <c r="G1364" s="261"/>
      <c r="H1364" s="38"/>
      <c r="I1364" s="370"/>
      <c r="J1364" s="370"/>
      <c r="K1364" s="370"/>
      <c r="L1364" s="370"/>
    </row>
    <row r="1365" ht="15.75" customHeight="1">
      <c r="A1365" s="485"/>
      <c r="B1365" s="44"/>
      <c r="C1365" s="44"/>
      <c r="D1365" s="44"/>
      <c r="E1365" s="388"/>
      <c r="F1365" s="261"/>
      <c r="G1365" s="261"/>
      <c r="H1365" s="38"/>
      <c r="I1365" s="370"/>
      <c r="J1365" s="370"/>
      <c r="K1365" s="370"/>
      <c r="L1365" s="370"/>
    </row>
    <row r="1366" ht="15.75" customHeight="1">
      <c r="A1366" s="485"/>
      <c r="B1366" s="44"/>
      <c r="C1366" s="44"/>
      <c r="D1366" s="44"/>
      <c r="E1366" s="388"/>
      <c r="F1366" s="261"/>
      <c r="G1366" s="261"/>
      <c r="H1366" s="38"/>
      <c r="I1366" s="370"/>
      <c r="J1366" s="370"/>
      <c r="K1366" s="370"/>
      <c r="L1366" s="370"/>
    </row>
    <row r="1367" ht="15.75" customHeight="1">
      <c r="A1367" s="485"/>
      <c r="B1367" s="44"/>
      <c r="C1367" s="44"/>
      <c r="D1367" s="44"/>
      <c r="E1367" s="388"/>
      <c r="F1367" s="261"/>
      <c r="G1367" s="261"/>
      <c r="H1367" s="38"/>
      <c r="I1367" s="370"/>
      <c r="J1367" s="370"/>
      <c r="K1367" s="370"/>
      <c r="L1367" s="370"/>
    </row>
    <row r="1368" ht="15.75" customHeight="1">
      <c r="A1368" s="485"/>
      <c r="B1368" s="44"/>
      <c r="C1368" s="44"/>
      <c r="D1368" s="44"/>
      <c r="E1368" s="388"/>
      <c r="F1368" s="261"/>
      <c r="G1368" s="261"/>
      <c r="H1368" s="38"/>
      <c r="I1368" s="370"/>
      <c r="J1368" s="370"/>
      <c r="K1368" s="370"/>
      <c r="L1368" s="370"/>
    </row>
    <row r="1369" ht="15.75" customHeight="1">
      <c r="A1369" s="485"/>
      <c r="B1369" s="44"/>
      <c r="C1369" s="44"/>
      <c r="D1369" s="44"/>
      <c r="E1369" s="388"/>
      <c r="F1369" s="261"/>
      <c r="G1369" s="261"/>
      <c r="H1369" s="38"/>
      <c r="I1369" s="370"/>
      <c r="J1369" s="370"/>
      <c r="K1369" s="370"/>
      <c r="L1369" s="370"/>
    </row>
    <row r="1370" ht="15.75" customHeight="1">
      <c r="A1370" s="485"/>
      <c r="B1370" s="44"/>
      <c r="C1370" s="44"/>
      <c r="D1370" s="44"/>
      <c r="E1370" s="388"/>
      <c r="F1370" s="261"/>
      <c r="G1370" s="261"/>
      <c r="H1370" s="38"/>
      <c r="I1370" s="370"/>
      <c r="J1370" s="370"/>
      <c r="K1370" s="370"/>
      <c r="L1370" s="370"/>
    </row>
    <row r="1371" ht="15.75" customHeight="1">
      <c r="A1371" s="485"/>
      <c r="B1371" s="44"/>
      <c r="C1371" s="44"/>
      <c r="D1371" s="44"/>
      <c r="E1371" s="388"/>
      <c r="F1371" s="261"/>
      <c r="G1371" s="261"/>
      <c r="H1371" s="38"/>
      <c r="I1371" s="370"/>
      <c r="J1371" s="370"/>
      <c r="K1371" s="370"/>
      <c r="L1371" s="370"/>
    </row>
    <row r="1372" ht="15.75" customHeight="1">
      <c r="A1372" s="485"/>
      <c r="B1372" s="44"/>
      <c r="C1372" s="44"/>
      <c r="D1372" s="44"/>
      <c r="E1372" s="388"/>
      <c r="F1372" s="261"/>
      <c r="G1372" s="261"/>
      <c r="H1372" s="38"/>
      <c r="I1372" s="370"/>
      <c r="J1372" s="370"/>
      <c r="K1372" s="370"/>
      <c r="L1372" s="370"/>
    </row>
    <row r="1373" ht="15.75" customHeight="1">
      <c r="A1373" s="485"/>
      <c r="B1373" s="44"/>
      <c r="C1373" s="44"/>
      <c r="D1373" s="44"/>
      <c r="E1373" s="388"/>
      <c r="F1373" s="261"/>
      <c r="G1373" s="261"/>
      <c r="H1373" s="38"/>
      <c r="I1373" s="370"/>
      <c r="J1373" s="370"/>
      <c r="K1373" s="370"/>
      <c r="L1373" s="370"/>
    </row>
    <row r="1374" ht="15.75" customHeight="1">
      <c r="A1374" s="485"/>
      <c r="B1374" s="44"/>
      <c r="C1374" s="44"/>
      <c r="D1374" s="44"/>
      <c r="E1374" s="388"/>
      <c r="F1374" s="261"/>
      <c r="G1374" s="261"/>
      <c r="H1374" s="38"/>
      <c r="I1374" s="370"/>
      <c r="J1374" s="370"/>
      <c r="K1374" s="370"/>
      <c r="L1374" s="370"/>
    </row>
    <row r="1375" ht="15.75" customHeight="1">
      <c r="A1375" s="485"/>
      <c r="B1375" s="44"/>
      <c r="C1375" s="44"/>
      <c r="D1375" s="44"/>
      <c r="E1375" s="388"/>
      <c r="F1375" s="261"/>
      <c r="G1375" s="261"/>
      <c r="H1375" s="38"/>
      <c r="I1375" s="370"/>
      <c r="J1375" s="370"/>
      <c r="K1375" s="370"/>
      <c r="L1375" s="370"/>
    </row>
    <row r="1376" ht="15.75" customHeight="1">
      <c r="A1376" s="485"/>
      <c r="B1376" s="44"/>
      <c r="C1376" s="44"/>
      <c r="D1376" s="44"/>
      <c r="E1376" s="388"/>
      <c r="F1376" s="261"/>
      <c r="G1376" s="261"/>
      <c r="H1376" s="38"/>
      <c r="I1376" s="370"/>
      <c r="J1376" s="370"/>
      <c r="K1376" s="370"/>
      <c r="L1376" s="370"/>
    </row>
    <row r="1377" ht="15.75" customHeight="1">
      <c r="A1377" s="485"/>
      <c r="B1377" s="44"/>
      <c r="C1377" s="44"/>
      <c r="D1377" s="44"/>
      <c r="E1377" s="388"/>
      <c r="F1377" s="261"/>
      <c r="G1377" s="261"/>
      <c r="H1377" s="38"/>
      <c r="I1377" s="370"/>
      <c r="J1377" s="370"/>
      <c r="K1377" s="370"/>
      <c r="L1377" s="370"/>
    </row>
    <row r="1378" ht="15.75" customHeight="1">
      <c r="A1378" s="485"/>
      <c r="B1378" s="44"/>
      <c r="C1378" s="44"/>
      <c r="D1378" s="44"/>
      <c r="E1378" s="388"/>
      <c r="F1378" s="261"/>
      <c r="G1378" s="261"/>
      <c r="H1378" s="38"/>
      <c r="I1378" s="370"/>
      <c r="J1378" s="370"/>
      <c r="K1378" s="370"/>
      <c r="L1378" s="370"/>
    </row>
    <row r="1379" ht="15.75" customHeight="1">
      <c r="A1379" s="485"/>
      <c r="B1379" s="44"/>
      <c r="C1379" s="44"/>
      <c r="D1379" s="44"/>
      <c r="E1379" s="388"/>
      <c r="F1379" s="261"/>
      <c r="G1379" s="261"/>
      <c r="H1379" s="38"/>
      <c r="I1379" s="370"/>
      <c r="J1379" s="370"/>
      <c r="K1379" s="370"/>
      <c r="L1379" s="370"/>
    </row>
    <row r="1380" ht="15.75" customHeight="1">
      <c r="A1380" s="485"/>
      <c r="B1380" s="44"/>
      <c r="C1380" s="44"/>
      <c r="D1380" s="44"/>
      <c r="E1380" s="388"/>
      <c r="F1380" s="261"/>
      <c r="G1380" s="261"/>
      <c r="H1380" s="38"/>
      <c r="I1380" s="370"/>
      <c r="J1380" s="370"/>
      <c r="K1380" s="370"/>
      <c r="L1380" s="370"/>
    </row>
    <row r="1381" ht="15.75" customHeight="1">
      <c r="A1381" s="485"/>
      <c r="B1381" s="44"/>
      <c r="C1381" s="44"/>
      <c r="D1381" s="44"/>
      <c r="E1381" s="388"/>
      <c r="F1381" s="261"/>
      <c r="G1381" s="261"/>
      <c r="H1381" s="38"/>
      <c r="I1381" s="370"/>
      <c r="J1381" s="370"/>
      <c r="K1381" s="370"/>
      <c r="L1381" s="370"/>
    </row>
    <row r="1382" ht="15.75" customHeight="1">
      <c r="A1382" s="485"/>
      <c r="B1382" s="44"/>
      <c r="C1382" s="44"/>
      <c r="D1382" s="44"/>
      <c r="E1382" s="388"/>
      <c r="F1382" s="261"/>
      <c r="G1382" s="261"/>
      <c r="H1382" s="38"/>
      <c r="I1382" s="370"/>
      <c r="J1382" s="370"/>
      <c r="K1382" s="370"/>
      <c r="L1382" s="370"/>
    </row>
    <row r="1383" ht="15.75" customHeight="1">
      <c r="A1383" s="485"/>
      <c r="B1383" s="44"/>
      <c r="C1383" s="44"/>
      <c r="D1383" s="44"/>
      <c r="E1383" s="388"/>
      <c r="F1383" s="261"/>
      <c r="G1383" s="261"/>
      <c r="H1383" s="38"/>
      <c r="I1383" s="370"/>
      <c r="J1383" s="370"/>
      <c r="K1383" s="370"/>
      <c r="L1383" s="370"/>
    </row>
    <row r="1384" ht="15.75" customHeight="1">
      <c r="A1384" s="485"/>
      <c r="B1384" s="44"/>
      <c r="C1384" s="44"/>
      <c r="D1384" s="44"/>
      <c r="E1384" s="388"/>
      <c r="F1384" s="261"/>
      <c r="G1384" s="261"/>
      <c r="H1384" s="38"/>
      <c r="I1384" s="370"/>
      <c r="J1384" s="370"/>
      <c r="K1384" s="370"/>
      <c r="L1384" s="370"/>
    </row>
    <row r="1385" ht="15.75" customHeight="1">
      <c r="A1385" s="485"/>
      <c r="B1385" s="44"/>
      <c r="C1385" s="44"/>
      <c r="D1385" s="44"/>
      <c r="E1385" s="388"/>
      <c r="F1385" s="261"/>
      <c r="G1385" s="261"/>
      <c r="H1385" s="38"/>
      <c r="I1385" s="370"/>
      <c r="J1385" s="370"/>
      <c r="K1385" s="370"/>
      <c r="L1385" s="370"/>
    </row>
    <row r="1386" ht="15.75" customHeight="1">
      <c r="A1386" s="485"/>
      <c r="B1386" s="44"/>
      <c r="C1386" s="44"/>
      <c r="D1386" s="44"/>
      <c r="E1386" s="388"/>
      <c r="F1386" s="261"/>
      <c r="G1386" s="261"/>
      <c r="H1386" s="38"/>
      <c r="I1386" s="370"/>
      <c r="J1386" s="370"/>
      <c r="K1386" s="370"/>
      <c r="L1386" s="370"/>
    </row>
    <row r="1387" ht="15.75" customHeight="1">
      <c r="A1387" s="485"/>
      <c r="B1387" s="44"/>
      <c r="C1387" s="44"/>
      <c r="D1387" s="44"/>
      <c r="E1387" s="388"/>
      <c r="F1387" s="261"/>
      <c r="G1387" s="261"/>
      <c r="H1387" s="38"/>
      <c r="I1387" s="370"/>
      <c r="J1387" s="370"/>
      <c r="K1387" s="370"/>
      <c r="L1387" s="370"/>
    </row>
    <row r="1388" ht="15.75" customHeight="1">
      <c r="A1388" s="485"/>
      <c r="B1388" s="44"/>
      <c r="C1388" s="44"/>
      <c r="D1388" s="44"/>
      <c r="E1388" s="388"/>
      <c r="F1388" s="261"/>
      <c r="G1388" s="261"/>
      <c r="H1388" s="38"/>
      <c r="I1388" s="370"/>
      <c r="J1388" s="370"/>
      <c r="K1388" s="370"/>
      <c r="L1388" s="370"/>
    </row>
    <row r="1389" ht="15.75" customHeight="1">
      <c r="A1389" s="485"/>
      <c r="B1389" s="44"/>
      <c r="C1389" s="44"/>
      <c r="D1389" s="44"/>
      <c r="E1389" s="388"/>
      <c r="F1389" s="261"/>
      <c r="G1389" s="261"/>
      <c r="H1389" s="38"/>
      <c r="I1389" s="370"/>
      <c r="J1389" s="370"/>
      <c r="K1389" s="370"/>
      <c r="L1389" s="370"/>
    </row>
    <row r="1390" ht="15.75" customHeight="1">
      <c r="A1390" s="485"/>
      <c r="B1390" s="44"/>
      <c r="C1390" s="44"/>
      <c r="D1390" s="44"/>
      <c r="E1390" s="388"/>
      <c r="F1390" s="261"/>
      <c r="G1390" s="261"/>
      <c r="H1390" s="38"/>
      <c r="I1390" s="370"/>
      <c r="J1390" s="370"/>
      <c r="K1390" s="370"/>
      <c r="L1390" s="370"/>
    </row>
    <row r="1391" ht="15.75" customHeight="1">
      <c r="A1391" s="485"/>
      <c r="B1391" s="44"/>
      <c r="C1391" s="44"/>
      <c r="D1391" s="44"/>
      <c r="E1391" s="388"/>
      <c r="F1391" s="261"/>
      <c r="G1391" s="261"/>
      <c r="H1391" s="38"/>
      <c r="I1391" s="370"/>
      <c r="J1391" s="370"/>
      <c r="K1391" s="370"/>
      <c r="L1391" s="370"/>
    </row>
    <row r="1392" ht="15.75" customHeight="1">
      <c r="A1392" s="485"/>
      <c r="B1392" s="44"/>
      <c r="C1392" s="44"/>
      <c r="D1392" s="44"/>
      <c r="E1392" s="388"/>
      <c r="F1392" s="261"/>
      <c r="G1392" s="261"/>
      <c r="H1392" s="38"/>
      <c r="I1392" s="370"/>
      <c r="J1392" s="370"/>
      <c r="K1392" s="370"/>
      <c r="L1392" s="370"/>
    </row>
    <row r="1393" ht="15.75" customHeight="1">
      <c r="A1393" s="485"/>
      <c r="B1393" s="44"/>
      <c r="C1393" s="44"/>
      <c r="D1393" s="44"/>
      <c r="E1393" s="388"/>
      <c r="F1393" s="261"/>
      <c r="G1393" s="261"/>
      <c r="H1393" s="38"/>
      <c r="I1393" s="370"/>
      <c r="J1393" s="370"/>
      <c r="K1393" s="370"/>
      <c r="L1393" s="370"/>
    </row>
    <row r="1394" ht="15.75" customHeight="1">
      <c r="A1394" s="485"/>
      <c r="B1394" s="44"/>
      <c r="C1394" s="44"/>
      <c r="D1394" s="44"/>
      <c r="E1394" s="388"/>
      <c r="F1394" s="261"/>
      <c r="G1394" s="261"/>
      <c r="H1394" s="38"/>
      <c r="I1394" s="370"/>
      <c r="J1394" s="370"/>
      <c r="K1394" s="370"/>
      <c r="L1394" s="370"/>
    </row>
    <row r="1395" ht="15.75" customHeight="1">
      <c r="A1395" s="485"/>
      <c r="B1395" s="44"/>
      <c r="C1395" s="44"/>
      <c r="D1395" s="44"/>
      <c r="E1395" s="388"/>
      <c r="F1395" s="261"/>
      <c r="G1395" s="261"/>
      <c r="H1395" s="38"/>
      <c r="I1395" s="370"/>
      <c r="J1395" s="370"/>
      <c r="K1395" s="370"/>
      <c r="L1395" s="370"/>
    </row>
    <row r="1396" ht="15.75" customHeight="1">
      <c r="A1396" s="485"/>
      <c r="B1396" s="44"/>
      <c r="C1396" s="44"/>
      <c r="D1396" s="44"/>
      <c r="E1396" s="388"/>
      <c r="F1396" s="261"/>
      <c r="G1396" s="261"/>
      <c r="H1396" s="38"/>
      <c r="I1396" s="370"/>
      <c r="J1396" s="370"/>
      <c r="K1396" s="370"/>
      <c r="L1396" s="370"/>
    </row>
    <row r="1397" ht="15.75" customHeight="1">
      <c r="A1397" s="485"/>
      <c r="B1397" s="44"/>
      <c r="C1397" s="44"/>
      <c r="D1397" s="44"/>
      <c r="E1397" s="388"/>
      <c r="F1397" s="261"/>
      <c r="G1397" s="261"/>
      <c r="H1397" s="38"/>
      <c r="I1397" s="370"/>
      <c r="J1397" s="370"/>
      <c r="K1397" s="370"/>
      <c r="L1397" s="370"/>
    </row>
    <row r="1398" ht="15.75" customHeight="1">
      <c r="A1398" s="485"/>
      <c r="B1398" s="44"/>
      <c r="C1398" s="44"/>
      <c r="D1398" s="44"/>
      <c r="E1398" s="388"/>
      <c r="F1398" s="261"/>
      <c r="G1398" s="261"/>
      <c r="H1398" s="38"/>
      <c r="I1398" s="370"/>
      <c r="J1398" s="370"/>
      <c r="K1398" s="370"/>
      <c r="L1398" s="370"/>
    </row>
    <row r="1399" ht="15.75" customHeight="1">
      <c r="A1399" s="485"/>
      <c r="B1399" s="44"/>
      <c r="C1399" s="44"/>
      <c r="D1399" s="44"/>
      <c r="E1399" s="388"/>
      <c r="F1399" s="261"/>
      <c r="G1399" s="261"/>
      <c r="H1399" s="38"/>
      <c r="I1399" s="370"/>
      <c r="J1399" s="370"/>
      <c r="K1399" s="370"/>
      <c r="L1399" s="370"/>
    </row>
    <row r="1400" ht="15.75" customHeight="1">
      <c r="A1400" s="485"/>
      <c r="B1400" s="44"/>
      <c r="C1400" s="44"/>
      <c r="D1400" s="44"/>
      <c r="E1400" s="388"/>
      <c r="F1400" s="261"/>
      <c r="G1400" s="261"/>
      <c r="H1400" s="38"/>
      <c r="I1400" s="370"/>
      <c r="J1400" s="370"/>
      <c r="K1400" s="370"/>
      <c r="L1400" s="370"/>
    </row>
    <row r="1401" ht="15.75" customHeight="1">
      <c r="A1401" s="485"/>
      <c r="B1401" s="44"/>
      <c r="C1401" s="44"/>
      <c r="D1401" s="44"/>
      <c r="E1401" s="388"/>
      <c r="F1401" s="261"/>
      <c r="G1401" s="261"/>
      <c r="H1401" s="38"/>
      <c r="I1401" s="370"/>
      <c r="J1401" s="370"/>
      <c r="K1401" s="370"/>
      <c r="L1401" s="370"/>
    </row>
    <row r="1402" ht="15.75" customHeight="1">
      <c r="A1402" s="485"/>
      <c r="B1402" s="44"/>
      <c r="C1402" s="44"/>
      <c r="D1402" s="44"/>
      <c r="E1402" s="388"/>
      <c r="F1402" s="261"/>
      <c r="G1402" s="261"/>
      <c r="H1402" s="38"/>
      <c r="I1402" s="370"/>
      <c r="J1402" s="370"/>
      <c r="K1402" s="370"/>
      <c r="L1402" s="370"/>
    </row>
    <row r="1403" ht="15.75" customHeight="1">
      <c r="A1403" s="485"/>
      <c r="B1403" s="44"/>
      <c r="C1403" s="44"/>
      <c r="D1403" s="44"/>
      <c r="E1403" s="388"/>
      <c r="F1403" s="261"/>
      <c r="G1403" s="261"/>
      <c r="H1403" s="38"/>
      <c r="I1403" s="370"/>
      <c r="J1403" s="370"/>
      <c r="K1403" s="370"/>
      <c r="L1403" s="370"/>
    </row>
    <row r="1404" ht="15.75" customHeight="1">
      <c r="A1404" s="485"/>
      <c r="B1404" s="44"/>
      <c r="C1404" s="44"/>
      <c r="D1404" s="44"/>
      <c r="E1404" s="388"/>
      <c r="F1404" s="261"/>
      <c r="G1404" s="261"/>
      <c r="H1404" s="38"/>
      <c r="I1404" s="370"/>
      <c r="J1404" s="370"/>
      <c r="K1404" s="370"/>
      <c r="L1404" s="370"/>
    </row>
    <row r="1405" ht="15.75" customHeight="1">
      <c r="A1405" s="485"/>
      <c r="B1405" s="44"/>
      <c r="C1405" s="44"/>
      <c r="D1405" s="44"/>
      <c r="E1405" s="388"/>
      <c r="F1405" s="261"/>
      <c r="G1405" s="261"/>
      <c r="H1405" s="38"/>
      <c r="I1405" s="370"/>
      <c r="J1405" s="370"/>
      <c r="K1405" s="370"/>
      <c r="L1405" s="370"/>
    </row>
    <row r="1406" ht="15.75" customHeight="1">
      <c r="A1406" s="485"/>
      <c r="B1406" s="44"/>
      <c r="C1406" s="44"/>
      <c r="D1406" s="44"/>
      <c r="E1406" s="388"/>
      <c r="F1406" s="261"/>
      <c r="G1406" s="261"/>
      <c r="H1406" s="38"/>
      <c r="I1406" s="370"/>
      <c r="J1406" s="370"/>
      <c r="K1406" s="370"/>
      <c r="L1406" s="370"/>
    </row>
    <row r="1407" ht="15.75" customHeight="1">
      <c r="A1407" s="485"/>
      <c r="B1407" s="44"/>
      <c r="C1407" s="44"/>
      <c r="D1407" s="44"/>
      <c r="E1407" s="388"/>
      <c r="F1407" s="261"/>
      <c r="G1407" s="261"/>
      <c r="H1407" s="38"/>
      <c r="I1407" s="370"/>
      <c r="J1407" s="370"/>
      <c r="K1407" s="370"/>
      <c r="L1407" s="370"/>
    </row>
    <row r="1408" ht="15.75" customHeight="1">
      <c r="A1408" s="485"/>
      <c r="B1408" s="44"/>
      <c r="C1408" s="44"/>
      <c r="D1408" s="44"/>
      <c r="E1408" s="388"/>
      <c r="F1408" s="261"/>
      <c r="G1408" s="261"/>
      <c r="H1408" s="38"/>
      <c r="I1408" s="370"/>
      <c r="J1408" s="370"/>
      <c r="K1408" s="370"/>
      <c r="L1408" s="370"/>
    </row>
    <row r="1409" ht="15.75" customHeight="1">
      <c r="A1409" s="485"/>
      <c r="B1409" s="44"/>
      <c r="C1409" s="44"/>
      <c r="D1409" s="44"/>
      <c r="E1409" s="388"/>
      <c r="F1409" s="261"/>
      <c r="G1409" s="261"/>
      <c r="H1409" s="38"/>
      <c r="I1409" s="370"/>
      <c r="J1409" s="370"/>
      <c r="K1409" s="370"/>
      <c r="L1409" s="370"/>
    </row>
    <row r="1410" ht="15.75" customHeight="1">
      <c r="A1410" s="485"/>
      <c r="B1410" s="44"/>
      <c r="C1410" s="44"/>
      <c r="D1410" s="44"/>
      <c r="E1410" s="388"/>
      <c r="F1410" s="261"/>
      <c r="G1410" s="261"/>
      <c r="H1410" s="38"/>
      <c r="I1410" s="370"/>
      <c r="J1410" s="370"/>
      <c r="K1410" s="370"/>
      <c r="L1410" s="370"/>
    </row>
    <row r="1411" ht="15.75" customHeight="1">
      <c r="A1411" s="485"/>
      <c r="B1411" s="44"/>
      <c r="C1411" s="44"/>
      <c r="D1411" s="44"/>
      <c r="E1411" s="388"/>
      <c r="F1411" s="261"/>
      <c r="G1411" s="261"/>
      <c r="H1411" s="38"/>
      <c r="I1411" s="370"/>
      <c r="J1411" s="370"/>
      <c r="K1411" s="370"/>
      <c r="L1411" s="370"/>
    </row>
    <row r="1412" ht="15.75" customHeight="1">
      <c r="A1412" s="485"/>
      <c r="B1412" s="44"/>
      <c r="C1412" s="44"/>
      <c r="D1412" s="44"/>
      <c r="E1412" s="388"/>
      <c r="F1412" s="261"/>
      <c r="G1412" s="261"/>
      <c r="H1412" s="38"/>
      <c r="I1412" s="370"/>
      <c r="J1412" s="370"/>
      <c r="K1412" s="370"/>
      <c r="L1412" s="370"/>
    </row>
    <row r="1413" ht="15.75" customHeight="1">
      <c r="A1413" s="485"/>
      <c r="B1413" s="44"/>
      <c r="C1413" s="44"/>
      <c r="D1413" s="44"/>
      <c r="E1413" s="388"/>
      <c r="F1413" s="261"/>
      <c r="G1413" s="261"/>
      <c r="H1413" s="38"/>
      <c r="I1413" s="370"/>
      <c r="J1413" s="370"/>
      <c r="K1413" s="370"/>
      <c r="L1413" s="370"/>
    </row>
    <row r="1414" ht="15.75" customHeight="1">
      <c r="A1414" s="485"/>
      <c r="B1414" s="44"/>
      <c r="C1414" s="44"/>
      <c r="D1414" s="44"/>
      <c r="E1414" s="388"/>
      <c r="F1414" s="261"/>
      <c r="G1414" s="261"/>
      <c r="H1414" s="38"/>
      <c r="I1414" s="370"/>
      <c r="J1414" s="370"/>
      <c r="K1414" s="370"/>
      <c r="L1414" s="370"/>
    </row>
    <row r="1415" ht="15.75" customHeight="1">
      <c r="A1415" s="485"/>
      <c r="B1415" s="44"/>
      <c r="C1415" s="44"/>
      <c r="D1415" s="44"/>
      <c r="E1415" s="388"/>
      <c r="F1415" s="261"/>
      <c r="G1415" s="261"/>
      <c r="H1415" s="38"/>
      <c r="I1415" s="370"/>
      <c r="J1415" s="370"/>
      <c r="K1415" s="370"/>
      <c r="L1415" s="370"/>
    </row>
    <row r="1416" ht="15.75" customHeight="1">
      <c r="A1416" s="485"/>
      <c r="B1416" s="44"/>
      <c r="C1416" s="44"/>
      <c r="D1416" s="44"/>
      <c r="E1416" s="388"/>
      <c r="F1416" s="261"/>
      <c r="G1416" s="261"/>
      <c r="H1416" s="38"/>
      <c r="I1416" s="370"/>
      <c r="J1416" s="370"/>
      <c r="K1416" s="370"/>
      <c r="L1416" s="370"/>
    </row>
    <row r="1417" ht="15.75" customHeight="1">
      <c r="A1417" s="485"/>
      <c r="B1417" s="44"/>
      <c r="C1417" s="44"/>
      <c r="D1417" s="44"/>
      <c r="E1417" s="388"/>
      <c r="F1417" s="261"/>
      <c r="G1417" s="261"/>
      <c r="H1417" s="38"/>
      <c r="I1417" s="370"/>
      <c r="J1417" s="370"/>
      <c r="K1417" s="370"/>
      <c r="L1417" s="370"/>
    </row>
    <row r="1418" ht="15.75" customHeight="1">
      <c r="A1418" s="485"/>
      <c r="B1418" s="44"/>
      <c r="C1418" s="44"/>
      <c r="D1418" s="44"/>
      <c r="E1418" s="388"/>
      <c r="F1418" s="261"/>
      <c r="G1418" s="261"/>
      <c r="H1418" s="38"/>
      <c r="I1418" s="370"/>
      <c r="J1418" s="370"/>
      <c r="K1418" s="370"/>
      <c r="L1418" s="370"/>
    </row>
    <row r="1419" ht="15.75" customHeight="1">
      <c r="A1419" s="485"/>
      <c r="B1419" s="44"/>
      <c r="C1419" s="44"/>
      <c r="D1419" s="44"/>
      <c r="E1419" s="388"/>
      <c r="F1419" s="261"/>
      <c r="G1419" s="261"/>
      <c r="H1419" s="38"/>
      <c r="I1419" s="370"/>
      <c r="J1419" s="370"/>
      <c r="K1419" s="370"/>
      <c r="L1419" s="370"/>
    </row>
    <row r="1420" ht="15.75" customHeight="1">
      <c r="A1420" s="485"/>
      <c r="B1420" s="44"/>
      <c r="C1420" s="44"/>
      <c r="D1420" s="44"/>
      <c r="E1420" s="388"/>
      <c r="F1420" s="261"/>
      <c r="G1420" s="261"/>
      <c r="H1420" s="38"/>
      <c r="I1420" s="370"/>
      <c r="J1420" s="370"/>
      <c r="K1420" s="370"/>
      <c r="L1420" s="370"/>
    </row>
    <row r="1421" ht="15.75" customHeight="1">
      <c r="A1421" s="485"/>
      <c r="B1421" s="44"/>
      <c r="C1421" s="44"/>
      <c r="D1421" s="44"/>
      <c r="E1421" s="388"/>
      <c r="F1421" s="261"/>
      <c r="G1421" s="261"/>
      <c r="H1421" s="38"/>
      <c r="I1421" s="370"/>
      <c r="J1421" s="370"/>
      <c r="K1421" s="370"/>
      <c r="L1421" s="370"/>
    </row>
    <row r="1422" ht="15.75" customHeight="1">
      <c r="A1422" s="485"/>
      <c r="B1422" s="44"/>
      <c r="C1422" s="44"/>
      <c r="D1422" s="44"/>
      <c r="E1422" s="388"/>
      <c r="F1422" s="261"/>
      <c r="G1422" s="261"/>
      <c r="H1422" s="38"/>
      <c r="I1422" s="370"/>
      <c r="J1422" s="370"/>
      <c r="K1422" s="370"/>
      <c r="L1422" s="370"/>
    </row>
    <row r="1423" ht="15.75" customHeight="1">
      <c r="A1423" s="485"/>
      <c r="B1423" s="44"/>
      <c r="C1423" s="44"/>
      <c r="D1423" s="44"/>
      <c r="E1423" s="388"/>
      <c r="F1423" s="261"/>
      <c r="G1423" s="261"/>
      <c r="H1423" s="38"/>
      <c r="I1423" s="370"/>
      <c r="J1423" s="370"/>
      <c r="K1423" s="370"/>
      <c r="L1423" s="370"/>
    </row>
    <row r="1424" ht="15.75" customHeight="1">
      <c r="A1424" s="485"/>
      <c r="B1424" s="44"/>
      <c r="C1424" s="44"/>
      <c r="D1424" s="44"/>
      <c r="E1424" s="388"/>
      <c r="F1424" s="261"/>
      <c r="G1424" s="261"/>
      <c r="H1424" s="38"/>
      <c r="I1424" s="370"/>
      <c r="J1424" s="370"/>
      <c r="K1424" s="370"/>
      <c r="L1424" s="370"/>
    </row>
    <row r="1425" ht="15.75" customHeight="1">
      <c r="A1425" s="485"/>
      <c r="B1425" s="44"/>
      <c r="C1425" s="44"/>
      <c r="D1425" s="44"/>
      <c r="E1425" s="388"/>
      <c r="F1425" s="261"/>
      <c r="G1425" s="261"/>
      <c r="H1425" s="38"/>
      <c r="I1425" s="370"/>
      <c r="J1425" s="370"/>
      <c r="K1425" s="370"/>
      <c r="L1425" s="370"/>
    </row>
    <row r="1426" ht="15.75" customHeight="1">
      <c r="A1426" s="485"/>
      <c r="B1426" s="44"/>
      <c r="C1426" s="44"/>
      <c r="D1426" s="44"/>
      <c r="E1426" s="388"/>
      <c r="F1426" s="261"/>
      <c r="G1426" s="261"/>
      <c r="H1426" s="38"/>
      <c r="I1426" s="370"/>
      <c r="J1426" s="370"/>
      <c r="K1426" s="370"/>
      <c r="L1426" s="370"/>
    </row>
    <row r="1427" ht="15.75" customHeight="1">
      <c r="A1427" s="485"/>
      <c r="B1427" s="44"/>
      <c r="C1427" s="44"/>
      <c r="D1427" s="44"/>
      <c r="E1427" s="388"/>
      <c r="F1427" s="261"/>
      <c r="G1427" s="261"/>
      <c r="H1427" s="38"/>
      <c r="I1427" s="370"/>
      <c r="J1427" s="370"/>
      <c r="K1427" s="370"/>
      <c r="L1427" s="370"/>
    </row>
    <row r="1428" ht="15.75" customHeight="1">
      <c r="A1428" s="485"/>
      <c r="B1428" s="44"/>
      <c r="C1428" s="44"/>
      <c r="D1428" s="44"/>
      <c r="E1428" s="388"/>
      <c r="F1428" s="261"/>
      <c r="G1428" s="261"/>
      <c r="H1428" s="38"/>
      <c r="I1428" s="370"/>
      <c r="J1428" s="370"/>
      <c r="K1428" s="370"/>
      <c r="L1428" s="370"/>
    </row>
    <row r="1429" ht="15.75" customHeight="1">
      <c r="A1429" s="485"/>
      <c r="B1429" s="44"/>
      <c r="C1429" s="44"/>
      <c r="D1429" s="44"/>
      <c r="E1429" s="388"/>
      <c r="F1429" s="261"/>
      <c r="G1429" s="261"/>
      <c r="H1429" s="38"/>
      <c r="I1429" s="370"/>
      <c r="J1429" s="370"/>
      <c r="K1429" s="370"/>
      <c r="L1429" s="370"/>
    </row>
    <row r="1430" ht="15.75" customHeight="1">
      <c r="A1430" s="485"/>
      <c r="B1430" s="44"/>
      <c r="C1430" s="44"/>
      <c r="D1430" s="44"/>
      <c r="E1430" s="388"/>
      <c r="F1430" s="261"/>
      <c r="G1430" s="261"/>
      <c r="H1430" s="38"/>
      <c r="I1430" s="370"/>
      <c r="J1430" s="370"/>
      <c r="K1430" s="370"/>
      <c r="L1430" s="370"/>
    </row>
    <row r="1431" ht="15.75" customHeight="1">
      <c r="A1431" s="485"/>
      <c r="B1431" s="44"/>
      <c r="C1431" s="44"/>
      <c r="D1431" s="44"/>
      <c r="E1431" s="388"/>
      <c r="F1431" s="261"/>
      <c r="G1431" s="261"/>
      <c r="H1431" s="38"/>
      <c r="I1431" s="370"/>
      <c r="J1431" s="370"/>
      <c r="K1431" s="370"/>
      <c r="L1431" s="370"/>
    </row>
    <row r="1432" ht="15.75" customHeight="1">
      <c r="A1432" s="485"/>
      <c r="B1432" s="44"/>
      <c r="C1432" s="44"/>
      <c r="D1432" s="44"/>
      <c r="E1432" s="388"/>
      <c r="F1432" s="261"/>
      <c r="G1432" s="261"/>
      <c r="H1432" s="38"/>
      <c r="I1432" s="370"/>
      <c r="J1432" s="370"/>
      <c r="K1432" s="370"/>
      <c r="L1432" s="370"/>
    </row>
    <row r="1433" ht="15.75" customHeight="1">
      <c r="A1433" s="485"/>
      <c r="B1433" s="44"/>
      <c r="C1433" s="44"/>
      <c r="D1433" s="44"/>
      <c r="E1433" s="388"/>
      <c r="F1433" s="261"/>
      <c r="G1433" s="261"/>
      <c r="H1433" s="38"/>
      <c r="I1433" s="370"/>
      <c r="J1433" s="370"/>
      <c r="K1433" s="370"/>
      <c r="L1433" s="370"/>
    </row>
    <row r="1434" ht="15.75" customHeight="1">
      <c r="A1434" s="485"/>
      <c r="B1434" s="44"/>
      <c r="C1434" s="44"/>
      <c r="D1434" s="44"/>
      <c r="E1434" s="388"/>
      <c r="F1434" s="261"/>
      <c r="G1434" s="261"/>
      <c r="H1434" s="38"/>
      <c r="I1434" s="370"/>
      <c r="J1434" s="370"/>
      <c r="K1434" s="370"/>
      <c r="L1434" s="370"/>
    </row>
    <row r="1435" ht="15.75" customHeight="1">
      <c r="A1435" s="485"/>
      <c r="B1435" s="44"/>
      <c r="C1435" s="44"/>
      <c r="D1435" s="44"/>
      <c r="E1435" s="388"/>
      <c r="F1435" s="261"/>
      <c r="G1435" s="261"/>
      <c r="H1435" s="38"/>
      <c r="I1435" s="370"/>
      <c r="J1435" s="370"/>
      <c r="K1435" s="370"/>
      <c r="L1435" s="370"/>
    </row>
    <row r="1436" ht="15.75" customHeight="1">
      <c r="A1436" s="485"/>
      <c r="B1436" s="44"/>
      <c r="C1436" s="44"/>
      <c r="D1436" s="44"/>
      <c r="E1436" s="388"/>
      <c r="F1436" s="261"/>
      <c r="G1436" s="261"/>
      <c r="H1436" s="38"/>
      <c r="I1436" s="370"/>
      <c r="J1436" s="370"/>
      <c r="K1436" s="370"/>
      <c r="L1436" s="370"/>
    </row>
    <row r="1437" ht="15.75" customHeight="1">
      <c r="A1437" s="485"/>
      <c r="B1437" s="44"/>
      <c r="C1437" s="44"/>
      <c r="D1437" s="44"/>
      <c r="E1437" s="388"/>
      <c r="F1437" s="261"/>
      <c r="G1437" s="261"/>
      <c r="H1437" s="38"/>
      <c r="I1437" s="370"/>
      <c r="J1437" s="370"/>
      <c r="K1437" s="370"/>
      <c r="L1437" s="370"/>
    </row>
    <row r="1438" ht="15.75" customHeight="1">
      <c r="A1438" s="485"/>
      <c r="B1438" s="44"/>
      <c r="C1438" s="44"/>
      <c r="D1438" s="44"/>
      <c r="E1438" s="388"/>
      <c r="F1438" s="261"/>
      <c r="G1438" s="261"/>
      <c r="H1438" s="38"/>
      <c r="I1438" s="370"/>
      <c r="J1438" s="370"/>
      <c r="K1438" s="370"/>
      <c r="L1438" s="370"/>
    </row>
    <row r="1439" ht="15.75" customHeight="1">
      <c r="A1439" s="485"/>
      <c r="B1439" s="44"/>
      <c r="C1439" s="44"/>
      <c r="D1439" s="44"/>
      <c r="E1439" s="388"/>
      <c r="F1439" s="261"/>
      <c r="G1439" s="261"/>
      <c r="H1439" s="38"/>
      <c r="I1439" s="370"/>
      <c r="J1439" s="370"/>
      <c r="K1439" s="370"/>
      <c r="L1439" s="370"/>
    </row>
    <row r="1440" ht="15.75" customHeight="1">
      <c r="A1440" s="485"/>
      <c r="B1440" s="44"/>
      <c r="C1440" s="44"/>
      <c r="D1440" s="44"/>
      <c r="E1440" s="388"/>
      <c r="F1440" s="261"/>
      <c r="G1440" s="261"/>
      <c r="H1440" s="38"/>
      <c r="I1440" s="370"/>
      <c r="J1440" s="370"/>
      <c r="K1440" s="370"/>
      <c r="L1440" s="370"/>
    </row>
    <row r="1441" ht="15.75" customHeight="1">
      <c r="A1441" s="485"/>
      <c r="B1441" s="44"/>
      <c r="C1441" s="44"/>
      <c r="D1441" s="44"/>
      <c r="E1441" s="388"/>
      <c r="F1441" s="261"/>
      <c r="G1441" s="261"/>
      <c r="H1441" s="38"/>
      <c r="I1441" s="370"/>
      <c r="J1441" s="370"/>
      <c r="K1441" s="370"/>
      <c r="L1441" s="370"/>
    </row>
    <row r="1442" ht="15.75" customHeight="1">
      <c r="A1442" s="485"/>
      <c r="B1442" s="44"/>
      <c r="C1442" s="44"/>
      <c r="D1442" s="44"/>
      <c r="E1442" s="388"/>
      <c r="F1442" s="261"/>
      <c r="G1442" s="261"/>
      <c r="H1442" s="38"/>
      <c r="I1442" s="370"/>
      <c r="J1442" s="370"/>
      <c r="K1442" s="370"/>
      <c r="L1442" s="370"/>
    </row>
    <row r="1443" ht="15.75" customHeight="1">
      <c r="A1443" s="485"/>
      <c r="B1443" s="44"/>
      <c r="C1443" s="44"/>
      <c r="D1443" s="44"/>
      <c r="E1443" s="388"/>
      <c r="F1443" s="261"/>
      <c r="G1443" s="261"/>
      <c r="H1443" s="38"/>
      <c r="I1443" s="370"/>
      <c r="J1443" s="370"/>
      <c r="K1443" s="370"/>
      <c r="L1443" s="370"/>
    </row>
    <row r="1444" ht="15.75" customHeight="1">
      <c r="A1444" s="485"/>
      <c r="B1444" s="44"/>
      <c r="C1444" s="44"/>
      <c r="D1444" s="44"/>
      <c r="E1444" s="388"/>
      <c r="F1444" s="261"/>
      <c r="G1444" s="261"/>
      <c r="H1444" s="38"/>
      <c r="I1444" s="370"/>
      <c r="J1444" s="370"/>
      <c r="K1444" s="370"/>
      <c r="L1444" s="370"/>
    </row>
    <row r="1445" ht="15.75" customHeight="1">
      <c r="A1445" s="485"/>
      <c r="B1445" s="44"/>
      <c r="C1445" s="44"/>
      <c r="D1445" s="44"/>
      <c r="E1445" s="388"/>
      <c r="F1445" s="261"/>
      <c r="G1445" s="261"/>
      <c r="H1445" s="38"/>
      <c r="I1445" s="370"/>
      <c r="J1445" s="370"/>
      <c r="K1445" s="370"/>
      <c r="L1445" s="370"/>
    </row>
    <row r="1446" ht="15.75" customHeight="1">
      <c r="A1446" s="485"/>
      <c r="B1446" s="44"/>
      <c r="C1446" s="44"/>
      <c r="D1446" s="44"/>
      <c r="E1446" s="388"/>
      <c r="F1446" s="261"/>
      <c r="G1446" s="261"/>
      <c r="H1446" s="38"/>
      <c r="I1446" s="370"/>
      <c r="J1446" s="370"/>
      <c r="K1446" s="370"/>
      <c r="L1446" s="370"/>
    </row>
    <row r="1447" ht="15.75" customHeight="1">
      <c r="A1447" s="485"/>
      <c r="B1447" s="44"/>
      <c r="C1447" s="44"/>
      <c r="D1447" s="44"/>
      <c r="E1447" s="388"/>
      <c r="F1447" s="261"/>
      <c r="G1447" s="261"/>
      <c r="H1447" s="38"/>
      <c r="I1447" s="370"/>
      <c r="J1447" s="370"/>
      <c r="K1447" s="370"/>
      <c r="L1447" s="370"/>
    </row>
    <row r="1448" ht="15.75" customHeight="1">
      <c r="A1448" s="485"/>
      <c r="B1448" s="44"/>
      <c r="C1448" s="44"/>
      <c r="D1448" s="44"/>
      <c r="E1448" s="388"/>
      <c r="F1448" s="261"/>
      <c r="G1448" s="261"/>
      <c r="H1448" s="38"/>
      <c r="I1448" s="370"/>
      <c r="J1448" s="370"/>
      <c r="K1448" s="370"/>
      <c r="L1448" s="370"/>
    </row>
    <row r="1449" ht="15.75" customHeight="1">
      <c r="A1449" s="485"/>
      <c r="B1449" s="44"/>
      <c r="C1449" s="44"/>
      <c r="D1449" s="44"/>
      <c r="E1449" s="388"/>
      <c r="F1449" s="261"/>
      <c r="G1449" s="261"/>
      <c r="H1449" s="38"/>
      <c r="I1449" s="370"/>
      <c r="J1449" s="370"/>
      <c r="K1449" s="370"/>
      <c r="L1449" s="370"/>
    </row>
    <row r="1450" ht="15.75" customHeight="1">
      <c r="A1450" s="485"/>
      <c r="B1450" s="44"/>
      <c r="C1450" s="44"/>
      <c r="D1450" s="44"/>
      <c r="E1450" s="388"/>
      <c r="F1450" s="261"/>
      <c r="G1450" s="261"/>
      <c r="H1450" s="38"/>
      <c r="I1450" s="370"/>
      <c r="J1450" s="370"/>
      <c r="K1450" s="370"/>
      <c r="L1450" s="370"/>
    </row>
    <row r="1451" ht="15.75" customHeight="1">
      <c r="A1451" s="485"/>
      <c r="B1451" s="44"/>
      <c r="C1451" s="44"/>
      <c r="D1451" s="44"/>
      <c r="E1451" s="388"/>
      <c r="F1451" s="261"/>
      <c r="G1451" s="261"/>
      <c r="H1451" s="38"/>
      <c r="I1451" s="370"/>
      <c r="J1451" s="370"/>
      <c r="K1451" s="370"/>
      <c r="L1451" s="370"/>
    </row>
    <row r="1452" ht="15.75" customHeight="1">
      <c r="A1452" s="485"/>
      <c r="B1452" s="44"/>
      <c r="C1452" s="44"/>
      <c r="D1452" s="44"/>
      <c r="E1452" s="388"/>
      <c r="F1452" s="261"/>
      <c r="G1452" s="261"/>
      <c r="H1452" s="38"/>
      <c r="I1452" s="370"/>
      <c r="J1452" s="370"/>
      <c r="K1452" s="370"/>
      <c r="L1452" s="370"/>
    </row>
    <row r="1453" ht="15.75" customHeight="1">
      <c r="A1453" s="485"/>
      <c r="B1453" s="44"/>
      <c r="C1453" s="44"/>
      <c r="D1453" s="44"/>
      <c r="E1453" s="388"/>
      <c r="F1453" s="261"/>
      <c r="G1453" s="261"/>
      <c r="H1453" s="38"/>
      <c r="I1453" s="370"/>
      <c r="J1453" s="370"/>
      <c r="K1453" s="370"/>
      <c r="L1453" s="370"/>
    </row>
    <row r="1454" ht="15.75" customHeight="1">
      <c r="A1454" s="485"/>
      <c r="B1454" s="44"/>
      <c r="C1454" s="44"/>
      <c r="D1454" s="44"/>
      <c r="E1454" s="388"/>
      <c r="F1454" s="261"/>
      <c r="G1454" s="261"/>
      <c r="H1454" s="38"/>
      <c r="I1454" s="370"/>
      <c r="J1454" s="370"/>
      <c r="K1454" s="370"/>
      <c r="L1454" s="370"/>
    </row>
    <row r="1455" ht="15.75" customHeight="1">
      <c r="A1455" s="485"/>
      <c r="B1455" s="44"/>
      <c r="C1455" s="44"/>
      <c r="D1455" s="44"/>
      <c r="E1455" s="388"/>
      <c r="F1455" s="261"/>
      <c r="G1455" s="261"/>
      <c r="H1455" s="38"/>
      <c r="I1455" s="370"/>
      <c r="J1455" s="370"/>
      <c r="K1455" s="370"/>
      <c r="L1455" s="370"/>
    </row>
    <row r="1456" ht="15.75" customHeight="1">
      <c r="A1456" s="485"/>
      <c r="B1456" s="44"/>
      <c r="C1456" s="44"/>
      <c r="D1456" s="44"/>
      <c r="E1456" s="388"/>
      <c r="F1456" s="261"/>
      <c r="G1456" s="261"/>
      <c r="H1456" s="38"/>
      <c r="I1456" s="370"/>
      <c r="J1456" s="370"/>
      <c r="K1456" s="370"/>
      <c r="L1456" s="370"/>
    </row>
    <row r="1457" ht="15.75" customHeight="1">
      <c r="A1457" s="485"/>
      <c r="B1457" s="44"/>
      <c r="C1457" s="44"/>
      <c r="D1457" s="44"/>
      <c r="E1457" s="388"/>
      <c r="F1457" s="261"/>
      <c r="G1457" s="261"/>
      <c r="H1457" s="38"/>
      <c r="I1457" s="370"/>
      <c r="J1457" s="370"/>
      <c r="K1457" s="370"/>
      <c r="L1457" s="370"/>
    </row>
    <row r="1458" ht="15.75" customHeight="1">
      <c r="A1458" s="485"/>
      <c r="B1458" s="44"/>
      <c r="C1458" s="44"/>
      <c r="D1458" s="44"/>
      <c r="E1458" s="388"/>
      <c r="F1458" s="261"/>
      <c r="G1458" s="261"/>
      <c r="H1458" s="38"/>
      <c r="I1458" s="370"/>
      <c r="J1458" s="370"/>
      <c r="K1458" s="370"/>
      <c r="L1458" s="370"/>
    </row>
    <row r="1459" ht="15.75" customHeight="1">
      <c r="A1459" s="485"/>
      <c r="B1459" s="44"/>
      <c r="C1459" s="44"/>
      <c r="D1459" s="44"/>
      <c r="E1459" s="388"/>
      <c r="F1459" s="261"/>
      <c r="G1459" s="261"/>
      <c r="H1459" s="38"/>
      <c r="I1459" s="370"/>
      <c r="J1459" s="370"/>
      <c r="K1459" s="370"/>
      <c r="L1459" s="370"/>
    </row>
    <row r="1460" ht="15.75" customHeight="1">
      <c r="A1460" s="485"/>
      <c r="B1460" s="44"/>
      <c r="C1460" s="44"/>
      <c r="D1460" s="44"/>
      <c r="E1460" s="388"/>
      <c r="F1460" s="261"/>
      <c r="G1460" s="261"/>
      <c r="H1460" s="38"/>
      <c r="I1460" s="370"/>
      <c r="J1460" s="370"/>
      <c r="K1460" s="370"/>
      <c r="L1460" s="370"/>
    </row>
    <row r="1461" ht="15.75" customHeight="1">
      <c r="A1461" s="485"/>
      <c r="B1461" s="44"/>
      <c r="C1461" s="44"/>
      <c r="D1461" s="44"/>
      <c r="E1461" s="388"/>
      <c r="F1461" s="261"/>
      <c r="G1461" s="261"/>
      <c r="H1461" s="38"/>
      <c r="I1461" s="370"/>
      <c r="J1461" s="370"/>
      <c r="K1461" s="370"/>
      <c r="L1461" s="370"/>
    </row>
    <row r="1462" ht="15.75" customHeight="1">
      <c r="A1462" s="485"/>
      <c r="B1462" s="44"/>
      <c r="C1462" s="44"/>
      <c r="D1462" s="44"/>
      <c r="E1462" s="388"/>
      <c r="F1462" s="261"/>
      <c r="G1462" s="261"/>
      <c r="H1462" s="38"/>
      <c r="I1462" s="370"/>
      <c r="J1462" s="370"/>
      <c r="K1462" s="370"/>
      <c r="L1462" s="370"/>
    </row>
    <row r="1463" ht="15.75" customHeight="1">
      <c r="A1463" s="485"/>
      <c r="B1463" s="44"/>
      <c r="C1463" s="44"/>
      <c r="D1463" s="44"/>
      <c r="E1463" s="388"/>
      <c r="F1463" s="261"/>
      <c r="G1463" s="261"/>
      <c r="H1463" s="38"/>
      <c r="I1463" s="370"/>
      <c r="J1463" s="370"/>
      <c r="K1463" s="370"/>
      <c r="L1463" s="370"/>
    </row>
    <row r="1464" ht="15.75" customHeight="1">
      <c r="A1464" s="485"/>
      <c r="B1464" s="44"/>
      <c r="C1464" s="44"/>
      <c r="D1464" s="44"/>
      <c r="E1464" s="388"/>
      <c r="F1464" s="261"/>
      <c r="G1464" s="261"/>
      <c r="H1464" s="38"/>
      <c r="I1464" s="370"/>
      <c r="J1464" s="370"/>
      <c r="K1464" s="370"/>
      <c r="L1464" s="370"/>
    </row>
    <row r="1465" ht="15.75" customHeight="1">
      <c r="A1465" s="485"/>
      <c r="B1465" s="44"/>
      <c r="C1465" s="44"/>
      <c r="D1465" s="44"/>
      <c r="E1465" s="388"/>
      <c r="F1465" s="261"/>
      <c r="G1465" s="261"/>
      <c r="H1465" s="38"/>
      <c r="I1465" s="370"/>
      <c r="J1465" s="370"/>
      <c r="K1465" s="370"/>
      <c r="L1465" s="370"/>
    </row>
    <row r="1466" ht="15.75" customHeight="1">
      <c r="A1466" s="485"/>
      <c r="B1466" s="44"/>
      <c r="C1466" s="44"/>
      <c r="D1466" s="44"/>
      <c r="E1466" s="388"/>
      <c r="F1466" s="261"/>
      <c r="G1466" s="261"/>
      <c r="H1466" s="38"/>
      <c r="I1466" s="370"/>
      <c r="J1466" s="370"/>
      <c r="K1466" s="370"/>
      <c r="L1466" s="370"/>
    </row>
    <row r="1467" ht="15.75" customHeight="1">
      <c r="A1467" s="485"/>
      <c r="B1467" s="44"/>
      <c r="C1467" s="44"/>
      <c r="D1467" s="44"/>
      <c r="E1467" s="388"/>
      <c r="F1467" s="261"/>
      <c r="G1467" s="261"/>
      <c r="H1467" s="38"/>
      <c r="I1467" s="370"/>
      <c r="J1467" s="370"/>
      <c r="K1467" s="370"/>
      <c r="L1467" s="370"/>
    </row>
    <row r="1468" ht="15.75" customHeight="1">
      <c r="A1468" s="485"/>
      <c r="B1468" s="44"/>
      <c r="C1468" s="44"/>
      <c r="D1468" s="44"/>
      <c r="E1468" s="388"/>
      <c r="F1468" s="261"/>
      <c r="G1468" s="261"/>
      <c r="H1468" s="38"/>
      <c r="I1468" s="370"/>
      <c r="J1468" s="370"/>
      <c r="K1468" s="370"/>
      <c r="L1468" s="370"/>
    </row>
    <row r="1469" ht="15.75" customHeight="1">
      <c r="A1469" s="485"/>
      <c r="B1469" s="44"/>
      <c r="C1469" s="44"/>
      <c r="D1469" s="44"/>
      <c r="E1469" s="388"/>
      <c r="F1469" s="261"/>
      <c r="G1469" s="261"/>
      <c r="H1469" s="38"/>
      <c r="I1469" s="370"/>
      <c r="J1469" s="370"/>
      <c r="K1469" s="370"/>
      <c r="L1469" s="370"/>
    </row>
    <row r="1470" ht="15.75" customHeight="1">
      <c r="A1470" s="485"/>
      <c r="B1470" s="44"/>
      <c r="C1470" s="44"/>
      <c r="D1470" s="44"/>
      <c r="E1470" s="388"/>
      <c r="F1470" s="261"/>
      <c r="G1470" s="261"/>
      <c r="H1470" s="38"/>
      <c r="I1470" s="370"/>
      <c r="J1470" s="370"/>
      <c r="K1470" s="370"/>
      <c r="L1470" s="370"/>
    </row>
    <row r="1471" ht="15.75" customHeight="1">
      <c r="A1471" s="485"/>
      <c r="B1471" s="44"/>
      <c r="C1471" s="44"/>
      <c r="D1471" s="44"/>
      <c r="E1471" s="388"/>
      <c r="F1471" s="261"/>
      <c r="G1471" s="261"/>
      <c r="H1471" s="38"/>
      <c r="I1471" s="370"/>
      <c r="J1471" s="370"/>
      <c r="K1471" s="370"/>
      <c r="L1471" s="370"/>
    </row>
    <row r="1472" ht="15.75" customHeight="1">
      <c r="A1472" s="485"/>
      <c r="B1472" s="44"/>
      <c r="C1472" s="44"/>
      <c r="D1472" s="44"/>
      <c r="E1472" s="388"/>
      <c r="F1472" s="261"/>
      <c r="G1472" s="261"/>
      <c r="H1472" s="38"/>
      <c r="I1472" s="370"/>
      <c r="J1472" s="370"/>
      <c r="K1472" s="370"/>
      <c r="L1472" s="370"/>
    </row>
    <row r="1473" ht="15.75" customHeight="1">
      <c r="A1473" s="485"/>
      <c r="B1473" s="44"/>
      <c r="C1473" s="44"/>
      <c r="D1473" s="44"/>
      <c r="E1473" s="388"/>
      <c r="F1473" s="261"/>
      <c r="G1473" s="261"/>
      <c r="H1473" s="38"/>
      <c r="I1473" s="370"/>
      <c r="J1473" s="370"/>
      <c r="K1473" s="370"/>
      <c r="L1473" s="370"/>
    </row>
    <row r="1474" ht="15.75" customHeight="1">
      <c r="A1474" s="485"/>
      <c r="B1474" s="44"/>
      <c r="C1474" s="44"/>
      <c r="D1474" s="44"/>
      <c r="E1474" s="388"/>
      <c r="F1474" s="261"/>
      <c r="G1474" s="261"/>
      <c r="H1474" s="38"/>
      <c r="I1474" s="370"/>
      <c r="J1474" s="370"/>
      <c r="K1474" s="370"/>
      <c r="L1474" s="370"/>
    </row>
    <row r="1475" ht="15.75" customHeight="1">
      <c r="A1475" s="485"/>
      <c r="B1475" s="44"/>
      <c r="C1475" s="44"/>
      <c r="D1475" s="44"/>
      <c r="E1475" s="388"/>
      <c r="F1475" s="261"/>
      <c r="G1475" s="261"/>
      <c r="H1475" s="38"/>
      <c r="I1475" s="370"/>
      <c r="J1475" s="370"/>
      <c r="K1475" s="370"/>
      <c r="L1475" s="370"/>
    </row>
    <row r="1476" ht="15.75" customHeight="1">
      <c r="A1476" s="485"/>
      <c r="B1476" s="44"/>
      <c r="C1476" s="44"/>
      <c r="D1476" s="44"/>
      <c r="E1476" s="388"/>
      <c r="F1476" s="261"/>
      <c r="G1476" s="261"/>
      <c r="H1476" s="38"/>
      <c r="I1476" s="370"/>
      <c r="J1476" s="370"/>
      <c r="K1476" s="370"/>
      <c r="L1476" s="370"/>
    </row>
    <row r="1477" ht="15.75" customHeight="1">
      <c r="A1477" s="485"/>
      <c r="B1477" s="44"/>
      <c r="C1477" s="44"/>
      <c r="D1477" s="44"/>
      <c r="E1477" s="388"/>
      <c r="F1477" s="261"/>
      <c r="G1477" s="261"/>
      <c r="H1477" s="38"/>
      <c r="I1477" s="370"/>
      <c r="J1477" s="370"/>
      <c r="K1477" s="370"/>
      <c r="L1477" s="370"/>
    </row>
    <row r="1478" ht="15.75" customHeight="1">
      <c r="A1478" s="485"/>
      <c r="B1478" s="44"/>
      <c r="C1478" s="44"/>
      <c r="D1478" s="44"/>
      <c r="E1478" s="388"/>
      <c r="F1478" s="261"/>
      <c r="G1478" s="261"/>
      <c r="H1478" s="38"/>
      <c r="I1478" s="370"/>
      <c r="J1478" s="370"/>
      <c r="K1478" s="370"/>
      <c r="L1478" s="370"/>
    </row>
    <row r="1479" ht="15.75" customHeight="1">
      <c r="A1479" s="485"/>
      <c r="B1479" s="44"/>
      <c r="C1479" s="44"/>
      <c r="D1479" s="44"/>
      <c r="E1479" s="388"/>
      <c r="F1479" s="261"/>
      <c r="G1479" s="261"/>
      <c r="H1479" s="38"/>
      <c r="I1479" s="370"/>
      <c r="J1479" s="370"/>
      <c r="K1479" s="370"/>
      <c r="L1479" s="370"/>
    </row>
    <row r="1480" ht="15.75" customHeight="1">
      <c r="A1480" s="485"/>
      <c r="B1480" s="44"/>
      <c r="C1480" s="44"/>
      <c r="D1480" s="44"/>
      <c r="E1480" s="388"/>
      <c r="F1480" s="261"/>
      <c r="G1480" s="261"/>
      <c r="H1480" s="38"/>
      <c r="I1480" s="370"/>
      <c r="J1480" s="370"/>
      <c r="K1480" s="370"/>
      <c r="L1480" s="370"/>
    </row>
    <row r="1481" ht="15.75" customHeight="1">
      <c r="A1481" s="485"/>
      <c r="B1481" s="44"/>
      <c r="C1481" s="44"/>
      <c r="D1481" s="44"/>
      <c r="E1481" s="388"/>
      <c r="F1481" s="261"/>
      <c r="G1481" s="261"/>
      <c r="H1481" s="38"/>
      <c r="I1481" s="370"/>
      <c r="J1481" s="370"/>
      <c r="K1481" s="370"/>
      <c r="L1481" s="370"/>
    </row>
    <row r="1482" ht="15.75" customHeight="1">
      <c r="A1482" s="485"/>
      <c r="B1482" s="44"/>
      <c r="C1482" s="44"/>
      <c r="D1482" s="44"/>
      <c r="E1482" s="388"/>
      <c r="F1482" s="261"/>
      <c r="G1482" s="261"/>
      <c r="H1482" s="38"/>
      <c r="I1482" s="370"/>
      <c r="J1482" s="370"/>
      <c r="K1482" s="370"/>
      <c r="L1482" s="370"/>
    </row>
    <row r="1483" ht="15.75" customHeight="1">
      <c r="A1483" s="485"/>
      <c r="B1483" s="44"/>
      <c r="C1483" s="44"/>
      <c r="D1483" s="44"/>
      <c r="E1483" s="388"/>
      <c r="F1483" s="261"/>
      <c r="G1483" s="261"/>
      <c r="H1483" s="38"/>
      <c r="I1483" s="370"/>
      <c r="J1483" s="370"/>
      <c r="K1483" s="370"/>
      <c r="L1483" s="370"/>
    </row>
    <row r="1484" ht="15.75" customHeight="1">
      <c r="A1484" s="485"/>
      <c r="B1484" s="44"/>
      <c r="C1484" s="44"/>
      <c r="D1484" s="44"/>
      <c r="E1484" s="388"/>
      <c r="F1484" s="261"/>
      <c r="G1484" s="261"/>
      <c r="H1484" s="38"/>
      <c r="I1484" s="370"/>
      <c r="J1484" s="370"/>
      <c r="K1484" s="370"/>
      <c r="L1484" s="370"/>
    </row>
    <row r="1485" ht="15.75" customHeight="1">
      <c r="A1485" s="485"/>
      <c r="B1485" s="44"/>
      <c r="C1485" s="44"/>
      <c r="D1485" s="44"/>
      <c r="E1485" s="388"/>
      <c r="F1485" s="261"/>
      <c r="G1485" s="261"/>
      <c r="H1485" s="38"/>
      <c r="I1485" s="370"/>
      <c r="J1485" s="370"/>
      <c r="K1485" s="370"/>
      <c r="L1485" s="370"/>
    </row>
    <row r="1486" ht="15.75" customHeight="1">
      <c r="A1486" s="485"/>
      <c r="B1486" s="44"/>
      <c r="C1486" s="44"/>
      <c r="D1486" s="44"/>
      <c r="E1486" s="388"/>
      <c r="F1486" s="261"/>
      <c r="G1486" s="261"/>
      <c r="H1486" s="38"/>
      <c r="I1486" s="370"/>
      <c r="J1486" s="370"/>
      <c r="K1486" s="370"/>
      <c r="L1486" s="370"/>
    </row>
    <row r="1487" ht="15.75" customHeight="1">
      <c r="A1487" s="485"/>
      <c r="B1487" s="44"/>
      <c r="C1487" s="44"/>
      <c r="D1487" s="44"/>
      <c r="E1487" s="388"/>
      <c r="F1487" s="261"/>
      <c r="G1487" s="261"/>
      <c r="H1487" s="38"/>
      <c r="I1487" s="370"/>
      <c r="J1487" s="370"/>
      <c r="K1487" s="370"/>
      <c r="L1487" s="370"/>
    </row>
    <row r="1488" ht="15.75" customHeight="1">
      <c r="A1488" s="485"/>
      <c r="B1488" s="44"/>
      <c r="C1488" s="44"/>
      <c r="D1488" s="44"/>
      <c r="E1488" s="388"/>
      <c r="F1488" s="261"/>
      <c r="G1488" s="261"/>
      <c r="H1488" s="38"/>
      <c r="I1488" s="370"/>
      <c r="J1488" s="370"/>
      <c r="K1488" s="370"/>
      <c r="L1488" s="370"/>
    </row>
    <row r="1489" ht="15.75" customHeight="1">
      <c r="A1489" s="485"/>
      <c r="B1489" s="44"/>
      <c r="C1489" s="44"/>
      <c r="D1489" s="44"/>
      <c r="E1489" s="388"/>
      <c r="F1489" s="261"/>
      <c r="G1489" s="261"/>
      <c r="H1489" s="38"/>
      <c r="I1489" s="370"/>
      <c r="J1489" s="370"/>
      <c r="K1489" s="370"/>
      <c r="L1489" s="370"/>
    </row>
    <row r="1490" ht="15.75" customHeight="1">
      <c r="A1490" s="485"/>
      <c r="B1490" s="44"/>
      <c r="C1490" s="44"/>
      <c r="D1490" s="44"/>
      <c r="E1490" s="388"/>
      <c r="F1490" s="261"/>
      <c r="G1490" s="261"/>
      <c r="H1490" s="38"/>
      <c r="I1490" s="370"/>
      <c r="J1490" s="370"/>
      <c r="K1490" s="370"/>
      <c r="L1490" s="370"/>
    </row>
    <row r="1491" ht="15.75" customHeight="1">
      <c r="A1491" s="485"/>
      <c r="B1491" s="44"/>
      <c r="C1491" s="44"/>
      <c r="D1491" s="44"/>
      <c r="E1491" s="388"/>
      <c r="F1491" s="261"/>
      <c r="G1491" s="261"/>
      <c r="H1491" s="38"/>
      <c r="I1491" s="370"/>
      <c r="J1491" s="370"/>
      <c r="K1491" s="370"/>
      <c r="L1491" s="370"/>
    </row>
    <row r="1492" ht="15.75" customHeight="1">
      <c r="A1492" s="485"/>
      <c r="B1492" s="44"/>
      <c r="C1492" s="44"/>
      <c r="D1492" s="44"/>
      <c r="E1492" s="388"/>
      <c r="F1492" s="261"/>
      <c r="G1492" s="261"/>
      <c r="H1492" s="38"/>
      <c r="I1492" s="370"/>
      <c r="J1492" s="370"/>
      <c r="K1492" s="370"/>
      <c r="L1492" s="370"/>
    </row>
    <row r="1493" ht="15.75" customHeight="1">
      <c r="A1493" s="485"/>
      <c r="B1493" s="44"/>
      <c r="C1493" s="44"/>
      <c r="D1493" s="44"/>
      <c r="E1493" s="388"/>
      <c r="F1493" s="261"/>
      <c r="G1493" s="261"/>
      <c r="H1493" s="38"/>
      <c r="I1493" s="370"/>
      <c r="J1493" s="370"/>
      <c r="K1493" s="370"/>
      <c r="L1493" s="370"/>
    </row>
    <row r="1494" ht="15.75" customHeight="1">
      <c r="A1494" s="485"/>
      <c r="B1494" s="44"/>
      <c r="C1494" s="44"/>
      <c r="D1494" s="44"/>
      <c r="E1494" s="388"/>
      <c r="F1494" s="261"/>
      <c r="G1494" s="261"/>
      <c r="H1494" s="38"/>
      <c r="I1494" s="370"/>
      <c r="J1494" s="370"/>
      <c r="K1494" s="370"/>
      <c r="L1494" s="370"/>
    </row>
    <row r="1495" ht="15.75" customHeight="1">
      <c r="A1495" s="485"/>
      <c r="B1495" s="44"/>
      <c r="C1495" s="44"/>
      <c r="D1495" s="44"/>
      <c r="E1495" s="388"/>
      <c r="F1495" s="261"/>
      <c r="G1495" s="261"/>
      <c r="H1495" s="38"/>
      <c r="I1495" s="370"/>
      <c r="J1495" s="370"/>
      <c r="K1495" s="370"/>
      <c r="L1495" s="370"/>
    </row>
    <row r="1496" ht="15.75" customHeight="1">
      <c r="A1496" s="485"/>
      <c r="B1496" s="44"/>
      <c r="C1496" s="44"/>
      <c r="D1496" s="44"/>
      <c r="E1496" s="388"/>
      <c r="F1496" s="261"/>
      <c r="G1496" s="261"/>
      <c r="H1496" s="38"/>
      <c r="I1496" s="370"/>
      <c r="J1496" s="370"/>
      <c r="K1496" s="370"/>
      <c r="L1496" s="370"/>
    </row>
    <row r="1497" ht="15.75" customHeight="1">
      <c r="A1497" s="485"/>
      <c r="B1497" s="44"/>
      <c r="C1497" s="44"/>
      <c r="D1497" s="44"/>
      <c r="E1497" s="388"/>
      <c r="F1497" s="261"/>
      <c r="G1497" s="261"/>
      <c r="H1497" s="38"/>
      <c r="I1497" s="370"/>
      <c r="J1497" s="370"/>
      <c r="K1497" s="370"/>
      <c r="L1497" s="370"/>
    </row>
    <row r="1498" ht="15.75" customHeight="1">
      <c r="A1498" s="485"/>
      <c r="B1498" s="44"/>
      <c r="C1498" s="44"/>
      <c r="D1498" s="44"/>
      <c r="E1498" s="388"/>
      <c r="F1498" s="261"/>
      <c r="G1498" s="261"/>
      <c r="H1498" s="38"/>
      <c r="I1498" s="370"/>
      <c r="J1498" s="370"/>
      <c r="K1498" s="370"/>
      <c r="L1498" s="370"/>
    </row>
    <row r="1499" ht="15.75" customHeight="1">
      <c r="A1499" s="485"/>
      <c r="B1499" s="44"/>
      <c r="C1499" s="44"/>
      <c r="D1499" s="44"/>
      <c r="E1499" s="388"/>
      <c r="F1499" s="261"/>
      <c r="G1499" s="261"/>
      <c r="H1499" s="38"/>
      <c r="I1499" s="370"/>
      <c r="J1499" s="370"/>
      <c r="K1499" s="370"/>
      <c r="L1499" s="370"/>
    </row>
    <row r="1500" ht="15.75" customHeight="1">
      <c r="A1500" s="485"/>
      <c r="B1500" s="44"/>
      <c r="C1500" s="44"/>
      <c r="D1500" s="44"/>
      <c r="E1500" s="388"/>
      <c r="F1500" s="261"/>
      <c r="G1500" s="261"/>
      <c r="H1500" s="38"/>
      <c r="I1500" s="370"/>
      <c r="J1500" s="370"/>
      <c r="K1500" s="370"/>
      <c r="L1500" s="370"/>
    </row>
    <row r="1501" ht="15.75" customHeight="1">
      <c r="A1501" s="485"/>
      <c r="B1501" s="44"/>
      <c r="C1501" s="44"/>
      <c r="D1501" s="44"/>
      <c r="E1501" s="388"/>
      <c r="F1501" s="261"/>
      <c r="G1501" s="261"/>
      <c r="H1501" s="38"/>
      <c r="I1501" s="370"/>
      <c r="J1501" s="370"/>
      <c r="K1501" s="370"/>
      <c r="L1501" s="370"/>
    </row>
    <row r="1502" ht="15.75" customHeight="1">
      <c r="A1502" s="485"/>
      <c r="B1502" s="44"/>
      <c r="C1502" s="44"/>
      <c r="D1502" s="44"/>
      <c r="E1502" s="388"/>
      <c r="F1502" s="261"/>
      <c r="G1502" s="261"/>
      <c r="H1502" s="38"/>
      <c r="I1502" s="370"/>
      <c r="J1502" s="370"/>
      <c r="K1502" s="370"/>
      <c r="L1502" s="370"/>
    </row>
    <row r="1503" ht="15.75" customHeight="1">
      <c r="A1503" s="485"/>
      <c r="B1503" s="44"/>
      <c r="C1503" s="44"/>
      <c r="D1503" s="44"/>
      <c r="E1503" s="388"/>
      <c r="F1503" s="261"/>
      <c r="G1503" s="261"/>
      <c r="H1503" s="38"/>
      <c r="I1503" s="370"/>
      <c r="J1503" s="370"/>
      <c r="K1503" s="370"/>
      <c r="L1503" s="370"/>
    </row>
    <row r="1504" ht="15.75" customHeight="1">
      <c r="A1504" s="485"/>
      <c r="B1504" s="44"/>
      <c r="C1504" s="44"/>
      <c r="D1504" s="44"/>
      <c r="E1504" s="388"/>
      <c r="F1504" s="261"/>
      <c r="G1504" s="261"/>
      <c r="H1504" s="38"/>
      <c r="I1504" s="370"/>
      <c r="J1504" s="370"/>
      <c r="K1504" s="370"/>
      <c r="L1504" s="370"/>
    </row>
    <row r="1505" ht="15.75" customHeight="1">
      <c r="A1505" s="485"/>
      <c r="B1505" s="44"/>
      <c r="C1505" s="44"/>
      <c r="D1505" s="44"/>
      <c r="E1505" s="388"/>
      <c r="F1505" s="261"/>
      <c r="G1505" s="261"/>
      <c r="H1505" s="38"/>
      <c r="I1505" s="370"/>
      <c r="J1505" s="370"/>
      <c r="K1505" s="370"/>
      <c r="L1505" s="370"/>
    </row>
    <row r="1506" ht="15.75" customHeight="1">
      <c r="A1506" s="485"/>
      <c r="B1506" s="44"/>
      <c r="C1506" s="44"/>
      <c r="D1506" s="44"/>
      <c r="E1506" s="388"/>
      <c r="F1506" s="261"/>
      <c r="G1506" s="261"/>
      <c r="H1506" s="38"/>
      <c r="I1506" s="370"/>
      <c r="J1506" s="370"/>
      <c r="K1506" s="370"/>
      <c r="L1506" s="370"/>
    </row>
    <row r="1507" ht="15.75" customHeight="1">
      <c r="A1507" s="485"/>
      <c r="B1507" s="44"/>
      <c r="C1507" s="44"/>
      <c r="D1507" s="44"/>
      <c r="E1507" s="388"/>
      <c r="F1507" s="261"/>
      <c r="G1507" s="261"/>
      <c r="H1507" s="38"/>
      <c r="I1507" s="370"/>
      <c r="J1507" s="370"/>
      <c r="K1507" s="370"/>
      <c r="L1507" s="370"/>
    </row>
    <row r="1508" ht="15.75" customHeight="1">
      <c r="A1508" s="485"/>
      <c r="B1508" s="44"/>
      <c r="C1508" s="44"/>
      <c r="D1508" s="44"/>
      <c r="E1508" s="388"/>
      <c r="F1508" s="261"/>
      <c r="G1508" s="261"/>
      <c r="H1508" s="38"/>
      <c r="I1508" s="370"/>
      <c r="J1508" s="370"/>
      <c r="K1508" s="370"/>
      <c r="L1508" s="370"/>
    </row>
    <row r="1509" ht="15.75" customHeight="1">
      <c r="A1509" s="485"/>
      <c r="B1509" s="44"/>
      <c r="C1509" s="44"/>
      <c r="D1509" s="44"/>
      <c r="E1509" s="388"/>
      <c r="F1509" s="261"/>
      <c r="G1509" s="261"/>
      <c r="H1509" s="38"/>
      <c r="I1509" s="370"/>
      <c r="J1509" s="370"/>
      <c r="K1509" s="370"/>
      <c r="L1509" s="370"/>
    </row>
    <row r="1510" ht="15.75" customHeight="1">
      <c r="A1510" s="485"/>
      <c r="B1510" s="44"/>
      <c r="C1510" s="44"/>
      <c r="D1510" s="44"/>
      <c r="E1510" s="388"/>
      <c r="F1510" s="261"/>
      <c r="G1510" s="261"/>
      <c r="H1510" s="38"/>
      <c r="I1510" s="370"/>
      <c r="J1510" s="370"/>
      <c r="K1510" s="370"/>
      <c r="L1510" s="370"/>
    </row>
    <row r="1511" ht="15.75" customHeight="1">
      <c r="A1511" s="485"/>
      <c r="B1511" s="44"/>
      <c r="C1511" s="44"/>
      <c r="D1511" s="44"/>
      <c r="E1511" s="388"/>
      <c r="F1511" s="261"/>
      <c r="G1511" s="261"/>
      <c r="H1511" s="38"/>
      <c r="I1511" s="370"/>
      <c r="J1511" s="370"/>
      <c r="K1511" s="370"/>
      <c r="L1511" s="370"/>
    </row>
    <row r="1512" ht="15.75" customHeight="1">
      <c r="A1512" s="485"/>
      <c r="B1512" s="44"/>
      <c r="C1512" s="44"/>
      <c r="D1512" s="44"/>
      <c r="E1512" s="388"/>
      <c r="F1512" s="261"/>
      <c r="G1512" s="261"/>
      <c r="H1512" s="38"/>
      <c r="I1512" s="370"/>
      <c r="J1512" s="370"/>
      <c r="K1512" s="370"/>
      <c r="L1512" s="370"/>
    </row>
    <row r="1513" ht="15.75" customHeight="1">
      <c r="A1513" s="485"/>
      <c r="B1513" s="44"/>
      <c r="C1513" s="44"/>
      <c r="D1513" s="44"/>
      <c r="E1513" s="388"/>
      <c r="F1513" s="261"/>
      <c r="G1513" s="261"/>
      <c r="H1513" s="38"/>
      <c r="I1513" s="370"/>
      <c r="J1513" s="370"/>
      <c r="K1513" s="370"/>
      <c r="L1513" s="370"/>
    </row>
    <row r="1514" ht="15.75" customHeight="1">
      <c r="A1514" s="485"/>
      <c r="B1514" s="44"/>
      <c r="C1514" s="44"/>
      <c r="D1514" s="44"/>
      <c r="E1514" s="388"/>
      <c r="F1514" s="261"/>
      <c r="G1514" s="261"/>
      <c r="H1514" s="38"/>
      <c r="I1514" s="370"/>
      <c r="J1514" s="370"/>
      <c r="K1514" s="370"/>
      <c r="L1514" s="370"/>
    </row>
    <row r="1515" ht="15.75" customHeight="1">
      <c r="A1515" s="485"/>
      <c r="B1515" s="44"/>
      <c r="C1515" s="44"/>
      <c r="D1515" s="44"/>
      <c r="E1515" s="388"/>
      <c r="F1515" s="261"/>
      <c r="G1515" s="261"/>
      <c r="H1515" s="38"/>
      <c r="I1515" s="370"/>
      <c r="J1515" s="370"/>
      <c r="K1515" s="370"/>
      <c r="L1515" s="370"/>
    </row>
    <row r="1516" ht="15.75" customHeight="1">
      <c r="A1516" s="485"/>
      <c r="B1516" s="44"/>
      <c r="C1516" s="44"/>
      <c r="D1516" s="44"/>
      <c r="E1516" s="388"/>
      <c r="F1516" s="261"/>
      <c r="G1516" s="261"/>
      <c r="H1516" s="38"/>
      <c r="I1516" s="370"/>
      <c r="J1516" s="370"/>
      <c r="K1516" s="370"/>
      <c r="L1516" s="370"/>
    </row>
    <row r="1517" ht="15.75" customHeight="1">
      <c r="A1517" s="485"/>
      <c r="B1517" s="44"/>
      <c r="C1517" s="44"/>
      <c r="D1517" s="44"/>
      <c r="E1517" s="388"/>
      <c r="F1517" s="261"/>
      <c r="G1517" s="261"/>
      <c r="H1517" s="38"/>
      <c r="I1517" s="370"/>
      <c r="J1517" s="370"/>
      <c r="K1517" s="370"/>
      <c r="L1517" s="370"/>
    </row>
    <row r="1518" ht="15.75" customHeight="1">
      <c r="A1518" s="485"/>
      <c r="B1518" s="44"/>
      <c r="C1518" s="44"/>
      <c r="D1518" s="44"/>
      <c r="E1518" s="388"/>
      <c r="F1518" s="261"/>
      <c r="G1518" s="261"/>
      <c r="H1518" s="38"/>
      <c r="I1518" s="370"/>
      <c r="J1518" s="370"/>
      <c r="K1518" s="370"/>
      <c r="L1518" s="370"/>
    </row>
    <row r="1519" ht="15.75" customHeight="1">
      <c r="A1519" s="485"/>
      <c r="B1519" s="44"/>
      <c r="C1519" s="44"/>
      <c r="D1519" s="44"/>
      <c r="E1519" s="388"/>
      <c r="F1519" s="261"/>
      <c r="G1519" s="261"/>
      <c r="H1519" s="38"/>
      <c r="I1519" s="370"/>
      <c r="J1519" s="370"/>
      <c r="K1519" s="370"/>
      <c r="L1519" s="370"/>
    </row>
    <row r="1520" ht="15.75" customHeight="1">
      <c r="A1520" s="485"/>
      <c r="B1520" s="44"/>
      <c r="C1520" s="44"/>
      <c r="D1520" s="44"/>
      <c r="E1520" s="388"/>
      <c r="F1520" s="261"/>
      <c r="G1520" s="261"/>
      <c r="H1520" s="38"/>
      <c r="I1520" s="370"/>
      <c r="J1520" s="370"/>
      <c r="K1520" s="370"/>
      <c r="L1520" s="370"/>
    </row>
    <row r="1521" ht="15.75" customHeight="1">
      <c r="A1521" s="485"/>
      <c r="B1521" s="44"/>
      <c r="C1521" s="44"/>
      <c r="D1521" s="44"/>
      <c r="E1521" s="388"/>
      <c r="F1521" s="261"/>
      <c r="G1521" s="261"/>
      <c r="H1521" s="38"/>
      <c r="I1521" s="370"/>
      <c r="J1521" s="370"/>
      <c r="K1521" s="370"/>
      <c r="L1521" s="370"/>
    </row>
    <row r="1522" ht="15.75" customHeight="1">
      <c r="A1522" s="485"/>
      <c r="B1522" s="44"/>
      <c r="C1522" s="44"/>
      <c r="D1522" s="44"/>
      <c r="E1522" s="388"/>
      <c r="F1522" s="261"/>
      <c r="G1522" s="261"/>
      <c r="H1522" s="38"/>
      <c r="I1522" s="370"/>
      <c r="J1522" s="370"/>
      <c r="K1522" s="370"/>
      <c r="L1522" s="370"/>
    </row>
    <row r="1523" ht="15.75" customHeight="1">
      <c r="A1523" s="485"/>
      <c r="B1523" s="44"/>
      <c r="C1523" s="44"/>
      <c r="D1523" s="44"/>
      <c r="E1523" s="388"/>
      <c r="F1523" s="261"/>
      <c r="G1523" s="261"/>
      <c r="H1523" s="38"/>
      <c r="I1523" s="370"/>
      <c r="J1523" s="370"/>
      <c r="K1523" s="370"/>
      <c r="L1523" s="370"/>
    </row>
    <row r="1524" ht="15.75" customHeight="1">
      <c r="A1524" s="485"/>
      <c r="B1524" s="44"/>
      <c r="C1524" s="44"/>
      <c r="D1524" s="44"/>
      <c r="E1524" s="388"/>
      <c r="F1524" s="261"/>
      <c r="G1524" s="261"/>
      <c r="H1524" s="38"/>
      <c r="I1524" s="370"/>
      <c r="J1524" s="370"/>
      <c r="K1524" s="370"/>
      <c r="L1524" s="370"/>
    </row>
    <row r="1525" ht="15.75" customHeight="1">
      <c r="A1525" s="485"/>
      <c r="B1525" s="44"/>
      <c r="C1525" s="44"/>
      <c r="D1525" s="44"/>
      <c r="E1525" s="388"/>
      <c r="F1525" s="261"/>
      <c r="G1525" s="261"/>
      <c r="H1525" s="38"/>
      <c r="I1525" s="370"/>
      <c r="J1525" s="370"/>
      <c r="K1525" s="370"/>
      <c r="L1525" s="370"/>
    </row>
    <row r="1526" ht="15.75" customHeight="1">
      <c r="A1526" s="485"/>
      <c r="B1526" s="44"/>
      <c r="C1526" s="44"/>
      <c r="D1526" s="44"/>
      <c r="E1526" s="388"/>
      <c r="F1526" s="261"/>
      <c r="G1526" s="261"/>
      <c r="H1526" s="38"/>
      <c r="I1526" s="370"/>
      <c r="J1526" s="370"/>
      <c r="K1526" s="370"/>
      <c r="L1526" s="370"/>
    </row>
    <row r="1527" ht="15.75" customHeight="1">
      <c r="A1527" s="485"/>
      <c r="B1527" s="44"/>
      <c r="C1527" s="44"/>
      <c r="D1527" s="44"/>
      <c r="E1527" s="388"/>
      <c r="F1527" s="261"/>
      <c r="G1527" s="261"/>
      <c r="H1527" s="38"/>
      <c r="I1527" s="370"/>
      <c r="J1527" s="370"/>
      <c r="K1527" s="370"/>
      <c r="L1527" s="370"/>
    </row>
    <row r="1528" ht="15.75" customHeight="1">
      <c r="A1528" s="485"/>
      <c r="B1528" s="44"/>
      <c r="C1528" s="44"/>
      <c r="D1528" s="44"/>
      <c r="E1528" s="388"/>
      <c r="F1528" s="261"/>
      <c r="G1528" s="261"/>
      <c r="H1528" s="38"/>
      <c r="I1528" s="370"/>
      <c r="J1528" s="370"/>
      <c r="K1528" s="370"/>
      <c r="L1528" s="370"/>
    </row>
    <row r="1529" ht="15.75" customHeight="1">
      <c r="A1529" s="485"/>
      <c r="B1529" s="44"/>
      <c r="C1529" s="44"/>
      <c r="D1529" s="44"/>
      <c r="E1529" s="388"/>
      <c r="F1529" s="261"/>
      <c r="G1529" s="261"/>
      <c r="H1529" s="38"/>
      <c r="I1529" s="370"/>
      <c r="J1529" s="370"/>
      <c r="K1529" s="370"/>
      <c r="L1529" s="370"/>
    </row>
    <row r="1530" ht="15.75" customHeight="1">
      <c r="A1530" s="485"/>
      <c r="B1530" s="44"/>
      <c r="C1530" s="44"/>
      <c r="D1530" s="44"/>
      <c r="E1530" s="388"/>
      <c r="F1530" s="261"/>
      <c r="G1530" s="261"/>
      <c r="H1530" s="38"/>
      <c r="I1530" s="370"/>
      <c r="J1530" s="370"/>
      <c r="K1530" s="370"/>
      <c r="L1530" s="370"/>
    </row>
    <row r="1531" ht="15.75" customHeight="1">
      <c r="A1531" s="485"/>
      <c r="B1531" s="44"/>
      <c r="C1531" s="44"/>
      <c r="D1531" s="44"/>
      <c r="E1531" s="388"/>
      <c r="F1531" s="261"/>
      <c r="G1531" s="261"/>
      <c r="H1531" s="38"/>
      <c r="I1531" s="370"/>
      <c r="J1531" s="370"/>
      <c r="K1531" s="370"/>
      <c r="L1531" s="370"/>
    </row>
    <row r="1532" ht="15.75" customHeight="1">
      <c r="A1532" s="485"/>
      <c r="B1532" s="44"/>
      <c r="C1532" s="44"/>
      <c r="D1532" s="44"/>
      <c r="E1532" s="388"/>
      <c r="F1532" s="261"/>
      <c r="G1532" s="261"/>
      <c r="H1532" s="38"/>
      <c r="I1532" s="370"/>
      <c r="J1532" s="370"/>
      <c r="K1532" s="370"/>
      <c r="L1532" s="370"/>
    </row>
    <row r="1533" ht="15.75" customHeight="1">
      <c r="A1533" s="485"/>
      <c r="B1533" s="44"/>
      <c r="C1533" s="44"/>
      <c r="D1533" s="44"/>
      <c r="E1533" s="388"/>
      <c r="F1533" s="261"/>
      <c r="G1533" s="261"/>
      <c r="H1533" s="38"/>
      <c r="I1533" s="370"/>
      <c r="J1533" s="370"/>
      <c r="K1533" s="370"/>
      <c r="L1533" s="370"/>
    </row>
    <row r="1534" ht="15.75" customHeight="1">
      <c r="A1534" s="485"/>
      <c r="B1534" s="44"/>
      <c r="C1534" s="44"/>
      <c r="D1534" s="44"/>
      <c r="E1534" s="388"/>
      <c r="F1534" s="261"/>
      <c r="G1534" s="261"/>
      <c r="H1534" s="38"/>
      <c r="I1534" s="370"/>
      <c r="J1534" s="370"/>
      <c r="K1534" s="370"/>
      <c r="L1534" s="370"/>
    </row>
    <row r="1535" ht="15.75" customHeight="1">
      <c r="A1535" s="485"/>
      <c r="B1535" s="44"/>
      <c r="C1535" s="44"/>
      <c r="D1535" s="44"/>
      <c r="E1535" s="388"/>
      <c r="F1535" s="261"/>
      <c r="G1535" s="261"/>
      <c r="H1535" s="38"/>
      <c r="I1535" s="370"/>
      <c r="J1535" s="370"/>
      <c r="K1535" s="370"/>
      <c r="L1535" s="370"/>
    </row>
    <row r="1536" ht="15.75" customHeight="1">
      <c r="A1536" s="485"/>
      <c r="B1536" s="44"/>
      <c r="C1536" s="44"/>
      <c r="D1536" s="44"/>
      <c r="E1536" s="388"/>
      <c r="F1536" s="261"/>
      <c r="G1536" s="261"/>
      <c r="H1536" s="38"/>
      <c r="I1536" s="370"/>
      <c r="J1536" s="370"/>
      <c r="K1536" s="370"/>
      <c r="L1536" s="370"/>
    </row>
    <row r="1537" ht="15.75" customHeight="1">
      <c r="A1537" s="485"/>
      <c r="B1537" s="44"/>
      <c r="C1537" s="44"/>
      <c r="D1537" s="44"/>
      <c r="E1537" s="388"/>
      <c r="F1537" s="261"/>
      <c r="G1537" s="261"/>
      <c r="H1537" s="38"/>
      <c r="I1537" s="370"/>
      <c r="J1537" s="370"/>
      <c r="K1537" s="370"/>
      <c r="L1537" s="370"/>
    </row>
    <row r="1538" ht="15.75" customHeight="1">
      <c r="A1538" s="485"/>
      <c r="B1538" s="44"/>
      <c r="C1538" s="44"/>
      <c r="D1538" s="44"/>
      <c r="E1538" s="388"/>
      <c r="F1538" s="261"/>
      <c r="G1538" s="261"/>
      <c r="H1538" s="38"/>
      <c r="I1538" s="370"/>
      <c r="J1538" s="370"/>
      <c r="K1538" s="370"/>
      <c r="L1538" s="370"/>
    </row>
    <row r="1539" ht="15.75" customHeight="1">
      <c r="A1539" s="485"/>
      <c r="B1539" s="44"/>
      <c r="C1539" s="44"/>
      <c r="D1539" s="44"/>
      <c r="E1539" s="388"/>
      <c r="F1539" s="261"/>
      <c r="G1539" s="261"/>
      <c r="H1539" s="38"/>
      <c r="I1539" s="370"/>
      <c r="J1539" s="370"/>
      <c r="K1539" s="370"/>
      <c r="L1539" s="370"/>
    </row>
    <row r="1540" ht="15.75" customHeight="1">
      <c r="A1540" s="485"/>
      <c r="B1540" s="44"/>
      <c r="C1540" s="44"/>
      <c r="D1540" s="44"/>
      <c r="E1540" s="388"/>
      <c r="F1540" s="261"/>
      <c r="G1540" s="261"/>
      <c r="H1540" s="38"/>
      <c r="I1540" s="370"/>
      <c r="J1540" s="370"/>
      <c r="K1540" s="370"/>
      <c r="L1540" s="370"/>
    </row>
    <row r="1541" ht="15.75" customHeight="1">
      <c r="A1541" s="485"/>
      <c r="B1541" s="44"/>
      <c r="C1541" s="44"/>
      <c r="D1541" s="44"/>
      <c r="E1541" s="388"/>
      <c r="F1541" s="261"/>
      <c r="G1541" s="261"/>
      <c r="H1541" s="38"/>
      <c r="I1541" s="370"/>
      <c r="J1541" s="370"/>
      <c r="K1541" s="370"/>
      <c r="L1541" s="370"/>
    </row>
    <row r="1542" ht="15.75" customHeight="1">
      <c r="A1542" s="485"/>
      <c r="B1542" s="44"/>
      <c r="C1542" s="44"/>
      <c r="D1542" s="44"/>
      <c r="E1542" s="388"/>
      <c r="F1542" s="261"/>
      <c r="G1542" s="261"/>
      <c r="H1542" s="38"/>
      <c r="I1542" s="370"/>
      <c r="J1542" s="370"/>
      <c r="K1542" s="370"/>
      <c r="L1542" s="370"/>
    </row>
    <row r="1543" ht="15.75" customHeight="1">
      <c r="A1543" s="485"/>
      <c r="B1543" s="44"/>
      <c r="C1543" s="44"/>
      <c r="D1543" s="44"/>
      <c r="E1543" s="388"/>
      <c r="F1543" s="261"/>
      <c r="G1543" s="261"/>
      <c r="H1543" s="38"/>
      <c r="I1543" s="370"/>
      <c r="J1543" s="370"/>
      <c r="K1543" s="370"/>
      <c r="L1543" s="370"/>
    </row>
    <row r="1544" ht="15.75" customHeight="1">
      <c r="A1544" s="485"/>
      <c r="B1544" s="44"/>
      <c r="C1544" s="44"/>
      <c r="D1544" s="44"/>
      <c r="E1544" s="388"/>
      <c r="F1544" s="261"/>
      <c r="G1544" s="261"/>
      <c r="H1544" s="38"/>
      <c r="I1544" s="370"/>
      <c r="J1544" s="370"/>
      <c r="K1544" s="370"/>
      <c r="L1544" s="370"/>
    </row>
    <row r="1545" ht="15.75" customHeight="1">
      <c r="A1545" s="485"/>
      <c r="B1545" s="44"/>
      <c r="C1545" s="44"/>
      <c r="D1545" s="44"/>
      <c r="E1545" s="388"/>
      <c r="F1545" s="261"/>
      <c r="G1545" s="261"/>
      <c r="H1545" s="38"/>
      <c r="I1545" s="370"/>
      <c r="J1545" s="370"/>
      <c r="K1545" s="370"/>
      <c r="L1545" s="370"/>
    </row>
    <row r="1546" ht="15.75" customHeight="1">
      <c r="A1546" s="485"/>
      <c r="B1546" s="44"/>
      <c r="C1546" s="44"/>
      <c r="D1546" s="44"/>
      <c r="E1546" s="388"/>
      <c r="F1546" s="261"/>
      <c r="G1546" s="261"/>
      <c r="H1546" s="38"/>
      <c r="I1546" s="370"/>
      <c r="J1546" s="370"/>
      <c r="K1546" s="370"/>
      <c r="L1546" s="370"/>
    </row>
    <row r="1547" ht="15.75" customHeight="1">
      <c r="A1547" s="485"/>
      <c r="B1547" s="44"/>
      <c r="C1547" s="44"/>
      <c r="D1547" s="44"/>
      <c r="E1547" s="388"/>
      <c r="F1547" s="261"/>
      <c r="G1547" s="261"/>
      <c r="H1547" s="38"/>
      <c r="I1547" s="370"/>
      <c r="J1547" s="370"/>
      <c r="K1547" s="370"/>
      <c r="L1547" s="370"/>
    </row>
    <row r="1548" ht="15.75" customHeight="1">
      <c r="A1548" s="485"/>
      <c r="B1548" s="44"/>
      <c r="C1548" s="44"/>
      <c r="D1548" s="44"/>
      <c r="E1548" s="388"/>
      <c r="F1548" s="261"/>
      <c r="G1548" s="261"/>
      <c r="H1548" s="38"/>
      <c r="I1548" s="370"/>
      <c r="J1548" s="370"/>
      <c r="K1548" s="370"/>
      <c r="L1548" s="370"/>
    </row>
    <row r="1549" ht="15.75" customHeight="1">
      <c r="A1549" s="485"/>
      <c r="B1549" s="44"/>
      <c r="C1549" s="44"/>
      <c r="D1549" s="44"/>
      <c r="E1549" s="388"/>
      <c r="F1549" s="261"/>
      <c r="G1549" s="261"/>
      <c r="H1549" s="38"/>
      <c r="I1549" s="370"/>
      <c r="J1549" s="370"/>
      <c r="K1549" s="370"/>
      <c r="L1549" s="370"/>
    </row>
    <row r="1550" ht="15.75" customHeight="1">
      <c r="A1550" s="485"/>
      <c r="B1550" s="44"/>
      <c r="C1550" s="44"/>
      <c r="D1550" s="44"/>
      <c r="E1550" s="388"/>
      <c r="F1550" s="261"/>
      <c r="G1550" s="261"/>
      <c r="H1550" s="38"/>
      <c r="I1550" s="370"/>
      <c r="J1550" s="370"/>
      <c r="K1550" s="370"/>
      <c r="L1550" s="370"/>
    </row>
    <row r="1551" ht="15.75" customHeight="1">
      <c r="A1551" s="485"/>
      <c r="B1551" s="44"/>
      <c r="C1551" s="44"/>
      <c r="D1551" s="44"/>
      <c r="E1551" s="388"/>
      <c r="F1551" s="261"/>
      <c r="G1551" s="261"/>
      <c r="H1551" s="38"/>
      <c r="I1551" s="370"/>
      <c r="J1551" s="370"/>
      <c r="K1551" s="370"/>
      <c r="L1551" s="370"/>
    </row>
    <row r="1552" ht="15.75" customHeight="1">
      <c r="A1552" s="485"/>
      <c r="B1552" s="44"/>
      <c r="C1552" s="44"/>
      <c r="D1552" s="44"/>
      <c r="E1552" s="388"/>
      <c r="F1552" s="261"/>
      <c r="G1552" s="261"/>
      <c r="H1552" s="38"/>
      <c r="I1552" s="370"/>
      <c r="J1552" s="370"/>
      <c r="K1552" s="370"/>
      <c r="L1552" s="370"/>
    </row>
    <row r="1553" ht="15.75" customHeight="1">
      <c r="A1553" s="485"/>
      <c r="B1553" s="44"/>
      <c r="C1553" s="44"/>
      <c r="D1553" s="44"/>
      <c r="E1553" s="388"/>
      <c r="F1553" s="261"/>
      <c r="G1553" s="261"/>
      <c r="H1553" s="38"/>
      <c r="I1553" s="370"/>
      <c r="J1553" s="370"/>
      <c r="K1553" s="370"/>
      <c r="L1553" s="370"/>
    </row>
    <row r="1554" ht="15.75" customHeight="1">
      <c r="A1554" s="485"/>
      <c r="B1554" s="44"/>
      <c r="C1554" s="44"/>
      <c r="D1554" s="44"/>
      <c r="E1554" s="388"/>
      <c r="F1554" s="261"/>
      <c r="G1554" s="261"/>
      <c r="H1554" s="38"/>
      <c r="I1554" s="370"/>
      <c r="J1554" s="370"/>
      <c r="K1554" s="370"/>
      <c r="L1554" s="370"/>
    </row>
    <row r="1555" ht="15.75" customHeight="1">
      <c r="A1555" s="485"/>
      <c r="B1555" s="44"/>
      <c r="C1555" s="44"/>
      <c r="D1555" s="44"/>
      <c r="E1555" s="388"/>
      <c r="F1555" s="261"/>
      <c r="G1555" s="261"/>
      <c r="H1555" s="38"/>
      <c r="I1555" s="370"/>
      <c r="J1555" s="370"/>
      <c r="K1555" s="370"/>
      <c r="L1555" s="370"/>
    </row>
    <row r="1556" ht="15.75" customHeight="1">
      <c r="A1556" s="485"/>
      <c r="B1556" s="44"/>
      <c r="C1556" s="44"/>
      <c r="D1556" s="44"/>
      <c r="E1556" s="388"/>
      <c r="F1556" s="261"/>
      <c r="G1556" s="261"/>
      <c r="H1556" s="38"/>
      <c r="I1556" s="370"/>
      <c r="J1556" s="370"/>
      <c r="K1556" s="370"/>
      <c r="L1556" s="370"/>
    </row>
    <row r="1557" ht="15.75" customHeight="1">
      <c r="A1557" s="485"/>
      <c r="B1557" s="44"/>
      <c r="C1557" s="44"/>
      <c r="D1557" s="44"/>
      <c r="E1557" s="388"/>
      <c r="F1557" s="261"/>
      <c r="G1557" s="261"/>
      <c r="H1557" s="38"/>
      <c r="I1557" s="370"/>
      <c r="J1557" s="370"/>
      <c r="K1557" s="370"/>
      <c r="L1557" s="370"/>
    </row>
    <row r="1558" ht="15.75" customHeight="1">
      <c r="A1558" s="485"/>
      <c r="B1558" s="44"/>
      <c r="C1558" s="44"/>
      <c r="D1558" s="44"/>
      <c r="E1558" s="388"/>
      <c r="F1558" s="261"/>
      <c r="G1558" s="261"/>
      <c r="H1558" s="38"/>
      <c r="I1558" s="370"/>
      <c r="J1558" s="370"/>
      <c r="K1558" s="370"/>
      <c r="L1558" s="370"/>
    </row>
    <row r="1559" ht="15.75" customHeight="1">
      <c r="A1559" s="485"/>
      <c r="B1559" s="44"/>
      <c r="C1559" s="44"/>
      <c r="D1559" s="44"/>
      <c r="E1559" s="388"/>
      <c r="F1559" s="261"/>
      <c r="G1559" s="261"/>
      <c r="H1559" s="38"/>
      <c r="I1559" s="370"/>
      <c r="J1559" s="370"/>
      <c r="K1559" s="370"/>
      <c r="L1559" s="370"/>
    </row>
    <row r="1560" ht="15.75" customHeight="1">
      <c r="A1560" s="485"/>
      <c r="B1560" s="44"/>
      <c r="C1560" s="44"/>
      <c r="D1560" s="44"/>
      <c r="E1560" s="388"/>
      <c r="F1560" s="261"/>
      <c r="G1560" s="261"/>
      <c r="H1560" s="38"/>
      <c r="I1560" s="370"/>
      <c r="J1560" s="370"/>
      <c r="K1560" s="370"/>
      <c r="L1560" s="370"/>
    </row>
    <row r="1561" ht="15.75" customHeight="1">
      <c r="A1561" s="485"/>
      <c r="B1561" s="44"/>
      <c r="C1561" s="44"/>
      <c r="D1561" s="44"/>
      <c r="E1561" s="388"/>
      <c r="F1561" s="261"/>
      <c r="G1561" s="261"/>
      <c r="H1561" s="38"/>
      <c r="I1561" s="370"/>
      <c r="J1561" s="370"/>
      <c r="K1561" s="370"/>
      <c r="L1561" s="370"/>
    </row>
    <row r="1562" ht="15.75" customHeight="1">
      <c r="A1562" s="485"/>
      <c r="B1562" s="44"/>
      <c r="C1562" s="44"/>
      <c r="D1562" s="44"/>
      <c r="E1562" s="388"/>
      <c r="F1562" s="261"/>
      <c r="G1562" s="261"/>
      <c r="H1562" s="38"/>
      <c r="I1562" s="370"/>
      <c r="J1562" s="370"/>
      <c r="K1562" s="370"/>
      <c r="L1562" s="370"/>
    </row>
    <row r="1563" ht="15.75" customHeight="1">
      <c r="A1563" s="485"/>
      <c r="B1563" s="44"/>
      <c r="C1563" s="44"/>
      <c r="D1563" s="44"/>
      <c r="E1563" s="388"/>
      <c r="F1563" s="261"/>
      <c r="G1563" s="261"/>
      <c r="H1563" s="38"/>
      <c r="I1563" s="370"/>
      <c r="J1563" s="370"/>
      <c r="K1563" s="370"/>
      <c r="L1563" s="370"/>
    </row>
    <row r="1564" ht="15.75" customHeight="1">
      <c r="A1564" s="485"/>
      <c r="B1564" s="44"/>
      <c r="C1564" s="44"/>
      <c r="D1564" s="44"/>
      <c r="E1564" s="388"/>
      <c r="F1564" s="261"/>
      <c r="G1564" s="261"/>
      <c r="H1564" s="38"/>
      <c r="I1564" s="370"/>
      <c r="J1564" s="370"/>
      <c r="K1564" s="370"/>
      <c r="L1564" s="370"/>
    </row>
    <row r="1565" ht="15.75" customHeight="1">
      <c r="A1565" s="485"/>
      <c r="B1565" s="44"/>
      <c r="C1565" s="44"/>
      <c r="D1565" s="44"/>
      <c r="E1565" s="388"/>
      <c r="F1565" s="261"/>
      <c r="G1565" s="261"/>
      <c r="H1565" s="38"/>
      <c r="I1565" s="370"/>
      <c r="J1565" s="370"/>
      <c r="K1565" s="370"/>
      <c r="L1565" s="370"/>
    </row>
    <row r="1566" ht="15.75" customHeight="1">
      <c r="A1566" s="485"/>
      <c r="B1566" s="44"/>
      <c r="C1566" s="44"/>
      <c r="D1566" s="44"/>
      <c r="E1566" s="388"/>
      <c r="F1566" s="261"/>
      <c r="G1566" s="261"/>
      <c r="H1566" s="38"/>
      <c r="I1566" s="370"/>
      <c r="J1566" s="370"/>
      <c r="K1566" s="370"/>
      <c r="L1566" s="370"/>
    </row>
    <row r="1567" ht="15.75" customHeight="1">
      <c r="A1567" s="485"/>
      <c r="B1567" s="44"/>
      <c r="C1567" s="44"/>
      <c r="D1567" s="44"/>
      <c r="E1567" s="388"/>
      <c r="F1567" s="261"/>
      <c r="G1567" s="261"/>
      <c r="H1567" s="38"/>
      <c r="I1567" s="370"/>
      <c r="J1567" s="370"/>
      <c r="K1567" s="370"/>
      <c r="L1567" s="370"/>
    </row>
    <row r="1568" ht="15.75" customHeight="1">
      <c r="A1568" s="485"/>
      <c r="B1568" s="44"/>
      <c r="C1568" s="44"/>
      <c r="D1568" s="44"/>
      <c r="E1568" s="388"/>
      <c r="F1568" s="261"/>
      <c r="G1568" s="261"/>
      <c r="H1568" s="38"/>
      <c r="I1568" s="370"/>
      <c r="J1568" s="370"/>
      <c r="K1568" s="370"/>
      <c r="L1568" s="370"/>
    </row>
    <row r="1569" ht="15.75" customHeight="1">
      <c r="A1569" s="485"/>
      <c r="B1569" s="44"/>
      <c r="C1569" s="44"/>
      <c r="D1569" s="44"/>
      <c r="E1569" s="388"/>
      <c r="F1569" s="261"/>
      <c r="G1569" s="261"/>
      <c r="H1569" s="38"/>
      <c r="I1569" s="370"/>
      <c r="J1569" s="370"/>
      <c r="K1569" s="370"/>
      <c r="L1569" s="370"/>
    </row>
    <row r="1570" ht="15.75" customHeight="1">
      <c r="A1570" s="485"/>
      <c r="B1570" s="44"/>
      <c r="C1570" s="44"/>
      <c r="D1570" s="44"/>
      <c r="E1570" s="388"/>
      <c r="F1570" s="261"/>
      <c r="G1570" s="261"/>
      <c r="H1570" s="38"/>
      <c r="I1570" s="370"/>
      <c r="J1570" s="370"/>
      <c r="K1570" s="370"/>
      <c r="L1570" s="370"/>
    </row>
    <row r="1571" ht="15.75" customHeight="1">
      <c r="A1571" s="485"/>
      <c r="B1571" s="44"/>
      <c r="C1571" s="44"/>
      <c r="D1571" s="44"/>
      <c r="E1571" s="388"/>
      <c r="F1571" s="261"/>
      <c r="G1571" s="261"/>
      <c r="H1571" s="38"/>
      <c r="I1571" s="370"/>
      <c r="J1571" s="370"/>
      <c r="K1571" s="370"/>
      <c r="L1571" s="370"/>
    </row>
    <row r="1572" ht="15.75" customHeight="1">
      <c r="A1572" s="485"/>
      <c r="B1572" s="44"/>
      <c r="C1572" s="44"/>
      <c r="D1572" s="44"/>
      <c r="E1572" s="388"/>
      <c r="F1572" s="261"/>
      <c r="G1572" s="261"/>
      <c r="H1572" s="38"/>
      <c r="I1572" s="370"/>
      <c r="J1572" s="370"/>
      <c r="K1572" s="370"/>
      <c r="L1572" s="370"/>
    </row>
    <row r="1573" ht="15.75" customHeight="1">
      <c r="A1573" s="485"/>
      <c r="B1573" s="44"/>
      <c r="C1573" s="44"/>
      <c r="D1573" s="44"/>
      <c r="E1573" s="388"/>
      <c r="F1573" s="261"/>
      <c r="G1573" s="261"/>
      <c r="H1573" s="38"/>
      <c r="I1573" s="370"/>
      <c r="J1573" s="370"/>
      <c r="K1573" s="370"/>
      <c r="L1573" s="370"/>
    </row>
    <row r="1574" ht="15.75" customHeight="1">
      <c r="A1574" s="485"/>
      <c r="B1574" s="44"/>
      <c r="C1574" s="44"/>
      <c r="D1574" s="44"/>
      <c r="E1574" s="388"/>
      <c r="F1574" s="261"/>
      <c r="G1574" s="261"/>
      <c r="H1574" s="38"/>
      <c r="I1574" s="370"/>
      <c r="J1574" s="370"/>
      <c r="K1574" s="370"/>
      <c r="L1574" s="370"/>
    </row>
    <row r="1575" ht="15.75" customHeight="1">
      <c r="A1575" s="485"/>
      <c r="B1575" s="44"/>
      <c r="C1575" s="44"/>
      <c r="D1575" s="44"/>
      <c r="E1575" s="388"/>
      <c r="F1575" s="261"/>
      <c r="G1575" s="261"/>
      <c r="H1575" s="38"/>
      <c r="I1575" s="370"/>
      <c r="J1575" s="370"/>
      <c r="K1575" s="370"/>
      <c r="L1575" s="370"/>
    </row>
    <row r="1576" ht="15.75" customHeight="1">
      <c r="A1576" s="485"/>
      <c r="B1576" s="44"/>
      <c r="C1576" s="44"/>
      <c r="D1576" s="44"/>
      <c r="E1576" s="388"/>
      <c r="F1576" s="261"/>
      <c r="G1576" s="261"/>
      <c r="H1576" s="38"/>
      <c r="I1576" s="370"/>
      <c r="J1576" s="370"/>
      <c r="K1576" s="370"/>
      <c r="L1576" s="370"/>
    </row>
    <row r="1577" ht="15.75" customHeight="1">
      <c r="A1577" s="485"/>
      <c r="B1577" s="44"/>
      <c r="C1577" s="44"/>
      <c r="D1577" s="44"/>
      <c r="E1577" s="388"/>
      <c r="F1577" s="261"/>
      <c r="G1577" s="261"/>
      <c r="H1577" s="38"/>
      <c r="I1577" s="370"/>
      <c r="J1577" s="370"/>
      <c r="K1577" s="370"/>
      <c r="L1577" s="370"/>
    </row>
    <row r="1578" ht="15.75" customHeight="1">
      <c r="A1578" s="485"/>
      <c r="B1578" s="44"/>
      <c r="C1578" s="44"/>
      <c r="D1578" s="44"/>
      <c r="E1578" s="388"/>
      <c r="F1578" s="261"/>
      <c r="G1578" s="261"/>
      <c r="H1578" s="38"/>
      <c r="I1578" s="370"/>
      <c r="J1578" s="370"/>
      <c r="K1578" s="370"/>
      <c r="L1578" s="370"/>
    </row>
    <row r="1579" ht="15.75" customHeight="1">
      <c r="A1579" s="485"/>
      <c r="B1579" s="44"/>
      <c r="C1579" s="44"/>
      <c r="D1579" s="44"/>
      <c r="E1579" s="388"/>
      <c r="F1579" s="261"/>
      <c r="G1579" s="261"/>
      <c r="H1579" s="38"/>
      <c r="I1579" s="370"/>
      <c r="J1579" s="370"/>
      <c r="K1579" s="370"/>
      <c r="L1579" s="370"/>
    </row>
    <row r="1580" ht="15.75" customHeight="1">
      <c r="A1580" s="485"/>
      <c r="B1580" s="44"/>
      <c r="C1580" s="44"/>
      <c r="D1580" s="44"/>
      <c r="E1580" s="388"/>
      <c r="F1580" s="261"/>
      <c r="G1580" s="261"/>
      <c r="H1580" s="38"/>
      <c r="I1580" s="370"/>
      <c r="J1580" s="370"/>
      <c r="K1580" s="370"/>
      <c r="L1580" s="370"/>
    </row>
    <row r="1581" ht="15.75" customHeight="1">
      <c r="A1581" s="485"/>
      <c r="B1581" s="44"/>
      <c r="C1581" s="44"/>
      <c r="D1581" s="44"/>
      <c r="E1581" s="388"/>
      <c r="F1581" s="261"/>
      <c r="G1581" s="261"/>
      <c r="H1581" s="38"/>
      <c r="I1581" s="370"/>
      <c r="J1581" s="370"/>
      <c r="K1581" s="370"/>
      <c r="L1581" s="370"/>
    </row>
    <row r="1582" ht="15.75" customHeight="1">
      <c r="A1582" s="485"/>
      <c r="B1582" s="44"/>
      <c r="C1582" s="44"/>
      <c r="D1582" s="44"/>
      <c r="E1582" s="388"/>
      <c r="F1582" s="261"/>
      <c r="G1582" s="261"/>
      <c r="H1582" s="38"/>
      <c r="I1582" s="370"/>
      <c r="J1582" s="370"/>
      <c r="K1582" s="370"/>
      <c r="L1582" s="370"/>
    </row>
    <row r="1583" ht="15.75" customHeight="1">
      <c r="A1583" s="485"/>
      <c r="B1583" s="44"/>
      <c r="C1583" s="44"/>
      <c r="D1583" s="44"/>
      <c r="E1583" s="388"/>
      <c r="F1583" s="261"/>
      <c r="G1583" s="261"/>
      <c r="H1583" s="38"/>
      <c r="I1583" s="370"/>
      <c r="J1583" s="370"/>
      <c r="K1583" s="370"/>
      <c r="L1583" s="370"/>
    </row>
    <row r="1584" ht="15.75" customHeight="1">
      <c r="A1584" s="485"/>
      <c r="B1584" s="44"/>
      <c r="C1584" s="44"/>
      <c r="D1584" s="44"/>
      <c r="E1584" s="388"/>
      <c r="F1584" s="261"/>
      <c r="G1584" s="261"/>
      <c r="H1584" s="38"/>
      <c r="I1584" s="370"/>
      <c r="J1584" s="370"/>
      <c r="K1584" s="370"/>
      <c r="L1584" s="370"/>
    </row>
    <row r="1585" ht="15.75" customHeight="1">
      <c r="A1585" s="485"/>
      <c r="B1585" s="44"/>
      <c r="C1585" s="44"/>
      <c r="D1585" s="44"/>
      <c r="E1585" s="388"/>
      <c r="F1585" s="261"/>
      <c r="G1585" s="261"/>
      <c r="H1585" s="38"/>
      <c r="I1585" s="370"/>
      <c r="J1585" s="370"/>
      <c r="K1585" s="370"/>
      <c r="L1585" s="370"/>
    </row>
    <row r="1586" ht="15.75" customHeight="1">
      <c r="A1586" s="485"/>
      <c r="B1586" s="44"/>
      <c r="C1586" s="44"/>
      <c r="D1586" s="44"/>
      <c r="E1586" s="388"/>
      <c r="F1586" s="261"/>
      <c r="G1586" s="261"/>
      <c r="H1586" s="38"/>
      <c r="I1586" s="370"/>
      <c r="J1586" s="370"/>
      <c r="K1586" s="370"/>
      <c r="L1586" s="370"/>
    </row>
    <row r="1587" ht="15.75" customHeight="1">
      <c r="A1587" s="485"/>
      <c r="B1587" s="44"/>
      <c r="C1587" s="44"/>
      <c r="D1587" s="44"/>
      <c r="E1587" s="388"/>
      <c r="F1587" s="261"/>
      <c r="G1587" s="261"/>
      <c r="H1587" s="38"/>
      <c r="I1587" s="370"/>
      <c r="J1587" s="370"/>
      <c r="K1587" s="370"/>
      <c r="L1587" s="370"/>
    </row>
    <row r="1588" ht="15.75" customHeight="1">
      <c r="A1588" s="485"/>
      <c r="B1588" s="44"/>
      <c r="C1588" s="44"/>
      <c r="D1588" s="44"/>
      <c r="E1588" s="388"/>
      <c r="F1588" s="261"/>
      <c r="G1588" s="261"/>
      <c r="H1588" s="38"/>
      <c r="I1588" s="370"/>
      <c r="J1588" s="370"/>
      <c r="K1588" s="370"/>
      <c r="L1588" s="370"/>
    </row>
    <row r="1589" ht="15.75" customHeight="1">
      <c r="A1589" s="485"/>
      <c r="B1589" s="44"/>
      <c r="C1589" s="44"/>
      <c r="D1589" s="44"/>
      <c r="E1589" s="388"/>
      <c r="F1589" s="261"/>
      <c r="G1589" s="261"/>
      <c r="H1589" s="38"/>
      <c r="I1589" s="370"/>
      <c r="J1589" s="370"/>
      <c r="K1589" s="370"/>
      <c r="L1589" s="370"/>
    </row>
    <row r="1590" ht="15.75" customHeight="1">
      <c r="A1590" s="485"/>
      <c r="B1590" s="44"/>
      <c r="C1590" s="44"/>
      <c r="D1590" s="44"/>
      <c r="E1590" s="388"/>
      <c r="F1590" s="261"/>
      <c r="G1590" s="261"/>
      <c r="H1590" s="38"/>
      <c r="I1590" s="370"/>
      <c r="J1590" s="370"/>
      <c r="K1590" s="370"/>
      <c r="L1590" s="370"/>
    </row>
    <row r="1591" ht="15.75" customHeight="1">
      <c r="A1591" s="485"/>
      <c r="B1591" s="44"/>
      <c r="C1591" s="44"/>
      <c r="D1591" s="44"/>
      <c r="E1591" s="388"/>
      <c r="F1591" s="261"/>
      <c r="G1591" s="261"/>
      <c r="H1591" s="38"/>
      <c r="I1591" s="370"/>
      <c r="J1591" s="370"/>
      <c r="K1591" s="370"/>
      <c r="L1591" s="370"/>
    </row>
    <row r="1592" ht="15.75" customHeight="1">
      <c r="A1592" s="485"/>
      <c r="B1592" s="44"/>
      <c r="C1592" s="44"/>
      <c r="D1592" s="44"/>
      <c r="E1592" s="388"/>
      <c r="F1592" s="261"/>
      <c r="G1592" s="261"/>
      <c r="H1592" s="38"/>
      <c r="I1592" s="370"/>
      <c r="J1592" s="370"/>
      <c r="K1592" s="370"/>
      <c r="L1592" s="370"/>
    </row>
    <row r="1593" ht="15.75" customHeight="1">
      <c r="A1593" s="485"/>
      <c r="B1593" s="44"/>
      <c r="C1593" s="44"/>
      <c r="D1593" s="44"/>
      <c r="E1593" s="388"/>
      <c r="F1593" s="261"/>
      <c r="G1593" s="261"/>
      <c r="H1593" s="38"/>
      <c r="I1593" s="370"/>
      <c r="J1593" s="370"/>
      <c r="K1593" s="370"/>
      <c r="L1593" s="370"/>
    </row>
    <row r="1594" ht="15.75" customHeight="1">
      <c r="A1594" s="485"/>
      <c r="B1594" s="44"/>
      <c r="C1594" s="44"/>
      <c r="D1594" s="44"/>
      <c r="E1594" s="388"/>
      <c r="F1594" s="261"/>
      <c r="G1594" s="261"/>
      <c r="H1594" s="38"/>
      <c r="I1594" s="370"/>
      <c r="J1594" s="370"/>
      <c r="K1594" s="370"/>
      <c r="L1594" s="370"/>
    </row>
    <row r="1595" ht="15.75" customHeight="1">
      <c r="A1595" s="485"/>
      <c r="B1595" s="44"/>
      <c r="C1595" s="44"/>
      <c r="D1595" s="44"/>
      <c r="E1595" s="388"/>
      <c r="F1595" s="261"/>
      <c r="G1595" s="261"/>
      <c r="H1595" s="38"/>
      <c r="I1595" s="370"/>
      <c r="J1595" s="370"/>
      <c r="K1595" s="370"/>
      <c r="L1595" s="370"/>
    </row>
    <row r="1596" ht="15.75" customHeight="1">
      <c r="A1596" s="485"/>
      <c r="B1596" s="44"/>
      <c r="C1596" s="44"/>
      <c r="D1596" s="44"/>
      <c r="E1596" s="388"/>
      <c r="F1596" s="261"/>
      <c r="G1596" s="261"/>
      <c r="H1596" s="38"/>
      <c r="I1596" s="370"/>
      <c r="J1596" s="370"/>
      <c r="K1596" s="370"/>
      <c r="L1596" s="370"/>
    </row>
    <row r="1597" ht="15.75" customHeight="1">
      <c r="A1597" s="485"/>
      <c r="B1597" s="44"/>
      <c r="C1597" s="44"/>
      <c r="D1597" s="44"/>
      <c r="E1597" s="388"/>
      <c r="F1597" s="261"/>
      <c r="G1597" s="261"/>
      <c r="H1597" s="38"/>
      <c r="I1597" s="370"/>
      <c r="J1597" s="370"/>
      <c r="K1597" s="370"/>
      <c r="L1597" s="370"/>
    </row>
    <row r="1598" ht="15.75" customHeight="1">
      <c r="A1598" s="485"/>
      <c r="B1598" s="44"/>
      <c r="C1598" s="44"/>
      <c r="D1598" s="44"/>
      <c r="E1598" s="388"/>
      <c r="F1598" s="261"/>
      <c r="G1598" s="261"/>
      <c r="H1598" s="38"/>
      <c r="I1598" s="370"/>
      <c r="J1598" s="370"/>
      <c r="K1598" s="370"/>
      <c r="L1598" s="370"/>
    </row>
    <row r="1599" ht="15.75" customHeight="1">
      <c r="A1599" s="485"/>
      <c r="B1599" s="44"/>
      <c r="C1599" s="44"/>
      <c r="D1599" s="44"/>
      <c r="E1599" s="388"/>
      <c r="F1599" s="261"/>
      <c r="G1599" s="261"/>
      <c r="H1599" s="38"/>
      <c r="I1599" s="370"/>
      <c r="J1599" s="370"/>
      <c r="K1599" s="370"/>
      <c r="L1599" s="370"/>
    </row>
    <row r="1600" ht="15.75" customHeight="1">
      <c r="A1600" s="485"/>
      <c r="B1600" s="44"/>
      <c r="C1600" s="44"/>
      <c r="D1600" s="44"/>
      <c r="E1600" s="388"/>
      <c r="F1600" s="261"/>
      <c r="G1600" s="261"/>
      <c r="H1600" s="38"/>
      <c r="I1600" s="370"/>
      <c r="J1600" s="370"/>
      <c r="K1600" s="370"/>
      <c r="L1600" s="370"/>
    </row>
    <row r="1601" ht="15.75" customHeight="1">
      <c r="A1601" s="485"/>
      <c r="B1601" s="44"/>
      <c r="C1601" s="44"/>
      <c r="D1601" s="44"/>
      <c r="E1601" s="388"/>
      <c r="F1601" s="261"/>
      <c r="G1601" s="261"/>
      <c r="H1601" s="38"/>
      <c r="I1601" s="370"/>
      <c r="J1601" s="370"/>
      <c r="K1601" s="370"/>
      <c r="L1601" s="370"/>
    </row>
    <row r="1602" ht="15.75" customHeight="1">
      <c r="A1602" s="485"/>
      <c r="B1602" s="44"/>
      <c r="C1602" s="44"/>
      <c r="D1602" s="44"/>
      <c r="E1602" s="388"/>
      <c r="F1602" s="261"/>
      <c r="G1602" s="261"/>
      <c r="H1602" s="38"/>
      <c r="I1602" s="370"/>
      <c r="J1602" s="370"/>
      <c r="K1602" s="370"/>
      <c r="L1602" s="370"/>
    </row>
    <row r="1603" ht="15.75" customHeight="1">
      <c r="A1603" s="485"/>
      <c r="B1603" s="44"/>
      <c r="C1603" s="44"/>
      <c r="D1603" s="44"/>
      <c r="E1603" s="388"/>
      <c r="F1603" s="261"/>
      <c r="G1603" s="261"/>
      <c r="H1603" s="38"/>
      <c r="I1603" s="370"/>
      <c r="J1603" s="370"/>
      <c r="K1603" s="370"/>
      <c r="L1603" s="370"/>
    </row>
    <row r="1604" ht="15.75" customHeight="1">
      <c r="A1604" s="485"/>
      <c r="B1604" s="44"/>
      <c r="C1604" s="44"/>
      <c r="D1604" s="44"/>
      <c r="E1604" s="388"/>
      <c r="F1604" s="261"/>
      <c r="G1604" s="261"/>
      <c r="H1604" s="38"/>
      <c r="I1604" s="370"/>
      <c r="J1604" s="370"/>
      <c r="K1604" s="370"/>
      <c r="L1604" s="370"/>
    </row>
    <row r="1605" ht="15.75" customHeight="1">
      <c r="A1605" s="485"/>
      <c r="B1605" s="44"/>
      <c r="C1605" s="44"/>
      <c r="D1605" s="44"/>
      <c r="E1605" s="388"/>
      <c r="F1605" s="261"/>
      <c r="G1605" s="261"/>
      <c r="H1605" s="38"/>
      <c r="I1605" s="370"/>
      <c r="J1605" s="370"/>
      <c r="K1605" s="370"/>
      <c r="L1605" s="370"/>
    </row>
    <row r="1606" ht="15.75" customHeight="1">
      <c r="A1606" s="485"/>
      <c r="B1606" s="44"/>
      <c r="C1606" s="44"/>
      <c r="D1606" s="44"/>
      <c r="E1606" s="388"/>
      <c r="F1606" s="261"/>
      <c r="G1606" s="261"/>
      <c r="H1606" s="38"/>
      <c r="I1606" s="370"/>
      <c r="J1606" s="370"/>
      <c r="K1606" s="370"/>
      <c r="L1606" s="370"/>
    </row>
    <row r="1607" ht="15.75" customHeight="1">
      <c r="A1607" s="485"/>
      <c r="B1607" s="44"/>
      <c r="C1607" s="44"/>
      <c r="D1607" s="44"/>
      <c r="E1607" s="388"/>
      <c r="F1607" s="261"/>
      <c r="G1607" s="261"/>
      <c r="H1607" s="38"/>
      <c r="I1607" s="370"/>
      <c r="J1607" s="370"/>
      <c r="K1607" s="370"/>
      <c r="L1607" s="370"/>
    </row>
    <row r="1608" ht="15.75" customHeight="1">
      <c r="A1608" s="485"/>
      <c r="B1608" s="44"/>
      <c r="C1608" s="44"/>
      <c r="D1608" s="44"/>
      <c r="E1608" s="388"/>
      <c r="F1608" s="261"/>
      <c r="G1608" s="261"/>
      <c r="H1608" s="38"/>
      <c r="I1608" s="370"/>
      <c r="J1608" s="370"/>
      <c r="K1608" s="370"/>
      <c r="L1608" s="370"/>
    </row>
    <row r="1609" ht="15.75" customHeight="1">
      <c r="A1609" s="485"/>
      <c r="B1609" s="44"/>
      <c r="C1609" s="44"/>
      <c r="D1609" s="44"/>
      <c r="E1609" s="388"/>
      <c r="F1609" s="261"/>
      <c r="G1609" s="261"/>
      <c r="H1609" s="38"/>
      <c r="I1609" s="370"/>
      <c r="J1609" s="370"/>
      <c r="K1609" s="370"/>
      <c r="L1609" s="370"/>
    </row>
    <row r="1610" ht="15.75" customHeight="1">
      <c r="A1610" s="485"/>
      <c r="B1610" s="44"/>
      <c r="C1610" s="44"/>
      <c r="D1610" s="44"/>
      <c r="E1610" s="388"/>
      <c r="F1610" s="261"/>
      <c r="G1610" s="261"/>
      <c r="H1610" s="38"/>
      <c r="I1610" s="370"/>
      <c r="J1610" s="370"/>
      <c r="K1610" s="370"/>
      <c r="L1610" s="370"/>
    </row>
    <row r="1611" ht="15.75" customHeight="1">
      <c r="A1611" s="485"/>
      <c r="B1611" s="44"/>
      <c r="C1611" s="44"/>
      <c r="D1611" s="44"/>
      <c r="E1611" s="388"/>
      <c r="F1611" s="261"/>
      <c r="G1611" s="261"/>
      <c r="H1611" s="38"/>
      <c r="I1611" s="370"/>
      <c r="J1611" s="370"/>
      <c r="K1611" s="370"/>
      <c r="L1611" s="370"/>
    </row>
    <row r="1612" ht="15.75" customHeight="1">
      <c r="A1612" s="485"/>
      <c r="B1612" s="44"/>
      <c r="C1612" s="44"/>
      <c r="D1612" s="44"/>
      <c r="E1612" s="388"/>
      <c r="F1612" s="261"/>
      <c r="G1612" s="261"/>
      <c r="H1612" s="38"/>
      <c r="I1612" s="370"/>
      <c r="J1612" s="370"/>
      <c r="K1612" s="370"/>
      <c r="L1612" s="370"/>
    </row>
    <row r="1613" ht="15.75" customHeight="1">
      <c r="A1613" s="485"/>
      <c r="B1613" s="44"/>
      <c r="C1613" s="44"/>
      <c r="D1613" s="44"/>
      <c r="E1613" s="388"/>
      <c r="F1613" s="261"/>
      <c r="G1613" s="261"/>
      <c r="H1613" s="38"/>
      <c r="I1613" s="370"/>
      <c r="J1613" s="370"/>
      <c r="K1613" s="370"/>
      <c r="L1613" s="370"/>
    </row>
    <row r="1614" ht="15.75" customHeight="1">
      <c r="A1614" s="485"/>
      <c r="B1614" s="44"/>
      <c r="C1614" s="44"/>
      <c r="D1614" s="44"/>
      <c r="E1614" s="388"/>
      <c r="F1614" s="261"/>
      <c r="G1614" s="261"/>
      <c r="H1614" s="38"/>
      <c r="I1614" s="370"/>
      <c r="J1614" s="370"/>
      <c r="K1614" s="370"/>
      <c r="L1614" s="370"/>
    </row>
    <row r="1615" ht="15.75" customHeight="1">
      <c r="A1615" s="485"/>
      <c r="B1615" s="44"/>
      <c r="C1615" s="44"/>
      <c r="D1615" s="44"/>
      <c r="E1615" s="388"/>
      <c r="F1615" s="261"/>
      <c r="G1615" s="261"/>
      <c r="H1615" s="38"/>
      <c r="I1615" s="370"/>
      <c r="J1615" s="370"/>
      <c r="K1615" s="370"/>
      <c r="L1615" s="370"/>
    </row>
    <row r="1616" ht="15.75" customHeight="1">
      <c r="A1616" s="485"/>
      <c r="B1616" s="44"/>
      <c r="C1616" s="44"/>
      <c r="D1616" s="44"/>
      <c r="E1616" s="388"/>
      <c r="F1616" s="261"/>
      <c r="G1616" s="261"/>
      <c r="H1616" s="38"/>
      <c r="I1616" s="370"/>
      <c r="J1616" s="370"/>
      <c r="K1616" s="370"/>
      <c r="L1616" s="370"/>
    </row>
    <row r="1617" ht="15.75" customHeight="1">
      <c r="A1617" s="485"/>
      <c r="B1617" s="44"/>
      <c r="C1617" s="44"/>
      <c r="D1617" s="44"/>
      <c r="E1617" s="388"/>
      <c r="F1617" s="261"/>
      <c r="G1617" s="261"/>
      <c r="H1617" s="38"/>
      <c r="I1617" s="370"/>
      <c r="J1617" s="370"/>
      <c r="K1617" s="370"/>
      <c r="L1617" s="370"/>
    </row>
    <row r="1618" ht="15.75" customHeight="1">
      <c r="A1618" s="485"/>
      <c r="B1618" s="44"/>
      <c r="C1618" s="44"/>
      <c r="D1618" s="44"/>
      <c r="E1618" s="388"/>
      <c r="F1618" s="261"/>
      <c r="G1618" s="261"/>
      <c r="H1618" s="38"/>
      <c r="I1618" s="370"/>
      <c r="J1618" s="370"/>
      <c r="K1618" s="370"/>
      <c r="L1618" s="370"/>
    </row>
    <row r="1619" ht="15.75" customHeight="1">
      <c r="A1619" s="485"/>
      <c r="B1619" s="44"/>
      <c r="C1619" s="44"/>
      <c r="D1619" s="44"/>
      <c r="E1619" s="388"/>
      <c r="F1619" s="261"/>
      <c r="G1619" s="261"/>
      <c r="H1619" s="38"/>
      <c r="I1619" s="370"/>
      <c r="J1619" s="370"/>
      <c r="K1619" s="370"/>
      <c r="L1619" s="370"/>
    </row>
    <row r="1620" ht="15.75" customHeight="1">
      <c r="A1620" s="485"/>
      <c r="B1620" s="44"/>
      <c r="C1620" s="44"/>
      <c r="D1620" s="44"/>
      <c r="E1620" s="388"/>
      <c r="F1620" s="261"/>
      <c r="G1620" s="261"/>
      <c r="H1620" s="38"/>
      <c r="I1620" s="370"/>
      <c r="J1620" s="370"/>
      <c r="K1620" s="370"/>
      <c r="L1620" s="370"/>
    </row>
    <row r="1621" ht="15.75" customHeight="1">
      <c r="A1621" s="485"/>
      <c r="B1621" s="44"/>
      <c r="C1621" s="44"/>
      <c r="D1621" s="44"/>
      <c r="E1621" s="388"/>
      <c r="F1621" s="261"/>
      <c r="G1621" s="261"/>
      <c r="H1621" s="38"/>
      <c r="I1621" s="370"/>
      <c r="J1621" s="370"/>
      <c r="K1621" s="370"/>
      <c r="L1621" s="370"/>
    </row>
    <row r="1622" ht="15.75" customHeight="1">
      <c r="A1622" s="485"/>
      <c r="B1622" s="44"/>
      <c r="C1622" s="44"/>
      <c r="D1622" s="44"/>
      <c r="E1622" s="388"/>
      <c r="F1622" s="261"/>
      <c r="G1622" s="261"/>
      <c r="H1622" s="38"/>
      <c r="I1622" s="370"/>
      <c r="J1622" s="370"/>
      <c r="K1622" s="370"/>
      <c r="L1622" s="370"/>
    </row>
    <row r="1623" ht="15.75" customHeight="1">
      <c r="A1623" s="485"/>
      <c r="B1623" s="44"/>
      <c r="C1623" s="44"/>
      <c r="D1623" s="44"/>
      <c r="E1623" s="388"/>
      <c r="F1623" s="261"/>
      <c r="G1623" s="261"/>
      <c r="H1623" s="38"/>
      <c r="I1623" s="370"/>
      <c r="J1623" s="370"/>
      <c r="K1623" s="370"/>
      <c r="L1623" s="370"/>
    </row>
    <row r="1624" ht="15.75" customHeight="1">
      <c r="A1624" s="485"/>
      <c r="B1624" s="44"/>
      <c r="C1624" s="44"/>
      <c r="D1624" s="44"/>
      <c r="E1624" s="388"/>
      <c r="F1624" s="261"/>
      <c r="G1624" s="261"/>
      <c r="H1624" s="38"/>
      <c r="I1624" s="370"/>
      <c r="J1624" s="370"/>
      <c r="K1624" s="370"/>
      <c r="L1624" s="370"/>
    </row>
    <row r="1625" ht="15.75" customHeight="1">
      <c r="A1625" s="485"/>
      <c r="B1625" s="44"/>
      <c r="C1625" s="44"/>
      <c r="D1625" s="44"/>
      <c r="E1625" s="388"/>
      <c r="F1625" s="261"/>
      <c r="G1625" s="261"/>
      <c r="H1625" s="38"/>
      <c r="I1625" s="370"/>
      <c r="J1625" s="370"/>
      <c r="K1625" s="370"/>
      <c r="L1625" s="370"/>
    </row>
    <row r="1626" ht="15.75" customHeight="1">
      <c r="A1626" s="485"/>
      <c r="B1626" s="44"/>
      <c r="C1626" s="44"/>
      <c r="D1626" s="44"/>
      <c r="E1626" s="388"/>
      <c r="F1626" s="261"/>
      <c r="G1626" s="261"/>
      <c r="H1626" s="38"/>
      <c r="I1626" s="370"/>
      <c r="J1626" s="370"/>
      <c r="K1626" s="370"/>
      <c r="L1626" s="370"/>
    </row>
    <row r="1627" ht="15.75" customHeight="1">
      <c r="A1627" s="485"/>
      <c r="B1627" s="44"/>
      <c r="C1627" s="44"/>
      <c r="D1627" s="44"/>
      <c r="E1627" s="388"/>
      <c r="F1627" s="261"/>
      <c r="G1627" s="261"/>
      <c r="H1627" s="38"/>
      <c r="I1627" s="370"/>
      <c r="J1627" s="370"/>
      <c r="K1627" s="370"/>
      <c r="L1627" s="370"/>
    </row>
    <row r="1628" ht="15.75" customHeight="1">
      <c r="A1628" s="485"/>
      <c r="B1628" s="44"/>
      <c r="C1628" s="44"/>
      <c r="D1628" s="44"/>
      <c r="E1628" s="388"/>
      <c r="F1628" s="261"/>
      <c r="G1628" s="261"/>
      <c r="H1628" s="38"/>
      <c r="I1628" s="370"/>
      <c r="J1628" s="370"/>
      <c r="K1628" s="370"/>
      <c r="L1628" s="370"/>
    </row>
    <row r="1629" ht="15.75" customHeight="1">
      <c r="A1629" s="485"/>
      <c r="B1629" s="44"/>
      <c r="C1629" s="44"/>
      <c r="D1629" s="44"/>
      <c r="E1629" s="388"/>
      <c r="F1629" s="261"/>
      <c r="G1629" s="261"/>
      <c r="H1629" s="38"/>
      <c r="I1629" s="370"/>
      <c r="J1629" s="370"/>
      <c r="K1629" s="370"/>
      <c r="L1629" s="370"/>
    </row>
    <row r="1630" ht="15.75" customHeight="1">
      <c r="A1630" s="485"/>
      <c r="B1630" s="44"/>
      <c r="C1630" s="44"/>
      <c r="D1630" s="44"/>
      <c r="E1630" s="388"/>
      <c r="F1630" s="261"/>
      <c r="G1630" s="261"/>
      <c r="H1630" s="38"/>
      <c r="I1630" s="370"/>
      <c r="J1630" s="370"/>
      <c r="K1630" s="370"/>
      <c r="L1630" s="370"/>
    </row>
    <row r="1631" ht="15.75" customHeight="1">
      <c r="A1631" s="485"/>
      <c r="B1631" s="44"/>
      <c r="C1631" s="44"/>
      <c r="D1631" s="44"/>
      <c r="E1631" s="388"/>
      <c r="F1631" s="261"/>
      <c r="G1631" s="261"/>
      <c r="H1631" s="38"/>
      <c r="I1631" s="370"/>
      <c r="J1631" s="370"/>
      <c r="K1631" s="370"/>
      <c r="L1631" s="370"/>
    </row>
    <row r="1632" ht="15.75" customHeight="1">
      <c r="A1632" s="485"/>
      <c r="B1632" s="44"/>
      <c r="C1632" s="44"/>
      <c r="D1632" s="44"/>
      <c r="E1632" s="388"/>
      <c r="F1632" s="261"/>
      <c r="G1632" s="261"/>
      <c r="H1632" s="38"/>
      <c r="I1632" s="370"/>
      <c r="J1632" s="370"/>
      <c r="K1632" s="370"/>
      <c r="L1632" s="370"/>
    </row>
    <row r="1633" ht="15.75" customHeight="1">
      <c r="A1633" s="485"/>
      <c r="B1633" s="44"/>
      <c r="C1633" s="44"/>
      <c r="D1633" s="44"/>
      <c r="E1633" s="388"/>
      <c r="F1633" s="261"/>
      <c r="G1633" s="261"/>
      <c r="H1633" s="38"/>
      <c r="I1633" s="370"/>
      <c r="J1633" s="370"/>
      <c r="K1633" s="370"/>
      <c r="L1633" s="370"/>
    </row>
    <row r="1634" ht="15.75" customHeight="1">
      <c r="A1634" s="485"/>
      <c r="B1634" s="44"/>
      <c r="C1634" s="44"/>
      <c r="D1634" s="44"/>
      <c r="E1634" s="388"/>
      <c r="F1634" s="261"/>
      <c r="G1634" s="261"/>
      <c r="H1634" s="38"/>
      <c r="I1634" s="370"/>
      <c r="J1634" s="370"/>
      <c r="K1634" s="370"/>
      <c r="L1634" s="370"/>
    </row>
    <row r="1635" ht="15.75" customHeight="1">
      <c r="A1635" s="485"/>
      <c r="B1635" s="44"/>
      <c r="C1635" s="44"/>
      <c r="D1635" s="44"/>
      <c r="E1635" s="388"/>
      <c r="F1635" s="261"/>
      <c r="G1635" s="261"/>
      <c r="H1635" s="38"/>
      <c r="I1635" s="370"/>
      <c r="J1635" s="370"/>
      <c r="K1635" s="370"/>
      <c r="L1635" s="370"/>
    </row>
    <row r="1636" ht="15.75" customHeight="1">
      <c r="A1636" s="485"/>
      <c r="B1636" s="44"/>
      <c r="C1636" s="44"/>
      <c r="D1636" s="44"/>
      <c r="E1636" s="388"/>
      <c r="F1636" s="261"/>
      <c r="G1636" s="261"/>
      <c r="H1636" s="38"/>
      <c r="I1636" s="370"/>
      <c r="J1636" s="370"/>
      <c r="K1636" s="370"/>
      <c r="L1636" s="370"/>
    </row>
    <row r="1637" ht="15.75" customHeight="1">
      <c r="A1637" s="485"/>
      <c r="B1637" s="44"/>
      <c r="C1637" s="44"/>
      <c r="D1637" s="44"/>
      <c r="E1637" s="388"/>
      <c r="F1637" s="261"/>
      <c r="G1637" s="261"/>
      <c r="H1637" s="38"/>
      <c r="I1637" s="370"/>
      <c r="J1637" s="370"/>
      <c r="K1637" s="370"/>
      <c r="L1637" s="370"/>
    </row>
    <row r="1638" ht="15.75" customHeight="1">
      <c r="A1638" s="485"/>
      <c r="B1638" s="44"/>
      <c r="C1638" s="44"/>
      <c r="D1638" s="44"/>
      <c r="E1638" s="388"/>
      <c r="F1638" s="261"/>
      <c r="G1638" s="261"/>
      <c r="H1638" s="38"/>
      <c r="I1638" s="370"/>
      <c r="J1638" s="370"/>
      <c r="K1638" s="370"/>
      <c r="L1638" s="370"/>
    </row>
    <row r="1639" ht="15.75" customHeight="1">
      <c r="A1639" s="485"/>
      <c r="B1639" s="44"/>
      <c r="C1639" s="44"/>
      <c r="D1639" s="44"/>
      <c r="E1639" s="388"/>
      <c r="F1639" s="261"/>
      <c r="G1639" s="261"/>
      <c r="H1639" s="38"/>
      <c r="I1639" s="370"/>
      <c r="J1639" s="370"/>
      <c r="K1639" s="370"/>
      <c r="L1639" s="370"/>
    </row>
    <row r="1640" ht="15.75" customHeight="1">
      <c r="A1640" s="485"/>
      <c r="B1640" s="44"/>
      <c r="C1640" s="44"/>
      <c r="D1640" s="44"/>
      <c r="E1640" s="388"/>
      <c r="F1640" s="261"/>
      <c r="G1640" s="261"/>
      <c r="H1640" s="38"/>
      <c r="I1640" s="370"/>
      <c r="J1640" s="370"/>
      <c r="K1640" s="370"/>
      <c r="L1640" s="370"/>
    </row>
    <row r="1641" ht="15.75" customHeight="1">
      <c r="A1641" s="485"/>
      <c r="B1641" s="44"/>
      <c r="C1641" s="44"/>
      <c r="D1641" s="44"/>
      <c r="E1641" s="388"/>
      <c r="F1641" s="261"/>
      <c r="G1641" s="261"/>
      <c r="H1641" s="38"/>
      <c r="I1641" s="370"/>
      <c r="J1641" s="370"/>
      <c r="K1641" s="370"/>
      <c r="L1641" s="370"/>
    </row>
    <row r="1642" ht="15.75" customHeight="1">
      <c r="A1642" s="485"/>
      <c r="B1642" s="44"/>
      <c r="C1642" s="44"/>
      <c r="D1642" s="44"/>
      <c r="E1642" s="388"/>
      <c r="F1642" s="261"/>
      <c r="G1642" s="261"/>
      <c r="H1642" s="38"/>
      <c r="I1642" s="370"/>
      <c r="J1642" s="370"/>
      <c r="K1642" s="370"/>
      <c r="L1642" s="370"/>
    </row>
    <row r="1643" ht="15.75" customHeight="1">
      <c r="A1643" s="485"/>
      <c r="B1643" s="44"/>
      <c r="C1643" s="44"/>
      <c r="D1643" s="44"/>
      <c r="E1643" s="388"/>
      <c r="F1643" s="261"/>
      <c r="G1643" s="261"/>
      <c r="H1643" s="38"/>
      <c r="I1643" s="370"/>
      <c r="J1643" s="370"/>
      <c r="K1643" s="370"/>
      <c r="L1643" s="370"/>
    </row>
    <row r="1644" ht="15.75" customHeight="1">
      <c r="A1644" s="485"/>
      <c r="B1644" s="44"/>
      <c r="C1644" s="44"/>
      <c r="D1644" s="44"/>
      <c r="E1644" s="388"/>
      <c r="F1644" s="261"/>
      <c r="G1644" s="261"/>
      <c r="H1644" s="38"/>
      <c r="I1644" s="370"/>
      <c r="J1644" s="370"/>
      <c r="K1644" s="370"/>
      <c r="L1644" s="370"/>
    </row>
    <row r="1645" ht="15.75" customHeight="1">
      <c r="A1645" s="485"/>
      <c r="B1645" s="44"/>
      <c r="C1645" s="44"/>
      <c r="D1645" s="44"/>
      <c r="E1645" s="388"/>
      <c r="F1645" s="261"/>
      <c r="G1645" s="261"/>
      <c r="H1645" s="38"/>
      <c r="I1645" s="370"/>
      <c r="J1645" s="370"/>
      <c r="K1645" s="370"/>
      <c r="L1645" s="370"/>
    </row>
    <row r="1646" ht="15.75" customHeight="1">
      <c r="A1646" s="485"/>
      <c r="B1646" s="44"/>
      <c r="C1646" s="44"/>
      <c r="D1646" s="44"/>
      <c r="E1646" s="388"/>
      <c r="F1646" s="261"/>
      <c r="G1646" s="261"/>
      <c r="H1646" s="38"/>
      <c r="I1646" s="370"/>
      <c r="J1646" s="370"/>
      <c r="K1646" s="370"/>
      <c r="L1646" s="370"/>
    </row>
    <row r="1647" ht="15.75" customHeight="1">
      <c r="A1647" s="485"/>
      <c r="B1647" s="44"/>
      <c r="C1647" s="44"/>
      <c r="D1647" s="44"/>
      <c r="E1647" s="388"/>
      <c r="F1647" s="261"/>
      <c r="G1647" s="261"/>
      <c r="H1647" s="38"/>
      <c r="I1647" s="370"/>
      <c r="J1647" s="370"/>
      <c r="K1647" s="370"/>
      <c r="L1647" s="370"/>
    </row>
    <row r="1648" ht="15.75" customHeight="1">
      <c r="A1648" s="485"/>
      <c r="B1648" s="44"/>
      <c r="C1648" s="44"/>
      <c r="D1648" s="44"/>
      <c r="E1648" s="388"/>
      <c r="F1648" s="261"/>
      <c r="G1648" s="261"/>
      <c r="H1648" s="38"/>
      <c r="I1648" s="370"/>
      <c r="J1648" s="370"/>
      <c r="K1648" s="370"/>
      <c r="L1648" s="370"/>
    </row>
    <row r="1649" ht="15.75" customHeight="1">
      <c r="A1649" s="485"/>
      <c r="B1649" s="44"/>
      <c r="C1649" s="44"/>
      <c r="D1649" s="44"/>
      <c r="E1649" s="388"/>
      <c r="F1649" s="261"/>
      <c r="G1649" s="261"/>
      <c r="H1649" s="38"/>
      <c r="I1649" s="370"/>
      <c r="J1649" s="370"/>
      <c r="K1649" s="370"/>
      <c r="L1649" s="370"/>
    </row>
    <row r="1650" ht="15.75" customHeight="1">
      <c r="A1650" s="485"/>
      <c r="B1650" s="44"/>
      <c r="C1650" s="44"/>
      <c r="D1650" s="44"/>
      <c r="E1650" s="388"/>
      <c r="F1650" s="261"/>
      <c r="G1650" s="261"/>
      <c r="H1650" s="38"/>
      <c r="I1650" s="370"/>
      <c r="J1650" s="370"/>
      <c r="K1650" s="370"/>
      <c r="L1650" s="370"/>
    </row>
    <row r="1651" ht="15.75" customHeight="1">
      <c r="A1651" s="485"/>
      <c r="B1651" s="44"/>
      <c r="C1651" s="44"/>
      <c r="D1651" s="44"/>
      <c r="E1651" s="388"/>
      <c r="F1651" s="261"/>
      <c r="G1651" s="261"/>
      <c r="H1651" s="38"/>
      <c r="I1651" s="370"/>
      <c r="J1651" s="370"/>
      <c r="K1651" s="370"/>
      <c r="L1651" s="370"/>
    </row>
    <row r="1652" ht="15.75" customHeight="1">
      <c r="A1652" s="485"/>
      <c r="B1652" s="44"/>
      <c r="C1652" s="44"/>
      <c r="D1652" s="44"/>
      <c r="E1652" s="388"/>
      <c r="F1652" s="261"/>
      <c r="G1652" s="261"/>
      <c r="H1652" s="38"/>
      <c r="I1652" s="370"/>
      <c r="J1652" s="370"/>
      <c r="K1652" s="370"/>
      <c r="L1652" s="370"/>
    </row>
    <row r="1653" ht="15.75" customHeight="1">
      <c r="A1653" s="485"/>
      <c r="B1653" s="44"/>
      <c r="C1653" s="44"/>
      <c r="D1653" s="44"/>
      <c r="E1653" s="388"/>
      <c r="F1653" s="261"/>
      <c r="G1653" s="261"/>
      <c r="H1653" s="38"/>
      <c r="I1653" s="370"/>
      <c r="J1653" s="370"/>
      <c r="K1653" s="370"/>
      <c r="L1653" s="370"/>
    </row>
    <row r="1654" ht="15.75" customHeight="1">
      <c r="A1654" s="485"/>
      <c r="B1654" s="44"/>
      <c r="C1654" s="44"/>
      <c r="D1654" s="44"/>
      <c r="E1654" s="388"/>
      <c r="F1654" s="261"/>
      <c r="G1654" s="261"/>
      <c r="H1654" s="38"/>
      <c r="I1654" s="370"/>
      <c r="J1654" s="370"/>
      <c r="K1654" s="370"/>
      <c r="L1654" s="370"/>
    </row>
    <row r="1655" ht="15.75" customHeight="1">
      <c r="A1655" s="485"/>
      <c r="B1655" s="44"/>
      <c r="C1655" s="44"/>
      <c r="D1655" s="44"/>
      <c r="E1655" s="388"/>
      <c r="F1655" s="261"/>
      <c r="G1655" s="261"/>
      <c r="H1655" s="38"/>
      <c r="I1655" s="370"/>
      <c r="J1655" s="370"/>
      <c r="K1655" s="370"/>
      <c r="L1655" s="370"/>
    </row>
    <row r="1656" ht="15.75" customHeight="1">
      <c r="A1656" s="485"/>
      <c r="B1656" s="44"/>
      <c r="C1656" s="44"/>
      <c r="D1656" s="44"/>
      <c r="E1656" s="388"/>
      <c r="F1656" s="261"/>
      <c r="G1656" s="261"/>
      <c r="H1656" s="38"/>
      <c r="I1656" s="370"/>
      <c r="J1656" s="370"/>
      <c r="K1656" s="370"/>
      <c r="L1656" s="370"/>
    </row>
    <row r="1657" ht="15.75" customHeight="1">
      <c r="A1657" s="485"/>
      <c r="B1657" s="44"/>
      <c r="C1657" s="44"/>
      <c r="D1657" s="44"/>
      <c r="E1657" s="388"/>
      <c r="F1657" s="261"/>
      <c r="G1657" s="261"/>
      <c r="H1657" s="38"/>
      <c r="I1657" s="370"/>
      <c r="J1657" s="370"/>
      <c r="K1657" s="370"/>
      <c r="L1657" s="370"/>
    </row>
    <row r="1658" ht="15.75" customHeight="1">
      <c r="A1658" s="485"/>
      <c r="B1658" s="44"/>
      <c r="C1658" s="44"/>
      <c r="D1658" s="44"/>
      <c r="E1658" s="388"/>
      <c r="F1658" s="261"/>
      <c r="G1658" s="261"/>
      <c r="H1658" s="38"/>
      <c r="I1658" s="370"/>
      <c r="J1658" s="370"/>
      <c r="K1658" s="370"/>
      <c r="L1658" s="370"/>
    </row>
    <row r="1659" ht="15.75" customHeight="1">
      <c r="A1659" s="485"/>
      <c r="B1659" s="44"/>
      <c r="C1659" s="44"/>
      <c r="D1659" s="44"/>
      <c r="E1659" s="388"/>
      <c r="F1659" s="261"/>
      <c r="G1659" s="261"/>
      <c r="H1659" s="38"/>
      <c r="I1659" s="370"/>
      <c r="J1659" s="370"/>
      <c r="K1659" s="370"/>
      <c r="L1659" s="370"/>
    </row>
    <row r="1660" ht="15.75" customHeight="1">
      <c r="A1660" s="485"/>
      <c r="B1660" s="44"/>
      <c r="C1660" s="44"/>
      <c r="D1660" s="44"/>
      <c r="E1660" s="388"/>
      <c r="F1660" s="261"/>
      <c r="G1660" s="261"/>
      <c r="H1660" s="38"/>
      <c r="I1660" s="370"/>
      <c r="J1660" s="370"/>
      <c r="K1660" s="370"/>
      <c r="L1660" s="370"/>
    </row>
    <row r="1661" ht="15.75" customHeight="1">
      <c r="A1661" s="485"/>
      <c r="B1661" s="44"/>
      <c r="C1661" s="44"/>
      <c r="D1661" s="44"/>
      <c r="E1661" s="388"/>
      <c r="F1661" s="261"/>
      <c r="G1661" s="261"/>
      <c r="H1661" s="38"/>
      <c r="I1661" s="370"/>
      <c r="J1661" s="370"/>
      <c r="K1661" s="370"/>
      <c r="L1661" s="370"/>
    </row>
    <row r="1662" ht="15.75" customHeight="1">
      <c r="A1662" s="485"/>
      <c r="B1662" s="44"/>
      <c r="C1662" s="44"/>
      <c r="D1662" s="44"/>
      <c r="E1662" s="388"/>
      <c r="F1662" s="261"/>
      <c r="G1662" s="261"/>
      <c r="H1662" s="38"/>
      <c r="I1662" s="370"/>
      <c r="J1662" s="370"/>
      <c r="K1662" s="370"/>
      <c r="L1662" s="370"/>
    </row>
    <row r="1663" ht="15.75" customHeight="1">
      <c r="A1663" s="485"/>
      <c r="B1663" s="44"/>
      <c r="C1663" s="44"/>
      <c r="D1663" s="44"/>
      <c r="E1663" s="388"/>
      <c r="F1663" s="261"/>
      <c r="G1663" s="261"/>
      <c r="H1663" s="38"/>
      <c r="I1663" s="370"/>
      <c r="J1663" s="370"/>
      <c r="K1663" s="370"/>
      <c r="L1663" s="370"/>
    </row>
    <row r="1664" ht="15.75" customHeight="1">
      <c r="A1664" s="485"/>
      <c r="B1664" s="44"/>
      <c r="C1664" s="44"/>
      <c r="D1664" s="44"/>
      <c r="E1664" s="388"/>
      <c r="F1664" s="261"/>
      <c r="G1664" s="261"/>
      <c r="H1664" s="38"/>
      <c r="I1664" s="370"/>
      <c r="J1664" s="370"/>
      <c r="K1664" s="370"/>
      <c r="L1664" s="370"/>
    </row>
    <row r="1665" ht="15.75" customHeight="1">
      <c r="A1665" s="485"/>
      <c r="B1665" s="44"/>
      <c r="C1665" s="44"/>
      <c r="D1665" s="44"/>
      <c r="E1665" s="388"/>
      <c r="F1665" s="261"/>
      <c r="G1665" s="261"/>
      <c r="H1665" s="38"/>
      <c r="I1665" s="370"/>
      <c r="J1665" s="370"/>
      <c r="K1665" s="370"/>
      <c r="L1665" s="370"/>
    </row>
    <row r="1666" ht="15.75" customHeight="1">
      <c r="A1666" s="485"/>
      <c r="B1666" s="44"/>
      <c r="C1666" s="44"/>
      <c r="D1666" s="44"/>
      <c r="E1666" s="388"/>
      <c r="F1666" s="261"/>
      <c r="G1666" s="261"/>
      <c r="H1666" s="38"/>
      <c r="I1666" s="370"/>
      <c r="J1666" s="370"/>
      <c r="K1666" s="370"/>
      <c r="L1666" s="370"/>
    </row>
    <row r="1667" ht="15.75" customHeight="1">
      <c r="A1667" s="485"/>
      <c r="B1667" s="44"/>
      <c r="C1667" s="44"/>
      <c r="D1667" s="44"/>
      <c r="E1667" s="388"/>
      <c r="F1667" s="261"/>
      <c r="G1667" s="261"/>
      <c r="H1667" s="38"/>
      <c r="I1667" s="370"/>
      <c r="J1667" s="370"/>
      <c r="K1667" s="370"/>
      <c r="L1667" s="370"/>
    </row>
    <row r="1668" ht="15.75" customHeight="1">
      <c r="A1668" s="485"/>
      <c r="B1668" s="44"/>
      <c r="C1668" s="44"/>
      <c r="D1668" s="44"/>
      <c r="E1668" s="388"/>
      <c r="F1668" s="261"/>
      <c r="G1668" s="261"/>
      <c r="H1668" s="38"/>
      <c r="I1668" s="370"/>
      <c r="J1668" s="370"/>
      <c r="K1668" s="370"/>
      <c r="L1668" s="370"/>
    </row>
    <row r="1669" ht="15.75" customHeight="1">
      <c r="A1669" s="485"/>
      <c r="B1669" s="44"/>
      <c r="C1669" s="44"/>
      <c r="D1669" s="44"/>
      <c r="E1669" s="388"/>
      <c r="F1669" s="261"/>
      <c r="G1669" s="261"/>
      <c r="H1669" s="38"/>
      <c r="I1669" s="370"/>
      <c r="J1669" s="370"/>
      <c r="K1669" s="370"/>
      <c r="L1669" s="370"/>
    </row>
    <row r="1670" ht="15.75" customHeight="1">
      <c r="A1670" s="485"/>
      <c r="B1670" s="44"/>
      <c r="C1670" s="44"/>
      <c r="D1670" s="44"/>
      <c r="E1670" s="388"/>
      <c r="F1670" s="261"/>
      <c r="G1670" s="261"/>
      <c r="H1670" s="38"/>
      <c r="I1670" s="370"/>
      <c r="J1670" s="370"/>
      <c r="K1670" s="370"/>
      <c r="L1670" s="370"/>
    </row>
    <row r="1671" ht="15.75" customHeight="1">
      <c r="A1671" s="485"/>
      <c r="B1671" s="44"/>
      <c r="C1671" s="44"/>
      <c r="D1671" s="44"/>
      <c r="E1671" s="388"/>
      <c r="F1671" s="261"/>
      <c r="G1671" s="261"/>
      <c r="H1671" s="38"/>
      <c r="I1671" s="370"/>
      <c r="J1671" s="370"/>
      <c r="K1671" s="370"/>
      <c r="L1671" s="370"/>
    </row>
    <row r="1672" ht="15.75" customHeight="1">
      <c r="A1672" s="485"/>
      <c r="B1672" s="44"/>
      <c r="C1672" s="44"/>
      <c r="D1672" s="44"/>
      <c r="E1672" s="388"/>
      <c r="F1672" s="261"/>
      <c r="G1672" s="261"/>
      <c r="H1672" s="38"/>
      <c r="I1672" s="370"/>
      <c r="J1672" s="370"/>
      <c r="K1672" s="370"/>
      <c r="L1672" s="370"/>
    </row>
    <row r="1673" ht="15.75" customHeight="1">
      <c r="A1673" s="485"/>
      <c r="B1673" s="44"/>
      <c r="C1673" s="44"/>
      <c r="D1673" s="44"/>
      <c r="E1673" s="388"/>
      <c r="F1673" s="261"/>
      <c r="G1673" s="261"/>
      <c r="H1673" s="38"/>
      <c r="I1673" s="370"/>
      <c r="J1673" s="370"/>
      <c r="K1673" s="370"/>
      <c r="L1673" s="370"/>
    </row>
    <row r="1674" ht="15.75" customHeight="1">
      <c r="A1674" s="485"/>
      <c r="B1674" s="44"/>
      <c r="C1674" s="44"/>
      <c r="D1674" s="44"/>
      <c r="E1674" s="388"/>
      <c r="F1674" s="261"/>
      <c r="G1674" s="261"/>
      <c r="H1674" s="38"/>
      <c r="I1674" s="370"/>
      <c r="J1674" s="370"/>
      <c r="K1674" s="370"/>
      <c r="L1674" s="370"/>
    </row>
    <row r="1675" ht="15.75" customHeight="1">
      <c r="A1675" s="485"/>
      <c r="B1675" s="44"/>
      <c r="C1675" s="44"/>
      <c r="D1675" s="44"/>
      <c r="E1675" s="388"/>
      <c r="F1675" s="261"/>
      <c r="G1675" s="261"/>
      <c r="H1675" s="38"/>
      <c r="I1675" s="370"/>
      <c r="J1675" s="370"/>
      <c r="K1675" s="370"/>
      <c r="L1675" s="370"/>
    </row>
    <row r="1676" ht="15.75" customHeight="1">
      <c r="A1676" s="485"/>
      <c r="B1676" s="44"/>
      <c r="C1676" s="44"/>
      <c r="D1676" s="44"/>
      <c r="E1676" s="388"/>
      <c r="F1676" s="261"/>
      <c r="G1676" s="261"/>
      <c r="H1676" s="38"/>
      <c r="I1676" s="370"/>
      <c r="J1676" s="370"/>
      <c r="K1676" s="370"/>
      <c r="L1676" s="370"/>
    </row>
    <row r="1677" ht="15.75" customHeight="1">
      <c r="A1677" s="485"/>
      <c r="B1677" s="44"/>
      <c r="C1677" s="44"/>
      <c r="D1677" s="44"/>
      <c r="E1677" s="388"/>
      <c r="F1677" s="261"/>
      <c r="G1677" s="261"/>
      <c r="H1677" s="38"/>
      <c r="I1677" s="370"/>
      <c r="J1677" s="370"/>
      <c r="K1677" s="370"/>
      <c r="L1677" s="370"/>
    </row>
    <row r="1678" ht="15.75" customHeight="1">
      <c r="A1678" s="485"/>
      <c r="B1678" s="44"/>
      <c r="C1678" s="44"/>
      <c r="D1678" s="44"/>
      <c r="E1678" s="388"/>
      <c r="F1678" s="261"/>
      <c r="G1678" s="261"/>
      <c r="H1678" s="38"/>
      <c r="I1678" s="370"/>
      <c r="J1678" s="370"/>
      <c r="K1678" s="370"/>
      <c r="L1678" s="370"/>
    </row>
    <row r="1679" ht="15.75" customHeight="1">
      <c r="A1679" s="485"/>
      <c r="B1679" s="44"/>
      <c r="C1679" s="44"/>
      <c r="D1679" s="44"/>
      <c r="E1679" s="388"/>
      <c r="F1679" s="261"/>
      <c r="G1679" s="261"/>
      <c r="H1679" s="38"/>
      <c r="I1679" s="370"/>
      <c r="J1679" s="370"/>
      <c r="K1679" s="370"/>
      <c r="L1679" s="370"/>
    </row>
    <row r="1680" ht="15.75" customHeight="1">
      <c r="A1680" s="485"/>
      <c r="B1680" s="44"/>
      <c r="C1680" s="44"/>
      <c r="D1680" s="44"/>
      <c r="E1680" s="388"/>
      <c r="F1680" s="261"/>
      <c r="G1680" s="261"/>
      <c r="H1680" s="38"/>
      <c r="I1680" s="370"/>
      <c r="J1680" s="370"/>
      <c r="K1680" s="370"/>
      <c r="L1680" s="370"/>
    </row>
    <row r="1681" ht="15.75" customHeight="1">
      <c r="A1681" s="485"/>
      <c r="B1681" s="44"/>
      <c r="C1681" s="44"/>
      <c r="D1681" s="44"/>
      <c r="E1681" s="388"/>
      <c r="F1681" s="261"/>
      <c r="G1681" s="261"/>
      <c r="H1681" s="38"/>
      <c r="I1681" s="370"/>
      <c r="J1681" s="370"/>
      <c r="K1681" s="370"/>
      <c r="L1681" s="370"/>
    </row>
    <row r="1682" ht="15.75" customHeight="1">
      <c r="A1682" s="485"/>
      <c r="B1682" s="44"/>
      <c r="C1682" s="44"/>
      <c r="D1682" s="44"/>
      <c r="E1682" s="388"/>
      <c r="F1682" s="261"/>
      <c r="G1682" s="261"/>
      <c r="H1682" s="38"/>
      <c r="I1682" s="370"/>
      <c r="J1682" s="370"/>
      <c r="K1682" s="370"/>
      <c r="L1682" s="370"/>
    </row>
    <row r="1683" ht="15.75" customHeight="1">
      <c r="A1683" s="485"/>
      <c r="B1683" s="44"/>
      <c r="C1683" s="44"/>
      <c r="D1683" s="44"/>
      <c r="E1683" s="388"/>
      <c r="F1683" s="261"/>
      <c r="G1683" s="261"/>
      <c r="H1683" s="38"/>
      <c r="I1683" s="370"/>
      <c r="J1683" s="370"/>
      <c r="K1683" s="370"/>
      <c r="L1683" s="370"/>
    </row>
    <row r="1684" ht="15.75" customHeight="1">
      <c r="A1684" s="485"/>
      <c r="B1684" s="44"/>
      <c r="C1684" s="44"/>
      <c r="D1684" s="44"/>
      <c r="E1684" s="388"/>
      <c r="F1684" s="261"/>
      <c r="G1684" s="261"/>
      <c r="H1684" s="38"/>
      <c r="I1684" s="370"/>
      <c r="J1684" s="370"/>
      <c r="K1684" s="370"/>
      <c r="L1684" s="370"/>
    </row>
    <row r="1685" ht="15.75" customHeight="1">
      <c r="A1685" s="485"/>
      <c r="B1685" s="44"/>
      <c r="C1685" s="44"/>
      <c r="D1685" s="44"/>
      <c r="E1685" s="388"/>
      <c r="F1685" s="261"/>
      <c r="G1685" s="261"/>
      <c r="H1685" s="38"/>
      <c r="I1685" s="370"/>
      <c r="J1685" s="370"/>
      <c r="K1685" s="370"/>
      <c r="L1685" s="370"/>
    </row>
    <row r="1686" ht="15.75" customHeight="1">
      <c r="A1686" s="485"/>
      <c r="B1686" s="44"/>
      <c r="C1686" s="44"/>
      <c r="D1686" s="44"/>
      <c r="E1686" s="388"/>
      <c r="F1686" s="261"/>
      <c r="G1686" s="261"/>
      <c r="H1686" s="38"/>
      <c r="I1686" s="370"/>
      <c r="J1686" s="370"/>
      <c r="K1686" s="370"/>
      <c r="L1686" s="370"/>
    </row>
    <row r="1687" ht="15.75" customHeight="1">
      <c r="A1687" s="485"/>
      <c r="B1687" s="44"/>
      <c r="C1687" s="44"/>
      <c r="D1687" s="44"/>
      <c r="E1687" s="388"/>
      <c r="F1687" s="261"/>
      <c r="G1687" s="261"/>
      <c r="H1687" s="38"/>
      <c r="I1687" s="370"/>
      <c r="J1687" s="370"/>
      <c r="K1687" s="370"/>
      <c r="L1687" s="370"/>
    </row>
    <row r="1688" ht="15.75" customHeight="1">
      <c r="A1688" s="485"/>
      <c r="B1688" s="44"/>
      <c r="C1688" s="44"/>
      <c r="D1688" s="44"/>
      <c r="E1688" s="388"/>
      <c r="F1688" s="261"/>
      <c r="G1688" s="261"/>
      <c r="H1688" s="38"/>
      <c r="I1688" s="370"/>
      <c r="J1688" s="370"/>
      <c r="K1688" s="370"/>
      <c r="L1688" s="370"/>
    </row>
    <row r="1689" ht="15.75" customHeight="1">
      <c r="A1689" s="485"/>
      <c r="B1689" s="44"/>
      <c r="C1689" s="44"/>
      <c r="D1689" s="44"/>
      <c r="E1689" s="388"/>
      <c r="F1689" s="261"/>
      <c r="G1689" s="261"/>
      <c r="H1689" s="38"/>
      <c r="I1689" s="370"/>
      <c r="J1689" s="370"/>
      <c r="K1689" s="370"/>
      <c r="L1689" s="370"/>
    </row>
    <row r="1690" ht="15.75" customHeight="1">
      <c r="A1690" s="485"/>
      <c r="B1690" s="44"/>
      <c r="C1690" s="44"/>
      <c r="D1690" s="44"/>
      <c r="E1690" s="388"/>
      <c r="F1690" s="261"/>
      <c r="G1690" s="261"/>
      <c r="H1690" s="38"/>
      <c r="I1690" s="370"/>
      <c r="J1690" s="370"/>
      <c r="K1690" s="370"/>
      <c r="L1690" s="370"/>
    </row>
    <row r="1691" ht="15.75" customHeight="1">
      <c r="A1691" s="485"/>
      <c r="B1691" s="44"/>
      <c r="C1691" s="44"/>
      <c r="D1691" s="44"/>
      <c r="E1691" s="388"/>
      <c r="F1691" s="261"/>
      <c r="G1691" s="261"/>
      <c r="H1691" s="38"/>
      <c r="I1691" s="370"/>
      <c r="J1691" s="370"/>
      <c r="K1691" s="370"/>
      <c r="L1691" s="370"/>
    </row>
    <row r="1692" ht="15.75" customHeight="1">
      <c r="A1692" s="485"/>
      <c r="B1692" s="44"/>
      <c r="C1692" s="44"/>
      <c r="D1692" s="44"/>
      <c r="E1692" s="388"/>
      <c r="F1692" s="261"/>
      <c r="G1692" s="261"/>
      <c r="H1692" s="38"/>
      <c r="I1692" s="370"/>
      <c r="J1692" s="370"/>
      <c r="K1692" s="370"/>
      <c r="L1692" s="370"/>
    </row>
    <row r="1693" ht="15.75" customHeight="1">
      <c r="A1693" s="485"/>
      <c r="B1693" s="44"/>
      <c r="C1693" s="44"/>
      <c r="D1693" s="44"/>
      <c r="E1693" s="388"/>
      <c r="F1693" s="261"/>
      <c r="G1693" s="261"/>
      <c r="H1693" s="38"/>
      <c r="I1693" s="370"/>
      <c r="J1693" s="370"/>
      <c r="K1693" s="370"/>
      <c r="L1693" s="370"/>
    </row>
    <row r="1694" ht="15.75" customHeight="1">
      <c r="A1694" s="485"/>
      <c r="B1694" s="44"/>
      <c r="C1694" s="44"/>
      <c r="D1694" s="44"/>
      <c r="E1694" s="388"/>
      <c r="F1694" s="261"/>
      <c r="G1694" s="261"/>
      <c r="H1694" s="38"/>
      <c r="I1694" s="370"/>
      <c r="J1694" s="370"/>
      <c r="K1694" s="370"/>
      <c r="L1694" s="370"/>
    </row>
    <row r="1695" ht="15.75" customHeight="1">
      <c r="A1695" s="485"/>
      <c r="B1695" s="44"/>
      <c r="C1695" s="44"/>
      <c r="D1695" s="44"/>
      <c r="E1695" s="388"/>
      <c r="F1695" s="261"/>
      <c r="G1695" s="261"/>
      <c r="H1695" s="38"/>
      <c r="I1695" s="370"/>
      <c r="J1695" s="370"/>
      <c r="K1695" s="370"/>
      <c r="L1695" s="370"/>
    </row>
    <row r="1696" ht="15.75" customHeight="1">
      <c r="A1696" s="485"/>
      <c r="B1696" s="44"/>
      <c r="C1696" s="44"/>
      <c r="D1696" s="44"/>
      <c r="E1696" s="388"/>
      <c r="F1696" s="261"/>
      <c r="G1696" s="261"/>
      <c r="H1696" s="38"/>
      <c r="I1696" s="370"/>
      <c r="J1696" s="370"/>
      <c r="K1696" s="370"/>
      <c r="L1696" s="370"/>
    </row>
    <row r="1697" ht="15.75" customHeight="1">
      <c r="A1697" s="485"/>
      <c r="B1697" s="44"/>
      <c r="C1697" s="44"/>
      <c r="D1697" s="44"/>
      <c r="E1697" s="388"/>
      <c r="F1697" s="261"/>
      <c r="G1697" s="261"/>
      <c r="H1697" s="38"/>
      <c r="I1697" s="370"/>
      <c r="J1697" s="370"/>
      <c r="K1697" s="370"/>
      <c r="L1697" s="370"/>
    </row>
    <row r="1698" ht="15.75" customHeight="1">
      <c r="A1698" s="485"/>
      <c r="B1698" s="44"/>
      <c r="C1698" s="44"/>
      <c r="D1698" s="44"/>
      <c r="E1698" s="388"/>
      <c r="F1698" s="261"/>
      <c r="G1698" s="261"/>
      <c r="H1698" s="38"/>
      <c r="I1698" s="370"/>
      <c r="J1698" s="370"/>
      <c r="K1698" s="370"/>
      <c r="L1698" s="370"/>
    </row>
    <row r="1699" ht="15.75" customHeight="1">
      <c r="A1699" s="485"/>
      <c r="B1699" s="44"/>
      <c r="C1699" s="44"/>
      <c r="D1699" s="44"/>
      <c r="E1699" s="388"/>
      <c r="F1699" s="261"/>
      <c r="G1699" s="261"/>
      <c r="H1699" s="38"/>
      <c r="I1699" s="370"/>
      <c r="J1699" s="370"/>
      <c r="K1699" s="370"/>
      <c r="L1699" s="370"/>
    </row>
    <row r="1700" ht="15.75" customHeight="1">
      <c r="A1700" s="485"/>
      <c r="B1700" s="44"/>
      <c r="C1700" s="44"/>
      <c r="D1700" s="44"/>
      <c r="E1700" s="388"/>
      <c r="F1700" s="261"/>
      <c r="G1700" s="261"/>
      <c r="H1700" s="38"/>
      <c r="I1700" s="370"/>
      <c r="J1700" s="370"/>
      <c r="K1700" s="370"/>
      <c r="L1700" s="370"/>
    </row>
    <row r="1701" ht="15.75" customHeight="1">
      <c r="A1701" s="485"/>
      <c r="B1701" s="44"/>
      <c r="C1701" s="44"/>
      <c r="D1701" s="44"/>
      <c r="E1701" s="388"/>
      <c r="F1701" s="261"/>
      <c r="G1701" s="261"/>
      <c r="H1701" s="38"/>
      <c r="I1701" s="370"/>
      <c r="J1701" s="370"/>
      <c r="K1701" s="370"/>
      <c r="L1701" s="370"/>
    </row>
    <row r="1702" ht="15.75" customHeight="1">
      <c r="A1702" s="485"/>
      <c r="B1702" s="44"/>
      <c r="C1702" s="44"/>
      <c r="D1702" s="44"/>
      <c r="E1702" s="388"/>
      <c r="F1702" s="261"/>
      <c r="G1702" s="261"/>
      <c r="H1702" s="38"/>
      <c r="I1702" s="370"/>
      <c r="J1702" s="370"/>
      <c r="K1702" s="370"/>
      <c r="L1702" s="370"/>
    </row>
    <row r="1703" ht="15.75" customHeight="1">
      <c r="A1703" s="485"/>
      <c r="B1703" s="44"/>
      <c r="C1703" s="44"/>
      <c r="D1703" s="44"/>
      <c r="E1703" s="388"/>
      <c r="F1703" s="261"/>
      <c r="G1703" s="261"/>
      <c r="H1703" s="38"/>
      <c r="I1703" s="370"/>
      <c r="J1703" s="370"/>
      <c r="K1703" s="370"/>
      <c r="L1703" s="370"/>
    </row>
    <row r="1704" ht="15.75" customHeight="1">
      <c r="A1704" s="485"/>
      <c r="B1704" s="44"/>
      <c r="C1704" s="44"/>
      <c r="D1704" s="44"/>
      <c r="E1704" s="388"/>
      <c r="F1704" s="261"/>
      <c r="G1704" s="261"/>
      <c r="H1704" s="38"/>
      <c r="I1704" s="370"/>
      <c r="J1704" s="370"/>
      <c r="K1704" s="370"/>
      <c r="L1704" s="370"/>
    </row>
    <row r="1705" ht="15.75" customHeight="1">
      <c r="A1705" s="485"/>
      <c r="B1705" s="44"/>
      <c r="C1705" s="44"/>
      <c r="D1705" s="44"/>
      <c r="E1705" s="388"/>
      <c r="F1705" s="261"/>
      <c r="G1705" s="261"/>
      <c r="H1705" s="38"/>
      <c r="I1705" s="370"/>
      <c r="J1705" s="370"/>
      <c r="K1705" s="370"/>
      <c r="L1705" s="370"/>
    </row>
    <row r="1706" ht="15.75" customHeight="1">
      <c r="A1706" s="485"/>
      <c r="B1706" s="44"/>
      <c r="C1706" s="44"/>
      <c r="D1706" s="44"/>
      <c r="E1706" s="388"/>
      <c r="F1706" s="261"/>
      <c r="G1706" s="261"/>
      <c r="H1706" s="38"/>
      <c r="I1706" s="370"/>
      <c r="J1706" s="370"/>
      <c r="K1706" s="370"/>
      <c r="L1706" s="370"/>
    </row>
    <row r="1707" ht="15.75" customHeight="1">
      <c r="A1707" s="485"/>
      <c r="B1707" s="44"/>
      <c r="C1707" s="44"/>
      <c r="D1707" s="44"/>
      <c r="E1707" s="388"/>
      <c r="F1707" s="261"/>
      <c r="G1707" s="261"/>
      <c r="H1707" s="38"/>
      <c r="I1707" s="370"/>
      <c r="J1707" s="370"/>
      <c r="K1707" s="370"/>
      <c r="L1707" s="370"/>
    </row>
    <row r="1708" ht="15.75" customHeight="1">
      <c r="A1708" s="485"/>
      <c r="B1708" s="44"/>
      <c r="C1708" s="44"/>
      <c r="D1708" s="44"/>
      <c r="E1708" s="388"/>
      <c r="F1708" s="261"/>
      <c r="G1708" s="261"/>
      <c r="H1708" s="38"/>
      <c r="I1708" s="370"/>
      <c r="J1708" s="370"/>
      <c r="K1708" s="370"/>
      <c r="L1708" s="370"/>
    </row>
    <row r="1709" ht="15.75" customHeight="1">
      <c r="A1709" s="485"/>
      <c r="B1709" s="44"/>
      <c r="C1709" s="44"/>
      <c r="D1709" s="44"/>
      <c r="E1709" s="388"/>
      <c r="F1709" s="261"/>
      <c r="G1709" s="261"/>
      <c r="H1709" s="38"/>
      <c r="I1709" s="370"/>
      <c r="J1709" s="370"/>
      <c r="K1709" s="370"/>
      <c r="L1709" s="370"/>
    </row>
    <row r="1710" ht="15.75" customHeight="1">
      <c r="A1710" s="485"/>
      <c r="B1710" s="44"/>
      <c r="C1710" s="44"/>
      <c r="D1710" s="44"/>
      <c r="E1710" s="388"/>
      <c r="F1710" s="261"/>
      <c r="G1710" s="261"/>
      <c r="H1710" s="38"/>
      <c r="I1710" s="370"/>
      <c r="J1710" s="370"/>
      <c r="K1710" s="370"/>
      <c r="L1710" s="370"/>
    </row>
    <row r="1711" ht="15.75" customHeight="1">
      <c r="A1711" s="485"/>
      <c r="B1711" s="44"/>
      <c r="C1711" s="44"/>
      <c r="D1711" s="44"/>
      <c r="E1711" s="388"/>
      <c r="F1711" s="261"/>
      <c r="G1711" s="261"/>
      <c r="H1711" s="38"/>
      <c r="I1711" s="370"/>
      <c r="J1711" s="370"/>
      <c r="K1711" s="370"/>
      <c r="L1711" s="370"/>
    </row>
    <row r="1712" ht="15.75" customHeight="1">
      <c r="A1712" s="485"/>
      <c r="B1712" s="44"/>
      <c r="C1712" s="44"/>
      <c r="D1712" s="44"/>
      <c r="E1712" s="388"/>
      <c r="F1712" s="261"/>
      <c r="G1712" s="261"/>
      <c r="H1712" s="38"/>
      <c r="I1712" s="370"/>
      <c r="J1712" s="370"/>
      <c r="K1712" s="370"/>
      <c r="L1712" s="370"/>
    </row>
    <row r="1713" ht="15.75" customHeight="1">
      <c r="A1713" s="485"/>
      <c r="B1713" s="44"/>
      <c r="C1713" s="44"/>
      <c r="D1713" s="44"/>
      <c r="E1713" s="388"/>
      <c r="F1713" s="261"/>
      <c r="G1713" s="261"/>
      <c r="H1713" s="38"/>
      <c r="I1713" s="370"/>
      <c r="J1713" s="370"/>
      <c r="K1713" s="370"/>
      <c r="L1713" s="370"/>
    </row>
    <row r="1714" ht="15.75" customHeight="1">
      <c r="A1714" s="485"/>
      <c r="B1714" s="44"/>
      <c r="C1714" s="44"/>
      <c r="D1714" s="44"/>
      <c r="E1714" s="388"/>
      <c r="F1714" s="261"/>
      <c r="G1714" s="261"/>
      <c r="H1714" s="38"/>
      <c r="I1714" s="370"/>
      <c r="J1714" s="370"/>
      <c r="K1714" s="370"/>
      <c r="L1714" s="370"/>
    </row>
    <row r="1715" ht="15.75" customHeight="1">
      <c r="A1715" s="485"/>
      <c r="B1715" s="44"/>
      <c r="C1715" s="44"/>
      <c r="D1715" s="44"/>
      <c r="E1715" s="388"/>
      <c r="F1715" s="261"/>
      <c r="G1715" s="261"/>
      <c r="H1715" s="38"/>
      <c r="I1715" s="370"/>
      <c r="J1715" s="370"/>
      <c r="K1715" s="370"/>
      <c r="L1715" s="370"/>
    </row>
    <row r="1716" ht="15.75" customHeight="1">
      <c r="A1716" s="485"/>
      <c r="B1716" s="44"/>
      <c r="C1716" s="44"/>
      <c r="D1716" s="44"/>
      <c r="E1716" s="388"/>
      <c r="F1716" s="261"/>
      <c r="G1716" s="261"/>
      <c r="H1716" s="38"/>
      <c r="I1716" s="370"/>
      <c r="J1716" s="370"/>
      <c r="K1716" s="370"/>
      <c r="L1716" s="370"/>
    </row>
    <row r="1717" ht="15.75" customHeight="1">
      <c r="A1717" s="485"/>
      <c r="B1717" s="44"/>
      <c r="C1717" s="44"/>
      <c r="D1717" s="44"/>
      <c r="E1717" s="388"/>
      <c r="F1717" s="261"/>
      <c r="G1717" s="261"/>
      <c r="H1717" s="38"/>
      <c r="I1717" s="370"/>
      <c r="J1717" s="370"/>
      <c r="K1717" s="370"/>
      <c r="L1717" s="370"/>
    </row>
    <row r="1718" ht="15.75" customHeight="1">
      <c r="A1718" s="485"/>
      <c r="B1718" s="44"/>
      <c r="C1718" s="44"/>
      <c r="D1718" s="44"/>
      <c r="E1718" s="388"/>
      <c r="F1718" s="261"/>
      <c r="G1718" s="261"/>
      <c r="H1718" s="38"/>
      <c r="I1718" s="370"/>
      <c r="J1718" s="370"/>
      <c r="K1718" s="370"/>
      <c r="L1718" s="370"/>
    </row>
    <row r="1719" ht="15.75" customHeight="1">
      <c r="A1719" s="485"/>
      <c r="B1719" s="44"/>
      <c r="C1719" s="44"/>
      <c r="D1719" s="44"/>
      <c r="E1719" s="388"/>
      <c r="F1719" s="261"/>
      <c r="G1719" s="261"/>
      <c r="H1719" s="38"/>
      <c r="I1719" s="370"/>
      <c r="J1719" s="370"/>
      <c r="K1719" s="370"/>
      <c r="L1719" s="370"/>
    </row>
    <row r="1720" ht="15.75" customHeight="1">
      <c r="A1720" s="485"/>
      <c r="B1720" s="44"/>
      <c r="C1720" s="44"/>
      <c r="D1720" s="44"/>
      <c r="E1720" s="388"/>
      <c r="F1720" s="261"/>
      <c r="G1720" s="261"/>
      <c r="H1720" s="38"/>
      <c r="I1720" s="370"/>
      <c r="J1720" s="370"/>
      <c r="K1720" s="370"/>
      <c r="L1720" s="370"/>
    </row>
    <row r="1721" ht="15.75" customHeight="1">
      <c r="A1721" s="485"/>
      <c r="B1721" s="44"/>
      <c r="C1721" s="44"/>
      <c r="D1721" s="44"/>
      <c r="E1721" s="388"/>
      <c r="F1721" s="261"/>
      <c r="G1721" s="261"/>
      <c r="H1721" s="38"/>
      <c r="I1721" s="370"/>
      <c r="J1721" s="370"/>
      <c r="K1721" s="370"/>
      <c r="L1721" s="370"/>
    </row>
    <row r="1722" ht="15.75" customHeight="1">
      <c r="A1722" s="485"/>
      <c r="B1722" s="44"/>
      <c r="C1722" s="44"/>
      <c r="D1722" s="44"/>
      <c r="E1722" s="388"/>
      <c r="F1722" s="261"/>
      <c r="G1722" s="261"/>
      <c r="H1722" s="38"/>
      <c r="I1722" s="370"/>
      <c r="J1722" s="370"/>
      <c r="K1722" s="370"/>
      <c r="L1722" s="370"/>
    </row>
    <row r="1723" ht="15.75" customHeight="1">
      <c r="A1723" s="485"/>
      <c r="B1723" s="44"/>
      <c r="C1723" s="44"/>
      <c r="D1723" s="44"/>
      <c r="E1723" s="388"/>
      <c r="F1723" s="261"/>
      <c r="G1723" s="261"/>
      <c r="H1723" s="38"/>
      <c r="I1723" s="370"/>
      <c r="J1723" s="370"/>
      <c r="K1723" s="370"/>
      <c r="L1723" s="370"/>
    </row>
    <row r="1724" ht="15.75" customHeight="1">
      <c r="A1724" s="485"/>
      <c r="B1724" s="44"/>
      <c r="C1724" s="44"/>
      <c r="D1724" s="44"/>
      <c r="E1724" s="388"/>
      <c r="F1724" s="261"/>
      <c r="G1724" s="261"/>
      <c r="H1724" s="38"/>
      <c r="I1724" s="370"/>
      <c r="J1724" s="370"/>
      <c r="K1724" s="370"/>
      <c r="L1724" s="370"/>
    </row>
    <row r="1725" ht="15.75" customHeight="1">
      <c r="A1725" s="485"/>
      <c r="B1725" s="44"/>
      <c r="C1725" s="44"/>
      <c r="D1725" s="44"/>
      <c r="E1725" s="388"/>
      <c r="F1725" s="261"/>
      <c r="G1725" s="261"/>
      <c r="H1725" s="38"/>
      <c r="I1725" s="370"/>
      <c r="J1725" s="370"/>
      <c r="K1725" s="370"/>
      <c r="L1725" s="370"/>
    </row>
    <row r="1726" ht="15.75" customHeight="1">
      <c r="A1726" s="485"/>
      <c r="B1726" s="44"/>
      <c r="C1726" s="44"/>
      <c r="D1726" s="44"/>
      <c r="E1726" s="388"/>
      <c r="F1726" s="261"/>
      <c r="G1726" s="261"/>
      <c r="H1726" s="38"/>
      <c r="I1726" s="370"/>
      <c r="J1726" s="370"/>
      <c r="K1726" s="370"/>
      <c r="L1726" s="370"/>
    </row>
    <row r="1727" ht="15.75" customHeight="1">
      <c r="A1727" s="485"/>
      <c r="B1727" s="44"/>
      <c r="C1727" s="44"/>
      <c r="D1727" s="44"/>
      <c r="E1727" s="388"/>
      <c r="F1727" s="261"/>
      <c r="G1727" s="261"/>
      <c r="H1727" s="38"/>
      <c r="I1727" s="370"/>
      <c r="J1727" s="370"/>
      <c r="K1727" s="370"/>
      <c r="L1727" s="370"/>
    </row>
    <row r="1728" ht="15.75" customHeight="1">
      <c r="A1728" s="485"/>
      <c r="B1728" s="44"/>
      <c r="C1728" s="44"/>
      <c r="D1728" s="44"/>
      <c r="E1728" s="388"/>
      <c r="F1728" s="261"/>
      <c r="G1728" s="261"/>
      <c r="H1728" s="38"/>
      <c r="I1728" s="370"/>
      <c r="J1728" s="370"/>
      <c r="K1728" s="370"/>
      <c r="L1728" s="370"/>
    </row>
    <row r="1729" ht="15.75" customHeight="1">
      <c r="A1729" s="485"/>
      <c r="B1729" s="44"/>
      <c r="C1729" s="44"/>
      <c r="D1729" s="44"/>
      <c r="E1729" s="388"/>
      <c r="F1729" s="261"/>
      <c r="G1729" s="261"/>
      <c r="H1729" s="38"/>
      <c r="I1729" s="370"/>
      <c r="J1729" s="370"/>
      <c r="K1729" s="370"/>
      <c r="L1729" s="370"/>
    </row>
    <row r="1730" ht="15.75" customHeight="1">
      <c r="A1730" s="485"/>
      <c r="B1730" s="44"/>
      <c r="C1730" s="44"/>
      <c r="D1730" s="44"/>
      <c r="E1730" s="388"/>
      <c r="F1730" s="261"/>
      <c r="G1730" s="261"/>
      <c r="H1730" s="38"/>
      <c r="I1730" s="370"/>
      <c r="J1730" s="370"/>
      <c r="K1730" s="370"/>
      <c r="L1730" s="370"/>
    </row>
    <row r="1731" ht="15.75" customHeight="1">
      <c r="A1731" s="485"/>
      <c r="B1731" s="44"/>
      <c r="C1731" s="44"/>
      <c r="D1731" s="44"/>
      <c r="E1731" s="388"/>
      <c r="F1731" s="261"/>
      <c r="G1731" s="261"/>
      <c r="H1731" s="38"/>
      <c r="I1731" s="370"/>
      <c r="J1731" s="370"/>
      <c r="K1731" s="370"/>
      <c r="L1731" s="370"/>
    </row>
    <row r="1732" ht="15.75" customHeight="1">
      <c r="A1732" s="485"/>
      <c r="B1732" s="44"/>
      <c r="C1732" s="44"/>
      <c r="D1732" s="44"/>
      <c r="E1732" s="388"/>
      <c r="F1732" s="261"/>
      <c r="G1732" s="261"/>
      <c r="H1732" s="38"/>
      <c r="I1732" s="370"/>
      <c r="J1732" s="370"/>
      <c r="K1732" s="370"/>
      <c r="L1732" s="370"/>
    </row>
    <row r="1733" ht="15.75" customHeight="1">
      <c r="A1733" s="485"/>
      <c r="B1733" s="44"/>
      <c r="C1733" s="44"/>
      <c r="D1733" s="44"/>
      <c r="E1733" s="388"/>
      <c r="F1733" s="261"/>
      <c r="G1733" s="261"/>
      <c r="H1733" s="38"/>
      <c r="I1733" s="370"/>
      <c r="J1733" s="370"/>
      <c r="K1733" s="370"/>
      <c r="L1733" s="370"/>
    </row>
    <row r="1734" ht="15.75" customHeight="1">
      <c r="A1734" s="485"/>
      <c r="B1734" s="44"/>
      <c r="C1734" s="44"/>
      <c r="D1734" s="44"/>
      <c r="E1734" s="388"/>
      <c r="F1734" s="261"/>
      <c r="G1734" s="261"/>
      <c r="H1734" s="38"/>
      <c r="I1734" s="370"/>
      <c r="J1734" s="370"/>
      <c r="K1734" s="370"/>
      <c r="L1734" s="370"/>
    </row>
    <row r="1735" ht="15.75" customHeight="1">
      <c r="A1735" s="485"/>
      <c r="B1735" s="44"/>
      <c r="C1735" s="44"/>
      <c r="D1735" s="44"/>
      <c r="E1735" s="388"/>
      <c r="F1735" s="261"/>
      <c r="G1735" s="261"/>
      <c r="H1735" s="38"/>
      <c r="I1735" s="370"/>
      <c r="J1735" s="370"/>
      <c r="K1735" s="370"/>
      <c r="L1735" s="370"/>
    </row>
    <row r="1736" ht="15.75" customHeight="1">
      <c r="A1736" s="485"/>
      <c r="B1736" s="44"/>
      <c r="C1736" s="44"/>
      <c r="D1736" s="44"/>
      <c r="E1736" s="388"/>
      <c r="F1736" s="261"/>
      <c r="G1736" s="261"/>
      <c r="H1736" s="38"/>
      <c r="I1736" s="370"/>
      <c r="J1736" s="370"/>
      <c r="K1736" s="370"/>
      <c r="L1736" s="370"/>
    </row>
    <row r="1737" ht="15.75" customHeight="1">
      <c r="A1737" s="485"/>
      <c r="B1737" s="44"/>
      <c r="C1737" s="44"/>
      <c r="D1737" s="44"/>
      <c r="E1737" s="388"/>
      <c r="F1737" s="261"/>
      <c r="G1737" s="261"/>
      <c r="H1737" s="38"/>
      <c r="I1737" s="370"/>
      <c r="J1737" s="370"/>
      <c r="K1737" s="370"/>
      <c r="L1737" s="370"/>
    </row>
    <row r="1738" ht="15.75" customHeight="1">
      <c r="A1738" s="485"/>
      <c r="B1738" s="44"/>
      <c r="C1738" s="44"/>
      <c r="D1738" s="44"/>
      <c r="E1738" s="388"/>
      <c r="F1738" s="261"/>
      <c r="G1738" s="261"/>
      <c r="H1738" s="38"/>
      <c r="I1738" s="370"/>
      <c r="J1738" s="370"/>
      <c r="K1738" s="370"/>
      <c r="L1738" s="370"/>
    </row>
    <row r="1739" ht="15.75" customHeight="1">
      <c r="A1739" s="485"/>
      <c r="B1739" s="44"/>
      <c r="C1739" s="44"/>
      <c r="D1739" s="44"/>
      <c r="E1739" s="388"/>
      <c r="F1739" s="261"/>
      <c r="G1739" s="261"/>
      <c r="H1739" s="38"/>
      <c r="I1739" s="370"/>
      <c r="J1739" s="370"/>
      <c r="K1739" s="370"/>
      <c r="L1739" s="370"/>
    </row>
    <row r="1740" ht="15.75" customHeight="1">
      <c r="A1740" s="485"/>
      <c r="B1740" s="44"/>
      <c r="C1740" s="44"/>
      <c r="D1740" s="44"/>
      <c r="E1740" s="388"/>
      <c r="F1740" s="261"/>
      <c r="G1740" s="261"/>
      <c r="H1740" s="38"/>
      <c r="I1740" s="370"/>
      <c r="J1740" s="370"/>
      <c r="K1740" s="370"/>
      <c r="L1740" s="370"/>
    </row>
    <row r="1741" ht="15.75" customHeight="1">
      <c r="A1741" s="485"/>
      <c r="B1741" s="44"/>
      <c r="C1741" s="44"/>
      <c r="D1741" s="44"/>
      <c r="E1741" s="388"/>
      <c r="F1741" s="261"/>
      <c r="G1741" s="261"/>
      <c r="H1741" s="38"/>
      <c r="I1741" s="370"/>
      <c r="J1741" s="370"/>
      <c r="K1741" s="370"/>
      <c r="L1741" s="370"/>
    </row>
    <row r="1742" ht="15.75" customHeight="1">
      <c r="A1742" s="485"/>
      <c r="B1742" s="44"/>
      <c r="C1742" s="44"/>
      <c r="D1742" s="44"/>
      <c r="E1742" s="388"/>
      <c r="F1742" s="261"/>
      <c r="G1742" s="261"/>
      <c r="H1742" s="38"/>
      <c r="I1742" s="370"/>
      <c r="J1742" s="370"/>
      <c r="K1742" s="370"/>
      <c r="L1742" s="370"/>
    </row>
    <row r="1743" ht="15.75" customHeight="1">
      <c r="A1743" s="485"/>
      <c r="B1743" s="44"/>
      <c r="C1743" s="44"/>
      <c r="D1743" s="44"/>
      <c r="E1743" s="388"/>
      <c r="F1743" s="261"/>
      <c r="G1743" s="261"/>
      <c r="H1743" s="38"/>
      <c r="I1743" s="370"/>
      <c r="J1743" s="370"/>
      <c r="K1743" s="370"/>
      <c r="L1743" s="370"/>
    </row>
    <row r="1744" ht="15.75" customHeight="1">
      <c r="A1744" s="485"/>
      <c r="B1744" s="44"/>
      <c r="C1744" s="44"/>
      <c r="D1744" s="44"/>
      <c r="E1744" s="388"/>
      <c r="F1744" s="261"/>
      <c r="G1744" s="261"/>
      <c r="H1744" s="38"/>
      <c r="I1744" s="370"/>
      <c r="J1744" s="370"/>
      <c r="K1744" s="370"/>
      <c r="L1744" s="370"/>
    </row>
    <row r="1745" ht="15.75" customHeight="1">
      <c r="A1745" s="485"/>
      <c r="B1745" s="44"/>
      <c r="C1745" s="44"/>
      <c r="D1745" s="44"/>
      <c r="E1745" s="388"/>
      <c r="F1745" s="261"/>
      <c r="G1745" s="261"/>
      <c r="H1745" s="38"/>
      <c r="I1745" s="370"/>
      <c r="J1745" s="370"/>
      <c r="K1745" s="370"/>
      <c r="L1745" s="370"/>
    </row>
    <row r="1746" ht="15.75" customHeight="1">
      <c r="A1746" s="485"/>
      <c r="B1746" s="44"/>
      <c r="C1746" s="44"/>
      <c r="D1746" s="44"/>
      <c r="E1746" s="388"/>
      <c r="F1746" s="261"/>
      <c r="G1746" s="261"/>
      <c r="H1746" s="38"/>
      <c r="I1746" s="370"/>
      <c r="J1746" s="370"/>
      <c r="K1746" s="370"/>
      <c r="L1746" s="370"/>
    </row>
    <row r="1747" ht="15.75" customHeight="1">
      <c r="A1747" s="485"/>
      <c r="B1747" s="44"/>
      <c r="C1747" s="44"/>
      <c r="D1747" s="44"/>
      <c r="E1747" s="388"/>
      <c r="F1747" s="261"/>
      <c r="G1747" s="261"/>
      <c r="H1747" s="38"/>
      <c r="I1747" s="370"/>
      <c r="J1747" s="370"/>
      <c r="K1747" s="370"/>
      <c r="L1747" s="370"/>
    </row>
    <row r="1748" ht="15.75" customHeight="1">
      <c r="A1748" s="485"/>
      <c r="B1748" s="44"/>
      <c r="C1748" s="44"/>
      <c r="D1748" s="44"/>
      <c r="E1748" s="388"/>
      <c r="F1748" s="261"/>
      <c r="G1748" s="261"/>
      <c r="H1748" s="38"/>
      <c r="I1748" s="370"/>
      <c r="J1748" s="370"/>
      <c r="K1748" s="370"/>
      <c r="L1748" s="370"/>
    </row>
    <row r="1749" ht="15.75" customHeight="1">
      <c r="A1749" s="485"/>
      <c r="B1749" s="44"/>
      <c r="C1749" s="44"/>
      <c r="D1749" s="44"/>
      <c r="E1749" s="388"/>
      <c r="F1749" s="261"/>
      <c r="G1749" s="261"/>
      <c r="H1749" s="38"/>
      <c r="I1749" s="370"/>
      <c r="J1749" s="370"/>
      <c r="K1749" s="370"/>
      <c r="L1749" s="370"/>
    </row>
    <row r="1750" ht="15.75" customHeight="1">
      <c r="A1750" s="485"/>
      <c r="B1750" s="44"/>
      <c r="C1750" s="44"/>
      <c r="D1750" s="44"/>
      <c r="E1750" s="388"/>
      <c r="F1750" s="261"/>
      <c r="G1750" s="261"/>
      <c r="H1750" s="38"/>
      <c r="I1750" s="370"/>
      <c r="J1750" s="370"/>
      <c r="K1750" s="370"/>
      <c r="L1750" s="370"/>
    </row>
    <row r="1751" ht="15.75" customHeight="1">
      <c r="A1751" s="485"/>
      <c r="B1751" s="44"/>
      <c r="C1751" s="44"/>
      <c r="D1751" s="44"/>
      <c r="E1751" s="388"/>
      <c r="F1751" s="261"/>
      <c r="G1751" s="261"/>
      <c r="H1751" s="38"/>
      <c r="I1751" s="370"/>
      <c r="J1751" s="370"/>
      <c r="K1751" s="370"/>
      <c r="L1751" s="370"/>
    </row>
    <row r="1752" ht="15.75" customHeight="1">
      <c r="A1752" s="485"/>
      <c r="B1752" s="44"/>
      <c r="C1752" s="44"/>
      <c r="D1752" s="44"/>
      <c r="E1752" s="388"/>
      <c r="F1752" s="261"/>
      <c r="G1752" s="261"/>
      <c r="H1752" s="38"/>
      <c r="I1752" s="370"/>
      <c r="J1752" s="370"/>
      <c r="K1752" s="370"/>
      <c r="L1752" s="370"/>
    </row>
    <row r="1753" ht="15.75" customHeight="1">
      <c r="A1753" s="485"/>
      <c r="B1753" s="44"/>
      <c r="C1753" s="44"/>
      <c r="D1753" s="44"/>
      <c r="E1753" s="388"/>
      <c r="F1753" s="261"/>
      <c r="G1753" s="261"/>
      <c r="H1753" s="38"/>
      <c r="I1753" s="370"/>
      <c r="J1753" s="370"/>
      <c r="K1753" s="370"/>
      <c r="L1753" s="370"/>
    </row>
    <row r="1754" ht="15.75" customHeight="1">
      <c r="A1754" s="485"/>
      <c r="B1754" s="44"/>
      <c r="C1754" s="44"/>
      <c r="D1754" s="44"/>
      <c r="E1754" s="388"/>
      <c r="F1754" s="261"/>
      <c r="G1754" s="261"/>
      <c r="H1754" s="38"/>
      <c r="I1754" s="370"/>
      <c r="J1754" s="370"/>
      <c r="K1754" s="370"/>
      <c r="L1754" s="370"/>
    </row>
    <row r="1755" ht="15.75" customHeight="1">
      <c r="A1755" s="485"/>
      <c r="B1755" s="44"/>
      <c r="C1755" s="44"/>
      <c r="D1755" s="44"/>
      <c r="E1755" s="388"/>
      <c r="F1755" s="261"/>
      <c r="G1755" s="261"/>
      <c r="H1755" s="38"/>
      <c r="I1755" s="370"/>
      <c r="J1755" s="370"/>
      <c r="K1755" s="370"/>
      <c r="L1755" s="370"/>
    </row>
    <row r="1756" ht="15.75" customHeight="1">
      <c r="A1756" s="485"/>
      <c r="B1756" s="44"/>
      <c r="C1756" s="44"/>
      <c r="D1756" s="44"/>
      <c r="E1756" s="388"/>
      <c r="F1756" s="261"/>
      <c r="G1756" s="261"/>
      <c r="H1756" s="38"/>
      <c r="I1756" s="370"/>
      <c r="J1756" s="370"/>
      <c r="K1756" s="370"/>
      <c r="L1756" s="370"/>
    </row>
    <row r="1757" ht="15.75" customHeight="1">
      <c r="A1757" s="485"/>
      <c r="B1757" s="44"/>
      <c r="C1757" s="44"/>
      <c r="D1757" s="44"/>
      <c r="E1757" s="388"/>
      <c r="F1757" s="261"/>
      <c r="G1757" s="261"/>
      <c r="H1757" s="38"/>
      <c r="I1757" s="370"/>
      <c r="J1757" s="370"/>
      <c r="K1757" s="370"/>
      <c r="L1757" s="370"/>
    </row>
    <row r="1758" ht="15.75" customHeight="1">
      <c r="A1758" s="485"/>
      <c r="B1758" s="44"/>
      <c r="C1758" s="44"/>
      <c r="D1758" s="44"/>
      <c r="E1758" s="388"/>
      <c r="F1758" s="261"/>
      <c r="G1758" s="261"/>
      <c r="H1758" s="38"/>
      <c r="I1758" s="370"/>
      <c r="J1758" s="370"/>
      <c r="K1758" s="370"/>
      <c r="L1758" s="370"/>
    </row>
    <row r="1759" ht="15.75" customHeight="1">
      <c r="A1759" s="485"/>
      <c r="B1759" s="44"/>
      <c r="C1759" s="44"/>
      <c r="D1759" s="44"/>
      <c r="E1759" s="388"/>
      <c r="F1759" s="261"/>
      <c r="G1759" s="261"/>
      <c r="H1759" s="38"/>
      <c r="I1759" s="370"/>
      <c r="J1759" s="370"/>
      <c r="K1759" s="370"/>
      <c r="L1759" s="370"/>
    </row>
    <row r="1760" ht="15.75" customHeight="1">
      <c r="A1760" s="485"/>
      <c r="B1760" s="44"/>
      <c r="C1760" s="44"/>
      <c r="D1760" s="44"/>
      <c r="E1760" s="388"/>
      <c r="F1760" s="261"/>
      <c r="G1760" s="261"/>
      <c r="H1760" s="38"/>
      <c r="I1760" s="370"/>
      <c r="J1760" s="370"/>
      <c r="K1760" s="370"/>
      <c r="L1760" s="370"/>
    </row>
    <row r="1761" ht="15.75" customHeight="1">
      <c r="A1761" s="485"/>
      <c r="B1761" s="44"/>
      <c r="C1761" s="44"/>
      <c r="D1761" s="44"/>
      <c r="E1761" s="388"/>
      <c r="F1761" s="261"/>
      <c r="G1761" s="261"/>
      <c r="H1761" s="38"/>
      <c r="I1761" s="370"/>
      <c r="J1761" s="370"/>
      <c r="K1761" s="370"/>
      <c r="L1761" s="370"/>
    </row>
    <row r="1762" ht="15.75" customHeight="1">
      <c r="A1762" s="485"/>
      <c r="B1762" s="44"/>
      <c r="C1762" s="44"/>
      <c r="D1762" s="44"/>
      <c r="E1762" s="388"/>
      <c r="F1762" s="261"/>
      <c r="G1762" s="261"/>
      <c r="H1762" s="38"/>
      <c r="I1762" s="370"/>
      <c r="J1762" s="370"/>
      <c r="K1762" s="370"/>
      <c r="L1762" s="370"/>
    </row>
    <row r="1763" ht="15.75" customHeight="1">
      <c r="A1763" s="485"/>
      <c r="B1763" s="44"/>
      <c r="C1763" s="44"/>
      <c r="D1763" s="44"/>
      <c r="E1763" s="388"/>
      <c r="F1763" s="261"/>
      <c r="G1763" s="261"/>
      <c r="H1763" s="38"/>
      <c r="I1763" s="370"/>
      <c r="J1763" s="370"/>
      <c r="K1763" s="370"/>
      <c r="L1763" s="370"/>
    </row>
    <row r="1764" ht="15.75" customHeight="1">
      <c r="A1764" s="485"/>
      <c r="B1764" s="44"/>
      <c r="C1764" s="44"/>
      <c r="D1764" s="44"/>
      <c r="E1764" s="388"/>
      <c r="F1764" s="261"/>
      <c r="G1764" s="261"/>
      <c r="H1764" s="38"/>
      <c r="I1764" s="370"/>
      <c r="J1764" s="370"/>
      <c r="K1764" s="370"/>
      <c r="L1764" s="370"/>
    </row>
    <row r="1765" ht="15.75" customHeight="1">
      <c r="A1765" s="485"/>
      <c r="B1765" s="44"/>
      <c r="C1765" s="44"/>
      <c r="D1765" s="44"/>
      <c r="E1765" s="388"/>
      <c r="F1765" s="261"/>
      <c r="G1765" s="261"/>
      <c r="H1765" s="38"/>
      <c r="I1765" s="370"/>
      <c r="J1765" s="370"/>
      <c r="K1765" s="370"/>
      <c r="L1765" s="370"/>
    </row>
    <row r="1766" ht="15.75" customHeight="1">
      <c r="A1766" s="485"/>
      <c r="B1766" s="44"/>
      <c r="C1766" s="44"/>
      <c r="D1766" s="44"/>
      <c r="E1766" s="388"/>
      <c r="F1766" s="261"/>
      <c r="G1766" s="261"/>
      <c r="H1766" s="38"/>
      <c r="I1766" s="370"/>
      <c r="J1766" s="370"/>
      <c r="K1766" s="370"/>
      <c r="L1766" s="370"/>
    </row>
    <row r="1767" ht="15.75" customHeight="1">
      <c r="A1767" s="485"/>
      <c r="B1767" s="44"/>
      <c r="C1767" s="44"/>
      <c r="D1767" s="44"/>
      <c r="E1767" s="388"/>
      <c r="F1767" s="261"/>
      <c r="G1767" s="261"/>
      <c r="H1767" s="38"/>
      <c r="I1767" s="370"/>
      <c r="J1767" s="370"/>
      <c r="K1767" s="370"/>
      <c r="L1767" s="370"/>
    </row>
    <row r="1768" ht="15.75" customHeight="1">
      <c r="A1768" s="485"/>
      <c r="B1768" s="44"/>
      <c r="C1768" s="44"/>
      <c r="D1768" s="44"/>
      <c r="E1768" s="388"/>
      <c r="F1768" s="261"/>
      <c r="G1768" s="261"/>
      <c r="H1768" s="38"/>
      <c r="I1768" s="370"/>
      <c r="J1768" s="370"/>
      <c r="K1768" s="370"/>
      <c r="L1768" s="370"/>
    </row>
    <row r="1769" ht="15.75" customHeight="1">
      <c r="A1769" s="485"/>
      <c r="B1769" s="44"/>
      <c r="C1769" s="44"/>
      <c r="D1769" s="44"/>
      <c r="E1769" s="388"/>
      <c r="F1769" s="261"/>
      <c r="G1769" s="261"/>
      <c r="H1769" s="38"/>
      <c r="I1769" s="370"/>
      <c r="J1769" s="370"/>
      <c r="K1769" s="370"/>
      <c r="L1769" s="370"/>
    </row>
    <row r="1770" ht="15.75" customHeight="1">
      <c r="A1770" s="485"/>
      <c r="B1770" s="44"/>
      <c r="C1770" s="44"/>
      <c r="D1770" s="44"/>
      <c r="E1770" s="388"/>
      <c r="F1770" s="261"/>
      <c r="G1770" s="261"/>
      <c r="H1770" s="38"/>
      <c r="I1770" s="370"/>
      <c r="J1770" s="370"/>
      <c r="K1770" s="370"/>
      <c r="L1770" s="370"/>
    </row>
    <row r="1771" ht="15.75" customHeight="1">
      <c r="A1771" s="485"/>
      <c r="B1771" s="44"/>
      <c r="C1771" s="44"/>
      <c r="D1771" s="44"/>
      <c r="E1771" s="388"/>
      <c r="F1771" s="261"/>
      <c r="G1771" s="261"/>
      <c r="H1771" s="38"/>
      <c r="I1771" s="370"/>
      <c r="J1771" s="370"/>
      <c r="K1771" s="370"/>
      <c r="L1771" s="370"/>
    </row>
    <row r="1772" ht="15.75" customHeight="1">
      <c r="A1772" s="485"/>
      <c r="B1772" s="44"/>
      <c r="C1772" s="44"/>
      <c r="D1772" s="44"/>
      <c r="E1772" s="388"/>
      <c r="F1772" s="261"/>
      <c r="G1772" s="261"/>
      <c r="H1772" s="38"/>
      <c r="I1772" s="370"/>
      <c r="J1772" s="370"/>
      <c r="K1772" s="370"/>
      <c r="L1772" s="370"/>
    </row>
    <row r="1773" ht="15.75" customHeight="1">
      <c r="A1773" s="485"/>
      <c r="B1773" s="44"/>
      <c r="C1773" s="44"/>
      <c r="D1773" s="44"/>
      <c r="E1773" s="388"/>
      <c r="F1773" s="261"/>
      <c r="G1773" s="261"/>
      <c r="H1773" s="38"/>
      <c r="I1773" s="370"/>
      <c r="J1773" s="370"/>
      <c r="K1773" s="370"/>
      <c r="L1773" s="370"/>
    </row>
    <row r="1774" ht="15.75" customHeight="1">
      <c r="A1774" s="485"/>
      <c r="B1774" s="44"/>
      <c r="C1774" s="44"/>
      <c r="D1774" s="44"/>
      <c r="E1774" s="388"/>
      <c r="F1774" s="261"/>
      <c r="G1774" s="261"/>
      <c r="H1774" s="38"/>
      <c r="I1774" s="370"/>
      <c r="J1774" s="370"/>
      <c r="K1774" s="370"/>
      <c r="L1774" s="370"/>
    </row>
    <row r="1775" ht="15.75" customHeight="1">
      <c r="A1775" s="485"/>
      <c r="B1775" s="44"/>
      <c r="C1775" s="44"/>
      <c r="D1775" s="44"/>
      <c r="E1775" s="388"/>
      <c r="F1775" s="261"/>
      <c r="G1775" s="261"/>
      <c r="H1775" s="38"/>
      <c r="I1775" s="370"/>
      <c r="J1775" s="370"/>
      <c r="K1775" s="370"/>
      <c r="L1775" s="370"/>
    </row>
    <row r="1776" ht="15.75" customHeight="1">
      <c r="A1776" s="485"/>
      <c r="B1776" s="44"/>
      <c r="C1776" s="44"/>
      <c r="D1776" s="44"/>
      <c r="E1776" s="388"/>
      <c r="F1776" s="261"/>
      <c r="G1776" s="261"/>
      <c r="H1776" s="38"/>
      <c r="I1776" s="370"/>
      <c r="J1776" s="370"/>
      <c r="K1776" s="370"/>
      <c r="L1776" s="370"/>
    </row>
    <row r="1777" ht="15.75" customHeight="1">
      <c r="A1777" s="485"/>
      <c r="B1777" s="44"/>
      <c r="C1777" s="44"/>
      <c r="D1777" s="44"/>
      <c r="E1777" s="388"/>
      <c r="F1777" s="261"/>
      <c r="G1777" s="261"/>
      <c r="H1777" s="38"/>
      <c r="I1777" s="370"/>
      <c r="J1777" s="370"/>
      <c r="K1777" s="370"/>
      <c r="L1777" s="370"/>
    </row>
    <row r="1778" ht="15.75" customHeight="1">
      <c r="A1778" s="485"/>
      <c r="B1778" s="44"/>
      <c r="C1778" s="44"/>
      <c r="D1778" s="44"/>
      <c r="E1778" s="388"/>
      <c r="F1778" s="261"/>
      <c r="G1778" s="261"/>
      <c r="H1778" s="38"/>
      <c r="I1778" s="370"/>
      <c r="J1778" s="370"/>
      <c r="K1778" s="370"/>
      <c r="L1778" s="370"/>
    </row>
    <row r="1779" ht="15.75" customHeight="1">
      <c r="A1779" s="485"/>
      <c r="B1779" s="44"/>
      <c r="C1779" s="44"/>
      <c r="D1779" s="44"/>
      <c r="E1779" s="388"/>
      <c r="F1779" s="261"/>
      <c r="G1779" s="261"/>
      <c r="H1779" s="38"/>
      <c r="I1779" s="370"/>
      <c r="J1779" s="370"/>
      <c r="K1779" s="370"/>
      <c r="L1779" s="370"/>
    </row>
    <row r="1780" ht="15.75" customHeight="1">
      <c r="A1780" s="485"/>
      <c r="B1780" s="44"/>
      <c r="C1780" s="44"/>
      <c r="D1780" s="44"/>
      <c r="E1780" s="388"/>
      <c r="F1780" s="261"/>
      <c r="G1780" s="261"/>
      <c r="H1780" s="38"/>
      <c r="I1780" s="370"/>
      <c r="J1780" s="370"/>
      <c r="K1780" s="370"/>
      <c r="L1780" s="370"/>
    </row>
    <row r="1781" ht="15.75" customHeight="1">
      <c r="A1781" s="485"/>
      <c r="B1781" s="44"/>
      <c r="C1781" s="44"/>
      <c r="D1781" s="44"/>
      <c r="E1781" s="388"/>
      <c r="F1781" s="261"/>
      <c r="G1781" s="261"/>
      <c r="H1781" s="38"/>
      <c r="I1781" s="370"/>
      <c r="J1781" s="370"/>
      <c r="K1781" s="370"/>
      <c r="L1781" s="370"/>
    </row>
    <row r="1782" ht="15.75" customHeight="1">
      <c r="A1782" s="485"/>
      <c r="B1782" s="44"/>
      <c r="C1782" s="44"/>
      <c r="D1782" s="44"/>
      <c r="E1782" s="388"/>
      <c r="F1782" s="261"/>
      <c r="G1782" s="261"/>
      <c r="H1782" s="38"/>
      <c r="I1782" s="370"/>
      <c r="J1782" s="370"/>
      <c r="K1782" s="370"/>
      <c r="L1782" s="370"/>
    </row>
    <row r="1783" ht="15.75" customHeight="1">
      <c r="A1783" s="485"/>
      <c r="B1783" s="44"/>
      <c r="C1783" s="44"/>
      <c r="D1783" s="44"/>
      <c r="E1783" s="388"/>
      <c r="F1783" s="261"/>
      <c r="G1783" s="261"/>
      <c r="H1783" s="38"/>
      <c r="I1783" s="370"/>
      <c r="J1783" s="370"/>
      <c r="K1783" s="370"/>
      <c r="L1783" s="370"/>
    </row>
    <row r="1784" ht="15.75" customHeight="1">
      <c r="A1784" s="485"/>
      <c r="B1784" s="44"/>
      <c r="C1784" s="44"/>
      <c r="D1784" s="44"/>
      <c r="E1784" s="388"/>
      <c r="F1784" s="261"/>
      <c r="G1784" s="261"/>
      <c r="H1784" s="38"/>
      <c r="I1784" s="370"/>
      <c r="J1784" s="370"/>
      <c r="K1784" s="370"/>
      <c r="L1784" s="370"/>
    </row>
    <row r="1785" ht="15.75" customHeight="1">
      <c r="A1785" s="485"/>
      <c r="B1785" s="44"/>
      <c r="C1785" s="44"/>
      <c r="D1785" s="44"/>
      <c r="E1785" s="388"/>
      <c r="F1785" s="261"/>
      <c r="G1785" s="261"/>
      <c r="H1785" s="38"/>
      <c r="I1785" s="370"/>
      <c r="J1785" s="370"/>
      <c r="K1785" s="370"/>
      <c r="L1785" s="370"/>
    </row>
    <row r="1786" ht="15.75" customHeight="1">
      <c r="A1786" s="485"/>
      <c r="B1786" s="44"/>
      <c r="C1786" s="44"/>
      <c r="D1786" s="44"/>
      <c r="E1786" s="388"/>
      <c r="F1786" s="261"/>
      <c r="G1786" s="261"/>
      <c r="H1786" s="38"/>
      <c r="I1786" s="370"/>
      <c r="J1786" s="370"/>
      <c r="K1786" s="370"/>
      <c r="L1786" s="370"/>
    </row>
    <row r="1787" ht="15.75" customHeight="1">
      <c r="A1787" s="485"/>
      <c r="B1787" s="44"/>
      <c r="C1787" s="44"/>
      <c r="D1787" s="44"/>
      <c r="E1787" s="388"/>
      <c r="F1787" s="261"/>
      <c r="G1787" s="261"/>
      <c r="H1787" s="38"/>
      <c r="I1787" s="370"/>
      <c r="J1787" s="370"/>
      <c r="K1787" s="370"/>
      <c r="L1787" s="370"/>
    </row>
    <row r="1788" ht="15.75" customHeight="1">
      <c r="A1788" s="485"/>
      <c r="B1788" s="44"/>
      <c r="C1788" s="44"/>
      <c r="D1788" s="44"/>
      <c r="E1788" s="388"/>
      <c r="F1788" s="261"/>
      <c r="G1788" s="261"/>
      <c r="H1788" s="38"/>
      <c r="I1788" s="370"/>
      <c r="J1788" s="370"/>
      <c r="K1788" s="370"/>
      <c r="L1788" s="370"/>
    </row>
    <row r="1789" ht="15.75" customHeight="1">
      <c r="A1789" s="485"/>
      <c r="B1789" s="44"/>
      <c r="C1789" s="44"/>
      <c r="D1789" s="44"/>
      <c r="E1789" s="388"/>
      <c r="F1789" s="261"/>
      <c r="G1789" s="261"/>
      <c r="H1789" s="38"/>
      <c r="I1789" s="370"/>
      <c r="J1789" s="370"/>
      <c r="K1789" s="370"/>
      <c r="L1789" s="370"/>
    </row>
    <row r="1790" ht="15.75" customHeight="1">
      <c r="A1790" s="485"/>
      <c r="B1790" s="44"/>
      <c r="C1790" s="44"/>
      <c r="D1790" s="44"/>
      <c r="E1790" s="388"/>
      <c r="F1790" s="261"/>
      <c r="G1790" s="261"/>
      <c r="H1790" s="38"/>
      <c r="I1790" s="370"/>
      <c r="J1790" s="370"/>
      <c r="K1790" s="370"/>
      <c r="L1790" s="370"/>
    </row>
    <row r="1791" ht="15.75" customHeight="1">
      <c r="A1791" s="485"/>
      <c r="B1791" s="44"/>
      <c r="C1791" s="44"/>
      <c r="D1791" s="44"/>
      <c r="E1791" s="388"/>
      <c r="F1791" s="261"/>
      <c r="G1791" s="261"/>
      <c r="H1791" s="38"/>
      <c r="I1791" s="370"/>
      <c r="J1791" s="370"/>
      <c r="K1791" s="370"/>
      <c r="L1791" s="370"/>
    </row>
    <row r="1792" ht="15.75" customHeight="1">
      <c r="A1792" s="485"/>
      <c r="B1792" s="44"/>
      <c r="C1792" s="44"/>
      <c r="D1792" s="44"/>
      <c r="E1792" s="388"/>
      <c r="F1792" s="261"/>
      <c r="G1792" s="261"/>
      <c r="H1792" s="38"/>
      <c r="I1792" s="370"/>
      <c r="J1792" s="370"/>
      <c r="K1792" s="370"/>
      <c r="L1792" s="370"/>
    </row>
    <row r="1793" ht="15.75" customHeight="1">
      <c r="A1793" s="485"/>
      <c r="B1793" s="44"/>
      <c r="C1793" s="44"/>
      <c r="D1793" s="44"/>
      <c r="E1793" s="388"/>
      <c r="F1793" s="261"/>
      <c r="G1793" s="261"/>
      <c r="H1793" s="38"/>
      <c r="I1793" s="370"/>
      <c r="J1793" s="370"/>
      <c r="K1793" s="370"/>
      <c r="L1793" s="370"/>
    </row>
    <row r="1794" ht="15.75" customHeight="1">
      <c r="A1794" s="485"/>
      <c r="B1794" s="44"/>
      <c r="C1794" s="44"/>
      <c r="D1794" s="44"/>
      <c r="E1794" s="388"/>
      <c r="F1794" s="261"/>
      <c r="G1794" s="261"/>
      <c r="H1794" s="38"/>
      <c r="I1794" s="370"/>
      <c r="J1794" s="370"/>
      <c r="K1794" s="370"/>
      <c r="L1794" s="370"/>
    </row>
    <row r="1795" ht="15.75" customHeight="1">
      <c r="A1795" s="485"/>
      <c r="B1795" s="44"/>
      <c r="C1795" s="44"/>
      <c r="D1795" s="44"/>
      <c r="E1795" s="388"/>
      <c r="F1795" s="261"/>
      <c r="G1795" s="261"/>
      <c r="H1795" s="38"/>
      <c r="I1795" s="370"/>
      <c r="J1795" s="370"/>
      <c r="K1795" s="370"/>
      <c r="L1795" s="370"/>
    </row>
    <row r="1796" ht="15.75" customHeight="1">
      <c r="A1796" s="485"/>
      <c r="B1796" s="44"/>
      <c r="C1796" s="44"/>
      <c r="D1796" s="44"/>
      <c r="E1796" s="388"/>
      <c r="F1796" s="261"/>
      <c r="G1796" s="261"/>
      <c r="H1796" s="38"/>
      <c r="I1796" s="370"/>
      <c r="J1796" s="370"/>
      <c r="K1796" s="370"/>
      <c r="L1796" s="370"/>
    </row>
    <row r="1797" ht="15.75" customHeight="1">
      <c r="A1797" s="485"/>
      <c r="B1797" s="44"/>
      <c r="C1797" s="44"/>
      <c r="D1797" s="44"/>
      <c r="E1797" s="388"/>
      <c r="F1797" s="261"/>
      <c r="G1797" s="261"/>
      <c r="H1797" s="38"/>
      <c r="I1797" s="370"/>
      <c r="J1797" s="370"/>
      <c r="K1797" s="370"/>
      <c r="L1797" s="370"/>
    </row>
    <row r="1798" ht="15.75" customHeight="1">
      <c r="A1798" s="485"/>
      <c r="B1798" s="44"/>
      <c r="C1798" s="44"/>
      <c r="D1798" s="44"/>
      <c r="E1798" s="388"/>
      <c r="F1798" s="261"/>
      <c r="G1798" s="261"/>
      <c r="H1798" s="38"/>
      <c r="I1798" s="370"/>
      <c r="J1798" s="370"/>
      <c r="K1798" s="370"/>
      <c r="L1798" s="370"/>
    </row>
    <row r="1799" ht="15.75" customHeight="1">
      <c r="A1799" s="485"/>
      <c r="B1799" s="44"/>
      <c r="C1799" s="44"/>
      <c r="D1799" s="44"/>
      <c r="E1799" s="388"/>
      <c r="F1799" s="261"/>
      <c r="G1799" s="261"/>
      <c r="H1799" s="38"/>
      <c r="I1799" s="370"/>
      <c r="J1799" s="370"/>
      <c r="K1799" s="370"/>
      <c r="L1799" s="370"/>
    </row>
    <row r="1800" ht="15.75" customHeight="1">
      <c r="A1800" s="485"/>
      <c r="B1800" s="44"/>
      <c r="C1800" s="44"/>
      <c r="D1800" s="44"/>
      <c r="E1800" s="388"/>
      <c r="F1800" s="261"/>
      <c r="G1800" s="261"/>
      <c r="H1800" s="38"/>
      <c r="I1800" s="370"/>
      <c r="J1800" s="370"/>
      <c r="K1800" s="370"/>
      <c r="L1800" s="370"/>
    </row>
    <row r="1801" ht="15.75" customHeight="1">
      <c r="A1801" s="485"/>
      <c r="B1801" s="44"/>
      <c r="C1801" s="44"/>
      <c r="D1801" s="44"/>
      <c r="E1801" s="388"/>
      <c r="F1801" s="261"/>
      <c r="G1801" s="261"/>
      <c r="H1801" s="38"/>
      <c r="I1801" s="370"/>
      <c r="J1801" s="370"/>
      <c r="K1801" s="370"/>
      <c r="L1801" s="370"/>
    </row>
    <row r="1802" ht="15.75" customHeight="1">
      <c r="A1802" s="485"/>
      <c r="B1802" s="44"/>
      <c r="C1802" s="44"/>
      <c r="D1802" s="44"/>
      <c r="E1802" s="388"/>
      <c r="F1802" s="261"/>
      <c r="G1802" s="261"/>
      <c r="H1802" s="38"/>
      <c r="I1802" s="370"/>
      <c r="J1802" s="370"/>
      <c r="K1802" s="370"/>
      <c r="L1802" s="370"/>
    </row>
    <row r="1803" ht="15.75" customHeight="1">
      <c r="A1803" s="485"/>
      <c r="B1803" s="44"/>
      <c r="C1803" s="44"/>
      <c r="D1803" s="44"/>
      <c r="E1803" s="388"/>
      <c r="F1803" s="261"/>
      <c r="G1803" s="261"/>
      <c r="H1803" s="38"/>
      <c r="I1803" s="370"/>
      <c r="J1803" s="370"/>
      <c r="K1803" s="370"/>
      <c r="L1803" s="370"/>
    </row>
    <row r="1804" ht="15.75" customHeight="1">
      <c r="A1804" s="485"/>
      <c r="B1804" s="44"/>
      <c r="C1804" s="44"/>
      <c r="D1804" s="44"/>
      <c r="E1804" s="388"/>
      <c r="F1804" s="261"/>
      <c r="G1804" s="261"/>
      <c r="H1804" s="38"/>
      <c r="I1804" s="370"/>
      <c r="J1804" s="370"/>
      <c r="K1804" s="370"/>
      <c r="L1804" s="370"/>
    </row>
    <row r="1805" ht="15.75" customHeight="1">
      <c r="A1805" s="485"/>
      <c r="B1805" s="44"/>
      <c r="C1805" s="44"/>
      <c r="D1805" s="44"/>
      <c r="E1805" s="388"/>
      <c r="F1805" s="261"/>
      <c r="G1805" s="261"/>
      <c r="H1805" s="38"/>
      <c r="I1805" s="370"/>
      <c r="J1805" s="370"/>
      <c r="K1805" s="370"/>
      <c r="L1805" s="370"/>
    </row>
    <row r="1806" ht="15.75" customHeight="1">
      <c r="A1806" s="485"/>
      <c r="B1806" s="44"/>
      <c r="C1806" s="44"/>
      <c r="D1806" s="44"/>
      <c r="E1806" s="388"/>
      <c r="F1806" s="261"/>
      <c r="G1806" s="261"/>
      <c r="H1806" s="38"/>
      <c r="I1806" s="370"/>
      <c r="J1806" s="370"/>
      <c r="K1806" s="370"/>
      <c r="L1806" s="370"/>
    </row>
    <row r="1807" ht="15.75" customHeight="1">
      <c r="A1807" s="485"/>
      <c r="B1807" s="44"/>
      <c r="C1807" s="44"/>
      <c r="D1807" s="44"/>
      <c r="E1807" s="388"/>
      <c r="F1807" s="261"/>
      <c r="G1807" s="261"/>
      <c r="H1807" s="38"/>
      <c r="I1807" s="370"/>
      <c r="J1807" s="370"/>
      <c r="K1807" s="370"/>
      <c r="L1807" s="370"/>
    </row>
    <row r="1808" ht="15.75" customHeight="1">
      <c r="A1808" s="485"/>
      <c r="B1808" s="44"/>
      <c r="C1808" s="44"/>
      <c r="D1808" s="44"/>
      <c r="E1808" s="388"/>
      <c r="F1808" s="261"/>
      <c r="G1808" s="261"/>
      <c r="H1808" s="38"/>
      <c r="I1808" s="370"/>
      <c r="J1808" s="370"/>
      <c r="K1808" s="370"/>
      <c r="L1808" s="370"/>
    </row>
    <row r="1809" ht="15.75" customHeight="1">
      <c r="A1809" s="485"/>
      <c r="B1809" s="44"/>
      <c r="C1809" s="44"/>
      <c r="D1809" s="44"/>
      <c r="E1809" s="388"/>
      <c r="F1809" s="261"/>
      <c r="G1809" s="261"/>
      <c r="H1809" s="38"/>
      <c r="I1809" s="370"/>
      <c r="J1809" s="370"/>
      <c r="K1809" s="370"/>
      <c r="L1809" s="370"/>
    </row>
    <row r="1810" ht="15.75" customHeight="1">
      <c r="A1810" s="485"/>
      <c r="B1810" s="44"/>
      <c r="C1810" s="44"/>
      <c r="D1810" s="44"/>
      <c r="E1810" s="388"/>
      <c r="F1810" s="261"/>
      <c r="G1810" s="261"/>
      <c r="H1810" s="38"/>
      <c r="I1810" s="370"/>
      <c r="J1810" s="370"/>
      <c r="K1810" s="370"/>
      <c r="L1810" s="370"/>
    </row>
    <row r="1811" ht="15.75" customHeight="1">
      <c r="A1811" s="485"/>
      <c r="B1811" s="44"/>
      <c r="C1811" s="44"/>
      <c r="D1811" s="44"/>
      <c r="E1811" s="388"/>
      <c r="F1811" s="261"/>
      <c r="G1811" s="261"/>
      <c r="H1811" s="38"/>
      <c r="I1811" s="370"/>
      <c r="J1811" s="370"/>
      <c r="K1811" s="370"/>
      <c r="L1811" s="370"/>
    </row>
    <row r="1812" ht="15.75" customHeight="1">
      <c r="A1812" s="485"/>
      <c r="B1812" s="44"/>
      <c r="C1812" s="44"/>
      <c r="D1812" s="44"/>
      <c r="E1812" s="388"/>
      <c r="F1812" s="261"/>
      <c r="G1812" s="261"/>
      <c r="H1812" s="38"/>
      <c r="I1812" s="370"/>
      <c r="J1812" s="370"/>
      <c r="K1812" s="370"/>
      <c r="L1812" s="370"/>
    </row>
    <row r="1813" ht="15.75" customHeight="1">
      <c r="A1813" s="485"/>
      <c r="B1813" s="44"/>
      <c r="C1813" s="44"/>
      <c r="D1813" s="44"/>
      <c r="E1813" s="388"/>
      <c r="F1813" s="261"/>
      <c r="G1813" s="261"/>
      <c r="H1813" s="38"/>
      <c r="I1813" s="370"/>
      <c r="J1813" s="370"/>
      <c r="K1813" s="370"/>
      <c r="L1813" s="370"/>
    </row>
    <row r="1814" ht="15.75" customHeight="1">
      <c r="A1814" s="485"/>
      <c r="B1814" s="44"/>
      <c r="C1814" s="44"/>
      <c r="D1814" s="44"/>
      <c r="E1814" s="388"/>
      <c r="F1814" s="261"/>
      <c r="G1814" s="261"/>
      <c r="H1814" s="38"/>
      <c r="I1814" s="370"/>
      <c r="J1814" s="370"/>
      <c r="K1814" s="370"/>
      <c r="L1814" s="370"/>
    </row>
    <row r="1815" ht="15.75" customHeight="1">
      <c r="A1815" s="485"/>
      <c r="B1815" s="44"/>
      <c r="C1815" s="44"/>
      <c r="D1815" s="44"/>
      <c r="E1815" s="388"/>
      <c r="F1815" s="261"/>
      <c r="G1815" s="261"/>
      <c r="H1815" s="38"/>
      <c r="I1815" s="370"/>
      <c r="J1815" s="370"/>
      <c r="K1815" s="370"/>
      <c r="L1815" s="370"/>
    </row>
    <row r="1816" ht="15.75" customHeight="1">
      <c r="A1816" s="485"/>
      <c r="B1816" s="44"/>
      <c r="C1816" s="44"/>
      <c r="D1816" s="44"/>
      <c r="E1816" s="388"/>
      <c r="F1816" s="261"/>
      <c r="G1816" s="261"/>
      <c r="H1816" s="38"/>
      <c r="I1816" s="370"/>
      <c r="J1816" s="370"/>
      <c r="K1816" s="370"/>
      <c r="L1816" s="370"/>
    </row>
    <row r="1817" ht="15.75" customHeight="1">
      <c r="A1817" s="485"/>
      <c r="B1817" s="44"/>
      <c r="C1817" s="44"/>
      <c r="D1817" s="44"/>
      <c r="E1817" s="388"/>
      <c r="F1817" s="261"/>
      <c r="G1817" s="261"/>
      <c r="H1817" s="38"/>
      <c r="I1817" s="370"/>
      <c r="J1817" s="370"/>
      <c r="K1817" s="370"/>
      <c r="L1817" s="370"/>
    </row>
    <row r="1818" ht="15.75" customHeight="1">
      <c r="A1818" s="485"/>
      <c r="B1818" s="44"/>
      <c r="C1818" s="44"/>
      <c r="D1818" s="44"/>
      <c r="E1818" s="388"/>
      <c r="F1818" s="261"/>
      <c r="G1818" s="261"/>
      <c r="H1818" s="38"/>
      <c r="I1818" s="370"/>
      <c r="J1818" s="370"/>
      <c r="K1818" s="370"/>
      <c r="L1818" s="370"/>
    </row>
    <row r="1819" ht="15.75" customHeight="1">
      <c r="A1819" s="485"/>
      <c r="B1819" s="44"/>
      <c r="C1819" s="44"/>
      <c r="D1819" s="44"/>
      <c r="E1819" s="388"/>
      <c r="F1819" s="261"/>
      <c r="G1819" s="261"/>
      <c r="H1819" s="38"/>
      <c r="I1819" s="370"/>
      <c r="J1819" s="370"/>
      <c r="K1819" s="370"/>
      <c r="L1819" s="370"/>
    </row>
    <row r="1820" ht="15.75" customHeight="1">
      <c r="A1820" s="485"/>
      <c r="B1820" s="44"/>
      <c r="C1820" s="44"/>
      <c r="D1820" s="44"/>
      <c r="E1820" s="388"/>
      <c r="F1820" s="261"/>
      <c r="G1820" s="261"/>
      <c r="H1820" s="38"/>
      <c r="I1820" s="370"/>
      <c r="J1820" s="370"/>
      <c r="K1820" s="370"/>
      <c r="L1820" s="370"/>
    </row>
    <row r="1821" ht="15.75" customHeight="1">
      <c r="A1821" s="485"/>
      <c r="B1821" s="44"/>
      <c r="C1821" s="44"/>
      <c r="D1821" s="44"/>
      <c r="E1821" s="388"/>
      <c r="F1821" s="261"/>
      <c r="G1821" s="261"/>
      <c r="H1821" s="38"/>
      <c r="I1821" s="370"/>
      <c r="J1821" s="370"/>
      <c r="K1821" s="370"/>
      <c r="L1821" s="370"/>
    </row>
    <row r="1822" ht="15.75" customHeight="1">
      <c r="A1822" s="485"/>
      <c r="B1822" s="44"/>
      <c r="C1822" s="44"/>
      <c r="D1822" s="44"/>
      <c r="E1822" s="388"/>
      <c r="F1822" s="261"/>
      <c r="G1822" s="261"/>
      <c r="H1822" s="38"/>
      <c r="I1822" s="370"/>
      <c r="J1822" s="370"/>
      <c r="K1822" s="370"/>
      <c r="L1822" s="370"/>
    </row>
    <row r="1823" ht="15.75" customHeight="1">
      <c r="A1823" s="485"/>
      <c r="B1823" s="44"/>
      <c r="C1823" s="44"/>
      <c r="D1823" s="44"/>
      <c r="E1823" s="388"/>
      <c r="F1823" s="261"/>
      <c r="G1823" s="261"/>
      <c r="H1823" s="38"/>
      <c r="I1823" s="370"/>
      <c r="J1823" s="370"/>
      <c r="K1823" s="370"/>
      <c r="L1823" s="370"/>
    </row>
    <row r="1824" ht="15.75" customHeight="1">
      <c r="A1824" s="485"/>
      <c r="B1824" s="44"/>
      <c r="C1824" s="44"/>
      <c r="D1824" s="44"/>
      <c r="E1824" s="388"/>
      <c r="F1824" s="261"/>
      <c r="G1824" s="261"/>
      <c r="H1824" s="38"/>
      <c r="I1824" s="370"/>
      <c r="J1824" s="370"/>
      <c r="K1824" s="370"/>
      <c r="L1824" s="370"/>
    </row>
    <row r="1825" ht="15.75" customHeight="1">
      <c r="A1825" s="485"/>
      <c r="B1825" s="44"/>
      <c r="C1825" s="44"/>
      <c r="D1825" s="44"/>
      <c r="E1825" s="388"/>
      <c r="F1825" s="261"/>
      <c r="G1825" s="261"/>
      <c r="H1825" s="38"/>
      <c r="I1825" s="370"/>
      <c r="J1825" s="370"/>
      <c r="K1825" s="370"/>
      <c r="L1825" s="370"/>
    </row>
    <row r="1826" ht="15.75" customHeight="1">
      <c r="A1826" s="485"/>
      <c r="B1826" s="44"/>
      <c r="C1826" s="44"/>
      <c r="D1826" s="44"/>
      <c r="E1826" s="388"/>
      <c r="F1826" s="261"/>
      <c r="G1826" s="261"/>
      <c r="H1826" s="38"/>
      <c r="I1826" s="370"/>
      <c r="J1826" s="370"/>
      <c r="K1826" s="370"/>
      <c r="L1826" s="370"/>
    </row>
    <row r="1827" ht="15.75" customHeight="1">
      <c r="A1827" s="485"/>
      <c r="B1827" s="44"/>
      <c r="C1827" s="44"/>
      <c r="D1827" s="44"/>
      <c r="E1827" s="388"/>
      <c r="F1827" s="261"/>
      <c r="G1827" s="261"/>
      <c r="H1827" s="38"/>
      <c r="I1827" s="370"/>
      <c r="J1827" s="370"/>
      <c r="K1827" s="370"/>
      <c r="L1827" s="370"/>
    </row>
    <row r="1828" ht="15.75" customHeight="1">
      <c r="A1828" s="485"/>
      <c r="B1828" s="44"/>
      <c r="C1828" s="44"/>
      <c r="D1828" s="44"/>
      <c r="E1828" s="388"/>
      <c r="F1828" s="261"/>
      <c r="G1828" s="261"/>
      <c r="H1828" s="38"/>
      <c r="I1828" s="370"/>
      <c r="J1828" s="370"/>
      <c r="K1828" s="370"/>
      <c r="L1828" s="370"/>
    </row>
    <row r="1829" ht="15.75" customHeight="1">
      <c r="A1829" s="485"/>
      <c r="B1829" s="44"/>
      <c r="C1829" s="44"/>
      <c r="D1829" s="44"/>
      <c r="E1829" s="388"/>
      <c r="F1829" s="261"/>
      <c r="G1829" s="261"/>
      <c r="H1829" s="38"/>
      <c r="I1829" s="370"/>
      <c r="J1829" s="370"/>
      <c r="K1829" s="370"/>
      <c r="L1829" s="370"/>
    </row>
    <row r="1830" ht="15.75" customHeight="1">
      <c r="A1830" s="485"/>
      <c r="B1830" s="44"/>
      <c r="C1830" s="44"/>
      <c r="D1830" s="44"/>
      <c r="E1830" s="388"/>
      <c r="F1830" s="261"/>
      <c r="G1830" s="261"/>
      <c r="H1830" s="38"/>
      <c r="I1830" s="370"/>
      <c r="J1830" s="370"/>
      <c r="K1830" s="370"/>
      <c r="L1830" s="370"/>
    </row>
    <row r="1831" ht="15.75" customHeight="1">
      <c r="A1831" s="485"/>
      <c r="B1831" s="44"/>
      <c r="C1831" s="44"/>
      <c r="D1831" s="44"/>
      <c r="E1831" s="388"/>
      <c r="F1831" s="261"/>
      <c r="G1831" s="261"/>
      <c r="H1831" s="38"/>
      <c r="I1831" s="370"/>
      <c r="J1831" s="370"/>
      <c r="K1831" s="370"/>
      <c r="L1831" s="370"/>
    </row>
    <row r="1832" ht="15.75" customHeight="1">
      <c r="A1832" s="485"/>
      <c r="B1832" s="44"/>
      <c r="C1832" s="44"/>
      <c r="D1832" s="44"/>
      <c r="E1832" s="388"/>
      <c r="F1832" s="261"/>
      <c r="G1832" s="261"/>
      <c r="H1832" s="38"/>
      <c r="I1832" s="370"/>
      <c r="J1832" s="370"/>
      <c r="K1832" s="370"/>
      <c r="L1832" s="370"/>
    </row>
    <row r="1833" ht="15.75" customHeight="1">
      <c r="A1833" s="485"/>
      <c r="B1833" s="44"/>
      <c r="C1833" s="44"/>
      <c r="D1833" s="44"/>
      <c r="E1833" s="388"/>
      <c r="F1833" s="261"/>
      <c r="G1833" s="261"/>
      <c r="H1833" s="38"/>
      <c r="I1833" s="370"/>
      <c r="J1833" s="370"/>
      <c r="K1833" s="370"/>
      <c r="L1833" s="370"/>
    </row>
    <row r="1834" ht="15.75" customHeight="1">
      <c r="A1834" s="485"/>
      <c r="B1834" s="44"/>
      <c r="C1834" s="44"/>
      <c r="D1834" s="44"/>
      <c r="E1834" s="388"/>
      <c r="F1834" s="261"/>
      <c r="G1834" s="261"/>
      <c r="H1834" s="38"/>
      <c r="I1834" s="370"/>
      <c r="J1834" s="370"/>
      <c r="K1834" s="370"/>
      <c r="L1834" s="370"/>
    </row>
    <row r="1835" ht="15.75" customHeight="1">
      <c r="A1835" s="485"/>
      <c r="B1835" s="44"/>
      <c r="C1835" s="44"/>
      <c r="D1835" s="44"/>
      <c r="E1835" s="388"/>
      <c r="F1835" s="261"/>
      <c r="G1835" s="261"/>
      <c r="H1835" s="38"/>
      <c r="I1835" s="370"/>
      <c r="J1835" s="370"/>
      <c r="K1835" s="370"/>
      <c r="L1835" s="370"/>
    </row>
    <row r="1836" ht="15.75" customHeight="1">
      <c r="A1836" s="485"/>
      <c r="B1836" s="44"/>
      <c r="C1836" s="44"/>
      <c r="D1836" s="44"/>
      <c r="E1836" s="388"/>
      <c r="F1836" s="261"/>
      <c r="G1836" s="261"/>
      <c r="H1836" s="38"/>
      <c r="I1836" s="370"/>
      <c r="J1836" s="370"/>
      <c r="K1836" s="370"/>
      <c r="L1836" s="370"/>
    </row>
    <row r="1837" ht="15.75" customHeight="1">
      <c r="A1837" s="485"/>
      <c r="B1837" s="44"/>
      <c r="C1837" s="44"/>
      <c r="D1837" s="44"/>
      <c r="E1837" s="388"/>
      <c r="F1837" s="261"/>
      <c r="G1837" s="261"/>
      <c r="H1837" s="38"/>
      <c r="I1837" s="370"/>
      <c r="J1837" s="370"/>
      <c r="K1837" s="370"/>
      <c r="L1837" s="370"/>
    </row>
    <row r="1838" ht="15.75" customHeight="1">
      <c r="A1838" s="485"/>
      <c r="B1838" s="44"/>
      <c r="C1838" s="44"/>
      <c r="D1838" s="44"/>
      <c r="E1838" s="388"/>
      <c r="F1838" s="261"/>
      <c r="G1838" s="261"/>
      <c r="H1838" s="38"/>
      <c r="I1838" s="370"/>
      <c r="J1838" s="370"/>
      <c r="K1838" s="370"/>
      <c r="L1838" s="370"/>
    </row>
    <row r="1839" ht="15.75" customHeight="1">
      <c r="A1839" s="485"/>
      <c r="B1839" s="44"/>
      <c r="C1839" s="44"/>
      <c r="D1839" s="44"/>
      <c r="E1839" s="388"/>
      <c r="F1839" s="261"/>
      <c r="G1839" s="261"/>
      <c r="H1839" s="38"/>
      <c r="I1839" s="370"/>
      <c r="J1839" s="370"/>
      <c r="K1839" s="370"/>
      <c r="L1839" s="370"/>
    </row>
    <row r="1840" ht="15.75" customHeight="1">
      <c r="A1840" s="485"/>
      <c r="B1840" s="44"/>
      <c r="C1840" s="44"/>
      <c r="D1840" s="44"/>
      <c r="E1840" s="388"/>
      <c r="F1840" s="261"/>
      <c r="G1840" s="261"/>
      <c r="H1840" s="38"/>
      <c r="I1840" s="370"/>
      <c r="J1840" s="370"/>
      <c r="K1840" s="370"/>
      <c r="L1840" s="370"/>
    </row>
    <row r="1841" ht="15.75" customHeight="1">
      <c r="A1841" s="485"/>
      <c r="B1841" s="44"/>
      <c r="C1841" s="44"/>
      <c r="D1841" s="44"/>
      <c r="E1841" s="388"/>
      <c r="F1841" s="261"/>
      <c r="G1841" s="261"/>
      <c r="H1841" s="38"/>
      <c r="I1841" s="370"/>
      <c r="J1841" s="370"/>
      <c r="K1841" s="370"/>
      <c r="L1841" s="370"/>
    </row>
    <row r="1842" ht="15.75" customHeight="1">
      <c r="A1842" s="485"/>
      <c r="B1842" s="44"/>
      <c r="C1842" s="44"/>
      <c r="D1842" s="44"/>
      <c r="E1842" s="388"/>
      <c r="F1842" s="261"/>
      <c r="G1842" s="261"/>
      <c r="H1842" s="38"/>
      <c r="I1842" s="370"/>
      <c r="J1842" s="370"/>
      <c r="K1842" s="370"/>
      <c r="L1842" s="370"/>
    </row>
    <row r="1843" ht="15.75" customHeight="1">
      <c r="A1843" s="485"/>
      <c r="B1843" s="44"/>
      <c r="C1843" s="44"/>
      <c r="D1843" s="44"/>
      <c r="E1843" s="388"/>
      <c r="F1843" s="261"/>
      <c r="G1843" s="261"/>
      <c r="H1843" s="38"/>
      <c r="I1843" s="370"/>
      <c r="J1843" s="370"/>
      <c r="K1843" s="370"/>
      <c r="L1843" s="370"/>
    </row>
    <row r="1844" ht="15.75" customHeight="1">
      <c r="A1844" s="485"/>
      <c r="B1844" s="44"/>
      <c r="C1844" s="44"/>
      <c r="D1844" s="44"/>
      <c r="E1844" s="388"/>
      <c r="F1844" s="261"/>
      <c r="G1844" s="261"/>
      <c r="H1844" s="38"/>
      <c r="I1844" s="370"/>
      <c r="J1844" s="370"/>
      <c r="K1844" s="370"/>
      <c r="L1844" s="370"/>
    </row>
    <row r="1845" ht="15.75" customHeight="1">
      <c r="A1845" s="485"/>
      <c r="B1845" s="44"/>
      <c r="C1845" s="44"/>
      <c r="D1845" s="44"/>
      <c r="E1845" s="388"/>
      <c r="F1845" s="261"/>
      <c r="G1845" s="261"/>
      <c r="H1845" s="38"/>
      <c r="I1845" s="370"/>
      <c r="J1845" s="370"/>
      <c r="K1845" s="370"/>
      <c r="L1845" s="370"/>
    </row>
    <row r="1846" ht="15.75" customHeight="1">
      <c r="A1846" s="485"/>
      <c r="B1846" s="44"/>
      <c r="C1846" s="44"/>
      <c r="D1846" s="44"/>
      <c r="E1846" s="388"/>
      <c r="F1846" s="261"/>
      <c r="G1846" s="261"/>
      <c r="H1846" s="38"/>
      <c r="I1846" s="370"/>
      <c r="J1846" s="370"/>
      <c r="K1846" s="370"/>
      <c r="L1846" s="370"/>
    </row>
    <row r="1847" ht="15.75" customHeight="1">
      <c r="A1847" s="485"/>
      <c r="B1847" s="44"/>
      <c r="C1847" s="44"/>
      <c r="D1847" s="44"/>
      <c r="E1847" s="388"/>
      <c r="F1847" s="261"/>
      <c r="G1847" s="261"/>
      <c r="H1847" s="38"/>
      <c r="I1847" s="370"/>
      <c r="J1847" s="370"/>
      <c r="K1847" s="370"/>
      <c r="L1847" s="370"/>
    </row>
    <row r="1848" ht="15.75" customHeight="1">
      <c r="A1848" s="485"/>
      <c r="B1848" s="44"/>
      <c r="C1848" s="44"/>
      <c r="D1848" s="44"/>
      <c r="E1848" s="388"/>
      <c r="F1848" s="261"/>
      <c r="G1848" s="261"/>
      <c r="H1848" s="38"/>
      <c r="I1848" s="370"/>
      <c r="J1848" s="370"/>
      <c r="K1848" s="370"/>
      <c r="L1848" s="370"/>
    </row>
    <row r="1849" ht="15.75" customHeight="1">
      <c r="A1849" s="485"/>
      <c r="B1849" s="44"/>
      <c r="C1849" s="44"/>
      <c r="D1849" s="44"/>
      <c r="E1849" s="388"/>
      <c r="F1849" s="261"/>
      <c r="G1849" s="261"/>
      <c r="H1849" s="38"/>
      <c r="I1849" s="370"/>
      <c r="J1849" s="370"/>
      <c r="K1849" s="370"/>
      <c r="L1849" s="370"/>
    </row>
    <row r="1850" ht="15.75" customHeight="1">
      <c r="A1850" s="485"/>
      <c r="B1850" s="44"/>
      <c r="C1850" s="44"/>
      <c r="D1850" s="44"/>
      <c r="E1850" s="388"/>
      <c r="F1850" s="261"/>
      <c r="G1850" s="261"/>
      <c r="H1850" s="38"/>
      <c r="I1850" s="370"/>
      <c r="J1850" s="370"/>
      <c r="K1850" s="370"/>
      <c r="L1850" s="370"/>
    </row>
    <row r="1851" ht="15.75" customHeight="1">
      <c r="A1851" s="485"/>
      <c r="B1851" s="44"/>
      <c r="C1851" s="44"/>
      <c r="D1851" s="44"/>
      <c r="E1851" s="388"/>
      <c r="F1851" s="261"/>
      <c r="G1851" s="261"/>
      <c r="H1851" s="38"/>
      <c r="I1851" s="370"/>
      <c r="J1851" s="370"/>
      <c r="K1851" s="370"/>
      <c r="L1851" s="370"/>
    </row>
    <row r="1852" ht="15.75" customHeight="1">
      <c r="A1852" s="485"/>
      <c r="B1852" s="44"/>
      <c r="C1852" s="44"/>
      <c r="D1852" s="44"/>
      <c r="E1852" s="388"/>
      <c r="F1852" s="261"/>
      <c r="G1852" s="261"/>
      <c r="H1852" s="38"/>
      <c r="I1852" s="370"/>
      <c r="J1852" s="370"/>
      <c r="K1852" s="370"/>
      <c r="L1852" s="370"/>
    </row>
    <row r="1853" ht="15.75" customHeight="1">
      <c r="A1853" s="485"/>
      <c r="B1853" s="44"/>
      <c r="C1853" s="44"/>
      <c r="D1853" s="44"/>
      <c r="E1853" s="388"/>
      <c r="F1853" s="261"/>
      <c r="G1853" s="261"/>
      <c r="H1853" s="38"/>
      <c r="I1853" s="370"/>
      <c r="J1853" s="370"/>
      <c r="K1853" s="370"/>
      <c r="L1853" s="370"/>
    </row>
    <row r="1854" ht="15.75" customHeight="1">
      <c r="A1854" s="485"/>
      <c r="B1854" s="44"/>
      <c r="C1854" s="44"/>
      <c r="D1854" s="44"/>
      <c r="E1854" s="388"/>
      <c r="F1854" s="261"/>
      <c r="G1854" s="261"/>
      <c r="H1854" s="38"/>
      <c r="I1854" s="370"/>
      <c r="J1854" s="370"/>
      <c r="K1854" s="370"/>
      <c r="L1854" s="370"/>
    </row>
    <row r="1855" ht="15.75" customHeight="1">
      <c r="A1855" s="485"/>
      <c r="B1855" s="44"/>
      <c r="C1855" s="44"/>
      <c r="D1855" s="44"/>
      <c r="E1855" s="388"/>
      <c r="F1855" s="261"/>
      <c r="G1855" s="261"/>
      <c r="H1855" s="38"/>
      <c r="I1855" s="370"/>
      <c r="J1855" s="370"/>
      <c r="K1855" s="370"/>
      <c r="L1855" s="370"/>
    </row>
    <row r="1856" ht="15.75" customHeight="1">
      <c r="A1856" s="485"/>
      <c r="B1856" s="44"/>
      <c r="C1856" s="44"/>
      <c r="D1856" s="44"/>
      <c r="E1856" s="388"/>
      <c r="F1856" s="261"/>
      <c r="G1856" s="261"/>
      <c r="H1856" s="38"/>
      <c r="I1856" s="370"/>
      <c r="J1856" s="370"/>
      <c r="K1856" s="370"/>
      <c r="L1856" s="370"/>
    </row>
    <row r="1857" ht="15.75" customHeight="1">
      <c r="A1857" s="485"/>
      <c r="B1857" s="44"/>
      <c r="C1857" s="44"/>
      <c r="D1857" s="44"/>
      <c r="E1857" s="388"/>
      <c r="F1857" s="261"/>
      <c r="G1857" s="261"/>
      <c r="H1857" s="38"/>
      <c r="I1857" s="370"/>
      <c r="J1857" s="370"/>
      <c r="K1857" s="370"/>
      <c r="L1857" s="370"/>
    </row>
    <row r="1858" ht="15.75" customHeight="1">
      <c r="A1858" s="485"/>
      <c r="B1858" s="44"/>
      <c r="C1858" s="44"/>
      <c r="D1858" s="44"/>
      <c r="E1858" s="388"/>
      <c r="F1858" s="261"/>
      <c r="G1858" s="261"/>
      <c r="H1858" s="38"/>
      <c r="I1858" s="370"/>
      <c r="J1858" s="370"/>
      <c r="K1858" s="370"/>
      <c r="L1858" s="370"/>
    </row>
    <row r="1859" ht="15.75" customHeight="1">
      <c r="A1859" s="485"/>
      <c r="B1859" s="44"/>
      <c r="C1859" s="44"/>
      <c r="D1859" s="44"/>
      <c r="E1859" s="388"/>
      <c r="F1859" s="261"/>
      <c r="G1859" s="261"/>
      <c r="H1859" s="38"/>
      <c r="I1859" s="370"/>
      <c r="J1859" s="370"/>
      <c r="K1859" s="370"/>
      <c r="L1859" s="370"/>
    </row>
    <row r="1860" ht="15.75" customHeight="1">
      <c r="A1860" s="485"/>
      <c r="B1860" s="44"/>
      <c r="C1860" s="44"/>
      <c r="D1860" s="44"/>
      <c r="E1860" s="388"/>
      <c r="F1860" s="261"/>
      <c r="G1860" s="261"/>
      <c r="H1860" s="38"/>
      <c r="I1860" s="370"/>
      <c r="J1860" s="370"/>
      <c r="K1860" s="370"/>
      <c r="L1860" s="370"/>
    </row>
    <row r="1861" ht="15.75" customHeight="1">
      <c r="A1861" s="485"/>
      <c r="B1861" s="44"/>
      <c r="C1861" s="44"/>
      <c r="D1861" s="44"/>
      <c r="E1861" s="388"/>
      <c r="F1861" s="261"/>
      <c r="G1861" s="261"/>
      <c r="H1861" s="38"/>
      <c r="I1861" s="370"/>
      <c r="J1861" s="370"/>
      <c r="K1861" s="370"/>
      <c r="L1861" s="370"/>
    </row>
    <row r="1862" ht="15.75" customHeight="1">
      <c r="A1862" s="485"/>
      <c r="B1862" s="44"/>
      <c r="C1862" s="44"/>
      <c r="D1862" s="44"/>
      <c r="E1862" s="388"/>
      <c r="F1862" s="261"/>
      <c r="G1862" s="261"/>
      <c r="H1862" s="38"/>
      <c r="I1862" s="370"/>
      <c r="J1862" s="370"/>
      <c r="K1862" s="370"/>
      <c r="L1862" s="370"/>
    </row>
    <row r="1863" ht="15.75" customHeight="1">
      <c r="A1863" s="485"/>
      <c r="B1863" s="44"/>
      <c r="C1863" s="44"/>
      <c r="D1863" s="44"/>
      <c r="E1863" s="388"/>
      <c r="F1863" s="261"/>
      <c r="G1863" s="261"/>
      <c r="H1863" s="38"/>
      <c r="I1863" s="370"/>
      <c r="J1863" s="370"/>
      <c r="K1863" s="370"/>
      <c r="L1863" s="370"/>
    </row>
    <row r="1864" ht="15.75" customHeight="1">
      <c r="A1864" s="485"/>
      <c r="B1864" s="44"/>
      <c r="C1864" s="44"/>
      <c r="D1864" s="44"/>
      <c r="E1864" s="388"/>
      <c r="F1864" s="261"/>
      <c r="G1864" s="261"/>
      <c r="H1864" s="38"/>
      <c r="I1864" s="370"/>
      <c r="J1864" s="370"/>
      <c r="K1864" s="370"/>
      <c r="L1864" s="370"/>
    </row>
    <row r="1865" ht="15.75" customHeight="1">
      <c r="A1865" s="485"/>
      <c r="B1865" s="44"/>
      <c r="C1865" s="44"/>
      <c r="D1865" s="44"/>
      <c r="E1865" s="388"/>
      <c r="F1865" s="261"/>
      <c r="G1865" s="261"/>
      <c r="H1865" s="38"/>
      <c r="I1865" s="370"/>
      <c r="J1865" s="370"/>
      <c r="K1865" s="370"/>
      <c r="L1865" s="370"/>
    </row>
    <row r="1866" ht="15.75" customHeight="1">
      <c r="A1866" s="485"/>
      <c r="B1866" s="44"/>
      <c r="C1866" s="44"/>
      <c r="D1866" s="44"/>
      <c r="E1866" s="388"/>
      <c r="F1866" s="261"/>
      <c r="G1866" s="261"/>
      <c r="H1866" s="38"/>
      <c r="I1866" s="370"/>
      <c r="J1866" s="370"/>
      <c r="K1866" s="370"/>
      <c r="L1866" s="370"/>
    </row>
    <row r="1867" ht="15.75" customHeight="1">
      <c r="A1867" s="485"/>
      <c r="B1867" s="44"/>
      <c r="C1867" s="44"/>
      <c r="D1867" s="44"/>
      <c r="E1867" s="388"/>
      <c r="F1867" s="261"/>
      <c r="G1867" s="261"/>
      <c r="H1867" s="38"/>
      <c r="I1867" s="370"/>
      <c r="J1867" s="370"/>
      <c r="K1867" s="370"/>
      <c r="L1867" s="370"/>
    </row>
    <row r="1868" ht="15.75" customHeight="1">
      <c r="A1868" s="485"/>
      <c r="B1868" s="44"/>
      <c r="C1868" s="44"/>
      <c r="D1868" s="44"/>
      <c r="E1868" s="388"/>
      <c r="F1868" s="261"/>
      <c r="G1868" s="261"/>
      <c r="H1868" s="38"/>
      <c r="I1868" s="370"/>
      <c r="J1868" s="370"/>
      <c r="K1868" s="370"/>
      <c r="L1868" s="370"/>
    </row>
    <row r="1869" ht="15.75" customHeight="1">
      <c r="A1869" s="485"/>
      <c r="B1869" s="44"/>
      <c r="C1869" s="44"/>
      <c r="D1869" s="44"/>
      <c r="E1869" s="388"/>
      <c r="F1869" s="261"/>
      <c r="G1869" s="261"/>
      <c r="H1869" s="38"/>
      <c r="I1869" s="370"/>
      <c r="J1869" s="370"/>
      <c r="K1869" s="370"/>
      <c r="L1869" s="370"/>
    </row>
    <row r="1870" ht="15.75" customHeight="1">
      <c r="A1870" s="485"/>
      <c r="B1870" s="44"/>
      <c r="C1870" s="44"/>
      <c r="D1870" s="44"/>
      <c r="E1870" s="388"/>
      <c r="F1870" s="261"/>
      <c r="G1870" s="261"/>
      <c r="H1870" s="38"/>
      <c r="I1870" s="370"/>
      <c r="J1870" s="370"/>
      <c r="K1870" s="370"/>
      <c r="L1870" s="370"/>
    </row>
    <row r="1871" ht="15.75" customHeight="1">
      <c r="A1871" s="485"/>
      <c r="B1871" s="44"/>
      <c r="C1871" s="44"/>
      <c r="D1871" s="44"/>
      <c r="E1871" s="388"/>
      <c r="F1871" s="261"/>
      <c r="G1871" s="261"/>
      <c r="H1871" s="38"/>
      <c r="I1871" s="370"/>
      <c r="J1871" s="370"/>
      <c r="K1871" s="370"/>
      <c r="L1871" s="370"/>
    </row>
    <row r="1872" ht="15.75" customHeight="1">
      <c r="A1872" s="485"/>
      <c r="B1872" s="44"/>
      <c r="C1872" s="44"/>
      <c r="D1872" s="44"/>
      <c r="E1872" s="388"/>
      <c r="F1872" s="261"/>
      <c r="G1872" s="261"/>
      <c r="H1872" s="38"/>
      <c r="I1872" s="370"/>
      <c r="J1872" s="370"/>
      <c r="K1872" s="370"/>
      <c r="L1872" s="370"/>
    </row>
    <row r="1873" ht="15.75" customHeight="1">
      <c r="A1873" s="485"/>
      <c r="B1873" s="44"/>
      <c r="C1873" s="44"/>
      <c r="D1873" s="44"/>
      <c r="E1873" s="388"/>
      <c r="F1873" s="261"/>
      <c r="G1873" s="261"/>
      <c r="H1873" s="38"/>
      <c r="I1873" s="370"/>
      <c r="J1873" s="370"/>
      <c r="K1873" s="370"/>
      <c r="L1873" s="370"/>
    </row>
    <row r="1874" ht="15.75" customHeight="1">
      <c r="A1874" s="485"/>
      <c r="B1874" s="44"/>
      <c r="C1874" s="44"/>
      <c r="D1874" s="44"/>
      <c r="E1874" s="388"/>
      <c r="F1874" s="261"/>
      <c r="G1874" s="261"/>
      <c r="H1874" s="38"/>
      <c r="I1874" s="370"/>
      <c r="J1874" s="370"/>
      <c r="K1874" s="370"/>
      <c r="L1874" s="370"/>
    </row>
    <row r="1875" ht="15.75" customHeight="1">
      <c r="A1875" s="485"/>
      <c r="B1875" s="44"/>
      <c r="C1875" s="44"/>
      <c r="D1875" s="44"/>
      <c r="E1875" s="388"/>
      <c r="F1875" s="261"/>
      <c r="G1875" s="261"/>
      <c r="H1875" s="38"/>
      <c r="I1875" s="370"/>
      <c r="J1875" s="370"/>
      <c r="K1875" s="370"/>
      <c r="L1875" s="370"/>
    </row>
    <row r="1876" ht="15.75" customHeight="1">
      <c r="A1876" s="485"/>
      <c r="B1876" s="44"/>
      <c r="C1876" s="44"/>
      <c r="D1876" s="44"/>
      <c r="E1876" s="388"/>
      <c r="F1876" s="261"/>
      <c r="G1876" s="261"/>
      <c r="H1876" s="38"/>
      <c r="I1876" s="370"/>
      <c r="J1876" s="370"/>
      <c r="K1876" s="370"/>
      <c r="L1876" s="370"/>
    </row>
    <row r="1877" ht="15.75" customHeight="1">
      <c r="A1877" s="485"/>
      <c r="B1877" s="44"/>
      <c r="C1877" s="44"/>
      <c r="D1877" s="44"/>
      <c r="E1877" s="388"/>
      <c r="F1877" s="261"/>
      <c r="G1877" s="261"/>
      <c r="H1877" s="38"/>
      <c r="I1877" s="370"/>
      <c r="J1877" s="370"/>
      <c r="K1877" s="370"/>
      <c r="L1877" s="370"/>
    </row>
    <row r="1878" ht="15.75" customHeight="1">
      <c r="A1878" s="485"/>
      <c r="B1878" s="44"/>
      <c r="C1878" s="44"/>
      <c r="D1878" s="44"/>
      <c r="E1878" s="388"/>
      <c r="F1878" s="261"/>
      <c r="G1878" s="261"/>
      <c r="H1878" s="38"/>
      <c r="I1878" s="370"/>
      <c r="J1878" s="370"/>
      <c r="K1878" s="370"/>
      <c r="L1878" s="370"/>
    </row>
    <row r="1879" ht="15.75" customHeight="1">
      <c r="A1879" s="485"/>
      <c r="B1879" s="44"/>
      <c r="C1879" s="44"/>
      <c r="D1879" s="44"/>
      <c r="E1879" s="388"/>
      <c r="F1879" s="261"/>
      <c r="G1879" s="261"/>
      <c r="H1879" s="38"/>
      <c r="I1879" s="370"/>
      <c r="J1879" s="370"/>
      <c r="K1879" s="370"/>
      <c r="L1879" s="370"/>
    </row>
    <row r="1880" ht="15.75" customHeight="1">
      <c r="A1880" s="485"/>
      <c r="B1880" s="44"/>
      <c r="C1880" s="44"/>
      <c r="D1880" s="44"/>
      <c r="E1880" s="388"/>
      <c r="F1880" s="261"/>
      <c r="G1880" s="261"/>
      <c r="H1880" s="38"/>
      <c r="I1880" s="370"/>
      <c r="J1880" s="370"/>
      <c r="K1880" s="370"/>
      <c r="L1880" s="370"/>
    </row>
    <row r="1881" ht="15.75" customHeight="1">
      <c r="A1881" s="485"/>
      <c r="B1881" s="44"/>
      <c r="C1881" s="44"/>
      <c r="D1881" s="44"/>
      <c r="E1881" s="388"/>
      <c r="F1881" s="261"/>
      <c r="G1881" s="261"/>
      <c r="H1881" s="38"/>
      <c r="I1881" s="370"/>
      <c r="J1881" s="370"/>
      <c r="K1881" s="370"/>
      <c r="L1881" s="370"/>
    </row>
    <row r="1882" ht="15.75" customHeight="1">
      <c r="A1882" s="485"/>
      <c r="B1882" s="44"/>
      <c r="C1882" s="44"/>
      <c r="D1882" s="44"/>
      <c r="E1882" s="388"/>
      <c r="F1882" s="261"/>
      <c r="G1882" s="261"/>
      <c r="H1882" s="38"/>
      <c r="I1882" s="370"/>
      <c r="J1882" s="370"/>
      <c r="K1882" s="370"/>
      <c r="L1882" s="370"/>
    </row>
    <row r="1883" ht="15.75" customHeight="1">
      <c r="A1883" s="485"/>
      <c r="B1883" s="44"/>
      <c r="C1883" s="44"/>
      <c r="D1883" s="44"/>
      <c r="E1883" s="388"/>
      <c r="F1883" s="261"/>
      <c r="G1883" s="261"/>
      <c r="H1883" s="38"/>
      <c r="I1883" s="370"/>
      <c r="J1883" s="370"/>
      <c r="K1883" s="370"/>
      <c r="L1883" s="370"/>
    </row>
    <row r="1884" ht="15.75" customHeight="1">
      <c r="A1884" s="485"/>
      <c r="B1884" s="44"/>
      <c r="C1884" s="44"/>
      <c r="D1884" s="44"/>
      <c r="E1884" s="388"/>
      <c r="F1884" s="261"/>
      <c r="G1884" s="261"/>
      <c r="H1884" s="38"/>
      <c r="I1884" s="370"/>
      <c r="J1884" s="370"/>
      <c r="K1884" s="370"/>
      <c r="L1884" s="370"/>
    </row>
    <row r="1885" ht="15.75" customHeight="1">
      <c r="A1885" s="485"/>
      <c r="B1885" s="44"/>
      <c r="C1885" s="44"/>
      <c r="D1885" s="44"/>
      <c r="E1885" s="388"/>
      <c r="F1885" s="261"/>
      <c r="G1885" s="261"/>
      <c r="H1885" s="38"/>
      <c r="I1885" s="370"/>
      <c r="J1885" s="370"/>
      <c r="K1885" s="370"/>
      <c r="L1885" s="370"/>
    </row>
    <row r="1886" ht="15.75" customHeight="1">
      <c r="A1886" s="485"/>
      <c r="B1886" s="44"/>
      <c r="C1886" s="44"/>
      <c r="D1886" s="44"/>
      <c r="E1886" s="388"/>
      <c r="F1886" s="261"/>
      <c r="G1886" s="261"/>
      <c r="H1886" s="38"/>
      <c r="I1886" s="370"/>
      <c r="J1886" s="370"/>
      <c r="K1886" s="370"/>
      <c r="L1886" s="370"/>
    </row>
    <row r="1887" ht="15.75" customHeight="1">
      <c r="A1887" s="485"/>
      <c r="B1887" s="44"/>
      <c r="C1887" s="44"/>
      <c r="D1887" s="44"/>
      <c r="E1887" s="388"/>
      <c r="F1887" s="261"/>
      <c r="G1887" s="261"/>
      <c r="H1887" s="38"/>
      <c r="I1887" s="370"/>
      <c r="J1887" s="370"/>
      <c r="K1887" s="370"/>
      <c r="L1887" s="370"/>
    </row>
    <row r="1888" ht="15.75" customHeight="1">
      <c r="A1888" s="485"/>
      <c r="B1888" s="44"/>
      <c r="C1888" s="44"/>
      <c r="D1888" s="44"/>
      <c r="E1888" s="388"/>
      <c r="F1888" s="261"/>
      <c r="G1888" s="261"/>
      <c r="H1888" s="38"/>
      <c r="I1888" s="370"/>
      <c r="J1888" s="370"/>
      <c r="K1888" s="370"/>
      <c r="L1888" s="370"/>
    </row>
    <row r="1889" ht="15.75" customHeight="1">
      <c r="A1889" s="485"/>
      <c r="B1889" s="44"/>
      <c r="C1889" s="44"/>
      <c r="D1889" s="44"/>
      <c r="E1889" s="388"/>
      <c r="F1889" s="261"/>
      <c r="G1889" s="261"/>
      <c r="H1889" s="38"/>
      <c r="I1889" s="370"/>
      <c r="J1889" s="370"/>
      <c r="K1889" s="370"/>
      <c r="L1889" s="370"/>
    </row>
    <row r="1890" ht="15.75" customHeight="1">
      <c r="A1890" s="485"/>
      <c r="B1890" s="44"/>
      <c r="C1890" s="44"/>
      <c r="D1890" s="44"/>
      <c r="E1890" s="388"/>
      <c r="F1890" s="261"/>
      <c r="G1890" s="261"/>
      <c r="H1890" s="38"/>
      <c r="I1890" s="370"/>
      <c r="J1890" s="370"/>
      <c r="K1890" s="370"/>
      <c r="L1890" s="370"/>
    </row>
    <row r="1891" ht="15.75" customHeight="1">
      <c r="A1891" s="485"/>
      <c r="B1891" s="44"/>
      <c r="C1891" s="44"/>
      <c r="D1891" s="44"/>
      <c r="E1891" s="388"/>
      <c r="F1891" s="261"/>
      <c r="G1891" s="261"/>
      <c r="H1891" s="38"/>
      <c r="I1891" s="370"/>
      <c r="J1891" s="370"/>
      <c r="K1891" s="370"/>
      <c r="L1891" s="370"/>
    </row>
    <row r="1892" ht="15.75" customHeight="1">
      <c r="A1892" s="485"/>
      <c r="B1892" s="44"/>
      <c r="C1892" s="44"/>
      <c r="D1892" s="44"/>
      <c r="E1892" s="388"/>
      <c r="F1892" s="261"/>
      <c r="G1892" s="261"/>
      <c r="H1892" s="38"/>
      <c r="I1892" s="370"/>
      <c r="J1892" s="370"/>
      <c r="K1892" s="370"/>
      <c r="L1892" s="370"/>
    </row>
    <row r="1893" ht="15.75" customHeight="1">
      <c r="A1893" s="485"/>
      <c r="B1893" s="44"/>
      <c r="C1893" s="44"/>
      <c r="D1893" s="44"/>
      <c r="E1893" s="388"/>
      <c r="F1893" s="261"/>
      <c r="G1893" s="261"/>
      <c r="H1893" s="38"/>
      <c r="I1893" s="370"/>
      <c r="J1893" s="370"/>
      <c r="K1893" s="370"/>
      <c r="L1893" s="370"/>
    </row>
    <row r="1894" ht="15.75" customHeight="1">
      <c r="A1894" s="485"/>
      <c r="B1894" s="44"/>
      <c r="C1894" s="44"/>
      <c r="D1894" s="44"/>
      <c r="E1894" s="388"/>
      <c r="F1894" s="261"/>
      <c r="G1894" s="261"/>
      <c r="H1894" s="38"/>
      <c r="I1894" s="370"/>
      <c r="J1894" s="370"/>
      <c r="K1894" s="370"/>
      <c r="L1894" s="370"/>
    </row>
    <row r="1895" ht="15.75" customHeight="1">
      <c r="A1895" s="485"/>
      <c r="B1895" s="44"/>
      <c r="C1895" s="44"/>
      <c r="D1895" s="44"/>
      <c r="E1895" s="388"/>
      <c r="F1895" s="261"/>
      <c r="G1895" s="261"/>
      <c r="H1895" s="38"/>
      <c r="I1895" s="370"/>
      <c r="J1895" s="370"/>
      <c r="K1895" s="370"/>
      <c r="L1895" s="370"/>
    </row>
    <row r="1896" ht="15.75" customHeight="1">
      <c r="A1896" s="485"/>
      <c r="B1896" s="44"/>
      <c r="C1896" s="44"/>
      <c r="D1896" s="44"/>
      <c r="E1896" s="388"/>
      <c r="F1896" s="261"/>
      <c r="G1896" s="261"/>
      <c r="H1896" s="38"/>
      <c r="I1896" s="370"/>
      <c r="J1896" s="370"/>
      <c r="K1896" s="370"/>
      <c r="L1896" s="370"/>
    </row>
    <row r="1897" ht="15.75" customHeight="1">
      <c r="A1897" s="485"/>
      <c r="B1897" s="44"/>
      <c r="C1897" s="44"/>
      <c r="D1897" s="44"/>
      <c r="E1897" s="388"/>
      <c r="F1897" s="261"/>
      <c r="G1897" s="261"/>
      <c r="H1897" s="38"/>
      <c r="I1897" s="370"/>
      <c r="J1897" s="370"/>
      <c r="K1897" s="370"/>
      <c r="L1897" s="370"/>
    </row>
    <row r="1898" ht="15.75" customHeight="1">
      <c r="A1898" s="485"/>
      <c r="B1898" s="44"/>
      <c r="C1898" s="44"/>
      <c r="D1898" s="44"/>
      <c r="E1898" s="388"/>
      <c r="F1898" s="261"/>
      <c r="G1898" s="261"/>
      <c r="H1898" s="38"/>
      <c r="I1898" s="370"/>
      <c r="J1898" s="370"/>
      <c r="K1898" s="370"/>
      <c r="L1898" s="370"/>
    </row>
    <row r="1899" ht="15.75" customHeight="1">
      <c r="A1899" s="485"/>
      <c r="B1899" s="44"/>
      <c r="C1899" s="44"/>
      <c r="D1899" s="44"/>
      <c r="E1899" s="388"/>
      <c r="F1899" s="261"/>
      <c r="G1899" s="261"/>
      <c r="H1899" s="38"/>
      <c r="I1899" s="370"/>
      <c r="J1899" s="370"/>
      <c r="K1899" s="370"/>
      <c r="L1899" s="370"/>
    </row>
    <row r="1900" ht="15.75" customHeight="1">
      <c r="A1900" s="485"/>
      <c r="B1900" s="44"/>
      <c r="C1900" s="44"/>
      <c r="D1900" s="44"/>
      <c r="E1900" s="388"/>
      <c r="F1900" s="261"/>
      <c r="G1900" s="261"/>
      <c r="H1900" s="38"/>
      <c r="I1900" s="370"/>
      <c r="J1900" s="370"/>
      <c r="K1900" s="370"/>
      <c r="L1900" s="370"/>
    </row>
    <row r="1901" ht="15.75" customHeight="1">
      <c r="A1901" s="485"/>
      <c r="B1901" s="44"/>
      <c r="C1901" s="44"/>
      <c r="D1901" s="44"/>
      <c r="E1901" s="388"/>
      <c r="F1901" s="261"/>
      <c r="G1901" s="261"/>
      <c r="H1901" s="38"/>
      <c r="I1901" s="370"/>
      <c r="J1901" s="370"/>
      <c r="K1901" s="370"/>
      <c r="L1901" s="370"/>
    </row>
    <row r="1902" ht="15.75" customHeight="1">
      <c r="A1902" s="485"/>
      <c r="B1902" s="44"/>
      <c r="C1902" s="44"/>
      <c r="D1902" s="44"/>
      <c r="E1902" s="388"/>
      <c r="F1902" s="261"/>
      <c r="G1902" s="261"/>
      <c r="H1902" s="38"/>
      <c r="I1902" s="370"/>
      <c r="J1902" s="370"/>
      <c r="K1902" s="370"/>
      <c r="L1902" s="370"/>
    </row>
    <row r="1903" ht="15.75" customHeight="1">
      <c r="A1903" s="485"/>
      <c r="B1903" s="44"/>
      <c r="C1903" s="44"/>
      <c r="D1903" s="44"/>
      <c r="E1903" s="388"/>
      <c r="F1903" s="261"/>
      <c r="G1903" s="261"/>
      <c r="H1903" s="38"/>
      <c r="I1903" s="370"/>
      <c r="J1903" s="370"/>
      <c r="K1903" s="370"/>
      <c r="L1903" s="370"/>
    </row>
    <row r="1904" ht="15.75" customHeight="1">
      <c r="A1904" s="485"/>
      <c r="B1904" s="44"/>
      <c r="C1904" s="44"/>
      <c r="D1904" s="44"/>
      <c r="E1904" s="388"/>
      <c r="F1904" s="261"/>
      <c r="G1904" s="261"/>
      <c r="H1904" s="38"/>
      <c r="I1904" s="370"/>
      <c r="J1904" s="370"/>
      <c r="K1904" s="370"/>
      <c r="L1904" s="370"/>
    </row>
    <row r="1905" ht="15.75" customHeight="1">
      <c r="A1905" s="485"/>
      <c r="B1905" s="44"/>
      <c r="C1905" s="44"/>
      <c r="D1905" s="44"/>
      <c r="E1905" s="388"/>
      <c r="F1905" s="261"/>
      <c r="G1905" s="261"/>
      <c r="H1905" s="38"/>
      <c r="I1905" s="370"/>
      <c r="J1905" s="370"/>
      <c r="K1905" s="370"/>
      <c r="L1905" s="370"/>
    </row>
    <row r="1906" ht="15.75" customHeight="1">
      <c r="A1906" s="485"/>
      <c r="B1906" s="44"/>
      <c r="C1906" s="44"/>
      <c r="D1906" s="44"/>
      <c r="E1906" s="388"/>
      <c r="F1906" s="261"/>
      <c r="G1906" s="261"/>
      <c r="H1906" s="38"/>
      <c r="I1906" s="370"/>
      <c r="J1906" s="370"/>
      <c r="K1906" s="370"/>
      <c r="L1906" s="370"/>
    </row>
    <row r="1907" ht="15.75" customHeight="1">
      <c r="A1907" s="485"/>
      <c r="B1907" s="44"/>
      <c r="C1907" s="44"/>
      <c r="D1907" s="44"/>
      <c r="E1907" s="388"/>
      <c r="F1907" s="261"/>
      <c r="G1907" s="261"/>
      <c r="H1907" s="38"/>
      <c r="I1907" s="370"/>
      <c r="J1907" s="370"/>
      <c r="K1907" s="370"/>
      <c r="L1907" s="370"/>
    </row>
    <row r="1908" ht="15.75" customHeight="1">
      <c r="A1908" s="485"/>
      <c r="B1908" s="44"/>
      <c r="C1908" s="44"/>
      <c r="D1908" s="44"/>
      <c r="E1908" s="388"/>
      <c r="F1908" s="261"/>
      <c r="G1908" s="261"/>
      <c r="H1908" s="38"/>
      <c r="I1908" s="370"/>
      <c r="J1908" s="370"/>
      <c r="K1908" s="370"/>
      <c r="L1908" s="370"/>
    </row>
    <row r="1909" ht="15.75" customHeight="1">
      <c r="A1909" s="485"/>
      <c r="B1909" s="44"/>
      <c r="C1909" s="44"/>
      <c r="D1909" s="44"/>
      <c r="E1909" s="388"/>
      <c r="F1909" s="261"/>
      <c r="G1909" s="261"/>
      <c r="H1909" s="38"/>
      <c r="I1909" s="370"/>
      <c r="J1909" s="370"/>
      <c r="K1909" s="370"/>
      <c r="L1909" s="370"/>
    </row>
    <row r="1910" ht="15.75" customHeight="1">
      <c r="A1910" s="485"/>
      <c r="B1910" s="44"/>
      <c r="C1910" s="44"/>
      <c r="D1910" s="44"/>
      <c r="E1910" s="388"/>
      <c r="F1910" s="261"/>
      <c r="G1910" s="261"/>
      <c r="H1910" s="38"/>
      <c r="I1910" s="370"/>
      <c r="J1910" s="370"/>
      <c r="K1910" s="370"/>
      <c r="L1910" s="370"/>
    </row>
    <row r="1911" ht="15.75" customHeight="1">
      <c r="A1911" s="485"/>
      <c r="B1911" s="44"/>
      <c r="C1911" s="44"/>
      <c r="D1911" s="44"/>
      <c r="E1911" s="388"/>
      <c r="F1911" s="261"/>
      <c r="G1911" s="261"/>
      <c r="H1911" s="38"/>
      <c r="I1911" s="370"/>
      <c r="J1911" s="370"/>
      <c r="K1911" s="370"/>
      <c r="L1911" s="370"/>
    </row>
    <row r="1912" ht="15.75" customHeight="1">
      <c r="A1912" s="485"/>
      <c r="B1912" s="44"/>
      <c r="C1912" s="44"/>
      <c r="D1912" s="44"/>
      <c r="E1912" s="388"/>
      <c r="F1912" s="261"/>
      <c r="G1912" s="261"/>
      <c r="H1912" s="38"/>
      <c r="I1912" s="370"/>
      <c r="J1912" s="370"/>
      <c r="K1912" s="370"/>
      <c r="L1912" s="370"/>
    </row>
    <row r="1913" ht="15.75" customHeight="1">
      <c r="A1913" s="485"/>
      <c r="B1913" s="44"/>
      <c r="C1913" s="44"/>
      <c r="D1913" s="44"/>
      <c r="E1913" s="388"/>
      <c r="F1913" s="261"/>
      <c r="G1913" s="261"/>
      <c r="H1913" s="38"/>
      <c r="I1913" s="370"/>
      <c r="J1913" s="370"/>
      <c r="K1913" s="370"/>
      <c r="L1913" s="370"/>
    </row>
    <row r="1914" ht="15.75" customHeight="1">
      <c r="A1914" s="485"/>
      <c r="B1914" s="44"/>
      <c r="C1914" s="44"/>
      <c r="D1914" s="44"/>
      <c r="E1914" s="388"/>
      <c r="F1914" s="261"/>
      <c r="G1914" s="261"/>
      <c r="H1914" s="38"/>
      <c r="I1914" s="370"/>
      <c r="J1914" s="370"/>
      <c r="K1914" s="370"/>
      <c r="L1914" s="370"/>
    </row>
    <row r="1915" ht="15.75" customHeight="1">
      <c r="A1915" s="485"/>
      <c r="B1915" s="44"/>
      <c r="C1915" s="44"/>
      <c r="D1915" s="44"/>
      <c r="E1915" s="388"/>
      <c r="F1915" s="261"/>
      <c r="G1915" s="261"/>
      <c r="H1915" s="38"/>
      <c r="I1915" s="370"/>
      <c r="J1915" s="370"/>
      <c r="K1915" s="370"/>
      <c r="L1915" s="370"/>
    </row>
    <row r="1916" ht="15.75" customHeight="1">
      <c r="A1916" s="485"/>
      <c r="B1916" s="44"/>
      <c r="C1916" s="44"/>
      <c r="D1916" s="44"/>
      <c r="E1916" s="388"/>
      <c r="F1916" s="261"/>
      <c r="G1916" s="261"/>
      <c r="H1916" s="38"/>
      <c r="I1916" s="370"/>
      <c r="J1916" s="370"/>
      <c r="K1916" s="370"/>
      <c r="L1916" s="370"/>
    </row>
    <row r="1917" ht="15.75" customHeight="1">
      <c r="A1917" s="485"/>
      <c r="B1917" s="44"/>
      <c r="C1917" s="44"/>
      <c r="D1917" s="44"/>
      <c r="E1917" s="388"/>
      <c r="F1917" s="261"/>
      <c r="G1917" s="261"/>
      <c r="H1917" s="38"/>
      <c r="I1917" s="370"/>
      <c r="J1917" s="370"/>
      <c r="K1917" s="370"/>
      <c r="L1917" s="370"/>
    </row>
    <row r="1918" ht="15.75" customHeight="1">
      <c r="A1918" s="485"/>
      <c r="B1918" s="44"/>
      <c r="C1918" s="44"/>
      <c r="D1918" s="44"/>
      <c r="E1918" s="388"/>
      <c r="F1918" s="261"/>
      <c r="G1918" s="261"/>
      <c r="H1918" s="38"/>
      <c r="I1918" s="370"/>
      <c r="J1918" s="370"/>
      <c r="K1918" s="370"/>
      <c r="L1918" s="370"/>
    </row>
    <row r="1919" ht="15.75" customHeight="1">
      <c r="A1919" s="485"/>
      <c r="B1919" s="44"/>
      <c r="C1919" s="44"/>
      <c r="D1919" s="44"/>
      <c r="E1919" s="388"/>
      <c r="F1919" s="261"/>
      <c r="G1919" s="261"/>
      <c r="H1919" s="38"/>
      <c r="I1919" s="370"/>
      <c r="J1919" s="370"/>
      <c r="K1919" s="370"/>
      <c r="L1919" s="370"/>
    </row>
    <row r="1920" ht="15.75" customHeight="1">
      <c r="A1920" s="485"/>
      <c r="B1920" s="44"/>
      <c r="C1920" s="44"/>
      <c r="D1920" s="44"/>
      <c r="E1920" s="388"/>
      <c r="F1920" s="261"/>
      <c r="G1920" s="261"/>
      <c r="H1920" s="38"/>
      <c r="I1920" s="370"/>
      <c r="J1920" s="370"/>
      <c r="K1920" s="370"/>
      <c r="L1920" s="370"/>
    </row>
    <row r="1921" ht="15.75" customHeight="1">
      <c r="A1921" s="485"/>
      <c r="B1921" s="44"/>
      <c r="C1921" s="44"/>
      <c r="D1921" s="44"/>
      <c r="E1921" s="388"/>
      <c r="F1921" s="261"/>
      <c r="G1921" s="261"/>
      <c r="H1921" s="38"/>
      <c r="I1921" s="370"/>
      <c r="J1921" s="370"/>
      <c r="K1921" s="370"/>
      <c r="L1921" s="370"/>
    </row>
    <row r="1922" ht="15.75" customHeight="1">
      <c r="A1922" s="485"/>
      <c r="B1922" s="44"/>
      <c r="C1922" s="44"/>
      <c r="D1922" s="44"/>
      <c r="E1922" s="388"/>
      <c r="F1922" s="261"/>
      <c r="G1922" s="261"/>
      <c r="H1922" s="38"/>
      <c r="I1922" s="370"/>
      <c r="J1922" s="370"/>
      <c r="K1922" s="370"/>
      <c r="L1922" s="370"/>
    </row>
    <row r="1923" ht="15.75" customHeight="1">
      <c r="A1923" s="485"/>
      <c r="B1923" s="44"/>
      <c r="C1923" s="44"/>
      <c r="D1923" s="44"/>
      <c r="E1923" s="388"/>
      <c r="F1923" s="261"/>
      <c r="G1923" s="261"/>
      <c r="H1923" s="38"/>
      <c r="I1923" s="370"/>
      <c r="J1923" s="370"/>
      <c r="K1923" s="370"/>
      <c r="L1923" s="370"/>
    </row>
    <row r="1924" ht="15.75" customHeight="1">
      <c r="A1924" s="485"/>
      <c r="B1924" s="44"/>
      <c r="C1924" s="44"/>
      <c r="D1924" s="44"/>
      <c r="E1924" s="388"/>
      <c r="F1924" s="261"/>
      <c r="G1924" s="261"/>
      <c r="H1924" s="38"/>
      <c r="I1924" s="370"/>
      <c r="J1924" s="370"/>
      <c r="K1924" s="370"/>
      <c r="L1924" s="370"/>
    </row>
    <row r="1925" ht="15.75" customHeight="1">
      <c r="A1925" s="485"/>
      <c r="B1925" s="44"/>
      <c r="C1925" s="44"/>
      <c r="D1925" s="44"/>
      <c r="E1925" s="388"/>
      <c r="F1925" s="261"/>
      <c r="G1925" s="261"/>
      <c r="H1925" s="38"/>
      <c r="I1925" s="370"/>
      <c r="J1925" s="370"/>
      <c r="K1925" s="370"/>
      <c r="L1925" s="370"/>
    </row>
    <row r="1926" ht="15.75" customHeight="1">
      <c r="A1926" s="485"/>
      <c r="B1926" s="44"/>
      <c r="C1926" s="44"/>
      <c r="D1926" s="44"/>
      <c r="E1926" s="388"/>
      <c r="F1926" s="261"/>
      <c r="G1926" s="261"/>
      <c r="H1926" s="38"/>
      <c r="I1926" s="370"/>
      <c r="J1926" s="370"/>
      <c r="K1926" s="370"/>
      <c r="L1926" s="370"/>
    </row>
    <row r="1927" ht="15.75" customHeight="1">
      <c r="A1927" s="485"/>
      <c r="B1927" s="44"/>
      <c r="C1927" s="44"/>
      <c r="D1927" s="44"/>
      <c r="E1927" s="388"/>
      <c r="F1927" s="261"/>
      <c r="G1927" s="261"/>
      <c r="H1927" s="38"/>
      <c r="I1927" s="370"/>
      <c r="J1927" s="370"/>
      <c r="K1927" s="370"/>
      <c r="L1927" s="370"/>
    </row>
    <row r="1928" ht="15.75" customHeight="1">
      <c r="A1928" s="485"/>
      <c r="B1928" s="44"/>
      <c r="C1928" s="44"/>
      <c r="D1928" s="44"/>
      <c r="E1928" s="388"/>
      <c r="F1928" s="261"/>
      <c r="G1928" s="261"/>
      <c r="H1928" s="38"/>
      <c r="I1928" s="370"/>
      <c r="J1928" s="370"/>
      <c r="K1928" s="370"/>
      <c r="L1928" s="370"/>
    </row>
    <row r="1929" ht="15.75" customHeight="1">
      <c r="A1929" s="485"/>
      <c r="B1929" s="44"/>
      <c r="C1929" s="44"/>
      <c r="D1929" s="44"/>
      <c r="E1929" s="388"/>
      <c r="F1929" s="261"/>
      <c r="G1929" s="261"/>
      <c r="H1929" s="38"/>
      <c r="I1929" s="370"/>
      <c r="J1929" s="370"/>
      <c r="K1929" s="370"/>
      <c r="L1929" s="370"/>
    </row>
    <row r="1930" ht="15.75" customHeight="1">
      <c r="A1930" s="485"/>
      <c r="B1930" s="44"/>
      <c r="C1930" s="44"/>
      <c r="D1930" s="44"/>
      <c r="E1930" s="388"/>
      <c r="F1930" s="261"/>
      <c r="G1930" s="261"/>
      <c r="H1930" s="38"/>
      <c r="I1930" s="370"/>
      <c r="J1930" s="370"/>
      <c r="K1930" s="370"/>
      <c r="L1930" s="370"/>
    </row>
    <row r="1931" ht="15.75" customHeight="1">
      <c r="A1931" s="485"/>
      <c r="B1931" s="44"/>
      <c r="C1931" s="44"/>
      <c r="D1931" s="44"/>
      <c r="E1931" s="388"/>
      <c r="F1931" s="261"/>
      <c r="G1931" s="261"/>
      <c r="H1931" s="38"/>
      <c r="I1931" s="370"/>
      <c r="J1931" s="370"/>
      <c r="K1931" s="370"/>
      <c r="L1931" s="370"/>
    </row>
    <row r="1932" ht="15.75" customHeight="1">
      <c r="A1932" s="485"/>
      <c r="B1932" s="44"/>
      <c r="C1932" s="44"/>
      <c r="D1932" s="44"/>
      <c r="E1932" s="388"/>
      <c r="F1932" s="261"/>
      <c r="G1932" s="261"/>
      <c r="H1932" s="38"/>
      <c r="I1932" s="370"/>
      <c r="J1932" s="370"/>
      <c r="K1932" s="370"/>
      <c r="L1932" s="370"/>
    </row>
    <row r="1933" ht="15.75" customHeight="1">
      <c r="A1933" s="485"/>
      <c r="B1933" s="44"/>
      <c r="C1933" s="44"/>
      <c r="D1933" s="44"/>
      <c r="E1933" s="388"/>
      <c r="F1933" s="261"/>
      <c r="G1933" s="261"/>
      <c r="H1933" s="38"/>
      <c r="I1933" s="370"/>
      <c r="J1933" s="370"/>
      <c r="K1933" s="370"/>
      <c r="L1933" s="370"/>
    </row>
    <row r="1934" ht="15.75" customHeight="1">
      <c r="A1934" s="485"/>
      <c r="B1934" s="44"/>
      <c r="C1934" s="44"/>
      <c r="D1934" s="44"/>
      <c r="E1934" s="388"/>
      <c r="F1934" s="261"/>
      <c r="G1934" s="261"/>
      <c r="H1934" s="38"/>
      <c r="I1934" s="370"/>
      <c r="J1934" s="370"/>
      <c r="K1934" s="370"/>
      <c r="L1934" s="370"/>
    </row>
    <row r="1935" ht="15.75" customHeight="1">
      <c r="A1935" s="485"/>
      <c r="B1935" s="44"/>
      <c r="C1935" s="44"/>
      <c r="D1935" s="44"/>
      <c r="E1935" s="388"/>
      <c r="F1935" s="261"/>
      <c r="G1935" s="261"/>
      <c r="H1935" s="38"/>
      <c r="I1935" s="370"/>
      <c r="J1935" s="370"/>
      <c r="K1935" s="370"/>
      <c r="L1935" s="370"/>
    </row>
    <row r="1936" ht="15.75" customHeight="1">
      <c r="A1936" s="485"/>
      <c r="B1936" s="44"/>
      <c r="C1936" s="44"/>
      <c r="D1936" s="44"/>
      <c r="E1936" s="388"/>
      <c r="F1936" s="261"/>
      <c r="G1936" s="261"/>
      <c r="H1936" s="38"/>
      <c r="I1936" s="370"/>
      <c r="J1936" s="370"/>
      <c r="K1936" s="370"/>
      <c r="L1936" s="370"/>
    </row>
    <row r="1937" ht="15.75" customHeight="1">
      <c r="A1937" s="485"/>
      <c r="B1937" s="44"/>
      <c r="C1937" s="44"/>
      <c r="D1937" s="44"/>
      <c r="E1937" s="388"/>
      <c r="F1937" s="261"/>
      <c r="G1937" s="261"/>
      <c r="H1937" s="38"/>
      <c r="I1937" s="370"/>
      <c r="J1937" s="370"/>
      <c r="K1937" s="370"/>
      <c r="L1937" s="370"/>
    </row>
    <row r="1938" ht="15.75" customHeight="1">
      <c r="A1938" s="485"/>
      <c r="B1938" s="44"/>
      <c r="C1938" s="44"/>
      <c r="D1938" s="44"/>
      <c r="E1938" s="388"/>
      <c r="F1938" s="261"/>
      <c r="G1938" s="261"/>
      <c r="H1938" s="38"/>
      <c r="I1938" s="370"/>
      <c r="J1938" s="370"/>
      <c r="K1938" s="370"/>
      <c r="L1938" s="370"/>
    </row>
    <row r="1939" ht="15.75" customHeight="1">
      <c r="A1939" s="485"/>
      <c r="B1939" s="44"/>
      <c r="C1939" s="44"/>
      <c r="D1939" s="44"/>
      <c r="E1939" s="388"/>
      <c r="F1939" s="261"/>
      <c r="G1939" s="261"/>
      <c r="H1939" s="38"/>
      <c r="I1939" s="370"/>
      <c r="J1939" s="370"/>
      <c r="K1939" s="370"/>
      <c r="L1939" s="370"/>
    </row>
    <row r="1940" ht="15.75" customHeight="1">
      <c r="A1940" s="485"/>
      <c r="B1940" s="44"/>
      <c r="C1940" s="44"/>
      <c r="D1940" s="44"/>
      <c r="E1940" s="388"/>
      <c r="F1940" s="261"/>
      <c r="G1940" s="261"/>
      <c r="H1940" s="38"/>
      <c r="I1940" s="370"/>
      <c r="J1940" s="370"/>
      <c r="K1940" s="370"/>
      <c r="L1940" s="370"/>
    </row>
    <row r="1941" ht="15.75" customHeight="1">
      <c r="A1941" s="485"/>
      <c r="B1941" s="44"/>
      <c r="C1941" s="44"/>
      <c r="D1941" s="44"/>
      <c r="E1941" s="388"/>
      <c r="F1941" s="261"/>
      <c r="G1941" s="261"/>
      <c r="H1941" s="38"/>
      <c r="I1941" s="370"/>
      <c r="J1941" s="370"/>
      <c r="K1941" s="370"/>
      <c r="L1941" s="370"/>
    </row>
    <row r="1942" ht="15.75" customHeight="1">
      <c r="A1942" s="485"/>
      <c r="B1942" s="44"/>
      <c r="C1942" s="44"/>
      <c r="D1942" s="44"/>
      <c r="E1942" s="388"/>
      <c r="F1942" s="261"/>
      <c r="G1942" s="261"/>
      <c r="H1942" s="38"/>
      <c r="I1942" s="370"/>
      <c r="J1942" s="370"/>
      <c r="K1942" s="370"/>
      <c r="L1942" s="370"/>
    </row>
    <row r="1943" ht="15.75" customHeight="1">
      <c r="A1943" s="485"/>
      <c r="B1943" s="44"/>
      <c r="C1943" s="44"/>
      <c r="D1943" s="44"/>
      <c r="E1943" s="388"/>
      <c r="F1943" s="261"/>
      <c r="G1943" s="261"/>
      <c r="H1943" s="38"/>
      <c r="I1943" s="370"/>
      <c r="J1943" s="370"/>
      <c r="K1943" s="370"/>
      <c r="L1943" s="370"/>
    </row>
    <row r="1944" ht="15.75" customHeight="1">
      <c r="A1944" s="485"/>
      <c r="B1944" s="44"/>
      <c r="C1944" s="44"/>
      <c r="D1944" s="44"/>
      <c r="E1944" s="388"/>
      <c r="F1944" s="261"/>
      <c r="G1944" s="261"/>
      <c r="H1944" s="38"/>
      <c r="I1944" s="370"/>
      <c r="J1944" s="370"/>
      <c r="K1944" s="370"/>
      <c r="L1944" s="370"/>
    </row>
    <row r="1945" ht="15.75" customHeight="1">
      <c r="A1945" s="485"/>
      <c r="B1945" s="44"/>
      <c r="C1945" s="44"/>
      <c r="D1945" s="44"/>
      <c r="E1945" s="388"/>
      <c r="F1945" s="261"/>
      <c r="G1945" s="261"/>
      <c r="H1945" s="38"/>
      <c r="I1945" s="370"/>
      <c r="J1945" s="370"/>
      <c r="K1945" s="370"/>
      <c r="L1945" s="370"/>
    </row>
    <row r="1946" ht="15.75" customHeight="1">
      <c r="A1946" s="485"/>
      <c r="B1946" s="44"/>
      <c r="C1946" s="44"/>
      <c r="D1946" s="44"/>
      <c r="E1946" s="388"/>
      <c r="F1946" s="261"/>
      <c r="G1946" s="261"/>
      <c r="H1946" s="38"/>
      <c r="I1946" s="370"/>
      <c r="J1946" s="370"/>
      <c r="K1946" s="370"/>
      <c r="L1946" s="370"/>
    </row>
    <row r="1947" ht="15.75" customHeight="1">
      <c r="A1947" s="485"/>
      <c r="B1947" s="44"/>
      <c r="C1947" s="44"/>
      <c r="D1947" s="44"/>
      <c r="E1947" s="388"/>
      <c r="F1947" s="261"/>
      <c r="G1947" s="261"/>
      <c r="H1947" s="38"/>
      <c r="I1947" s="370"/>
      <c r="J1947" s="370"/>
      <c r="K1947" s="370"/>
      <c r="L1947" s="370"/>
    </row>
    <row r="1948" ht="15.75" customHeight="1">
      <c r="A1948" s="485"/>
      <c r="B1948" s="44"/>
      <c r="C1948" s="44"/>
      <c r="D1948" s="44"/>
      <c r="E1948" s="388"/>
      <c r="F1948" s="261"/>
      <c r="G1948" s="261"/>
      <c r="H1948" s="38"/>
      <c r="I1948" s="370"/>
      <c r="J1948" s="370"/>
      <c r="K1948" s="370"/>
      <c r="L1948" s="370"/>
    </row>
    <row r="1949" ht="15.75" customHeight="1">
      <c r="A1949" s="485"/>
      <c r="B1949" s="44"/>
      <c r="C1949" s="44"/>
      <c r="D1949" s="44"/>
      <c r="E1949" s="388"/>
      <c r="F1949" s="261"/>
      <c r="G1949" s="261"/>
      <c r="H1949" s="38"/>
      <c r="I1949" s="370"/>
      <c r="J1949" s="370"/>
      <c r="K1949" s="370"/>
      <c r="L1949" s="370"/>
    </row>
    <row r="1950" ht="15.75" customHeight="1">
      <c r="A1950" s="485"/>
      <c r="B1950" s="44"/>
      <c r="C1950" s="44"/>
      <c r="D1950" s="44"/>
      <c r="E1950" s="388"/>
      <c r="F1950" s="261"/>
      <c r="G1950" s="261"/>
      <c r="H1950" s="38"/>
      <c r="I1950" s="370"/>
      <c r="J1950" s="370"/>
      <c r="K1950" s="370"/>
      <c r="L1950" s="370"/>
    </row>
    <row r="1951" ht="15.75" customHeight="1">
      <c r="A1951" s="485"/>
      <c r="B1951" s="44"/>
      <c r="C1951" s="44"/>
      <c r="D1951" s="44"/>
      <c r="E1951" s="388"/>
      <c r="F1951" s="261"/>
      <c r="G1951" s="261"/>
      <c r="H1951" s="38"/>
      <c r="I1951" s="370"/>
      <c r="J1951" s="370"/>
      <c r="K1951" s="370"/>
      <c r="L1951" s="370"/>
    </row>
    <row r="1952" ht="15.75" customHeight="1">
      <c r="A1952" s="485"/>
      <c r="B1952" s="44"/>
      <c r="C1952" s="44"/>
      <c r="D1952" s="44"/>
      <c r="E1952" s="388"/>
      <c r="F1952" s="261"/>
      <c r="G1952" s="261"/>
      <c r="H1952" s="38"/>
      <c r="I1952" s="370"/>
      <c r="J1952" s="370"/>
      <c r="K1952" s="370"/>
      <c r="L1952" s="370"/>
    </row>
    <row r="1953" ht="15.75" customHeight="1">
      <c r="A1953" s="485"/>
      <c r="B1953" s="44"/>
      <c r="C1953" s="44"/>
      <c r="D1953" s="44"/>
      <c r="E1953" s="388"/>
      <c r="F1953" s="261"/>
      <c r="G1953" s="261"/>
      <c r="H1953" s="38"/>
      <c r="I1953" s="370"/>
      <c r="J1953" s="370"/>
      <c r="K1953" s="370"/>
      <c r="L1953" s="370"/>
    </row>
    <row r="1954" ht="15.75" customHeight="1">
      <c r="A1954" s="485"/>
      <c r="B1954" s="44"/>
      <c r="C1954" s="44"/>
      <c r="D1954" s="44"/>
      <c r="E1954" s="388"/>
      <c r="F1954" s="261"/>
      <c r="G1954" s="261"/>
      <c r="H1954" s="38"/>
      <c r="I1954" s="370"/>
      <c r="J1954" s="370"/>
      <c r="K1954" s="370"/>
      <c r="L1954" s="370"/>
    </row>
    <row r="1955" ht="15.75" customHeight="1">
      <c r="A1955" s="485"/>
      <c r="B1955" s="44"/>
      <c r="C1955" s="44"/>
      <c r="D1955" s="44"/>
      <c r="E1955" s="388"/>
      <c r="F1955" s="261"/>
      <c r="G1955" s="261"/>
      <c r="H1955" s="38"/>
      <c r="I1955" s="370"/>
      <c r="J1955" s="370"/>
      <c r="K1955" s="370"/>
      <c r="L1955" s="370"/>
    </row>
    <row r="1956" ht="15.75" customHeight="1">
      <c r="A1956" s="485"/>
      <c r="B1956" s="44"/>
      <c r="C1956" s="44"/>
      <c r="D1956" s="44"/>
      <c r="E1956" s="388"/>
      <c r="F1956" s="261"/>
      <c r="G1956" s="261"/>
      <c r="H1956" s="38"/>
      <c r="I1956" s="370"/>
      <c r="J1956" s="370"/>
      <c r="K1956" s="370"/>
      <c r="L1956" s="370"/>
    </row>
    <row r="1957" ht="15.75" customHeight="1">
      <c r="A1957" s="485"/>
      <c r="B1957" s="44"/>
      <c r="C1957" s="44"/>
      <c r="D1957" s="44"/>
      <c r="E1957" s="388"/>
      <c r="F1957" s="261"/>
      <c r="G1957" s="261"/>
      <c r="H1957" s="38"/>
      <c r="I1957" s="370"/>
      <c r="J1957" s="370"/>
      <c r="K1957" s="370"/>
      <c r="L1957" s="370"/>
    </row>
    <row r="1958" ht="15.75" customHeight="1">
      <c r="A1958" s="485"/>
      <c r="B1958" s="44"/>
      <c r="C1958" s="44"/>
      <c r="D1958" s="44"/>
      <c r="E1958" s="388"/>
      <c r="F1958" s="261"/>
      <c r="G1958" s="261"/>
      <c r="H1958" s="38"/>
      <c r="I1958" s="370"/>
      <c r="J1958" s="370"/>
      <c r="K1958" s="370"/>
      <c r="L1958" s="370"/>
    </row>
    <row r="1959" ht="15.75" customHeight="1">
      <c r="A1959" s="485"/>
      <c r="B1959" s="44"/>
      <c r="C1959" s="44"/>
      <c r="D1959" s="44"/>
      <c r="E1959" s="388"/>
      <c r="F1959" s="261"/>
      <c r="G1959" s="261"/>
      <c r="H1959" s="38"/>
      <c r="I1959" s="370"/>
      <c r="J1959" s="370"/>
      <c r="K1959" s="370"/>
      <c r="L1959" s="370"/>
    </row>
    <row r="1960" ht="15.75" customHeight="1">
      <c r="A1960" s="485"/>
      <c r="B1960" s="44"/>
      <c r="C1960" s="44"/>
      <c r="D1960" s="44"/>
      <c r="E1960" s="388"/>
      <c r="F1960" s="261"/>
      <c r="G1960" s="261"/>
      <c r="H1960" s="38"/>
      <c r="I1960" s="370"/>
      <c r="J1960" s="370"/>
      <c r="K1960" s="370"/>
      <c r="L1960" s="370"/>
    </row>
    <row r="1961" ht="15.75" customHeight="1">
      <c r="A1961" s="485"/>
      <c r="B1961" s="44"/>
      <c r="C1961" s="44"/>
      <c r="D1961" s="44"/>
      <c r="E1961" s="388"/>
      <c r="F1961" s="261"/>
      <c r="G1961" s="261"/>
      <c r="H1961" s="38"/>
      <c r="I1961" s="370"/>
      <c r="J1961" s="370"/>
      <c r="K1961" s="370"/>
      <c r="L1961" s="370"/>
    </row>
    <row r="1962" ht="15.75" customHeight="1">
      <c r="A1962" s="485"/>
      <c r="B1962" s="44"/>
      <c r="C1962" s="44"/>
      <c r="D1962" s="44"/>
      <c r="E1962" s="388"/>
      <c r="F1962" s="261"/>
      <c r="G1962" s="261"/>
      <c r="H1962" s="38"/>
      <c r="I1962" s="370"/>
      <c r="J1962" s="370"/>
      <c r="K1962" s="370"/>
      <c r="L1962" s="370"/>
    </row>
    <row r="1963" ht="15.75" customHeight="1">
      <c r="A1963" s="485"/>
      <c r="B1963" s="44"/>
      <c r="C1963" s="44"/>
      <c r="D1963" s="44"/>
      <c r="E1963" s="388"/>
      <c r="F1963" s="261"/>
      <c r="G1963" s="261"/>
      <c r="H1963" s="38"/>
      <c r="I1963" s="370"/>
      <c r="J1963" s="370"/>
      <c r="K1963" s="370"/>
      <c r="L1963" s="370"/>
    </row>
    <row r="1964" ht="15.75" customHeight="1">
      <c r="A1964" s="485"/>
      <c r="B1964" s="44"/>
      <c r="C1964" s="44"/>
      <c r="D1964" s="44"/>
      <c r="E1964" s="388"/>
      <c r="F1964" s="261"/>
      <c r="G1964" s="261"/>
      <c r="H1964" s="38"/>
      <c r="I1964" s="370"/>
      <c r="J1964" s="370"/>
      <c r="K1964" s="370"/>
      <c r="L1964" s="370"/>
    </row>
    <row r="1965" ht="15.75" customHeight="1">
      <c r="A1965" s="485"/>
      <c r="B1965" s="44"/>
      <c r="C1965" s="44"/>
      <c r="D1965" s="44"/>
      <c r="E1965" s="388"/>
      <c r="F1965" s="261"/>
      <c r="G1965" s="261"/>
      <c r="H1965" s="38"/>
      <c r="I1965" s="370"/>
      <c r="J1965" s="370"/>
      <c r="K1965" s="370"/>
      <c r="L1965" s="370"/>
    </row>
    <row r="1966" ht="15.75" customHeight="1">
      <c r="A1966" s="485"/>
      <c r="B1966" s="44"/>
      <c r="C1966" s="44"/>
      <c r="D1966" s="44"/>
      <c r="E1966" s="388"/>
      <c r="F1966" s="261"/>
      <c r="G1966" s="261"/>
      <c r="H1966" s="38"/>
      <c r="I1966" s="370"/>
      <c r="J1966" s="370"/>
      <c r="K1966" s="370"/>
      <c r="L1966" s="370"/>
    </row>
    <row r="1967" ht="15.75" customHeight="1">
      <c r="A1967" s="485"/>
      <c r="B1967" s="44"/>
      <c r="C1967" s="44"/>
      <c r="D1967" s="44"/>
      <c r="E1967" s="388"/>
      <c r="F1967" s="261"/>
      <c r="G1967" s="261"/>
      <c r="H1967" s="38"/>
      <c r="I1967" s="370"/>
      <c r="J1967" s="370"/>
      <c r="K1967" s="370"/>
      <c r="L1967" s="370"/>
    </row>
    <row r="1968" ht="15.75" customHeight="1">
      <c r="A1968" s="485"/>
      <c r="B1968" s="44"/>
      <c r="C1968" s="44"/>
      <c r="D1968" s="44"/>
      <c r="E1968" s="388"/>
      <c r="F1968" s="261"/>
      <c r="G1968" s="261"/>
      <c r="H1968" s="38"/>
      <c r="I1968" s="370"/>
      <c r="J1968" s="370"/>
      <c r="K1968" s="370"/>
      <c r="L1968" s="370"/>
    </row>
    <row r="1969" ht="15.75" customHeight="1">
      <c r="A1969" s="485"/>
      <c r="B1969" s="44"/>
      <c r="C1969" s="44"/>
      <c r="D1969" s="44"/>
      <c r="E1969" s="388"/>
      <c r="F1969" s="261"/>
      <c r="G1969" s="261"/>
      <c r="H1969" s="38"/>
      <c r="I1969" s="370"/>
      <c r="J1969" s="370"/>
      <c r="K1969" s="370"/>
      <c r="L1969" s="370"/>
    </row>
    <row r="1970" ht="15.75" customHeight="1">
      <c r="A1970" s="485"/>
      <c r="B1970" s="44"/>
      <c r="C1970" s="44"/>
      <c r="D1970" s="44"/>
      <c r="E1970" s="388"/>
      <c r="F1970" s="261"/>
      <c r="G1970" s="261"/>
      <c r="H1970" s="38"/>
      <c r="I1970" s="370"/>
      <c r="J1970" s="370"/>
      <c r="K1970" s="370"/>
      <c r="L1970" s="370"/>
    </row>
    <row r="1971" ht="15.75" customHeight="1">
      <c r="A1971" s="485"/>
      <c r="B1971" s="44"/>
      <c r="C1971" s="44"/>
      <c r="D1971" s="44"/>
      <c r="E1971" s="388"/>
      <c r="F1971" s="261"/>
      <c r="G1971" s="261"/>
      <c r="H1971" s="38"/>
      <c r="I1971" s="370"/>
      <c r="J1971" s="370"/>
      <c r="K1971" s="370"/>
      <c r="L1971" s="370"/>
    </row>
    <row r="1972" ht="15.75" customHeight="1">
      <c r="A1972" s="485"/>
      <c r="B1972" s="44"/>
      <c r="C1972" s="44"/>
      <c r="D1972" s="44"/>
      <c r="E1972" s="388"/>
      <c r="F1972" s="261"/>
      <c r="G1972" s="261"/>
      <c r="H1972" s="38"/>
      <c r="I1972" s="370"/>
      <c r="J1972" s="370"/>
      <c r="K1972" s="370"/>
      <c r="L1972" s="370"/>
    </row>
    <row r="1973" ht="15.75" customHeight="1">
      <c r="A1973" s="485"/>
      <c r="B1973" s="44"/>
      <c r="C1973" s="44"/>
      <c r="D1973" s="44"/>
      <c r="E1973" s="388"/>
      <c r="F1973" s="261"/>
      <c r="G1973" s="261"/>
      <c r="H1973" s="38"/>
      <c r="I1973" s="370"/>
      <c r="J1973" s="370"/>
      <c r="K1973" s="370"/>
      <c r="L1973" s="370"/>
    </row>
    <row r="1974" ht="15.75" customHeight="1">
      <c r="A1974" s="485"/>
      <c r="B1974" s="44"/>
      <c r="C1974" s="44"/>
      <c r="D1974" s="44"/>
      <c r="E1974" s="388"/>
      <c r="F1974" s="261"/>
      <c r="G1974" s="261"/>
      <c r="H1974" s="38"/>
      <c r="I1974" s="370"/>
      <c r="J1974" s="370"/>
      <c r="K1974" s="370"/>
      <c r="L1974" s="370"/>
    </row>
    <row r="1975" ht="15.75" customHeight="1">
      <c r="A1975" s="485"/>
      <c r="B1975" s="44"/>
      <c r="C1975" s="44"/>
      <c r="D1975" s="44"/>
      <c r="E1975" s="388"/>
      <c r="F1975" s="261"/>
      <c r="G1975" s="261"/>
      <c r="H1975" s="38"/>
      <c r="I1975" s="370"/>
      <c r="J1975" s="370"/>
      <c r="K1975" s="370"/>
      <c r="L1975" s="370"/>
    </row>
    <row r="1976" ht="15.75" customHeight="1">
      <c r="A1976" s="485"/>
      <c r="B1976" s="44"/>
      <c r="C1976" s="44"/>
      <c r="D1976" s="44"/>
      <c r="E1976" s="388"/>
      <c r="F1976" s="261"/>
      <c r="G1976" s="261"/>
      <c r="H1976" s="38"/>
      <c r="I1976" s="370"/>
      <c r="J1976" s="370"/>
      <c r="K1976" s="370"/>
      <c r="L1976" s="370"/>
    </row>
    <row r="1977" ht="15.75" customHeight="1">
      <c r="A1977" s="485"/>
      <c r="B1977" s="44"/>
      <c r="C1977" s="44"/>
      <c r="D1977" s="44"/>
      <c r="E1977" s="388"/>
      <c r="F1977" s="261"/>
      <c r="G1977" s="261"/>
      <c r="H1977" s="38"/>
      <c r="I1977" s="370"/>
      <c r="J1977" s="370"/>
      <c r="K1977" s="370"/>
      <c r="L1977" s="370"/>
    </row>
    <row r="1978" ht="15.75" customHeight="1">
      <c r="A1978" s="485"/>
      <c r="B1978" s="44"/>
      <c r="C1978" s="44"/>
      <c r="D1978" s="44"/>
      <c r="E1978" s="388"/>
      <c r="F1978" s="261"/>
      <c r="G1978" s="261"/>
      <c r="H1978" s="38"/>
      <c r="I1978" s="370"/>
      <c r="J1978" s="370"/>
      <c r="K1978" s="370"/>
      <c r="L1978" s="370"/>
    </row>
    <row r="1979" ht="15.75" customHeight="1">
      <c r="A1979" s="485"/>
      <c r="B1979" s="44"/>
      <c r="C1979" s="44"/>
      <c r="D1979" s="44"/>
      <c r="E1979" s="388"/>
      <c r="F1979" s="261"/>
      <c r="G1979" s="261"/>
      <c r="H1979" s="38"/>
      <c r="I1979" s="370"/>
      <c r="J1979" s="370"/>
      <c r="K1979" s="370"/>
      <c r="L1979" s="370"/>
    </row>
    <row r="1980" ht="15.75" customHeight="1">
      <c r="A1980" s="485"/>
      <c r="B1980" s="44"/>
      <c r="C1980" s="44"/>
      <c r="D1980" s="44"/>
      <c r="E1980" s="388"/>
      <c r="F1980" s="261"/>
      <c r="G1980" s="261"/>
      <c r="H1980" s="38"/>
      <c r="I1980" s="370"/>
      <c r="J1980" s="370"/>
      <c r="K1980" s="370"/>
      <c r="L1980" s="370"/>
    </row>
    <row r="1981" ht="15.75" customHeight="1">
      <c r="A1981" s="485"/>
      <c r="B1981" s="44"/>
      <c r="C1981" s="44"/>
      <c r="D1981" s="44"/>
      <c r="E1981" s="388"/>
      <c r="F1981" s="261"/>
      <c r="G1981" s="261"/>
      <c r="H1981" s="38"/>
      <c r="I1981" s="370"/>
      <c r="J1981" s="370"/>
      <c r="K1981" s="370"/>
      <c r="L1981" s="370"/>
    </row>
    <row r="1982" ht="15.75" customHeight="1">
      <c r="A1982" s="485"/>
      <c r="B1982" s="44"/>
      <c r="C1982" s="44"/>
      <c r="D1982" s="44"/>
      <c r="E1982" s="388"/>
      <c r="F1982" s="261"/>
      <c r="G1982" s="261"/>
      <c r="H1982" s="38"/>
      <c r="I1982" s="370"/>
      <c r="J1982" s="370"/>
      <c r="K1982" s="370"/>
      <c r="L1982" s="370"/>
    </row>
    <row r="1983" ht="15.75" customHeight="1">
      <c r="A1983" s="485"/>
      <c r="B1983" s="44"/>
      <c r="C1983" s="44"/>
      <c r="D1983" s="44"/>
      <c r="E1983" s="388"/>
      <c r="F1983" s="261"/>
      <c r="G1983" s="261"/>
      <c r="H1983" s="38"/>
      <c r="I1983" s="370"/>
      <c r="J1983" s="370"/>
      <c r="K1983" s="370"/>
      <c r="L1983" s="370"/>
    </row>
    <row r="1984" ht="15.75" customHeight="1">
      <c r="A1984" s="485"/>
      <c r="B1984" s="44"/>
      <c r="C1984" s="44"/>
      <c r="D1984" s="44"/>
      <c r="E1984" s="388"/>
      <c r="F1984" s="261"/>
      <c r="G1984" s="261"/>
      <c r="H1984" s="38"/>
      <c r="I1984" s="370"/>
      <c r="J1984" s="370"/>
      <c r="K1984" s="370"/>
      <c r="L1984" s="370"/>
    </row>
    <row r="1985" ht="15.75" customHeight="1">
      <c r="A1985" s="485"/>
      <c r="B1985" s="44"/>
      <c r="C1985" s="44"/>
      <c r="D1985" s="44"/>
      <c r="E1985" s="388"/>
      <c r="F1985" s="261"/>
      <c r="G1985" s="261"/>
      <c r="H1985" s="38"/>
      <c r="I1985" s="370"/>
      <c r="J1985" s="370"/>
      <c r="K1985" s="370"/>
      <c r="L1985" s="370"/>
    </row>
    <row r="1986" ht="15.75" customHeight="1">
      <c r="A1986" s="485"/>
      <c r="B1986" s="44"/>
      <c r="C1986" s="44"/>
      <c r="D1986" s="44"/>
      <c r="E1986" s="388"/>
      <c r="F1986" s="261"/>
      <c r="G1986" s="261"/>
      <c r="H1986" s="38"/>
      <c r="I1986" s="370"/>
      <c r="J1986" s="370"/>
      <c r="K1986" s="370"/>
      <c r="L1986" s="370"/>
    </row>
    <row r="1987" ht="15.75" customHeight="1">
      <c r="A1987" s="485"/>
      <c r="B1987" s="44"/>
      <c r="C1987" s="44"/>
      <c r="D1987" s="44"/>
      <c r="E1987" s="388"/>
      <c r="F1987" s="261"/>
      <c r="G1987" s="261"/>
      <c r="H1987" s="38"/>
      <c r="I1987" s="370"/>
      <c r="J1987" s="370"/>
      <c r="K1987" s="370"/>
      <c r="L1987" s="370"/>
    </row>
    <row r="1988" ht="15.75" customHeight="1">
      <c r="A1988" s="485"/>
      <c r="B1988" s="44"/>
      <c r="C1988" s="44"/>
      <c r="D1988" s="44"/>
      <c r="E1988" s="388"/>
      <c r="F1988" s="261"/>
      <c r="G1988" s="261"/>
      <c r="H1988" s="38"/>
      <c r="I1988" s="370"/>
      <c r="J1988" s="370"/>
      <c r="K1988" s="370"/>
      <c r="L1988" s="370"/>
    </row>
    <row r="1989" ht="15.75" customHeight="1">
      <c r="A1989" s="485"/>
      <c r="B1989" s="44"/>
      <c r="C1989" s="44"/>
      <c r="D1989" s="44"/>
      <c r="E1989" s="388"/>
      <c r="F1989" s="261"/>
      <c r="G1989" s="261"/>
      <c r="H1989" s="38"/>
      <c r="I1989" s="370"/>
      <c r="J1989" s="370"/>
      <c r="K1989" s="370"/>
      <c r="L1989" s="370"/>
    </row>
    <row r="1990" ht="15.75" customHeight="1">
      <c r="A1990" s="485"/>
      <c r="B1990" s="44"/>
      <c r="C1990" s="44"/>
      <c r="D1990" s="44"/>
      <c r="E1990" s="388"/>
      <c r="F1990" s="261"/>
      <c r="G1990" s="261"/>
      <c r="H1990" s="38"/>
      <c r="I1990" s="370"/>
      <c r="J1990" s="370"/>
      <c r="K1990" s="370"/>
      <c r="L1990" s="370"/>
    </row>
    <row r="1991" ht="15.75" customHeight="1">
      <c r="A1991" s="485"/>
      <c r="B1991" s="44"/>
      <c r="C1991" s="44"/>
      <c r="D1991" s="44"/>
      <c r="E1991" s="388"/>
      <c r="F1991" s="261"/>
      <c r="G1991" s="261"/>
      <c r="H1991" s="38"/>
      <c r="I1991" s="370"/>
      <c r="J1991" s="370"/>
      <c r="K1991" s="370"/>
      <c r="L1991" s="370"/>
    </row>
    <row r="1992" ht="15.75" customHeight="1">
      <c r="A1992" s="485"/>
      <c r="B1992" s="44"/>
      <c r="C1992" s="44"/>
      <c r="D1992" s="44"/>
      <c r="E1992" s="388"/>
      <c r="F1992" s="261"/>
      <c r="G1992" s="261"/>
      <c r="H1992" s="38"/>
      <c r="I1992" s="370"/>
      <c r="J1992" s="370"/>
      <c r="K1992" s="370"/>
      <c r="L1992" s="370"/>
    </row>
    <row r="1993" ht="15.75" customHeight="1">
      <c r="A1993" s="485"/>
      <c r="B1993" s="44"/>
      <c r="C1993" s="44"/>
      <c r="D1993" s="44"/>
      <c r="E1993" s="388"/>
      <c r="F1993" s="261"/>
      <c r="G1993" s="261"/>
      <c r="H1993" s="38"/>
      <c r="I1993" s="370"/>
      <c r="J1993" s="370"/>
      <c r="K1993" s="370"/>
      <c r="L1993" s="370"/>
    </row>
    <row r="1994" ht="15.75" customHeight="1">
      <c r="A1994" s="485"/>
      <c r="B1994" s="44"/>
      <c r="C1994" s="44"/>
      <c r="D1994" s="44"/>
      <c r="E1994" s="388"/>
      <c r="F1994" s="261"/>
      <c r="G1994" s="261"/>
      <c r="H1994" s="38"/>
      <c r="I1994" s="370"/>
      <c r="J1994" s="370"/>
      <c r="K1994" s="370"/>
      <c r="L1994" s="370"/>
    </row>
    <row r="1995" ht="15.75" customHeight="1">
      <c r="A1995" s="485"/>
      <c r="B1995" s="44"/>
      <c r="C1995" s="44"/>
      <c r="D1995" s="44"/>
      <c r="E1995" s="388"/>
      <c r="F1995" s="261"/>
      <c r="G1995" s="261"/>
      <c r="H1995" s="38"/>
      <c r="I1995" s="370"/>
      <c r="J1995" s="370"/>
      <c r="K1995" s="370"/>
      <c r="L1995" s="370"/>
    </row>
    <row r="1996" ht="15.75" customHeight="1">
      <c r="A1996" s="485"/>
      <c r="B1996" s="44"/>
      <c r="C1996" s="44"/>
      <c r="D1996" s="44"/>
      <c r="E1996" s="388"/>
      <c r="F1996" s="261"/>
      <c r="G1996" s="261"/>
      <c r="H1996" s="38"/>
      <c r="I1996" s="370"/>
      <c r="J1996" s="370"/>
      <c r="K1996" s="370"/>
      <c r="L1996" s="370"/>
    </row>
    <row r="1997" ht="15.75" customHeight="1">
      <c r="A1997" s="485"/>
      <c r="B1997" s="44"/>
      <c r="C1997" s="44"/>
      <c r="D1997" s="44"/>
      <c r="E1997" s="388"/>
      <c r="F1997" s="261"/>
      <c r="G1997" s="261"/>
      <c r="H1997" s="38"/>
      <c r="I1997" s="370"/>
      <c r="J1997" s="370"/>
      <c r="K1997" s="370"/>
      <c r="L1997" s="370"/>
    </row>
    <row r="1998" ht="15.75" customHeight="1">
      <c r="A1998" s="485"/>
      <c r="B1998" s="44"/>
      <c r="C1998" s="44"/>
      <c r="D1998" s="44"/>
      <c r="E1998" s="388"/>
      <c r="F1998" s="261"/>
      <c r="G1998" s="261"/>
      <c r="H1998" s="38"/>
      <c r="I1998" s="370"/>
      <c r="J1998" s="370"/>
      <c r="K1998" s="370"/>
      <c r="L1998" s="370"/>
    </row>
    <row r="1999" ht="15.75" customHeight="1">
      <c r="A1999" s="485"/>
      <c r="B1999" s="44"/>
      <c r="C1999" s="44"/>
      <c r="D1999" s="44"/>
      <c r="E1999" s="388"/>
      <c r="F1999" s="261"/>
      <c r="G1999" s="261"/>
      <c r="H1999" s="38"/>
      <c r="I1999" s="370"/>
      <c r="J1999" s="370"/>
      <c r="K1999" s="370"/>
      <c r="L1999" s="370"/>
    </row>
    <row r="2000" ht="15.75" customHeight="1">
      <c r="A2000" s="485"/>
      <c r="B2000" s="44"/>
      <c r="C2000" s="44"/>
      <c r="D2000" s="44"/>
      <c r="E2000" s="388"/>
      <c r="F2000" s="261"/>
      <c r="G2000" s="261"/>
      <c r="H2000" s="38"/>
      <c r="I2000" s="370"/>
      <c r="J2000" s="370"/>
      <c r="K2000" s="370"/>
      <c r="L2000" s="370"/>
    </row>
    <row r="2001" ht="15.75" customHeight="1">
      <c r="A2001" s="485"/>
      <c r="B2001" s="44"/>
      <c r="C2001" s="44"/>
      <c r="D2001" s="44"/>
      <c r="E2001" s="388"/>
      <c r="F2001" s="261"/>
      <c r="G2001" s="261"/>
      <c r="H2001" s="38"/>
      <c r="I2001" s="370"/>
      <c r="J2001" s="370"/>
      <c r="K2001" s="370"/>
      <c r="L2001" s="370"/>
    </row>
    <row r="2002" ht="15.75" customHeight="1">
      <c r="A2002" s="485"/>
      <c r="B2002" s="44"/>
      <c r="C2002" s="44"/>
      <c r="D2002" s="44"/>
      <c r="E2002" s="388"/>
      <c r="F2002" s="261"/>
      <c r="G2002" s="261"/>
      <c r="H2002" s="38"/>
      <c r="I2002" s="370"/>
      <c r="J2002" s="370"/>
      <c r="K2002" s="370"/>
      <c r="L2002" s="370"/>
    </row>
    <row r="2003" ht="15.75" customHeight="1">
      <c r="A2003" s="485"/>
      <c r="B2003" s="44"/>
      <c r="C2003" s="44"/>
      <c r="D2003" s="44"/>
      <c r="E2003" s="388"/>
      <c r="F2003" s="261"/>
      <c r="G2003" s="261"/>
      <c r="H2003" s="38"/>
      <c r="I2003" s="370"/>
      <c r="J2003" s="370"/>
      <c r="K2003" s="370"/>
      <c r="L2003" s="370"/>
    </row>
    <row r="2004" ht="15.75" customHeight="1">
      <c r="A2004" s="485"/>
      <c r="B2004" s="44"/>
      <c r="C2004" s="44"/>
      <c r="D2004" s="44"/>
      <c r="E2004" s="388"/>
      <c r="F2004" s="261"/>
      <c r="G2004" s="261"/>
      <c r="H2004" s="38"/>
      <c r="I2004" s="370"/>
      <c r="J2004" s="370"/>
      <c r="K2004" s="370"/>
      <c r="L2004" s="370"/>
    </row>
    <row r="2005" ht="15.75" customHeight="1">
      <c r="A2005" s="485"/>
      <c r="B2005" s="44"/>
      <c r="C2005" s="44"/>
      <c r="D2005" s="44"/>
      <c r="E2005" s="388"/>
      <c r="F2005" s="261"/>
      <c r="G2005" s="261"/>
      <c r="H2005" s="38"/>
      <c r="I2005" s="370"/>
      <c r="J2005" s="370"/>
      <c r="K2005" s="370"/>
      <c r="L2005" s="370"/>
    </row>
    <row r="2006" ht="15.75" customHeight="1">
      <c r="A2006" s="485"/>
      <c r="B2006" s="44"/>
      <c r="C2006" s="44"/>
      <c r="D2006" s="44"/>
      <c r="E2006" s="388"/>
      <c r="F2006" s="261"/>
      <c r="G2006" s="261"/>
      <c r="H2006" s="38"/>
      <c r="I2006" s="370"/>
      <c r="J2006" s="370"/>
      <c r="K2006" s="370"/>
      <c r="L2006" s="370"/>
    </row>
    <row r="2007" ht="15.75" customHeight="1">
      <c r="A2007" s="485"/>
      <c r="B2007" s="44"/>
      <c r="C2007" s="44"/>
      <c r="D2007" s="44"/>
      <c r="E2007" s="388"/>
      <c r="F2007" s="261"/>
      <c r="G2007" s="261"/>
      <c r="H2007" s="38"/>
      <c r="I2007" s="370"/>
      <c r="J2007" s="370"/>
      <c r="K2007" s="370"/>
      <c r="L2007" s="370"/>
    </row>
    <row r="2008" ht="15.75" customHeight="1">
      <c r="A2008" s="485"/>
      <c r="B2008" s="44"/>
      <c r="C2008" s="44"/>
      <c r="D2008" s="44"/>
      <c r="E2008" s="388"/>
      <c r="F2008" s="261"/>
      <c r="G2008" s="261"/>
      <c r="H2008" s="38"/>
      <c r="I2008" s="370"/>
      <c r="J2008" s="370"/>
      <c r="K2008" s="370"/>
      <c r="L2008" s="370"/>
    </row>
    <row r="2009" ht="15.75" customHeight="1">
      <c r="A2009" s="485"/>
      <c r="B2009" s="44"/>
      <c r="C2009" s="44"/>
      <c r="D2009" s="44"/>
      <c r="E2009" s="388"/>
      <c r="F2009" s="261"/>
      <c r="G2009" s="261"/>
      <c r="H2009" s="38"/>
      <c r="I2009" s="370"/>
      <c r="J2009" s="370"/>
      <c r="K2009" s="370"/>
      <c r="L2009" s="370"/>
    </row>
    <row r="2010" ht="15.75" customHeight="1">
      <c r="A2010" s="485"/>
      <c r="B2010" s="44"/>
      <c r="C2010" s="44"/>
      <c r="D2010" s="44"/>
      <c r="E2010" s="388"/>
      <c r="F2010" s="261"/>
      <c r="G2010" s="261"/>
      <c r="H2010" s="38"/>
      <c r="I2010" s="370"/>
      <c r="J2010" s="370"/>
      <c r="K2010" s="370"/>
      <c r="L2010" s="370"/>
    </row>
    <row r="2011" ht="15.75" customHeight="1">
      <c r="A2011" s="485"/>
      <c r="B2011" s="44"/>
      <c r="C2011" s="44"/>
      <c r="D2011" s="44"/>
      <c r="E2011" s="388"/>
      <c r="F2011" s="261"/>
      <c r="G2011" s="261"/>
      <c r="H2011" s="38"/>
      <c r="I2011" s="370"/>
      <c r="J2011" s="370"/>
      <c r="K2011" s="370"/>
      <c r="L2011" s="370"/>
    </row>
    <row r="2012" ht="15.75" customHeight="1">
      <c r="A2012" s="485"/>
      <c r="B2012" s="44"/>
      <c r="C2012" s="44"/>
      <c r="D2012" s="44"/>
      <c r="E2012" s="388"/>
      <c r="F2012" s="261"/>
      <c r="G2012" s="261"/>
      <c r="H2012" s="38"/>
      <c r="I2012" s="370"/>
      <c r="J2012" s="370"/>
      <c r="K2012" s="370"/>
      <c r="L2012" s="370"/>
    </row>
    <row r="2013" ht="15.75" customHeight="1">
      <c r="A2013" s="485"/>
      <c r="B2013" s="44"/>
      <c r="C2013" s="44"/>
      <c r="D2013" s="44"/>
      <c r="E2013" s="388"/>
      <c r="F2013" s="261"/>
      <c r="G2013" s="261"/>
      <c r="H2013" s="38"/>
      <c r="I2013" s="370"/>
      <c r="J2013" s="370"/>
      <c r="K2013" s="370"/>
      <c r="L2013" s="370"/>
    </row>
    <row r="2014" ht="15.75" customHeight="1">
      <c r="A2014" s="485"/>
      <c r="B2014" s="44"/>
      <c r="C2014" s="44"/>
      <c r="D2014" s="44"/>
      <c r="E2014" s="388"/>
      <c r="F2014" s="261"/>
      <c r="G2014" s="261"/>
      <c r="H2014" s="38"/>
      <c r="I2014" s="370"/>
      <c r="J2014" s="370"/>
      <c r="K2014" s="370"/>
      <c r="L2014" s="370"/>
    </row>
    <row r="2015" ht="15.75" customHeight="1">
      <c r="A2015" s="485"/>
      <c r="B2015" s="44"/>
      <c r="C2015" s="44"/>
      <c r="D2015" s="44"/>
      <c r="E2015" s="388"/>
      <c r="F2015" s="261"/>
      <c r="G2015" s="261"/>
      <c r="H2015" s="38"/>
      <c r="I2015" s="370"/>
      <c r="J2015" s="370"/>
      <c r="K2015" s="370"/>
      <c r="L2015" s="370"/>
    </row>
    <row r="2016" ht="15.75" customHeight="1">
      <c r="A2016" s="485"/>
      <c r="B2016" s="44"/>
      <c r="C2016" s="44"/>
      <c r="D2016" s="44"/>
      <c r="E2016" s="388"/>
      <c r="F2016" s="261"/>
      <c r="G2016" s="261"/>
      <c r="H2016" s="38"/>
      <c r="I2016" s="370"/>
      <c r="J2016" s="370"/>
      <c r="K2016" s="370"/>
      <c r="L2016" s="370"/>
    </row>
    <row r="2017" ht="15.75" customHeight="1">
      <c r="A2017" s="485"/>
      <c r="B2017" s="44"/>
      <c r="C2017" s="44"/>
      <c r="D2017" s="44"/>
      <c r="E2017" s="388"/>
      <c r="F2017" s="261"/>
      <c r="G2017" s="261"/>
      <c r="H2017" s="38"/>
      <c r="I2017" s="370"/>
      <c r="J2017" s="370"/>
      <c r="K2017" s="370"/>
      <c r="L2017" s="370"/>
    </row>
    <row r="2018" ht="15.75" customHeight="1">
      <c r="A2018" s="485"/>
      <c r="B2018" s="44"/>
      <c r="C2018" s="44"/>
      <c r="D2018" s="44"/>
      <c r="E2018" s="388"/>
      <c r="F2018" s="261"/>
      <c r="G2018" s="261"/>
      <c r="H2018" s="38"/>
      <c r="I2018" s="370"/>
      <c r="J2018" s="370"/>
      <c r="K2018" s="370"/>
      <c r="L2018" s="370"/>
    </row>
    <row r="2019" ht="15.75" customHeight="1">
      <c r="A2019" s="485"/>
      <c r="B2019" s="44"/>
      <c r="C2019" s="44"/>
      <c r="D2019" s="44"/>
      <c r="E2019" s="388"/>
      <c r="F2019" s="261"/>
      <c r="G2019" s="261"/>
      <c r="H2019" s="38"/>
      <c r="I2019" s="370"/>
      <c r="J2019" s="370"/>
      <c r="K2019" s="370"/>
      <c r="L2019" s="370"/>
    </row>
    <row r="2020" ht="15.75" customHeight="1">
      <c r="A2020" s="485"/>
      <c r="B2020" s="44"/>
      <c r="C2020" s="44"/>
      <c r="D2020" s="44"/>
      <c r="E2020" s="388"/>
      <c r="F2020" s="261"/>
      <c r="G2020" s="261"/>
      <c r="H2020" s="38"/>
      <c r="I2020" s="370"/>
      <c r="J2020" s="370"/>
      <c r="K2020" s="370"/>
      <c r="L2020" s="370"/>
    </row>
    <row r="2021" ht="15.75" customHeight="1">
      <c r="A2021" s="485"/>
      <c r="B2021" s="44"/>
      <c r="C2021" s="44"/>
      <c r="D2021" s="44"/>
      <c r="E2021" s="388"/>
      <c r="F2021" s="261"/>
      <c r="G2021" s="261"/>
      <c r="H2021" s="38"/>
      <c r="I2021" s="370"/>
      <c r="J2021" s="370"/>
      <c r="K2021" s="370"/>
      <c r="L2021" s="370"/>
    </row>
    <row r="2022" ht="15.75" customHeight="1">
      <c r="A2022" s="485"/>
      <c r="B2022" s="44"/>
      <c r="C2022" s="44"/>
      <c r="D2022" s="44"/>
      <c r="E2022" s="388"/>
      <c r="F2022" s="261"/>
      <c r="G2022" s="261"/>
      <c r="H2022" s="38"/>
      <c r="I2022" s="370"/>
      <c r="J2022" s="370"/>
      <c r="K2022" s="370"/>
      <c r="L2022" s="370"/>
    </row>
    <row r="2023" ht="15.75" customHeight="1">
      <c r="A2023" s="485"/>
      <c r="B2023" s="44"/>
      <c r="C2023" s="44"/>
      <c r="D2023" s="44"/>
      <c r="E2023" s="388"/>
      <c r="F2023" s="261"/>
      <c r="G2023" s="261"/>
      <c r="H2023" s="38"/>
      <c r="I2023" s="370"/>
      <c r="J2023" s="370"/>
      <c r="K2023" s="370"/>
      <c r="L2023" s="370"/>
    </row>
    <row r="2024" ht="15.75" customHeight="1">
      <c r="A2024" s="485"/>
      <c r="B2024" s="44"/>
      <c r="C2024" s="44"/>
      <c r="D2024" s="44"/>
      <c r="E2024" s="388"/>
      <c r="F2024" s="261"/>
      <c r="G2024" s="261"/>
      <c r="H2024" s="38"/>
      <c r="I2024" s="370"/>
      <c r="J2024" s="370"/>
      <c r="K2024" s="370"/>
      <c r="L2024" s="370"/>
    </row>
    <row r="2025" ht="15.75" customHeight="1">
      <c r="A2025" s="485"/>
      <c r="B2025" s="44"/>
      <c r="C2025" s="44"/>
      <c r="D2025" s="44"/>
      <c r="E2025" s="388"/>
      <c r="F2025" s="261"/>
      <c r="G2025" s="261"/>
      <c r="H2025" s="38"/>
      <c r="I2025" s="370"/>
      <c r="J2025" s="370"/>
      <c r="K2025" s="370"/>
      <c r="L2025" s="370"/>
    </row>
    <row r="2026" ht="15.75" customHeight="1">
      <c r="A2026" s="485"/>
      <c r="B2026" s="44"/>
      <c r="C2026" s="44"/>
      <c r="D2026" s="44"/>
      <c r="E2026" s="388"/>
      <c r="F2026" s="261"/>
      <c r="G2026" s="261"/>
      <c r="H2026" s="38"/>
      <c r="I2026" s="370"/>
      <c r="J2026" s="370"/>
      <c r="K2026" s="370"/>
      <c r="L2026" s="370"/>
    </row>
    <row r="2027" ht="15.75" customHeight="1">
      <c r="A2027" s="485"/>
      <c r="B2027" s="44"/>
      <c r="C2027" s="44"/>
      <c r="D2027" s="44"/>
      <c r="E2027" s="388"/>
      <c r="F2027" s="261"/>
      <c r="G2027" s="261"/>
      <c r="H2027" s="38"/>
      <c r="I2027" s="370"/>
      <c r="J2027" s="370"/>
      <c r="K2027" s="370"/>
      <c r="L2027" s="370"/>
    </row>
    <row r="2028" ht="15.75" customHeight="1">
      <c r="A2028" s="485"/>
      <c r="B2028" s="44"/>
      <c r="C2028" s="44"/>
      <c r="D2028" s="44"/>
      <c r="E2028" s="388"/>
      <c r="F2028" s="261"/>
      <c r="G2028" s="261"/>
      <c r="H2028" s="38"/>
      <c r="I2028" s="370"/>
      <c r="J2028" s="370"/>
      <c r="K2028" s="370"/>
      <c r="L2028" s="370"/>
    </row>
    <row r="2029" ht="15.75" customHeight="1">
      <c r="A2029" s="485"/>
      <c r="B2029" s="44"/>
      <c r="C2029" s="44"/>
      <c r="D2029" s="44"/>
      <c r="E2029" s="388"/>
      <c r="F2029" s="261"/>
      <c r="G2029" s="261"/>
      <c r="H2029" s="38"/>
      <c r="I2029" s="370"/>
      <c r="J2029" s="370"/>
      <c r="K2029" s="370"/>
      <c r="L2029" s="370"/>
    </row>
    <row r="2030" ht="15.75" customHeight="1">
      <c r="A2030" s="485"/>
      <c r="B2030" s="44"/>
      <c r="C2030" s="44"/>
      <c r="D2030" s="44"/>
      <c r="E2030" s="388"/>
      <c r="F2030" s="261"/>
      <c r="G2030" s="261"/>
      <c r="H2030" s="38"/>
      <c r="I2030" s="370"/>
      <c r="J2030" s="370"/>
      <c r="K2030" s="370"/>
      <c r="L2030" s="370"/>
    </row>
    <row r="2031" ht="15.75" customHeight="1">
      <c r="A2031" s="485"/>
      <c r="B2031" s="44"/>
      <c r="C2031" s="44"/>
      <c r="D2031" s="44"/>
      <c r="E2031" s="388"/>
      <c r="F2031" s="261"/>
      <c r="G2031" s="261"/>
      <c r="H2031" s="38"/>
      <c r="I2031" s="370"/>
      <c r="J2031" s="370"/>
      <c r="K2031" s="370"/>
      <c r="L2031" s="370"/>
    </row>
    <row r="2032" ht="15.75" customHeight="1">
      <c r="A2032" s="485"/>
      <c r="B2032" s="44"/>
      <c r="C2032" s="44"/>
      <c r="D2032" s="44"/>
      <c r="E2032" s="388"/>
      <c r="F2032" s="261"/>
      <c r="G2032" s="261"/>
      <c r="H2032" s="38"/>
      <c r="I2032" s="370"/>
      <c r="J2032" s="370"/>
      <c r="K2032" s="370"/>
      <c r="L2032" s="370"/>
    </row>
    <row r="2033" ht="15.75" customHeight="1">
      <c r="A2033" s="485"/>
      <c r="B2033" s="44"/>
      <c r="C2033" s="44"/>
      <c r="D2033" s="44"/>
      <c r="E2033" s="388"/>
      <c r="F2033" s="261"/>
      <c r="G2033" s="261"/>
      <c r="H2033" s="38"/>
      <c r="I2033" s="370"/>
      <c r="J2033" s="370"/>
      <c r="K2033" s="370"/>
      <c r="L2033" s="370"/>
    </row>
    <row r="2034" ht="15.75" customHeight="1">
      <c r="A2034" s="485"/>
      <c r="B2034" s="44"/>
      <c r="C2034" s="44"/>
      <c r="D2034" s="44"/>
      <c r="E2034" s="388"/>
      <c r="F2034" s="261"/>
      <c r="G2034" s="261"/>
      <c r="H2034" s="38"/>
      <c r="I2034" s="370"/>
      <c r="J2034" s="370"/>
      <c r="K2034" s="370"/>
      <c r="L2034" s="370"/>
    </row>
    <row r="2035" ht="15.75" customHeight="1">
      <c r="A2035" s="485"/>
      <c r="B2035" s="44"/>
      <c r="C2035" s="44"/>
      <c r="D2035" s="44"/>
      <c r="E2035" s="388"/>
      <c r="F2035" s="261"/>
      <c r="G2035" s="261"/>
      <c r="H2035" s="38"/>
      <c r="I2035" s="370"/>
      <c r="J2035" s="370"/>
      <c r="K2035" s="370"/>
      <c r="L2035" s="370"/>
    </row>
    <row r="2036" ht="15.75" customHeight="1">
      <c r="A2036" s="485"/>
      <c r="B2036" s="44"/>
      <c r="C2036" s="44"/>
      <c r="D2036" s="44"/>
      <c r="E2036" s="388"/>
      <c r="F2036" s="261"/>
      <c r="G2036" s="261"/>
      <c r="H2036" s="38"/>
      <c r="I2036" s="370"/>
      <c r="J2036" s="370"/>
      <c r="K2036" s="370"/>
      <c r="L2036" s="370"/>
    </row>
    <row r="2037" ht="15.75" customHeight="1">
      <c r="A2037" s="485"/>
      <c r="B2037" s="44"/>
      <c r="C2037" s="44"/>
      <c r="D2037" s="44"/>
      <c r="E2037" s="388"/>
      <c r="F2037" s="261"/>
      <c r="G2037" s="261"/>
      <c r="H2037" s="38"/>
      <c r="I2037" s="370"/>
      <c r="J2037" s="370"/>
      <c r="K2037" s="370"/>
      <c r="L2037" s="370"/>
    </row>
    <row r="2038" ht="15.75" customHeight="1">
      <c r="A2038" s="485"/>
      <c r="B2038" s="44"/>
      <c r="C2038" s="44"/>
      <c r="D2038" s="44"/>
      <c r="E2038" s="388"/>
      <c r="F2038" s="261"/>
      <c r="G2038" s="261"/>
      <c r="H2038" s="38"/>
      <c r="I2038" s="370"/>
      <c r="J2038" s="370"/>
      <c r="K2038" s="370"/>
      <c r="L2038" s="370"/>
    </row>
    <row r="2039" ht="15.75" customHeight="1">
      <c r="A2039" s="485"/>
      <c r="B2039" s="44"/>
      <c r="C2039" s="44"/>
      <c r="D2039" s="44"/>
      <c r="E2039" s="388"/>
      <c r="F2039" s="261"/>
      <c r="G2039" s="261"/>
      <c r="H2039" s="38"/>
      <c r="I2039" s="370"/>
      <c r="J2039" s="370"/>
      <c r="K2039" s="370"/>
      <c r="L2039" s="370"/>
    </row>
    <row r="2040" ht="15.75" customHeight="1">
      <c r="A2040" s="485"/>
      <c r="B2040" s="44"/>
      <c r="C2040" s="44"/>
      <c r="D2040" s="44"/>
      <c r="E2040" s="388"/>
      <c r="F2040" s="261"/>
      <c r="G2040" s="261"/>
      <c r="H2040" s="38"/>
      <c r="I2040" s="370"/>
      <c r="J2040" s="370"/>
      <c r="K2040" s="370"/>
      <c r="L2040" s="370"/>
    </row>
    <row r="2041" ht="15.75" customHeight="1">
      <c r="A2041" s="485"/>
      <c r="B2041" s="44"/>
      <c r="C2041" s="44"/>
      <c r="D2041" s="44"/>
      <c r="E2041" s="388"/>
      <c r="F2041" s="261"/>
      <c r="G2041" s="261"/>
      <c r="H2041" s="38"/>
      <c r="I2041" s="370"/>
      <c r="J2041" s="370"/>
      <c r="K2041" s="370"/>
      <c r="L2041" s="370"/>
    </row>
  </sheetData>
  <autoFilter ref="$C$1:$C$1151"/>
  <mergeCells count="87">
    <mergeCell ref="G774:G796"/>
    <mergeCell ref="G797:G806"/>
    <mergeCell ref="G808:G814"/>
    <mergeCell ref="G816:G819"/>
    <mergeCell ref="G821:G823"/>
    <mergeCell ref="G825:G826"/>
    <mergeCell ref="G828:G834"/>
    <mergeCell ref="G836:G841"/>
    <mergeCell ref="G843:G850"/>
    <mergeCell ref="G851:G860"/>
    <mergeCell ref="G861:G863"/>
    <mergeCell ref="G864:G868"/>
    <mergeCell ref="G869:G871"/>
    <mergeCell ref="G872:G880"/>
    <mergeCell ref="G881:G896"/>
    <mergeCell ref="G897:G901"/>
    <mergeCell ref="G902:G905"/>
    <mergeCell ref="G906:G907"/>
    <mergeCell ref="G908:G939"/>
    <mergeCell ref="G940:G948"/>
    <mergeCell ref="G950:G954"/>
    <mergeCell ref="G956:G959"/>
    <mergeCell ref="G960:G961"/>
    <mergeCell ref="G962:G967"/>
    <mergeCell ref="G969:G973"/>
    <mergeCell ref="G974:G977"/>
    <mergeCell ref="G978:G984"/>
    <mergeCell ref="G985:G990"/>
    <mergeCell ref="G1058:G1075"/>
    <mergeCell ref="G1076:G1096"/>
    <mergeCell ref="G1097:G1125"/>
    <mergeCell ref="G992:G1005"/>
    <mergeCell ref="G1006:G1015"/>
    <mergeCell ref="G1016:G1023"/>
    <mergeCell ref="G1024:G1029"/>
    <mergeCell ref="G1031:G1033"/>
    <mergeCell ref="G1035:G1037"/>
    <mergeCell ref="G1042:G1057"/>
    <mergeCell ref="G4:G9"/>
    <mergeCell ref="G10:G18"/>
    <mergeCell ref="G20:G27"/>
    <mergeCell ref="G29:G36"/>
    <mergeCell ref="G37:G38"/>
    <mergeCell ref="G39:G40"/>
    <mergeCell ref="G41:G44"/>
    <mergeCell ref="G45:G49"/>
    <mergeCell ref="G50:G58"/>
    <mergeCell ref="G59:G72"/>
    <mergeCell ref="G73:G86"/>
    <mergeCell ref="G87:G101"/>
    <mergeCell ref="G103:G119"/>
    <mergeCell ref="G121:G130"/>
    <mergeCell ref="G132:G133"/>
    <mergeCell ref="G135:G150"/>
    <mergeCell ref="G151:G164"/>
    <mergeCell ref="G165:G167"/>
    <mergeCell ref="G168:G191"/>
    <mergeCell ref="G192:G194"/>
    <mergeCell ref="G195:G214"/>
    <mergeCell ref="G216:G236"/>
    <mergeCell ref="G237:G252"/>
    <mergeCell ref="G254:G272"/>
    <mergeCell ref="G273:G284"/>
    <mergeCell ref="G285:G301"/>
    <mergeCell ref="G302:G321"/>
    <mergeCell ref="G322:G323"/>
    <mergeCell ref="G324:G339"/>
    <mergeCell ref="G340:G367"/>
    <mergeCell ref="G368:G399"/>
    <mergeCell ref="G401:G425"/>
    <mergeCell ref="G426:G452"/>
    <mergeCell ref="G453:G463"/>
    <mergeCell ref="G464:G487"/>
    <mergeCell ref="G488:G489"/>
    <mergeCell ref="G490:G516"/>
    <mergeCell ref="G517:G536"/>
    <mergeCell ref="G537:G571"/>
    <mergeCell ref="G573:G623"/>
    <mergeCell ref="G624:G625"/>
    <mergeCell ref="G626:G660"/>
    <mergeCell ref="G661:G678"/>
    <mergeCell ref="G679:G693"/>
    <mergeCell ref="G696:G722"/>
    <mergeCell ref="G723:G724"/>
    <mergeCell ref="G725:G742"/>
    <mergeCell ref="G743:G745"/>
    <mergeCell ref="G746:G771"/>
  </mergeCell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6.71"/>
    <col customWidth="1" min="3" max="3" width="23.14"/>
    <col customWidth="1" min="4" max="4" width="30.71"/>
    <col customWidth="1" min="5" max="5" width="19.57"/>
    <col customWidth="1" min="6" max="6" width="57.57"/>
    <col customWidth="1" min="7" max="7" width="58.14"/>
    <col customWidth="1" min="8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79" t="s">
        <v>6</v>
      </c>
      <c r="G1" s="3" t="s">
        <v>8</v>
      </c>
    </row>
    <row r="2">
      <c r="A2" s="16">
        <v>45169.0</v>
      </c>
      <c r="B2" s="19" t="s">
        <v>8381</v>
      </c>
      <c r="C2" s="19" t="s">
        <v>10</v>
      </c>
      <c r="D2" s="19">
        <v>68326.0</v>
      </c>
      <c r="E2" s="30">
        <v>3745.0</v>
      </c>
      <c r="F2" s="621" t="s">
        <v>8382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>
        <v>45169.0</v>
      </c>
      <c r="B3" s="19" t="s">
        <v>8381</v>
      </c>
      <c r="C3" s="19" t="s">
        <v>10</v>
      </c>
      <c r="D3" s="19">
        <v>68325.0</v>
      </c>
      <c r="E3" s="30">
        <v>42851.0</v>
      </c>
      <c r="F3" s="335"/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>
        <v>45169.0</v>
      </c>
      <c r="B4" s="19" t="s">
        <v>8381</v>
      </c>
      <c r="C4" s="19" t="s">
        <v>7</v>
      </c>
      <c r="D4" s="19" t="s">
        <v>8384</v>
      </c>
      <c r="E4" s="30">
        <v>41944.72</v>
      </c>
      <c r="F4" s="84"/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7">
        <v>45191.0</v>
      </c>
      <c r="B5" s="19" t="s">
        <v>8381</v>
      </c>
      <c r="C5" s="19" t="s">
        <v>10</v>
      </c>
      <c r="D5" s="19">
        <v>68713.0</v>
      </c>
      <c r="E5" s="30">
        <v>7200.0</v>
      </c>
      <c r="F5" s="260" t="s">
        <v>8385</v>
      </c>
      <c r="G5" s="22"/>
    </row>
    <row r="6">
      <c r="A6" s="27">
        <v>45247.0</v>
      </c>
      <c r="B6" s="19" t="s">
        <v>8381</v>
      </c>
      <c r="C6" s="19" t="s">
        <v>7</v>
      </c>
      <c r="D6" s="19">
        <v>24696.0</v>
      </c>
      <c r="E6" s="30">
        <v>35362.29</v>
      </c>
      <c r="F6" s="622" t="s">
        <v>8386</v>
      </c>
      <c r="G6" s="22"/>
    </row>
    <row r="7">
      <c r="A7" s="27">
        <v>45247.0</v>
      </c>
      <c r="B7" s="19" t="s">
        <v>8381</v>
      </c>
      <c r="C7" s="19" t="s">
        <v>10</v>
      </c>
      <c r="D7" s="19">
        <v>69628.0</v>
      </c>
      <c r="E7" s="30">
        <v>66060.0</v>
      </c>
      <c r="F7" s="33"/>
      <c r="G7" s="22"/>
    </row>
    <row r="8">
      <c r="A8" s="25">
        <v>45309.0</v>
      </c>
      <c r="B8" s="19" t="s">
        <v>8381</v>
      </c>
      <c r="C8" s="19" t="s">
        <v>10</v>
      </c>
      <c r="D8" s="28">
        <v>70486.0</v>
      </c>
      <c r="E8" s="29">
        <v>29807.0</v>
      </c>
      <c r="F8" s="342" t="s">
        <v>8387</v>
      </c>
      <c r="G8" s="22"/>
    </row>
    <row r="9">
      <c r="A9" s="25">
        <v>45309.0</v>
      </c>
      <c r="B9" s="19" t="s">
        <v>8381</v>
      </c>
      <c r="C9" s="19" t="s">
        <v>7</v>
      </c>
      <c r="D9" s="28">
        <v>25198.0</v>
      </c>
      <c r="E9" s="29">
        <v>65187.73</v>
      </c>
      <c r="F9" s="43"/>
      <c r="G9" s="22"/>
    </row>
    <row r="10">
      <c r="A10" s="25">
        <v>45309.0</v>
      </c>
      <c r="B10" s="19" t="s">
        <v>8381</v>
      </c>
      <c r="C10" s="19" t="s">
        <v>10</v>
      </c>
      <c r="D10" s="28">
        <v>70485.0</v>
      </c>
      <c r="E10" s="29">
        <v>73575.0</v>
      </c>
      <c r="F10" s="43"/>
      <c r="G10" s="22"/>
    </row>
    <row r="11">
      <c r="A11" s="25">
        <v>45309.0</v>
      </c>
      <c r="B11" s="19" t="s">
        <v>8381</v>
      </c>
      <c r="C11" s="19" t="s">
        <v>7</v>
      </c>
      <c r="D11" s="28">
        <v>25199.0</v>
      </c>
      <c r="E11" s="29">
        <v>21291.38</v>
      </c>
      <c r="F11" s="33"/>
      <c r="G11" s="22"/>
    </row>
    <row r="12">
      <c r="A12" s="25">
        <v>45373.0</v>
      </c>
      <c r="B12" s="28" t="s">
        <v>8381</v>
      </c>
      <c r="C12" s="19" t="s">
        <v>10</v>
      </c>
      <c r="D12" s="28">
        <v>71295.0</v>
      </c>
      <c r="E12" s="29">
        <v>103089.0</v>
      </c>
      <c r="F12" s="31" t="s">
        <v>8388</v>
      </c>
      <c r="G12" s="22"/>
    </row>
    <row r="13">
      <c r="A13" s="25">
        <v>45373.0</v>
      </c>
      <c r="B13" s="28" t="s">
        <v>8381</v>
      </c>
      <c r="C13" s="19" t="s">
        <v>7</v>
      </c>
      <c r="D13" s="28">
        <v>25677.0</v>
      </c>
      <c r="E13" s="29">
        <v>70260.06</v>
      </c>
      <c r="F13" s="33"/>
      <c r="G13" s="22"/>
    </row>
    <row r="14">
      <c r="A14" s="25">
        <v>45457.0</v>
      </c>
      <c r="B14" s="28" t="s">
        <v>8381</v>
      </c>
      <c r="C14" s="19" t="s">
        <v>10</v>
      </c>
      <c r="D14" s="28">
        <v>72442.0</v>
      </c>
      <c r="E14" s="29">
        <v>79200.0</v>
      </c>
      <c r="F14" s="31" t="s">
        <v>8390</v>
      </c>
      <c r="G14" s="22"/>
    </row>
    <row r="15">
      <c r="A15" s="25">
        <v>45457.0</v>
      </c>
      <c r="B15" s="28" t="s">
        <v>8381</v>
      </c>
      <c r="C15" s="19" t="s">
        <v>7</v>
      </c>
      <c r="D15" s="28">
        <v>26404.0</v>
      </c>
      <c r="E15" s="29">
        <v>94921.16</v>
      </c>
      <c r="F15" s="43"/>
      <c r="G15" s="22"/>
    </row>
    <row r="16">
      <c r="A16" s="25">
        <v>45457.0</v>
      </c>
      <c r="B16" s="28" t="s">
        <v>8381</v>
      </c>
      <c r="C16" s="19" t="s">
        <v>10</v>
      </c>
      <c r="D16" s="28">
        <v>72443.0</v>
      </c>
      <c r="E16" s="29">
        <v>65885.5</v>
      </c>
      <c r="F16" s="43"/>
      <c r="G16" s="22"/>
    </row>
    <row r="17">
      <c r="A17" s="25">
        <v>45457.0</v>
      </c>
      <c r="B17" s="28" t="s">
        <v>8381</v>
      </c>
      <c r="C17" s="19" t="s">
        <v>7</v>
      </c>
      <c r="D17" s="28">
        <v>26405.0</v>
      </c>
      <c r="E17" s="29">
        <v>54124.51</v>
      </c>
      <c r="F17" s="33"/>
      <c r="G17" s="22"/>
    </row>
    <row r="18">
      <c r="A18" s="25">
        <v>45499.0</v>
      </c>
      <c r="B18" s="28" t="s">
        <v>8381</v>
      </c>
      <c r="C18" s="19" t="s">
        <v>10</v>
      </c>
      <c r="D18" s="28">
        <v>73115.0</v>
      </c>
      <c r="E18" s="29">
        <v>90965.0</v>
      </c>
      <c r="F18" s="31" t="s">
        <v>8391</v>
      </c>
      <c r="G18" s="22"/>
    </row>
    <row r="19">
      <c r="A19" s="25">
        <v>45499.0</v>
      </c>
      <c r="B19" s="28" t="s">
        <v>8381</v>
      </c>
      <c r="C19" s="19" t="s">
        <v>7</v>
      </c>
      <c r="D19" s="28">
        <v>26826.0</v>
      </c>
      <c r="E19" s="29">
        <v>72489.71</v>
      </c>
      <c r="F19" s="33"/>
      <c r="G19" s="22"/>
    </row>
    <row r="20">
      <c r="A20" s="25">
        <v>45555.0</v>
      </c>
      <c r="B20" s="28" t="s">
        <v>8381</v>
      </c>
      <c r="C20" s="19" t="s">
        <v>10</v>
      </c>
      <c r="D20" s="28">
        <v>73995.0</v>
      </c>
      <c r="E20" s="29">
        <v>28140.0</v>
      </c>
      <c r="F20" s="31" t="s">
        <v>8392</v>
      </c>
      <c r="G20" s="22"/>
    </row>
    <row r="21" ht="15.75" customHeight="1">
      <c r="A21" s="25">
        <v>45555.0</v>
      </c>
      <c r="B21" s="28" t="s">
        <v>8381</v>
      </c>
      <c r="C21" s="19" t="s">
        <v>7</v>
      </c>
      <c r="D21" s="28">
        <v>27398.0</v>
      </c>
      <c r="E21" s="29">
        <v>79785.18</v>
      </c>
      <c r="F21" s="43"/>
      <c r="G21" s="22"/>
    </row>
    <row r="22" ht="15.75" customHeight="1">
      <c r="A22" s="25">
        <v>45555.0</v>
      </c>
      <c r="B22" s="28" t="s">
        <v>8381</v>
      </c>
      <c r="C22" s="19" t="s">
        <v>10</v>
      </c>
      <c r="D22" s="28">
        <v>73994.0</v>
      </c>
      <c r="E22" s="29">
        <v>67565.0</v>
      </c>
      <c r="F22" s="43"/>
      <c r="G22" s="22"/>
    </row>
    <row r="23" ht="15.75" customHeight="1">
      <c r="A23" s="25">
        <v>45555.0</v>
      </c>
      <c r="B23" s="28" t="s">
        <v>8381</v>
      </c>
      <c r="C23" s="19" t="s">
        <v>7</v>
      </c>
      <c r="D23" s="28">
        <v>27399.0</v>
      </c>
      <c r="E23" s="29">
        <v>28141.82</v>
      </c>
      <c r="F23" s="33"/>
      <c r="G23" s="22"/>
    </row>
    <row r="24" ht="15.75" customHeight="1">
      <c r="A24" s="25">
        <v>45583.0</v>
      </c>
      <c r="B24" s="28" t="s">
        <v>8381</v>
      </c>
      <c r="C24" s="19" t="s">
        <v>10</v>
      </c>
      <c r="D24" s="28">
        <v>74426.0</v>
      </c>
      <c r="E24" s="29">
        <v>16640.0</v>
      </c>
      <c r="F24" s="31" t="s">
        <v>8393</v>
      </c>
      <c r="G24" s="22"/>
    </row>
    <row r="25" ht="15.75" customHeight="1">
      <c r="A25" s="25">
        <v>45583.0</v>
      </c>
      <c r="B25" s="28" t="s">
        <v>8381</v>
      </c>
      <c r="C25" s="19" t="s">
        <v>7</v>
      </c>
      <c r="D25" s="28">
        <v>27664.0</v>
      </c>
      <c r="E25" s="29">
        <v>18061.17</v>
      </c>
      <c r="F25" s="33"/>
      <c r="G25" s="22"/>
    </row>
    <row r="26" ht="15.75" customHeight="1">
      <c r="A26" s="25">
        <v>45611.0</v>
      </c>
      <c r="B26" s="28" t="s">
        <v>8381</v>
      </c>
      <c r="C26" s="28" t="s">
        <v>7</v>
      </c>
      <c r="D26" s="28">
        <v>27941.0</v>
      </c>
      <c r="E26" s="29">
        <v>83955.45</v>
      </c>
      <c r="F26" s="31" t="s">
        <v>8394</v>
      </c>
      <c r="G26" s="22"/>
    </row>
    <row r="27" ht="15.75" customHeight="1">
      <c r="A27" s="25">
        <v>45611.0</v>
      </c>
      <c r="B27" s="28" t="s">
        <v>8381</v>
      </c>
      <c r="C27" s="28" t="s">
        <v>10</v>
      </c>
      <c r="D27" s="28">
        <v>74870.0</v>
      </c>
      <c r="E27" s="29">
        <v>99800.0</v>
      </c>
      <c r="F27" s="33"/>
      <c r="G27" s="22"/>
    </row>
    <row r="28" ht="15.75" customHeight="1">
      <c r="A28" s="25">
        <v>45639.0</v>
      </c>
      <c r="B28" s="28" t="s">
        <v>8381</v>
      </c>
      <c r="C28" s="28" t="s">
        <v>7</v>
      </c>
      <c r="D28" s="28">
        <v>28224.0</v>
      </c>
      <c r="E28" s="29">
        <v>70354.57</v>
      </c>
      <c r="F28" s="31" t="s">
        <v>8396</v>
      </c>
      <c r="G28" s="22"/>
    </row>
    <row r="29" ht="15.75" customHeight="1">
      <c r="A29" s="25">
        <v>45639.0</v>
      </c>
      <c r="B29" s="28" t="s">
        <v>8381</v>
      </c>
      <c r="C29" s="28" t="s">
        <v>10</v>
      </c>
      <c r="D29" s="28">
        <v>75296.0</v>
      </c>
      <c r="E29" s="29">
        <v>94450.0</v>
      </c>
      <c r="F29" s="43"/>
      <c r="G29" s="22"/>
    </row>
    <row r="30" ht="15.75" customHeight="1">
      <c r="A30" s="25">
        <v>45639.0</v>
      </c>
      <c r="B30" s="28" t="s">
        <v>8381</v>
      </c>
      <c r="C30" s="28" t="s">
        <v>7</v>
      </c>
      <c r="D30" s="28">
        <v>28225.0</v>
      </c>
      <c r="E30" s="29">
        <v>45102.93</v>
      </c>
      <c r="F30" s="43"/>
      <c r="G30" s="22"/>
    </row>
    <row r="31" ht="15.75" customHeight="1">
      <c r="A31" s="25">
        <v>45639.0</v>
      </c>
      <c r="B31" s="28" t="s">
        <v>8381</v>
      </c>
      <c r="C31" s="28" t="s">
        <v>10</v>
      </c>
      <c r="D31" s="28">
        <v>75297.0</v>
      </c>
      <c r="E31" s="29">
        <v>74400.0</v>
      </c>
      <c r="F31" s="33"/>
      <c r="G31" s="22"/>
    </row>
    <row r="32" ht="15.75" customHeight="1">
      <c r="A32" s="25">
        <v>45667.0</v>
      </c>
      <c r="B32" s="28" t="s">
        <v>8381</v>
      </c>
      <c r="C32" s="28" t="s">
        <v>7</v>
      </c>
      <c r="D32" s="28">
        <v>28489.0</v>
      </c>
      <c r="E32" s="29">
        <v>50403.28</v>
      </c>
      <c r="F32" s="31" t="s">
        <v>8398</v>
      </c>
      <c r="G32" s="22"/>
    </row>
    <row r="33" ht="15.75" customHeight="1">
      <c r="A33" s="25">
        <v>45667.0</v>
      </c>
      <c r="B33" s="28" t="s">
        <v>8381</v>
      </c>
      <c r="C33" s="28" t="s">
        <v>10</v>
      </c>
      <c r="D33" s="28">
        <v>75724.0</v>
      </c>
      <c r="E33" s="29">
        <v>64800.0</v>
      </c>
      <c r="F33" s="33"/>
      <c r="G33" s="22"/>
    </row>
    <row r="34" ht="15.75" customHeight="1">
      <c r="A34" s="25">
        <v>45709.0</v>
      </c>
      <c r="B34" s="28" t="s">
        <v>8381</v>
      </c>
      <c r="C34" s="28" t="s">
        <v>10</v>
      </c>
      <c r="D34" s="28">
        <v>76254.0</v>
      </c>
      <c r="E34" s="29">
        <v>3500.0</v>
      </c>
      <c r="F34" s="31" t="s">
        <v>8399</v>
      </c>
      <c r="G34" s="22"/>
    </row>
    <row r="35" ht="15.75" customHeight="1">
      <c r="A35" s="25">
        <v>45709.0</v>
      </c>
      <c r="B35" s="28" t="s">
        <v>8381</v>
      </c>
      <c r="C35" s="28" t="s">
        <v>10</v>
      </c>
      <c r="D35" s="28">
        <v>76253.0</v>
      </c>
      <c r="E35" s="29">
        <v>145050.0</v>
      </c>
      <c r="F35" s="43"/>
      <c r="G35" s="22"/>
    </row>
    <row r="36" ht="15.75" customHeight="1">
      <c r="A36" s="25">
        <v>45709.0</v>
      </c>
      <c r="B36" s="28" t="s">
        <v>8381</v>
      </c>
      <c r="C36" s="28" t="s">
        <v>7</v>
      </c>
      <c r="D36" s="28">
        <v>28866.0</v>
      </c>
      <c r="E36" s="29">
        <v>97406.33</v>
      </c>
      <c r="F36" s="33"/>
      <c r="G36" s="22"/>
    </row>
    <row r="37" ht="15.75" customHeight="1">
      <c r="A37" s="25">
        <v>45737.0</v>
      </c>
      <c r="B37" s="28" t="s">
        <v>8381</v>
      </c>
      <c r="C37" s="28" t="s">
        <v>10</v>
      </c>
      <c r="D37" s="28">
        <v>76693.0</v>
      </c>
      <c r="E37" s="29">
        <v>79900.0</v>
      </c>
      <c r="F37" s="31" t="s">
        <v>8118</v>
      </c>
      <c r="G37" s="58"/>
    </row>
    <row r="38" ht="15.75" customHeight="1">
      <c r="A38" s="25">
        <v>45737.0</v>
      </c>
      <c r="B38" s="28" t="s">
        <v>8381</v>
      </c>
      <c r="C38" s="28" t="s">
        <v>7</v>
      </c>
      <c r="D38" s="28">
        <v>29151.0</v>
      </c>
      <c r="E38" s="29">
        <v>76854.99</v>
      </c>
      <c r="F38" s="43"/>
      <c r="G38" s="58"/>
    </row>
    <row r="39" ht="15.75" customHeight="1">
      <c r="A39" s="25">
        <v>45737.0</v>
      </c>
      <c r="B39" s="28" t="s">
        <v>8381</v>
      </c>
      <c r="C39" s="28" t="s">
        <v>10</v>
      </c>
      <c r="D39" s="28">
        <v>76694.0</v>
      </c>
      <c r="E39" s="29">
        <v>35700.0</v>
      </c>
      <c r="F39" s="43"/>
      <c r="G39" s="22"/>
    </row>
    <row r="40" ht="15.75" customHeight="1">
      <c r="A40" s="25">
        <v>45737.0</v>
      </c>
      <c r="B40" s="28" t="s">
        <v>8381</v>
      </c>
      <c r="C40" s="28" t="s">
        <v>7</v>
      </c>
      <c r="D40" s="28">
        <v>29152.0</v>
      </c>
      <c r="E40" s="29">
        <v>18751.21</v>
      </c>
      <c r="F40" s="33"/>
      <c r="G40" s="60"/>
    </row>
    <row r="41" ht="15.75" customHeight="1">
      <c r="A41" s="25">
        <v>45765.0</v>
      </c>
      <c r="B41" s="28" t="s">
        <v>8381</v>
      </c>
      <c r="C41" s="28" t="s">
        <v>10</v>
      </c>
      <c r="D41" s="28">
        <v>77082.0</v>
      </c>
      <c r="E41" s="29">
        <v>77450.0</v>
      </c>
      <c r="F41" s="31" t="s">
        <v>8400</v>
      </c>
      <c r="G41" s="22"/>
    </row>
    <row r="42" ht="15.75" customHeight="1">
      <c r="A42" s="25">
        <v>45765.0</v>
      </c>
      <c r="B42" s="28" t="s">
        <v>8381</v>
      </c>
      <c r="C42" s="28" t="s">
        <v>7</v>
      </c>
      <c r="D42" s="28">
        <v>29461.0</v>
      </c>
      <c r="E42" s="29">
        <v>92556.01</v>
      </c>
      <c r="F42" s="33"/>
      <c r="G42" s="22"/>
    </row>
    <row r="43" ht="15.75" customHeight="1">
      <c r="A43" s="25">
        <v>45821.0</v>
      </c>
      <c r="B43" s="28" t="s">
        <v>8381</v>
      </c>
      <c r="C43" s="28" t="s">
        <v>10</v>
      </c>
      <c r="D43" s="28">
        <v>77830.0</v>
      </c>
      <c r="E43" s="29">
        <v>44700.0</v>
      </c>
      <c r="F43" s="31" t="s">
        <v>8401</v>
      </c>
      <c r="G43" s="22"/>
    </row>
    <row r="44" ht="15.75" customHeight="1">
      <c r="A44" s="25">
        <v>45821.0</v>
      </c>
      <c r="B44" s="28" t="s">
        <v>8381</v>
      </c>
      <c r="C44" s="28" t="s">
        <v>7</v>
      </c>
      <c r="D44" s="28">
        <v>29999.0</v>
      </c>
      <c r="E44" s="29">
        <v>131508.54</v>
      </c>
      <c r="F44" s="43"/>
      <c r="G44" s="58"/>
    </row>
    <row r="45" ht="15.75" customHeight="1">
      <c r="A45" s="25">
        <v>45821.0</v>
      </c>
      <c r="B45" s="28" t="s">
        <v>8381</v>
      </c>
      <c r="C45" s="28" t="s">
        <v>10</v>
      </c>
      <c r="D45" s="28">
        <v>77829.0</v>
      </c>
      <c r="E45" s="29">
        <v>130250.0</v>
      </c>
      <c r="F45" s="43"/>
      <c r="G45" s="58"/>
    </row>
    <row r="46" ht="15.75" customHeight="1">
      <c r="A46" s="25">
        <v>45821.0</v>
      </c>
      <c r="B46" s="28" t="s">
        <v>8381</v>
      </c>
      <c r="C46" s="28" t="s">
        <v>7</v>
      </c>
      <c r="D46" s="28">
        <v>30000.0</v>
      </c>
      <c r="E46" s="29">
        <v>22201.44</v>
      </c>
      <c r="F46" s="33"/>
      <c r="G46" s="58"/>
    </row>
    <row r="47" ht="15.75" customHeight="1">
      <c r="A47" s="25">
        <v>45848.0</v>
      </c>
      <c r="B47" s="28" t="s">
        <v>8381</v>
      </c>
      <c r="C47" s="28" t="s">
        <v>10</v>
      </c>
      <c r="D47" s="28">
        <v>78184.0</v>
      </c>
      <c r="E47" s="29">
        <v>3800.0</v>
      </c>
      <c r="F47" s="342" t="s">
        <v>8404</v>
      </c>
      <c r="G47" s="42"/>
    </row>
    <row r="48" ht="15.75" customHeight="1">
      <c r="A48" s="25">
        <v>45848.0</v>
      </c>
      <c r="B48" s="28" t="s">
        <v>8381</v>
      </c>
      <c r="C48" s="28" t="s">
        <v>10</v>
      </c>
      <c r="D48" s="28">
        <v>78183.0</v>
      </c>
      <c r="E48" s="29">
        <v>83000.0</v>
      </c>
      <c r="F48" s="43"/>
      <c r="G48" s="22"/>
    </row>
    <row r="49" ht="15.75" customHeight="1">
      <c r="A49" s="25">
        <v>45848.0</v>
      </c>
      <c r="B49" s="28" t="s">
        <v>8381</v>
      </c>
      <c r="C49" s="28" t="s">
        <v>7</v>
      </c>
      <c r="D49" s="28" t="s">
        <v>8405</v>
      </c>
      <c r="E49" s="29">
        <v>83405.42</v>
      </c>
      <c r="F49" s="33"/>
      <c r="G49" s="22"/>
    </row>
    <row r="50" ht="15.75" customHeight="1">
      <c r="A50" s="162">
        <v>45904.0</v>
      </c>
      <c r="B50" s="101" t="s">
        <v>8381</v>
      </c>
      <c r="C50" s="101" t="s">
        <v>7</v>
      </c>
      <c r="D50" s="101" t="s">
        <v>8406</v>
      </c>
      <c r="E50" s="229">
        <v>88005.72</v>
      </c>
      <c r="F50" s="486"/>
      <c r="G50" s="22"/>
    </row>
    <row r="51" ht="15.75" customHeight="1">
      <c r="A51" s="162">
        <v>45904.0</v>
      </c>
      <c r="B51" s="101" t="s">
        <v>8381</v>
      </c>
      <c r="C51" s="101" t="s">
        <v>10</v>
      </c>
      <c r="D51" s="101">
        <v>78986.0</v>
      </c>
      <c r="E51" s="229">
        <v>116400.0</v>
      </c>
      <c r="F51" s="432" t="s">
        <v>8407</v>
      </c>
      <c r="G51" s="22"/>
    </row>
    <row r="52" ht="15.75" customHeight="1">
      <c r="A52" s="162">
        <v>45946.0</v>
      </c>
      <c r="B52" s="101" t="s">
        <v>8381</v>
      </c>
      <c r="C52" s="101" t="s">
        <v>7</v>
      </c>
      <c r="D52" s="101">
        <v>31288.0</v>
      </c>
      <c r="E52" s="229">
        <v>126908.24</v>
      </c>
      <c r="F52" s="547" t="s">
        <v>8408</v>
      </c>
      <c r="G52" s="22"/>
    </row>
    <row r="53" ht="15.75" customHeight="1">
      <c r="A53" s="162">
        <v>45946.0</v>
      </c>
      <c r="B53" s="101" t="s">
        <v>8381</v>
      </c>
      <c r="C53" s="101" t="s">
        <v>10</v>
      </c>
      <c r="D53" s="101">
        <v>79606.0</v>
      </c>
      <c r="E53" s="229">
        <v>186800.0</v>
      </c>
      <c r="F53" s="33"/>
      <c r="G53" s="22"/>
    </row>
    <row r="54" ht="15.75" customHeight="1">
      <c r="A54" s="162">
        <v>45988.0</v>
      </c>
      <c r="B54" s="101" t="s">
        <v>8381</v>
      </c>
      <c r="C54" s="101" t="s">
        <v>10</v>
      </c>
      <c r="D54" s="101">
        <v>80162.0</v>
      </c>
      <c r="E54" s="229">
        <v>60150.0</v>
      </c>
      <c r="F54" s="547" t="s">
        <v>8410</v>
      </c>
      <c r="G54" s="22"/>
    </row>
    <row r="55" ht="15.75" customHeight="1">
      <c r="A55" s="162">
        <v>45988.0</v>
      </c>
      <c r="B55" s="101" t="s">
        <v>8381</v>
      </c>
      <c r="C55" s="101" t="s">
        <v>10</v>
      </c>
      <c r="D55" s="101">
        <v>80161.0</v>
      </c>
      <c r="E55" s="229">
        <v>117350.0</v>
      </c>
      <c r="F55" s="43"/>
      <c r="G55" s="67"/>
    </row>
    <row r="56" ht="15.75" customHeight="1">
      <c r="A56" s="162">
        <v>45988.0</v>
      </c>
      <c r="B56" s="101" t="s">
        <v>8381</v>
      </c>
      <c r="C56" s="101" t="s">
        <v>7</v>
      </c>
      <c r="D56" s="101">
        <v>31696.0</v>
      </c>
      <c r="E56" s="229">
        <v>121507.89</v>
      </c>
      <c r="F56" s="33"/>
      <c r="G56" s="22"/>
    </row>
    <row r="57" ht="15.75" customHeight="1">
      <c r="A57" s="162">
        <v>46002.0</v>
      </c>
      <c r="B57" s="101" t="s">
        <v>8381</v>
      </c>
      <c r="C57" s="101" t="s">
        <v>7</v>
      </c>
      <c r="D57" s="101">
        <v>31828.0</v>
      </c>
      <c r="E57" s="229">
        <v>62754.07</v>
      </c>
      <c r="F57" s="547" t="s">
        <v>290</v>
      </c>
      <c r="G57" s="22"/>
    </row>
    <row r="58" ht="15.75" customHeight="1">
      <c r="A58" s="162">
        <v>46002.0</v>
      </c>
      <c r="B58" s="101" t="s">
        <v>8381</v>
      </c>
      <c r="C58" s="101" t="s">
        <v>10</v>
      </c>
      <c r="D58" s="101">
        <v>80355.0</v>
      </c>
      <c r="E58" s="229">
        <v>79400.0</v>
      </c>
      <c r="F58" s="33"/>
      <c r="G58" s="22"/>
    </row>
    <row r="59" ht="15.75" customHeight="1">
      <c r="A59" s="162">
        <v>46072.0</v>
      </c>
      <c r="B59" s="101" t="s">
        <v>8414</v>
      </c>
      <c r="C59" s="101" t="s">
        <v>306</v>
      </c>
      <c r="D59" s="101">
        <v>81190.0</v>
      </c>
      <c r="E59" s="229">
        <v>80850.0</v>
      </c>
      <c r="F59" s="547" t="s">
        <v>8415</v>
      </c>
      <c r="G59" s="22"/>
    </row>
    <row r="60" ht="15.75" customHeight="1">
      <c r="A60" s="162">
        <v>46074.0</v>
      </c>
      <c r="B60" s="101" t="s">
        <v>8381</v>
      </c>
      <c r="C60" s="101" t="s">
        <v>7</v>
      </c>
      <c r="D60" s="101" t="s">
        <v>8416</v>
      </c>
      <c r="E60" s="229">
        <v>47653.09</v>
      </c>
      <c r="F60" s="33"/>
      <c r="G60" s="10" t="s">
        <v>8417</v>
      </c>
    </row>
    <row r="61" ht="15.75" customHeight="1">
      <c r="A61" s="162">
        <v>46128.0</v>
      </c>
      <c r="B61" s="101" t="s">
        <v>8381</v>
      </c>
      <c r="C61" s="101" t="s">
        <v>7</v>
      </c>
      <c r="D61" s="101">
        <v>32942.0</v>
      </c>
      <c r="E61" s="229">
        <v>133508.67</v>
      </c>
      <c r="F61" s="547" t="s">
        <v>8418</v>
      </c>
      <c r="G61" s="67"/>
    </row>
    <row r="62" ht="15.75" customHeight="1">
      <c r="A62" s="162">
        <v>46128.0</v>
      </c>
      <c r="B62" s="101" t="s">
        <v>8381</v>
      </c>
      <c r="C62" s="101" t="s">
        <v>306</v>
      </c>
      <c r="D62" s="101">
        <v>81921.0</v>
      </c>
      <c r="E62" s="229">
        <v>123200.0</v>
      </c>
      <c r="F62" s="33"/>
      <c r="G62" s="22"/>
    </row>
    <row r="63" ht="15.75" customHeight="1">
      <c r="A63" s="162">
        <v>46156.0</v>
      </c>
      <c r="B63" s="101" t="s">
        <v>8381</v>
      </c>
      <c r="C63" s="101" t="s">
        <v>306</v>
      </c>
      <c r="D63" s="101">
        <v>82245.0</v>
      </c>
      <c r="E63" s="229">
        <v>73350.0</v>
      </c>
      <c r="F63" s="547" t="s">
        <v>8419</v>
      </c>
      <c r="G63" s="22"/>
    </row>
    <row r="64" ht="15.75" customHeight="1">
      <c r="A64" s="162">
        <v>46156.0</v>
      </c>
      <c r="B64" s="101" t="s">
        <v>8381</v>
      </c>
      <c r="C64" s="101" t="s">
        <v>7</v>
      </c>
      <c r="D64" s="101" t="s">
        <v>8420</v>
      </c>
      <c r="E64" s="229">
        <v>61503.99</v>
      </c>
      <c r="F64" s="33"/>
      <c r="G64" s="67"/>
    </row>
    <row r="65" ht="15.75" customHeight="1">
      <c r="A65" s="162">
        <v>46240.0</v>
      </c>
      <c r="B65" s="101" t="s">
        <v>8381</v>
      </c>
      <c r="C65" s="101" t="s">
        <v>7</v>
      </c>
      <c r="D65" s="101">
        <v>33911.0</v>
      </c>
      <c r="E65" s="229">
        <v>100356.52</v>
      </c>
      <c r="F65" s="486"/>
      <c r="G65" s="22"/>
    </row>
    <row r="66" ht="15.75" customHeight="1">
      <c r="A66" s="162">
        <v>46240.0</v>
      </c>
      <c r="B66" s="101" t="s">
        <v>8381</v>
      </c>
      <c r="C66" s="101" t="s">
        <v>306</v>
      </c>
      <c r="D66" s="101">
        <v>83218.0</v>
      </c>
      <c r="E66" s="229">
        <v>86100.0</v>
      </c>
      <c r="F66" s="486"/>
      <c r="G66" s="22"/>
    </row>
    <row r="67" ht="15.75" customHeight="1">
      <c r="A67" s="50"/>
      <c r="B67" s="44"/>
      <c r="C67" s="44"/>
      <c r="D67" s="44"/>
      <c r="E67" s="51"/>
      <c r="F67" s="486"/>
      <c r="G67" s="67"/>
    </row>
    <row r="68" ht="15.75" customHeight="1">
      <c r="A68" s="50"/>
      <c r="B68" s="44"/>
      <c r="C68" s="44"/>
      <c r="D68" s="44"/>
      <c r="E68" s="51"/>
      <c r="F68" s="486"/>
      <c r="G68" s="67"/>
    </row>
    <row r="69" ht="15.75" customHeight="1">
      <c r="A69" s="50"/>
      <c r="B69" s="44"/>
      <c r="C69" s="44"/>
      <c r="D69" s="44"/>
      <c r="E69" s="51"/>
      <c r="F69" s="486"/>
      <c r="G69" s="58"/>
    </row>
    <row r="70" ht="15.75" customHeight="1">
      <c r="A70" s="50"/>
      <c r="B70" s="44"/>
      <c r="C70" s="44"/>
      <c r="D70" s="44"/>
      <c r="E70" s="51"/>
      <c r="F70" s="486"/>
      <c r="G70" s="67"/>
    </row>
    <row r="71" ht="15.75" customHeight="1">
      <c r="A71" s="50"/>
      <c r="B71" s="44"/>
      <c r="C71" s="44"/>
      <c r="D71" s="44"/>
      <c r="E71" s="51"/>
      <c r="F71" s="486"/>
      <c r="G71" s="22"/>
    </row>
    <row r="72" ht="15.75" customHeight="1">
      <c r="A72" s="50"/>
      <c r="B72" s="44"/>
      <c r="C72" s="44"/>
      <c r="D72" s="44"/>
      <c r="E72" s="51"/>
      <c r="F72" s="486"/>
      <c r="G72" s="67"/>
    </row>
    <row r="73" ht="15.75" customHeight="1">
      <c r="A73" s="50"/>
      <c r="B73" s="44"/>
      <c r="C73" s="44"/>
      <c r="D73" s="44"/>
      <c r="E73" s="51"/>
      <c r="F73" s="486"/>
      <c r="G73" s="22"/>
    </row>
    <row r="74" ht="15.75" customHeight="1">
      <c r="A74" s="50"/>
      <c r="B74" s="44"/>
      <c r="C74" s="44"/>
      <c r="D74" s="44"/>
      <c r="E74" s="51"/>
      <c r="F74" s="486"/>
      <c r="G74" s="22"/>
    </row>
    <row r="75" ht="15.75" customHeight="1">
      <c r="A75" s="50"/>
      <c r="B75" s="44"/>
      <c r="C75" s="44"/>
      <c r="D75" s="44"/>
      <c r="E75" s="51"/>
      <c r="F75" s="486"/>
      <c r="G75" s="22"/>
    </row>
    <row r="76" ht="15.75" customHeight="1">
      <c r="A76" s="50"/>
      <c r="B76" s="44"/>
      <c r="C76" s="44"/>
      <c r="D76" s="44"/>
      <c r="E76" s="51"/>
      <c r="F76" s="486"/>
      <c r="G76" s="67"/>
    </row>
    <row r="77" ht="15.75" customHeight="1">
      <c r="A77" s="50"/>
      <c r="B77" s="44"/>
      <c r="C77" s="44"/>
      <c r="D77" s="44"/>
      <c r="E77" s="51"/>
      <c r="F77" s="486"/>
      <c r="G77" s="67"/>
    </row>
    <row r="78" ht="15.75" customHeight="1">
      <c r="A78" s="50"/>
      <c r="B78" s="44"/>
      <c r="C78" s="44"/>
      <c r="D78" s="44"/>
      <c r="E78" s="51"/>
      <c r="F78" s="486"/>
      <c r="G78" s="67"/>
    </row>
    <row r="79" ht="15.75" customHeight="1">
      <c r="A79" s="50"/>
      <c r="B79" s="44"/>
      <c r="C79" s="44"/>
      <c r="D79" s="44"/>
      <c r="E79" s="51"/>
      <c r="F79" s="486"/>
      <c r="G79" s="22"/>
    </row>
    <row r="80" ht="15.75" customHeight="1">
      <c r="A80" s="50"/>
      <c r="B80" s="44"/>
      <c r="C80" s="44"/>
      <c r="D80" s="44"/>
      <c r="E80" s="51"/>
      <c r="F80" s="486"/>
      <c r="G80" s="22"/>
    </row>
    <row r="81" ht="15.75" customHeight="1">
      <c r="A81" s="50"/>
      <c r="B81" s="44"/>
      <c r="C81" s="44"/>
      <c r="D81" s="44"/>
      <c r="E81" s="51"/>
      <c r="F81" s="486"/>
      <c r="G81" s="22"/>
    </row>
    <row r="82" ht="15.75" customHeight="1">
      <c r="A82" s="50"/>
      <c r="B82" s="44"/>
      <c r="C82" s="44"/>
      <c r="D82" s="44"/>
      <c r="E82" s="51"/>
      <c r="F82" s="486"/>
      <c r="G82" s="22"/>
    </row>
    <row r="83" ht="15.75" customHeight="1">
      <c r="A83" s="50"/>
      <c r="B83" s="44"/>
      <c r="C83" s="44"/>
      <c r="D83" s="44"/>
      <c r="E83" s="51"/>
      <c r="F83" s="486"/>
      <c r="G83" s="22"/>
    </row>
    <row r="84" ht="15.75" customHeight="1">
      <c r="A84" s="50"/>
      <c r="B84" s="44"/>
      <c r="C84" s="44"/>
      <c r="D84" s="44"/>
      <c r="E84" s="51"/>
      <c r="F84" s="486"/>
      <c r="G84" s="22"/>
    </row>
    <row r="85" ht="15.75" customHeight="1">
      <c r="A85" s="50"/>
      <c r="B85" s="44"/>
      <c r="C85" s="44"/>
      <c r="D85" s="44"/>
      <c r="E85" s="51"/>
      <c r="F85" s="486"/>
      <c r="G85" s="22"/>
    </row>
    <row r="86" ht="15.75" customHeight="1">
      <c r="A86" s="50"/>
      <c r="B86" s="44"/>
      <c r="C86" s="44"/>
      <c r="D86" s="44"/>
      <c r="E86" s="51"/>
      <c r="F86" s="486"/>
      <c r="G86" s="22"/>
    </row>
    <row r="87" ht="15.75" customHeight="1">
      <c r="A87" s="50"/>
      <c r="B87" s="44"/>
      <c r="C87" s="44"/>
      <c r="D87" s="44"/>
      <c r="E87" s="51"/>
      <c r="F87" s="486"/>
      <c r="G87" s="22"/>
    </row>
    <row r="88" ht="15.75" customHeight="1">
      <c r="A88" s="50"/>
      <c r="B88" s="44"/>
      <c r="C88" s="44"/>
      <c r="D88" s="44"/>
      <c r="E88" s="51"/>
      <c r="F88" s="486"/>
      <c r="G88" s="22"/>
    </row>
    <row r="89" ht="15.75" customHeight="1">
      <c r="A89" s="50"/>
      <c r="B89" s="44"/>
      <c r="C89" s="44"/>
      <c r="D89" s="44"/>
      <c r="E89" s="51"/>
      <c r="F89" s="486"/>
      <c r="G89" s="22"/>
    </row>
    <row r="90" ht="15.75" customHeight="1">
      <c r="A90" s="50"/>
      <c r="B90" s="44"/>
      <c r="C90" s="44"/>
      <c r="D90" s="44"/>
      <c r="E90" s="51"/>
      <c r="F90" s="486"/>
      <c r="G90" s="22"/>
    </row>
    <row r="91" ht="15.75" customHeight="1">
      <c r="A91" s="50"/>
      <c r="B91" s="44"/>
      <c r="C91" s="44"/>
      <c r="D91" s="44"/>
      <c r="E91" s="51"/>
      <c r="F91" s="486"/>
      <c r="G91" s="58"/>
    </row>
    <row r="92" ht="15.75" customHeight="1">
      <c r="A92" s="50"/>
      <c r="B92" s="44"/>
      <c r="C92" s="44"/>
      <c r="D92" s="44"/>
      <c r="E92" s="51"/>
      <c r="F92" s="486"/>
      <c r="G92" s="22"/>
    </row>
    <row r="93" ht="15.75" customHeight="1">
      <c r="A93" s="50"/>
      <c r="B93" s="44"/>
      <c r="C93" s="44"/>
      <c r="D93" s="44"/>
      <c r="E93" s="51"/>
      <c r="F93" s="486"/>
      <c r="G93" s="22"/>
    </row>
    <row r="94" ht="15.75" customHeight="1">
      <c r="A94" s="50"/>
      <c r="B94" s="44"/>
      <c r="C94" s="44"/>
      <c r="D94" s="44"/>
      <c r="E94" s="51"/>
      <c r="F94" s="486"/>
      <c r="G94" s="67"/>
    </row>
    <row r="95" ht="15.75" customHeight="1">
      <c r="A95" s="50"/>
      <c r="B95" s="44"/>
      <c r="C95" s="44"/>
      <c r="D95" s="44"/>
      <c r="E95" s="51"/>
      <c r="F95" s="486"/>
      <c r="G95" s="22"/>
    </row>
    <row r="96" ht="15.75" customHeight="1">
      <c r="A96" s="50"/>
      <c r="B96" s="44"/>
      <c r="C96" s="44"/>
      <c r="D96" s="44"/>
      <c r="E96" s="51"/>
      <c r="F96" s="486"/>
      <c r="G96" s="22"/>
    </row>
    <row r="97" ht="15.75" customHeight="1">
      <c r="A97" s="50"/>
      <c r="B97" s="44"/>
      <c r="C97" s="44"/>
      <c r="D97" s="44"/>
      <c r="E97" s="51"/>
      <c r="F97" s="486"/>
      <c r="G97" s="22"/>
    </row>
    <row r="98" ht="15.75" customHeight="1">
      <c r="A98" s="50"/>
      <c r="B98" s="44"/>
      <c r="C98" s="44"/>
      <c r="D98" s="44"/>
      <c r="E98" s="51"/>
      <c r="F98" s="486"/>
      <c r="G98" s="22"/>
    </row>
    <row r="99" ht="15.75" customHeight="1">
      <c r="A99" s="50"/>
      <c r="B99" s="44"/>
      <c r="C99" s="44"/>
      <c r="D99" s="44"/>
      <c r="E99" s="51"/>
      <c r="F99" s="486"/>
      <c r="G99" s="22"/>
    </row>
    <row r="100" ht="15.75" customHeight="1">
      <c r="A100" s="50"/>
      <c r="B100" s="44"/>
      <c r="C100" s="44"/>
      <c r="D100" s="44"/>
      <c r="E100" s="51"/>
      <c r="F100" s="486"/>
      <c r="G100" s="22"/>
    </row>
    <row r="101" ht="15.75" customHeight="1">
      <c r="A101" s="50"/>
      <c r="B101" s="44"/>
      <c r="C101" s="44"/>
      <c r="D101" s="44"/>
      <c r="E101" s="51"/>
      <c r="F101" s="486"/>
      <c r="G101" s="22"/>
    </row>
    <row r="102" ht="15.75" customHeight="1">
      <c r="A102" s="50"/>
      <c r="B102" s="44"/>
      <c r="C102" s="44"/>
      <c r="D102" s="44"/>
      <c r="E102" s="51"/>
      <c r="F102" s="486"/>
      <c r="G102" s="22"/>
    </row>
    <row r="103" ht="15.75" customHeight="1">
      <c r="A103" s="50"/>
      <c r="B103" s="44"/>
      <c r="C103" s="44"/>
      <c r="D103" s="44"/>
      <c r="E103" s="51"/>
      <c r="F103" s="486"/>
      <c r="G103" s="22"/>
    </row>
    <row r="104" ht="15.75" customHeight="1">
      <c r="A104" s="50"/>
      <c r="B104" s="44"/>
      <c r="C104" s="44"/>
      <c r="D104" s="44"/>
      <c r="E104" s="51"/>
      <c r="F104" s="486"/>
      <c r="G104" s="22"/>
    </row>
    <row r="105" ht="15.75" customHeight="1">
      <c r="A105" s="50"/>
      <c r="B105" s="44"/>
      <c r="C105" s="44"/>
      <c r="D105" s="44"/>
      <c r="E105" s="51"/>
      <c r="F105" s="486"/>
      <c r="G105" s="22"/>
    </row>
    <row r="106" ht="15.75" customHeight="1">
      <c r="A106" s="50"/>
      <c r="B106" s="44"/>
      <c r="C106" s="44"/>
      <c r="D106" s="44"/>
      <c r="E106" s="51"/>
      <c r="F106" s="486"/>
      <c r="G106" s="22"/>
    </row>
    <row r="107" ht="15.75" customHeight="1">
      <c r="A107" s="50"/>
      <c r="B107" s="44"/>
      <c r="C107" s="44"/>
      <c r="D107" s="44"/>
      <c r="E107" s="51"/>
      <c r="F107" s="486"/>
      <c r="G107" s="22"/>
    </row>
    <row r="108" ht="15.75" customHeight="1">
      <c r="A108" s="50"/>
      <c r="B108" s="44"/>
      <c r="C108" s="44"/>
      <c r="D108" s="44"/>
      <c r="E108" s="51"/>
      <c r="F108" s="486"/>
      <c r="G108" s="22"/>
    </row>
    <row r="109" ht="15.75" customHeight="1">
      <c r="A109" s="50"/>
      <c r="B109" s="44"/>
      <c r="C109" s="44"/>
      <c r="D109" s="44"/>
      <c r="E109" s="51"/>
      <c r="F109" s="486"/>
      <c r="G109" s="67"/>
    </row>
    <row r="110" ht="15.75" customHeight="1">
      <c r="A110" s="50"/>
      <c r="B110" s="44"/>
      <c r="C110" s="44"/>
      <c r="D110" s="44"/>
      <c r="E110" s="51"/>
      <c r="F110" s="486"/>
      <c r="G110" s="22"/>
    </row>
    <row r="111" ht="15.75" customHeight="1">
      <c r="A111" s="50"/>
      <c r="B111" s="44"/>
      <c r="C111" s="44"/>
      <c r="D111" s="44"/>
      <c r="E111" s="51"/>
      <c r="F111" s="486"/>
      <c r="G111" s="22"/>
    </row>
    <row r="112" ht="15.75" customHeight="1">
      <c r="A112" s="50"/>
      <c r="B112" s="44"/>
      <c r="C112" s="44"/>
      <c r="D112" s="44"/>
      <c r="E112" s="51"/>
      <c r="F112" s="486"/>
      <c r="G112" s="22"/>
    </row>
    <row r="113" ht="15.75" customHeight="1">
      <c r="A113" s="50"/>
      <c r="B113" s="44"/>
      <c r="C113" s="44"/>
      <c r="D113" s="44"/>
      <c r="E113" s="51"/>
      <c r="F113" s="486"/>
      <c r="G113" s="22"/>
    </row>
    <row r="114" ht="15.75" customHeight="1">
      <c r="A114" s="50"/>
      <c r="B114" s="44"/>
      <c r="C114" s="44"/>
      <c r="D114" s="44"/>
      <c r="E114" s="51"/>
      <c r="F114" s="486"/>
      <c r="G114" s="22"/>
    </row>
    <row r="115" ht="15.75" customHeight="1">
      <c r="A115" s="50"/>
      <c r="B115" s="44"/>
      <c r="C115" s="44"/>
      <c r="D115" s="44"/>
      <c r="E115" s="51"/>
      <c r="F115" s="486"/>
      <c r="G115" s="22"/>
    </row>
    <row r="116" ht="15.75" customHeight="1">
      <c r="A116" s="50"/>
      <c r="B116" s="44"/>
      <c r="C116" s="44"/>
      <c r="D116" s="44"/>
      <c r="E116" s="51"/>
      <c r="F116" s="486"/>
      <c r="G116" s="22"/>
    </row>
    <row r="117" ht="15.75" customHeight="1">
      <c r="A117" s="50"/>
      <c r="B117" s="44"/>
      <c r="C117" s="44"/>
      <c r="D117" s="44"/>
      <c r="E117" s="51"/>
      <c r="F117" s="486"/>
      <c r="G117" s="22"/>
    </row>
    <row r="118" ht="15.75" customHeight="1">
      <c r="A118" s="50"/>
      <c r="B118" s="44"/>
      <c r="C118" s="44"/>
      <c r="D118" s="44"/>
      <c r="E118" s="51"/>
      <c r="F118" s="486"/>
      <c r="G118" s="22"/>
    </row>
    <row r="119" ht="15.75" customHeight="1">
      <c r="A119" s="50"/>
      <c r="B119" s="44"/>
      <c r="C119" s="44"/>
      <c r="D119" s="44"/>
      <c r="E119" s="51"/>
      <c r="F119" s="486"/>
      <c r="G119" s="22"/>
    </row>
    <row r="120" ht="15.75" customHeight="1">
      <c r="A120" s="50"/>
      <c r="B120" s="44"/>
      <c r="C120" s="44"/>
      <c r="D120" s="44"/>
      <c r="E120" s="51"/>
      <c r="F120" s="486"/>
      <c r="G120" s="22"/>
    </row>
    <row r="121" ht="15.75" customHeight="1">
      <c r="A121" s="50"/>
      <c r="B121" s="44"/>
      <c r="C121" s="44"/>
      <c r="D121" s="44"/>
      <c r="E121" s="51"/>
      <c r="F121" s="486"/>
      <c r="G121" s="22"/>
    </row>
    <row r="122" ht="15.75" customHeight="1">
      <c r="A122" s="50"/>
      <c r="B122" s="44"/>
      <c r="C122" s="44"/>
      <c r="D122" s="44"/>
      <c r="E122" s="51"/>
      <c r="F122" s="486"/>
      <c r="G122" s="22"/>
    </row>
    <row r="123" ht="15.75" customHeight="1">
      <c r="A123" s="50"/>
      <c r="B123" s="44"/>
      <c r="C123" s="44"/>
      <c r="D123" s="44"/>
      <c r="E123" s="51"/>
      <c r="F123" s="486"/>
      <c r="G123" s="22"/>
    </row>
    <row r="124" ht="15.75" customHeight="1">
      <c r="A124" s="50"/>
      <c r="B124" s="44"/>
      <c r="C124" s="44"/>
      <c r="D124" s="44"/>
      <c r="E124" s="51"/>
      <c r="F124" s="486"/>
      <c r="G124" s="22"/>
    </row>
    <row r="125" ht="15.75" customHeight="1">
      <c r="A125" s="50"/>
      <c r="B125" s="44"/>
      <c r="C125" s="44"/>
      <c r="D125" s="44"/>
      <c r="E125" s="51"/>
      <c r="F125" s="486"/>
      <c r="G125" s="22"/>
    </row>
    <row r="126" ht="15.75" customHeight="1">
      <c r="A126" s="50"/>
      <c r="B126" s="44"/>
      <c r="C126" s="44"/>
      <c r="D126" s="44"/>
      <c r="E126" s="51"/>
      <c r="F126" s="486"/>
      <c r="G126" s="22"/>
    </row>
    <row r="127" ht="15.75" customHeight="1">
      <c r="A127" s="50"/>
      <c r="B127" s="44"/>
      <c r="C127" s="44"/>
      <c r="D127" s="44"/>
      <c r="E127" s="51"/>
      <c r="F127" s="486"/>
      <c r="G127" s="22"/>
    </row>
    <row r="128" ht="15.75" customHeight="1">
      <c r="A128" s="50"/>
      <c r="B128" s="44"/>
      <c r="C128" s="44"/>
      <c r="D128" s="44"/>
      <c r="E128" s="51"/>
      <c r="F128" s="486"/>
      <c r="G128" s="22"/>
    </row>
    <row r="129" ht="15.75" customHeight="1">
      <c r="A129" s="50"/>
      <c r="B129" s="44"/>
      <c r="C129" s="44"/>
      <c r="D129" s="44"/>
      <c r="E129" s="51"/>
      <c r="F129" s="486"/>
      <c r="G129" s="22"/>
    </row>
    <row r="130" ht="15.75" customHeight="1">
      <c r="A130" s="50"/>
      <c r="B130" s="44"/>
      <c r="C130" s="44"/>
      <c r="D130" s="44"/>
      <c r="E130" s="51"/>
      <c r="F130" s="486"/>
      <c r="G130" s="22"/>
    </row>
    <row r="131" ht="15.75" customHeight="1">
      <c r="A131" s="50"/>
      <c r="B131" s="44"/>
      <c r="C131" s="44"/>
      <c r="D131" s="44"/>
      <c r="E131" s="51"/>
      <c r="F131" s="486"/>
      <c r="G131" s="22"/>
    </row>
    <row r="132" ht="15.75" customHeight="1">
      <c r="A132" s="50"/>
      <c r="B132" s="44"/>
      <c r="C132" s="44"/>
      <c r="D132" s="44"/>
      <c r="E132" s="51"/>
      <c r="F132" s="486"/>
      <c r="G132" s="22"/>
    </row>
    <row r="133" ht="15.75" customHeight="1">
      <c r="A133" s="50"/>
      <c r="B133" s="44"/>
      <c r="C133" s="44"/>
      <c r="D133" s="44"/>
      <c r="E133" s="51"/>
      <c r="F133" s="486"/>
      <c r="G133" s="22"/>
    </row>
    <row r="134" ht="15.75" customHeight="1">
      <c r="A134" s="50"/>
      <c r="B134" s="44"/>
      <c r="C134" s="44"/>
      <c r="D134" s="44"/>
      <c r="E134" s="51"/>
      <c r="F134" s="486"/>
      <c r="G134" s="22"/>
    </row>
    <row r="135" ht="15.75" customHeight="1">
      <c r="A135" s="50"/>
      <c r="B135" s="44"/>
      <c r="C135" s="44"/>
      <c r="D135" s="44"/>
      <c r="E135" s="51"/>
      <c r="F135" s="486"/>
      <c r="G135" s="22"/>
    </row>
    <row r="136" ht="15.75" customHeight="1">
      <c r="A136" s="50"/>
      <c r="B136" s="44"/>
      <c r="C136" s="44"/>
      <c r="D136" s="44"/>
      <c r="E136" s="51"/>
      <c r="F136" s="486"/>
      <c r="G136" s="22"/>
    </row>
    <row r="137" ht="15.75" customHeight="1">
      <c r="A137" s="50"/>
      <c r="B137" s="44"/>
      <c r="C137" s="44"/>
      <c r="D137" s="44"/>
      <c r="E137" s="51"/>
      <c r="F137" s="486"/>
      <c r="G137" s="22"/>
    </row>
    <row r="138" ht="15.75" customHeight="1">
      <c r="A138" s="50"/>
      <c r="B138" s="44"/>
      <c r="C138" s="44"/>
      <c r="D138" s="44"/>
      <c r="E138" s="51"/>
      <c r="F138" s="486"/>
      <c r="G138" s="22"/>
    </row>
    <row r="139" ht="15.75" customHeight="1">
      <c r="A139" s="50"/>
      <c r="B139" s="44"/>
      <c r="C139" s="44"/>
      <c r="D139" s="44"/>
      <c r="E139" s="51"/>
      <c r="F139" s="486"/>
      <c r="G139" s="22"/>
    </row>
    <row r="140" ht="15.75" customHeight="1">
      <c r="A140" s="50"/>
      <c r="B140" s="44"/>
      <c r="C140" s="44"/>
      <c r="D140" s="44"/>
      <c r="E140" s="51"/>
      <c r="F140" s="486"/>
      <c r="G140" s="22"/>
    </row>
    <row r="141" ht="15.75" customHeight="1">
      <c r="A141" s="50"/>
      <c r="B141" s="44"/>
      <c r="C141" s="44"/>
      <c r="D141" s="44"/>
      <c r="E141" s="51"/>
      <c r="F141" s="486"/>
      <c r="G141" s="22"/>
    </row>
    <row r="142" ht="15.75" customHeight="1">
      <c r="A142" s="50"/>
      <c r="B142" s="44"/>
      <c r="C142" s="44"/>
      <c r="D142" s="44"/>
      <c r="E142" s="51"/>
      <c r="F142" s="486"/>
      <c r="G142" s="22"/>
    </row>
    <row r="143" ht="15.75" customHeight="1">
      <c r="A143" s="50"/>
      <c r="B143" s="44"/>
      <c r="C143" s="44"/>
      <c r="D143" s="44"/>
      <c r="E143" s="51"/>
      <c r="F143" s="486"/>
      <c r="G143" s="22"/>
    </row>
    <row r="144" ht="15.75" customHeight="1">
      <c r="A144" s="50"/>
      <c r="B144" s="44"/>
      <c r="C144" s="44"/>
      <c r="D144" s="44"/>
      <c r="E144" s="51"/>
      <c r="F144" s="486"/>
      <c r="G144" s="22"/>
    </row>
    <row r="145" ht="15.75" customHeight="1">
      <c r="A145" s="50"/>
      <c r="B145" s="44"/>
      <c r="C145" s="44"/>
      <c r="D145" s="44"/>
      <c r="E145" s="51"/>
      <c r="F145" s="486"/>
      <c r="G145" s="22"/>
    </row>
    <row r="146" ht="15.75" customHeight="1">
      <c r="A146" s="50"/>
      <c r="B146" s="44"/>
      <c r="C146" s="44"/>
      <c r="D146" s="44"/>
      <c r="E146" s="51"/>
      <c r="F146" s="486"/>
      <c r="G146" s="22"/>
    </row>
    <row r="147" ht="15.75" customHeight="1">
      <c r="A147" s="50"/>
      <c r="B147" s="44"/>
      <c r="C147" s="44"/>
      <c r="D147" s="44"/>
      <c r="E147" s="51"/>
      <c r="F147" s="486"/>
      <c r="G147" s="22"/>
    </row>
    <row r="148" ht="15.75" customHeight="1">
      <c r="A148" s="50"/>
      <c r="B148" s="44"/>
      <c r="C148" s="44"/>
      <c r="D148" s="44"/>
      <c r="E148" s="51"/>
      <c r="F148" s="486"/>
      <c r="G148" s="22"/>
    </row>
    <row r="149" ht="15.75" customHeight="1">
      <c r="A149" s="50"/>
      <c r="B149" s="44"/>
      <c r="C149" s="44"/>
      <c r="D149" s="44"/>
      <c r="E149" s="51"/>
      <c r="F149" s="486"/>
      <c r="G149" s="22"/>
    </row>
    <row r="150" ht="15.75" customHeight="1">
      <c r="A150" s="50"/>
      <c r="B150" s="44"/>
      <c r="C150" s="44"/>
      <c r="D150" s="44"/>
      <c r="E150" s="51"/>
      <c r="F150" s="486"/>
      <c r="G150" s="22"/>
    </row>
    <row r="151" ht="15.75" customHeight="1">
      <c r="A151" s="50"/>
      <c r="B151" s="44"/>
      <c r="C151" s="44"/>
      <c r="D151" s="44"/>
      <c r="E151" s="51"/>
      <c r="F151" s="486"/>
      <c r="G151" s="22"/>
    </row>
    <row r="152" ht="15.75" customHeight="1">
      <c r="A152" s="50"/>
      <c r="B152" s="44"/>
      <c r="C152" s="44"/>
      <c r="D152" s="44"/>
      <c r="E152" s="51"/>
      <c r="F152" s="486"/>
      <c r="G152" s="22"/>
    </row>
    <row r="153" ht="15.75" customHeight="1">
      <c r="A153" s="50"/>
      <c r="B153" s="44"/>
      <c r="C153" s="44"/>
      <c r="D153" s="44"/>
      <c r="E153" s="51"/>
      <c r="F153" s="486"/>
      <c r="G153" s="22"/>
    </row>
    <row r="154" ht="15.75" customHeight="1">
      <c r="A154" s="50"/>
      <c r="B154" s="44"/>
      <c r="C154" s="44"/>
      <c r="D154" s="44"/>
      <c r="E154" s="51"/>
      <c r="F154" s="486"/>
      <c r="G154" s="22"/>
    </row>
    <row r="155" ht="15.75" customHeight="1">
      <c r="A155" s="50"/>
      <c r="B155" s="44"/>
      <c r="C155" s="44"/>
      <c r="D155" s="44"/>
      <c r="E155" s="51"/>
      <c r="F155" s="486"/>
      <c r="G155" s="22"/>
    </row>
    <row r="156" ht="15.75" customHeight="1">
      <c r="A156" s="50"/>
      <c r="B156" s="44"/>
      <c r="C156" s="44"/>
      <c r="D156" s="44"/>
      <c r="E156" s="51"/>
      <c r="F156" s="486"/>
      <c r="G156" s="22"/>
    </row>
    <row r="157" ht="15.75" customHeight="1">
      <c r="A157" s="50"/>
      <c r="B157" s="44"/>
      <c r="C157" s="44"/>
      <c r="D157" s="44"/>
      <c r="E157" s="51"/>
      <c r="F157" s="486"/>
      <c r="G157" s="22"/>
    </row>
    <row r="158" ht="15.75" customHeight="1">
      <c r="A158" s="50"/>
      <c r="B158" s="44"/>
      <c r="C158" s="44"/>
      <c r="D158" s="44"/>
      <c r="E158" s="51"/>
      <c r="F158" s="486"/>
      <c r="G158" s="22"/>
    </row>
    <row r="159" ht="15.75" customHeight="1">
      <c r="A159" s="50"/>
      <c r="B159" s="44"/>
      <c r="C159" s="44"/>
      <c r="D159" s="44"/>
      <c r="E159" s="51"/>
      <c r="F159" s="486"/>
      <c r="G159" s="22"/>
    </row>
    <row r="160" ht="15.75" customHeight="1">
      <c r="A160" s="50"/>
      <c r="B160" s="44"/>
      <c r="C160" s="44"/>
      <c r="D160" s="44"/>
      <c r="E160" s="51"/>
      <c r="F160" s="486"/>
      <c r="G160" s="22"/>
    </row>
    <row r="161" ht="15.75" customHeight="1">
      <c r="A161" s="50"/>
      <c r="B161" s="44"/>
      <c r="C161" s="44"/>
      <c r="D161" s="44"/>
      <c r="E161" s="51"/>
      <c r="F161" s="486"/>
      <c r="G161" s="22"/>
    </row>
    <row r="162" ht="15.75" customHeight="1">
      <c r="A162" s="50"/>
      <c r="B162" s="44"/>
      <c r="C162" s="44"/>
      <c r="D162" s="44"/>
      <c r="E162" s="51"/>
      <c r="F162" s="486"/>
      <c r="G162" s="22"/>
    </row>
    <row r="163" ht="15.75" customHeight="1">
      <c r="A163" s="50"/>
      <c r="B163" s="44"/>
      <c r="C163" s="44"/>
      <c r="D163" s="44"/>
      <c r="E163" s="51"/>
      <c r="F163" s="486"/>
      <c r="G163" s="22"/>
    </row>
    <row r="164" ht="15.75" customHeight="1">
      <c r="A164" s="50"/>
      <c r="B164" s="44"/>
      <c r="C164" s="44"/>
      <c r="D164" s="44"/>
      <c r="E164" s="51"/>
      <c r="F164" s="486"/>
      <c r="G164" s="22"/>
    </row>
    <row r="165" ht="15.75" customHeight="1">
      <c r="A165" s="50"/>
      <c r="B165" s="44"/>
      <c r="C165" s="44"/>
      <c r="D165" s="44"/>
      <c r="E165" s="51"/>
      <c r="F165" s="486"/>
      <c r="G165" s="22"/>
    </row>
    <row r="166" ht="15.75" customHeight="1">
      <c r="A166" s="50"/>
      <c r="B166" s="44"/>
      <c r="C166" s="44"/>
      <c r="D166" s="44"/>
      <c r="E166" s="51"/>
      <c r="F166" s="486"/>
      <c r="G166" s="22"/>
    </row>
    <row r="167" ht="15.75" customHeight="1">
      <c r="A167" s="50"/>
      <c r="B167" s="44"/>
      <c r="C167" s="44"/>
      <c r="D167" s="44"/>
      <c r="E167" s="51"/>
      <c r="F167" s="486"/>
      <c r="G167" s="22"/>
    </row>
    <row r="168" ht="15.75" customHeight="1">
      <c r="A168" s="50"/>
      <c r="B168" s="44"/>
      <c r="C168" s="44"/>
      <c r="D168" s="44"/>
      <c r="E168" s="51"/>
      <c r="F168" s="486"/>
      <c r="G168" s="22"/>
    </row>
    <row r="169" ht="15.75" customHeight="1">
      <c r="A169" s="50"/>
      <c r="B169" s="44"/>
      <c r="C169" s="44"/>
      <c r="D169" s="44"/>
      <c r="E169" s="51"/>
      <c r="F169" s="486"/>
      <c r="G169" s="22"/>
    </row>
    <row r="170" ht="15.75" customHeight="1">
      <c r="A170" s="50"/>
      <c r="B170" s="44"/>
      <c r="C170" s="44"/>
      <c r="D170" s="44"/>
      <c r="E170" s="51"/>
      <c r="F170" s="486"/>
      <c r="G170" s="92"/>
    </row>
    <row r="171" ht="15.75" customHeight="1">
      <c r="A171" s="50"/>
      <c r="B171" s="44"/>
      <c r="C171" s="44"/>
      <c r="D171" s="44"/>
      <c r="E171" s="51"/>
      <c r="F171" s="486"/>
      <c r="G171" s="22"/>
    </row>
    <row r="172" ht="15.75" customHeight="1">
      <c r="A172" s="50"/>
      <c r="B172" s="44"/>
      <c r="C172" s="44"/>
      <c r="D172" s="44"/>
      <c r="E172" s="51"/>
      <c r="F172" s="486"/>
      <c r="G172" s="22"/>
    </row>
    <row r="173" ht="15.75" customHeight="1">
      <c r="A173" s="50"/>
      <c r="B173" s="44"/>
      <c r="C173" s="44"/>
      <c r="D173" s="44"/>
      <c r="E173" s="51"/>
      <c r="F173" s="486"/>
      <c r="G173" s="22"/>
    </row>
    <row r="174" ht="15.75" customHeight="1">
      <c r="A174" s="50"/>
      <c r="B174" s="44"/>
      <c r="C174" s="44"/>
      <c r="D174" s="44"/>
      <c r="E174" s="51"/>
      <c r="F174" s="486"/>
      <c r="G174" s="22"/>
    </row>
    <row r="175" ht="15.75" customHeight="1">
      <c r="A175" s="50"/>
      <c r="B175" s="44"/>
      <c r="C175" s="44"/>
      <c r="D175" s="44"/>
      <c r="E175" s="51"/>
      <c r="F175" s="486"/>
      <c r="G175" s="22"/>
    </row>
    <row r="176" ht="15.75" customHeight="1">
      <c r="A176" s="50"/>
      <c r="B176" s="44"/>
      <c r="C176" s="44"/>
      <c r="D176" s="44"/>
      <c r="E176" s="51"/>
      <c r="F176" s="486"/>
      <c r="G176" s="22"/>
    </row>
    <row r="177" ht="15.75" customHeight="1">
      <c r="A177" s="50"/>
      <c r="B177" s="44"/>
      <c r="C177" s="44"/>
      <c r="D177" s="44"/>
      <c r="E177" s="51"/>
      <c r="F177" s="486"/>
      <c r="G177" s="22"/>
    </row>
    <row r="178" ht="15.75" customHeight="1">
      <c r="A178" s="50"/>
      <c r="B178" s="44"/>
      <c r="C178" s="44"/>
      <c r="D178" s="44"/>
      <c r="E178" s="51"/>
      <c r="F178" s="486"/>
      <c r="G178" s="22"/>
    </row>
    <row r="179" ht="15.75" customHeight="1">
      <c r="A179" s="50"/>
      <c r="B179" s="44"/>
      <c r="C179" s="44"/>
      <c r="D179" s="44"/>
      <c r="E179" s="51"/>
      <c r="F179" s="486"/>
      <c r="G179" s="22"/>
    </row>
    <row r="180" ht="15.75" customHeight="1">
      <c r="A180" s="50"/>
      <c r="B180" s="44"/>
      <c r="C180" s="44"/>
      <c r="D180" s="44"/>
      <c r="E180" s="51"/>
      <c r="F180" s="486"/>
      <c r="G180" s="22"/>
    </row>
    <row r="181" ht="15.75" customHeight="1">
      <c r="A181" s="50"/>
      <c r="B181" s="44"/>
      <c r="C181" s="44"/>
      <c r="D181" s="44"/>
      <c r="E181" s="51"/>
      <c r="F181" s="486"/>
      <c r="G181" s="22"/>
    </row>
    <row r="182" ht="15.75" customHeight="1">
      <c r="A182" s="50"/>
      <c r="B182" s="44"/>
      <c r="C182" s="44"/>
      <c r="D182" s="44"/>
      <c r="E182" s="51"/>
      <c r="F182" s="486"/>
      <c r="G182" s="22"/>
    </row>
    <row r="183" ht="15.75" customHeight="1">
      <c r="A183" s="50"/>
      <c r="B183" s="44"/>
      <c r="C183" s="44"/>
      <c r="D183" s="44"/>
      <c r="E183" s="51"/>
      <c r="F183" s="486"/>
      <c r="G183" s="22"/>
    </row>
    <row r="184" ht="15.75" customHeight="1">
      <c r="A184" s="50"/>
      <c r="B184" s="44"/>
      <c r="C184" s="44"/>
      <c r="D184" s="44"/>
      <c r="E184" s="51"/>
      <c r="F184" s="486"/>
      <c r="G184" s="22"/>
    </row>
    <row r="185" ht="15.75" customHeight="1">
      <c r="A185" s="50"/>
      <c r="B185" s="44"/>
      <c r="C185" s="44"/>
      <c r="D185" s="44"/>
      <c r="E185" s="51"/>
      <c r="F185" s="486"/>
      <c r="G185" s="22"/>
    </row>
    <row r="186" ht="15.75" customHeight="1">
      <c r="A186" s="50"/>
      <c r="B186" s="44"/>
      <c r="C186" s="44"/>
      <c r="D186" s="44"/>
      <c r="E186" s="51"/>
      <c r="F186" s="486"/>
      <c r="G186" s="22"/>
    </row>
    <row r="187" ht="15.75" customHeight="1">
      <c r="A187" s="50"/>
      <c r="B187" s="44"/>
      <c r="C187" s="44"/>
      <c r="D187" s="44"/>
      <c r="E187" s="51"/>
      <c r="F187" s="486"/>
      <c r="G187" s="22"/>
    </row>
    <row r="188" ht="15.75" customHeight="1">
      <c r="A188" s="50"/>
      <c r="B188" s="44"/>
      <c r="C188" s="44"/>
      <c r="D188" s="44"/>
      <c r="E188" s="51"/>
      <c r="F188" s="486"/>
      <c r="G188" s="22"/>
    </row>
    <row r="189" ht="15.75" customHeight="1">
      <c r="A189" s="50"/>
      <c r="B189" s="44"/>
      <c r="C189" s="44"/>
      <c r="D189" s="44"/>
      <c r="E189" s="51"/>
      <c r="F189" s="486"/>
      <c r="G189" s="22"/>
    </row>
    <row r="190" ht="15.75" customHeight="1">
      <c r="A190" s="50"/>
      <c r="B190" s="44"/>
      <c r="C190" s="44"/>
      <c r="D190" s="44"/>
      <c r="E190" s="51"/>
      <c r="F190" s="486"/>
      <c r="G190" s="22"/>
    </row>
    <row r="191" ht="15.75" customHeight="1">
      <c r="A191" s="50"/>
      <c r="B191" s="44"/>
      <c r="C191" s="44"/>
      <c r="D191" s="44"/>
      <c r="E191" s="51"/>
      <c r="F191" s="486"/>
      <c r="G191" s="22"/>
    </row>
    <row r="192" ht="15.75" customHeight="1">
      <c r="A192" s="50"/>
      <c r="B192" s="44"/>
      <c r="C192" s="44"/>
      <c r="D192" s="44"/>
      <c r="E192" s="51"/>
      <c r="F192" s="486"/>
      <c r="G192" s="22"/>
    </row>
    <row r="193" ht="15.75" customHeight="1">
      <c r="A193" s="50"/>
      <c r="B193" s="44"/>
      <c r="C193" s="44"/>
      <c r="D193" s="44"/>
      <c r="E193" s="51"/>
      <c r="F193" s="486"/>
      <c r="G193" s="22"/>
    </row>
    <row r="194" ht="15.75" customHeight="1">
      <c r="A194" s="50"/>
      <c r="B194" s="44"/>
      <c r="C194" s="44"/>
      <c r="D194" s="44"/>
      <c r="E194" s="51"/>
      <c r="F194" s="486"/>
      <c r="G194" s="22"/>
    </row>
    <row r="195" ht="15.75" customHeight="1">
      <c r="A195" s="50"/>
      <c r="B195" s="44"/>
      <c r="C195" s="44"/>
      <c r="D195" s="44"/>
      <c r="E195" s="51"/>
      <c r="F195" s="486"/>
      <c r="G195" s="22"/>
    </row>
    <row r="196" ht="15.75" customHeight="1">
      <c r="A196" s="50"/>
      <c r="B196" s="44"/>
      <c r="C196" s="44"/>
      <c r="D196" s="44"/>
      <c r="E196" s="51"/>
      <c r="F196" s="486"/>
      <c r="G196" s="22"/>
    </row>
    <row r="197" ht="15.75" customHeight="1">
      <c r="A197" s="50"/>
      <c r="B197" s="44"/>
      <c r="C197" s="44"/>
      <c r="D197" s="44"/>
      <c r="E197" s="51"/>
      <c r="F197" s="486"/>
      <c r="G197" s="22"/>
    </row>
    <row r="198" ht="15.75" customHeight="1">
      <c r="A198" s="50"/>
      <c r="B198" s="44"/>
      <c r="C198" s="44"/>
      <c r="D198" s="44"/>
      <c r="E198" s="51"/>
      <c r="F198" s="486"/>
      <c r="G198" s="22"/>
    </row>
    <row r="199" ht="15.75" customHeight="1">
      <c r="A199" s="50"/>
      <c r="B199" s="44"/>
      <c r="C199" s="44"/>
      <c r="D199" s="44"/>
      <c r="E199" s="51"/>
      <c r="F199" s="486"/>
      <c r="G199" s="22"/>
    </row>
    <row r="200" ht="15.75" customHeight="1">
      <c r="A200" s="50"/>
      <c r="B200" s="44"/>
      <c r="C200" s="44"/>
      <c r="D200" s="44"/>
      <c r="E200" s="51"/>
      <c r="F200" s="486"/>
      <c r="G200" s="22"/>
    </row>
    <row r="201" ht="15.75" customHeight="1">
      <c r="A201" s="50"/>
      <c r="B201" s="44"/>
      <c r="C201" s="44"/>
      <c r="D201" s="44"/>
      <c r="E201" s="51"/>
      <c r="F201" s="486"/>
      <c r="G201" s="22"/>
    </row>
    <row r="202" ht="15.75" customHeight="1">
      <c r="A202" s="50"/>
      <c r="B202" s="44"/>
      <c r="C202" s="44"/>
      <c r="D202" s="44"/>
      <c r="E202" s="51"/>
      <c r="F202" s="486"/>
      <c r="G202" s="22"/>
    </row>
    <row r="203" ht="15.75" customHeight="1">
      <c r="A203" s="50"/>
      <c r="B203" s="44"/>
      <c r="C203" s="44"/>
      <c r="D203" s="44"/>
      <c r="E203" s="51"/>
      <c r="F203" s="486"/>
      <c r="G203" s="22"/>
    </row>
    <row r="204" ht="15.75" customHeight="1">
      <c r="A204" s="50"/>
      <c r="B204" s="44"/>
      <c r="C204" s="44"/>
      <c r="D204" s="44"/>
      <c r="E204" s="51"/>
      <c r="F204" s="486"/>
      <c r="G204" s="22"/>
    </row>
    <row r="205" ht="15.75" customHeight="1">
      <c r="A205" s="50"/>
      <c r="B205" s="44"/>
      <c r="C205" s="44"/>
      <c r="D205" s="44"/>
      <c r="E205" s="51"/>
      <c r="F205" s="486"/>
      <c r="G205" s="22"/>
    </row>
    <row r="206" ht="15.75" customHeight="1">
      <c r="A206" s="50"/>
      <c r="B206" s="44"/>
      <c r="C206" s="44"/>
      <c r="D206" s="44"/>
      <c r="E206" s="51"/>
      <c r="F206" s="486"/>
      <c r="G206" s="22"/>
    </row>
    <row r="207" ht="15.75" customHeight="1">
      <c r="A207" s="50"/>
      <c r="B207" s="44"/>
      <c r="C207" s="44"/>
      <c r="D207" s="44"/>
      <c r="E207" s="51"/>
      <c r="F207" s="486"/>
      <c r="G207" s="22"/>
    </row>
    <row r="208" ht="15.75" customHeight="1">
      <c r="A208" s="50"/>
      <c r="B208" s="44"/>
      <c r="C208" s="44"/>
      <c r="D208" s="44"/>
      <c r="E208" s="51"/>
      <c r="F208" s="486"/>
      <c r="G208" s="22"/>
    </row>
    <row r="209" ht="15.75" customHeight="1">
      <c r="A209" s="50"/>
      <c r="B209" s="44"/>
      <c r="C209" s="44"/>
      <c r="D209" s="44"/>
      <c r="E209" s="51"/>
      <c r="F209" s="486"/>
      <c r="G209" s="22"/>
    </row>
    <row r="210" ht="15.75" customHeight="1">
      <c r="A210" s="50"/>
      <c r="B210" s="44"/>
      <c r="C210" s="44"/>
      <c r="D210" s="44"/>
      <c r="E210" s="51"/>
      <c r="F210" s="486"/>
      <c r="G210" s="22"/>
    </row>
    <row r="211" ht="15.75" customHeight="1">
      <c r="A211" s="50"/>
      <c r="B211" s="44"/>
      <c r="C211" s="44"/>
      <c r="D211" s="44"/>
      <c r="E211" s="51"/>
      <c r="F211" s="486"/>
      <c r="G211" s="22"/>
    </row>
    <row r="212" ht="15.75" customHeight="1">
      <c r="A212" s="50"/>
      <c r="B212" s="44"/>
      <c r="C212" s="44"/>
      <c r="D212" s="44"/>
      <c r="E212" s="51"/>
      <c r="F212" s="486"/>
      <c r="G212" s="22"/>
    </row>
    <row r="213" ht="15.75" customHeight="1">
      <c r="A213" s="50"/>
      <c r="B213" s="44"/>
      <c r="C213" s="44"/>
      <c r="D213" s="44"/>
      <c r="E213" s="51"/>
      <c r="F213" s="486"/>
      <c r="G213" s="22"/>
    </row>
    <row r="214" ht="15.75" customHeight="1">
      <c r="A214" s="50"/>
      <c r="B214" s="44"/>
      <c r="C214" s="44"/>
      <c r="D214" s="44"/>
      <c r="E214" s="51"/>
      <c r="F214" s="486"/>
      <c r="G214" s="22"/>
    </row>
    <row r="215" ht="15.75" customHeight="1">
      <c r="A215" s="50"/>
      <c r="B215" s="44"/>
      <c r="C215" s="44"/>
      <c r="D215" s="44"/>
      <c r="E215" s="51"/>
      <c r="F215" s="486"/>
      <c r="G215" s="22"/>
    </row>
    <row r="216" ht="15.75" customHeight="1">
      <c r="A216" s="50"/>
      <c r="B216" s="44"/>
      <c r="C216" s="44"/>
      <c r="D216" s="44"/>
      <c r="E216" s="51"/>
      <c r="F216" s="486"/>
      <c r="G216" s="22"/>
    </row>
    <row r="217" ht="15.75" customHeight="1">
      <c r="A217" s="50"/>
      <c r="B217" s="44"/>
      <c r="C217" s="44"/>
      <c r="D217" s="44"/>
      <c r="E217" s="51"/>
      <c r="F217" s="486"/>
      <c r="G217" s="22"/>
    </row>
    <row r="218" ht="15.75" customHeight="1">
      <c r="A218" s="50"/>
      <c r="B218" s="44"/>
      <c r="C218" s="44"/>
      <c r="D218" s="44"/>
      <c r="E218" s="51"/>
      <c r="F218" s="486"/>
      <c r="G218" s="22"/>
    </row>
    <row r="219" ht="15.75" customHeight="1">
      <c r="A219" s="50"/>
      <c r="B219" s="44"/>
      <c r="C219" s="44"/>
      <c r="D219" s="44"/>
      <c r="E219" s="51"/>
      <c r="F219" s="486"/>
      <c r="G219" s="22"/>
    </row>
    <row r="220" ht="15.75" customHeight="1">
      <c r="A220" s="50"/>
      <c r="B220" s="44"/>
      <c r="C220" s="44"/>
      <c r="D220" s="44"/>
      <c r="E220" s="51"/>
      <c r="F220" s="486"/>
      <c r="G220" s="22"/>
    </row>
    <row r="221" ht="15.75" customHeight="1">
      <c r="A221" s="50"/>
      <c r="B221" s="44"/>
      <c r="C221" s="44"/>
      <c r="D221" s="44"/>
      <c r="E221" s="51"/>
      <c r="F221" s="486"/>
      <c r="G221" s="22"/>
    </row>
    <row r="222" ht="15.75" customHeight="1">
      <c r="A222" s="50"/>
      <c r="B222" s="44"/>
      <c r="C222" s="44"/>
      <c r="D222" s="44"/>
      <c r="E222" s="51"/>
      <c r="F222" s="486"/>
      <c r="G222" s="22"/>
    </row>
    <row r="223" ht="15.75" customHeight="1">
      <c r="A223" s="50"/>
      <c r="B223" s="44"/>
      <c r="C223" s="44"/>
      <c r="D223" s="44"/>
      <c r="E223" s="51"/>
      <c r="F223" s="486"/>
      <c r="G223" s="22"/>
    </row>
    <row r="224" ht="15.75" customHeight="1">
      <c r="A224" s="50"/>
      <c r="B224" s="44"/>
      <c r="C224" s="44"/>
      <c r="D224" s="44"/>
      <c r="E224" s="51"/>
      <c r="F224" s="486"/>
      <c r="G224" s="22"/>
    </row>
    <row r="225" ht="15.75" customHeight="1">
      <c r="A225" s="50"/>
      <c r="B225" s="44"/>
      <c r="C225" s="44"/>
      <c r="D225" s="44"/>
      <c r="E225" s="51"/>
      <c r="F225" s="486"/>
      <c r="G225" s="22"/>
    </row>
    <row r="226" ht="15.75" customHeight="1">
      <c r="A226" s="50"/>
      <c r="B226" s="44"/>
      <c r="C226" s="44"/>
      <c r="D226" s="44"/>
      <c r="E226" s="51"/>
      <c r="F226" s="486"/>
      <c r="G226" s="22"/>
    </row>
    <row r="227" ht="15.75" customHeight="1">
      <c r="A227" s="50"/>
      <c r="B227" s="44"/>
      <c r="C227" s="44"/>
      <c r="D227" s="44"/>
      <c r="E227" s="51"/>
      <c r="F227" s="486"/>
      <c r="G227" s="22"/>
    </row>
    <row r="228" ht="15.75" customHeight="1">
      <c r="A228" s="50"/>
      <c r="B228" s="44"/>
      <c r="C228" s="44"/>
      <c r="D228" s="44"/>
      <c r="E228" s="51"/>
      <c r="F228" s="486"/>
      <c r="G228" s="22"/>
    </row>
    <row r="229" ht="15.75" customHeight="1">
      <c r="A229" s="50"/>
      <c r="B229" s="44"/>
      <c r="C229" s="44"/>
      <c r="D229" s="44"/>
      <c r="E229" s="51"/>
      <c r="F229" s="486"/>
      <c r="G229" s="22"/>
    </row>
    <row r="230" ht="15.75" customHeight="1">
      <c r="A230" s="50"/>
      <c r="B230" s="44"/>
      <c r="C230" s="44"/>
      <c r="D230" s="44"/>
      <c r="E230" s="51"/>
      <c r="F230" s="486"/>
      <c r="G230" s="22"/>
    </row>
    <row r="231" ht="15.75" customHeight="1">
      <c r="A231" s="50"/>
      <c r="B231" s="44"/>
      <c r="C231" s="44"/>
      <c r="D231" s="44"/>
      <c r="E231" s="51"/>
      <c r="F231" s="486"/>
      <c r="G231" s="22"/>
    </row>
    <row r="232" ht="15.75" customHeight="1">
      <c r="A232" s="50"/>
      <c r="B232" s="44"/>
      <c r="C232" s="44"/>
      <c r="D232" s="44"/>
      <c r="E232" s="51"/>
      <c r="F232" s="486"/>
      <c r="G232" s="22"/>
    </row>
    <row r="233" ht="15.75" customHeight="1">
      <c r="A233" s="50"/>
      <c r="B233" s="44"/>
      <c r="C233" s="44"/>
      <c r="D233" s="44"/>
      <c r="E233" s="51"/>
      <c r="F233" s="486"/>
      <c r="G233" s="22"/>
    </row>
    <row r="234" ht="15.75" customHeight="1">
      <c r="A234" s="50"/>
      <c r="B234" s="44"/>
      <c r="C234" s="44"/>
      <c r="D234" s="44"/>
      <c r="E234" s="51"/>
      <c r="F234" s="486"/>
      <c r="G234" s="22"/>
    </row>
    <row r="235" ht="15.75" customHeight="1">
      <c r="A235" s="50"/>
      <c r="B235" s="44"/>
      <c r="C235" s="44"/>
      <c r="D235" s="44"/>
      <c r="E235" s="51"/>
      <c r="F235" s="486"/>
      <c r="G235" s="22"/>
    </row>
    <row r="236" ht="15.75" customHeight="1">
      <c r="A236" s="50"/>
      <c r="B236" s="44"/>
      <c r="C236" s="44"/>
      <c r="D236" s="44"/>
      <c r="E236" s="51"/>
      <c r="F236" s="486"/>
      <c r="G236" s="22"/>
    </row>
    <row r="237" ht="15.75" customHeight="1">
      <c r="A237" s="50"/>
      <c r="B237" s="44"/>
      <c r="C237" s="44"/>
      <c r="D237" s="44"/>
      <c r="E237" s="51"/>
      <c r="F237" s="486"/>
      <c r="G237" s="22"/>
    </row>
    <row r="238" ht="15.75" customHeight="1">
      <c r="A238" s="50"/>
      <c r="B238" s="44"/>
      <c r="C238" s="44"/>
      <c r="D238" s="44"/>
      <c r="E238" s="51"/>
      <c r="F238" s="486"/>
      <c r="G238" s="22"/>
    </row>
    <row r="239" ht="15.75" customHeight="1">
      <c r="A239" s="50"/>
      <c r="B239" s="44"/>
      <c r="C239" s="44"/>
      <c r="D239" s="44"/>
      <c r="E239" s="51"/>
      <c r="F239" s="486"/>
      <c r="G239" s="22"/>
    </row>
    <row r="240" ht="15.75" customHeight="1">
      <c r="A240" s="50"/>
      <c r="B240" s="44"/>
      <c r="C240" s="44"/>
      <c r="D240" s="44"/>
      <c r="E240" s="51"/>
      <c r="F240" s="486"/>
      <c r="G240" s="22"/>
    </row>
    <row r="241" ht="15.75" customHeight="1">
      <c r="A241" s="50"/>
      <c r="B241" s="44"/>
      <c r="C241" s="44"/>
      <c r="D241" s="44"/>
      <c r="E241" s="51"/>
      <c r="F241" s="486"/>
      <c r="G241" s="22"/>
    </row>
    <row r="242" ht="15.75" customHeight="1">
      <c r="A242" s="50"/>
      <c r="B242" s="44"/>
      <c r="C242" s="44"/>
      <c r="D242" s="44"/>
      <c r="E242" s="51"/>
      <c r="F242" s="486"/>
      <c r="G242" s="22"/>
    </row>
    <row r="243" ht="15.75" customHeight="1">
      <c r="A243" s="50"/>
      <c r="B243" s="44"/>
      <c r="C243" s="44"/>
      <c r="D243" s="44"/>
      <c r="E243" s="51"/>
      <c r="F243" s="486"/>
      <c r="G243" s="22"/>
    </row>
    <row r="244" ht="15.75" customHeight="1">
      <c r="A244" s="50"/>
      <c r="B244" s="44"/>
      <c r="C244" s="44"/>
      <c r="D244" s="44"/>
      <c r="E244" s="51"/>
      <c r="F244" s="486"/>
      <c r="G244" s="22"/>
    </row>
    <row r="245" ht="15.75" customHeight="1">
      <c r="A245" s="50"/>
      <c r="B245" s="44"/>
      <c r="C245" s="44"/>
      <c r="D245" s="44"/>
      <c r="E245" s="51"/>
      <c r="F245" s="486"/>
      <c r="G245" s="22"/>
    </row>
    <row r="246" ht="15.75" customHeight="1">
      <c r="A246" s="50"/>
      <c r="B246" s="44"/>
      <c r="C246" s="44"/>
      <c r="D246" s="44"/>
      <c r="E246" s="51"/>
      <c r="F246" s="486"/>
      <c r="G246" s="22"/>
    </row>
    <row r="247" ht="15.75" customHeight="1">
      <c r="A247" s="50"/>
      <c r="B247" s="44"/>
      <c r="C247" s="44"/>
      <c r="D247" s="44"/>
      <c r="E247" s="51"/>
      <c r="F247" s="486"/>
      <c r="G247" s="22"/>
    </row>
    <row r="248" ht="15.75" customHeight="1">
      <c r="A248" s="50"/>
      <c r="B248" s="44"/>
      <c r="C248" s="44"/>
      <c r="D248" s="44"/>
      <c r="E248" s="51"/>
      <c r="F248" s="486"/>
      <c r="G248" s="22"/>
    </row>
    <row r="249" ht="15.75" customHeight="1">
      <c r="A249" s="50"/>
      <c r="B249" s="44"/>
      <c r="C249" s="44"/>
      <c r="D249" s="44"/>
      <c r="E249" s="51"/>
      <c r="F249" s="486"/>
      <c r="G249" s="22"/>
    </row>
    <row r="250" ht="15.75" customHeight="1">
      <c r="A250" s="50"/>
      <c r="B250" s="44"/>
      <c r="C250" s="44"/>
      <c r="D250" s="44"/>
      <c r="E250" s="51"/>
      <c r="F250" s="486"/>
      <c r="G250" s="22"/>
    </row>
    <row r="251" ht="15.75" customHeight="1">
      <c r="A251" s="50"/>
      <c r="B251" s="44"/>
      <c r="C251" s="44"/>
      <c r="D251" s="44"/>
      <c r="E251" s="51"/>
      <c r="F251" s="486"/>
      <c r="G251" s="22"/>
    </row>
    <row r="252" ht="15.75" customHeight="1">
      <c r="A252" s="50"/>
      <c r="B252" s="44"/>
      <c r="C252" s="44"/>
      <c r="D252" s="44"/>
      <c r="E252" s="51"/>
      <c r="F252" s="486"/>
      <c r="G252" s="22"/>
    </row>
    <row r="253" ht="15.75" customHeight="1">
      <c r="A253" s="50"/>
      <c r="B253" s="44"/>
      <c r="C253" s="44"/>
      <c r="D253" s="44"/>
      <c r="E253" s="51"/>
      <c r="F253" s="486"/>
      <c r="G253" s="22"/>
    </row>
    <row r="254" ht="15.75" customHeight="1">
      <c r="A254" s="50"/>
      <c r="B254" s="44"/>
      <c r="C254" s="44"/>
      <c r="D254" s="44"/>
      <c r="E254" s="51"/>
      <c r="F254" s="486"/>
      <c r="G254" s="22"/>
    </row>
    <row r="255" ht="15.75" customHeight="1">
      <c r="A255" s="50"/>
      <c r="B255" s="44"/>
      <c r="C255" s="44"/>
      <c r="D255" s="44"/>
      <c r="E255" s="51"/>
      <c r="F255" s="486"/>
      <c r="G255" s="22"/>
    </row>
    <row r="256" ht="15.75" customHeight="1">
      <c r="A256" s="50"/>
      <c r="B256" s="44"/>
      <c r="C256" s="44"/>
      <c r="D256" s="44"/>
      <c r="E256" s="51"/>
      <c r="F256" s="486"/>
      <c r="G256" s="22"/>
    </row>
    <row r="257" ht="15.75" customHeight="1">
      <c r="A257" s="50"/>
      <c r="B257" s="44"/>
      <c r="C257" s="44"/>
      <c r="D257" s="44"/>
      <c r="E257" s="51"/>
      <c r="F257" s="486"/>
      <c r="G257" s="22"/>
    </row>
    <row r="258" ht="15.75" customHeight="1">
      <c r="A258" s="50"/>
      <c r="B258" s="44"/>
      <c r="C258" s="44"/>
      <c r="D258" s="44"/>
      <c r="E258" s="51"/>
      <c r="F258" s="486"/>
      <c r="G258" s="22"/>
    </row>
    <row r="259" ht="15.75" customHeight="1">
      <c r="A259" s="50"/>
      <c r="B259" s="44"/>
      <c r="C259" s="44"/>
      <c r="D259" s="44"/>
      <c r="E259" s="51"/>
      <c r="F259" s="486"/>
      <c r="G259" s="22"/>
    </row>
    <row r="260" ht="15.75" customHeight="1">
      <c r="A260" s="50"/>
      <c r="B260" s="44"/>
      <c r="C260" s="44"/>
      <c r="D260" s="44"/>
      <c r="E260" s="51"/>
      <c r="F260" s="486"/>
      <c r="G260" s="22"/>
    </row>
    <row r="261" ht="15.75" customHeight="1">
      <c r="A261" s="50"/>
      <c r="B261" s="44"/>
      <c r="C261" s="44"/>
      <c r="D261" s="44"/>
      <c r="E261" s="51"/>
      <c r="F261" s="486"/>
      <c r="G261" s="22"/>
    </row>
    <row r="262" ht="15.75" customHeight="1">
      <c r="A262" s="50"/>
      <c r="B262" s="44"/>
      <c r="C262" s="44"/>
      <c r="D262" s="44"/>
      <c r="E262" s="51"/>
      <c r="F262" s="486"/>
      <c r="G262" s="22"/>
    </row>
    <row r="263" ht="15.75" customHeight="1">
      <c r="A263" s="50"/>
      <c r="B263" s="44"/>
      <c r="C263" s="44"/>
      <c r="D263" s="44"/>
      <c r="E263" s="51"/>
      <c r="F263" s="486"/>
      <c r="G263" s="22"/>
    </row>
    <row r="264" ht="15.75" customHeight="1">
      <c r="A264" s="50"/>
      <c r="B264" s="44"/>
      <c r="C264" s="44"/>
      <c r="D264" s="44"/>
      <c r="E264" s="51"/>
      <c r="F264" s="486"/>
      <c r="G264" s="22"/>
    </row>
    <row r="265" ht="15.75" customHeight="1">
      <c r="A265" s="50"/>
      <c r="B265" s="44"/>
      <c r="C265" s="44"/>
      <c r="D265" s="44"/>
      <c r="E265" s="51"/>
      <c r="F265" s="486"/>
      <c r="G265" s="22"/>
    </row>
    <row r="266" ht="15.75" customHeight="1">
      <c r="A266" s="50"/>
      <c r="B266" s="44"/>
      <c r="C266" s="44"/>
      <c r="D266" s="44"/>
      <c r="E266" s="51"/>
      <c r="F266" s="486"/>
      <c r="G266" s="22"/>
    </row>
    <row r="267" ht="15.75" customHeight="1">
      <c r="A267" s="50"/>
      <c r="B267" s="44"/>
      <c r="C267" s="44"/>
      <c r="D267" s="44"/>
      <c r="E267" s="51"/>
      <c r="F267" s="486"/>
      <c r="G267" s="22"/>
    </row>
    <row r="268" ht="15.75" customHeight="1">
      <c r="A268" s="50"/>
      <c r="B268" s="44"/>
      <c r="C268" s="44"/>
      <c r="D268" s="44"/>
      <c r="E268" s="51"/>
      <c r="F268" s="486"/>
      <c r="G268" s="22"/>
    </row>
    <row r="269" ht="15.75" customHeight="1">
      <c r="A269" s="50"/>
      <c r="B269" s="44"/>
      <c r="C269" s="44"/>
      <c r="D269" s="44"/>
      <c r="E269" s="51"/>
      <c r="F269" s="486"/>
      <c r="G269" s="22"/>
    </row>
    <row r="270" ht="15.75" customHeight="1">
      <c r="A270" s="50"/>
      <c r="B270" s="44"/>
      <c r="C270" s="44"/>
      <c r="D270" s="44"/>
      <c r="E270" s="51"/>
      <c r="F270" s="486"/>
      <c r="G270" s="22"/>
    </row>
    <row r="271" ht="15.75" customHeight="1">
      <c r="A271" s="50"/>
      <c r="B271" s="44"/>
      <c r="C271" s="44"/>
      <c r="D271" s="44"/>
      <c r="E271" s="51"/>
      <c r="F271" s="486"/>
      <c r="G271" s="22"/>
    </row>
    <row r="272" ht="15.75" customHeight="1">
      <c r="A272" s="50"/>
      <c r="B272" s="44"/>
      <c r="C272" s="44"/>
      <c r="D272" s="44"/>
      <c r="E272" s="51"/>
      <c r="F272" s="486"/>
      <c r="G272" s="22"/>
    </row>
    <row r="273" ht="15.75" customHeight="1">
      <c r="A273" s="50"/>
      <c r="B273" s="44"/>
      <c r="C273" s="44"/>
      <c r="D273" s="44"/>
      <c r="E273" s="51"/>
      <c r="F273" s="486"/>
      <c r="G273" s="22"/>
    </row>
    <row r="274" ht="15.75" customHeight="1">
      <c r="A274" s="50"/>
      <c r="B274" s="44"/>
      <c r="C274" s="44"/>
      <c r="D274" s="44"/>
      <c r="E274" s="51"/>
      <c r="F274" s="486"/>
      <c r="G274" s="22"/>
    </row>
    <row r="275" ht="15.75" customHeight="1">
      <c r="A275" s="50"/>
      <c r="B275" s="44"/>
      <c r="C275" s="44"/>
      <c r="D275" s="44"/>
      <c r="E275" s="51"/>
      <c r="F275" s="486"/>
      <c r="G275" s="22"/>
    </row>
    <row r="276" ht="15.75" customHeight="1">
      <c r="A276" s="50"/>
      <c r="B276" s="44"/>
      <c r="C276" s="44"/>
      <c r="D276" s="44"/>
      <c r="E276" s="51"/>
      <c r="F276" s="486"/>
      <c r="G276" s="22"/>
    </row>
    <row r="277" ht="15.75" customHeight="1">
      <c r="A277" s="50"/>
      <c r="B277" s="44"/>
      <c r="C277" s="44"/>
      <c r="D277" s="44"/>
      <c r="E277" s="51"/>
      <c r="F277" s="486"/>
      <c r="G277" s="22"/>
    </row>
    <row r="278" ht="15.75" customHeight="1">
      <c r="A278" s="50"/>
      <c r="B278" s="44"/>
      <c r="C278" s="44"/>
      <c r="D278" s="44"/>
      <c r="E278" s="51"/>
      <c r="F278" s="486"/>
      <c r="G278" s="22"/>
    </row>
    <row r="279" ht="15.75" customHeight="1">
      <c r="A279" s="50"/>
      <c r="B279" s="44"/>
      <c r="C279" s="44"/>
      <c r="D279" s="44"/>
      <c r="E279" s="51"/>
      <c r="F279" s="486"/>
      <c r="G279" s="22"/>
    </row>
    <row r="280" ht="15.75" customHeight="1">
      <c r="A280" s="50"/>
      <c r="B280" s="44"/>
      <c r="C280" s="44"/>
      <c r="D280" s="44"/>
      <c r="E280" s="51"/>
      <c r="F280" s="486"/>
      <c r="G280" s="22"/>
    </row>
    <row r="281" ht="15.75" customHeight="1">
      <c r="A281" s="50"/>
      <c r="B281" s="44"/>
      <c r="C281" s="44"/>
      <c r="D281" s="44"/>
      <c r="E281" s="51"/>
      <c r="F281" s="486"/>
      <c r="G281" s="22"/>
    </row>
    <row r="282" ht="15.75" customHeight="1">
      <c r="A282" s="50"/>
      <c r="B282" s="44"/>
      <c r="C282" s="44"/>
      <c r="D282" s="44"/>
      <c r="E282" s="51"/>
      <c r="F282" s="486"/>
      <c r="G282" s="22"/>
    </row>
    <row r="283" ht="15.75" customHeight="1">
      <c r="A283" s="50"/>
      <c r="B283" s="44"/>
      <c r="C283" s="44"/>
      <c r="D283" s="44"/>
      <c r="E283" s="51"/>
      <c r="F283" s="486"/>
      <c r="G283" s="22"/>
    </row>
    <row r="284" ht="15.75" customHeight="1">
      <c r="A284" s="50"/>
      <c r="B284" s="44"/>
      <c r="C284" s="44"/>
      <c r="D284" s="44"/>
      <c r="E284" s="51"/>
      <c r="F284" s="486"/>
      <c r="G284" s="22"/>
    </row>
    <row r="285" ht="15.75" customHeight="1">
      <c r="A285" s="50"/>
      <c r="B285" s="44"/>
      <c r="C285" s="44"/>
      <c r="D285" s="44"/>
      <c r="E285" s="51"/>
      <c r="F285" s="486"/>
      <c r="G285" s="119"/>
    </row>
    <row r="286" ht="15.75" customHeight="1">
      <c r="A286" s="50"/>
      <c r="B286" s="44"/>
      <c r="C286" s="44"/>
      <c r="D286" s="44"/>
      <c r="E286" s="51"/>
      <c r="F286" s="486"/>
      <c r="G286" s="22"/>
    </row>
    <row r="287" ht="15.75" customHeight="1">
      <c r="A287" s="50"/>
      <c r="B287" s="44"/>
      <c r="C287" s="44"/>
      <c r="D287" s="44"/>
      <c r="E287" s="51"/>
      <c r="F287" s="486"/>
      <c r="G287" s="22"/>
    </row>
    <row r="288" ht="15.75" customHeight="1">
      <c r="A288" s="50"/>
      <c r="B288" s="44"/>
      <c r="C288" s="44"/>
      <c r="D288" s="44"/>
      <c r="E288" s="51"/>
      <c r="F288" s="486"/>
      <c r="G288" s="22"/>
    </row>
    <row r="289" ht="15.75" customHeight="1">
      <c r="A289" s="50"/>
      <c r="B289" s="44"/>
      <c r="C289" s="44"/>
      <c r="D289" s="44"/>
      <c r="E289" s="51"/>
      <c r="F289" s="486"/>
      <c r="G289" s="22"/>
    </row>
    <row r="290" ht="15.75" customHeight="1">
      <c r="A290" s="50"/>
      <c r="B290" s="44"/>
      <c r="C290" s="44"/>
      <c r="D290" s="44"/>
      <c r="E290" s="51"/>
      <c r="F290" s="486"/>
      <c r="G290" s="22"/>
    </row>
    <row r="291" ht="15.75" customHeight="1">
      <c r="A291" s="50"/>
      <c r="B291" s="44"/>
      <c r="C291" s="44"/>
      <c r="D291" s="44"/>
      <c r="E291" s="51"/>
      <c r="F291" s="486"/>
      <c r="G291" s="22"/>
    </row>
    <row r="292" ht="15.75" customHeight="1">
      <c r="A292" s="50"/>
      <c r="B292" s="44"/>
      <c r="C292" s="44"/>
      <c r="D292" s="44"/>
      <c r="E292" s="51"/>
      <c r="F292" s="486"/>
      <c r="G292" s="22"/>
    </row>
    <row r="293" ht="15.75" customHeight="1">
      <c r="A293" s="50"/>
      <c r="B293" s="44"/>
      <c r="C293" s="44"/>
      <c r="D293" s="44"/>
      <c r="E293" s="51"/>
      <c r="F293" s="486"/>
      <c r="G293" s="22"/>
    </row>
    <row r="294" ht="15.75" customHeight="1">
      <c r="A294" s="50"/>
      <c r="B294" s="44"/>
      <c r="C294" s="44"/>
      <c r="D294" s="44"/>
      <c r="E294" s="51"/>
      <c r="F294" s="486"/>
      <c r="G294" s="22"/>
    </row>
    <row r="295" ht="15.75" customHeight="1">
      <c r="A295" s="50"/>
      <c r="B295" s="44"/>
      <c r="C295" s="44"/>
      <c r="D295" s="44"/>
      <c r="E295" s="51"/>
      <c r="F295" s="486"/>
      <c r="G295" s="22"/>
    </row>
    <row r="296" ht="15.75" customHeight="1">
      <c r="A296" s="50"/>
      <c r="B296" s="44"/>
      <c r="C296" s="44"/>
      <c r="D296" s="44"/>
      <c r="E296" s="51"/>
      <c r="F296" s="486"/>
      <c r="G296" s="22"/>
    </row>
    <row r="297" ht="15.75" customHeight="1">
      <c r="A297" s="50"/>
      <c r="B297" s="44"/>
      <c r="C297" s="44"/>
      <c r="D297" s="44"/>
      <c r="E297" s="51"/>
      <c r="F297" s="486"/>
      <c r="G297" s="22"/>
    </row>
    <row r="298" ht="15.75" customHeight="1">
      <c r="A298" s="50"/>
      <c r="B298" s="44"/>
      <c r="C298" s="44"/>
      <c r="D298" s="44"/>
      <c r="E298" s="51"/>
      <c r="F298" s="486"/>
      <c r="G298" s="22"/>
    </row>
    <row r="299" ht="15.75" customHeight="1">
      <c r="A299" s="50"/>
      <c r="B299" s="44"/>
      <c r="C299" s="44"/>
      <c r="D299" s="44"/>
      <c r="E299" s="51"/>
      <c r="F299" s="486"/>
      <c r="G299" s="22"/>
    </row>
    <row r="300" ht="15.75" customHeight="1">
      <c r="A300" s="50"/>
      <c r="B300" s="44"/>
      <c r="C300" s="44"/>
      <c r="D300" s="44"/>
      <c r="E300" s="51"/>
      <c r="F300" s="486"/>
      <c r="G300" s="22"/>
    </row>
    <row r="301" ht="15.75" customHeight="1">
      <c r="A301" s="50"/>
      <c r="B301" s="44"/>
      <c r="C301" s="44"/>
      <c r="D301" s="44"/>
      <c r="E301" s="51"/>
      <c r="F301" s="486"/>
      <c r="G301" s="22"/>
    </row>
    <row r="302" ht="15.75" customHeight="1">
      <c r="A302" s="50"/>
      <c r="B302" s="44"/>
      <c r="C302" s="44"/>
      <c r="D302" s="44"/>
      <c r="E302" s="51"/>
      <c r="F302" s="486"/>
      <c r="G302" s="22"/>
    </row>
    <row r="303" ht="15.75" customHeight="1">
      <c r="A303" s="50"/>
      <c r="B303" s="44"/>
      <c r="C303" s="44"/>
      <c r="D303" s="44"/>
      <c r="E303" s="51"/>
      <c r="F303" s="486"/>
      <c r="G303" s="22"/>
    </row>
    <row r="304" ht="15.75" customHeight="1">
      <c r="A304" s="50"/>
      <c r="B304" s="44"/>
      <c r="C304" s="44"/>
      <c r="D304" s="44"/>
      <c r="E304" s="51"/>
      <c r="F304" s="486"/>
      <c r="G304" s="22"/>
    </row>
    <row r="305" ht="15.75" customHeight="1">
      <c r="A305" s="50"/>
      <c r="B305" s="44"/>
      <c r="C305" s="44"/>
      <c r="D305" s="44"/>
      <c r="E305" s="51"/>
      <c r="F305" s="486"/>
      <c r="G305" s="22"/>
    </row>
    <row r="306" ht="15.75" customHeight="1">
      <c r="A306" s="50"/>
      <c r="B306" s="44"/>
      <c r="C306" s="44"/>
      <c r="D306" s="44"/>
      <c r="E306" s="51"/>
      <c r="F306" s="486"/>
      <c r="G306" s="22"/>
    </row>
    <row r="307" ht="15.75" customHeight="1">
      <c r="A307" s="50"/>
      <c r="B307" s="44"/>
      <c r="C307" s="44"/>
      <c r="D307" s="44"/>
      <c r="E307" s="51"/>
      <c r="F307" s="486"/>
      <c r="G307" s="22"/>
    </row>
    <row r="308" ht="15.75" customHeight="1">
      <c r="A308" s="50"/>
      <c r="B308" s="44"/>
      <c r="C308" s="44"/>
      <c r="D308" s="44"/>
      <c r="E308" s="51"/>
      <c r="F308" s="486"/>
      <c r="G308" s="22"/>
    </row>
    <row r="309" ht="15.75" customHeight="1">
      <c r="A309" s="50"/>
      <c r="B309" s="44"/>
      <c r="C309" s="44"/>
      <c r="D309" s="44"/>
      <c r="E309" s="51"/>
      <c r="F309" s="486"/>
      <c r="G309" s="22"/>
    </row>
    <row r="310" ht="15.75" customHeight="1">
      <c r="A310" s="50"/>
      <c r="B310" s="44"/>
      <c r="C310" s="44"/>
      <c r="D310" s="44"/>
      <c r="E310" s="51"/>
      <c r="F310" s="486"/>
      <c r="G310" s="22"/>
    </row>
    <row r="311" ht="15.75" customHeight="1">
      <c r="A311" s="50"/>
      <c r="B311" s="44"/>
      <c r="C311" s="44"/>
      <c r="D311" s="44"/>
      <c r="E311" s="51"/>
      <c r="F311" s="486"/>
      <c r="G311" s="22"/>
    </row>
    <row r="312" ht="15.75" customHeight="1">
      <c r="A312" s="50"/>
      <c r="B312" s="44"/>
      <c r="C312" s="44"/>
      <c r="D312" s="44"/>
      <c r="E312" s="51"/>
      <c r="F312" s="486"/>
      <c r="G312" s="22"/>
    </row>
    <row r="313" ht="15.75" customHeight="1">
      <c r="A313" s="50"/>
      <c r="B313" s="44"/>
      <c r="C313" s="44"/>
      <c r="D313" s="44"/>
      <c r="E313" s="51"/>
      <c r="F313" s="486"/>
      <c r="G313" s="22"/>
    </row>
    <row r="314" ht="15.75" customHeight="1">
      <c r="A314" s="50"/>
      <c r="B314" s="44"/>
      <c r="C314" s="44"/>
      <c r="D314" s="44"/>
      <c r="E314" s="51"/>
      <c r="F314" s="486"/>
      <c r="G314" s="22"/>
    </row>
    <row r="315" ht="15.75" customHeight="1">
      <c r="A315" s="50"/>
      <c r="B315" s="44"/>
      <c r="C315" s="44"/>
      <c r="D315" s="44"/>
      <c r="E315" s="51"/>
      <c r="F315" s="486"/>
      <c r="G315" s="22"/>
    </row>
    <row r="316" ht="15.75" customHeight="1">
      <c r="A316" s="50"/>
      <c r="B316" s="44"/>
      <c r="C316" s="44"/>
      <c r="D316" s="44"/>
      <c r="E316" s="51"/>
      <c r="F316" s="486"/>
      <c r="G316" s="22"/>
    </row>
    <row r="317" ht="15.75" customHeight="1">
      <c r="A317" s="50"/>
      <c r="B317" s="44"/>
      <c r="C317" s="44"/>
      <c r="D317" s="44"/>
      <c r="E317" s="51"/>
      <c r="F317" s="486"/>
      <c r="G317" s="22"/>
    </row>
    <row r="318" ht="15.75" customHeight="1">
      <c r="A318" s="50"/>
      <c r="B318" s="44"/>
      <c r="C318" s="44"/>
      <c r="D318" s="44"/>
      <c r="E318" s="51"/>
      <c r="F318" s="486"/>
      <c r="G318" s="22"/>
    </row>
    <row r="319" ht="15.75" customHeight="1">
      <c r="A319" s="50"/>
      <c r="B319" s="44"/>
      <c r="C319" s="44"/>
      <c r="D319" s="44"/>
      <c r="E319" s="51"/>
      <c r="F319" s="486"/>
      <c r="G319" s="22"/>
    </row>
    <row r="320" ht="15.75" customHeight="1">
      <c r="A320" s="50"/>
      <c r="B320" s="44"/>
      <c r="C320" s="44"/>
      <c r="D320" s="44"/>
      <c r="E320" s="51"/>
      <c r="F320" s="486"/>
      <c r="G320" s="22"/>
    </row>
    <row r="321" ht="15.75" customHeight="1">
      <c r="A321" s="50"/>
      <c r="B321" s="44"/>
      <c r="C321" s="44"/>
      <c r="D321" s="44"/>
      <c r="E321" s="51"/>
      <c r="F321" s="486"/>
      <c r="G321" s="22"/>
    </row>
    <row r="322" ht="15.75" customHeight="1">
      <c r="A322" s="50"/>
      <c r="B322" s="44"/>
      <c r="C322" s="44"/>
      <c r="D322" s="44"/>
      <c r="E322" s="51"/>
      <c r="F322" s="486"/>
      <c r="G322" s="22"/>
    </row>
    <row r="323" ht="15.75" customHeight="1">
      <c r="A323" s="50"/>
      <c r="B323" s="44"/>
      <c r="C323" s="44"/>
      <c r="D323" s="44"/>
      <c r="E323" s="51"/>
      <c r="F323" s="486"/>
      <c r="G323" s="22"/>
    </row>
    <row r="324" ht="15.75" customHeight="1">
      <c r="A324" s="50"/>
      <c r="B324" s="44"/>
      <c r="C324" s="44"/>
      <c r="D324" s="44"/>
      <c r="E324" s="51"/>
      <c r="F324" s="486"/>
      <c r="G324" s="22"/>
    </row>
    <row r="325" ht="15.75" customHeight="1">
      <c r="A325" s="50"/>
      <c r="B325" s="44"/>
      <c r="C325" s="44"/>
      <c r="D325" s="44"/>
      <c r="E325" s="51"/>
      <c r="F325" s="486"/>
      <c r="G325" s="22"/>
    </row>
    <row r="326" ht="15.75" customHeight="1">
      <c r="A326" s="50"/>
      <c r="B326" s="44"/>
      <c r="C326" s="44"/>
      <c r="D326" s="44"/>
      <c r="E326" s="51"/>
      <c r="F326" s="486"/>
      <c r="G326" s="22"/>
    </row>
    <row r="327" ht="15.75" customHeight="1">
      <c r="A327" s="50"/>
      <c r="B327" s="44"/>
      <c r="C327" s="44"/>
      <c r="D327" s="44"/>
      <c r="E327" s="51"/>
      <c r="F327" s="486"/>
      <c r="G327" s="22"/>
    </row>
    <row r="328" ht="15.75" customHeight="1">
      <c r="A328" s="50"/>
      <c r="B328" s="44"/>
      <c r="C328" s="44"/>
      <c r="D328" s="44"/>
      <c r="E328" s="51"/>
      <c r="F328" s="486"/>
      <c r="G328" s="22"/>
    </row>
    <row r="329" ht="15.75" customHeight="1">
      <c r="A329" s="50"/>
      <c r="B329" s="44"/>
      <c r="C329" s="44"/>
      <c r="D329" s="44"/>
      <c r="E329" s="51"/>
      <c r="F329" s="486"/>
      <c r="G329" s="22"/>
    </row>
    <row r="330" ht="15.75" customHeight="1">
      <c r="A330" s="50"/>
      <c r="B330" s="44"/>
      <c r="C330" s="44"/>
      <c r="D330" s="44"/>
      <c r="E330" s="51"/>
      <c r="F330" s="486"/>
      <c r="G330" s="22"/>
    </row>
    <row r="331" ht="15.75" customHeight="1">
      <c r="A331" s="50"/>
      <c r="B331" s="44"/>
      <c r="C331" s="44"/>
      <c r="D331" s="44"/>
      <c r="E331" s="51"/>
      <c r="F331" s="486"/>
      <c r="G331" s="22"/>
    </row>
    <row r="332" ht="15.75" customHeight="1">
      <c r="A332" s="50"/>
      <c r="B332" s="44"/>
      <c r="C332" s="44"/>
      <c r="D332" s="44"/>
      <c r="E332" s="51"/>
      <c r="F332" s="486"/>
      <c r="G332" s="22"/>
    </row>
    <row r="333" ht="15.75" customHeight="1">
      <c r="A333" s="50"/>
      <c r="B333" s="44"/>
      <c r="C333" s="44"/>
      <c r="D333" s="44"/>
      <c r="E333" s="51"/>
      <c r="F333" s="486"/>
      <c r="G333" s="22"/>
    </row>
    <row r="334" ht="15.75" customHeight="1">
      <c r="A334" s="50"/>
      <c r="B334" s="44"/>
      <c r="C334" s="44"/>
      <c r="D334" s="44"/>
      <c r="E334" s="51"/>
      <c r="F334" s="486"/>
      <c r="G334" s="22"/>
    </row>
    <row r="335" ht="15.75" customHeight="1">
      <c r="A335" s="50"/>
      <c r="B335" s="44"/>
      <c r="C335" s="44"/>
      <c r="D335" s="44"/>
      <c r="E335" s="51"/>
      <c r="F335" s="486"/>
      <c r="G335" s="22"/>
    </row>
    <row r="336" ht="15.75" customHeight="1">
      <c r="A336" s="50"/>
      <c r="B336" s="44"/>
      <c r="C336" s="44"/>
      <c r="D336" s="44"/>
      <c r="E336" s="51"/>
      <c r="F336" s="486"/>
      <c r="G336" s="22"/>
    </row>
    <row r="337" ht="15.75" customHeight="1">
      <c r="A337" s="50"/>
      <c r="B337" s="44"/>
      <c r="C337" s="44"/>
      <c r="D337" s="44"/>
      <c r="E337" s="51"/>
      <c r="F337" s="486"/>
      <c r="G337" s="22"/>
    </row>
    <row r="338" ht="15.75" customHeight="1">
      <c r="A338" s="50"/>
      <c r="B338" s="44"/>
      <c r="C338" s="44"/>
      <c r="D338" s="44"/>
      <c r="E338" s="51"/>
      <c r="F338" s="486"/>
      <c r="G338" s="22"/>
    </row>
    <row r="339" ht="15.75" customHeight="1">
      <c r="A339" s="50"/>
      <c r="B339" s="44"/>
      <c r="C339" s="44"/>
      <c r="D339" s="44"/>
      <c r="E339" s="51"/>
      <c r="F339" s="486"/>
      <c r="G339" s="22"/>
    </row>
    <row r="340" ht="15.75" customHeight="1">
      <c r="A340" s="50"/>
      <c r="B340" s="44"/>
      <c r="C340" s="44"/>
      <c r="D340" s="44"/>
      <c r="E340" s="51"/>
      <c r="F340" s="486"/>
      <c r="G340" s="22"/>
    </row>
    <row r="341" ht="15.75" customHeight="1">
      <c r="A341" s="50"/>
      <c r="B341" s="44"/>
      <c r="C341" s="44"/>
      <c r="D341" s="44"/>
      <c r="E341" s="51"/>
      <c r="F341" s="486"/>
      <c r="G341" s="22"/>
    </row>
    <row r="342" ht="15.75" customHeight="1">
      <c r="A342" s="50"/>
      <c r="B342" s="44"/>
      <c r="C342" s="44"/>
      <c r="D342" s="44"/>
      <c r="E342" s="51"/>
      <c r="F342" s="486"/>
      <c r="G342" s="22"/>
    </row>
    <row r="343" ht="15.75" customHeight="1">
      <c r="A343" s="50"/>
      <c r="B343" s="44"/>
      <c r="C343" s="44"/>
      <c r="D343" s="44"/>
      <c r="E343" s="51"/>
      <c r="F343" s="486"/>
      <c r="G343" s="22"/>
    </row>
    <row r="344" ht="15.75" customHeight="1">
      <c r="A344" s="50"/>
      <c r="B344" s="44"/>
      <c r="C344" s="44"/>
      <c r="D344" s="44"/>
      <c r="E344" s="51"/>
      <c r="F344" s="486"/>
      <c r="G344" s="22"/>
    </row>
    <row r="345" ht="15.75" customHeight="1">
      <c r="A345" s="50"/>
      <c r="B345" s="44"/>
      <c r="C345" s="44"/>
      <c r="D345" s="44"/>
      <c r="E345" s="51"/>
      <c r="F345" s="486"/>
      <c r="G345" s="22"/>
    </row>
    <row r="346" ht="15.75" customHeight="1">
      <c r="A346" s="50"/>
      <c r="B346" s="44"/>
      <c r="C346" s="44"/>
      <c r="D346" s="44"/>
      <c r="E346" s="51"/>
      <c r="F346" s="486"/>
      <c r="G346" s="22"/>
    </row>
    <row r="347" ht="15.75" customHeight="1">
      <c r="A347" s="50"/>
      <c r="B347" s="44"/>
      <c r="C347" s="44"/>
      <c r="D347" s="44"/>
      <c r="E347" s="51"/>
      <c r="F347" s="486"/>
      <c r="G347" s="22"/>
    </row>
    <row r="348" ht="15.75" customHeight="1">
      <c r="A348" s="50"/>
      <c r="B348" s="44"/>
      <c r="C348" s="44"/>
      <c r="D348" s="44"/>
      <c r="E348" s="51"/>
      <c r="F348" s="486"/>
      <c r="G348" s="22"/>
    </row>
    <row r="349" ht="15.75" customHeight="1">
      <c r="A349" s="50"/>
      <c r="B349" s="44"/>
      <c r="C349" s="44"/>
      <c r="D349" s="44"/>
      <c r="E349" s="51"/>
      <c r="F349" s="486"/>
      <c r="G349" s="22"/>
    </row>
    <row r="350" ht="15.75" customHeight="1">
      <c r="A350" s="50"/>
      <c r="B350" s="44"/>
      <c r="C350" s="44"/>
      <c r="D350" s="44"/>
      <c r="E350" s="51"/>
      <c r="F350" s="486"/>
      <c r="G350" s="22"/>
    </row>
    <row r="351" ht="15.75" customHeight="1">
      <c r="A351" s="50"/>
      <c r="B351" s="44"/>
      <c r="C351" s="44"/>
      <c r="D351" s="44"/>
      <c r="E351" s="51"/>
      <c r="F351" s="486"/>
      <c r="G351" s="22"/>
    </row>
    <row r="352" ht="15.75" customHeight="1">
      <c r="A352" s="50"/>
      <c r="B352" s="44"/>
      <c r="C352" s="44"/>
      <c r="D352" s="44"/>
      <c r="E352" s="51"/>
      <c r="F352" s="486"/>
      <c r="G352" s="22"/>
    </row>
    <row r="353" ht="15.75" customHeight="1">
      <c r="A353" s="50"/>
      <c r="B353" s="44"/>
      <c r="C353" s="44"/>
      <c r="D353" s="44"/>
      <c r="E353" s="51"/>
      <c r="F353" s="486"/>
      <c r="G353" s="22"/>
    </row>
    <row r="354" ht="15.75" customHeight="1">
      <c r="A354" s="50"/>
      <c r="B354" s="44"/>
      <c r="C354" s="44"/>
      <c r="D354" s="44"/>
      <c r="E354" s="51"/>
      <c r="F354" s="486"/>
      <c r="G354" s="22"/>
    </row>
    <row r="355" ht="15.75" customHeight="1">
      <c r="A355" s="50"/>
      <c r="B355" s="44"/>
      <c r="C355" s="44"/>
      <c r="D355" s="44"/>
      <c r="E355" s="51"/>
      <c r="F355" s="486"/>
      <c r="G355" s="22"/>
    </row>
    <row r="356" ht="15.75" customHeight="1">
      <c r="A356" s="50"/>
      <c r="B356" s="44"/>
      <c r="C356" s="44"/>
      <c r="D356" s="44"/>
      <c r="E356" s="51"/>
      <c r="F356" s="486"/>
      <c r="G356" s="22"/>
    </row>
    <row r="357" ht="15.75" customHeight="1">
      <c r="A357" s="50"/>
      <c r="B357" s="44"/>
      <c r="C357" s="44"/>
      <c r="D357" s="44"/>
      <c r="E357" s="51"/>
      <c r="F357" s="486"/>
      <c r="G357" s="22"/>
    </row>
    <row r="358" ht="15.75" customHeight="1">
      <c r="A358" s="50"/>
      <c r="B358" s="44"/>
      <c r="C358" s="44"/>
      <c r="D358" s="44"/>
      <c r="E358" s="51"/>
      <c r="F358" s="486"/>
      <c r="G358" s="22"/>
    </row>
    <row r="359" ht="15.75" customHeight="1">
      <c r="A359" s="50"/>
      <c r="B359" s="44"/>
      <c r="C359" s="44"/>
      <c r="D359" s="44"/>
      <c r="E359" s="51"/>
      <c r="F359" s="486"/>
      <c r="G359" s="22"/>
    </row>
    <row r="360" ht="15.75" customHeight="1">
      <c r="A360" s="50"/>
      <c r="B360" s="44"/>
      <c r="C360" s="44"/>
      <c r="D360" s="44"/>
      <c r="E360" s="51"/>
      <c r="F360" s="486"/>
      <c r="G360" s="22"/>
    </row>
    <row r="361" ht="15.75" customHeight="1">
      <c r="A361" s="50"/>
      <c r="B361" s="44"/>
      <c r="C361" s="44"/>
      <c r="D361" s="44"/>
      <c r="E361" s="51"/>
      <c r="F361" s="486"/>
      <c r="G361" s="22"/>
    </row>
    <row r="362" ht="15.75" customHeight="1">
      <c r="A362" s="50"/>
      <c r="B362" s="44"/>
      <c r="C362" s="44"/>
      <c r="D362" s="44"/>
      <c r="E362" s="51"/>
      <c r="F362" s="486"/>
      <c r="G362" s="22"/>
    </row>
    <row r="363" ht="15.75" customHeight="1">
      <c r="A363" s="50"/>
      <c r="B363" s="44"/>
      <c r="C363" s="44"/>
      <c r="D363" s="44"/>
      <c r="E363" s="51"/>
      <c r="F363" s="486"/>
      <c r="G363" s="22"/>
    </row>
    <row r="364" ht="15.75" customHeight="1">
      <c r="A364" s="50"/>
      <c r="B364" s="44"/>
      <c r="C364" s="44"/>
      <c r="D364" s="44"/>
      <c r="E364" s="51"/>
      <c r="F364" s="486"/>
      <c r="G364" s="22"/>
    </row>
    <row r="365" ht="15.75" customHeight="1">
      <c r="A365" s="50"/>
      <c r="B365" s="44"/>
      <c r="C365" s="44"/>
      <c r="D365" s="44"/>
      <c r="E365" s="51"/>
      <c r="F365" s="486"/>
      <c r="G365" s="22"/>
    </row>
    <row r="366" ht="15.75" customHeight="1">
      <c r="A366" s="50"/>
      <c r="B366" s="44"/>
      <c r="C366" s="44"/>
      <c r="D366" s="44"/>
      <c r="E366" s="51"/>
      <c r="F366" s="486"/>
      <c r="G366" s="22"/>
    </row>
    <row r="367" ht="15.75" customHeight="1">
      <c r="A367" s="50"/>
      <c r="B367" s="44"/>
      <c r="C367" s="44"/>
      <c r="D367" s="44"/>
      <c r="E367" s="51"/>
      <c r="F367" s="486"/>
      <c r="G367" s="22"/>
    </row>
    <row r="368" ht="15.75" customHeight="1">
      <c r="A368" s="50"/>
      <c r="B368" s="44"/>
      <c r="C368" s="44"/>
      <c r="D368" s="44"/>
      <c r="E368" s="51"/>
      <c r="F368" s="486"/>
      <c r="G368" s="22"/>
    </row>
    <row r="369" ht="15.75" customHeight="1">
      <c r="A369" s="50"/>
      <c r="B369" s="44"/>
      <c r="C369" s="44"/>
      <c r="D369" s="44"/>
      <c r="E369" s="51"/>
      <c r="F369" s="486"/>
      <c r="G369" s="22"/>
    </row>
    <row r="370" ht="15.75" customHeight="1">
      <c r="A370" s="50"/>
      <c r="B370" s="44"/>
      <c r="C370" s="44"/>
      <c r="D370" s="44"/>
      <c r="E370" s="51"/>
      <c r="F370" s="486"/>
      <c r="G370" s="22"/>
    </row>
    <row r="371" ht="15.75" customHeight="1">
      <c r="A371" s="50"/>
      <c r="B371" s="44"/>
      <c r="C371" s="44"/>
      <c r="D371" s="44"/>
      <c r="E371" s="51"/>
      <c r="F371" s="486"/>
      <c r="G371" s="22"/>
    </row>
    <row r="372" ht="15.75" customHeight="1">
      <c r="A372" s="50"/>
      <c r="B372" s="44"/>
      <c r="C372" s="44"/>
      <c r="D372" s="44"/>
      <c r="E372" s="51"/>
      <c r="F372" s="486"/>
      <c r="G372" s="22"/>
    </row>
    <row r="373" ht="15.75" customHeight="1">
      <c r="A373" s="50"/>
      <c r="B373" s="44"/>
      <c r="C373" s="44"/>
      <c r="D373" s="44"/>
      <c r="E373" s="51"/>
      <c r="F373" s="486"/>
      <c r="G373" s="22"/>
    </row>
    <row r="374" ht="15.75" customHeight="1">
      <c r="A374" s="50"/>
      <c r="B374" s="44"/>
      <c r="C374" s="44"/>
      <c r="D374" s="44"/>
      <c r="E374" s="51"/>
      <c r="F374" s="486"/>
      <c r="G374" s="22"/>
    </row>
    <row r="375" ht="15.75" customHeight="1">
      <c r="A375" s="50"/>
      <c r="B375" s="44"/>
      <c r="C375" s="44"/>
      <c r="D375" s="44"/>
      <c r="E375" s="51"/>
      <c r="F375" s="486"/>
      <c r="G375" s="22"/>
    </row>
    <row r="376" ht="15.75" customHeight="1">
      <c r="A376" s="50"/>
      <c r="B376" s="44"/>
      <c r="C376" s="44"/>
      <c r="D376" s="44"/>
      <c r="E376" s="51"/>
      <c r="F376" s="486"/>
      <c r="G376" s="22"/>
    </row>
    <row r="377" ht="15.75" customHeight="1">
      <c r="A377" s="50"/>
      <c r="B377" s="44"/>
      <c r="C377" s="44"/>
      <c r="D377" s="44"/>
      <c r="E377" s="51"/>
      <c r="F377" s="486"/>
      <c r="G377" s="22"/>
    </row>
    <row r="378" ht="15.75" customHeight="1">
      <c r="A378" s="50"/>
      <c r="B378" s="44"/>
      <c r="C378" s="44"/>
      <c r="D378" s="44"/>
      <c r="E378" s="51"/>
      <c r="F378" s="486"/>
      <c r="G378" s="22"/>
    </row>
    <row r="379" ht="15.75" customHeight="1">
      <c r="A379" s="50"/>
      <c r="B379" s="44"/>
      <c r="C379" s="44"/>
      <c r="D379" s="44"/>
      <c r="E379" s="51"/>
      <c r="F379" s="486"/>
      <c r="G379" s="22"/>
    </row>
    <row r="380" ht="15.75" customHeight="1">
      <c r="A380" s="50"/>
      <c r="B380" s="44"/>
      <c r="C380" s="44"/>
      <c r="D380" s="44"/>
      <c r="E380" s="51"/>
      <c r="F380" s="486"/>
      <c r="G380" s="22"/>
    </row>
    <row r="381" ht="15.75" customHeight="1">
      <c r="A381" s="50"/>
      <c r="B381" s="44"/>
      <c r="C381" s="44"/>
      <c r="D381" s="44"/>
      <c r="E381" s="51"/>
      <c r="F381" s="486"/>
      <c r="G381" s="22"/>
    </row>
    <row r="382" ht="15.75" customHeight="1">
      <c r="A382" s="50"/>
      <c r="B382" s="44"/>
      <c r="C382" s="44"/>
      <c r="D382" s="44"/>
      <c r="E382" s="51"/>
      <c r="F382" s="486"/>
      <c r="G382" s="22"/>
    </row>
    <row r="383" ht="15.75" customHeight="1">
      <c r="A383" s="50"/>
      <c r="B383" s="44"/>
      <c r="C383" s="44"/>
      <c r="D383" s="44"/>
      <c r="E383" s="51"/>
      <c r="F383" s="486"/>
      <c r="G383" s="22"/>
    </row>
    <row r="384" ht="15.75" customHeight="1">
      <c r="A384" s="50"/>
      <c r="B384" s="44"/>
      <c r="C384" s="44"/>
      <c r="D384" s="44"/>
      <c r="E384" s="51"/>
      <c r="F384" s="486"/>
      <c r="G384" s="22"/>
    </row>
    <row r="385" ht="15.75" customHeight="1">
      <c r="A385" s="50"/>
      <c r="B385" s="44"/>
      <c r="C385" s="44"/>
      <c r="D385" s="44"/>
      <c r="E385" s="51"/>
      <c r="F385" s="486"/>
      <c r="G385" s="22"/>
    </row>
    <row r="386" ht="15.75" customHeight="1">
      <c r="A386" s="50"/>
      <c r="B386" s="44"/>
      <c r="C386" s="44"/>
      <c r="D386" s="44"/>
      <c r="E386" s="51"/>
      <c r="F386" s="486"/>
      <c r="G386" s="22"/>
    </row>
    <row r="387" ht="15.75" customHeight="1">
      <c r="A387" s="50"/>
      <c r="B387" s="44"/>
      <c r="C387" s="44"/>
      <c r="D387" s="44"/>
      <c r="E387" s="51"/>
      <c r="F387" s="486"/>
      <c r="G387" s="22"/>
    </row>
    <row r="388" ht="15.75" customHeight="1">
      <c r="A388" s="50"/>
      <c r="B388" s="44"/>
      <c r="C388" s="44"/>
      <c r="D388" s="44"/>
      <c r="E388" s="51"/>
      <c r="F388" s="486"/>
      <c r="G388" s="22"/>
    </row>
    <row r="389" ht="15.75" customHeight="1">
      <c r="A389" s="50"/>
      <c r="B389" s="44"/>
      <c r="C389" s="44"/>
      <c r="D389" s="44"/>
      <c r="E389" s="51"/>
      <c r="F389" s="486"/>
      <c r="G389" s="22"/>
    </row>
    <row r="390" ht="15.75" customHeight="1">
      <c r="A390" s="50"/>
      <c r="B390" s="44"/>
      <c r="C390" s="44"/>
      <c r="D390" s="44"/>
      <c r="E390" s="51"/>
      <c r="F390" s="486"/>
      <c r="G390" s="22"/>
    </row>
    <row r="391" ht="15.75" customHeight="1">
      <c r="A391" s="50"/>
      <c r="B391" s="44"/>
      <c r="C391" s="44"/>
      <c r="D391" s="44"/>
      <c r="E391" s="51"/>
      <c r="F391" s="486"/>
      <c r="G391" s="22"/>
    </row>
    <row r="392" ht="15.75" customHeight="1">
      <c r="A392" s="50"/>
      <c r="B392" s="44"/>
      <c r="C392" s="44"/>
      <c r="D392" s="44"/>
      <c r="E392" s="51"/>
      <c r="F392" s="486"/>
      <c r="G392" s="22"/>
    </row>
    <row r="393" ht="15.75" customHeight="1">
      <c r="A393" s="50"/>
      <c r="B393" s="44"/>
      <c r="C393" s="44"/>
      <c r="D393" s="44"/>
      <c r="E393" s="51"/>
      <c r="F393" s="486"/>
      <c r="G393" s="22"/>
    </row>
    <row r="394" ht="15.75" customHeight="1">
      <c r="A394" s="50"/>
      <c r="B394" s="44"/>
      <c r="C394" s="44"/>
      <c r="D394" s="44"/>
      <c r="E394" s="51"/>
      <c r="F394" s="486"/>
      <c r="G394" s="22"/>
    </row>
    <row r="395" ht="15.75" customHeight="1">
      <c r="A395" s="50"/>
      <c r="B395" s="44"/>
      <c r="C395" s="44"/>
      <c r="D395" s="44"/>
      <c r="E395" s="51"/>
      <c r="F395" s="486"/>
      <c r="G395" s="22"/>
    </row>
    <row r="396" ht="15.75" customHeight="1">
      <c r="A396" s="50"/>
      <c r="B396" s="44"/>
      <c r="C396" s="44"/>
      <c r="D396" s="44"/>
      <c r="E396" s="51"/>
      <c r="F396" s="486"/>
      <c r="G396" s="22"/>
    </row>
    <row r="397" ht="15.75" customHeight="1">
      <c r="A397" s="50"/>
      <c r="B397" s="44"/>
      <c r="C397" s="44"/>
      <c r="D397" s="44"/>
      <c r="E397" s="51"/>
      <c r="F397" s="486"/>
      <c r="G397" s="22"/>
    </row>
    <row r="398" ht="15.75" customHeight="1">
      <c r="A398" s="50"/>
      <c r="B398" s="44"/>
      <c r="C398" s="44"/>
      <c r="D398" s="44"/>
      <c r="E398" s="51"/>
      <c r="F398" s="486"/>
      <c r="G398" s="22"/>
    </row>
    <row r="399" ht="15.75" customHeight="1">
      <c r="A399" s="50"/>
      <c r="B399" s="44"/>
      <c r="C399" s="44"/>
      <c r="D399" s="44"/>
      <c r="E399" s="51"/>
      <c r="F399" s="486"/>
      <c r="G399" s="22"/>
    </row>
    <row r="400" ht="15.75" customHeight="1">
      <c r="A400" s="50"/>
      <c r="B400" s="44"/>
      <c r="C400" s="44"/>
      <c r="D400" s="44"/>
      <c r="E400" s="51"/>
      <c r="F400" s="486"/>
      <c r="G400" s="22"/>
    </row>
    <row r="401" ht="15.75" customHeight="1">
      <c r="A401" s="50"/>
      <c r="B401" s="44"/>
      <c r="C401" s="44"/>
      <c r="D401" s="44"/>
      <c r="E401" s="51"/>
      <c r="F401" s="486"/>
      <c r="G401" s="22"/>
    </row>
    <row r="402" ht="15.75" customHeight="1">
      <c r="A402" s="50"/>
      <c r="B402" s="44"/>
      <c r="C402" s="44"/>
      <c r="D402" s="44"/>
      <c r="E402" s="51"/>
      <c r="F402" s="486"/>
      <c r="G402" s="22"/>
    </row>
    <row r="403" ht="15.75" customHeight="1">
      <c r="A403" s="50"/>
      <c r="B403" s="44"/>
      <c r="C403" s="44"/>
      <c r="D403" s="44"/>
      <c r="E403" s="51"/>
      <c r="F403" s="486"/>
      <c r="G403" s="22"/>
    </row>
    <row r="404" ht="15.75" customHeight="1">
      <c r="A404" s="50"/>
      <c r="B404" s="44"/>
      <c r="C404" s="44"/>
      <c r="D404" s="44"/>
      <c r="E404" s="51"/>
      <c r="F404" s="486"/>
      <c r="G404" s="22"/>
    </row>
    <row r="405" ht="15.75" customHeight="1">
      <c r="A405" s="50"/>
      <c r="B405" s="44"/>
      <c r="C405" s="44"/>
      <c r="D405" s="44"/>
      <c r="E405" s="51"/>
      <c r="F405" s="486"/>
      <c r="G405" s="22"/>
    </row>
    <row r="406" ht="15.75" customHeight="1">
      <c r="A406" s="50"/>
      <c r="B406" s="44"/>
      <c r="C406" s="44"/>
      <c r="D406" s="44"/>
      <c r="E406" s="51"/>
      <c r="F406" s="486"/>
      <c r="G406" s="22"/>
    </row>
    <row r="407" ht="15.75" customHeight="1">
      <c r="A407" s="50"/>
      <c r="B407" s="44"/>
      <c r="C407" s="44"/>
      <c r="D407" s="44"/>
      <c r="E407" s="51"/>
      <c r="F407" s="486"/>
      <c r="G407" s="22"/>
    </row>
    <row r="408" ht="15.75" customHeight="1">
      <c r="A408" s="50"/>
      <c r="B408" s="44"/>
      <c r="C408" s="44"/>
      <c r="D408" s="44"/>
      <c r="E408" s="51"/>
      <c r="F408" s="486"/>
      <c r="G408" s="22"/>
    </row>
    <row r="409" ht="15.75" customHeight="1">
      <c r="A409" s="50"/>
      <c r="B409" s="44"/>
      <c r="C409" s="44"/>
      <c r="D409" s="44"/>
      <c r="E409" s="51"/>
      <c r="F409" s="486"/>
      <c r="G409" s="22"/>
    </row>
    <row r="410" ht="15.75" customHeight="1">
      <c r="A410" s="50"/>
      <c r="B410" s="44"/>
      <c r="C410" s="44"/>
      <c r="D410" s="44"/>
      <c r="E410" s="51"/>
      <c r="F410" s="486"/>
      <c r="G410" s="22"/>
    </row>
    <row r="411" ht="15.75" customHeight="1">
      <c r="A411" s="50"/>
      <c r="B411" s="44"/>
      <c r="C411" s="44"/>
      <c r="D411" s="44"/>
      <c r="E411" s="51"/>
      <c r="F411" s="486"/>
      <c r="G411" s="22"/>
    </row>
    <row r="412" ht="15.75" customHeight="1">
      <c r="A412" s="50"/>
      <c r="B412" s="44"/>
      <c r="C412" s="44"/>
      <c r="D412" s="44"/>
      <c r="E412" s="51"/>
      <c r="F412" s="486"/>
      <c r="G412" s="22"/>
    </row>
    <row r="413" ht="15.75" customHeight="1">
      <c r="A413" s="50"/>
      <c r="B413" s="44"/>
      <c r="C413" s="44"/>
      <c r="D413" s="44"/>
      <c r="E413" s="51"/>
      <c r="F413" s="486"/>
      <c r="G413" s="22"/>
    </row>
    <row r="414" ht="15.75" customHeight="1">
      <c r="A414" s="50"/>
      <c r="B414" s="44"/>
      <c r="C414" s="44"/>
      <c r="D414" s="44"/>
      <c r="E414" s="51"/>
      <c r="F414" s="486"/>
      <c r="G414" s="22"/>
    </row>
    <row r="415" ht="15.75" customHeight="1">
      <c r="A415" s="50"/>
      <c r="B415" s="44"/>
      <c r="C415" s="44"/>
      <c r="D415" s="44"/>
      <c r="E415" s="51"/>
      <c r="F415" s="486"/>
      <c r="G415" s="22"/>
    </row>
    <row r="416" ht="15.75" customHeight="1">
      <c r="A416" s="50"/>
      <c r="B416" s="44"/>
      <c r="C416" s="44"/>
      <c r="D416" s="44"/>
      <c r="E416" s="51"/>
      <c r="F416" s="486"/>
      <c r="G416" s="22"/>
    </row>
    <row r="417" ht="15.75" customHeight="1">
      <c r="A417" s="50"/>
      <c r="B417" s="44"/>
      <c r="C417" s="44"/>
      <c r="D417" s="44"/>
      <c r="E417" s="51"/>
      <c r="F417" s="486"/>
      <c r="G417" s="22"/>
    </row>
    <row r="418" ht="15.75" customHeight="1">
      <c r="A418" s="50"/>
      <c r="B418" s="44"/>
      <c r="C418" s="44"/>
      <c r="D418" s="44"/>
      <c r="E418" s="51"/>
      <c r="F418" s="486"/>
      <c r="G418" s="22"/>
    </row>
    <row r="419" ht="15.75" customHeight="1">
      <c r="A419" s="50"/>
      <c r="B419" s="44"/>
      <c r="C419" s="44"/>
      <c r="D419" s="44"/>
      <c r="E419" s="51"/>
      <c r="F419" s="486"/>
      <c r="G419" s="22"/>
    </row>
    <row r="420" ht="15.75" customHeight="1">
      <c r="A420" s="50"/>
      <c r="B420" s="44"/>
      <c r="C420" s="44"/>
      <c r="D420" s="44"/>
      <c r="E420" s="51"/>
      <c r="F420" s="486"/>
      <c r="G420" s="22"/>
    </row>
    <row r="421" ht="15.75" customHeight="1">
      <c r="A421" s="50"/>
      <c r="B421" s="44"/>
      <c r="C421" s="44"/>
      <c r="D421" s="44"/>
      <c r="E421" s="51"/>
      <c r="F421" s="486"/>
      <c r="G421" s="22"/>
    </row>
    <row r="422" ht="15.75" customHeight="1">
      <c r="A422" s="50"/>
      <c r="B422" s="44"/>
      <c r="C422" s="44"/>
      <c r="D422" s="44"/>
      <c r="E422" s="51"/>
      <c r="F422" s="486"/>
      <c r="G422" s="22"/>
    </row>
    <row r="423" ht="15.75" customHeight="1">
      <c r="A423" s="50"/>
      <c r="B423" s="44"/>
      <c r="C423" s="44"/>
      <c r="D423" s="44"/>
      <c r="E423" s="51"/>
      <c r="F423" s="486"/>
      <c r="G423" s="22"/>
    </row>
    <row r="424" ht="15.75" customHeight="1">
      <c r="A424" s="50"/>
      <c r="B424" s="44"/>
      <c r="C424" s="44"/>
      <c r="D424" s="44"/>
      <c r="E424" s="51"/>
      <c r="F424" s="486"/>
      <c r="G424" s="22"/>
    </row>
    <row r="425" ht="15.75" customHeight="1">
      <c r="A425" s="50"/>
      <c r="B425" s="44"/>
      <c r="C425" s="44"/>
      <c r="D425" s="44"/>
      <c r="E425" s="51"/>
      <c r="F425" s="486"/>
      <c r="G425" s="22"/>
    </row>
    <row r="426" ht="15.75" customHeight="1">
      <c r="A426" s="50"/>
      <c r="B426" s="44"/>
      <c r="C426" s="44"/>
      <c r="D426" s="44"/>
      <c r="E426" s="51"/>
      <c r="F426" s="486"/>
      <c r="G426" s="22"/>
    </row>
    <row r="427" ht="15.75" customHeight="1">
      <c r="A427" s="50"/>
      <c r="B427" s="44"/>
      <c r="C427" s="44"/>
      <c r="D427" s="44"/>
      <c r="E427" s="51"/>
      <c r="F427" s="486"/>
      <c r="G427" s="22"/>
    </row>
    <row r="428" ht="15.75" customHeight="1">
      <c r="A428" s="50"/>
      <c r="B428" s="44"/>
      <c r="C428" s="44"/>
      <c r="D428" s="44"/>
      <c r="E428" s="51"/>
      <c r="F428" s="486"/>
      <c r="G428" s="22"/>
    </row>
    <row r="429" ht="15.75" customHeight="1">
      <c r="A429" s="50"/>
      <c r="B429" s="44"/>
      <c r="C429" s="44"/>
      <c r="D429" s="44"/>
      <c r="E429" s="51"/>
      <c r="F429" s="486"/>
      <c r="G429" s="22"/>
    </row>
    <row r="430" ht="15.75" customHeight="1">
      <c r="A430" s="50"/>
      <c r="B430" s="44"/>
      <c r="C430" s="44"/>
      <c r="D430" s="44"/>
      <c r="E430" s="51"/>
      <c r="F430" s="486"/>
      <c r="G430" s="22"/>
    </row>
    <row r="431" ht="15.75" customHeight="1">
      <c r="A431" s="50"/>
      <c r="B431" s="44"/>
      <c r="C431" s="44"/>
      <c r="D431" s="44"/>
      <c r="E431" s="51"/>
      <c r="F431" s="486"/>
      <c r="G431" s="22"/>
    </row>
    <row r="432" ht="15.75" customHeight="1">
      <c r="A432" s="50"/>
      <c r="B432" s="44"/>
      <c r="C432" s="44"/>
      <c r="D432" s="44"/>
      <c r="E432" s="51"/>
      <c r="F432" s="486"/>
      <c r="G432" s="22"/>
    </row>
    <row r="433" ht="15.75" customHeight="1">
      <c r="A433" s="50"/>
      <c r="B433" s="44"/>
      <c r="C433" s="44"/>
      <c r="D433" s="44"/>
      <c r="E433" s="51"/>
      <c r="F433" s="486"/>
      <c r="G433" s="22"/>
    </row>
    <row r="434" ht="15.75" customHeight="1">
      <c r="A434" s="50"/>
      <c r="B434" s="44"/>
      <c r="C434" s="44"/>
      <c r="D434" s="44"/>
      <c r="E434" s="51"/>
      <c r="F434" s="486"/>
      <c r="G434" s="22"/>
    </row>
    <row r="435" ht="15.75" customHeight="1">
      <c r="A435" s="50"/>
      <c r="B435" s="44"/>
      <c r="C435" s="44"/>
      <c r="D435" s="44"/>
      <c r="E435" s="51"/>
      <c r="F435" s="486"/>
      <c r="G435" s="22"/>
    </row>
    <row r="436" ht="15.75" customHeight="1">
      <c r="A436" s="50"/>
      <c r="B436" s="44"/>
      <c r="C436" s="44"/>
      <c r="D436" s="44"/>
      <c r="E436" s="51"/>
      <c r="F436" s="486"/>
      <c r="G436" s="22"/>
    </row>
    <row r="437" ht="15.75" customHeight="1">
      <c r="A437" s="50"/>
      <c r="B437" s="44"/>
      <c r="C437" s="44"/>
      <c r="D437" s="44"/>
      <c r="E437" s="51"/>
      <c r="F437" s="486"/>
      <c r="G437" s="22"/>
    </row>
    <row r="438" ht="15.75" customHeight="1">
      <c r="A438" s="50"/>
      <c r="B438" s="44"/>
      <c r="C438" s="44"/>
      <c r="D438" s="44"/>
      <c r="E438" s="51"/>
      <c r="F438" s="486"/>
      <c r="G438" s="22"/>
    </row>
    <row r="439" ht="15.75" customHeight="1">
      <c r="A439" s="50"/>
      <c r="B439" s="44"/>
      <c r="C439" s="44"/>
      <c r="D439" s="44"/>
      <c r="E439" s="51"/>
      <c r="F439" s="486"/>
      <c r="G439" s="22"/>
    </row>
    <row r="440" ht="15.75" customHeight="1">
      <c r="A440" s="50"/>
      <c r="B440" s="44"/>
      <c r="C440" s="44"/>
      <c r="D440" s="44"/>
      <c r="E440" s="51"/>
      <c r="F440" s="486"/>
      <c r="G440" s="22"/>
    </row>
    <row r="441" ht="15.75" customHeight="1">
      <c r="A441" s="50"/>
      <c r="B441" s="44"/>
      <c r="C441" s="44"/>
      <c r="D441" s="44"/>
      <c r="E441" s="51"/>
      <c r="F441" s="486"/>
      <c r="G441" s="22"/>
    </row>
    <row r="442" ht="15.75" customHeight="1">
      <c r="A442" s="50"/>
      <c r="B442" s="44"/>
      <c r="C442" s="44"/>
      <c r="D442" s="44"/>
      <c r="E442" s="51"/>
      <c r="F442" s="486"/>
      <c r="G442" s="22"/>
    </row>
    <row r="443" ht="15.75" customHeight="1">
      <c r="A443" s="50"/>
      <c r="B443" s="44"/>
      <c r="C443" s="44"/>
      <c r="D443" s="44"/>
      <c r="E443" s="51"/>
      <c r="F443" s="486"/>
      <c r="G443" s="22"/>
    </row>
    <row r="444" ht="15.75" customHeight="1">
      <c r="A444" s="50"/>
      <c r="B444" s="44"/>
      <c r="C444" s="44"/>
      <c r="D444" s="44"/>
      <c r="E444" s="51"/>
      <c r="F444" s="486"/>
      <c r="G444" s="22"/>
    </row>
    <row r="445" ht="15.75" customHeight="1">
      <c r="A445" s="50"/>
      <c r="B445" s="44"/>
      <c r="C445" s="44"/>
      <c r="D445" s="44"/>
      <c r="E445" s="51"/>
      <c r="F445" s="486"/>
      <c r="G445" s="22"/>
    </row>
    <row r="446" ht="15.75" customHeight="1">
      <c r="A446" s="50"/>
      <c r="B446" s="44"/>
      <c r="C446" s="44"/>
      <c r="D446" s="44"/>
      <c r="E446" s="51"/>
      <c r="F446" s="486"/>
      <c r="G446" s="22"/>
    </row>
    <row r="447" ht="15.75" customHeight="1">
      <c r="A447" s="50"/>
      <c r="B447" s="44"/>
      <c r="C447" s="44"/>
      <c r="D447" s="44"/>
      <c r="E447" s="51"/>
      <c r="F447" s="486"/>
      <c r="G447" s="22"/>
    </row>
    <row r="448" ht="15.75" customHeight="1">
      <c r="A448" s="50"/>
      <c r="B448" s="44"/>
      <c r="C448" s="44"/>
      <c r="D448" s="44"/>
      <c r="E448" s="51"/>
      <c r="F448" s="486"/>
      <c r="G448" s="22"/>
    </row>
    <row r="449" ht="15.75" customHeight="1">
      <c r="A449" s="50"/>
      <c r="B449" s="44"/>
      <c r="C449" s="44"/>
      <c r="D449" s="44"/>
      <c r="E449" s="51"/>
      <c r="F449" s="486"/>
      <c r="G449" s="22"/>
    </row>
    <row r="450" ht="15.75" customHeight="1">
      <c r="A450" s="50"/>
      <c r="B450" s="44"/>
      <c r="C450" s="44"/>
      <c r="D450" s="44"/>
      <c r="E450" s="51"/>
      <c r="F450" s="486"/>
      <c r="G450" s="22"/>
    </row>
    <row r="451" ht="15.75" customHeight="1">
      <c r="A451" s="50"/>
      <c r="B451" s="44"/>
      <c r="C451" s="44"/>
      <c r="D451" s="44"/>
      <c r="E451" s="51"/>
      <c r="F451" s="486"/>
      <c r="G451" s="22"/>
    </row>
    <row r="452" ht="15.75" customHeight="1">
      <c r="A452" s="50"/>
      <c r="B452" s="44"/>
      <c r="C452" s="44"/>
      <c r="D452" s="44"/>
      <c r="E452" s="51"/>
      <c r="F452" s="486"/>
      <c r="G452" s="22"/>
    </row>
    <row r="453" ht="15.75" customHeight="1">
      <c r="A453" s="50"/>
      <c r="B453" s="44"/>
      <c r="C453" s="44"/>
      <c r="D453" s="44"/>
      <c r="E453" s="51"/>
      <c r="F453" s="486"/>
      <c r="G453" s="22"/>
    </row>
    <row r="454" ht="15.75" customHeight="1">
      <c r="A454" s="50"/>
      <c r="B454" s="44"/>
      <c r="C454" s="44"/>
      <c r="D454" s="44"/>
      <c r="E454" s="51"/>
      <c r="F454" s="486"/>
      <c r="G454" s="22"/>
    </row>
    <row r="455" ht="15.75" customHeight="1">
      <c r="A455" s="50"/>
      <c r="B455" s="44"/>
      <c r="C455" s="44"/>
      <c r="D455" s="44"/>
      <c r="E455" s="51"/>
      <c r="F455" s="486"/>
      <c r="G455" s="22"/>
    </row>
    <row r="456" ht="15.75" customHeight="1">
      <c r="A456" s="50"/>
      <c r="B456" s="44"/>
      <c r="C456" s="44"/>
      <c r="D456" s="44"/>
      <c r="E456" s="51"/>
      <c r="F456" s="486"/>
      <c r="G456" s="22"/>
    </row>
    <row r="457" ht="15.75" customHeight="1">
      <c r="A457" s="50"/>
      <c r="B457" s="44"/>
      <c r="C457" s="44"/>
      <c r="D457" s="44"/>
      <c r="E457" s="51"/>
      <c r="F457" s="486"/>
      <c r="G457" s="22"/>
    </row>
    <row r="458" ht="15.75" customHeight="1">
      <c r="A458" s="50"/>
      <c r="B458" s="44"/>
      <c r="C458" s="44"/>
      <c r="D458" s="44"/>
      <c r="E458" s="51"/>
      <c r="F458" s="486"/>
      <c r="G458" s="22"/>
    </row>
    <row r="459" ht="15.75" customHeight="1">
      <c r="A459" s="50"/>
      <c r="B459" s="44"/>
      <c r="C459" s="44"/>
      <c r="D459" s="44"/>
      <c r="E459" s="51"/>
      <c r="F459" s="486"/>
      <c r="G459" s="22"/>
    </row>
    <row r="460" ht="15.75" customHeight="1">
      <c r="A460" s="50"/>
      <c r="B460" s="44"/>
      <c r="C460" s="44"/>
      <c r="D460" s="44"/>
      <c r="E460" s="51"/>
      <c r="F460" s="486"/>
      <c r="G460" s="22"/>
    </row>
    <row r="461" ht="15.75" customHeight="1">
      <c r="A461" s="50"/>
      <c r="B461" s="44"/>
      <c r="C461" s="44"/>
      <c r="D461" s="44"/>
      <c r="E461" s="51"/>
      <c r="F461" s="486"/>
      <c r="G461" s="22"/>
    </row>
    <row r="462" ht="15.75" customHeight="1">
      <c r="A462" s="50"/>
      <c r="B462" s="44"/>
      <c r="C462" s="44"/>
      <c r="D462" s="44"/>
      <c r="E462" s="51"/>
      <c r="F462" s="486"/>
      <c r="G462" s="22"/>
    </row>
    <row r="463" ht="15.75" customHeight="1">
      <c r="A463" s="50"/>
      <c r="B463" s="44"/>
      <c r="C463" s="44"/>
      <c r="D463" s="44"/>
      <c r="E463" s="51"/>
      <c r="F463" s="486"/>
      <c r="G463" s="22"/>
    </row>
    <row r="464" ht="15.75" customHeight="1">
      <c r="A464" s="50"/>
      <c r="B464" s="44"/>
      <c r="C464" s="44"/>
      <c r="D464" s="44"/>
      <c r="E464" s="51"/>
      <c r="F464" s="486"/>
      <c r="G464" s="22"/>
    </row>
    <row r="465" ht="15.75" customHeight="1">
      <c r="A465" s="50"/>
      <c r="B465" s="44"/>
      <c r="C465" s="44"/>
      <c r="D465" s="44"/>
      <c r="E465" s="51"/>
      <c r="F465" s="486"/>
      <c r="G465" s="22"/>
    </row>
    <row r="466" ht="15.75" customHeight="1">
      <c r="A466" s="50"/>
      <c r="B466" s="44"/>
      <c r="C466" s="44"/>
      <c r="D466" s="44"/>
      <c r="E466" s="51"/>
      <c r="F466" s="486"/>
      <c r="G466" s="22"/>
    </row>
    <row r="467" ht="15.75" customHeight="1">
      <c r="A467" s="50"/>
      <c r="B467" s="44"/>
      <c r="C467" s="44"/>
      <c r="D467" s="44"/>
      <c r="E467" s="51"/>
      <c r="F467" s="486"/>
      <c r="G467" s="22"/>
    </row>
    <row r="468" ht="15.75" customHeight="1">
      <c r="A468" s="50"/>
      <c r="B468" s="44"/>
      <c r="C468" s="44"/>
      <c r="D468" s="44"/>
      <c r="E468" s="51"/>
      <c r="F468" s="486"/>
      <c r="G468" s="22"/>
    </row>
    <row r="469" ht="15.75" customHeight="1">
      <c r="A469" s="50"/>
      <c r="B469" s="44"/>
      <c r="C469" s="44"/>
      <c r="D469" s="44"/>
      <c r="E469" s="51"/>
      <c r="F469" s="486"/>
      <c r="G469" s="22"/>
    </row>
    <row r="470" ht="15.75" customHeight="1">
      <c r="A470" s="50"/>
      <c r="B470" s="44"/>
      <c r="C470" s="44"/>
      <c r="D470" s="44"/>
      <c r="E470" s="51"/>
      <c r="F470" s="486"/>
      <c r="G470" s="22"/>
    </row>
    <row r="471" ht="15.75" customHeight="1">
      <c r="A471" s="50"/>
      <c r="B471" s="44"/>
      <c r="C471" s="44"/>
      <c r="D471" s="44"/>
      <c r="E471" s="51"/>
      <c r="F471" s="486"/>
      <c r="G471" s="22"/>
    </row>
    <row r="472" ht="15.75" customHeight="1">
      <c r="A472" s="50"/>
      <c r="B472" s="44"/>
      <c r="C472" s="44"/>
      <c r="D472" s="44"/>
      <c r="E472" s="51"/>
      <c r="F472" s="486"/>
      <c r="G472" s="22"/>
    </row>
    <row r="473" ht="15.75" customHeight="1">
      <c r="A473" s="50"/>
      <c r="B473" s="44"/>
      <c r="C473" s="44"/>
      <c r="D473" s="44"/>
      <c r="E473" s="51"/>
      <c r="F473" s="486"/>
      <c r="G473" s="22"/>
    </row>
    <row r="474" ht="15.75" customHeight="1">
      <c r="A474" s="50"/>
      <c r="B474" s="44"/>
      <c r="C474" s="44"/>
      <c r="D474" s="44"/>
      <c r="E474" s="51"/>
      <c r="F474" s="486"/>
      <c r="G474" s="22"/>
    </row>
    <row r="475" ht="15.75" customHeight="1">
      <c r="A475" s="50"/>
      <c r="B475" s="44"/>
      <c r="C475" s="44"/>
      <c r="D475" s="44"/>
      <c r="E475" s="51"/>
      <c r="F475" s="486"/>
      <c r="G475" s="22"/>
    </row>
    <row r="476" ht="15.75" customHeight="1">
      <c r="A476" s="50"/>
      <c r="B476" s="44"/>
      <c r="C476" s="44"/>
      <c r="D476" s="44"/>
      <c r="E476" s="51"/>
      <c r="F476" s="486"/>
      <c r="G476" s="22"/>
    </row>
    <row r="477" ht="15.75" customHeight="1">
      <c r="A477" s="50"/>
      <c r="B477" s="44"/>
      <c r="C477" s="44"/>
      <c r="D477" s="44"/>
      <c r="E477" s="51"/>
      <c r="F477" s="486"/>
      <c r="G477" s="22"/>
    </row>
    <row r="478" ht="15.75" customHeight="1">
      <c r="A478" s="50"/>
      <c r="B478" s="44"/>
      <c r="C478" s="44"/>
      <c r="D478" s="44"/>
      <c r="E478" s="51"/>
      <c r="F478" s="486"/>
      <c r="G478" s="22"/>
    </row>
    <row r="479" ht="15.75" customHeight="1">
      <c r="A479" s="50"/>
      <c r="B479" s="44"/>
      <c r="C479" s="44"/>
      <c r="D479" s="44"/>
      <c r="E479" s="51"/>
      <c r="F479" s="486"/>
      <c r="G479" s="22"/>
    </row>
    <row r="480" ht="15.75" customHeight="1">
      <c r="A480" s="50"/>
      <c r="B480" s="44"/>
      <c r="C480" s="44"/>
      <c r="D480" s="44"/>
      <c r="E480" s="51"/>
      <c r="F480" s="486"/>
      <c r="G480" s="22"/>
    </row>
    <row r="481" ht="15.75" customHeight="1">
      <c r="A481" s="50"/>
      <c r="B481" s="44"/>
      <c r="C481" s="44"/>
      <c r="D481" s="44"/>
      <c r="E481" s="51"/>
      <c r="F481" s="486"/>
      <c r="G481" s="22"/>
    </row>
    <row r="482" ht="15.75" customHeight="1">
      <c r="A482" s="50"/>
      <c r="B482" s="44"/>
      <c r="C482" s="44"/>
      <c r="D482" s="44"/>
      <c r="E482" s="51"/>
      <c r="F482" s="486"/>
      <c r="G482" s="22"/>
    </row>
    <row r="483" ht="15.75" customHeight="1">
      <c r="A483" s="50"/>
      <c r="B483" s="44"/>
      <c r="C483" s="44"/>
      <c r="D483" s="44"/>
      <c r="E483" s="51"/>
      <c r="F483" s="486"/>
      <c r="G483" s="22"/>
    </row>
    <row r="484" ht="15.75" customHeight="1">
      <c r="A484" s="50"/>
      <c r="B484" s="44"/>
      <c r="C484" s="44"/>
      <c r="D484" s="44"/>
      <c r="E484" s="51"/>
      <c r="F484" s="486"/>
      <c r="G484" s="22"/>
    </row>
    <row r="485" ht="15.75" customHeight="1">
      <c r="A485" s="50"/>
      <c r="B485" s="44"/>
      <c r="C485" s="44"/>
      <c r="D485" s="44"/>
      <c r="E485" s="51"/>
      <c r="F485" s="486"/>
      <c r="G485" s="22"/>
    </row>
    <row r="486" ht="15.75" customHeight="1">
      <c r="A486" s="50"/>
      <c r="B486" s="44"/>
      <c r="C486" s="44"/>
      <c r="D486" s="44"/>
      <c r="E486" s="51"/>
      <c r="F486" s="486"/>
      <c r="G486" s="22"/>
    </row>
    <row r="487" ht="15.75" customHeight="1">
      <c r="A487" s="50"/>
      <c r="B487" s="44"/>
      <c r="C487" s="44"/>
      <c r="D487" s="44"/>
      <c r="E487" s="51"/>
      <c r="F487" s="486"/>
      <c r="G487" s="22"/>
    </row>
    <row r="488" ht="15.75" customHeight="1">
      <c r="A488" s="50"/>
      <c r="B488" s="44"/>
      <c r="C488" s="44"/>
      <c r="D488" s="44"/>
      <c r="E488" s="51"/>
      <c r="F488" s="486"/>
      <c r="G488" s="22"/>
    </row>
    <row r="489" ht="15.75" customHeight="1">
      <c r="A489" s="50"/>
      <c r="B489" s="44"/>
      <c r="C489" s="44"/>
      <c r="D489" s="44"/>
      <c r="E489" s="51"/>
      <c r="F489" s="486"/>
      <c r="G489" s="22"/>
    </row>
    <row r="490" ht="15.75" customHeight="1">
      <c r="A490" s="50"/>
      <c r="B490" s="44"/>
      <c r="C490" s="44"/>
      <c r="D490" s="44"/>
      <c r="E490" s="51"/>
      <c r="F490" s="486"/>
      <c r="G490" s="22"/>
    </row>
    <row r="491" ht="15.75" customHeight="1">
      <c r="A491" s="50"/>
      <c r="B491" s="44"/>
      <c r="C491" s="44"/>
      <c r="D491" s="44"/>
      <c r="E491" s="51"/>
      <c r="F491" s="486"/>
      <c r="G491" s="22"/>
    </row>
    <row r="492" ht="15.75" customHeight="1">
      <c r="A492" s="50"/>
      <c r="B492" s="44"/>
      <c r="C492" s="44"/>
      <c r="D492" s="44"/>
      <c r="E492" s="51"/>
      <c r="F492" s="486"/>
      <c r="G492" s="22"/>
    </row>
    <row r="493" ht="15.75" customHeight="1">
      <c r="A493" s="50"/>
      <c r="B493" s="44"/>
      <c r="C493" s="44"/>
      <c r="D493" s="44"/>
      <c r="E493" s="51"/>
      <c r="F493" s="486"/>
      <c r="G493" s="22"/>
    </row>
    <row r="494" ht="15.75" customHeight="1">
      <c r="A494" s="50"/>
      <c r="B494" s="44"/>
      <c r="C494" s="44"/>
      <c r="D494" s="44"/>
      <c r="E494" s="51"/>
      <c r="F494" s="486"/>
      <c r="G494" s="22"/>
    </row>
    <row r="495" ht="15.75" customHeight="1">
      <c r="A495" s="50"/>
      <c r="B495" s="44"/>
      <c r="C495" s="44"/>
      <c r="D495" s="44"/>
      <c r="E495" s="51"/>
      <c r="F495" s="486"/>
      <c r="G495" s="22"/>
    </row>
    <row r="496" ht="15.75" customHeight="1">
      <c r="A496" s="50"/>
      <c r="B496" s="44"/>
      <c r="C496" s="44"/>
      <c r="D496" s="44"/>
      <c r="E496" s="51"/>
      <c r="F496" s="486"/>
      <c r="G496" s="22"/>
    </row>
    <row r="497" ht="15.75" customHeight="1">
      <c r="A497" s="50"/>
      <c r="B497" s="44"/>
      <c r="C497" s="44"/>
      <c r="D497" s="44"/>
      <c r="E497" s="51"/>
      <c r="F497" s="486"/>
      <c r="G497" s="22"/>
    </row>
    <row r="498" ht="15.75" customHeight="1">
      <c r="A498" s="50"/>
      <c r="B498" s="44"/>
      <c r="C498" s="44"/>
      <c r="D498" s="44"/>
      <c r="E498" s="51"/>
      <c r="F498" s="486"/>
      <c r="G498" s="22"/>
    </row>
    <row r="499" ht="15.75" customHeight="1">
      <c r="A499" s="50"/>
      <c r="B499" s="44"/>
      <c r="C499" s="44"/>
      <c r="D499" s="44"/>
      <c r="E499" s="51"/>
      <c r="F499" s="486"/>
      <c r="G499" s="22"/>
    </row>
    <row r="500" ht="15.75" customHeight="1">
      <c r="A500" s="50"/>
      <c r="B500" s="44"/>
      <c r="C500" s="44"/>
      <c r="D500" s="44"/>
      <c r="E500" s="51"/>
      <c r="F500" s="486"/>
      <c r="G500" s="22"/>
    </row>
    <row r="501" ht="15.75" customHeight="1">
      <c r="A501" s="50"/>
      <c r="B501" s="44"/>
      <c r="C501" s="44"/>
      <c r="D501" s="44"/>
      <c r="E501" s="51"/>
      <c r="F501" s="486"/>
      <c r="G501" s="22"/>
    </row>
    <row r="502" ht="15.75" customHeight="1">
      <c r="A502" s="50"/>
      <c r="B502" s="44"/>
      <c r="C502" s="44"/>
      <c r="D502" s="44"/>
      <c r="E502" s="51"/>
      <c r="F502" s="486"/>
      <c r="G502" s="22"/>
    </row>
    <row r="503" ht="15.75" customHeight="1">
      <c r="A503" s="50"/>
      <c r="B503" s="44"/>
      <c r="C503" s="44"/>
      <c r="D503" s="44"/>
      <c r="E503" s="51"/>
      <c r="F503" s="486"/>
      <c r="G503" s="22"/>
    </row>
    <row r="504" ht="15.75" customHeight="1">
      <c r="A504" s="50"/>
      <c r="B504" s="44"/>
      <c r="C504" s="44"/>
      <c r="D504" s="44"/>
      <c r="E504" s="51"/>
      <c r="F504" s="486"/>
      <c r="G504" s="22"/>
    </row>
    <row r="505" ht="15.75" customHeight="1">
      <c r="A505" s="50"/>
      <c r="B505" s="44"/>
      <c r="C505" s="44"/>
      <c r="D505" s="44"/>
      <c r="E505" s="51"/>
      <c r="F505" s="486"/>
      <c r="G505" s="22"/>
    </row>
    <row r="506" ht="15.75" customHeight="1">
      <c r="A506" s="50"/>
      <c r="B506" s="44"/>
      <c r="C506" s="44"/>
      <c r="D506" s="44"/>
      <c r="E506" s="51"/>
      <c r="F506" s="486"/>
      <c r="G506" s="22"/>
    </row>
    <row r="507" ht="15.75" customHeight="1">
      <c r="A507" s="50"/>
      <c r="B507" s="44"/>
      <c r="C507" s="44"/>
      <c r="D507" s="44"/>
      <c r="E507" s="51"/>
      <c r="F507" s="486"/>
      <c r="G507" s="22"/>
    </row>
    <row r="508" ht="15.75" customHeight="1">
      <c r="A508" s="50"/>
      <c r="B508" s="44"/>
      <c r="C508" s="44"/>
      <c r="D508" s="44"/>
      <c r="E508" s="51"/>
      <c r="F508" s="486"/>
      <c r="G508" s="22"/>
    </row>
    <row r="509" ht="15.75" customHeight="1">
      <c r="A509" s="50"/>
      <c r="B509" s="44"/>
      <c r="C509" s="44"/>
      <c r="D509" s="44"/>
      <c r="E509" s="51"/>
      <c r="F509" s="486"/>
      <c r="G509" s="22"/>
    </row>
    <row r="510" ht="15.75" customHeight="1">
      <c r="A510" s="50"/>
      <c r="B510" s="44"/>
      <c r="C510" s="44"/>
      <c r="D510" s="44"/>
      <c r="E510" s="51"/>
      <c r="F510" s="486"/>
      <c r="G510" s="22"/>
    </row>
    <row r="511" ht="15.75" customHeight="1">
      <c r="A511" s="50"/>
      <c r="B511" s="44"/>
      <c r="C511" s="44"/>
      <c r="D511" s="44"/>
      <c r="E511" s="51"/>
      <c r="F511" s="486"/>
      <c r="G511" s="22"/>
    </row>
    <row r="512" ht="15.75" customHeight="1">
      <c r="A512" s="50"/>
      <c r="B512" s="44"/>
      <c r="C512" s="44"/>
      <c r="D512" s="44"/>
      <c r="E512" s="51"/>
      <c r="F512" s="486"/>
      <c r="G512" s="22"/>
    </row>
    <row r="513" ht="15.75" customHeight="1">
      <c r="A513" s="50"/>
      <c r="B513" s="44"/>
      <c r="C513" s="44"/>
      <c r="D513" s="44"/>
      <c r="E513" s="51"/>
      <c r="F513" s="486"/>
      <c r="G513" s="22"/>
    </row>
    <row r="514" ht="15.75" customHeight="1">
      <c r="A514" s="50"/>
      <c r="B514" s="44"/>
      <c r="C514" s="44"/>
      <c r="D514" s="44"/>
      <c r="E514" s="51"/>
      <c r="F514" s="486"/>
      <c r="G514" s="22"/>
    </row>
    <row r="515" ht="15.75" customHeight="1">
      <c r="A515" s="50"/>
      <c r="B515" s="44"/>
      <c r="C515" s="44"/>
      <c r="D515" s="44"/>
      <c r="E515" s="51"/>
      <c r="F515" s="486"/>
      <c r="G515" s="22"/>
    </row>
    <row r="516" ht="15.75" customHeight="1">
      <c r="A516" s="50"/>
      <c r="B516" s="44"/>
      <c r="C516" s="44"/>
      <c r="D516" s="44"/>
      <c r="E516" s="51"/>
      <c r="F516" s="486"/>
      <c r="G516" s="22"/>
    </row>
    <row r="517" ht="15.75" customHeight="1">
      <c r="A517" s="50"/>
      <c r="B517" s="44"/>
      <c r="C517" s="44"/>
      <c r="D517" s="44"/>
      <c r="E517" s="51"/>
      <c r="F517" s="486"/>
      <c r="G517" s="22"/>
    </row>
    <row r="518" ht="15.75" customHeight="1">
      <c r="A518" s="50"/>
      <c r="B518" s="44"/>
      <c r="C518" s="44"/>
      <c r="D518" s="44"/>
      <c r="E518" s="51"/>
      <c r="F518" s="486"/>
      <c r="G518" s="22"/>
    </row>
    <row r="519" ht="15.75" customHeight="1">
      <c r="A519" s="50"/>
      <c r="B519" s="44"/>
      <c r="C519" s="44"/>
      <c r="D519" s="44"/>
      <c r="E519" s="51"/>
      <c r="F519" s="486"/>
      <c r="G519" s="22"/>
    </row>
    <row r="520" ht="15.75" customHeight="1">
      <c r="A520" s="50"/>
      <c r="B520" s="44"/>
      <c r="C520" s="44"/>
      <c r="D520" s="44"/>
      <c r="E520" s="51"/>
      <c r="F520" s="486"/>
      <c r="G520" s="22"/>
    </row>
    <row r="521" ht="15.75" customHeight="1">
      <c r="A521" s="50"/>
      <c r="B521" s="44"/>
      <c r="C521" s="44"/>
      <c r="D521" s="44"/>
      <c r="E521" s="51"/>
      <c r="F521" s="486"/>
      <c r="G521" s="22"/>
    </row>
    <row r="522" ht="15.75" customHeight="1">
      <c r="A522" s="50"/>
      <c r="B522" s="44"/>
      <c r="C522" s="44"/>
      <c r="D522" s="44"/>
      <c r="E522" s="51"/>
      <c r="F522" s="486"/>
      <c r="G522" s="22"/>
    </row>
    <row r="523" ht="15.75" customHeight="1">
      <c r="A523" s="50"/>
      <c r="B523" s="44"/>
      <c r="C523" s="44"/>
      <c r="D523" s="44"/>
      <c r="E523" s="51"/>
      <c r="F523" s="486"/>
      <c r="G523" s="22"/>
    </row>
    <row r="524" ht="15.75" customHeight="1">
      <c r="A524" s="50"/>
      <c r="B524" s="44"/>
      <c r="C524" s="44"/>
      <c r="D524" s="44"/>
      <c r="E524" s="51"/>
      <c r="F524" s="486"/>
      <c r="G524" s="22"/>
    </row>
    <row r="525" ht="15.75" customHeight="1">
      <c r="A525" s="50"/>
      <c r="B525" s="44"/>
      <c r="C525" s="44"/>
      <c r="D525" s="44"/>
      <c r="E525" s="51"/>
      <c r="F525" s="486"/>
      <c r="G525" s="22"/>
    </row>
    <row r="526" ht="15.75" customHeight="1">
      <c r="A526" s="50"/>
      <c r="B526" s="44"/>
      <c r="C526" s="44"/>
      <c r="D526" s="44"/>
      <c r="E526" s="51"/>
      <c r="F526" s="486"/>
      <c r="G526" s="22"/>
    </row>
    <row r="527" ht="15.75" customHeight="1">
      <c r="A527" s="50"/>
      <c r="B527" s="44"/>
      <c r="C527" s="44"/>
      <c r="D527" s="44"/>
      <c r="E527" s="51"/>
      <c r="F527" s="486"/>
      <c r="G527" s="22"/>
    </row>
    <row r="528" ht="15.75" customHeight="1">
      <c r="A528" s="50"/>
      <c r="B528" s="44"/>
      <c r="C528" s="44"/>
      <c r="D528" s="44"/>
      <c r="E528" s="51"/>
      <c r="F528" s="486"/>
      <c r="G528" s="22"/>
    </row>
    <row r="529" ht="15.75" customHeight="1">
      <c r="A529" s="50"/>
      <c r="B529" s="44"/>
      <c r="C529" s="44"/>
      <c r="D529" s="44"/>
      <c r="E529" s="51"/>
      <c r="F529" s="486"/>
      <c r="G529" s="22"/>
    </row>
    <row r="530" ht="15.75" customHeight="1">
      <c r="A530" s="50"/>
      <c r="B530" s="44"/>
      <c r="C530" s="44"/>
      <c r="D530" s="44"/>
      <c r="E530" s="51"/>
      <c r="F530" s="486"/>
      <c r="G530" s="22"/>
    </row>
    <row r="531" ht="15.75" customHeight="1">
      <c r="A531" s="50"/>
      <c r="B531" s="44"/>
      <c r="C531" s="44"/>
      <c r="D531" s="44"/>
      <c r="E531" s="51"/>
      <c r="F531" s="486"/>
      <c r="G531" s="22"/>
    </row>
    <row r="532" ht="15.75" customHeight="1">
      <c r="A532" s="50"/>
      <c r="B532" s="44"/>
      <c r="C532" s="44"/>
      <c r="D532" s="44"/>
      <c r="E532" s="51"/>
      <c r="F532" s="486"/>
      <c r="G532" s="22"/>
    </row>
    <row r="533" ht="15.75" customHeight="1">
      <c r="A533" s="50"/>
      <c r="B533" s="44"/>
      <c r="C533" s="44"/>
      <c r="D533" s="44"/>
      <c r="E533" s="51"/>
      <c r="F533" s="486"/>
      <c r="G533" s="22"/>
    </row>
    <row r="534" ht="15.75" customHeight="1">
      <c r="A534" s="50"/>
      <c r="B534" s="44"/>
      <c r="C534" s="44"/>
      <c r="D534" s="44"/>
      <c r="E534" s="51"/>
      <c r="F534" s="486"/>
      <c r="G534" s="22"/>
    </row>
    <row r="535" ht="15.75" customHeight="1">
      <c r="A535" s="50"/>
      <c r="B535" s="44"/>
      <c r="C535" s="44"/>
      <c r="D535" s="44"/>
      <c r="E535" s="51"/>
      <c r="F535" s="486"/>
      <c r="G535" s="22"/>
    </row>
    <row r="536" ht="15.75" customHeight="1">
      <c r="A536" s="50"/>
      <c r="B536" s="44"/>
      <c r="C536" s="44"/>
      <c r="D536" s="44"/>
      <c r="E536" s="51"/>
      <c r="F536" s="486"/>
      <c r="G536" s="22"/>
    </row>
    <row r="537" ht="15.75" customHeight="1">
      <c r="A537" s="50"/>
      <c r="B537" s="44"/>
      <c r="C537" s="44"/>
      <c r="D537" s="44"/>
      <c r="E537" s="51"/>
      <c r="F537" s="486"/>
      <c r="G537" s="22"/>
    </row>
    <row r="538" ht="15.75" customHeight="1">
      <c r="A538" s="50"/>
      <c r="B538" s="44"/>
      <c r="C538" s="44"/>
      <c r="D538" s="44"/>
      <c r="E538" s="51"/>
      <c r="F538" s="486"/>
      <c r="G538" s="22"/>
    </row>
    <row r="539" ht="15.75" customHeight="1">
      <c r="A539" s="50"/>
      <c r="B539" s="44"/>
      <c r="C539" s="44"/>
      <c r="D539" s="44"/>
      <c r="E539" s="51"/>
      <c r="F539" s="486"/>
      <c r="G539" s="22"/>
    </row>
    <row r="540" ht="15.75" customHeight="1">
      <c r="A540" s="50"/>
      <c r="B540" s="44"/>
      <c r="C540" s="44"/>
      <c r="D540" s="44"/>
      <c r="E540" s="51"/>
      <c r="F540" s="486"/>
      <c r="G540" s="22"/>
    </row>
    <row r="541" ht="15.75" customHeight="1">
      <c r="A541" s="50"/>
      <c r="B541" s="44"/>
      <c r="C541" s="44"/>
      <c r="D541" s="44"/>
      <c r="E541" s="51"/>
      <c r="F541" s="486"/>
      <c r="G541" s="22"/>
    </row>
    <row r="542" ht="15.75" customHeight="1">
      <c r="A542" s="50"/>
      <c r="B542" s="44"/>
      <c r="C542" s="44"/>
      <c r="D542" s="44"/>
      <c r="E542" s="51"/>
      <c r="F542" s="486"/>
      <c r="G542" s="22"/>
    </row>
    <row r="543" ht="15.75" customHeight="1">
      <c r="A543" s="50"/>
      <c r="B543" s="44"/>
      <c r="C543" s="44"/>
      <c r="D543" s="44"/>
      <c r="E543" s="51"/>
      <c r="F543" s="486"/>
      <c r="G543" s="22"/>
    </row>
    <row r="544" ht="15.75" customHeight="1">
      <c r="A544" s="50"/>
      <c r="B544" s="44"/>
      <c r="C544" s="44"/>
      <c r="D544" s="44"/>
      <c r="E544" s="51"/>
      <c r="F544" s="486"/>
      <c r="G544" s="22"/>
    </row>
    <row r="545" ht="15.75" customHeight="1">
      <c r="A545" s="50"/>
      <c r="B545" s="44"/>
      <c r="C545" s="44"/>
      <c r="D545" s="44"/>
      <c r="E545" s="51"/>
      <c r="F545" s="486"/>
      <c r="G545" s="22"/>
    </row>
    <row r="546" ht="15.75" customHeight="1">
      <c r="A546" s="50"/>
      <c r="B546" s="44"/>
      <c r="C546" s="44"/>
      <c r="D546" s="44"/>
      <c r="E546" s="51"/>
      <c r="F546" s="486"/>
      <c r="G546" s="22"/>
    </row>
    <row r="547" ht="15.75" customHeight="1">
      <c r="A547" s="50"/>
      <c r="B547" s="44"/>
      <c r="C547" s="44"/>
      <c r="D547" s="44"/>
      <c r="E547" s="51"/>
      <c r="F547" s="486"/>
      <c r="G547" s="22"/>
    </row>
    <row r="548" ht="15.75" customHeight="1">
      <c r="A548" s="50"/>
      <c r="B548" s="44"/>
      <c r="C548" s="44"/>
      <c r="D548" s="44"/>
      <c r="E548" s="51"/>
      <c r="F548" s="486"/>
      <c r="G548" s="22"/>
    </row>
    <row r="549" ht="15.75" customHeight="1">
      <c r="A549" s="50"/>
      <c r="B549" s="44"/>
      <c r="C549" s="44"/>
      <c r="D549" s="44"/>
      <c r="E549" s="51"/>
      <c r="F549" s="486"/>
      <c r="G549" s="22"/>
    </row>
    <row r="550" ht="15.75" customHeight="1">
      <c r="A550" s="50"/>
      <c r="B550" s="44"/>
      <c r="C550" s="44"/>
      <c r="D550" s="44"/>
      <c r="E550" s="51"/>
      <c r="F550" s="486"/>
      <c r="G550" s="22"/>
    </row>
    <row r="551" ht="15.75" customHeight="1">
      <c r="A551" s="50"/>
      <c r="B551" s="44"/>
      <c r="C551" s="44"/>
      <c r="D551" s="44"/>
      <c r="E551" s="51"/>
      <c r="F551" s="486"/>
      <c r="G551" s="22"/>
    </row>
    <row r="552" ht="15.75" customHeight="1">
      <c r="A552" s="50"/>
      <c r="B552" s="44"/>
      <c r="C552" s="44"/>
      <c r="D552" s="44"/>
      <c r="E552" s="51"/>
      <c r="F552" s="486"/>
      <c r="G552" s="22"/>
    </row>
    <row r="553" ht="15.75" customHeight="1">
      <c r="A553" s="50"/>
      <c r="B553" s="44"/>
      <c r="C553" s="44"/>
      <c r="D553" s="44"/>
      <c r="E553" s="51"/>
      <c r="F553" s="486"/>
      <c r="G553" s="22"/>
    </row>
    <row r="554" ht="15.75" customHeight="1">
      <c r="A554" s="50"/>
      <c r="B554" s="44"/>
      <c r="C554" s="44"/>
      <c r="D554" s="44"/>
      <c r="E554" s="51"/>
      <c r="F554" s="486"/>
      <c r="G554" s="22"/>
    </row>
    <row r="555" ht="15.75" customHeight="1">
      <c r="A555" s="50"/>
      <c r="B555" s="44"/>
      <c r="C555" s="44"/>
      <c r="D555" s="44"/>
      <c r="E555" s="51"/>
      <c r="F555" s="486"/>
      <c r="G555" s="22"/>
    </row>
    <row r="556" ht="15.75" customHeight="1">
      <c r="A556" s="50"/>
      <c r="B556" s="44"/>
      <c r="C556" s="44"/>
      <c r="D556" s="44"/>
      <c r="E556" s="51"/>
      <c r="F556" s="486"/>
      <c r="G556" s="22"/>
    </row>
    <row r="557" ht="15.75" customHeight="1">
      <c r="A557" s="50"/>
      <c r="B557" s="44"/>
      <c r="C557" s="44"/>
      <c r="D557" s="44"/>
      <c r="E557" s="51"/>
      <c r="F557" s="486"/>
      <c r="G557" s="22"/>
    </row>
    <row r="558" ht="15.75" customHeight="1">
      <c r="A558" s="50"/>
      <c r="B558" s="44"/>
      <c r="C558" s="44"/>
      <c r="D558" s="44"/>
      <c r="E558" s="51"/>
      <c r="F558" s="486"/>
      <c r="G558" s="22"/>
    </row>
    <row r="559" ht="15.75" customHeight="1">
      <c r="A559" s="50"/>
      <c r="B559" s="44"/>
      <c r="C559" s="44"/>
      <c r="D559" s="44"/>
      <c r="E559" s="51"/>
      <c r="F559" s="486"/>
      <c r="G559" s="22"/>
    </row>
    <row r="560" ht="15.75" customHeight="1">
      <c r="A560" s="50"/>
      <c r="B560" s="44"/>
      <c r="C560" s="44"/>
      <c r="D560" s="44"/>
      <c r="E560" s="51"/>
      <c r="F560" s="486"/>
      <c r="G560" s="22"/>
    </row>
    <row r="561" ht="15.75" customHeight="1">
      <c r="A561" s="50"/>
      <c r="B561" s="44"/>
      <c r="C561" s="44"/>
      <c r="D561" s="44"/>
      <c r="E561" s="51"/>
      <c r="F561" s="486"/>
      <c r="G561" s="22"/>
    </row>
    <row r="562" ht="15.75" customHeight="1">
      <c r="A562" s="50"/>
      <c r="B562" s="44"/>
      <c r="C562" s="44"/>
      <c r="D562" s="44"/>
      <c r="E562" s="51"/>
      <c r="F562" s="486"/>
      <c r="G562" s="22"/>
    </row>
    <row r="563" ht="15.75" customHeight="1">
      <c r="A563" s="50"/>
      <c r="B563" s="44"/>
      <c r="C563" s="44"/>
      <c r="D563" s="44"/>
      <c r="E563" s="51"/>
      <c r="F563" s="486"/>
      <c r="G563" s="22"/>
    </row>
    <row r="564" ht="15.75" customHeight="1">
      <c r="A564" s="50"/>
      <c r="B564" s="44"/>
      <c r="C564" s="44"/>
      <c r="D564" s="44"/>
      <c r="E564" s="51"/>
      <c r="F564" s="486"/>
      <c r="G564" s="22"/>
    </row>
    <row r="565" ht="15.75" customHeight="1">
      <c r="A565" s="50"/>
      <c r="B565" s="44"/>
      <c r="C565" s="44"/>
      <c r="D565" s="44"/>
      <c r="E565" s="51"/>
      <c r="F565" s="486"/>
      <c r="G565" s="22"/>
    </row>
    <row r="566" ht="15.75" customHeight="1">
      <c r="A566" s="50"/>
      <c r="B566" s="44"/>
      <c r="C566" s="44"/>
      <c r="D566" s="44"/>
      <c r="E566" s="51"/>
      <c r="F566" s="486"/>
      <c r="G566" s="22"/>
    </row>
    <row r="567" ht="15.75" customHeight="1">
      <c r="A567" s="50"/>
      <c r="B567" s="44"/>
      <c r="C567" s="44"/>
      <c r="D567" s="44"/>
      <c r="E567" s="51"/>
      <c r="F567" s="486"/>
      <c r="G567" s="22"/>
    </row>
    <row r="568" ht="15.75" customHeight="1">
      <c r="A568" s="50"/>
      <c r="B568" s="44"/>
      <c r="C568" s="44"/>
      <c r="D568" s="44"/>
      <c r="E568" s="51"/>
      <c r="F568" s="486"/>
      <c r="G568" s="22"/>
    </row>
    <row r="569" ht="15.75" customHeight="1">
      <c r="A569" s="50"/>
      <c r="B569" s="44"/>
      <c r="C569" s="44"/>
      <c r="D569" s="44"/>
      <c r="E569" s="51"/>
      <c r="F569" s="486"/>
      <c r="G569" s="22"/>
    </row>
    <row r="570" ht="15.75" customHeight="1">
      <c r="A570" s="50"/>
      <c r="B570" s="44"/>
      <c r="C570" s="44"/>
      <c r="D570" s="44"/>
      <c r="E570" s="51"/>
      <c r="F570" s="486"/>
      <c r="G570" s="22"/>
    </row>
    <row r="571" ht="15.75" customHeight="1">
      <c r="A571" s="50"/>
      <c r="B571" s="44"/>
      <c r="C571" s="44"/>
      <c r="D571" s="44"/>
      <c r="E571" s="51"/>
      <c r="F571" s="486"/>
      <c r="G571" s="22"/>
    </row>
    <row r="572" ht="15.75" customHeight="1">
      <c r="A572" s="50"/>
      <c r="B572" s="44"/>
      <c r="C572" s="44"/>
      <c r="D572" s="44"/>
      <c r="E572" s="51"/>
      <c r="F572" s="486"/>
      <c r="G572" s="22"/>
    </row>
    <row r="573" ht="15.75" customHeight="1">
      <c r="A573" s="50"/>
      <c r="B573" s="44"/>
      <c r="C573" s="44"/>
      <c r="D573" s="44"/>
      <c r="E573" s="51"/>
      <c r="F573" s="486"/>
      <c r="G573" s="22"/>
    </row>
    <row r="574" ht="15.75" customHeight="1">
      <c r="A574" s="50"/>
      <c r="B574" s="44"/>
      <c r="C574" s="44"/>
      <c r="D574" s="44"/>
      <c r="E574" s="51"/>
      <c r="F574" s="486"/>
      <c r="G574" s="22"/>
    </row>
    <row r="575" ht="15.75" customHeight="1">
      <c r="A575" s="50"/>
      <c r="B575" s="44"/>
      <c r="C575" s="44"/>
      <c r="D575" s="44"/>
      <c r="E575" s="51"/>
      <c r="F575" s="486"/>
      <c r="G575" s="22"/>
    </row>
    <row r="576" ht="15.75" customHeight="1">
      <c r="A576" s="50"/>
      <c r="B576" s="44"/>
      <c r="C576" s="44"/>
      <c r="D576" s="44"/>
      <c r="E576" s="51"/>
      <c r="F576" s="486"/>
      <c r="G576" s="22"/>
    </row>
    <row r="577" ht="15.75" customHeight="1">
      <c r="A577" s="50"/>
      <c r="B577" s="44"/>
      <c r="C577" s="44"/>
      <c r="D577" s="44"/>
      <c r="E577" s="51"/>
      <c r="F577" s="486"/>
      <c r="G577" s="22"/>
    </row>
    <row r="578" ht="15.75" customHeight="1">
      <c r="A578" s="50"/>
      <c r="B578" s="44"/>
      <c r="C578" s="44"/>
      <c r="D578" s="44"/>
      <c r="E578" s="51"/>
      <c r="F578" s="486"/>
      <c r="G578" s="22"/>
    </row>
    <row r="579" ht="15.75" customHeight="1">
      <c r="A579" s="50"/>
      <c r="B579" s="44"/>
      <c r="C579" s="44"/>
      <c r="D579" s="44"/>
      <c r="E579" s="51"/>
      <c r="F579" s="486"/>
      <c r="G579" s="22"/>
    </row>
    <row r="580" ht="15.75" customHeight="1">
      <c r="A580" s="50"/>
      <c r="B580" s="44"/>
      <c r="C580" s="44"/>
      <c r="D580" s="44"/>
      <c r="E580" s="51"/>
      <c r="F580" s="486"/>
      <c r="G580" s="22"/>
    </row>
    <row r="581" ht="15.75" customHeight="1">
      <c r="A581" s="50"/>
      <c r="B581" s="44"/>
      <c r="C581" s="44"/>
      <c r="D581" s="44"/>
      <c r="E581" s="51"/>
      <c r="F581" s="486"/>
      <c r="G581" s="22"/>
    </row>
    <row r="582" ht="15.75" customHeight="1">
      <c r="A582" s="50"/>
      <c r="B582" s="44"/>
      <c r="C582" s="44"/>
      <c r="D582" s="44"/>
      <c r="E582" s="51"/>
      <c r="F582" s="486"/>
      <c r="G582" s="22"/>
    </row>
    <row r="583" ht="15.75" customHeight="1">
      <c r="A583" s="50"/>
      <c r="B583" s="44"/>
      <c r="C583" s="44"/>
      <c r="D583" s="44"/>
      <c r="E583" s="51"/>
      <c r="F583" s="486"/>
      <c r="G583" s="22"/>
    </row>
    <row r="584" ht="15.75" customHeight="1">
      <c r="A584" s="50"/>
      <c r="B584" s="44"/>
      <c r="C584" s="44"/>
      <c r="D584" s="44"/>
      <c r="E584" s="51"/>
      <c r="F584" s="486"/>
      <c r="G584" s="22"/>
    </row>
    <row r="585" ht="15.75" customHeight="1">
      <c r="A585" s="50"/>
      <c r="B585" s="44"/>
      <c r="C585" s="44"/>
      <c r="D585" s="44"/>
      <c r="E585" s="51"/>
      <c r="F585" s="486"/>
      <c r="G585" s="22"/>
    </row>
    <row r="586" ht="15.75" customHeight="1">
      <c r="A586" s="50"/>
      <c r="B586" s="44"/>
      <c r="C586" s="44"/>
      <c r="D586" s="44"/>
      <c r="E586" s="51"/>
      <c r="F586" s="486"/>
      <c r="G586" s="22"/>
    </row>
    <row r="587" ht="15.75" customHeight="1">
      <c r="A587" s="50"/>
      <c r="B587" s="44"/>
      <c r="C587" s="44"/>
      <c r="D587" s="44"/>
      <c r="E587" s="51"/>
      <c r="F587" s="486"/>
      <c r="G587" s="22"/>
    </row>
    <row r="588" ht="15.75" customHeight="1">
      <c r="A588" s="50"/>
      <c r="B588" s="44"/>
      <c r="C588" s="44"/>
      <c r="D588" s="44"/>
      <c r="E588" s="51"/>
      <c r="F588" s="486"/>
      <c r="G588" s="22"/>
    </row>
    <row r="589" ht="15.75" customHeight="1">
      <c r="A589" s="50"/>
      <c r="B589" s="44"/>
      <c r="C589" s="44"/>
      <c r="D589" s="44"/>
      <c r="E589" s="51"/>
      <c r="F589" s="486"/>
      <c r="G589" s="22"/>
    </row>
    <row r="590" ht="15.75" customHeight="1">
      <c r="A590" s="50"/>
      <c r="B590" s="44"/>
      <c r="C590" s="44"/>
      <c r="D590" s="44"/>
      <c r="E590" s="51"/>
      <c r="F590" s="486"/>
      <c r="G590" s="22"/>
    </row>
    <row r="591" ht="15.75" customHeight="1">
      <c r="A591" s="50"/>
      <c r="B591" s="44"/>
      <c r="C591" s="44"/>
      <c r="D591" s="44"/>
      <c r="E591" s="51"/>
      <c r="F591" s="486"/>
      <c r="G591" s="22"/>
    </row>
    <row r="592" ht="15.75" customHeight="1">
      <c r="A592" s="50"/>
      <c r="B592" s="44"/>
      <c r="C592" s="44"/>
      <c r="D592" s="44"/>
      <c r="E592" s="51"/>
      <c r="F592" s="486"/>
      <c r="G592" s="22"/>
    </row>
    <row r="593" ht="15.75" customHeight="1">
      <c r="A593" s="50"/>
      <c r="B593" s="44"/>
      <c r="C593" s="44"/>
      <c r="D593" s="44"/>
      <c r="E593" s="51"/>
      <c r="F593" s="486"/>
      <c r="G593" s="22"/>
    </row>
    <row r="594" ht="15.75" customHeight="1">
      <c r="A594" s="50"/>
      <c r="B594" s="44"/>
      <c r="C594" s="44"/>
      <c r="D594" s="44"/>
      <c r="E594" s="51"/>
      <c r="F594" s="486"/>
      <c r="G594" s="22"/>
    </row>
    <row r="595" ht="15.75" customHeight="1">
      <c r="A595" s="50"/>
      <c r="B595" s="44"/>
      <c r="C595" s="44"/>
      <c r="D595" s="44"/>
      <c r="E595" s="51"/>
      <c r="F595" s="486"/>
      <c r="G595" s="22"/>
    </row>
    <row r="596" ht="15.75" customHeight="1">
      <c r="A596" s="50"/>
      <c r="B596" s="44"/>
      <c r="C596" s="44"/>
      <c r="D596" s="44"/>
      <c r="E596" s="51"/>
      <c r="F596" s="486"/>
      <c r="G596" s="22"/>
    </row>
    <row r="597" ht="15.75" customHeight="1">
      <c r="A597" s="50"/>
      <c r="B597" s="44"/>
      <c r="C597" s="44"/>
      <c r="D597" s="44"/>
      <c r="E597" s="51"/>
      <c r="F597" s="486"/>
      <c r="G597" s="22"/>
    </row>
    <row r="598" ht="15.75" customHeight="1">
      <c r="A598" s="50"/>
      <c r="B598" s="44"/>
      <c r="C598" s="44"/>
      <c r="D598" s="44"/>
      <c r="E598" s="51"/>
      <c r="F598" s="486"/>
      <c r="G598" s="22"/>
    </row>
    <row r="599" ht="15.75" customHeight="1">
      <c r="A599" s="50"/>
      <c r="B599" s="44"/>
      <c r="C599" s="44"/>
      <c r="D599" s="44"/>
      <c r="E599" s="51"/>
      <c r="F599" s="486"/>
      <c r="G599" s="22"/>
    </row>
    <row r="600" ht="15.75" customHeight="1">
      <c r="A600" s="50"/>
      <c r="B600" s="44"/>
      <c r="C600" s="44"/>
      <c r="D600" s="44"/>
      <c r="E600" s="51"/>
      <c r="F600" s="486"/>
      <c r="G600" s="22"/>
    </row>
    <row r="601" ht="15.75" customHeight="1">
      <c r="A601" s="50"/>
      <c r="B601" s="44"/>
      <c r="C601" s="44"/>
      <c r="D601" s="44"/>
      <c r="E601" s="51"/>
      <c r="F601" s="486"/>
      <c r="G601" s="22"/>
    </row>
    <row r="602" ht="15.75" customHeight="1">
      <c r="A602" s="50"/>
      <c r="B602" s="44"/>
      <c r="C602" s="44"/>
      <c r="D602" s="44"/>
      <c r="E602" s="51"/>
      <c r="F602" s="486"/>
      <c r="G602" s="22"/>
    </row>
    <row r="603" ht="15.75" customHeight="1">
      <c r="A603" s="50"/>
      <c r="B603" s="44"/>
      <c r="C603" s="44"/>
      <c r="D603" s="44"/>
      <c r="E603" s="51"/>
      <c r="F603" s="486"/>
      <c r="G603" s="22"/>
    </row>
    <row r="604" ht="15.75" customHeight="1">
      <c r="A604" s="50"/>
      <c r="B604" s="44"/>
      <c r="C604" s="44"/>
      <c r="D604" s="44"/>
      <c r="E604" s="51"/>
      <c r="F604" s="486"/>
      <c r="G604" s="22"/>
    </row>
    <row r="605" ht="15.75" customHeight="1">
      <c r="A605" s="50"/>
      <c r="B605" s="44"/>
      <c r="C605" s="44"/>
      <c r="D605" s="44"/>
      <c r="E605" s="51"/>
      <c r="F605" s="486"/>
      <c r="G605" s="22"/>
    </row>
    <row r="606" ht="15.75" customHeight="1">
      <c r="A606" s="50"/>
      <c r="B606" s="44"/>
      <c r="C606" s="44"/>
      <c r="D606" s="44"/>
      <c r="E606" s="51"/>
      <c r="F606" s="486"/>
      <c r="G606" s="22"/>
    </row>
    <row r="607" ht="15.75" customHeight="1">
      <c r="A607" s="50"/>
      <c r="B607" s="44"/>
      <c r="C607" s="44"/>
      <c r="D607" s="44"/>
      <c r="E607" s="51"/>
      <c r="F607" s="486"/>
      <c r="G607" s="22"/>
    </row>
    <row r="608" ht="15.75" customHeight="1">
      <c r="A608" s="50"/>
      <c r="B608" s="44"/>
      <c r="C608" s="44"/>
      <c r="D608" s="44"/>
      <c r="E608" s="51"/>
      <c r="F608" s="486"/>
      <c r="G608" s="22"/>
    </row>
    <row r="609" ht="15.75" customHeight="1">
      <c r="A609" s="50"/>
      <c r="B609" s="44"/>
      <c r="C609" s="44"/>
      <c r="D609" s="44"/>
      <c r="E609" s="51"/>
      <c r="F609" s="486"/>
      <c r="G609" s="22"/>
    </row>
    <row r="610" ht="15.75" customHeight="1">
      <c r="A610" s="50"/>
      <c r="B610" s="44"/>
      <c r="C610" s="44"/>
      <c r="D610" s="44"/>
      <c r="E610" s="51"/>
      <c r="F610" s="486"/>
      <c r="G610" s="22"/>
    </row>
    <row r="611" ht="15.75" customHeight="1">
      <c r="A611" s="50"/>
      <c r="B611" s="44"/>
      <c r="C611" s="44"/>
      <c r="D611" s="44"/>
      <c r="E611" s="51"/>
      <c r="F611" s="486"/>
      <c r="G611" s="22"/>
    </row>
    <row r="612" ht="15.75" customHeight="1">
      <c r="A612" s="50"/>
      <c r="B612" s="44"/>
      <c r="C612" s="44"/>
      <c r="D612" s="44"/>
      <c r="E612" s="51"/>
      <c r="F612" s="486"/>
      <c r="G612" s="22"/>
    </row>
    <row r="613" ht="15.75" customHeight="1">
      <c r="A613" s="50"/>
      <c r="B613" s="44"/>
      <c r="C613" s="44"/>
      <c r="D613" s="44"/>
      <c r="E613" s="51"/>
      <c r="F613" s="486"/>
      <c r="G613" s="22"/>
    </row>
    <row r="614" ht="15.75" customHeight="1">
      <c r="A614" s="50"/>
      <c r="B614" s="44"/>
      <c r="C614" s="44"/>
      <c r="D614" s="44"/>
      <c r="E614" s="51"/>
      <c r="F614" s="486"/>
      <c r="G614" s="22"/>
    </row>
    <row r="615" ht="15.75" customHeight="1">
      <c r="A615" s="50"/>
      <c r="B615" s="44"/>
      <c r="C615" s="44"/>
      <c r="D615" s="44"/>
      <c r="E615" s="51"/>
      <c r="F615" s="486"/>
      <c r="G615" s="22"/>
    </row>
    <row r="616" ht="15.75" customHeight="1">
      <c r="A616" s="50"/>
      <c r="B616" s="44"/>
      <c r="C616" s="44"/>
      <c r="D616" s="44"/>
      <c r="E616" s="51"/>
      <c r="F616" s="486"/>
      <c r="G616" s="22"/>
    </row>
    <row r="617" ht="15.75" customHeight="1">
      <c r="A617" s="50"/>
      <c r="B617" s="44"/>
      <c r="C617" s="44"/>
      <c r="D617" s="44"/>
      <c r="E617" s="51"/>
      <c r="F617" s="486"/>
      <c r="G617" s="22"/>
    </row>
    <row r="618" ht="15.75" customHeight="1">
      <c r="A618" s="50"/>
      <c r="B618" s="44"/>
      <c r="C618" s="44"/>
      <c r="D618" s="44"/>
      <c r="E618" s="51"/>
      <c r="F618" s="486"/>
      <c r="G618" s="22"/>
    </row>
    <row r="619" ht="15.75" customHeight="1">
      <c r="A619" s="50"/>
      <c r="B619" s="44"/>
      <c r="C619" s="44"/>
      <c r="D619" s="44"/>
      <c r="E619" s="51"/>
      <c r="F619" s="486"/>
      <c r="G619" s="22"/>
    </row>
    <row r="620" ht="15.75" customHeight="1">
      <c r="A620" s="50"/>
      <c r="B620" s="44"/>
      <c r="C620" s="44"/>
      <c r="D620" s="44"/>
      <c r="E620" s="51"/>
      <c r="F620" s="486"/>
      <c r="G620" s="22"/>
    </row>
    <row r="621" ht="15.75" customHeight="1">
      <c r="A621" s="50"/>
      <c r="B621" s="44"/>
      <c r="C621" s="44"/>
      <c r="D621" s="44"/>
      <c r="E621" s="51"/>
      <c r="F621" s="486"/>
      <c r="G621" s="22"/>
    </row>
    <row r="622" ht="15.75" customHeight="1">
      <c r="A622" s="50"/>
      <c r="B622" s="44"/>
      <c r="C622" s="44"/>
      <c r="D622" s="44"/>
      <c r="E622" s="51"/>
      <c r="F622" s="486"/>
      <c r="G622" s="22"/>
    </row>
    <row r="623" ht="15.75" customHeight="1">
      <c r="A623" s="50"/>
      <c r="B623" s="44"/>
      <c r="C623" s="44"/>
      <c r="D623" s="44"/>
      <c r="E623" s="51"/>
      <c r="F623" s="486"/>
      <c r="G623" s="22"/>
    </row>
    <row r="624" ht="15.75" customHeight="1">
      <c r="A624" s="50"/>
      <c r="B624" s="44"/>
      <c r="C624" s="44"/>
      <c r="D624" s="44"/>
      <c r="E624" s="51"/>
      <c r="F624" s="486"/>
      <c r="G624" s="22"/>
    </row>
    <row r="625" ht="15.75" customHeight="1">
      <c r="A625" s="50"/>
      <c r="B625" s="44"/>
      <c r="C625" s="44"/>
      <c r="D625" s="44"/>
      <c r="E625" s="51"/>
      <c r="F625" s="486"/>
      <c r="G625" s="22"/>
    </row>
    <row r="626" ht="15.75" customHeight="1">
      <c r="A626" s="50"/>
      <c r="B626" s="44"/>
      <c r="C626" s="44"/>
      <c r="D626" s="44"/>
      <c r="E626" s="51"/>
      <c r="F626" s="486"/>
      <c r="G626" s="22"/>
    </row>
    <row r="627" ht="15.75" customHeight="1">
      <c r="A627" s="50"/>
      <c r="B627" s="44"/>
      <c r="C627" s="44"/>
      <c r="D627" s="44"/>
      <c r="E627" s="51"/>
      <c r="F627" s="486"/>
      <c r="G627" s="22"/>
    </row>
    <row r="628" ht="15.75" customHeight="1">
      <c r="A628" s="50"/>
      <c r="B628" s="44"/>
      <c r="C628" s="44"/>
      <c r="D628" s="44"/>
      <c r="E628" s="51"/>
      <c r="F628" s="486"/>
      <c r="G628" s="22"/>
    </row>
    <row r="629" ht="15.75" customHeight="1">
      <c r="A629" s="50"/>
      <c r="B629" s="44"/>
      <c r="C629" s="44"/>
      <c r="D629" s="44"/>
      <c r="E629" s="51"/>
      <c r="F629" s="486"/>
      <c r="G629" s="22"/>
    </row>
    <row r="630" ht="15.75" customHeight="1">
      <c r="A630" s="50"/>
      <c r="B630" s="44"/>
      <c r="C630" s="44"/>
      <c r="D630" s="44"/>
      <c r="E630" s="51"/>
      <c r="F630" s="486"/>
      <c r="G630" s="22"/>
    </row>
    <row r="631" ht="15.75" customHeight="1">
      <c r="A631" s="50"/>
      <c r="B631" s="44"/>
      <c r="C631" s="44"/>
      <c r="D631" s="44"/>
      <c r="E631" s="51"/>
      <c r="F631" s="486"/>
      <c r="G631" s="22"/>
    </row>
    <row r="632" ht="15.75" customHeight="1">
      <c r="A632" s="50"/>
      <c r="B632" s="44"/>
      <c r="C632" s="44"/>
      <c r="D632" s="44"/>
      <c r="E632" s="51"/>
      <c r="F632" s="486"/>
      <c r="G632" s="22"/>
    </row>
    <row r="633" ht="15.75" customHeight="1">
      <c r="A633" s="50"/>
      <c r="B633" s="44"/>
      <c r="C633" s="44"/>
      <c r="D633" s="44"/>
      <c r="E633" s="51"/>
      <c r="F633" s="486"/>
      <c r="G633" s="22"/>
    </row>
    <row r="634" ht="15.75" customHeight="1">
      <c r="A634" s="50"/>
      <c r="B634" s="44"/>
      <c r="C634" s="44"/>
      <c r="D634" s="44"/>
      <c r="E634" s="51"/>
      <c r="F634" s="486"/>
      <c r="G634" s="22"/>
    </row>
    <row r="635" ht="15.75" customHeight="1">
      <c r="A635" s="50"/>
      <c r="B635" s="44"/>
      <c r="C635" s="44"/>
      <c r="D635" s="44"/>
      <c r="E635" s="51"/>
      <c r="F635" s="486"/>
      <c r="G635" s="22"/>
    </row>
    <row r="636" ht="15.75" customHeight="1">
      <c r="A636" s="50"/>
      <c r="B636" s="44"/>
      <c r="C636" s="44"/>
      <c r="D636" s="44"/>
      <c r="E636" s="51"/>
      <c r="F636" s="486"/>
      <c r="G636" s="22"/>
    </row>
    <row r="637" ht="15.75" customHeight="1">
      <c r="A637" s="50"/>
      <c r="B637" s="44"/>
      <c r="C637" s="44"/>
      <c r="D637" s="44"/>
      <c r="E637" s="51"/>
      <c r="F637" s="486"/>
      <c r="G637" s="22"/>
    </row>
    <row r="638" ht="15.75" customHeight="1">
      <c r="A638" s="50"/>
      <c r="B638" s="44"/>
      <c r="C638" s="44"/>
      <c r="D638" s="44"/>
      <c r="E638" s="51"/>
      <c r="F638" s="486"/>
      <c r="G638" s="22"/>
    </row>
    <row r="639" ht="15.75" customHeight="1">
      <c r="A639" s="50"/>
      <c r="B639" s="44"/>
      <c r="C639" s="44"/>
      <c r="D639" s="44"/>
      <c r="E639" s="51"/>
      <c r="F639" s="486"/>
      <c r="G639" s="22"/>
    </row>
    <row r="640" ht="15.75" customHeight="1">
      <c r="A640" s="50"/>
      <c r="B640" s="44"/>
      <c r="C640" s="44"/>
      <c r="D640" s="44"/>
      <c r="E640" s="51"/>
      <c r="F640" s="486"/>
      <c r="G640" s="22"/>
    </row>
    <row r="641" ht="15.75" customHeight="1">
      <c r="A641" s="50"/>
      <c r="B641" s="44"/>
      <c r="C641" s="44"/>
      <c r="D641" s="44"/>
      <c r="E641" s="51"/>
      <c r="F641" s="486"/>
      <c r="G641" s="22"/>
    </row>
    <row r="642" ht="15.75" customHeight="1">
      <c r="A642" s="50"/>
      <c r="B642" s="44"/>
      <c r="C642" s="44"/>
      <c r="D642" s="44"/>
      <c r="E642" s="51"/>
      <c r="F642" s="486"/>
      <c r="G642" s="22"/>
    </row>
    <row r="643" ht="15.75" customHeight="1">
      <c r="A643" s="50"/>
      <c r="B643" s="44"/>
      <c r="C643" s="44"/>
      <c r="D643" s="44"/>
      <c r="E643" s="51"/>
      <c r="F643" s="486"/>
      <c r="G643" s="22"/>
    </row>
    <row r="644" ht="15.75" customHeight="1">
      <c r="A644" s="50"/>
      <c r="B644" s="44"/>
      <c r="C644" s="44"/>
      <c r="D644" s="44"/>
      <c r="E644" s="51"/>
      <c r="F644" s="486"/>
      <c r="G644" s="22"/>
    </row>
    <row r="645" ht="15.75" customHeight="1">
      <c r="A645" s="50"/>
      <c r="B645" s="44"/>
      <c r="C645" s="44"/>
      <c r="D645" s="44"/>
      <c r="E645" s="51"/>
      <c r="F645" s="486"/>
      <c r="G645" s="22"/>
    </row>
    <row r="646" ht="15.75" customHeight="1">
      <c r="A646" s="50"/>
      <c r="B646" s="44"/>
      <c r="C646" s="44"/>
      <c r="D646" s="44"/>
      <c r="E646" s="51"/>
      <c r="F646" s="486"/>
      <c r="G646" s="22"/>
    </row>
    <row r="647" ht="15.75" customHeight="1">
      <c r="A647" s="50"/>
      <c r="B647" s="44"/>
      <c r="C647" s="44"/>
      <c r="D647" s="44"/>
      <c r="E647" s="51"/>
      <c r="F647" s="486"/>
      <c r="G647" s="22"/>
    </row>
    <row r="648" ht="15.75" customHeight="1">
      <c r="A648" s="50"/>
      <c r="B648" s="44"/>
      <c r="C648" s="44"/>
      <c r="D648" s="44"/>
      <c r="E648" s="51"/>
      <c r="F648" s="486"/>
      <c r="G648" s="22"/>
    </row>
    <row r="649" ht="15.75" customHeight="1">
      <c r="A649" s="50"/>
      <c r="B649" s="44"/>
      <c r="C649" s="44"/>
      <c r="D649" s="44"/>
      <c r="E649" s="51"/>
      <c r="F649" s="486"/>
      <c r="G649" s="22"/>
    </row>
    <row r="650" ht="15.75" customHeight="1">
      <c r="A650" s="50"/>
      <c r="B650" s="44"/>
      <c r="C650" s="44"/>
      <c r="D650" s="44"/>
      <c r="E650" s="51"/>
      <c r="F650" s="486"/>
      <c r="G650" s="22"/>
    </row>
    <row r="651" ht="15.75" customHeight="1">
      <c r="A651" s="50"/>
      <c r="B651" s="44"/>
      <c r="C651" s="44"/>
      <c r="D651" s="44"/>
      <c r="E651" s="51"/>
      <c r="F651" s="486"/>
      <c r="G651" s="22"/>
    </row>
    <row r="652" ht="15.75" customHeight="1">
      <c r="A652" s="50"/>
      <c r="B652" s="44"/>
      <c r="C652" s="44"/>
      <c r="D652" s="44"/>
      <c r="E652" s="51"/>
      <c r="F652" s="486"/>
      <c r="G652" s="22"/>
    </row>
    <row r="653" ht="15.75" customHeight="1">
      <c r="A653" s="50"/>
      <c r="B653" s="44"/>
      <c r="C653" s="44"/>
      <c r="D653" s="44"/>
      <c r="E653" s="51"/>
      <c r="F653" s="486"/>
      <c r="G653" s="22"/>
    </row>
    <row r="654" ht="15.75" customHeight="1">
      <c r="A654" s="50"/>
      <c r="B654" s="44"/>
      <c r="C654" s="44"/>
      <c r="D654" s="44"/>
      <c r="E654" s="51"/>
      <c r="F654" s="486"/>
      <c r="G654" s="22"/>
    </row>
    <row r="655" ht="15.75" customHeight="1">
      <c r="A655" s="50"/>
      <c r="B655" s="44"/>
      <c r="C655" s="44"/>
      <c r="D655" s="44"/>
      <c r="E655" s="51"/>
      <c r="F655" s="486"/>
      <c r="G655" s="22"/>
    </row>
    <row r="656" ht="15.75" customHeight="1">
      <c r="A656" s="50"/>
      <c r="B656" s="44"/>
      <c r="C656" s="44"/>
      <c r="D656" s="44"/>
      <c r="E656" s="51"/>
      <c r="F656" s="486"/>
      <c r="G656" s="22"/>
    </row>
    <row r="657" ht="15.75" customHeight="1">
      <c r="A657" s="50"/>
      <c r="B657" s="44"/>
      <c r="C657" s="44"/>
      <c r="D657" s="44"/>
      <c r="E657" s="51"/>
      <c r="F657" s="486"/>
      <c r="G657" s="22"/>
    </row>
    <row r="658" ht="15.75" customHeight="1">
      <c r="A658" s="50"/>
      <c r="B658" s="44"/>
      <c r="C658" s="44"/>
      <c r="D658" s="44"/>
      <c r="E658" s="51"/>
      <c r="F658" s="486"/>
      <c r="G658" s="22"/>
    </row>
    <row r="659" ht="15.75" customHeight="1">
      <c r="A659" s="50"/>
      <c r="B659" s="44"/>
      <c r="C659" s="44"/>
      <c r="D659" s="44"/>
      <c r="E659" s="51"/>
      <c r="F659" s="486"/>
      <c r="G659" s="22"/>
    </row>
    <row r="660" ht="15.75" customHeight="1">
      <c r="A660" s="50"/>
      <c r="B660" s="44"/>
      <c r="C660" s="44"/>
      <c r="D660" s="44"/>
      <c r="E660" s="51"/>
      <c r="F660" s="486"/>
      <c r="G660" s="22"/>
    </row>
    <row r="661" ht="15.75" customHeight="1">
      <c r="A661" s="50"/>
      <c r="B661" s="44"/>
      <c r="C661" s="44"/>
      <c r="D661" s="44"/>
      <c r="E661" s="51"/>
      <c r="F661" s="486"/>
      <c r="G661" s="22"/>
    </row>
    <row r="662" ht="15.75" customHeight="1">
      <c r="A662" s="50"/>
      <c r="B662" s="44"/>
      <c r="C662" s="44"/>
      <c r="D662" s="44"/>
      <c r="E662" s="51"/>
      <c r="F662" s="486"/>
      <c r="G662" s="22"/>
    </row>
    <row r="663" ht="15.75" customHeight="1">
      <c r="A663" s="50"/>
      <c r="B663" s="44"/>
      <c r="C663" s="44"/>
      <c r="D663" s="44"/>
      <c r="E663" s="51"/>
      <c r="F663" s="486"/>
      <c r="G663" s="22"/>
    </row>
    <row r="664" ht="15.75" customHeight="1">
      <c r="A664" s="50"/>
      <c r="B664" s="44"/>
      <c r="C664" s="44"/>
      <c r="D664" s="44"/>
      <c r="E664" s="51"/>
      <c r="F664" s="486"/>
      <c r="G664" s="22"/>
    </row>
    <row r="665" ht="15.75" customHeight="1">
      <c r="A665" s="50"/>
      <c r="B665" s="44"/>
      <c r="C665" s="44"/>
      <c r="D665" s="44"/>
      <c r="E665" s="51"/>
      <c r="F665" s="486"/>
      <c r="G665" s="22"/>
    </row>
    <row r="666" ht="15.75" customHeight="1">
      <c r="A666" s="50"/>
      <c r="B666" s="44"/>
      <c r="C666" s="44"/>
      <c r="D666" s="44"/>
      <c r="E666" s="51"/>
      <c r="F666" s="486"/>
      <c r="G666" s="22"/>
    </row>
    <row r="667" ht="15.75" customHeight="1">
      <c r="A667" s="50"/>
      <c r="B667" s="44"/>
      <c r="C667" s="44"/>
      <c r="D667" s="44"/>
      <c r="E667" s="51"/>
      <c r="F667" s="486"/>
      <c r="G667" s="22"/>
    </row>
    <row r="668" ht="15.75" customHeight="1">
      <c r="A668" s="50"/>
      <c r="B668" s="44"/>
      <c r="C668" s="44"/>
      <c r="D668" s="44"/>
      <c r="E668" s="51"/>
      <c r="F668" s="486"/>
      <c r="G668" s="22"/>
    </row>
    <row r="669" ht="15.75" customHeight="1">
      <c r="A669" s="50"/>
      <c r="B669" s="44"/>
      <c r="C669" s="44"/>
      <c r="D669" s="44"/>
      <c r="E669" s="51"/>
      <c r="F669" s="486"/>
      <c r="G669" s="22"/>
    </row>
    <row r="670" ht="15.75" customHeight="1">
      <c r="A670" s="50"/>
      <c r="B670" s="44"/>
      <c r="C670" s="44"/>
      <c r="D670" s="44"/>
      <c r="E670" s="51"/>
      <c r="F670" s="486"/>
      <c r="G670" s="22"/>
    </row>
    <row r="671" ht="15.75" customHeight="1">
      <c r="A671" s="50"/>
      <c r="B671" s="44"/>
      <c r="C671" s="44"/>
      <c r="D671" s="44"/>
      <c r="E671" s="51"/>
      <c r="F671" s="486"/>
      <c r="G671" s="22"/>
    </row>
    <row r="672" ht="15.75" customHeight="1">
      <c r="A672" s="50"/>
      <c r="B672" s="44"/>
      <c r="C672" s="44"/>
      <c r="D672" s="44"/>
      <c r="E672" s="51"/>
      <c r="F672" s="486"/>
      <c r="G672" s="22"/>
    </row>
    <row r="673" ht="15.75" customHeight="1">
      <c r="A673" s="50"/>
      <c r="B673" s="44"/>
      <c r="C673" s="44"/>
      <c r="D673" s="44"/>
      <c r="E673" s="51"/>
      <c r="F673" s="486"/>
      <c r="G673" s="22"/>
    </row>
    <row r="674" ht="15.75" customHeight="1">
      <c r="A674" s="50"/>
      <c r="B674" s="44"/>
      <c r="C674" s="44"/>
      <c r="D674" s="44"/>
      <c r="E674" s="51"/>
      <c r="F674" s="486"/>
      <c r="G674" s="22"/>
    </row>
    <row r="675" ht="15.75" customHeight="1">
      <c r="A675" s="50"/>
      <c r="B675" s="44"/>
      <c r="C675" s="44"/>
      <c r="D675" s="44"/>
      <c r="E675" s="51"/>
      <c r="F675" s="486"/>
      <c r="G675" s="22"/>
    </row>
    <row r="676" ht="15.75" customHeight="1">
      <c r="A676" s="50"/>
      <c r="B676" s="44"/>
      <c r="C676" s="44"/>
      <c r="D676" s="44"/>
      <c r="E676" s="51"/>
      <c r="F676" s="486"/>
      <c r="G676" s="22"/>
    </row>
    <row r="677" ht="15.75" customHeight="1">
      <c r="A677" s="50"/>
      <c r="B677" s="44"/>
      <c r="C677" s="44"/>
      <c r="D677" s="44"/>
      <c r="E677" s="51"/>
      <c r="F677" s="486"/>
      <c r="G677" s="22"/>
    </row>
    <row r="678" ht="15.75" customHeight="1">
      <c r="A678" s="50"/>
      <c r="B678" s="44"/>
      <c r="C678" s="44"/>
      <c r="D678" s="44"/>
      <c r="E678" s="51"/>
      <c r="F678" s="486"/>
      <c r="G678" s="22"/>
    </row>
    <row r="679" ht="15.75" customHeight="1">
      <c r="A679" s="50"/>
      <c r="B679" s="44"/>
      <c r="C679" s="44"/>
      <c r="D679" s="44"/>
      <c r="E679" s="51"/>
      <c r="F679" s="486"/>
      <c r="G679" s="22"/>
    </row>
    <row r="680" ht="15.75" customHeight="1">
      <c r="A680" s="50"/>
      <c r="B680" s="44"/>
      <c r="C680" s="44"/>
      <c r="D680" s="44"/>
      <c r="E680" s="51"/>
      <c r="F680" s="486"/>
      <c r="G680" s="22"/>
    </row>
    <row r="681" ht="15.75" customHeight="1">
      <c r="A681" s="50"/>
      <c r="B681" s="44"/>
      <c r="C681" s="44"/>
      <c r="D681" s="44"/>
      <c r="E681" s="51"/>
      <c r="F681" s="486"/>
      <c r="G681" s="22"/>
    </row>
    <row r="682" ht="15.75" customHeight="1">
      <c r="A682" s="50"/>
      <c r="B682" s="44"/>
      <c r="C682" s="44"/>
      <c r="D682" s="44"/>
      <c r="E682" s="51"/>
      <c r="F682" s="486"/>
      <c r="G682" s="22"/>
    </row>
    <row r="683" ht="15.75" customHeight="1">
      <c r="A683" s="50"/>
      <c r="B683" s="44"/>
      <c r="C683" s="44"/>
      <c r="D683" s="44"/>
      <c r="E683" s="51"/>
      <c r="F683" s="486"/>
      <c r="G683" s="22"/>
    </row>
    <row r="684" ht="15.75" customHeight="1">
      <c r="A684" s="50"/>
      <c r="B684" s="44"/>
      <c r="C684" s="44"/>
      <c r="D684" s="44"/>
      <c r="E684" s="51"/>
      <c r="F684" s="486"/>
      <c r="G684" s="22"/>
    </row>
    <row r="685" ht="15.75" customHeight="1">
      <c r="A685" s="50"/>
      <c r="B685" s="44"/>
      <c r="C685" s="44"/>
      <c r="D685" s="44"/>
      <c r="E685" s="51"/>
      <c r="F685" s="486"/>
      <c r="G685" s="22"/>
    </row>
    <row r="686" ht="15.75" customHeight="1">
      <c r="A686" s="50"/>
      <c r="B686" s="44"/>
      <c r="C686" s="44"/>
      <c r="D686" s="44"/>
      <c r="E686" s="51"/>
      <c r="F686" s="486"/>
      <c r="G686" s="22"/>
    </row>
    <row r="687" ht="15.75" customHeight="1">
      <c r="A687" s="50"/>
      <c r="B687" s="44"/>
      <c r="C687" s="44"/>
      <c r="D687" s="44"/>
      <c r="E687" s="51"/>
      <c r="F687" s="486"/>
      <c r="G687" s="22"/>
    </row>
    <row r="688" ht="15.75" customHeight="1">
      <c r="A688" s="50"/>
      <c r="B688" s="44"/>
      <c r="C688" s="44"/>
      <c r="D688" s="44"/>
      <c r="E688" s="51"/>
      <c r="F688" s="486"/>
      <c r="G688" s="22"/>
    </row>
    <row r="689" ht="15.75" customHeight="1">
      <c r="A689" s="50"/>
      <c r="B689" s="44"/>
      <c r="C689" s="44"/>
      <c r="D689" s="44"/>
      <c r="E689" s="51"/>
      <c r="F689" s="486"/>
      <c r="G689" s="22"/>
    </row>
    <row r="690" ht="15.75" customHeight="1">
      <c r="A690" s="50"/>
      <c r="B690" s="44"/>
      <c r="C690" s="44"/>
      <c r="D690" s="44"/>
      <c r="E690" s="51"/>
      <c r="F690" s="486"/>
      <c r="G690" s="22"/>
    </row>
    <row r="691" ht="15.75" customHeight="1">
      <c r="A691" s="50"/>
      <c r="B691" s="44"/>
      <c r="C691" s="44"/>
      <c r="D691" s="44"/>
      <c r="E691" s="51"/>
      <c r="F691" s="486"/>
      <c r="G691" s="22"/>
    </row>
    <row r="692" ht="15.75" customHeight="1">
      <c r="A692" s="50"/>
      <c r="B692" s="44"/>
      <c r="C692" s="44"/>
      <c r="D692" s="44"/>
      <c r="E692" s="51"/>
      <c r="F692" s="486"/>
      <c r="G692" s="22"/>
    </row>
    <row r="693" ht="15.75" customHeight="1">
      <c r="A693" s="50"/>
      <c r="B693" s="44"/>
      <c r="C693" s="44"/>
      <c r="D693" s="44"/>
      <c r="E693" s="51"/>
      <c r="F693" s="486"/>
      <c r="G693" s="22"/>
    </row>
    <row r="694" ht="15.75" customHeight="1">
      <c r="A694" s="50"/>
      <c r="B694" s="44"/>
      <c r="C694" s="44"/>
      <c r="D694" s="44"/>
      <c r="E694" s="51"/>
      <c r="F694" s="486"/>
      <c r="G694" s="22"/>
    </row>
    <row r="695" ht="15.75" customHeight="1">
      <c r="A695" s="50"/>
      <c r="B695" s="44"/>
      <c r="C695" s="44"/>
      <c r="D695" s="44"/>
      <c r="E695" s="51"/>
      <c r="F695" s="486"/>
      <c r="G695" s="22"/>
    </row>
    <row r="696" ht="15.75" customHeight="1">
      <c r="A696" s="50"/>
      <c r="B696" s="44"/>
      <c r="C696" s="44"/>
      <c r="D696" s="44"/>
      <c r="E696" s="51"/>
      <c r="F696" s="486"/>
      <c r="G696" s="22"/>
    </row>
    <row r="697" ht="15.75" customHeight="1">
      <c r="A697" s="50"/>
      <c r="B697" s="44"/>
      <c r="C697" s="44"/>
      <c r="D697" s="44"/>
      <c r="E697" s="51"/>
      <c r="F697" s="486"/>
      <c r="G697" s="22"/>
    </row>
    <row r="698" ht="15.75" customHeight="1">
      <c r="A698" s="50"/>
      <c r="B698" s="44"/>
      <c r="C698" s="44"/>
      <c r="D698" s="44"/>
      <c r="E698" s="51"/>
      <c r="F698" s="486"/>
      <c r="G698" s="22"/>
    </row>
    <row r="699" ht="15.75" customHeight="1">
      <c r="A699" s="50"/>
      <c r="B699" s="44"/>
      <c r="C699" s="44"/>
      <c r="D699" s="44"/>
      <c r="E699" s="51"/>
      <c r="F699" s="486"/>
      <c r="G699" s="22"/>
    </row>
    <row r="700" ht="15.75" customHeight="1">
      <c r="A700" s="50"/>
      <c r="B700" s="44"/>
      <c r="C700" s="44"/>
      <c r="D700" s="44"/>
      <c r="E700" s="51"/>
      <c r="F700" s="486"/>
      <c r="G700" s="22"/>
    </row>
    <row r="701" ht="15.75" customHeight="1">
      <c r="A701" s="50"/>
      <c r="B701" s="44"/>
      <c r="C701" s="44"/>
      <c r="D701" s="44"/>
      <c r="E701" s="51"/>
      <c r="F701" s="486"/>
      <c r="G701" s="22"/>
    </row>
    <row r="702" ht="15.75" customHeight="1">
      <c r="A702" s="50"/>
      <c r="B702" s="44"/>
      <c r="C702" s="44"/>
      <c r="D702" s="44"/>
      <c r="E702" s="51"/>
      <c r="F702" s="486"/>
      <c r="G702" s="22"/>
    </row>
    <row r="703" ht="15.75" customHeight="1">
      <c r="A703" s="50"/>
      <c r="B703" s="44"/>
      <c r="C703" s="44"/>
      <c r="D703" s="44"/>
      <c r="E703" s="51"/>
      <c r="F703" s="486"/>
      <c r="G703" s="22"/>
    </row>
    <row r="704" ht="15.75" customHeight="1">
      <c r="A704" s="50"/>
      <c r="B704" s="44"/>
      <c r="C704" s="44"/>
      <c r="D704" s="44"/>
      <c r="E704" s="51"/>
      <c r="F704" s="486"/>
      <c r="G704" s="22"/>
    </row>
    <row r="705" ht="15.75" customHeight="1">
      <c r="A705" s="50"/>
      <c r="B705" s="44"/>
      <c r="C705" s="44"/>
      <c r="D705" s="44"/>
      <c r="E705" s="51"/>
      <c r="F705" s="486"/>
      <c r="G705" s="22"/>
    </row>
    <row r="706" ht="15.75" customHeight="1">
      <c r="A706" s="50"/>
      <c r="B706" s="44"/>
      <c r="C706" s="44"/>
      <c r="D706" s="44"/>
      <c r="E706" s="51"/>
      <c r="F706" s="486"/>
      <c r="G706" s="22"/>
    </row>
    <row r="707" ht="15.75" customHeight="1">
      <c r="A707" s="50"/>
      <c r="B707" s="44"/>
      <c r="C707" s="44"/>
      <c r="D707" s="44"/>
      <c r="E707" s="51"/>
      <c r="F707" s="486"/>
      <c r="G707" s="22"/>
    </row>
    <row r="708" ht="15.75" customHeight="1">
      <c r="A708" s="50"/>
      <c r="B708" s="44"/>
      <c r="C708" s="44"/>
      <c r="D708" s="44"/>
      <c r="E708" s="51"/>
      <c r="F708" s="486"/>
      <c r="G708" s="22"/>
    </row>
    <row r="709" ht="15.75" customHeight="1">
      <c r="A709" s="50"/>
      <c r="B709" s="44"/>
      <c r="C709" s="44"/>
      <c r="D709" s="44"/>
      <c r="E709" s="51"/>
      <c r="F709" s="486"/>
      <c r="G709" s="22"/>
    </row>
    <row r="710" ht="15.75" customHeight="1">
      <c r="A710" s="50"/>
      <c r="B710" s="44"/>
      <c r="C710" s="44"/>
      <c r="D710" s="44"/>
      <c r="E710" s="51"/>
      <c r="F710" s="486"/>
      <c r="G710" s="22"/>
    </row>
    <row r="711" ht="15.75" customHeight="1">
      <c r="A711" s="50"/>
      <c r="B711" s="44"/>
      <c r="C711" s="44"/>
      <c r="D711" s="44"/>
      <c r="E711" s="51"/>
      <c r="F711" s="486"/>
      <c r="G711" s="22"/>
    </row>
    <row r="712" ht="15.75" customHeight="1">
      <c r="A712" s="50"/>
      <c r="B712" s="44"/>
      <c r="C712" s="44"/>
      <c r="D712" s="44"/>
      <c r="E712" s="51"/>
      <c r="F712" s="486"/>
      <c r="G712" s="22"/>
    </row>
    <row r="713" ht="15.75" customHeight="1">
      <c r="A713" s="50"/>
      <c r="B713" s="44"/>
      <c r="C713" s="44"/>
      <c r="D713" s="44"/>
      <c r="E713" s="51"/>
      <c r="F713" s="486"/>
      <c r="G713" s="22"/>
    </row>
    <row r="714" ht="15.75" customHeight="1">
      <c r="A714" s="50"/>
      <c r="B714" s="44"/>
      <c r="C714" s="44"/>
      <c r="D714" s="44"/>
      <c r="E714" s="51"/>
      <c r="F714" s="486"/>
      <c r="G714" s="22"/>
    </row>
    <row r="715" ht="15.75" customHeight="1">
      <c r="A715" s="50"/>
      <c r="B715" s="44"/>
      <c r="C715" s="44"/>
      <c r="D715" s="44"/>
      <c r="E715" s="51"/>
      <c r="F715" s="486"/>
      <c r="G715" s="22"/>
    </row>
    <row r="716" ht="15.75" customHeight="1">
      <c r="A716" s="50"/>
      <c r="B716" s="44"/>
      <c r="C716" s="44"/>
      <c r="D716" s="44"/>
      <c r="E716" s="51"/>
      <c r="F716" s="486"/>
      <c r="G716" s="22"/>
    </row>
    <row r="717" ht="15.75" customHeight="1">
      <c r="A717" s="50"/>
      <c r="B717" s="44"/>
      <c r="C717" s="44"/>
      <c r="D717" s="44"/>
      <c r="E717" s="51"/>
      <c r="F717" s="486"/>
      <c r="G717" s="22"/>
    </row>
    <row r="718" ht="15.75" customHeight="1">
      <c r="A718" s="50"/>
      <c r="B718" s="44"/>
      <c r="C718" s="44"/>
      <c r="D718" s="44"/>
      <c r="E718" s="51"/>
      <c r="F718" s="486"/>
      <c r="G718" s="22"/>
    </row>
    <row r="719" ht="15.75" customHeight="1">
      <c r="A719" s="50"/>
      <c r="B719" s="44"/>
      <c r="C719" s="44"/>
      <c r="D719" s="44"/>
      <c r="E719" s="51"/>
      <c r="F719" s="486"/>
      <c r="G719" s="22"/>
    </row>
    <row r="720" ht="15.75" customHeight="1">
      <c r="A720" s="50"/>
      <c r="B720" s="44"/>
      <c r="C720" s="44"/>
      <c r="D720" s="44"/>
      <c r="E720" s="51"/>
      <c r="F720" s="486"/>
      <c r="G720" s="22"/>
    </row>
    <row r="721" ht="15.75" customHeight="1">
      <c r="A721" s="50"/>
      <c r="B721" s="44"/>
      <c r="C721" s="44"/>
      <c r="D721" s="44"/>
      <c r="E721" s="51"/>
      <c r="F721" s="486"/>
      <c r="G721" s="22"/>
    </row>
    <row r="722" ht="15.75" customHeight="1">
      <c r="A722" s="50"/>
      <c r="B722" s="44"/>
      <c r="C722" s="44"/>
      <c r="D722" s="44"/>
      <c r="E722" s="51"/>
      <c r="F722" s="486"/>
      <c r="G722" s="22"/>
    </row>
    <row r="723" ht="15.75" customHeight="1">
      <c r="A723" s="50"/>
      <c r="B723" s="44"/>
      <c r="C723" s="44"/>
      <c r="D723" s="44"/>
      <c r="E723" s="51"/>
      <c r="F723" s="486"/>
      <c r="G723" s="22"/>
    </row>
    <row r="724" ht="15.75" customHeight="1">
      <c r="A724" s="50"/>
      <c r="B724" s="44"/>
      <c r="C724" s="44"/>
      <c r="D724" s="44"/>
      <c r="E724" s="51"/>
      <c r="F724" s="486"/>
      <c r="G724" s="22"/>
    </row>
    <row r="725" ht="15.75" customHeight="1">
      <c r="A725" s="50"/>
      <c r="B725" s="44"/>
      <c r="C725" s="44"/>
      <c r="D725" s="44"/>
      <c r="E725" s="51"/>
      <c r="F725" s="486"/>
      <c r="G725" s="22"/>
    </row>
    <row r="726" ht="15.75" customHeight="1">
      <c r="A726" s="50"/>
      <c r="B726" s="44"/>
      <c r="C726" s="44"/>
      <c r="D726" s="44"/>
      <c r="E726" s="51"/>
      <c r="F726" s="486"/>
      <c r="G726" s="22"/>
    </row>
    <row r="727" ht="15.75" customHeight="1">
      <c r="A727" s="50"/>
      <c r="B727" s="44"/>
      <c r="C727" s="44"/>
      <c r="D727" s="44"/>
      <c r="E727" s="51"/>
      <c r="F727" s="486"/>
      <c r="G727" s="22"/>
    </row>
    <row r="728" ht="15.75" customHeight="1">
      <c r="A728" s="50"/>
      <c r="B728" s="44"/>
      <c r="C728" s="44"/>
      <c r="D728" s="44"/>
      <c r="E728" s="51"/>
      <c r="F728" s="486"/>
      <c r="G728" s="22"/>
    </row>
    <row r="729" ht="15.75" customHeight="1">
      <c r="A729" s="50"/>
      <c r="B729" s="44"/>
      <c r="C729" s="44"/>
      <c r="D729" s="44"/>
      <c r="E729" s="51"/>
      <c r="F729" s="486"/>
      <c r="G729" s="22"/>
    </row>
    <row r="730" ht="15.75" customHeight="1">
      <c r="A730" s="50"/>
      <c r="B730" s="44"/>
      <c r="C730" s="44"/>
      <c r="D730" s="44"/>
      <c r="E730" s="51"/>
      <c r="F730" s="486"/>
      <c r="G730" s="22"/>
    </row>
    <row r="731" ht="15.75" customHeight="1">
      <c r="A731" s="50"/>
      <c r="B731" s="44"/>
      <c r="C731" s="44"/>
      <c r="D731" s="44"/>
      <c r="E731" s="51"/>
      <c r="F731" s="486"/>
      <c r="G731" s="22"/>
    </row>
    <row r="732" ht="15.75" customHeight="1">
      <c r="A732" s="50"/>
      <c r="B732" s="44"/>
      <c r="C732" s="44"/>
      <c r="D732" s="44"/>
      <c r="E732" s="51"/>
      <c r="F732" s="486"/>
      <c r="G732" s="22"/>
    </row>
    <row r="733" ht="15.75" customHeight="1">
      <c r="A733" s="50"/>
      <c r="B733" s="44"/>
      <c r="C733" s="44"/>
      <c r="D733" s="44"/>
      <c r="E733" s="51"/>
      <c r="F733" s="486"/>
      <c r="G733" s="22"/>
    </row>
    <row r="734" ht="15.75" customHeight="1">
      <c r="A734" s="50"/>
      <c r="B734" s="44"/>
      <c r="C734" s="44"/>
      <c r="D734" s="44"/>
      <c r="E734" s="51"/>
      <c r="F734" s="486"/>
      <c r="G734" s="22"/>
    </row>
    <row r="735" ht="15.75" customHeight="1">
      <c r="A735" s="50"/>
      <c r="B735" s="44"/>
      <c r="C735" s="44"/>
      <c r="D735" s="44"/>
      <c r="E735" s="51"/>
      <c r="F735" s="486"/>
      <c r="G735" s="22"/>
    </row>
    <row r="736" ht="15.75" customHeight="1">
      <c r="A736" s="50"/>
      <c r="B736" s="44"/>
      <c r="C736" s="44"/>
      <c r="D736" s="44"/>
      <c r="E736" s="51"/>
      <c r="F736" s="486"/>
      <c r="G736" s="22"/>
    </row>
    <row r="737" ht="15.75" customHeight="1">
      <c r="A737" s="50"/>
      <c r="B737" s="44"/>
      <c r="C737" s="44"/>
      <c r="D737" s="44"/>
      <c r="E737" s="51"/>
      <c r="F737" s="486"/>
      <c r="G737" s="22"/>
    </row>
    <row r="738" ht="15.75" customHeight="1">
      <c r="A738" s="50"/>
      <c r="B738" s="44"/>
      <c r="C738" s="44"/>
      <c r="D738" s="44"/>
      <c r="E738" s="51"/>
      <c r="F738" s="486"/>
      <c r="G738" s="22"/>
    </row>
    <row r="739" ht="15.75" customHeight="1">
      <c r="A739" s="50"/>
      <c r="B739" s="44"/>
      <c r="C739" s="44"/>
      <c r="D739" s="44"/>
      <c r="E739" s="51"/>
      <c r="F739" s="486"/>
      <c r="G739" s="22"/>
    </row>
    <row r="740" ht="15.75" customHeight="1">
      <c r="A740" s="50"/>
      <c r="B740" s="44"/>
      <c r="C740" s="44"/>
      <c r="D740" s="44"/>
      <c r="E740" s="51"/>
      <c r="F740" s="486"/>
      <c r="G740" s="22"/>
    </row>
    <row r="741" ht="15.75" customHeight="1">
      <c r="A741" s="50"/>
      <c r="B741" s="44"/>
      <c r="C741" s="44"/>
      <c r="D741" s="44"/>
      <c r="E741" s="51"/>
      <c r="F741" s="486"/>
      <c r="G741" s="22"/>
    </row>
    <row r="742" ht="15.75" customHeight="1">
      <c r="A742" s="50"/>
      <c r="B742" s="44"/>
      <c r="C742" s="44"/>
      <c r="D742" s="44"/>
      <c r="E742" s="51"/>
      <c r="F742" s="486"/>
      <c r="G742" s="22"/>
    </row>
    <row r="743" ht="15.75" customHeight="1">
      <c r="A743" s="50"/>
      <c r="B743" s="44"/>
      <c r="C743" s="44"/>
      <c r="D743" s="44"/>
      <c r="E743" s="51"/>
      <c r="F743" s="486"/>
      <c r="G743" s="22"/>
    </row>
    <row r="744" ht="15.75" customHeight="1">
      <c r="A744" s="50"/>
      <c r="B744" s="44"/>
      <c r="C744" s="44"/>
      <c r="D744" s="44"/>
      <c r="E744" s="51"/>
      <c r="F744" s="486"/>
      <c r="G744" s="22"/>
    </row>
    <row r="745" ht="15.75" customHeight="1">
      <c r="A745" s="50"/>
      <c r="B745" s="44"/>
      <c r="C745" s="44"/>
      <c r="D745" s="44"/>
      <c r="E745" s="51"/>
      <c r="F745" s="486"/>
      <c r="G745" s="22"/>
    </row>
    <row r="746" ht="15.75" customHeight="1">
      <c r="A746" s="50"/>
      <c r="B746" s="44"/>
      <c r="C746" s="44"/>
      <c r="D746" s="44"/>
      <c r="E746" s="51"/>
      <c r="F746" s="486"/>
      <c r="G746" s="22"/>
    </row>
    <row r="747" ht="15.75" customHeight="1">
      <c r="A747" s="50"/>
      <c r="B747" s="44"/>
      <c r="C747" s="44"/>
      <c r="D747" s="44"/>
      <c r="E747" s="51"/>
      <c r="F747" s="486"/>
      <c r="G747" s="22"/>
    </row>
    <row r="748" ht="15.75" customHeight="1">
      <c r="A748" s="50"/>
      <c r="B748" s="44"/>
      <c r="C748" s="44"/>
      <c r="D748" s="44"/>
      <c r="E748" s="51"/>
      <c r="F748" s="486"/>
      <c r="G748" s="22"/>
    </row>
    <row r="749" ht="15.75" customHeight="1">
      <c r="A749" s="50"/>
      <c r="B749" s="44"/>
      <c r="C749" s="44"/>
      <c r="D749" s="44"/>
      <c r="E749" s="51"/>
      <c r="F749" s="486"/>
      <c r="G749" s="22"/>
    </row>
    <row r="750" ht="15.75" customHeight="1">
      <c r="A750" s="50"/>
      <c r="B750" s="44"/>
      <c r="C750" s="44"/>
      <c r="D750" s="44"/>
      <c r="E750" s="51"/>
      <c r="F750" s="486"/>
      <c r="G750" s="22"/>
    </row>
    <row r="751" ht="15.75" customHeight="1">
      <c r="A751" s="50"/>
      <c r="B751" s="44"/>
      <c r="C751" s="44"/>
      <c r="D751" s="44"/>
      <c r="E751" s="51"/>
      <c r="F751" s="486"/>
      <c r="G751" s="22"/>
    </row>
    <row r="752" ht="15.75" customHeight="1">
      <c r="A752" s="50"/>
      <c r="B752" s="44"/>
      <c r="C752" s="44"/>
      <c r="D752" s="44"/>
      <c r="E752" s="51"/>
      <c r="F752" s="486"/>
      <c r="G752" s="22"/>
    </row>
    <row r="753" ht="15.75" customHeight="1">
      <c r="A753" s="50"/>
      <c r="B753" s="44"/>
      <c r="C753" s="44"/>
      <c r="D753" s="44"/>
      <c r="E753" s="51"/>
      <c r="F753" s="486"/>
      <c r="G753" s="22"/>
    </row>
    <row r="754" ht="15.75" customHeight="1">
      <c r="A754" s="50"/>
      <c r="B754" s="44"/>
      <c r="C754" s="44"/>
      <c r="D754" s="44"/>
      <c r="E754" s="51"/>
      <c r="F754" s="486"/>
      <c r="G754" s="22"/>
    </row>
    <row r="755" ht="15.75" customHeight="1">
      <c r="A755" s="50"/>
      <c r="B755" s="44"/>
      <c r="C755" s="44"/>
      <c r="D755" s="44"/>
      <c r="E755" s="51"/>
      <c r="F755" s="486"/>
      <c r="G755" s="22"/>
    </row>
    <row r="756" ht="15.75" customHeight="1">
      <c r="A756" s="50"/>
      <c r="B756" s="44"/>
      <c r="C756" s="44"/>
      <c r="D756" s="44"/>
      <c r="E756" s="51"/>
      <c r="F756" s="486"/>
      <c r="G756" s="22"/>
    </row>
    <row r="757" ht="15.75" customHeight="1">
      <c r="A757" s="50"/>
      <c r="B757" s="44"/>
      <c r="C757" s="44"/>
      <c r="D757" s="44"/>
      <c r="E757" s="51"/>
      <c r="F757" s="486"/>
      <c r="G757" s="22"/>
    </row>
    <row r="758" ht="15.75" customHeight="1">
      <c r="A758" s="50"/>
      <c r="B758" s="44"/>
      <c r="C758" s="44"/>
      <c r="D758" s="44"/>
      <c r="E758" s="51"/>
      <c r="F758" s="486"/>
      <c r="G758" s="22"/>
    </row>
    <row r="759" ht="15.75" customHeight="1">
      <c r="A759" s="50"/>
      <c r="B759" s="44"/>
      <c r="C759" s="44"/>
      <c r="D759" s="44"/>
      <c r="E759" s="51"/>
      <c r="F759" s="486"/>
      <c r="G759" s="22"/>
    </row>
    <row r="760" ht="15.75" customHeight="1">
      <c r="A760" s="50"/>
      <c r="B760" s="44"/>
      <c r="C760" s="44"/>
      <c r="D760" s="44"/>
      <c r="E760" s="51"/>
      <c r="F760" s="486"/>
      <c r="G760" s="22"/>
    </row>
    <row r="761" ht="15.75" customHeight="1">
      <c r="A761" s="50"/>
      <c r="B761" s="44"/>
      <c r="C761" s="44"/>
      <c r="D761" s="44"/>
      <c r="E761" s="51"/>
      <c r="F761" s="486"/>
      <c r="G761" s="22"/>
    </row>
    <row r="762" ht="15.75" customHeight="1">
      <c r="A762" s="50"/>
      <c r="B762" s="44"/>
      <c r="C762" s="44"/>
      <c r="D762" s="44"/>
      <c r="E762" s="51"/>
      <c r="F762" s="486"/>
      <c r="G762" s="22"/>
    </row>
    <row r="763" ht="15.75" customHeight="1">
      <c r="A763" s="50"/>
      <c r="B763" s="44"/>
      <c r="C763" s="44"/>
      <c r="D763" s="44"/>
      <c r="E763" s="51"/>
      <c r="F763" s="486"/>
      <c r="G763" s="22"/>
    </row>
    <row r="764" ht="15.75" customHeight="1">
      <c r="A764" s="50"/>
      <c r="B764" s="44"/>
      <c r="C764" s="44"/>
      <c r="D764" s="44"/>
      <c r="E764" s="51"/>
      <c r="F764" s="486"/>
      <c r="G764" s="22"/>
    </row>
    <row r="765" ht="15.75" customHeight="1">
      <c r="A765" s="50"/>
      <c r="B765" s="44"/>
      <c r="C765" s="44"/>
      <c r="D765" s="44"/>
      <c r="E765" s="51"/>
      <c r="F765" s="486"/>
      <c r="G765" s="22"/>
    </row>
    <row r="766" ht="15.75" customHeight="1">
      <c r="A766" s="50"/>
      <c r="B766" s="44"/>
      <c r="C766" s="44"/>
      <c r="D766" s="44"/>
      <c r="E766" s="51"/>
      <c r="F766" s="486"/>
      <c r="G766" s="22"/>
    </row>
    <row r="767" ht="15.75" customHeight="1">
      <c r="A767" s="50"/>
      <c r="B767" s="44"/>
      <c r="C767" s="44"/>
      <c r="D767" s="44"/>
      <c r="E767" s="51"/>
      <c r="F767" s="486"/>
      <c r="G767" s="22"/>
    </row>
    <row r="768" ht="15.75" customHeight="1">
      <c r="A768" s="50"/>
      <c r="B768" s="44"/>
      <c r="C768" s="44"/>
      <c r="D768" s="44"/>
      <c r="E768" s="51"/>
      <c r="F768" s="486"/>
      <c r="G768" s="22"/>
    </row>
    <row r="769" ht="15.75" customHeight="1">
      <c r="A769" s="50"/>
      <c r="B769" s="44"/>
      <c r="C769" s="44"/>
      <c r="D769" s="44"/>
      <c r="E769" s="51"/>
      <c r="F769" s="486"/>
      <c r="G769" s="22"/>
    </row>
    <row r="770" ht="15.75" customHeight="1">
      <c r="A770" s="50"/>
      <c r="B770" s="44"/>
      <c r="C770" s="44"/>
      <c r="D770" s="44"/>
      <c r="E770" s="51"/>
      <c r="F770" s="486"/>
      <c r="G770" s="22"/>
    </row>
    <row r="771" ht="15.75" customHeight="1">
      <c r="A771" s="50"/>
      <c r="B771" s="44"/>
      <c r="C771" s="44"/>
      <c r="D771" s="44"/>
      <c r="E771" s="51"/>
      <c r="F771" s="486"/>
      <c r="G771" s="22"/>
    </row>
    <row r="772" ht="15.75" customHeight="1">
      <c r="A772" s="50"/>
      <c r="B772" s="44"/>
      <c r="C772" s="44"/>
      <c r="D772" s="44"/>
      <c r="E772" s="51"/>
      <c r="F772" s="486"/>
      <c r="G772" s="22"/>
    </row>
    <row r="773" ht="15.75" customHeight="1">
      <c r="A773" s="50"/>
      <c r="B773" s="44"/>
      <c r="C773" s="44"/>
      <c r="D773" s="44"/>
      <c r="E773" s="51"/>
      <c r="F773" s="486"/>
      <c r="G773" s="22"/>
    </row>
    <row r="774" ht="15.75" customHeight="1">
      <c r="A774" s="50"/>
      <c r="B774" s="44"/>
      <c r="C774" s="44"/>
      <c r="D774" s="44"/>
      <c r="E774" s="51"/>
      <c r="F774" s="486"/>
      <c r="G774" s="22"/>
    </row>
    <row r="775" ht="15.75" customHeight="1">
      <c r="A775" s="50"/>
      <c r="B775" s="44"/>
      <c r="C775" s="44"/>
      <c r="D775" s="44"/>
      <c r="E775" s="51"/>
      <c r="F775" s="486"/>
      <c r="G775" s="22"/>
    </row>
    <row r="776" ht="15.75" customHeight="1">
      <c r="A776" s="50"/>
      <c r="B776" s="44"/>
      <c r="C776" s="44"/>
      <c r="D776" s="44"/>
      <c r="E776" s="51"/>
      <c r="F776" s="486"/>
      <c r="G776" s="22"/>
    </row>
    <row r="777" ht="15.75" customHeight="1">
      <c r="A777" s="50"/>
      <c r="B777" s="44"/>
      <c r="C777" s="44"/>
      <c r="D777" s="44"/>
      <c r="E777" s="51"/>
      <c r="F777" s="486"/>
      <c r="G777" s="22"/>
    </row>
    <row r="778" ht="15.75" customHeight="1">
      <c r="A778" s="50"/>
      <c r="B778" s="44"/>
      <c r="C778" s="44"/>
      <c r="D778" s="44"/>
      <c r="E778" s="51"/>
      <c r="F778" s="486"/>
      <c r="G778" s="22"/>
    </row>
    <row r="779" ht="15.75" customHeight="1">
      <c r="A779" s="50"/>
      <c r="B779" s="44"/>
      <c r="C779" s="44"/>
      <c r="D779" s="44"/>
      <c r="E779" s="51"/>
      <c r="F779" s="486"/>
      <c r="G779" s="22"/>
    </row>
    <row r="780" ht="15.75" customHeight="1">
      <c r="A780" s="50"/>
      <c r="B780" s="44"/>
      <c r="C780" s="44"/>
      <c r="D780" s="44"/>
      <c r="E780" s="51"/>
      <c r="F780" s="486"/>
      <c r="G780" s="22"/>
    </row>
    <row r="781" ht="15.75" customHeight="1">
      <c r="A781" s="50"/>
      <c r="B781" s="44"/>
      <c r="C781" s="44"/>
      <c r="D781" s="44"/>
      <c r="E781" s="51"/>
      <c r="F781" s="486"/>
      <c r="G781" s="22"/>
    </row>
    <row r="782" ht="15.75" customHeight="1">
      <c r="A782" s="50"/>
      <c r="B782" s="44"/>
      <c r="C782" s="44"/>
      <c r="D782" s="44"/>
      <c r="E782" s="51"/>
      <c r="F782" s="486"/>
      <c r="G782" s="22"/>
    </row>
    <row r="783" ht="15.75" customHeight="1">
      <c r="A783" s="50"/>
      <c r="B783" s="44"/>
      <c r="C783" s="44"/>
      <c r="D783" s="44"/>
      <c r="E783" s="51"/>
      <c r="F783" s="486"/>
      <c r="G783" s="22"/>
    </row>
    <row r="784" ht="15.75" customHeight="1">
      <c r="A784" s="50"/>
      <c r="B784" s="44"/>
      <c r="C784" s="44"/>
      <c r="D784" s="44"/>
      <c r="E784" s="51"/>
      <c r="F784" s="486"/>
      <c r="G784" s="22"/>
    </row>
    <row r="785" ht="15.75" customHeight="1">
      <c r="A785" s="50"/>
      <c r="B785" s="44"/>
      <c r="C785" s="44"/>
      <c r="D785" s="44"/>
      <c r="E785" s="51"/>
      <c r="F785" s="486"/>
      <c r="G785" s="22"/>
    </row>
    <row r="786" ht="15.75" customHeight="1">
      <c r="A786" s="50"/>
      <c r="B786" s="44"/>
      <c r="C786" s="44"/>
      <c r="D786" s="44"/>
      <c r="E786" s="51"/>
      <c r="F786" s="486"/>
      <c r="G786" s="22"/>
    </row>
    <row r="787" ht="15.75" customHeight="1">
      <c r="A787" s="50"/>
      <c r="B787" s="44"/>
      <c r="C787" s="44"/>
      <c r="D787" s="44"/>
      <c r="E787" s="51"/>
      <c r="F787" s="486"/>
      <c r="G787" s="22"/>
    </row>
    <row r="788" ht="15.75" customHeight="1">
      <c r="A788" s="50"/>
      <c r="B788" s="44"/>
      <c r="C788" s="44"/>
      <c r="D788" s="44"/>
      <c r="E788" s="51"/>
      <c r="F788" s="486"/>
      <c r="G788" s="22"/>
    </row>
    <row r="789" ht="15.75" customHeight="1">
      <c r="A789" s="50"/>
      <c r="B789" s="44"/>
      <c r="C789" s="44"/>
      <c r="D789" s="44"/>
      <c r="E789" s="51"/>
      <c r="F789" s="486"/>
      <c r="G789" s="22"/>
    </row>
    <row r="790" ht="15.75" customHeight="1">
      <c r="A790" s="50"/>
      <c r="B790" s="44"/>
      <c r="C790" s="44"/>
      <c r="D790" s="44"/>
      <c r="E790" s="51"/>
      <c r="F790" s="486"/>
      <c r="G790" s="22"/>
    </row>
    <row r="791" ht="15.75" customHeight="1">
      <c r="A791" s="50"/>
      <c r="B791" s="44"/>
      <c r="C791" s="44"/>
      <c r="D791" s="44"/>
      <c r="E791" s="51"/>
      <c r="F791" s="486"/>
      <c r="G791" s="22"/>
    </row>
    <row r="792" ht="15.75" customHeight="1">
      <c r="A792" s="50"/>
      <c r="B792" s="44"/>
      <c r="C792" s="44"/>
      <c r="D792" s="44"/>
      <c r="E792" s="51"/>
      <c r="F792" s="486"/>
      <c r="G792" s="22"/>
    </row>
    <row r="793" ht="15.75" customHeight="1">
      <c r="A793" s="50"/>
      <c r="B793" s="44"/>
      <c r="C793" s="44"/>
      <c r="D793" s="44"/>
      <c r="E793" s="51"/>
      <c r="F793" s="486"/>
      <c r="G793" s="22"/>
    </row>
    <row r="794" ht="15.75" customHeight="1">
      <c r="A794" s="50"/>
      <c r="B794" s="44"/>
      <c r="C794" s="44"/>
      <c r="D794" s="44"/>
      <c r="E794" s="51"/>
      <c r="F794" s="486"/>
      <c r="G794" s="22"/>
    </row>
    <row r="795" ht="15.75" customHeight="1">
      <c r="A795" s="50"/>
      <c r="B795" s="44"/>
      <c r="C795" s="44"/>
      <c r="D795" s="44"/>
      <c r="E795" s="51"/>
      <c r="F795" s="486"/>
      <c r="G795" s="22"/>
    </row>
    <row r="796" ht="15.75" customHeight="1">
      <c r="A796" s="50"/>
      <c r="B796" s="44"/>
      <c r="C796" s="44"/>
      <c r="D796" s="44"/>
      <c r="E796" s="51"/>
      <c r="F796" s="486"/>
      <c r="G796" s="22"/>
    </row>
    <row r="797" ht="15.75" customHeight="1">
      <c r="A797" s="50"/>
      <c r="B797" s="44"/>
      <c r="C797" s="44"/>
      <c r="D797" s="44"/>
      <c r="E797" s="51"/>
      <c r="F797" s="486"/>
      <c r="G797" s="22"/>
    </row>
    <row r="798" ht="15.75" customHeight="1">
      <c r="A798" s="50"/>
      <c r="B798" s="44"/>
      <c r="C798" s="44"/>
      <c r="D798" s="44"/>
      <c r="E798" s="51"/>
      <c r="F798" s="486"/>
      <c r="G798" s="22"/>
    </row>
    <row r="799" ht="15.75" customHeight="1">
      <c r="A799" s="50"/>
      <c r="B799" s="44"/>
      <c r="C799" s="44"/>
      <c r="D799" s="44"/>
      <c r="E799" s="51"/>
      <c r="F799" s="486"/>
      <c r="G799" s="22"/>
    </row>
    <row r="800" ht="15.75" customHeight="1">
      <c r="A800" s="50"/>
      <c r="B800" s="44"/>
      <c r="C800" s="44"/>
      <c r="D800" s="44"/>
      <c r="E800" s="51"/>
      <c r="F800" s="486"/>
      <c r="G800" s="22"/>
    </row>
    <row r="801" ht="15.75" customHeight="1">
      <c r="A801" s="50"/>
      <c r="B801" s="44"/>
      <c r="C801" s="44"/>
      <c r="D801" s="44"/>
      <c r="E801" s="51"/>
      <c r="F801" s="486"/>
      <c r="G801" s="22"/>
    </row>
    <row r="802" ht="15.75" customHeight="1">
      <c r="A802" s="50"/>
      <c r="B802" s="44"/>
      <c r="C802" s="44"/>
      <c r="D802" s="44"/>
      <c r="E802" s="51"/>
      <c r="F802" s="486"/>
      <c r="G802" s="22"/>
    </row>
    <row r="803" ht="15.75" customHeight="1">
      <c r="A803" s="50"/>
      <c r="B803" s="44"/>
      <c r="C803" s="44"/>
      <c r="D803" s="44"/>
      <c r="E803" s="51"/>
      <c r="F803" s="486"/>
      <c r="G803" s="22"/>
    </row>
    <row r="804" ht="15.75" customHeight="1">
      <c r="A804" s="50"/>
      <c r="B804" s="44"/>
      <c r="C804" s="44"/>
      <c r="D804" s="44"/>
      <c r="E804" s="51"/>
      <c r="F804" s="486"/>
      <c r="G804" s="22"/>
    </row>
    <row r="805" ht="15.75" customHeight="1">
      <c r="A805" s="50"/>
      <c r="B805" s="44"/>
      <c r="C805" s="44"/>
      <c r="D805" s="44"/>
      <c r="E805" s="51"/>
      <c r="F805" s="486"/>
      <c r="G805" s="22"/>
    </row>
    <row r="806" ht="15.75" customHeight="1">
      <c r="A806" s="50"/>
      <c r="B806" s="44"/>
      <c r="C806" s="44"/>
      <c r="D806" s="44"/>
      <c r="E806" s="51"/>
      <c r="F806" s="486"/>
      <c r="G806" s="22"/>
    </row>
    <row r="807" ht="15.75" customHeight="1">
      <c r="A807" s="50"/>
      <c r="B807" s="44"/>
      <c r="C807" s="44"/>
      <c r="D807" s="44"/>
      <c r="E807" s="51"/>
      <c r="F807" s="486"/>
      <c r="G807" s="22"/>
    </row>
    <row r="808" ht="15.75" customHeight="1">
      <c r="A808" s="50"/>
      <c r="B808" s="44"/>
      <c r="C808" s="44"/>
      <c r="D808" s="44"/>
      <c r="E808" s="51"/>
      <c r="F808" s="486"/>
      <c r="G808" s="22"/>
    </row>
    <row r="809" ht="15.75" customHeight="1">
      <c r="A809" s="50"/>
      <c r="B809" s="44"/>
      <c r="C809" s="44"/>
      <c r="D809" s="44"/>
      <c r="E809" s="51"/>
      <c r="F809" s="486"/>
      <c r="G809" s="22"/>
    </row>
    <row r="810" ht="15.75" customHeight="1">
      <c r="A810" s="50"/>
      <c r="B810" s="44"/>
      <c r="C810" s="44"/>
      <c r="D810" s="44"/>
      <c r="E810" s="51"/>
      <c r="F810" s="486"/>
      <c r="G810" s="22"/>
    </row>
    <row r="811" ht="15.75" customHeight="1">
      <c r="A811" s="50"/>
      <c r="B811" s="44"/>
      <c r="C811" s="44"/>
      <c r="D811" s="44"/>
      <c r="E811" s="51"/>
      <c r="F811" s="486"/>
      <c r="G811" s="22"/>
    </row>
    <row r="812" ht="15.75" customHeight="1">
      <c r="A812" s="50"/>
      <c r="B812" s="44"/>
      <c r="C812" s="44"/>
      <c r="D812" s="44"/>
      <c r="E812" s="51"/>
      <c r="F812" s="486"/>
      <c r="G812" s="22"/>
    </row>
    <row r="813" ht="15.75" customHeight="1">
      <c r="A813" s="50"/>
      <c r="B813" s="44"/>
      <c r="C813" s="44"/>
      <c r="D813" s="44"/>
      <c r="E813" s="51"/>
      <c r="F813" s="486"/>
      <c r="G813" s="22"/>
    </row>
    <row r="814" ht="15.75" customHeight="1">
      <c r="A814" s="50"/>
      <c r="B814" s="44"/>
      <c r="C814" s="44"/>
      <c r="D814" s="44"/>
      <c r="E814" s="51"/>
      <c r="F814" s="486"/>
      <c r="G814" s="22"/>
    </row>
    <row r="815" ht="15.75" customHeight="1">
      <c r="A815" s="50"/>
      <c r="B815" s="44"/>
      <c r="C815" s="44"/>
      <c r="D815" s="44"/>
      <c r="E815" s="51"/>
      <c r="F815" s="486"/>
      <c r="G815" s="22"/>
    </row>
    <row r="816" ht="15.75" customHeight="1">
      <c r="A816" s="50"/>
      <c r="B816" s="44"/>
      <c r="C816" s="44"/>
      <c r="D816" s="44"/>
      <c r="E816" s="51"/>
      <c r="F816" s="486"/>
      <c r="G816" s="22"/>
    </row>
    <row r="817" ht="15.75" customHeight="1">
      <c r="A817" s="50"/>
      <c r="B817" s="44"/>
      <c r="C817" s="44"/>
      <c r="D817" s="44"/>
      <c r="E817" s="51"/>
      <c r="F817" s="486"/>
      <c r="G817" s="22"/>
    </row>
    <row r="818" ht="15.75" customHeight="1">
      <c r="A818" s="50"/>
      <c r="B818" s="44"/>
      <c r="C818" s="44"/>
      <c r="D818" s="44"/>
      <c r="E818" s="51"/>
      <c r="F818" s="486"/>
      <c r="G818" s="22"/>
    </row>
    <row r="819" ht="15.75" customHeight="1">
      <c r="A819" s="50"/>
      <c r="B819" s="44"/>
      <c r="C819" s="44"/>
      <c r="D819" s="44"/>
      <c r="E819" s="51"/>
      <c r="F819" s="486"/>
      <c r="G819" s="22"/>
    </row>
    <row r="820" ht="15.75" customHeight="1">
      <c r="A820" s="50"/>
      <c r="B820" s="44"/>
      <c r="C820" s="44"/>
      <c r="D820" s="44"/>
      <c r="E820" s="51"/>
      <c r="F820" s="486"/>
      <c r="G820" s="22"/>
    </row>
    <row r="821" ht="15.75" customHeight="1">
      <c r="A821" s="50"/>
      <c r="B821" s="44"/>
      <c r="C821" s="44"/>
      <c r="D821" s="44"/>
      <c r="E821" s="51"/>
      <c r="F821" s="486"/>
      <c r="G821" s="22"/>
    </row>
    <row r="822" ht="15.75" customHeight="1">
      <c r="A822" s="50"/>
      <c r="B822" s="44"/>
      <c r="C822" s="44"/>
      <c r="D822" s="44"/>
      <c r="E822" s="51"/>
      <c r="F822" s="486"/>
      <c r="G822" s="22"/>
    </row>
    <row r="823" ht="15.75" customHeight="1">
      <c r="A823" s="50"/>
      <c r="B823" s="44"/>
      <c r="C823" s="44"/>
      <c r="D823" s="44"/>
      <c r="E823" s="51"/>
      <c r="F823" s="486"/>
      <c r="G823" s="22"/>
    </row>
    <row r="824" ht="15.75" customHeight="1">
      <c r="A824" s="50"/>
      <c r="B824" s="44"/>
      <c r="C824" s="44"/>
      <c r="D824" s="44"/>
      <c r="E824" s="51"/>
      <c r="F824" s="486"/>
      <c r="G824" s="22"/>
    </row>
    <row r="825" ht="15.75" customHeight="1">
      <c r="A825" s="50"/>
      <c r="B825" s="44"/>
      <c r="C825" s="44"/>
      <c r="D825" s="44"/>
      <c r="E825" s="51"/>
      <c r="F825" s="486"/>
      <c r="G825" s="22"/>
    </row>
    <row r="826" ht="15.75" customHeight="1">
      <c r="A826" s="50"/>
      <c r="B826" s="44"/>
      <c r="C826" s="44"/>
      <c r="D826" s="44"/>
      <c r="E826" s="51"/>
      <c r="F826" s="486"/>
      <c r="G826" s="22"/>
    </row>
    <row r="827" ht="15.75" customHeight="1">
      <c r="A827" s="50"/>
      <c r="B827" s="44"/>
      <c r="C827" s="44"/>
      <c r="D827" s="44"/>
      <c r="E827" s="51"/>
      <c r="F827" s="486"/>
      <c r="G827" s="22"/>
    </row>
    <row r="828" ht="15.75" customHeight="1">
      <c r="A828" s="50"/>
      <c r="B828" s="44"/>
      <c r="C828" s="44"/>
      <c r="D828" s="44"/>
      <c r="E828" s="51"/>
      <c r="F828" s="486"/>
      <c r="G828" s="22"/>
    </row>
    <row r="829" ht="15.75" customHeight="1">
      <c r="A829" s="50"/>
      <c r="B829" s="44"/>
      <c r="C829" s="44"/>
      <c r="D829" s="44"/>
      <c r="E829" s="51"/>
      <c r="F829" s="486"/>
      <c r="G829" s="22"/>
    </row>
    <row r="830" ht="15.75" customHeight="1">
      <c r="A830" s="50"/>
      <c r="B830" s="44"/>
      <c r="C830" s="44"/>
      <c r="D830" s="44"/>
      <c r="E830" s="51"/>
      <c r="F830" s="486"/>
      <c r="G830" s="22"/>
    </row>
    <row r="831" ht="15.75" customHeight="1">
      <c r="A831" s="50"/>
      <c r="B831" s="44"/>
      <c r="C831" s="44"/>
      <c r="D831" s="44"/>
      <c r="E831" s="51"/>
      <c r="F831" s="486"/>
      <c r="G831" s="22"/>
    </row>
    <row r="832" ht="15.75" customHeight="1">
      <c r="A832" s="50"/>
      <c r="B832" s="44"/>
      <c r="C832" s="44"/>
      <c r="D832" s="44"/>
      <c r="E832" s="51"/>
      <c r="F832" s="486"/>
      <c r="G832" s="22"/>
    </row>
    <row r="833" ht="15.75" customHeight="1">
      <c r="A833" s="50"/>
      <c r="B833" s="44"/>
      <c r="C833" s="44"/>
      <c r="D833" s="44"/>
      <c r="E833" s="51"/>
      <c r="F833" s="486"/>
      <c r="G833" s="22"/>
    </row>
    <row r="834" ht="15.75" customHeight="1">
      <c r="A834" s="50"/>
      <c r="B834" s="44"/>
      <c r="C834" s="44"/>
      <c r="D834" s="44"/>
      <c r="E834" s="51"/>
      <c r="F834" s="486"/>
      <c r="G834" s="22"/>
    </row>
    <row r="835" ht="15.75" customHeight="1">
      <c r="A835" s="50"/>
      <c r="B835" s="44"/>
      <c r="C835" s="44"/>
      <c r="D835" s="44"/>
      <c r="E835" s="51"/>
      <c r="F835" s="486"/>
      <c r="G835" s="22"/>
    </row>
    <row r="836" ht="15.75" customHeight="1">
      <c r="A836" s="50"/>
      <c r="B836" s="44"/>
      <c r="C836" s="44"/>
      <c r="D836" s="44"/>
      <c r="E836" s="51"/>
      <c r="F836" s="486"/>
      <c r="G836" s="22"/>
    </row>
    <row r="837" ht="15.75" customHeight="1">
      <c r="A837" s="50"/>
      <c r="B837" s="44"/>
      <c r="C837" s="44"/>
      <c r="D837" s="44"/>
      <c r="E837" s="51"/>
      <c r="F837" s="486"/>
      <c r="G837" s="22"/>
    </row>
    <row r="838" ht="15.75" customHeight="1">
      <c r="A838" s="50"/>
      <c r="B838" s="44"/>
      <c r="C838" s="44"/>
      <c r="D838" s="44"/>
      <c r="E838" s="51"/>
      <c r="F838" s="486"/>
      <c r="G838" s="22"/>
    </row>
    <row r="839" ht="15.75" customHeight="1">
      <c r="A839" s="50"/>
      <c r="B839" s="44"/>
      <c r="C839" s="44"/>
      <c r="D839" s="44"/>
      <c r="E839" s="51"/>
      <c r="F839" s="486"/>
      <c r="G839" s="22"/>
    </row>
    <row r="840" ht="15.75" customHeight="1">
      <c r="A840" s="50"/>
      <c r="B840" s="44"/>
      <c r="C840" s="44"/>
      <c r="D840" s="44"/>
      <c r="E840" s="51"/>
      <c r="F840" s="486"/>
      <c r="G840" s="22"/>
    </row>
    <row r="841" ht="15.75" customHeight="1">
      <c r="A841" s="50"/>
      <c r="B841" s="44"/>
      <c r="C841" s="44"/>
      <c r="D841" s="44"/>
      <c r="E841" s="51"/>
      <c r="F841" s="486"/>
      <c r="G841" s="22"/>
    </row>
    <row r="842" ht="15.75" customHeight="1">
      <c r="A842" s="50"/>
      <c r="B842" s="44"/>
      <c r="C842" s="44"/>
      <c r="D842" s="44"/>
      <c r="E842" s="51"/>
      <c r="F842" s="486"/>
      <c r="G842" s="22"/>
    </row>
    <row r="843" ht="15.75" customHeight="1">
      <c r="A843" s="50"/>
      <c r="B843" s="44"/>
      <c r="C843" s="44"/>
      <c r="D843" s="44"/>
      <c r="E843" s="51"/>
      <c r="F843" s="486"/>
      <c r="G843" s="22"/>
    </row>
    <row r="844" ht="15.75" customHeight="1">
      <c r="A844" s="50"/>
      <c r="B844" s="44"/>
      <c r="C844" s="44"/>
      <c r="D844" s="44"/>
      <c r="E844" s="51"/>
      <c r="F844" s="486"/>
      <c r="G844" s="22"/>
    </row>
    <row r="845" ht="15.75" customHeight="1">
      <c r="A845" s="50"/>
      <c r="B845" s="44"/>
      <c r="C845" s="44"/>
      <c r="D845" s="44"/>
      <c r="E845" s="51"/>
      <c r="F845" s="486"/>
      <c r="G845" s="22"/>
    </row>
    <row r="846" ht="15.75" customHeight="1">
      <c r="A846" s="50"/>
      <c r="B846" s="44"/>
      <c r="C846" s="44"/>
      <c r="D846" s="44"/>
      <c r="E846" s="51"/>
      <c r="F846" s="486"/>
      <c r="G846" s="22"/>
    </row>
    <row r="847" ht="15.75" customHeight="1">
      <c r="A847" s="50"/>
      <c r="B847" s="44"/>
      <c r="C847" s="44"/>
      <c r="D847" s="44"/>
      <c r="E847" s="51"/>
      <c r="F847" s="486"/>
      <c r="G847" s="22"/>
    </row>
    <row r="848" ht="15.75" customHeight="1">
      <c r="A848" s="50"/>
      <c r="B848" s="44"/>
      <c r="C848" s="44"/>
      <c r="D848" s="44"/>
      <c r="E848" s="51"/>
      <c r="F848" s="486"/>
      <c r="G848" s="22"/>
    </row>
    <row r="849" ht="15.75" customHeight="1">
      <c r="A849" s="50"/>
      <c r="B849" s="44"/>
      <c r="C849" s="44"/>
      <c r="D849" s="44"/>
      <c r="E849" s="51"/>
      <c r="F849" s="486"/>
      <c r="G849" s="22"/>
    </row>
    <row r="850" ht="15.75" customHeight="1">
      <c r="A850" s="50"/>
      <c r="B850" s="44"/>
      <c r="C850" s="44"/>
      <c r="D850" s="44"/>
      <c r="E850" s="51"/>
      <c r="F850" s="486"/>
      <c r="G850" s="22"/>
    </row>
    <row r="851" ht="15.75" customHeight="1">
      <c r="A851" s="50"/>
      <c r="B851" s="44"/>
      <c r="C851" s="44"/>
      <c r="D851" s="44"/>
      <c r="E851" s="51"/>
      <c r="F851" s="486"/>
      <c r="G851" s="22"/>
    </row>
    <row r="852" ht="15.75" customHeight="1">
      <c r="A852" s="50"/>
      <c r="B852" s="44"/>
      <c r="C852" s="44"/>
      <c r="D852" s="44"/>
      <c r="E852" s="51"/>
      <c r="F852" s="486"/>
      <c r="G852" s="22"/>
    </row>
    <row r="853" ht="15.75" customHeight="1">
      <c r="A853" s="50"/>
      <c r="B853" s="44"/>
      <c r="C853" s="44"/>
      <c r="D853" s="44"/>
      <c r="E853" s="51"/>
      <c r="F853" s="486"/>
      <c r="G853" s="22"/>
    </row>
    <row r="854" ht="15.75" customHeight="1">
      <c r="A854" s="50"/>
      <c r="B854" s="44"/>
      <c r="C854" s="44"/>
      <c r="D854" s="44"/>
      <c r="E854" s="51"/>
      <c r="F854" s="486"/>
      <c r="G854" s="22"/>
    </row>
    <row r="855" ht="15.75" customHeight="1">
      <c r="A855" s="50"/>
      <c r="B855" s="44"/>
      <c r="C855" s="44"/>
      <c r="D855" s="44"/>
      <c r="E855" s="51"/>
      <c r="F855" s="486"/>
      <c r="G855" s="22"/>
    </row>
    <row r="856" ht="15.75" customHeight="1">
      <c r="A856" s="50"/>
      <c r="B856" s="44"/>
      <c r="C856" s="44"/>
      <c r="D856" s="44"/>
      <c r="E856" s="51"/>
      <c r="F856" s="486"/>
      <c r="G856" s="22"/>
    </row>
    <row r="857" ht="15.75" customHeight="1">
      <c r="A857" s="50"/>
      <c r="B857" s="44"/>
      <c r="C857" s="44"/>
      <c r="D857" s="44"/>
      <c r="E857" s="51"/>
      <c r="F857" s="486"/>
      <c r="G857" s="22"/>
    </row>
    <row r="858" ht="15.75" customHeight="1">
      <c r="A858" s="50"/>
      <c r="B858" s="44"/>
      <c r="C858" s="44"/>
      <c r="D858" s="44"/>
      <c r="E858" s="51"/>
      <c r="F858" s="486"/>
      <c r="G858" s="22"/>
    </row>
    <row r="859" ht="15.75" customHeight="1">
      <c r="A859" s="50"/>
      <c r="B859" s="44"/>
      <c r="C859" s="44"/>
      <c r="D859" s="44"/>
      <c r="E859" s="51"/>
      <c r="F859" s="486"/>
      <c r="G859" s="22"/>
    </row>
    <row r="860" ht="15.75" customHeight="1">
      <c r="A860" s="50"/>
      <c r="B860" s="44"/>
      <c r="C860" s="44"/>
      <c r="D860" s="44"/>
      <c r="E860" s="51"/>
      <c r="F860" s="486"/>
      <c r="G860" s="22"/>
    </row>
    <row r="861" ht="15.75" customHeight="1">
      <c r="A861" s="50"/>
      <c r="B861" s="44"/>
      <c r="C861" s="44"/>
      <c r="D861" s="44"/>
      <c r="E861" s="51"/>
      <c r="F861" s="486"/>
      <c r="G861" s="22"/>
    </row>
    <row r="862" ht="15.75" customHeight="1">
      <c r="A862" s="50"/>
      <c r="B862" s="44"/>
      <c r="C862" s="44"/>
      <c r="D862" s="44"/>
      <c r="E862" s="51"/>
      <c r="F862" s="486"/>
      <c r="G862" s="22"/>
    </row>
    <row r="863" ht="15.75" customHeight="1">
      <c r="A863" s="50"/>
      <c r="B863" s="44"/>
      <c r="C863" s="44"/>
      <c r="D863" s="44"/>
      <c r="E863" s="51"/>
      <c r="F863" s="486"/>
      <c r="G863" s="22"/>
    </row>
    <row r="864" ht="15.75" customHeight="1">
      <c r="A864" s="50"/>
      <c r="B864" s="44"/>
      <c r="C864" s="44"/>
      <c r="D864" s="44"/>
      <c r="E864" s="51"/>
      <c r="F864" s="486"/>
      <c r="G864" s="22"/>
    </row>
    <row r="865" ht="15.75" customHeight="1">
      <c r="A865" s="50"/>
      <c r="B865" s="44"/>
      <c r="C865" s="44"/>
      <c r="D865" s="44"/>
      <c r="E865" s="51"/>
      <c r="F865" s="486"/>
      <c r="G865" s="22"/>
    </row>
    <row r="866" ht="15.75" customHeight="1">
      <c r="A866" s="50"/>
      <c r="B866" s="44"/>
      <c r="C866" s="44"/>
      <c r="D866" s="44"/>
      <c r="E866" s="51"/>
      <c r="F866" s="486"/>
      <c r="G866" s="22"/>
    </row>
    <row r="867" ht="15.75" customHeight="1">
      <c r="A867" s="50"/>
      <c r="B867" s="44"/>
      <c r="C867" s="44"/>
      <c r="D867" s="44"/>
      <c r="E867" s="51"/>
      <c r="F867" s="486"/>
      <c r="G867" s="22"/>
    </row>
    <row r="868" ht="15.75" customHeight="1">
      <c r="A868" s="50"/>
      <c r="B868" s="44"/>
      <c r="C868" s="44"/>
      <c r="D868" s="44"/>
      <c r="E868" s="51"/>
      <c r="F868" s="486"/>
      <c r="G868" s="22"/>
    </row>
    <row r="869" ht="15.75" customHeight="1">
      <c r="A869" s="50"/>
      <c r="B869" s="44"/>
      <c r="C869" s="44"/>
      <c r="D869" s="44"/>
      <c r="E869" s="51"/>
      <c r="F869" s="486"/>
      <c r="G869" s="22"/>
    </row>
    <row r="870" ht="15.75" customHeight="1">
      <c r="A870" s="50"/>
      <c r="B870" s="44"/>
      <c r="C870" s="44"/>
      <c r="D870" s="44"/>
      <c r="E870" s="51"/>
      <c r="F870" s="486"/>
      <c r="G870" s="22"/>
    </row>
    <row r="871" ht="15.75" customHeight="1">
      <c r="A871" s="50"/>
      <c r="B871" s="44"/>
      <c r="C871" s="44"/>
      <c r="D871" s="44"/>
      <c r="E871" s="51"/>
      <c r="F871" s="486"/>
      <c r="G871" s="22"/>
    </row>
    <row r="872" ht="15.75" customHeight="1">
      <c r="A872" s="50"/>
      <c r="B872" s="44"/>
      <c r="C872" s="44"/>
      <c r="D872" s="44"/>
      <c r="E872" s="51"/>
      <c r="F872" s="486"/>
      <c r="G872" s="22"/>
    </row>
    <row r="873" ht="15.75" customHeight="1">
      <c r="A873" s="50"/>
      <c r="B873" s="44"/>
      <c r="C873" s="44"/>
      <c r="D873" s="44"/>
      <c r="E873" s="51"/>
      <c r="F873" s="486"/>
      <c r="G873" s="22"/>
    </row>
    <row r="874" ht="15.75" customHeight="1">
      <c r="A874" s="50"/>
      <c r="B874" s="44"/>
      <c r="C874" s="44"/>
      <c r="D874" s="44"/>
      <c r="E874" s="51"/>
      <c r="F874" s="486"/>
      <c r="G874" s="22"/>
    </row>
    <row r="875" ht="15.75" customHeight="1">
      <c r="A875" s="50"/>
      <c r="B875" s="44"/>
      <c r="C875" s="44"/>
      <c r="D875" s="44"/>
      <c r="E875" s="51"/>
      <c r="F875" s="486"/>
      <c r="G875" s="22"/>
    </row>
    <row r="876" ht="15.75" customHeight="1">
      <c r="A876" s="50"/>
      <c r="B876" s="44"/>
      <c r="C876" s="44"/>
      <c r="D876" s="44"/>
      <c r="E876" s="51"/>
      <c r="F876" s="486"/>
      <c r="G876" s="22"/>
    </row>
    <row r="877" ht="15.75" customHeight="1">
      <c r="A877" s="50"/>
      <c r="B877" s="44"/>
      <c r="C877" s="44"/>
      <c r="D877" s="44"/>
      <c r="E877" s="51"/>
      <c r="F877" s="486"/>
      <c r="G877" s="22"/>
    </row>
    <row r="878" ht="15.75" customHeight="1">
      <c r="A878" s="50"/>
      <c r="B878" s="44"/>
      <c r="C878" s="44"/>
      <c r="D878" s="44"/>
      <c r="E878" s="51"/>
      <c r="F878" s="486"/>
      <c r="G878" s="22"/>
    </row>
    <row r="879" ht="15.75" customHeight="1">
      <c r="A879" s="50"/>
      <c r="B879" s="44"/>
      <c r="C879" s="44"/>
      <c r="D879" s="44"/>
      <c r="E879" s="51"/>
      <c r="F879" s="486"/>
      <c r="G879" s="22"/>
    </row>
    <row r="880" ht="15.75" customHeight="1">
      <c r="A880" s="50"/>
      <c r="B880" s="44"/>
      <c r="C880" s="44"/>
      <c r="D880" s="44"/>
      <c r="E880" s="51"/>
      <c r="F880" s="486"/>
      <c r="G880" s="22"/>
    </row>
    <row r="881" ht="15.75" customHeight="1">
      <c r="A881" s="50"/>
      <c r="B881" s="44"/>
      <c r="C881" s="44"/>
      <c r="D881" s="44"/>
      <c r="E881" s="51"/>
      <c r="F881" s="486"/>
      <c r="G881" s="22"/>
    </row>
    <row r="882" ht="15.75" customHeight="1">
      <c r="A882" s="50"/>
      <c r="B882" s="44"/>
      <c r="C882" s="44"/>
      <c r="D882" s="44"/>
      <c r="E882" s="51"/>
      <c r="F882" s="486"/>
      <c r="G882" s="22"/>
    </row>
    <row r="883" ht="15.75" customHeight="1">
      <c r="A883" s="50"/>
      <c r="B883" s="44"/>
      <c r="C883" s="44"/>
      <c r="D883" s="44"/>
      <c r="E883" s="51"/>
      <c r="F883" s="486"/>
      <c r="G883" s="22"/>
    </row>
    <row r="884" ht="15.75" customHeight="1">
      <c r="A884" s="50"/>
      <c r="B884" s="44"/>
      <c r="C884" s="44"/>
      <c r="D884" s="44"/>
      <c r="E884" s="51"/>
      <c r="F884" s="486"/>
      <c r="G884" s="22"/>
    </row>
    <row r="885" ht="15.75" customHeight="1">
      <c r="A885" s="50"/>
      <c r="B885" s="44"/>
      <c r="C885" s="44"/>
      <c r="D885" s="44"/>
      <c r="E885" s="51"/>
      <c r="F885" s="486"/>
      <c r="G885" s="22"/>
    </row>
    <row r="886" ht="15.75" customHeight="1">
      <c r="A886" s="50"/>
      <c r="B886" s="44"/>
      <c r="C886" s="44"/>
      <c r="D886" s="44"/>
      <c r="E886" s="51"/>
      <c r="F886" s="486"/>
      <c r="G886" s="22"/>
    </row>
    <row r="887" ht="15.75" customHeight="1">
      <c r="A887" s="50"/>
      <c r="B887" s="44"/>
      <c r="C887" s="44"/>
      <c r="D887" s="44"/>
      <c r="E887" s="51"/>
      <c r="F887" s="486"/>
      <c r="G887" s="22"/>
    </row>
    <row r="888" ht="15.75" customHeight="1">
      <c r="A888" s="50"/>
      <c r="B888" s="44"/>
      <c r="C888" s="44"/>
      <c r="D888" s="44"/>
      <c r="E888" s="51"/>
      <c r="F888" s="486"/>
      <c r="G888" s="22"/>
    </row>
    <row r="889" ht="15.75" customHeight="1">
      <c r="A889" s="50"/>
      <c r="B889" s="44"/>
      <c r="C889" s="44"/>
      <c r="D889" s="44"/>
      <c r="E889" s="51"/>
      <c r="F889" s="486"/>
      <c r="G889" s="22"/>
    </row>
    <row r="890" ht="15.75" customHeight="1">
      <c r="A890" s="50"/>
      <c r="B890" s="44"/>
      <c r="C890" s="44"/>
      <c r="D890" s="44"/>
      <c r="E890" s="51"/>
      <c r="F890" s="486"/>
      <c r="G890" s="22"/>
    </row>
    <row r="891" ht="15.75" customHeight="1">
      <c r="A891" s="50"/>
      <c r="B891" s="44"/>
      <c r="C891" s="44"/>
      <c r="D891" s="44"/>
      <c r="E891" s="51"/>
      <c r="F891" s="486"/>
      <c r="G891" s="22"/>
    </row>
    <row r="892" ht="15.75" customHeight="1">
      <c r="A892" s="50"/>
      <c r="B892" s="44"/>
      <c r="C892" s="44"/>
      <c r="D892" s="44"/>
      <c r="E892" s="51"/>
      <c r="F892" s="486"/>
      <c r="G892" s="22"/>
    </row>
    <row r="893" ht="15.75" customHeight="1">
      <c r="A893" s="50"/>
      <c r="B893" s="44"/>
      <c r="C893" s="44"/>
      <c r="D893" s="44"/>
      <c r="E893" s="51"/>
      <c r="F893" s="486"/>
      <c r="G893" s="22"/>
    </row>
    <row r="894" ht="15.75" customHeight="1">
      <c r="A894" s="50"/>
      <c r="B894" s="44"/>
      <c r="C894" s="44"/>
      <c r="D894" s="44"/>
      <c r="E894" s="51"/>
      <c r="F894" s="486"/>
      <c r="G894" s="22"/>
    </row>
    <row r="895" ht="15.75" customHeight="1">
      <c r="A895" s="50"/>
      <c r="B895" s="44"/>
      <c r="C895" s="44"/>
      <c r="D895" s="44"/>
      <c r="E895" s="51"/>
      <c r="F895" s="486"/>
      <c r="G895" s="22"/>
    </row>
    <row r="896" ht="15.75" customHeight="1">
      <c r="A896" s="50"/>
      <c r="B896" s="44"/>
      <c r="C896" s="44"/>
      <c r="D896" s="44"/>
      <c r="E896" s="51"/>
      <c r="F896" s="486"/>
      <c r="G896" s="22"/>
    </row>
    <row r="897" ht="15.75" customHeight="1">
      <c r="A897" s="50"/>
      <c r="B897" s="44"/>
      <c r="C897" s="44"/>
      <c r="D897" s="44"/>
      <c r="E897" s="51"/>
      <c r="F897" s="486"/>
      <c r="G897" s="22"/>
    </row>
    <row r="898" ht="15.75" customHeight="1">
      <c r="A898" s="50"/>
      <c r="B898" s="44"/>
      <c r="C898" s="44"/>
      <c r="D898" s="44"/>
      <c r="E898" s="51"/>
      <c r="F898" s="486"/>
      <c r="G898" s="22"/>
    </row>
    <row r="899" ht="15.75" customHeight="1">
      <c r="A899" s="50"/>
      <c r="B899" s="44"/>
      <c r="C899" s="44"/>
      <c r="D899" s="44"/>
      <c r="E899" s="51"/>
      <c r="F899" s="486"/>
      <c r="G899" s="22"/>
    </row>
    <row r="900" ht="15.75" customHeight="1">
      <c r="A900" s="50"/>
      <c r="B900" s="44"/>
      <c r="C900" s="44"/>
      <c r="D900" s="44"/>
      <c r="E900" s="51"/>
      <c r="F900" s="486"/>
      <c r="G900" s="22"/>
    </row>
    <row r="901" ht="15.75" customHeight="1">
      <c r="A901" s="50"/>
      <c r="B901" s="44"/>
      <c r="C901" s="44"/>
      <c r="D901" s="44"/>
      <c r="E901" s="51"/>
      <c r="F901" s="486"/>
      <c r="G901" s="22"/>
    </row>
    <row r="902" ht="15.75" customHeight="1">
      <c r="A902" s="50"/>
      <c r="B902" s="44"/>
      <c r="C902" s="44"/>
      <c r="D902" s="44"/>
      <c r="E902" s="51"/>
      <c r="F902" s="486"/>
      <c r="G902" s="22"/>
    </row>
    <row r="903" ht="15.75" customHeight="1">
      <c r="A903" s="50"/>
      <c r="B903" s="44"/>
      <c r="C903" s="44"/>
      <c r="D903" s="44"/>
      <c r="E903" s="51"/>
      <c r="F903" s="486"/>
      <c r="G903" s="22"/>
    </row>
    <row r="904" ht="15.75" customHeight="1">
      <c r="A904" s="50"/>
      <c r="B904" s="44"/>
      <c r="C904" s="44"/>
      <c r="D904" s="44"/>
      <c r="E904" s="51"/>
      <c r="F904" s="486"/>
      <c r="G904" s="22"/>
    </row>
    <row r="905" ht="15.75" customHeight="1">
      <c r="A905" s="50"/>
      <c r="B905" s="44"/>
      <c r="C905" s="44"/>
      <c r="D905" s="44"/>
      <c r="E905" s="51"/>
      <c r="F905" s="486"/>
      <c r="G905" s="22"/>
    </row>
    <row r="906" ht="15.75" customHeight="1">
      <c r="A906" s="50"/>
      <c r="B906" s="44"/>
      <c r="C906" s="44"/>
      <c r="D906" s="44"/>
      <c r="E906" s="51"/>
      <c r="F906" s="486"/>
      <c r="G906" s="22"/>
    </row>
    <row r="907" ht="15.75" customHeight="1">
      <c r="A907" s="50"/>
      <c r="B907" s="44"/>
      <c r="C907" s="44"/>
      <c r="D907" s="44"/>
      <c r="E907" s="51"/>
      <c r="F907" s="486"/>
      <c r="G907" s="22"/>
    </row>
    <row r="908" ht="15.75" customHeight="1">
      <c r="A908" s="50"/>
      <c r="B908" s="44"/>
      <c r="C908" s="44"/>
      <c r="D908" s="44"/>
      <c r="E908" s="51"/>
      <c r="F908" s="486"/>
      <c r="G908" s="22"/>
    </row>
    <row r="909" ht="15.75" customHeight="1">
      <c r="A909" s="50"/>
      <c r="B909" s="44"/>
      <c r="C909" s="44"/>
      <c r="D909" s="44"/>
      <c r="E909" s="51"/>
      <c r="F909" s="486"/>
      <c r="G909" s="22"/>
    </row>
    <row r="910" ht="15.75" customHeight="1">
      <c r="A910" s="50"/>
      <c r="B910" s="44"/>
      <c r="C910" s="44"/>
      <c r="D910" s="44"/>
      <c r="E910" s="51"/>
      <c r="F910" s="486"/>
      <c r="G910" s="22"/>
    </row>
    <row r="911" ht="15.75" customHeight="1">
      <c r="A911" s="50"/>
      <c r="B911" s="44"/>
      <c r="C911" s="44"/>
      <c r="D911" s="44"/>
      <c r="E911" s="51"/>
      <c r="F911" s="486"/>
      <c r="G911" s="22"/>
    </row>
    <row r="912" ht="15.75" customHeight="1">
      <c r="A912" s="50"/>
      <c r="B912" s="44"/>
      <c r="C912" s="44"/>
      <c r="D912" s="44"/>
      <c r="E912" s="51"/>
      <c r="F912" s="486"/>
      <c r="G912" s="22"/>
    </row>
    <row r="913" ht="15.75" customHeight="1">
      <c r="A913" s="50"/>
      <c r="B913" s="44"/>
      <c r="C913" s="44"/>
      <c r="D913" s="44"/>
      <c r="E913" s="51"/>
      <c r="F913" s="486"/>
      <c r="G913" s="22"/>
    </row>
    <row r="914" ht="15.75" customHeight="1">
      <c r="A914" s="50"/>
      <c r="B914" s="44"/>
      <c r="C914" s="44"/>
      <c r="D914" s="44"/>
      <c r="E914" s="51"/>
      <c r="F914" s="486"/>
      <c r="G914" s="22"/>
    </row>
    <row r="915" ht="15.75" customHeight="1">
      <c r="A915" s="50"/>
      <c r="B915" s="44"/>
      <c r="C915" s="44"/>
      <c r="D915" s="44"/>
      <c r="E915" s="51"/>
      <c r="F915" s="486"/>
      <c r="G915" s="22"/>
    </row>
    <row r="916" ht="15.75" customHeight="1">
      <c r="A916" s="50"/>
      <c r="B916" s="44"/>
      <c r="C916" s="44"/>
      <c r="D916" s="44"/>
      <c r="E916" s="51"/>
      <c r="F916" s="486"/>
      <c r="G916" s="22"/>
    </row>
    <row r="917" ht="15.75" customHeight="1">
      <c r="A917" s="50"/>
      <c r="B917" s="44"/>
      <c r="C917" s="44"/>
      <c r="D917" s="44"/>
      <c r="E917" s="51"/>
      <c r="F917" s="486"/>
      <c r="G917" s="22"/>
    </row>
    <row r="918" ht="15.75" customHeight="1">
      <c r="A918" s="50"/>
      <c r="B918" s="44"/>
      <c r="C918" s="44"/>
      <c r="D918" s="44"/>
      <c r="E918" s="51"/>
      <c r="F918" s="486"/>
      <c r="G918" s="22"/>
    </row>
    <row r="919" ht="15.75" customHeight="1">
      <c r="A919" s="50"/>
      <c r="B919" s="44"/>
      <c r="C919" s="44"/>
      <c r="D919" s="44"/>
      <c r="E919" s="51"/>
      <c r="F919" s="486"/>
      <c r="G919" s="22"/>
    </row>
    <row r="920" ht="15.75" customHeight="1">
      <c r="A920" s="50"/>
      <c r="B920" s="44"/>
      <c r="C920" s="44"/>
      <c r="D920" s="44"/>
      <c r="E920" s="51"/>
      <c r="F920" s="486"/>
      <c r="G920" s="22"/>
    </row>
    <row r="921" ht="15.75" customHeight="1">
      <c r="A921" s="50"/>
      <c r="B921" s="44"/>
      <c r="C921" s="44"/>
      <c r="D921" s="44"/>
      <c r="E921" s="51"/>
      <c r="F921" s="486"/>
      <c r="G921" s="22"/>
    </row>
    <row r="922" ht="15.75" customHeight="1">
      <c r="A922" s="50"/>
      <c r="B922" s="44"/>
      <c r="C922" s="44"/>
      <c r="D922" s="44"/>
      <c r="E922" s="51"/>
      <c r="F922" s="486"/>
      <c r="G922" s="22"/>
    </row>
    <row r="923" ht="15.75" customHeight="1">
      <c r="A923" s="50"/>
      <c r="B923" s="44"/>
      <c r="C923" s="44"/>
      <c r="D923" s="44"/>
      <c r="E923" s="51"/>
      <c r="F923" s="486"/>
      <c r="G923" s="22"/>
    </row>
    <row r="924" ht="15.75" customHeight="1">
      <c r="A924" s="50"/>
      <c r="B924" s="44"/>
      <c r="C924" s="44"/>
      <c r="D924" s="44"/>
      <c r="E924" s="51"/>
      <c r="F924" s="486"/>
      <c r="G924" s="22"/>
    </row>
    <row r="925" ht="15.75" customHeight="1">
      <c r="A925" s="50"/>
      <c r="B925" s="44"/>
      <c r="C925" s="44"/>
      <c r="D925" s="44"/>
      <c r="E925" s="51"/>
      <c r="F925" s="486"/>
      <c r="G925" s="22"/>
    </row>
    <row r="926" ht="15.75" customHeight="1">
      <c r="A926" s="50"/>
      <c r="B926" s="44"/>
      <c r="C926" s="44"/>
      <c r="D926" s="44"/>
      <c r="E926" s="51"/>
      <c r="F926" s="486"/>
      <c r="G926" s="22"/>
    </row>
    <row r="927" ht="15.75" customHeight="1">
      <c r="A927" s="50"/>
      <c r="B927" s="44"/>
      <c r="C927" s="44"/>
      <c r="D927" s="44"/>
      <c r="E927" s="51"/>
      <c r="F927" s="486"/>
      <c r="G927" s="22"/>
    </row>
    <row r="928" ht="15.75" customHeight="1">
      <c r="A928" s="50"/>
      <c r="B928" s="44"/>
      <c r="C928" s="44"/>
      <c r="D928" s="44"/>
      <c r="E928" s="51"/>
      <c r="F928" s="486"/>
      <c r="G928" s="22"/>
    </row>
    <row r="929" ht="15.75" customHeight="1">
      <c r="A929" s="50"/>
      <c r="B929" s="44"/>
      <c r="C929" s="44"/>
      <c r="D929" s="44"/>
      <c r="E929" s="51"/>
      <c r="F929" s="486"/>
      <c r="G929" s="22"/>
    </row>
    <row r="930" ht="15.75" customHeight="1">
      <c r="A930" s="50"/>
      <c r="B930" s="44"/>
      <c r="C930" s="44"/>
      <c r="D930" s="44"/>
      <c r="E930" s="51"/>
      <c r="F930" s="486"/>
      <c r="G930" s="22"/>
    </row>
    <row r="931" ht="15.75" customHeight="1">
      <c r="A931" s="50"/>
      <c r="B931" s="44"/>
      <c r="C931" s="44"/>
      <c r="D931" s="44"/>
      <c r="E931" s="51"/>
      <c r="F931" s="486"/>
      <c r="G931" s="22"/>
    </row>
    <row r="932" ht="15.75" customHeight="1">
      <c r="A932" s="50"/>
      <c r="B932" s="44"/>
      <c r="C932" s="44"/>
      <c r="D932" s="44"/>
      <c r="E932" s="51"/>
      <c r="F932" s="486"/>
      <c r="G932" s="22"/>
    </row>
    <row r="933" ht="15.75" customHeight="1">
      <c r="A933" s="50"/>
      <c r="B933" s="44"/>
      <c r="C933" s="44"/>
      <c r="D933" s="44"/>
      <c r="E933" s="51"/>
      <c r="F933" s="486"/>
      <c r="G933" s="22"/>
    </row>
    <row r="934" ht="15.75" customHeight="1">
      <c r="A934" s="50"/>
      <c r="B934" s="44"/>
      <c r="C934" s="44"/>
      <c r="D934" s="44"/>
      <c r="E934" s="51"/>
      <c r="F934" s="486"/>
      <c r="G934" s="22"/>
    </row>
    <row r="935" ht="15.75" customHeight="1">
      <c r="A935" s="50"/>
      <c r="B935" s="44"/>
      <c r="C935" s="44"/>
      <c r="D935" s="44"/>
      <c r="E935" s="51"/>
      <c r="F935" s="486"/>
      <c r="G935" s="22"/>
    </row>
    <row r="936" ht="15.75" customHeight="1">
      <c r="A936" s="50"/>
      <c r="B936" s="44"/>
      <c r="C936" s="44"/>
      <c r="D936" s="44"/>
      <c r="E936" s="51"/>
      <c r="F936" s="486"/>
      <c r="G936" s="22"/>
    </row>
    <row r="937" ht="15.75" customHeight="1">
      <c r="A937" s="50"/>
      <c r="B937" s="44"/>
      <c r="C937" s="44"/>
      <c r="D937" s="44"/>
      <c r="E937" s="51"/>
      <c r="F937" s="486"/>
      <c r="G937" s="22"/>
    </row>
    <row r="938" ht="15.75" customHeight="1">
      <c r="A938" s="50"/>
      <c r="B938" s="44"/>
      <c r="C938" s="44"/>
      <c r="D938" s="44"/>
      <c r="E938" s="51"/>
      <c r="F938" s="486"/>
      <c r="G938" s="22"/>
    </row>
    <row r="939" ht="15.75" customHeight="1">
      <c r="A939" s="50"/>
      <c r="B939" s="44"/>
      <c r="C939" s="44"/>
      <c r="D939" s="44"/>
      <c r="E939" s="51"/>
      <c r="F939" s="486"/>
      <c r="G939" s="22"/>
    </row>
    <row r="940" ht="15.75" customHeight="1">
      <c r="A940" s="50"/>
      <c r="B940" s="44"/>
      <c r="C940" s="44"/>
      <c r="D940" s="44"/>
      <c r="E940" s="51"/>
      <c r="F940" s="486"/>
      <c r="G940" s="22"/>
    </row>
    <row r="941" ht="15.75" customHeight="1">
      <c r="A941" s="50"/>
      <c r="B941" s="44"/>
      <c r="C941" s="44"/>
      <c r="D941" s="44"/>
      <c r="E941" s="51"/>
      <c r="F941" s="486"/>
      <c r="G941" s="22"/>
    </row>
    <row r="942" ht="15.75" customHeight="1">
      <c r="A942" s="50"/>
      <c r="B942" s="44"/>
      <c r="C942" s="44"/>
      <c r="D942" s="44"/>
      <c r="E942" s="51"/>
      <c r="F942" s="486"/>
      <c r="G942" s="22"/>
    </row>
    <row r="943" ht="15.75" customHeight="1">
      <c r="A943" s="50"/>
      <c r="B943" s="44"/>
      <c r="C943" s="44"/>
      <c r="D943" s="44"/>
      <c r="E943" s="51"/>
      <c r="F943" s="486"/>
      <c r="G943" s="22"/>
    </row>
    <row r="944" ht="15.75" customHeight="1">
      <c r="A944" s="50"/>
      <c r="B944" s="44"/>
      <c r="C944" s="44"/>
      <c r="D944" s="44"/>
      <c r="E944" s="51"/>
      <c r="F944" s="486"/>
      <c r="G944" s="22"/>
    </row>
    <row r="945" ht="15.75" customHeight="1">
      <c r="A945" s="50"/>
      <c r="B945" s="44"/>
      <c r="C945" s="44"/>
      <c r="D945" s="44"/>
      <c r="E945" s="51"/>
      <c r="F945" s="486"/>
      <c r="G945" s="22"/>
    </row>
    <row r="946" ht="15.75" customHeight="1">
      <c r="A946" s="50"/>
      <c r="B946" s="44"/>
      <c r="C946" s="44"/>
      <c r="D946" s="44"/>
      <c r="E946" s="51"/>
      <c r="F946" s="486"/>
      <c r="G946" s="22"/>
    </row>
    <row r="947" ht="15.75" customHeight="1">
      <c r="A947" s="50"/>
      <c r="B947" s="44"/>
      <c r="C947" s="44"/>
      <c r="D947" s="44"/>
      <c r="E947" s="51"/>
      <c r="F947" s="486"/>
      <c r="G947" s="22"/>
    </row>
    <row r="948" ht="15.75" customHeight="1">
      <c r="A948" s="50"/>
      <c r="B948" s="44"/>
      <c r="C948" s="44"/>
      <c r="D948" s="44"/>
      <c r="E948" s="51"/>
      <c r="F948" s="486"/>
      <c r="G948" s="22"/>
    </row>
    <row r="949" ht="15.75" customHeight="1">
      <c r="A949" s="50"/>
      <c r="B949" s="44"/>
      <c r="C949" s="44"/>
      <c r="D949" s="44"/>
      <c r="E949" s="51"/>
      <c r="F949" s="486"/>
      <c r="G949" s="22"/>
    </row>
    <row r="950" ht="15.75" customHeight="1">
      <c r="A950" s="50"/>
      <c r="B950" s="44"/>
      <c r="C950" s="44"/>
      <c r="D950" s="44"/>
      <c r="E950" s="51"/>
      <c r="F950" s="486"/>
      <c r="G950" s="22"/>
    </row>
    <row r="951" ht="15.75" customHeight="1">
      <c r="A951" s="50"/>
      <c r="B951" s="44"/>
      <c r="C951" s="44"/>
      <c r="D951" s="44"/>
      <c r="E951" s="51"/>
      <c r="F951" s="486"/>
      <c r="G951" s="22"/>
    </row>
    <row r="952" ht="15.75" customHeight="1">
      <c r="A952" s="50"/>
      <c r="B952" s="44"/>
      <c r="C952" s="44"/>
      <c r="D952" s="44"/>
      <c r="E952" s="51"/>
      <c r="F952" s="486"/>
      <c r="G952" s="22"/>
    </row>
    <row r="953" ht="15.75" customHeight="1">
      <c r="A953" s="50"/>
      <c r="B953" s="44"/>
      <c r="C953" s="44"/>
      <c r="D953" s="44"/>
      <c r="E953" s="51"/>
      <c r="F953" s="486"/>
      <c r="G953" s="22"/>
    </row>
    <row r="954" ht="15.75" customHeight="1">
      <c r="A954" s="50"/>
      <c r="B954" s="44"/>
      <c r="C954" s="44"/>
      <c r="D954" s="44"/>
      <c r="E954" s="51"/>
      <c r="F954" s="486"/>
      <c r="G954" s="22"/>
    </row>
    <row r="955" ht="15.75" customHeight="1">
      <c r="A955" s="50"/>
      <c r="B955" s="44"/>
      <c r="C955" s="44"/>
      <c r="D955" s="44"/>
      <c r="E955" s="51"/>
      <c r="F955" s="486"/>
      <c r="G955" s="22"/>
    </row>
    <row r="956" ht="15.75" customHeight="1">
      <c r="A956" s="50"/>
      <c r="B956" s="44"/>
      <c r="C956" s="44"/>
      <c r="D956" s="44"/>
      <c r="E956" s="51"/>
      <c r="F956" s="486"/>
      <c r="G956" s="22"/>
    </row>
    <row r="957" ht="15.75" customHeight="1">
      <c r="A957" s="50"/>
      <c r="B957" s="44"/>
      <c r="C957" s="44"/>
      <c r="D957" s="44"/>
      <c r="E957" s="51"/>
      <c r="F957" s="486"/>
      <c r="G957" s="22"/>
    </row>
    <row r="958" ht="15.75" customHeight="1">
      <c r="A958" s="50"/>
      <c r="B958" s="44"/>
      <c r="C958" s="44"/>
      <c r="D958" s="44"/>
      <c r="E958" s="51"/>
      <c r="F958" s="486"/>
      <c r="G958" s="22"/>
    </row>
    <row r="959" ht="15.75" customHeight="1">
      <c r="A959" s="50"/>
      <c r="B959" s="44"/>
      <c r="C959" s="44"/>
      <c r="D959" s="44"/>
      <c r="E959" s="51"/>
      <c r="F959" s="486"/>
      <c r="G959" s="22"/>
    </row>
    <row r="960" ht="15.75" customHeight="1">
      <c r="A960" s="50"/>
      <c r="B960" s="44"/>
      <c r="C960" s="44"/>
      <c r="D960" s="44"/>
      <c r="E960" s="51"/>
      <c r="F960" s="486"/>
      <c r="G960" s="22"/>
    </row>
    <row r="961" ht="15.75" customHeight="1">
      <c r="A961" s="50"/>
      <c r="B961" s="44"/>
      <c r="C961" s="44"/>
      <c r="D961" s="44"/>
      <c r="E961" s="51"/>
      <c r="F961" s="486"/>
      <c r="G961" s="22"/>
    </row>
    <row r="962" ht="15.75" customHeight="1">
      <c r="A962" s="50"/>
      <c r="B962" s="44"/>
      <c r="C962" s="44"/>
      <c r="D962" s="44"/>
      <c r="E962" s="51"/>
      <c r="F962" s="486"/>
      <c r="G962" s="22"/>
    </row>
    <row r="963" ht="15.75" customHeight="1">
      <c r="A963" s="50"/>
      <c r="B963" s="44"/>
      <c r="C963" s="44"/>
      <c r="D963" s="44"/>
      <c r="E963" s="51"/>
      <c r="F963" s="486"/>
      <c r="G963" s="22"/>
    </row>
    <row r="964" ht="15.75" customHeight="1">
      <c r="A964" s="50"/>
      <c r="B964" s="44"/>
      <c r="C964" s="44"/>
      <c r="D964" s="44"/>
      <c r="E964" s="51"/>
      <c r="F964" s="486"/>
      <c r="G964" s="22"/>
    </row>
    <row r="965" ht="15.75" customHeight="1">
      <c r="A965" s="50"/>
      <c r="B965" s="44"/>
      <c r="C965" s="44"/>
      <c r="D965" s="44"/>
      <c r="E965" s="51"/>
      <c r="F965" s="486"/>
      <c r="G965" s="22"/>
    </row>
    <row r="966" ht="15.75" customHeight="1">
      <c r="A966" s="50"/>
      <c r="B966" s="44"/>
      <c r="C966" s="44"/>
      <c r="D966" s="44"/>
      <c r="E966" s="51"/>
      <c r="F966" s="486"/>
      <c r="G966" s="22"/>
    </row>
    <row r="967" ht="15.75" customHeight="1">
      <c r="A967" s="50"/>
      <c r="B967" s="44"/>
      <c r="C967" s="44"/>
      <c r="D967" s="44"/>
      <c r="E967" s="51"/>
      <c r="F967" s="486"/>
      <c r="G967" s="22"/>
    </row>
    <row r="968" ht="15.75" customHeight="1">
      <c r="A968" s="50"/>
      <c r="B968" s="44"/>
      <c r="C968" s="44"/>
      <c r="D968" s="44"/>
      <c r="E968" s="51"/>
      <c r="F968" s="486"/>
      <c r="G968" s="22"/>
    </row>
    <row r="969" ht="15.75" customHeight="1">
      <c r="A969" s="50"/>
      <c r="B969" s="44"/>
      <c r="C969" s="44"/>
      <c r="D969" s="44"/>
      <c r="E969" s="51"/>
      <c r="F969" s="486"/>
      <c r="G969" s="22"/>
    </row>
    <row r="970" ht="15.75" customHeight="1">
      <c r="A970" s="50"/>
      <c r="B970" s="44"/>
      <c r="C970" s="44"/>
      <c r="D970" s="44"/>
      <c r="E970" s="51"/>
      <c r="F970" s="486"/>
      <c r="G970" s="22"/>
    </row>
    <row r="971" ht="15.75" customHeight="1">
      <c r="A971" s="50"/>
      <c r="B971" s="44"/>
      <c r="C971" s="44"/>
      <c r="D971" s="44"/>
      <c r="E971" s="51"/>
      <c r="F971" s="486"/>
      <c r="G971" s="22"/>
    </row>
    <row r="972" ht="15.75" customHeight="1">
      <c r="A972" s="50"/>
      <c r="B972" s="44"/>
      <c r="C972" s="44"/>
      <c r="D972" s="44"/>
      <c r="E972" s="51"/>
      <c r="F972" s="486"/>
      <c r="G972" s="22"/>
    </row>
    <row r="973" ht="15.75" customHeight="1">
      <c r="A973" s="50"/>
      <c r="B973" s="44"/>
      <c r="C973" s="44"/>
      <c r="D973" s="44"/>
      <c r="E973" s="51"/>
      <c r="F973" s="486"/>
      <c r="G973" s="22"/>
    </row>
    <row r="974" ht="15.75" customHeight="1">
      <c r="A974" s="50"/>
      <c r="B974" s="44"/>
      <c r="C974" s="44"/>
      <c r="D974" s="44"/>
      <c r="E974" s="51"/>
      <c r="F974" s="486"/>
      <c r="G974" s="22"/>
    </row>
    <row r="975" ht="15.75" customHeight="1">
      <c r="A975" s="50"/>
      <c r="B975" s="44"/>
      <c r="C975" s="44"/>
      <c r="D975" s="44"/>
      <c r="E975" s="51"/>
      <c r="F975" s="486"/>
      <c r="G975" s="22"/>
    </row>
    <row r="976" ht="15.75" customHeight="1">
      <c r="A976" s="50"/>
      <c r="B976" s="44"/>
      <c r="C976" s="44"/>
      <c r="D976" s="44"/>
      <c r="E976" s="51"/>
      <c r="F976" s="486"/>
      <c r="G976" s="22"/>
    </row>
    <row r="977" ht="15.75" customHeight="1">
      <c r="A977" s="50"/>
      <c r="B977" s="44"/>
      <c r="C977" s="44"/>
      <c r="D977" s="44"/>
      <c r="E977" s="51"/>
      <c r="F977" s="486"/>
      <c r="G977" s="22"/>
    </row>
    <row r="978" ht="15.75" customHeight="1">
      <c r="A978" s="50"/>
      <c r="B978" s="44"/>
      <c r="C978" s="44"/>
      <c r="D978" s="44"/>
      <c r="E978" s="51"/>
      <c r="F978" s="486"/>
      <c r="G978" s="22"/>
    </row>
    <row r="979" ht="15.75" customHeight="1">
      <c r="A979" s="50"/>
      <c r="B979" s="44"/>
      <c r="C979" s="44"/>
      <c r="D979" s="44"/>
      <c r="E979" s="51"/>
      <c r="F979" s="486"/>
      <c r="G979" s="22"/>
    </row>
    <row r="980" ht="15.75" customHeight="1">
      <c r="A980" s="50"/>
      <c r="B980" s="44"/>
      <c r="C980" s="44"/>
      <c r="D980" s="44"/>
      <c r="E980" s="51"/>
      <c r="F980" s="486"/>
      <c r="G980" s="22"/>
    </row>
    <row r="981" ht="15.75" customHeight="1">
      <c r="A981" s="50"/>
      <c r="B981" s="44"/>
      <c r="C981" s="44"/>
      <c r="D981" s="44"/>
      <c r="E981" s="51"/>
      <c r="F981" s="486"/>
      <c r="G981" s="22"/>
    </row>
    <row r="982" ht="15.75" customHeight="1">
      <c r="A982" s="50"/>
      <c r="B982" s="44"/>
      <c r="C982" s="44"/>
      <c r="D982" s="44"/>
      <c r="E982" s="51"/>
      <c r="F982" s="486"/>
      <c r="G982" s="22"/>
    </row>
    <row r="983" ht="15.75" customHeight="1">
      <c r="A983" s="50"/>
      <c r="B983" s="44"/>
      <c r="C983" s="44"/>
      <c r="D983" s="44"/>
      <c r="E983" s="51"/>
      <c r="F983" s="486"/>
      <c r="G983" s="22"/>
    </row>
    <row r="984" ht="15.75" customHeight="1">
      <c r="A984" s="50"/>
      <c r="B984" s="44"/>
      <c r="C984" s="44"/>
      <c r="D984" s="44"/>
      <c r="E984" s="51"/>
      <c r="F984" s="486"/>
      <c r="G984" s="22"/>
    </row>
    <row r="985" ht="15.75" customHeight="1">
      <c r="A985" s="50"/>
      <c r="B985" s="44"/>
      <c r="C985" s="44"/>
      <c r="D985" s="44"/>
      <c r="E985" s="51"/>
      <c r="F985" s="486"/>
      <c r="G985" s="22"/>
    </row>
    <row r="986" ht="15.75" customHeight="1">
      <c r="A986" s="50"/>
      <c r="B986" s="44"/>
      <c r="C986" s="44"/>
      <c r="D986" s="44"/>
      <c r="E986" s="51"/>
      <c r="F986" s="486"/>
      <c r="G986" s="22"/>
    </row>
    <row r="987" ht="15.75" customHeight="1">
      <c r="A987" s="50"/>
      <c r="B987" s="44"/>
      <c r="C987" s="44"/>
      <c r="D987" s="44"/>
      <c r="E987" s="51"/>
      <c r="F987" s="486"/>
      <c r="G987" s="22"/>
    </row>
    <row r="988" ht="15.75" customHeight="1">
      <c r="A988" s="50"/>
      <c r="B988" s="44"/>
      <c r="C988" s="44"/>
      <c r="D988" s="44"/>
      <c r="E988" s="51"/>
      <c r="F988" s="486"/>
      <c r="G988" s="22"/>
    </row>
    <row r="989" ht="15.75" customHeight="1">
      <c r="A989" s="50"/>
      <c r="B989" s="44"/>
      <c r="C989" s="44"/>
      <c r="D989" s="44"/>
      <c r="E989" s="51"/>
      <c r="F989" s="486"/>
      <c r="G989" s="22"/>
    </row>
    <row r="990" ht="15.75" customHeight="1">
      <c r="A990" s="50"/>
      <c r="B990" s="44"/>
      <c r="C990" s="44"/>
      <c r="D990" s="44"/>
      <c r="E990" s="51"/>
      <c r="F990" s="486"/>
      <c r="G990" s="22"/>
    </row>
    <row r="991" ht="15.75" customHeight="1">
      <c r="A991" s="50"/>
      <c r="B991" s="44"/>
      <c r="C991" s="44"/>
      <c r="D991" s="44"/>
      <c r="E991" s="51"/>
      <c r="F991" s="486"/>
      <c r="G991" s="22"/>
    </row>
    <row r="992" ht="15.75" customHeight="1">
      <c r="A992" s="50"/>
      <c r="B992" s="44"/>
      <c r="C992" s="44"/>
      <c r="D992" s="44"/>
      <c r="E992" s="51"/>
      <c r="F992" s="486"/>
      <c r="G992" s="22"/>
    </row>
    <row r="993" ht="15.75" customHeight="1">
      <c r="A993" s="50"/>
      <c r="B993" s="44"/>
      <c r="C993" s="44"/>
      <c r="D993" s="44"/>
      <c r="E993" s="51"/>
      <c r="F993" s="486"/>
      <c r="G993" s="22"/>
    </row>
    <row r="994" ht="15.75" customHeight="1">
      <c r="A994" s="50"/>
      <c r="B994" s="44"/>
      <c r="C994" s="44"/>
      <c r="D994" s="44"/>
      <c r="E994" s="51"/>
      <c r="F994" s="486"/>
      <c r="G994" s="22"/>
    </row>
    <row r="995" ht="15.75" customHeight="1">
      <c r="A995" s="50"/>
      <c r="B995" s="44"/>
      <c r="C995" s="44"/>
      <c r="D995" s="44"/>
      <c r="E995" s="51"/>
      <c r="F995" s="486"/>
      <c r="G995" s="22"/>
    </row>
    <row r="996" ht="15.75" customHeight="1">
      <c r="A996" s="50"/>
      <c r="B996" s="44"/>
      <c r="C996" s="44"/>
      <c r="D996" s="44"/>
      <c r="E996" s="51"/>
      <c r="F996" s="486"/>
      <c r="G996" s="22"/>
    </row>
    <row r="997" ht="15.75" customHeight="1">
      <c r="A997" s="50"/>
      <c r="B997" s="44"/>
      <c r="C997" s="44"/>
      <c r="D997" s="44"/>
      <c r="E997" s="51"/>
      <c r="F997" s="486"/>
      <c r="G997" s="22"/>
    </row>
    <row r="998" ht="15.75" customHeight="1">
      <c r="A998" s="50"/>
      <c r="B998" s="44"/>
      <c r="C998" s="44"/>
      <c r="D998" s="44"/>
      <c r="E998" s="51"/>
      <c r="F998" s="486"/>
      <c r="G998" s="22"/>
    </row>
    <row r="999" ht="15.75" customHeight="1">
      <c r="A999" s="50"/>
      <c r="B999" s="44"/>
      <c r="C999" s="44"/>
      <c r="D999" s="44"/>
      <c r="E999" s="51"/>
      <c r="F999" s="486"/>
      <c r="G999" s="22"/>
    </row>
    <row r="1000" ht="15.75" customHeight="1">
      <c r="A1000" s="50"/>
      <c r="B1000" s="44"/>
      <c r="C1000" s="44"/>
      <c r="D1000" s="44"/>
      <c r="E1000" s="51"/>
      <c r="F1000" s="486"/>
      <c r="G1000" s="22"/>
    </row>
    <row r="1001" ht="15.75" customHeight="1">
      <c r="A1001" s="163"/>
      <c r="B1001" s="164"/>
      <c r="C1001" s="164"/>
      <c r="D1001" s="164"/>
      <c r="E1001" s="165"/>
      <c r="F1001" s="494"/>
      <c r="G1001" s="22"/>
    </row>
    <row r="1002" ht="15.75" customHeight="1">
      <c r="A1002" s="163"/>
      <c r="B1002" s="164"/>
      <c r="C1002" s="164"/>
      <c r="D1002" s="164"/>
      <c r="E1002" s="165"/>
      <c r="F1002" s="494"/>
      <c r="G1002" s="22"/>
    </row>
    <row r="1003" ht="15.75" customHeight="1">
      <c r="A1003" s="163"/>
      <c r="B1003" s="164"/>
      <c r="C1003" s="164"/>
      <c r="D1003" s="164"/>
      <c r="E1003" s="165"/>
      <c r="F1003" s="494"/>
      <c r="G1003" s="22"/>
    </row>
    <row r="1004" ht="15.75" customHeight="1">
      <c r="A1004" s="163"/>
      <c r="B1004" s="164"/>
      <c r="C1004" s="164"/>
      <c r="D1004" s="164"/>
      <c r="E1004" s="165"/>
      <c r="F1004" s="494"/>
      <c r="G1004" s="22"/>
    </row>
    <row r="1005" ht="15.75" customHeight="1">
      <c r="A1005" s="163"/>
      <c r="B1005" s="164"/>
      <c r="C1005" s="164"/>
      <c r="D1005" s="164"/>
      <c r="E1005" s="165"/>
      <c r="F1005" s="494"/>
      <c r="G1005" s="22"/>
    </row>
    <row r="1006" ht="15.75" customHeight="1">
      <c r="A1006" s="163"/>
      <c r="B1006" s="164"/>
      <c r="C1006" s="164"/>
      <c r="D1006" s="164"/>
      <c r="E1006" s="165"/>
      <c r="F1006" s="494"/>
      <c r="G1006" s="22"/>
    </row>
    <row r="1007" ht="15.75" customHeight="1">
      <c r="A1007" s="163"/>
      <c r="B1007" s="164"/>
      <c r="C1007" s="164"/>
      <c r="D1007" s="164"/>
      <c r="E1007" s="165"/>
      <c r="F1007" s="494"/>
      <c r="G1007" s="22"/>
    </row>
    <row r="1008" ht="15.75" customHeight="1">
      <c r="A1008" s="163"/>
      <c r="B1008" s="164"/>
      <c r="C1008" s="164"/>
      <c r="D1008" s="164"/>
      <c r="E1008" s="165"/>
      <c r="F1008" s="494"/>
      <c r="G1008" s="22"/>
    </row>
    <row r="1009" ht="15.75" customHeight="1">
      <c r="A1009" s="163"/>
      <c r="B1009" s="164"/>
      <c r="C1009" s="164"/>
      <c r="D1009" s="164"/>
      <c r="E1009" s="165"/>
      <c r="F1009" s="494"/>
      <c r="G1009" s="22"/>
    </row>
    <row r="1010" ht="15.75" customHeight="1">
      <c r="A1010" s="163"/>
      <c r="B1010" s="164"/>
      <c r="C1010" s="164"/>
      <c r="D1010" s="164"/>
      <c r="E1010" s="165"/>
      <c r="F1010" s="494"/>
      <c r="G1010" s="22"/>
    </row>
    <row r="1011" ht="15.75" customHeight="1">
      <c r="A1011" s="163"/>
      <c r="B1011" s="164"/>
      <c r="C1011" s="164"/>
      <c r="D1011" s="164"/>
      <c r="E1011" s="165"/>
      <c r="F1011" s="494"/>
      <c r="G1011" s="22"/>
    </row>
  </sheetData>
  <mergeCells count="22">
    <mergeCell ref="F2:F4"/>
    <mergeCell ref="F6:F7"/>
    <mergeCell ref="F8:F11"/>
    <mergeCell ref="F12:F13"/>
    <mergeCell ref="F14:F17"/>
    <mergeCell ref="F18:F19"/>
    <mergeCell ref="F20:F23"/>
    <mergeCell ref="F43:F46"/>
    <mergeCell ref="F47:F49"/>
    <mergeCell ref="F52:F53"/>
    <mergeCell ref="F54:F56"/>
    <mergeCell ref="F57:F58"/>
    <mergeCell ref="F59:F60"/>
    <mergeCell ref="F61:F62"/>
    <mergeCell ref="F63:F64"/>
    <mergeCell ref="F24:F25"/>
    <mergeCell ref="F26:F27"/>
    <mergeCell ref="F28:F31"/>
    <mergeCell ref="F32:F33"/>
    <mergeCell ref="F34:F36"/>
    <mergeCell ref="F37:F40"/>
    <mergeCell ref="F41:F42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3" t="s">
        <v>6</v>
      </c>
      <c r="G1" s="3" t="s">
        <v>8</v>
      </c>
    </row>
    <row r="2">
      <c r="A2" s="630">
        <v>45922.0</v>
      </c>
      <c r="B2" s="631" t="s">
        <v>8493</v>
      </c>
      <c r="C2" s="631" t="s">
        <v>25</v>
      </c>
      <c r="D2" s="631" t="s">
        <v>8494</v>
      </c>
      <c r="E2" s="632">
        <v>1690245.8</v>
      </c>
      <c r="F2" s="633"/>
      <c r="G2" s="634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630">
        <v>45922.0</v>
      </c>
      <c r="B3" s="631" t="s">
        <v>8493</v>
      </c>
      <c r="C3" s="631" t="s">
        <v>25</v>
      </c>
      <c r="D3" s="631" t="s">
        <v>8495</v>
      </c>
      <c r="E3" s="632">
        <v>851287.59</v>
      </c>
      <c r="F3" s="633"/>
      <c r="G3" s="634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50"/>
      <c r="B4" s="44"/>
      <c r="C4" s="44"/>
      <c r="D4" s="44"/>
      <c r="E4" s="51"/>
      <c r="F4" s="44"/>
      <c r="G4" s="22"/>
    </row>
    <row r="5">
      <c r="A5" s="223"/>
      <c r="B5" s="223"/>
      <c r="C5" s="223"/>
      <c r="D5" s="223"/>
      <c r="E5" s="223"/>
      <c r="F5" s="223"/>
      <c r="G5" s="223"/>
    </row>
    <row r="6">
      <c r="A6" s="223"/>
      <c r="B6" s="223"/>
      <c r="C6" s="223"/>
      <c r="D6" s="223"/>
      <c r="E6" s="223"/>
      <c r="F6" s="223"/>
      <c r="G6" s="223"/>
    </row>
    <row r="7">
      <c r="A7" s="223"/>
      <c r="B7" s="223"/>
      <c r="C7" s="223"/>
      <c r="D7" s="223"/>
      <c r="E7" s="223"/>
      <c r="F7" s="223"/>
      <c r="G7" s="223"/>
    </row>
    <row r="8">
      <c r="A8" s="223"/>
      <c r="B8" s="223"/>
      <c r="C8" s="223"/>
      <c r="D8" s="223"/>
      <c r="E8" s="223"/>
      <c r="F8" s="223"/>
      <c r="G8" s="223"/>
    </row>
    <row r="9">
      <c r="A9" s="223"/>
      <c r="B9" s="223"/>
      <c r="C9" s="223"/>
      <c r="D9" s="223"/>
      <c r="E9" s="223"/>
      <c r="F9" s="223"/>
      <c r="G9" s="223"/>
    </row>
    <row r="10">
      <c r="A10" s="223"/>
      <c r="B10" s="223"/>
      <c r="C10" s="223"/>
      <c r="D10" s="223"/>
      <c r="E10" s="223"/>
      <c r="F10" s="223"/>
      <c r="G10" s="223"/>
    </row>
    <row r="11">
      <c r="A11" s="223"/>
      <c r="B11" s="223"/>
      <c r="C11" s="223"/>
      <c r="D11" s="223"/>
      <c r="E11" s="223"/>
      <c r="F11" s="223"/>
      <c r="G11" s="223"/>
    </row>
    <row r="12">
      <c r="A12" s="223"/>
      <c r="B12" s="223"/>
      <c r="C12" s="223"/>
      <c r="D12" s="223"/>
      <c r="E12" s="223"/>
      <c r="F12" s="223"/>
      <c r="G12" s="223"/>
    </row>
    <row r="13">
      <c r="A13" s="223"/>
      <c r="B13" s="223"/>
      <c r="C13" s="223"/>
      <c r="D13" s="223"/>
      <c r="E13" s="223"/>
      <c r="F13" s="223"/>
      <c r="G13" s="223"/>
    </row>
    <row r="14">
      <c r="A14" s="223"/>
      <c r="B14" s="223"/>
      <c r="C14" s="223"/>
      <c r="D14" s="223"/>
      <c r="E14" s="223"/>
      <c r="F14" s="223"/>
      <c r="G14" s="223"/>
    </row>
    <row r="15">
      <c r="A15" s="223"/>
      <c r="B15" s="223"/>
      <c r="C15" s="223"/>
      <c r="D15" s="223"/>
      <c r="E15" s="223"/>
      <c r="F15" s="223"/>
      <c r="G15" s="223"/>
    </row>
    <row r="16">
      <c r="A16" s="223"/>
      <c r="B16" s="223"/>
      <c r="C16" s="223"/>
      <c r="D16" s="223"/>
      <c r="E16" s="223"/>
      <c r="F16" s="223"/>
      <c r="G16" s="223"/>
    </row>
    <row r="17">
      <c r="A17" s="223"/>
      <c r="B17" s="223"/>
      <c r="C17" s="223"/>
      <c r="D17" s="223"/>
      <c r="E17" s="223"/>
      <c r="F17" s="223"/>
      <c r="G17" s="223"/>
    </row>
    <row r="18">
      <c r="A18" s="223"/>
      <c r="B18" s="223"/>
      <c r="C18" s="223"/>
      <c r="D18" s="223"/>
      <c r="E18" s="223"/>
      <c r="F18" s="223"/>
      <c r="G18" s="223"/>
    </row>
    <row r="19">
      <c r="A19" s="223"/>
      <c r="B19" s="223"/>
      <c r="C19" s="223"/>
      <c r="D19" s="223"/>
      <c r="E19" s="223"/>
      <c r="F19" s="223"/>
      <c r="G19" s="223"/>
    </row>
    <row r="20">
      <c r="A20" s="223"/>
      <c r="B20" s="223"/>
      <c r="C20" s="223"/>
      <c r="D20" s="223"/>
      <c r="E20" s="223"/>
      <c r="F20" s="223"/>
      <c r="G20" s="223"/>
    </row>
    <row r="21">
      <c r="A21" s="223"/>
      <c r="B21" s="223"/>
      <c r="C21" s="223"/>
      <c r="D21" s="223"/>
      <c r="E21" s="223"/>
      <c r="F21" s="223"/>
      <c r="G21" s="223"/>
    </row>
    <row r="22">
      <c r="A22" s="223"/>
      <c r="B22" s="223"/>
      <c r="C22" s="223"/>
      <c r="D22" s="223"/>
      <c r="E22" s="223"/>
      <c r="F22" s="223"/>
      <c r="G22" s="223"/>
    </row>
    <row r="23">
      <c r="A23" s="223"/>
      <c r="B23" s="223"/>
      <c r="C23" s="223"/>
      <c r="D23" s="223"/>
      <c r="E23" s="223"/>
      <c r="F23" s="223"/>
      <c r="G23" s="223"/>
    </row>
    <row r="24">
      <c r="A24" s="223"/>
      <c r="B24" s="223"/>
      <c r="C24" s="223"/>
      <c r="D24" s="223"/>
      <c r="E24" s="223"/>
      <c r="F24" s="223"/>
      <c r="G24" s="223"/>
    </row>
    <row r="25">
      <c r="A25" s="223"/>
      <c r="B25" s="223"/>
      <c r="C25" s="223"/>
      <c r="D25" s="223"/>
      <c r="E25" s="223"/>
      <c r="F25" s="223"/>
      <c r="G25" s="223"/>
    </row>
    <row r="26">
      <c r="A26" s="223"/>
      <c r="B26" s="223"/>
      <c r="C26" s="223"/>
      <c r="D26" s="223"/>
      <c r="E26" s="223"/>
      <c r="F26" s="223"/>
      <c r="G26" s="223"/>
    </row>
    <row r="27">
      <c r="A27" s="223"/>
      <c r="B27" s="223"/>
      <c r="C27" s="223"/>
      <c r="D27" s="223"/>
      <c r="E27" s="223"/>
      <c r="F27" s="223"/>
      <c r="G27" s="223"/>
    </row>
    <row r="28">
      <c r="A28" s="223"/>
      <c r="B28" s="223"/>
      <c r="C28" s="223"/>
      <c r="D28" s="223"/>
      <c r="E28" s="223"/>
      <c r="F28" s="223"/>
      <c r="G28" s="223"/>
    </row>
    <row r="29">
      <c r="A29" s="223"/>
      <c r="B29" s="223"/>
      <c r="C29" s="223"/>
      <c r="D29" s="223"/>
      <c r="E29" s="223"/>
      <c r="F29" s="223"/>
      <c r="G29" s="223"/>
    </row>
    <row r="30">
      <c r="A30" s="223"/>
      <c r="B30" s="223"/>
      <c r="C30" s="223"/>
      <c r="D30" s="223"/>
      <c r="E30" s="223"/>
      <c r="F30" s="223"/>
      <c r="G30" s="223"/>
    </row>
    <row r="31">
      <c r="A31" s="223"/>
      <c r="B31" s="223"/>
      <c r="C31" s="223"/>
      <c r="D31" s="223"/>
      <c r="E31" s="223"/>
      <c r="F31" s="223"/>
      <c r="G31" s="223"/>
    </row>
    <row r="32">
      <c r="A32" s="223"/>
      <c r="B32" s="223"/>
      <c r="C32" s="223"/>
      <c r="D32" s="223"/>
      <c r="E32" s="223"/>
      <c r="F32" s="223"/>
      <c r="G32" s="223"/>
    </row>
    <row r="33">
      <c r="A33" s="223"/>
      <c r="B33" s="223"/>
      <c r="C33" s="223"/>
      <c r="D33" s="223"/>
      <c r="E33" s="223"/>
      <c r="F33" s="223"/>
      <c r="G33" s="223"/>
    </row>
    <row r="34">
      <c r="A34" s="223"/>
      <c r="B34" s="223"/>
      <c r="C34" s="223"/>
      <c r="D34" s="223"/>
      <c r="E34" s="223"/>
      <c r="F34" s="223"/>
      <c r="G34" s="223"/>
    </row>
    <row r="35">
      <c r="A35" s="223"/>
      <c r="B35" s="223"/>
      <c r="C35" s="223"/>
      <c r="D35" s="223"/>
      <c r="E35" s="223"/>
      <c r="F35" s="223"/>
      <c r="G35" s="223"/>
    </row>
    <row r="36">
      <c r="A36" s="223"/>
      <c r="B36" s="223"/>
      <c r="C36" s="223"/>
      <c r="D36" s="223"/>
      <c r="E36" s="223"/>
      <c r="F36" s="223"/>
      <c r="G36" s="223"/>
    </row>
    <row r="37">
      <c r="A37" s="223"/>
      <c r="B37" s="223"/>
      <c r="C37" s="223"/>
      <c r="D37" s="223"/>
      <c r="E37" s="223"/>
      <c r="F37" s="223"/>
      <c r="G37" s="223"/>
    </row>
    <row r="38">
      <c r="A38" s="223"/>
      <c r="B38" s="223"/>
      <c r="C38" s="223"/>
      <c r="D38" s="223"/>
      <c r="E38" s="223"/>
      <c r="F38" s="223"/>
      <c r="G38" s="223"/>
    </row>
    <row r="39">
      <c r="A39" s="223"/>
      <c r="B39" s="223"/>
      <c r="C39" s="223"/>
      <c r="D39" s="223"/>
      <c r="E39" s="223"/>
      <c r="F39" s="223"/>
      <c r="G39" s="223"/>
    </row>
    <row r="40">
      <c r="A40" s="223"/>
      <c r="B40" s="223"/>
      <c r="C40" s="223"/>
      <c r="D40" s="223"/>
      <c r="E40" s="223"/>
      <c r="F40" s="223"/>
      <c r="G40" s="223"/>
    </row>
    <row r="41">
      <c r="A41" s="223"/>
      <c r="B41" s="223"/>
      <c r="C41" s="223"/>
      <c r="D41" s="223"/>
      <c r="E41" s="223"/>
      <c r="F41" s="223"/>
      <c r="G41" s="223"/>
    </row>
    <row r="42">
      <c r="A42" s="223"/>
      <c r="B42" s="223"/>
      <c r="C42" s="223"/>
      <c r="D42" s="223"/>
      <c r="E42" s="223"/>
      <c r="F42" s="223"/>
      <c r="G42" s="223"/>
    </row>
    <row r="43">
      <c r="A43" s="223"/>
      <c r="B43" s="223"/>
      <c r="C43" s="223"/>
      <c r="D43" s="223"/>
      <c r="E43" s="223"/>
      <c r="F43" s="223"/>
      <c r="G43" s="223"/>
    </row>
    <row r="44">
      <c r="A44" s="223"/>
      <c r="B44" s="223"/>
      <c r="C44" s="223"/>
      <c r="D44" s="223"/>
      <c r="E44" s="223"/>
      <c r="F44" s="223"/>
      <c r="G44" s="223"/>
    </row>
    <row r="45">
      <c r="A45" s="223"/>
      <c r="B45" s="223"/>
      <c r="C45" s="223"/>
      <c r="D45" s="223"/>
      <c r="E45" s="223"/>
      <c r="F45" s="223"/>
      <c r="G45" s="223"/>
    </row>
    <row r="46">
      <c r="A46" s="223"/>
      <c r="B46" s="223"/>
      <c r="C46" s="223"/>
      <c r="D46" s="223"/>
      <c r="E46" s="223"/>
      <c r="F46" s="223"/>
      <c r="G46" s="223"/>
    </row>
    <row r="47">
      <c r="A47" s="223"/>
      <c r="B47" s="223"/>
      <c r="C47" s="223"/>
      <c r="D47" s="223"/>
      <c r="E47" s="223"/>
      <c r="F47" s="223"/>
      <c r="G47" s="223"/>
    </row>
    <row r="48">
      <c r="A48" s="223"/>
      <c r="B48" s="223"/>
      <c r="C48" s="223"/>
      <c r="D48" s="223"/>
      <c r="E48" s="223"/>
      <c r="F48" s="223"/>
      <c r="G48" s="223"/>
    </row>
    <row r="49">
      <c r="A49" s="223"/>
      <c r="B49" s="223"/>
      <c r="C49" s="223"/>
      <c r="D49" s="223"/>
      <c r="E49" s="223"/>
      <c r="F49" s="223"/>
      <c r="G49" s="223"/>
    </row>
    <row r="50">
      <c r="A50" s="223"/>
      <c r="B50" s="223"/>
      <c r="C50" s="223"/>
      <c r="D50" s="223"/>
      <c r="E50" s="223"/>
      <c r="F50" s="223"/>
      <c r="G50" s="223"/>
    </row>
    <row r="51">
      <c r="A51" s="223"/>
      <c r="B51" s="223"/>
      <c r="C51" s="223"/>
      <c r="D51" s="223"/>
      <c r="E51" s="223"/>
      <c r="F51" s="223"/>
      <c r="G51" s="223"/>
    </row>
    <row r="52">
      <c r="A52" s="223"/>
      <c r="B52" s="223"/>
      <c r="C52" s="223"/>
      <c r="D52" s="223"/>
      <c r="E52" s="223"/>
      <c r="F52" s="223"/>
      <c r="G52" s="223"/>
    </row>
    <row r="53">
      <c r="A53" s="223"/>
      <c r="B53" s="223"/>
      <c r="C53" s="223"/>
      <c r="D53" s="223"/>
      <c r="E53" s="223"/>
      <c r="F53" s="223"/>
      <c r="G53" s="223"/>
    </row>
    <row r="54">
      <c r="A54" s="223"/>
      <c r="B54" s="223"/>
      <c r="C54" s="223"/>
      <c r="D54" s="223"/>
      <c r="E54" s="223"/>
      <c r="F54" s="223"/>
      <c r="G54" s="223"/>
    </row>
    <row r="55">
      <c r="A55" s="223"/>
      <c r="B55" s="223"/>
      <c r="C55" s="223"/>
      <c r="D55" s="223"/>
      <c r="E55" s="223"/>
      <c r="F55" s="223"/>
      <c r="G55" s="223"/>
    </row>
    <row r="56">
      <c r="A56" s="223"/>
      <c r="B56" s="223"/>
      <c r="C56" s="223"/>
      <c r="D56" s="223"/>
      <c r="E56" s="223"/>
      <c r="F56" s="223"/>
      <c r="G56" s="223"/>
    </row>
    <row r="57">
      <c r="A57" s="223"/>
      <c r="B57" s="223"/>
      <c r="C57" s="223"/>
      <c r="D57" s="223"/>
      <c r="E57" s="223"/>
      <c r="F57" s="223"/>
      <c r="G57" s="223"/>
    </row>
    <row r="58">
      <c r="A58" s="223"/>
      <c r="B58" s="223"/>
      <c r="C58" s="223"/>
      <c r="D58" s="223"/>
      <c r="E58" s="223"/>
      <c r="F58" s="223"/>
      <c r="G58" s="223"/>
    </row>
    <row r="59">
      <c r="A59" s="223"/>
      <c r="B59" s="223"/>
      <c r="C59" s="223"/>
      <c r="D59" s="223"/>
      <c r="E59" s="223"/>
      <c r="F59" s="223"/>
      <c r="G59" s="223"/>
    </row>
    <row r="60">
      <c r="A60" s="223"/>
      <c r="B60" s="223"/>
      <c r="C60" s="223"/>
      <c r="D60" s="223"/>
      <c r="E60" s="223"/>
      <c r="F60" s="223"/>
      <c r="G60" s="223"/>
    </row>
    <row r="61">
      <c r="A61" s="223"/>
      <c r="B61" s="223"/>
      <c r="C61" s="223"/>
      <c r="D61" s="223"/>
      <c r="E61" s="223"/>
      <c r="F61" s="223"/>
      <c r="G61" s="223"/>
    </row>
    <row r="62">
      <c r="A62" s="223"/>
      <c r="B62" s="223"/>
      <c r="C62" s="223"/>
      <c r="D62" s="223"/>
      <c r="E62" s="223"/>
      <c r="F62" s="223"/>
      <c r="G62" s="223"/>
    </row>
    <row r="63">
      <c r="A63" s="223"/>
      <c r="B63" s="223"/>
      <c r="C63" s="223"/>
      <c r="D63" s="223"/>
      <c r="E63" s="223"/>
      <c r="F63" s="223"/>
      <c r="G63" s="223"/>
    </row>
    <row r="64">
      <c r="A64" s="223"/>
      <c r="B64" s="223"/>
      <c r="C64" s="223"/>
      <c r="D64" s="223"/>
      <c r="E64" s="223"/>
      <c r="F64" s="223"/>
      <c r="G64" s="223"/>
    </row>
    <row r="65">
      <c r="A65" s="223"/>
      <c r="B65" s="223"/>
      <c r="C65" s="223"/>
      <c r="D65" s="223"/>
      <c r="E65" s="223"/>
      <c r="F65" s="223"/>
      <c r="G65" s="223"/>
    </row>
    <row r="66">
      <c r="A66" s="223"/>
      <c r="B66" s="223"/>
      <c r="C66" s="223"/>
      <c r="D66" s="223"/>
      <c r="E66" s="223"/>
      <c r="F66" s="223"/>
      <c r="G66" s="223"/>
    </row>
    <row r="67">
      <c r="A67" s="223"/>
      <c r="B67" s="223"/>
      <c r="C67" s="223"/>
      <c r="D67" s="223"/>
      <c r="E67" s="223"/>
      <c r="F67" s="223"/>
      <c r="G67" s="223"/>
    </row>
    <row r="68">
      <c r="A68" s="223"/>
      <c r="B68" s="223"/>
      <c r="C68" s="223"/>
      <c r="D68" s="223"/>
      <c r="E68" s="223"/>
      <c r="F68" s="223"/>
      <c r="G68" s="223"/>
    </row>
    <row r="69">
      <c r="A69" s="223"/>
      <c r="B69" s="223"/>
      <c r="C69" s="223"/>
      <c r="D69" s="223"/>
      <c r="E69" s="223"/>
      <c r="F69" s="223"/>
      <c r="G69" s="223"/>
    </row>
    <row r="70">
      <c r="A70" s="223"/>
      <c r="B70" s="223"/>
      <c r="C70" s="223"/>
      <c r="D70" s="223"/>
      <c r="E70" s="223"/>
      <c r="F70" s="223"/>
      <c r="G70" s="223"/>
    </row>
    <row r="71">
      <c r="A71" s="223"/>
      <c r="B71" s="223"/>
      <c r="C71" s="223"/>
      <c r="D71" s="223"/>
      <c r="E71" s="223"/>
      <c r="F71" s="223"/>
      <c r="G71" s="223"/>
    </row>
    <row r="72">
      <c r="A72" s="223"/>
      <c r="B72" s="223"/>
      <c r="C72" s="223"/>
      <c r="D72" s="223"/>
      <c r="E72" s="223"/>
      <c r="F72" s="223"/>
      <c r="G72" s="223"/>
    </row>
    <row r="73">
      <c r="A73" s="223"/>
      <c r="B73" s="223"/>
      <c r="C73" s="223"/>
      <c r="D73" s="223"/>
      <c r="E73" s="223"/>
      <c r="F73" s="223"/>
      <c r="G73" s="223"/>
    </row>
    <row r="74">
      <c r="A74" s="223"/>
      <c r="B74" s="223"/>
      <c r="C74" s="223"/>
      <c r="D74" s="223"/>
      <c r="E74" s="223"/>
      <c r="F74" s="223"/>
      <c r="G74" s="223"/>
    </row>
    <row r="75">
      <c r="A75" s="223"/>
      <c r="B75" s="223"/>
      <c r="C75" s="223"/>
      <c r="D75" s="223"/>
      <c r="E75" s="223"/>
      <c r="F75" s="223"/>
      <c r="G75" s="223"/>
    </row>
    <row r="76">
      <c r="A76" s="223"/>
      <c r="B76" s="223"/>
      <c r="C76" s="223"/>
      <c r="D76" s="223"/>
      <c r="E76" s="223"/>
      <c r="F76" s="223"/>
      <c r="G76" s="223"/>
    </row>
    <row r="77">
      <c r="A77" s="223"/>
      <c r="B77" s="223"/>
      <c r="C77" s="223"/>
      <c r="D77" s="223"/>
      <c r="E77" s="223"/>
      <c r="F77" s="223"/>
      <c r="G77" s="223"/>
    </row>
    <row r="78">
      <c r="A78" s="223"/>
      <c r="B78" s="223"/>
      <c r="C78" s="223"/>
      <c r="D78" s="223"/>
      <c r="E78" s="223"/>
      <c r="F78" s="223"/>
      <c r="G78" s="223"/>
    </row>
    <row r="79">
      <c r="A79" s="223"/>
      <c r="B79" s="223"/>
      <c r="C79" s="223"/>
      <c r="D79" s="223"/>
      <c r="E79" s="223"/>
      <c r="F79" s="223"/>
      <c r="G79" s="223"/>
    </row>
    <row r="80">
      <c r="A80" s="223"/>
      <c r="B80" s="223"/>
      <c r="C80" s="223"/>
      <c r="D80" s="223"/>
      <c r="E80" s="223"/>
      <c r="F80" s="223"/>
      <c r="G80" s="223"/>
    </row>
    <row r="81">
      <c r="A81" s="223"/>
      <c r="B81" s="223"/>
      <c r="C81" s="223"/>
      <c r="D81" s="223"/>
      <c r="E81" s="223"/>
      <c r="F81" s="223"/>
      <c r="G81" s="223"/>
    </row>
    <row r="82">
      <c r="A82" s="223"/>
      <c r="B82" s="223"/>
      <c r="C82" s="223"/>
      <c r="D82" s="223"/>
      <c r="E82" s="223"/>
      <c r="F82" s="223"/>
      <c r="G82" s="223"/>
    </row>
    <row r="83">
      <c r="A83" s="223"/>
      <c r="B83" s="223"/>
      <c r="C83" s="223"/>
      <c r="D83" s="223"/>
      <c r="E83" s="223"/>
      <c r="F83" s="223"/>
      <c r="G83" s="223"/>
    </row>
    <row r="84">
      <c r="A84" s="223"/>
      <c r="B84" s="223"/>
      <c r="C84" s="223"/>
      <c r="D84" s="223"/>
      <c r="E84" s="223"/>
      <c r="F84" s="223"/>
      <c r="G84" s="223"/>
    </row>
    <row r="85">
      <c r="A85" s="223"/>
      <c r="B85" s="223"/>
      <c r="C85" s="223"/>
      <c r="D85" s="223"/>
      <c r="E85" s="223"/>
      <c r="F85" s="223"/>
      <c r="G85" s="223"/>
    </row>
    <row r="86">
      <c r="A86" s="223"/>
      <c r="B86" s="223"/>
      <c r="C86" s="223"/>
      <c r="D86" s="223"/>
      <c r="E86" s="223"/>
      <c r="F86" s="223"/>
      <c r="G86" s="223"/>
    </row>
    <row r="87">
      <c r="A87" s="223"/>
      <c r="B87" s="223"/>
      <c r="C87" s="223"/>
      <c r="D87" s="223"/>
      <c r="E87" s="223"/>
      <c r="F87" s="223"/>
      <c r="G87" s="223"/>
    </row>
    <row r="88">
      <c r="A88" s="223"/>
      <c r="B88" s="223"/>
      <c r="C88" s="223"/>
      <c r="D88" s="223"/>
      <c r="E88" s="223"/>
      <c r="F88" s="223"/>
      <c r="G88" s="223"/>
    </row>
    <row r="89">
      <c r="A89" s="223"/>
      <c r="B89" s="223"/>
      <c r="C89" s="223"/>
      <c r="D89" s="223"/>
      <c r="E89" s="223"/>
      <c r="F89" s="223"/>
      <c r="G89" s="223"/>
    </row>
    <row r="90">
      <c r="A90" s="223"/>
      <c r="B90" s="223"/>
      <c r="C90" s="223"/>
      <c r="D90" s="223"/>
      <c r="E90" s="223"/>
      <c r="F90" s="223"/>
      <c r="G90" s="223"/>
    </row>
    <row r="91">
      <c r="A91" s="223"/>
      <c r="B91" s="223"/>
      <c r="C91" s="223"/>
      <c r="D91" s="223"/>
      <c r="E91" s="223"/>
      <c r="F91" s="223"/>
      <c r="G91" s="223"/>
    </row>
    <row r="92">
      <c r="A92" s="223"/>
      <c r="B92" s="223"/>
      <c r="C92" s="223"/>
      <c r="D92" s="223"/>
      <c r="E92" s="223"/>
      <c r="F92" s="223"/>
      <c r="G92" s="223"/>
    </row>
    <row r="93">
      <c r="A93" s="223"/>
      <c r="B93" s="223"/>
      <c r="C93" s="223"/>
      <c r="D93" s="223"/>
      <c r="E93" s="223"/>
      <c r="F93" s="223"/>
      <c r="G93" s="223"/>
    </row>
    <row r="94">
      <c r="A94" s="223"/>
      <c r="B94" s="223"/>
      <c r="C94" s="223"/>
      <c r="D94" s="223"/>
      <c r="E94" s="223"/>
      <c r="F94" s="223"/>
      <c r="G94" s="223"/>
    </row>
    <row r="95">
      <c r="A95" s="223"/>
      <c r="B95" s="223"/>
      <c r="C95" s="223"/>
      <c r="D95" s="223"/>
      <c r="E95" s="223"/>
      <c r="F95" s="223"/>
      <c r="G95" s="223"/>
    </row>
    <row r="96">
      <c r="A96" s="223"/>
      <c r="B96" s="223"/>
      <c r="C96" s="223"/>
      <c r="D96" s="223"/>
      <c r="E96" s="223"/>
      <c r="F96" s="223"/>
      <c r="G96" s="223"/>
    </row>
    <row r="97">
      <c r="A97" s="223"/>
      <c r="B97" s="223"/>
      <c r="C97" s="223"/>
      <c r="D97" s="223"/>
      <c r="E97" s="223"/>
      <c r="F97" s="223"/>
      <c r="G97" s="223"/>
    </row>
    <row r="98">
      <c r="A98" s="223"/>
      <c r="B98" s="223"/>
      <c r="C98" s="223"/>
      <c r="D98" s="223"/>
      <c r="E98" s="223"/>
      <c r="F98" s="223"/>
      <c r="G98" s="223"/>
    </row>
    <row r="99">
      <c r="A99" s="223"/>
      <c r="B99" s="223"/>
      <c r="C99" s="223"/>
      <c r="D99" s="223"/>
      <c r="E99" s="223"/>
      <c r="F99" s="223"/>
      <c r="G99" s="223"/>
    </row>
    <row r="100">
      <c r="A100" s="223"/>
      <c r="B100" s="223"/>
      <c r="C100" s="223"/>
      <c r="D100" s="223"/>
      <c r="E100" s="223"/>
      <c r="F100" s="223"/>
      <c r="G100" s="223"/>
    </row>
    <row r="101">
      <c r="A101" s="223"/>
      <c r="B101" s="223"/>
      <c r="C101" s="223"/>
      <c r="D101" s="223"/>
      <c r="E101" s="223"/>
      <c r="F101" s="223"/>
      <c r="G101" s="223"/>
    </row>
    <row r="102">
      <c r="A102" s="223"/>
      <c r="B102" s="223"/>
      <c r="C102" s="223"/>
      <c r="D102" s="223"/>
      <c r="E102" s="223"/>
      <c r="F102" s="223"/>
      <c r="G102" s="223"/>
    </row>
    <row r="103">
      <c r="A103" s="223"/>
      <c r="B103" s="223"/>
      <c r="C103" s="223"/>
      <c r="D103" s="223"/>
      <c r="E103" s="223"/>
      <c r="F103" s="223"/>
      <c r="G103" s="223"/>
    </row>
    <row r="104">
      <c r="A104" s="223"/>
      <c r="B104" s="223"/>
      <c r="C104" s="223"/>
      <c r="D104" s="223"/>
      <c r="E104" s="223"/>
      <c r="F104" s="223"/>
      <c r="G104" s="223"/>
    </row>
    <row r="105">
      <c r="A105" s="223"/>
      <c r="B105" s="223"/>
      <c r="C105" s="223"/>
      <c r="D105" s="223"/>
      <c r="E105" s="223"/>
      <c r="F105" s="223"/>
      <c r="G105" s="223"/>
    </row>
    <row r="106">
      <c r="A106" s="223"/>
      <c r="B106" s="223"/>
      <c r="C106" s="223"/>
      <c r="D106" s="223"/>
      <c r="E106" s="223"/>
      <c r="F106" s="223"/>
      <c r="G106" s="223"/>
    </row>
    <row r="107">
      <c r="A107" s="223"/>
      <c r="B107" s="223"/>
      <c r="C107" s="223"/>
      <c r="D107" s="223"/>
      <c r="E107" s="223"/>
      <c r="F107" s="223"/>
      <c r="G107" s="223"/>
    </row>
    <row r="108">
      <c r="A108" s="223"/>
      <c r="B108" s="223"/>
      <c r="C108" s="223"/>
      <c r="D108" s="223"/>
      <c r="E108" s="223"/>
      <c r="F108" s="223"/>
      <c r="G108" s="223"/>
    </row>
    <row r="109">
      <c r="A109" s="223"/>
      <c r="B109" s="223"/>
      <c r="C109" s="223"/>
      <c r="D109" s="223"/>
      <c r="E109" s="223"/>
      <c r="F109" s="223"/>
      <c r="G109" s="223"/>
    </row>
    <row r="110">
      <c r="A110" s="223"/>
      <c r="B110" s="223"/>
      <c r="C110" s="223"/>
      <c r="D110" s="223"/>
      <c r="E110" s="223"/>
      <c r="F110" s="223"/>
      <c r="G110" s="223"/>
    </row>
    <row r="111">
      <c r="A111" s="223"/>
      <c r="B111" s="223"/>
      <c r="C111" s="223"/>
      <c r="D111" s="223"/>
      <c r="E111" s="223"/>
      <c r="F111" s="223"/>
      <c r="G111" s="223"/>
    </row>
    <row r="112">
      <c r="A112" s="223"/>
      <c r="B112" s="223"/>
      <c r="C112" s="223"/>
      <c r="D112" s="223"/>
      <c r="E112" s="223"/>
      <c r="F112" s="223"/>
      <c r="G112" s="223"/>
    </row>
    <row r="113">
      <c r="A113" s="223"/>
      <c r="B113" s="223"/>
      <c r="C113" s="223"/>
      <c r="D113" s="223"/>
      <c r="E113" s="223"/>
      <c r="F113" s="223"/>
      <c r="G113" s="223"/>
    </row>
    <row r="114">
      <c r="A114" s="223"/>
      <c r="B114" s="223"/>
      <c r="C114" s="223"/>
      <c r="D114" s="223"/>
      <c r="E114" s="223"/>
      <c r="F114" s="223"/>
      <c r="G114" s="223"/>
    </row>
    <row r="115">
      <c r="A115" s="223"/>
      <c r="B115" s="223"/>
      <c r="C115" s="223"/>
      <c r="D115" s="223"/>
      <c r="E115" s="223"/>
      <c r="F115" s="223"/>
      <c r="G115" s="223"/>
    </row>
    <row r="116">
      <c r="A116" s="223"/>
      <c r="B116" s="223"/>
      <c r="C116" s="223"/>
      <c r="D116" s="223"/>
      <c r="E116" s="223"/>
      <c r="F116" s="223"/>
      <c r="G116" s="223"/>
    </row>
    <row r="117">
      <c r="A117" s="223"/>
      <c r="B117" s="223"/>
      <c r="C117" s="223"/>
      <c r="D117" s="223"/>
      <c r="E117" s="223"/>
      <c r="F117" s="223"/>
      <c r="G117" s="223"/>
    </row>
    <row r="118">
      <c r="A118" s="223"/>
      <c r="B118" s="223"/>
      <c r="C118" s="223"/>
      <c r="D118" s="223"/>
      <c r="E118" s="223"/>
      <c r="F118" s="223"/>
      <c r="G118" s="223"/>
    </row>
    <row r="119">
      <c r="A119" s="223"/>
      <c r="B119" s="223"/>
      <c r="C119" s="223"/>
      <c r="D119" s="223"/>
      <c r="E119" s="223"/>
      <c r="F119" s="223"/>
      <c r="G119" s="223"/>
    </row>
    <row r="120">
      <c r="A120" s="223"/>
      <c r="B120" s="223"/>
      <c r="C120" s="223"/>
      <c r="D120" s="223"/>
      <c r="E120" s="223"/>
      <c r="F120" s="223"/>
      <c r="G120" s="223"/>
    </row>
    <row r="121">
      <c r="A121" s="223"/>
      <c r="B121" s="223"/>
      <c r="C121" s="223"/>
      <c r="D121" s="223"/>
      <c r="E121" s="223"/>
      <c r="F121" s="223"/>
      <c r="G121" s="223"/>
    </row>
    <row r="122">
      <c r="A122" s="223"/>
      <c r="B122" s="223"/>
      <c r="C122" s="223"/>
      <c r="D122" s="223"/>
      <c r="E122" s="223"/>
      <c r="F122" s="223"/>
      <c r="G122" s="223"/>
    </row>
    <row r="123">
      <c r="A123" s="223"/>
      <c r="B123" s="223"/>
      <c r="C123" s="223"/>
      <c r="D123" s="223"/>
      <c r="E123" s="223"/>
      <c r="F123" s="223"/>
      <c r="G123" s="223"/>
    </row>
    <row r="124">
      <c r="A124" s="223"/>
      <c r="B124" s="223"/>
      <c r="C124" s="223"/>
      <c r="D124" s="223"/>
      <c r="E124" s="223"/>
      <c r="F124" s="223"/>
      <c r="G124" s="223"/>
    </row>
    <row r="125">
      <c r="A125" s="223"/>
      <c r="B125" s="223"/>
      <c r="C125" s="223"/>
      <c r="D125" s="223"/>
      <c r="E125" s="223"/>
      <c r="F125" s="223"/>
      <c r="G125" s="223"/>
    </row>
    <row r="126">
      <c r="A126" s="223"/>
      <c r="B126" s="223"/>
      <c r="C126" s="223"/>
      <c r="D126" s="223"/>
      <c r="E126" s="223"/>
      <c r="F126" s="223"/>
      <c r="G126" s="223"/>
    </row>
    <row r="127">
      <c r="A127" s="223"/>
      <c r="B127" s="223"/>
      <c r="C127" s="223"/>
      <c r="D127" s="223"/>
      <c r="E127" s="223"/>
      <c r="F127" s="223"/>
      <c r="G127" s="223"/>
    </row>
    <row r="128">
      <c r="A128" s="223"/>
      <c r="B128" s="223"/>
      <c r="C128" s="223"/>
      <c r="D128" s="223"/>
      <c r="E128" s="223"/>
      <c r="F128" s="223"/>
      <c r="G128" s="223"/>
    </row>
    <row r="129">
      <c r="A129" s="223"/>
      <c r="B129" s="223"/>
      <c r="C129" s="223"/>
      <c r="D129" s="223"/>
      <c r="E129" s="223"/>
      <c r="F129" s="223"/>
      <c r="G129" s="223"/>
    </row>
    <row r="130">
      <c r="A130" s="223"/>
      <c r="B130" s="223"/>
      <c r="C130" s="223"/>
      <c r="D130" s="223"/>
      <c r="E130" s="223"/>
      <c r="F130" s="223"/>
      <c r="G130" s="223"/>
    </row>
    <row r="131">
      <c r="A131" s="223"/>
      <c r="B131" s="223"/>
      <c r="C131" s="223"/>
      <c r="D131" s="223"/>
      <c r="E131" s="223"/>
      <c r="F131" s="223"/>
      <c r="G131" s="223"/>
    </row>
    <row r="132">
      <c r="A132" s="223"/>
      <c r="B132" s="223"/>
      <c r="C132" s="223"/>
      <c r="D132" s="223"/>
      <c r="E132" s="223"/>
      <c r="F132" s="223"/>
      <c r="G132" s="223"/>
    </row>
    <row r="133">
      <c r="A133" s="223"/>
      <c r="B133" s="223"/>
      <c r="C133" s="223"/>
      <c r="D133" s="223"/>
      <c r="E133" s="223"/>
      <c r="F133" s="223"/>
      <c r="G133" s="223"/>
    </row>
    <row r="134">
      <c r="A134" s="223"/>
      <c r="B134" s="223"/>
      <c r="C134" s="223"/>
      <c r="D134" s="223"/>
      <c r="E134" s="223"/>
      <c r="F134" s="223"/>
      <c r="G134" s="223"/>
    </row>
    <row r="135">
      <c r="A135" s="223"/>
      <c r="B135" s="223"/>
      <c r="C135" s="223"/>
      <c r="D135" s="223"/>
      <c r="E135" s="223"/>
      <c r="F135" s="223"/>
      <c r="G135" s="223"/>
    </row>
    <row r="136">
      <c r="A136" s="223"/>
      <c r="B136" s="223"/>
      <c r="C136" s="223"/>
      <c r="D136" s="223"/>
      <c r="E136" s="223"/>
      <c r="F136" s="223"/>
      <c r="G136" s="223"/>
    </row>
    <row r="137">
      <c r="A137" s="223"/>
      <c r="B137" s="223"/>
      <c r="C137" s="223"/>
      <c r="D137" s="223"/>
      <c r="E137" s="223"/>
      <c r="F137" s="223"/>
      <c r="G137" s="223"/>
    </row>
    <row r="138">
      <c r="A138" s="223"/>
      <c r="B138" s="223"/>
      <c r="C138" s="223"/>
      <c r="D138" s="223"/>
      <c r="E138" s="223"/>
      <c r="F138" s="223"/>
      <c r="G138" s="223"/>
    </row>
    <row r="139">
      <c r="A139" s="223"/>
      <c r="B139" s="223"/>
      <c r="C139" s="223"/>
      <c r="D139" s="223"/>
      <c r="E139" s="223"/>
      <c r="F139" s="223"/>
      <c r="G139" s="223"/>
    </row>
    <row r="140">
      <c r="A140" s="223"/>
      <c r="B140" s="223"/>
      <c r="C140" s="223"/>
      <c r="D140" s="223"/>
      <c r="E140" s="223"/>
      <c r="F140" s="223"/>
      <c r="G140" s="223"/>
    </row>
    <row r="141">
      <c r="A141" s="223"/>
      <c r="B141" s="223"/>
      <c r="C141" s="223"/>
      <c r="D141" s="223"/>
      <c r="E141" s="223"/>
      <c r="F141" s="223"/>
      <c r="G141" s="223"/>
    </row>
    <row r="142">
      <c r="A142" s="223"/>
      <c r="B142" s="223"/>
      <c r="C142" s="223"/>
      <c r="D142" s="223"/>
      <c r="E142" s="223"/>
      <c r="F142" s="223"/>
      <c r="G142" s="223"/>
    </row>
    <row r="143">
      <c r="A143" s="223"/>
      <c r="B143" s="223"/>
      <c r="C143" s="223"/>
      <c r="D143" s="223"/>
      <c r="E143" s="223"/>
      <c r="F143" s="223"/>
      <c r="G143" s="223"/>
    </row>
    <row r="144">
      <c r="A144" s="223"/>
      <c r="B144" s="223"/>
      <c r="C144" s="223"/>
      <c r="D144" s="223"/>
      <c r="E144" s="223"/>
      <c r="F144" s="223"/>
      <c r="G144" s="223"/>
    </row>
    <row r="145">
      <c r="A145" s="223"/>
      <c r="B145" s="223"/>
      <c r="C145" s="223"/>
      <c r="D145" s="223"/>
      <c r="E145" s="223"/>
      <c r="F145" s="223"/>
      <c r="G145" s="223"/>
    </row>
    <row r="146">
      <c r="A146" s="223"/>
      <c r="B146" s="223"/>
      <c r="C146" s="223"/>
      <c r="D146" s="223"/>
      <c r="E146" s="223"/>
      <c r="F146" s="223"/>
      <c r="G146" s="223"/>
    </row>
    <row r="147">
      <c r="A147" s="223"/>
      <c r="B147" s="223"/>
      <c r="C147" s="223"/>
      <c r="D147" s="223"/>
      <c r="E147" s="223"/>
      <c r="F147" s="223"/>
      <c r="G147" s="223"/>
    </row>
    <row r="148">
      <c r="A148" s="223"/>
      <c r="B148" s="223"/>
      <c r="C148" s="223"/>
      <c r="D148" s="223"/>
      <c r="E148" s="223"/>
      <c r="F148" s="223"/>
      <c r="G148" s="223"/>
    </row>
    <row r="149">
      <c r="A149" s="223"/>
      <c r="B149" s="223"/>
      <c r="C149" s="223"/>
      <c r="D149" s="223"/>
      <c r="E149" s="223"/>
      <c r="F149" s="223"/>
      <c r="G149" s="223"/>
    </row>
    <row r="150">
      <c r="A150" s="223"/>
      <c r="B150" s="223"/>
      <c r="C150" s="223"/>
      <c r="D150" s="223"/>
      <c r="E150" s="223"/>
      <c r="F150" s="223"/>
      <c r="G150" s="223"/>
    </row>
    <row r="151">
      <c r="A151" s="223"/>
      <c r="B151" s="223"/>
      <c r="C151" s="223"/>
      <c r="D151" s="223"/>
      <c r="E151" s="223"/>
      <c r="F151" s="223"/>
      <c r="G151" s="223"/>
    </row>
    <row r="152">
      <c r="A152" s="223"/>
      <c r="B152" s="223"/>
      <c r="C152" s="223"/>
      <c r="D152" s="223"/>
      <c r="E152" s="223"/>
      <c r="F152" s="223"/>
      <c r="G152" s="223"/>
    </row>
    <row r="153">
      <c r="A153" s="223"/>
      <c r="B153" s="223"/>
      <c r="C153" s="223"/>
      <c r="D153" s="223"/>
      <c r="E153" s="223"/>
      <c r="F153" s="223"/>
      <c r="G153" s="223"/>
    </row>
    <row r="154">
      <c r="A154" s="223"/>
      <c r="B154" s="223"/>
      <c r="C154" s="223"/>
      <c r="D154" s="223"/>
      <c r="E154" s="223"/>
      <c r="F154" s="223"/>
      <c r="G154" s="223"/>
    </row>
    <row r="155">
      <c r="A155" s="223"/>
      <c r="B155" s="223"/>
      <c r="C155" s="223"/>
      <c r="D155" s="223"/>
      <c r="E155" s="223"/>
      <c r="F155" s="223"/>
      <c r="G155" s="223"/>
    </row>
    <row r="156">
      <c r="A156" s="223"/>
      <c r="B156" s="223"/>
      <c r="C156" s="223"/>
      <c r="D156" s="223"/>
      <c r="E156" s="223"/>
      <c r="F156" s="223"/>
      <c r="G156" s="223"/>
    </row>
    <row r="157">
      <c r="A157" s="223"/>
      <c r="B157" s="223"/>
      <c r="C157" s="223"/>
      <c r="D157" s="223"/>
      <c r="E157" s="223"/>
      <c r="F157" s="223"/>
      <c r="G157" s="223"/>
    </row>
    <row r="158">
      <c r="A158" s="223"/>
      <c r="B158" s="223"/>
      <c r="C158" s="223"/>
      <c r="D158" s="223"/>
      <c r="E158" s="223"/>
      <c r="F158" s="223"/>
      <c r="G158" s="223"/>
    </row>
    <row r="159">
      <c r="A159" s="223"/>
      <c r="B159" s="223"/>
      <c r="C159" s="223"/>
      <c r="D159" s="223"/>
      <c r="E159" s="223"/>
      <c r="F159" s="223"/>
      <c r="G159" s="223"/>
    </row>
    <row r="160">
      <c r="A160" s="223"/>
      <c r="B160" s="223"/>
      <c r="C160" s="223"/>
      <c r="D160" s="223"/>
      <c r="E160" s="223"/>
      <c r="F160" s="223"/>
      <c r="G160" s="223"/>
    </row>
    <row r="161">
      <c r="A161" s="223"/>
      <c r="B161" s="223"/>
      <c r="C161" s="223"/>
      <c r="D161" s="223"/>
      <c r="E161" s="223"/>
      <c r="F161" s="223"/>
      <c r="G161" s="223"/>
    </row>
    <row r="162">
      <c r="A162" s="223"/>
      <c r="B162" s="223"/>
      <c r="C162" s="223"/>
      <c r="D162" s="223"/>
      <c r="E162" s="223"/>
      <c r="F162" s="223"/>
      <c r="G162" s="223"/>
    </row>
    <row r="163">
      <c r="A163" s="223"/>
      <c r="B163" s="223"/>
      <c r="C163" s="223"/>
      <c r="D163" s="223"/>
      <c r="E163" s="223"/>
      <c r="F163" s="223"/>
      <c r="G163" s="223"/>
    </row>
    <row r="164">
      <c r="A164" s="223"/>
      <c r="B164" s="223"/>
      <c r="C164" s="223"/>
      <c r="D164" s="223"/>
      <c r="E164" s="223"/>
      <c r="F164" s="223"/>
      <c r="G164" s="223"/>
    </row>
    <row r="165">
      <c r="A165" s="223"/>
      <c r="B165" s="223"/>
      <c r="C165" s="223"/>
      <c r="D165" s="223"/>
      <c r="E165" s="223"/>
      <c r="F165" s="223"/>
      <c r="G165" s="223"/>
    </row>
    <row r="166">
      <c r="A166" s="223"/>
      <c r="B166" s="223"/>
      <c r="C166" s="223"/>
      <c r="D166" s="223"/>
      <c r="E166" s="223"/>
      <c r="F166" s="223"/>
      <c r="G166" s="223"/>
    </row>
    <row r="167">
      <c r="A167" s="223"/>
      <c r="B167" s="223"/>
      <c r="C167" s="223"/>
      <c r="D167" s="223"/>
      <c r="E167" s="223"/>
      <c r="F167" s="223"/>
      <c r="G167" s="223"/>
    </row>
    <row r="168">
      <c r="A168" s="223"/>
      <c r="B168" s="223"/>
      <c r="C168" s="223"/>
      <c r="D168" s="223"/>
      <c r="E168" s="223"/>
      <c r="F168" s="223"/>
      <c r="G168" s="223"/>
    </row>
    <row r="169">
      <c r="A169" s="223"/>
      <c r="B169" s="223"/>
      <c r="C169" s="223"/>
      <c r="D169" s="223"/>
      <c r="E169" s="223"/>
      <c r="F169" s="223"/>
      <c r="G169" s="223"/>
    </row>
    <row r="170">
      <c r="A170" s="223"/>
      <c r="B170" s="223"/>
      <c r="C170" s="223"/>
      <c r="D170" s="223"/>
      <c r="E170" s="223"/>
      <c r="F170" s="223"/>
      <c r="G170" s="223"/>
    </row>
    <row r="171">
      <c r="A171" s="223"/>
      <c r="B171" s="223"/>
      <c r="C171" s="223"/>
      <c r="D171" s="223"/>
      <c r="E171" s="223"/>
      <c r="F171" s="223"/>
      <c r="G171" s="223"/>
    </row>
    <row r="172">
      <c r="A172" s="223"/>
      <c r="B172" s="223"/>
      <c r="C172" s="223"/>
      <c r="D172" s="223"/>
      <c r="E172" s="223"/>
      <c r="F172" s="223"/>
      <c r="G172" s="223"/>
    </row>
    <row r="173">
      <c r="A173" s="223"/>
      <c r="B173" s="223"/>
      <c r="C173" s="223"/>
      <c r="D173" s="223"/>
      <c r="E173" s="223"/>
      <c r="F173" s="223"/>
      <c r="G173" s="223"/>
    </row>
    <row r="174">
      <c r="A174" s="223"/>
      <c r="B174" s="223"/>
      <c r="C174" s="223"/>
      <c r="D174" s="223"/>
      <c r="E174" s="223"/>
      <c r="F174" s="223"/>
      <c r="G174" s="223"/>
    </row>
    <row r="175">
      <c r="A175" s="223"/>
      <c r="B175" s="223"/>
      <c r="C175" s="223"/>
      <c r="D175" s="223"/>
      <c r="E175" s="223"/>
      <c r="F175" s="223"/>
      <c r="G175" s="223"/>
    </row>
    <row r="176">
      <c r="A176" s="223"/>
      <c r="B176" s="223"/>
      <c r="C176" s="223"/>
      <c r="D176" s="223"/>
      <c r="E176" s="223"/>
      <c r="F176" s="223"/>
      <c r="G176" s="223"/>
    </row>
    <row r="177">
      <c r="A177" s="223"/>
      <c r="B177" s="223"/>
      <c r="C177" s="223"/>
      <c r="D177" s="223"/>
      <c r="E177" s="223"/>
      <c r="F177" s="223"/>
      <c r="G177" s="223"/>
    </row>
    <row r="178">
      <c r="A178" s="223"/>
      <c r="B178" s="223"/>
      <c r="C178" s="223"/>
      <c r="D178" s="223"/>
      <c r="E178" s="223"/>
      <c r="F178" s="223"/>
      <c r="G178" s="223"/>
    </row>
    <row r="179">
      <c r="A179" s="223"/>
      <c r="B179" s="223"/>
      <c r="C179" s="223"/>
      <c r="D179" s="223"/>
      <c r="E179" s="223"/>
      <c r="F179" s="223"/>
      <c r="G179" s="223"/>
    </row>
    <row r="180">
      <c r="A180" s="223"/>
      <c r="B180" s="223"/>
      <c r="C180" s="223"/>
      <c r="D180" s="223"/>
      <c r="E180" s="223"/>
      <c r="F180" s="223"/>
      <c r="G180" s="223"/>
    </row>
    <row r="181">
      <c r="A181" s="223"/>
      <c r="B181" s="223"/>
      <c r="C181" s="223"/>
      <c r="D181" s="223"/>
      <c r="E181" s="223"/>
      <c r="F181" s="223"/>
      <c r="G181" s="223"/>
    </row>
    <row r="182">
      <c r="A182" s="223"/>
      <c r="B182" s="223"/>
      <c r="C182" s="223"/>
      <c r="D182" s="223"/>
      <c r="E182" s="223"/>
      <c r="F182" s="223"/>
      <c r="G182" s="223"/>
    </row>
    <row r="183">
      <c r="A183" s="223"/>
      <c r="B183" s="223"/>
      <c r="C183" s="223"/>
      <c r="D183" s="223"/>
      <c r="E183" s="223"/>
      <c r="F183" s="223"/>
      <c r="G183" s="223"/>
    </row>
    <row r="184">
      <c r="A184" s="223"/>
      <c r="B184" s="223"/>
      <c r="C184" s="223"/>
      <c r="D184" s="223"/>
      <c r="E184" s="223"/>
      <c r="F184" s="223"/>
      <c r="G184" s="223"/>
    </row>
    <row r="185">
      <c r="A185" s="223"/>
      <c r="B185" s="223"/>
      <c r="C185" s="223"/>
      <c r="D185" s="223"/>
      <c r="E185" s="223"/>
      <c r="F185" s="223"/>
      <c r="G185" s="223"/>
    </row>
    <row r="186">
      <c r="A186" s="223"/>
      <c r="B186" s="223"/>
      <c r="C186" s="223"/>
      <c r="D186" s="223"/>
      <c r="E186" s="223"/>
      <c r="F186" s="223"/>
      <c r="G186" s="223"/>
    </row>
    <row r="187">
      <c r="A187" s="223"/>
      <c r="B187" s="223"/>
      <c r="C187" s="223"/>
      <c r="D187" s="223"/>
      <c r="E187" s="223"/>
      <c r="F187" s="223"/>
      <c r="G187" s="223"/>
    </row>
    <row r="188">
      <c r="A188" s="223"/>
      <c r="B188" s="223"/>
      <c r="C188" s="223"/>
      <c r="D188" s="223"/>
      <c r="E188" s="223"/>
      <c r="F188" s="223"/>
      <c r="G188" s="223"/>
    </row>
    <row r="189">
      <c r="A189" s="223"/>
      <c r="B189" s="223"/>
      <c r="C189" s="223"/>
      <c r="D189" s="223"/>
      <c r="E189" s="223"/>
      <c r="F189" s="223"/>
      <c r="G189" s="223"/>
    </row>
    <row r="190">
      <c r="A190" s="223"/>
      <c r="B190" s="223"/>
      <c r="C190" s="223"/>
      <c r="D190" s="223"/>
      <c r="E190" s="223"/>
      <c r="F190" s="223"/>
      <c r="G190" s="223"/>
    </row>
    <row r="191">
      <c r="A191" s="223"/>
      <c r="B191" s="223"/>
      <c r="C191" s="223"/>
      <c r="D191" s="223"/>
      <c r="E191" s="223"/>
      <c r="F191" s="223"/>
      <c r="G191" s="223"/>
    </row>
    <row r="192">
      <c r="A192" s="223"/>
      <c r="B192" s="223"/>
      <c r="C192" s="223"/>
      <c r="D192" s="223"/>
      <c r="E192" s="223"/>
      <c r="F192" s="223"/>
      <c r="G192" s="223"/>
    </row>
    <row r="193">
      <c r="A193" s="223"/>
      <c r="B193" s="223"/>
      <c r="C193" s="223"/>
      <c r="D193" s="223"/>
      <c r="E193" s="223"/>
      <c r="F193" s="223"/>
      <c r="G193" s="223"/>
    </row>
    <row r="194">
      <c r="A194" s="223"/>
      <c r="B194" s="223"/>
      <c r="C194" s="223"/>
      <c r="D194" s="223"/>
      <c r="E194" s="223"/>
      <c r="F194" s="223"/>
      <c r="G194" s="223"/>
    </row>
    <row r="195">
      <c r="A195" s="223"/>
      <c r="B195" s="223"/>
      <c r="C195" s="223"/>
      <c r="D195" s="223"/>
      <c r="E195" s="223"/>
      <c r="F195" s="223"/>
      <c r="G195" s="223"/>
    </row>
    <row r="196">
      <c r="A196" s="223"/>
      <c r="B196" s="223"/>
      <c r="C196" s="223"/>
      <c r="D196" s="223"/>
      <c r="E196" s="223"/>
      <c r="F196" s="223"/>
      <c r="G196" s="223"/>
    </row>
    <row r="197">
      <c r="A197" s="223"/>
      <c r="B197" s="223"/>
      <c r="C197" s="223"/>
      <c r="D197" s="223"/>
      <c r="E197" s="223"/>
      <c r="F197" s="223"/>
      <c r="G197" s="223"/>
    </row>
    <row r="198">
      <c r="A198" s="223"/>
      <c r="B198" s="223"/>
      <c r="C198" s="223"/>
      <c r="D198" s="223"/>
      <c r="E198" s="223"/>
      <c r="F198" s="223"/>
      <c r="G198" s="223"/>
    </row>
    <row r="199">
      <c r="A199" s="223"/>
      <c r="B199" s="223"/>
      <c r="C199" s="223"/>
      <c r="D199" s="223"/>
      <c r="E199" s="223"/>
      <c r="F199" s="223"/>
      <c r="G199" s="223"/>
    </row>
    <row r="200">
      <c r="A200" s="223"/>
      <c r="B200" s="223"/>
      <c r="C200" s="223"/>
      <c r="D200" s="223"/>
      <c r="E200" s="223"/>
      <c r="F200" s="223"/>
      <c r="G200" s="223"/>
    </row>
    <row r="201">
      <c r="A201" s="223"/>
      <c r="B201" s="223"/>
      <c r="C201" s="223"/>
      <c r="D201" s="223"/>
      <c r="E201" s="223"/>
      <c r="F201" s="223"/>
      <c r="G201" s="223"/>
    </row>
    <row r="202">
      <c r="A202" s="223"/>
      <c r="B202" s="223"/>
      <c r="C202" s="223"/>
      <c r="D202" s="223"/>
      <c r="E202" s="223"/>
      <c r="F202" s="223"/>
      <c r="G202" s="223"/>
    </row>
    <row r="203">
      <c r="A203" s="223"/>
      <c r="B203" s="223"/>
      <c r="C203" s="223"/>
      <c r="D203" s="223"/>
      <c r="E203" s="223"/>
      <c r="F203" s="223"/>
      <c r="G203" s="223"/>
    </row>
    <row r="204">
      <c r="A204" s="223"/>
      <c r="B204" s="223"/>
      <c r="C204" s="223"/>
      <c r="D204" s="223"/>
      <c r="E204" s="223"/>
      <c r="F204" s="223"/>
      <c r="G204" s="223"/>
    </row>
    <row r="205">
      <c r="A205" s="223"/>
      <c r="B205" s="223"/>
      <c r="C205" s="223"/>
      <c r="D205" s="223"/>
      <c r="E205" s="223"/>
      <c r="F205" s="223"/>
      <c r="G205" s="223"/>
    </row>
    <row r="206">
      <c r="A206" s="223"/>
      <c r="B206" s="223"/>
      <c r="C206" s="223"/>
      <c r="D206" s="223"/>
      <c r="E206" s="223"/>
      <c r="F206" s="223"/>
      <c r="G206" s="223"/>
    </row>
    <row r="207">
      <c r="A207" s="223"/>
      <c r="B207" s="223"/>
      <c r="C207" s="223"/>
      <c r="D207" s="223"/>
      <c r="E207" s="223"/>
      <c r="F207" s="223"/>
      <c r="G207" s="223"/>
    </row>
    <row r="208">
      <c r="A208" s="223"/>
      <c r="B208" s="223"/>
      <c r="C208" s="223"/>
      <c r="D208" s="223"/>
      <c r="E208" s="223"/>
      <c r="F208" s="223"/>
      <c r="G208" s="223"/>
    </row>
    <row r="209">
      <c r="A209" s="223"/>
      <c r="B209" s="223"/>
      <c r="C209" s="223"/>
      <c r="D209" s="223"/>
      <c r="E209" s="223"/>
      <c r="F209" s="223"/>
      <c r="G209" s="223"/>
    </row>
    <row r="210">
      <c r="A210" s="223"/>
      <c r="B210" s="223"/>
      <c r="C210" s="223"/>
      <c r="D210" s="223"/>
      <c r="E210" s="223"/>
      <c r="F210" s="223"/>
      <c r="G210" s="223"/>
    </row>
    <row r="211">
      <c r="A211" s="223"/>
      <c r="B211" s="223"/>
      <c r="C211" s="223"/>
      <c r="D211" s="223"/>
      <c r="E211" s="223"/>
      <c r="F211" s="223"/>
      <c r="G211" s="223"/>
    </row>
    <row r="212">
      <c r="A212" s="223"/>
      <c r="B212" s="223"/>
      <c r="C212" s="223"/>
      <c r="D212" s="223"/>
      <c r="E212" s="223"/>
      <c r="F212" s="223"/>
      <c r="G212" s="223"/>
    </row>
    <row r="213">
      <c r="A213" s="223"/>
      <c r="B213" s="223"/>
      <c r="C213" s="223"/>
      <c r="D213" s="223"/>
      <c r="E213" s="223"/>
      <c r="F213" s="223"/>
      <c r="G213" s="223"/>
    </row>
    <row r="214">
      <c r="A214" s="223"/>
      <c r="B214" s="223"/>
      <c r="C214" s="223"/>
      <c r="D214" s="223"/>
      <c r="E214" s="223"/>
      <c r="F214" s="223"/>
      <c r="G214" s="223"/>
    </row>
    <row r="215">
      <c r="A215" s="223"/>
      <c r="B215" s="223"/>
      <c r="C215" s="223"/>
      <c r="D215" s="223"/>
      <c r="E215" s="223"/>
      <c r="F215" s="223"/>
      <c r="G215" s="223"/>
    </row>
    <row r="216">
      <c r="A216" s="223"/>
      <c r="B216" s="223"/>
      <c r="C216" s="223"/>
      <c r="D216" s="223"/>
      <c r="E216" s="223"/>
      <c r="F216" s="223"/>
      <c r="G216" s="223"/>
    </row>
    <row r="217">
      <c r="A217" s="223"/>
      <c r="B217" s="223"/>
      <c r="C217" s="223"/>
      <c r="D217" s="223"/>
      <c r="E217" s="223"/>
      <c r="F217" s="223"/>
      <c r="G217" s="223"/>
    </row>
    <row r="218">
      <c r="A218" s="223"/>
      <c r="B218" s="223"/>
      <c r="C218" s="223"/>
      <c r="D218" s="223"/>
      <c r="E218" s="223"/>
      <c r="F218" s="223"/>
      <c r="G218" s="223"/>
    </row>
    <row r="219">
      <c r="A219" s="223"/>
      <c r="B219" s="223"/>
      <c r="C219" s="223"/>
      <c r="D219" s="223"/>
      <c r="E219" s="223"/>
      <c r="F219" s="223"/>
      <c r="G219" s="223"/>
    </row>
    <row r="220">
      <c r="A220" s="223"/>
      <c r="B220" s="223"/>
      <c r="C220" s="223"/>
      <c r="D220" s="223"/>
      <c r="E220" s="223"/>
      <c r="F220" s="223"/>
      <c r="G220" s="223"/>
    </row>
    <row r="221">
      <c r="A221" s="223"/>
      <c r="B221" s="223"/>
      <c r="C221" s="223"/>
      <c r="D221" s="223"/>
      <c r="E221" s="223"/>
      <c r="F221" s="223"/>
      <c r="G221" s="223"/>
    </row>
    <row r="222">
      <c r="A222" s="223"/>
      <c r="B222" s="223"/>
      <c r="C222" s="223"/>
      <c r="D222" s="223"/>
      <c r="E222" s="223"/>
      <c r="F222" s="223"/>
      <c r="G222" s="223"/>
    </row>
    <row r="223">
      <c r="A223" s="223"/>
      <c r="B223" s="223"/>
      <c r="C223" s="223"/>
      <c r="D223" s="223"/>
      <c r="E223" s="223"/>
      <c r="F223" s="223"/>
      <c r="G223" s="223"/>
    </row>
    <row r="224">
      <c r="A224" s="223"/>
      <c r="B224" s="223"/>
      <c r="C224" s="223"/>
      <c r="D224" s="223"/>
      <c r="E224" s="223"/>
      <c r="F224" s="223"/>
      <c r="G224" s="223"/>
    </row>
    <row r="225">
      <c r="A225" s="223"/>
      <c r="B225" s="223"/>
      <c r="C225" s="223"/>
      <c r="D225" s="223"/>
      <c r="E225" s="223"/>
      <c r="F225" s="223"/>
      <c r="G225" s="223"/>
    </row>
    <row r="226">
      <c r="A226" s="223"/>
      <c r="B226" s="223"/>
      <c r="C226" s="223"/>
      <c r="D226" s="223"/>
      <c r="E226" s="223"/>
      <c r="F226" s="223"/>
      <c r="G226" s="223"/>
    </row>
    <row r="227">
      <c r="A227" s="223"/>
      <c r="B227" s="223"/>
      <c r="C227" s="223"/>
      <c r="D227" s="223"/>
      <c r="E227" s="223"/>
      <c r="F227" s="223"/>
      <c r="G227" s="223"/>
    </row>
    <row r="228">
      <c r="A228" s="223"/>
      <c r="B228" s="223"/>
      <c r="C228" s="223"/>
      <c r="D228" s="223"/>
      <c r="E228" s="223"/>
      <c r="F228" s="223"/>
      <c r="G228" s="223"/>
    </row>
    <row r="229">
      <c r="A229" s="223"/>
      <c r="B229" s="223"/>
      <c r="C229" s="223"/>
      <c r="D229" s="223"/>
      <c r="E229" s="223"/>
      <c r="F229" s="223"/>
      <c r="G229" s="223"/>
    </row>
    <row r="230">
      <c r="A230" s="223"/>
      <c r="B230" s="223"/>
      <c r="C230" s="223"/>
      <c r="D230" s="223"/>
      <c r="E230" s="223"/>
      <c r="F230" s="223"/>
      <c r="G230" s="223"/>
    </row>
    <row r="231">
      <c r="A231" s="223"/>
      <c r="B231" s="223"/>
      <c r="C231" s="223"/>
      <c r="D231" s="223"/>
      <c r="E231" s="223"/>
      <c r="F231" s="223"/>
      <c r="G231" s="223"/>
    </row>
    <row r="232">
      <c r="A232" s="223"/>
      <c r="B232" s="223"/>
      <c r="C232" s="223"/>
      <c r="D232" s="223"/>
      <c r="E232" s="223"/>
      <c r="F232" s="223"/>
      <c r="G232" s="223"/>
    </row>
    <row r="233">
      <c r="A233" s="223"/>
      <c r="B233" s="223"/>
      <c r="C233" s="223"/>
      <c r="D233" s="223"/>
      <c r="E233" s="223"/>
      <c r="F233" s="223"/>
      <c r="G233" s="223"/>
    </row>
    <row r="234">
      <c r="A234" s="223"/>
      <c r="B234" s="223"/>
      <c r="C234" s="223"/>
      <c r="D234" s="223"/>
      <c r="E234" s="223"/>
      <c r="F234" s="223"/>
      <c r="G234" s="223"/>
    </row>
    <row r="235">
      <c r="A235" s="223"/>
      <c r="B235" s="223"/>
      <c r="C235" s="223"/>
      <c r="D235" s="223"/>
      <c r="E235" s="223"/>
      <c r="F235" s="223"/>
      <c r="G235" s="223"/>
    </row>
    <row r="236">
      <c r="A236" s="223"/>
      <c r="B236" s="223"/>
      <c r="C236" s="223"/>
      <c r="D236" s="223"/>
      <c r="E236" s="223"/>
      <c r="F236" s="223"/>
      <c r="G236" s="223"/>
    </row>
    <row r="237">
      <c r="A237" s="223"/>
      <c r="B237" s="223"/>
      <c r="C237" s="223"/>
      <c r="D237" s="223"/>
      <c r="E237" s="223"/>
      <c r="F237" s="223"/>
      <c r="G237" s="223"/>
    </row>
    <row r="238">
      <c r="A238" s="223"/>
      <c r="B238" s="223"/>
      <c r="C238" s="223"/>
      <c r="D238" s="223"/>
      <c r="E238" s="223"/>
      <c r="F238" s="223"/>
      <c r="G238" s="223"/>
    </row>
    <row r="239">
      <c r="A239" s="223"/>
      <c r="B239" s="223"/>
      <c r="C239" s="223"/>
      <c r="D239" s="223"/>
      <c r="E239" s="223"/>
      <c r="F239" s="223"/>
      <c r="G239" s="223"/>
    </row>
    <row r="240">
      <c r="A240" s="223"/>
      <c r="B240" s="223"/>
      <c r="C240" s="223"/>
      <c r="D240" s="223"/>
      <c r="E240" s="223"/>
      <c r="F240" s="223"/>
      <c r="G240" s="223"/>
    </row>
    <row r="241">
      <c r="A241" s="223"/>
      <c r="B241" s="223"/>
      <c r="C241" s="223"/>
      <c r="D241" s="223"/>
      <c r="E241" s="223"/>
      <c r="F241" s="223"/>
      <c r="G241" s="223"/>
    </row>
    <row r="242">
      <c r="A242" s="223"/>
      <c r="B242" s="223"/>
      <c r="C242" s="223"/>
      <c r="D242" s="223"/>
      <c r="E242" s="223"/>
      <c r="F242" s="223"/>
      <c r="G242" s="223"/>
    </row>
    <row r="243">
      <c r="A243" s="223"/>
      <c r="B243" s="223"/>
      <c r="C243" s="223"/>
      <c r="D243" s="223"/>
      <c r="E243" s="223"/>
      <c r="F243" s="223"/>
      <c r="G243" s="223"/>
    </row>
    <row r="244">
      <c r="A244" s="223"/>
      <c r="B244" s="223"/>
      <c r="C244" s="223"/>
      <c r="D244" s="223"/>
      <c r="E244" s="223"/>
      <c r="F244" s="223"/>
      <c r="G244" s="223"/>
    </row>
    <row r="245">
      <c r="A245" s="223"/>
      <c r="B245" s="223"/>
      <c r="C245" s="223"/>
      <c r="D245" s="223"/>
      <c r="E245" s="223"/>
      <c r="F245" s="223"/>
      <c r="G245" s="223"/>
    </row>
    <row r="246">
      <c r="A246" s="223"/>
      <c r="B246" s="223"/>
      <c r="C246" s="223"/>
      <c r="D246" s="223"/>
      <c r="E246" s="223"/>
      <c r="F246" s="223"/>
      <c r="G246" s="223"/>
    </row>
    <row r="247">
      <c r="A247" s="223"/>
      <c r="B247" s="223"/>
      <c r="C247" s="223"/>
      <c r="D247" s="223"/>
      <c r="E247" s="223"/>
      <c r="F247" s="223"/>
      <c r="G247" s="223"/>
    </row>
    <row r="248">
      <c r="A248" s="223"/>
      <c r="B248" s="223"/>
      <c r="C248" s="223"/>
      <c r="D248" s="223"/>
      <c r="E248" s="223"/>
      <c r="F248" s="223"/>
      <c r="G248" s="223"/>
    </row>
    <row r="249">
      <c r="A249" s="223"/>
      <c r="B249" s="223"/>
      <c r="C249" s="223"/>
      <c r="D249" s="223"/>
      <c r="E249" s="223"/>
      <c r="F249" s="223"/>
      <c r="G249" s="223"/>
    </row>
    <row r="250">
      <c r="A250" s="223"/>
      <c r="B250" s="223"/>
      <c r="C250" s="223"/>
      <c r="D250" s="223"/>
      <c r="E250" s="223"/>
      <c r="F250" s="223"/>
      <c r="G250" s="223"/>
    </row>
    <row r="251">
      <c r="A251" s="223"/>
      <c r="B251" s="223"/>
      <c r="C251" s="223"/>
      <c r="D251" s="223"/>
      <c r="E251" s="223"/>
      <c r="F251" s="223"/>
      <c r="G251" s="223"/>
    </row>
    <row r="252">
      <c r="A252" s="223"/>
      <c r="B252" s="223"/>
      <c r="C252" s="223"/>
      <c r="D252" s="223"/>
      <c r="E252" s="223"/>
      <c r="F252" s="223"/>
      <c r="G252" s="223"/>
    </row>
    <row r="253">
      <c r="A253" s="223"/>
      <c r="B253" s="223"/>
      <c r="C253" s="223"/>
      <c r="D253" s="223"/>
      <c r="E253" s="223"/>
      <c r="F253" s="223"/>
      <c r="G253" s="223"/>
    </row>
    <row r="254">
      <c r="A254" s="223"/>
      <c r="B254" s="223"/>
      <c r="C254" s="223"/>
      <c r="D254" s="223"/>
      <c r="E254" s="223"/>
      <c r="F254" s="223"/>
      <c r="G254" s="223"/>
    </row>
    <row r="255">
      <c r="A255" s="223"/>
      <c r="B255" s="223"/>
      <c r="C255" s="223"/>
      <c r="D255" s="223"/>
      <c r="E255" s="223"/>
      <c r="F255" s="223"/>
      <c r="G255" s="223"/>
    </row>
    <row r="256">
      <c r="A256" s="223"/>
      <c r="B256" s="223"/>
      <c r="C256" s="223"/>
      <c r="D256" s="223"/>
      <c r="E256" s="223"/>
      <c r="F256" s="223"/>
      <c r="G256" s="223"/>
    </row>
    <row r="257">
      <c r="A257" s="223"/>
      <c r="B257" s="223"/>
      <c r="C257" s="223"/>
      <c r="D257" s="223"/>
      <c r="E257" s="223"/>
      <c r="F257" s="223"/>
      <c r="G257" s="223"/>
    </row>
    <row r="258">
      <c r="A258" s="223"/>
      <c r="B258" s="223"/>
      <c r="C258" s="223"/>
      <c r="D258" s="223"/>
      <c r="E258" s="223"/>
      <c r="F258" s="223"/>
      <c r="G258" s="223"/>
    </row>
    <row r="259">
      <c r="A259" s="223"/>
      <c r="B259" s="223"/>
      <c r="C259" s="223"/>
      <c r="D259" s="223"/>
      <c r="E259" s="223"/>
      <c r="F259" s="223"/>
      <c r="G259" s="223"/>
    </row>
    <row r="260">
      <c r="A260" s="223"/>
      <c r="B260" s="223"/>
      <c r="C260" s="223"/>
      <c r="D260" s="223"/>
      <c r="E260" s="223"/>
      <c r="F260" s="223"/>
      <c r="G260" s="223"/>
    </row>
    <row r="261">
      <c r="A261" s="223"/>
      <c r="B261" s="223"/>
      <c r="C261" s="223"/>
      <c r="D261" s="223"/>
      <c r="E261" s="223"/>
      <c r="F261" s="223"/>
      <c r="G261" s="223"/>
    </row>
    <row r="262">
      <c r="A262" s="223"/>
      <c r="B262" s="223"/>
      <c r="C262" s="223"/>
      <c r="D262" s="223"/>
      <c r="E262" s="223"/>
      <c r="F262" s="223"/>
      <c r="G262" s="223"/>
    </row>
    <row r="263">
      <c r="A263" s="223"/>
      <c r="B263" s="223"/>
      <c r="C263" s="223"/>
      <c r="D263" s="223"/>
      <c r="E263" s="223"/>
      <c r="F263" s="223"/>
      <c r="G263" s="223"/>
    </row>
    <row r="264">
      <c r="A264" s="223"/>
      <c r="B264" s="223"/>
      <c r="C264" s="223"/>
      <c r="D264" s="223"/>
      <c r="E264" s="223"/>
      <c r="F264" s="223"/>
      <c r="G264" s="223"/>
    </row>
    <row r="265">
      <c r="A265" s="223"/>
      <c r="B265" s="223"/>
      <c r="C265" s="223"/>
      <c r="D265" s="223"/>
      <c r="E265" s="223"/>
      <c r="F265" s="223"/>
      <c r="G265" s="223"/>
    </row>
    <row r="266">
      <c r="A266" s="223"/>
      <c r="B266" s="223"/>
      <c r="C266" s="223"/>
      <c r="D266" s="223"/>
      <c r="E266" s="223"/>
      <c r="F266" s="223"/>
      <c r="G266" s="223"/>
    </row>
    <row r="267">
      <c r="A267" s="223"/>
      <c r="B267" s="223"/>
      <c r="C267" s="223"/>
      <c r="D267" s="223"/>
      <c r="E267" s="223"/>
      <c r="F267" s="223"/>
      <c r="G267" s="223"/>
    </row>
    <row r="268">
      <c r="A268" s="223"/>
      <c r="B268" s="223"/>
      <c r="C268" s="223"/>
      <c r="D268" s="223"/>
      <c r="E268" s="223"/>
      <c r="F268" s="223"/>
      <c r="G268" s="223"/>
    </row>
    <row r="269">
      <c r="A269" s="223"/>
      <c r="B269" s="223"/>
      <c r="C269" s="223"/>
      <c r="D269" s="223"/>
      <c r="E269" s="223"/>
      <c r="F269" s="223"/>
      <c r="G269" s="223"/>
    </row>
    <row r="270">
      <c r="A270" s="223"/>
      <c r="B270" s="223"/>
      <c r="C270" s="223"/>
      <c r="D270" s="223"/>
      <c r="E270" s="223"/>
      <c r="F270" s="223"/>
      <c r="G270" s="223"/>
    </row>
    <row r="271">
      <c r="A271" s="223"/>
      <c r="B271" s="223"/>
      <c r="C271" s="223"/>
      <c r="D271" s="223"/>
      <c r="E271" s="223"/>
      <c r="F271" s="223"/>
      <c r="G271" s="223"/>
    </row>
    <row r="272">
      <c r="A272" s="223"/>
      <c r="B272" s="223"/>
      <c r="C272" s="223"/>
      <c r="D272" s="223"/>
      <c r="E272" s="223"/>
      <c r="F272" s="223"/>
      <c r="G272" s="223"/>
    </row>
    <row r="273">
      <c r="A273" s="223"/>
      <c r="B273" s="223"/>
      <c r="C273" s="223"/>
      <c r="D273" s="223"/>
      <c r="E273" s="223"/>
      <c r="F273" s="223"/>
      <c r="G273" s="223"/>
    </row>
    <row r="274">
      <c r="A274" s="223"/>
      <c r="B274" s="223"/>
      <c r="C274" s="223"/>
      <c r="D274" s="223"/>
      <c r="E274" s="223"/>
      <c r="F274" s="223"/>
      <c r="G274" s="223"/>
    </row>
    <row r="275">
      <c r="A275" s="223"/>
      <c r="B275" s="223"/>
      <c r="C275" s="223"/>
      <c r="D275" s="223"/>
      <c r="E275" s="223"/>
      <c r="F275" s="223"/>
      <c r="G275" s="223"/>
    </row>
    <row r="276">
      <c r="A276" s="223"/>
      <c r="B276" s="223"/>
      <c r="C276" s="223"/>
      <c r="D276" s="223"/>
      <c r="E276" s="223"/>
      <c r="F276" s="223"/>
      <c r="G276" s="223"/>
    </row>
    <row r="277">
      <c r="A277" s="223"/>
      <c r="B277" s="223"/>
      <c r="C277" s="223"/>
      <c r="D277" s="223"/>
      <c r="E277" s="223"/>
      <c r="F277" s="223"/>
      <c r="G277" s="223"/>
    </row>
    <row r="278">
      <c r="A278" s="223"/>
      <c r="B278" s="223"/>
      <c r="C278" s="223"/>
      <c r="D278" s="223"/>
      <c r="E278" s="223"/>
      <c r="F278" s="223"/>
      <c r="G278" s="223"/>
    </row>
    <row r="279">
      <c r="A279" s="223"/>
      <c r="B279" s="223"/>
      <c r="C279" s="223"/>
      <c r="D279" s="223"/>
      <c r="E279" s="223"/>
      <c r="F279" s="223"/>
      <c r="G279" s="223"/>
    </row>
    <row r="280">
      <c r="A280" s="223"/>
      <c r="B280" s="223"/>
      <c r="C280" s="223"/>
      <c r="D280" s="223"/>
      <c r="E280" s="223"/>
      <c r="F280" s="223"/>
      <c r="G280" s="223"/>
    </row>
    <row r="281">
      <c r="A281" s="223"/>
      <c r="B281" s="223"/>
      <c r="C281" s="223"/>
      <c r="D281" s="223"/>
      <c r="E281" s="223"/>
      <c r="F281" s="223"/>
      <c r="G281" s="223"/>
    </row>
    <row r="282">
      <c r="A282" s="223"/>
      <c r="B282" s="223"/>
      <c r="C282" s="223"/>
      <c r="D282" s="223"/>
      <c r="E282" s="223"/>
      <c r="F282" s="223"/>
      <c r="G282" s="223"/>
    </row>
    <row r="283">
      <c r="A283" s="223"/>
      <c r="B283" s="223"/>
      <c r="C283" s="223"/>
      <c r="D283" s="223"/>
      <c r="E283" s="223"/>
      <c r="F283" s="223"/>
      <c r="G283" s="223"/>
    </row>
    <row r="284">
      <c r="A284" s="223"/>
      <c r="B284" s="223"/>
      <c r="C284" s="223"/>
      <c r="D284" s="223"/>
      <c r="E284" s="223"/>
      <c r="F284" s="223"/>
      <c r="G284" s="223"/>
    </row>
    <row r="285">
      <c r="A285" s="223"/>
      <c r="B285" s="223"/>
      <c r="C285" s="223"/>
      <c r="D285" s="223"/>
      <c r="E285" s="223"/>
      <c r="F285" s="223"/>
      <c r="G285" s="223"/>
    </row>
    <row r="286">
      <c r="A286" s="223"/>
      <c r="B286" s="223"/>
      <c r="C286" s="223"/>
      <c r="D286" s="223"/>
      <c r="E286" s="223"/>
      <c r="F286" s="223"/>
      <c r="G286" s="223"/>
    </row>
    <row r="287">
      <c r="A287" s="223"/>
      <c r="B287" s="223"/>
      <c r="C287" s="223"/>
      <c r="D287" s="223"/>
      <c r="E287" s="223"/>
      <c r="F287" s="223"/>
      <c r="G287" s="223"/>
    </row>
    <row r="288">
      <c r="A288" s="223"/>
      <c r="B288" s="223"/>
      <c r="C288" s="223"/>
      <c r="D288" s="223"/>
      <c r="E288" s="223"/>
      <c r="F288" s="223"/>
      <c r="G288" s="223"/>
    </row>
    <row r="289">
      <c r="A289" s="223"/>
      <c r="B289" s="223"/>
      <c r="C289" s="223"/>
      <c r="D289" s="223"/>
      <c r="E289" s="223"/>
      <c r="F289" s="223"/>
      <c r="G289" s="223"/>
    </row>
    <row r="290">
      <c r="A290" s="223"/>
      <c r="B290" s="223"/>
      <c r="C290" s="223"/>
      <c r="D290" s="223"/>
      <c r="E290" s="223"/>
      <c r="F290" s="223"/>
      <c r="G290" s="223"/>
    </row>
    <row r="291">
      <c r="A291" s="223"/>
      <c r="B291" s="223"/>
      <c r="C291" s="223"/>
      <c r="D291" s="223"/>
      <c r="E291" s="223"/>
      <c r="F291" s="223"/>
      <c r="G291" s="223"/>
    </row>
    <row r="292">
      <c r="A292" s="223"/>
      <c r="B292" s="223"/>
      <c r="C292" s="223"/>
      <c r="D292" s="223"/>
      <c r="E292" s="223"/>
      <c r="F292" s="223"/>
      <c r="G292" s="223"/>
    </row>
    <row r="293">
      <c r="A293" s="223"/>
      <c r="B293" s="223"/>
      <c r="C293" s="223"/>
      <c r="D293" s="223"/>
      <c r="E293" s="223"/>
      <c r="F293" s="223"/>
      <c r="G293" s="223"/>
    </row>
    <row r="294">
      <c r="A294" s="223"/>
      <c r="B294" s="223"/>
      <c r="C294" s="223"/>
      <c r="D294" s="223"/>
      <c r="E294" s="223"/>
      <c r="F294" s="223"/>
      <c r="G294" s="223"/>
    </row>
    <row r="295">
      <c r="A295" s="223"/>
      <c r="B295" s="223"/>
      <c r="C295" s="223"/>
      <c r="D295" s="223"/>
      <c r="E295" s="223"/>
      <c r="F295" s="223"/>
      <c r="G295" s="223"/>
    </row>
    <row r="296">
      <c r="A296" s="223"/>
      <c r="B296" s="223"/>
      <c r="C296" s="223"/>
      <c r="D296" s="223"/>
      <c r="E296" s="223"/>
      <c r="F296" s="223"/>
      <c r="G296" s="223"/>
    </row>
    <row r="297">
      <c r="A297" s="223"/>
      <c r="B297" s="223"/>
      <c r="C297" s="223"/>
      <c r="D297" s="223"/>
      <c r="E297" s="223"/>
      <c r="F297" s="223"/>
      <c r="G297" s="223"/>
    </row>
    <row r="298">
      <c r="A298" s="223"/>
      <c r="B298" s="223"/>
      <c r="C298" s="223"/>
      <c r="D298" s="223"/>
      <c r="E298" s="223"/>
      <c r="F298" s="223"/>
      <c r="G298" s="223"/>
    </row>
    <row r="299">
      <c r="A299" s="223"/>
      <c r="B299" s="223"/>
      <c r="C299" s="223"/>
      <c r="D299" s="223"/>
      <c r="E299" s="223"/>
      <c r="F299" s="223"/>
      <c r="G299" s="223"/>
    </row>
    <row r="300">
      <c r="A300" s="223"/>
      <c r="B300" s="223"/>
      <c r="C300" s="223"/>
      <c r="D300" s="223"/>
      <c r="E300" s="223"/>
      <c r="F300" s="223"/>
      <c r="G300" s="223"/>
    </row>
    <row r="301">
      <c r="A301" s="223"/>
      <c r="B301" s="223"/>
      <c r="C301" s="223"/>
      <c r="D301" s="223"/>
      <c r="E301" s="223"/>
      <c r="F301" s="223"/>
      <c r="G301" s="223"/>
    </row>
    <row r="302">
      <c r="A302" s="223"/>
      <c r="B302" s="223"/>
      <c r="C302" s="223"/>
      <c r="D302" s="223"/>
      <c r="E302" s="223"/>
      <c r="F302" s="223"/>
      <c r="G302" s="223"/>
    </row>
    <row r="303">
      <c r="A303" s="223"/>
      <c r="B303" s="223"/>
      <c r="C303" s="223"/>
      <c r="D303" s="223"/>
      <c r="E303" s="223"/>
      <c r="F303" s="223"/>
      <c r="G303" s="223"/>
    </row>
    <row r="304">
      <c r="A304" s="223"/>
      <c r="B304" s="223"/>
      <c r="C304" s="223"/>
      <c r="D304" s="223"/>
      <c r="E304" s="223"/>
      <c r="F304" s="223"/>
      <c r="G304" s="223"/>
    </row>
    <row r="305">
      <c r="A305" s="223"/>
      <c r="B305" s="223"/>
      <c r="C305" s="223"/>
      <c r="D305" s="223"/>
      <c r="E305" s="223"/>
      <c r="F305" s="223"/>
      <c r="G305" s="223"/>
    </row>
    <row r="306">
      <c r="A306" s="223"/>
      <c r="B306" s="223"/>
      <c r="C306" s="223"/>
      <c r="D306" s="223"/>
      <c r="E306" s="223"/>
      <c r="F306" s="223"/>
      <c r="G306" s="223"/>
    </row>
    <row r="307">
      <c r="A307" s="223"/>
      <c r="B307" s="223"/>
      <c r="C307" s="223"/>
      <c r="D307" s="223"/>
      <c r="E307" s="223"/>
      <c r="F307" s="223"/>
      <c r="G307" s="223"/>
    </row>
    <row r="308">
      <c r="A308" s="223"/>
      <c r="B308" s="223"/>
      <c r="C308" s="223"/>
      <c r="D308" s="223"/>
      <c r="E308" s="223"/>
      <c r="F308" s="223"/>
      <c r="G308" s="223"/>
    </row>
    <row r="309">
      <c r="A309" s="223"/>
      <c r="B309" s="223"/>
      <c r="C309" s="223"/>
      <c r="D309" s="223"/>
      <c r="E309" s="223"/>
      <c r="F309" s="223"/>
      <c r="G309" s="223"/>
    </row>
    <row r="310">
      <c r="A310" s="223"/>
      <c r="B310" s="223"/>
      <c r="C310" s="223"/>
      <c r="D310" s="223"/>
      <c r="E310" s="223"/>
      <c r="F310" s="223"/>
      <c r="G310" s="223"/>
    </row>
    <row r="311">
      <c r="A311" s="223"/>
      <c r="B311" s="223"/>
      <c r="C311" s="223"/>
      <c r="D311" s="223"/>
      <c r="E311" s="223"/>
      <c r="F311" s="223"/>
      <c r="G311" s="223"/>
    </row>
    <row r="312">
      <c r="A312" s="223"/>
      <c r="B312" s="223"/>
      <c r="C312" s="223"/>
      <c r="D312" s="223"/>
      <c r="E312" s="223"/>
      <c r="F312" s="223"/>
      <c r="G312" s="223"/>
    </row>
    <row r="313">
      <c r="A313" s="223"/>
      <c r="B313" s="223"/>
      <c r="C313" s="223"/>
      <c r="D313" s="223"/>
      <c r="E313" s="223"/>
      <c r="F313" s="223"/>
      <c r="G313" s="223"/>
    </row>
    <row r="314">
      <c r="A314" s="223"/>
      <c r="B314" s="223"/>
      <c r="C314" s="223"/>
      <c r="D314" s="223"/>
      <c r="E314" s="223"/>
      <c r="F314" s="223"/>
      <c r="G314" s="223"/>
    </row>
    <row r="315">
      <c r="A315" s="223"/>
      <c r="B315" s="223"/>
      <c r="C315" s="223"/>
      <c r="D315" s="223"/>
      <c r="E315" s="223"/>
      <c r="F315" s="223"/>
      <c r="G315" s="223"/>
    </row>
    <row r="316">
      <c r="A316" s="223"/>
      <c r="B316" s="223"/>
      <c r="C316" s="223"/>
      <c r="D316" s="223"/>
      <c r="E316" s="223"/>
      <c r="F316" s="223"/>
      <c r="G316" s="223"/>
    </row>
    <row r="317">
      <c r="A317" s="223"/>
      <c r="B317" s="223"/>
      <c r="C317" s="223"/>
      <c r="D317" s="223"/>
      <c r="E317" s="223"/>
      <c r="F317" s="223"/>
      <c r="G317" s="223"/>
    </row>
    <row r="318">
      <c r="A318" s="223"/>
      <c r="B318" s="223"/>
      <c r="C318" s="223"/>
      <c r="D318" s="223"/>
      <c r="E318" s="223"/>
      <c r="F318" s="223"/>
      <c r="G318" s="223"/>
    </row>
    <row r="319">
      <c r="A319" s="223"/>
      <c r="B319" s="223"/>
      <c r="C319" s="223"/>
      <c r="D319" s="223"/>
      <c r="E319" s="223"/>
      <c r="F319" s="223"/>
      <c r="G319" s="223"/>
    </row>
    <row r="320">
      <c r="A320" s="223"/>
      <c r="B320" s="223"/>
      <c r="C320" s="223"/>
      <c r="D320" s="223"/>
      <c r="E320" s="223"/>
      <c r="F320" s="223"/>
      <c r="G320" s="223"/>
    </row>
    <row r="321">
      <c r="A321" s="223"/>
      <c r="B321" s="223"/>
      <c r="C321" s="223"/>
      <c r="D321" s="223"/>
      <c r="E321" s="223"/>
      <c r="F321" s="223"/>
      <c r="G321" s="223"/>
    </row>
    <row r="322">
      <c r="A322" s="223"/>
      <c r="B322" s="223"/>
      <c r="C322" s="223"/>
      <c r="D322" s="223"/>
      <c r="E322" s="223"/>
      <c r="F322" s="223"/>
      <c r="G322" s="223"/>
    </row>
    <row r="323">
      <c r="A323" s="223"/>
      <c r="B323" s="223"/>
      <c r="C323" s="223"/>
      <c r="D323" s="223"/>
      <c r="E323" s="223"/>
      <c r="F323" s="223"/>
      <c r="G323" s="223"/>
    </row>
    <row r="324">
      <c r="A324" s="223"/>
      <c r="B324" s="223"/>
      <c r="C324" s="223"/>
      <c r="D324" s="223"/>
      <c r="E324" s="223"/>
      <c r="F324" s="223"/>
      <c r="G324" s="223"/>
    </row>
    <row r="325">
      <c r="A325" s="223"/>
      <c r="B325" s="223"/>
      <c r="C325" s="223"/>
      <c r="D325" s="223"/>
      <c r="E325" s="223"/>
      <c r="F325" s="223"/>
      <c r="G325" s="223"/>
    </row>
    <row r="326">
      <c r="A326" s="223"/>
      <c r="B326" s="223"/>
      <c r="C326" s="223"/>
      <c r="D326" s="223"/>
      <c r="E326" s="223"/>
      <c r="F326" s="223"/>
      <c r="G326" s="223"/>
    </row>
    <row r="327">
      <c r="A327" s="223"/>
      <c r="B327" s="223"/>
      <c r="C327" s="223"/>
      <c r="D327" s="223"/>
      <c r="E327" s="223"/>
      <c r="F327" s="223"/>
      <c r="G327" s="223"/>
    </row>
    <row r="328">
      <c r="A328" s="223"/>
      <c r="B328" s="223"/>
      <c r="C328" s="223"/>
      <c r="D328" s="223"/>
      <c r="E328" s="223"/>
      <c r="F328" s="223"/>
      <c r="G328" s="223"/>
    </row>
    <row r="329">
      <c r="A329" s="223"/>
      <c r="B329" s="223"/>
      <c r="C329" s="223"/>
      <c r="D329" s="223"/>
      <c r="E329" s="223"/>
      <c r="F329" s="223"/>
      <c r="G329" s="223"/>
    </row>
    <row r="330">
      <c r="A330" s="223"/>
      <c r="B330" s="223"/>
      <c r="C330" s="223"/>
      <c r="D330" s="223"/>
      <c r="E330" s="223"/>
      <c r="F330" s="223"/>
      <c r="G330" s="223"/>
    </row>
    <row r="331">
      <c r="A331" s="223"/>
      <c r="B331" s="223"/>
      <c r="C331" s="223"/>
      <c r="D331" s="223"/>
      <c r="E331" s="223"/>
      <c r="F331" s="223"/>
      <c r="G331" s="223"/>
    </row>
    <row r="332">
      <c r="A332" s="223"/>
      <c r="B332" s="223"/>
      <c r="C332" s="223"/>
      <c r="D332" s="223"/>
      <c r="E332" s="223"/>
      <c r="F332" s="223"/>
      <c r="G332" s="223"/>
    </row>
    <row r="333">
      <c r="A333" s="223"/>
      <c r="B333" s="223"/>
      <c r="C333" s="223"/>
      <c r="D333" s="223"/>
      <c r="E333" s="223"/>
      <c r="F333" s="223"/>
      <c r="G333" s="223"/>
    </row>
    <row r="334">
      <c r="A334" s="223"/>
      <c r="B334" s="223"/>
      <c r="C334" s="223"/>
      <c r="D334" s="223"/>
      <c r="E334" s="223"/>
      <c r="F334" s="223"/>
      <c r="G334" s="223"/>
    </row>
    <row r="335">
      <c r="A335" s="223"/>
      <c r="B335" s="223"/>
      <c r="C335" s="223"/>
      <c r="D335" s="223"/>
      <c r="E335" s="223"/>
      <c r="F335" s="223"/>
      <c r="G335" s="223"/>
    </row>
    <row r="336">
      <c r="A336" s="223"/>
      <c r="B336" s="223"/>
      <c r="C336" s="223"/>
      <c r="D336" s="223"/>
      <c r="E336" s="223"/>
      <c r="F336" s="223"/>
      <c r="G336" s="223"/>
    </row>
    <row r="337">
      <c r="A337" s="223"/>
      <c r="B337" s="223"/>
      <c r="C337" s="223"/>
      <c r="D337" s="223"/>
      <c r="E337" s="223"/>
      <c r="F337" s="223"/>
      <c r="G337" s="223"/>
    </row>
    <row r="338">
      <c r="A338" s="223"/>
      <c r="B338" s="223"/>
      <c r="C338" s="223"/>
      <c r="D338" s="223"/>
      <c r="E338" s="223"/>
      <c r="F338" s="223"/>
      <c r="G338" s="223"/>
    </row>
    <row r="339">
      <c r="A339" s="223"/>
      <c r="B339" s="223"/>
      <c r="C339" s="223"/>
      <c r="D339" s="223"/>
      <c r="E339" s="223"/>
      <c r="F339" s="223"/>
      <c r="G339" s="223"/>
    </row>
    <row r="340">
      <c r="A340" s="223"/>
      <c r="B340" s="223"/>
      <c r="C340" s="223"/>
      <c r="D340" s="223"/>
      <c r="E340" s="223"/>
      <c r="F340" s="223"/>
      <c r="G340" s="223"/>
    </row>
    <row r="341">
      <c r="A341" s="223"/>
      <c r="B341" s="223"/>
      <c r="C341" s="223"/>
      <c r="D341" s="223"/>
      <c r="E341" s="223"/>
      <c r="F341" s="223"/>
      <c r="G341" s="223"/>
    </row>
    <row r="342">
      <c r="A342" s="223"/>
      <c r="B342" s="223"/>
      <c r="C342" s="223"/>
      <c r="D342" s="223"/>
      <c r="E342" s="223"/>
      <c r="F342" s="223"/>
      <c r="G342" s="223"/>
    </row>
    <row r="343">
      <c r="A343" s="223"/>
      <c r="B343" s="223"/>
      <c r="C343" s="223"/>
      <c r="D343" s="223"/>
      <c r="E343" s="223"/>
      <c r="F343" s="223"/>
      <c r="G343" s="223"/>
    </row>
    <row r="344">
      <c r="A344" s="223"/>
      <c r="B344" s="223"/>
      <c r="C344" s="223"/>
      <c r="D344" s="223"/>
      <c r="E344" s="223"/>
      <c r="F344" s="223"/>
      <c r="G344" s="223"/>
    </row>
    <row r="345">
      <c r="A345" s="223"/>
      <c r="B345" s="223"/>
      <c r="C345" s="223"/>
      <c r="D345" s="223"/>
      <c r="E345" s="223"/>
      <c r="F345" s="223"/>
      <c r="G345" s="223"/>
    </row>
    <row r="346">
      <c r="A346" s="223"/>
      <c r="B346" s="223"/>
      <c r="C346" s="223"/>
      <c r="D346" s="223"/>
      <c r="E346" s="223"/>
      <c r="F346" s="223"/>
      <c r="G346" s="223"/>
    </row>
    <row r="347">
      <c r="A347" s="223"/>
      <c r="B347" s="223"/>
      <c r="C347" s="223"/>
      <c r="D347" s="223"/>
      <c r="E347" s="223"/>
      <c r="F347" s="223"/>
      <c r="G347" s="223"/>
    </row>
    <row r="348">
      <c r="A348" s="223"/>
      <c r="B348" s="223"/>
      <c r="C348" s="223"/>
      <c r="D348" s="223"/>
      <c r="E348" s="223"/>
      <c r="F348" s="223"/>
      <c r="G348" s="223"/>
    </row>
    <row r="349">
      <c r="A349" s="223"/>
      <c r="B349" s="223"/>
      <c r="C349" s="223"/>
      <c r="D349" s="223"/>
      <c r="E349" s="223"/>
      <c r="F349" s="223"/>
      <c r="G349" s="223"/>
    </row>
    <row r="350">
      <c r="A350" s="223"/>
      <c r="B350" s="223"/>
      <c r="C350" s="223"/>
      <c r="D350" s="223"/>
      <c r="E350" s="223"/>
      <c r="F350" s="223"/>
      <c r="G350" s="223"/>
    </row>
    <row r="351">
      <c r="A351" s="223"/>
      <c r="B351" s="223"/>
      <c r="C351" s="223"/>
      <c r="D351" s="223"/>
      <c r="E351" s="223"/>
      <c r="F351" s="223"/>
      <c r="G351" s="223"/>
    </row>
    <row r="352">
      <c r="A352" s="223"/>
      <c r="B352" s="223"/>
      <c r="C352" s="223"/>
      <c r="D352" s="223"/>
      <c r="E352" s="223"/>
      <c r="F352" s="223"/>
      <c r="G352" s="223"/>
    </row>
    <row r="353">
      <c r="A353" s="223"/>
      <c r="B353" s="223"/>
      <c r="C353" s="223"/>
      <c r="D353" s="223"/>
      <c r="E353" s="223"/>
      <c r="F353" s="223"/>
      <c r="G353" s="223"/>
    </row>
    <row r="354">
      <c r="A354" s="223"/>
      <c r="B354" s="223"/>
      <c r="C354" s="223"/>
      <c r="D354" s="223"/>
      <c r="E354" s="223"/>
      <c r="F354" s="223"/>
      <c r="G354" s="223"/>
    </row>
    <row r="355">
      <c r="A355" s="223"/>
      <c r="B355" s="223"/>
      <c r="C355" s="223"/>
      <c r="D355" s="223"/>
      <c r="E355" s="223"/>
      <c r="F355" s="223"/>
      <c r="G355" s="223"/>
    </row>
    <row r="356">
      <c r="A356" s="223"/>
      <c r="B356" s="223"/>
      <c r="C356" s="223"/>
      <c r="D356" s="223"/>
      <c r="E356" s="223"/>
      <c r="F356" s="223"/>
      <c r="G356" s="223"/>
    </row>
    <row r="357">
      <c r="A357" s="223"/>
      <c r="B357" s="223"/>
      <c r="C357" s="223"/>
      <c r="D357" s="223"/>
      <c r="E357" s="223"/>
      <c r="F357" s="223"/>
      <c r="G357" s="223"/>
    </row>
    <row r="358">
      <c r="A358" s="223"/>
      <c r="B358" s="223"/>
      <c r="C358" s="223"/>
      <c r="D358" s="223"/>
      <c r="E358" s="223"/>
      <c r="F358" s="223"/>
      <c r="G358" s="223"/>
    </row>
    <row r="359">
      <c r="A359" s="223"/>
      <c r="B359" s="223"/>
      <c r="C359" s="223"/>
      <c r="D359" s="223"/>
      <c r="E359" s="223"/>
      <c r="F359" s="223"/>
      <c r="G359" s="223"/>
    </row>
    <row r="360">
      <c r="A360" s="223"/>
      <c r="B360" s="223"/>
      <c r="C360" s="223"/>
      <c r="D360" s="223"/>
      <c r="E360" s="223"/>
      <c r="F360" s="223"/>
      <c r="G360" s="223"/>
    </row>
    <row r="361">
      <c r="A361" s="223"/>
      <c r="B361" s="223"/>
      <c r="C361" s="223"/>
      <c r="D361" s="223"/>
      <c r="E361" s="223"/>
      <c r="F361" s="223"/>
      <c r="G361" s="223"/>
    </row>
    <row r="362">
      <c r="A362" s="223"/>
      <c r="B362" s="223"/>
      <c r="C362" s="223"/>
      <c r="D362" s="223"/>
      <c r="E362" s="223"/>
      <c r="F362" s="223"/>
      <c r="G362" s="223"/>
    </row>
    <row r="363">
      <c r="A363" s="223"/>
      <c r="B363" s="223"/>
      <c r="C363" s="223"/>
      <c r="D363" s="223"/>
      <c r="E363" s="223"/>
      <c r="F363" s="223"/>
      <c r="G363" s="223"/>
    </row>
    <row r="364">
      <c r="A364" s="223"/>
      <c r="B364" s="223"/>
      <c r="C364" s="223"/>
      <c r="D364" s="223"/>
      <c r="E364" s="223"/>
      <c r="F364" s="223"/>
      <c r="G364" s="223"/>
    </row>
    <row r="365">
      <c r="A365" s="223"/>
      <c r="B365" s="223"/>
      <c r="C365" s="223"/>
      <c r="D365" s="223"/>
      <c r="E365" s="223"/>
      <c r="F365" s="223"/>
      <c r="G365" s="223"/>
    </row>
    <row r="366">
      <c r="A366" s="223"/>
      <c r="B366" s="223"/>
      <c r="C366" s="223"/>
      <c r="D366" s="223"/>
      <c r="E366" s="223"/>
      <c r="F366" s="223"/>
      <c r="G366" s="223"/>
    </row>
    <row r="367">
      <c r="A367" s="223"/>
      <c r="B367" s="223"/>
      <c r="C367" s="223"/>
      <c r="D367" s="223"/>
      <c r="E367" s="223"/>
      <c r="F367" s="223"/>
      <c r="G367" s="223"/>
    </row>
    <row r="368">
      <c r="A368" s="223"/>
      <c r="B368" s="223"/>
      <c r="C368" s="223"/>
      <c r="D368" s="223"/>
      <c r="E368" s="223"/>
      <c r="F368" s="223"/>
      <c r="G368" s="223"/>
    </row>
    <row r="369">
      <c r="A369" s="223"/>
      <c r="B369" s="223"/>
      <c r="C369" s="223"/>
      <c r="D369" s="223"/>
      <c r="E369" s="223"/>
      <c r="F369" s="223"/>
      <c r="G369" s="223"/>
    </row>
    <row r="370">
      <c r="A370" s="223"/>
      <c r="B370" s="223"/>
      <c r="C370" s="223"/>
      <c r="D370" s="223"/>
      <c r="E370" s="223"/>
      <c r="F370" s="223"/>
      <c r="G370" s="223"/>
    </row>
    <row r="371">
      <c r="A371" s="223"/>
      <c r="B371" s="223"/>
      <c r="C371" s="223"/>
      <c r="D371" s="223"/>
      <c r="E371" s="223"/>
      <c r="F371" s="223"/>
      <c r="G371" s="223"/>
    </row>
    <row r="372">
      <c r="A372" s="223"/>
      <c r="B372" s="223"/>
      <c r="C372" s="223"/>
      <c r="D372" s="223"/>
      <c r="E372" s="223"/>
      <c r="F372" s="223"/>
      <c r="G372" s="223"/>
    </row>
    <row r="373">
      <c r="A373" s="223"/>
      <c r="B373" s="223"/>
      <c r="C373" s="223"/>
      <c r="D373" s="223"/>
      <c r="E373" s="223"/>
      <c r="F373" s="223"/>
      <c r="G373" s="223"/>
    </row>
    <row r="374">
      <c r="A374" s="223"/>
      <c r="B374" s="223"/>
      <c r="C374" s="223"/>
      <c r="D374" s="223"/>
      <c r="E374" s="223"/>
      <c r="F374" s="223"/>
      <c r="G374" s="223"/>
    </row>
    <row r="375">
      <c r="A375" s="223"/>
      <c r="B375" s="223"/>
      <c r="C375" s="223"/>
      <c r="D375" s="223"/>
      <c r="E375" s="223"/>
      <c r="F375" s="223"/>
      <c r="G375" s="223"/>
    </row>
    <row r="376">
      <c r="A376" s="223"/>
      <c r="B376" s="223"/>
      <c r="C376" s="223"/>
      <c r="D376" s="223"/>
      <c r="E376" s="223"/>
      <c r="F376" s="223"/>
      <c r="G376" s="223"/>
    </row>
    <row r="377">
      <c r="A377" s="223"/>
      <c r="B377" s="223"/>
      <c r="C377" s="223"/>
      <c r="D377" s="223"/>
      <c r="E377" s="223"/>
      <c r="F377" s="223"/>
      <c r="G377" s="223"/>
    </row>
    <row r="378">
      <c r="A378" s="223"/>
      <c r="B378" s="223"/>
      <c r="C378" s="223"/>
      <c r="D378" s="223"/>
      <c r="E378" s="223"/>
      <c r="F378" s="223"/>
      <c r="G378" s="223"/>
    </row>
    <row r="379">
      <c r="A379" s="223"/>
      <c r="B379" s="223"/>
      <c r="C379" s="223"/>
      <c r="D379" s="223"/>
      <c r="E379" s="223"/>
      <c r="F379" s="223"/>
      <c r="G379" s="223"/>
    </row>
    <row r="380">
      <c r="A380" s="223"/>
      <c r="B380" s="223"/>
      <c r="C380" s="223"/>
      <c r="D380" s="223"/>
      <c r="E380" s="223"/>
      <c r="F380" s="223"/>
      <c r="G380" s="223"/>
    </row>
    <row r="381">
      <c r="A381" s="223"/>
      <c r="B381" s="223"/>
      <c r="C381" s="223"/>
      <c r="D381" s="223"/>
      <c r="E381" s="223"/>
      <c r="F381" s="223"/>
      <c r="G381" s="223"/>
    </row>
    <row r="382">
      <c r="A382" s="223"/>
      <c r="B382" s="223"/>
      <c r="C382" s="223"/>
      <c r="D382" s="223"/>
      <c r="E382" s="223"/>
      <c r="F382" s="223"/>
      <c r="G382" s="223"/>
    </row>
    <row r="383">
      <c r="A383" s="223"/>
      <c r="B383" s="223"/>
      <c r="C383" s="223"/>
      <c r="D383" s="223"/>
      <c r="E383" s="223"/>
      <c r="F383" s="223"/>
      <c r="G383" s="223"/>
    </row>
    <row r="384">
      <c r="A384" s="223"/>
      <c r="B384" s="223"/>
      <c r="C384" s="223"/>
      <c r="D384" s="223"/>
      <c r="E384" s="223"/>
      <c r="F384" s="223"/>
      <c r="G384" s="223"/>
    </row>
    <row r="385">
      <c r="A385" s="223"/>
      <c r="B385" s="223"/>
      <c r="C385" s="223"/>
      <c r="D385" s="223"/>
      <c r="E385" s="223"/>
      <c r="F385" s="223"/>
      <c r="G385" s="223"/>
    </row>
    <row r="386">
      <c r="A386" s="223"/>
      <c r="B386" s="223"/>
      <c r="C386" s="223"/>
      <c r="D386" s="223"/>
      <c r="E386" s="223"/>
      <c r="F386" s="223"/>
      <c r="G386" s="223"/>
    </row>
    <row r="387">
      <c r="A387" s="223"/>
      <c r="B387" s="223"/>
      <c r="C387" s="223"/>
      <c r="D387" s="223"/>
      <c r="E387" s="223"/>
      <c r="F387" s="223"/>
      <c r="G387" s="223"/>
    </row>
    <row r="388">
      <c r="A388" s="223"/>
      <c r="B388" s="223"/>
      <c r="C388" s="223"/>
      <c r="D388" s="223"/>
      <c r="E388" s="223"/>
      <c r="F388" s="223"/>
      <c r="G388" s="223"/>
    </row>
    <row r="389">
      <c r="A389" s="223"/>
      <c r="B389" s="223"/>
      <c r="C389" s="223"/>
      <c r="D389" s="223"/>
      <c r="E389" s="223"/>
      <c r="F389" s="223"/>
      <c r="G389" s="223"/>
    </row>
    <row r="390">
      <c r="A390" s="223"/>
      <c r="B390" s="223"/>
      <c r="C390" s="223"/>
      <c r="D390" s="223"/>
      <c r="E390" s="223"/>
      <c r="F390" s="223"/>
      <c r="G390" s="223"/>
    </row>
    <row r="391">
      <c r="A391" s="223"/>
      <c r="B391" s="223"/>
      <c r="C391" s="223"/>
      <c r="D391" s="223"/>
      <c r="E391" s="223"/>
      <c r="F391" s="223"/>
      <c r="G391" s="223"/>
    </row>
    <row r="392">
      <c r="A392" s="223"/>
      <c r="B392" s="223"/>
      <c r="C392" s="223"/>
      <c r="D392" s="223"/>
      <c r="E392" s="223"/>
      <c r="F392" s="223"/>
      <c r="G392" s="223"/>
    </row>
    <row r="393">
      <c r="A393" s="223"/>
      <c r="B393" s="223"/>
      <c r="C393" s="223"/>
      <c r="D393" s="223"/>
      <c r="E393" s="223"/>
      <c r="F393" s="223"/>
      <c r="G393" s="223"/>
    </row>
    <row r="394">
      <c r="A394" s="223"/>
      <c r="B394" s="223"/>
      <c r="C394" s="223"/>
      <c r="D394" s="223"/>
      <c r="E394" s="223"/>
      <c r="F394" s="223"/>
      <c r="G394" s="223"/>
    </row>
    <row r="395">
      <c r="A395" s="223"/>
      <c r="B395" s="223"/>
      <c r="C395" s="223"/>
      <c r="D395" s="223"/>
      <c r="E395" s="223"/>
      <c r="F395" s="223"/>
      <c r="G395" s="223"/>
    </row>
    <row r="396">
      <c r="A396" s="223"/>
      <c r="B396" s="223"/>
      <c r="C396" s="223"/>
      <c r="D396" s="223"/>
      <c r="E396" s="223"/>
      <c r="F396" s="223"/>
      <c r="G396" s="223"/>
    </row>
    <row r="397">
      <c r="A397" s="223"/>
      <c r="B397" s="223"/>
      <c r="C397" s="223"/>
      <c r="D397" s="223"/>
      <c r="E397" s="223"/>
      <c r="F397" s="223"/>
      <c r="G397" s="223"/>
    </row>
    <row r="398">
      <c r="A398" s="223"/>
      <c r="B398" s="223"/>
      <c r="C398" s="223"/>
      <c r="D398" s="223"/>
      <c r="E398" s="223"/>
      <c r="F398" s="223"/>
      <c r="G398" s="223"/>
    </row>
    <row r="399">
      <c r="A399" s="223"/>
      <c r="B399" s="223"/>
      <c r="C399" s="223"/>
      <c r="D399" s="223"/>
      <c r="E399" s="223"/>
      <c r="F399" s="223"/>
      <c r="G399" s="223"/>
    </row>
    <row r="400">
      <c r="A400" s="223"/>
      <c r="B400" s="223"/>
      <c r="C400" s="223"/>
      <c r="D400" s="223"/>
      <c r="E400" s="223"/>
      <c r="F400" s="223"/>
      <c r="G400" s="223"/>
    </row>
    <row r="401">
      <c r="A401" s="223"/>
      <c r="B401" s="223"/>
      <c r="C401" s="223"/>
      <c r="D401" s="223"/>
      <c r="E401" s="223"/>
      <c r="F401" s="223"/>
      <c r="G401" s="223"/>
    </row>
    <row r="402">
      <c r="A402" s="223"/>
      <c r="B402" s="223"/>
      <c r="C402" s="223"/>
      <c r="D402" s="223"/>
      <c r="E402" s="223"/>
      <c r="F402" s="223"/>
      <c r="G402" s="223"/>
    </row>
    <row r="403">
      <c r="A403" s="223"/>
      <c r="B403" s="223"/>
      <c r="C403" s="223"/>
      <c r="D403" s="223"/>
      <c r="E403" s="223"/>
      <c r="F403" s="223"/>
      <c r="G403" s="223"/>
    </row>
    <row r="404">
      <c r="A404" s="223"/>
      <c r="B404" s="223"/>
      <c r="C404" s="223"/>
      <c r="D404" s="223"/>
      <c r="E404" s="223"/>
      <c r="F404" s="223"/>
      <c r="G404" s="223"/>
    </row>
    <row r="405">
      <c r="A405" s="223"/>
      <c r="B405" s="223"/>
      <c r="C405" s="223"/>
      <c r="D405" s="223"/>
      <c r="E405" s="223"/>
      <c r="F405" s="223"/>
      <c r="G405" s="223"/>
    </row>
    <row r="406">
      <c r="A406" s="223"/>
      <c r="B406" s="223"/>
      <c r="C406" s="223"/>
      <c r="D406" s="223"/>
      <c r="E406" s="223"/>
      <c r="F406" s="223"/>
      <c r="G406" s="223"/>
    </row>
    <row r="407">
      <c r="A407" s="223"/>
      <c r="B407" s="223"/>
      <c r="C407" s="223"/>
      <c r="D407" s="223"/>
      <c r="E407" s="223"/>
      <c r="F407" s="223"/>
      <c r="G407" s="223"/>
    </row>
    <row r="408">
      <c r="A408" s="223"/>
      <c r="B408" s="223"/>
      <c r="C408" s="223"/>
      <c r="D408" s="223"/>
      <c r="E408" s="223"/>
      <c r="F408" s="223"/>
      <c r="G408" s="223"/>
    </row>
    <row r="409">
      <c r="A409" s="223"/>
      <c r="B409" s="223"/>
      <c r="C409" s="223"/>
      <c r="D409" s="223"/>
      <c r="E409" s="223"/>
      <c r="F409" s="223"/>
      <c r="G409" s="223"/>
    </row>
    <row r="410">
      <c r="A410" s="223"/>
      <c r="B410" s="223"/>
      <c r="C410" s="223"/>
      <c r="D410" s="223"/>
      <c r="E410" s="223"/>
      <c r="F410" s="223"/>
      <c r="G410" s="223"/>
    </row>
    <row r="411">
      <c r="A411" s="223"/>
      <c r="B411" s="223"/>
      <c r="C411" s="223"/>
      <c r="D411" s="223"/>
      <c r="E411" s="223"/>
      <c r="F411" s="223"/>
      <c r="G411" s="223"/>
    </row>
    <row r="412">
      <c r="A412" s="223"/>
      <c r="B412" s="223"/>
      <c r="C412" s="223"/>
      <c r="D412" s="223"/>
      <c r="E412" s="223"/>
      <c r="F412" s="223"/>
      <c r="G412" s="223"/>
    </row>
    <row r="413">
      <c r="A413" s="223"/>
      <c r="B413" s="223"/>
      <c r="C413" s="223"/>
      <c r="D413" s="223"/>
      <c r="E413" s="223"/>
      <c r="F413" s="223"/>
      <c r="G413" s="223"/>
    </row>
    <row r="414">
      <c r="A414" s="223"/>
      <c r="B414" s="223"/>
      <c r="C414" s="223"/>
      <c r="D414" s="223"/>
      <c r="E414" s="223"/>
      <c r="F414" s="223"/>
      <c r="G414" s="223"/>
    </row>
    <row r="415">
      <c r="A415" s="223"/>
      <c r="B415" s="223"/>
      <c r="C415" s="223"/>
      <c r="D415" s="223"/>
      <c r="E415" s="223"/>
      <c r="F415" s="223"/>
      <c r="G415" s="223"/>
    </row>
    <row r="416">
      <c r="A416" s="223"/>
      <c r="B416" s="223"/>
      <c r="C416" s="223"/>
      <c r="D416" s="223"/>
      <c r="E416" s="223"/>
      <c r="F416" s="223"/>
      <c r="G416" s="223"/>
    </row>
    <row r="417">
      <c r="A417" s="223"/>
      <c r="B417" s="223"/>
      <c r="C417" s="223"/>
      <c r="D417" s="223"/>
      <c r="E417" s="223"/>
      <c r="F417" s="223"/>
      <c r="G417" s="223"/>
    </row>
    <row r="418">
      <c r="A418" s="223"/>
      <c r="B418" s="223"/>
      <c r="C418" s="223"/>
      <c r="D418" s="223"/>
      <c r="E418" s="223"/>
      <c r="F418" s="223"/>
      <c r="G418" s="223"/>
    </row>
    <row r="419">
      <c r="A419" s="223"/>
      <c r="B419" s="223"/>
      <c r="C419" s="223"/>
      <c r="D419" s="223"/>
      <c r="E419" s="223"/>
      <c r="F419" s="223"/>
      <c r="G419" s="223"/>
    </row>
    <row r="420">
      <c r="A420" s="223"/>
      <c r="B420" s="223"/>
      <c r="C420" s="223"/>
      <c r="D420" s="223"/>
      <c r="E420" s="223"/>
      <c r="F420" s="223"/>
      <c r="G420" s="223"/>
    </row>
    <row r="421">
      <c r="A421" s="223"/>
      <c r="B421" s="223"/>
      <c r="C421" s="223"/>
      <c r="D421" s="223"/>
      <c r="E421" s="223"/>
      <c r="F421" s="223"/>
      <c r="G421" s="223"/>
    </row>
    <row r="422">
      <c r="A422" s="223"/>
      <c r="B422" s="223"/>
      <c r="C422" s="223"/>
      <c r="D422" s="223"/>
      <c r="E422" s="223"/>
      <c r="F422" s="223"/>
      <c r="G422" s="223"/>
    </row>
    <row r="423">
      <c r="A423" s="223"/>
      <c r="B423" s="223"/>
      <c r="C423" s="223"/>
      <c r="D423" s="223"/>
      <c r="E423" s="223"/>
      <c r="F423" s="223"/>
      <c r="G423" s="223"/>
    </row>
    <row r="424">
      <c r="A424" s="223"/>
      <c r="B424" s="223"/>
      <c r="C424" s="223"/>
      <c r="D424" s="223"/>
      <c r="E424" s="223"/>
      <c r="F424" s="223"/>
      <c r="G424" s="223"/>
    </row>
    <row r="425">
      <c r="A425" s="223"/>
      <c r="B425" s="223"/>
      <c r="C425" s="223"/>
      <c r="D425" s="223"/>
      <c r="E425" s="223"/>
      <c r="F425" s="223"/>
      <c r="G425" s="223"/>
    </row>
    <row r="426">
      <c r="A426" s="223"/>
      <c r="B426" s="223"/>
      <c r="C426" s="223"/>
      <c r="D426" s="223"/>
      <c r="E426" s="223"/>
      <c r="F426" s="223"/>
      <c r="G426" s="223"/>
    </row>
    <row r="427">
      <c r="A427" s="223"/>
      <c r="B427" s="223"/>
      <c r="C427" s="223"/>
      <c r="D427" s="223"/>
      <c r="E427" s="223"/>
      <c r="F427" s="223"/>
      <c r="G427" s="223"/>
    </row>
    <row r="428">
      <c r="A428" s="223"/>
      <c r="B428" s="223"/>
      <c r="C428" s="223"/>
      <c r="D428" s="223"/>
      <c r="E428" s="223"/>
      <c r="F428" s="223"/>
      <c r="G428" s="223"/>
    </row>
    <row r="429">
      <c r="A429" s="223"/>
      <c r="B429" s="223"/>
      <c r="C429" s="223"/>
      <c r="D429" s="223"/>
      <c r="E429" s="223"/>
      <c r="F429" s="223"/>
      <c r="G429" s="223"/>
    </row>
    <row r="430">
      <c r="A430" s="223"/>
      <c r="B430" s="223"/>
      <c r="C430" s="223"/>
      <c r="D430" s="223"/>
      <c r="E430" s="223"/>
      <c r="F430" s="223"/>
      <c r="G430" s="223"/>
    </row>
    <row r="431">
      <c r="A431" s="223"/>
      <c r="B431" s="223"/>
      <c r="C431" s="223"/>
      <c r="D431" s="223"/>
      <c r="E431" s="223"/>
      <c r="F431" s="223"/>
      <c r="G431" s="223"/>
    </row>
    <row r="432">
      <c r="A432" s="223"/>
      <c r="B432" s="223"/>
      <c r="C432" s="223"/>
      <c r="D432" s="223"/>
      <c r="E432" s="223"/>
      <c r="F432" s="223"/>
      <c r="G432" s="223"/>
    </row>
    <row r="433">
      <c r="A433" s="223"/>
      <c r="B433" s="223"/>
      <c r="C433" s="223"/>
      <c r="D433" s="223"/>
      <c r="E433" s="223"/>
      <c r="F433" s="223"/>
      <c r="G433" s="223"/>
    </row>
    <row r="434">
      <c r="A434" s="223"/>
      <c r="B434" s="223"/>
      <c r="C434" s="223"/>
      <c r="D434" s="223"/>
      <c r="E434" s="223"/>
      <c r="F434" s="223"/>
      <c r="G434" s="223"/>
    </row>
    <row r="435">
      <c r="A435" s="223"/>
      <c r="B435" s="223"/>
      <c r="C435" s="223"/>
      <c r="D435" s="223"/>
      <c r="E435" s="223"/>
      <c r="F435" s="223"/>
      <c r="G435" s="223"/>
    </row>
    <row r="436">
      <c r="A436" s="223"/>
      <c r="B436" s="223"/>
      <c r="C436" s="223"/>
      <c r="D436" s="223"/>
      <c r="E436" s="223"/>
      <c r="F436" s="223"/>
      <c r="G436" s="223"/>
    </row>
    <row r="437">
      <c r="A437" s="223"/>
      <c r="B437" s="223"/>
      <c r="C437" s="223"/>
      <c r="D437" s="223"/>
      <c r="E437" s="223"/>
      <c r="F437" s="223"/>
      <c r="G437" s="223"/>
    </row>
    <row r="438">
      <c r="A438" s="223"/>
      <c r="B438" s="223"/>
      <c r="C438" s="223"/>
      <c r="D438" s="223"/>
      <c r="E438" s="223"/>
      <c r="F438" s="223"/>
      <c r="G438" s="223"/>
    </row>
    <row r="439">
      <c r="A439" s="223"/>
      <c r="B439" s="223"/>
      <c r="C439" s="223"/>
      <c r="D439" s="223"/>
      <c r="E439" s="223"/>
      <c r="F439" s="223"/>
      <c r="G439" s="223"/>
    </row>
    <row r="440">
      <c r="A440" s="223"/>
      <c r="B440" s="223"/>
      <c r="C440" s="223"/>
      <c r="D440" s="223"/>
      <c r="E440" s="223"/>
      <c r="F440" s="223"/>
      <c r="G440" s="223"/>
    </row>
    <row r="441">
      <c r="A441" s="223"/>
      <c r="B441" s="223"/>
      <c r="C441" s="223"/>
      <c r="D441" s="223"/>
      <c r="E441" s="223"/>
      <c r="F441" s="223"/>
      <c r="G441" s="223"/>
    </row>
    <row r="442">
      <c r="A442" s="223"/>
      <c r="B442" s="223"/>
      <c r="C442" s="223"/>
      <c r="D442" s="223"/>
      <c r="E442" s="223"/>
      <c r="F442" s="223"/>
      <c r="G442" s="223"/>
    </row>
    <row r="443">
      <c r="A443" s="223"/>
      <c r="B443" s="223"/>
      <c r="C443" s="223"/>
      <c r="D443" s="223"/>
      <c r="E443" s="223"/>
      <c r="F443" s="223"/>
      <c r="G443" s="223"/>
    </row>
    <row r="444">
      <c r="A444" s="223"/>
      <c r="B444" s="223"/>
      <c r="C444" s="223"/>
      <c r="D444" s="223"/>
      <c r="E444" s="223"/>
      <c r="F444" s="223"/>
      <c r="G444" s="223"/>
    </row>
    <row r="445">
      <c r="A445" s="223"/>
      <c r="B445" s="223"/>
      <c r="C445" s="223"/>
      <c r="D445" s="223"/>
      <c r="E445" s="223"/>
      <c r="F445" s="223"/>
      <c r="G445" s="223"/>
    </row>
    <row r="446">
      <c r="A446" s="223"/>
      <c r="B446" s="223"/>
      <c r="C446" s="223"/>
      <c r="D446" s="223"/>
      <c r="E446" s="223"/>
      <c r="F446" s="223"/>
      <c r="G446" s="223"/>
    </row>
    <row r="447">
      <c r="A447" s="223"/>
      <c r="B447" s="223"/>
      <c r="C447" s="223"/>
      <c r="D447" s="223"/>
      <c r="E447" s="223"/>
      <c r="F447" s="223"/>
      <c r="G447" s="223"/>
    </row>
    <row r="448">
      <c r="A448" s="223"/>
      <c r="B448" s="223"/>
      <c r="C448" s="223"/>
      <c r="D448" s="223"/>
      <c r="E448" s="223"/>
      <c r="F448" s="223"/>
      <c r="G448" s="223"/>
    </row>
    <row r="449">
      <c r="A449" s="223"/>
      <c r="B449" s="223"/>
      <c r="C449" s="223"/>
      <c r="D449" s="223"/>
      <c r="E449" s="223"/>
      <c r="F449" s="223"/>
      <c r="G449" s="223"/>
    </row>
    <row r="450">
      <c r="A450" s="223"/>
      <c r="B450" s="223"/>
      <c r="C450" s="223"/>
      <c r="D450" s="223"/>
      <c r="E450" s="223"/>
      <c r="F450" s="223"/>
      <c r="G450" s="223"/>
    </row>
    <row r="451">
      <c r="A451" s="223"/>
      <c r="B451" s="223"/>
      <c r="C451" s="223"/>
      <c r="D451" s="223"/>
      <c r="E451" s="223"/>
      <c r="F451" s="223"/>
      <c r="G451" s="223"/>
    </row>
    <row r="452">
      <c r="A452" s="223"/>
      <c r="B452" s="223"/>
      <c r="C452" s="223"/>
      <c r="D452" s="223"/>
      <c r="E452" s="223"/>
      <c r="F452" s="223"/>
      <c r="G452" s="223"/>
    </row>
    <row r="453">
      <c r="A453" s="223"/>
      <c r="B453" s="223"/>
      <c r="C453" s="223"/>
      <c r="D453" s="223"/>
      <c r="E453" s="223"/>
      <c r="F453" s="223"/>
      <c r="G453" s="223"/>
    </row>
    <row r="454">
      <c r="A454" s="223"/>
      <c r="B454" s="223"/>
      <c r="C454" s="223"/>
      <c r="D454" s="223"/>
      <c r="E454" s="223"/>
      <c r="F454" s="223"/>
      <c r="G454" s="223"/>
    </row>
    <row r="455">
      <c r="A455" s="223"/>
      <c r="B455" s="223"/>
      <c r="C455" s="223"/>
      <c r="D455" s="223"/>
      <c r="E455" s="223"/>
      <c r="F455" s="223"/>
      <c r="G455" s="223"/>
    </row>
    <row r="456">
      <c r="A456" s="223"/>
      <c r="B456" s="223"/>
      <c r="C456" s="223"/>
      <c r="D456" s="223"/>
      <c r="E456" s="223"/>
      <c r="F456" s="223"/>
      <c r="G456" s="223"/>
    </row>
    <row r="457">
      <c r="A457" s="223"/>
      <c r="B457" s="223"/>
      <c r="C457" s="223"/>
      <c r="D457" s="223"/>
      <c r="E457" s="223"/>
      <c r="F457" s="223"/>
      <c r="G457" s="223"/>
    </row>
    <row r="458">
      <c r="A458" s="223"/>
      <c r="B458" s="223"/>
      <c r="C458" s="223"/>
      <c r="D458" s="223"/>
      <c r="E458" s="223"/>
      <c r="F458" s="223"/>
      <c r="G458" s="223"/>
    </row>
    <row r="459">
      <c r="A459" s="223"/>
      <c r="B459" s="223"/>
      <c r="C459" s="223"/>
      <c r="D459" s="223"/>
      <c r="E459" s="223"/>
      <c r="F459" s="223"/>
      <c r="G459" s="223"/>
    </row>
    <row r="460">
      <c r="A460" s="223"/>
      <c r="B460" s="223"/>
      <c r="C460" s="223"/>
      <c r="D460" s="223"/>
      <c r="E460" s="223"/>
      <c r="F460" s="223"/>
      <c r="G460" s="223"/>
    </row>
    <row r="461">
      <c r="A461" s="223"/>
      <c r="B461" s="223"/>
      <c r="C461" s="223"/>
      <c r="D461" s="223"/>
      <c r="E461" s="223"/>
      <c r="F461" s="223"/>
      <c r="G461" s="223"/>
    </row>
    <row r="462">
      <c r="A462" s="223"/>
      <c r="B462" s="223"/>
      <c r="C462" s="223"/>
      <c r="D462" s="223"/>
      <c r="E462" s="223"/>
      <c r="F462" s="223"/>
      <c r="G462" s="223"/>
    </row>
    <row r="463">
      <c r="A463" s="223"/>
      <c r="B463" s="223"/>
      <c r="C463" s="223"/>
      <c r="D463" s="223"/>
      <c r="E463" s="223"/>
      <c r="F463" s="223"/>
      <c r="G463" s="223"/>
    </row>
    <row r="464">
      <c r="A464" s="223"/>
      <c r="B464" s="223"/>
      <c r="C464" s="223"/>
      <c r="D464" s="223"/>
      <c r="E464" s="223"/>
      <c r="F464" s="223"/>
      <c r="G464" s="223"/>
    </row>
    <row r="465">
      <c r="A465" s="223"/>
      <c r="B465" s="223"/>
      <c r="C465" s="223"/>
      <c r="D465" s="223"/>
      <c r="E465" s="223"/>
      <c r="F465" s="223"/>
      <c r="G465" s="223"/>
    </row>
    <row r="466">
      <c r="A466" s="223"/>
      <c r="B466" s="223"/>
      <c r="C466" s="223"/>
      <c r="D466" s="223"/>
      <c r="E466" s="223"/>
      <c r="F466" s="223"/>
      <c r="G466" s="223"/>
    </row>
    <row r="467">
      <c r="A467" s="223"/>
      <c r="B467" s="223"/>
      <c r="C467" s="223"/>
      <c r="D467" s="223"/>
      <c r="E467" s="223"/>
      <c r="F467" s="223"/>
      <c r="G467" s="223"/>
    </row>
    <row r="468">
      <c r="A468" s="223"/>
      <c r="B468" s="223"/>
      <c r="C468" s="223"/>
      <c r="D468" s="223"/>
      <c r="E468" s="223"/>
      <c r="F468" s="223"/>
      <c r="G468" s="223"/>
    </row>
    <row r="469">
      <c r="A469" s="223"/>
      <c r="B469" s="223"/>
      <c r="C469" s="223"/>
      <c r="D469" s="223"/>
      <c r="E469" s="223"/>
      <c r="F469" s="223"/>
      <c r="G469" s="223"/>
    </row>
    <row r="470">
      <c r="A470" s="223"/>
      <c r="B470" s="223"/>
      <c r="C470" s="223"/>
      <c r="D470" s="223"/>
      <c r="E470" s="223"/>
      <c r="F470" s="223"/>
      <c r="G470" s="223"/>
    </row>
    <row r="471">
      <c r="A471" s="223"/>
      <c r="B471" s="223"/>
      <c r="C471" s="223"/>
      <c r="D471" s="223"/>
      <c r="E471" s="223"/>
      <c r="F471" s="223"/>
      <c r="G471" s="223"/>
    </row>
    <row r="472">
      <c r="A472" s="223"/>
      <c r="B472" s="223"/>
      <c r="C472" s="223"/>
      <c r="D472" s="223"/>
      <c r="E472" s="223"/>
      <c r="F472" s="223"/>
      <c r="G472" s="223"/>
    </row>
    <row r="473">
      <c r="A473" s="223"/>
      <c r="B473" s="223"/>
      <c r="C473" s="223"/>
      <c r="D473" s="223"/>
      <c r="E473" s="223"/>
      <c r="F473" s="223"/>
      <c r="G473" s="223"/>
    </row>
    <row r="474">
      <c r="A474" s="223"/>
      <c r="B474" s="223"/>
      <c r="C474" s="223"/>
      <c r="D474" s="223"/>
      <c r="E474" s="223"/>
      <c r="F474" s="223"/>
      <c r="G474" s="223"/>
    </row>
    <row r="475">
      <c r="A475" s="223"/>
      <c r="B475" s="223"/>
      <c r="C475" s="223"/>
      <c r="D475" s="223"/>
      <c r="E475" s="223"/>
      <c r="F475" s="223"/>
      <c r="G475" s="223"/>
    </row>
    <row r="476">
      <c r="A476" s="223"/>
      <c r="B476" s="223"/>
      <c r="C476" s="223"/>
      <c r="D476" s="223"/>
      <c r="E476" s="223"/>
      <c r="F476" s="223"/>
      <c r="G476" s="223"/>
    </row>
    <row r="477">
      <c r="A477" s="223"/>
      <c r="B477" s="223"/>
      <c r="C477" s="223"/>
      <c r="D477" s="223"/>
      <c r="E477" s="223"/>
      <c r="F477" s="223"/>
      <c r="G477" s="223"/>
    </row>
    <row r="478">
      <c r="A478" s="223"/>
      <c r="B478" s="223"/>
      <c r="C478" s="223"/>
      <c r="D478" s="223"/>
      <c r="E478" s="223"/>
      <c r="F478" s="223"/>
      <c r="G478" s="223"/>
    </row>
    <row r="479">
      <c r="A479" s="223"/>
      <c r="B479" s="223"/>
      <c r="C479" s="223"/>
      <c r="D479" s="223"/>
      <c r="E479" s="223"/>
      <c r="F479" s="223"/>
      <c r="G479" s="223"/>
    </row>
    <row r="480">
      <c r="A480" s="223"/>
      <c r="B480" s="223"/>
      <c r="C480" s="223"/>
      <c r="D480" s="223"/>
      <c r="E480" s="223"/>
      <c r="F480" s="223"/>
      <c r="G480" s="223"/>
    </row>
    <row r="481">
      <c r="A481" s="223"/>
      <c r="B481" s="223"/>
      <c r="C481" s="223"/>
      <c r="D481" s="223"/>
      <c r="E481" s="223"/>
      <c r="F481" s="223"/>
      <c r="G481" s="223"/>
    </row>
    <row r="482">
      <c r="A482" s="223"/>
      <c r="B482" s="223"/>
      <c r="C482" s="223"/>
      <c r="D482" s="223"/>
      <c r="E482" s="223"/>
      <c r="F482" s="223"/>
      <c r="G482" s="223"/>
    </row>
    <row r="483">
      <c r="A483" s="223"/>
      <c r="B483" s="223"/>
      <c r="C483" s="223"/>
      <c r="D483" s="223"/>
      <c r="E483" s="223"/>
      <c r="F483" s="223"/>
      <c r="G483" s="223"/>
    </row>
    <row r="484">
      <c r="A484" s="223"/>
      <c r="B484" s="223"/>
      <c r="C484" s="223"/>
      <c r="D484" s="223"/>
      <c r="E484" s="223"/>
      <c r="F484" s="223"/>
      <c r="G484" s="223"/>
    </row>
    <row r="485">
      <c r="A485" s="223"/>
      <c r="B485" s="223"/>
      <c r="C485" s="223"/>
      <c r="D485" s="223"/>
      <c r="E485" s="223"/>
      <c r="F485" s="223"/>
      <c r="G485" s="223"/>
    </row>
    <row r="486">
      <c r="A486" s="223"/>
      <c r="B486" s="223"/>
      <c r="C486" s="223"/>
      <c r="D486" s="223"/>
      <c r="E486" s="223"/>
      <c r="F486" s="223"/>
      <c r="G486" s="223"/>
    </row>
    <row r="487">
      <c r="A487" s="223"/>
      <c r="B487" s="223"/>
      <c r="C487" s="223"/>
      <c r="D487" s="223"/>
      <c r="E487" s="223"/>
      <c r="F487" s="223"/>
      <c r="G487" s="223"/>
    </row>
    <row r="488">
      <c r="A488" s="223"/>
      <c r="B488" s="223"/>
      <c r="C488" s="223"/>
      <c r="D488" s="223"/>
      <c r="E488" s="223"/>
      <c r="F488" s="223"/>
      <c r="G488" s="223"/>
    </row>
    <row r="489">
      <c r="A489" s="223"/>
      <c r="B489" s="223"/>
      <c r="C489" s="223"/>
      <c r="D489" s="223"/>
      <c r="E489" s="223"/>
      <c r="F489" s="223"/>
      <c r="G489" s="223"/>
    </row>
    <row r="490">
      <c r="A490" s="223"/>
      <c r="B490" s="223"/>
      <c r="C490" s="223"/>
      <c r="D490" s="223"/>
      <c r="E490" s="223"/>
      <c r="F490" s="223"/>
      <c r="G490" s="223"/>
    </row>
    <row r="491">
      <c r="A491" s="223"/>
      <c r="B491" s="223"/>
      <c r="C491" s="223"/>
      <c r="D491" s="223"/>
      <c r="E491" s="223"/>
      <c r="F491" s="223"/>
      <c r="G491" s="223"/>
    </row>
    <row r="492">
      <c r="A492" s="223"/>
      <c r="B492" s="223"/>
      <c r="C492" s="223"/>
      <c r="D492" s="223"/>
      <c r="E492" s="223"/>
      <c r="F492" s="223"/>
      <c r="G492" s="223"/>
    </row>
    <row r="493">
      <c r="A493" s="223"/>
      <c r="B493" s="223"/>
      <c r="C493" s="223"/>
      <c r="D493" s="223"/>
      <c r="E493" s="223"/>
      <c r="F493" s="223"/>
      <c r="G493" s="223"/>
    </row>
    <row r="494">
      <c r="A494" s="223"/>
      <c r="B494" s="223"/>
      <c r="C494" s="223"/>
      <c r="D494" s="223"/>
      <c r="E494" s="223"/>
      <c r="F494" s="223"/>
      <c r="G494" s="223"/>
    </row>
    <row r="495">
      <c r="A495" s="223"/>
      <c r="B495" s="223"/>
      <c r="C495" s="223"/>
      <c r="D495" s="223"/>
      <c r="E495" s="223"/>
      <c r="F495" s="223"/>
      <c r="G495" s="223"/>
    </row>
    <row r="496">
      <c r="A496" s="223"/>
      <c r="B496" s="223"/>
      <c r="C496" s="223"/>
      <c r="D496" s="223"/>
      <c r="E496" s="223"/>
      <c r="F496" s="223"/>
      <c r="G496" s="223"/>
    </row>
    <row r="497">
      <c r="A497" s="223"/>
      <c r="B497" s="223"/>
      <c r="C497" s="223"/>
      <c r="D497" s="223"/>
      <c r="E497" s="223"/>
      <c r="F497" s="223"/>
      <c r="G497" s="223"/>
    </row>
    <row r="498">
      <c r="A498" s="223"/>
      <c r="B498" s="223"/>
      <c r="C498" s="223"/>
      <c r="D498" s="223"/>
      <c r="E498" s="223"/>
      <c r="F498" s="223"/>
      <c r="G498" s="223"/>
    </row>
    <row r="499">
      <c r="A499" s="223"/>
      <c r="B499" s="223"/>
      <c r="C499" s="223"/>
      <c r="D499" s="223"/>
      <c r="E499" s="223"/>
      <c r="F499" s="223"/>
      <c r="G499" s="223"/>
    </row>
    <row r="500">
      <c r="A500" s="223"/>
      <c r="B500" s="223"/>
      <c r="C500" s="223"/>
      <c r="D500" s="223"/>
      <c r="E500" s="223"/>
      <c r="F500" s="223"/>
      <c r="G500" s="223"/>
    </row>
    <row r="501">
      <c r="A501" s="223"/>
      <c r="B501" s="223"/>
      <c r="C501" s="223"/>
      <c r="D501" s="223"/>
      <c r="E501" s="223"/>
      <c r="F501" s="223"/>
      <c r="G501" s="223"/>
    </row>
    <row r="502">
      <c r="A502" s="223"/>
      <c r="B502" s="223"/>
      <c r="C502" s="223"/>
      <c r="D502" s="223"/>
      <c r="E502" s="223"/>
      <c r="F502" s="223"/>
      <c r="G502" s="223"/>
    </row>
    <row r="503">
      <c r="A503" s="223"/>
      <c r="B503" s="223"/>
      <c r="C503" s="223"/>
      <c r="D503" s="223"/>
      <c r="E503" s="223"/>
      <c r="F503" s="223"/>
      <c r="G503" s="223"/>
    </row>
    <row r="504">
      <c r="A504" s="223"/>
      <c r="B504" s="223"/>
      <c r="C504" s="223"/>
      <c r="D504" s="223"/>
      <c r="E504" s="223"/>
      <c r="F504" s="223"/>
      <c r="G504" s="223"/>
    </row>
    <row r="505">
      <c r="A505" s="223"/>
      <c r="B505" s="223"/>
      <c r="C505" s="223"/>
      <c r="D505" s="223"/>
      <c r="E505" s="223"/>
      <c r="F505" s="223"/>
      <c r="G505" s="223"/>
    </row>
    <row r="506">
      <c r="A506" s="223"/>
      <c r="B506" s="223"/>
      <c r="C506" s="223"/>
      <c r="D506" s="223"/>
      <c r="E506" s="223"/>
      <c r="F506" s="223"/>
      <c r="G506" s="223"/>
    </row>
    <row r="507">
      <c r="A507" s="223"/>
      <c r="B507" s="223"/>
      <c r="C507" s="223"/>
      <c r="D507" s="223"/>
      <c r="E507" s="223"/>
      <c r="F507" s="223"/>
      <c r="G507" s="223"/>
    </row>
    <row r="508">
      <c r="A508" s="223"/>
      <c r="B508" s="223"/>
      <c r="C508" s="223"/>
      <c r="D508" s="223"/>
      <c r="E508" s="223"/>
      <c r="F508" s="223"/>
      <c r="G508" s="223"/>
    </row>
    <row r="509">
      <c r="A509" s="223"/>
      <c r="B509" s="223"/>
      <c r="C509" s="223"/>
      <c r="D509" s="223"/>
      <c r="E509" s="223"/>
      <c r="F509" s="223"/>
      <c r="G509" s="223"/>
    </row>
    <row r="510">
      <c r="A510" s="223"/>
      <c r="B510" s="223"/>
      <c r="C510" s="223"/>
      <c r="D510" s="223"/>
      <c r="E510" s="223"/>
      <c r="F510" s="223"/>
      <c r="G510" s="223"/>
    </row>
    <row r="511">
      <c r="A511" s="223"/>
      <c r="B511" s="223"/>
      <c r="C511" s="223"/>
      <c r="D511" s="223"/>
      <c r="E511" s="223"/>
      <c r="F511" s="223"/>
      <c r="G511" s="223"/>
    </row>
    <row r="512">
      <c r="A512" s="223"/>
      <c r="B512" s="223"/>
      <c r="C512" s="223"/>
      <c r="D512" s="223"/>
      <c r="E512" s="223"/>
      <c r="F512" s="223"/>
      <c r="G512" s="223"/>
    </row>
    <row r="513">
      <c r="A513" s="223"/>
      <c r="B513" s="223"/>
      <c r="C513" s="223"/>
      <c r="D513" s="223"/>
      <c r="E513" s="223"/>
      <c r="F513" s="223"/>
      <c r="G513" s="223"/>
    </row>
    <row r="514">
      <c r="A514" s="223"/>
      <c r="B514" s="223"/>
      <c r="C514" s="223"/>
      <c r="D514" s="223"/>
      <c r="E514" s="223"/>
      <c r="F514" s="223"/>
      <c r="G514" s="223"/>
    </row>
    <row r="515">
      <c r="A515" s="223"/>
      <c r="B515" s="223"/>
      <c r="C515" s="223"/>
      <c r="D515" s="223"/>
      <c r="E515" s="223"/>
      <c r="F515" s="223"/>
      <c r="G515" s="223"/>
    </row>
    <row r="516">
      <c r="A516" s="223"/>
      <c r="B516" s="223"/>
      <c r="C516" s="223"/>
      <c r="D516" s="223"/>
      <c r="E516" s="223"/>
      <c r="F516" s="223"/>
      <c r="G516" s="223"/>
    </row>
    <row r="517">
      <c r="A517" s="223"/>
      <c r="B517" s="223"/>
      <c r="C517" s="223"/>
      <c r="D517" s="223"/>
      <c r="E517" s="223"/>
      <c r="F517" s="223"/>
      <c r="G517" s="223"/>
    </row>
    <row r="518">
      <c r="A518" s="223"/>
      <c r="B518" s="223"/>
      <c r="C518" s="223"/>
      <c r="D518" s="223"/>
      <c r="E518" s="223"/>
      <c r="F518" s="223"/>
      <c r="G518" s="223"/>
    </row>
    <row r="519">
      <c r="A519" s="223"/>
      <c r="B519" s="223"/>
      <c r="C519" s="223"/>
      <c r="D519" s="223"/>
      <c r="E519" s="223"/>
      <c r="F519" s="223"/>
      <c r="G519" s="223"/>
    </row>
    <row r="520">
      <c r="A520" s="223"/>
      <c r="B520" s="223"/>
      <c r="C520" s="223"/>
      <c r="D520" s="223"/>
      <c r="E520" s="223"/>
      <c r="F520" s="223"/>
      <c r="G520" s="223"/>
    </row>
    <row r="521">
      <c r="A521" s="223"/>
      <c r="B521" s="223"/>
      <c r="C521" s="223"/>
      <c r="D521" s="223"/>
      <c r="E521" s="223"/>
      <c r="F521" s="223"/>
      <c r="G521" s="223"/>
    </row>
    <row r="522">
      <c r="A522" s="223"/>
      <c r="B522" s="223"/>
      <c r="C522" s="223"/>
      <c r="D522" s="223"/>
      <c r="E522" s="223"/>
      <c r="F522" s="223"/>
      <c r="G522" s="223"/>
    </row>
    <row r="523">
      <c r="A523" s="223"/>
      <c r="B523" s="223"/>
      <c r="C523" s="223"/>
      <c r="D523" s="223"/>
      <c r="E523" s="223"/>
      <c r="F523" s="223"/>
      <c r="G523" s="223"/>
    </row>
    <row r="524">
      <c r="A524" s="223"/>
      <c r="B524" s="223"/>
      <c r="C524" s="223"/>
      <c r="D524" s="223"/>
      <c r="E524" s="223"/>
      <c r="F524" s="223"/>
      <c r="G524" s="223"/>
    </row>
    <row r="525">
      <c r="A525" s="223"/>
      <c r="B525" s="223"/>
      <c r="C525" s="223"/>
      <c r="D525" s="223"/>
      <c r="E525" s="223"/>
      <c r="F525" s="223"/>
      <c r="G525" s="223"/>
    </row>
    <row r="526">
      <c r="A526" s="223"/>
      <c r="B526" s="223"/>
      <c r="C526" s="223"/>
      <c r="D526" s="223"/>
      <c r="E526" s="223"/>
      <c r="F526" s="223"/>
      <c r="G526" s="223"/>
    </row>
    <row r="527">
      <c r="A527" s="223"/>
      <c r="B527" s="223"/>
      <c r="C527" s="223"/>
      <c r="D527" s="223"/>
      <c r="E527" s="223"/>
      <c r="F527" s="223"/>
      <c r="G527" s="223"/>
    </row>
    <row r="528">
      <c r="A528" s="223"/>
      <c r="B528" s="223"/>
      <c r="C528" s="223"/>
      <c r="D528" s="223"/>
      <c r="E528" s="223"/>
      <c r="F528" s="223"/>
      <c r="G528" s="223"/>
    </row>
    <row r="529">
      <c r="A529" s="223"/>
      <c r="B529" s="223"/>
      <c r="C529" s="223"/>
      <c r="D529" s="223"/>
      <c r="E529" s="223"/>
      <c r="F529" s="223"/>
      <c r="G529" s="223"/>
    </row>
    <row r="530">
      <c r="A530" s="223"/>
      <c r="B530" s="223"/>
      <c r="C530" s="223"/>
      <c r="D530" s="223"/>
      <c r="E530" s="223"/>
      <c r="F530" s="223"/>
      <c r="G530" s="223"/>
    </row>
    <row r="531">
      <c r="A531" s="223"/>
      <c r="B531" s="223"/>
      <c r="C531" s="223"/>
      <c r="D531" s="223"/>
      <c r="E531" s="223"/>
      <c r="F531" s="223"/>
      <c r="G531" s="223"/>
    </row>
    <row r="532">
      <c r="A532" s="223"/>
      <c r="B532" s="223"/>
      <c r="C532" s="223"/>
      <c r="D532" s="223"/>
      <c r="E532" s="223"/>
      <c r="F532" s="223"/>
      <c r="G532" s="223"/>
    </row>
    <row r="533">
      <c r="A533" s="223"/>
      <c r="B533" s="223"/>
      <c r="C533" s="223"/>
      <c r="D533" s="223"/>
      <c r="E533" s="223"/>
      <c r="F533" s="223"/>
      <c r="G533" s="223"/>
    </row>
    <row r="534">
      <c r="A534" s="223"/>
      <c r="B534" s="223"/>
      <c r="C534" s="223"/>
      <c r="D534" s="223"/>
      <c r="E534" s="223"/>
      <c r="F534" s="223"/>
      <c r="G534" s="223"/>
    </row>
    <row r="535">
      <c r="A535" s="223"/>
      <c r="B535" s="223"/>
      <c r="C535" s="223"/>
      <c r="D535" s="223"/>
      <c r="E535" s="223"/>
      <c r="F535" s="223"/>
      <c r="G535" s="223"/>
    </row>
    <row r="536">
      <c r="A536" s="223"/>
      <c r="B536" s="223"/>
      <c r="C536" s="223"/>
      <c r="D536" s="223"/>
      <c r="E536" s="223"/>
      <c r="F536" s="223"/>
      <c r="G536" s="223"/>
    </row>
    <row r="537">
      <c r="A537" s="223"/>
      <c r="B537" s="223"/>
      <c r="C537" s="223"/>
      <c r="D537" s="223"/>
      <c r="E537" s="223"/>
      <c r="F537" s="223"/>
      <c r="G537" s="223"/>
    </row>
    <row r="538">
      <c r="A538" s="223"/>
      <c r="B538" s="223"/>
      <c r="C538" s="223"/>
      <c r="D538" s="223"/>
      <c r="E538" s="223"/>
      <c r="F538" s="223"/>
      <c r="G538" s="223"/>
    </row>
    <row r="539">
      <c r="A539" s="223"/>
      <c r="B539" s="223"/>
      <c r="C539" s="223"/>
      <c r="D539" s="223"/>
      <c r="E539" s="223"/>
      <c r="F539" s="223"/>
      <c r="G539" s="223"/>
    </row>
    <row r="540">
      <c r="A540" s="223"/>
      <c r="B540" s="223"/>
      <c r="C540" s="223"/>
      <c r="D540" s="223"/>
      <c r="E540" s="223"/>
      <c r="F540" s="223"/>
      <c r="G540" s="223"/>
    </row>
    <row r="541">
      <c r="A541" s="223"/>
      <c r="B541" s="223"/>
      <c r="C541" s="223"/>
      <c r="D541" s="223"/>
      <c r="E541" s="223"/>
      <c r="F541" s="223"/>
      <c r="G541" s="223"/>
    </row>
    <row r="542">
      <c r="A542" s="223"/>
      <c r="B542" s="223"/>
      <c r="C542" s="223"/>
      <c r="D542" s="223"/>
      <c r="E542" s="223"/>
      <c r="F542" s="223"/>
      <c r="G542" s="223"/>
    </row>
    <row r="543">
      <c r="A543" s="223"/>
      <c r="B543" s="223"/>
      <c r="C543" s="223"/>
      <c r="D543" s="223"/>
      <c r="E543" s="223"/>
      <c r="F543" s="223"/>
      <c r="G543" s="223"/>
    </row>
    <row r="544">
      <c r="A544" s="223"/>
      <c r="B544" s="223"/>
      <c r="C544" s="223"/>
      <c r="D544" s="223"/>
      <c r="E544" s="223"/>
      <c r="F544" s="223"/>
      <c r="G544" s="223"/>
    </row>
    <row r="545">
      <c r="A545" s="223"/>
      <c r="B545" s="223"/>
      <c r="C545" s="223"/>
      <c r="D545" s="223"/>
      <c r="E545" s="223"/>
      <c r="F545" s="223"/>
      <c r="G545" s="223"/>
    </row>
    <row r="546">
      <c r="A546" s="223"/>
      <c r="B546" s="223"/>
      <c r="C546" s="223"/>
      <c r="D546" s="223"/>
      <c r="E546" s="223"/>
      <c r="F546" s="223"/>
      <c r="G546" s="223"/>
    </row>
    <row r="547">
      <c r="A547" s="223"/>
      <c r="B547" s="223"/>
      <c r="C547" s="223"/>
      <c r="D547" s="223"/>
      <c r="E547" s="223"/>
      <c r="F547" s="223"/>
      <c r="G547" s="223"/>
    </row>
    <row r="548">
      <c r="A548" s="223"/>
      <c r="B548" s="223"/>
      <c r="C548" s="223"/>
      <c r="D548" s="223"/>
      <c r="E548" s="223"/>
      <c r="F548" s="223"/>
      <c r="G548" s="223"/>
    </row>
    <row r="549">
      <c r="A549" s="223"/>
      <c r="B549" s="223"/>
      <c r="C549" s="223"/>
      <c r="D549" s="223"/>
      <c r="E549" s="223"/>
      <c r="F549" s="223"/>
      <c r="G549" s="223"/>
    </row>
    <row r="550">
      <c r="A550" s="223"/>
      <c r="B550" s="223"/>
      <c r="C550" s="223"/>
      <c r="D550" s="223"/>
      <c r="E550" s="223"/>
      <c r="F550" s="223"/>
      <c r="G550" s="223"/>
    </row>
    <row r="551">
      <c r="A551" s="223"/>
      <c r="B551" s="223"/>
      <c r="C551" s="223"/>
      <c r="D551" s="223"/>
      <c r="E551" s="223"/>
      <c r="F551" s="223"/>
      <c r="G551" s="223"/>
    </row>
    <row r="552">
      <c r="A552" s="223"/>
      <c r="B552" s="223"/>
      <c r="C552" s="223"/>
      <c r="D552" s="223"/>
      <c r="E552" s="223"/>
      <c r="F552" s="223"/>
      <c r="G552" s="223"/>
    </row>
    <row r="553">
      <c r="A553" s="223"/>
      <c r="B553" s="223"/>
      <c r="C553" s="223"/>
      <c r="D553" s="223"/>
      <c r="E553" s="223"/>
      <c r="F553" s="223"/>
      <c r="G553" s="223"/>
    </row>
    <row r="554">
      <c r="A554" s="223"/>
      <c r="B554" s="223"/>
      <c r="C554" s="223"/>
      <c r="D554" s="223"/>
      <c r="E554" s="223"/>
      <c r="F554" s="223"/>
      <c r="G554" s="223"/>
    </row>
    <row r="555">
      <c r="A555" s="223"/>
      <c r="B555" s="223"/>
      <c r="C555" s="223"/>
      <c r="D555" s="223"/>
      <c r="E555" s="223"/>
      <c r="F555" s="223"/>
      <c r="G555" s="223"/>
    </row>
    <row r="556">
      <c r="A556" s="223"/>
      <c r="B556" s="223"/>
      <c r="C556" s="223"/>
      <c r="D556" s="223"/>
      <c r="E556" s="223"/>
      <c r="F556" s="223"/>
      <c r="G556" s="223"/>
    </row>
    <row r="557">
      <c r="A557" s="223"/>
      <c r="B557" s="223"/>
      <c r="C557" s="223"/>
      <c r="D557" s="223"/>
      <c r="E557" s="223"/>
      <c r="F557" s="223"/>
      <c r="G557" s="223"/>
    </row>
    <row r="558">
      <c r="A558" s="223"/>
      <c r="B558" s="223"/>
      <c r="C558" s="223"/>
      <c r="D558" s="223"/>
      <c r="E558" s="223"/>
      <c r="F558" s="223"/>
      <c r="G558" s="223"/>
    </row>
    <row r="559">
      <c r="A559" s="223"/>
      <c r="B559" s="223"/>
      <c r="C559" s="223"/>
      <c r="D559" s="223"/>
      <c r="E559" s="223"/>
      <c r="F559" s="223"/>
      <c r="G559" s="223"/>
    </row>
    <row r="560">
      <c r="A560" s="223"/>
      <c r="B560" s="223"/>
      <c r="C560" s="223"/>
      <c r="D560" s="223"/>
      <c r="E560" s="223"/>
      <c r="F560" s="223"/>
      <c r="G560" s="223"/>
    </row>
    <row r="561">
      <c r="A561" s="223"/>
      <c r="B561" s="223"/>
      <c r="C561" s="223"/>
      <c r="D561" s="223"/>
      <c r="E561" s="223"/>
      <c r="F561" s="223"/>
      <c r="G561" s="223"/>
    </row>
    <row r="562">
      <c r="A562" s="223"/>
      <c r="B562" s="223"/>
      <c r="C562" s="223"/>
      <c r="D562" s="223"/>
      <c r="E562" s="223"/>
      <c r="F562" s="223"/>
      <c r="G562" s="223"/>
    </row>
    <row r="563">
      <c r="A563" s="223"/>
      <c r="B563" s="223"/>
      <c r="C563" s="223"/>
      <c r="D563" s="223"/>
      <c r="E563" s="223"/>
      <c r="F563" s="223"/>
      <c r="G563" s="223"/>
    </row>
    <row r="564">
      <c r="A564" s="223"/>
      <c r="B564" s="223"/>
      <c r="C564" s="223"/>
      <c r="D564" s="223"/>
      <c r="E564" s="223"/>
      <c r="F564" s="223"/>
      <c r="G564" s="223"/>
    </row>
    <row r="565">
      <c r="A565" s="223"/>
      <c r="B565" s="223"/>
      <c r="C565" s="223"/>
      <c r="D565" s="223"/>
      <c r="E565" s="223"/>
      <c r="F565" s="223"/>
      <c r="G565" s="223"/>
    </row>
    <row r="566">
      <c r="A566" s="223"/>
      <c r="B566" s="223"/>
      <c r="C566" s="223"/>
      <c r="D566" s="223"/>
      <c r="E566" s="223"/>
      <c r="F566" s="223"/>
      <c r="G566" s="223"/>
    </row>
    <row r="567">
      <c r="A567" s="223"/>
      <c r="B567" s="223"/>
      <c r="C567" s="223"/>
      <c r="D567" s="223"/>
      <c r="E567" s="223"/>
      <c r="F567" s="223"/>
      <c r="G567" s="223"/>
    </row>
    <row r="568">
      <c r="A568" s="223"/>
      <c r="B568" s="223"/>
      <c r="C568" s="223"/>
      <c r="D568" s="223"/>
      <c r="E568" s="223"/>
      <c r="F568" s="223"/>
      <c r="G568" s="223"/>
    </row>
    <row r="569">
      <c r="A569" s="223"/>
      <c r="B569" s="223"/>
      <c r="C569" s="223"/>
      <c r="D569" s="223"/>
      <c r="E569" s="223"/>
      <c r="F569" s="223"/>
      <c r="G569" s="223"/>
    </row>
    <row r="570">
      <c r="A570" s="223"/>
      <c r="B570" s="223"/>
      <c r="C570" s="223"/>
      <c r="D570" s="223"/>
      <c r="E570" s="223"/>
      <c r="F570" s="223"/>
      <c r="G570" s="223"/>
    </row>
    <row r="571">
      <c r="A571" s="223"/>
      <c r="B571" s="223"/>
      <c r="C571" s="223"/>
      <c r="D571" s="223"/>
      <c r="E571" s="223"/>
      <c r="F571" s="223"/>
      <c r="G571" s="223"/>
    </row>
    <row r="572">
      <c r="A572" s="223"/>
      <c r="B572" s="223"/>
      <c r="C572" s="223"/>
      <c r="D572" s="223"/>
      <c r="E572" s="223"/>
      <c r="F572" s="223"/>
      <c r="G572" s="223"/>
    </row>
    <row r="573">
      <c r="A573" s="223"/>
      <c r="B573" s="223"/>
      <c r="C573" s="223"/>
      <c r="D573" s="223"/>
      <c r="E573" s="223"/>
      <c r="F573" s="223"/>
      <c r="G573" s="223"/>
    </row>
    <row r="574">
      <c r="A574" s="223"/>
      <c r="B574" s="223"/>
      <c r="C574" s="223"/>
      <c r="D574" s="223"/>
      <c r="E574" s="223"/>
      <c r="F574" s="223"/>
      <c r="G574" s="223"/>
    </row>
    <row r="575">
      <c r="A575" s="223"/>
      <c r="B575" s="223"/>
      <c r="C575" s="223"/>
      <c r="D575" s="223"/>
      <c r="E575" s="223"/>
      <c r="F575" s="223"/>
      <c r="G575" s="223"/>
    </row>
    <row r="576">
      <c r="A576" s="223"/>
      <c r="B576" s="223"/>
      <c r="C576" s="223"/>
      <c r="D576" s="223"/>
      <c r="E576" s="223"/>
      <c r="F576" s="223"/>
      <c r="G576" s="223"/>
    </row>
    <row r="577">
      <c r="A577" s="223"/>
      <c r="B577" s="223"/>
      <c r="C577" s="223"/>
      <c r="D577" s="223"/>
      <c r="E577" s="223"/>
      <c r="F577" s="223"/>
      <c r="G577" s="223"/>
    </row>
    <row r="578">
      <c r="A578" s="223"/>
      <c r="B578" s="223"/>
      <c r="C578" s="223"/>
      <c r="D578" s="223"/>
      <c r="E578" s="223"/>
      <c r="F578" s="223"/>
      <c r="G578" s="223"/>
    </row>
    <row r="579">
      <c r="A579" s="223"/>
      <c r="B579" s="223"/>
      <c r="C579" s="223"/>
      <c r="D579" s="223"/>
      <c r="E579" s="223"/>
      <c r="F579" s="223"/>
      <c r="G579" s="223"/>
    </row>
    <row r="580">
      <c r="A580" s="223"/>
      <c r="B580" s="223"/>
      <c r="C580" s="223"/>
      <c r="D580" s="223"/>
      <c r="E580" s="223"/>
      <c r="F580" s="223"/>
      <c r="G580" s="223"/>
    </row>
    <row r="581">
      <c r="A581" s="223"/>
      <c r="B581" s="223"/>
      <c r="C581" s="223"/>
      <c r="D581" s="223"/>
      <c r="E581" s="223"/>
      <c r="F581" s="223"/>
      <c r="G581" s="223"/>
    </row>
    <row r="582">
      <c r="A582" s="223"/>
      <c r="B582" s="223"/>
      <c r="C582" s="223"/>
      <c r="D582" s="223"/>
      <c r="E582" s="223"/>
      <c r="F582" s="223"/>
      <c r="G582" s="223"/>
    </row>
    <row r="583">
      <c r="A583" s="223"/>
      <c r="B583" s="223"/>
      <c r="C583" s="223"/>
      <c r="D583" s="223"/>
      <c r="E583" s="223"/>
      <c r="F583" s="223"/>
      <c r="G583" s="223"/>
    </row>
    <row r="584">
      <c r="A584" s="223"/>
      <c r="B584" s="223"/>
      <c r="C584" s="223"/>
      <c r="D584" s="223"/>
      <c r="E584" s="223"/>
      <c r="F584" s="223"/>
      <c r="G584" s="223"/>
    </row>
    <row r="585">
      <c r="A585" s="223"/>
      <c r="B585" s="223"/>
      <c r="C585" s="223"/>
      <c r="D585" s="223"/>
      <c r="E585" s="223"/>
      <c r="F585" s="223"/>
      <c r="G585" s="223"/>
    </row>
    <row r="586">
      <c r="A586" s="223"/>
      <c r="B586" s="223"/>
      <c r="C586" s="223"/>
      <c r="D586" s="223"/>
      <c r="E586" s="223"/>
      <c r="F586" s="223"/>
      <c r="G586" s="223"/>
    </row>
    <row r="587">
      <c r="A587" s="223"/>
      <c r="B587" s="223"/>
      <c r="C587" s="223"/>
      <c r="D587" s="223"/>
      <c r="E587" s="223"/>
      <c r="F587" s="223"/>
      <c r="G587" s="223"/>
    </row>
    <row r="588">
      <c r="A588" s="223"/>
      <c r="B588" s="223"/>
      <c r="C588" s="223"/>
      <c r="D588" s="223"/>
      <c r="E588" s="223"/>
      <c r="F588" s="223"/>
      <c r="G588" s="223"/>
    </row>
    <row r="589">
      <c r="A589" s="223"/>
      <c r="B589" s="223"/>
      <c r="C589" s="223"/>
      <c r="D589" s="223"/>
      <c r="E589" s="223"/>
      <c r="F589" s="223"/>
      <c r="G589" s="223"/>
    </row>
    <row r="590">
      <c r="A590" s="223"/>
      <c r="B590" s="223"/>
      <c r="C590" s="223"/>
      <c r="D590" s="223"/>
      <c r="E590" s="223"/>
      <c r="F590" s="223"/>
      <c r="G590" s="223"/>
    </row>
    <row r="591">
      <c r="A591" s="223"/>
      <c r="B591" s="223"/>
      <c r="C591" s="223"/>
      <c r="D591" s="223"/>
      <c r="E591" s="223"/>
      <c r="F591" s="223"/>
      <c r="G591" s="223"/>
    </row>
    <row r="592">
      <c r="A592" s="223"/>
      <c r="B592" s="223"/>
      <c r="C592" s="223"/>
      <c r="D592" s="223"/>
      <c r="E592" s="223"/>
      <c r="F592" s="223"/>
      <c r="G592" s="223"/>
    </row>
    <row r="593">
      <c r="A593" s="223"/>
      <c r="B593" s="223"/>
      <c r="C593" s="223"/>
      <c r="D593" s="223"/>
      <c r="E593" s="223"/>
      <c r="F593" s="223"/>
      <c r="G593" s="223"/>
    </row>
    <row r="594">
      <c r="A594" s="223"/>
      <c r="B594" s="223"/>
      <c r="C594" s="223"/>
      <c r="D594" s="223"/>
      <c r="E594" s="223"/>
      <c r="F594" s="223"/>
      <c r="G594" s="223"/>
    </row>
    <row r="595">
      <c r="A595" s="223"/>
      <c r="B595" s="223"/>
      <c r="C595" s="223"/>
      <c r="D595" s="223"/>
      <c r="E595" s="223"/>
      <c r="F595" s="223"/>
      <c r="G595" s="223"/>
    </row>
    <row r="596">
      <c r="A596" s="223"/>
      <c r="B596" s="223"/>
      <c r="C596" s="223"/>
      <c r="D596" s="223"/>
      <c r="E596" s="223"/>
      <c r="F596" s="223"/>
      <c r="G596" s="223"/>
    </row>
    <row r="597">
      <c r="A597" s="223"/>
      <c r="B597" s="223"/>
      <c r="C597" s="223"/>
      <c r="D597" s="223"/>
      <c r="E597" s="223"/>
      <c r="F597" s="223"/>
      <c r="G597" s="223"/>
    </row>
    <row r="598">
      <c r="A598" s="223"/>
      <c r="B598" s="223"/>
      <c r="C598" s="223"/>
      <c r="D598" s="223"/>
      <c r="E598" s="223"/>
      <c r="F598" s="223"/>
      <c r="G598" s="223"/>
    </row>
    <row r="599">
      <c r="A599" s="223"/>
      <c r="B599" s="223"/>
      <c r="C599" s="223"/>
      <c r="D599" s="223"/>
      <c r="E599" s="223"/>
      <c r="F599" s="223"/>
      <c r="G599" s="223"/>
    </row>
    <row r="600">
      <c r="A600" s="223"/>
      <c r="B600" s="223"/>
      <c r="C600" s="223"/>
      <c r="D600" s="223"/>
      <c r="E600" s="223"/>
      <c r="F600" s="223"/>
      <c r="G600" s="223"/>
    </row>
    <row r="601">
      <c r="A601" s="223"/>
      <c r="B601" s="223"/>
      <c r="C601" s="223"/>
      <c r="D601" s="223"/>
      <c r="E601" s="223"/>
      <c r="F601" s="223"/>
      <c r="G601" s="223"/>
    </row>
    <row r="602">
      <c r="A602" s="223"/>
      <c r="B602" s="223"/>
      <c r="C602" s="223"/>
      <c r="D602" s="223"/>
      <c r="E602" s="223"/>
      <c r="F602" s="223"/>
      <c r="G602" s="223"/>
    </row>
    <row r="603">
      <c r="A603" s="223"/>
      <c r="B603" s="223"/>
      <c r="C603" s="223"/>
      <c r="D603" s="223"/>
      <c r="E603" s="223"/>
      <c r="F603" s="223"/>
      <c r="G603" s="223"/>
    </row>
    <row r="604">
      <c r="A604" s="223"/>
      <c r="B604" s="223"/>
      <c r="C604" s="223"/>
      <c r="D604" s="223"/>
      <c r="E604" s="223"/>
      <c r="F604" s="223"/>
      <c r="G604" s="223"/>
    </row>
    <row r="605">
      <c r="A605" s="223"/>
      <c r="B605" s="223"/>
      <c r="C605" s="223"/>
      <c r="D605" s="223"/>
      <c r="E605" s="223"/>
      <c r="F605" s="223"/>
      <c r="G605" s="223"/>
    </row>
    <row r="606">
      <c r="A606" s="223"/>
      <c r="B606" s="223"/>
      <c r="C606" s="223"/>
      <c r="D606" s="223"/>
      <c r="E606" s="223"/>
      <c r="F606" s="223"/>
      <c r="G606" s="223"/>
    </row>
    <row r="607">
      <c r="A607" s="223"/>
      <c r="B607" s="223"/>
      <c r="C607" s="223"/>
      <c r="D607" s="223"/>
      <c r="E607" s="223"/>
      <c r="F607" s="223"/>
      <c r="G607" s="223"/>
    </row>
    <row r="608">
      <c r="A608" s="223"/>
      <c r="B608" s="223"/>
      <c r="C608" s="223"/>
      <c r="D608" s="223"/>
      <c r="E608" s="223"/>
      <c r="F608" s="223"/>
      <c r="G608" s="223"/>
    </row>
    <row r="609">
      <c r="A609" s="223"/>
      <c r="B609" s="223"/>
      <c r="C609" s="223"/>
      <c r="D609" s="223"/>
      <c r="E609" s="223"/>
      <c r="F609" s="223"/>
      <c r="G609" s="223"/>
    </row>
    <row r="610">
      <c r="A610" s="223"/>
      <c r="B610" s="223"/>
      <c r="C610" s="223"/>
      <c r="D610" s="223"/>
      <c r="E610" s="223"/>
      <c r="F610" s="223"/>
      <c r="G610" s="223"/>
    </row>
    <row r="611">
      <c r="A611" s="223"/>
      <c r="B611" s="223"/>
      <c r="C611" s="223"/>
      <c r="D611" s="223"/>
      <c r="E611" s="223"/>
      <c r="F611" s="223"/>
      <c r="G611" s="223"/>
    </row>
    <row r="612">
      <c r="A612" s="223"/>
      <c r="B612" s="223"/>
      <c r="C612" s="223"/>
      <c r="D612" s="223"/>
      <c r="E612" s="223"/>
      <c r="F612" s="223"/>
      <c r="G612" s="223"/>
    </row>
    <row r="613">
      <c r="A613" s="223"/>
      <c r="B613" s="223"/>
      <c r="C613" s="223"/>
      <c r="D613" s="223"/>
      <c r="E613" s="223"/>
      <c r="F613" s="223"/>
      <c r="G613" s="223"/>
    </row>
    <row r="614">
      <c r="A614" s="223"/>
      <c r="B614" s="223"/>
      <c r="C614" s="223"/>
      <c r="D614" s="223"/>
      <c r="E614" s="223"/>
      <c r="F614" s="223"/>
      <c r="G614" s="223"/>
    </row>
    <row r="615">
      <c r="A615" s="223"/>
      <c r="B615" s="223"/>
      <c r="C615" s="223"/>
      <c r="D615" s="223"/>
      <c r="E615" s="223"/>
      <c r="F615" s="223"/>
      <c r="G615" s="223"/>
    </row>
    <row r="616">
      <c r="A616" s="223"/>
      <c r="B616" s="223"/>
      <c r="C616" s="223"/>
      <c r="D616" s="223"/>
      <c r="E616" s="223"/>
      <c r="F616" s="223"/>
      <c r="G616" s="223"/>
    </row>
    <row r="617">
      <c r="A617" s="223"/>
      <c r="B617" s="223"/>
      <c r="C617" s="223"/>
      <c r="D617" s="223"/>
      <c r="E617" s="223"/>
      <c r="F617" s="223"/>
      <c r="G617" s="223"/>
    </row>
    <row r="618">
      <c r="A618" s="223"/>
      <c r="B618" s="223"/>
      <c r="C618" s="223"/>
      <c r="D618" s="223"/>
      <c r="E618" s="223"/>
      <c r="F618" s="223"/>
      <c r="G618" s="223"/>
    </row>
    <row r="619">
      <c r="A619" s="223"/>
      <c r="B619" s="223"/>
      <c r="C619" s="223"/>
      <c r="D619" s="223"/>
      <c r="E619" s="223"/>
      <c r="F619" s="223"/>
      <c r="G619" s="223"/>
    </row>
    <row r="620">
      <c r="A620" s="223"/>
      <c r="B620" s="223"/>
      <c r="C620" s="223"/>
      <c r="D620" s="223"/>
      <c r="E620" s="223"/>
      <c r="F620" s="223"/>
      <c r="G620" s="223"/>
    </row>
    <row r="621">
      <c r="A621" s="223"/>
      <c r="B621" s="223"/>
      <c r="C621" s="223"/>
      <c r="D621" s="223"/>
      <c r="E621" s="223"/>
      <c r="F621" s="223"/>
      <c r="G621" s="223"/>
    </row>
    <row r="622">
      <c r="A622" s="223"/>
      <c r="B622" s="223"/>
      <c r="C622" s="223"/>
      <c r="D622" s="223"/>
      <c r="E622" s="223"/>
      <c r="F622" s="223"/>
      <c r="G622" s="223"/>
    </row>
    <row r="623">
      <c r="A623" s="223"/>
      <c r="B623" s="223"/>
      <c r="C623" s="223"/>
      <c r="D623" s="223"/>
      <c r="E623" s="223"/>
      <c r="F623" s="223"/>
      <c r="G623" s="223"/>
    </row>
    <row r="624">
      <c r="A624" s="223"/>
      <c r="B624" s="223"/>
      <c r="C624" s="223"/>
      <c r="D624" s="223"/>
      <c r="E624" s="223"/>
      <c r="F624" s="223"/>
      <c r="G624" s="223"/>
    </row>
    <row r="625">
      <c r="A625" s="223"/>
      <c r="B625" s="223"/>
      <c r="C625" s="223"/>
      <c r="D625" s="223"/>
      <c r="E625" s="223"/>
      <c r="F625" s="223"/>
      <c r="G625" s="223"/>
    </row>
    <row r="626">
      <c r="A626" s="223"/>
      <c r="B626" s="223"/>
      <c r="C626" s="223"/>
      <c r="D626" s="223"/>
      <c r="E626" s="223"/>
      <c r="F626" s="223"/>
      <c r="G626" s="223"/>
    </row>
    <row r="627">
      <c r="A627" s="223"/>
      <c r="B627" s="223"/>
      <c r="C627" s="223"/>
      <c r="D627" s="223"/>
      <c r="E627" s="223"/>
      <c r="F627" s="223"/>
      <c r="G627" s="223"/>
    </row>
    <row r="628">
      <c r="A628" s="223"/>
      <c r="B628" s="223"/>
      <c r="C628" s="223"/>
      <c r="D628" s="223"/>
      <c r="E628" s="223"/>
      <c r="F628" s="223"/>
      <c r="G628" s="223"/>
    </row>
    <row r="629">
      <c r="A629" s="223"/>
      <c r="B629" s="223"/>
      <c r="C629" s="223"/>
      <c r="D629" s="223"/>
      <c r="E629" s="223"/>
      <c r="F629" s="223"/>
      <c r="G629" s="223"/>
    </row>
    <row r="630">
      <c r="A630" s="223"/>
      <c r="B630" s="223"/>
      <c r="C630" s="223"/>
      <c r="D630" s="223"/>
      <c r="E630" s="223"/>
      <c r="F630" s="223"/>
      <c r="G630" s="223"/>
    </row>
    <row r="631">
      <c r="A631" s="223"/>
      <c r="B631" s="223"/>
      <c r="C631" s="223"/>
      <c r="D631" s="223"/>
      <c r="E631" s="223"/>
      <c r="F631" s="223"/>
      <c r="G631" s="223"/>
    </row>
    <row r="632">
      <c r="A632" s="223"/>
      <c r="B632" s="223"/>
      <c r="C632" s="223"/>
      <c r="D632" s="223"/>
      <c r="E632" s="223"/>
      <c r="F632" s="223"/>
      <c r="G632" s="223"/>
    </row>
    <row r="633">
      <c r="A633" s="223"/>
      <c r="B633" s="223"/>
      <c r="C633" s="223"/>
      <c r="D633" s="223"/>
      <c r="E633" s="223"/>
      <c r="F633" s="223"/>
      <c r="G633" s="223"/>
    </row>
    <row r="634">
      <c r="A634" s="223"/>
      <c r="B634" s="223"/>
      <c r="C634" s="223"/>
      <c r="D634" s="223"/>
      <c r="E634" s="223"/>
      <c r="F634" s="223"/>
      <c r="G634" s="223"/>
    </row>
    <row r="635">
      <c r="A635" s="223"/>
      <c r="B635" s="223"/>
      <c r="C635" s="223"/>
      <c r="D635" s="223"/>
      <c r="E635" s="223"/>
      <c r="F635" s="223"/>
      <c r="G635" s="223"/>
    </row>
    <row r="636">
      <c r="A636" s="223"/>
      <c r="B636" s="223"/>
      <c r="C636" s="223"/>
      <c r="D636" s="223"/>
      <c r="E636" s="223"/>
      <c r="F636" s="223"/>
      <c r="G636" s="223"/>
    </row>
    <row r="637">
      <c r="A637" s="223"/>
      <c r="B637" s="223"/>
      <c r="C637" s="223"/>
      <c r="D637" s="223"/>
      <c r="E637" s="223"/>
      <c r="F637" s="223"/>
      <c r="G637" s="223"/>
    </row>
    <row r="638">
      <c r="A638" s="223"/>
      <c r="B638" s="223"/>
      <c r="C638" s="223"/>
      <c r="D638" s="223"/>
      <c r="E638" s="223"/>
      <c r="F638" s="223"/>
      <c r="G638" s="223"/>
    </row>
    <row r="639">
      <c r="A639" s="223"/>
      <c r="B639" s="223"/>
      <c r="C639" s="223"/>
      <c r="D639" s="223"/>
      <c r="E639" s="223"/>
      <c r="F639" s="223"/>
      <c r="G639" s="223"/>
    </row>
    <row r="640">
      <c r="A640" s="223"/>
      <c r="B640" s="223"/>
      <c r="C640" s="223"/>
      <c r="D640" s="223"/>
      <c r="E640" s="223"/>
      <c r="F640" s="223"/>
      <c r="G640" s="223"/>
    </row>
    <row r="641">
      <c r="A641" s="223"/>
      <c r="B641" s="223"/>
      <c r="C641" s="223"/>
      <c r="D641" s="223"/>
      <c r="E641" s="223"/>
      <c r="F641" s="223"/>
      <c r="G641" s="223"/>
    </row>
    <row r="642">
      <c r="A642" s="223"/>
      <c r="B642" s="223"/>
      <c r="C642" s="223"/>
      <c r="D642" s="223"/>
      <c r="E642" s="223"/>
      <c r="F642" s="223"/>
      <c r="G642" s="223"/>
    </row>
    <row r="643">
      <c r="A643" s="223"/>
      <c r="B643" s="223"/>
      <c r="C643" s="223"/>
      <c r="D643" s="223"/>
      <c r="E643" s="223"/>
      <c r="F643" s="223"/>
      <c r="G643" s="223"/>
    </row>
    <row r="644">
      <c r="A644" s="223"/>
      <c r="B644" s="223"/>
      <c r="C644" s="223"/>
      <c r="D644" s="223"/>
      <c r="E644" s="223"/>
      <c r="F644" s="223"/>
      <c r="G644" s="223"/>
    </row>
    <row r="645">
      <c r="A645" s="223"/>
      <c r="B645" s="223"/>
      <c r="C645" s="223"/>
      <c r="D645" s="223"/>
      <c r="E645" s="223"/>
      <c r="F645" s="223"/>
      <c r="G645" s="223"/>
    </row>
    <row r="646">
      <c r="A646" s="223"/>
      <c r="B646" s="223"/>
      <c r="C646" s="223"/>
      <c r="D646" s="223"/>
      <c r="E646" s="223"/>
      <c r="F646" s="223"/>
      <c r="G646" s="223"/>
    </row>
    <row r="647">
      <c r="A647" s="223"/>
      <c r="B647" s="223"/>
      <c r="C647" s="223"/>
      <c r="D647" s="223"/>
      <c r="E647" s="223"/>
      <c r="F647" s="223"/>
      <c r="G647" s="223"/>
    </row>
    <row r="648">
      <c r="A648" s="223"/>
      <c r="B648" s="223"/>
      <c r="C648" s="223"/>
      <c r="D648" s="223"/>
      <c r="E648" s="223"/>
      <c r="F648" s="223"/>
      <c r="G648" s="223"/>
    </row>
    <row r="649">
      <c r="A649" s="223"/>
      <c r="B649" s="223"/>
      <c r="C649" s="223"/>
      <c r="D649" s="223"/>
      <c r="E649" s="223"/>
      <c r="F649" s="223"/>
      <c r="G649" s="223"/>
    </row>
    <row r="650">
      <c r="A650" s="223"/>
      <c r="B650" s="223"/>
      <c r="C650" s="223"/>
      <c r="D650" s="223"/>
      <c r="E650" s="223"/>
      <c r="F650" s="223"/>
      <c r="G650" s="223"/>
    </row>
    <row r="651">
      <c r="A651" s="223"/>
      <c r="B651" s="223"/>
      <c r="C651" s="223"/>
      <c r="D651" s="223"/>
      <c r="E651" s="223"/>
      <c r="F651" s="223"/>
      <c r="G651" s="223"/>
    </row>
    <row r="652">
      <c r="A652" s="223"/>
      <c r="B652" s="223"/>
      <c r="C652" s="223"/>
      <c r="D652" s="223"/>
      <c r="E652" s="223"/>
      <c r="F652" s="223"/>
      <c r="G652" s="223"/>
    </row>
    <row r="653">
      <c r="A653" s="223"/>
      <c r="B653" s="223"/>
      <c r="C653" s="223"/>
      <c r="D653" s="223"/>
      <c r="E653" s="223"/>
      <c r="F653" s="223"/>
      <c r="G653" s="223"/>
    </row>
    <row r="654">
      <c r="A654" s="223"/>
      <c r="B654" s="223"/>
      <c r="C654" s="223"/>
      <c r="D654" s="223"/>
      <c r="E654" s="223"/>
      <c r="F654" s="223"/>
      <c r="G654" s="223"/>
    </row>
    <row r="655">
      <c r="A655" s="223"/>
      <c r="B655" s="223"/>
      <c r="C655" s="223"/>
      <c r="D655" s="223"/>
      <c r="E655" s="223"/>
      <c r="F655" s="223"/>
      <c r="G655" s="223"/>
    </row>
    <row r="656">
      <c r="A656" s="223"/>
      <c r="B656" s="223"/>
      <c r="C656" s="223"/>
      <c r="D656" s="223"/>
      <c r="E656" s="223"/>
      <c r="F656" s="223"/>
      <c r="G656" s="223"/>
    </row>
    <row r="657">
      <c r="A657" s="223"/>
      <c r="B657" s="223"/>
      <c r="C657" s="223"/>
      <c r="D657" s="223"/>
      <c r="E657" s="223"/>
      <c r="F657" s="223"/>
      <c r="G657" s="223"/>
    </row>
    <row r="658">
      <c r="A658" s="223"/>
      <c r="B658" s="223"/>
      <c r="C658" s="223"/>
      <c r="D658" s="223"/>
      <c r="E658" s="223"/>
      <c r="F658" s="223"/>
      <c r="G658" s="223"/>
    </row>
    <row r="659">
      <c r="A659" s="223"/>
      <c r="B659" s="223"/>
      <c r="C659" s="223"/>
      <c r="D659" s="223"/>
      <c r="E659" s="223"/>
      <c r="F659" s="223"/>
      <c r="G659" s="223"/>
    </row>
    <row r="660">
      <c r="A660" s="223"/>
      <c r="B660" s="223"/>
      <c r="C660" s="223"/>
      <c r="D660" s="223"/>
      <c r="E660" s="223"/>
      <c r="F660" s="223"/>
      <c r="G660" s="223"/>
    </row>
    <row r="661">
      <c r="A661" s="223"/>
      <c r="B661" s="223"/>
      <c r="C661" s="223"/>
      <c r="D661" s="223"/>
      <c r="E661" s="223"/>
      <c r="F661" s="223"/>
      <c r="G661" s="223"/>
    </row>
    <row r="662">
      <c r="A662" s="223"/>
      <c r="B662" s="223"/>
      <c r="C662" s="223"/>
      <c r="D662" s="223"/>
      <c r="E662" s="223"/>
      <c r="F662" s="223"/>
      <c r="G662" s="223"/>
    </row>
    <row r="663">
      <c r="A663" s="223"/>
      <c r="B663" s="223"/>
      <c r="C663" s="223"/>
      <c r="D663" s="223"/>
      <c r="E663" s="223"/>
      <c r="F663" s="223"/>
      <c r="G663" s="223"/>
    </row>
    <row r="664">
      <c r="A664" s="223"/>
      <c r="B664" s="223"/>
      <c r="C664" s="223"/>
      <c r="D664" s="223"/>
      <c r="E664" s="223"/>
      <c r="F664" s="223"/>
      <c r="G664" s="223"/>
    </row>
    <row r="665">
      <c r="A665" s="223"/>
      <c r="B665" s="223"/>
      <c r="C665" s="223"/>
      <c r="D665" s="223"/>
      <c r="E665" s="223"/>
      <c r="F665" s="223"/>
      <c r="G665" s="223"/>
    </row>
    <row r="666">
      <c r="A666" s="223"/>
      <c r="B666" s="223"/>
      <c r="C666" s="223"/>
      <c r="D666" s="223"/>
      <c r="E666" s="223"/>
      <c r="F666" s="223"/>
      <c r="G666" s="223"/>
    </row>
    <row r="667">
      <c r="A667" s="223"/>
      <c r="B667" s="223"/>
      <c r="C667" s="223"/>
      <c r="D667" s="223"/>
      <c r="E667" s="223"/>
      <c r="F667" s="223"/>
      <c r="G667" s="223"/>
    </row>
    <row r="668">
      <c r="A668" s="223"/>
      <c r="B668" s="223"/>
      <c r="C668" s="223"/>
      <c r="D668" s="223"/>
      <c r="E668" s="223"/>
      <c r="F668" s="223"/>
      <c r="G668" s="223"/>
    </row>
    <row r="669">
      <c r="A669" s="223"/>
      <c r="B669" s="223"/>
      <c r="C669" s="223"/>
      <c r="D669" s="223"/>
      <c r="E669" s="223"/>
      <c r="F669" s="223"/>
      <c r="G669" s="223"/>
    </row>
    <row r="670">
      <c r="A670" s="223"/>
      <c r="B670" s="223"/>
      <c r="C670" s="223"/>
      <c r="D670" s="223"/>
      <c r="E670" s="223"/>
      <c r="F670" s="223"/>
      <c r="G670" s="223"/>
    </row>
    <row r="671">
      <c r="A671" s="223"/>
      <c r="B671" s="223"/>
      <c r="C671" s="223"/>
      <c r="D671" s="223"/>
      <c r="E671" s="223"/>
      <c r="F671" s="223"/>
      <c r="G671" s="223"/>
    </row>
    <row r="672">
      <c r="A672" s="223"/>
      <c r="B672" s="223"/>
      <c r="C672" s="223"/>
      <c r="D672" s="223"/>
      <c r="E672" s="223"/>
      <c r="F672" s="223"/>
      <c r="G672" s="223"/>
    </row>
    <row r="673">
      <c r="A673" s="223"/>
      <c r="B673" s="223"/>
      <c r="C673" s="223"/>
      <c r="D673" s="223"/>
      <c r="E673" s="223"/>
      <c r="F673" s="223"/>
      <c r="G673" s="223"/>
    </row>
    <row r="674">
      <c r="A674" s="223"/>
      <c r="B674" s="223"/>
      <c r="C674" s="223"/>
      <c r="D674" s="223"/>
      <c r="E674" s="223"/>
      <c r="F674" s="223"/>
      <c r="G674" s="223"/>
    </row>
    <row r="675">
      <c r="A675" s="223"/>
      <c r="B675" s="223"/>
      <c r="C675" s="223"/>
      <c r="D675" s="223"/>
      <c r="E675" s="223"/>
      <c r="F675" s="223"/>
      <c r="G675" s="223"/>
    </row>
    <row r="676">
      <c r="A676" s="223"/>
      <c r="B676" s="223"/>
      <c r="C676" s="223"/>
      <c r="D676" s="223"/>
      <c r="E676" s="223"/>
      <c r="F676" s="223"/>
      <c r="G676" s="223"/>
    </row>
    <row r="677">
      <c r="A677" s="223"/>
      <c r="B677" s="223"/>
      <c r="C677" s="223"/>
      <c r="D677" s="223"/>
      <c r="E677" s="223"/>
      <c r="F677" s="223"/>
      <c r="G677" s="223"/>
    </row>
    <row r="678">
      <c r="A678" s="223"/>
      <c r="B678" s="223"/>
      <c r="C678" s="223"/>
      <c r="D678" s="223"/>
      <c r="E678" s="223"/>
      <c r="F678" s="223"/>
      <c r="G678" s="223"/>
    </row>
    <row r="679">
      <c r="A679" s="223"/>
      <c r="B679" s="223"/>
      <c r="C679" s="223"/>
      <c r="D679" s="223"/>
      <c r="E679" s="223"/>
      <c r="F679" s="223"/>
      <c r="G679" s="223"/>
    </row>
    <row r="680">
      <c r="A680" s="223"/>
      <c r="B680" s="223"/>
      <c r="C680" s="223"/>
      <c r="D680" s="223"/>
      <c r="E680" s="223"/>
      <c r="F680" s="223"/>
      <c r="G680" s="223"/>
    </row>
    <row r="681">
      <c r="A681" s="223"/>
      <c r="B681" s="223"/>
      <c r="C681" s="223"/>
      <c r="D681" s="223"/>
      <c r="E681" s="223"/>
      <c r="F681" s="223"/>
      <c r="G681" s="223"/>
    </row>
    <row r="682">
      <c r="A682" s="223"/>
      <c r="B682" s="223"/>
      <c r="C682" s="223"/>
      <c r="D682" s="223"/>
      <c r="E682" s="223"/>
      <c r="F682" s="223"/>
      <c r="G682" s="223"/>
    </row>
    <row r="683">
      <c r="A683" s="223"/>
      <c r="B683" s="223"/>
      <c r="C683" s="223"/>
      <c r="D683" s="223"/>
      <c r="E683" s="223"/>
      <c r="F683" s="223"/>
      <c r="G683" s="223"/>
    </row>
    <row r="684">
      <c r="A684" s="223"/>
      <c r="B684" s="223"/>
      <c r="C684" s="223"/>
      <c r="D684" s="223"/>
      <c r="E684" s="223"/>
      <c r="F684" s="223"/>
      <c r="G684" s="223"/>
    </row>
    <row r="685">
      <c r="A685" s="223"/>
      <c r="B685" s="223"/>
      <c r="C685" s="223"/>
      <c r="D685" s="223"/>
      <c r="E685" s="223"/>
      <c r="F685" s="223"/>
      <c r="G685" s="223"/>
    </row>
    <row r="686">
      <c r="A686" s="223"/>
      <c r="B686" s="223"/>
      <c r="C686" s="223"/>
      <c r="D686" s="223"/>
      <c r="E686" s="223"/>
      <c r="F686" s="223"/>
      <c r="G686" s="223"/>
    </row>
    <row r="687">
      <c r="A687" s="223"/>
      <c r="B687" s="223"/>
      <c r="C687" s="223"/>
      <c r="D687" s="223"/>
      <c r="E687" s="223"/>
      <c r="F687" s="223"/>
      <c r="G687" s="223"/>
    </row>
    <row r="688">
      <c r="A688" s="223"/>
      <c r="B688" s="223"/>
      <c r="C688" s="223"/>
      <c r="D688" s="223"/>
      <c r="E688" s="223"/>
      <c r="F688" s="223"/>
      <c r="G688" s="223"/>
    </row>
    <row r="689">
      <c r="A689" s="223"/>
      <c r="B689" s="223"/>
      <c r="C689" s="223"/>
      <c r="D689" s="223"/>
      <c r="E689" s="223"/>
      <c r="F689" s="223"/>
      <c r="G689" s="223"/>
    </row>
    <row r="690">
      <c r="A690" s="223"/>
      <c r="B690" s="223"/>
      <c r="C690" s="223"/>
      <c r="D690" s="223"/>
      <c r="E690" s="223"/>
      <c r="F690" s="223"/>
      <c r="G690" s="223"/>
    </row>
    <row r="691">
      <c r="A691" s="223"/>
      <c r="B691" s="223"/>
      <c r="C691" s="223"/>
      <c r="D691" s="223"/>
      <c r="E691" s="223"/>
      <c r="F691" s="223"/>
      <c r="G691" s="223"/>
    </row>
    <row r="692">
      <c r="A692" s="223"/>
      <c r="B692" s="223"/>
      <c r="C692" s="223"/>
      <c r="D692" s="223"/>
      <c r="E692" s="223"/>
      <c r="F692" s="223"/>
      <c r="G692" s="223"/>
    </row>
    <row r="693">
      <c r="A693" s="223"/>
      <c r="B693" s="223"/>
      <c r="C693" s="223"/>
      <c r="D693" s="223"/>
      <c r="E693" s="223"/>
      <c r="F693" s="223"/>
      <c r="G693" s="223"/>
    </row>
    <row r="694">
      <c r="A694" s="223"/>
      <c r="B694" s="223"/>
      <c r="C694" s="223"/>
      <c r="D694" s="223"/>
      <c r="E694" s="223"/>
      <c r="F694" s="223"/>
      <c r="G694" s="223"/>
    </row>
    <row r="695">
      <c r="A695" s="223"/>
      <c r="B695" s="223"/>
      <c r="C695" s="223"/>
      <c r="D695" s="223"/>
      <c r="E695" s="223"/>
      <c r="F695" s="223"/>
      <c r="G695" s="223"/>
    </row>
    <row r="696">
      <c r="A696" s="223"/>
      <c r="B696" s="223"/>
      <c r="C696" s="223"/>
      <c r="D696" s="223"/>
      <c r="E696" s="223"/>
      <c r="F696" s="223"/>
      <c r="G696" s="223"/>
    </row>
    <row r="697">
      <c r="A697" s="223"/>
      <c r="B697" s="223"/>
      <c r="C697" s="223"/>
      <c r="D697" s="223"/>
      <c r="E697" s="223"/>
      <c r="F697" s="223"/>
      <c r="G697" s="223"/>
    </row>
    <row r="698">
      <c r="A698" s="223"/>
      <c r="B698" s="223"/>
      <c r="C698" s="223"/>
      <c r="D698" s="223"/>
      <c r="E698" s="223"/>
      <c r="F698" s="223"/>
      <c r="G698" s="223"/>
    </row>
    <row r="699">
      <c r="A699" s="223"/>
      <c r="B699" s="223"/>
      <c r="C699" s="223"/>
      <c r="D699" s="223"/>
      <c r="E699" s="223"/>
      <c r="F699" s="223"/>
      <c r="G699" s="223"/>
    </row>
    <row r="700">
      <c r="A700" s="223"/>
      <c r="B700" s="223"/>
      <c r="C700" s="223"/>
      <c r="D700" s="223"/>
      <c r="E700" s="223"/>
      <c r="F700" s="223"/>
      <c r="G700" s="223"/>
    </row>
    <row r="701">
      <c r="A701" s="223"/>
      <c r="B701" s="223"/>
      <c r="C701" s="223"/>
      <c r="D701" s="223"/>
      <c r="E701" s="223"/>
      <c r="F701" s="223"/>
      <c r="G701" s="223"/>
    </row>
    <row r="702">
      <c r="A702" s="223"/>
      <c r="B702" s="223"/>
      <c r="C702" s="223"/>
      <c r="D702" s="223"/>
      <c r="E702" s="223"/>
      <c r="F702" s="223"/>
      <c r="G702" s="223"/>
    </row>
    <row r="703">
      <c r="A703" s="223"/>
      <c r="B703" s="223"/>
      <c r="C703" s="223"/>
      <c r="D703" s="223"/>
      <c r="E703" s="223"/>
      <c r="F703" s="223"/>
      <c r="G703" s="223"/>
    </row>
    <row r="704">
      <c r="A704" s="223"/>
      <c r="B704" s="223"/>
      <c r="C704" s="223"/>
      <c r="D704" s="223"/>
      <c r="E704" s="223"/>
      <c r="F704" s="223"/>
      <c r="G704" s="223"/>
    </row>
    <row r="705">
      <c r="A705" s="223"/>
      <c r="B705" s="223"/>
      <c r="C705" s="223"/>
      <c r="D705" s="223"/>
      <c r="E705" s="223"/>
      <c r="F705" s="223"/>
      <c r="G705" s="223"/>
    </row>
    <row r="706">
      <c r="A706" s="223"/>
      <c r="B706" s="223"/>
      <c r="C706" s="223"/>
      <c r="D706" s="223"/>
      <c r="E706" s="223"/>
      <c r="F706" s="223"/>
      <c r="G706" s="223"/>
    </row>
    <row r="707">
      <c r="A707" s="223"/>
      <c r="B707" s="223"/>
      <c r="C707" s="223"/>
      <c r="D707" s="223"/>
      <c r="E707" s="223"/>
      <c r="F707" s="223"/>
      <c r="G707" s="223"/>
    </row>
    <row r="708">
      <c r="A708" s="223"/>
      <c r="B708" s="223"/>
      <c r="C708" s="223"/>
      <c r="D708" s="223"/>
      <c r="E708" s="223"/>
      <c r="F708" s="223"/>
      <c r="G708" s="223"/>
    </row>
    <row r="709">
      <c r="A709" s="223"/>
      <c r="B709" s="223"/>
      <c r="C709" s="223"/>
      <c r="D709" s="223"/>
      <c r="E709" s="223"/>
      <c r="F709" s="223"/>
      <c r="G709" s="223"/>
    </row>
    <row r="710">
      <c r="A710" s="223"/>
      <c r="B710" s="223"/>
      <c r="C710" s="223"/>
      <c r="D710" s="223"/>
      <c r="E710" s="223"/>
      <c r="F710" s="223"/>
      <c r="G710" s="223"/>
    </row>
    <row r="711">
      <c r="A711" s="223"/>
      <c r="B711" s="223"/>
      <c r="C711" s="223"/>
      <c r="D711" s="223"/>
      <c r="E711" s="223"/>
      <c r="F711" s="223"/>
      <c r="G711" s="223"/>
    </row>
    <row r="712">
      <c r="A712" s="223"/>
      <c r="B712" s="223"/>
      <c r="C712" s="223"/>
      <c r="D712" s="223"/>
      <c r="E712" s="223"/>
      <c r="F712" s="223"/>
      <c r="G712" s="223"/>
    </row>
    <row r="713">
      <c r="A713" s="223"/>
      <c r="B713" s="223"/>
      <c r="C713" s="223"/>
      <c r="D713" s="223"/>
      <c r="E713" s="223"/>
      <c r="F713" s="223"/>
      <c r="G713" s="223"/>
    </row>
    <row r="714">
      <c r="A714" s="223"/>
      <c r="B714" s="223"/>
      <c r="C714" s="223"/>
      <c r="D714" s="223"/>
      <c r="E714" s="223"/>
      <c r="F714" s="223"/>
      <c r="G714" s="223"/>
    </row>
    <row r="715">
      <c r="A715" s="223"/>
      <c r="B715" s="223"/>
      <c r="C715" s="223"/>
      <c r="D715" s="223"/>
      <c r="E715" s="223"/>
      <c r="F715" s="223"/>
      <c r="G715" s="223"/>
    </row>
    <row r="716">
      <c r="A716" s="223"/>
      <c r="B716" s="223"/>
      <c r="C716" s="223"/>
      <c r="D716" s="223"/>
      <c r="E716" s="223"/>
      <c r="F716" s="223"/>
      <c r="G716" s="223"/>
    </row>
    <row r="717">
      <c r="A717" s="223"/>
      <c r="B717" s="223"/>
      <c r="C717" s="223"/>
      <c r="D717" s="223"/>
      <c r="E717" s="223"/>
      <c r="F717" s="223"/>
      <c r="G717" s="223"/>
    </row>
    <row r="718">
      <c r="A718" s="223"/>
      <c r="B718" s="223"/>
      <c r="C718" s="223"/>
      <c r="D718" s="223"/>
      <c r="E718" s="223"/>
      <c r="F718" s="223"/>
      <c r="G718" s="223"/>
    </row>
    <row r="719">
      <c r="A719" s="223"/>
      <c r="B719" s="223"/>
      <c r="C719" s="223"/>
      <c r="D719" s="223"/>
      <c r="E719" s="223"/>
      <c r="F719" s="223"/>
      <c r="G719" s="223"/>
    </row>
    <row r="720">
      <c r="A720" s="223"/>
      <c r="B720" s="223"/>
      <c r="C720" s="223"/>
      <c r="D720" s="223"/>
      <c r="E720" s="223"/>
      <c r="F720" s="223"/>
      <c r="G720" s="223"/>
    </row>
    <row r="721">
      <c r="A721" s="223"/>
      <c r="B721" s="223"/>
      <c r="C721" s="223"/>
      <c r="D721" s="223"/>
      <c r="E721" s="223"/>
      <c r="F721" s="223"/>
      <c r="G721" s="223"/>
    </row>
    <row r="722">
      <c r="A722" s="223"/>
      <c r="B722" s="223"/>
      <c r="C722" s="223"/>
      <c r="D722" s="223"/>
      <c r="E722" s="223"/>
      <c r="F722" s="223"/>
      <c r="G722" s="223"/>
    </row>
    <row r="723">
      <c r="A723" s="223"/>
      <c r="B723" s="223"/>
      <c r="C723" s="223"/>
      <c r="D723" s="223"/>
      <c r="E723" s="223"/>
      <c r="F723" s="223"/>
      <c r="G723" s="223"/>
    </row>
    <row r="724">
      <c r="A724" s="223"/>
      <c r="B724" s="223"/>
      <c r="C724" s="223"/>
      <c r="D724" s="223"/>
      <c r="E724" s="223"/>
      <c r="F724" s="223"/>
      <c r="G724" s="223"/>
    </row>
    <row r="725">
      <c r="A725" s="223"/>
      <c r="B725" s="223"/>
      <c r="C725" s="223"/>
      <c r="D725" s="223"/>
      <c r="E725" s="223"/>
      <c r="F725" s="223"/>
      <c r="G725" s="223"/>
    </row>
    <row r="726">
      <c r="A726" s="223"/>
      <c r="B726" s="223"/>
      <c r="C726" s="223"/>
      <c r="D726" s="223"/>
      <c r="E726" s="223"/>
      <c r="F726" s="223"/>
      <c r="G726" s="223"/>
    </row>
    <row r="727">
      <c r="A727" s="223"/>
      <c r="B727" s="223"/>
      <c r="C727" s="223"/>
      <c r="D727" s="223"/>
      <c r="E727" s="223"/>
      <c r="F727" s="223"/>
      <c r="G727" s="223"/>
    </row>
    <row r="728">
      <c r="A728" s="223"/>
      <c r="B728" s="223"/>
      <c r="C728" s="223"/>
      <c r="D728" s="223"/>
      <c r="E728" s="223"/>
      <c r="F728" s="223"/>
      <c r="G728" s="223"/>
    </row>
    <row r="729">
      <c r="A729" s="223"/>
      <c r="B729" s="223"/>
      <c r="C729" s="223"/>
      <c r="D729" s="223"/>
      <c r="E729" s="223"/>
      <c r="F729" s="223"/>
      <c r="G729" s="223"/>
    </row>
    <row r="730">
      <c r="A730" s="223"/>
      <c r="B730" s="223"/>
      <c r="C730" s="223"/>
      <c r="D730" s="223"/>
      <c r="E730" s="223"/>
      <c r="F730" s="223"/>
      <c r="G730" s="223"/>
    </row>
    <row r="731">
      <c r="A731" s="223"/>
      <c r="B731" s="223"/>
      <c r="C731" s="223"/>
      <c r="D731" s="223"/>
      <c r="E731" s="223"/>
      <c r="F731" s="223"/>
      <c r="G731" s="223"/>
    </row>
    <row r="732">
      <c r="A732" s="223"/>
      <c r="B732" s="223"/>
      <c r="C732" s="223"/>
      <c r="D732" s="223"/>
      <c r="E732" s="223"/>
      <c r="F732" s="223"/>
      <c r="G732" s="223"/>
    </row>
    <row r="733">
      <c r="A733" s="223"/>
      <c r="B733" s="223"/>
      <c r="C733" s="223"/>
      <c r="D733" s="223"/>
      <c r="E733" s="223"/>
      <c r="F733" s="223"/>
      <c r="G733" s="223"/>
    </row>
    <row r="734">
      <c r="A734" s="223"/>
      <c r="B734" s="223"/>
      <c r="C734" s="223"/>
      <c r="D734" s="223"/>
      <c r="E734" s="223"/>
      <c r="F734" s="223"/>
      <c r="G734" s="223"/>
    </row>
    <row r="735">
      <c r="A735" s="223"/>
      <c r="B735" s="223"/>
      <c r="C735" s="223"/>
      <c r="D735" s="223"/>
      <c r="E735" s="223"/>
      <c r="F735" s="223"/>
      <c r="G735" s="223"/>
    </row>
    <row r="736">
      <c r="A736" s="223"/>
      <c r="B736" s="223"/>
      <c r="C736" s="223"/>
      <c r="D736" s="223"/>
      <c r="E736" s="223"/>
      <c r="F736" s="223"/>
      <c r="G736" s="223"/>
    </row>
    <row r="737">
      <c r="A737" s="223"/>
      <c r="B737" s="223"/>
      <c r="C737" s="223"/>
      <c r="D737" s="223"/>
      <c r="E737" s="223"/>
      <c r="F737" s="223"/>
      <c r="G737" s="223"/>
    </row>
    <row r="738">
      <c r="A738" s="223"/>
      <c r="B738" s="223"/>
      <c r="C738" s="223"/>
      <c r="D738" s="223"/>
      <c r="E738" s="223"/>
      <c r="F738" s="223"/>
      <c r="G738" s="223"/>
    </row>
    <row r="739">
      <c r="A739" s="223"/>
      <c r="B739" s="223"/>
      <c r="C739" s="223"/>
      <c r="D739" s="223"/>
      <c r="E739" s="223"/>
      <c r="F739" s="223"/>
      <c r="G739" s="223"/>
    </row>
    <row r="740">
      <c r="A740" s="223"/>
      <c r="B740" s="223"/>
      <c r="C740" s="223"/>
      <c r="D740" s="223"/>
      <c r="E740" s="223"/>
      <c r="F740" s="223"/>
      <c r="G740" s="223"/>
    </row>
    <row r="741">
      <c r="A741" s="223"/>
      <c r="B741" s="223"/>
      <c r="C741" s="223"/>
      <c r="D741" s="223"/>
      <c r="E741" s="223"/>
      <c r="F741" s="223"/>
      <c r="G741" s="223"/>
    </row>
    <row r="742">
      <c r="A742" s="223"/>
      <c r="B742" s="223"/>
      <c r="C742" s="223"/>
      <c r="D742" s="223"/>
      <c r="E742" s="223"/>
      <c r="F742" s="223"/>
      <c r="G742" s="223"/>
    </row>
    <row r="743">
      <c r="A743" s="223"/>
      <c r="B743" s="223"/>
      <c r="C743" s="223"/>
      <c r="D743" s="223"/>
      <c r="E743" s="223"/>
      <c r="F743" s="223"/>
      <c r="G743" s="223"/>
    </row>
    <row r="744">
      <c r="A744" s="223"/>
      <c r="B744" s="223"/>
      <c r="C744" s="223"/>
      <c r="D744" s="223"/>
      <c r="E744" s="223"/>
      <c r="F744" s="223"/>
      <c r="G744" s="223"/>
    </row>
    <row r="745">
      <c r="A745" s="223"/>
      <c r="B745" s="223"/>
      <c r="C745" s="223"/>
      <c r="D745" s="223"/>
      <c r="E745" s="223"/>
      <c r="F745" s="223"/>
      <c r="G745" s="223"/>
    </row>
    <row r="746">
      <c r="A746" s="223"/>
      <c r="B746" s="223"/>
      <c r="C746" s="223"/>
      <c r="D746" s="223"/>
      <c r="E746" s="223"/>
      <c r="F746" s="223"/>
      <c r="G746" s="223"/>
    </row>
    <row r="747">
      <c r="A747" s="223"/>
      <c r="B747" s="223"/>
      <c r="C747" s="223"/>
      <c r="D747" s="223"/>
      <c r="E747" s="223"/>
      <c r="F747" s="223"/>
      <c r="G747" s="223"/>
    </row>
    <row r="748">
      <c r="A748" s="223"/>
      <c r="B748" s="223"/>
      <c r="C748" s="223"/>
      <c r="D748" s="223"/>
      <c r="E748" s="223"/>
      <c r="F748" s="223"/>
      <c r="G748" s="223"/>
    </row>
    <row r="749">
      <c r="A749" s="223"/>
      <c r="B749" s="223"/>
      <c r="C749" s="223"/>
      <c r="D749" s="223"/>
      <c r="E749" s="223"/>
      <c r="F749" s="223"/>
      <c r="G749" s="223"/>
    </row>
    <row r="750">
      <c r="A750" s="223"/>
      <c r="B750" s="223"/>
      <c r="C750" s="223"/>
      <c r="D750" s="223"/>
      <c r="E750" s="223"/>
      <c r="F750" s="223"/>
      <c r="G750" s="223"/>
    </row>
    <row r="751">
      <c r="A751" s="223"/>
      <c r="B751" s="223"/>
      <c r="C751" s="223"/>
      <c r="D751" s="223"/>
      <c r="E751" s="223"/>
      <c r="F751" s="223"/>
      <c r="G751" s="223"/>
    </row>
    <row r="752">
      <c r="A752" s="223"/>
      <c r="B752" s="223"/>
      <c r="C752" s="223"/>
      <c r="D752" s="223"/>
      <c r="E752" s="223"/>
      <c r="F752" s="223"/>
      <c r="G752" s="223"/>
    </row>
    <row r="753">
      <c r="A753" s="223"/>
      <c r="B753" s="223"/>
      <c r="C753" s="223"/>
      <c r="D753" s="223"/>
      <c r="E753" s="223"/>
      <c r="F753" s="223"/>
      <c r="G753" s="223"/>
    </row>
    <row r="754">
      <c r="A754" s="223"/>
      <c r="B754" s="223"/>
      <c r="C754" s="223"/>
      <c r="D754" s="223"/>
      <c r="E754" s="223"/>
      <c r="F754" s="223"/>
      <c r="G754" s="223"/>
    </row>
    <row r="755">
      <c r="A755" s="223"/>
      <c r="B755" s="223"/>
      <c r="C755" s="223"/>
      <c r="D755" s="223"/>
      <c r="E755" s="223"/>
      <c r="F755" s="223"/>
      <c r="G755" s="223"/>
    </row>
    <row r="756">
      <c r="A756" s="223"/>
      <c r="B756" s="223"/>
      <c r="C756" s="223"/>
      <c r="D756" s="223"/>
      <c r="E756" s="223"/>
      <c r="F756" s="223"/>
      <c r="G756" s="223"/>
    </row>
    <row r="757">
      <c r="A757" s="223"/>
      <c r="B757" s="223"/>
      <c r="C757" s="223"/>
      <c r="D757" s="223"/>
      <c r="E757" s="223"/>
      <c r="F757" s="223"/>
      <c r="G757" s="223"/>
    </row>
    <row r="758">
      <c r="A758" s="223"/>
      <c r="B758" s="223"/>
      <c r="C758" s="223"/>
      <c r="D758" s="223"/>
      <c r="E758" s="223"/>
      <c r="F758" s="223"/>
      <c r="G758" s="223"/>
    </row>
    <row r="759">
      <c r="A759" s="223"/>
      <c r="B759" s="223"/>
      <c r="C759" s="223"/>
      <c r="D759" s="223"/>
      <c r="E759" s="223"/>
      <c r="F759" s="223"/>
      <c r="G759" s="223"/>
    </row>
    <row r="760">
      <c r="A760" s="223"/>
      <c r="B760" s="223"/>
      <c r="C760" s="223"/>
      <c r="D760" s="223"/>
      <c r="E760" s="223"/>
      <c r="F760" s="223"/>
      <c r="G760" s="223"/>
    </row>
    <row r="761">
      <c r="A761" s="223"/>
      <c r="B761" s="223"/>
      <c r="C761" s="223"/>
      <c r="D761" s="223"/>
      <c r="E761" s="223"/>
      <c r="F761" s="223"/>
      <c r="G761" s="223"/>
    </row>
    <row r="762">
      <c r="A762" s="223"/>
      <c r="B762" s="223"/>
      <c r="C762" s="223"/>
      <c r="D762" s="223"/>
      <c r="E762" s="223"/>
      <c r="F762" s="223"/>
      <c r="G762" s="223"/>
    </row>
    <row r="763">
      <c r="A763" s="223"/>
      <c r="B763" s="223"/>
      <c r="C763" s="223"/>
      <c r="D763" s="223"/>
      <c r="E763" s="223"/>
      <c r="F763" s="223"/>
      <c r="G763" s="223"/>
    </row>
    <row r="764">
      <c r="A764" s="223"/>
      <c r="B764" s="223"/>
      <c r="C764" s="223"/>
      <c r="D764" s="223"/>
      <c r="E764" s="223"/>
      <c r="F764" s="223"/>
      <c r="G764" s="223"/>
    </row>
    <row r="765">
      <c r="A765" s="223"/>
      <c r="B765" s="223"/>
      <c r="C765" s="223"/>
      <c r="D765" s="223"/>
      <c r="E765" s="223"/>
      <c r="F765" s="223"/>
      <c r="G765" s="223"/>
    </row>
    <row r="766">
      <c r="A766" s="223"/>
      <c r="B766" s="223"/>
      <c r="C766" s="223"/>
      <c r="D766" s="223"/>
      <c r="E766" s="223"/>
      <c r="F766" s="223"/>
      <c r="G766" s="223"/>
    </row>
    <row r="767">
      <c r="A767" s="223"/>
      <c r="B767" s="223"/>
      <c r="C767" s="223"/>
      <c r="D767" s="223"/>
      <c r="E767" s="223"/>
      <c r="F767" s="223"/>
      <c r="G767" s="223"/>
    </row>
    <row r="768">
      <c r="A768" s="223"/>
      <c r="B768" s="223"/>
      <c r="C768" s="223"/>
      <c r="D768" s="223"/>
      <c r="E768" s="223"/>
      <c r="F768" s="223"/>
      <c r="G768" s="223"/>
    </row>
    <row r="769">
      <c r="A769" s="223"/>
      <c r="B769" s="223"/>
      <c r="C769" s="223"/>
      <c r="D769" s="223"/>
      <c r="E769" s="223"/>
      <c r="F769" s="223"/>
      <c r="G769" s="223"/>
    </row>
    <row r="770">
      <c r="A770" s="223"/>
      <c r="B770" s="223"/>
      <c r="C770" s="223"/>
      <c r="D770" s="223"/>
      <c r="E770" s="223"/>
      <c r="F770" s="223"/>
      <c r="G770" s="223"/>
    </row>
    <row r="771">
      <c r="A771" s="223"/>
      <c r="B771" s="223"/>
      <c r="C771" s="223"/>
      <c r="D771" s="223"/>
      <c r="E771" s="223"/>
      <c r="F771" s="223"/>
      <c r="G771" s="223"/>
    </row>
    <row r="772">
      <c r="A772" s="223"/>
      <c r="B772" s="223"/>
      <c r="C772" s="223"/>
      <c r="D772" s="223"/>
      <c r="E772" s="223"/>
      <c r="F772" s="223"/>
      <c r="G772" s="223"/>
    </row>
    <row r="773">
      <c r="A773" s="223"/>
      <c r="B773" s="223"/>
      <c r="C773" s="223"/>
      <c r="D773" s="223"/>
      <c r="E773" s="223"/>
      <c r="F773" s="223"/>
      <c r="G773" s="223"/>
    </row>
    <row r="774">
      <c r="A774" s="223"/>
      <c r="B774" s="223"/>
      <c r="C774" s="223"/>
      <c r="D774" s="223"/>
      <c r="E774" s="223"/>
      <c r="F774" s="223"/>
      <c r="G774" s="223"/>
    </row>
    <row r="775">
      <c r="A775" s="223"/>
      <c r="B775" s="223"/>
      <c r="C775" s="223"/>
      <c r="D775" s="223"/>
      <c r="E775" s="223"/>
      <c r="F775" s="223"/>
      <c r="G775" s="223"/>
    </row>
    <row r="776">
      <c r="A776" s="223"/>
      <c r="B776" s="223"/>
      <c r="C776" s="223"/>
      <c r="D776" s="223"/>
      <c r="E776" s="223"/>
      <c r="F776" s="223"/>
      <c r="G776" s="223"/>
    </row>
    <row r="777">
      <c r="A777" s="223"/>
      <c r="B777" s="223"/>
      <c r="C777" s="223"/>
      <c r="D777" s="223"/>
      <c r="E777" s="223"/>
      <c r="F777" s="223"/>
      <c r="G777" s="223"/>
    </row>
    <row r="778">
      <c r="A778" s="223"/>
      <c r="B778" s="223"/>
      <c r="C778" s="223"/>
      <c r="D778" s="223"/>
      <c r="E778" s="223"/>
      <c r="F778" s="223"/>
      <c r="G778" s="223"/>
    </row>
    <row r="779">
      <c r="A779" s="223"/>
      <c r="B779" s="223"/>
      <c r="C779" s="223"/>
      <c r="D779" s="223"/>
      <c r="E779" s="223"/>
      <c r="F779" s="223"/>
      <c r="G779" s="223"/>
    </row>
    <row r="780">
      <c r="A780" s="223"/>
      <c r="B780" s="223"/>
      <c r="C780" s="223"/>
      <c r="D780" s="223"/>
      <c r="E780" s="223"/>
      <c r="F780" s="223"/>
      <c r="G780" s="223"/>
    </row>
    <row r="781">
      <c r="A781" s="223"/>
      <c r="B781" s="223"/>
      <c r="C781" s="223"/>
      <c r="D781" s="223"/>
      <c r="E781" s="223"/>
      <c r="F781" s="223"/>
      <c r="G781" s="223"/>
    </row>
    <row r="782">
      <c r="A782" s="223"/>
      <c r="B782" s="223"/>
      <c r="C782" s="223"/>
      <c r="D782" s="223"/>
      <c r="E782" s="223"/>
      <c r="F782" s="223"/>
      <c r="G782" s="223"/>
    </row>
    <row r="783">
      <c r="A783" s="223"/>
      <c r="B783" s="223"/>
      <c r="C783" s="223"/>
      <c r="D783" s="223"/>
      <c r="E783" s="223"/>
      <c r="F783" s="223"/>
      <c r="G783" s="223"/>
    </row>
    <row r="784">
      <c r="A784" s="223"/>
      <c r="B784" s="223"/>
      <c r="C784" s="223"/>
      <c r="D784" s="223"/>
      <c r="E784" s="223"/>
      <c r="F784" s="223"/>
      <c r="G784" s="223"/>
    </row>
    <row r="785">
      <c r="A785" s="223"/>
      <c r="B785" s="223"/>
      <c r="C785" s="223"/>
      <c r="D785" s="223"/>
      <c r="E785" s="223"/>
      <c r="F785" s="223"/>
      <c r="G785" s="223"/>
    </row>
    <row r="786">
      <c r="A786" s="223"/>
      <c r="B786" s="223"/>
      <c r="C786" s="223"/>
      <c r="D786" s="223"/>
      <c r="E786" s="223"/>
      <c r="F786" s="223"/>
      <c r="G786" s="223"/>
    </row>
    <row r="787">
      <c r="A787" s="223"/>
      <c r="B787" s="223"/>
      <c r="C787" s="223"/>
      <c r="D787" s="223"/>
      <c r="E787" s="223"/>
      <c r="F787" s="223"/>
      <c r="G787" s="223"/>
    </row>
    <row r="788">
      <c r="A788" s="223"/>
      <c r="B788" s="223"/>
      <c r="C788" s="223"/>
      <c r="D788" s="223"/>
      <c r="E788" s="223"/>
      <c r="F788" s="223"/>
      <c r="G788" s="223"/>
    </row>
    <row r="789">
      <c r="A789" s="223"/>
      <c r="B789" s="223"/>
      <c r="C789" s="223"/>
      <c r="D789" s="223"/>
      <c r="E789" s="223"/>
      <c r="F789" s="223"/>
      <c r="G789" s="223"/>
    </row>
    <row r="790">
      <c r="A790" s="223"/>
      <c r="B790" s="223"/>
      <c r="C790" s="223"/>
      <c r="D790" s="223"/>
      <c r="E790" s="223"/>
      <c r="F790" s="223"/>
      <c r="G790" s="223"/>
    </row>
    <row r="791">
      <c r="A791" s="223"/>
      <c r="B791" s="223"/>
      <c r="C791" s="223"/>
      <c r="D791" s="223"/>
      <c r="E791" s="223"/>
      <c r="F791" s="223"/>
      <c r="G791" s="223"/>
    </row>
    <row r="792">
      <c r="A792" s="223"/>
      <c r="B792" s="223"/>
      <c r="C792" s="223"/>
      <c r="D792" s="223"/>
      <c r="E792" s="223"/>
      <c r="F792" s="223"/>
      <c r="G792" s="223"/>
    </row>
    <row r="793">
      <c r="A793" s="223"/>
      <c r="B793" s="223"/>
      <c r="C793" s="223"/>
      <c r="D793" s="223"/>
      <c r="E793" s="223"/>
      <c r="F793" s="223"/>
      <c r="G793" s="223"/>
    </row>
    <row r="794">
      <c r="A794" s="223"/>
      <c r="B794" s="223"/>
      <c r="C794" s="223"/>
      <c r="D794" s="223"/>
      <c r="E794" s="223"/>
      <c r="F794" s="223"/>
      <c r="G794" s="223"/>
    </row>
    <row r="795">
      <c r="A795" s="223"/>
      <c r="B795" s="223"/>
      <c r="C795" s="223"/>
      <c r="D795" s="223"/>
      <c r="E795" s="223"/>
      <c r="F795" s="223"/>
      <c r="G795" s="223"/>
    </row>
    <row r="796">
      <c r="A796" s="223"/>
      <c r="B796" s="223"/>
      <c r="C796" s="223"/>
      <c r="D796" s="223"/>
      <c r="E796" s="223"/>
      <c r="F796" s="223"/>
      <c r="G796" s="223"/>
    </row>
    <row r="797">
      <c r="A797" s="223"/>
      <c r="B797" s="223"/>
      <c r="C797" s="223"/>
      <c r="D797" s="223"/>
      <c r="E797" s="223"/>
      <c r="F797" s="223"/>
      <c r="G797" s="223"/>
    </row>
    <row r="798">
      <c r="A798" s="223"/>
      <c r="B798" s="223"/>
      <c r="C798" s="223"/>
      <c r="D798" s="223"/>
      <c r="E798" s="223"/>
      <c r="F798" s="223"/>
      <c r="G798" s="223"/>
    </row>
    <row r="799">
      <c r="A799" s="223"/>
      <c r="B799" s="223"/>
      <c r="C799" s="223"/>
      <c r="D799" s="223"/>
      <c r="E799" s="223"/>
      <c r="F799" s="223"/>
      <c r="G799" s="223"/>
    </row>
    <row r="800">
      <c r="A800" s="223"/>
      <c r="B800" s="223"/>
      <c r="C800" s="223"/>
      <c r="D800" s="223"/>
      <c r="E800" s="223"/>
      <c r="F800" s="223"/>
      <c r="G800" s="223"/>
    </row>
    <row r="801">
      <c r="A801" s="223"/>
      <c r="B801" s="223"/>
      <c r="C801" s="223"/>
      <c r="D801" s="223"/>
      <c r="E801" s="223"/>
      <c r="F801" s="223"/>
      <c r="G801" s="223"/>
    </row>
    <row r="802">
      <c r="A802" s="223"/>
      <c r="B802" s="223"/>
      <c r="C802" s="223"/>
      <c r="D802" s="223"/>
      <c r="E802" s="223"/>
      <c r="F802" s="223"/>
      <c r="G802" s="223"/>
    </row>
    <row r="803">
      <c r="A803" s="223"/>
      <c r="B803" s="223"/>
      <c r="C803" s="223"/>
      <c r="D803" s="223"/>
      <c r="E803" s="223"/>
      <c r="F803" s="223"/>
      <c r="G803" s="223"/>
    </row>
    <row r="804">
      <c r="A804" s="223"/>
      <c r="B804" s="223"/>
      <c r="C804" s="223"/>
      <c r="D804" s="223"/>
      <c r="E804" s="223"/>
      <c r="F804" s="223"/>
      <c r="G804" s="223"/>
    </row>
    <row r="805">
      <c r="A805" s="223"/>
      <c r="B805" s="223"/>
      <c r="C805" s="223"/>
      <c r="D805" s="223"/>
      <c r="E805" s="223"/>
      <c r="F805" s="223"/>
      <c r="G805" s="223"/>
    </row>
    <row r="806">
      <c r="A806" s="223"/>
      <c r="B806" s="223"/>
      <c r="C806" s="223"/>
      <c r="D806" s="223"/>
      <c r="E806" s="223"/>
      <c r="F806" s="223"/>
      <c r="G806" s="223"/>
    </row>
    <row r="807">
      <c r="A807" s="223"/>
      <c r="B807" s="223"/>
      <c r="C807" s="223"/>
      <c r="D807" s="223"/>
      <c r="E807" s="223"/>
      <c r="F807" s="223"/>
      <c r="G807" s="223"/>
    </row>
    <row r="808">
      <c r="A808" s="223"/>
      <c r="B808" s="223"/>
      <c r="C808" s="223"/>
      <c r="D808" s="223"/>
      <c r="E808" s="223"/>
      <c r="F808" s="223"/>
      <c r="G808" s="223"/>
    </row>
    <row r="809">
      <c r="A809" s="223"/>
      <c r="B809" s="223"/>
      <c r="C809" s="223"/>
      <c r="D809" s="223"/>
      <c r="E809" s="223"/>
      <c r="F809" s="223"/>
      <c r="G809" s="223"/>
    </row>
    <row r="810">
      <c r="A810" s="223"/>
      <c r="B810" s="223"/>
      <c r="C810" s="223"/>
      <c r="D810" s="223"/>
      <c r="E810" s="223"/>
      <c r="F810" s="223"/>
      <c r="G810" s="223"/>
    </row>
    <row r="811">
      <c r="A811" s="223"/>
      <c r="B811" s="223"/>
      <c r="C811" s="223"/>
      <c r="D811" s="223"/>
      <c r="E811" s="223"/>
      <c r="F811" s="223"/>
      <c r="G811" s="223"/>
    </row>
    <row r="812">
      <c r="A812" s="223"/>
      <c r="B812" s="223"/>
      <c r="C812" s="223"/>
      <c r="D812" s="223"/>
      <c r="E812" s="223"/>
      <c r="F812" s="223"/>
      <c r="G812" s="223"/>
    </row>
    <row r="813">
      <c r="A813" s="223"/>
      <c r="B813" s="223"/>
      <c r="C813" s="223"/>
      <c r="D813" s="223"/>
      <c r="E813" s="223"/>
      <c r="F813" s="223"/>
      <c r="G813" s="223"/>
    </row>
    <row r="814">
      <c r="A814" s="223"/>
      <c r="B814" s="223"/>
      <c r="C814" s="223"/>
      <c r="D814" s="223"/>
      <c r="E814" s="223"/>
      <c r="F814" s="223"/>
      <c r="G814" s="223"/>
    </row>
    <row r="815">
      <c r="A815" s="223"/>
      <c r="B815" s="223"/>
      <c r="C815" s="223"/>
      <c r="D815" s="223"/>
      <c r="E815" s="223"/>
      <c r="F815" s="223"/>
      <c r="G815" s="223"/>
    </row>
    <row r="816">
      <c r="A816" s="223"/>
      <c r="B816" s="223"/>
      <c r="C816" s="223"/>
      <c r="D816" s="223"/>
      <c r="E816" s="223"/>
      <c r="F816" s="223"/>
      <c r="G816" s="223"/>
    </row>
    <row r="817">
      <c r="A817" s="223"/>
      <c r="B817" s="223"/>
      <c r="C817" s="223"/>
      <c r="D817" s="223"/>
      <c r="E817" s="223"/>
      <c r="F817" s="223"/>
      <c r="G817" s="223"/>
    </row>
    <row r="818">
      <c r="A818" s="223"/>
      <c r="B818" s="223"/>
      <c r="C818" s="223"/>
      <c r="D818" s="223"/>
      <c r="E818" s="223"/>
      <c r="F818" s="223"/>
      <c r="G818" s="223"/>
    </row>
    <row r="819">
      <c r="A819" s="223"/>
      <c r="B819" s="223"/>
      <c r="C819" s="223"/>
      <c r="D819" s="223"/>
      <c r="E819" s="223"/>
      <c r="F819" s="223"/>
      <c r="G819" s="223"/>
    </row>
    <row r="820">
      <c r="A820" s="223"/>
      <c r="B820" s="223"/>
      <c r="C820" s="223"/>
      <c r="D820" s="223"/>
      <c r="E820" s="223"/>
      <c r="F820" s="223"/>
      <c r="G820" s="223"/>
    </row>
    <row r="821">
      <c r="A821" s="223"/>
      <c r="B821" s="223"/>
      <c r="C821" s="223"/>
      <c r="D821" s="223"/>
      <c r="E821" s="223"/>
      <c r="F821" s="223"/>
      <c r="G821" s="223"/>
    </row>
    <row r="822">
      <c r="A822" s="223"/>
      <c r="B822" s="223"/>
      <c r="C822" s="223"/>
      <c r="D822" s="223"/>
      <c r="E822" s="223"/>
      <c r="F822" s="223"/>
      <c r="G822" s="223"/>
    </row>
    <row r="823">
      <c r="A823" s="223"/>
      <c r="B823" s="223"/>
      <c r="C823" s="223"/>
      <c r="D823" s="223"/>
      <c r="E823" s="223"/>
      <c r="F823" s="223"/>
      <c r="G823" s="223"/>
    </row>
    <row r="824">
      <c r="A824" s="223"/>
      <c r="B824" s="223"/>
      <c r="C824" s="223"/>
      <c r="D824" s="223"/>
      <c r="E824" s="223"/>
      <c r="F824" s="223"/>
      <c r="G824" s="223"/>
    </row>
    <row r="825">
      <c r="A825" s="223"/>
      <c r="B825" s="223"/>
      <c r="C825" s="223"/>
      <c r="D825" s="223"/>
      <c r="E825" s="223"/>
      <c r="F825" s="223"/>
      <c r="G825" s="223"/>
    </row>
    <row r="826">
      <c r="A826" s="223"/>
      <c r="B826" s="223"/>
      <c r="C826" s="223"/>
      <c r="D826" s="223"/>
      <c r="E826" s="223"/>
      <c r="F826" s="223"/>
      <c r="G826" s="223"/>
    </row>
    <row r="827">
      <c r="A827" s="223"/>
      <c r="B827" s="223"/>
      <c r="C827" s="223"/>
      <c r="D827" s="223"/>
      <c r="E827" s="223"/>
      <c r="F827" s="223"/>
      <c r="G827" s="223"/>
    </row>
    <row r="828">
      <c r="A828" s="223"/>
      <c r="B828" s="223"/>
      <c r="C828" s="223"/>
      <c r="D828" s="223"/>
      <c r="E828" s="223"/>
      <c r="F828" s="223"/>
      <c r="G828" s="223"/>
    </row>
    <row r="829">
      <c r="A829" s="223"/>
      <c r="B829" s="223"/>
      <c r="C829" s="223"/>
      <c r="D829" s="223"/>
      <c r="E829" s="223"/>
      <c r="F829" s="223"/>
      <c r="G829" s="223"/>
    </row>
    <row r="830">
      <c r="A830" s="223"/>
      <c r="B830" s="223"/>
      <c r="C830" s="223"/>
      <c r="D830" s="223"/>
      <c r="E830" s="223"/>
      <c r="F830" s="223"/>
      <c r="G830" s="223"/>
    </row>
    <row r="831">
      <c r="A831" s="223"/>
      <c r="B831" s="223"/>
      <c r="C831" s="223"/>
      <c r="D831" s="223"/>
      <c r="E831" s="223"/>
      <c r="F831" s="223"/>
      <c r="G831" s="223"/>
    </row>
    <row r="832">
      <c r="A832" s="223"/>
      <c r="B832" s="223"/>
      <c r="C832" s="223"/>
      <c r="D832" s="223"/>
      <c r="E832" s="223"/>
      <c r="F832" s="223"/>
      <c r="G832" s="223"/>
    </row>
    <row r="833">
      <c r="A833" s="223"/>
      <c r="B833" s="223"/>
      <c r="C833" s="223"/>
      <c r="D833" s="223"/>
      <c r="E833" s="223"/>
      <c r="F833" s="223"/>
      <c r="G833" s="223"/>
    </row>
    <row r="834">
      <c r="A834" s="223"/>
      <c r="B834" s="223"/>
      <c r="C834" s="223"/>
      <c r="D834" s="223"/>
      <c r="E834" s="223"/>
      <c r="F834" s="223"/>
      <c r="G834" s="223"/>
    </row>
    <row r="835">
      <c r="A835" s="223"/>
      <c r="B835" s="223"/>
      <c r="C835" s="223"/>
      <c r="D835" s="223"/>
      <c r="E835" s="223"/>
      <c r="F835" s="223"/>
      <c r="G835" s="223"/>
    </row>
    <row r="836">
      <c r="A836" s="223"/>
      <c r="B836" s="223"/>
      <c r="C836" s="223"/>
      <c r="D836" s="223"/>
      <c r="E836" s="223"/>
      <c r="F836" s="223"/>
      <c r="G836" s="223"/>
    </row>
    <row r="837">
      <c r="A837" s="223"/>
      <c r="B837" s="223"/>
      <c r="C837" s="223"/>
      <c r="D837" s="223"/>
      <c r="E837" s="223"/>
      <c r="F837" s="223"/>
      <c r="G837" s="223"/>
    </row>
    <row r="838">
      <c r="A838" s="223"/>
      <c r="B838" s="223"/>
      <c r="C838" s="223"/>
      <c r="D838" s="223"/>
      <c r="E838" s="223"/>
      <c r="F838" s="223"/>
      <c r="G838" s="223"/>
    </row>
    <row r="839">
      <c r="A839" s="223"/>
      <c r="B839" s="223"/>
      <c r="C839" s="223"/>
      <c r="D839" s="223"/>
      <c r="E839" s="223"/>
      <c r="F839" s="223"/>
      <c r="G839" s="223"/>
    </row>
    <row r="840">
      <c r="A840" s="223"/>
      <c r="B840" s="223"/>
      <c r="C840" s="223"/>
      <c r="D840" s="223"/>
      <c r="E840" s="223"/>
      <c r="F840" s="223"/>
      <c r="G840" s="223"/>
    </row>
    <row r="841">
      <c r="A841" s="223"/>
      <c r="B841" s="223"/>
      <c r="C841" s="223"/>
      <c r="D841" s="223"/>
      <c r="E841" s="223"/>
      <c r="F841" s="223"/>
      <c r="G841" s="223"/>
    </row>
    <row r="842">
      <c r="A842" s="223"/>
      <c r="B842" s="223"/>
      <c r="C842" s="223"/>
      <c r="D842" s="223"/>
      <c r="E842" s="223"/>
      <c r="F842" s="223"/>
      <c r="G842" s="223"/>
    </row>
    <row r="843">
      <c r="A843" s="223"/>
      <c r="B843" s="223"/>
      <c r="C843" s="223"/>
      <c r="D843" s="223"/>
      <c r="E843" s="223"/>
      <c r="F843" s="223"/>
      <c r="G843" s="223"/>
    </row>
    <row r="844">
      <c r="A844" s="223"/>
      <c r="B844" s="223"/>
      <c r="C844" s="223"/>
      <c r="D844" s="223"/>
      <c r="E844" s="223"/>
      <c r="F844" s="223"/>
      <c r="G844" s="223"/>
    </row>
    <row r="845">
      <c r="A845" s="223"/>
      <c r="B845" s="223"/>
      <c r="C845" s="223"/>
      <c r="D845" s="223"/>
      <c r="E845" s="223"/>
      <c r="F845" s="223"/>
      <c r="G845" s="223"/>
    </row>
    <row r="846">
      <c r="A846" s="223"/>
      <c r="B846" s="223"/>
      <c r="C846" s="223"/>
      <c r="D846" s="223"/>
      <c r="E846" s="223"/>
      <c r="F846" s="223"/>
      <c r="G846" s="223"/>
    </row>
    <row r="847">
      <c r="A847" s="223"/>
      <c r="B847" s="223"/>
      <c r="C847" s="223"/>
      <c r="D847" s="223"/>
      <c r="E847" s="223"/>
      <c r="F847" s="223"/>
      <c r="G847" s="223"/>
    </row>
    <row r="848">
      <c r="A848" s="223"/>
      <c r="B848" s="223"/>
      <c r="C848" s="223"/>
      <c r="D848" s="223"/>
      <c r="E848" s="223"/>
      <c r="F848" s="223"/>
      <c r="G848" s="223"/>
    </row>
    <row r="849">
      <c r="A849" s="223"/>
      <c r="B849" s="223"/>
      <c r="C849" s="223"/>
      <c r="D849" s="223"/>
      <c r="E849" s="223"/>
      <c r="F849" s="223"/>
      <c r="G849" s="223"/>
    </row>
    <row r="850">
      <c r="A850" s="223"/>
      <c r="B850" s="223"/>
      <c r="C850" s="223"/>
      <c r="D850" s="223"/>
      <c r="E850" s="223"/>
      <c r="F850" s="223"/>
      <c r="G850" s="223"/>
    </row>
    <row r="851">
      <c r="A851" s="223"/>
      <c r="B851" s="223"/>
      <c r="C851" s="223"/>
      <c r="D851" s="223"/>
      <c r="E851" s="223"/>
      <c r="F851" s="223"/>
      <c r="G851" s="223"/>
    </row>
    <row r="852">
      <c r="A852" s="223"/>
      <c r="B852" s="223"/>
      <c r="C852" s="223"/>
      <c r="D852" s="223"/>
      <c r="E852" s="223"/>
      <c r="F852" s="223"/>
      <c r="G852" s="223"/>
    </row>
    <row r="853">
      <c r="A853" s="223"/>
      <c r="B853" s="223"/>
      <c r="C853" s="223"/>
      <c r="D853" s="223"/>
      <c r="E853" s="223"/>
      <c r="F853" s="223"/>
      <c r="G853" s="223"/>
    </row>
    <row r="854">
      <c r="A854" s="223"/>
      <c r="B854" s="223"/>
      <c r="C854" s="223"/>
      <c r="D854" s="223"/>
      <c r="E854" s="223"/>
      <c r="F854" s="223"/>
      <c r="G854" s="223"/>
    </row>
    <row r="855">
      <c r="A855" s="223"/>
      <c r="B855" s="223"/>
      <c r="C855" s="223"/>
      <c r="D855" s="223"/>
      <c r="E855" s="223"/>
      <c r="F855" s="223"/>
      <c r="G855" s="223"/>
    </row>
    <row r="856">
      <c r="A856" s="223"/>
      <c r="B856" s="223"/>
      <c r="C856" s="223"/>
      <c r="D856" s="223"/>
      <c r="E856" s="223"/>
      <c r="F856" s="223"/>
      <c r="G856" s="223"/>
    </row>
    <row r="857">
      <c r="A857" s="223"/>
      <c r="B857" s="223"/>
      <c r="C857" s="223"/>
      <c r="D857" s="223"/>
      <c r="E857" s="223"/>
      <c r="F857" s="223"/>
      <c r="G857" s="223"/>
    </row>
    <row r="858">
      <c r="A858" s="223"/>
      <c r="B858" s="223"/>
      <c r="C858" s="223"/>
      <c r="D858" s="223"/>
      <c r="E858" s="223"/>
      <c r="F858" s="223"/>
      <c r="G858" s="223"/>
    </row>
    <row r="859">
      <c r="A859" s="223"/>
      <c r="B859" s="223"/>
      <c r="C859" s="223"/>
      <c r="D859" s="223"/>
      <c r="E859" s="223"/>
      <c r="F859" s="223"/>
      <c r="G859" s="223"/>
    </row>
    <row r="860">
      <c r="A860" s="223"/>
      <c r="B860" s="223"/>
      <c r="C860" s="223"/>
      <c r="D860" s="223"/>
      <c r="E860" s="223"/>
      <c r="F860" s="223"/>
      <c r="G860" s="223"/>
    </row>
    <row r="861">
      <c r="A861" s="223"/>
      <c r="B861" s="223"/>
      <c r="C861" s="223"/>
      <c r="D861" s="223"/>
      <c r="E861" s="223"/>
      <c r="F861" s="223"/>
      <c r="G861" s="223"/>
    </row>
    <row r="862">
      <c r="A862" s="223"/>
      <c r="B862" s="223"/>
      <c r="C862" s="223"/>
      <c r="D862" s="223"/>
      <c r="E862" s="223"/>
      <c r="F862" s="223"/>
      <c r="G862" s="223"/>
    </row>
    <row r="863">
      <c r="A863" s="223"/>
      <c r="B863" s="223"/>
      <c r="C863" s="223"/>
      <c r="D863" s="223"/>
      <c r="E863" s="223"/>
      <c r="F863" s="223"/>
      <c r="G863" s="223"/>
    </row>
    <row r="864">
      <c r="A864" s="223"/>
      <c r="B864" s="223"/>
      <c r="C864" s="223"/>
      <c r="D864" s="223"/>
      <c r="E864" s="223"/>
      <c r="F864" s="223"/>
      <c r="G864" s="223"/>
    </row>
    <row r="865">
      <c r="A865" s="223"/>
      <c r="B865" s="223"/>
      <c r="C865" s="223"/>
      <c r="D865" s="223"/>
      <c r="E865" s="223"/>
      <c r="F865" s="223"/>
      <c r="G865" s="223"/>
    </row>
    <row r="866">
      <c r="A866" s="223"/>
      <c r="B866" s="223"/>
      <c r="C866" s="223"/>
      <c r="D866" s="223"/>
      <c r="E866" s="223"/>
      <c r="F866" s="223"/>
      <c r="G866" s="223"/>
    </row>
    <row r="867">
      <c r="A867" s="223"/>
      <c r="B867" s="223"/>
      <c r="C867" s="223"/>
      <c r="D867" s="223"/>
      <c r="E867" s="223"/>
      <c r="F867" s="223"/>
      <c r="G867" s="223"/>
    </row>
    <row r="868">
      <c r="A868" s="223"/>
      <c r="B868" s="223"/>
      <c r="C868" s="223"/>
      <c r="D868" s="223"/>
      <c r="E868" s="223"/>
      <c r="F868" s="223"/>
      <c r="G868" s="223"/>
    </row>
    <row r="869">
      <c r="A869" s="223"/>
      <c r="B869" s="223"/>
      <c r="C869" s="223"/>
      <c r="D869" s="223"/>
      <c r="E869" s="223"/>
      <c r="F869" s="223"/>
      <c r="G869" s="223"/>
    </row>
    <row r="870">
      <c r="A870" s="223"/>
      <c r="B870" s="223"/>
      <c r="C870" s="223"/>
      <c r="D870" s="223"/>
      <c r="E870" s="223"/>
      <c r="F870" s="223"/>
      <c r="G870" s="223"/>
    </row>
    <row r="871">
      <c r="A871" s="223"/>
      <c r="B871" s="223"/>
      <c r="C871" s="223"/>
      <c r="D871" s="223"/>
      <c r="E871" s="223"/>
      <c r="F871" s="223"/>
      <c r="G871" s="223"/>
    </row>
    <row r="872">
      <c r="A872" s="223"/>
      <c r="B872" s="223"/>
      <c r="C872" s="223"/>
      <c r="D872" s="223"/>
      <c r="E872" s="223"/>
      <c r="F872" s="223"/>
      <c r="G872" s="223"/>
    </row>
    <row r="873">
      <c r="A873" s="223"/>
      <c r="B873" s="223"/>
      <c r="C873" s="223"/>
      <c r="D873" s="223"/>
      <c r="E873" s="223"/>
      <c r="F873" s="223"/>
      <c r="G873" s="223"/>
    </row>
    <row r="874">
      <c r="A874" s="223"/>
      <c r="B874" s="223"/>
      <c r="C874" s="223"/>
      <c r="D874" s="223"/>
      <c r="E874" s="223"/>
      <c r="F874" s="223"/>
      <c r="G874" s="223"/>
    </row>
    <row r="875">
      <c r="A875" s="223"/>
      <c r="B875" s="223"/>
      <c r="C875" s="223"/>
      <c r="D875" s="223"/>
      <c r="E875" s="223"/>
      <c r="F875" s="223"/>
      <c r="G875" s="223"/>
    </row>
    <row r="876">
      <c r="A876" s="223"/>
      <c r="B876" s="223"/>
      <c r="C876" s="223"/>
      <c r="D876" s="223"/>
      <c r="E876" s="223"/>
      <c r="F876" s="223"/>
      <c r="G876" s="223"/>
    </row>
    <row r="877">
      <c r="A877" s="223"/>
      <c r="B877" s="223"/>
      <c r="C877" s="223"/>
      <c r="D877" s="223"/>
      <c r="E877" s="223"/>
      <c r="F877" s="223"/>
      <c r="G877" s="223"/>
    </row>
    <row r="878">
      <c r="A878" s="223"/>
      <c r="B878" s="223"/>
      <c r="C878" s="223"/>
      <c r="D878" s="223"/>
      <c r="E878" s="223"/>
      <c r="F878" s="223"/>
      <c r="G878" s="223"/>
    </row>
    <row r="879">
      <c r="A879" s="223"/>
      <c r="B879" s="223"/>
      <c r="C879" s="223"/>
      <c r="D879" s="223"/>
      <c r="E879" s="223"/>
      <c r="F879" s="223"/>
      <c r="G879" s="223"/>
    </row>
    <row r="880">
      <c r="A880" s="223"/>
      <c r="B880" s="223"/>
      <c r="C880" s="223"/>
      <c r="D880" s="223"/>
      <c r="E880" s="223"/>
      <c r="F880" s="223"/>
      <c r="G880" s="223"/>
    </row>
    <row r="881">
      <c r="A881" s="223"/>
      <c r="B881" s="223"/>
      <c r="C881" s="223"/>
      <c r="D881" s="223"/>
      <c r="E881" s="223"/>
      <c r="F881" s="223"/>
      <c r="G881" s="223"/>
    </row>
    <row r="882">
      <c r="A882" s="223"/>
      <c r="B882" s="223"/>
      <c r="C882" s="223"/>
      <c r="D882" s="223"/>
      <c r="E882" s="223"/>
      <c r="F882" s="223"/>
      <c r="G882" s="223"/>
    </row>
    <row r="883">
      <c r="A883" s="223"/>
      <c r="B883" s="223"/>
      <c r="C883" s="223"/>
      <c r="D883" s="223"/>
      <c r="E883" s="223"/>
      <c r="F883" s="223"/>
      <c r="G883" s="223"/>
    </row>
    <row r="884">
      <c r="A884" s="223"/>
      <c r="B884" s="223"/>
      <c r="C884" s="223"/>
      <c r="D884" s="223"/>
      <c r="E884" s="223"/>
      <c r="F884" s="223"/>
      <c r="G884" s="223"/>
    </row>
    <row r="885">
      <c r="A885" s="223"/>
      <c r="B885" s="223"/>
      <c r="C885" s="223"/>
      <c r="D885" s="223"/>
      <c r="E885" s="223"/>
      <c r="F885" s="223"/>
      <c r="G885" s="223"/>
    </row>
    <row r="886">
      <c r="A886" s="223"/>
      <c r="B886" s="223"/>
      <c r="C886" s="223"/>
      <c r="D886" s="223"/>
      <c r="E886" s="223"/>
      <c r="F886" s="223"/>
      <c r="G886" s="223"/>
    </row>
    <row r="887">
      <c r="A887" s="223"/>
      <c r="B887" s="223"/>
      <c r="C887" s="223"/>
      <c r="D887" s="223"/>
      <c r="E887" s="223"/>
      <c r="F887" s="223"/>
      <c r="G887" s="223"/>
    </row>
    <row r="888">
      <c r="A888" s="223"/>
      <c r="B888" s="223"/>
      <c r="C888" s="223"/>
      <c r="D888" s="223"/>
      <c r="E888" s="223"/>
      <c r="F888" s="223"/>
      <c r="G888" s="223"/>
    </row>
    <row r="889">
      <c r="A889" s="223"/>
      <c r="B889" s="223"/>
      <c r="C889" s="223"/>
      <c r="D889" s="223"/>
      <c r="E889" s="223"/>
      <c r="F889" s="223"/>
      <c r="G889" s="223"/>
    </row>
    <row r="890">
      <c r="A890" s="223"/>
      <c r="B890" s="223"/>
      <c r="C890" s="223"/>
      <c r="D890" s="223"/>
      <c r="E890" s="223"/>
      <c r="F890" s="223"/>
      <c r="G890" s="223"/>
    </row>
    <row r="891">
      <c r="A891" s="223"/>
      <c r="B891" s="223"/>
      <c r="C891" s="223"/>
      <c r="D891" s="223"/>
      <c r="E891" s="223"/>
      <c r="F891" s="223"/>
      <c r="G891" s="223"/>
    </row>
    <row r="892">
      <c r="A892" s="223"/>
      <c r="B892" s="223"/>
      <c r="C892" s="223"/>
      <c r="D892" s="223"/>
      <c r="E892" s="223"/>
      <c r="F892" s="223"/>
      <c r="G892" s="223"/>
    </row>
    <row r="893">
      <c r="A893" s="223"/>
      <c r="B893" s="223"/>
      <c r="C893" s="223"/>
      <c r="D893" s="223"/>
      <c r="E893" s="223"/>
      <c r="F893" s="223"/>
      <c r="G893" s="223"/>
    </row>
    <row r="894">
      <c r="A894" s="223"/>
      <c r="B894" s="223"/>
      <c r="C894" s="223"/>
      <c r="D894" s="223"/>
      <c r="E894" s="223"/>
      <c r="F894" s="223"/>
      <c r="G894" s="223"/>
    </row>
    <row r="895">
      <c r="A895" s="223"/>
      <c r="B895" s="223"/>
      <c r="C895" s="223"/>
      <c r="D895" s="223"/>
      <c r="E895" s="223"/>
      <c r="F895" s="223"/>
      <c r="G895" s="223"/>
    </row>
    <row r="896">
      <c r="A896" s="223"/>
      <c r="B896" s="223"/>
      <c r="C896" s="223"/>
      <c r="D896" s="223"/>
      <c r="E896" s="223"/>
      <c r="F896" s="223"/>
      <c r="G896" s="223"/>
    </row>
    <row r="897">
      <c r="A897" s="223"/>
      <c r="B897" s="223"/>
      <c r="C897" s="223"/>
      <c r="D897" s="223"/>
      <c r="E897" s="223"/>
      <c r="F897" s="223"/>
      <c r="G897" s="223"/>
    </row>
    <row r="898">
      <c r="A898" s="223"/>
      <c r="B898" s="223"/>
      <c r="C898" s="223"/>
      <c r="D898" s="223"/>
      <c r="E898" s="223"/>
      <c r="F898" s="223"/>
      <c r="G898" s="223"/>
    </row>
    <row r="899">
      <c r="A899" s="223"/>
      <c r="B899" s="223"/>
      <c r="C899" s="223"/>
      <c r="D899" s="223"/>
      <c r="E899" s="223"/>
      <c r="F899" s="223"/>
      <c r="G899" s="223"/>
    </row>
    <row r="900">
      <c r="A900" s="223"/>
      <c r="B900" s="223"/>
      <c r="C900" s="223"/>
      <c r="D900" s="223"/>
      <c r="E900" s="223"/>
      <c r="F900" s="223"/>
      <c r="G900" s="223"/>
    </row>
    <row r="901">
      <c r="A901" s="223"/>
      <c r="B901" s="223"/>
      <c r="C901" s="223"/>
      <c r="D901" s="223"/>
      <c r="E901" s="223"/>
      <c r="F901" s="223"/>
      <c r="G901" s="223"/>
    </row>
    <row r="902">
      <c r="A902" s="223"/>
      <c r="B902" s="223"/>
      <c r="C902" s="223"/>
      <c r="D902" s="223"/>
      <c r="E902" s="223"/>
      <c r="F902" s="223"/>
      <c r="G902" s="223"/>
    </row>
    <row r="903">
      <c r="A903" s="223"/>
      <c r="B903" s="223"/>
      <c r="C903" s="223"/>
      <c r="D903" s="223"/>
      <c r="E903" s="223"/>
      <c r="F903" s="223"/>
      <c r="G903" s="223"/>
    </row>
    <row r="904">
      <c r="A904" s="223"/>
      <c r="B904" s="223"/>
      <c r="C904" s="223"/>
      <c r="D904" s="223"/>
      <c r="E904" s="223"/>
      <c r="F904" s="223"/>
      <c r="G904" s="223"/>
    </row>
    <row r="905">
      <c r="A905" s="223"/>
      <c r="B905" s="223"/>
      <c r="C905" s="223"/>
      <c r="D905" s="223"/>
      <c r="E905" s="223"/>
      <c r="F905" s="223"/>
      <c r="G905" s="223"/>
    </row>
    <row r="906">
      <c r="A906" s="223"/>
      <c r="B906" s="223"/>
      <c r="C906" s="223"/>
      <c r="D906" s="223"/>
      <c r="E906" s="223"/>
      <c r="F906" s="223"/>
      <c r="G906" s="223"/>
    </row>
    <row r="907">
      <c r="A907" s="223"/>
      <c r="B907" s="223"/>
      <c r="C907" s="223"/>
      <c r="D907" s="223"/>
      <c r="E907" s="223"/>
      <c r="F907" s="223"/>
      <c r="G907" s="223"/>
    </row>
    <row r="908">
      <c r="A908" s="223"/>
      <c r="B908" s="223"/>
      <c r="C908" s="223"/>
      <c r="D908" s="223"/>
      <c r="E908" s="223"/>
      <c r="F908" s="223"/>
      <c r="G908" s="223"/>
    </row>
    <row r="909">
      <c r="A909" s="223"/>
      <c r="B909" s="223"/>
      <c r="C909" s="223"/>
      <c r="D909" s="223"/>
      <c r="E909" s="223"/>
      <c r="F909" s="223"/>
      <c r="G909" s="223"/>
    </row>
    <row r="910">
      <c r="A910" s="223"/>
      <c r="B910" s="223"/>
      <c r="C910" s="223"/>
      <c r="D910" s="223"/>
      <c r="E910" s="223"/>
      <c r="F910" s="223"/>
      <c r="G910" s="223"/>
    </row>
    <row r="911">
      <c r="A911" s="223"/>
      <c r="B911" s="223"/>
      <c r="C911" s="223"/>
      <c r="D911" s="223"/>
      <c r="E911" s="223"/>
      <c r="F911" s="223"/>
      <c r="G911" s="223"/>
    </row>
    <row r="912">
      <c r="A912" s="223"/>
      <c r="B912" s="223"/>
      <c r="C912" s="223"/>
      <c r="D912" s="223"/>
      <c r="E912" s="223"/>
      <c r="F912" s="223"/>
      <c r="G912" s="223"/>
    </row>
    <row r="913">
      <c r="A913" s="223"/>
      <c r="B913" s="223"/>
      <c r="C913" s="223"/>
      <c r="D913" s="223"/>
      <c r="E913" s="223"/>
      <c r="F913" s="223"/>
      <c r="G913" s="223"/>
    </row>
    <row r="914">
      <c r="A914" s="223"/>
      <c r="B914" s="223"/>
      <c r="C914" s="223"/>
      <c r="D914" s="223"/>
      <c r="E914" s="223"/>
      <c r="F914" s="223"/>
      <c r="G914" s="223"/>
    </row>
    <row r="915">
      <c r="A915" s="223"/>
      <c r="B915" s="223"/>
      <c r="C915" s="223"/>
      <c r="D915" s="223"/>
      <c r="E915" s="223"/>
      <c r="F915" s="223"/>
      <c r="G915" s="223"/>
    </row>
    <row r="916">
      <c r="A916" s="223"/>
      <c r="B916" s="223"/>
      <c r="C916" s="223"/>
      <c r="D916" s="223"/>
      <c r="E916" s="223"/>
      <c r="F916" s="223"/>
      <c r="G916" s="223"/>
    </row>
    <row r="917">
      <c r="A917" s="223"/>
      <c r="B917" s="223"/>
      <c r="C917" s="223"/>
      <c r="D917" s="223"/>
      <c r="E917" s="223"/>
      <c r="F917" s="223"/>
      <c r="G917" s="223"/>
    </row>
    <row r="918">
      <c r="A918" s="223"/>
      <c r="B918" s="223"/>
      <c r="C918" s="223"/>
      <c r="D918" s="223"/>
      <c r="E918" s="223"/>
      <c r="F918" s="223"/>
      <c r="G918" s="223"/>
    </row>
    <row r="919">
      <c r="A919" s="223"/>
      <c r="B919" s="223"/>
      <c r="C919" s="223"/>
      <c r="D919" s="223"/>
      <c r="E919" s="223"/>
      <c r="F919" s="223"/>
      <c r="G919" s="223"/>
    </row>
    <row r="920">
      <c r="A920" s="223"/>
      <c r="B920" s="223"/>
      <c r="C920" s="223"/>
      <c r="D920" s="223"/>
      <c r="E920" s="223"/>
      <c r="F920" s="223"/>
      <c r="G920" s="223"/>
    </row>
    <row r="921">
      <c r="A921" s="223"/>
      <c r="B921" s="223"/>
      <c r="C921" s="223"/>
      <c r="D921" s="223"/>
      <c r="E921" s="223"/>
      <c r="F921" s="223"/>
      <c r="G921" s="223"/>
    </row>
    <row r="922">
      <c r="A922" s="223"/>
      <c r="B922" s="223"/>
      <c r="C922" s="223"/>
      <c r="D922" s="223"/>
      <c r="E922" s="223"/>
      <c r="F922" s="223"/>
      <c r="G922" s="223"/>
    </row>
    <row r="923">
      <c r="A923" s="223"/>
      <c r="B923" s="223"/>
      <c r="C923" s="223"/>
      <c r="D923" s="223"/>
      <c r="E923" s="223"/>
      <c r="F923" s="223"/>
      <c r="G923" s="223"/>
    </row>
    <row r="924">
      <c r="A924" s="223"/>
      <c r="B924" s="223"/>
      <c r="C924" s="223"/>
      <c r="D924" s="223"/>
      <c r="E924" s="223"/>
      <c r="F924" s="223"/>
      <c r="G924" s="223"/>
    </row>
    <row r="925">
      <c r="A925" s="223"/>
      <c r="B925" s="223"/>
      <c r="C925" s="223"/>
      <c r="D925" s="223"/>
      <c r="E925" s="223"/>
      <c r="F925" s="223"/>
      <c r="G925" s="223"/>
    </row>
    <row r="926">
      <c r="A926" s="223"/>
      <c r="B926" s="223"/>
      <c r="C926" s="223"/>
      <c r="D926" s="223"/>
      <c r="E926" s="223"/>
      <c r="F926" s="223"/>
      <c r="G926" s="223"/>
    </row>
    <row r="927">
      <c r="A927" s="223"/>
      <c r="B927" s="223"/>
      <c r="C927" s="223"/>
      <c r="D927" s="223"/>
      <c r="E927" s="223"/>
      <c r="F927" s="223"/>
      <c r="G927" s="223"/>
    </row>
    <row r="928">
      <c r="A928" s="223"/>
      <c r="B928" s="223"/>
      <c r="C928" s="223"/>
      <c r="D928" s="223"/>
      <c r="E928" s="223"/>
      <c r="F928" s="223"/>
      <c r="G928" s="223"/>
    </row>
    <row r="929">
      <c r="A929" s="223"/>
      <c r="B929" s="223"/>
      <c r="C929" s="223"/>
      <c r="D929" s="223"/>
      <c r="E929" s="223"/>
      <c r="F929" s="223"/>
      <c r="G929" s="223"/>
    </row>
    <row r="930">
      <c r="A930" s="223"/>
      <c r="B930" s="223"/>
      <c r="C930" s="223"/>
      <c r="D930" s="223"/>
      <c r="E930" s="223"/>
      <c r="F930" s="223"/>
      <c r="G930" s="223"/>
    </row>
    <row r="931">
      <c r="A931" s="223"/>
      <c r="B931" s="223"/>
      <c r="C931" s="223"/>
      <c r="D931" s="223"/>
      <c r="E931" s="223"/>
      <c r="F931" s="223"/>
      <c r="G931" s="223"/>
    </row>
    <row r="932">
      <c r="A932" s="223"/>
      <c r="B932" s="223"/>
      <c r="C932" s="223"/>
      <c r="D932" s="223"/>
      <c r="E932" s="223"/>
      <c r="F932" s="223"/>
      <c r="G932" s="223"/>
    </row>
    <row r="933">
      <c r="A933" s="223"/>
      <c r="B933" s="223"/>
      <c r="C933" s="223"/>
      <c r="D933" s="223"/>
      <c r="E933" s="223"/>
      <c r="F933" s="223"/>
      <c r="G933" s="223"/>
    </row>
    <row r="934">
      <c r="A934" s="223"/>
      <c r="B934" s="223"/>
      <c r="C934" s="223"/>
      <c r="D934" s="223"/>
      <c r="E934" s="223"/>
      <c r="F934" s="223"/>
      <c r="G934" s="223"/>
    </row>
    <row r="935">
      <c r="A935" s="223"/>
      <c r="B935" s="223"/>
      <c r="C935" s="223"/>
      <c r="D935" s="223"/>
      <c r="E935" s="223"/>
      <c r="F935" s="223"/>
      <c r="G935" s="223"/>
    </row>
    <row r="936">
      <c r="A936" s="223"/>
      <c r="B936" s="223"/>
      <c r="C936" s="223"/>
      <c r="D936" s="223"/>
      <c r="E936" s="223"/>
      <c r="F936" s="223"/>
      <c r="G936" s="223"/>
    </row>
    <row r="937">
      <c r="A937" s="223"/>
      <c r="B937" s="223"/>
      <c r="C937" s="223"/>
      <c r="D937" s="223"/>
      <c r="E937" s="223"/>
      <c r="F937" s="223"/>
      <c r="G937" s="223"/>
    </row>
    <row r="938">
      <c r="A938" s="223"/>
      <c r="B938" s="223"/>
      <c r="C938" s="223"/>
      <c r="D938" s="223"/>
      <c r="E938" s="223"/>
      <c r="F938" s="223"/>
      <c r="G938" s="223"/>
    </row>
    <row r="939">
      <c r="A939" s="223"/>
      <c r="B939" s="223"/>
      <c r="C939" s="223"/>
      <c r="D939" s="223"/>
      <c r="E939" s="223"/>
      <c r="F939" s="223"/>
      <c r="G939" s="223"/>
    </row>
    <row r="940">
      <c r="A940" s="223"/>
      <c r="B940" s="223"/>
      <c r="C940" s="223"/>
      <c r="D940" s="223"/>
      <c r="E940" s="223"/>
      <c r="F940" s="223"/>
      <c r="G940" s="223"/>
    </row>
    <row r="941">
      <c r="A941" s="223"/>
      <c r="B941" s="223"/>
      <c r="C941" s="223"/>
      <c r="D941" s="223"/>
      <c r="E941" s="223"/>
      <c r="F941" s="223"/>
      <c r="G941" s="223"/>
    </row>
    <row r="942">
      <c r="A942" s="223"/>
      <c r="B942" s="223"/>
      <c r="C942" s="223"/>
      <c r="D942" s="223"/>
      <c r="E942" s="223"/>
      <c r="F942" s="223"/>
      <c r="G942" s="223"/>
    </row>
    <row r="943">
      <c r="A943" s="223"/>
      <c r="B943" s="223"/>
      <c r="C943" s="223"/>
      <c r="D943" s="223"/>
      <c r="E943" s="223"/>
      <c r="F943" s="223"/>
      <c r="G943" s="223"/>
    </row>
    <row r="944">
      <c r="A944" s="223"/>
      <c r="B944" s="223"/>
      <c r="C944" s="223"/>
      <c r="D944" s="223"/>
      <c r="E944" s="223"/>
      <c r="F944" s="223"/>
      <c r="G944" s="223"/>
    </row>
    <row r="945">
      <c r="A945" s="223"/>
      <c r="B945" s="223"/>
      <c r="C945" s="223"/>
      <c r="D945" s="223"/>
      <c r="E945" s="223"/>
      <c r="F945" s="223"/>
      <c r="G945" s="223"/>
    </row>
    <row r="946">
      <c r="A946" s="223"/>
      <c r="B946" s="223"/>
      <c r="C946" s="223"/>
      <c r="D946" s="223"/>
      <c r="E946" s="223"/>
      <c r="F946" s="223"/>
      <c r="G946" s="223"/>
    </row>
    <row r="947">
      <c r="A947" s="223"/>
      <c r="B947" s="223"/>
      <c r="C947" s="223"/>
      <c r="D947" s="223"/>
      <c r="E947" s="223"/>
      <c r="F947" s="223"/>
      <c r="G947" s="223"/>
    </row>
    <row r="948">
      <c r="A948" s="223"/>
      <c r="B948" s="223"/>
      <c r="C948" s="223"/>
      <c r="D948" s="223"/>
      <c r="E948" s="223"/>
      <c r="F948" s="223"/>
      <c r="G948" s="223"/>
    </row>
    <row r="949">
      <c r="A949" s="223"/>
      <c r="B949" s="223"/>
      <c r="C949" s="223"/>
      <c r="D949" s="223"/>
      <c r="E949" s="223"/>
      <c r="F949" s="223"/>
      <c r="G949" s="223"/>
    </row>
    <row r="950">
      <c r="A950" s="223"/>
      <c r="B950" s="223"/>
      <c r="C950" s="223"/>
      <c r="D950" s="223"/>
      <c r="E950" s="223"/>
      <c r="F950" s="223"/>
      <c r="G950" s="223"/>
    </row>
    <row r="951">
      <c r="A951" s="223"/>
      <c r="B951" s="223"/>
      <c r="C951" s="223"/>
      <c r="D951" s="223"/>
      <c r="E951" s="223"/>
      <c r="F951" s="223"/>
      <c r="G951" s="223"/>
    </row>
    <row r="952">
      <c r="A952" s="223"/>
      <c r="B952" s="223"/>
      <c r="C952" s="223"/>
      <c r="D952" s="223"/>
      <c r="E952" s="223"/>
      <c r="F952" s="223"/>
      <c r="G952" s="223"/>
    </row>
    <row r="953">
      <c r="A953" s="223"/>
      <c r="B953" s="223"/>
      <c r="C953" s="223"/>
      <c r="D953" s="223"/>
      <c r="E953" s="223"/>
      <c r="F953" s="223"/>
      <c r="G953" s="223"/>
    </row>
    <row r="954">
      <c r="A954" s="223"/>
      <c r="B954" s="223"/>
      <c r="C954" s="223"/>
      <c r="D954" s="223"/>
      <c r="E954" s="223"/>
      <c r="F954" s="223"/>
      <c r="G954" s="223"/>
    </row>
    <row r="955">
      <c r="A955" s="223"/>
      <c r="B955" s="223"/>
      <c r="C955" s="223"/>
      <c r="D955" s="223"/>
      <c r="E955" s="223"/>
      <c r="F955" s="223"/>
      <c r="G955" s="223"/>
    </row>
    <row r="956">
      <c r="A956" s="223"/>
      <c r="B956" s="223"/>
      <c r="C956" s="223"/>
      <c r="D956" s="223"/>
      <c r="E956" s="223"/>
      <c r="F956" s="223"/>
      <c r="G956" s="223"/>
    </row>
    <row r="957">
      <c r="A957" s="223"/>
      <c r="B957" s="223"/>
      <c r="C957" s="223"/>
      <c r="D957" s="223"/>
      <c r="E957" s="223"/>
      <c r="F957" s="223"/>
      <c r="G957" s="223"/>
    </row>
    <row r="958">
      <c r="A958" s="223"/>
      <c r="B958" s="223"/>
      <c r="C958" s="223"/>
      <c r="D958" s="223"/>
      <c r="E958" s="223"/>
      <c r="F958" s="223"/>
      <c r="G958" s="223"/>
    </row>
    <row r="959">
      <c r="A959" s="223"/>
      <c r="B959" s="223"/>
      <c r="C959" s="223"/>
      <c r="D959" s="223"/>
      <c r="E959" s="223"/>
      <c r="F959" s="223"/>
      <c r="G959" s="223"/>
    </row>
    <row r="960">
      <c r="A960" s="223"/>
      <c r="B960" s="223"/>
      <c r="C960" s="223"/>
      <c r="D960" s="223"/>
      <c r="E960" s="223"/>
      <c r="F960" s="223"/>
      <c r="G960" s="223"/>
    </row>
    <row r="961">
      <c r="A961" s="223"/>
      <c r="B961" s="223"/>
      <c r="C961" s="223"/>
      <c r="D961" s="223"/>
      <c r="E961" s="223"/>
      <c r="F961" s="223"/>
      <c r="G961" s="223"/>
    </row>
    <row r="962">
      <c r="A962" s="223"/>
      <c r="B962" s="223"/>
      <c r="C962" s="223"/>
      <c r="D962" s="223"/>
      <c r="E962" s="223"/>
      <c r="F962" s="223"/>
      <c r="G962" s="223"/>
    </row>
    <row r="963">
      <c r="A963" s="223"/>
      <c r="B963" s="223"/>
      <c r="C963" s="223"/>
      <c r="D963" s="223"/>
      <c r="E963" s="223"/>
      <c r="F963" s="223"/>
      <c r="G963" s="223"/>
    </row>
    <row r="964">
      <c r="A964" s="223"/>
      <c r="B964" s="223"/>
      <c r="C964" s="223"/>
      <c r="D964" s="223"/>
      <c r="E964" s="223"/>
      <c r="F964" s="223"/>
      <c r="G964" s="223"/>
    </row>
    <row r="965">
      <c r="A965" s="223"/>
      <c r="B965" s="223"/>
      <c r="C965" s="223"/>
      <c r="D965" s="223"/>
      <c r="E965" s="223"/>
      <c r="F965" s="223"/>
      <c r="G965" s="223"/>
    </row>
    <row r="966">
      <c r="A966" s="223"/>
      <c r="B966" s="223"/>
      <c r="C966" s="223"/>
      <c r="D966" s="223"/>
      <c r="E966" s="223"/>
      <c r="F966" s="223"/>
      <c r="G966" s="223"/>
    </row>
    <row r="967">
      <c r="A967" s="223"/>
      <c r="B967" s="223"/>
      <c r="C967" s="223"/>
      <c r="D967" s="223"/>
      <c r="E967" s="223"/>
      <c r="F967" s="223"/>
      <c r="G967" s="223"/>
    </row>
    <row r="968">
      <c r="A968" s="223"/>
      <c r="B968" s="223"/>
      <c r="C968" s="223"/>
      <c r="D968" s="223"/>
      <c r="E968" s="223"/>
      <c r="F968" s="223"/>
      <c r="G968" s="223"/>
    </row>
    <row r="969">
      <c r="A969" s="223"/>
      <c r="B969" s="223"/>
      <c r="C969" s="223"/>
      <c r="D969" s="223"/>
      <c r="E969" s="223"/>
      <c r="F969" s="223"/>
      <c r="G969" s="223"/>
    </row>
    <row r="970">
      <c r="A970" s="223"/>
      <c r="B970" s="223"/>
      <c r="C970" s="223"/>
      <c r="D970" s="223"/>
      <c r="E970" s="223"/>
      <c r="F970" s="223"/>
      <c r="G970" s="223"/>
    </row>
    <row r="971">
      <c r="A971" s="223"/>
      <c r="B971" s="223"/>
      <c r="C971" s="223"/>
      <c r="D971" s="223"/>
      <c r="E971" s="223"/>
      <c r="F971" s="223"/>
      <c r="G971" s="223"/>
    </row>
    <row r="972">
      <c r="A972" s="223"/>
      <c r="B972" s="223"/>
      <c r="C972" s="223"/>
      <c r="D972" s="223"/>
      <c r="E972" s="223"/>
      <c r="F972" s="223"/>
      <c r="G972" s="223"/>
    </row>
    <row r="973">
      <c r="A973" s="223"/>
      <c r="B973" s="223"/>
      <c r="C973" s="223"/>
      <c r="D973" s="223"/>
      <c r="E973" s="223"/>
      <c r="F973" s="223"/>
      <c r="G973" s="223"/>
    </row>
    <row r="974">
      <c r="A974" s="223"/>
      <c r="B974" s="223"/>
      <c r="C974" s="223"/>
      <c r="D974" s="223"/>
      <c r="E974" s="223"/>
      <c r="F974" s="223"/>
      <c r="G974" s="223"/>
    </row>
    <row r="975">
      <c r="A975" s="223"/>
      <c r="B975" s="223"/>
      <c r="C975" s="223"/>
      <c r="D975" s="223"/>
      <c r="E975" s="223"/>
      <c r="F975" s="223"/>
      <c r="G975" s="223"/>
    </row>
    <row r="976">
      <c r="A976" s="223"/>
      <c r="B976" s="223"/>
      <c r="C976" s="223"/>
      <c r="D976" s="223"/>
      <c r="E976" s="223"/>
      <c r="F976" s="223"/>
      <c r="G976" s="223"/>
    </row>
    <row r="977">
      <c r="A977" s="223"/>
      <c r="B977" s="223"/>
      <c r="C977" s="223"/>
      <c r="D977" s="223"/>
      <c r="E977" s="223"/>
      <c r="F977" s="223"/>
      <c r="G977" s="223"/>
    </row>
    <row r="978">
      <c r="A978" s="223"/>
      <c r="B978" s="223"/>
      <c r="C978" s="223"/>
      <c r="D978" s="223"/>
      <c r="E978" s="223"/>
      <c r="F978" s="223"/>
      <c r="G978" s="223"/>
    </row>
    <row r="979">
      <c r="A979" s="223"/>
      <c r="B979" s="223"/>
      <c r="C979" s="223"/>
      <c r="D979" s="223"/>
      <c r="E979" s="223"/>
      <c r="F979" s="223"/>
      <c r="G979" s="223"/>
    </row>
    <row r="980">
      <c r="A980" s="223"/>
      <c r="B980" s="223"/>
      <c r="C980" s="223"/>
      <c r="D980" s="223"/>
      <c r="E980" s="223"/>
      <c r="F980" s="223"/>
      <c r="G980" s="223"/>
    </row>
    <row r="981">
      <c r="A981" s="223"/>
      <c r="B981" s="223"/>
      <c r="C981" s="223"/>
      <c r="D981" s="223"/>
      <c r="E981" s="223"/>
      <c r="F981" s="223"/>
      <c r="G981" s="223"/>
    </row>
    <row r="982">
      <c r="A982" s="223"/>
      <c r="B982" s="223"/>
      <c r="C982" s="223"/>
      <c r="D982" s="223"/>
      <c r="E982" s="223"/>
      <c r="F982" s="223"/>
      <c r="G982" s="223"/>
    </row>
    <row r="983">
      <c r="A983" s="223"/>
      <c r="B983" s="223"/>
      <c r="C983" s="223"/>
      <c r="D983" s="223"/>
      <c r="E983" s="223"/>
      <c r="F983" s="223"/>
      <c r="G983" s="223"/>
    </row>
    <row r="984">
      <c r="A984" s="223"/>
      <c r="B984" s="223"/>
      <c r="C984" s="223"/>
      <c r="D984" s="223"/>
      <c r="E984" s="223"/>
      <c r="F984" s="223"/>
      <c r="G984" s="223"/>
    </row>
    <row r="985">
      <c r="A985" s="223"/>
      <c r="B985" s="223"/>
      <c r="C985" s="223"/>
      <c r="D985" s="223"/>
      <c r="E985" s="223"/>
      <c r="F985" s="223"/>
      <c r="G985" s="223"/>
    </row>
    <row r="986">
      <c r="A986" s="223"/>
      <c r="B986" s="223"/>
      <c r="C986" s="223"/>
      <c r="D986" s="223"/>
      <c r="E986" s="223"/>
      <c r="F986" s="223"/>
      <c r="G986" s="223"/>
    </row>
    <row r="987">
      <c r="A987" s="223"/>
      <c r="B987" s="223"/>
      <c r="C987" s="223"/>
      <c r="D987" s="223"/>
      <c r="E987" s="223"/>
      <c r="F987" s="223"/>
      <c r="G987" s="223"/>
    </row>
    <row r="988">
      <c r="A988" s="223"/>
      <c r="B988" s="223"/>
      <c r="C988" s="223"/>
      <c r="D988" s="223"/>
      <c r="E988" s="223"/>
      <c r="F988" s="223"/>
      <c r="G988" s="223"/>
    </row>
    <row r="989">
      <c r="A989" s="223"/>
      <c r="B989" s="223"/>
      <c r="C989" s="223"/>
      <c r="D989" s="223"/>
      <c r="E989" s="223"/>
      <c r="F989" s="223"/>
      <c r="G989" s="223"/>
    </row>
    <row r="990">
      <c r="A990" s="223"/>
      <c r="B990" s="223"/>
      <c r="C990" s="223"/>
      <c r="D990" s="223"/>
      <c r="E990" s="223"/>
      <c r="F990" s="223"/>
      <c r="G990" s="223"/>
    </row>
    <row r="991">
      <c r="A991" s="223"/>
      <c r="B991" s="223"/>
      <c r="C991" s="223"/>
      <c r="D991" s="223"/>
      <c r="E991" s="223"/>
      <c r="F991" s="223"/>
      <c r="G991" s="223"/>
    </row>
    <row r="992">
      <c r="A992" s="223"/>
      <c r="B992" s="223"/>
      <c r="C992" s="223"/>
      <c r="D992" s="223"/>
      <c r="E992" s="223"/>
      <c r="F992" s="223"/>
      <c r="G992" s="223"/>
    </row>
    <row r="993">
      <c r="A993" s="223"/>
      <c r="B993" s="223"/>
      <c r="C993" s="223"/>
      <c r="D993" s="223"/>
      <c r="E993" s="223"/>
      <c r="F993" s="223"/>
      <c r="G993" s="223"/>
    </row>
    <row r="994">
      <c r="A994" s="223"/>
      <c r="B994" s="223"/>
      <c r="C994" s="223"/>
      <c r="D994" s="223"/>
      <c r="E994" s="223"/>
      <c r="F994" s="223"/>
      <c r="G994" s="223"/>
    </row>
    <row r="995">
      <c r="A995" s="223"/>
      <c r="B995" s="223"/>
      <c r="C995" s="223"/>
      <c r="D995" s="223"/>
      <c r="E995" s="223"/>
      <c r="F995" s="223"/>
      <c r="G995" s="223"/>
    </row>
    <row r="996">
      <c r="A996" s="223"/>
      <c r="B996" s="223"/>
      <c r="C996" s="223"/>
      <c r="D996" s="223"/>
      <c r="E996" s="223"/>
      <c r="F996" s="223"/>
      <c r="G996" s="223"/>
    </row>
    <row r="997">
      <c r="A997" s="223"/>
      <c r="B997" s="223"/>
      <c r="C997" s="223"/>
      <c r="D997" s="223"/>
      <c r="E997" s="223"/>
      <c r="F997" s="223"/>
      <c r="G997" s="223"/>
    </row>
    <row r="998">
      <c r="A998" s="223"/>
      <c r="B998" s="223"/>
      <c r="C998" s="223"/>
      <c r="D998" s="223"/>
      <c r="E998" s="223"/>
      <c r="F998" s="223"/>
      <c r="G998" s="223"/>
    </row>
    <row r="999">
      <c r="A999" s="223"/>
      <c r="B999" s="223"/>
      <c r="C999" s="223"/>
      <c r="D999" s="223"/>
      <c r="E999" s="223"/>
      <c r="F999" s="223"/>
      <c r="G999" s="223"/>
    </row>
    <row r="1000">
      <c r="A1000" s="223"/>
      <c r="B1000" s="223"/>
      <c r="C1000" s="223"/>
      <c r="D1000" s="223"/>
      <c r="E1000" s="223"/>
      <c r="F1000" s="223"/>
      <c r="G1000" s="22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14"/>
    <col customWidth="1" min="3" max="3" width="31.14"/>
    <col customWidth="1" min="4" max="4" width="32.57"/>
    <col customWidth="1" min="5" max="5" width="23.0"/>
    <col customWidth="1" min="6" max="6" width="63.14"/>
    <col customWidth="1" min="7" max="7" width="58.14"/>
  </cols>
  <sheetData>
    <row r="1">
      <c r="A1" s="635" t="s">
        <v>1</v>
      </c>
      <c r="B1" s="265" t="s">
        <v>2</v>
      </c>
      <c r="C1" s="265" t="s">
        <v>3</v>
      </c>
      <c r="D1" s="265" t="s">
        <v>4</v>
      </c>
      <c r="E1" s="636" t="s">
        <v>5</v>
      </c>
      <c r="F1" s="267" t="s">
        <v>6</v>
      </c>
      <c r="G1" s="3" t="s">
        <v>8</v>
      </c>
    </row>
    <row r="2">
      <c r="A2" s="637">
        <v>45140.0</v>
      </c>
      <c r="B2" s="638" t="s">
        <v>8499</v>
      </c>
      <c r="C2" s="638" t="s">
        <v>10</v>
      </c>
      <c r="D2" s="638" t="s">
        <v>8500</v>
      </c>
      <c r="E2" s="639">
        <v>69626.0</v>
      </c>
      <c r="F2" s="640" t="s">
        <v>8501</v>
      </c>
      <c r="G2" s="22"/>
    </row>
    <row r="3">
      <c r="A3" s="641">
        <v>45216.0</v>
      </c>
      <c r="B3" s="19" t="s">
        <v>8499</v>
      </c>
      <c r="C3" s="19" t="s">
        <v>10</v>
      </c>
      <c r="D3" s="19"/>
      <c r="E3" s="21">
        <v>51813.0</v>
      </c>
      <c r="F3" s="37" t="s">
        <v>8502</v>
      </c>
      <c r="G3" s="22"/>
    </row>
    <row r="4">
      <c r="A4" s="377">
        <v>45302.0</v>
      </c>
      <c r="B4" s="19" t="s">
        <v>8499</v>
      </c>
      <c r="C4" s="19" t="s">
        <v>10</v>
      </c>
      <c r="D4" s="28">
        <v>17754.0</v>
      </c>
      <c r="E4" s="32">
        <v>121209.29</v>
      </c>
      <c r="F4" s="35" t="s">
        <v>8503</v>
      </c>
      <c r="G4" s="22"/>
    </row>
    <row r="5">
      <c r="A5" s="377">
        <v>45369.0</v>
      </c>
      <c r="B5" s="19" t="s">
        <v>8499</v>
      </c>
      <c r="C5" s="19" t="s">
        <v>10</v>
      </c>
      <c r="D5" s="28">
        <v>20063.0</v>
      </c>
      <c r="E5" s="32">
        <v>120642.62</v>
      </c>
      <c r="F5" s="35" t="s">
        <v>8504</v>
      </c>
      <c r="G5" s="22"/>
    </row>
    <row r="6">
      <c r="A6" s="377">
        <v>45418.0</v>
      </c>
      <c r="B6" s="19" t="s">
        <v>8499</v>
      </c>
      <c r="C6" s="19" t="s">
        <v>10</v>
      </c>
      <c r="D6" s="28">
        <v>21733.0</v>
      </c>
      <c r="E6" s="32">
        <v>77562.4</v>
      </c>
      <c r="F6" s="31" t="s">
        <v>8505</v>
      </c>
      <c r="G6" s="22"/>
    </row>
    <row r="7">
      <c r="A7" s="377">
        <v>45488.0</v>
      </c>
      <c r="B7" s="19" t="s">
        <v>8499</v>
      </c>
      <c r="C7" s="19" t="s">
        <v>10</v>
      </c>
      <c r="D7" s="28">
        <v>24021.0</v>
      </c>
      <c r="E7" s="32">
        <v>140197.6</v>
      </c>
      <c r="F7" s="33"/>
      <c r="G7" s="22"/>
    </row>
    <row r="8">
      <c r="A8" s="377">
        <v>45590.0</v>
      </c>
      <c r="B8" s="19" t="s">
        <v>8499</v>
      </c>
      <c r="C8" s="19" t="s">
        <v>10</v>
      </c>
      <c r="D8" s="28">
        <v>30442.0</v>
      </c>
      <c r="E8" s="32">
        <v>244365.6</v>
      </c>
      <c r="F8" s="642" t="s">
        <v>7793</v>
      </c>
      <c r="G8" s="22"/>
    </row>
    <row r="9">
      <c r="A9" s="643">
        <v>45649.0</v>
      </c>
      <c r="B9" s="206" t="s">
        <v>8499</v>
      </c>
      <c r="C9" s="206" t="s">
        <v>10</v>
      </c>
      <c r="D9" s="206">
        <v>37882.0</v>
      </c>
      <c r="E9" s="199">
        <v>171441.0</v>
      </c>
      <c r="F9" s="642" t="s">
        <v>1108</v>
      </c>
      <c r="G9" s="22"/>
    </row>
    <row r="10">
      <c r="A10" s="643">
        <v>45713.0</v>
      </c>
      <c r="B10" s="206" t="s">
        <v>8499</v>
      </c>
      <c r="C10" s="206" t="s">
        <v>10</v>
      </c>
      <c r="D10" s="206">
        <v>39532.0</v>
      </c>
      <c r="E10" s="199">
        <v>213806.0</v>
      </c>
      <c r="F10" s="642" t="s">
        <v>8506</v>
      </c>
      <c r="G10" s="22"/>
    </row>
    <row r="11">
      <c r="A11" s="644">
        <v>45772.0</v>
      </c>
      <c r="B11" s="645" t="s">
        <v>8499</v>
      </c>
      <c r="C11" s="645" t="s">
        <v>10</v>
      </c>
      <c r="D11" s="645">
        <v>51578.0</v>
      </c>
      <c r="E11" s="646">
        <v>320759.0</v>
      </c>
      <c r="F11" s="647" t="s">
        <v>23</v>
      </c>
      <c r="G11" s="22"/>
    </row>
    <row r="12">
      <c r="A12" s="644">
        <v>45835.0</v>
      </c>
      <c r="B12" s="645" t="s">
        <v>8499</v>
      </c>
      <c r="C12" s="645" t="s">
        <v>10</v>
      </c>
      <c r="D12" s="645">
        <v>54775.0</v>
      </c>
      <c r="E12" s="646">
        <v>222996.0</v>
      </c>
      <c r="F12" s="647" t="s">
        <v>2147</v>
      </c>
      <c r="G12" s="22"/>
    </row>
    <row r="13">
      <c r="A13" s="643">
        <v>45925.0</v>
      </c>
      <c r="B13" s="206" t="s">
        <v>8499</v>
      </c>
      <c r="C13" s="206" t="s">
        <v>10</v>
      </c>
      <c r="D13" s="206">
        <v>50597.0</v>
      </c>
      <c r="E13" s="199">
        <v>291881.0</v>
      </c>
      <c r="F13" s="642" t="s">
        <v>8507</v>
      </c>
      <c r="G13" s="22"/>
    </row>
    <row r="14">
      <c r="A14" s="306">
        <v>45982.0</v>
      </c>
      <c r="B14" s="110" t="s">
        <v>8499</v>
      </c>
      <c r="C14" s="110" t="s">
        <v>10</v>
      </c>
      <c r="D14" s="110">
        <v>50179.0</v>
      </c>
      <c r="E14" s="111">
        <v>185492.0</v>
      </c>
      <c r="F14" s="648" t="s">
        <v>8509</v>
      </c>
      <c r="G14" s="22"/>
    </row>
    <row r="15">
      <c r="A15" s="306">
        <v>46379.0</v>
      </c>
      <c r="B15" s="110" t="s">
        <v>8499</v>
      </c>
      <c r="C15" s="110" t="s">
        <v>10</v>
      </c>
      <c r="D15" s="110">
        <v>51113.0</v>
      </c>
      <c r="E15" s="111">
        <v>124364.0</v>
      </c>
      <c r="F15" s="648" t="s">
        <v>8510</v>
      </c>
      <c r="G15" s="22"/>
    </row>
    <row r="16">
      <c r="A16" s="306"/>
      <c r="B16" s="110" t="s">
        <v>8499</v>
      </c>
      <c r="C16" s="110" t="s">
        <v>10</v>
      </c>
      <c r="D16" s="110"/>
      <c r="E16" s="111"/>
      <c r="F16" s="649"/>
      <c r="G16" s="22"/>
    </row>
    <row r="17">
      <c r="A17" s="650"/>
      <c r="B17" s="220"/>
      <c r="C17" s="220"/>
      <c r="D17" s="220"/>
      <c r="E17" s="222"/>
      <c r="F17" s="649"/>
      <c r="G17" s="22"/>
    </row>
    <row r="18">
      <c r="A18" s="650"/>
      <c r="B18" s="220"/>
      <c r="C18" s="220"/>
      <c r="D18" s="220"/>
      <c r="E18" s="222"/>
      <c r="F18" s="649"/>
      <c r="G18" s="22"/>
    </row>
    <row r="19">
      <c r="A19" s="650"/>
      <c r="B19" s="220"/>
      <c r="C19" s="220"/>
      <c r="D19" s="220"/>
      <c r="E19" s="222"/>
      <c r="F19" s="649"/>
      <c r="G19" s="22"/>
    </row>
    <row r="20">
      <c r="A20" s="650"/>
      <c r="B20" s="220"/>
      <c r="C20" s="220"/>
      <c r="D20" s="220"/>
      <c r="E20" s="222"/>
      <c r="F20" s="649"/>
      <c r="G20" s="22"/>
    </row>
    <row r="21">
      <c r="A21" s="650"/>
      <c r="B21" s="220"/>
      <c r="C21" s="220"/>
      <c r="D21" s="220"/>
      <c r="E21" s="222"/>
      <c r="F21" s="649"/>
      <c r="G21" s="22"/>
    </row>
    <row r="22">
      <c r="A22" s="650"/>
      <c r="B22" s="220"/>
      <c r="C22" s="220"/>
      <c r="D22" s="220"/>
      <c r="E22" s="222"/>
      <c r="F22" s="649"/>
      <c r="G22" s="22"/>
    </row>
    <row r="23">
      <c r="A23" s="650"/>
      <c r="B23" s="220"/>
      <c r="C23" s="220"/>
      <c r="D23" s="220"/>
      <c r="E23" s="222"/>
      <c r="F23" s="649"/>
      <c r="G23" s="22"/>
    </row>
    <row r="24">
      <c r="A24" s="650"/>
      <c r="B24" s="220"/>
      <c r="C24" s="220"/>
      <c r="D24" s="220"/>
      <c r="E24" s="222"/>
      <c r="F24" s="649"/>
      <c r="G24" s="22"/>
    </row>
    <row r="25">
      <c r="A25" s="650"/>
      <c r="B25" s="220"/>
      <c r="C25" s="220"/>
      <c r="D25" s="220"/>
      <c r="E25" s="222"/>
      <c r="F25" s="649"/>
      <c r="G25" s="22"/>
    </row>
    <row r="26">
      <c r="A26" s="650"/>
      <c r="B26" s="220"/>
      <c r="C26" s="220"/>
      <c r="D26" s="220"/>
      <c r="E26" s="222"/>
      <c r="F26" s="649"/>
      <c r="G26" s="22"/>
    </row>
    <row r="27">
      <c r="A27" s="650"/>
      <c r="B27" s="220"/>
      <c r="C27" s="220"/>
      <c r="D27" s="220"/>
      <c r="E27" s="222"/>
      <c r="F27" s="649"/>
      <c r="G27" s="22"/>
    </row>
    <row r="28">
      <c r="A28" s="650"/>
      <c r="B28" s="220"/>
      <c r="C28" s="220"/>
      <c r="D28" s="220"/>
      <c r="E28" s="222"/>
      <c r="F28" s="649"/>
      <c r="G28" s="22"/>
    </row>
    <row r="29">
      <c r="A29" s="650"/>
      <c r="B29" s="220"/>
      <c r="C29" s="220"/>
      <c r="D29" s="220"/>
      <c r="E29" s="222"/>
      <c r="F29" s="649"/>
      <c r="G29" s="22"/>
    </row>
    <row r="30">
      <c r="A30" s="650"/>
      <c r="B30" s="220"/>
      <c r="C30" s="220"/>
      <c r="D30" s="220"/>
      <c r="E30" s="222"/>
      <c r="F30" s="649"/>
      <c r="G30" s="22"/>
    </row>
    <row r="31">
      <c r="A31" s="650"/>
      <c r="B31" s="220"/>
      <c r="C31" s="220"/>
      <c r="D31" s="220"/>
      <c r="E31" s="222"/>
      <c r="F31" s="649"/>
      <c r="G31" s="22"/>
    </row>
    <row r="32">
      <c r="A32" s="650"/>
      <c r="B32" s="220"/>
      <c r="C32" s="220"/>
      <c r="D32" s="220"/>
      <c r="E32" s="222"/>
      <c r="F32" s="649"/>
      <c r="G32" s="22"/>
    </row>
    <row r="33">
      <c r="A33" s="650"/>
      <c r="B33" s="220"/>
      <c r="C33" s="220"/>
      <c r="D33" s="220"/>
      <c r="E33" s="222"/>
      <c r="F33" s="649"/>
      <c r="G33" s="22"/>
    </row>
    <row r="34">
      <c r="A34" s="650"/>
      <c r="B34" s="220"/>
      <c r="C34" s="220"/>
      <c r="D34" s="220"/>
      <c r="E34" s="222"/>
      <c r="F34" s="649"/>
      <c r="G34" s="22"/>
    </row>
    <row r="35">
      <c r="A35" s="650"/>
      <c r="B35" s="220"/>
      <c r="C35" s="220"/>
      <c r="D35" s="220"/>
      <c r="E35" s="222"/>
      <c r="F35" s="649"/>
      <c r="G35" s="22"/>
    </row>
    <row r="36">
      <c r="A36" s="650"/>
      <c r="B36" s="220"/>
      <c r="C36" s="220"/>
      <c r="D36" s="220"/>
      <c r="E36" s="222"/>
      <c r="F36" s="649"/>
      <c r="G36" s="22"/>
    </row>
    <row r="37">
      <c r="A37" s="650"/>
      <c r="B37" s="220"/>
      <c r="C37" s="220"/>
      <c r="D37" s="220"/>
      <c r="E37" s="222"/>
      <c r="F37" s="649"/>
      <c r="G37" s="58"/>
    </row>
    <row r="38">
      <c r="A38" s="650"/>
      <c r="B38" s="220"/>
      <c r="C38" s="220"/>
      <c r="D38" s="220"/>
      <c r="E38" s="222"/>
      <c r="F38" s="649"/>
      <c r="G38" s="58"/>
    </row>
    <row r="39">
      <c r="A39" s="650"/>
      <c r="B39" s="220"/>
      <c r="C39" s="220"/>
      <c r="D39" s="220"/>
      <c r="E39" s="222"/>
      <c r="F39" s="649"/>
      <c r="G39" s="22"/>
    </row>
    <row r="40">
      <c r="A40" s="650"/>
      <c r="B40" s="220"/>
      <c r="C40" s="220"/>
      <c r="D40" s="220"/>
      <c r="E40" s="222"/>
      <c r="F40" s="649"/>
      <c r="G40" s="60"/>
    </row>
    <row r="41">
      <c r="A41" s="650"/>
      <c r="B41" s="220"/>
      <c r="C41" s="220"/>
      <c r="D41" s="220"/>
      <c r="E41" s="222"/>
      <c r="F41" s="649"/>
      <c r="G41" s="22"/>
    </row>
    <row r="42">
      <c r="A42" s="650"/>
      <c r="B42" s="220"/>
      <c r="C42" s="220"/>
      <c r="D42" s="220"/>
      <c r="E42" s="222"/>
      <c r="F42" s="649"/>
      <c r="G42" s="22"/>
    </row>
    <row r="43">
      <c r="A43" s="650"/>
      <c r="B43" s="220"/>
      <c r="C43" s="220"/>
      <c r="D43" s="220"/>
      <c r="E43" s="222"/>
      <c r="F43" s="649"/>
      <c r="G43" s="22"/>
    </row>
    <row r="44">
      <c r="A44" s="650"/>
      <c r="B44" s="220"/>
      <c r="C44" s="220"/>
      <c r="D44" s="220"/>
      <c r="E44" s="222"/>
      <c r="F44" s="649"/>
      <c r="G44" s="58"/>
    </row>
    <row r="45">
      <c r="A45" s="650"/>
      <c r="B45" s="220"/>
      <c r="C45" s="220"/>
      <c r="D45" s="220"/>
      <c r="E45" s="222"/>
      <c r="F45" s="649"/>
      <c r="G45" s="58"/>
    </row>
    <row r="46">
      <c r="A46" s="650"/>
      <c r="B46" s="220"/>
      <c r="C46" s="220"/>
      <c r="D46" s="220"/>
      <c r="E46" s="222"/>
      <c r="F46" s="649"/>
      <c r="G46" s="58"/>
    </row>
    <row r="47">
      <c r="A47" s="650"/>
      <c r="B47" s="220"/>
      <c r="C47" s="220"/>
      <c r="D47" s="220"/>
      <c r="E47" s="222"/>
      <c r="F47" s="649"/>
      <c r="G47" s="42"/>
    </row>
    <row r="48">
      <c r="A48" s="650"/>
      <c r="B48" s="220"/>
      <c r="C48" s="220"/>
      <c r="D48" s="220"/>
      <c r="E48" s="222"/>
      <c r="F48" s="649"/>
      <c r="G48" s="22"/>
    </row>
    <row r="49">
      <c r="A49" s="650"/>
      <c r="B49" s="220"/>
      <c r="C49" s="220"/>
      <c r="D49" s="220"/>
      <c r="E49" s="222"/>
      <c r="F49" s="649"/>
      <c r="G49" s="22"/>
    </row>
    <row r="50">
      <c r="A50" s="650"/>
      <c r="B50" s="220"/>
      <c r="C50" s="220"/>
      <c r="D50" s="220"/>
      <c r="E50" s="222"/>
      <c r="F50" s="649"/>
      <c r="G50" s="22"/>
    </row>
    <row r="51">
      <c r="A51" s="650"/>
      <c r="B51" s="220"/>
      <c r="C51" s="220"/>
      <c r="D51" s="220"/>
      <c r="E51" s="222"/>
      <c r="F51" s="649"/>
      <c r="G51" s="22"/>
    </row>
    <row r="52">
      <c r="A52" s="650"/>
      <c r="B52" s="220"/>
      <c r="C52" s="220"/>
      <c r="D52" s="220"/>
      <c r="E52" s="222"/>
      <c r="F52" s="649"/>
      <c r="G52" s="22"/>
    </row>
    <row r="53">
      <c r="A53" s="650"/>
      <c r="B53" s="220"/>
      <c r="C53" s="220"/>
      <c r="D53" s="220"/>
      <c r="E53" s="222"/>
      <c r="F53" s="649"/>
      <c r="G53" s="22"/>
    </row>
    <row r="54">
      <c r="A54" s="650"/>
      <c r="B54" s="220"/>
      <c r="C54" s="220"/>
      <c r="D54" s="220"/>
      <c r="E54" s="222"/>
      <c r="F54" s="649"/>
      <c r="G54" s="22"/>
    </row>
    <row r="55">
      <c r="A55" s="650"/>
      <c r="B55" s="220"/>
      <c r="C55" s="220"/>
      <c r="D55" s="220"/>
      <c r="E55" s="222"/>
      <c r="F55" s="649"/>
      <c r="G55" s="67"/>
    </row>
    <row r="56">
      <c r="A56" s="650"/>
      <c r="B56" s="220"/>
      <c r="C56" s="220"/>
      <c r="D56" s="220"/>
      <c r="E56" s="222"/>
      <c r="F56" s="649"/>
      <c r="G56" s="22"/>
    </row>
    <row r="57">
      <c r="A57" s="650"/>
      <c r="B57" s="220"/>
      <c r="C57" s="220"/>
      <c r="D57" s="220"/>
      <c r="E57" s="222"/>
      <c r="F57" s="649"/>
      <c r="G57" s="22"/>
    </row>
    <row r="58">
      <c r="A58" s="650"/>
      <c r="B58" s="220"/>
      <c r="C58" s="220"/>
      <c r="D58" s="220"/>
      <c r="E58" s="222"/>
      <c r="F58" s="649"/>
      <c r="G58" s="22"/>
    </row>
    <row r="59">
      <c r="A59" s="650"/>
      <c r="B59" s="220"/>
      <c r="C59" s="220"/>
      <c r="D59" s="220"/>
      <c r="E59" s="222"/>
      <c r="F59" s="649"/>
      <c r="G59" s="22"/>
    </row>
    <row r="60">
      <c r="A60" s="650"/>
      <c r="B60" s="220"/>
      <c r="C60" s="220"/>
      <c r="D60" s="220"/>
      <c r="E60" s="222"/>
      <c r="F60" s="649"/>
      <c r="G60" s="22"/>
    </row>
    <row r="61">
      <c r="A61" s="650"/>
      <c r="B61" s="220"/>
      <c r="C61" s="220"/>
      <c r="D61" s="220"/>
      <c r="E61" s="222"/>
      <c r="F61" s="649"/>
      <c r="G61" s="67"/>
    </row>
    <row r="62">
      <c r="A62" s="650"/>
      <c r="B62" s="220"/>
      <c r="C62" s="220"/>
      <c r="D62" s="220"/>
      <c r="E62" s="222"/>
      <c r="F62" s="649"/>
      <c r="G62" s="22"/>
    </row>
    <row r="63">
      <c r="A63" s="650"/>
      <c r="B63" s="220"/>
      <c r="C63" s="220"/>
      <c r="D63" s="220"/>
      <c r="E63" s="222"/>
      <c r="F63" s="649"/>
      <c r="G63" s="22"/>
    </row>
    <row r="64">
      <c r="A64" s="650"/>
      <c r="B64" s="220"/>
      <c r="C64" s="220"/>
      <c r="D64" s="220"/>
      <c r="E64" s="222"/>
      <c r="F64" s="649"/>
      <c r="G64" s="67"/>
    </row>
    <row r="65">
      <c r="A65" s="650"/>
      <c r="B65" s="220"/>
      <c r="C65" s="220"/>
      <c r="D65" s="220"/>
      <c r="E65" s="222"/>
      <c r="F65" s="649"/>
      <c r="G65" s="22"/>
    </row>
    <row r="66">
      <c r="A66" s="650"/>
      <c r="B66" s="220"/>
      <c r="C66" s="220"/>
      <c r="D66" s="220"/>
      <c r="E66" s="222"/>
      <c r="F66" s="649"/>
      <c r="G66" s="22"/>
    </row>
    <row r="67">
      <c r="A67" s="650"/>
      <c r="B67" s="220"/>
      <c r="C67" s="220"/>
      <c r="D67" s="220"/>
      <c r="E67" s="222"/>
      <c r="F67" s="649"/>
      <c r="G67" s="67"/>
    </row>
    <row r="68">
      <c r="A68" s="650"/>
      <c r="B68" s="220"/>
      <c r="C68" s="220"/>
      <c r="D68" s="220"/>
      <c r="E68" s="222"/>
      <c r="F68" s="649"/>
      <c r="G68" s="67"/>
    </row>
    <row r="69">
      <c r="A69" s="650"/>
      <c r="B69" s="220"/>
      <c r="C69" s="220"/>
      <c r="D69" s="220"/>
      <c r="E69" s="222"/>
      <c r="F69" s="649"/>
      <c r="G69" s="58"/>
    </row>
    <row r="70">
      <c r="A70" s="650"/>
      <c r="B70" s="220"/>
      <c r="C70" s="220"/>
      <c r="D70" s="220"/>
      <c r="E70" s="222"/>
      <c r="F70" s="649"/>
      <c r="G70" s="67"/>
    </row>
    <row r="71">
      <c r="A71" s="650"/>
      <c r="B71" s="220"/>
      <c r="C71" s="220"/>
      <c r="D71" s="220"/>
      <c r="E71" s="222"/>
      <c r="F71" s="649"/>
      <c r="G71" s="22"/>
    </row>
    <row r="72">
      <c r="A72" s="650"/>
      <c r="B72" s="220"/>
      <c r="C72" s="220"/>
      <c r="D72" s="220"/>
      <c r="E72" s="222"/>
      <c r="F72" s="649"/>
      <c r="G72" s="67"/>
    </row>
    <row r="73">
      <c r="A73" s="650"/>
      <c r="B73" s="220"/>
      <c r="C73" s="220"/>
      <c r="D73" s="220"/>
      <c r="E73" s="222"/>
      <c r="F73" s="649"/>
      <c r="G73" s="22"/>
    </row>
    <row r="74">
      <c r="A74" s="650"/>
      <c r="B74" s="220"/>
      <c r="C74" s="220"/>
      <c r="D74" s="220"/>
      <c r="E74" s="222"/>
      <c r="F74" s="649"/>
      <c r="G74" s="22"/>
    </row>
    <row r="75">
      <c r="A75" s="650"/>
      <c r="B75" s="220"/>
      <c r="C75" s="220"/>
      <c r="D75" s="220"/>
      <c r="E75" s="222"/>
      <c r="F75" s="649"/>
      <c r="G75" s="22"/>
    </row>
    <row r="76">
      <c r="A76" s="650"/>
      <c r="B76" s="220"/>
      <c r="C76" s="220"/>
      <c r="D76" s="220"/>
      <c r="E76" s="222"/>
      <c r="F76" s="649"/>
      <c r="G76" s="67"/>
    </row>
    <row r="77">
      <c r="A77" s="650"/>
      <c r="B77" s="220"/>
      <c r="C77" s="220"/>
      <c r="D77" s="220"/>
      <c r="E77" s="222"/>
      <c r="F77" s="649"/>
      <c r="G77" s="67"/>
    </row>
    <row r="78">
      <c r="A78" s="650"/>
      <c r="B78" s="220"/>
      <c r="C78" s="220"/>
      <c r="D78" s="220"/>
      <c r="E78" s="222"/>
      <c r="F78" s="649"/>
      <c r="G78" s="67"/>
    </row>
    <row r="79">
      <c r="A79" s="650"/>
      <c r="B79" s="220"/>
      <c r="C79" s="220"/>
      <c r="D79" s="220"/>
      <c r="E79" s="222"/>
      <c r="F79" s="649"/>
      <c r="G79" s="22"/>
    </row>
    <row r="80">
      <c r="A80" s="650"/>
      <c r="B80" s="220"/>
      <c r="C80" s="220"/>
      <c r="D80" s="220"/>
      <c r="E80" s="222"/>
      <c r="F80" s="649"/>
      <c r="G80" s="22"/>
    </row>
    <row r="81">
      <c r="A81" s="650"/>
      <c r="B81" s="220"/>
      <c r="C81" s="220"/>
      <c r="D81" s="220"/>
      <c r="E81" s="222"/>
      <c r="F81" s="649"/>
      <c r="G81" s="22"/>
    </row>
    <row r="82">
      <c r="A82" s="650"/>
      <c r="B82" s="220"/>
      <c r="C82" s="220"/>
      <c r="D82" s="220"/>
      <c r="E82" s="222"/>
      <c r="F82" s="649"/>
      <c r="G82" s="22"/>
    </row>
    <row r="83">
      <c r="A83" s="650"/>
      <c r="B83" s="220"/>
      <c r="C83" s="220"/>
      <c r="D83" s="220"/>
      <c r="E83" s="222"/>
      <c r="F83" s="649"/>
      <c r="G83" s="22"/>
    </row>
    <row r="84">
      <c r="A84" s="650"/>
      <c r="B84" s="220"/>
      <c r="C84" s="220"/>
      <c r="D84" s="220"/>
      <c r="E84" s="222"/>
      <c r="F84" s="649"/>
      <c r="G84" s="22"/>
    </row>
    <row r="85">
      <c r="A85" s="650"/>
      <c r="B85" s="220"/>
      <c r="C85" s="220"/>
      <c r="D85" s="220"/>
      <c r="E85" s="222"/>
      <c r="F85" s="649"/>
      <c r="G85" s="22"/>
    </row>
    <row r="86">
      <c r="A86" s="650"/>
      <c r="B86" s="220"/>
      <c r="C86" s="220"/>
      <c r="D86" s="220"/>
      <c r="E86" s="222"/>
      <c r="F86" s="649"/>
      <c r="G86" s="22"/>
    </row>
    <row r="87">
      <c r="A87" s="650"/>
      <c r="B87" s="220"/>
      <c r="C87" s="220"/>
      <c r="D87" s="220"/>
      <c r="E87" s="222"/>
      <c r="F87" s="649"/>
      <c r="G87" s="22"/>
    </row>
    <row r="88">
      <c r="A88" s="650"/>
      <c r="B88" s="220"/>
      <c r="C88" s="220"/>
      <c r="D88" s="220"/>
      <c r="E88" s="222"/>
      <c r="F88" s="649"/>
      <c r="G88" s="22"/>
    </row>
    <row r="89">
      <c r="A89" s="650"/>
      <c r="B89" s="220"/>
      <c r="C89" s="220"/>
      <c r="D89" s="220"/>
      <c r="E89" s="222"/>
      <c r="F89" s="649"/>
      <c r="G89" s="22"/>
    </row>
    <row r="90">
      <c r="A90" s="650"/>
      <c r="B90" s="220"/>
      <c r="C90" s="220"/>
      <c r="D90" s="220"/>
      <c r="E90" s="222"/>
      <c r="F90" s="649"/>
      <c r="G90" s="22"/>
    </row>
    <row r="91">
      <c r="A91" s="650"/>
      <c r="B91" s="220"/>
      <c r="C91" s="220"/>
      <c r="D91" s="220"/>
      <c r="E91" s="222"/>
      <c r="F91" s="649"/>
      <c r="G91" s="58"/>
    </row>
    <row r="92">
      <c r="A92" s="650"/>
      <c r="B92" s="220"/>
      <c r="C92" s="220"/>
      <c r="D92" s="220"/>
      <c r="E92" s="222"/>
      <c r="F92" s="649"/>
      <c r="G92" s="22"/>
    </row>
    <row r="93">
      <c r="A93" s="650"/>
      <c r="B93" s="220"/>
      <c r="C93" s="220"/>
      <c r="D93" s="220"/>
      <c r="E93" s="222"/>
      <c r="F93" s="649"/>
      <c r="G93" s="22"/>
    </row>
    <row r="94">
      <c r="A94" s="650"/>
      <c r="B94" s="220"/>
      <c r="C94" s="220"/>
      <c r="D94" s="220"/>
      <c r="E94" s="222"/>
      <c r="F94" s="649"/>
      <c r="G94" s="67"/>
    </row>
    <row r="95">
      <c r="A95" s="650"/>
      <c r="B95" s="220"/>
      <c r="C95" s="220"/>
      <c r="D95" s="220"/>
      <c r="E95" s="222"/>
      <c r="F95" s="649"/>
      <c r="G95" s="22"/>
    </row>
    <row r="96">
      <c r="A96" s="650"/>
      <c r="B96" s="220"/>
      <c r="C96" s="220"/>
      <c r="D96" s="220"/>
      <c r="E96" s="222"/>
      <c r="F96" s="649"/>
      <c r="G96" s="22"/>
    </row>
    <row r="97">
      <c r="A97" s="650"/>
      <c r="B97" s="220"/>
      <c r="C97" s="220"/>
      <c r="D97" s="220"/>
      <c r="E97" s="222"/>
      <c r="F97" s="649"/>
      <c r="G97" s="22"/>
    </row>
    <row r="98">
      <c r="A98" s="650"/>
      <c r="B98" s="220"/>
      <c r="C98" s="220"/>
      <c r="D98" s="220"/>
      <c r="E98" s="222"/>
      <c r="F98" s="649"/>
      <c r="G98" s="22"/>
    </row>
    <row r="99">
      <c r="A99" s="650"/>
      <c r="B99" s="220"/>
      <c r="C99" s="220"/>
      <c r="D99" s="220"/>
      <c r="E99" s="222"/>
      <c r="F99" s="649"/>
      <c r="G99" s="22"/>
    </row>
    <row r="100">
      <c r="A100" s="650"/>
      <c r="B100" s="220"/>
      <c r="C100" s="220"/>
      <c r="D100" s="220"/>
      <c r="E100" s="222"/>
      <c r="F100" s="649"/>
      <c r="G100" s="22"/>
    </row>
    <row r="101">
      <c r="A101" s="650"/>
      <c r="B101" s="220"/>
      <c r="C101" s="220"/>
      <c r="D101" s="220"/>
      <c r="E101" s="222"/>
      <c r="F101" s="649"/>
      <c r="G101" s="22"/>
    </row>
    <row r="102">
      <c r="A102" s="650"/>
      <c r="B102" s="220"/>
      <c r="C102" s="220"/>
      <c r="D102" s="220"/>
      <c r="E102" s="222"/>
      <c r="F102" s="649"/>
      <c r="G102" s="22"/>
    </row>
    <row r="103">
      <c r="A103" s="650"/>
      <c r="B103" s="220"/>
      <c r="C103" s="220"/>
      <c r="D103" s="220"/>
      <c r="E103" s="222"/>
      <c r="F103" s="649"/>
      <c r="G103" s="22"/>
    </row>
    <row r="104">
      <c r="A104" s="650"/>
      <c r="B104" s="220"/>
      <c r="C104" s="220"/>
      <c r="D104" s="220"/>
      <c r="E104" s="222"/>
      <c r="F104" s="649"/>
      <c r="G104" s="22"/>
    </row>
    <row r="105">
      <c r="A105" s="650"/>
      <c r="B105" s="220"/>
      <c r="C105" s="220"/>
      <c r="D105" s="220"/>
      <c r="E105" s="222"/>
      <c r="F105" s="649"/>
      <c r="G105" s="22"/>
    </row>
    <row r="106">
      <c r="A106" s="650"/>
      <c r="B106" s="220"/>
      <c r="C106" s="220"/>
      <c r="D106" s="220"/>
      <c r="E106" s="222"/>
      <c r="F106" s="649"/>
      <c r="G106" s="22"/>
    </row>
    <row r="107">
      <c r="A107" s="650"/>
      <c r="B107" s="220"/>
      <c r="C107" s="220"/>
      <c r="D107" s="220"/>
      <c r="E107" s="222"/>
      <c r="F107" s="649"/>
      <c r="G107" s="22"/>
    </row>
    <row r="108">
      <c r="A108" s="650"/>
      <c r="B108" s="220"/>
      <c r="C108" s="220"/>
      <c r="D108" s="220"/>
      <c r="E108" s="222"/>
      <c r="F108" s="649"/>
      <c r="G108" s="22"/>
    </row>
    <row r="109">
      <c r="A109" s="650"/>
      <c r="B109" s="220"/>
      <c r="C109" s="220"/>
      <c r="D109" s="220"/>
      <c r="E109" s="222"/>
      <c r="F109" s="649"/>
      <c r="G109" s="67"/>
    </row>
    <row r="110">
      <c r="A110" s="650"/>
      <c r="B110" s="220"/>
      <c r="C110" s="220"/>
      <c r="D110" s="220"/>
      <c r="E110" s="222"/>
      <c r="F110" s="649"/>
      <c r="G110" s="22"/>
    </row>
    <row r="111">
      <c r="A111" s="650"/>
      <c r="B111" s="220"/>
      <c r="C111" s="220"/>
      <c r="D111" s="220"/>
      <c r="E111" s="222"/>
      <c r="F111" s="649"/>
      <c r="G111" s="22"/>
    </row>
    <row r="112">
      <c r="A112" s="650"/>
      <c r="B112" s="220"/>
      <c r="C112" s="220"/>
      <c r="D112" s="220"/>
      <c r="E112" s="222"/>
      <c r="F112" s="649"/>
      <c r="G112" s="22"/>
    </row>
    <row r="113">
      <c r="A113" s="650"/>
      <c r="B113" s="220"/>
      <c r="C113" s="220"/>
      <c r="D113" s="220"/>
      <c r="E113" s="222"/>
      <c r="F113" s="649"/>
      <c r="G113" s="22"/>
    </row>
    <row r="114">
      <c r="A114" s="650"/>
      <c r="B114" s="220"/>
      <c r="C114" s="220"/>
      <c r="D114" s="220"/>
      <c r="E114" s="222"/>
      <c r="F114" s="649"/>
      <c r="G114" s="22"/>
    </row>
    <row r="115">
      <c r="A115" s="650"/>
      <c r="B115" s="220"/>
      <c r="C115" s="220"/>
      <c r="D115" s="220"/>
      <c r="E115" s="222"/>
      <c r="F115" s="649"/>
      <c r="G115" s="22"/>
    </row>
    <row r="116">
      <c r="A116" s="650"/>
      <c r="B116" s="220"/>
      <c r="C116" s="220"/>
      <c r="D116" s="220"/>
      <c r="E116" s="222"/>
      <c r="F116" s="649"/>
      <c r="G116" s="22"/>
    </row>
    <row r="117">
      <c r="A117" s="650"/>
      <c r="B117" s="220"/>
      <c r="C117" s="220"/>
      <c r="D117" s="220"/>
      <c r="E117" s="222"/>
      <c r="F117" s="649"/>
      <c r="G117" s="22"/>
    </row>
    <row r="118">
      <c r="A118" s="650"/>
      <c r="B118" s="220"/>
      <c r="C118" s="220"/>
      <c r="D118" s="220"/>
      <c r="E118" s="222"/>
      <c r="F118" s="649"/>
      <c r="G118" s="22"/>
    </row>
    <row r="119">
      <c r="A119" s="650"/>
      <c r="B119" s="220"/>
      <c r="C119" s="220"/>
      <c r="D119" s="220"/>
      <c r="E119" s="222"/>
      <c r="F119" s="649"/>
      <c r="G119" s="22"/>
    </row>
    <row r="120">
      <c r="A120" s="650"/>
      <c r="B120" s="220"/>
      <c r="C120" s="220"/>
      <c r="D120" s="220"/>
      <c r="E120" s="222"/>
      <c r="F120" s="649"/>
      <c r="G120" s="22"/>
    </row>
    <row r="121">
      <c r="A121" s="650"/>
      <c r="B121" s="220"/>
      <c r="C121" s="220"/>
      <c r="D121" s="220"/>
      <c r="E121" s="222"/>
      <c r="F121" s="649"/>
      <c r="G121" s="22"/>
    </row>
    <row r="122">
      <c r="A122" s="650"/>
      <c r="B122" s="220"/>
      <c r="C122" s="220"/>
      <c r="D122" s="220"/>
      <c r="E122" s="222"/>
      <c r="F122" s="649"/>
      <c r="G122" s="22"/>
    </row>
    <row r="123">
      <c r="A123" s="650"/>
      <c r="B123" s="220"/>
      <c r="C123" s="220"/>
      <c r="D123" s="220"/>
      <c r="E123" s="222"/>
      <c r="F123" s="649"/>
      <c r="G123" s="22"/>
    </row>
    <row r="124">
      <c r="A124" s="650"/>
      <c r="B124" s="220"/>
      <c r="C124" s="220"/>
      <c r="D124" s="220"/>
      <c r="E124" s="222"/>
      <c r="F124" s="649"/>
      <c r="G124" s="22"/>
    </row>
    <row r="125">
      <c r="A125" s="650"/>
      <c r="B125" s="220"/>
      <c r="C125" s="220"/>
      <c r="D125" s="220"/>
      <c r="E125" s="222"/>
      <c r="F125" s="649"/>
      <c r="G125" s="22"/>
    </row>
    <row r="126">
      <c r="A126" s="650"/>
      <c r="B126" s="220"/>
      <c r="C126" s="220"/>
      <c r="D126" s="220"/>
      <c r="E126" s="222"/>
      <c r="F126" s="649"/>
      <c r="G126" s="22"/>
    </row>
    <row r="127">
      <c r="A127" s="650"/>
      <c r="B127" s="220"/>
      <c r="C127" s="220"/>
      <c r="D127" s="220"/>
      <c r="E127" s="222"/>
      <c r="F127" s="649"/>
      <c r="G127" s="22"/>
    </row>
    <row r="128">
      <c r="A128" s="650"/>
      <c r="B128" s="220"/>
      <c r="C128" s="220"/>
      <c r="D128" s="220"/>
      <c r="E128" s="222"/>
      <c r="F128" s="649"/>
      <c r="G128" s="22"/>
    </row>
    <row r="129">
      <c r="A129" s="650"/>
      <c r="B129" s="220"/>
      <c r="C129" s="220"/>
      <c r="D129" s="220"/>
      <c r="E129" s="222"/>
      <c r="F129" s="649"/>
      <c r="G129" s="22"/>
    </row>
    <row r="130">
      <c r="A130" s="650"/>
      <c r="B130" s="220"/>
      <c r="C130" s="220"/>
      <c r="D130" s="220"/>
      <c r="E130" s="222"/>
      <c r="F130" s="649"/>
      <c r="G130" s="22"/>
    </row>
    <row r="131">
      <c r="A131" s="650"/>
      <c r="B131" s="220"/>
      <c r="C131" s="220"/>
      <c r="D131" s="220"/>
      <c r="E131" s="222"/>
      <c r="F131" s="649"/>
      <c r="G131" s="22"/>
    </row>
    <row r="132">
      <c r="A132" s="650"/>
      <c r="B132" s="220"/>
      <c r="C132" s="220"/>
      <c r="D132" s="220"/>
      <c r="E132" s="222"/>
      <c r="F132" s="649"/>
      <c r="G132" s="22"/>
    </row>
    <row r="133">
      <c r="A133" s="650"/>
      <c r="B133" s="220"/>
      <c r="C133" s="220"/>
      <c r="D133" s="220"/>
      <c r="E133" s="222"/>
      <c r="F133" s="649"/>
      <c r="G133" s="22"/>
    </row>
    <row r="134">
      <c r="A134" s="650"/>
      <c r="B134" s="220"/>
      <c r="C134" s="220"/>
      <c r="D134" s="220"/>
      <c r="E134" s="222"/>
      <c r="F134" s="649"/>
      <c r="G134" s="22"/>
    </row>
    <row r="135">
      <c r="A135" s="650"/>
      <c r="B135" s="220"/>
      <c r="C135" s="220"/>
      <c r="D135" s="220"/>
      <c r="E135" s="222"/>
      <c r="F135" s="649"/>
      <c r="G135" s="22"/>
    </row>
    <row r="136">
      <c r="A136" s="650"/>
      <c r="B136" s="220"/>
      <c r="C136" s="220"/>
      <c r="D136" s="220"/>
      <c r="E136" s="222"/>
      <c r="F136" s="649"/>
      <c r="G136" s="22"/>
    </row>
    <row r="137">
      <c r="A137" s="650"/>
      <c r="B137" s="220"/>
      <c r="C137" s="220"/>
      <c r="D137" s="220"/>
      <c r="E137" s="222"/>
      <c r="F137" s="649"/>
      <c r="G137" s="22"/>
    </row>
    <row r="138">
      <c r="A138" s="650"/>
      <c r="B138" s="220"/>
      <c r="C138" s="220"/>
      <c r="D138" s="220"/>
      <c r="E138" s="222"/>
      <c r="F138" s="649"/>
      <c r="G138" s="22"/>
    </row>
    <row r="139">
      <c r="A139" s="650"/>
      <c r="B139" s="220"/>
      <c r="C139" s="220"/>
      <c r="D139" s="220"/>
      <c r="E139" s="222"/>
      <c r="F139" s="649"/>
      <c r="G139" s="22"/>
    </row>
    <row r="140">
      <c r="A140" s="650"/>
      <c r="B140" s="220"/>
      <c r="C140" s="220"/>
      <c r="D140" s="220"/>
      <c r="E140" s="222"/>
      <c r="F140" s="649"/>
      <c r="G140" s="22"/>
    </row>
    <row r="141">
      <c r="A141" s="650"/>
      <c r="B141" s="220"/>
      <c r="C141" s="220"/>
      <c r="D141" s="220"/>
      <c r="E141" s="222"/>
      <c r="F141" s="649"/>
      <c r="G141" s="22"/>
    </row>
    <row r="142">
      <c r="A142" s="650"/>
      <c r="B142" s="220"/>
      <c r="C142" s="220"/>
      <c r="D142" s="220"/>
      <c r="E142" s="222"/>
      <c r="F142" s="649"/>
      <c r="G142" s="22"/>
    </row>
    <row r="143">
      <c r="A143" s="650"/>
      <c r="B143" s="220"/>
      <c r="C143" s="220"/>
      <c r="D143" s="220"/>
      <c r="E143" s="222"/>
      <c r="F143" s="649"/>
      <c r="G143" s="22"/>
    </row>
    <row r="144">
      <c r="A144" s="650"/>
      <c r="B144" s="220"/>
      <c r="C144" s="220"/>
      <c r="D144" s="220"/>
      <c r="E144" s="222"/>
      <c r="F144" s="649"/>
      <c r="G144" s="22"/>
    </row>
    <row r="145">
      <c r="A145" s="650"/>
      <c r="B145" s="220"/>
      <c r="C145" s="220"/>
      <c r="D145" s="220"/>
      <c r="E145" s="222"/>
      <c r="F145" s="649"/>
      <c r="G145" s="22"/>
    </row>
    <row r="146">
      <c r="A146" s="650"/>
      <c r="B146" s="220"/>
      <c r="C146" s="220"/>
      <c r="D146" s="220"/>
      <c r="E146" s="222"/>
      <c r="F146" s="649"/>
      <c r="G146" s="22"/>
    </row>
    <row r="147">
      <c r="A147" s="650"/>
      <c r="B147" s="220"/>
      <c r="C147" s="220"/>
      <c r="D147" s="220"/>
      <c r="E147" s="222"/>
      <c r="F147" s="649"/>
      <c r="G147" s="22"/>
    </row>
    <row r="148">
      <c r="A148" s="650"/>
      <c r="B148" s="220"/>
      <c r="C148" s="220"/>
      <c r="D148" s="220"/>
      <c r="E148" s="222"/>
      <c r="F148" s="649"/>
      <c r="G148" s="22"/>
    </row>
    <row r="149">
      <c r="A149" s="650"/>
      <c r="B149" s="220"/>
      <c r="C149" s="220"/>
      <c r="D149" s="220"/>
      <c r="E149" s="222"/>
      <c r="F149" s="649"/>
      <c r="G149" s="22"/>
    </row>
    <row r="150">
      <c r="A150" s="650"/>
      <c r="B150" s="220"/>
      <c r="C150" s="220"/>
      <c r="D150" s="220"/>
      <c r="E150" s="222"/>
      <c r="F150" s="649"/>
      <c r="G150" s="22"/>
    </row>
    <row r="151">
      <c r="A151" s="650"/>
      <c r="B151" s="220"/>
      <c r="C151" s="220"/>
      <c r="D151" s="220"/>
      <c r="E151" s="222"/>
      <c r="F151" s="649"/>
      <c r="G151" s="22"/>
    </row>
    <row r="152">
      <c r="A152" s="650"/>
      <c r="B152" s="220"/>
      <c r="C152" s="220"/>
      <c r="D152" s="220"/>
      <c r="E152" s="222"/>
      <c r="F152" s="649"/>
      <c r="G152" s="22"/>
    </row>
    <row r="153">
      <c r="A153" s="650"/>
      <c r="B153" s="220"/>
      <c r="C153" s="220"/>
      <c r="D153" s="220"/>
      <c r="E153" s="222"/>
      <c r="F153" s="649"/>
      <c r="G153" s="22"/>
    </row>
    <row r="154">
      <c r="A154" s="650"/>
      <c r="B154" s="220"/>
      <c r="C154" s="220"/>
      <c r="D154" s="220"/>
      <c r="E154" s="222"/>
      <c r="F154" s="649"/>
      <c r="G154" s="22"/>
    </row>
    <row r="155">
      <c r="A155" s="650"/>
      <c r="B155" s="220"/>
      <c r="C155" s="220"/>
      <c r="D155" s="220"/>
      <c r="E155" s="222"/>
      <c r="F155" s="649"/>
      <c r="G155" s="22"/>
    </row>
    <row r="156">
      <c r="A156" s="650"/>
      <c r="B156" s="220"/>
      <c r="C156" s="220"/>
      <c r="D156" s="220"/>
      <c r="E156" s="222"/>
      <c r="F156" s="649"/>
      <c r="G156" s="22"/>
    </row>
    <row r="157">
      <c r="A157" s="650"/>
      <c r="B157" s="220"/>
      <c r="C157" s="220"/>
      <c r="D157" s="220"/>
      <c r="E157" s="222"/>
      <c r="F157" s="649"/>
      <c r="G157" s="22"/>
    </row>
    <row r="158">
      <c r="A158" s="650"/>
      <c r="B158" s="220"/>
      <c r="C158" s="220"/>
      <c r="D158" s="220"/>
      <c r="E158" s="222"/>
      <c r="F158" s="649"/>
      <c r="G158" s="22"/>
    </row>
    <row r="159">
      <c r="A159" s="650"/>
      <c r="B159" s="220"/>
      <c r="C159" s="220"/>
      <c r="D159" s="220"/>
      <c r="E159" s="222"/>
      <c r="F159" s="649"/>
      <c r="G159" s="22"/>
    </row>
    <row r="160">
      <c r="A160" s="650"/>
      <c r="B160" s="220"/>
      <c r="C160" s="220"/>
      <c r="D160" s="220"/>
      <c r="E160" s="222"/>
      <c r="F160" s="649"/>
      <c r="G160" s="22"/>
    </row>
    <row r="161">
      <c r="A161" s="650"/>
      <c r="B161" s="220"/>
      <c r="C161" s="220"/>
      <c r="D161" s="220"/>
      <c r="E161" s="222"/>
      <c r="F161" s="649"/>
      <c r="G161" s="22"/>
    </row>
    <row r="162">
      <c r="A162" s="650"/>
      <c r="B162" s="220"/>
      <c r="C162" s="220"/>
      <c r="D162" s="220"/>
      <c r="E162" s="222"/>
      <c r="F162" s="649"/>
      <c r="G162" s="22"/>
    </row>
    <row r="163">
      <c r="A163" s="650"/>
      <c r="B163" s="220"/>
      <c r="C163" s="220"/>
      <c r="D163" s="220"/>
      <c r="E163" s="222"/>
      <c r="F163" s="649"/>
      <c r="G163" s="22"/>
    </row>
    <row r="164">
      <c r="A164" s="650"/>
      <c r="B164" s="220"/>
      <c r="C164" s="220"/>
      <c r="D164" s="220"/>
      <c r="E164" s="222"/>
      <c r="F164" s="649"/>
      <c r="G164" s="22"/>
    </row>
    <row r="165">
      <c r="A165" s="650"/>
      <c r="B165" s="220"/>
      <c r="C165" s="220"/>
      <c r="D165" s="220"/>
      <c r="E165" s="222"/>
      <c r="F165" s="649"/>
      <c r="G165" s="22"/>
    </row>
    <row r="166">
      <c r="A166" s="650"/>
      <c r="B166" s="220"/>
      <c r="C166" s="220"/>
      <c r="D166" s="220"/>
      <c r="E166" s="222"/>
      <c r="F166" s="649"/>
      <c r="G166" s="22"/>
    </row>
    <row r="167">
      <c r="A167" s="650"/>
      <c r="B167" s="220"/>
      <c r="C167" s="220"/>
      <c r="D167" s="220"/>
      <c r="E167" s="222"/>
      <c r="F167" s="649"/>
      <c r="G167" s="22"/>
    </row>
    <row r="168">
      <c r="A168" s="650"/>
      <c r="B168" s="220"/>
      <c r="C168" s="220"/>
      <c r="D168" s="220"/>
      <c r="E168" s="222"/>
      <c r="F168" s="649"/>
      <c r="G168" s="22"/>
    </row>
    <row r="169">
      <c r="A169" s="650"/>
      <c r="B169" s="220"/>
      <c r="C169" s="220"/>
      <c r="D169" s="220"/>
      <c r="E169" s="222"/>
      <c r="F169" s="649"/>
      <c r="G169" s="22"/>
    </row>
    <row r="170">
      <c r="A170" s="650"/>
      <c r="B170" s="220"/>
      <c r="C170" s="220"/>
      <c r="D170" s="220"/>
      <c r="E170" s="222"/>
      <c r="F170" s="649"/>
      <c r="G170" s="92"/>
    </row>
    <row r="171">
      <c r="A171" s="650"/>
      <c r="B171" s="220"/>
      <c r="C171" s="220"/>
      <c r="D171" s="220"/>
      <c r="E171" s="222"/>
      <c r="F171" s="649"/>
      <c r="G171" s="22"/>
    </row>
    <row r="172">
      <c r="A172" s="650"/>
      <c r="B172" s="220"/>
      <c r="C172" s="220"/>
      <c r="D172" s="220"/>
      <c r="E172" s="222"/>
      <c r="F172" s="649"/>
      <c r="G172" s="22"/>
    </row>
    <row r="173">
      <c r="A173" s="650"/>
      <c r="B173" s="220"/>
      <c r="C173" s="220"/>
      <c r="D173" s="220"/>
      <c r="E173" s="222"/>
      <c r="F173" s="649"/>
      <c r="G173" s="22"/>
    </row>
    <row r="174">
      <c r="A174" s="650"/>
      <c r="B174" s="220"/>
      <c r="C174" s="220"/>
      <c r="D174" s="220"/>
      <c r="E174" s="222"/>
      <c r="F174" s="649"/>
      <c r="G174" s="22"/>
    </row>
    <row r="175">
      <c r="A175" s="650"/>
      <c r="B175" s="220"/>
      <c r="C175" s="220"/>
      <c r="D175" s="220"/>
      <c r="E175" s="222"/>
      <c r="F175" s="649"/>
      <c r="G175" s="22"/>
    </row>
    <row r="176">
      <c r="A176" s="650"/>
      <c r="B176" s="220"/>
      <c r="C176" s="220"/>
      <c r="D176" s="220"/>
      <c r="E176" s="222"/>
      <c r="F176" s="649"/>
      <c r="G176" s="22"/>
    </row>
    <row r="177">
      <c r="A177" s="650"/>
      <c r="B177" s="220"/>
      <c r="C177" s="220"/>
      <c r="D177" s="220"/>
      <c r="E177" s="222"/>
      <c r="F177" s="649"/>
      <c r="G177" s="22"/>
    </row>
    <row r="178">
      <c r="A178" s="650"/>
      <c r="B178" s="220"/>
      <c r="C178" s="220"/>
      <c r="D178" s="220"/>
      <c r="E178" s="222"/>
      <c r="F178" s="649"/>
      <c r="G178" s="22"/>
    </row>
    <row r="179">
      <c r="A179" s="650"/>
      <c r="B179" s="220"/>
      <c r="C179" s="220"/>
      <c r="D179" s="220"/>
      <c r="E179" s="222"/>
      <c r="F179" s="649"/>
      <c r="G179" s="22"/>
    </row>
    <row r="180">
      <c r="A180" s="650"/>
      <c r="B180" s="220"/>
      <c r="C180" s="220"/>
      <c r="D180" s="220"/>
      <c r="E180" s="222"/>
      <c r="F180" s="649"/>
      <c r="G180" s="22"/>
    </row>
    <row r="181">
      <c r="A181" s="650"/>
      <c r="B181" s="220"/>
      <c r="C181" s="220"/>
      <c r="D181" s="220"/>
      <c r="E181" s="222"/>
      <c r="F181" s="649"/>
      <c r="G181" s="22"/>
    </row>
    <row r="182">
      <c r="A182" s="650"/>
      <c r="B182" s="220"/>
      <c r="C182" s="220"/>
      <c r="D182" s="220"/>
      <c r="E182" s="222"/>
      <c r="F182" s="649"/>
      <c r="G182" s="22"/>
    </row>
    <row r="183">
      <c r="A183" s="650"/>
      <c r="B183" s="220"/>
      <c r="C183" s="220"/>
      <c r="D183" s="220"/>
      <c r="E183" s="222"/>
      <c r="F183" s="649"/>
      <c r="G183" s="22"/>
    </row>
    <row r="184">
      <c r="A184" s="650"/>
      <c r="B184" s="220"/>
      <c r="C184" s="220"/>
      <c r="D184" s="220"/>
      <c r="E184" s="222"/>
      <c r="F184" s="649"/>
      <c r="G184" s="22"/>
    </row>
    <row r="185">
      <c r="A185" s="650"/>
      <c r="B185" s="220"/>
      <c r="C185" s="220"/>
      <c r="D185" s="220"/>
      <c r="E185" s="222"/>
      <c r="F185" s="649"/>
      <c r="G185" s="22"/>
    </row>
    <row r="186">
      <c r="A186" s="650"/>
      <c r="B186" s="220"/>
      <c r="C186" s="220"/>
      <c r="D186" s="220"/>
      <c r="E186" s="222"/>
      <c r="F186" s="649"/>
      <c r="G186" s="22"/>
    </row>
    <row r="187">
      <c r="A187" s="650"/>
      <c r="B187" s="220"/>
      <c r="C187" s="220"/>
      <c r="D187" s="220"/>
      <c r="E187" s="222"/>
      <c r="F187" s="649"/>
      <c r="G187" s="22"/>
    </row>
    <row r="188">
      <c r="A188" s="650"/>
      <c r="B188" s="220"/>
      <c r="C188" s="220"/>
      <c r="D188" s="220"/>
      <c r="E188" s="222"/>
      <c r="F188" s="649"/>
      <c r="G188" s="22"/>
    </row>
    <row r="189">
      <c r="A189" s="650"/>
      <c r="B189" s="220"/>
      <c r="C189" s="220"/>
      <c r="D189" s="220"/>
      <c r="E189" s="222"/>
      <c r="F189" s="649"/>
      <c r="G189" s="22"/>
    </row>
    <row r="190">
      <c r="A190" s="650"/>
      <c r="B190" s="220"/>
      <c r="C190" s="220"/>
      <c r="D190" s="220"/>
      <c r="E190" s="222"/>
      <c r="F190" s="649"/>
      <c r="G190" s="22"/>
    </row>
    <row r="191">
      <c r="A191" s="650"/>
      <c r="B191" s="220"/>
      <c r="C191" s="220"/>
      <c r="D191" s="220"/>
      <c r="E191" s="222"/>
      <c r="F191" s="649"/>
      <c r="G191" s="22"/>
    </row>
    <row r="192">
      <c r="A192" s="650"/>
      <c r="B192" s="220"/>
      <c r="C192" s="220"/>
      <c r="D192" s="220"/>
      <c r="E192" s="222"/>
      <c r="F192" s="649"/>
      <c r="G192" s="22"/>
    </row>
    <row r="193">
      <c r="A193" s="650"/>
      <c r="B193" s="220"/>
      <c r="C193" s="220"/>
      <c r="D193" s="220"/>
      <c r="E193" s="222"/>
      <c r="F193" s="649"/>
      <c r="G193" s="22"/>
    </row>
    <row r="194">
      <c r="A194" s="650"/>
      <c r="B194" s="220"/>
      <c r="C194" s="220"/>
      <c r="D194" s="220"/>
      <c r="E194" s="222"/>
      <c r="F194" s="649"/>
      <c r="G194" s="22"/>
    </row>
    <row r="195">
      <c r="A195" s="650"/>
      <c r="B195" s="220"/>
      <c r="C195" s="220"/>
      <c r="D195" s="220"/>
      <c r="E195" s="222"/>
      <c r="F195" s="649"/>
      <c r="G195" s="22"/>
    </row>
    <row r="196">
      <c r="A196" s="650"/>
      <c r="B196" s="220"/>
      <c r="C196" s="220"/>
      <c r="D196" s="220"/>
      <c r="E196" s="222"/>
      <c r="F196" s="649"/>
      <c r="G196" s="22"/>
    </row>
    <row r="197">
      <c r="A197" s="650"/>
      <c r="B197" s="220"/>
      <c r="C197" s="220"/>
      <c r="D197" s="220"/>
      <c r="E197" s="222"/>
      <c r="F197" s="649"/>
      <c r="G197" s="22"/>
    </row>
    <row r="198">
      <c r="A198" s="650"/>
      <c r="B198" s="220"/>
      <c r="C198" s="220"/>
      <c r="D198" s="220"/>
      <c r="E198" s="222"/>
      <c r="F198" s="649"/>
      <c r="G198" s="22"/>
    </row>
    <row r="199">
      <c r="A199" s="650"/>
      <c r="B199" s="220"/>
      <c r="C199" s="220"/>
      <c r="D199" s="220"/>
      <c r="E199" s="222"/>
      <c r="F199" s="649"/>
      <c r="G199" s="22"/>
    </row>
    <row r="200">
      <c r="A200" s="650"/>
      <c r="B200" s="220"/>
      <c r="C200" s="220"/>
      <c r="D200" s="220"/>
      <c r="E200" s="222"/>
      <c r="F200" s="649"/>
      <c r="G200" s="22"/>
    </row>
    <row r="201">
      <c r="A201" s="650"/>
      <c r="B201" s="220"/>
      <c r="C201" s="220"/>
      <c r="D201" s="220"/>
      <c r="E201" s="222"/>
      <c r="F201" s="649"/>
      <c r="G201" s="22"/>
    </row>
    <row r="202">
      <c r="A202" s="650"/>
      <c r="B202" s="220"/>
      <c r="C202" s="220"/>
      <c r="D202" s="220"/>
      <c r="E202" s="222"/>
      <c r="F202" s="649"/>
      <c r="G202" s="22"/>
    </row>
    <row r="203">
      <c r="A203" s="650"/>
      <c r="B203" s="220"/>
      <c r="C203" s="220"/>
      <c r="D203" s="220"/>
      <c r="E203" s="222"/>
      <c r="F203" s="649"/>
      <c r="G203" s="22"/>
    </row>
    <row r="204">
      <c r="A204" s="650"/>
      <c r="B204" s="220"/>
      <c r="C204" s="220"/>
      <c r="D204" s="220"/>
      <c r="E204" s="222"/>
      <c r="F204" s="649"/>
      <c r="G204" s="22"/>
    </row>
    <row r="205">
      <c r="A205" s="650"/>
      <c r="B205" s="220"/>
      <c r="C205" s="220"/>
      <c r="D205" s="220"/>
      <c r="E205" s="222"/>
      <c r="F205" s="649"/>
      <c r="G205" s="22"/>
    </row>
    <row r="206">
      <c r="A206" s="650"/>
      <c r="B206" s="220"/>
      <c r="C206" s="220"/>
      <c r="D206" s="220"/>
      <c r="E206" s="222"/>
      <c r="F206" s="649"/>
      <c r="G206" s="22"/>
    </row>
    <row r="207">
      <c r="A207" s="650"/>
      <c r="B207" s="220"/>
      <c r="C207" s="220"/>
      <c r="D207" s="220"/>
      <c r="E207" s="222"/>
      <c r="F207" s="649"/>
      <c r="G207" s="22"/>
    </row>
    <row r="208">
      <c r="A208" s="650"/>
      <c r="B208" s="220"/>
      <c r="C208" s="220"/>
      <c r="D208" s="220"/>
      <c r="E208" s="222"/>
      <c r="F208" s="649"/>
      <c r="G208" s="22"/>
    </row>
    <row r="209">
      <c r="A209" s="650"/>
      <c r="B209" s="220"/>
      <c r="C209" s="220"/>
      <c r="D209" s="220"/>
      <c r="E209" s="222"/>
      <c r="F209" s="649"/>
      <c r="G209" s="22"/>
    </row>
    <row r="210">
      <c r="A210" s="650"/>
      <c r="B210" s="220"/>
      <c r="C210" s="220"/>
      <c r="D210" s="220"/>
      <c r="E210" s="222"/>
      <c r="F210" s="649"/>
      <c r="G210" s="22"/>
    </row>
    <row r="211">
      <c r="A211" s="650"/>
      <c r="B211" s="220"/>
      <c r="C211" s="220"/>
      <c r="D211" s="220"/>
      <c r="E211" s="222"/>
      <c r="F211" s="649"/>
      <c r="G211" s="22"/>
    </row>
    <row r="212">
      <c r="A212" s="650"/>
      <c r="B212" s="220"/>
      <c r="C212" s="220"/>
      <c r="D212" s="220"/>
      <c r="E212" s="222"/>
      <c r="F212" s="649"/>
      <c r="G212" s="22"/>
    </row>
    <row r="213">
      <c r="A213" s="650"/>
      <c r="B213" s="220"/>
      <c r="C213" s="220"/>
      <c r="D213" s="220"/>
      <c r="E213" s="222"/>
      <c r="F213" s="649"/>
      <c r="G213" s="22"/>
    </row>
    <row r="214">
      <c r="A214" s="650"/>
      <c r="B214" s="220"/>
      <c r="C214" s="220"/>
      <c r="D214" s="220"/>
      <c r="E214" s="222"/>
      <c r="F214" s="649"/>
      <c r="G214" s="22"/>
    </row>
    <row r="215">
      <c r="A215" s="650"/>
      <c r="B215" s="220"/>
      <c r="C215" s="220"/>
      <c r="D215" s="220"/>
      <c r="E215" s="222"/>
      <c r="F215" s="649"/>
      <c r="G215" s="22"/>
    </row>
    <row r="216">
      <c r="A216" s="650"/>
      <c r="B216" s="220"/>
      <c r="C216" s="220"/>
      <c r="D216" s="220"/>
      <c r="E216" s="222"/>
      <c r="F216" s="649"/>
      <c r="G216" s="22"/>
    </row>
    <row r="217">
      <c r="A217" s="650"/>
      <c r="B217" s="220"/>
      <c r="C217" s="220"/>
      <c r="D217" s="220"/>
      <c r="E217" s="222"/>
      <c r="F217" s="649"/>
      <c r="G217" s="22"/>
    </row>
    <row r="218">
      <c r="A218" s="650"/>
      <c r="B218" s="220"/>
      <c r="C218" s="220"/>
      <c r="D218" s="220"/>
      <c r="E218" s="222"/>
      <c r="F218" s="649"/>
      <c r="G218" s="22"/>
    </row>
    <row r="219">
      <c r="A219" s="650"/>
      <c r="B219" s="220"/>
      <c r="C219" s="220"/>
      <c r="D219" s="220"/>
      <c r="E219" s="222"/>
      <c r="F219" s="649"/>
      <c r="G219" s="22"/>
    </row>
    <row r="220">
      <c r="A220" s="650"/>
      <c r="B220" s="220"/>
      <c r="C220" s="220"/>
      <c r="D220" s="220"/>
      <c r="E220" s="222"/>
      <c r="F220" s="649"/>
      <c r="G220" s="22"/>
    </row>
    <row r="221">
      <c r="A221" s="650"/>
      <c r="B221" s="220"/>
      <c r="C221" s="220"/>
      <c r="D221" s="220"/>
      <c r="E221" s="222"/>
      <c r="F221" s="649"/>
      <c r="G221" s="22"/>
    </row>
    <row r="222">
      <c r="A222" s="650"/>
      <c r="B222" s="220"/>
      <c r="C222" s="220"/>
      <c r="D222" s="220"/>
      <c r="E222" s="222"/>
      <c r="F222" s="649"/>
      <c r="G222" s="22"/>
    </row>
    <row r="223">
      <c r="A223" s="650"/>
      <c r="B223" s="220"/>
      <c r="C223" s="220"/>
      <c r="D223" s="220"/>
      <c r="E223" s="222"/>
      <c r="F223" s="649"/>
      <c r="G223" s="22"/>
    </row>
    <row r="224">
      <c r="A224" s="650"/>
      <c r="B224" s="220"/>
      <c r="C224" s="220"/>
      <c r="D224" s="220"/>
      <c r="E224" s="222"/>
      <c r="F224" s="649"/>
      <c r="G224" s="22"/>
    </row>
    <row r="225">
      <c r="A225" s="650"/>
      <c r="B225" s="220"/>
      <c r="C225" s="220"/>
      <c r="D225" s="220"/>
      <c r="E225" s="222"/>
      <c r="F225" s="649"/>
      <c r="G225" s="22"/>
    </row>
    <row r="226">
      <c r="A226" s="650"/>
      <c r="B226" s="220"/>
      <c r="C226" s="220"/>
      <c r="D226" s="220"/>
      <c r="E226" s="222"/>
      <c r="F226" s="649"/>
      <c r="G226" s="22"/>
    </row>
    <row r="227">
      <c r="A227" s="650"/>
      <c r="B227" s="220"/>
      <c r="C227" s="220"/>
      <c r="D227" s="220"/>
      <c r="E227" s="222"/>
      <c r="F227" s="649"/>
      <c r="G227" s="22"/>
    </row>
    <row r="228">
      <c r="A228" s="650"/>
      <c r="B228" s="220"/>
      <c r="C228" s="220"/>
      <c r="D228" s="220"/>
      <c r="E228" s="222"/>
      <c r="F228" s="649"/>
      <c r="G228" s="22"/>
    </row>
    <row r="229">
      <c r="A229" s="650"/>
      <c r="B229" s="220"/>
      <c r="C229" s="220"/>
      <c r="D229" s="220"/>
      <c r="E229" s="222"/>
      <c r="F229" s="649"/>
      <c r="G229" s="22"/>
    </row>
    <row r="230">
      <c r="A230" s="650"/>
      <c r="B230" s="220"/>
      <c r="C230" s="220"/>
      <c r="D230" s="220"/>
      <c r="E230" s="222"/>
      <c r="F230" s="649"/>
      <c r="G230" s="22"/>
    </row>
    <row r="231">
      <c r="A231" s="650"/>
      <c r="B231" s="220"/>
      <c r="C231" s="220"/>
      <c r="D231" s="220"/>
      <c r="E231" s="222"/>
      <c r="F231" s="649"/>
      <c r="G231" s="22"/>
    </row>
    <row r="232">
      <c r="A232" s="650"/>
      <c r="B232" s="220"/>
      <c r="C232" s="220"/>
      <c r="D232" s="220"/>
      <c r="E232" s="222"/>
      <c r="F232" s="649"/>
      <c r="G232" s="22"/>
    </row>
    <row r="233">
      <c r="A233" s="650"/>
      <c r="B233" s="220"/>
      <c r="C233" s="220"/>
      <c r="D233" s="220"/>
      <c r="E233" s="222"/>
      <c r="F233" s="649"/>
      <c r="G233" s="22"/>
    </row>
    <row r="234">
      <c r="A234" s="650"/>
      <c r="B234" s="220"/>
      <c r="C234" s="220"/>
      <c r="D234" s="220"/>
      <c r="E234" s="222"/>
      <c r="F234" s="649"/>
      <c r="G234" s="22"/>
    </row>
    <row r="235">
      <c r="A235" s="650"/>
      <c r="B235" s="220"/>
      <c r="C235" s="220"/>
      <c r="D235" s="220"/>
      <c r="E235" s="222"/>
      <c r="F235" s="649"/>
      <c r="G235" s="22"/>
    </row>
    <row r="236">
      <c r="A236" s="650"/>
      <c r="B236" s="220"/>
      <c r="C236" s="220"/>
      <c r="D236" s="220"/>
      <c r="E236" s="222"/>
      <c r="F236" s="649"/>
      <c r="G236" s="22"/>
    </row>
    <row r="237">
      <c r="A237" s="650"/>
      <c r="B237" s="220"/>
      <c r="C237" s="220"/>
      <c r="D237" s="220"/>
      <c r="E237" s="222"/>
      <c r="F237" s="649"/>
      <c r="G237" s="22"/>
    </row>
    <row r="238">
      <c r="A238" s="650"/>
      <c r="B238" s="220"/>
      <c r="C238" s="220"/>
      <c r="D238" s="220"/>
      <c r="E238" s="222"/>
      <c r="F238" s="649"/>
      <c r="G238" s="22"/>
    </row>
    <row r="239">
      <c r="A239" s="650"/>
      <c r="B239" s="220"/>
      <c r="C239" s="220"/>
      <c r="D239" s="220"/>
      <c r="E239" s="222"/>
      <c r="F239" s="649"/>
      <c r="G239" s="22"/>
    </row>
    <row r="240">
      <c r="A240" s="650"/>
      <c r="B240" s="220"/>
      <c r="C240" s="220"/>
      <c r="D240" s="220"/>
      <c r="E240" s="222"/>
      <c r="F240" s="649"/>
      <c r="G240" s="22"/>
    </row>
    <row r="241">
      <c r="A241" s="650"/>
      <c r="B241" s="220"/>
      <c r="C241" s="220"/>
      <c r="D241" s="220"/>
      <c r="E241" s="222"/>
      <c r="F241" s="649"/>
      <c r="G241" s="22"/>
    </row>
    <row r="242">
      <c r="A242" s="650"/>
      <c r="B242" s="220"/>
      <c r="C242" s="220"/>
      <c r="D242" s="220"/>
      <c r="E242" s="222"/>
      <c r="F242" s="649"/>
      <c r="G242" s="22"/>
    </row>
    <row r="243">
      <c r="A243" s="650"/>
      <c r="B243" s="220"/>
      <c r="C243" s="220"/>
      <c r="D243" s="220"/>
      <c r="E243" s="222"/>
      <c r="F243" s="649"/>
      <c r="G243" s="22"/>
    </row>
    <row r="244">
      <c r="A244" s="650"/>
      <c r="B244" s="220"/>
      <c r="C244" s="220"/>
      <c r="D244" s="220"/>
      <c r="E244" s="222"/>
      <c r="F244" s="649"/>
      <c r="G244" s="22"/>
    </row>
    <row r="245">
      <c r="A245" s="650"/>
      <c r="B245" s="220"/>
      <c r="C245" s="220"/>
      <c r="D245" s="220"/>
      <c r="E245" s="222"/>
      <c r="F245" s="649"/>
      <c r="G245" s="22"/>
    </row>
    <row r="246">
      <c r="A246" s="650"/>
      <c r="B246" s="220"/>
      <c r="C246" s="220"/>
      <c r="D246" s="220"/>
      <c r="E246" s="222"/>
      <c r="F246" s="649"/>
      <c r="G246" s="22"/>
    </row>
    <row r="247">
      <c r="A247" s="650"/>
      <c r="B247" s="220"/>
      <c r="C247" s="220"/>
      <c r="D247" s="220"/>
      <c r="E247" s="222"/>
      <c r="F247" s="649"/>
      <c r="G247" s="22"/>
    </row>
    <row r="248">
      <c r="A248" s="650"/>
      <c r="B248" s="220"/>
      <c r="C248" s="220"/>
      <c r="D248" s="220"/>
      <c r="E248" s="222"/>
      <c r="F248" s="649"/>
      <c r="G248" s="22"/>
    </row>
    <row r="249">
      <c r="A249" s="650"/>
      <c r="B249" s="220"/>
      <c r="C249" s="220"/>
      <c r="D249" s="220"/>
      <c r="E249" s="222"/>
      <c r="F249" s="649"/>
      <c r="G249" s="22"/>
    </row>
    <row r="250">
      <c r="A250" s="650"/>
      <c r="B250" s="220"/>
      <c r="C250" s="220"/>
      <c r="D250" s="220"/>
      <c r="E250" s="222"/>
      <c r="F250" s="649"/>
      <c r="G250" s="22"/>
    </row>
    <row r="251">
      <c r="A251" s="650"/>
      <c r="B251" s="220"/>
      <c r="C251" s="220"/>
      <c r="D251" s="220"/>
      <c r="E251" s="222"/>
      <c r="F251" s="649"/>
      <c r="G251" s="22"/>
    </row>
    <row r="252">
      <c r="A252" s="650"/>
      <c r="B252" s="220"/>
      <c r="C252" s="220"/>
      <c r="D252" s="220"/>
      <c r="E252" s="222"/>
      <c r="F252" s="649"/>
      <c r="G252" s="22"/>
    </row>
    <row r="253">
      <c r="A253" s="650"/>
      <c r="B253" s="220"/>
      <c r="C253" s="220"/>
      <c r="D253" s="220"/>
      <c r="E253" s="222"/>
      <c r="F253" s="649"/>
      <c r="G253" s="22"/>
    </row>
    <row r="254">
      <c r="A254" s="650"/>
      <c r="B254" s="220"/>
      <c r="C254" s="220"/>
      <c r="D254" s="220"/>
      <c r="E254" s="222"/>
      <c r="F254" s="649"/>
      <c r="G254" s="22"/>
    </row>
    <row r="255">
      <c r="A255" s="650"/>
      <c r="B255" s="220"/>
      <c r="C255" s="220"/>
      <c r="D255" s="220"/>
      <c r="E255" s="222"/>
      <c r="F255" s="649"/>
      <c r="G255" s="22"/>
    </row>
    <row r="256">
      <c r="A256" s="650"/>
      <c r="B256" s="220"/>
      <c r="C256" s="220"/>
      <c r="D256" s="220"/>
      <c r="E256" s="222"/>
      <c r="F256" s="649"/>
      <c r="G256" s="22"/>
    </row>
    <row r="257">
      <c r="A257" s="650"/>
      <c r="B257" s="220"/>
      <c r="C257" s="220"/>
      <c r="D257" s="220"/>
      <c r="E257" s="222"/>
      <c r="F257" s="649"/>
      <c r="G257" s="22"/>
    </row>
    <row r="258">
      <c r="A258" s="650"/>
      <c r="B258" s="220"/>
      <c r="C258" s="220"/>
      <c r="D258" s="220"/>
      <c r="E258" s="222"/>
      <c r="F258" s="649"/>
      <c r="G258" s="22"/>
    </row>
    <row r="259">
      <c r="A259" s="650"/>
      <c r="B259" s="220"/>
      <c r="C259" s="220"/>
      <c r="D259" s="220"/>
      <c r="E259" s="222"/>
      <c r="F259" s="649"/>
      <c r="G259" s="22"/>
    </row>
    <row r="260">
      <c r="A260" s="650"/>
      <c r="B260" s="220"/>
      <c r="C260" s="220"/>
      <c r="D260" s="220"/>
      <c r="E260" s="222"/>
      <c r="F260" s="649"/>
      <c r="G260" s="22"/>
    </row>
    <row r="261">
      <c r="A261" s="650"/>
      <c r="B261" s="220"/>
      <c r="C261" s="220"/>
      <c r="D261" s="220"/>
      <c r="E261" s="222"/>
      <c r="F261" s="649"/>
      <c r="G261" s="22"/>
    </row>
    <row r="262">
      <c r="A262" s="650"/>
      <c r="B262" s="220"/>
      <c r="C262" s="220"/>
      <c r="D262" s="220"/>
      <c r="E262" s="222"/>
      <c r="F262" s="649"/>
      <c r="G262" s="22"/>
    </row>
    <row r="263">
      <c r="A263" s="650"/>
      <c r="B263" s="220"/>
      <c r="C263" s="220"/>
      <c r="D263" s="220"/>
      <c r="E263" s="222"/>
      <c r="F263" s="649"/>
      <c r="G263" s="22"/>
    </row>
    <row r="264">
      <c r="A264" s="650"/>
      <c r="B264" s="220"/>
      <c r="C264" s="220"/>
      <c r="D264" s="220"/>
      <c r="E264" s="222"/>
      <c r="F264" s="649"/>
      <c r="G264" s="22"/>
    </row>
    <row r="265">
      <c r="A265" s="650"/>
      <c r="B265" s="220"/>
      <c r="C265" s="220"/>
      <c r="D265" s="220"/>
      <c r="E265" s="222"/>
      <c r="F265" s="649"/>
      <c r="G265" s="22"/>
    </row>
    <row r="266">
      <c r="A266" s="650"/>
      <c r="B266" s="220"/>
      <c r="C266" s="220"/>
      <c r="D266" s="220"/>
      <c r="E266" s="222"/>
      <c r="F266" s="649"/>
      <c r="G266" s="22"/>
    </row>
    <row r="267">
      <c r="A267" s="650"/>
      <c r="B267" s="220"/>
      <c r="C267" s="220"/>
      <c r="D267" s="220"/>
      <c r="E267" s="222"/>
      <c r="F267" s="649"/>
      <c r="G267" s="22"/>
    </row>
    <row r="268">
      <c r="A268" s="650"/>
      <c r="B268" s="220"/>
      <c r="C268" s="220"/>
      <c r="D268" s="220"/>
      <c r="E268" s="222"/>
      <c r="F268" s="649"/>
      <c r="G268" s="22"/>
    </row>
    <row r="269">
      <c r="A269" s="650"/>
      <c r="B269" s="220"/>
      <c r="C269" s="220"/>
      <c r="D269" s="220"/>
      <c r="E269" s="222"/>
      <c r="F269" s="649"/>
      <c r="G269" s="22"/>
    </row>
    <row r="270">
      <c r="A270" s="650"/>
      <c r="B270" s="220"/>
      <c r="C270" s="220"/>
      <c r="D270" s="220"/>
      <c r="E270" s="222"/>
      <c r="F270" s="649"/>
      <c r="G270" s="22"/>
    </row>
    <row r="271">
      <c r="A271" s="650"/>
      <c r="B271" s="220"/>
      <c r="C271" s="220"/>
      <c r="D271" s="220"/>
      <c r="E271" s="222"/>
      <c r="F271" s="649"/>
      <c r="G271" s="22"/>
    </row>
    <row r="272">
      <c r="A272" s="650"/>
      <c r="B272" s="220"/>
      <c r="C272" s="220"/>
      <c r="D272" s="220"/>
      <c r="E272" s="222"/>
      <c r="F272" s="649"/>
      <c r="G272" s="22"/>
    </row>
    <row r="273">
      <c r="A273" s="650"/>
      <c r="B273" s="220"/>
      <c r="C273" s="220"/>
      <c r="D273" s="220"/>
      <c r="E273" s="222"/>
      <c r="F273" s="649"/>
      <c r="G273" s="22"/>
    </row>
    <row r="274">
      <c r="A274" s="650"/>
      <c r="B274" s="220"/>
      <c r="C274" s="220"/>
      <c r="D274" s="220"/>
      <c r="E274" s="222"/>
      <c r="F274" s="649"/>
      <c r="G274" s="22"/>
    </row>
    <row r="275">
      <c r="A275" s="650"/>
      <c r="B275" s="220"/>
      <c r="C275" s="220"/>
      <c r="D275" s="220"/>
      <c r="E275" s="222"/>
      <c r="F275" s="649"/>
      <c r="G275" s="22"/>
    </row>
    <row r="276">
      <c r="A276" s="650"/>
      <c r="B276" s="220"/>
      <c r="C276" s="220"/>
      <c r="D276" s="220"/>
      <c r="E276" s="222"/>
      <c r="F276" s="649"/>
      <c r="G276" s="22"/>
    </row>
    <row r="277">
      <c r="A277" s="650"/>
      <c r="B277" s="220"/>
      <c r="C277" s="220"/>
      <c r="D277" s="220"/>
      <c r="E277" s="222"/>
      <c r="F277" s="649"/>
      <c r="G277" s="22"/>
    </row>
    <row r="278">
      <c r="A278" s="650"/>
      <c r="B278" s="220"/>
      <c r="C278" s="220"/>
      <c r="D278" s="220"/>
      <c r="E278" s="222"/>
      <c r="F278" s="649"/>
      <c r="G278" s="22"/>
    </row>
    <row r="279">
      <c r="A279" s="650"/>
      <c r="B279" s="220"/>
      <c r="C279" s="220"/>
      <c r="D279" s="220"/>
      <c r="E279" s="222"/>
      <c r="F279" s="649"/>
      <c r="G279" s="22"/>
    </row>
    <row r="280">
      <c r="A280" s="650"/>
      <c r="B280" s="220"/>
      <c r="C280" s="220"/>
      <c r="D280" s="220"/>
      <c r="E280" s="222"/>
      <c r="F280" s="649"/>
      <c r="G280" s="22"/>
    </row>
    <row r="281">
      <c r="A281" s="650"/>
      <c r="B281" s="220"/>
      <c r="C281" s="220"/>
      <c r="D281" s="220"/>
      <c r="E281" s="222"/>
      <c r="F281" s="649"/>
      <c r="G281" s="22"/>
    </row>
    <row r="282">
      <c r="A282" s="650"/>
      <c r="B282" s="220"/>
      <c r="C282" s="220"/>
      <c r="D282" s="220"/>
      <c r="E282" s="222"/>
      <c r="F282" s="649"/>
      <c r="G282" s="22"/>
    </row>
    <row r="283">
      <c r="A283" s="650"/>
      <c r="B283" s="220"/>
      <c r="C283" s="220"/>
      <c r="D283" s="220"/>
      <c r="E283" s="222"/>
      <c r="F283" s="649"/>
      <c r="G283" s="22"/>
    </row>
    <row r="284">
      <c r="A284" s="650"/>
      <c r="B284" s="220"/>
      <c r="C284" s="220"/>
      <c r="D284" s="220"/>
      <c r="E284" s="222"/>
      <c r="F284" s="649"/>
      <c r="G284" s="22"/>
    </row>
    <row r="285">
      <c r="A285" s="650"/>
      <c r="B285" s="220"/>
      <c r="C285" s="220"/>
      <c r="D285" s="220"/>
      <c r="E285" s="222"/>
      <c r="F285" s="649"/>
      <c r="G285" s="119"/>
    </row>
    <row r="286">
      <c r="A286" s="650"/>
      <c r="B286" s="220"/>
      <c r="C286" s="220"/>
      <c r="D286" s="220"/>
      <c r="E286" s="222"/>
      <c r="F286" s="649"/>
      <c r="G286" s="22"/>
    </row>
    <row r="287">
      <c r="A287" s="650"/>
      <c r="B287" s="220"/>
      <c r="C287" s="220"/>
      <c r="D287" s="220"/>
      <c r="E287" s="222"/>
      <c r="F287" s="649"/>
      <c r="G287" s="22"/>
    </row>
    <row r="288">
      <c r="A288" s="650"/>
      <c r="B288" s="220"/>
      <c r="C288" s="220"/>
      <c r="D288" s="220"/>
      <c r="E288" s="222"/>
      <c r="F288" s="649"/>
      <c r="G288" s="22"/>
    </row>
    <row r="289">
      <c r="A289" s="650"/>
      <c r="B289" s="220"/>
      <c r="C289" s="220"/>
      <c r="D289" s="220"/>
      <c r="E289" s="222"/>
      <c r="F289" s="649"/>
      <c r="G289" s="22"/>
    </row>
    <row r="290">
      <c r="A290" s="650"/>
      <c r="B290" s="220"/>
      <c r="C290" s="220"/>
      <c r="D290" s="220"/>
      <c r="E290" s="222"/>
      <c r="F290" s="649"/>
      <c r="G290" s="22"/>
    </row>
    <row r="291">
      <c r="A291" s="650"/>
      <c r="B291" s="220"/>
      <c r="C291" s="220"/>
      <c r="D291" s="220"/>
      <c r="E291" s="222"/>
      <c r="F291" s="649"/>
      <c r="G291" s="22"/>
    </row>
    <row r="292">
      <c r="A292" s="650"/>
      <c r="B292" s="220"/>
      <c r="C292" s="220"/>
      <c r="D292" s="220"/>
      <c r="E292" s="222"/>
      <c r="F292" s="649"/>
      <c r="G292" s="22"/>
    </row>
    <row r="293">
      <c r="A293" s="650"/>
      <c r="B293" s="220"/>
      <c r="C293" s="220"/>
      <c r="D293" s="220"/>
      <c r="E293" s="222"/>
      <c r="F293" s="649"/>
      <c r="G293" s="22"/>
    </row>
    <row r="294">
      <c r="A294" s="650"/>
      <c r="B294" s="220"/>
      <c r="C294" s="220"/>
      <c r="D294" s="220"/>
      <c r="E294" s="222"/>
      <c r="F294" s="649"/>
      <c r="G294" s="22"/>
    </row>
    <row r="295">
      <c r="A295" s="650"/>
      <c r="B295" s="220"/>
      <c r="C295" s="220"/>
      <c r="D295" s="220"/>
      <c r="E295" s="222"/>
      <c r="F295" s="649"/>
      <c r="G295" s="22"/>
    </row>
    <row r="296">
      <c r="A296" s="650"/>
      <c r="B296" s="220"/>
      <c r="C296" s="220"/>
      <c r="D296" s="220"/>
      <c r="E296" s="222"/>
      <c r="F296" s="649"/>
      <c r="G296" s="22"/>
    </row>
    <row r="297">
      <c r="A297" s="650"/>
      <c r="B297" s="220"/>
      <c r="C297" s="220"/>
      <c r="D297" s="220"/>
      <c r="E297" s="222"/>
      <c r="F297" s="649"/>
      <c r="G297" s="22"/>
    </row>
    <row r="298">
      <c r="A298" s="650"/>
      <c r="B298" s="220"/>
      <c r="C298" s="220"/>
      <c r="D298" s="220"/>
      <c r="E298" s="222"/>
      <c r="F298" s="649"/>
      <c r="G298" s="22"/>
    </row>
    <row r="299">
      <c r="A299" s="650"/>
      <c r="B299" s="220"/>
      <c r="C299" s="220"/>
      <c r="D299" s="220"/>
      <c r="E299" s="222"/>
      <c r="F299" s="649"/>
      <c r="G299" s="22"/>
    </row>
    <row r="300">
      <c r="A300" s="650"/>
      <c r="B300" s="220"/>
      <c r="C300" s="220"/>
      <c r="D300" s="220"/>
      <c r="E300" s="222"/>
      <c r="F300" s="649"/>
      <c r="G300" s="22"/>
    </row>
    <row r="301">
      <c r="A301" s="650"/>
      <c r="B301" s="220"/>
      <c r="C301" s="220"/>
      <c r="D301" s="220"/>
      <c r="E301" s="222"/>
      <c r="F301" s="649"/>
      <c r="G301" s="22"/>
    </row>
    <row r="302">
      <c r="A302" s="650"/>
      <c r="B302" s="220"/>
      <c r="C302" s="220"/>
      <c r="D302" s="220"/>
      <c r="E302" s="222"/>
      <c r="F302" s="649"/>
      <c r="G302" s="22"/>
    </row>
    <row r="303">
      <c r="A303" s="650"/>
      <c r="B303" s="220"/>
      <c r="C303" s="220"/>
      <c r="D303" s="220"/>
      <c r="E303" s="222"/>
      <c r="F303" s="649"/>
      <c r="G303" s="22"/>
    </row>
    <row r="304">
      <c r="A304" s="650"/>
      <c r="B304" s="220"/>
      <c r="C304" s="220"/>
      <c r="D304" s="220"/>
      <c r="E304" s="222"/>
      <c r="F304" s="649"/>
      <c r="G304" s="22"/>
    </row>
    <row r="305">
      <c r="A305" s="650"/>
      <c r="B305" s="220"/>
      <c r="C305" s="220"/>
      <c r="D305" s="220"/>
      <c r="E305" s="222"/>
      <c r="F305" s="649"/>
      <c r="G305" s="22"/>
    </row>
    <row r="306">
      <c r="A306" s="650"/>
      <c r="B306" s="220"/>
      <c r="C306" s="220"/>
      <c r="D306" s="220"/>
      <c r="E306" s="222"/>
      <c r="F306" s="649"/>
      <c r="G306" s="22"/>
    </row>
    <row r="307">
      <c r="A307" s="650"/>
      <c r="B307" s="220"/>
      <c r="C307" s="220"/>
      <c r="D307" s="220"/>
      <c r="E307" s="222"/>
      <c r="F307" s="649"/>
      <c r="G307" s="22"/>
    </row>
    <row r="308">
      <c r="A308" s="650"/>
      <c r="B308" s="220"/>
      <c r="C308" s="220"/>
      <c r="D308" s="220"/>
      <c r="E308" s="222"/>
      <c r="F308" s="649"/>
      <c r="G308" s="22"/>
    </row>
    <row r="309">
      <c r="A309" s="650"/>
      <c r="B309" s="220"/>
      <c r="C309" s="220"/>
      <c r="D309" s="220"/>
      <c r="E309" s="222"/>
      <c r="F309" s="649"/>
      <c r="G309" s="22"/>
    </row>
    <row r="310">
      <c r="A310" s="650"/>
      <c r="B310" s="220"/>
      <c r="C310" s="220"/>
      <c r="D310" s="220"/>
      <c r="E310" s="222"/>
      <c r="F310" s="649"/>
      <c r="G310" s="22"/>
    </row>
    <row r="311">
      <c r="A311" s="650"/>
      <c r="B311" s="220"/>
      <c r="C311" s="220"/>
      <c r="D311" s="220"/>
      <c r="E311" s="222"/>
      <c r="F311" s="649"/>
      <c r="G311" s="22"/>
    </row>
    <row r="312">
      <c r="A312" s="650"/>
      <c r="B312" s="220"/>
      <c r="C312" s="220"/>
      <c r="D312" s="220"/>
      <c r="E312" s="222"/>
      <c r="F312" s="649"/>
      <c r="G312" s="22"/>
    </row>
    <row r="313">
      <c r="A313" s="650"/>
      <c r="B313" s="220"/>
      <c r="C313" s="220"/>
      <c r="D313" s="220"/>
      <c r="E313" s="222"/>
      <c r="F313" s="649"/>
      <c r="G313" s="22"/>
    </row>
    <row r="314">
      <c r="A314" s="650"/>
      <c r="B314" s="220"/>
      <c r="C314" s="220"/>
      <c r="D314" s="220"/>
      <c r="E314" s="222"/>
      <c r="F314" s="649"/>
      <c r="G314" s="22"/>
    </row>
    <row r="315">
      <c r="A315" s="650"/>
      <c r="B315" s="220"/>
      <c r="C315" s="220"/>
      <c r="D315" s="220"/>
      <c r="E315" s="222"/>
      <c r="F315" s="649"/>
      <c r="G315" s="22"/>
    </row>
    <row r="316">
      <c r="A316" s="650"/>
      <c r="B316" s="220"/>
      <c r="C316" s="220"/>
      <c r="D316" s="220"/>
      <c r="E316" s="222"/>
      <c r="F316" s="649"/>
      <c r="G316" s="22"/>
    </row>
    <row r="317">
      <c r="A317" s="650"/>
      <c r="B317" s="220"/>
      <c r="C317" s="220"/>
      <c r="D317" s="220"/>
      <c r="E317" s="222"/>
      <c r="F317" s="649"/>
      <c r="G317" s="22"/>
    </row>
    <row r="318">
      <c r="A318" s="650"/>
      <c r="B318" s="220"/>
      <c r="C318" s="220"/>
      <c r="D318" s="220"/>
      <c r="E318" s="222"/>
      <c r="F318" s="649"/>
      <c r="G318" s="22"/>
    </row>
    <row r="319">
      <c r="A319" s="650"/>
      <c r="B319" s="220"/>
      <c r="C319" s="220"/>
      <c r="D319" s="220"/>
      <c r="E319" s="222"/>
      <c r="F319" s="649"/>
      <c r="G319" s="22"/>
    </row>
    <row r="320">
      <c r="A320" s="650"/>
      <c r="B320" s="220"/>
      <c r="C320" s="220"/>
      <c r="D320" s="220"/>
      <c r="E320" s="222"/>
      <c r="F320" s="649"/>
      <c r="G320" s="22"/>
    </row>
    <row r="321">
      <c r="A321" s="650"/>
      <c r="B321" s="220"/>
      <c r="C321" s="220"/>
      <c r="D321" s="220"/>
      <c r="E321" s="222"/>
      <c r="F321" s="649"/>
      <c r="G321" s="22"/>
    </row>
    <row r="322">
      <c r="A322" s="650"/>
      <c r="B322" s="220"/>
      <c r="C322" s="220"/>
      <c r="D322" s="220"/>
      <c r="E322" s="222"/>
      <c r="F322" s="649"/>
      <c r="G322" s="22"/>
    </row>
    <row r="323">
      <c r="A323" s="650"/>
      <c r="B323" s="220"/>
      <c r="C323" s="220"/>
      <c r="D323" s="220"/>
      <c r="E323" s="222"/>
      <c r="F323" s="649"/>
      <c r="G323" s="22"/>
    </row>
    <row r="324">
      <c r="A324" s="650"/>
      <c r="B324" s="220"/>
      <c r="C324" s="220"/>
      <c r="D324" s="220"/>
      <c r="E324" s="222"/>
      <c r="F324" s="649"/>
      <c r="G324" s="22"/>
    </row>
    <row r="325">
      <c r="A325" s="650"/>
      <c r="B325" s="220"/>
      <c r="C325" s="220"/>
      <c r="D325" s="220"/>
      <c r="E325" s="222"/>
      <c r="F325" s="649"/>
      <c r="G325" s="22"/>
    </row>
    <row r="326">
      <c r="A326" s="650"/>
      <c r="B326" s="220"/>
      <c r="C326" s="220"/>
      <c r="D326" s="220"/>
      <c r="E326" s="222"/>
      <c r="F326" s="649"/>
      <c r="G326" s="22"/>
    </row>
    <row r="327">
      <c r="A327" s="650"/>
      <c r="B327" s="220"/>
      <c r="C327" s="220"/>
      <c r="D327" s="220"/>
      <c r="E327" s="222"/>
      <c r="F327" s="649"/>
      <c r="G327" s="22"/>
    </row>
    <row r="328">
      <c r="A328" s="650"/>
      <c r="B328" s="220"/>
      <c r="C328" s="220"/>
      <c r="D328" s="220"/>
      <c r="E328" s="222"/>
      <c r="F328" s="649"/>
      <c r="G328" s="22"/>
    </row>
    <row r="329">
      <c r="A329" s="650"/>
      <c r="B329" s="220"/>
      <c r="C329" s="220"/>
      <c r="D329" s="220"/>
      <c r="E329" s="222"/>
      <c r="F329" s="649"/>
      <c r="G329" s="22"/>
    </row>
    <row r="330">
      <c r="A330" s="650"/>
      <c r="B330" s="220"/>
      <c r="C330" s="220"/>
      <c r="D330" s="220"/>
      <c r="E330" s="222"/>
      <c r="F330" s="649"/>
      <c r="G330" s="22"/>
    </row>
    <row r="331">
      <c r="A331" s="650"/>
      <c r="B331" s="220"/>
      <c r="C331" s="220"/>
      <c r="D331" s="220"/>
      <c r="E331" s="222"/>
      <c r="F331" s="649"/>
      <c r="G331" s="22"/>
    </row>
    <row r="332">
      <c r="A332" s="650"/>
      <c r="B332" s="220"/>
      <c r="C332" s="220"/>
      <c r="D332" s="220"/>
      <c r="E332" s="222"/>
      <c r="F332" s="649"/>
      <c r="G332" s="22"/>
    </row>
    <row r="333">
      <c r="A333" s="650"/>
      <c r="B333" s="220"/>
      <c r="C333" s="220"/>
      <c r="D333" s="220"/>
      <c r="E333" s="222"/>
      <c r="F333" s="649"/>
      <c r="G333" s="22"/>
    </row>
    <row r="334">
      <c r="A334" s="650"/>
      <c r="B334" s="220"/>
      <c r="C334" s="220"/>
      <c r="D334" s="220"/>
      <c r="E334" s="222"/>
      <c r="F334" s="649"/>
      <c r="G334" s="22"/>
    </row>
    <row r="335">
      <c r="A335" s="650"/>
      <c r="B335" s="220"/>
      <c r="C335" s="220"/>
      <c r="D335" s="220"/>
      <c r="E335" s="222"/>
      <c r="F335" s="649"/>
      <c r="G335" s="22"/>
    </row>
    <row r="336">
      <c r="A336" s="650"/>
      <c r="B336" s="220"/>
      <c r="C336" s="220"/>
      <c r="D336" s="220"/>
      <c r="E336" s="222"/>
      <c r="F336" s="649"/>
      <c r="G336" s="22"/>
    </row>
    <row r="337">
      <c r="A337" s="650"/>
      <c r="B337" s="220"/>
      <c r="C337" s="220"/>
      <c r="D337" s="220"/>
      <c r="E337" s="222"/>
      <c r="F337" s="649"/>
      <c r="G337" s="22"/>
    </row>
    <row r="338">
      <c r="A338" s="650"/>
      <c r="B338" s="220"/>
      <c r="C338" s="220"/>
      <c r="D338" s="220"/>
      <c r="E338" s="222"/>
      <c r="F338" s="649"/>
      <c r="G338" s="22"/>
    </row>
    <row r="339">
      <c r="A339" s="650"/>
      <c r="B339" s="220"/>
      <c r="C339" s="220"/>
      <c r="D339" s="220"/>
      <c r="E339" s="222"/>
      <c r="F339" s="649"/>
      <c r="G339" s="22"/>
    </row>
    <row r="340">
      <c r="A340" s="650"/>
      <c r="B340" s="220"/>
      <c r="C340" s="220"/>
      <c r="D340" s="220"/>
      <c r="E340" s="222"/>
      <c r="F340" s="649"/>
      <c r="G340" s="22"/>
    </row>
    <row r="341">
      <c r="A341" s="650"/>
      <c r="B341" s="220"/>
      <c r="C341" s="220"/>
      <c r="D341" s="220"/>
      <c r="E341" s="222"/>
      <c r="F341" s="649"/>
      <c r="G341" s="22"/>
    </row>
    <row r="342">
      <c r="A342" s="650"/>
      <c r="B342" s="220"/>
      <c r="C342" s="220"/>
      <c r="D342" s="220"/>
      <c r="E342" s="222"/>
      <c r="F342" s="649"/>
      <c r="G342" s="22"/>
    </row>
    <row r="343">
      <c r="A343" s="650"/>
      <c r="B343" s="220"/>
      <c r="C343" s="220"/>
      <c r="D343" s="220"/>
      <c r="E343" s="222"/>
      <c r="F343" s="649"/>
      <c r="G343" s="22"/>
    </row>
    <row r="344">
      <c r="A344" s="650"/>
      <c r="B344" s="220"/>
      <c r="C344" s="220"/>
      <c r="D344" s="220"/>
      <c r="E344" s="222"/>
      <c r="F344" s="649"/>
      <c r="G344" s="22"/>
    </row>
    <row r="345">
      <c r="A345" s="650"/>
      <c r="B345" s="220"/>
      <c r="C345" s="220"/>
      <c r="D345" s="220"/>
      <c r="E345" s="222"/>
      <c r="F345" s="649"/>
      <c r="G345" s="22"/>
    </row>
    <row r="346">
      <c r="A346" s="650"/>
      <c r="B346" s="220"/>
      <c r="C346" s="220"/>
      <c r="D346" s="220"/>
      <c r="E346" s="222"/>
      <c r="F346" s="649"/>
      <c r="G346" s="22"/>
    </row>
    <row r="347">
      <c r="A347" s="650"/>
      <c r="B347" s="220"/>
      <c r="C347" s="220"/>
      <c r="D347" s="220"/>
      <c r="E347" s="222"/>
      <c r="F347" s="649"/>
      <c r="G347" s="22"/>
    </row>
    <row r="348">
      <c r="A348" s="650"/>
      <c r="B348" s="220"/>
      <c r="C348" s="220"/>
      <c r="D348" s="220"/>
      <c r="E348" s="222"/>
      <c r="F348" s="649"/>
      <c r="G348" s="22"/>
    </row>
    <row r="349">
      <c r="A349" s="650"/>
      <c r="B349" s="220"/>
      <c r="C349" s="220"/>
      <c r="D349" s="220"/>
      <c r="E349" s="222"/>
      <c r="F349" s="649"/>
      <c r="G349" s="22"/>
    </row>
    <row r="350">
      <c r="A350" s="650"/>
      <c r="B350" s="220"/>
      <c r="C350" s="220"/>
      <c r="D350" s="220"/>
      <c r="E350" s="222"/>
      <c r="F350" s="649"/>
      <c r="G350" s="22"/>
    </row>
    <row r="351">
      <c r="A351" s="650"/>
      <c r="B351" s="220"/>
      <c r="C351" s="220"/>
      <c r="D351" s="220"/>
      <c r="E351" s="222"/>
      <c r="F351" s="649"/>
      <c r="G351" s="22"/>
    </row>
    <row r="352">
      <c r="A352" s="650"/>
      <c r="B352" s="220"/>
      <c r="C352" s="220"/>
      <c r="D352" s="220"/>
      <c r="E352" s="222"/>
      <c r="F352" s="649"/>
      <c r="G352" s="22"/>
    </row>
    <row r="353">
      <c r="A353" s="650"/>
      <c r="B353" s="220"/>
      <c r="C353" s="220"/>
      <c r="D353" s="220"/>
      <c r="E353" s="222"/>
      <c r="F353" s="649"/>
      <c r="G353" s="22"/>
    </row>
    <row r="354">
      <c r="A354" s="650"/>
      <c r="B354" s="220"/>
      <c r="C354" s="220"/>
      <c r="D354" s="220"/>
      <c r="E354" s="222"/>
      <c r="F354" s="649"/>
      <c r="G354" s="22"/>
    </row>
    <row r="355">
      <c r="A355" s="650"/>
      <c r="B355" s="220"/>
      <c r="C355" s="220"/>
      <c r="D355" s="220"/>
      <c r="E355" s="222"/>
      <c r="F355" s="649"/>
      <c r="G355" s="22"/>
    </row>
    <row r="356">
      <c r="A356" s="650"/>
      <c r="B356" s="220"/>
      <c r="C356" s="220"/>
      <c r="D356" s="220"/>
      <c r="E356" s="222"/>
      <c r="F356" s="649"/>
      <c r="G356" s="22"/>
    </row>
    <row r="357">
      <c r="A357" s="650"/>
      <c r="B357" s="220"/>
      <c r="C357" s="220"/>
      <c r="D357" s="220"/>
      <c r="E357" s="222"/>
      <c r="F357" s="649"/>
      <c r="G357" s="22"/>
    </row>
    <row r="358">
      <c r="A358" s="650"/>
      <c r="B358" s="220"/>
      <c r="C358" s="220"/>
      <c r="D358" s="220"/>
      <c r="E358" s="222"/>
      <c r="F358" s="649"/>
      <c r="G358" s="22"/>
    </row>
    <row r="359">
      <c r="A359" s="650"/>
      <c r="B359" s="220"/>
      <c r="C359" s="220"/>
      <c r="D359" s="220"/>
      <c r="E359" s="222"/>
      <c r="F359" s="649"/>
      <c r="G359" s="22"/>
    </row>
    <row r="360">
      <c r="A360" s="650"/>
      <c r="B360" s="220"/>
      <c r="C360" s="220"/>
      <c r="D360" s="220"/>
      <c r="E360" s="222"/>
      <c r="F360" s="649"/>
      <c r="G360" s="22"/>
    </row>
    <row r="361">
      <c r="A361" s="650"/>
      <c r="B361" s="220"/>
      <c r="C361" s="220"/>
      <c r="D361" s="220"/>
      <c r="E361" s="222"/>
      <c r="F361" s="649"/>
      <c r="G361" s="22"/>
    </row>
    <row r="362">
      <c r="A362" s="650"/>
      <c r="B362" s="220"/>
      <c r="C362" s="220"/>
      <c r="D362" s="220"/>
      <c r="E362" s="222"/>
      <c r="F362" s="649"/>
      <c r="G362" s="22"/>
    </row>
    <row r="363">
      <c r="A363" s="650"/>
      <c r="B363" s="220"/>
      <c r="C363" s="220"/>
      <c r="D363" s="220"/>
      <c r="E363" s="222"/>
      <c r="F363" s="649"/>
      <c r="G363" s="22"/>
    </row>
    <row r="364">
      <c r="A364" s="650"/>
      <c r="B364" s="220"/>
      <c r="C364" s="220"/>
      <c r="D364" s="220"/>
      <c r="E364" s="222"/>
      <c r="F364" s="649"/>
      <c r="G364" s="22"/>
    </row>
    <row r="365">
      <c r="A365" s="650"/>
      <c r="B365" s="220"/>
      <c r="C365" s="220"/>
      <c r="D365" s="220"/>
      <c r="E365" s="222"/>
      <c r="F365" s="649"/>
      <c r="G365" s="22"/>
    </row>
    <row r="366">
      <c r="A366" s="650"/>
      <c r="B366" s="220"/>
      <c r="C366" s="220"/>
      <c r="D366" s="220"/>
      <c r="E366" s="222"/>
      <c r="F366" s="649"/>
      <c r="G366" s="22"/>
    </row>
    <row r="367">
      <c r="A367" s="650"/>
      <c r="B367" s="220"/>
      <c r="C367" s="220"/>
      <c r="D367" s="220"/>
      <c r="E367" s="222"/>
      <c r="F367" s="649"/>
      <c r="G367" s="22"/>
    </row>
    <row r="368">
      <c r="A368" s="650"/>
      <c r="B368" s="220"/>
      <c r="C368" s="220"/>
      <c r="D368" s="220"/>
      <c r="E368" s="222"/>
      <c r="F368" s="649"/>
      <c r="G368" s="22"/>
    </row>
    <row r="369">
      <c r="A369" s="650"/>
      <c r="B369" s="220"/>
      <c r="C369" s="220"/>
      <c r="D369" s="220"/>
      <c r="E369" s="222"/>
      <c r="F369" s="649"/>
      <c r="G369" s="22"/>
    </row>
    <row r="370">
      <c r="A370" s="650"/>
      <c r="B370" s="220"/>
      <c r="C370" s="220"/>
      <c r="D370" s="220"/>
      <c r="E370" s="222"/>
      <c r="F370" s="649"/>
      <c r="G370" s="22"/>
    </row>
    <row r="371">
      <c r="A371" s="650"/>
      <c r="B371" s="220"/>
      <c r="C371" s="220"/>
      <c r="D371" s="220"/>
      <c r="E371" s="222"/>
      <c r="F371" s="649"/>
      <c r="G371" s="22"/>
    </row>
    <row r="372">
      <c r="A372" s="650"/>
      <c r="B372" s="220"/>
      <c r="C372" s="220"/>
      <c r="D372" s="220"/>
      <c r="E372" s="222"/>
      <c r="F372" s="649"/>
      <c r="G372" s="22"/>
    </row>
    <row r="373">
      <c r="A373" s="650"/>
      <c r="B373" s="220"/>
      <c r="C373" s="220"/>
      <c r="D373" s="220"/>
      <c r="E373" s="222"/>
      <c r="F373" s="649"/>
      <c r="G373" s="22"/>
    </row>
    <row r="374">
      <c r="A374" s="650"/>
      <c r="B374" s="220"/>
      <c r="C374" s="220"/>
      <c r="D374" s="220"/>
      <c r="E374" s="222"/>
      <c r="F374" s="649"/>
      <c r="G374" s="22"/>
    </row>
    <row r="375">
      <c r="A375" s="650"/>
      <c r="B375" s="220"/>
      <c r="C375" s="220"/>
      <c r="D375" s="220"/>
      <c r="E375" s="222"/>
      <c r="F375" s="649"/>
      <c r="G375" s="22"/>
    </row>
    <row r="376">
      <c r="A376" s="650"/>
      <c r="B376" s="220"/>
      <c r="C376" s="220"/>
      <c r="D376" s="220"/>
      <c r="E376" s="222"/>
      <c r="F376" s="649"/>
      <c r="G376" s="22"/>
    </row>
    <row r="377">
      <c r="A377" s="650"/>
      <c r="B377" s="220"/>
      <c r="C377" s="220"/>
      <c r="D377" s="220"/>
      <c r="E377" s="222"/>
      <c r="F377" s="649"/>
      <c r="G377" s="22"/>
    </row>
    <row r="378">
      <c r="A378" s="650"/>
      <c r="B378" s="220"/>
      <c r="C378" s="220"/>
      <c r="D378" s="220"/>
      <c r="E378" s="222"/>
      <c r="F378" s="649"/>
      <c r="G378" s="22"/>
    </row>
    <row r="379">
      <c r="A379" s="650"/>
      <c r="B379" s="220"/>
      <c r="C379" s="220"/>
      <c r="D379" s="220"/>
      <c r="E379" s="222"/>
      <c r="F379" s="649"/>
      <c r="G379" s="22"/>
    </row>
    <row r="380">
      <c r="A380" s="650"/>
      <c r="B380" s="220"/>
      <c r="C380" s="220"/>
      <c r="D380" s="220"/>
      <c r="E380" s="222"/>
      <c r="F380" s="649"/>
      <c r="G380" s="22"/>
    </row>
    <row r="381">
      <c r="A381" s="650"/>
      <c r="B381" s="220"/>
      <c r="C381" s="220"/>
      <c r="D381" s="220"/>
      <c r="E381" s="222"/>
      <c r="F381" s="649"/>
      <c r="G381" s="22"/>
    </row>
    <row r="382">
      <c r="A382" s="650"/>
      <c r="B382" s="220"/>
      <c r="C382" s="220"/>
      <c r="D382" s="220"/>
      <c r="E382" s="222"/>
      <c r="F382" s="649"/>
      <c r="G382" s="22"/>
    </row>
    <row r="383">
      <c r="A383" s="650"/>
      <c r="B383" s="220"/>
      <c r="C383" s="220"/>
      <c r="D383" s="220"/>
      <c r="E383" s="222"/>
      <c r="F383" s="649"/>
      <c r="G383" s="22"/>
    </row>
    <row r="384">
      <c r="A384" s="650"/>
      <c r="B384" s="220"/>
      <c r="C384" s="220"/>
      <c r="D384" s="220"/>
      <c r="E384" s="222"/>
      <c r="F384" s="649"/>
      <c r="G384" s="22"/>
    </row>
    <row r="385">
      <c r="A385" s="650"/>
      <c r="B385" s="220"/>
      <c r="C385" s="220"/>
      <c r="D385" s="220"/>
      <c r="E385" s="222"/>
      <c r="F385" s="649"/>
      <c r="G385" s="22"/>
    </row>
    <row r="386">
      <c r="A386" s="650"/>
      <c r="B386" s="220"/>
      <c r="C386" s="220"/>
      <c r="D386" s="220"/>
      <c r="E386" s="222"/>
      <c r="F386" s="649"/>
      <c r="G386" s="22"/>
    </row>
    <row r="387">
      <c r="A387" s="650"/>
      <c r="B387" s="220"/>
      <c r="C387" s="220"/>
      <c r="D387" s="220"/>
      <c r="E387" s="222"/>
      <c r="F387" s="649"/>
      <c r="G387" s="22"/>
    </row>
    <row r="388">
      <c r="A388" s="650"/>
      <c r="B388" s="220"/>
      <c r="C388" s="220"/>
      <c r="D388" s="220"/>
      <c r="E388" s="222"/>
      <c r="F388" s="649"/>
      <c r="G388" s="22"/>
    </row>
    <row r="389">
      <c r="A389" s="650"/>
      <c r="B389" s="220"/>
      <c r="C389" s="220"/>
      <c r="D389" s="220"/>
      <c r="E389" s="222"/>
      <c r="F389" s="649"/>
      <c r="G389" s="22"/>
    </row>
    <row r="390">
      <c r="A390" s="650"/>
      <c r="B390" s="220"/>
      <c r="C390" s="220"/>
      <c r="D390" s="220"/>
      <c r="E390" s="222"/>
      <c r="F390" s="649"/>
      <c r="G390" s="22"/>
    </row>
    <row r="391">
      <c r="A391" s="650"/>
      <c r="B391" s="220"/>
      <c r="C391" s="220"/>
      <c r="D391" s="220"/>
      <c r="E391" s="222"/>
      <c r="F391" s="649"/>
      <c r="G391" s="22"/>
    </row>
    <row r="392">
      <c r="A392" s="650"/>
      <c r="B392" s="220"/>
      <c r="C392" s="220"/>
      <c r="D392" s="220"/>
      <c r="E392" s="222"/>
      <c r="F392" s="649"/>
      <c r="G392" s="22"/>
    </row>
    <row r="393">
      <c r="A393" s="650"/>
      <c r="B393" s="220"/>
      <c r="C393" s="220"/>
      <c r="D393" s="220"/>
      <c r="E393" s="222"/>
      <c r="F393" s="649"/>
      <c r="G393" s="22"/>
    </row>
    <row r="394">
      <c r="A394" s="650"/>
      <c r="B394" s="220"/>
      <c r="C394" s="220"/>
      <c r="D394" s="220"/>
      <c r="E394" s="222"/>
      <c r="F394" s="649"/>
      <c r="G394" s="22"/>
    </row>
    <row r="395">
      <c r="A395" s="650"/>
      <c r="B395" s="220"/>
      <c r="C395" s="220"/>
      <c r="D395" s="220"/>
      <c r="E395" s="222"/>
      <c r="F395" s="649"/>
      <c r="G395" s="22"/>
    </row>
    <row r="396">
      <c r="A396" s="650"/>
      <c r="B396" s="220"/>
      <c r="C396" s="220"/>
      <c r="D396" s="220"/>
      <c r="E396" s="222"/>
      <c r="F396" s="649"/>
      <c r="G396" s="22"/>
    </row>
    <row r="397">
      <c r="A397" s="650"/>
      <c r="B397" s="220"/>
      <c r="C397" s="220"/>
      <c r="D397" s="220"/>
      <c r="E397" s="222"/>
      <c r="F397" s="649"/>
      <c r="G397" s="22"/>
    </row>
    <row r="398">
      <c r="A398" s="650"/>
      <c r="B398" s="220"/>
      <c r="C398" s="220"/>
      <c r="D398" s="220"/>
      <c r="E398" s="222"/>
      <c r="F398" s="649"/>
      <c r="G398" s="22"/>
    </row>
    <row r="399">
      <c r="A399" s="650"/>
      <c r="B399" s="220"/>
      <c r="C399" s="220"/>
      <c r="D399" s="220"/>
      <c r="E399" s="222"/>
      <c r="F399" s="649"/>
      <c r="G399" s="22"/>
    </row>
    <row r="400">
      <c r="A400" s="650"/>
      <c r="B400" s="220"/>
      <c r="C400" s="220"/>
      <c r="D400" s="220"/>
      <c r="E400" s="222"/>
      <c r="F400" s="649"/>
      <c r="G400" s="22"/>
    </row>
    <row r="401">
      <c r="A401" s="650"/>
      <c r="B401" s="220"/>
      <c r="C401" s="220"/>
      <c r="D401" s="220"/>
      <c r="E401" s="222"/>
      <c r="F401" s="649"/>
      <c r="G401" s="22"/>
    </row>
    <row r="402">
      <c r="A402" s="650"/>
      <c r="B402" s="220"/>
      <c r="C402" s="220"/>
      <c r="D402" s="220"/>
      <c r="E402" s="222"/>
      <c r="F402" s="649"/>
      <c r="G402" s="22"/>
    </row>
    <row r="403">
      <c r="A403" s="650"/>
      <c r="B403" s="220"/>
      <c r="C403" s="220"/>
      <c r="D403" s="220"/>
      <c r="E403" s="222"/>
      <c r="F403" s="649"/>
      <c r="G403" s="22"/>
    </row>
    <row r="404">
      <c r="A404" s="650"/>
      <c r="B404" s="220"/>
      <c r="C404" s="220"/>
      <c r="D404" s="220"/>
      <c r="E404" s="222"/>
      <c r="F404" s="649"/>
      <c r="G404" s="22"/>
    </row>
    <row r="405">
      <c r="A405" s="650"/>
      <c r="B405" s="220"/>
      <c r="C405" s="220"/>
      <c r="D405" s="220"/>
      <c r="E405" s="222"/>
      <c r="F405" s="649"/>
      <c r="G405" s="22"/>
    </row>
    <row r="406">
      <c r="A406" s="650"/>
      <c r="B406" s="220"/>
      <c r="C406" s="220"/>
      <c r="D406" s="220"/>
      <c r="E406" s="222"/>
      <c r="F406" s="649"/>
      <c r="G406" s="22"/>
    </row>
    <row r="407">
      <c r="A407" s="650"/>
      <c r="B407" s="220"/>
      <c r="C407" s="220"/>
      <c r="D407" s="220"/>
      <c r="E407" s="222"/>
      <c r="F407" s="649"/>
      <c r="G407" s="22"/>
    </row>
    <row r="408">
      <c r="A408" s="650"/>
      <c r="B408" s="220"/>
      <c r="C408" s="220"/>
      <c r="D408" s="220"/>
      <c r="E408" s="222"/>
      <c r="F408" s="649"/>
      <c r="G408" s="22"/>
    </row>
    <row r="409">
      <c r="A409" s="650"/>
      <c r="B409" s="220"/>
      <c r="C409" s="220"/>
      <c r="D409" s="220"/>
      <c r="E409" s="222"/>
      <c r="F409" s="649"/>
      <c r="G409" s="22"/>
    </row>
    <row r="410">
      <c r="A410" s="650"/>
      <c r="B410" s="220"/>
      <c r="C410" s="220"/>
      <c r="D410" s="220"/>
      <c r="E410" s="222"/>
      <c r="F410" s="649"/>
      <c r="G410" s="22"/>
    </row>
    <row r="411">
      <c r="A411" s="650"/>
      <c r="B411" s="220"/>
      <c r="C411" s="220"/>
      <c r="D411" s="220"/>
      <c r="E411" s="222"/>
      <c r="F411" s="649"/>
      <c r="G411" s="22"/>
    </row>
    <row r="412">
      <c r="A412" s="650"/>
      <c r="B412" s="220"/>
      <c r="C412" s="220"/>
      <c r="D412" s="220"/>
      <c r="E412" s="222"/>
      <c r="F412" s="649"/>
      <c r="G412" s="22"/>
    </row>
    <row r="413">
      <c r="A413" s="650"/>
      <c r="B413" s="220"/>
      <c r="C413" s="220"/>
      <c r="D413" s="220"/>
      <c r="E413" s="222"/>
      <c r="F413" s="649"/>
      <c r="G413" s="22"/>
    </row>
    <row r="414">
      <c r="A414" s="650"/>
      <c r="B414" s="220"/>
      <c r="C414" s="220"/>
      <c r="D414" s="220"/>
      <c r="E414" s="222"/>
      <c r="F414" s="649"/>
      <c r="G414" s="22"/>
    </row>
    <row r="415">
      <c r="A415" s="650"/>
      <c r="B415" s="220"/>
      <c r="C415" s="220"/>
      <c r="D415" s="220"/>
      <c r="E415" s="222"/>
      <c r="F415" s="649"/>
      <c r="G415" s="22"/>
    </row>
    <row r="416">
      <c r="A416" s="650"/>
      <c r="B416" s="220"/>
      <c r="C416" s="220"/>
      <c r="D416" s="220"/>
      <c r="E416" s="222"/>
      <c r="F416" s="649"/>
      <c r="G416" s="22"/>
    </row>
    <row r="417">
      <c r="A417" s="650"/>
      <c r="B417" s="220"/>
      <c r="C417" s="220"/>
      <c r="D417" s="220"/>
      <c r="E417" s="222"/>
      <c r="F417" s="649"/>
      <c r="G417" s="22"/>
    </row>
    <row r="418">
      <c r="A418" s="650"/>
      <c r="B418" s="220"/>
      <c r="C418" s="220"/>
      <c r="D418" s="220"/>
      <c r="E418" s="222"/>
      <c r="F418" s="649"/>
      <c r="G418" s="22"/>
    </row>
    <row r="419">
      <c r="A419" s="650"/>
      <c r="B419" s="220"/>
      <c r="C419" s="220"/>
      <c r="D419" s="220"/>
      <c r="E419" s="222"/>
      <c r="F419" s="649"/>
      <c r="G419" s="22"/>
    </row>
    <row r="420">
      <c r="A420" s="650"/>
      <c r="B420" s="220"/>
      <c r="C420" s="220"/>
      <c r="D420" s="220"/>
      <c r="E420" s="222"/>
      <c r="F420" s="649"/>
      <c r="G420" s="22"/>
    </row>
    <row r="421">
      <c r="A421" s="650"/>
      <c r="B421" s="220"/>
      <c r="C421" s="220"/>
      <c r="D421" s="220"/>
      <c r="E421" s="222"/>
      <c r="F421" s="649"/>
      <c r="G421" s="22"/>
    </row>
    <row r="422">
      <c r="A422" s="650"/>
      <c r="B422" s="220"/>
      <c r="C422" s="220"/>
      <c r="D422" s="220"/>
      <c r="E422" s="222"/>
      <c r="F422" s="649"/>
      <c r="G422" s="22"/>
    </row>
    <row r="423">
      <c r="A423" s="650"/>
      <c r="B423" s="220"/>
      <c r="C423" s="220"/>
      <c r="D423" s="220"/>
      <c r="E423" s="222"/>
      <c r="F423" s="649"/>
      <c r="G423" s="22"/>
    </row>
    <row r="424">
      <c r="A424" s="650"/>
      <c r="B424" s="220"/>
      <c r="C424" s="220"/>
      <c r="D424" s="220"/>
      <c r="E424" s="222"/>
      <c r="F424" s="649"/>
      <c r="G424" s="22"/>
    </row>
    <row r="425">
      <c r="A425" s="650"/>
      <c r="B425" s="220"/>
      <c r="C425" s="220"/>
      <c r="D425" s="220"/>
      <c r="E425" s="222"/>
      <c r="F425" s="649"/>
      <c r="G425" s="22"/>
    </row>
    <row r="426">
      <c r="A426" s="650"/>
      <c r="B426" s="220"/>
      <c r="C426" s="220"/>
      <c r="D426" s="220"/>
      <c r="E426" s="222"/>
      <c r="F426" s="649"/>
      <c r="G426" s="22"/>
    </row>
    <row r="427">
      <c r="A427" s="650"/>
      <c r="B427" s="220"/>
      <c r="C427" s="220"/>
      <c r="D427" s="220"/>
      <c r="E427" s="222"/>
      <c r="F427" s="649"/>
      <c r="G427" s="22"/>
    </row>
    <row r="428">
      <c r="A428" s="650"/>
      <c r="B428" s="220"/>
      <c r="C428" s="220"/>
      <c r="D428" s="220"/>
      <c r="E428" s="222"/>
      <c r="F428" s="649"/>
      <c r="G428" s="22"/>
    </row>
    <row r="429">
      <c r="A429" s="650"/>
      <c r="B429" s="220"/>
      <c r="C429" s="220"/>
      <c r="D429" s="220"/>
      <c r="E429" s="222"/>
      <c r="F429" s="649"/>
      <c r="G429" s="22"/>
    </row>
    <row r="430">
      <c r="A430" s="650"/>
      <c r="B430" s="220"/>
      <c r="C430" s="220"/>
      <c r="D430" s="220"/>
      <c r="E430" s="222"/>
      <c r="F430" s="649"/>
      <c r="G430" s="22"/>
    </row>
    <row r="431">
      <c r="A431" s="650"/>
      <c r="B431" s="220"/>
      <c r="C431" s="220"/>
      <c r="D431" s="220"/>
      <c r="E431" s="222"/>
      <c r="F431" s="649"/>
      <c r="G431" s="22"/>
    </row>
    <row r="432">
      <c r="A432" s="650"/>
      <c r="B432" s="220"/>
      <c r="C432" s="220"/>
      <c r="D432" s="220"/>
      <c r="E432" s="222"/>
      <c r="F432" s="649"/>
      <c r="G432" s="22"/>
    </row>
    <row r="433">
      <c r="A433" s="650"/>
      <c r="B433" s="220"/>
      <c r="C433" s="220"/>
      <c r="D433" s="220"/>
      <c r="E433" s="222"/>
      <c r="F433" s="649"/>
      <c r="G433" s="22"/>
    </row>
    <row r="434">
      <c r="A434" s="650"/>
      <c r="B434" s="220"/>
      <c r="C434" s="220"/>
      <c r="D434" s="220"/>
      <c r="E434" s="222"/>
      <c r="F434" s="649"/>
      <c r="G434" s="22"/>
    </row>
    <row r="435">
      <c r="A435" s="650"/>
      <c r="B435" s="220"/>
      <c r="C435" s="220"/>
      <c r="D435" s="220"/>
      <c r="E435" s="222"/>
      <c r="F435" s="649"/>
      <c r="G435" s="22"/>
    </row>
    <row r="436">
      <c r="A436" s="650"/>
      <c r="B436" s="220"/>
      <c r="C436" s="220"/>
      <c r="D436" s="220"/>
      <c r="E436" s="222"/>
      <c r="F436" s="649"/>
      <c r="G436" s="22"/>
    </row>
    <row r="437">
      <c r="A437" s="650"/>
      <c r="B437" s="220"/>
      <c r="C437" s="220"/>
      <c r="D437" s="220"/>
      <c r="E437" s="222"/>
      <c r="F437" s="649"/>
      <c r="G437" s="22"/>
    </row>
    <row r="438">
      <c r="A438" s="650"/>
      <c r="B438" s="220"/>
      <c r="C438" s="220"/>
      <c r="D438" s="220"/>
      <c r="E438" s="222"/>
      <c r="F438" s="649"/>
      <c r="G438" s="22"/>
    </row>
    <row r="439">
      <c r="A439" s="650"/>
      <c r="B439" s="220"/>
      <c r="C439" s="220"/>
      <c r="D439" s="220"/>
      <c r="E439" s="222"/>
      <c r="F439" s="649"/>
      <c r="G439" s="22"/>
    </row>
    <row r="440">
      <c r="A440" s="650"/>
      <c r="B440" s="220"/>
      <c r="C440" s="220"/>
      <c r="D440" s="220"/>
      <c r="E440" s="222"/>
      <c r="F440" s="649"/>
      <c r="G440" s="22"/>
    </row>
    <row r="441">
      <c r="A441" s="650"/>
      <c r="B441" s="220"/>
      <c r="C441" s="220"/>
      <c r="D441" s="220"/>
      <c r="E441" s="222"/>
      <c r="F441" s="649"/>
      <c r="G441" s="22"/>
    </row>
    <row r="442">
      <c r="A442" s="650"/>
      <c r="B442" s="220"/>
      <c r="C442" s="220"/>
      <c r="D442" s="220"/>
      <c r="E442" s="222"/>
      <c r="F442" s="649"/>
      <c r="G442" s="22"/>
    </row>
    <row r="443">
      <c r="A443" s="650"/>
      <c r="B443" s="220"/>
      <c r="C443" s="220"/>
      <c r="D443" s="220"/>
      <c r="E443" s="222"/>
      <c r="F443" s="649"/>
      <c r="G443" s="22"/>
    </row>
    <row r="444">
      <c r="A444" s="650"/>
      <c r="B444" s="220"/>
      <c r="C444" s="220"/>
      <c r="D444" s="220"/>
      <c r="E444" s="222"/>
      <c r="F444" s="649"/>
      <c r="G444" s="22"/>
    </row>
    <row r="445">
      <c r="A445" s="650"/>
      <c r="B445" s="220"/>
      <c r="C445" s="220"/>
      <c r="D445" s="220"/>
      <c r="E445" s="222"/>
      <c r="F445" s="649"/>
      <c r="G445" s="22"/>
    </row>
    <row r="446">
      <c r="A446" s="650"/>
      <c r="B446" s="220"/>
      <c r="C446" s="220"/>
      <c r="D446" s="220"/>
      <c r="E446" s="222"/>
      <c r="F446" s="649"/>
      <c r="G446" s="22"/>
    </row>
    <row r="447">
      <c r="A447" s="650"/>
      <c r="B447" s="220"/>
      <c r="C447" s="220"/>
      <c r="D447" s="220"/>
      <c r="E447" s="222"/>
      <c r="F447" s="649"/>
      <c r="G447" s="22"/>
    </row>
    <row r="448">
      <c r="A448" s="650"/>
      <c r="B448" s="220"/>
      <c r="C448" s="220"/>
      <c r="D448" s="220"/>
      <c r="E448" s="222"/>
      <c r="F448" s="649"/>
      <c r="G448" s="22"/>
    </row>
    <row r="449">
      <c r="A449" s="650"/>
      <c r="B449" s="220"/>
      <c r="C449" s="220"/>
      <c r="D449" s="220"/>
      <c r="E449" s="222"/>
      <c r="F449" s="649"/>
      <c r="G449" s="22"/>
    </row>
    <row r="450">
      <c r="A450" s="650"/>
      <c r="B450" s="220"/>
      <c r="C450" s="220"/>
      <c r="D450" s="220"/>
      <c r="E450" s="222"/>
      <c r="F450" s="649"/>
      <c r="G450" s="22"/>
    </row>
    <row r="451">
      <c r="A451" s="650"/>
      <c r="B451" s="220"/>
      <c r="C451" s="220"/>
      <c r="D451" s="220"/>
      <c r="E451" s="222"/>
      <c r="F451" s="649"/>
      <c r="G451" s="22"/>
    </row>
    <row r="452">
      <c r="A452" s="650"/>
      <c r="B452" s="220"/>
      <c r="C452" s="220"/>
      <c r="D452" s="220"/>
      <c r="E452" s="222"/>
      <c r="F452" s="649"/>
      <c r="G452" s="22"/>
    </row>
    <row r="453">
      <c r="A453" s="650"/>
      <c r="B453" s="220"/>
      <c r="C453" s="220"/>
      <c r="D453" s="220"/>
      <c r="E453" s="222"/>
      <c r="F453" s="649"/>
      <c r="G453" s="22"/>
    </row>
    <row r="454">
      <c r="A454" s="650"/>
      <c r="B454" s="220"/>
      <c r="C454" s="220"/>
      <c r="D454" s="220"/>
      <c r="E454" s="222"/>
      <c r="F454" s="649"/>
      <c r="G454" s="22"/>
    </row>
    <row r="455">
      <c r="A455" s="650"/>
      <c r="B455" s="220"/>
      <c r="C455" s="220"/>
      <c r="D455" s="220"/>
      <c r="E455" s="222"/>
      <c r="F455" s="649"/>
      <c r="G455" s="22"/>
    </row>
    <row r="456">
      <c r="A456" s="650"/>
      <c r="B456" s="220"/>
      <c r="C456" s="220"/>
      <c r="D456" s="220"/>
      <c r="E456" s="222"/>
      <c r="F456" s="649"/>
      <c r="G456" s="22"/>
    </row>
    <row r="457">
      <c r="A457" s="650"/>
      <c r="B457" s="220"/>
      <c r="C457" s="220"/>
      <c r="D457" s="220"/>
      <c r="E457" s="222"/>
      <c r="F457" s="649"/>
      <c r="G457" s="22"/>
    </row>
    <row r="458">
      <c r="A458" s="650"/>
      <c r="B458" s="220"/>
      <c r="C458" s="220"/>
      <c r="D458" s="220"/>
      <c r="E458" s="222"/>
      <c r="F458" s="649"/>
      <c r="G458" s="22"/>
    </row>
    <row r="459">
      <c r="A459" s="650"/>
      <c r="B459" s="220"/>
      <c r="C459" s="220"/>
      <c r="D459" s="220"/>
      <c r="E459" s="222"/>
      <c r="F459" s="649"/>
      <c r="G459" s="22"/>
    </row>
    <row r="460">
      <c r="A460" s="650"/>
      <c r="B460" s="220"/>
      <c r="C460" s="220"/>
      <c r="D460" s="220"/>
      <c r="E460" s="222"/>
      <c r="F460" s="649"/>
      <c r="G460" s="22"/>
    </row>
    <row r="461">
      <c r="A461" s="650"/>
      <c r="B461" s="220"/>
      <c r="C461" s="220"/>
      <c r="D461" s="220"/>
      <c r="E461" s="222"/>
      <c r="F461" s="649"/>
      <c r="G461" s="22"/>
    </row>
    <row r="462">
      <c r="A462" s="650"/>
      <c r="B462" s="220"/>
      <c r="C462" s="220"/>
      <c r="D462" s="220"/>
      <c r="E462" s="222"/>
      <c r="F462" s="649"/>
      <c r="G462" s="22"/>
    </row>
    <row r="463">
      <c r="A463" s="650"/>
      <c r="B463" s="220"/>
      <c r="C463" s="220"/>
      <c r="D463" s="220"/>
      <c r="E463" s="222"/>
      <c r="F463" s="649"/>
      <c r="G463" s="22"/>
    </row>
    <row r="464">
      <c r="A464" s="650"/>
      <c r="B464" s="220"/>
      <c r="C464" s="220"/>
      <c r="D464" s="220"/>
      <c r="E464" s="222"/>
      <c r="F464" s="649"/>
      <c r="G464" s="22"/>
    </row>
    <row r="465">
      <c r="A465" s="650"/>
      <c r="B465" s="220"/>
      <c r="C465" s="220"/>
      <c r="D465" s="220"/>
      <c r="E465" s="222"/>
      <c r="F465" s="649"/>
      <c r="G465" s="22"/>
    </row>
    <row r="466">
      <c r="A466" s="650"/>
      <c r="B466" s="220"/>
      <c r="C466" s="220"/>
      <c r="D466" s="220"/>
      <c r="E466" s="222"/>
      <c r="F466" s="649"/>
      <c r="G466" s="22"/>
    </row>
    <row r="467">
      <c r="A467" s="650"/>
      <c r="B467" s="220"/>
      <c r="C467" s="220"/>
      <c r="D467" s="220"/>
      <c r="E467" s="222"/>
      <c r="F467" s="649"/>
      <c r="G467" s="22"/>
    </row>
    <row r="468">
      <c r="A468" s="650"/>
      <c r="B468" s="220"/>
      <c r="C468" s="220"/>
      <c r="D468" s="220"/>
      <c r="E468" s="222"/>
      <c r="F468" s="649"/>
      <c r="G468" s="22"/>
    </row>
    <row r="469">
      <c r="A469" s="650"/>
      <c r="B469" s="220"/>
      <c r="C469" s="220"/>
      <c r="D469" s="220"/>
      <c r="E469" s="222"/>
      <c r="F469" s="649"/>
      <c r="G469" s="22"/>
    </row>
    <row r="470">
      <c r="A470" s="650"/>
      <c r="B470" s="220"/>
      <c r="C470" s="220"/>
      <c r="D470" s="220"/>
      <c r="E470" s="222"/>
      <c r="F470" s="649"/>
      <c r="G470" s="22"/>
    </row>
    <row r="471">
      <c r="A471" s="650"/>
      <c r="B471" s="220"/>
      <c r="C471" s="220"/>
      <c r="D471" s="220"/>
      <c r="E471" s="222"/>
      <c r="F471" s="649"/>
      <c r="G471" s="22"/>
    </row>
    <row r="472">
      <c r="A472" s="650"/>
      <c r="B472" s="220"/>
      <c r="C472" s="220"/>
      <c r="D472" s="220"/>
      <c r="E472" s="222"/>
      <c r="F472" s="649"/>
      <c r="G472" s="22"/>
    </row>
    <row r="473">
      <c r="A473" s="650"/>
      <c r="B473" s="220"/>
      <c r="C473" s="220"/>
      <c r="D473" s="220"/>
      <c r="E473" s="222"/>
      <c r="F473" s="649"/>
      <c r="G473" s="22"/>
    </row>
    <row r="474">
      <c r="A474" s="650"/>
      <c r="B474" s="220"/>
      <c r="C474" s="220"/>
      <c r="D474" s="220"/>
      <c r="E474" s="222"/>
      <c r="F474" s="649"/>
      <c r="G474" s="22"/>
    </row>
    <row r="475">
      <c r="A475" s="650"/>
      <c r="B475" s="220"/>
      <c r="C475" s="220"/>
      <c r="D475" s="220"/>
      <c r="E475" s="222"/>
      <c r="F475" s="649"/>
      <c r="G475" s="22"/>
    </row>
    <row r="476">
      <c r="A476" s="650"/>
      <c r="B476" s="220"/>
      <c r="C476" s="220"/>
      <c r="D476" s="220"/>
      <c r="E476" s="222"/>
      <c r="F476" s="649"/>
      <c r="G476" s="22"/>
    </row>
    <row r="477">
      <c r="A477" s="650"/>
      <c r="B477" s="220"/>
      <c r="C477" s="220"/>
      <c r="D477" s="220"/>
      <c r="E477" s="222"/>
      <c r="F477" s="649"/>
      <c r="G477" s="22"/>
    </row>
    <row r="478">
      <c r="A478" s="650"/>
      <c r="B478" s="220"/>
      <c r="C478" s="220"/>
      <c r="D478" s="220"/>
      <c r="E478" s="222"/>
      <c r="F478" s="649"/>
      <c r="G478" s="22"/>
    </row>
    <row r="479">
      <c r="A479" s="650"/>
      <c r="B479" s="220"/>
      <c r="C479" s="220"/>
      <c r="D479" s="220"/>
      <c r="E479" s="222"/>
      <c r="F479" s="649"/>
      <c r="G479" s="22"/>
    </row>
    <row r="480">
      <c r="A480" s="650"/>
      <c r="B480" s="220"/>
      <c r="C480" s="220"/>
      <c r="D480" s="220"/>
      <c r="E480" s="222"/>
      <c r="F480" s="649"/>
      <c r="G480" s="22"/>
    </row>
    <row r="481">
      <c r="A481" s="650"/>
      <c r="B481" s="220"/>
      <c r="C481" s="220"/>
      <c r="D481" s="220"/>
      <c r="E481" s="222"/>
      <c r="F481" s="649"/>
      <c r="G481" s="22"/>
    </row>
    <row r="482">
      <c r="A482" s="650"/>
      <c r="B482" s="220"/>
      <c r="C482" s="220"/>
      <c r="D482" s="220"/>
      <c r="E482" s="222"/>
      <c r="F482" s="649"/>
      <c r="G482" s="22"/>
    </row>
    <row r="483">
      <c r="A483" s="650"/>
      <c r="B483" s="220"/>
      <c r="C483" s="220"/>
      <c r="D483" s="220"/>
      <c r="E483" s="222"/>
      <c r="F483" s="649"/>
      <c r="G483" s="22"/>
    </row>
    <row r="484">
      <c r="A484" s="650"/>
      <c r="B484" s="220"/>
      <c r="C484" s="220"/>
      <c r="D484" s="220"/>
      <c r="E484" s="222"/>
      <c r="F484" s="649"/>
      <c r="G484" s="22"/>
    </row>
    <row r="485">
      <c r="A485" s="650"/>
      <c r="B485" s="220"/>
      <c r="C485" s="220"/>
      <c r="D485" s="220"/>
      <c r="E485" s="222"/>
      <c r="F485" s="649"/>
      <c r="G485" s="22"/>
    </row>
    <row r="486">
      <c r="A486" s="650"/>
      <c r="B486" s="220"/>
      <c r="C486" s="220"/>
      <c r="D486" s="220"/>
      <c r="E486" s="222"/>
      <c r="F486" s="649"/>
      <c r="G486" s="22"/>
    </row>
    <row r="487">
      <c r="A487" s="650"/>
      <c r="B487" s="220"/>
      <c r="C487" s="220"/>
      <c r="D487" s="220"/>
      <c r="E487" s="222"/>
      <c r="F487" s="649"/>
      <c r="G487" s="22"/>
    </row>
    <row r="488">
      <c r="A488" s="650"/>
      <c r="B488" s="220"/>
      <c r="C488" s="220"/>
      <c r="D488" s="220"/>
      <c r="E488" s="222"/>
      <c r="F488" s="649"/>
      <c r="G488" s="22"/>
    </row>
    <row r="489">
      <c r="A489" s="650"/>
      <c r="B489" s="220"/>
      <c r="C489" s="220"/>
      <c r="D489" s="220"/>
      <c r="E489" s="222"/>
      <c r="F489" s="649"/>
      <c r="G489" s="22"/>
    </row>
    <row r="490">
      <c r="A490" s="650"/>
      <c r="B490" s="220"/>
      <c r="C490" s="220"/>
      <c r="D490" s="220"/>
      <c r="E490" s="222"/>
      <c r="F490" s="649"/>
      <c r="G490" s="22"/>
    </row>
    <row r="491">
      <c r="A491" s="650"/>
      <c r="B491" s="220"/>
      <c r="C491" s="220"/>
      <c r="D491" s="220"/>
      <c r="E491" s="222"/>
      <c r="F491" s="649"/>
      <c r="G491" s="22"/>
    </row>
    <row r="492">
      <c r="A492" s="650"/>
      <c r="B492" s="220"/>
      <c r="C492" s="220"/>
      <c r="D492" s="220"/>
      <c r="E492" s="222"/>
      <c r="F492" s="649"/>
      <c r="G492" s="22"/>
    </row>
    <row r="493">
      <c r="A493" s="650"/>
      <c r="B493" s="220"/>
      <c r="C493" s="220"/>
      <c r="D493" s="220"/>
      <c r="E493" s="222"/>
      <c r="F493" s="649"/>
      <c r="G493" s="22"/>
    </row>
    <row r="494">
      <c r="A494" s="650"/>
      <c r="B494" s="220"/>
      <c r="C494" s="220"/>
      <c r="D494" s="220"/>
      <c r="E494" s="222"/>
      <c r="F494" s="649"/>
      <c r="G494" s="22"/>
    </row>
    <row r="495">
      <c r="A495" s="650"/>
      <c r="B495" s="220"/>
      <c r="C495" s="220"/>
      <c r="D495" s="220"/>
      <c r="E495" s="222"/>
      <c r="F495" s="649"/>
      <c r="G495" s="22"/>
    </row>
    <row r="496">
      <c r="A496" s="650"/>
      <c r="B496" s="220"/>
      <c r="C496" s="220"/>
      <c r="D496" s="220"/>
      <c r="E496" s="222"/>
      <c r="F496" s="649"/>
      <c r="G496" s="22"/>
    </row>
    <row r="497">
      <c r="A497" s="650"/>
      <c r="B497" s="220"/>
      <c r="C497" s="220"/>
      <c r="D497" s="220"/>
      <c r="E497" s="222"/>
      <c r="F497" s="649"/>
      <c r="G497" s="22"/>
    </row>
    <row r="498">
      <c r="A498" s="650"/>
      <c r="B498" s="220"/>
      <c r="C498" s="220"/>
      <c r="D498" s="220"/>
      <c r="E498" s="222"/>
      <c r="F498" s="649"/>
      <c r="G498" s="22"/>
    </row>
    <row r="499">
      <c r="A499" s="650"/>
      <c r="B499" s="220"/>
      <c r="C499" s="220"/>
      <c r="D499" s="220"/>
      <c r="E499" s="222"/>
      <c r="F499" s="649"/>
      <c r="G499" s="22"/>
    </row>
    <row r="500">
      <c r="A500" s="650"/>
      <c r="B500" s="220"/>
      <c r="C500" s="220"/>
      <c r="D500" s="220"/>
      <c r="E500" s="222"/>
      <c r="F500" s="649"/>
      <c r="G500" s="22"/>
    </row>
    <row r="501">
      <c r="A501" s="650"/>
      <c r="B501" s="220"/>
      <c r="C501" s="220"/>
      <c r="D501" s="220"/>
      <c r="E501" s="222"/>
      <c r="F501" s="649"/>
      <c r="G501" s="22"/>
    </row>
    <row r="502">
      <c r="A502" s="650"/>
      <c r="B502" s="220"/>
      <c r="C502" s="220"/>
      <c r="D502" s="220"/>
      <c r="E502" s="222"/>
      <c r="F502" s="649"/>
      <c r="G502" s="22"/>
    </row>
    <row r="503">
      <c r="A503" s="650"/>
      <c r="B503" s="220"/>
      <c r="C503" s="220"/>
      <c r="D503" s="220"/>
      <c r="E503" s="222"/>
      <c r="F503" s="649"/>
      <c r="G503" s="22"/>
    </row>
    <row r="504">
      <c r="A504" s="650"/>
      <c r="B504" s="220"/>
      <c r="C504" s="220"/>
      <c r="D504" s="220"/>
      <c r="E504" s="222"/>
      <c r="F504" s="649"/>
      <c r="G504" s="22"/>
    </row>
    <row r="505">
      <c r="A505" s="650"/>
      <c r="B505" s="220"/>
      <c r="C505" s="220"/>
      <c r="D505" s="220"/>
      <c r="E505" s="222"/>
      <c r="F505" s="649"/>
      <c r="G505" s="22"/>
    </row>
    <row r="506">
      <c r="A506" s="650"/>
      <c r="B506" s="220"/>
      <c r="C506" s="220"/>
      <c r="D506" s="220"/>
      <c r="E506" s="222"/>
      <c r="F506" s="649"/>
      <c r="G506" s="22"/>
    </row>
    <row r="507">
      <c r="A507" s="650"/>
      <c r="B507" s="220"/>
      <c r="C507" s="220"/>
      <c r="D507" s="220"/>
      <c r="E507" s="222"/>
      <c r="F507" s="649"/>
      <c r="G507" s="22"/>
    </row>
    <row r="508">
      <c r="A508" s="650"/>
      <c r="B508" s="220"/>
      <c r="C508" s="220"/>
      <c r="D508" s="220"/>
      <c r="E508" s="222"/>
      <c r="F508" s="649"/>
      <c r="G508" s="22"/>
    </row>
    <row r="509">
      <c r="A509" s="650"/>
      <c r="B509" s="220"/>
      <c r="C509" s="220"/>
      <c r="D509" s="220"/>
      <c r="E509" s="222"/>
      <c r="F509" s="649"/>
      <c r="G509" s="22"/>
    </row>
    <row r="510">
      <c r="A510" s="650"/>
      <c r="B510" s="220"/>
      <c r="C510" s="220"/>
      <c r="D510" s="220"/>
      <c r="E510" s="222"/>
      <c r="F510" s="649"/>
      <c r="G510" s="22"/>
    </row>
    <row r="511">
      <c r="A511" s="650"/>
      <c r="B511" s="220"/>
      <c r="C511" s="220"/>
      <c r="D511" s="220"/>
      <c r="E511" s="222"/>
      <c r="F511" s="649"/>
      <c r="G511" s="22"/>
    </row>
    <row r="512">
      <c r="A512" s="650"/>
      <c r="B512" s="220"/>
      <c r="C512" s="220"/>
      <c r="D512" s="220"/>
      <c r="E512" s="222"/>
      <c r="F512" s="649"/>
      <c r="G512" s="22"/>
    </row>
    <row r="513">
      <c r="A513" s="650"/>
      <c r="B513" s="220"/>
      <c r="C513" s="220"/>
      <c r="D513" s="220"/>
      <c r="E513" s="222"/>
      <c r="F513" s="649"/>
      <c r="G513" s="22"/>
    </row>
    <row r="514">
      <c r="A514" s="650"/>
      <c r="B514" s="220"/>
      <c r="C514" s="220"/>
      <c r="D514" s="220"/>
      <c r="E514" s="222"/>
      <c r="F514" s="649"/>
      <c r="G514" s="22"/>
    </row>
    <row r="515">
      <c r="A515" s="650"/>
      <c r="B515" s="220"/>
      <c r="C515" s="220"/>
      <c r="D515" s="220"/>
      <c r="E515" s="222"/>
      <c r="F515" s="649"/>
      <c r="G515" s="22"/>
    </row>
    <row r="516">
      <c r="A516" s="650"/>
      <c r="B516" s="220"/>
      <c r="C516" s="220"/>
      <c r="D516" s="220"/>
      <c r="E516" s="222"/>
      <c r="F516" s="649"/>
      <c r="G516" s="22"/>
    </row>
    <row r="517">
      <c r="A517" s="650"/>
      <c r="B517" s="220"/>
      <c r="C517" s="220"/>
      <c r="D517" s="220"/>
      <c r="E517" s="222"/>
      <c r="F517" s="649"/>
      <c r="G517" s="22"/>
    </row>
    <row r="518">
      <c r="A518" s="650"/>
      <c r="B518" s="220"/>
      <c r="C518" s="220"/>
      <c r="D518" s="220"/>
      <c r="E518" s="222"/>
      <c r="F518" s="649"/>
      <c r="G518" s="22"/>
    </row>
    <row r="519">
      <c r="A519" s="650"/>
      <c r="B519" s="220"/>
      <c r="C519" s="220"/>
      <c r="D519" s="220"/>
      <c r="E519" s="222"/>
      <c r="F519" s="649"/>
      <c r="G519" s="22"/>
    </row>
    <row r="520">
      <c r="A520" s="650"/>
      <c r="B520" s="220"/>
      <c r="C520" s="220"/>
      <c r="D520" s="220"/>
      <c r="E520" s="222"/>
      <c r="F520" s="649"/>
      <c r="G520" s="22"/>
    </row>
    <row r="521">
      <c r="A521" s="650"/>
      <c r="B521" s="220"/>
      <c r="C521" s="220"/>
      <c r="D521" s="220"/>
      <c r="E521" s="222"/>
      <c r="F521" s="649"/>
      <c r="G521" s="22"/>
    </row>
    <row r="522">
      <c r="A522" s="650"/>
      <c r="B522" s="220"/>
      <c r="C522" s="220"/>
      <c r="D522" s="220"/>
      <c r="E522" s="222"/>
      <c r="F522" s="649"/>
      <c r="G522" s="22"/>
    </row>
    <row r="523">
      <c r="A523" s="650"/>
      <c r="B523" s="220"/>
      <c r="C523" s="220"/>
      <c r="D523" s="220"/>
      <c r="E523" s="222"/>
      <c r="F523" s="649"/>
      <c r="G523" s="22"/>
    </row>
    <row r="524">
      <c r="A524" s="650"/>
      <c r="B524" s="220"/>
      <c r="C524" s="220"/>
      <c r="D524" s="220"/>
      <c r="E524" s="222"/>
      <c r="F524" s="649"/>
      <c r="G524" s="22"/>
    </row>
    <row r="525">
      <c r="A525" s="650"/>
      <c r="B525" s="220"/>
      <c r="C525" s="220"/>
      <c r="D525" s="220"/>
      <c r="E525" s="222"/>
      <c r="F525" s="649"/>
      <c r="G525" s="22"/>
    </row>
    <row r="526">
      <c r="A526" s="650"/>
      <c r="B526" s="220"/>
      <c r="C526" s="220"/>
      <c r="D526" s="220"/>
      <c r="E526" s="222"/>
      <c r="F526" s="649"/>
      <c r="G526" s="22"/>
    </row>
    <row r="527">
      <c r="A527" s="650"/>
      <c r="B527" s="220"/>
      <c r="C527" s="220"/>
      <c r="D527" s="220"/>
      <c r="E527" s="222"/>
      <c r="F527" s="649"/>
      <c r="G527" s="22"/>
    </row>
    <row r="528">
      <c r="A528" s="650"/>
      <c r="B528" s="220"/>
      <c r="C528" s="220"/>
      <c r="D528" s="220"/>
      <c r="E528" s="222"/>
      <c r="F528" s="649"/>
      <c r="G528" s="22"/>
    </row>
    <row r="529">
      <c r="A529" s="650"/>
      <c r="B529" s="220"/>
      <c r="C529" s="220"/>
      <c r="D529" s="220"/>
      <c r="E529" s="222"/>
      <c r="F529" s="649"/>
      <c r="G529" s="22"/>
    </row>
    <row r="530">
      <c r="A530" s="650"/>
      <c r="B530" s="220"/>
      <c r="C530" s="220"/>
      <c r="D530" s="220"/>
      <c r="E530" s="222"/>
      <c r="F530" s="649"/>
      <c r="G530" s="22"/>
    </row>
    <row r="531">
      <c r="A531" s="650"/>
      <c r="B531" s="220"/>
      <c r="C531" s="220"/>
      <c r="D531" s="220"/>
      <c r="E531" s="222"/>
      <c r="F531" s="649"/>
      <c r="G531" s="22"/>
    </row>
    <row r="532">
      <c r="A532" s="650"/>
      <c r="B532" s="220"/>
      <c r="C532" s="220"/>
      <c r="D532" s="220"/>
      <c r="E532" s="222"/>
      <c r="F532" s="649"/>
      <c r="G532" s="22"/>
    </row>
    <row r="533">
      <c r="A533" s="650"/>
      <c r="B533" s="220"/>
      <c r="C533" s="220"/>
      <c r="D533" s="220"/>
      <c r="E533" s="222"/>
      <c r="F533" s="649"/>
      <c r="G533" s="22"/>
    </row>
    <row r="534">
      <c r="A534" s="650"/>
      <c r="B534" s="220"/>
      <c r="C534" s="220"/>
      <c r="D534" s="220"/>
      <c r="E534" s="222"/>
      <c r="F534" s="649"/>
      <c r="G534" s="22"/>
    </row>
    <row r="535">
      <c r="A535" s="650"/>
      <c r="B535" s="220"/>
      <c r="C535" s="220"/>
      <c r="D535" s="220"/>
      <c r="E535" s="222"/>
      <c r="F535" s="649"/>
      <c r="G535" s="22"/>
    </row>
    <row r="536">
      <c r="A536" s="650"/>
      <c r="B536" s="220"/>
      <c r="C536" s="220"/>
      <c r="D536" s="220"/>
      <c r="E536" s="222"/>
      <c r="F536" s="649"/>
      <c r="G536" s="22"/>
    </row>
    <row r="537">
      <c r="A537" s="650"/>
      <c r="B537" s="220"/>
      <c r="C537" s="220"/>
      <c r="D537" s="220"/>
      <c r="E537" s="222"/>
      <c r="F537" s="649"/>
      <c r="G537" s="22"/>
    </row>
    <row r="538">
      <c r="A538" s="650"/>
      <c r="B538" s="220"/>
      <c r="C538" s="220"/>
      <c r="D538" s="220"/>
      <c r="E538" s="222"/>
      <c r="F538" s="649"/>
      <c r="G538" s="22"/>
    </row>
    <row r="539">
      <c r="A539" s="650"/>
      <c r="B539" s="220"/>
      <c r="C539" s="220"/>
      <c r="D539" s="220"/>
      <c r="E539" s="222"/>
      <c r="F539" s="649"/>
      <c r="G539" s="22"/>
    </row>
    <row r="540">
      <c r="A540" s="650"/>
      <c r="B540" s="220"/>
      <c r="C540" s="220"/>
      <c r="D540" s="220"/>
      <c r="E540" s="222"/>
      <c r="F540" s="649"/>
      <c r="G540" s="22"/>
    </row>
    <row r="541">
      <c r="A541" s="650"/>
      <c r="B541" s="220"/>
      <c r="C541" s="220"/>
      <c r="D541" s="220"/>
      <c r="E541" s="222"/>
      <c r="F541" s="649"/>
      <c r="G541" s="22"/>
    </row>
    <row r="542">
      <c r="A542" s="650"/>
      <c r="B542" s="220"/>
      <c r="C542" s="220"/>
      <c r="D542" s="220"/>
      <c r="E542" s="222"/>
      <c r="F542" s="649"/>
      <c r="G542" s="22"/>
    </row>
    <row r="543">
      <c r="A543" s="650"/>
      <c r="B543" s="220"/>
      <c r="C543" s="220"/>
      <c r="D543" s="220"/>
      <c r="E543" s="222"/>
      <c r="F543" s="649"/>
      <c r="G543" s="22"/>
    </row>
    <row r="544">
      <c r="A544" s="650"/>
      <c r="B544" s="220"/>
      <c r="C544" s="220"/>
      <c r="D544" s="220"/>
      <c r="E544" s="222"/>
      <c r="F544" s="649"/>
      <c r="G544" s="22"/>
    </row>
    <row r="545">
      <c r="A545" s="650"/>
      <c r="B545" s="220"/>
      <c r="C545" s="220"/>
      <c r="D545" s="220"/>
      <c r="E545" s="222"/>
      <c r="F545" s="649"/>
      <c r="G545" s="22"/>
    </row>
    <row r="546">
      <c r="A546" s="650"/>
      <c r="B546" s="220"/>
      <c r="C546" s="220"/>
      <c r="D546" s="220"/>
      <c r="E546" s="222"/>
      <c r="F546" s="649"/>
      <c r="G546" s="22"/>
    </row>
    <row r="547">
      <c r="A547" s="650"/>
      <c r="B547" s="220"/>
      <c r="C547" s="220"/>
      <c r="D547" s="220"/>
      <c r="E547" s="222"/>
      <c r="F547" s="649"/>
      <c r="G547" s="22"/>
    </row>
    <row r="548">
      <c r="A548" s="650"/>
      <c r="B548" s="220"/>
      <c r="C548" s="220"/>
      <c r="D548" s="220"/>
      <c r="E548" s="222"/>
      <c r="F548" s="649"/>
      <c r="G548" s="22"/>
    </row>
    <row r="549">
      <c r="A549" s="650"/>
      <c r="B549" s="220"/>
      <c r="C549" s="220"/>
      <c r="D549" s="220"/>
      <c r="E549" s="222"/>
      <c r="F549" s="649"/>
      <c r="G549" s="22"/>
    </row>
    <row r="550">
      <c r="A550" s="650"/>
      <c r="B550" s="220"/>
      <c r="C550" s="220"/>
      <c r="D550" s="220"/>
      <c r="E550" s="222"/>
      <c r="F550" s="649"/>
      <c r="G550" s="22"/>
    </row>
    <row r="551">
      <c r="A551" s="650"/>
      <c r="B551" s="220"/>
      <c r="C551" s="220"/>
      <c r="D551" s="220"/>
      <c r="E551" s="222"/>
      <c r="F551" s="649"/>
      <c r="G551" s="22"/>
    </row>
    <row r="552">
      <c r="A552" s="650"/>
      <c r="B552" s="220"/>
      <c r="C552" s="220"/>
      <c r="D552" s="220"/>
      <c r="E552" s="222"/>
      <c r="F552" s="649"/>
      <c r="G552" s="22"/>
    </row>
    <row r="553">
      <c r="A553" s="650"/>
      <c r="B553" s="220"/>
      <c r="C553" s="220"/>
      <c r="D553" s="220"/>
      <c r="E553" s="222"/>
      <c r="F553" s="649"/>
      <c r="G553" s="22"/>
    </row>
    <row r="554">
      <c r="A554" s="650"/>
      <c r="B554" s="220"/>
      <c r="C554" s="220"/>
      <c r="D554" s="220"/>
      <c r="E554" s="222"/>
      <c r="F554" s="649"/>
      <c r="G554" s="22"/>
    </row>
    <row r="555">
      <c r="A555" s="650"/>
      <c r="B555" s="220"/>
      <c r="C555" s="220"/>
      <c r="D555" s="220"/>
      <c r="E555" s="222"/>
      <c r="F555" s="649"/>
      <c r="G555" s="22"/>
    </row>
    <row r="556">
      <c r="A556" s="650"/>
      <c r="B556" s="220"/>
      <c r="C556" s="220"/>
      <c r="D556" s="220"/>
      <c r="E556" s="222"/>
      <c r="F556" s="649"/>
      <c r="G556" s="22"/>
    </row>
    <row r="557">
      <c r="A557" s="650"/>
      <c r="B557" s="220"/>
      <c r="C557" s="220"/>
      <c r="D557" s="220"/>
      <c r="E557" s="222"/>
      <c r="F557" s="649"/>
      <c r="G557" s="22"/>
    </row>
    <row r="558">
      <c r="A558" s="650"/>
      <c r="B558" s="220"/>
      <c r="C558" s="220"/>
      <c r="D558" s="220"/>
      <c r="E558" s="222"/>
      <c r="F558" s="649"/>
      <c r="G558" s="22"/>
    </row>
    <row r="559">
      <c r="A559" s="650"/>
      <c r="B559" s="220"/>
      <c r="C559" s="220"/>
      <c r="D559" s="220"/>
      <c r="E559" s="222"/>
      <c r="F559" s="649"/>
      <c r="G559" s="22"/>
    </row>
    <row r="560">
      <c r="A560" s="650"/>
      <c r="B560" s="220"/>
      <c r="C560" s="220"/>
      <c r="D560" s="220"/>
      <c r="E560" s="222"/>
      <c r="F560" s="649"/>
      <c r="G560" s="22"/>
    </row>
    <row r="561">
      <c r="A561" s="650"/>
      <c r="B561" s="220"/>
      <c r="C561" s="220"/>
      <c r="D561" s="220"/>
      <c r="E561" s="222"/>
      <c r="F561" s="649"/>
      <c r="G561" s="22"/>
    </row>
    <row r="562">
      <c r="A562" s="650"/>
      <c r="B562" s="220"/>
      <c r="C562" s="220"/>
      <c r="D562" s="220"/>
      <c r="E562" s="222"/>
      <c r="F562" s="649"/>
      <c r="G562" s="22"/>
    </row>
    <row r="563">
      <c r="A563" s="650"/>
      <c r="B563" s="220"/>
      <c r="C563" s="220"/>
      <c r="D563" s="220"/>
      <c r="E563" s="222"/>
      <c r="F563" s="649"/>
      <c r="G563" s="22"/>
    </row>
    <row r="564">
      <c r="A564" s="650"/>
      <c r="B564" s="220"/>
      <c r="C564" s="220"/>
      <c r="D564" s="220"/>
      <c r="E564" s="222"/>
      <c r="F564" s="649"/>
      <c r="G564" s="22"/>
    </row>
    <row r="565">
      <c r="A565" s="650"/>
      <c r="B565" s="220"/>
      <c r="C565" s="220"/>
      <c r="D565" s="220"/>
      <c r="E565" s="222"/>
      <c r="F565" s="649"/>
      <c r="G565" s="22"/>
    </row>
    <row r="566">
      <c r="A566" s="650"/>
      <c r="B566" s="220"/>
      <c r="C566" s="220"/>
      <c r="D566" s="220"/>
      <c r="E566" s="222"/>
      <c r="F566" s="649"/>
      <c r="G566" s="22"/>
    </row>
    <row r="567">
      <c r="A567" s="650"/>
      <c r="B567" s="220"/>
      <c r="C567" s="220"/>
      <c r="D567" s="220"/>
      <c r="E567" s="222"/>
      <c r="F567" s="649"/>
      <c r="G567" s="22"/>
    </row>
    <row r="568">
      <c r="A568" s="650"/>
      <c r="B568" s="220"/>
      <c r="C568" s="220"/>
      <c r="D568" s="220"/>
      <c r="E568" s="222"/>
      <c r="F568" s="649"/>
      <c r="G568" s="22"/>
    </row>
    <row r="569">
      <c r="A569" s="650"/>
      <c r="B569" s="220"/>
      <c r="C569" s="220"/>
      <c r="D569" s="220"/>
      <c r="E569" s="222"/>
      <c r="F569" s="649"/>
      <c r="G569" s="22"/>
    </row>
    <row r="570">
      <c r="A570" s="650"/>
      <c r="B570" s="220"/>
      <c r="C570" s="220"/>
      <c r="D570" s="220"/>
      <c r="E570" s="222"/>
      <c r="F570" s="649"/>
      <c r="G570" s="22"/>
    </row>
    <row r="571">
      <c r="A571" s="650"/>
      <c r="B571" s="220"/>
      <c r="C571" s="220"/>
      <c r="D571" s="220"/>
      <c r="E571" s="222"/>
      <c r="F571" s="649"/>
      <c r="G571" s="22"/>
    </row>
    <row r="572">
      <c r="A572" s="650"/>
      <c r="B572" s="220"/>
      <c r="C572" s="220"/>
      <c r="D572" s="220"/>
      <c r="E572" s="222"/>
      <c r="F572" s="649"/>
      <c r="G572" s="22"/>
    </row>
    <row r="573">
      <c r="A573" s="650"/>
      <c r="B573" s="220"/>
      <c r="C573" s="220"/>
      <c r="D573" s="220"/>
      <c r="E573" s="222"/>
      <c r="F573" s="649"/>
      <c r="G573" s="22"/>
    </row>
    <row r="574">
      <c r="A574" s="650"/>
      <c r="B574" s="220"/>
      <c r="C574" s="220"/>
      <c r="D574" s="220"/>
      <c r="E574" s="222"/>
      <c r="F574" s="649"/>
      <c r="G574" s="22"/>
    </row>
    <row r="575">
      <c r="A575" s="650"/>
      <c r="B575" s="220"/>
      <c r="C575" s="220"/>
      <c r="D575" s="220"/>
      <c r="E575" s="222"/>
      <c r="F575" s="649"/>
      <c r="G575" s="22"/>
    </row>
    <row r="576">
      <c r="A576" s="650"/>
      <c r="B576" s="220"/>
      <c r="C576" s="220"/>
      <c r="D576" s="220"/>
      <c r="E576" s="222"/>
      <c r="F576" s="649"/>
      <c r="G576" s="22"/>
    </row>
    <row r="577">
      <c r="A577" s="650"/>
      <c r="B577" s="220"/>
      <c r="C577" s="220"/>
      <c r="D577" s="220"/>
      <c r="E577" s="222"/>
      <c r="F577" s="649"/>
      <c r="G577" s="22"/>
    </row>
    <row r="578">
      <c r="A578" s="650"/>
      <c r="B578" s="220"/>
      <c r="C578" s="220"/>
      <c r="D578" s="220"/>
      <c r="E578" s="222"/>
      <c r="F578" s="649"/>
      <c r="G578" s="22"/>
    </row>
    <row r="579">
      <c r="A579" s="650"/>
      <c r="B579" s="220"/>
      <c r="C579" s="220"/>
      <c r="D579" s="220"/>
      <c r="E579" s="222"/>
      <c r="F579" s="649"/>
      <c r="G579" s="22"/>
    </row>
    <row r="580">
      <c r="A580" s="650"/>
      <c r="B580" s="220"/>
      <c r="C580" s="220"/>
      <c r="D580" s="220"/>
      <c r="E580" s="222"/>
      <c r="F580" s="649"/>
      <c r="G580" s="22"/>
    </row>
    <row r="581">
      <c r="A581" s="650"/>
      <c r="B581" s="220"/>
      <c r="C581" s="220"/>
      <c r="D581" s="220"/>
      <c r="E581" s="222"/>
      <c r="F581" s="649"/>
      <c r="G581" s="22"/>
    </row>
    <row r="582">
      <c r="A582" s="650"/>
      <c r="B582" s="220"/>
      <c r="C582" s="220"/>
      <c r="D582" s="220"/>
      <c r="E582" s="222"/>
      <c r="F582" s="649"/>
      <c r="G582" s="22"/>
    </row>
    <row r="583">
      <c r="A583" s="650"/>
      <c r="B583" s="220"/>
      <c r="C583" s="220"/>
      <c r="D583" s="220"/>
      <c r="E583" s="222"/>
      <c r="F583" s="649"/>
      <c r="G583" s="22"/>
    </row>
    <row r="584">
      <c r="A584" s="650"/>
      <c r="B584" s="220"/>
      <c r="C584" s="220"/>
      <c r="D584" s="220"/>
      <c r="E584" s="222"/>
      <c r="F584" s="649"/>
      <c r="G584" s="22"/>
    </row>
    <row r="585">
      <c r="A585" s="650"/>
      <c r="B585" s="220"/>
      <c r="C585" s="220"/>
      <c r="D585" s="220"/>
      <c r="E585" s="222"/>
      <c r="F585" s="649"/>
      <c r="G585" s="22"/>
    </row>
    <row r="586">
      <c r="A586" s="650"/>
      <c r="B586" s="220"/>
      <c r="C586" s="220"/>
      <c r="D586" s="220"/>
      <c r="E586" s="222"/>
      <c r="F586" s="649"/>
      <c r="G586" s="22"/>
    </row>
    <row r="587">
      <c r="A587" s="650"/>
      <c r="B587" s="220"/>
      <c r="C587" s="220"/>
      <c r="D587" s="220"/>
      <c r="E587" s="222"/>
      <c r="F587" s="649"/>
      <c r="G587" s="22"/>
    </row>
    <row r="588">
      <c r="A588" s="650"/>
      <c r="B588" s="220"/>
      <c r="C588" s="220"/>
      <c r="D588" s="220"/>
      <c r="E588" s="222"/>
      <c r="F588" s="649"/>
      <c r="G588" s="22"/>
    </row>
    <row r="589">
      <c r="A589" s="650"/>
      <c r="B589" s="220"/>
      <c r="C589" s="220"/>
      <c r="D589" s="220"/>
      <c r="E589" s="222"/>
      <c r="F589" s="649"/>
      <c r="G589" s="22"/>
    </row>
    <row r="590">
      <c r="A590" s="650"/>
      <c r="B590" s="220"/>
      <c r="C590" s="220"/>
      <c r="D590" s="220"/>
      <c r="E590" s="222"/>
      <c r="F590" s="649"/>
      <c r="G590" s="22"/>
    </row>
    <row r="591">
      <c r="A591" s="650"/>
      <c r="B591" s="220"/>
      <c r="C591" s="220"/>
      <c r="D591" s="220"/>
      <c r="E591" s="222"/>
      <c r="F591" s="649"/>
      <c r="G591" s="22"/>
    </row>
    <row r="592">
      <c r="A592" s="650"/>
      <c r="B592" s="220"/>
      <c r="C592" s="220"/>
      <c r="D592" s="220"/>
      <c r="E592" s="222"/>
      <c r="F592" s="649"/>
      <c r="G592" s="22"/>
    </row>
    <row r="593">
      <c r="A593" s="650"/>
      <c r="B593" s="220"/>
      <c r="C593" s="220"/>
      <c r="D593" s="220"/>
      <c r="E593" s="222"/>
      <c r="F593" s="649"/>
      <c r="G593" s="22"/>
    </row>
    <row r="594">
      <c r="A594" s="650"/>
      <c r="B594" s="220"/>
      <c r="C594" s="220"/>
      <c r="D594" s="220"/>
      <c r="E594" s="222"/>
      <c r="F594" s="649"/>
      <c r="G594" s="22"/>
    </row>
    <row r="595">
      <c r="A595" s="650"/>
      <c r="B595" s="220"/>
      <c r="C595" s="220"/>
      <c r="D595" s="220"/>
      <c r="E595" s="222"/>
      <c r="F595" s="649"/>
      <c r="G595" s="22"/>
    </row>
    <row r="596">
      <c r="A596" s="650"/>
      <c r="B596" s="220"/>
      <c r="C596" s="220"/>
      <c r="D596" s="220"/>
      <c r="E596" s="222"/>
      <c r="F596" s="649"/>
      <c r="G596" s="22"/>
    </row>
    <row r="597">
      <c r="A597" s="650"/>
      <c r="B597" s="220"/>
      <c r="C597" s="220"/>
      <c r="D597" s="220"/>
      <c r="E597" s="222"/>
      <c r="F597" s="649"/>
      <c r="G597" s="22"/>
    </row>
    <row r="598">
      <c r="A598" s="650"/>
      <c r="B598" s="220"/>
      <c r="C598" s="220"/>
      <c r="D598" s="220"/>
      <c r="E598" s="222"/>
      <c r="F598" s="649"/>
      <c r="G598" s="22"/>
    </row>
    <row r="599">
      <c r="A599" s="650"/>
      <c r="B599" s="220"/>
      <c r="C599" s="220"/>
      <c r="D599" s="220"/>
      <c r="E599" s="222"/>
      <c r="F599" s="649"/>
      <c r="G599" s="22"/>
    </row>
    <row r="600">
      <c r="A600" s="650"/>
      <c r="B600" s="220"/>
      <c r="C600" s="220"/>
      <c r="D600" s="220"/>
      <c r="E600" s="222"/>
      <c r="F600" s="649"/>
      <c r="G600" s="22"/>
    </row>
    <row r="601">
      <c r="A601" s="650"/>
      <c r="B601" s="220"/>
      <c r="C601" s="220"/>
      <c r="D601" s="220"/>
      <c r="E601" s="222"/>
      <c r="F601" s="649"/>
      <c r="G601" s="22"/>
    </row>
    <row r="602">
      <c r="A602" s="650"/>
      <c r="B602" s="220"/>
      <c r="C602" s="220"/>
      <c r="D602" s="220"/>
      <c r="E602" s="222"/>
      <c r="F602" s="649"/>
      <c r="G602" s="22"/>
    </row>
    <row r="603">
      <c r="A603" s="650"/>
      <c r="B603" s="220"/>
      <c r="C603" s="220"/>
      <c r="D603" s="220"/>
      <c r="E603" s="222"/>
      <c r="F603" s="649"/>
      <c r="G603" s="22"/>
    </row>
    <row r="604">
      <c r="A604" s="650"/>
      <c r="B604" s="220"/>
      <c r="C604" s="220"/>
      <c r="D604" s="220"/>
      <c r="E604" s="222"/>
      <c r="F604" s="649"/>
      <c r="G604" s="22"/>
    </row>
    <row r="605">
      <c r="A605" s="650"/>
      <c r="B605" s="220"/>
      <c r="C605" s="220"/>
      <c r="D605" s="220"/>
      <c r="E605" s="222"/>
      <c r="F605" s="649"/>
      <c r="G605" s="22"/>
    </row>
    <row r="606">
      <c r="A606" s="650"/>
      <c r="B606" s="220"/>
      <c r="C606" s="220"/>
      <c r="D606" s="220"/>
      <c r="E606" s="222"/>
      <c r="F606" s="649"/>
      <c r="G606" s="22"/>
    </row>
    <row r="607">
      <c r="A607" s="650"/>
      <c r="B607" s="220"/>
      <c r="C607" s="220"/>
      <c r="D607" s="220"/>
      <c r="E607" s="222"/>
      <c r="F607" s="649"/>
      <c r="G607" s="22"/>
    </row>
    <row r="608">
      <c r="A608" s="650"/>
      <c r="B608" s="220"/>
      <c r="C608" s="220"/>
      <c r="D608" s="220"/>
      <c r="E608" s="222"/>
      <c r="F608" s="649"/>
      <c r="G608" s="22"/>
    </row>
    <row r="609">
      <c r="A609" s="650"/>
      <c r="B609" s="220"/>
      <c r="C609" s="220"/>
      <c r="D609" s="220"/>
      <c r="E609" s="222"/>
      <c r="F609" s="649"/>
      <c r="G609" s="22"/>
    </row>
    <row r="610">
      <c r="A610" s="650"/>
      <c r="B610" s="220"/>
      <c r="C610" s="220"/>
      <c r="D610" s="220"/>
      <c r="E610" s="222"/>
      <c r="F610" s="649"/>
      <c r="G610" s="22"/>
    </row>
    <row r="611">
      <c r="A611" s="650"/>
      <c r="B611" s="220"/>
      <c r="C611" s="220"/>
      <c r="D611" s="220"/>
      <c r="E611" s="222"/>
      <c r="F611" s="649"/>
      <c r="G611" s="22"/>
    </row>
    <row r="612">
      <c r="A612" s="650"/>
      <c r="B612" s="220"/>
      <c r="C612" s="220"/>
      <c r="D612" s="220"/>
      <c r="E612" s="222"/>
      <c r="F612" s="649"/>
      <c r="G612" s="22"/>
    </row>
    <row r="613">
      <c r="A613" s="650"/>
      <c r="B613" s="220"/>
      <c r="C613" s="220"/>
      <c r="D613" s="220"/>
      <c r="E613" s="222"/>
      <c r="F613" s="649"/>
      <c r="G613" s="22"/>
    </row>
    <row r="614">
      <c r="A614" s="650"/>
      <c r="B614" s="220"/>
      <c r="C614" s="220"/>
      <c r="D614" s="220"/>
      <c r="E614" s="222"/>
      <c r="F614" s="649"/>
      <c r="G614" s="22"/>
    </row>
    <row r="615">
      <c r="A615" s="650"/>
      <c r="B615" s="220"/>
      <c r="C615" s="220"/>
      <c r="D615" s="220"/>
      <c r="E615" s="222"/>
      <c r="F615" s="649"/>
      <c r="G615" s="22"/>
    </row>
    <row r="616">
      <c r="A616" s="650"/>
      <c r="B616" s="220"/>
      <c r="C616" s="220"/>
      <c r="D616" s="220"/>
      <c r="E616" s="222"/>
      <c r="F616" s="649"/>
      <c r="G616" s="22"/>
    </row>
    <row r="617">
      <c r="A617" s="650"/>
      <c r="B617" s="220"/>
      <c r="C617" s="220"/>
      <c r="D617" s="220"/>
      <c r="E617" s="222"/>
      <c r="F617" s="649"/>
      <c r="G617" s="22"/>
    </row>
    <row r="618">
      <c r="A618" s="650"/>
      <c r="B618" s="220"/>
      <c r="C618" s="220"/>
      <c r="D618" s="220"/>
      <c r="E618" s="222"/>
      <c r="F618" s="649"/>
      <c r="G618" s="22"/>
    </row>
    <row r="619">
      <c r="A619" s="650"/>
      <c r="B619" s="220"/>
      <c r="C619" s="220"/>
      <c r="D619" s="220"/>
      <c r="E619" s="222"/>
      <c r="F619" s="649"/>
      <c r="G619" s="22"/>
    </row>
    <row r="620">
      <c r="A620" s="650"/>
      <c r="B620" s="220"/>
      <c r="C620" s="220"/>
      <c r="D620" s="220"/>
      <c r="E620" s="222"/>
      <c r="F620" s="649"/>
      <c r="G620" s="22"/>
    </row>
    <row r="621">
      <c r="A621" s="650"/>
      <c r="B621" s="220"/>
      <c r="C621" s="220"/>
      <c r="D621" s="220"/>
      <c r="E621" s="222"/>
      <c r="F621" s="649"/>
      <c r="G621" s="22"/>
    </row>
    <row r="622">
      <c r="A622" s="650"/>
      <c r="B622" s="220"/>
      <c r="C622" s="220"/>
      <c r="D622" s="220"/>
      <c r="E622" s="222"/>
      <c r="F622" s="649"/>
      <c r="G622" s="22"/>
    </row>
    <row r="623">
      <c r="A623" s="650"/>
      <c r="B623" s="220"/>
      <c r="C623" s="220"/>
      <c r="D623" s="220"/>
      <c r="E623" s="222"/>
      <c r="F623" s="649"/>
      <c r="G623" s="22"/>
    </row>
    <row r="624">
      <c r="A624" s="650"/>
      <c r="B624" s="220"/>
      <c r="C624" s="220"/>
      <c r="D624" s="220"/>
      <c r="E624" s="222"/>
      <c r="F624" s="649"/>
      <c r="G624" s="22"/>
    </row>
    <row r="625">
      <c r="A625" s="650"/>
      <c r="B625" s="220"/>
      <c r="C625" s="220"/>
      <c r="D625" s="220"/>
      <c r="E625" s="222"/>
      <c r="F625" s="649"/>
      <c r="G625" s="22"/>
    </row>
    <row r="626">
      <c r="A626" s="650"/>
      <c r="B626" s="220"/>
      <c r="C626" s="220"/>
      <c r="D626" s="220"/>
      <c r="E626" s="222"/>
      <c r="F626" s="649"/>
      <c r="G626" s="22"/>
    </row>
    <row r="627">
      <c r="A627" s="650"/>
      <c r="B627" s="220"/>
      <c r="C627" s="220"/>
      <c r="D627" s="220"/>
      <c r="E627" s="222"/>
      <c r="F627" s="649"/>
      <c r="G627" s="22"/>
    </row>
    <row r="628">
      <c r="A628" s="650"/>
      <c r="B628" s="220"/>
      <c r="C628" s="220"/>
      <c r="D628" s="220"/>
      <c r="E628" s="222"/>
      <c r="F628" s="649"/>
      <c r="G628" s="22"/>
    </row>
    <row r="629">
      <c r="A629" s="650"/>
      <c r="B629" s="220"/>
      <c r="C629" s="220"/>
      <c r="D629" s="220"/>
      <c r="E629" s="222"/>
      <c r="F629" s="649"/>
      <c r="G629" s="22"/>
    </row>
    <row r="630">
      <c r="A630" s="650"/>
      <c r="B630" s="220"/>
      <c r="C630" s="220"/>
      <c r="D630" s="220"/>
      <c r="E630" s="222"/>
      <c r="F630" s="649"/>
      <c r="G630" s="22"/>
    </row>
    <row r="631">
      <c r="A631" s="650"/>
      <c r="B631" s="220"/>
      <c r="C631" s="220"/>
      <c r="D631" s="220"/>
      <c r="E631" s="222"/>
      <c r="F631" s="649"/>
      <c r="G631" s="22"/>
    </row>
    <row r="632">
      <c r="A632" s="650"/>
      <c r="B632" s="220"/>
      <c r="C632" s="220"/>
      <c r="D632" s="220"/>
      <c r="E632" s="222"/>
      <c r="F632" s="649"/>
      <c r="G632" s="22"/>
    </row>
    <row r="633">
      <c r="A633" s="650"/>
      <c r="B633" s="220"/>
      <c r="C633" s="220"/>
      <c r="D633" s="220"/>
      <c r="E633" s="222"/>
      <c r="F633" s="649"/>
      <c r="G633" s="22"/>
    </row>
    <row r="634">
      <c r="A634" s="650"/>
      <c r="B634" s="220"/>
      <c r="C634" s="220"/>
      <c r="D634" s="220"/>
      <c r="E634" s="222"/>
      <c r="F634" s="649"/>
      <c r="G634" s="22"/>
    </row>
    <row r="635">
      <c r="A635" s="650"/>
      <c r="B635" s="220"/>
      <c r="C635" s="220"/>
      <c r="D635" s="220"/>
      <c r="E635" s="222"/>
      <c r="F635" s="649"/>
      <c r="G635" s="22"/>
    </row>
    <row r="636">
      <c r="A636" s="650"/>
      <c r="B636" s="220"/>
      <c r="C636" s="220"/>
      <c r="D636" s="220"/>
      <c r="E636" s="222"/>
      <c r="F636" s="649"/>
      <c r="G636" s="22"/>
    </row>
    <row r="637">
      <c r="A637" s="650"/>
      <c r="B637" s="220"/>
      <c r="C637" s="220"/>
      <c r="D637" s="220"/>
      <c r="E637" s="222"/>
      <c r="F637" s="649"/>
      <c r="G637" s="22"/>
    </row>
    <row r="638">
      <c r="A638" s="650"/>
      <c r="B638" s="220"/>
      <c r="C638" s="220"/>
      <c r="D638" s="220"/>
      <c r="E638" s="222"/>
      <c r="F638" s="649"/>
      <c r="G638" s="22"/>
    </row>
    <row r="639">
      <c r="A639" s="650"/>
      <c r="B639" s="220"/>
      <c r="C639" s="220"/>
      <c r="D639" s="220"/>
      <c r="E639" s="222"/>
      <c r="F639" s="649"/>
      <c r="G639" s="22"/>
    </row>
    <row r="640">
      <c r="A640" s="650"/>
      <c r="B640" s="220"/>
      <c r="C640" s="220"/>
      <c r="D640" s="220"/>
      <c r="E640" s="222"/>
      <c r="F640" s="649"/>
      <c r="G640" s="22"/>
    </row>
    <row r="641">
      <c r="A641" s="650"/>
      <c r="B641" s="220"/>
      <c r="C641" s="220"/>
      <c r="D641" s="220"/>
      <c r="E641" s="222"/>
      <c r="F641" s="649"/>
      <c r="G641" s="22"/>
    </row>
    <row r="642">
      <c r="A642" s="650"/>
      <c r="B642" s="220"/>
      <c r="C642" s="220"/>
      <c r="D642" s="220"/>
      <c r="E642" s="222"/>
      <c r="F642" s="649"/>
      <c r="G642" s="22"/>
    </row>
    <row r="643">
      <c r="A643" s="650"/>
      <c r="B643" s="220"/>
      <c r="C643" s="220"/>
      <c r="D643" s="220"/>
      <c r="E643" s="222"/>
      <c r="F643" s="649"/>
      <c r="G643" s="22"/>
    </row>
    <row r="644">
      <c r="A644" s="650"/>
      <c r="B644" s="220"/>
      <c r="C644" s="220"/>
      <c r="D644" s="220"/>
      <c r="E644" s="222"/>
      <c r="F644" s="649"/>
      <c r="G644" s="22"/>
    </row>
    <row r="645">
      <c r="A645" s="650"/>
      <c r="B645" s="220"/>
      <c r="C645" s="220"/>
      <c r="D645" s="220"/>
      <c r="E645" s="222"/>
      <c r="F645" s="649"/>
      <c r="G645" s="22"/>
    </row>
    <row r="646">
      <c r="A646" s="650"/>
      <c r="B646" s="220"/>
      <c r="C646" s="220"/>
      <c r="D646" s="220"/>
      <c r="E646" s="222"/>
      <c r="F646" s="649"/>
      <c r="G646" s="22"/>
    </row>
    <row r="647">
      <c r="A647" s="650"/>
      <c r="B647" s="220"/>
      <c r="C647" s="220"/>
      <c r="D647" s="220"/>
      <c r="E647" s="222"/>
      <c r="F647" s="649"/>
      <c r="G647" s="22"/>
    </row>
    <row r="648">
      <c r="A648" s="650"/>
      <c r="B648" s="220"/>
      <c r="C648" s="220"/>
      <c r="D648" s="220"/>
      <c r="E648" s="222"/>
      <c r="F648" s="649"/>
      <c r="G648" s="22"/>
    </row>
    <row r="649">
      <c r="A649" s="650"/>
      <c r="B649" s="220"/>
      <c r="C649" s="220"/>
      <c r="D649" s="220"/>
      <c r="E649" s="222"/>
      <c r="F649" s="649"/>
      <c r="G649" s="22"/>
    </row>
    <row r="650">
      <c r="A650" s="650"/>
      <c r="B650" s="220"/>
      <c r="C650" s="220"/>
      <c r="D650" s="220"/>
      <c r="E650" s="222"/>
      <c r="F650" s="649"/>
      <c r="G650" s="22"/>
    </row>
    <row r="651">
      <c r="A651" s="650"/>
      <c r="B651" s="220"/>
      <c r="C651" s="220"/>
      <c r="D651" s="220"/>
      <c r="E651" s="222"/>
      <c r="F651" s="649"/>
      <c r="G651" s="22"/>
    </row>
    <row r="652">
      <c r="A652" s="650"/>
      <c r="B652" s="220"/>
      <c r="C652" s="220"/>
      <c r="D652" s="220"/>
      <c r="E652" s="222"/>
      <c r="F652" s="649"/>
      <c r="G652" s="22"/>
    </row>
    <row r="653">
      <c r="A653" s="650"/>
      <c r="B653" s="220"/>
      <c r="C653" s="220"/>
      <c r="D653" s="220"/>
      <c r="E653" s="222"/>
      <c r="F653" s="649"/>
      <c r="G653" s="22"/>
    </row>
    <row r="654">
      <c r="A654" s="650"/>
      <c r="B654" s="220"/>
      <c r="C654" s="220"/>
      <c r="D654" s="220"/>
      <c r="E654" s="222"/>
      <c r="F654" s="649"/>
      <c r="G654" s="22"/>
    </row>
    <row r="655">
      <c r="A655" s="650"/>
      <c r="B655" s="220"/>
      <c r="C655" s="220"/>
      <c r="D655" s="220"/>
      <c r="E655" s="222"/>
      <c r="F655" s="649"/>
      <c r="G655" s="22"/>
    </row>
    <row r="656">
      <c r="A656" s="650"/>
      <c r="B656" s="220"/>
      <c r="C656" s="220"/>
      <c r="D656" s="220"/>
      <c r="E656" s="222"/>
      <c r="F656" s="649"/>
      <c r="G656" s="22"/>
    </row>
    <row r="657">
      <c r="A657" s="650"/>
      <c r="B657" s="220"/>
      <c r="C657" s="220"/>
      <c r="D657" s="220"/>
      <c r="E657" s="222"/>
      <c r="F657" s="649"/>
      <c r="G657" s="22"/>
    </row>
    <row r="658">
      <c r="A658" s="650"/>
      <c r="B658" s="220"/>
      <c r="C658" s="220"/>
      <c r="D658" s="220"/>
      <c r="E658" s="222"/>
      <c r="F658" s="649"/>
      <c r="G658" s="22"/>
    </row>
    <row r="659">
      <c r="A659" s="650"/>
      <c r="B659" s="220"/>
      <c r="C659" s="220"/>
      <c r="D659" s="220"/>
      <c r="E659" s="222"/>
      <c r="F659" s="649"/>
      <c r="G659" s="22"/>
    </row>
    <row r="660">
      <c r="A660" s="650"/>
      <c r="B660" s="220"/>
      <c r="C660" s="220"/>
      <c r="D660" s="220"/>
      <c r="E660" s="222"/>
      <c r="F660" s="649"/>
      <c r="G660" s="22"/>
    </row>
    <row r="661">
      <c r="A661" s="650"/>
      <c r="B661" s="220"/>
      <c r="C661" s="220"/>
      <c r="D661" s="220"/>
      <c r="E661" s="222"/>
      <c r="F661" s="649"/>
      <c r="G661" s="22"/>
    </row>
    <row r="662">
      <c r="A662" s="650"/>
      <c r="B662" s="220"/>
      <c r="C662" s="220"/>
      <c r="D662" s="220"/>
      <c r="E662" s="222"/>
      <c r="F662" s="649"/>
      <c r="G662" s="22"/>
    </row>
    <row r="663">
      <c r="A663" s="650"/>
      <c r="B663" s="220"/>
      <c r="C663" s="220"/>
      <c r="D663" s="220"/>
      <c r="E663" s="222"/>
      <c r="F663" s="649"/>
      <c r="G663" s="22"/>
    </row>
    <row r="664">
      <c r="A664" s="650"/>
      <c r="B664" s="220"/>
      <c r="C664" s="220"/>
      <c r="D664" s="220"/>
      <c r="E664" s="222"/>
      <c r="F664" s="649"/>
      <c r="G664" s="22"/>
    </row>
    <row r="665">
      <c r="A665" s="650"/>
      <c r="B665" s="220"/>
      <c r="C665" s="220"/>
      <c r="D665" s="220"/>
      <c r="E665" s="222"/>
      <c r="F665" s="649"/>
      <c r="G665" s="22"/>
    </row>
    <row r="666">
      <c r="A666" s="650"/>
      <c r="B666" s="220"/>
      <c r="C666" s="220"/>
      <c r="D666" s="220"/>
      <c r="E666" s="222"/>
      <c r="F666" s="649"/>
      <c r="G666" s="22"/>
    </row>
    <row r="667">
      <c r="A667" s="650"/>
      <c r="B667" s="220"/>
      <c r="C667" s="220"/>
      <c r="D667" s="220"/>
      <c r="E667" s="222"/>
      <c r="F667" s="649"/>
      <c r="G667" s="22"/>
    </row>
    <row r="668">
      <c r="A668" s="650"/>
      <c r="B668" s="220"/>
      <c r="C668" s="220"/>
      <c r="D668" s="220"/>
      <c r="E668" s="222"/>
      <c r="F668" s="649"/>
      <c r="G668" s="22"/>
    </row>
    <row r="669">
      <c r="A669" s="650"/>
      <c r="B669" s="220"/>
      <c r="C669" s="220"/>
      <c r="D669" s="220"/>
      <c r="E669" s="222"/>
      <c r="F669" s="649"/>
      <c r="G669" s="22"/>
    </row>
    <row r="670">
      <c r="A670" s="650"/>
      <c r="B670" s="220"/>
      <c r="C670" s="220"/>
      <c r="D670" s="220"/>
      <c r="E670" s="222"/>
      <c r="F670" s="649"/>
      <c r="G670" s="22"/>
    </row>
    <row r="671">
      <c r="A671" s="650"/>
      <c r="B671" s="220"/>
      <c r="C671" s="220"/>
      <c r="D671" s="220"/>
      <c r="E671" s="222"/>
      <c r="F671" s="649"/>
      <c r="G671" s="22"/>
    </row>
    <row r="672">
      <c r="A672" s="650"/>
      <c r="B672" s="220"/>
      <c r="C672" s="220"/>
      <c r="D672" s="220"/>
      <c r="E672" s="222"/>
      <c r="F672" s="649"/>
      <c r="G672" s="22"/>
    </row>
    <row r="673">
      <c r="A673" s="650"/>
      <c r="B673" s="220"/>
      <c r="C673" s="220"/>
      <c r="D673" s="220"/>
      <c r="E673" s="222"/>
      <c r="F673" s="649"/>
      <c r="G673" s="22"/>
    </row>
    <row r="674">
      <c r="A674" s="650"/>
      <c r="B674" s="220"/>
      <c r="C674" s="220"/>
      <c r="D674" s="220"/>
      <c r="E674" s="222"/>
      <c r="F674" s="649"/>
      <c r="G674" s="22"/>
    </row>
    <row r="675">
      <c r="A675" s="650"/>
      <c r="B675" s="220"/>
      <c r="C675" s="220"/>
      <c r="D675" s="220"/>
      <c r="E675" s="222"/>
      <c r="F675" s="649"/>
      <c r="G675" s="22"/>
    </row>
    <row r="676">
      <c r="A676" s="650"/>
      <c r="B676" s="220"/>
      <c r="C676" s="220"/>
      <c r="D676" s="220"/>
      <c r="E676" s="222"/>
      <c r="F676" s="649"/>
      <c r="G676" s="22"/>
    </row>
    <row r="677">
      <c r="A677" s="650"/>
      <c r="B677" s="220"/>
      <c r="C677" s="220"/>
      <c r="D677" s="220"/>
      <c r="E677" s="222"/>
      <c r="F677" s="649"/>
      <c r="G677" s="22"/>
    </row>
    <row r="678">
      <c r="A678" s="650"/>
      <c r="B678" s="220"/>
      <c r="C678" s="220"/>
      <c r="D678" s="220"/>
      <c r="E678" s="222"/>
      <c r="F678" s="649"/>
      <c r="G678" s="22"/>
    </row>
    <row r="679">
      <c r="A679" s="650"/>
      <c r="B679" s="220"/>
      <c r="C679" s="220"/>
      <c r="D679" s="220"/>
      <c r="E679" s="222"/>
      <c r="F679" s="649"/>
      <c r="G679" s="22"/>
    </row>
    <row r="680">
      <c r="A680" s="650"/>
      <c r="B680" s="220"/>
      <c r="C680" s="220"/>
      <c r="D680" s="220"/>
      <c r="E680" s="222"/>
      <c r="F680" s="649"/>
      <c r="G680" s="22"/>
    </row>
    <row r="681">
      <c r="A681" s="650"/>
      <c r="B681" s="220"/>
      <c r="C681" s="220"/>
      <c r="D681" s="220"/>
      <c r="E681" s="222"/>
      <c r="F681" s="649"/>
      <c r="G681" s="22"/>
    </row>
    <row r="682">
      <c r="A682" s="650"/>
      <c r="B682" s="220"/>
      <c r="C682" s="220"/>
      <c r="D682" s="220"/>
      <c r="E682" s="222"/>
      <c r="F682" s="649"/>
      <c r="G682" s="22"/>
    </row>
    <row r="683">
      <c r="A683" s="650"/>
      <c r="B683" s="220"/>
      <c r="C683" s="220"/>
      <c r="D683" s="220"/>
      <c r="E683" s="222"/>
      <c r="F683" s="649"/>
      <c r="G683" s="22"/>
    </row>
    <row r="684">
      <c r="A684" s="650"/>
      <c r="B684" s="220"/>
      <c r="C684" s="220"/>
      <c r="D684" s="220"/>
      <c r="E684" s="222"/>
      <c r="F684" s="649"/>
      <c r="G684" s="22"/>
    </row>
    <row r="685">
      <c r="A685" s="650"/>
      <c r="B685" s="220"/>
      <c r="C685" s="220"/>
      <c r="D685" s="220"/>
      <c r="E685" s="222"/>
      <c r="F685" s="649"/>
      <c r="G685" s="22"/>
    </row>
    <row r="686">
      <c r="A686" s="650"/>
      <c r="B686" s="220"/>
      <c r="C686" s="220"/>
      <c r="D686" s="220"/>
      <c r="E686" s="222"/>
      <c r="F686" s="649"/>
      <c r="G686" s="22"/>
    </row>
    <row r="687">
      <c r="A687" s="650"/>
      <c r="B687" s="220"/>
      <c r="C687" s="220"/>
      <c r="D687" s="220"/>
      <c r="E687" s="222"/>
      <c r="F687" s="649"/>
      <c r="G687" s="22"/>
    </row>
    <row r="688">
      <c r="A688" s="650"/>
      <c r="B688" s="220"/>
      <c r="C688" s="220"/>
      <c r="D688" s="220"/>
      <c r="E688" s="222"/>
      <c r="F688" s="649"/>
      <c r="G688" s="22"/>
    </row>
    <row r="689">
      <c r="A689" s="650"/>
      <c r="B689" s="220"/>
      <c r="C689" s="220"/>
      <c r="D689" s="220"/>
      <c r="E689" s="222"/>
      <c r="F689" s="649"/>
      <c r="G689" s="22"/>
    </row>
    <row r="690">
      <c r="A690" s="650"/>
      <c r="B690" s="220"/>
      <c r="C690" s="220"/>
      <c r="D690" s="220"/>
      <c r="E690" s="222"/>
      <c r="F690" s="649"/>
      <c r="G690" s="22"/>
    </row>
    <row r="691">
      <c r="A691" s="650"/>
      <c r="B691" s="220"/>
      <c r="C691" s="220"/>
      <c r="D691" s="220"/>
      <c r="E691" s="222"/>
      <c r="F691" s="649"/>
      <c r="G691" s="22"/>
    </row>
    <row r="692">
      <c r="A692" s="650"/>
      <c r="B692" s="220"/>
      <c r="C692" s="220"/>
      <c r="D692" s="220"/>
      <c r="E692" s="222"/>
      <c r="F692" s="649"/>
      <c r="G692" s="22"/>
    </row>
    <row r="693">
      <c r="A693" s="650"/>
      <c r="B693" s="220"/>
      <c r="C693" s="220"/>
      <c r="D693" s="220"/>
      <c r="E693" s="222"/>
      <c r="F693" s="649"/>
      <c r="G693" s="22"/>
    </row>
    <row r="694">
      <c r="A694" s="650"/>
      <c r="B694" s="220"/>
      <c r="C694" s="220"/>
      <c r="D694" s="220"/>
      <c r="E694" s="222"/>
      <c r="F694" s="649"/>
      <c r="G694" s="22"/>
    </row>
    <row r="695">
      <c r="A695" s="650"/>
      <c r="B695" s="220"/>
      <c r="C695" s="220"/>
      <c r="D695" s="220"/>
      <c r="E695" s="222"/>
      <c r="F695" s="649"/>
      <c r="G695" s="22"/>
    </row>
    <row r="696">
      <c r="A696" s="650"/>
      <c r="B696" s="220"/>
      <c r="C696" s="220"/>
      <c r="D696" s="220"/>
      <c r="E696" s="222"/>
      <c r="F696" s="649"/>
      <c r="G696" s="22"/>
    </row>
    <row r="697">
      <c r="A697" s="650"/>
      <c r="B697" s="220"/>
      <c r="C697" s="220"/>
      <c r="D697" s="220"/>
      <c r="E697" s="222"/>
      <c r="F697" s="649"/>
      <c r="G697" s="22"/>
    </row>
    <row r="698">
      <c r="A698" s="650"/>
      <c r="B698" s="220"/>
      <c r="C698" s="220"/>
      <c r="D698" s="220"/>
      <c r="E698" s="222"/>
      <c r="F698" s="649"/>
      <c r="G698" s="22"/>
    </row>
    <row r="699">
      <c r="A699" s="650"/>
      <c r="B699" s="220"/>
      <c r="C699" s="220"/>
      <c r="D699" s="220"/>
      <c r="E699" s="222"/>
      <c r="F699" s="649"/>
      <c r="G699" s="22"/>
    </row>
    <row r="700">
      <c r="A700" s="650"/>
      <c r="B700" s="220"/>
      <c r="C700" s="220"/>
      <c r="D700" s="220"/>
      <c r="E700" s="222"/>
      <c r="F700" s="649"/>
      <c r="G700" s="22"/>
    </row>
    <row r="701">
      <c r="A701" s="650"/>
      <c r="B701" s="220"/>
      <c r="C701" s="220"/>
      <c r="D701" s="220"/>
      <c r="E701" s="222"/>
      <c r="F701" s="649"/>
      <c r="G701" s="22"/>
    </row>
    <row r="702">
      <c r="A702" s="650"/>
      <c r="B702" s="220"/>
      <c r="C702" s="220"/>
      <c r="D702" s="220"/>
      <c r="E702" s="222"/>
      <c r="F702" s="649"/>
      <c r="G702" s="22"/>
    </row>
    <row r="703">
      <c r="A703" s="650"/>
      <c r="B703" s="220"/>
      <c r="C703" s="220"/>
      <c r="D703" s="220"/>
      <c r="E703" s="222"/>
      <c r="F703" s="649"/>
      <c r="G703" s="22"/>
    </row>
    <row r="704">
      <c r="A704" s="650"/>
      <c r="B704" s="220"/>
      <c r="C704" s="220"/>
      <c r="D704" s="220"/>
      <c r="E704" s="222"/>
      <c r="F704" s="649"/>
      <c r="G704" s="22"/>
    </row>
    <row r="705">
      <c r="A705" s="650"/>
      <c r="B705" s="220"/>
      <c r="C705" s="220"/>
      <c r="D705" s="220"/>
      <c r="E705" s="222"/>
      <c r="F705" s="649"/>
      <c r="G705" s="22"/>
    </row>
    <row r="706">
      <c r="A706" s="650"/>
      <c r="B706" s="220"/>
      <c r="C706" s="220"/>
      <c r="D706" s="220"/>
      <c r="E706" s="222"/>
      <c r="F706" s="649"/>
      <c r="G706" s="22"/>
    </row>
    <row r="707">
      <c r="A707" s="650"/>
      <c r="B707" s="220"/>
      <c r="C707" s="220"/>
      <c r="D707" s="220"/>
      <c r="E707" s="222"/>
      <c r="F707" s="649"/>
      <c r="G707" s="22"/>
    </row>
    <row r="708">
      <c r="A708" s="650"/>
      <c r="B708" s="220"/>
      <c r="C708" s="220"/>
      <c r="D708" s="220"/>
      <c r="E708" s="222"/>
      <c r="F708" s="649"/>
      <c r="G708" s="22"/>
    </row>
    <row r="709">
      <c r="A709" s="650"/>
      <c r="B709" s="220"/>
      <c r="C709" s="220"/>
      <c r="D709" s="220"/>
      <c r="E709" s="222"/>
      <c r="F709" s="649"/>
      <c r="G709" s="22"/>
    </row>
    <row r="710">
      <c r="A710" s="650"/>
      <c r="B710" s="220"/>
      <c r="C710" s="220"/>
      <c r="D710" s="220"/>
      <c r="E710" s="222"/>
      <c r="F710" s="649"/>
      <c r="G710" s="22"/>
    </row>
    <row r="711">
      <c r="A711" s="650"/>
      <c r="B711" s="220"/>
      <c r="C711" s="220"/>
      <c r="D711" s="220"/>
      <c r="E711" s="222"/>
      <c r="F711" s="649"/>
      <c r="G711" s="22"/>
    </row>
    <row r="712">
      <c r="A712" s="650"/>
      <c r="B712" s="220"/>
      <c r="C712" s="220"/>
      <c r="D712" s="220"/>
      <c r="E712" s="222"/>
      <c r="F712" s="649"/>
      <c r="G712" s="22"/>
    </row>
    <row r="713">
      <c r="A713" s="650"/>
      <c r="B713" s="220"/>
      <c r="C713" s="220"/>
      <c r="D713" s="220"/>
      <c r="E713" s="222"/>
      <c r="F713" s="649"/>
      <c r="G713" s="22"/>
    </row>
    <row r="714">
      <c r="A714" s="650"/>
      <c r="B714" s="220"/>
      <c r="C714" s="220"/>
      <c r="D714" s="220"/>
      <c r="E714" s="222"/>
      <c r="F714" s="649"/>
      <c r="G714" s="22"/>
    </row>
    <row r="715">
      <c r="A715" s="650"/>
      <c r="B715" s="220"/>
      <c r="C715" s="220"/>
      <c r="D715" s="220"/>
      <c r="E715" s="222"/>
      <c r="F715" s="649"/>
      <c r="G715" s="22"/>
    </row>
    <row r="716">
      <c r="A716" s="650"/>
      <c r="B716" s="220"/>
      <c r="C716" s="220"/>
      <c r="D716" s="220"/>
      <c r="E716" s="222"/>
      <c r="F716" s="649"/>
      <c r="G716" s="22"/>
    </row>
    <row r="717">
      <c r="A717" s="650"/>
      <c r="B717" s="220"/>
      <c r="C717" s="220"/>
      <c r="D717" s="220"/>
      <c r="E717" s="222"/>
      <c r="F717" s="649"/>
      <c r="G717" s="22"/>
    </row>
    <row r="718">
      <c r="A718" s="650"/>
      <c r="B718" s="220"/>
      <c r="C718" s="220"/>
      <c r="D718" s="220"/>
      <c r="E718" s="222"/>
      <c r="F718" s="649"/>
      <c r="G718" s="22"/>
    </row>
    <row r="719">
      <c r="A719" s="650"/>
      <c r="B719" s="220"/>
      <c r="C719" s="220"/>
      <c r="D719" s="220"/>
      <c r="E719" s="222"/>
      <c r="F719" s="649"/>
      <c r="G719" s="22"/>
    </row>
    <row r="720">
      <c r="A720" s="650"/>
      <c r="B720" s="220"/>
      <c r="C720" s="220"/>
      <c r="D720" s="220"/>
      <c r="E720" s="222"/>
      <c r="F720" s="649"/>
      <c r="G720" s="22"/>
    </row>
    <row r="721">
      <c r="A721" s="650"/>
      <c r="B721" s="220"/>
      <c r="C721" s="220"/>
      <c r="D721" s="220"/>
      <c r="E721" s="222"/>
      <c r="F721" s="649"/>
      <c r="G721" s="22"/>
    </row>
    <row r="722">
      <c r="A722" s="650"/>
      <c r="B722" s="220"/>
      <c r="C722" s="220"/>
      <c r="D722" s="220"/>
      <c r="E722" s="222"/>
      <c r="F722" s="649"/>
      <c r="G722" s="22"/>
    </row>
    <row r="723">
      <c r="A723" s="650"/>
      <c r="B723" s="220"/>
      <c r="C723" s="220"/>
      <c r="D723" s="220"/>
      <c r="E723" s="222"/>
      <c r="F723" s="649"/>
      <c r="G723" s="22"/>
    </row>
    <row r="724">
      <c r="A724" s="650"/>
      <c r="B724" s="220"/>
      <c r="C724" s="220"/>
      <c r="D724" s="220"/>
      <c r="E724" s="222"/>
      <c r="F724" s="649"/>
      <c r="G724" s="22"/>
    </row>
    <row r="725">
      <c r="A725" s="650"/>
      <c r="B725" s="220"/>
      <c r="C725" s="220"/>
      <c r="D725" s="220"/>
      <c r="E725" s="222"/>
      <c r="F725" s="649"/>
      <c r="G725" s="22"/>
    </row>
    <row r="726">
      <c r="A726" s="650"/>
      <c r="B726" s="220"/>
      <c r="C726" s="220"/>
      <c r="D726" s="220"/>
      <c r="E726" s="222"/>
      <c r="F726" s="649"/>
      <c r="G726" s="22"/>
    </row>
    <row r="727">
      <c r="A727" s="650"/>
      <c r="B727" s="220"/>
      <c r="C727" s="220"/>
      <c r="D727" s="220"/>
      <c r="E727" s="222"/>
      <c r="F727" s="649"/>
      <c r="G727" s="22"/>
    </row>
    <row r="728">
      <c r="A728" s="650"/>
      <c r="B728" s="220"/>
      <c r="C728" s="220"/>
      <c r="D728" s="220"/>
      <c r="E728" s="222"/>
      <c r="F728" s="649"/>
      <c r="G728" s="22"/>
    </row>
    <row r="729">
      <c r="A729" s="650"/>
      <c r="B729" s="220"/>
      <c r="C729" s="220"/>
      <c r="D729" s="220"/>
      <c r="E729" s="222"/>
      <c r="F729" s="649"/>
      <c r="G729" s="22"/>
    </row>
    <row r="730">
      <c r="A730" s="650"/>
      <c r="B730" s="220"/>
      <c r="C730" s="220"/>
      <c r="D730" s="220"/>
      <c r="E730" s="222"/>
      <c r="F730" s="649"/>
      <c r="G730" s="22"/>
    </row>
    <row r="731">
      <c r="A731" s="650"/>
      <c r="B731" s="220"/>
      <c r="C731" s="220"/>
      <c r="D731" s="220"/>
      <c r="E731" s="222"/>
      <c r="F731" s="649"/>
      <c r="G731" s="22"/>
    </row>
    <row r="732">
      <c r="A732" s="650"/>
      <c r="B732" s="220"/>
      <c r="C732" s="220"/>
      <c r="D732" s="220"/>
      <c r="E732" s="222"/>
      <c r="F732" s="649"/>
      <c r="G732" s="22"/>
    </row>
    <row r="733">
      <c r="A733" s="650"/>
      <c r="B733" s="220"/>
      <c r="C733" s="220"/>
      <c r="D733" s="220"/>
      <c r="E733" s="222"/>
      <c r="F733" s="649"/>
      <c r="G733" s="22"/>
    </row>
    <row r="734">
      <c r="A734" s="650"/>
      <c r="B734" s="220"/>
      <c r="C734" s="220"/>
      <c r="D734" s="220"/>
      <c r="E734" s="222"/>
      <c r="F734" s="649"/>
      <c r="G734" s="22"/>
    </row>
    <row r="735">
      <c r="A735" s="650"/>
      <c r="B735" s="220"/>
      <c r="C735" s="220"/>
      <c r="D735" s="220"/>
      <c r="E735" s="222"/>
      <c r="F735" s="649"/>
      <c r="G735" s="22"/>
    </row>
    <row r="736">
      <c r="A736" s="650"/>
      <c r="B736" s="220"/>
      <c r="C736" s="220"/>
      <c r="D736" s="220"/>
      <c r="E736" s="222"/>
      <c r="F736" s="649"/>
      <c r="G736" s="22"/>
    </row>
    <row r="737">
      <c r="A737" s="650"/>
      <c r="B737" s="220"/>
      <c r="C737" s="220"/>
      <c r="D737" s="220"/>
      <c r="E737" s="222"/>
      <c r="F737" s="649"/>
      <c r="G737" s="22"/>
    </row>
    <row r="738">
      <c r="A738" s="650"/>
      <c r="B738" s="220"/>
      <c r="C738" s="220"/>
      <c r="D738" s="220"/>
      <c r="E738" s="222"/>
      <c r="F738" s="649"/>
      <c r="G738" s="22"/>
    </row>
    <row r="739">
      <c r="A739" s="650"/>
      <c r="B739" s="220"/>
      <c r="C739" s="220"/>
      <c r="D739" s="220"/>
      <c r="E739" s="222"/>
      <c r="F739" s="649"/>
      <c r="G739" s="22"/>
    </row>
    <row r="740">
      <c r="A740" s="650"/>
      <c r="B740" s="220"/>
      <c r="C740" s="220"/>
      <c r="D740" s="220"/>
      <c r="E740" s="222"/>
      <c r="F740" s="649"/>
      <c r="G740" s="22"/>
    </row>
    <row r="741">
      <c r="A741" s="650"/>
      <c r="B741" s="220"/>
      <c r="C741" s="220"/>
      <c r="D741" s="220"/>
      <c r="E741" s="222"/>
      <c r="F741" s="649"/>
      <c r="G741" s="22"/>
    </row>
    <row r="742">
      <c r="A742" s="650"/>
      <c r="B742" s="220"/>
      <c r="C742" s="220"/>
      <c r="D742" s="220"/>
      <c r="E742" s="222"/>
      <c r="F742" s="649"/>
      <c r="G742" s="22"/>
    </row>
    <row r="743">
      <c r="A743" s="650"/>
      <c r="B743" s="220"/>
      <c r="C743" s="220"/>
      <c r="D743" s="220"/>
      <c r="E743" s="222"/>
      <c r="F743" s="649"/>
      <c r="G743" s="22"/>
    </row>
    <row r="744">
      <c r="A744" s="650"/>
      <c r="B744" s="220"/>
      <c r="C744" s="220"/>
      <c r="D744" s="220"/>
      <c r="E744" s="222"/>
      <c r="F744" s="649"/>
      <c r="G744" s="22"/>
    </row>
    <row r="745">
      <c r="A745" s="650"/>
      <c r="B745" s="220"/>
      <c r="C745" s="220"/>
      <c r="D745" s="220"/>
      <c r="E745" s="222"/>
      <c r="F745" s="649"/>
      <c r="G745" s="22"/>
    </row>
    <row r="746">
      <c r="A746" s="650"/>
      <c r="B746" s="220"/>
      <c r="C746" s="220"/>
      <c r="D746" s="220"/>
      <c r="E746" s="222"/>
      <c r="F746" s="649"/>
      <c r="G746" s="22"/>
    </row>
    <row r="747">
      <c r="A747" s="650"/>
      <c r="B747" s="220"/>
      <c r="C747" s="220"/>
      <c r="D747" s="220"/>
      <c r="E747" s="222"/>
      <c r="F747" s="649"/>
      <c r="G747" s="22"/>
    </row>
    <row r="748">
      <c r="A748" s="650"/>
      <c r="B748" s="220"/>
      <c r="C748" s="220"/>
      <c r="D748" s="220"/>
      <c r="E748" s="222"/>
      <c r="F748" s="649"/>
      <c r="G748" s="22"/>
    </row>
    <row r="749">
      <c r="A749" s="650"/>
      <c r="B749" s="220"/>
      <c r="C749" s="220"/>
      <c r="D749" s="220"/>
      <c r="E749" s="222"/>
      <c r="F749" s="649"/>
      <c r="G749" s="22"/>
    </row>
    <row r="750">
      <c r="A750" s="650"/>
      <c r="B750" s="220"/>
      <c r="C750" s="220"/>
      <c r="D750" s="220"/>
      <c r="E750" s="222"/>
      <c r="F750" s="649"/>
      <c r="G750" s="22"/>
    </row>
    <row r="751">
      <c r="A751" s="650"/>
      <c r="B751" s="220"/>
      <c r="C751" s="220"/>
      <c r="D751" s="220"/>
      <c r="E751" s="222"/>
      <c r="F751" s="649"/>
      <c r="G751" s="22"/>
    </row>
    <row r="752">
      <c r="A752" s="650"/>
      <c r="B752" s="220"/>
      <c r="C752" s="220"/>
      <c r="D752" s="220"/>
      <c r="E752" s="222"/>
      <c r="F752" s="649"/>
      <c r="G752" s="22"/>
    </row>
    <row r="753">
      <c r="A753" s="650"/>
      <c r="B753" s="220"/>
      <c r="C753" s="220"/>
      <c r="D753" s="220"/>
      <c r="E753" s="222"/>
      <c r="F753" s="649"/>
      <c r="G753" s="22"/>
    </row>
    <row r="754">
      <c r="A754" s="650"/>
      <c r="B754" s="220"/>
      <c r="C754" s="220"/>
      <c r="D754" s="220"/>
      <c r="E754" s="222"/>
      <c r="F754" s="649"/>
      <c r="G754" s="22"/>
    </row>
    <row r="755">
      <c r="A755" s="650"/>
      <c r="B755" s="220"/>
      <c r="C755" s="220"/>
      <c r="D755" s="220"/>
      <c r="E755" s="222"/>
      <c r="F755" s="649"/>
      <c r="G755" s="22"/>
    </row>
    <row r="756">
      <c r="A756" s="650"/>
      <c r="B756" s="220"/>
      <c r="C756" s="220"/>
      <c r="D756" s="220"/>
      <c r="E756" s="222"/>
      <c r="F756" s="649"/>
      <c r="G756" s="22"/>
    </row>
    <row r="757">
      <c r="A757" s="650"/>
      <c r="B757" s="220"/>
      <c r="C757" s="220"/>
      <c r="D757" s="220"/>
      <c r="E757" s="222"/>
      <c r="F757" s="649"/>
      <c r="G757" s="22"/>
    </row>
    <row r="758">
      <c r="A758" s="650"/>
      <c r="B758" s="220"/>
      <c r="C758" s="220"/>
      <c r="D758" s="220"/>
      <c r="E758" s="222"/>
      <c r="F758" s="649"/>
      <c r="G758" s="22"/>
    </row>
    <row r="759">
      <c r="A759" s="650"/>
      <c r="B759" s="220"/>
      <c r="C759" s="220"/>
      <c r="D759" s="220"/>
      <c r="E759" s="222"/>
      <c r="F759" s="649"/>
      <c r="G759" s="22"/>
    </row>
    <row r="760">
      <c r="A760" s="650"/>
      <c r="B760" s="220"/>
      <c r="C760" s="220"/>
      <c r="D760" s="220"/>
      <c r="E760" s="222"/>
      <c r="F760" s="649"/>
      <c r="G760" s="22"/>
    </row>
    <row r="761">
      <c r="A761" s="650"/>
      <c r="B761" s="220"/>
      <c r="C761" s="220"/>
      <c r="D761" s="220"/>
      <c r="E761" s="222"/>
      <c r="F761" s="649"/>
      <c r="G761" s="22"/>
    </row>
    <row r="762">
      <c r="A762" s="650"/>
      <c r="B762" s="220"/>
      <c r="C762" s="220"/>
      <c r="D762" s="220"/>
      <c r="E762" s="222"/>
      <c r="F762" s="649"/>
      <c r="G762" s="22"/>
    </row>
    <row r="763">
      <c r="A763" s="650"/>
      <c r="B763" s="220"/>
      <c r="C763" s="220"/>
      <c r="D763" s="220"/>
      <c r="E763" s="222"/>
      <c r="F763" s="649"/>
      <c r="G763" s="22"/>
    </row>
    <row r="764">
      <c r="A764" s="650"/>
      <c r="B764" s="220"/>
      <c r="C764" s="220"/>
      <c r="D764" s="220"/>
      <c r="E764" s="222"/>
      <c r="F764" s="649"/>
      <c r="G764" s="22"/>
    </row>
    <row r="765">
      <c r="A765" s="650"/>
      <c r="B765" s="220"/>
      <c r="C765" s="220"/>
      <c r="D765" s="220"/>
      <c r="E765" s="222"/>
      <c r="F765" s="649"/>
      <c r="G765" s="22"/>
    </row>
    <row r="766">
      <c r="A766" s="650"/>
      <c r="B766" s="220"/>
      <c r="C766" s="220"/>
      <c r="D766" s="220"/>
      <c r="E766" s="222"/>
      <c r="F766" s="649"/>
      <c r="G766" s="22"/>
    </row>
    <row r="767">
      <c r="A767" s="650"/>
      <c r="B767" s="220"/>
      <c r="C767" s="220"/>
      <c r="D767" s="220"/>
      <c r="E767" s="222"/>
      <c r="F767" s="649"/>
      <c r="G767" s="22"/>
    </row>
    <row r="768">
      <c r="A768" s="650"/>
      <c r="B768" s="220"/>
      <c r="C768" s="220"/>
      <c r="D768" s="220"/>
      <c r="E768" s="222"/>
      <c r="F768" s="649"/>
      <c r="G768" s="22"/>
    </row>
    <row r="769">
      <c r="A769" s="650"/>
      <c r="B769" s="220"/>
      <c r="C769" s="220"/>
      <c r="D769" s="220"/>
      <c r="E769" s="222"/>
      <c r="F769" s="649"/>
      <c r="G769" s="22"/>
    </row>
    <row r="770">
      <c r="A770" s="650"/>
      <c r="B770" s="220"/>
      <c r="C770" s="220"/>
      <c r="D770" s="220"/>
      <c r="E770" s="222"/>
      <c r="F770" s="649"/>
      <c r="G770" s="22"/>
    </row>
    <row r="771">
      <c r="A771" s="650"/>
      <c r="B771" s="220"/>
      <c r="C771" s="220"/>
      <c r="D771" s="220"/>
      <c r="E771" s="222"/>
      <c r="F771" s="649"/>
      <c r="G771" s="22"/>
    </row>
    <row r="772">
      <c r="A772" s="650"/>
      <c r="B772" s="220"/>
      <c r="C772" s="220"/>
      <c r="D772" s="220"/>
      <c r="E772" s="222"/>
      <c r="F772" s="649"/>
      <c r="G772" s="22"/>
    </row>
    <row r="773">
      <c r="A773" s="650"/>
      <c r="B773" s="220"/>
      <c r="C773" s="220"/>
      <c r="D773" s="220"/>
      <c r="E773" s="222"/>
      <c r="F773" s="649"/>
      <c r="G773" s="22"/>
    </row>
    <row r="774">
      <c r="A774" s="650"/>
      <c r="B774" s="220"/>
      <c r="C774" s="220"/>
      <c r="D774" s="220"/>
      <c r="E774" s="222"/>
      <c r="F774" s="649"/>
      <c r="G774" s="22"/>
    </row>
    <row r="775">
      <c r="A775" s="650"/>
      <c r="B775" s="220"/>
      <c r="C775" s="220"/>
      <c r="D775" s="220"/>
      <c r="E775" s="222"/>
      <c r="F775" s="649"/>
      <c r="G775" s="22"/>
    </row>
    <row r="776">
      <c r="A776" s="650"/>
      <c r="B776" s="220"/>
      <c r="C776" s="220"/>
      <c r="D776" s="220"/>
      <c r="E776" s="222"/>
      <c r="F776" s="649"/>
      <c r="G776" s="22"/>
    </row>
    <row r="777">
      <c r="A777" s="650"/>
      <c r="B777" s="220"/>
      <c r="C777" s="220"/>
      <c r="D777" s="220"/>
      <c r="E777" s="222"/>
      <c r="F777" s="649"/>
      <c r="G777" s="22"/>
    </row>
    <row r="778">
      <c r="A778" s="650"/>
      <c r="B778" s="220"/>
      <c r="C778" s="220"/>
      <c r="D778" s="220"/>
      <c r="E778" s="222"/>
      <c r="F778" s="649"/>
      <c r="G778" s="22"/>
    </row>
    <row r="779">
      <c r="A779" s="650"/>
      <c r="B779" s="220"/>
      <c r="C779" s="220"/>
      <c r="D779" s="220"/>
      <c r="E779" s="222"/>
      <c r="F779" s="649"/>
      <c r="G779" s="22"/>
    </row>
    <row r="780">
      <c r="A780" s="650"/>
      <c r="B780" s="220"/>
      <c r="C780" s="220"/>
      <c r="D780" s="220"/>
      <c r="E780" s="222"/>
      <c r="F780" s="649"/>
      <c r="G780" s="22"/>
    </row>
    <row r="781">
      <c r="A781" s="650"/>
      <c r="B781" s="220"/>
      <c r="C781" s="220"/>
      <c r="D781" s="220"/>
      <c r="E781" s="222"/>
      <c r="F781" s="649"/>
      <c r="G781" s="22"/>
    </row>
    <row r="782">
      <c r="A782" s="650"/>
      <c r="B782" s="220"/>
      <c r="C782" s="220"/>
      <c r="D782" s="220"/>
      <c r="E782" s="222"/>
      <c r="F782" s="649"/>
      <c r="G782" s="22"/>
    </row>
    <row r="783">
      <c r="A783" s="650"/>
      <c r="B783" s="220"/>
      <c r="C783" s="220"/>
      <c r="D783" s="220"/>
      <c r="E783" s="222"/>
      <c r="F783" s="649"/>
      <c r="G783" s="22"/>
    </row>
    <row r="784">
      <c r="A784" s="650"/>
      <c r="B784" s="220"/>
      <c r="C784" s="220"/>
      <c r="D784" s="220"/>
      <c r="E784" s="222"/>
      <c r="F784" s="649"/>
      <c r="G784" s="22"/>
    </row>
    <row r="785">
      <c r="A785" s="650"/>
      <c r="B785" s="220"/>
      <c r="C785" s="220"/>
      <c r="D785" s="220"/>
      <c r="E785" s="222"/>
      <c r="F785" s="649"/>
      <c r="G785" s="22"/>
    </row>
    <row r="786">
      <c r="A786" s="650"/>
      <c r="B786" s="220"/>
      <c r="C786" s="220"/>
      <c r="D786" s="220"/>
      <c r="E786" s="222"/>
      <c r="F786" s="649"/>
      <c r="G786" s="22"/>
    </row>
    <row r="787">
      <c r="A787" s="650"/>
      <c r="B787" s="220"/>
      <c r="C787" s="220"/>
      <c r="D787" s="220"/>
      <c r="E787" s="222"/>
      <c r="F787" s="649"/>
      <c r="G787" s="22"/>
    </row>
    <row r="788">
      <c r="A788" s="650"/>
      <c r="B788" s="220"/>
      <c r="C788" s="220"/>
      <c r="D788" s="220"/>
      <c r="E788" s="222"/>
      <c r="F788" s="649"/>
      <c r="G788" s="22"/>
    </row>
    <row r="789">
      <c r="A789" s="650"/>
      <c r="B789" s="220"/>
      <c r="C789" s="220"/>
      <c r="D789" s="220"/>
      <c r="E789" s="222"/>
      <c r="F789" s="649"/>
      <c r="G789" s="22"/>
    </row>
    <row r="790">
      <c r="A790" s="650"/>
      <c r="B790" s="220"/>
      <c r="C790" s="220"/>
      <c r="D790" s="220"/>
      <c r="E790" s="222"/>
      <c r="F790" s="649"/>
      <c r="G790" s="22"/>
    </row>
    <row r="791">
      <c r="A791" s="650"/>
      <c r="B791" s="220"/>
      <c r="C791" s="220"/>
      <c r="D791" s="220"/>
      <c r="E791" s="222"/>
      <c r="F791" s="649"/>
      <c r="G791" s="22"/>
    </row>
    <row r="792">
      <c r="A792" s="650"/>
      <c r="B792" s="220"/>
      <c r="C792" s="220"/>
      <c r="D792" s="220"/>
      <c r="E792" s="222"/>
      <c r="F792" s="649"/>
      <c r="G792" s="22"/>
    </row>
    <row r="793">
      <c r="A793" s="650"/>
      <c r="B793" s="220"/>
      <c r="C793" s="220"/>
      <c r="D793" s="220"/>
      <c r="E793" s="222"/>
      <c r="F793" s="649"/>
      <c r="G793" s="22"/>
    </row>
    <row r="794">
      <c r="A794" s="650"/>
      <c r="B794" s="220"/>
      <c r="C794" s="220"/>
      <c r="D794" s="220"/>
      <c r="E794" s="222"/>
      <c r="F794" s="649"/>
      <c r="G794" s="22"/>
    </row>
    <row r="795">
      <c r="A795" s="650"/>
      <c r="B795" s="220"/>
      <c r="C795" s="220"/>
      <c r="D795" s="220"/>
      <c r="E795" s="222"/>
      <c r="F795" s="649"/>
      <c r="G795" s="22"/>
    </row>
    <row r="796">
      <c r="A796" s="650"/>
      <c r="B796" s="220"/>
      <c r="C796" s="220"/>
      <c r="D796" s="220"/>
      <c r="E796" s="222"/>
      <c r="F796" s="649"/>
      <c r="G796" s="22"/>
    </row>
    <row r="797">
      <c r="A797" s="650"/>
      <c r="B797" s="220"/>
      <c r="C797" s="220"/>
      <c r="D797" s="220"/>
      <c r="E797" s="222"/>
      <c r="F797" s="649"/>
      <c r="G797" s="22"/>
    </row>
    <row r="798">
      <c r="A798" s="650"/>
      <c r="B798" s="220"/>
      <c r="C798" s="220"/>
      <c r="D798" s="220"/>
      <c r="E798" s="222"/>
      <c r="F798" s="649"/>
      <c r="G798" s="22"/>
    </row>
    <row r="799">
      <c r="A799" s="650"/>
      <c r="B799" s="220"/>
      <c r="C799" s="220"/>
      <c r="D799" s="220"/>
      <c r="E799" s="222"/>
      <c r="F799" s="649"/>
      <c r="G799" s="22"/>
    </row>
    <row r="800">
      <c r="A800" s="650"/>
      <c r="B800" s="220"/>
      <c r="C800" s="220"/>
      <c r="D800" s="220"/>
      <c r="E800" s="222"/>
      <c r="F800" s="649"/>
      <c r="G800" s="22"/>
    </row>
    <row r="801">
      <c r="A801" s="650"/>
      <c r="B801" s="220"/>
      <c r="C801" s="220"/>
      <c r="D801" s="220"/>
      <c r="E801" s="222"/>
      <c r="F801" s="649"/>
      <c r="G801" s="22"/>
    </row>
    <row r="802">
      <c r="A802" s="650"/>
      <c r="B802" s="220"/>
      <c r="C802" s="220"/>
      <c r="D802" s="220"/>
      <c r="E802" s="222"/>
      <c r="F802" s="649"/>
      <c r="G802" s="22"/>
    </row>
    <row r="803">
      <c r="A803" s="650"/>
      <c r="B803" s="220"/>
      <c r="C803" s="220"/>
      <c r="D803" s="220"/>
      <c r="E803" s="222"/>
      <c r="F803" s="649"/>
      <c r="G803" s="22"/>
    </row>
    <row r="804">
      <c r="A804" s="650"/>
      <c r="B804" s="220"/>
      <c r="C804" s="220"/>
      <c r="D804" s="220"/>
      <c r="E804" s="222"/>
      <c r="F804" s="649"/>
      <c r="G804" s="22"/>
    </row>
    <row r="805">
      <c r="A805" s="650"/>
      <c r="B805" s="220"/>
      <c r="C805" s="220"/>
      <c r="D805" s="220"/>
      <c r="E805" s="222"/>
      <c r="F805" s="649"/>
      <c r="G805" s="22"/>
    </row>
    <row r="806">
      <c r="A806" s="650"/>
      <c r="B806" s="220"/>
      <c r="C806" s="220"/>
      <c r="D806" s="220"/>
      <c r="E806" s="222"/>
      <c r="F806" s="649"/>
      <c r="G806" s="22"/>
    </row>
    <row r="807">
      <c r="A807" s="650"/>
      <c r="B807" s="220"/>
      <c r="C807" s="220"/>
      <c r="D807" s="220"/>
      <c r="E807" s="222"/>
      <c r="F807" s="649"/>
      <c r="G807" s="22"/>
    </row>
    <row r="808">
      <c r="A808" s="650"/>
      <c r="B808" s="220"/>
      <c r="C808" s="220"/>
      <c r="D808" s="220"/>
      <c r="E808" s="222"/>
      <c r="F808" s="649"/>
      <c r="G808" s="22"/>
    </row>
    <row r="809">
      <c r="A809" s="650"/>
      <c r="B809" s="220"/>
      <c r="C809" s="220"/>
      <c r="D809" s="220"/>
      <c r="E809" s="222"/>
      <c r="F809" s="649"/>
      <c r="G809" s="22"/>
    </row>
    <row r="810">
      <c r="A810" s="650"/>
      <c r="B810" s="220"/>
      <c r="C810" s="220"/>
      <c r="D810" s="220"/>
      <c r="E810" s="222"/>
      <c r="F810" s="649"/>
      <c r="G810" s="22"/>
    </row>
    <row r="811">
      <c r="A811" s="650"/>
      <c r="B811" s="220"/>
      <c r="C811" s="220"/>
      <c r="D811" s="220"/>
      <c r="E811" s="222"/>
      <c r="F811" s="649"/>
      <c r="G811" s="22"/>
    </row>
    <row r="812">
      <c r="A812" s="650"/>
      <c r="B812" s="220"/>
      <c r="C812" s="220"/>
      <c r="D812" s="220"/>
      <c r="E812" s="222"/>
      <c r="F812" s="649"/>
      <c r="G812" s="22"/>
    </row>
    <row r="813">
      <c r="A813" s="650"/>
      <c r="B813" s="220"/>
      <c r="C813" s="220"/>
      <c r="D813" s="220"/>
      <c r="E813" s="222"/>
      <c r="F813" s="649"/>
      <c r="G813" s="22"/>
    </row>
    <row r="814">
      <c r="A814" s="650"/>
      <c r="B814" s="220"/>
      <c r="C814" s="220"/>
      <c r="D814" s="220"/>
      <c r="E814" s="222"/>
      <c r="F814" s="649"/>
      <c r="G814" s="22"/>
    </row>
    <row r="815">
      <c r="A815" s="650"/>
      <c r="B815" s="220"/>
      <c r="C815" s="220"/>
      <c r="D815" s="220"/>
      <c r="E815" s="222"/>
      <c r="F815" s="649"/>
      <c r="G815" s="22"/>
    </row>
    <row r="816">
      <c r="A816" s="650"/>
      <c r="B816" s="220"/>
      <c r="C816" s="220"/>
      <c r="D816" s="220"/>
      <c r="E816" s="222"/>
      <c r="F816" s="649"/>
      <c r="G816" s="22"/>
    </row>
    <row r="817">
      <c r="A817" s="650"/>
      <c r="B817" s="220"/>
      <c r="C817" s="220"/>
      <c r="D817" s="220"/>
      <c r="E817" s="222"/>
      <c r="F817" s="649"/>
      <c r="G817" s="22"/>
    </row>
    <row r="818">
      <c r="A818" s="650"/>
      <c r="B818" s="220"/>
      <c r="C818" s="220"/>
      <c r="D818" s="220"/>
      <c r="E818" s="222"/>
      <c r="F818" s="649"/>
      <c r="G818" s="22"/>
    </row>
    <row r="819">
      <c r="A819" s="650"/>
      <c r="B819" s="220"/>
      <c r="C819" s="220"/>
      <c r="D819" s="220"/>
      <c r="E819" s="222"/>
      <c r="F819" s="649"/>
      <c r="G819" s="22"/>
    </row>
    <row r="820">
      <c r="A820" s="650"/>
      <c r="B820" s="220"/>
      <c r="C820" s="220"/>
      <c r="D820" s="220"/>
      <c r="E820" s="222"/>
      <c r="F820" s="649"/>
      <c r="G820" s="22"/>
    </row>
    <row r="821">
      <c r="A821" s="650"/>
      <c r="B821" s="220"/>
      <c r="C821" s="220"/>
      <c r="D821" s="220"/>
      <c r="E821" s="222"/>
      <c r="F821" s="649"/>
      <c r="G821" s="22"/>
    </row>
    <row r="822">
      <c r="A822" s="650"/>
      <c r="B822" s="220"/>
      <c r="C822" s="220"/>
      <c r="D822" s="220"/>
      <c r="E822" s="222"/>
      <c r="F822" s="649"/>
      <c r="G822" s="22"/>
    </row>
    <row r="823">
      <c r="A823" s="650"/>
      <c r="B823" s="220"/>
      <c r="C823" s="220"/>
      <c r="D823" s="220"/>
      <c r="E823" s="222"/>
      <c r="F823" s="649"/>
      <c r="G823" s="22"/>
    </row>
    <row r="824">
      <c r="A824" s="650"/>
      <c r="B824" s="220"/>
      <c r="C824" s="220"/>
      <c r="D824" s="220"/>
      <c r="E824" s="222"/>
      <c r="F824" s="649"/>
      <c r="G824" s="22"/>
    </row>
    <row r="825">
      <c r="A825" s="650"/>
      <c r="B825" s="220"/>
      <c r="C825" s="220"/>
      <c r="D825" s="220"/>
      <c r="E825" s="222"/>
      <c r="F825" s="649"/>
      <c r="G825" s="22"/>
    </row>
    <row r="826">
      <c r="A826" s="650"/>
      <c r="B826" s="220"/>
      <c r="C826" s="220"/>
      <c r="D826" s="220"/>
      <c r="E826" s="222"/>
      <c r="F826" s="649"/>
      <c r="G826" s="22"/>
    </row>
    <row r="827">
      <c r="A827" s="650"/>
      <c r="B827" s="220"/>
      <c r="C827" s="220"/>
      <c r="D827" s="220"/>
      <c r="E827" s="222"/>
      <c r="F827" s="649"/>
      <c r="G827" s="22"/>
    </row>
    <row r="828">
      <c r="A828" s="650"/>
      <c r="B828" s="220"/>
      <c r="C828" s="220"/>
      <c r="D828" s="220"/>
      <c r="E828" s="222"/>
      <c r="F828" s="649"/>
      <c r="G828" s="22"/>
    </row>
    <row r="829">
      <c r="A829" s="650"/>
      <c r="B829" s="220"/>
      <c r="C829" s="220"/>
      <c r="D829" s="220"/>
      <c r="E829" s="222"/>
      <c r="F829" s="649"/>
      <c r="G829" s="22"/>
    </row>
    <row r="830">
      <c r="A830" s="650"/>
      <c r="B830" s="220"/>
      <c r="C830" s="220"/>
      <c r="D830" s="220"/>
      <c r="E830" s="222"/>
      <c r="F830" s="649"/>
      <c r="G830" s="22"/>
    </row>
    <row r="831">
      <c r="A831" s="650"/>
      <c r="B831" s="220"/>
      <c r="C831" s="220"/>
      <c r="D831" s="220"/>
      <c r="E831" s="222"/>
      <c r="F831" s="649"/>
      <c r="G831" s="22"/>
    </row>
    <row r="832">
      <c r="A832" s="650"/>
      <c r="B832" s="220"/>
      <c r="C832" s="220"/>
      <c r="D832" s="220"/>
      <c r="E832" s="222"/>
      <c r="F832" s="649"/>
      <c r="G832" s="22"/>
    </row>
    <row r="833">
      <c r="A833" s="650"/>
      <c r="B833" s="220"/>
      <c r="C833" s="220"/>
      <c r="D833" s="220"/>
      <c r="E833" s="222"/>
      <c r="F833" s="649"/>
      <c r="G833" s="22"/>
    </row>
    <row r="834">
      <c r="A834" s="650"/>
      <c r="B834" s="220"/>
      <c r="C834" s="220"/>
      <c r="D834" s="220"/>
      <c r="E834" s="222"/>
      <c r="F834" s="649"/>
      <c r="G834" s="22"/>
    </row>
    <row r="835">
      <c r="A835" s="650"/>
      <c r="B835" s="220"/>
      <c r="C835" s="220"/>
      <c r="D835" s="220"/>
      <c r="E835" s="222"/>
      <c r="F835" s="649"/>
      <c r="G835" s="22"/>
    </row>
    <row r="836">
      <c r="A836" s="650"/>
      <c r="B836" s="220"/>
      <c r="C836" s="220"/>
      <c r="D836" s="220"/>
      <c r="E836" s="222"/>
      <c r="F836" s="649"/>
      <c r="G836" s="22"/>
    </row>
    <row r="837">
      <c r="A837" s="650"/>
      <c r="B837" s="220"/>
      <c r="C837" s="220"/>
      <c r="D837" s="220"/>
      <c r="E837" s="222"/>
      <c r="F837" s="649"/>
      <c r="G837" s="22"/>
    </row>
    <row r="838">
      <c r="A838" s="650"/>
      <c r="B838" s="220"/>
      <c r="C838" s="220"/>
      <c r="D838" s="220"/>
      <c r="E838" s="222"/>
      <c r="F838" s="649"/>
      <c r="G838" s="22"/>
    </row>
    <row r="839">
      <c r="A839" s="650"/>
      <c r="B839" s="220"/>
      <c r="C839" s="220"/>
      <c r="D839" s="220"/>
      <c r="E839" s="222"/>
      <c r="F839" s="649"/>
      <c r="G839" s="22"/>
    </row>
    <row r="840">
      <c r="A840" s="650"/>
      <c r="B840" s="220"/>
      <c r="C840" s="220"/>
      <c r="D840" s="220"/>
      <c r="E840" s="222"/>
      <c r="F840" s="649"/>
      <c r="G840" s="22"/>
    </row>
    <row r="841">
      <c r="A841" s="650"/>
      <c r="B841" s="220"/>
      <c r="C841" s="220"/>
      <c r="D841" s="220"/>
      <c r="E841" s="222"/>
      <c r="F841" s="649"/>
      <c r="G841" s="22"/>
    </row>
    <row r="842">
      <c r="A842" s="650"/>
      <c r="B842" s="220"/>
      <c r="C842" s="220"/>
      <c r="D842" s="220"/>
      <c r="E842" s="222"/>
      <c r="F842" s="649"/>
      <c r="G842" s="22"/>
    </row>
    <row r="843">
      <c r="A843" s="650"/>
      <c r="B843" s="220"/>
      <c r="C843" s="220"/>
      <c r="D843" s="220"/>
      <c r="E843" s="222"/>
      <c r="F843" s="649"/>
      <c r="G843" s="22"/>
    </row>
    <row r="844">
      <c r="A844" s="650"/>
      <c r="B844" s="220"/>
      <c r="C844" s="220"/>
      <c r="D844" s="220"/>
      <c r="E844" s="222"/>
      <c r="F844" s="649"/>
      <c r="G844" s="22"/>
    </row>
    <row r="845">
      <c r="A845" s="650"/>
      <c r="B845" s="220"/>
      <c r="C845" s="220"/>
      <c r="D845" s="220"/>
      <c r="E845" s="222"/>
      <c r="F845" s="649"/>
      <c r="G845" s="22"/>
    </row>
    <row r="846">
      <c r="A846" s="650"/>
      <c r="B846" s="220"/>
      <c r="C846" s="220"/>
      <c r="D846" s="220"/>
      <c r="E846" s="222"/>
      <c r="F846" s="649"/>
      <c r="G846" s="22"/>
    </row>
    <row r="847">
      <c r="A847" s="650"/>
      <c r="B847" s="220"/>
      <c r="C847" s="220"/>
      <c r="D847" s="220"/>
      <c r="E847" s="222"/>
      <c r="F847" s="649"/>
      <c r="G847" s="22"/>
    </row>
    <row r="848">
      <c r="A848" s="650"/>
      <c r="B848" s="220"/>
      <c r="C848" s="220"/>
      <c r="D848" s="220"/>
      <c r="E848" s="222"/>
      <c r="F848" s="649"/>
      <c r="G848" s="22"/>
    </row>
    <row r="849">
      <c r="A849" s="650"/>
      <c r="B849" s="220"/>
      <c r="C849" s="220"/>
      <c r="D849" s="220"/>
      <c r="E849" s="222"/>
      <c r="F849" s="649"/>
      <c r="G849" s="22"/>
    </row>
    <row r="850">
      <c r="A850" s="650"/>
      <c r="B850" s="220"/>
      <c r="C850" s="220"/>
      <c r="D850" s="220"/>
      <c r="E850" s="222"/>
      <c r="F850" s="649"/>
      <c r="G850" s="22"/>
    </row>
    <row r="851">
      <c r="A851" s="650"/>
      <c r="B851" s="220"/>
      <c r="C851" s="220"/>
      <c r="D851" s="220"/>
      <c r="E851" s="222"/>
      <c r="F851" s="649"/>
      <c r="G851" s="22"/>
    </row>
    <row r="852">
      <c r="A852" s="650"/>
      <c r="B852" s="220"/>
      <c r="C852" s="220"/>
      <c r="D852" s="220"/>
      <c r="E852" s="222"/>
      <c r="F852" s="649"/>
      <c r="G852" s="22"/>
    </row>
    <row r="853">
      <c r="A853" s="650"/>
      <c r="B853" s="220"/>
      <c r="C853" s="220"/>
      <c r="D853" s="220"/>
      <c r="E853" s="222"/>
      <c r="F853" s="649"/>
      <c r="G853" s="22"/>
    </row>
    <row r="854">
      <c r="A854" s="650"/>
      <c r="B854" s="220"/>
      <c r="C854" s="220"/>
      <c r="D854" s="220"/>
      <c r="E854" s="222"/>
      <c r="F854" s="649"/>
      <c r="G854" s="22"/>
    </row>
    <row r="855">
      <c r="A855" s="650"/>
      <c r="B855" s="220"/>
      <c r="C855" s="220"/>
      <c r="D855" s="220"/>
      <c r="E855" s="222"/>
      <c r="F855" s="649"/>
      <c r="G855" s="22"/>
    </row>
    <row r="856">
      <c r="A856" s="650"/>
      <c r="B856" s="220"/>
      <c r="C856" s="220"/>
      <c r="D856" s="220"/>
      <c r="E856" s="222"/>
      <c r="F856" s="649"/>
      <c r="G856" s="22"/>
    </row>
    <row r="857">
      <c r="A857" s="650"/>
      <c r="B857" s="220"/>
      <c r="C857" s="220"/>
      <c r="D857" s="220"/>
      <c r="E857" s="222"/>
      <c r="F857" s="649"/>
      <c r="G857" s="22"/>
    </row>
    <row r="858">
      <c r="A858" s="650"/>
      <c r="B858" s="220"/>
      <c r="C858" s="220"/>
      <c r="D858" s="220"/>
      <c r="E858" s="222"/>
      <c r="F858" s="649"/>
      <c r="G858" s="22"/>
    </row>
    <row r="859">
      <c r="A859" s="650"/>
      <c r="B859" s="220"/>
      <c r="C859" s="220"/>
      <c r="D859" s="220"/>
      <c r="E859" s="222"/>
      <c r="F859" s="649"/>
      <c r="G859" s="22"/>
    </row>
    <row r="860">
      <c r="A860" s="650"/>
      <c r="B860" s="220"/>
      <c r="C860" s="220"/>
      <c r="D860" s="220"/>
      <c r="E860" s="222"/>
      <c r="F860" s="649"/>
      <c r="G860" s="22"/>
    </row>
    <row r="861">
      <c r="A861" s="650"/>
      <c r="B861" s="220"/>
      <c r="C861" s="220"/>
      <c r="D861" s="220"/>
      <c r="E861" s="222"/>
      <c r="F861" s="649"/>
      <c r="G861" s="22"/>
    </row>
    <row r="862">
      <c r="A862" s="650"/>
      <c r="B862" s="220"/>
      <c r="C862" s="220"/>
      <c r="D862" s="220"/>
      <c r="E862" s="222"/>
      <c r="F862" s="649"/>
      <c r="G862" s="22"/>
    </row>
    <row r="863">
      <c r="A863" s="650"/>
      <c r="B863" s="220"/>
      <c r="C863" s="220"/>
      <c r="D863" s="220"/>
      <c r="E863" s="222"/>
      <c r="F863" s="649"/>
      <c r="G863" s="22"/>
    </row>
    <row r="864">
      <c r="A864" s="650"/>
      <c r="B864" s="220"/>
      <c r="C864" s="220"/>
      <c r="D864" s="220"/>
      <c r="E864" s="222"/>
      <c r="F864" s="649"/>
      <c r="G864" s="22"/>
    </row>
    <row r="865">
      <c r="A865" s="650"/>
      <c r="B865" s="220"/>
      <c r="C865" s="220"/>
      <c r="D865" s="220"/>
      <c r="E865" s="222"/>
      <c r="F865" s="649"/>
      <c r="G865" s="22"/>
    </row>
    <row r="866">
      <c r="A866" s="650"/>
      <c r="B866" s="220"/>
      <c r="C866" s="220"/>
      <c r="D866" s="220"/>
      <c r="E866" s="222"/>
      <c r="F866" s="649"/>
      <c r="G866" s="22"/>
    </row>
    <row r="867">
      <c r="A867" s="650"/>
      <c r="B867" s="220"/>
      <c r="C867" s="220"/>
      <c r="D867" s="220"/>
      <c r="E867" s="222"/>
      <c r="F867" s="649"/>
      <c r="G867" s="22"/>
    </row>
    <row r="868">
      <c r="A868" s="650"/>
      <c r="B868" s="220"/>
      <c r="C868" s="220"/>
      <c r="D868" s="220"/>
      <c r="E868" s="222"/>
      <c r="F868" s="649"/>
      <c r="G868" s="22"/>
    </row>
    <row r="869">
      <c r="A869" s="650"/>
      <c r="B869" s="220"/>
      <c r="C869" s="220"/>
      <c r="D869" s="220"/>
      <c r="E869" s="222"/>
      <c r="F869" s="649"/>
      <c r="G869" s="22"/>
    </row>
    <row r="870">
      <c r="A870" s="650"/>
      <c r="B870" s="220"/>
      <c r="C870" s="220"/>
      <c r="D870" s="220"/>
      <c r="E870" s="222"/>
      <c r="F870" s="649"/>
      <c r="G870" s="22"/>
    </row>
    <row r="871">
      <c r="A871" s="650"/>
      <c r="B871" s="220"/>
      <c r="C871" s="220"/>
      <c r="D871" s="220"/>
      <c r="E871" s="222"/>
      <c r="F871" s="649"/>
      <c r="G871" s="22"/>
    </row>
    <row r="872">
      <c r="A872" s="650"/>
      <c r="B872" s="220"/>
      <c r="C872" s="220"/>
      <c r="D872" s="220"/>
      <c r="E872" s="222"/>
      <c r="F872" s="649"/>
      <c r="G872" s="22"/>
    </row>
    <row r="873">
      <c r="A873" s="650"/>
      <c r="B873" s="220"/>
      <c r="C873" s="220"/>
      <c r="D873" s="220"/>
      <c r="E873" s="222"/>
      <c r="F873" s="649"/>
      <c r="G873" s="22"/>
    </row>
    <row r="874">
      <c r="A874" s="650"/>
      <c r="B874" s="220"/>
      <c r="C874" s="220"/>
      <c r="D874" s="220"/>
      <c r="E874" s="222"/>
      <c r="F874" s="649"/>
      <c r="G874" s="22"/>
    </row>
    <row r="875">
      <c r="A875" s="650"/>
      <c r="B875" s="220"/>
      <c r="C875" s="220"/>
      <c r="D875" s="220"/>
      <c r="E875" s="222"/>
      <c r="F875" s="649"/>
      <c r="G875" s="22"/>
    </row>
    <row r="876">
      <c r="A876" s="650"/>
      <c r="B876" s="220"/>
      <c r="C876" s="220"/>
      <c r="D876" s="220"/>
      <c r="E876" s="222"/>
      <c r="F876" s="649"/>
      <c r="G876" s="22"/>
    </row>
    <row r="877">
      <c r="A877" s="650"/>
      <c r="B877" s="220"/>
      <c r="C877" s="220"/>
      <c r="D877" s="220"/>
      <c r="E877" s="222"/>
      <c r="F877" s="649"/>
      <c r="G877" s="22"/>
    </row>
    <row r="878">
      <c r="A878" s="650"/>
      <c r="B878" s="220"/>
      <c r="C878" s="220"/>
      <c r="D878" s="220"/>
      <c r="E878" s="222"/>
      <c r="F878" s="649"/>
      <c r="G878" s="22"/>
    </row>
    <row r="879">
      <c r="A879" s="650"/>
      <c r="B879" s="220"/>
      <c r="C879" s="220"/>
      <c r="D879" s="220"/>
      <c r="E879" s="222"/>
      <c r="F879" s="649"/>
      <c r="G879" s="22"/>
    </row>
    <row r="880">
      <c r="A880" s="650"/>
      <c r="B880" s="220"/>
      <c r="C880" s="220"/>
      <c r="D880" s="220"/>
      <c r="E880" s="222"/>
      <c r="F880" s="649"/>
      <c r="G880" s="22"/>
    </row>
    <row r="881">
      <c r="A881" s="650"/>
      <c r="B881" s="220"/>
      <c r="C881" s="220"/>
      <c r="D881" s="220"/>
      <c r="E881" s="222"/>
      <c r="F881" s="649"/>
      <c r="G881" s="22"/>
    </row>
    <row r="882">
      <c r="A882" s="650"/>
      <c r="B882" s="220"/>
      <c r="C882" s="220"/>
      <c r="D882" s="220"/>
      <c r="E882" s="222"/>
      <c r="F882" s="649"/>
      <c r="G882" s="22"/>
    </row>
    <row r="883">
      <c r="A883" s="650"/>
      <c r="B883" s="220"/>
      <c r="C883" s="220"/>
      <c r="D883" s="220"/>
      <c r="E883" s="222"/>
      <c r="F883" s="649"/>
      <c r="G883" s="22"/>
    </row>
    <row r="884">
      <c r="A884" s="650"/>
      <c r="B884" s="220"/>
      <c r="C884" s="220"/>
      <c r="D884" s="220"/>
      <c r="E884" s="222"/>
      <c r="F884" s="649"/>
      <c r="G884" s="22"/>
    </row>
    <row r="885">
      <c r="A885" s="650"/>
      <c r="B885" s="220"/>
      <c r="C885" s="220"/>
      <c r="D885" s="220"/>
      <c r="E885" s="222"/>
      <c r="F885" s="649"/>
      <c r="G885" s="22"/>
    </row>
    <row r="886">
      <c r="A886" s="650"/>
      <c r="B886" s="220"/>
      <c r="C886" s="220"/>
      <c r="D886" s="220"/>
      <c r="E886" s="222"/>
      <c r="F886" s="649"/>
      <c r="G886" s="22"/>
    </row>
    <row r="887">
      <c r="A887" s="650"/>
      <c r="B887" s="220"/>
      <c r="C887" s="220"/>
      <c r="D887" s="220"/>
      <c r="E887" s="222"/>
      <c r="F887" s="649"/>
      <c r="G887" s="22"/>
    </row>
    <row r="888">
      <c r="A888" s="650"/>
      <c r="B888" s="220"/>
      <c r="C888" s="220"/>
      <c r="D888" s="220"/>
      <c r="E888" s="222"/>
      <c r="F888" s="649"/>
      <c r="G888" s="22"/>
    </row>
    <row r="889">
      <c r="A889" s="650"/>
      <c r="B889" s="220"/>
      <c r="C889" s="220"/>
      <c r="D889" s="220"/>
      <c r="E889" s="222"/>
      <c r="F889" s="649"/>
      <c r="G889" s="22"/>
    </row>
    <row r="890">
      <c r="A890" s="650"/>
      <c r="B890" s="220"/>
      <c r="C890" s="220"/>
      <c r="D890" s="220"/>
      <c r="E890" s="222"/>
      <c r="F890" s="649"/>
      <c r="G890" s="22"/>
    </row>
    <row r="891">
      <c r="A891" s="650"/>
      <c r="B891" s="220"/>
      <c r="C891" s="220"/>
      <c r="D891" s="220"/>
      <c r="E891" s="222"/>
      <c r="F891" s="649"/>
      <c r="G891" s="22"/>
    </row>
    <row r="892">
      <c r="A892" s="650"/>
      <c r="B892" s="220"/>
      <c r="C892" s="220"/>
      <c r="D892" s="220"/>
      <c r="E892" s="222"/>
      <c r="F892" s="649"/>
      <c r="G892" s="22"/>
    </row>
    <row r="893">
      <c r="A893" s="650"/>
      <c r="B893" s="220"/>
      <c r="C893" s="220"/>
      <c r="D893" s="220"/>
      <c r="E893" s="222"/>
      <c r="F893" s="649"/>
      <c r="G893" s="22"/>
    </row>
    <row r="894">
      <c r="A894" s="650"/>
      <c r="B894" s="220"/>
      <c r="C894" s="220"/>
      <c r="D894" s="220"/>
      <c r="E894" s="222"/>
      <c r="F894" s="649"/>
      <c r="G894" s="22"/>
    </row>
    <row r="895">
      <c r="A895" s="650"/>
      <c r="B895" s="220"/>
      <c r="C895" s="220"/>
      <c r="D895" s="220"/>
      <c r="E895" s="222"/>
      <c r="F895" s="649"/>
      <c r="G895" s="22"/>
    </row>
    <row r="896">
      <c r="A896" s="650"/>
      <c r="B896" s="220"/>
      <c r="C896" s="220"/>
      <c r="D896" s="220"/>
      <c r="E896" s="222"/>
      <c r="F896" s="649"/>
      <c r="G896" s="22"/>
    </row>
    <row r="897">
      <c r="A897" s="650"/>
      <c r="B897" s="220"/>
      <c r="C897" s="220"/>
      <c r="D897" s="220"/>
      <c r="E897" s="222"/>
      <c r="F897" s="649"/>
      <c r="G897" s="22"/>
    </row>
    <row r="898">
      <c r="A898" s="650"/>
      <c r="B898" s="220"/>
      <c r="C898" s="220"/>
      <c r="D898" s="220"/>
      <c r="E898" s="222"/>
      <c r="F898" s="649"/>
      <c r="G898" s="22"/>
    </row>
    <row r="899">
      <c r="A899" s="650"/>
      <c r="B899" s="220"/>
      <c r="C899" s="220"/>
      <c r="D899" s="220"/>
      <c r="E899" s="222"/>
      <c r="F899" s="649"/>
      <c r="G899" s="22"/>
    </row>
    <row r="900">
      <c r="A900" s="650"/>
      <c r="B900" s="220"/>
      <c r="C900" s="220"/>
      <c r="D900" s="220"/>
      <c r="E900" s="222"/>
      <c r="F900" s="649"/>
      <c r="G900" s="22"/>
    </row>
    <row r="901">
      <c r="A901" s="650"/>
      <c r="B901" s="220"/>
      <c r="C901" s="220"/>
      <c r="D901" s="220"/>
      <c r="E901" s="222"/>
      <c r="F901" s="649"/>
      <c r="G901" s="22"/>
    </row>
    <row r="902">
      <c r="A902" s="650"/>
      <c r="B902" s="220"/>
      <c r="C902" s="220"/>
      <c r="D902" s="220"/>
      <c r="E902" s="222"/>
      <c r="F902" s="649"/>
      <c r="G902" s="22"/>
    </row>
    <row r="903">
      <c r="A903" s="650"/>
      <c r="B903" s="220"/>
      <c r="C903" s="220"/>
      <c r="D903" s="220"/>
      <c r="E903" s="222"/>
      <c r="F903" s="649"/>
      <c r="G903" s="22"/>
    </row>
    <row r="904">
      <c r="A904" s="650"/>
      <c r="B904" s="220"/>
      <c r="C904" s="220"/>
      <c r="D904" s="220"/>
      <c r="E904" s="222"/>
      <c r="F904" s="649"/>
      <c r="G904" s="22"/>
    </row>
    <row r="905">
      <c r="A905" s="650"/>
      <c r="B905" s="220"/>
      <c r="C905" s="220"/>
      <c r="D905" s="220"/>
      <c r="E905" s="222"/>
      <c r="F905" s="649"/>
      <c r="G905" s="22"/>
    </row>
    <row r="906">
      <c r="A906" s="650"/>
      <c r="B906" s="220"/>
      <c r="C906" s="220"/>
      <c r="D906" s="220"/>
      <c r="E906" s="222"/>
      <c r="F906" s="649"/>
      <c r="G906" s="22"/>
    </row>
    <row r="907">
      <c r="A907" s="650"/>
      <c r="B907" s="220"/>
      <c r="C907" s="220"/>
      <c r="D907" s="220"/>
      <c r="E907" s="222"/>
      <c r="F907" s="649"/>
      <c r="G907" s="22"/>
    </row>
    <row r="908">
      <c r="A908" s="650"/>
      <c r="B908" s="220"/>
      <c r="C908" s="220"/>
      <c r="D908" s="220"/>
      <c r="E908" s="222"/>
      <c r="F908" s="649"/>
      <c r="G908" s="22"/>
    </row>
    <row r="909">
      <c r="A909" s="650"/>
      <c r="B909" s="220"/>
      <c r="C909" s="220"/>
      <c r="D909" s="220"/>
      <c r="E909" s="222"/>
      <c r="F909" s="649"/>
      <c r="G909" s="22"/>
    </row>
    <row r="910">
      <c r="A910" s="650"/>
      <c r="B910" s="220"/>
      <c r="C910" s="220"/>
      <c r="D910" s="220"/>
      <c r="E910" s="222"/>
      <c r="F910" s="649"/>
      <c r="G910" s="22"/>
    </row>
    <row r="911">
      <c r="A911" s="650"/>
      <c r="B911" s="220"/>
      <c r="C911" s="220"/>
      <c r="D911" s="220"/>
      <c r="E911" s="222"/>
      <c r="F911" s="649"/>
      <c r="G911" s="22"/>
    </row>
    <row r="912">
      <c r="A912" s="650"/>
      <c r="B912" s="220"/>
      <c r="C912" s="220"/>
      <c r="D912" s="220"/>
      <c r="E912" s="222"/>
      <c r="F912" s="649"/>
      <c r="G912" s="22"/>
    </row>
    <row r="913">
      <c r="A913" s="650"/>
      <c r="B913" s="220"/>
      <c r="C913" s="220"/>
      <c r="D913" s="220"/>
      <c r="E913" s="222"/>
      <c r="F913" s="649"/>
      <c r="G913" s="22"/>
    </row>
    <row r="914">
      <c r="A914" s="650"/>
      <c r="B914" s="220"/>
      <c r="C914" s="220"/>
      <c r="D914" s="220"/>
      <c r="E914" s="222"/>
      <c r="F914" s="649"/>
      <c r="G914" s="22"/>
    </row>
    <row r="915">
      <c r="A915" s="650"/>
      <c r="B915" s="220"/>
      <c r="C915" s="220"/>
      <c r="D915" s="220"/>
      <c r="E915" s="222"/>
      <c r="F915" s="649"/>
      <c r="G915" s="22"/>
    </row>
    <row r="916">
      <c r="A916" s="650"/>
      <c r="B916" s="220"/>
      <c r="C916" s="220"/>
      <c r="D916" s="220"/>
      <c r="E916" s="222"/>
      <c r="F916" s="649"/>
      <c r="G916" s="22"/>
    </row>
    <row r="917">
      <c r="A917" s="650"/>
      <c r="B917" s="220"/>
      <c r="C917" s="220"/>
      <c r="D917" s="220"/>
      <c r="E917" s="222"/>
      <c r="F917" s="649"/>
      <c r="G917" s="22"/>
    </row>
    <row r="918">
      <c r="A918" s="650"/>
      <c r="B918" s="220"/>
      <c r="C918" s="220"/>
      <c r="D918" s="220"/>
      <c r="E918" s="222"/>
      <c r="F918" s="649"/>
      <c r="G918" s="22"/>
    </row>
    <row r="919">
      <c r="A919" s="650"/>
      <c r="B919" s="220"/>
      <c r="C919" s="220"/>
      <c r="D919" s="220"/>
      <c r="E919" s="222"/>
      <c r="F919" s="649"/>
      <c r="G919" s="22"/>
    </row>
    <row r="920">
      <c r="A920" s="650"/>
      <c r="B920" s="220"/>
      <c r="C920" s="220"/>
      <c r="D920" s="220"/>
      <c r="E920" s="222"/>
      <c r="F920" s="649"/>
      <c r="G920" s="22"/>
    </row>
    <row r="921">
      <c r="A921" s="650"/>
      <c r="B921" s="220"/>
      <c r="C921" s="220"/>
      <c r="D921" s="220"/>
      <c r="E921" s="222"/>
      <c r="F921" s="649"/>
      <c r="G921" s="22"/>
    </row>
    <row r="922">
      <c r="A922" s="650"/>
      <c r="B922" s="220"/>
      <c r="C922" s="220"/>
      <c r="D922" s="220"/>
      <c r="E922" s="222"/>
      <c r="F922" s="649"/>
      <c r="G922" s="22"/>
    </row>
    <row r="923">
      <c r="A923" s="650"/>
      <c r="B923" s="220"/>
      <c r="C923" s="220"/>
      <c r="D923" s="220"/>
      <c r="E923" s="222"/>
      <c r="F923" s="649"/>
      <c r="G923" s="22"/>
    </row>
    <row r="924">
      <c r="A924" s="650"/>
      <c r="B924" s="220"/>
      <c r="C924" s="220"/>
      <c r="D924" s="220"/>
      <c r="E924" s="222"/>
      <c r="F924" s="649"/>
      <c r="G924" s="22"/>
    </row>
    <row r="925">
      <c r="A925" s="650"/>
      <c r="B925" s="220"/>
      <c r="C925" s="220"/>
      <c r="D925" s="220"/>
      <c r="E925" s="222"/>
      <c r="F925" s="649"/>
      <c r="G925" s="22"/>
    </row>
    <row r="926">
      <c r="A926" s="650"/>
      <c r="B926" s="220"/>
      <c r="C926" s="220"/>
      <c r="D926" s="220"/>
      <c r="E926" s="222"/>
      <c r="F926" s="649"/>
      <c r="G926" s="22"/>
    </row>
    <row r="927">
      <c r="A927" s="650"/>
      <c r="B927" s="220"/>
      <c r="C927" s="220"/>
      <c r="D927" s="220"/>
      <c r="E927" s="222"/>
      <c r="F927" s="649"/>
      <c r="G927" s="22"/>
    </row>
    <row r="928">
      <c r="A928" s="650"/>
      <c r="B928" s="220"/>
      <c r="C928" s="220"/>
      <c r="D928" s="220"/>
      <c r="E928" s="222"/>
      <c r="F928" s="649"/>
      <c r="G928" s="22"/>
    </row>
    <row r="929">
      <c r="A929" s="650"/>
      <c r="B929" s="220"/>
      <c r="C929" s="220"/>
      <c r="D929" s="220"/>
      <c r="E929" s="222"/>
      <c r="F929" s="649"/>
      <c r="G929" s="22"/>
    </row>
    <row r="930">
      <c r="A930" s="650"/>
      <c r="B930" s="220"/>
      <c r="C930" s="220"/>
      <c r="D930" s="220"/>
      <c r="E930" s="222"/>
      <c r="F930" s="649"/>
      <c r="G930" s="22"/>
    </row>
    <row r="931">
      <c r="A931" s="650"/>
      <c r="B931" s="220"/>
      <c r="C931" s="220"/>
      <c r="D931" s="220"/>
      <c r="E931" s="222"/>
      <c r="F931" s="649"/>
      <c r="G931" s="22"/>
    </row>
    <row r="932">
      <c r="A932" s="650"/>
      <c r="B932" s="220"/>
      <c r="C932" s="220"/>
      <c r="D932" s="220"/>
      <c r="E932" s="222"/>
      <c r="F932" s="649"/>
      <c r="G932" s="22"/>
    </row>
    <row r="933">
      <c r="A933" s="650"/>
      <c r="B933" s="220"/>
      <c r="C933" s="220"/>
      <c r="D933" s="220"/>
      <c r="E933" s="222"/>
      <c r="F933" s="649"/>
      <c r="G933" s="22"/>
    </row>
    <row r="934">
      <c r="A934" s="650"/>
      <c r="B934" s="220"/>
      <c r="C934" s="220"/>
      <c r="D934" s="220"/>
      <c r="E934" s="222"/>
      <c r="F934" s="649"/>
      <c r="G934" s="22"/>
    </row>
    <row r="935">
      <c r="A935" s="650"/>
      <c r="B935" s="220"/>
      <c r="C935" s="220"/>
      <c r="D935" s="220"/>
      <c r="E935" s="222"/>
      <c r="F935" s="649"/>
      <c r="G935" s="22"/>
    </row>
    <row r="936">
      <c r="A936" s="650"/>
      <c r="B936" s="220"/>
      <c r="C936" s="220"/>
      <c r="D936" s="220"/>
      <c r="E936" s="222"/>
      <c r="F936" s="649"/>
      <c r="G936" s="22"/>
    </row>
    <row r="937">
      <c r="A937" s="650"/>
      <c r="B937" s="220"/>
      <c r="C937" s="220"/>
      <c r="D937" s="220"/>
      <c r="E937" s="222"/>
      <c r="F937" s="649"/>
      <c r="G937" s="22"/>
    </row>
    <row r="938">
      <c r="A938" s="650"/>
      <c r="B938" s="220"/>
      <c r="C938" s="220"/>
      <c r="D938" s="220"/>
      <c r="E938" s="222"/>
      <c r="F938" s="649"/>
      <c r="G938" s="22"/>
    </row>
    <row r="939">
      <c r="A939" s="650"/>
      <c r="B939" s="220"/>
      <c r="C939" s="220"/>
      <c r="D939" s="220"/>
      <c r="E939" s="222"/>
      <c r="F939" s="649"/>
      <c r="G939" s="22"/>
    </row>
    <row r="940">
      <c r="A940" s="650"/>
      <c r="B940" s="220"/>
      <c r="C940" s="220"/>
      <c r="D940" s="220"/>
      <c r="E940" s="222"/>
      <c r="F940" s="649"/>
      <c r="G940" s="22"/>
    </row>
    <row r="941">
      <c r="A941" s="650"/>
      <c r="B941" s="220"/>
      <c r="C941" s="220"/>
      <c r="D941" s="220"/>
      <c r="E941" s="222"/>
      <c r="F941" s="649"/>
      <c r="G941" s="22"/>
    </row>
    <row r="942">
      <c r="A942" s="650"/>
      <c r="B942" s="220"/>
      <c r="C942" s="220"/>
      <c r="D942" s="220"/>
      <c r="E942" s="222"/>
      <c r="F942" s="649"/>
      <c r="G942" s="22"/>
    </row>
    <row r="943">
      <c r="A943" s="650"/>
      <c r="B943" s="220"/>
      <c r="C943" s="220"/>
      <c r="D943" s="220"/>
      <c r="E943" s="222"/>
      <c r="F943" s="649"/>
      <c r="G943" s="22"/>
    </row>
    <row r="944">
      <c r="A944" s="650"/>
      <c r="B944" s="220"/>
      <c r="C944" s="220"/>
      <c r="D944" s="220"/>
      <c r="E944" s="222"/>
      <c r="F944" s="649"/>
      <c r="G944" s="22"/>
    </row>
    <row r="945">
      <c r="A945" s="650"/>
      <c r="B945" s="220"/>
      <c r="C945" s="220"/>
      <c r="D945" s="220"/>
      <c r="E945" s="222"/>
      <c r="F945" s="649"/>
      <c r="G945" s="22"/>
    </row>
    <row r="946">
      <c r="A946" s="650"/>
      <c r="B946" s="220"/>
      <c r="C946" s="220"/>
      <c r="D946" s="220"/>
      <c r="E946" s="222"/>
      <c r="F946" s="649"/>
      <c r="G946" s="22"/>
    </row>
    <row r="947">
      <c r="A947" s="650"/>
      <c r="B947" s="220"/>
      <c r="C947" s="220"/>
      <c r="D947" s="220"/>
      <c r="E947" s="222"/>
      <c r="F947" s="649"/>
      <c r="G947" s="22"/>
    </row>
    <row r="948">
      <c r="A948" s="650"/>
      <c r="B948" s="220"/>
      <c r="C948" s="220"/>
      <c r="D948" s="220"/>
      <c r="E948" s="222"/>
      <c r="F948" s="649"/>
      <c r="G948" s="22"/>
    </row>
    <row r="949">
      <c r="A949" s="650"/>
      <c r="B949" s="220"/>
      <c r="C949" s="220"/>
      <c r="D949" s="220"/>
      <c r="E949" s="222"/>
      <c r="F949" s="649"/>
      <c r="G949" s="22"/>
    </row>
    <row r="950">
      <c r="A950" s="650"/>
      <c r="B950" s="220"/>
      <c r="C950" s="220"/>
      <c r="D950" s="220"/>
      <c r="E950" s="222"/>
      <c r="F950" s="649"/>
      <c r="G950" s="22"/>
    </row>
    <row r="951">
      <c r="A951" s="650"/>
      <c r="B951" s="220"/>
      <c r="C951" s="220"/>
      <c r="D951" s="220"/>
      <c r="E951" s="222"/>
      <c r="F951" s="649"/>
      <c r="G951" s="22"/>
    </row>
    <row r="952">
      <c r="A952" s="650"/>
      <c r="B952" s="220"/>
      <c r="C952" s="220"/>
      <c r="D952" s="220"/>
      <c r="E952" s="222"/>
      <c r="F952" s="649"/>
      <c r="G952" s="22"/>
    </row>
    <row r="953">
      <c r="A953" s="650"/>
      <c r="B953" s="220"/>
      <c r="C953" s="220"/>
      <c r="D953" s="220"/>
      <c r="E953" s="222"/>
      <c r="F953" s="649"/>
      <c r="G953" s="22"/>
    </row>
    <row r="954">
      <c r="A954" s="650"/>
      <c r="B954" s="220"/>
      <c r="C954" s="220"/>
      <c r="D954" s="220"/>
      <c r="E954" s="222"/>
      <c r="F954" s="649"/>
      <c r="G954" s="22"/>
    </row>
    <row r="955">
      <c r="A955" s="650"/>
      <c r="B955" s="220"/>
      <c r="C955" s="220"/>
      <c r="D955" s="220"/>
      <c r="E955" s="222"/>
      <c r="F955" s="649"/>
      <c r="G955" s="22"/>
    </row>
    <row r="956">
      <c r="A956" s="650"/>
      <c r="B956" s="220"/>
      <c r="C956" s="220"/>
      <c r="D956" s="220"/>
      <c r="E956" s="222"/>
      <c r="F956" s="649"/>
      <c r="G956" s="22"/>
    </row>
    <row r="957">
      <c r="A957" s="650"/>
      <c r="B957" s="220"/>
      <c r="C957" s="220"/>
      <c r="D957" s="220"/>
      <c r="E957" s="222"/>
      <c r="F957" s="649"/>
      <c r="G957" s="22"/>
    </row>
    <row r="958">
      <c r="A958" s="650"/>
      <c r="B958" s="220"/>
      <c r="C958" s="220"/>
      <c r="D958" s="220"/>
      <c r="E958" s="222"/>
      <c r="F958" s="649"/>
      <c r="G958" s="22"/>
    </row>
    <row r="959">
      <c r="A959" s="650"/>
      <c r="B959" s="220"/>
      <c r="C959" s="220"/>
      <c r="D959" s="220"/>
      <c r="E959" s="222"/>
      <c r="F959" s="649"/>
      <c r="G959" s="22"/>
    </row>
    <row r="960">
      <c r="A960" s="650"/>
      <c r="B960" s="220"/>
      <c r="C960" s="220"/>
      <c r="D960" s="220"/>
      <c r="E960" s="222"/>
      <c r="F960" s="649"/>
      <c r="G960" s="22"/>
    </row>
    <row r="961">
      <c r="A961" s="650"/>
      <c r="B961" s="220"/>
      <c r="C961" s="220"/>
      <c r="D961" s="220"/>
      <c r="E961" s="222"/>
      <c r="F961" s="649"/>
      <c r="G961" s="22"/>
    </row>
    <row r="962">
      <c r="A962" s="650"/>
      <c r="B962" s="220"/>
      <c r="C962" s="220"/>
      <c r="D962" s="220"/>
      <c r="E962" s="222"/>
      <c r="F962" s="649"/>
      <c r="G962" s="22"/>
    </row>
    <row r="963">
      <c r="A963" s="650"/>
      <c r="B963" s="220"/>
      <c r="C963" s="220"/>
      <c r="D963" s="220"/>
      <c r="E963" s="222"/>
      <c r="F963" s="649"/>
      <c r="G963" s="22"/>
    </row>
    <row r="964">
      <c r="A964" s="650"/>
      <c r="B964" s="220"/>
      <c r="C964" s="220"/>
      <c r="D964" s="220"/>
      <c r="E964" s="222"/>
      <c r="F964" s="649"/>
      <c r="G964" s="22"/>
    </row>
    <row r="965">
      <c r="A965" s="650"/>
      <c r="B965" s="220"/>
      <c r="C965" s="220"/>
      <c r="D965" s="220"/>
      <c r="E965" s="222"/>
      <c r="F965" s="649"/>
      <c r="G965" s="22"/>
    </row>
    <row r="966">
      <c r="A966" s="650"/>
      <c r="B966" s="220"/>
      <c r="C966" s="220"/>
      <c r="D966" s="220"/>
      <c r="E966" s="222"/>
      <c r="F966" s="649"/>
      <c r="G966" s="22"/>
    </row>
    <row r="967">
      <c r="A967" s="650"/>
      <c r="B967" s="220"/>
      <c r="C967" s="220"/>
      <c r="D967" s="220"/>
      <c r="E967" s="222"/>
      <c r="F967" s="649"/>
      <c r="G967" s="22"/>
    </row>
    <row r="968">
      <c r="A968" s="650"/>
      <c r="B968" s="220"/>
      <c r="C968" s="220"/>
      <c r="D968" s="220"/>
      <c r="E968" s="222"/>
      <c r="F968" s="649"/>
      <c r="G968" s="22"/>
    </row>
    <row r="969">
      <c r="A969" s="650"/>
      <c r="B969" s="220"/>
      <c r="C969" s="220"/>
      <c r="D969" s="220"/>
      <c r="E969" s="222"/>
      <c r="F969" s="649"/>
      <c r="G969" s="22"/>
    </row>
    <row r="970">
      <c r="A970" s="650"/>
      <c r="B970" s="220"/>
      <c r="C970" s="220"/>
      <c r="D970" s="220"/>
      <c r="E970" s="222"/>
      <c r="F970" s="649"/>
      <c r="G970" s="22"/>
    </row>
    <row r="971">
      <c r="A971" s="650"/>
      <c r="B971" s="220"/>
      <c r="C971" s="220"/>
      <c r="D971" s="220"/>
      <c r="E971" s="222"/>
      <c r="F971" s="649"/>
      <c r="G971" s="22"/>
    </row>
    <row r="972">
      <c r="A972" s="650"/>
      <c r="B972" s="220"/>
      <c r="C972" s="220"/>
      <c r="D972" s="220"/>
      <c r="E972" s="222"/>
      <c r="F972" s="649"/>
      <c r="G972" s="22"/>
    </row>
    <row r="973">
      <c r="A973" s="650"/>
      <c r="B973" s="220"/>
      <c r="C973" s="220"/>
      <c r="D973" s="220"/>
      <c r="E973" s="222"/>
      <c r="F973" s="649"/>
      <c r="G973" s="22"/>
    </row>
    <row r="974">
      <c r="A974" s="650"/>
      <c r="B974" s="220"/>
      <c r="C974" s="220"/>
      <c r="D974" s="220"/>
      <c r="E974" s="222"/>
      <c r="F974" s="649"/>
      <c r="G974" s="22"/>
    </row>
    <row r="975">
      <c r="A975" s="650"/>
      <c r="B975" s="220"/>
      <c r="C975" s="220"/>
      <c r="D975" s="220"/>
      <c r="E975" s="222"/>
      <c r="F975" s="649"/>
      <c r="G975" s="22"/>
    </row>
    <row r="976">
      <c r="A976" s="650"/>
      <c r="B976" s="220"/>
      <c r="C976" s="220"/>
      <c r="D976" s="220"/>
      <c r="E976" s="222"/>
      <c r="F976" s="649"/>
      <c r="G976" s="22"/>
    </row>
    <row r="977">
      <c r="A977" s="650"/>
      <c r="B977" s="220"/>
      <c r="C977" s="220"/>
      <c r="D977" s="220"/>
      <c r="E977" s="222"/>
      <c r="F977" s="649"/>
      <c r="G977" s="22"/>
    </row>
    <row r="978">
      <c r="A978" s="650"/>
      <c r="B978" s="220"/>
      <c r="C978" s="220"/>
      <c r="D978" s="220"/>
      <c r="E978" s="222"/>
      <c r="F978" s="649"/>
      <c r="G978" s="22"/>
    </row>
    <row r="979">
      <c r="A979" s="650"/>
      <c r="B979" s="220"/>
      <c r="C979" s="220"/>
      <c r="D979" s="220"/>
      <c r="E979" s="222"/>
      <c r="F979" s="649"/>
      <c r="G979" s="22"/>
    </row>
    <row r="980">
      <c r="A980" s="650"/>
      <c r="B980" s="220"/>
      <c r="C980" s="220"/>
      <c r="D980" s="220"/>
      <c r="E980" s="222"/>
      <c r="F980" s="649"/>
      <c r="G980" s="22"/>
    </row>
    <row r="981">
      <c r="A981" s="650"/>
      <c r="B981" s="220"/>
      <c r="C981" s="220"/>
      <c r="D981" s="220"/>
      <c r="E981" s="222"/>
      <c r="F981" s="649"/>
      <c r="G981" s="22"/>
    </row>
    <row r="982">
      <c r="A982" s="650"/>
      <c r="B982" s="220"/>
      <c r="C982" s="220"/>
      <c r="D982" s="220"/>
      <c r="E982" s="222"/>
      <c r="F982" s="649"/>
      <c r="G982" s="22"/>
    </row>
    <row r="983">
      <c r="A983" s="650"/>
      <c r="B983" s="220"/>
      <c r="C983" s="220"/>
      <c r="D983" s="220"/>
      <c r="E983" s="222"/>
      <c r="F983" s="649"/>
      <c r="G983" s="22"/>
    </row>
    <row r="984">
      <c r="A984" s="650"/>
      <c r="B984" s="220"/>
      <c r="C984" s="220"/>
      <c r="D984" s="220"/>
      <c r="E984" s="222"/>
      <c r="F984" s="649"/>
      <c r="G984" s="22"/>
    </row>
    <row r="985">
      <c r="A985" s="650"/>
      <c r="B985" s="220"/>
      <c r="C985" s="220"/>
      <c r="D985" s="220"/>
      <c r="E985" s="222"/>
      <c r="F985" s="649"/>
      <c r="G985" s="22"/>
    </row>
    <row r="986">
      <c r="A986" s="650"/>
      <c r="B986" s="220"/>
      <c r="C986" s="220"/>
      <c r="D986" s="220"/>
      <c r="E986" s="222"/>
      <c r="F986" s="649"/>
      <c r="G986" s="22"/>
    </row>
    <row r="987">
      <c r="A987" s="650"/>
      <c r="B987" s="220"/>
      <c r="C987" s="220"/>
      <c r="D987" s="220"/>
      <c r="E987" s="222"/>
      <c r="F987" s="649"/>
      <c r="G987" s="22"/>
    </row>
    <row r="988">
      <c r="A988" s="650"/>
      <c r="B988" s="220"/>
      <c r="C988" s="220"/>
      <c r="D988" s="220"/>
      <c r="E988" s="222"/>
      <c r="F988" s="649"/>
      <c r="G988" s="22"/>
    </row>
    <row r="989">
      <c r="A989" s="650"/>
      <c r="B989" s="220"/>
      <c r="C989" s="220"/>
      <c r="D989" s="220"/>
      <c r="E989" s="222"/>
      <c r="F989" s="649"/>
      <c r="G989" s="22"/>
    </row>
    <row r="990">
      <c r="A990" s="650"/>
      <c r="B990" s="220"/>
      <c r="C990" s="220"/>
      <c r="D990" s="220"/>
      <c r="E990" s="222"/>
      <c r="F990" s="649"/>
      <c r="G990" s="22"/>
    </row>
    <row r="991">
      <c r="A991" s="650"/>
      <c r="B991" s="220"/>
      <c r="C991" s="220"/>
      <c r="D991" s="220"/>
      <c r="E991" s="222"/>
      <c r="F991" s="649"/>
      <c r="G991" s="22"/>
    </row>
    <row r="992">
      <c r="A992" s="650"/>
      <c r="B992" s="220"/>
      <c r="C992" s="220"/>
      <c r="D992" s="220"/>
      <c r="E992" s="222"/>
      <c r="F992" s="649"/>
      <c r="G992" s="22"/>
    </row>
    <row r="993">
      <c r="A993" s="650"/>
      <c r="B993" s="220"/>
      <c r="C993" s="220"/>
      <c r="D993" s="220"/>
      <c r="E993" s="222"/>
      <c r="F993" s="649"/>
      <c r="G993" s="22"/>
    </row>
    <row r="994">
      <c r="A994" s="650"/>
      <c r="B994" s="220"/>
      <c r="C994" s="220"/>
      <c r="D994" s="220"/>
      <c r="E994" s="222"/>
      <c r="F994" s="649"/>
      <c r="G994" s="22"/>
    </row>
    <row r="995">
      <c r="A995" s="650"/>
      <c r="B995" s="220"/>
      <c r="C995" s="220"/>
      <c r="D995" s="220"/>
      <c r="E995" s="222"/>
      <c r="F995" s="649"/>
      <c r="G995" s="22"/>
    </row>
    <row r="996">
      <c r="A996" s="650"/>
      <c r="B996" s="220"/>
      <c r="C996" s="220"/>
      <c r="D996" s="220"/>
      <c r="E996" s="222"/>
      <c r="F996" s="649"/>
      <c r="G996" s="22"/>
    </row>
    <row r="997">
      <c r="A997" s="650"/>
      <c r="B997" s="220"/>
      <c r="C997" s="220"/>
      <c r="D997" s="220"/>
      <c r="E997" s="222"/>
      <c r="F997" s="649"/>
      <c r="G997" s="22"/>
    </row>
    <row r="998">
      <c r="A998" s="650"/>
      <c r="B998" s="220"/>
      <c r="C998" s="220"/>
      <c r="D998" s="220"/>
      <c r="E998" s="222"/>
      <c r="F998" s="649"/>
      <c r="G998" s="22"/>
    </row>
    <row r="999">
      <c r="A999" s="650"/>
      <c r="B999" s="220"/>
      <c r="C999" s="220"/>
      <c r="D999" s="220"/>
      <c r="E999" s="222"/>
      <c r="F999" s="649"/>
      <c r="G999" s="22"/>
    </row>
    <row r="1000">
      <c r="A1000" s="650"/>
      <c r="B1000" s="220"/>
      <c r="C1000" s="220"/>
      <c r="D1000" s="220"/>
      <c r="E1000" s="222"/>
      <c r="F1000" s="649"/>
      <c r="G1000" s="22"/>
    </row>
    <row r="1001">
      <c r="A1001" s="669"/>
      <c r="B1001" s="115"/>
      <c r="C1001" s="115"/>
      <c r="D1001" s="115"/>
      <c r="E1001" s="325"/>
      <c r="F1001" s="670"/>
      <c r="G1001" s="22"/>
    </row>
    <row r="1002">
      <c r="A1002" s="669"/>
      <c r="B1002" s="115"/>
      <c r="C1002" s="115"/>
      <c r="D1002" s="115"/>
      <c r="E1002" s="325"/>
      <c r="F1002" s="670"/>
      <c r="G1002" s="22"/>
    </row>
    <row r="1003">
      <c r="A1003" s="669"/>
      <c r="B1003" s="115"/>
      <c r="C1003" s="115"/>
      <c r="D1003" s="115"/>
      <c r="E1003" s="325"/>
      <c r="F1003" s="670"/>
      <c r="G1003" s="22"/>
    </row>
    <row r="1004">
      <c r="A1004" s="669"/>
      <c r="B1004" s="115"/>
      <c r="C1004" s="115"/>
      <c r="D1004" s="115"/>
      <c r="E1004" s="325"/>
      <c r="F1004" s="670"/>
      <c r="G1004" s="22"/>
    </row>
    <row r="1005">
      <c r="A1005" s="669"/>
      <c r="B1005" s="115"/>
      <c r="C1005" s="115"/>
      <c r="D1005" s="115"/>
      <c r="E1005" s="325"/>
      <c r="F1005" s="670"/>
      <c r="G1005" s="22"/>
    </row>
    <row r="1006">
      <c r="A1006" s="669"/>
      <c r="B1006" s="115"/>
      <c r="C1006" s="115"/>
      <c r="D1006" s="115"/>
      <c r="E1006" s="325"/>
      <c r="F1006" s="670"/>
      <c r="G1006" s="22"/>
    </row>
    <row r="1007">
      <c r="A1007" s="669"/>
      <c r="B1007" s="115"/>
      <c r="C1007" s="115"/>
      <c r="D1007" s="115"/>
      <c r="E1007" s="325"/>
      <c r="F1007" s="670"/>
      <c r="G1007" s="22"/>
    </row>
    <row r="1008">
      <c r="A1008" s="669"/>
      <c r="B1008" s="115"/>
      <c r="C1008" s="115"/>
      <c r="D1008" s="115"/>
      <c r="E1008" s="325"/>
      <c r="F1008" s="670"/>
      <c r="G1008" s="22"/>
    </row>
    <row r="1009">
      <c r="A1009" s="669"/>
      <c r="B1009" s="115"/>
      <c r="C1009" s="115"/>
      <c r="D1009" s="115"/>
      <c r="E1009" s="325"/>
      <c r="F1009" s="670"/>
      <c r="G1009" s="22"/>
    </row>
    <row r="1010">
      <c r="A1010" s="669"/>
      <c r="B1010" s="115"/>
      <c r="C1010" s="115"/>
      <c r="D1010" s="115"/>
      <c r="E1010" s="325"/>
      <c r="F1010" s="670"/>
      <c r="G1010" s="22"/>
    </row>
    <row r="1011">
      <c r="A1011" s="669"/>
      <c r="B1011" s="115"/>
      <c r="C1011" s="115"/>
      <c r="D1011" s="115"/>
      <c r="E1011" s="325"/>
      <c r="F1011" s="670"/>
      <c r="G1011" s="22"/>
    </row>
  </sheetData>
  <mergeCells count="1">
    <mergeCell ref="F6:F7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8.29"/>
    <col customWidth="1" min="3" max="3" width="30.29"/>
    <col customWidth="1" min="4" max="4" width="38.43"/>
    <col customWidth="1" min="5" max="5" width="17.86"/>
    <col customWidth="1" min="6" max="6" width="57.71"/>
    <col customWidth="1" min="7" max="7" width="54.29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  <c r="G1" s="3" t="s">
        <v>8</v>
      </c>
    </row>
    <row r="2">
      <c r="A2" s="59">
        <v>45712.0</v>
      </c>
      <c r="B2" s="28" t="s">
        <v>8533</v>
      </c>
      <c r="C2" s="28" t="s">
        <v>25</v>
      </c>
      <c r="D2" s="28">
        <v>686218.0</v>
      </c>
      <c r="E2" s="29">
        <v>41168.27</v>
      </c>
      <c r="F2" s="31" t="s">
        <v>8534</v>
      </c>
      <c r="G2" s="22"/>
    </row>
    <row r="3">
      <c r="A3" s="59">
        <v>45712.0</v>
      </c>
      <c r="B3" s="28" t="s">
        <v>8533</v>
      </c>
      <c r="C3" s="28" t="s">
        <v>679</v>
      </c>
      <c r="D3" s="28" t="s">
        <v>66</v>
      </c>
      <c r="E3" s="29">
        <v>-11898.27</v>
      </c>
      <c r="F3" s="33"/>
      <c r="G3" s="10" t="s">
        <v>8535</v>
      </c>
    </row>
    <row r="4">
      <c r="A4" s="59">
        <v>45713.0</v>
      </c>
      <c r="B4" s="28" t="s">
        <v>8533</v>
      </c>
      <c r="C4" s="28" t="s">
        <v>25</v>
      </c>
      <c r="D4" s="28">
        <v>686458.0</v>
      </c>
      <c r="E4" s="29">
        <v>9000.59</v>
      </c>
      <c r="F4" s="207" t="s">
        <v>8537</v>
      </c>
      <c r="G4" s="22"/>
    </row>
    <row r="5">
      <c r="A5" s="59">
        <v>45714.0</v>
      </c>
      <c r="B5" s="28" t="s">
        <v>8533</v>
      </c>
      <c r="C5" s="28" t="s">
        <v>25</v>
      </c>
      <c r="D5" s="28">
        <v>686964.0</v>
      </c>
      <c r="E5" s="29">
        <v>24300.31</v>
      </c>
      <c r="F5" s="31" t="s">
        <v>8539</v>
      </c>
      <c r="G5" s="22"/>
    </row>
    <row r="6">
      <c r="A6" s="59">
        <v>45714.0</v>
      </c>
      <c r="B6" s="28" t="s">
        <v>8533</v>
      </c>
      <c r="C6" s="28" t="s">
        <v>25</v>
      </c>
      <c r="D6" s="28">
        <v>686745.0</v>
      </c>
      <c r="E6" s="29">
        <v>22097.84</v>
      </c>
      <c r="F6" s="33"/>
      <c r="G6" s="22"/>
    </row>
    <row r="7">
      <c r="A7" s="59">
        <v>45705.0</v>
      </c>
      <c r="B7" s="28" t="s">
        <v>8533</v>
      </c>
      <c r="C7" s="28" t="s">
        <v>25</v>
      </c>
      <c r="D7" s="28" t="s">
        <v>8541</v>
      </c>
      <c r="E7" s="29">
        <v>93270.0</v>
      </c>
      <c r="F7" s="207" t="s">
        <v>8543</v>
      </c>
      <c r="G7" s="10" t="s">
        <v>8544</v>
      </c>
    </row>
    <row r="8">
      <c r="A8" s="59">
        <v>45724.0</v>
      </c>
      <c r="B8" s="28" t="s">
        <v>8533</v>
      </c>
      <c r="C8" s="28" t="s">
        <v>25</v>
      </c>
      <c r="D8" s="28">
        <v>688700.0</v>
      </c>
      <c r="E8" s="29">
        <v>3642.37</v>
      </c>
      <c r="F8" s="31" t="s">
        <v>8545</v>
      </c>
      <c r="G8" s="22"/>
    </row>
    <row r="9">
      <c r="A9" s="59">
        <v>45724.0</v>
      </c>
      <c r="B9" s="28" t="s">
        <v>8533</v>
      </c>
      <c r="C9" s="28" t="s">
        <v>25</v>
      </c>
      <c r="D9" s="28">
        <v>688453.0</v>
      </c>
      <c r="E9" s="29">
        <v>80939.7</v>
      </c>
      <c r="F9" s="43"/>
      <c r="G9" s="22"/>
    </row>
    <row r="10">
      <c r="A10" s="59">
        <v>45724.0</v>
      </c>
      <c r="B10" s="28" t="s">
        <v>8533</v>
      </c>
      <c r="C10" s="28" t="s">
        <v>25</v>
      </c>
      <c r="D10" s="28">
        <v>688454.0</v>
      </c>
      <c r="E10" s="29">
        <v>28588.6</v>
      </c>
      <c r="F10" s="43"/>
      <c r="G10" s="22"/>
    </row>
    <row r="11">
      <c r="A11" s="59">
        <v>45724.0</v>
      </c>
      <c r="B11" s="28" t="s">
        <v>8533</v>
      </c>
      <c r="C11" s="28" t="s">
        <v>25</v>
      </c>
      <c r="D11" s="28">
        <v>688455.0</v>
      </c>
      <c r="E11" s="29">
        <v>29376.2</v>
      </c>
      <c r="F11" s="33"/>
      <c r="G11" s="22"/>
    </row>
    <row r="12">
      <c r="A12" s="25">
        <v>45730.0</v>
      </c>
      <c r="B12" s="28" t="s">
        <v>8533</v>
      </c>
      <c r="C12" s="28" t="s">
        <v>25</v>
      </c>
      <c r="D12" s="28">
        <v>689805.0</v>
      </c>
      <c r="E12" s="29">
        <v>7381.73</v>
      </c>
      <c r="F12" s="207" t="s">
        <v>8547</v>
      </c>
      <c r="G12" s="22"/>
    </row>
    <row r="13">
      <c r="A13" s="25">
        <v>45733.0</v>
      </c>
      <c r="B13" s="28" t="s">
        <v>8533</v>
      </c>
      <c r="C13" s="28" t="s">
        <v>25</v>
      </c>
      <c r="D13" s="28">
        <v>690293.0</v>
      </c>
      <c r="E13" s="29">
        <v>29073.4</v>
      </c>
      <c r="F13" s="31" t="s">
        <v>8548</v>
      </c>
      <c r="G13" s="22"/>
    </row>
    <row r="14">
      <c r="A14" s="25">
        <v>45733.0</v>
      </c>
      <c r="B14" s="28" t="s">
        <v>8533</v>
      </c>
      <c r="C14" s="28" t="s">
        <v>25</v>
      </c>
      <c r="D14" s="28">
        <v>690193.0</v>
      </c>
      <c r="E14" s="29">
        <v>48055.33</v>
      </c>
      <c r="F14" s="43"/>
      <c r="G14" s="22"/>
    </row>
    <row r="15">
      <c r="A15" s="25">
        <v>45733.0</v>
      </c>
      <c r="B15" s="28" t="s">
        <v>8533</v>
      </c>
      <c r="C15" s="28" t="s">
        <v>25</v>
      </c>
      <c r="D15" s="28">
        <v>690194.0</v>
      </c>
      <c r="E15" s="29">
        <v>55009.82</v>
      </c>
      <c r="F15" s="33"/>
      <c r="G15" s="22"/>
    </row>
    <row r="16">
      <c r="A16" s="25">
        <v>45737.0</v>
      </c>
      <c r="B16" s="28" t="s">
        <v>8533</v>
      </c>
      <c r="C16" s="28" t="s">
        <v>25</v>
      </c>
      <c r="D16" s="28">
        <v>691721.0</v>
      </c>
      <c r="E16" s="29">
        <v>29520.1</v>
      </c>
      <c r="F16" s="31" t="s">
        <v>8118</v>
      </c>
      <c r="G16" s="22"/>
    </row>
    <row r="17">
      <c r="A17" s="25">
        <v>45737.0</v>
      </c>
      <c r="B17" s="28" t="s">
        <v>8533</v>
      </c>
      <c r="C17" s="28" t="s">
        <v>25</v>
      </c>
      <c r="D17" s="28">
        <v>691839.0</v>
      </c>
      <c r="E17" s="29">
        <v>66146.34</v>
      </c>
      <c r="F17" s="33"/>
      <c r="G17" s="22"/>
    </row>
    <row r="18">
      <c r="A18" s="25">
        <v>45744.0</v>
      </c>
      <c r="B18" s="28" t="s">
        <v>8533</v>
      </c>
      <c r="C18" s="28" t="s">
        <v>25</v>
      </c>
      <c r="D18" s="28">
        <v>693196.0</v>
      </c>
      <c r="E18" s="29">
        <v>60795.51</v>
      </c>
      <c r="F18" s="31" t="s">
        <v>8549</v>
      </c>
      <c r="G18" s="22"/>
    </row>
    <row r="19">
      <c r="A19" s="25">
        <v>45744.0</v>
      </c>
      <c r="B19" s="28" t="s">
        <v>8533</v>
      </c>
      <c r="C19" s="28" t="s">
        <v>25</v>
      </c>
      <c r="D19" s="28">
        <v>693292.0</v>
      </c>
      <c r="E19" s="29">
        <v>36450.49</v>
      </c>
      <c r="F19" s="33"/>
      <c r="G19" s="22"/>
    </row>
    <row r="20">
      <c r="A20" s="25">
        <v>45747.0</v>
      </c>
      <c r="B20" s="28" t="s">
        <v>8533</v>
      </c>
      <c r="C20" s="28" t="s">
        <v>25</v>
      </c>
      <c r="D20" s="28">
        <v>693678.0</v>
      </c>
      <c r="E20" s="29">
        <v>19995.78</v>
      </c>
      <c r="F20" s="31" t="s">
        <v>8550</v>
      </c>
      <c r="G20" s="22"/>
    </row>
    <row r="21">
      <c r="A21" s="25">
        <v>45747.0</v>
      </c>
      <c r="B21" s="28" t="s">
        <v>8533</v>
      </c>
      <c r="C21" s="28" t="s">
        <v>25</v>
      </c>
      <c r="D21" s="28">
        <v>693399.0</v>
      </c>
      <c r="E21" s="29">
        <v>16182.54</v>
      </c>
      <c r="F21" s="33"/>
      <c r="G21" s="22"/>
    </row>
    <row r="22">
      <c r="A22" s="25">
        <v>45751.0</v>
      </c>
      <c r="B22" s="28" t="s">
        <v>8533</v>
      </c>
      <c r="C22" s="28" t="s">
        <v>25</v>
      </c>
      <c r="D22" s="28">
        <v>694400.0</v>
      </c>
      <c r="E22" s="29">
        <v>70907.2</v>
      </c>
      <c r="F22" s="207" t="s">
        <v>8552</v>
      </c>
      <c r="G22" s="22"/>
    </row>
    <row r="23">
      <c r="A23" s="25">
        <v>45754.0</v>
      </c>
      <c r="B23" s="28" t="s">
        <v>8533</v>
      </c>
      <c r="C23" s="28" t="s">
        <v>25</v>
      </c>
      <c r="D23" s="28">
        <v>694719.0</v>
      </c>
      <c r="E23" s="29">
        <v>64488.81</v>
      </c>
      <c r="F23" s="31" t="s">
        <v>8553</v>
      </c>
      <c r="G23" s="22"/>
    </row>
    <row r="24">
      <c r="A24" s="25">
        <v>45754.0</v>
      </c>
      <c r="B24" s="28" t="s">
        <v>8533</v>
      </c>
      <c r="C24" s="28" t="s">
        <v>25</v>
      </c>
      <c r="D24" s="28">
        <v>694720.0</v>
      </c>
      <c r="E24" s="29">
        <v>6003.39</v>
      </c>
      <c r="F24" s="43"/>
      <c r="G24" s="22"/>
    </row>
    <row r="25">
      <c r="A25" s="25">
        <v>45754.0</v>
      </c>
      <c r="B25" s="28" t="s">
        <v>8533</v>
      </c>
      <c r="C25" s="28" t="s">
        <v>25</v>
      </c>
      <c r="D25" s="28">
        <v>694721.0</v>
      </c>
      <c r="E25" s="29">
        <v>131229.26</v>
      </c>
      <c r="F25" s="33"/>
      <c r="G25" s="22"/>
    </row>
    <row r="26">
      <c r="A26" s="25">
        <v>45755.0</v>
      </c>
      <c r="B26" s="28" t="s">
        <v>8533</v>
      </c>
      <c r="C26" s="28" t="s">
        <v>25</v>
      </c>
      <c r="D26" s="28">
        <v>695213.0</v>
      </c>
      <c r="E26" s="29">
        <v>32365.08</v>
      </c>
      <c r="F26" s="31" t="s">
        <v>8265</v>
      </c>
      <c r="G26" s="22"/>
    </row>
    <row r="27">
      <c r="A27" s="25">
        <v>45755.0</v>
      </c>
      <c r="B27" s="28" t="s">
        <v>8533</v>
      </c>
      <c r="C27" s="28" t="s">
        <v>25</v>
      </c>
      <c r="D27" s="28">
        <v>695227.0</v>
      </c>
      <c r="E27" s="29">
        <v>91986.18</v>
      </c>
      <c r="F27" s="33"/>
      <c r="G27" s="22"/>
    </row>
    <row r="28">
      <c r="A28" s="25">
        <v>45761.0</v>
      </c>
      <c r="B28" s="28" t="s">
        <v>8533</v>
      </c>
      <c r="C28" s="28" t="s">
        <v>25</v>
      </c>
      <c r="D28" s="28">
        <v>696340.0</v>
      </c>
      <c r="E28" s="29">
        <v>129613.11</v>
      </c>
      <c r="F28" s="31" t="s">
        <v>8554</v>
      </c>
      <c r="G28" s="22"/>
    </row>
    <row r="29">
      <c r="A29" s="25">
        <v>45761.0</v>
      </c>
      <c r="B29" s="28" t="s">
        <v>8533</v>
      </c>
      <c r="C29" s="28" t="s">
        <v>25</v>
      </c>
      <c r="D29" s="28">
        <v>696624.0</v>
      </c>
      <c r="E29" s="29">
        <v>94032.49</v>
      </c>
      <c r="F29" s="43"/>
      <c r="G29" s="22"/>
    </row>
    <row r="30">
      <c r="A30" s="25">
        <v>45761.0</v>
      </c>
      <c r="B30" s="28" t="s">
        <v>8533</v>
      </c>
      <c r="C30" s="28" t="s">
        <v>25</v>
      </c>
      <c r="D30" s="28">
        <v>696566.0</v>
      </c>
      <c r="E30" s="29">
        <v>129628.36</v>
      </c>
      <c r="F30" s="33"/>
      <c r="G30" s="22"/>
    </row>
    <row r="31">
      <c r="A31" s="25">
        <v>45766.0</v>
      </c>
      <c r="B31" s="28" t="s">
        <v>8533</v>
      </c>
      <c r="C31" s="28" t="s">
        <v>25</v>
      </c>
      <c r="D31" s="28">
        <v>697886.0</v>
      </c>
      <c r="E31" s="29">
        <v>32401.82</v>
      </c>
      <c r="F31" s="31" t="s">
        <v>8555</v>
      </c>
      <c r="G31" s="22"/>
    </row>
    <row r="32">
      <c r="A32" s="25">
        <v>45766.0</v>
      </c>
      <c r="B32" s="28" t="s">
        <v>8533</v>
      </c>
      <c r="C32" s="28" t="s">
        <v>25</v>
      </c>
      <c r="D32" s="28">
        <v>697668.0</v>
      </c>
      <c r="E32" s="29">
        <v>129969.02</v>
      </c>
      <c r="F32" s="43"/>
      <c r="G32" s="22"/>
    </row>
    <row r="33">
      <c r="A33" s="25">
        <v>45766.0</v>
      </c>
      <c r="B33" s="28" t="s">
        <v>8533</v>
      </c>
      <c r="C33" s="28" t="s">
        <v>25</v>
      </c>
      <c r="D33" s="28">
        <v>697669.0</v>
      </c>
      <c r="E33" s="29">
        <v>75214.88</v>
      </c>
      <c r="F33" s="33"/>
      <c r="G33" s="22"/>
    </row>
    <row r="34">
      <c r="A34" s="25">
        <v>45768.0</v>
      </c>
      <c r="B34" s="28" t="s">
        <v>8533</v>
      </c>
      <c r="C34" s="28" t="s">
        <v>25</v>
      </c>
      <c r="D34" s="28">
        <v>698010.0</v>
      </c>
      <c r="E34" s="29">
        <v>6700.45</v>
      </c>
      <c r="F34" s="207" t="s">
        <v>8556</v>
      </c>
      <c r="G34" s="22"/>
    </row>
    <row r="35">
      <c r="A35" s="25">
        <v>45772.0</v>
      </c>
      <c r="B35" s="28" t="s">
        <v>8533</v>
      </c>
      <c r="C35" s="28" t="s">
        <v>25</v>
      </c>
      <c r="D35" s="28">
        <v>699318.0</v>
      </c>
      <c r="E35" s="29">
        <v>0.12</v>
      </c>
      <c r="F35" s="31" t="s">
        <v>8557</v>
      </c>
      <c r="G35" s="22"/>
    </row>
    <row r="36">
      <c r="A36" s="25">
        <v>45772.0</v>
      </c>
      <c r="B36" s="28" t="s">
        <v>8533</v>
      </c>
      <c r="C36" s="28" t="s">
        <v>25</v>
      </c>
      <c r="D36" s="28">
        <v>699319.0</v>
      </c>
      <c r="E36" s="29">
        <v>27055.96</v>
      </c>
      <c r="F36" s="43"/>
      <c r="G36" s="22"/>
    </row>
    <row r="37">
      <c r="A37" s="25">
        <v>45772.0</v>
      </c>
      <c r="B37" s="28" t="s">
        <v>8533</v>
      </c>
      <c r="C37" s="28" t="s">
        <v>25</v>
      </c>
      <c r="D37" s="28">
        <v>699042.0</v>
      </c>
      <c r="E37" s="29">
        <v>10758.26</v>
      </c>
      <c r="F37" s="43"/>
      <c r="G37" s="58"/>
    </row>
    <row r="38">
      <c r="A38" s="25">
        <v>45772.0</v>
      </c>
      <c r="B38" s="28" t="s">
        <v>8533</v>
      </c>
      <c r="C38" s="28" t="s">
        <v>25</v>
      </c>
      <c r="D38" s="28">
        <v>699043.0</v>
      </c>
      <c r="E38" s="29">
        <v>142197.75</v>
      </c>
      <c r="F38" s="43"/>
      <c r="G38" s="58"/>
    </row>
    <row r="39">
      <c r="A39" s="25">
        <v>45772.0</v>
      </c>
      <c r="B39" s="28" t="s">
        <v>8533</v>
      </c>
      <c r="C39" s="28" t="s">
        <v>25</v>
      </c>
      <c r="D39" s="28">
        <v>699073.0</v>
      </c>
      <c r="E39" s="29">
        <v>110592.64</v>
      </c>
      <c r="F39" s="33"/>
      <c r="G39" s="22"/>
    </row>
    <row r="40">
      <c r="A40" s="25">
        <v>45779.0</v>
      </c>
      <c r="B40" s="28" t="s">
        <v>8533</v>
      </c>
      <c r="C40" s="28" t="s">
        <v>25</v>
      </c>
      <c r="D40" s="28">
        <v>700617.0</v>
      </c>
      <c r="E40" s="29">
        <v>126928.9</v>
      </c>
      <c r="F40" s="31" t="s">
        <v>8558</v>
      </c>
      <c r="G40" s="60"/>
    </row>
    <row r="41">
      <c r="A41" s="25">
        <v>45779.0</v>
      </c>
      <c r="B41" s="28" t="s">
        <v>8533</v>
      </c>
      <c r="C41" s="28" t="s">
        <v>25</v>
      </c>
      <c r="D41" s="28">
        <v>700618.0</v>
      </c>
      <c r="E41" s="29">
        <v>26999.92</v>
      </c>
      <c r="F41" s="43"/>
      <c r="G41" s="22"/>
    </row>
    <row r="42">
      <c r="A42" s="25">
        <v>45779.0</v>
      </c>
      <c r="B42" s="28" t="s">
        <v>8533</v>
      </c>
      <c r="C42" s="28" t="s">
        <v>25</v>
      </c>
      <c r="D42" s="28">
        <v>700790.0</v>
      </c>
      <c r="E42" s="29">
        <v>6748.61</v>
      </c>
      <c r="F42" s="43"/>
      <c r="G42" s="22"/>
    </row>
    <row r="43">
      <c r="A43" s="25">
        <v>45779.0</v>
      </c>
      <c r="B43" s="28" t="s">
        <v>8533</v>
      </c>
      <c r="C43" s="28" t="s">
        <v>25</v>
      </c>
      <c r="D43" s="28">
        <v>700791.0</v>
      </c>
      <c r="E43" s="29">
        <v>27055.96</v>
      </c>
      <c r="F43" s="33"/>
      <c r="G43" s="22"/>
    </row>
    <row r="44">
      <c r="A44" s="25">
        <v>45800.0</v>
      </c>
      <c r="B44" s="28" t="s">
        <v>8533</v>
      </c>
      <c r="C44" s="28" t="s">
        <v>10</v>
      </c>
      <c r="D44" s="28">
        <v>364809.0</v>
      </c>
      <c r="E44" s="29">
        <v>45195.24</v>
      </c>
      <c r="F44" s="31" t="s">
        <v>8560</v>
      </c>
      <c r="G44" s="58"/>
    </row>
    <row r="45">
      <c r="A45" s="25">
        <v>45800.0</v>
      </c>
      <c r="B45" s="28" t="s">
        <v>8533</v>
      </c>
      <c r="C45" s="28" t="s">
        <v>10</v>
      </c>
      <c r="D45" s="28">
        <v>364802.0</v>
      </c>
      <c r="E45" s="29">
        <v>130404.36</v>
      </c>
      <c r="F45" s="43"/>
      <c r="G45" s="58"/>
    </row>
    <row r="46">
      <c r="A46" s="25">
        <v>45800.0</v>
      </c>
      <c r="B46" s="28" t="s">
        <v>8533</v>
      </c>
      <c r="C46" s="28" t="s">
        <v>10</v>
      </c>
      <c r="D46" s="28">
        <v>364803.0</v>
      </c>
      <c r="E46" s="29">
        <v>106706.37</v>
      </c>
      <c r="F46" s="33"/>
      <c r="G46" s="58"/>
    </row>
    <row r="47">
      <c r="A47" s="25">
        <v>45804.0</v>
      </c>
      <c r="B47" s="28" t="s">
        <v>8533</v>
      </c>
      <c r="C47" s="28" t="s">
        <v>25</v>
      </c>
      <c r="D47" s="28">
        <v>706040.0</v>
      </c>
      <c r="E47" s="29">
        <v>24000.35</v>
      </c>
      <c r="F47" s="207" t="s">
        <v>8561</v>
      </c>
      <c r="G47" s="42"/>
    </row>
    <row r="48">
      <c r="A48" s="25">
        <v>45838.0</v>
      </c>
      <c r="B48" s="28" t="s">
        <v>8533</v>
      </c>
      <c r="C48" s="28" t="s">
        <v>10</v>
      </c>
      <c r="D48" s="28">
        <v>384941.0</v>
      </c>
      <c r="E48" s="29">
        <v>95250.62</v>
      </c>
      <c r="F48" s="31" t="s">
        <v>8563</v>
      </c>
      <c r="G48" s="22"/>
    </row>
    <row r="49">
      <c r="A49" s="25">
        <v>45838.0</v>
      </c>
      <c r="B49" s="28" t="s">
        <v>8533</v>
      </c>
      <c r="C49" s="28" t="s">
        <v>10</v>
      </c>
      <c r="D49" s="28">
        <v>384940.0</v>
      </c>
      <c r="E49" s="29">
        <v>108086.15</v>
      </c>
      <c r="F49" s="43"/>
      <c r="G49" s="22"/>
    </row>
    <row r="50">
      <c r="A50" s="25">
        <v>45838.0</v>
      </c>
      <c r="B50" s="28" t="s">
        <v>8533</v>
      </c>
      <c r="C50" s="28" t="s">
        <v>10</v>
      </c>
      <c r="D50" s="28">
        <v>384939.0</v>
      </c>
      <c r="E50" s="29">
        <v>95054.02</v>
      </c>
      <c r="F50" s="43"/>
      <c r="G50" s="22"/>
    </row>
    <row r="51">
      <c r="A51" s="25">
        <v>45838.0</v>
      </c>
      <c r="B51" s="28" t="s">
        <v>8533</v>
      </c>
      <c r="C51" s="28" t="s">
        <v>10</v>
      </c>
      <c r="D51" s="28">
        <v>384938.0</v>
      </c>
      <c r="E51" s="29">
        <v>103583.82</v>
      </c>
      <c r="F51" s="43"/>
      <c r="G51" s="22"/>
    </row>
    <row r="52">
      <c r="A52" s="25">
        <v>45838.0</v>
      </c>
      <c r="B52" s="28" t="s">
        <v>8533</v>
      </c>
      <c r="C52" s="28" t="s">
        <v>10</v>
      </c>
      <c r="D52" s="28">
        <v>384942.0</v>
      </c>
      <c r="E52" s="29">
        <v>72178.12</v>
      </c>
      <c r="F52" s="43"/>
      <c r="G52" s="22"/>
    </row>
    <row r="53">
      <c r="A53" s="25">
        <v>45838.0</v>
      </c>
      <c r="B53" s="28" t="s">
        <v>8533</v>
      </c>
      <c r="C53" s="28" t="s">
        <v>10</v>
      </c>
      <c r="D53" s="28">
        <v>384946.0</v>
      </c>
      <c r="E53" s="29">
        <v>1053239.66</v>
      </c>
      <c r="F53" s="33"/>
      <c r="G53" s="22"/>
    </row>
    <row r="54">
      <c r="A54" s="25">
        <v>45845.0</v>
      </c>
      <c r="B54" s="28" t="s">
        <v>8533</v>
      </c>
      <c r="C54" s="28" t="s">
        <v>25</v>
      </c>
      <c r="D54" s="28">
        <v>715838.0</v>
      </c>
      <c r="E54" s="29">
        <v>40245.08</v>
      </c>
      <c r="F54" s="31" t="s">
        <v>8565</v>
      </c>
      <c r="G54" s="22"/>
    </row>
    <row r="55">
      <c r="A55" s="25">
        <v>45845.0</v>
      </c>
      <c r="B55" s="28" t="s">
        <v>8533</v>
      </c>
      <c r="C55" s="28" t="s">
        <v>25</v>
      </c>
      <c r="D55" s="28">
        <v>715839.0</v>
      </c>
      <c r="E55" s="29">
        <v>18000.52</v>
      </c>
      <c r="F55" s="43"/>
      <c r="G55" s="67"/>
    </row>
    <row r="56">
      <c r="A56" s="25">
        <v>45845.0</v>
      </c>
      <c r="B56" s="28" t="s">
        <v>8533</v>
      </c>
      <c r="C56" s="28" t="s">
        <v>25</v>
      </c>
      <c r="D56" s="28">
        <v>715840.0</v>
      </c>
      <c r="E56" s="29">
        <v>110397.69</v>
      </c>
      <c r="F56" s="43"/>
      <c r="G56" s="22"/>
    </row>
    <row r="57">
      <c r="A57" s="25">
        <v>45845.0</v>
      </c>
      <c r="B57" s="28" t="s">
        <v>8533</v>
      </c>
      <c r="C57" s="28" t="s">
        <v>25</v>
      </c>
      <c r="D57" s="28">
        <v>715841.0</v>
      </c>
      <c r="E57" s="29">
        <v>110967.31</v>
      </c>
      <c r="F57" s="43"/>
      <c r="G57" s="22"/>
    </row>
    <row r="58">
      <c r="A58" s="25">
        <v>45845.0</v>
      </c>
      <c r="B58" s="28" t="s">
        <v>8533</v>
      </c>
      <c r="C58" s="28" t="s">
        <v>25</v>
      </c>
      <c r="D58" s="28">
        <v>715842.0</v>
      </c>
      <c r="E58" s="29">
        <v>75180.06</v>
      </c>
      <c r="F58" s="33"/>
      <c r="G58" s="22"/>
    </row>
    <row r="59">
      <c r="A59" s="25">
        <v>45853.0</v>
      </c>
      <c r="B59" s="28" t="s">
        <v>8568</v>
      </c>
      <c r="C59" s="28" t="s">
        <v>25</v>
      </c>
      <c r="D59" s="28" t="s">
        <v>8569</v>
      </c>
      <c r="E59" s="29">
        <v>130565.63</v>
      </c>
      <c r="F59" s="31" t="s">
        <v>8570</v>
      </c>
      <c r="G59" s="67"/>
      <c r="H59" s="46" t="s">
        <v>8571</v>
      </c>
    </row>
    <row r="60">
      <c r="A60" s="25">
        <v>45853.0</v>
      </c>
      <c r="B60" s="28" t="s">
        <v>8568</v>
      </c>
      <c r="C60" s="28" t="s">
        <v>25</v>
      </c>
      <c r="D60" s="28" t="s">
        <v>8572</v>
      </c>
      <c r="E60" s="29">
        <v>17999.09</v>
      </c>
      <c r="F60" s="43"/>
      <c r="G60" s="22"/>
    </row>
    <row r="61">
      <c r="A61" s="25">
        <v>45853.0</v>
      </c>
      <c r="B61" s="28" t="s">
        <v>8568</v>
      </c>
      <c r="C61" s="28" t="s">
        <v>25</v>
      </c>
      <c r="D61" s="28" t="s">
        <v>8573</v>
      </c>
      <c r="E61" s="29">
        <v>224541.27</v>
      </c>
      <c r="F61" s="43"/>
      <c r="G61" s="22"/>
    </row>
    <row r="62">
      <c r="A62" s="25">
        <v>45853.0</v>
      </c>
      <c r="B62" s="28" t="s">
        <v>8568</v>
      </c>
      <c r="C62" s="28" t="s">
        <v>25</v>
      </c>
      <c r="D62" s="28" t="s">
        <v>8574</v>
      </c>
      <c r="E62" s="29">
        <v>71699.59</v>
      </c>
      <c r="F62" s="43"/>
      <c r="G62" s="67"/>
    </row>
    <row r="63">
      <c r="A63" s="25">
        <v>45853.0</v>
      </c>
      <c r="B63" s="28" t="s">
        <v>8568</v>
      </c>
      <c r="C63" s="28" t="s">
        <v>25</v>
      </c>
      <c r="D63" s="28" t="s">
        <v>8575</v>
      </c>
      <c r="E63" s="29">
        <v>150360.12</v>
      </c>
      <c r="F63" s="43"/>
      <c r="G63" s="22"/>
    </row>
    <row r="64">
      <c r="A64" s="25">
        <v>45853.0</v>
      </c>
      <c r="B64" s="28" t="s">
        <v>8568</v>
      </c>
      <c r="C64" s="28" t="s">
        <v>25</v>
      </c>
      <c r="D64" s="28" t="s">
        <v>8576</v>
      </c>
      <c r="E64" s="29">
        <v>151189.84</v>
      </c>
      <c r="F64" s="43"/>
      <c r="G64" s="22"/>
      <c r="H64" s="46" t="s">
        <v>8577</v>
      </c>
    </row>
    <row r="65">
      <c r="A65" s="25">
        <v>45853.0</v>
      </c>
      <c r="B65" s="28" t="s">
        <v>8568</v>
      </c>
      <c r="C65" s="28" t="s">
        <v>25</v>
      </c>
      <c r="D65" s="28" t="s">
        <v>8578</v>
      </c>
      <c r="E65" s="29">
        <v>128880.83</v>
      </c>
      <c r="F65" s="33"/>
      <c r="G65" s="67"/>
      <c r="H65" s="654" t="s">
        <v>8579</v>
      </c>
    </row>
    <row r="66">
      <c r="A66" s="25" t="s">
        <v>8580</v>
      </c>
      <c r="B66" s="28" t="s">
        <v>8568</v>
      </c>
      <c r="C66" s="28" t="s">
        <v>25</v>
      </c>
      <c r="D66" s="28" t="s">
        <v>8581</v>
      </c>
      <c r="E66" s="29">
        <v>173484.58</v>
      </c>
      <c r="F66" s="207" t="s">
        <v>8582</v>
      </c>
      <c r="G66" s="67"/>
    </row>
    <row r="67">
      <c r="A67" s="25">
        <v>45880.0</v>
      </c>
      <c r="B67" s="28" t="s">
        <v>8568</v>
      </c>
      <c r="C67" s="28" t="s">
        <v>25</v>
      </c>
      <c r="D67" s="28" t="s">
        <v>8583</v>
      </c>
      <c r="E67" s="29">
        <v>339708.76</v>
      </c>
      <c r="F67" s="31" t="s">
        <v>8584</v>
      </c>
      <c r="G67" s="58"/>
    </row>
    <row r="68">
      <c r="A68" s="25">
        <v>45880.0</v>
      </c>
      <c r="B68" s="28" t="s">
        <v>8568</v>
      </c>
      <c r="C68" s="28" t="s">
        <v>25</v>
      </c>
      <c r="D68" s="28" t="s">
        <v>8585</v>
      </c>
      <c r="E68" s="29">
        <v>87224.42</v>
      </c>
      <c r="F68" s="43"/>
      <c r="G68" s="67"/>
    </row>
    <row r="69">
      <c r="A69" s="25">
        <v>45880.0</v>
      </c>
      <c r="B69" s="28" t="s">
        <v>8568</v>
      </c>
      <c r="C69" s="28" t="s">
        <v>25</v>
      </c>
      <c r="D69" s="28" t="s">
        <v>8586</v>
      </c>
      <c r="E69" s="29">
        <v>207714.93</v>
      </c>
      <c r="F69" s="33"/>
      <c r="G69" s="22"/>
    </row>
    <row r="70">
      <c r="A70" s="162">
        <v>45887.0</v>
      </c>
      <c r="B70" s="101" t="s">
        <v>8568</v>
      </c>
      <c r="C70" s="101" t="s">
        <v>25</v>
      </c>
      <c r="D70" s="101" t="s">
        <v>8587</v>
      </c>
      <c r="E70" s="229">
        <v>54256.46</v>
      </c>
      <c r="F70" s="231" t="s">
        <v>8588</v>
      </c>
      <c r="G70" s="67"/>
    </row>
    <row r="71">
      <c r="A71" s="162">
        <v>46000.0</v>
      </c>
      <c r="B71" s="101" t="s">
        <v>8568</v>
      </c>
      <c r="C71" s="101" t="s">
        <v>25</v>
      </c>
      <c r="D71" s="101" t="s">
        <v>8589</v>
      </c>
      <c r="E71" s="229">
        <v>96563.59</v>
      </c>
      <c r="F71" s="231" t="s">
        <v>8590</v>
      </c>
      <c r="G71" s="22"/>
    </row>
    <row r="72">
      <c r="A72" s="162">
        <v>46020.0</v>
      </c>
      <c r="B72" s="101" t="s">
        <v>8568</v>
      </c>
      <c r="C72" s="101" t="s">
        <v>25</v>
      </c>
      <c r="D72" s="101" t="s">
        <v>8591</v>
      </c>
      <c r="E72" s="229">
        <v>155505.0</v>
      </c>
      <c r="F72" s="231" t="s">
        <v>8592</v>
      </c>
      <c r="G72" s="22"/>
    </row>
    <row r="73">
      <c r="A73" s="162">
        <v>46064.0</v>
      </c>
      <c r="B73" s="101" t="s">
        <v>8568</v>
      </c>
      <c r="C73" s="101" t="s">
        <v>191</v>
      </c>
      <c r="D73" s="101" t="s">
        <v>8593</v>
      </c>
      <c r="E73" s="229">
        <v>230424.24</v>
      </c>
      <c r="F73" s="261"/>
      <c r="G73" s="22"/>
    </row>
    <row r="74">
      <c r="A74" s="162">
        <v>46094.0</v>
      </c>
      <c r="B74" s="101" t="s">
        <v>8568</v>
      </c>
      <c r="C74" s="101" t="s">
        <v>191</v>
      </c>
      <c r="D74" s="101" t="s">
        <v>8594</v>
      </c>
      <c r="E74" s="229">
        <v>230424.24</v>
      </c>
      <c r="F74" s="261"/>
      <c r="G74" s="67"/>
    </row>
    <row r="75">
      <c r="A75" s="162">
        <v>46136.0</v>
      </c>
      <c r="B75" s="101" t="s">
        <v>8568</v>
      </c>
      <c r="C75" s="101" t="s">
        <v>191</v>
      </c>
      <c r="D75" s="101" t="s">
        <v>8595</v>
      </c>
      <c r="E75" s="229">
        <v>213969.93</v>
      </c>
      <c r="F75" s="261"/>
      <c r="G75" s="67"/>
    </row>
    <row r="76">
      <c r="A76" s="162">
        <v>46136.0</v>
      </c>
      <c r="B76" s="101" t="s">
        <v>8568</v>
      </c>
      <c r="C76" s="101" t="s">
        <v>25</v>
      </c>
      <c r="D76" s="101" t="s">
        <v>8596</v>
      </c>
      <c r="E76" s="229">
        <v>293104.55</v>
      </c>
      <c r="F76" s="261"/>
      <c r="G76" s="67"/>
    </row>
    <row r="77">
      <c r="A77" s="50"/>
      <c r="B77" s="44"/>
      <c r="C77" s="44"/>
      <c r="D77" s="44"/>
      <c r="E77" s="51"/>
      <c r="F77" s="261"/>
      <c r="G77" s="22"/>
    </row>
    <row r="78">
      <c r="A78" s="50"/>
      <c r="B78" s="44"/>
      <c r="C78" s="44"/>
      <c r="D78" s="44"/>
      <c r="E78" s="51"/>
      <c r="F78" s="261"/>
      <c r="G78" s="22"/>
    </row>
    <row r="79">
      <c r="A79" s="50"/>
      <c r="B79" s="44"/>
      <c r="C79" s="44"/>
      <c r="D79" s="44"/>
      <c r="E79" s="51"/>
      <c r="F79" s="261"/>
      <c r="G79" s="22"/>
    </row>
    <row r="80">
      <c r="A80" s="50"/>
      <c r="B80" s="44"/>
      <c r="C80" s="44"/>
      <c r="D80" s="44"/>
      <c r="E80" s="51"/>
      <c r="F80" s="261"/>
      <c r="G80" s="22"/>
    </row>
    <row r="81">
      <c r="A81" s="50"/>
      <c r="B81" s="44"/>
      <c r="C81" s="44"/>
      <c r="D81" s="44"/>
      <c r="E81" s="51"/>
      <c r="F81" s="261"/>
      <c r="G81" s="22"/>
    </row>
    <row r="82">
      <c r="A82" s="50"/>
      <c r="B82" s="44"/>
      <c r="C82" s="44"/>
      <c r="D82" s="44"/>
      <c r="E82" s="51"/>
      <c r="F82" s="261"/>
      <c r="G82" s="22"/>
    </row>
    <row r="83">
      <c r="A83" s="50"/>
      <c r="B83" s="44"/>
      <c r="C83" s="44"/>
      <c r="D83" s="44"/>
      <c r="E83" s="51"/>
      <c r="F83" s="261"/>
      <c r="G83" s="22"/>
    </row>
    <row r="84">
      <c r="A84" s="50"/>
      <c r="B84" s="44"/>
      <c r="C84" s="44"/>
      <c r="D84" s="44"/>
      <c r="E84" s="51"/>
      <c r="F84" s="261"/>
      <c r="G84" s="22"/>
    </row>
    <row r="85">
      <c r="A85" s="50"/>
      <c r="B85" s="44"/>
      <c r="C85" s="44"/>
      <c r="D85" s="44"/>
      <c r="E85" s="51"/>
      <c r="F85" s="261"/>
      <c r="G85" s="22"/>
    </row>
    <row r="86">
      <c r="A86" s="50"/>
      <c r="B86" s="44"/>
      <c r="C86" s="44"/>
      <c r="D86" s="44"/>
      <c r="E86" s="51"/>
      <c r="F86" s="261"/>
      <c r="G86" s="22"/>
    </row>
    <row r="87">
      <c r="A87" s="50"/>
      <c r="B87" s="44"/>
      <c r="C87" s="44"/>
      <c r="D87" s="44"/>
      <c r="E87" s="51"/>
      <c r="F87" s="261"/>
      <c r="G87" s="22"/>
    </row>
    <row r="88">
      <c r="A88" s="50"/>
      <c r="B88" s="44"/>
      <c r="C88" s="44"/>
      <c r="D88" s="44"/>
      <c r="E88" s="51"/>
      <c r="F88" s="261"/>
      <c r="G88" s="22"/>
    </row>
    <row r="89">
      <c r="A89" s="50"/>
      <c r="B89" s="44"/>
      <c r="C89" s="44"/>
      <c r="D89" s="44"/>
      <c r="E89" s="51"/>
      <c r="F89" s="261"/>
      <c r="G89" s="58"/>
    </row>
    <row r="90">
      <c r="A90" s="50"/>
      <c r="B90" s="44"/>
      <c r="C90" s="44"/>
      <c r="D90" s="44"/>
      <c r="E90" s="51"/>
      <c r="F90" s="261"/>
      <c r="G90" s="22"/>
    </row>
    <row r="91">
      <c r="A91" s="50"/>
      <c r="B91" s="44"/>
      <c r="C91" s="44"/>
      <c r="D91" s="44"/>
      <c r="E91" s="51"/>
      <c r="F91" s="261"/>
      <c r="G91" s="22"/>
    </row>
    <row r="92">
      <c r="A92" s="50"/>
      <c r="B92" s="44"/>
      <c r="C92" s="44"/>
      <c r="D92" s="44"/>
      <c r="E92" s="51"/>
      <c r="F92" s="261"/>
      <c r="G92" s="67"/>
    </row>
    <row r="93">
      <c r="A93" s="50"/>
      <c r="B93" s="44"/>
      <c r="C93" s="44"/>
      <c r="D93" s="44"/>
      <c r="E93" s="51"/>
      <c r="F93" s="261"/>
      <c r="G93" s="22"/>
    </row>
    <row r="94">
      <c r="A94" s="50"/>
      <c r="B94" s="44"/>
      <c r="C94" s="44"/>
      <c r="D94" s="44"/>
      <c r="E94" s="51"/>
      <c r="F94" s="261"/>
      <c r="G94" s="22"/>
    </row>
    <row r="95">
      <c r="A95" s="50"/>
      <c r="B95" s="44"/>
      <c r="C95" s="44"/>
      <c r="D95" s="44"/>
      <c r="E95" s="51"/>
      <c r="F95" s="261"/>
      <c r="G95" s="22"/>
    </row>
    <row r="96">
      <c r="A96" s="50"/>
      <c r="B96" s="44"/>
      <c r="C96" s="44"/>
      <c r="D96" s="44"/>
      <c r="E96" s="51"/>
      <c r="F96" s="261"/>
      <c r="G96" s="22"/>
    </row>
    <row r="97">
      <c r="A97" s="50"/>
      <c r="B97" s="44"/>
      <c r="C97" s="44"/>
      <c r="D97" s="44"/>
      <c r="E97" s="51"/>
      <c r="F97" s="261"/>
      <c r="G97" s="22"/>
    </row>
    <row r="98">
      <c r="A98" s="50"/>
      <c r="B98" s="44"/>
      <c r="C98" s="44"/>
      <c r="D98" s="44"/>
      <c r="E98" s="51"/>
      <c r="F98" s="261"/>
      <c r="G98" s="22"/>
    </row>
    <row r="99">
      <c r="A99" s="50"/>
      <c r="B99" s="44"/>
      <c r="C99" s="44"/>
      <c r="D99" s="44"/>
      <c r="E99" s="51"/>
      <c r="F99" s="261"/>
      <c r="G99" s="22"/>
    </row>
    <row r="100">
      <c r="A100" s="50"/>
      <c r="B100" s="44"/>
      <c r="C100" s="44"/>
      <c r="D100" s="44"/>
      <c r="E100" s="51"/>
      <c r="F100" s="261"/>
      <c r="G100" s="22"/>
    </row>
    <row r="101">
      <c r="A101" s="50"/>
      <c r="B101" s="44"/>
      <c r="C101" s="44"/>
      <c r="D101" s="44"/>
      <c r="E101" s="51"/>
      <c r="F101" s="261"/>
      <c r="G101" s="22"/>
    </row>
    <row r="102">
      <c r="A102" s="50"/>
      <c r="B102" s="44"/>
      <c r="C102" s="44"/>
      <c r="D102" s="44"/>
      <c r="E102" s="51"/>
      <c r="F102" s="261"/>
      <c r="G102" s="22"/>
    </row>
    <row r="103">
      <c r="A103" s="50"/>
      <c r="B103" s="44"/>
      <c r="C103" s="44"/>
      <c r="D103" s="44"/>
      <c r="E103" s="51"/>
      <c r="F103" s="261"/>
      <c r="G103" s="22"/>
    </row>
    <row r="104">
      <c r="A104" s="50"/>
      <c r="B104" s="44"/>
      <c r="C104" s="44"/>
      <c r="D104" s="44"/>
      <c r="E104" s="51"/>
      <c r="F104" s="261"/>
      <c r="G104" s="22"/>
    </row>
    <row r="105">
      <c r="A105" s="50"/>
      <c r="B105" s="44"/>
      <c r="C105" s="44"/>
      <c r="D105" s="44"/>
      <c r="E105" s="51"/>
      <c r="F105" s="261"/>
      <c r="G105" s="22"/>
    </row>
    <row r="106">
      <c r="A106" s="50"/>
      <c r="B106" s="44"/>
      <c r="C106" s="44"/>
      <c r="D106" s="44"/>
      <c r="E106" s="51"/>
      <c r="F106" s="261"/>
      <c r="G106" s="22"/>
    </row>
    <row r="107">
      <c r="A107" s="50"/>
      <c r="B107" s="44"/>
      <c r="C107" s="44"/>
      <c r="D107" s="44"/>
      <c r="E107" s="51"/>
      <c r="F107" s="261"/>
      <c r="G107" s="67"/>
    </row>
    <row r="108">
      <c r="A108" s="50"/>
      <c r="B108" s="44"/>
      <c r="C108" s="44"/>
      <c r="D108" s="44"/>
      <c r="E108" s="51"/>
      <c r="F108" s="261"/>
      <c r="G108" s="22"/>
    </row>
    <row r="109">
      <c r="A109" s="50"/>
      <c r="B109" s="44"/>
      <c r="C109" s="44"/>
      <c r="D109" s="44"/>
      <c r="E109" s="51"/>
      <c r="F109" s="261"/>
      <c r="G109" s="22"/>
    </row>
    <row r="110">
      <c r="A110" s="50"/>
      <c r="B110" s="44"/>
      <c r="C110" s="44"/>
      <c r="D110" s="44"/>
      <c r="E110" s="51"/>
      <c r="F110" s="261"/>
      <c r="G110" s="22"/>
    </row>
    <row r="111">
      <c r="A111" s="50"/>
      <c r="B111" s="44"/>
      <c r="C111" s="44"/>
      <c r="D111" s="44"/>
      <c r="E111" s="51"/>
      <c r="F111" s="261"/>
      <c r="G111" s="22"/>
    </row>
    <row r="112">
      <c r="A112" s="50"/>
      <c r="B112" s="44"/>
      <c r="C112" s="44"/>
      <c r="D112" s="44"/>
      <c r="E112" s="51"/>
      <c r="F112" s="261"/>
      <c r="G112" s="22"/>
    </row>
    <row r="113">
      <c r="A113" s="50"/>
      <c r="B113" s="44"/>
      <c r="C113" s="44"/>
      <c r="D113" s="44"/>
      <c r="E113" s="51"/>
      <c r="F113" s="261"/>
      <c r="G113" s="22"/>
    </row>
    <row r="114">
      <c r="A114" s="50"/>
      <c r="B114" s="44"/>
      <c r="C114" s="44"/>
      <c r="D114" s="44"/>
      <c r="E114" s="51"/>
      <c r="F114" s="261"/>
      <c r="G114" s="22"/>
    </row>
    <row r="115">
      <c r="A115" s="50"/>
      <c r="B115" s="44"/>
      <c r="C115" s="44"/>
      <c r="D115" s="44"/>
      <c r="E115" s="51"/>
      <c r="F115" s="261"/>
      <c r="G115" s="22"/>
    </row>
    <row r="116">
      <c r="A116" s="50"/>
      <c r="B116" s="44"/>
      <c r="C116" s="44"/>
      <c r="D116" s="44"/>
      <c r="E116" s="51"/>
      <c r="F116" s="261"/>
      <c r="G116" s="22"/>
    </row>
    <row r="117">
      <c r="A117" s="50"/>
      <c r="B117" s="44"/>
      <c r="C117" s="44"/>
      <c r="D117" s="44"/>
      <c r="E117" s="51"/>
      <c r="F117" s="261"/>
      <c r="G117" s="22"/>
    </row>
    <row r="118">
      <c r="A118" s="50"/>
      <c r="B118" s="44"/>
      <c r="C118" s="44"/>
      <c r="D118" s="44"/>
      <c r="E118" s="51"/>
      <c r="F118" s="261"/>
      <c r="G118" s="22"/>
    </row>
    <row r="119">
      <c r="A119" s="50"/>
      <c r="B119" s="44"/>
      <c r="C119" s="44"/>
      <c r="D119" s="44"/>
      <c r="E119" s="51"/>
      <c r="F119" s="261"/>
      <c r="G119" s="22"/>
    </row>
    <row r="120">
      <c r="A120" s="50"/>
      <c r="B120" s="44"/>
      <c r="C120" s="44"/>
      <c r="D120" s="44"/>
      <c r="E120" s="51"/>
      <c r="F120" s="261"/>
      <c r="G120" s="22"/>
    </row>
    <row r="121">
      <c r="A121" s="50"/>
      <c r="B121" s="44"/>
      <c r="C121" s="44"/>
      <c r="D121" s="44"/>
      <c r="E121" s="51"/>
      <c r="F121" s="261"/>
      <c r="G121" s="22"/>
    </row>
    <row r="122">
      <c r="A122" s="50"/>
      <c r="B122" s="44"/>
      <c r="C122" s="44"/>
      <c r="D122" s="44"/>
      <c r="E122" s="51"/>
      <c r="F122" s="261"/>
      <c r="G122" s="22"/>
    </row>
    <row r="123">
      <c r="A123" s="50"/>
      <c r="B123" s="44"/>
      <c r="C123" s="44"/>
      <c r="D123" s="44"/>
      <c r="E123" s="51"/>
      <c r="F123" s="261"/>
      <c r="G123" s="22"/>
    </row>
    <row r="124">
      <c r="A124" s="50"/>
      <c r="B124" s="44"/>
      <c r="C124" s="44"/>
      <c r="D124" s="44"/>
      <c r="E124" s="51"/>
      <c r="F124" s="261"/>
      <c r="G124" s="22"/>
    </row>
    <row r="125">
      <c r="A125" s="50"/>
      <c r="B125" s="44"/>
      <c r="C125" s="44"/>
      <c r="D125" s="44"/>
      <c r="E125" s="51"/>
      <c r="F125" s="261"/>
      <c r="G125" s="22"/>
    </row>
    <row r="126">
      <c r="A126" s="50"/>
      <c r="B126" s="44"/>
      <c r="C126" s="44"/>
      <c r="D126" s="44"/>
      <c r="E126" s="51"/>
      <c r="F126" s="261"/>
      <c r="G126" s="22"/>
    </row>
    <row r="127">
      <c r="A127" s="50"/>
      <c r="B127" s="44"/>
      <c r="C127" s="44"/>
      <c r="D127" s="44"/>
      <c r="E127" s="51"/>
      <c r="F127" s="261"/>
      <c r="G127" s="22"/>
    </row>
    <row r="128">
      <c r="A128" s="50"/>
      <c r="B128" s="44"/>
      <c r="C128" s="44"/>
      <c r="D128" s="44"/>
      <c r="E128" s="51"/>
      <c r="F128" s="261"/>
      <c r="G128" s="22"/>
    </row>
    <row r="129">
      <c r="A129" s="50"/>
      <c r="B129" s="44"/>
      <c r="C129" s="44"/>
      <c r="D129" s="44"/>
      <c r="E129" s="51"/>
      <c r="F129" s="261"/>
      <c r="G129" s="22"/>
    </row>
    <row r="130">
      <c r="A130" s="50"/>
      <c r="B130" s="44"/>
      <c r="C130" s="44"/>
      <c r="D130" s="44"/>
      <c r="E130" s="51"/>
      <c r="F130" s="261"/>
      <c r="G130" s="22"/>
    </row>
    <row r="131">
      <c r="A131" s="50"/>
      <c r="B131" s="44"/>
      <c r="C131" s="44"/>
      <c r="D131" s="44"/>
      <c r="E131" s="51"/>
      <c r="F131" s="261"/>
      <c r="G131" s="22"/>
    </row>
    <row r="132">
      <c r="A132" s="50"/>
      <c r="B132" s="44"/>
      <c r="C132" s="44"/>
      <c r="D132" s="44"/>
      <c r="E132" s="51"/>
      <c r="F132" s="261"/>
      <c r="G132" s="22"/>
    </row>
    <row r="133">
      <c r="A133" s="50"/>
      <c r="B133" s="44"/>
      <c r="C133" s="44"/>
      <c r="D133" s="44"/>
      <c r="E133" s="51"/>
      <c r="F133" s="261"/>
      <c r="G133" s="22"/>
    </row>
    <row r="134">
      <c r="A134" s="50"/>
      <c r="B134" s="44"/>
      <c r="C134" s="44"/>
      <c r="D134" s="44"/>
      <c r="E134" s="51"/>
      <c r="F134" s="261"/>
      <c r="G134" s="22"/>
    </row>
    <row r="135">
      <c r="A135" s="50"/>
      <c r="B135" s="44"/>
      <c r="C135" s="44"/>
      <c r="D135" s="44"/>
      <c r="E135" s="51"/>
      <c r="F135" s="261"/>
      <c r="G135" s="22"/>
    </row>
    <row r="136">
      <c r="A136" s="50"/>
      <c r="B136" s="44"/>
      <c r="C136" s="44"/>
      <c r="D136" s="44"/>
      <c r="E136" s="51"/>
      <c r="F136" s="261"/>
      <c r="G136" s="22"/>
    </row>
    <row r="137">
      <c r="A137" s="50"/>
      <c r="B137" s="44"/>
      <c r="C137" s="44"/>
      <c r="D137" s="44"/>
      <c r="E137" s="51"/>
      <c r="F137" s="261"/>
      <c r="G137" s="22"/>
    </row>
    <row r="138">
      <c r="A138" s="50"/>
      <c r="B138" s="44"/>
      <c r="C138" s="44"/>
      <c r="D138" s="44"/>
      <c r="E138" s="51"/>
      <c r="F138" s="261"/>
      <c r="G138" s="22"/>
    </row>
    <row r="139">
      <c r="A139" s="50"/>
      <c r="B139" s="44"/>
      <c r="C139" s="44"/>
      <c r="D139" s="44"/>
      <c r="E139" s="51"/>
      <c r="F139" s="261"/>
      <c r="G139" s="22"/>
    </row>
    <row r="140">
      <c r="A140" s="50"/>
      <c r="B140" s="44"/>
      <c r="C140" s="44"/>
      <c r="D140" s="44"/>
      <c r="E140" s="51"/>
      <c r="F140" s="261"/>
      <c r="G140" s="22"/>
    </row>
    <row r="141">
      <c r="A141" s="50"/>
      <c r="B141" s="44"/>
      <c r="C141" s="44"/>
      <c r="D141" s="44"/>
      <c r="E141" s="51"/>
      <c r="F141" s="261"/>
      <c r="G141" s="22"/>
    </row>
    <row r="142">
      <c r="A142" s="50"/>
      <c r="B142" s="44"/>
      <c r="C142" s="44"/>
      <c r="D142" s="44"/>
      <c r="E142" s="51"/>
      <c r="F142" s="261"/>
      <c r="G142" s="22"/>
    </row>
    <row r="143">
      <c r="A143" s="50"/>
      <c r="B143" s="44"/>
      <c r="C143" s="44"/>
      <c r="D143" s="44"/>
      <c r="E143" s="51"/>
      <c r="F143" s="261"/>
      <c r="G143" s="22"/>
    </row>
    <row r="144">
      <c r="A144" s="50"/>
      <c r="B144" s="44"/>
      <c r="C144" s="44"/>
      <c r="D144" s="44"/>
      <c r="E144" s="51"/>
      <c r="F144" s="261"/>
      <c r="G144" s="22"/>
    </row>
    <row r="145">
      <c r="A145" s="50"/>
      <c r="B145" s="44"/>
      <c r="C145" s="44"/>
      <c r="D145" s="44"/>
      <c r="E145" s="51"/>
      <c r="F145" s="261"/>
      <c r="G145" s="22"/>
    </row>
    <row r="146">
      <c r="A146" s="50"/>
      <c r="B146" s="44"/>
      <c r="C146" s="44"/>
      <c r="D146" s="44"/>
      <c r="E146" s="51"/>
      <c r="F146" s="261"/>
      <c r="G146" s="22"/>
    </row>
    <row r="147">
      <c r="A147" s="50"/>
      <c r="B147" s="44"/>
      <c r="C147" s="44"/>
      <c r="D147" s="44"/>
      <c r="E147" s="51"/>
      <c r="F147" s="261"/>
      <c r="G147" s="22"/>
    </row>
    <row r="148">
      <c r="A148" s="50"/>
      <c r="B148" s="44"/>
      <c r="C148" s="44"/>
      <c r="D148" s="44"/>
      <c r="E148" s="51"/>
      <c r="F148" s="261"/>
      <c r="G148" s="22"/>
    </row>
    <row r="149">
      <c r="A149" s="50"/>
      <c r="B149" s="44"/>
      <c r="C149" s="44"/>
      <c r="D149" s="44"/>
      <c r="E149" s="51"/>
      <c r="F149" s="261"/>
      <c r="G149" s="22"/>
    </row>
    <row r="150">
      <c r="A150" s="50"/>
      <c r="B150" s="44"/>
      <c r="C150" s="44"/>
      <c r="D150" s="44"/>
      <c r="E150" s="51"/>
      <c r="F150" s="261"/>
      <c r="G150" s="22"/>
    </row>
    <row r="151">
      <c r="A151" s="50"/>
      <c r="B151" s="44"/>
      <c r="C151" s="44"/>
      <c r="D151" s="44"/>
      <c r="E151" s="51"/>
      <c r="F151" s="261"/>
      <c r="G151" s="22"/>
    </row>
    <row r="152">
      <c r="A152" s="50"/>
      <c r="B152" s="44"/>
      <c r="C152" s="44"/>
      <c r="D152" s="44"/>
      <c r="E152" s="51"/>
      <c r="F152" s="261"/>
      <c r="G152" s="22"/>
    </row>
    <row r="153">
      <c r="A153" s="50"/>
      <c r="B153" s="44"/>
      <c r="C153" s="44"/>
      <c r="D153" s="44"/>
      <c r="E153" s="51"/>
      <c r="F153" s="261"/>
      <c r="G153" s="22"/>
    </row>
    <row r="154">
      <c r="A154" s="50"/>
      <c r="B154" s="44"/>
      <c r="C154" s="44"/>
      <c r="D154" s="44"/>
      <c r="E154" s="51"/>
      <c r="F154" s="261"/>
      <c r="G154" s="22"/>
    </row>
    <row r="155">
      <c r="A155" s="50"/>
      <c r="B155" s="44"/>
      <c r="C155" s="44"/>
      <c r="D155" s="44"/>
      <c r="E155" s="51"/>
      <c r="F155" s="261"/>
      <c r="G155" s="22"/>
    </row>
    <row r="156">
      <c r="A156" s="50"/>
      <c r="B156" s="44"/>
      <c r="C156" s="44"/>
      <c r="D156" s="44"/>
      <c r="E156" s="51"/>
      <c r="F156" s="261"/>
      <c r="G156" s="22"/>
    </row>
    <row r="157">
      <c r="A157" s="50"/>
      <c r="B157" s="44"/>
      <c r="C157" s="44"/>
      <c r="D157" s="44"/>
      <c r="E157" s="51"/>
      <c r="F157" s="261"/>
      <c r="G157" s="22"/>
    </row>
    <row r="158">
      <c r="A158" s="50"/>
      <c r="B158" s="44"/>
      <c r="C158" s="44"/>
      <c r="D158" s="44"/>
      <c r="E158" s="51"/>
      <c r="F158" s="261"/>
      <c r="G158" s="22"/>
    </row>
    <row r="159">
      <c r="A159" s="50"/>
      <c r="B159" s="44"/>
      <c r="C159" s="44"/>
      <c r="D159" s="44"/>
      <c r="E159" s="51"/>
      <c r="F159" s="261"/>
      <c r="G159" s="22"/>
    </row>
    <row r="160">
      <c r="A160" s="50"/>
      <c r="B160" s="44"/>
      <c r="C160" s="44"/>
      <c r="D160" s="44"/>
      <c r="E160" s="51"/>
      <c r="F160" s="261"/>
      <c r="G160" s="22"/>
    </row>
    <row r="161">
      <c r="A161" s="50"/>
      <c r="B161" s="44"/>
      <c r="C161" s="44"/>
      <c r="D161" s="44"/>
      <c r="E161" s="51"/>
      <c r="F161" s="261"/>
      <c r="G161" s="22"/>
    </row>
    <row r="162">
      <c r="A162" s="50"/>
      <c r="B162" s="44"/>
      <c r="C162" s="44"/>
      <c r="D162" s="44"/>
      <c r="E162" s="51"/>
      <c r="F162" s="261"/>
      <c r="G162" s="22"/>
    </row>
    <row r="163">
      <c r="A163" s="50"/>
      <c r="B163" s="44"/>
      <c r="C163" s="44"/>
      <c r="D163" s="44"/>
      <c r="E163" s="51"/>
      <c r="F163" s="261"/>
      <c r="G163" s="22"/>
    </row>
    <row r="164">
      <c r="A164" s="50"/>
      <c r="B164" s="44"/>
      <c r="C164" s="44"/>
      <c r="D164" s="44"/>
      <c r="E164" s="51"/>
      <c r="F164" s="261"/>
      <c r="G164" s="22"/>
    </row>
    <row r="165">
      <c r="A165" s="50"/>
      <c r="B165" s="44"/>
      <c r="C165" s="44"/>
      <c r="D165" s="44"/>
      <c r="E165" s="51"/>
      <c r="F165" s="261"/>
      <c r="G165" s="22"/>
    </row>
    <row r="166">
      <c r="A166" s="50"/>
      <c r="B166" s="44"/>
      <c r="C166" s="44"/>
      <c r="D166" s="44"/>
      <c r="E166" s="51"/>
      <c r="F166" s="261"/>
      <c r="G166" s="22"/>
    </row>
    <row r="167">
      <c r="A167" s="50"/>
      <c r="B167" s="44"/>
      <c r="C167" s="44"/>
      <c r="D167" s="44"/>
      <c r="E167" s="51"/>
      <c r="F167" s="261"/>
      <c r="G167" s="22"/>
    </row>
    <row r="168">
      <c r="A168" s="50"/>
      <c r="B168" s="44"/>
      <c r="C168" s="44"/>
      <c r="D168" s="44"/>
      <c r="E168" s="51"/>
      <c r="F168" s="261"/>
      <c r="G168" s="92"/>
    </row>
    <row r="169">
      <c r="A169" s="50"/>
      <c r="B169" s="44"/>
      <c r="C169" s="44"/>
      <c r="D169" s="44"/>
      <c r="E169" s="51"/>
      <c r="F169" s="261"/>
      <c r="G169" s="22"/>
    </row>
    <row r="170">
      <c r="A170" s="50"/>
      <c r="B170" s="44"/>
      <c r="C170" s="44"/>
      <c r="D170" s="44"/>
      <c r="E170" s="51"/>
      <c r="F170" s="261"/>
      <c r="G170" s="22"/>
    </row>
    <row r="171">
      <c r="A171" s="50"/>
      <c r="B171" s="44"/>
      <c r="C171" s="44"/>
      <c r="D171" s="44"/>
      <c r="E171" s="51"/>
      <c r="F171" s="261"/>
      <c r="G171" s="22"/>
    </row>
    <row r="172">
      <c r="A172" s="50"/>
      <c r="B172" s="44"/>
      <c r="C172" s="44"/>
      <c r="D172" s="44"/>
      <c r="E172" s="51"/>
      <c r="F172" s="261"/>
      <c r="G172" s="22"/>
    </row>
    <row r="173">
      <c r="A173" s="50"/>
      <c r="B173" s="44"/>
      <c r="C173" s="44"/>
      <c r="D173" s="44"/>
      <c r="E173" s="51"/>
      <c r="F173" s="261"/>
      <c r="G173" s="22"/>
    </row>
    <row r="174">
      <c r="A174" s="50"/>
      <c r="B174" s="44"/>
      <c r="C174" s="44"/>
      <c r="D174" s="44"/>
      <c r="E174" s="51"/>
      <c r="F174" s="261"/>
      <c r="G174" s="22"/>
    </row>
    <row r="175">
      <c r="A175" s="50"/>
      <c r="B175" s="44"/>
      <c r="C175" s="44"/>
      <c r="D175" s="44"/>
      <c r="E175" s="51"/>
      <c r="F175" s="261"/>
      <c r="G175" s="22"/>
    </row>
    <row r="176">
      <c r="A176" s="50"/>
      <c r="B176" s="44"/>
      <c r="C176" s="44"/>
      <c r="D176" s="44"/>
      <c r="E176" s="51"/>
      <c r="F176" s="261"/>
      <c r="G176" s="22"/>
    </row>
    <row r="177">
      <c r="A177" s="50"/>
      <c r="B177" s="44"/>
      <c r="C177" s="44"/>
      <c r="D177" s="44"/>
      <c r="E177" s="51"/>
      <c r="F177" s="261"/>
      <c r="G177" s="22"/>
    </row>
    <row r="178">
      <c r="A178" s="50"/>
      <c r="B178" s="44"/>
      <c r="C178" s="44"/>
      <c r="D178" s="44"/>
      <c r="E178" s="51"/>
      <c r="F178" s="261"/>
      <c r="G178" s="22"/>
    </row>
    <row r="179">
      <c r="A179" s="50"/>
      <c r="B179" s="44"/>
      <c r="C179" s="44"/>
      <c r="D179" s="44"/>
      <c r="E179" s="51"/>
      <c r="F179" s="261"/>
      <c r="G179" s="22"/>
    </row>
    <row r="180">
      <c r="A180" s="50"/>
      <c r="B180" s="44"/>
      <c r="C180" s="44"/>
      <c r="D180" s="44"/>
      <c r="E180" s="51"/>
      <c r="F180" s="261"/>
      <c r="G180" s="22"/>
    </row>
    <row r="181">
      <c r="A181" s="50"/>
      <c r="B181" s="44"/>
      <c r="C181" s="44"/>
      <c r="D181" s="44"/>
      <c r="E181" s="51"/>
      <c r="F181" s="261"/>
      <c r="G181" s="22"/>
    </row>
    <row r="182">
      <c r="A182" s="50"/>
      <c r="B182" s="44"/>
      <c r="C182" s="44"/>
      <c r="D182" s="44"/>
      <c r="E182" s="51"/>
      <c r="F182" s="261"/>
      <c r="G182" s="22"/>
    </row>
    <row r="183">
      <c r="A183" s="50"/>
      <c r="B183" s="44"/>
      <c r="C183" s="44"/>
      <c r="D183" s="44"/>
      <c r="E183" s="51"/>
      <c r="F183" s="261"/>
      <c r="G183" s="22"/>
    </row>
    <row r="184">
      <c r="A184" s="50"/>
      <c r="B184" s="44"/>
      <c r="C184" s="44"/>
      <c r="D184" s="44"/>
      <c r="E184" s="51"/>
      <c r="F184" s="261"/>
      <c r="G184" s="22"/>
    </row>
    <row r="185">
      <c r="A185" s="50"/>
      <c r="B185" s="44"/>
      <c r="C185" s="44"/>
      <c r="D185" s="44"/>
      <c r="E185" s="51"/>
      <c r="F185" s="261"/>
      <c r="G185" s="22"/>
    </row>
    <row r="186">
      <c r="A186" s="50"/>
      <c r="B186" s="44"/>
      <c r="C186" s="44"/>
      <c r="D186" s="44"/>
      <c r="E186" s="51"/>
      <c r="F186" s="261"/>
      <c r="G186" s="22"/>
    </row>
    <row r="187">
      <c r="A187" s="50"/>
      <c r="B187" s="44"/>
      <c r="C187" s="44"/>
      <c r="D187" s="44"/>
      <c r="E187" s="51"/>
      <c r="F187" s="261"/>
      <c r="G187" s="22"/>
    </row>
    <row r="188">
      <c r="A188" s="50"/>
      <c r="B188" s="44"/>
      <c r="C188" s="44"/>
      <c r="D188" s="44"/>
      <c r="E188" s="51"/>
      <c r="F188" s="261"/>
      <c r="G188" s="22"/>
    </row>
    <row r="189">
      <c r="A189" s="50"/>
      <c r="B189" s="44"/>
      <c r="C189" s="44"/>
      <c r="D189" s="44"/>
      <c r="E189" s="51"/>
      <c r="F189" s="261"/>
      <c r="G189" s="22"/>
    </row>
    <row r="190">
      <c r="A190" s="50"/>
      <c r="B190" s="44"/>
      <c r="C190" s="44"/>
      <c r="D190" s="44"/>
      <c r="E190" s="51"/>
      <c r="F190" s="261"/>
      <c r="G190" s="22"/>
    </row>
    <row r="191">
      <c r="A191" s="50"/>
      <c r="B191" s="44"/>
      <c r="C191" s="44"/>
      <c r="D191" s="44"/>
      <c r="E191" s="51"/>
      <c r="F191" s="261"/>
      <c r="G191" s="22"/>
    </row>
    <row r="192">
      <c r="A192" s="50"/>
      <c r="B192" s="44"/>
      <c r="C192" s="44"/>
      <c r="D192" s="44"/>
      <c r="E192" s="51"/>
      <c r="F192" s="261"/>
      <c r="G192" s="22"/>
    </row>
    <row r="193">
      <c r="A193" s="50"/>
      <c r="B193" s="44"/>
      <c r="C193" s="44"/>
      <c r="D193" s="44"/>
      <c r="E193" s="51"/>
      <c r="F193" s="261"/>
      <c r="G193" s="22"/>
    </row>
    <row r="194">
      <c r="A194" s="50"/>
      <c r="B194" s="44"/>
      <c r="C194" s="44"/>
      <c r="D194" s="44"/>
      <c r="E194" s="51"/>
      <c r="F194" s="261"/>
      <c r="G194" s="22"/>
    </row>
    <row r="195">
      <c r="A195" s="50"/>
      <c r="B195" s="44"/>
      <c r="C195" s="44"/>
      <c r="D195" s="44"/>
      <c r="E195" s="51"/>
      <c r="F195" s="261"/>
      <c r="G195" s="22"/>
    </row>
    <row r="196">
      <c r="A196" s="50"/>
      <c r="B196" s="44"/>
      <c r="C196" s="44"/>
      <c r="D196" s="44"/>
      <c r="E196" s="51"/>
      <c r="F196" s="261"/>
      <c r="G196" s="22"/>
    </row>
    <row r="197">
      <c r="A197" s="50"/>
      <c r="B197" s="44"/>
      <c r="C197" s="44"/>
      <c r="D197" s="44"/>
      <c r="E197" s="51"/>
      <c r="F197" s="261"/>
      <c r="G197" s="22"/>
    </row>
    <row r="198">
      <c r="A198" s="50"/>
      <c r="B198" s="44"/>
      <c r="C198" s="44"/>
      <c r="D198" s="44"/>
      <c r="E198" s="51"/>
      <c r="F198" s="261"/>
      <c r="G198" s="22"/>
    </row>
    <row r="199">
      <c r="A199" s="50"/>
      <c r="B199" s="44"/>
      <c r="C199" s="44"/>
      <c r="D199" s="44"/>
      <c r="E199" s="51"/>
      <c r="F199" s="261"/>
      <c r="G199" s="22"/>
    </row>
    <row r="200">
      <c r="A200" s="50"/>
      <c r="B200" s="44"/>
      <c r="C200" s="44"/>
      <c r="D200" s="44"/>
      <c r="E200" s="51"/>
      <c r="F200" s="261"/>
      <c r="G200" s="22"/>
    </row>
    <row r="201">
      <c r="A201" s="50"/>
      <c r="B201" s="44"/>
      <c r="C201" s="44"/>
      <c r="D201" s="44"/>
      <c r="E201" s="51"/>
      <c r="F201" s="261"/>
      <c r="G201" s="22"/>
    </row>
    <row r="202">
      <c r="A202" s="50"/>
      <c r="B202" s="44"/>
      <c r="C202" s="44"/>
      <c r="D202" s="44"/>
      <c r="E202" s="51"/>
      <c r="F202" s="261"/>
      <c r="G202" s="22"/>
    </row>
    <row r="203">
      <c r="A203" s="50"/>
      <c r="B203" s="44"/>
      <c r="C203" s="44"/>
      <c r="D203" s="44"/>
      <c r="E203" s="51"/>
      <c r="F203" s="261"/>
      <c r="G203" s="22"/>
    </row>
    <row r="204">
      <c r="A204" s="50"/>
      <c r="B204" s="44"/>
      <c r="C204" s="44"/>
      <c r="D204" s="44"/>
      <c r="E204" s="51"/>
      <c r="F204" s="261"/>
      <c r="G204" s="22"/>
    </row>
    <row r="205">
      <c r="A205" s="50"/>
      <c r="B205" s="44"/>
      <c r="C205" s="44"/>
      <c r="D205" s="44"/>
      <c r="E205" s="51"/>
      <c r="F205" s="261"/>
      <c r="G205" s="22"/>
    </row>
    <row r="206">
      <c r="A206" s="50"/>
      <c r="B206" s="44"/>
      <c r="C206" s="44"/>
      <c r="D206" s="44"/>
      <c r="E206" s="51"/>
      <c r="F206" s="261"/>
      <c r="G206" s="22"/>
    </row>
    <row r="207">
      <c r="A207" s="50"/>
      <c r="B207" s="44"/>
      <c r="C207" s="44"/>
      <c r="D207" s="44"/>
      <c r="E207" s="51"/>
      <c r="F207" s="261"/>
      <c r="G207" s="22"/>
    </row>
    <row r="208">
      <c r="A208" s="50"/>
      <c r="B208" s="44"/>
      <c r="C208" s="44"/>
      <c r="D208" s="44"/>
      <c r="E208" s="51"/>
      <c r="F208" s="261"/>
      <c r="G208" s="22"/>
    </row>
    <row r="209">
      <c r="A209" s="50"/>
      <c r="B209" s="44"/>
      <c r="C209" s="44"/>
      <c r="D209" s="44"/>
      <c r="E209" s="51"/>
      <c r="F209" s="261"/>
      <c r="G209" s="22"/>
    </row>
    <row r="210">
      <c r="A210" s="50"/>
      <c r="B210" s="44"/>
      <c r="C210" s="44"/>
      <c r="D210" s="44"/>
      <c r="E210" s="51"/>
      <c r="F210" s="261"/>
      <c r="G210" s="22"/>
    </row>
    <row r="211">
      <c r="A211" s="50"/>
      <c r="B211" s="44"/>
      <c r="C211" s="44"/>
      <c r="D211" s="44"/>
      <c r="E211" s="51"/>
      <c r="F211" s="261"/>
      <c r="G211" s="22"/>
    </row>
    <row r="212">
      <c r="A212" s="50"/>
      <c r="B212" s="44"/>
      <c r="C212" s="44"/>
      <c r="D212" s="44"/>
      <c r="E212" s="51"/>
      <c r="F212" s="261"/>
      <c r="G212" s="22"/>
    </row>
    <row r="213">
      <c r="A213" s="50"/>
      <c r="B213" s="44"/>
      <c r="C213" s="44"/>
      <c r="D213" s="44"/>
      <c r="E213" s="51"/>
      <c r="F213" s="261"/>
      <c r="G213" s="22"/>
    </row>
    <row r="214">
      <c r="A214" s="50"/>
      <c r="B214" s="44"/>
      <c r="C214" s="44"/>
      <c r="D214" s="44"/>
      <c r="E214" s="51"/>
      <c r="F214" s="261"/>
      <c r="G214" s="22"/>
    </row>
    <row r="215">
      <c r="A215" s="50"/>
      <c r="B215" s="44"/>
      <c r="C215" s="44"/>
      <c r="D215" s="44"/>
      <c r="E215" s="51"/>
      <c r="F215" s="261"/>
      <c r="G215" s="22"/>
    </row>
    <row r="216">
      <c r="A216" s="50"/>
      <c r="B216" s="44"/>
      <c r="C216" s="44"/>
      <c r="D216" s="44"/>
      <c r="E216" s="51"/>
      <c r="F216" s="261"/>
      <c r="G216" s="22"/>
    </row>
    <row r="217">
      <c r="A217" s="50"/>
      <c r="B217" s="44"/>
      <c r="C217" s="44"/>
      <c r="D217" s="44"/>
      <c r="E217" s="51"/>
      <c r="F217" s="261"/>
      <c r="G217" s="22"/>
    </row>
    <row r="218">
      <c r="A218" s="50"/>
      <c r="B218" s="44"/>
      <c r="C218" s="44"/>
      <c r="D218" s="44"/>
      <c r="E218" s="51"/>
      <c r="F218" s="261"/>
      <c r="G218" s="22"/>
    </row>
    <row r="219">
      <c r="A219" s="50"/>
      <c r="B219" s="44"/>
      <c r="C219" s="44"/>
      <c r="D219" s="44"/>
      <c r="E219" s="51"/>
      <c r="F219" s="261"/>
      <c r="G219" s="22"/>
    </row>
    <row r="220">
      <c r="A220" s="50"/>
      <c r="B220" s="44"/>
      <c r="C220" s="44"/>
      <c r="D220" s="44"/>
      <c r="E220" s="51"/>
      <c r="F220" s="261"/>
      <c r="G220" s="22"/>
    </row>
    <row r="221">
      <c r="A221" s="50"/>
      <c r="B221" s="44"/>
      <c r="C221" s="44"/>
      <c r="D221" s="44"/>
      <c r="E221" s="51"/>
      <c r="F221" s="261"/>
      <c r="G221" s="22"/>
    </row>
    <row r="222">
      <c r="A222" s="50"/>
      <c r="B222" s="44"/>
      <c r="C222" s="44"/>
      <c r="D222" s="44"/>
      <c r="E222" s="51"/>
      <c r="F222" s="261"/>
      <c r="G222" s="22"/>
    </row>
    <row r="223">
      <c r="A223" s="50"/>
      <c r="B223" s="44"/>
      <c r="C223" s="44"/>
      <c r="D223" s="44"/>
      <c r="E223" s="51"/>
      <c r="F223" s="261"/>
      <c r="G223" s="22"/>
    </row>
    <row r="224">
      <c r="A224" s="50"/>
      <c r="B224" s="44"/>
      <c r="C224" s="44"/>
      <c r="D224" s="44"/>
      <c r="E224" s="51"/>
      <c r="F224" s="261"/>
      <c r="G224" s="22"/>
    </row>
    <row r="225">
      <c r="A225" s="50"/>
      <c r="B225" s="44"/>
      <c r="C225" s="44"/>
      <c r="D225" s="44"/>
      <c r="E225" s="51"/>
      <c r="F225" s="261"/>
      <c r="G225" s="22"/>
    </row>
    <row r="226">
      <c r="A226" s="50"/>
      <c r="B226" s="44"/>
      <c r="C226" s="44"/>
      <c r="D226" s="44"/>
      <c r="E226" s="51"/>
      <c r="F226" s="261"/>
      <c r="G226" s="22"/>
    </row>
    <row r="227">
      <c r="A227" s="50"/>
      <c r="B227" s="44"/>
      <c r="C227" s="44"/>
      <c r="D227" s="44"/>
      <c r="E227" s="51"/>
      <c r="F227" s="261"/>
      <c r="G227" s="22"/>
    </row>
    <row r="228">
      <c r="A228" s="50"/>
      <c r="B228" s="44"/>
      <c r="C228" s="44"/>
      <c r="D228" s="44"/>
      <c r="E228" s="51"/>
      <c r="F228" s="261"/>
      <c r="G228" s="22"/>
    </row>
    <row r="229">
      <c r="A229" s="50"/>
      <c r="B229" s="44"/>
      <c r="C229" s="44"/>
      <c r="D229" s="44"/>
      <c r="E229" s="51"/>
      <c r="F229" s="261"/>
      <c r="G229" s="22"/>
    </row>
    <row r="230">
      <c r="A230" s="50"/>
      <c r="B230" s="44"/>
      <c r="C230" s="44"/>
      <c r="D230" s="44"/>
      <c r="E230" s="51"/>
      <c r="F230" s="261"/>
      <c r="G230" s="22"/>
    </row>
    <row r="231">
      <c r="A231" s="50"/>
      <c r="B231" s="44"/>
      <c r="C231" s="44"/>
      <c r="D231" s="44"/>
      <c r="E231" s="51"/>
      <c r="F231" s="261"/>
      <c r="G231" s="22"/>
    </row>
    <row r="232">
      <c r="A232" s="50"/>
      <c r="B232" s="44"/>
      <c r="C232" s="44"/>
      <c r="D232" s="44"/>
      <c r="E232" s="51"/>
      <c r="F232" s="261"/>
      <c r="G232" s="22"/>
    </row>
    <row r="233">
      <c r="A233" s="50"/>
      <c r="B233" s="44"/>
      <c r="C233" s="44"/>
      <c r="D233" s="44"/>
      <c r="E233" s="51"/>
      <c r="F233" s="261"/>
      <c r="G233" s="22"/>
    </row>
    <row r="234">
      <c r="A234" s="50"/>
      <c r="B234" s="44"/>
      <c r="C234" s="44"/>
      <c r="D234" s="44"/>
      <c r="E234" s="51"/>
      <c r="F234" s="261"/>
      <c r="G234" s="22"/>
    </row>
    <row r="235">
      <c r="A235" s="50"/>
      <c r="B235" s="44"/>
      <c r="C235" s="44"/>
      <c r="D235" s="44"/>
      <c r="E235" s="51"/>
      <c r="F235" s="261"/>
      <c r="G235" s="22"/>
    </row>
    <row r="236">
      <c r="A236" s="50"/>
      <c r="B236" s="44"/>
      <c r="C236" s="44"/>
      <c r="D236" s="44"/>
      <c r="E236" s="51"/>
      <c r="F236" s="261"/>
      <c r="G236" s="22"/>
    </row>
    <row r="237">
      <c r="A237" s="50"/>
      <c r="B237" s="44"/>
      <c r="C237" s="44"/>
      <c r="D237" s="44"/>
      <c r="E237" s="51"/>
      <c r="F237" s="261"/>
      <c r="G237" s="22"/>
    </row>
    <row r="238">
      <c r="A238" s="50"/>
      <c r="B238" s="44"/>
      <c r="C238" s="44"/>
      <c r="D238" s="44"/>
      <c r="E238" s="51"/>
      <c r="F238" s="261"/>
      <c r="G238" s="22"/>
    </row>
    <row r="239">
      <c r="A239" s="50"/>
      <c r="B239" s="44"/>
      <c r="C239" s="44"/>
      <c r="D239" s="44"/>
      <c r="E239" s="51"/>
      <c r="F239" s="261"/>
      <c r="G239" s="22"/>
    </row>
    <row r="240">
      <c r="A240" s="50"/>
      <c r="B240" s="44"/>
      <c r="C240" s="44"/>
      <c r="D240" s="44"/>
      <c r="E240" s="51"/>
      <c r="F240" s="261"/>
      <c r="G240" s="22"/>
    </row>
    <row r="241">
      <c r="A241" s="50"/>
      <c r="B241" s="44"/>
      <c r="C241" s="44"/>
      <c r="D241" s="44"/>
      <c r="E241" s="51"/>
      <c r="F241" s="261"/>
      <c r="G241" s="22"/>
    </row>
    <row r="242">
      <c r="A242" s="50"/>
      <c r="B242" s="44"/>
      <c r="C242" s="44"/>
      <c r="D242" s="44"/>
      <c r="E242" s="51"/>
      <c r="F242" s="261"/>
      <c r="G242" s="22"/>
    </row>
    <row r="243">
      <c r="A243" s="50"/>
      <c r="B243" s="44"/>
      <c r="C243" s="44"/>
      <c r="D243" s="44"/>
      <c r="E243" s="51"/>
      <c r="F243" s="261"/>
      <c r="G243" s="22"/>
    </row>
    <row r="244">
      <c r="A244" s="50"/>
      <c r="B244" s="44"/>
      <c r="C244" s="44"/>
      <c r="D244" s="44"/>
      <c r="E244" s="51"/>
      <c r="F244" s="261"/>
      <c r="G244" s="22"/>
    </row>
    <row r="245">
      <c r="A245" s="50"/>
      <c r="B245" s="44"/>
      <c r="C245" s="44"/>
      <c r="D245" s="44"/>
      <c r="E245" s="51"/>
      <c r="F245" s="261"/>
      <c r="G245" s="22"/>
    </row>
    <row r="246">
      <c r="A246" s="50"/>
      <c r="B246" s="44"/>
      <c r="C246" s="44"/>
      <c r="D246" s="44"/>
      <c r="E246" s="51"/>
      <c r="F246" s="261"/>
      <c r="G246" s="22"/>
    </row>
    <row r="247">
      <c r="A247" s="50"/>
      <c r="B247" s="44"/>
      <c r="C247" s="44"/>
      <c r="D247" s="44"/>
      <c r="E247" s="51"/>
      <c r="F247" s="261"/>
      <c r="G247" s="22"/>
    </row>
    <row r="248">
      <c r="A248" s="50"/>
      <c r="B248" s="44"/>
      <c r="C248" s="44"/>
      <c r="D248" s="44"/>
      <c r="E248" s="51"/>
      <c r="F248" s="261"/>
      <c r="G248" s="22"/>
    </row>
    <row r="249">
      <c r="A249" s="50"/>
      <c r="B249" s="44"/>
      <c r="C249" s="44"/>
      <c r="D249" s="44"/>
      <c r="E249" s="51"/>
      <c r="F249" s="261"/>
      <c r="G249" s="22"/>
    </row>
    <row r="250">
      <c r="A250" s="50"/>
      <c r="B250" s="44"/>
      <c r="C250" s="44"/>
      <c r="D250" s="44"/>
      <c r="E250" s="51"/>
      <c r="F250" s="261"/>
      <c r="G250" s="22"/>
    </row>
    <row r="251">
      <c r="A251" s="50"/>
      <c r="B251" s="44"/>
      <c r="C251" s="44"/>
      <c r="D251" s="44"/>
      <c r="E251" s="51"/>
      <c r="F251" s="261"/>
      <c r="G251" s="22"/>
    </row>
    <row r="252">
      <c r="A252" s="50"/>
      <c r="B252" s="44"/>
      <c r="C252" s="44"/>
      <c r="D252" s="44"/>
      <c r="E252" s="51"/>
      <c r="F252" s="261"/>
      <c r="G252" s="22"/>
    </row>
    <row r="253">
      <c r="A253" s="50"/>
      <c r="B253" s="44"/>
      <c r="C253" s="44"/>
      <c r="D253" s="44"/>
      <c r="E253" s="51"/>
      <c r="F253" s="261"/>
      <c r="G253" s="22"/>
    </row>
    <row r="254">
      <c r="A254" s="50"/>
      <c r="B254" s="44"/>
      <c r="C254" s="44"/>
      <c r="D254" s="44"/>
      <c r="E254" s="51"/>
      <c r="F254" s="261"/>
      <c r="G254" s="22"/>
    </row>
    <row r="255">
      <c r="A255" s="50"/>
      <c r="B255" s="44"/>
      <c r="C255" s="44"/>
      <c r="D255" s="44"/>
      <c r="E255" s="51"/>
      <c r="F255" s="261"/>
      <c r="G255" s="22"/>
    </row>
    <row r="256">
      <c r="A256" s="50"/>
      <c r="B256" s="44"/>
      <c r="C256" s="44"/>
      <c r="D256" s="44"/>
      <c r="E256" s="51"/>
      <c r="F256" s="261"/>
      <c r="G256" s="22"/>
    </row>
    <row r="257">
      <c r="A257" s="50"/>
      <c r="B257" s="44"/>
      <c r="C257" s="44"/>
      <c r="D257" s="44"/>
      <c r="E257" s="51"/>
      <c r="F257" s="261"/>
      <c r="G257" s="22"/>
    </row>
    <row r="258">
      <c r="A258" s="50"/>
      <c r="B258" s="44"/>
      <c r="C258" s="44"/>
      <c r="D258" s="44"/>
      <c r="E258" s="51"/>
      <c r="F258" s="261"/>
      <c r="G258" s="22"/>
    </row>
    <row r="259">
      <c r="A259" s="50"/>
      <c r="B259" s="44"/>
      <c r="C259" s="44"/>
      <c r="D259" s="44"/>
      <c r="E259" s="51"/>
      <c r="F259" s="261"/>
      <c r="G259" s="22"/>
    </row>
    <row r="260">
      <c r="A260" s="50"/>
      <c r="B260" s="44"/>
      <c r="C260" s="44"/>
      <c r="D260" s="44"/>
      <c r="E260" s="51"/>
      <c r="F260" s="261"/>
      <c r="G260" s="22"/>
    </row>
    <row r="261">
      <c r="A261" s="50"/>
      <c r="B261" s="44"/>
      <c r="C261" s="44"/>
      <c r="D261" s="44"/>
      <c r="E261" s="51"/>
      <c r="F261" s="261"/>
      <c r="G261" s="22"/>
    </row>
    <row r="262">
      <c r="A262" s="50"/>
      <c r="B262" s="44"/>
      <c r="C262" s="44"/>
      <c r="D262" s="44"/>
      <c r="E262" s="51"/>
      <c r="F262" s="261"/>
      <c r="G262" s="22"/>
    </row>
    <row r="263">
      <c r="A263" s="50"/>
      <c r="B263" s="44"/>
      <c r="C263" s="44"/>
      <c r="D263" s="44"/>
      <c r="E263" s="51"/>
      <c r="F263" s="261"/>
      <c r="G263" s="22"/>
    </row>
    <row r="264">
      <c r="A264" s="50"/>
      <c r="B264" s="44"/>
      <c r="C264" s="44"/>
      <c r="D264" s="44"/>
      <c r="E264" s="51"/>
      <c r="F264" s="261"/>
      <c r="G264" s="22"/>
    </row>
    <row r="265">
      <c r="A265" s="50"/>
      <c r="B265" s="44"/>
      <c r="C265" s="44"/>
      <c r="D265" s="44"/>
      <c r="E265" s="51"/>
      <c r="F265" s="261"/>
      <c r="G265" s="22"/>
    </row>
    <row r="266">
      <c r="A266" s="50"/>
      <c r="B266" s="44"/>
      <c r="C266" s="44"/>
      <c r="D266" s="44"/>
      <c r="E266" s="51"/>
      <c r="F266" s="261"/>
      <c r="G266" s="22"/>
    </row>
    <row r="267">
      <c r="A267" s="50"/>
      <c r="B267" s="44"/>
      <c r="C267" s="44"/>
      <c r="D267" s="44"/>
      <c r="E267" s="51"/>
      <c r="F267" s="261"/>
      <c r="G267" s="22"/>
    </row>
    <row r="268">
      <c r="A268" s="50"/>
      <c r="B268" s="44"/>
      <c r="C268" s="44"/>
      <c r="D268" s="44"/>
      <c r="E268" s="51"/>
      <c r="F268" s="261"/>
      <c r="G268" s="22"/>
    </row>
    <row r="269">
      <c r="A269" s="50"/>
      <c r="B269" s="44"/>
      <c r="C269" s="44"/>
      <c r="D269" s="44"/>
      <c r="E269" s="51"/>
      <c r="F269" s="261"/>
      <c r="G269" s="22"/>
    </row>
    <row r="270">
      <c r="A270" s="50"/>
      <c r="B270" s="44"/>
      <c r="C270" s="44"/>
      <c r="D270" s="44"/>
      <c r="E270" s="51"/>
      <c r="F270" s="261"/>
      <c r="G270" s="22"/>
    </row>
    <row r="271">
      <c r="A271" s="50"/>
      <c r="B271" s="44"/>
      <c r="C271" s="44"/>
      <c r="D271" s="44"/>
      <c r="E271" s="51"/>
      <c r="F271" s="261"/>
      <c r="G271" s="22"/>
    </row>
    <row r="272">
      <c r="A272" s="50"/>
      <c r="B272" s="44"/>
      <c r="C272" s="44"/>
      <c r="D272" s="44"/>
      <c r="E272" s="51"/>
      <c r="F272" s="261"/>
      <c r="G272" s="22"/>
    </row>
    <row r="273">
      <c r="A273" s="50"/>
      <c r="B273" s="44"/>
      <c r="C273" s="44"/>
      <c r="D273" s="44"/>
      <c r="E273" s="51"/>
      <c r="F273" s="261"/>
      <c r="G273" s="22"/>
    </row>
    <row r="274">
      <c r="A274" s="50"/>
      <c r="B274" s="44"/>
      <c r="C274" s="44"/>
      <c r="D274" s="44"/>
      <c r="E274" s="51"/>
      <c r="F274" s="261"/>
      <c r="G274" s="22"/>
    </row>
    <row r="275">
      <c r="A275" s="50"/>
      <c r="B275" s="44"/>
      <c r="C275" s="44"/>
      <c r="D275" s="44"/>
      <c r="E275" s="51"/>
      <c r="F275" s="261"/>
      <c r="G275" s="22"/>
    </row>
    <row r="276">
      <c r="A276" s="50"/>
      <c r="B276" s="44"/>
      <c r="C276" s="44"/>
      <c r="D276" s="44"/>
      <c r="E276" s="51"/>
      <c r="F276" s="261"/>
      <c r="G276" s="22"/>
    </row>
    <row r="277">
      <c r="A277" s="50"/>
      <c r="B277" s="44"/>
      <c r="C277" s="44"/>
      <c r="D277" s="44"/>
      <c r="E277" s="51"/>
      <c r="F277" s="261"/>
      <c r="G277" s="22"/>
    </row>
    <row r="278">
      <c r="A278" s="50"/>
      <c r="B278" s="44"/>
      <c r="C278" s="44"/>
      <c r="D278" s="44"/>
      <c r="E278" s="51"/>
      <c r="F278" s="261"/>
      <c r="G278" s="22"/>
    </row>
    <row r="279">
      <c r="A279" s="50"/>
      <c r="B279" s="44"/>
      <c r="C279" s="44"/>
      <c r="D279" s="44"/>
      <c r="E279" s="51"/>
      <c r="F279" s="261"/>
      <c r="G279" s="22"/>
    </row>
    <row r="280">
      <c r="A280" s="50"/>
      <c r="B280" s="44"/>
      <c r="C280" s="44"/>
      <c r="D280" s="44"/>
      <c r="E280" s="51"/>
      <c r="F280" s="261"/>
      <c r="G280" s="22"/>
    </row>
    <row r="281">
      <c r="A281" s="50"/>
      <c r="B281" s="44"/>
      <c r="C281" s="44"/>
      <c r="D281" s="44"/>
      <c r="E281" s="51"/>
      <c r="F281" s="261"/>
      <c r="G281" s="22"/>
    </row>
    <row r="282">
      <c r="A282" s="50"/>
      <c r="B282" s="44"/>
      <c r="C282" s="44"/>
      <c r="D282" s="44"/>
      <c r="E282" s="51"/>
      <c r="F282" s="261"/>
      <c r="G282" s="22"/>
    </row>
    <row r="283">
      <c r="A283" s="50"/>
      <c r="B283" s="44"/>
      <c r="C283" s="44"/>
      <c r="D283" s="44"/>
      <c r="E283" s="51"/>
      <c r="F283" s="261"/>
      <c r="G283" s="119"/>
    </row>
    <row r="284">
      <c r="A284" s="50"/>
      <c r="B284" s="44"/>
      <c r="C284" s="44"/>
      <c r="D284" s="44"/>
      <c r="E284" s="51"/>
      <c r="F284" s="261"/>
      <c r="G284" s="22"/>
    </row>
    <row r="285">
      <c r="A285" s="50"/>
      <c r="B285" s="44"/>
      <c r="C285" s="44"/>
      <c r="D285" s="44"/>
      <c r="E285" s="51"/>
      <c r="F285" s="261"/>
      <c r="G285" s="22"/>
    </row>
    <row r="286">
      <c r="A286" s="50"/>
      <c r="B286" s="44"/>
      <c r="C286" s="44"/>
      <c r="D286" s="44"/>
      <c r="E286" s="51"/>
      <c r="F286" s="261"/>
      <c r="G286" s="22"/>
    </row>
    <row r="287">
      <c r="A287" s="50"/>
      <c r="B287" s="44"/>
      <c r="C287" s="44"/>
      <c r="D287" s="44"/>
      <c r="E287" s="51"/>
      <c r="F287" s="261"/>
      <c r="G287" s="22"/>
    </row>
    <row r="288">
      <c r="A288" s="50"/>
      <c r="B288" s="44"/>
      <c r="C288" s="44"/>
      <c r="D288" s="44"/>
      <c r="E288" s="51"/>
      <c r="F288" s="261"/>
      <c r="G288" s="22"/>
    </row>
    <row r="289">
      <c r="A289" s="50"/>
      <c r="B289" s="44"/>
      <c r="C289" s="44"/>
      <c r="D289" s="44"/>
      <c r="E289" s="51"/>
      <c r="F289" s="261"/>
      <c r="G289" s="22"/>
    </row>
    <row r="290">
      <c r="A290" s="50"/>
      <c r="B290" s="44"/>
      <c r="C290" s="44"/>
      <c r="D290" s="44"/>
      <c r="E290" s="51"/>
      <c r="F290" s="261"/>
      <c r="G290" s="22"/>
    </row>
    <row r="291">
      <c r="A291" s="50"/>
      <c r="B291" s="44"/>
      <c r="C291" s="44"/>
      <c r="D291" s="44"/>
      <c r="E291" s="51"/>
      <c r="F291" s="261"/>
      <c r="G291" s="22"/>
    </row>
    <row r="292">
      <c r="A292" s="50"/>
      <c r="B292" s="44"/>
      <c r="C292" s="44"/>
      <c r="D292" s="44"/>
      <c r="E292" s="51"/>
      <c r="F292" s="261"/>
      <c r="G292" s="22"/>
    </row>
    <row r="293">
      <c r="A293" s="50"/>
      <c r="B293" s="44"/>
      <c r="C293" s="44"/>
      <c r="D293" s="44"/>
      <c r="E293" s="51"/>
      <c r="F293" s="261"/>
      <c r="G293" s="22"/>
    </row>
    <row r="294">
      <c r="A294" s="50"/>
      <c r="B294" s="44"/>
      <c r="C294" s="44"/>
      <c r="D294" s="44"/>
      <c r="E294" s="51"/>
      <c r="F294" s="261"/>
      <c r="G294" s="22"/>
    </row>
    <row r="295">
      <c r="A295" s="50"/>
      <c r="B295" s="44"/>
      <c r="C295" s="44"/>
      <c r="D295" s="44"/>
      <c r="E295" s="51"/>
      <c r="F295" s="261"/>
      <c r="G295" s="22"/>
    </row>
    <row r="296">
      <c r="A296" s="50"/>
      <c r="B296" s="44"/>
      <c r="C296" s="44"/>
      <c r="D296" s="44"/>
      <c r="E296" s="51"/>
      <c r="F296" s="261"/>
      <c r="G296" s="22"/>
    </row>
    <row r="297">
      <c r="A297" s="50"/>
      <c r="B297" s="44"/>
      <c r="C297" s="44"/>
      <c r="D297" s="44"/>
      <c r="E297" s="51"/>
      <c r="F297" s="261"/>
      <c r="G297" s="22"/>
    </row>
    <row r="298">
      <c r="A298" s="50"/>
      <c r="B298" s="44"/>
      <c r="C298" s="44"/>
      <c r="D298" s="44"/>
      <c r="E298" s="51"/>
      <c r="F298" s="261"/>
      <c r="G298" s="22"/>
    </row>
    <row r="299">
      <c r="A299" s="50"/>
      <c r="B299" s="44"/>
      <c r="C299" s="44"/>
      <c r="D299" s="44"/>
      <c r="E299" s="51"/>
      <c r="F299" s="261"/>
      <c r="G299" s="22"/>
    </row>
    <row r="300">
      <c r="A300" s="50"/>
      <c r="B300" s="44"/>
      <c r="C300" s="44"/>
      <c r="D300" s="44"/>
      <c r="E300" s="51"/>
      <c r="F300" s="261"/>
      <c r="G300" s="22"/>
    </row>
    <row r="301">
      <c r="A301" s="50"/>
      <c r="B301" s="44"/>
      <c r="C301" s="44"/>
      <c r="D301" s="44"/>
      <c r="E301" s="51"/>
      <c r="F301" s="261"/>
      <c r="G301" s="22"/>
    </row>
    <row r="302">
      <c r="A302" s="50"/>
      <c r="B302" s="44"/>
      <c r="C302" s="44"/>
      <c r="D302" s="44"/>
      <c r="E302" s="51"/>
      <c r="F302" s="261"/>
      <c r="G302" s="22"/>
    </row>
    <row r="303">
      <c r="A303" s="50"/>
      <c r="B303" s="44"/>
      <c r="C303" s="44"/>
      <c r="D303" s="44"/>
      <c r="E303" s="51"/>
      <c r="F303" s="261"/>
      <c r="G303" s="22"/>
    </row>
    <row r="304">
      <c r="A304" s="50"/>
      <c r="B304" s="44"/>
      <c r="C304" s="44"/>
      <c r="D304" s="44"/>
      <c r="E304" s="51"/>
      <c r="F304" s="261"/>
      <c r="G304" s="22"/>
    </row>
    <row r="305">
      <c r="A305" s="50"/>
      <c r="B305" s="44"/>
      <c r="C305" s="44"/>
      <c r="D305" s="44"/>
      <c r="E305" s="51"/>
      <c r="F305" s="261"/>
      <c r="G305" s="22"/>
    </row>
    <row r="306">
      <c r="A306" s="50"/>
      <c r="B306" s="44"/>
      <c r="C306" s="44"/>
      <c r="D306" s="44"/>
      <c r="E306" s="51"/>
      <c r="F306" s="261"/>
      <c r="G306" s="22"/>
    </row>
    <row r="307">
      <c r="A307" s="50"/>
      <c r="B307" s="44"/>
      <c r="C307" s="44"/>
      <c r="D307" s="44"/>
      <c r="E307" s="51"/>
      <c r="F307" s="261"/>
      <c r="G307" s="22"/>
    </row>
    <row r="308">
      <c r="A308" s="50"/>
      <c r="B308" s="44"/>
      <c r="C308" s="44"/>
      <c r="D308" s="44"/>
      <c r="E308" s="51"/>
      <c r="F308" s="261"/>
      <c r="G308" s="22"/>
    </row>
    <row r="309">
      <c r="A309" s="50"/>
      <c r="B309" s="44"/>
      <c r="C309" s="44"/>
      <c r="D309" s="44"/>
      <c r="E309" s="51"/>
      <c r="F309" s="261"/>
      <c r="G309" s="22"/>
    </row>
    <row r="310">
      <c r="A310" s="50"/>
      <c r="B310" s="44"/>
      <c r="C310" s="44"/>
      <c r="D310" s="44"/>
      <c r="E310" s="51"/>
      <c r="F310" s="261"/>
      <c r="G310" s="22"/>
    </row>
    <row r="311">
      <c r="A311" s="50"/>
      <c r="B311" s="44"/>
      <c r="C311" s="44"/>
      <c r="D311" s="44"/>
      <c r="E311" s="51"/>
      <c r="F311" s="261"/>
      <c r="G311" s="22"/>
    </row>
    <row r="312">
      <c r="A312" s="50"/>
      <c r="B312" s="44"/>
      <c r="C312" s="44"/>
      <c r="D312" s="44"/>
      <c r="E312" s="51"/>
      <c r="F312" s="261"/>
      <c r="G312" s="22"/>
    </row>
    <row r="313">
      <c r="A313" s="50"/>
      <c r="B313" s="44"/>
      <c r="C313" s="44"/>
      <c r="D313" s="44"/>
      <c r="E313" s="51"/>
      <c r="F313" s="261"/>
      <c r="G313" s="22"/>
    </row>
    <row r="314">
      <c r="A314" s="50"/>
      <c r="B314" s="44"/>
      <c r="C314" s="44"/>
      <c r="D314" s="44"/>
      <c r="E314" s="51"/>
      <c r="F314" s="261"/>
      <c r="G314" s="22"/>
    </row>
    <row r="315">
      <c r="A315" s="50"/>
      <c r="B315" s="44"/>
      <c r="C315" s="44"/>
      <c r="D315" s="44"/>
      <c r="E315" s="51"/>
      <c r="F315" s="261"/>
      <c r="G315" s="22"/>
    </row>
    <row r="316">
      <c r="A316" s="50"/>
      <c r="B316" s="44"/>
      <c r="C316" s="44"/>
      <c r="D316" s="44"/>
      <c r="E316" s="51"/>
      <c r="F316" s="261"/>
      <c r="G316" s="22"/>
    </row>
    <row r="317">
      <c r="A317" s="50"/>
      <c r="B317" s="44"/>
      <c r="C317" s="44"/>
      <c r="D317" s="44"/>
      <c r="E317" s="51"/>
      <c r="F317" s="261"/>
      <c r="G317" s="22"/>
    </row>
    <row r="318">
      <c r="A318" s="50"/>
      <c r="B318" s="44"/>
      <c r="C318" s="44"/>
      <c r="D318" s="44"/>
      <c r="E318" s="51"/>
      <c r="F318" s="261"/>
      <c r="G318" s="22"/>
    </row>
    <row r="319">
      <c r="A319" s="50"/>
      <c r="B319" s="44"/>
      <c r="C319" s="44"/>
      <c r="D319" s="44"/>
      <c r="E319" s="51"/>
      <c r="F319" s="261"/>
      <c r="G319" s="22"/>
    </row>
    <row r="320">
      <c r="A320" s="50"/>
      <c r="B320" s="44"/>
      <c r="C320" s="44"/>
      <c r="D320" s="44"/>
      <c r="E320" s="51"/>
      <c r="F320" s="261"/>
      <c r="G320" s="22"/>
    </row>
    <row r="321">
      <c r="A321" s="50"/>
      <c r="B321" s="44"/>
      <c r="C321" s="44"/>
      <c r="D321" s="44"/>
      <c r="E321" s="51"/>
      <c r="F321" s="261"/>
      <c r="G321" s="22"/>
    </row>
    <row r="322">
      <c r="A322" s="50"/>
      <c r="B322" s="44"/>
      <c r="C322" s="44"/>
      <c r="D322" s="44"/>
      <c r="E322" s="51"/>
      <c r="F322" s="261"/>
      <c r="G322" s="22"/>
    </row>
    <row r="323">
      <c r="A323" s="50"/>
      <c r="B323" s="44"/>
      <c r="C323" s="44"/>
      <c r="D323" s="44"/>
      <c r="E323" s="51"/>
      <c r="F323" s="261"/>
      <c r="G323" s="22"/>
    </row>
    <row r="324">
      <c r="A324" s="50"/>
      <c r="B324" s="44"/>
      <c r="C324" s="44"/>
      <c r="D324" s="44"/>
      <c r="E324" s="51"/>
      <c r="F324" s="261"/>
      <c r="G324" s="22"/>
    </row>
    <row r="325">
      <c r="A325" s="50"/>
      <c r="B325" s="44"/>
      <c r="C325" s="44"/>
      <c r="D325" s="44"/>
      <c r="E325" s="51"/>
      <c r="F325" s="261"/>
      <c r="G325" s="22"/>
    </row>
    <row r="326">
      <c r="A326" s="50"/>
      <c r="B326" s="44"/>
      <c r="C326" s="44"/>
      <c r="D326" s="44"/>
      <c r="E326" s="51"/>
      <c r="F326" s="261"/>
      <c r="G326" s="22"/>
    </row>
    <row r="327">
      <c r="A327" s="50"/>
      <c r="B327" s="44"/>
      <c r="C327" s="44"/>
      <c r="D327" s="44"/>
      <c r="E327" s="51"/>
      <c r="F327" s="261"/>
      <c r="G327" s="22"/>
    </row>
    <row r="328">
      <c r="A328" s="50"/>
      <c r="B328" s="44"/>
      <c r="C328" s="44"/>
      <c r="D328" s="44"/>
      <c r="E328" s="51"/>
      <c r="F328" s="261"/>
      <c r="G328" s="22"/>
    </row>
    <row r="329">
      <c r="A329" s="50"/>
      <c r="B329" s="44"/>
      <c r="C329" s="44"/>
      <c r="D329" s="44"/>
      <c r="E329" s="51"/>
      <c r="F329" s="261"/>
      <c r="G329" s="22"/>
    </row>
    <row r="330">
      <c r="A330" s="50"/>
      <c r="B330" s="44"/>
      <c r="C330" s="44"/>
      <c r="D330" s="44"/>
      <c r="E330" s="51"/>
      <c r="F330" s="261"/>
      <c r="G330" s="22"/>
    </row>
    <row r="331">
      <c r="A331" s="50"/>
      <c r="B331" s="44"/>
      <c r="C331" s="44"/>
      <c r="D331" s="44"/>
      <c r="E331" s="51"/>
      <c r="F331" s="261"/>
      <c r="G331" s="22"/>
    </row>
    <row r="332">
      <c r="A332" s="50"/>
      <c r="B332" s="44"/>
      <c r="C332" s="44"/>
      <c r="D332" s="44"/>
      <c r="E332" s="51"/>
      <c r="F332" s="261"/>
      <c r="G332" s="22"/>
    </row>
    <row r="333">
      <c r="A333" s="50"/>
      <c r="B333" s="44"/>
      <c r="C333" s="44"/>
      <c r="D333" s="44"/>
      <c r="E333" s="51"/>
      <c r="F333" s="261"/>
      <c r="G333" s="22"/>
    </row>
    <row r="334">
      <c r="A334" s="50"/>
      <c r="B334" s="44"/>
      <c r="C334" s="44"/>
      <c r="D334" s="44"/>
      <c r="E334" s="51"/>
      <c r="F334" s="261"/>
      <c r="G334" s="22"/>
    </row>
    <row r="335">
      <c r="A335" s="50"/>
      <c r="B335" s="44"/>
      <c r="C335" s="44"/>
      <c r="D335" s="44"/>
      <c r="E335" s="51"/>
      <c r="F335" s="261"/>
      <c r="G335" s="22"/>
    </row>
    <row r="336">
      <c r="A336" s="50"/>
      <c r="B336" s="44"/>
      <c r="C336" s="44"/>
      <c r="D336" s="44"/>
      <c r="E336" s="51"/>
      <c r="F336" s="261"/>
      <c r="G336" s="22"/>
    </row>
    <row r="337">
      <c r="A337" s="50"/>
      <c r="B337" s="44"/>
      <c r="C337" s="44"/>
      <c r="D337" s="44"/>
      <c r="E337" s="51"/>
      <c r="F337" s="261"/>
      <c r="G337" s="22"/>
    </row>
    <row r="338">
      <c r="A338" s="50"/>
      <c r="B338" s="44"/>
      <c r="C338" s="44"/>
      <c r="D338" s="44"/>
      <c r="E338" s="51"/>
      <c r="F338" s="261"/>
      <c r="G338" s="22"/>
    </row>
    <row r="339">
      <c r="A339" s="50"/>
      <c r="B339" s="44"/>
      <c r="C339" s="44"/>
      <c r="D339" s="44"/>
      <c r="E339" s="51"/>
      <c r="F339" s="261"/>
      <c r="G339" s="22"/>
    </row>
    <row r="340">
      <c r="A340" s="50"/>
      <c r="B340" s="44"/>
      <c r="C340" s="44"/>
      <c r="D340" s="44"/>
      <c r="E340" s="51"/>
      <c r="F340" s="261"/>
      <c r="G340" s="22"/>
    </row>
    <row r="341">
      <c r="A341" s="50"/>
      <c r="B341" s="44"/>
      <c r="C341" s="44"/>
      <c r="D341" s="44"/>
      <c r="E341" s="51"/>
      <c r="F341" s="261"/>
      <c r="G341" s="22"/>
    </row>
    <row r="342">
      <c r="A342" s="50"/>
      <c r="B342" s="44"/>
      <c r="C342" s="44"/>
      <c r="D342" s="44"/>
      <c r="E342" s="51"/>
      <c r="F342" s="261"/>
      <c r="G342" s="22"/>
    </row>
    <row r="343">
      <c r="A343" s="50"/>
      <c r="B343" s="44"/>
      <c r="C343" s="44"/>
      <c r="D343" s="44"/>
      <c r="E343" s="51"/>
      <c r="F343" s="261"/>
      <c r="G343" s="22"/>
    </row>
    <row r="344">
      <c r="A344" s="50"/>
      <c r="B344" s="44"/>
      <c r="C344" s="44"/>
      <c r="D344" s="44"/>
      <c r="E344" s="51"/>
      <c r="F344" s="261"/>
      <c r="G344" s="22"/>
    </row>
    <row r="345">
      <c r="A345" s="50"/>
      <c r="B345" s="44"/>
      <c r="C345" s="44"/>
      <c r="D345" s="44"/>
      <c r="E345" s="51"/>
      <c r="F345" s="261"/>
      <c r="G345" s="22"/>
    </row>
    <row r="346">
      <c r="A346" s="50"/>
      <c r="B346" s="44"/>
      <c r="C346" s="44"/>
      <c r="D346" s="44"/>
      <c r="E346" s="51"/>
      <c r="F346" s="261"/>
      <c r="G346" s="22"/>
    </row>
    <row r="347">
      <c r="A347" s="50"/>
      <c r="B347" s="44"/>
      <c r="C347" s="44"/>
      <c r="D347" s="44"/>
      <c r="E347" s="51"/>
      <c r="F347" s="261"/>
      <c r="G347" s="22"/>
    </row>
    <row r="348">
      <c r="A348" s="50"/>
      <c r="B348" s="44"/>
      <c r="C348" s="44"/>
      <c r="D348" s="44"/>
      <c r="E348" s="51"/>
      <c r="F348" s="261"/>
      <c r="G348" s="22"/>
    </row>
    <row r="349">
      <c r="A349" s="50"/>
      <c r="B349" s="44"/>
      <c r="C349" s="44"/>
      <c r="D349" s="44"/>
      <c r="E349" s="51"/>
      <c r="F349" s="261"/>
      <c r="G349" s="22"/>
    </row>
    <row r="350">
      <c r="A350" s="50"/>
      <c r="B350" s="44"/>
      <c r="C350" s="44"/>
      <c r="D350" s="44"/>
      <c r="E350" s="51"/>
      <c r="F350" s="261"/>
      <c r="G350" s="22"/>
    </row>
    <row r="351">
      <c r="A351" s="50"/>
      <c r="B351" s="44"/>
      <c r="C351" s="44"/>
      <c r="D351" s="44"/>
      <c r="E351" s="51"/>
      <c r="F351" s="261"/>
      <c r="G351" s="22"/>
    </row>
    <row r="352">
      <c r="A352" s="50"/>
      <c r="B352" s="44"/>
      <c r="C352" s="44"/>
      <c r="D352" s="44"/>
      <c r="E352" s="51"/>
      <c r="F352" s="261"/>
      <c r="G352" s="22"/>
    </row>
    <row r="353">
      <c r="A353" s="50"/>
      <c r="B353" s="44"/>
      <c r="C353" s="44"/>
      <c r="D353" s="44"/>
      <c r="E353" s="51"/>
      <c r="F353" s="261"/>
      <c r="G353" s="22"/>
    </row>
    <row r="354">
      <c r="A354" s="50"/>
      <c r="B354" s="44"/>
      <c r="C354" s="44"/>
      <c r="D354" s="44"/>
      <c r="E354" s="51"/>
      <c r="F354" s="261"/>
      <c r="G354" s="22"/>
    </row>
    <row r="355">
      <c r="A355" s="50"/>
      <c r="B355" s="44"/>
      <c r="C355" s="44"/>
      <c r="D355" s="44"/>
      <c r="E355" s="51"/>
      <c r="F355" s="261"/>
      <c r="G355" s="22"/>
    </row>
    <row r="356">
      <c r="A356" s="50"/>
      <c r="B356" s="44"/>
      <c r="C356" s="44"/>
      <c r="D356" s="44"/>
      <c r="E356" s="51"/>
      <c r="F356" s="261"/>
      <c r="G356" s="22"/>
    </row>
    <row r="357">
      <c r="A357" s="50"/>
      <c r="B357" s="44"/>
      <c r="C357" s="44"/>
      <c r="D357" s="44"/>
      <c r="E357" s="51"/>
      <c r="F357" s="261"/>
      <c r="G357" s="22"/>
    </row>
    <row r="358">
      <c r="A358" s="50"/>
      <c r="B358" s="44"/>
      <c r="C358" s="44"/>
      <c r="D358" s="44"/>
      <c r="E358" s="51"/>
      <c r="F358" s="261"/>
      <c r="G358" s="22"/>
    </row>
    <row r="359">
      <c r="A359" s="50"/>
      <c r="B359" s="44"/>
      <c r="C359" s="44"/>
      <c r="D359" s="44"/>
      <c r="E359" s="51"/>
      <c r="F359" s="261"/>
      <c r="G359" s="22"/>
    </row>
    <row r="360">
      <c r="A360" s="50"/>
      <c r="B360" s="44"/>
      <c r="C360" s="44"/>
      <c r="D360" s="44"/>
      <c r="E360" s="51"/>
      <c r="F360" s="261"/>
      <c r="G360" s="22"/>
    </row>
    <row r="361">
      <c r="A361" s="50"/>
      <c r="B361" s="44"/>
      <c r="C361" s="44"/>
      <c r="D361" s="44"/>
      <c r="E361" s="51"/>
      <c r="F361" s="261"/>
      <c r="G361" s="22"/>
    </row>
    <row r="362">
      <c r="A362" s="50"/>
      <c r="B362" s="44"/>
      <c r="C362" s="44"/>
      <c r="D362" s="44"/>
      <c r="E362" s="51"/>
      <c r="F362" s="261"/>
      <c r="G362" s="22"/>
    </row>
    <row r="363">
      <c r="A363" s="50"/>
      <c r="B363" s="44"/>
      <c r="C363" s="44"/>
      <c r="D363" s="44"/>
      <c r="E363" s="51"/>
      <c r="F363" s="261"/>
      <c r="G363" s="22"/>
    </row>
    <row r="364">
      <c r="A364" s="50"/>
      <c r="B364" s="44"/>
      <c r="C364" s="44"/>
      <c r="D364" s="44"/>
      <c r="E364" s="51"/>
      <c r="F364" s="261"/>
      <c r="G364" s="22"/>
    </row>
    <row r="365">
      <c r="A365" s="50"/>
      <c r="B365" s="44"/>
      <c r="C365" s="44"/>
      <c r="D365" s="44"/>
      <c r="E365" s="51"/>
      <c r="F365" s="261"/>
      <c r="G365" s="22"/>
    </row>
    <row r="366">
      <c r="A366" s="50"/>
      <c r="B366" s="44"/>
      <c r="C366" s="44"/>
      <c r="D366" s="44"/>
      <c r="E366" s="51"/>
      <c r="F366" s="261"/>
      <c r="G366" s="22"/>
    </row>
    <row r="367">
      <c r="A367" s="50"/>
      <c r="B367" s="44"/>
      <c r="C367" s="44"/>
      <c r="D367" s="44"/>
      <c r="E367" s="51"/>
      <c r="F367" s="261"/>
      <c r="G367" s="22"/>
    </row>
    <row r="368">
      <c r="A368" s="50"/>
      <c r="B368" s="44"/>
      <c r="C368" s="44"/>
      <c r="D368" s="44"/>
      <c r="E368" s="51"/>
      <c r="F368" s="261"/>
      <c r="G368" s="22"/>
    </row>
    <row r="369">
      <c r="A369" s="50"/>
      <c r="B369" s="44"/>
      <c r="C369" s="44"/>
      <c r="D369" s="44"/>
      <c r="E369" s="51"/>
      <c r="F369" s="261"/>
      <c r="G369" s="22"/>
    </row>
    <row r="370">
      <c r="A370" s="50"/>
      <c r="B370" s="44"/>
      <c r="C370" s="44"/>
      <c r="D370" s="44"/>
      <c r="E370" s="51"/>
      <c r="F370" s="261"/>
      <c r="G370" s="22"/>
    </row>
    <row r="371">
      <c r="A371" s="50"/>
      <c r="B371" s="44"/>
      <c r="C371" s="44"/>
      <c r="D371" s="44"/>
      <c r="E371" s="51"/>
      <c r="F371" s="261"/>
      <c r="G371" s="22"/>
    </row>
    <row r="372">
      <c r="A372" s="50"/>
      <c r="B372" s="44"/>
      <c r="C372" s="44"/>
      <c r="D372" s="44"/>
      <c r="E372" s="51"/>
      <c r="F372" s="261"/>
      <c r="G372" s="22"/>
    </row>
    <row r="373">
      <c r="A373" s="50"/>
      <c r="B373" s="44"/>
      <c r="C373" s="44"/>
      <c r="D373" s="44"/>
      <c r="E373" s="51"/>
      <c r="F373" s="261"/>
      <c r="G373" s="22"/>
    </row>
    <row r="374">
      <c r="A374" s="50"/>
      <c r="B374" s="44"/>
      <c r="C374" s="44"/>
      <c r="D374" s="44"/>
      <c r="E374" s="51"/>
      <c r="F374" s="261"/>
      <c r="G374" s="22"/>
    </row>
    <row r="375">
      <c r="A375" s="50"/>
      <c r="B375" s="44"/>
      <c r="C375" s="44"/>
      <c r="D375" s="44"/>
      <c r="E375" s="51"/>
      <c r="F375" s="261"/>
      <c r="G375" s="22"/>
    </row>
    <row r="376">
      <c r="A376" s="50"/>
      <c r="B376" s="44"/>
      <c r="C376" s="44"/>
      <c r="D376" s="44"/>
      <c r="E376" s="51"/>
      <c r="F376" s="261"/>
      <c r="G376" s="22"/>
    </row>
    <row r="377">
      <c r="A377" s="50"/>
      <c r="B377" s="44"/>
      <c r="C377" s="44"/>
      <c r="D377" s="44"/>
      <c r="E377" s="51"/>
      <c r="F377" s="261"/>
      <c r="G377" s="22"/>
    </row>
    <row r="378">
      <c r="A378" s="50"/>
      <c r="B378" s="44"/>
      <c r="C378" s="44"/>
      <c r="D378" s="44"/>
      <c r="E378" s="51"/>
      <c r="F378" s="261"/>
      <c r="G378" s="22"/>
    </row>
    <row r="379">
      <c r="A379" s="50"/>
      <c r="B379" s="44"/>
      <c r="C379" s="44"/>
      <c r="D379" s="44"/>
      <c r="E379" s="51"/>
      <c r="F379" s="261"/>
      <c r="G379" s="22"/>
    </row>
    <row r="380">
      <c r="A380" s="50"/>
      <c r="B380" s="44"/>
      <c r="C380" s="44"/>
      <c r="D380" s="44"/>
      <c r="E380" s="51"/>
      <c r="F380" s="261"/>
      <c r="G380" s="22"/>
    </row>
    <row r="381">
      <c r="A381" s="50"/>
      <c r="B381" s="44"/>
      <c r="C381" s="44"/>
      <c r="D381" s="44"/>
      <c r="E381" s="51"/>
      <c r="F381" s="261"/>
      <c r="G381" s="22"/>
    </row>
    <row r="382">
      <c r="A382" s="50"/>
      <c r="B382" s="44"/>
      <c r="C382" s="44"/>
      <c r="D382" s="44"/>
      <c r="E382" s="51"/>
      <c r="F382" s="261"/>
      <c r="G382" s="22"/>
    </row>
    <row r="383">
      <c r="A383" s="50"/>
      <c r="B383" s="44"/>
      <c r="C383" s="44"/>
      <c r="D383" s="44"/>
      <c r="E383" s="51"/>
      <c r="F383" s="261"/>
      <c r="G383" s="22"/>
    </row>
    <row r="384">
      <c r="A384" s="50"/>
      <c r="B384" s="44"/>
      <c r="C384" s="44"/>
      <c r="D384" s="44"/>
      <c r="E384" s="51"/>
      <c r="F384" s="261"/>
      <c r="G384" s="22"/>
    </row>
    <row r="385">
      <c r="A385" s="50"/>
      <c r="B385" s="44"/>
      <c r="C385" s="44"/>
      <c r="D385" s="44"/>
      <c r="E385" s="51"/>
      <c r="F385" s="261"/>
      <c r="G385" s="22"/>
    </row>
    <row r="386">
      <c r="A386" s="50"/>
      <c r="B386" s="44"/>
      <c r="C386" s="44"/>
      <c r="D386" s="44"/>
      <c r="E386" s="51"/>
      <c r="F386" s="261"/>
      <c r="G386" s="22"/>
    </row>
    <row r="387">
      <c r="A387" s="50"/>
      <c r="B387" s="44"/>
      <c r="C387" s="44"/>
      <c r="D387" s="44"/>
      <c r="E387" s="51"/>
      <c r="F387" s="261"/>
      <c r="G387" s="22"/>
    </row>
    <row r="388">
      <c r="A388" s="50"/>
      <c r="B388" s="44"/>
      <c r="C388" s="44"/>
      <c r="D388" s="44"/>
      <c r="E388" s="51"/>
      <c r="F388" s="261"/>
      <c r="G388" s="22"/>
    </row>
    <row r="389">
      <c r="A389" s="50"/>
      <c r="B389" s="44"/>
      <c r="C389" s="44"/>
      <c r="D389" s="44"/>
      <c r="E389" s="51"/>
      <c r="F389" s="261"/>
      <c r="G389" s="22"/>
    </row>
    <row r="390">
      <c r="A390" s="50"/>
      <c r="B390" s="44"/>
      <c r="C390" s="44"/>
      <c r="D390" s="44"/>
      <c r="E390" s="51"/>
      <c r="F390" s="261"/>
      <c r="G390" s="22"/>
    </row>
    <row r="391">
      <c r="A391" s="50"/>
      <c r="B391" s="44"/>
      <c r="C391" s="44"/>
      <c r="D391" s="44"/>
      <c r="E391" s="51"/>
      <c r="F391" s="261"/>
      <c r="G391" s="22"/>
    </row>
    <row r="392">
      <c r="A392" s="50"/>
      <c r="B392" s="44"/>
      <c r="C392" s="44"/>
      <c r="D392" s="44"/>
      <c r="E392" s="51"/>
      <c r="F392" s="261"/>
      <c r="G392" s="22"/>
    </row>
    <row r="393">
      <c r="A393" s="50"/>
      <c r="B393" s="44"/>
      <c r="C393" s="44"/>
      <c r="D393" s="44"/>
      <c r="E393" s="51"/>
      <c r="F393" s="261"/>
      <c r="G393" s="22"/>
    </row>
    <row r="394">
      <c r="A394" s="50"/>
      <c r="B394" s="44"/>
      <c r="C394" s="44"/>
      <c r="D394" s="44"/>
      <c r="E394" s="51"/>
      <c r="F394" s="261"/>
      <c r="G394" s="22"/>
    </row>
    <row r="395">
      <c r="A395" s="50"/>
      <c r="B395" s="44"/>
      <c r="C395" s="44"/>
      <c r="D395" s="44"/>
      <c r="E395" s="51"/>
      <c r="F395" s="261"/>
      <c r="G395" s="22"/>
    </row>
    <row r="396">
      <c r="A396" s="50"/>
      <c r="B396" s="44"/>
      <c r="C396" s="44"/>
      <c r="D396" s="44"/>
      <c r="E396" s="51"/>
      <c r="F396" s="261"/>
      <c r="G396" s="22"/>
    </row>
    <row r="397">
      <c r="A397" s="50"/>
      <c r="B397" s="44"/>
      <c r="C397" s="44"/>
      <c r="D397" s="44"/>
      <c r="E397" s="51"/>
      <c r="F397" s="261"/>
      <c r="G397" s="22"/>
    </row>
    <row r="398">
      <c r="A398" s="50"/>
      <c r="B398" s="44"/>
      <c r="C398" s="44"/>
      <c r="D398" s="44"/>
      <c r="E398" s="51"/>
      <c r="F398" s="261"/>
      <c r="G398" s="22"/>
    </row>
    <row r="399">
      <c r="A399" s="50"/>
      <c r="B399" s="44"/>
      <c r="C399" s="44"/>
      <c r="D399" s="44"/>
      <c r="E399" s="51"/>
      <c r="F399" s="261"/>
      <c r="G399" s="22"/>
    </row>
    <row r="400">
      <c r="A400" s="50"/>
      <c r="B400" s="44"/>
      <c r="C400" s="44"/>
      <c r="D400" s="44"/>
      <c r="E400" s="51"/>
      <c r="F400" s="261"/>
      <c r="G400" s="22"/>
    </row>
    <row r="401">
      <c r="A401" s="50"/>
      <c r="B401" s="44"/>
      <c r="C401" s="44"/>
      <c r="D401" s="44"/>
      <c r="E401" s="51"/>
      <c r="F401" s="261"/>
      <c r="G401" s="22"/>
    </row>
    <row r="402">
      <c r="A402" s="50"/>
      <c r="B402" s="44"/>
      <c r="C402" s="44"/>
      <c r="D402" s="44"/>
      <c r="E402" s="51"/>
      <c r="F402" s="261"/>
      <c r="G402" s="22"/>
    </row>
    <row r="403">
      <c r="A403" s="50"/>
      <c r="B403" s="44"/>
      <c r="C403" s="44"/>
      <c r="D403" s="44"/>
      <c r="E403" s="51"/>
      <c r="F403" s="261"/>
      <c r="G403" s="22"/>
    </row>
    <row r="404">
      <c r="A404" s="50"/>
      <c r="B404" s="44"/>
      <c r="C404" s="44"/>
      <c r="D404" s="44"/>
      <c r="E404" s="51"/>
      <c r="F404" s="261"/>
      <c r="G404" s="22"/>
    </row>
    <row r="405">
      <c r="A405" s="50"/>
      <c r="B405" s="44"/>
      <c r="C405" s="44"/>
      <c r="D405" s="44"/>
      <c r="E405" s="51"/>
      <c r="F405" s="261"/>
      <c r="G405" s="22"/>
    </row>
    <row r="406">
      <c r="A406" s="50"/>
      <c r="B406" s="44"/>
      <c r="C406" s="44"/>
      <c r="D406" s="44"/>
      <c r="E406" s="51"/>
      <c r="F406" s="261"/>
      <c r="G406" s="22"/>
    </row>
    <row r="407">
      <c r="A407" s="50"/>
      <c r="B407" s="44"/>
      <c r="C407" s="44"/>
      <c r="D407" s="44"/>
      <c r="E407" s="51"/>
      <c r="F407" s="261"/>
      <c r="G407" s="22"/>
    </row>
    <row r="408">
      <c r="A408" s="50"/>
      <c r="B408" s="44"/>
      <c r="C408" s="44"/>
      <c r="D408" s="44"/>
      <c r="E408" s="51"/>
      <c r="F408" s="261"/>
      <c r="G408" s="22"/>
    </row>
    <row r="409">
      <c r="A409" s="50"/>
      <c r="B409" s="44"/>
      <c r="C409" s="44"/>
      <c r="D409" s="44"/>
      <c r="E409" s="51"/>
      <c r="F409" s="261"/>
      <c r="G409" s="22"/>
    </row>
    <row r="410">
      <c r="A410" s="50"/>
      <c r="B410" s="44"/>
      <c r="C410" s="44"/>
      <c r="D410" s="44"/>
      <c r="E410" s="51"/>
      <c r="F410" s="261"/>
      <c r="G410" s="22"/>
    </row>
    <row r="411">
      <c r="A411" s="50"/>
      <c r="B411" s="44"/>
      <c r="C411" s="44"/>
      <c r="D411" s="44"/>
      <c r="E411" s="51"/>
      <c r="F411" s="261"/>
      <c r="G411" s="22"/>
    </row>
    <row r="412">
      <c r="A412" s="50"/>
      <c r="B412" s="44"/>
      <c r="C412" s="44"/>
      <c r="D412" s="44"/>
      <c r="E412" s="51"/>
      <c r="F412" s="261"/>
      <c r="G412" s="22"/>
    </row>
    <row r="413">
      <c r="A413" s="50"/>
      <c r="B413" s="44"/>
      <c r="C413" s="44"/>
      <c r="D413" s="44"/>
      <c r="E413" s="51"/>
      <c r="F413" s="261"/>
      <c r="G413" s="22"/>
    </row>
    <row r="414">
      <c r="A414" s="50"/>
      <c r="B414" s="44"/>
      <c r="C414" s="44"/>
      <c r="D414" s="44"/>
      <c r="E414" s="51"/>
      <c r="F414" s="261"/>
      <c r="G414" s="22"/>
    </row>
    <row r="415">
      <c r="A415" s="50"/>
      <c r="B415" s="44"/>
      <c r="C415" s="44"/>
      <c r="D415" s="44"/>
      <c r="E415" s="51"/>
      <c r="F415" s="261"/>
      <c r="G415" s="22"/>
    </row>
    <row r="416">
      <c r="A416" s="50"/>
      <c r="B416" s="44"/>
      <c r="C416" s="44"/>
      <c r="D416" s="44"/>
      <c r="E416" s="51"/>
      <c r="F416" s="261"/>
      <c r="G416" s="22"/>
    </row>
    <row r="417">
      <c r="A417" s="50"/>
      <c r="B417" s="44"/>
      <c r="C417" s="44"/>
      <c r="D417" s="44"/>
      <c r="E417" s="51"/>
      <c r="F417" s="261"/>
      <c r="G417" s="22"/>
    </row>
    <row r="418">
      <c r="A418" s="50"/>
      <c r="B418" s="44"/>
      <c r="C418" s="44"/>
      <c r="D418" s="44"/>
      <c r="E418" s="51"/>
      <c r="F418" s="261"/>
      <c r="G418" s="22"/>
    </row>
    <row r="419">
      <c r="A419" s="50"/>
      <c r="B419" s="44"/>
      <c r="C419" s="44"/>
      <c r="D419" s="44"/>
      <c r="E419" s="51"/>
      <c r="F419" s="261"/>
      <c r="G419" s="22"/>
    </row>
    <row r="420">
      <c r="A420" s="50"/>
      <c r="B420" s="44"/>
      <c r="C420" s="44"/>
      <c r="D420" s="44"/>
      <c r="E420" s="51"/>
      <c r="F420" s="261"/>
      <c r="G420" s="22"/>
    </row>
    <row r="421">
      <c r="A421" s="50"/>
      <c r="B421" s="44"/>
      <c r="C421" s="44"/>
      <c r="D421" s="44"/>
      <c r="E421" s="51"/>
      <c r="F421" s="261"/>
      <c r="G421" s="22"/>
    </row>
    <row r="422">
      <c r="A422" s="50"/>
      <c r="B422" s="44"/>
      <c r="C422" s="44"/>
      <c r="D422" s="44"/>
      <c r="E422" s="51"/>
      <c r="F422" s="261"/>
      <c r="G422" s="22"/>
    </row>
    <row r="423">
      <c r="A423" s="50"/>
      <c r="B423" s="44"/>
      <c r="C423" s="44"/>
      <c r="D423" s="44"/>
      <c r="E423" s="51"/>
      <c r="F423" s="261"/>
      <c r="G423" s="22"/>
    </row>
    <row r="424">
      <c r="A424" s="50"/>
      <c r="B424" s="44"/>
      <c r="C424" s="44"/>
      <c r="D424" s="44"/>
      <c r="E424" s="51"/>
      <c r="F424" s="261"/>
      <c r="G424" s="22"/>
    </row>
    <row r="425">
      <c r="A425" s="50"/>
      <c r="B425" s="44"/>
      <c r="C425" s="44"/>
      <c r="D425" s="44"/>
      <c r="E425" s="51"/>
      <c r="F425" s="261"/>
      <c r="G425" s="22"/>
    </row>
    <row r="426">
      <c r="A426" s="50"/>
      <c r="B426" s="44"/>
      <c r="C426" s="44"/>
      <c r="D426" s="44"/>
      <c r="E426" s="51"/>
      <c r="F426" s="261"/>
      <c r="G426" s="22"/>
    </row>
    <row r="427">
      <c r="A427" s="50"/>
      <c r="B427" s="44"/>
      <c r="C427" s="44"/>
      <c r="D427" s="44"/>
      <c r="E427" s="51"/>
      <c r="F427" s="261"/>
      <c r="G427" s="22"/>
    </row>
    <row r="428">
      <c r="A428" s="50"/>
      <c r="B428" s="44"/>
      <c r="C428" s="44"/>
      <c r="D428" s="44"/>
      <c r="E428" s="51"/>
      <c r="F428" s="261"/>
      <c r="G428" s="22"/>
    </row>
    <row r="429">
      <c r="A429" s="50"/>
      <c r="B429" s="44"/>
      <c r="C429" s="44"/>
      <c r="D429" s="44"/>
      <c r="E429" s="51"/>
      <c r="F429" s="261"/>
      <c r="G429" s="22"/>
    </row>
    <row r="430">
      <c r="A430" s="50"/>
      <c r="B430" s="44"/>
      <c r="C430" s="44"/>
      <c r="D430" s="44"/>
      <c r="E430" s="51"/>
      <c r="F430" s="261"/>
      <c r="G430" s="22"/>
    </row>
    <row r="431">
      <c r="A431" s="50"/>
      <c r="B431" s="44"/>
      <c r="C431" s="44"/>
      <c r="D431" s="44"/>
      <c r="E431" s="51"/>
      <c r="F431" s="261"/>
      <c r="G431" s="22"/>
    </row>
    <row r="432">
      <c r="A432" s="50"/>
      <c r="B432" s="44"/>
      <c r="C432" s="44"/>
      <c r="D432" s="44"/>
      <c r="E432" s="51"/>
      <c r="F432" s="261"/>
      <c r="G432" s="22"/>
    </row>
    <row r="433">
      <c r="A433" s="50"/>
      <c r="B433" s="44"/>
      <c r="C433" s="44"/>
      <c r="D433" s="44"/>
      <c r="E433" s="51"/>
      <c r="F433" s="261"/>
      <c r="G433" s="22"/>
    </row>
    <row r="434">
      <c r="A434" s="50"/>
      <c r="B434" s="44"/>
      <c r="C434" s="44"/>
      <c r="D434" s="44"/>
      <c r="E434" s="51"/>
      <c r="F434" s="261"/>
      <c r="G434" s="22"/>
    </row>
    <row r="435">
      <c r="A435" s="50"/>
      <c r="B435" s="44"/>
      <c r="C435" s="44"/>
      <c r="D435" s="44"/>
      <c r="E435" s="51"/>
      <c r="F435" s="261"/>
      <c r="G435" s="22"/>
    </row>
    <row r="436">
      <c r="A436" s="50"/>
      <c r="B436" s="44"/>
      <c r="C436" s="44"/>
      <c r="D436" s="44"/>
      <c r="E436" s="51"/>
      <c r="F436" s="261"/>
      <c r="G436" s="22"/>
    </row>
    <row r="437">
      <c r="A437" s="50"/>
      <c r="B437" s="44"/>
      <c r="C437" s="44"/>
      <c r="D437" s="44"/>
      <c r="E437" s="51"/>
      <c r="F437" s="261"/>
      <c r="G437" s="22"/>
    </row>
    <row r="438">
      <c r="A438" s="50"/>
      <c r="B438" s="44"/>
      <c r="C438" s="44"/>
      <c r="D438" s="44"/>
      <c r="E438" s="51"/>
      <c r="F438" s="261"/>
      <c r="G438" s="22"/>
    </row>
    <row r="439">
      <c r="A439" s="50"/>
      <c r="B439" s="44"/>
      <c r="C439" s="44"/>
      <c r="D439" s="44"/>
      <c r="E439" s="51"/>
      <c r="F439" s="261"/>
      <c r="G439" s="22"/>
    </row>
    <row r="440">
      <c r="A440" s="50"/>
      <c r="B440" s="44"/>
      <c r="C440" s="44"/>
      <c r="D440" s="44"/>
      <c r="E440" s="51"/>
      <c r="F440" s="261"/>
      <c r="G440" s="22"/>
    </row>
    <row r="441">
      <c r="A441" s="50"/>
      <c r="B441" s="44"/>
      <c r="C441" s="44"/>
      <c r="D441" s="44"/>
      <c r="E441" s="51"/>
      <c r="F441" s="261"/>
      <c r="G441" s="22"/>
    </row>
    <row r="442">
      <c r="A442" s="50"/>
      <c r="B442" s="44"/>
      <c r="C442" s="44"/>
      <c r="D442" s="44"/>
      <c r="E442" s="51"/>
      <c r="F442" s="261"/>
      <c r="G442" s="22"/>
    </row>
    <row r="443">
      <c r="A443" s="50"/>
      <c r="B443" s="44"/>
      <c r="C443" s="44"/>
      <c r="D443" s="44"/>
      <c r="E443" s="51"/>
      <c r="F443" s="261"/>
      <c r="G443" s="22"/>
    </row>
    <row r="444">
      <c r="A444" s="50"/>
      <c r="B444" s="44"/>
      <c r="C444" s="44"/>
      <c r="D444" s="44"/>
      <c r="E444" s="51"/>
      <c r="F444" s="261"/>
      <c r="G444" s="22"/>
    </row>
    <row r="445">
      <c r="A445" s="50"/>
      <c r="B445" s="44"/>
      <c r="C445" s="44"/>
      <c r="D445" s="44"/>
      <c r="E445" s="51"/>
      <c r="F445" s="261"/>
      <c r="G445" s="22"/>
    </row>
    <row r="446">
      <c r="A446" s="50"/>
      <c r="B446" s="44"/>
      <c r="C446" s="44"/>
      <c r="D446" s="44"/>
      <c r="E446" s="51"/>
      <c r="F446" s="261"/>
      <c r="G446" s="22"/>
    </row>
    <row r="447">
      <c r="A447" s="50"/>
      <c r="B447" s="44"/>
      <c r="C447" s="44"/>
      <c r="D447" s="44"/>
      <c r="E447" s="51"/>
      <c r="F447" s="261"/>
      <c r="G447" s="22"/>
    </row>
    <row r="448">
      <c r="A448" s="50"/>
      <c r="B448" s="44"/>
      <c r="C448" s="44"/>
      <c r="D448" s="44"/>
      <c r="E448" s="51"/>
      <c r="F448" s="261"/>
      <c r="G448" s="22"/>
    </row>
    <row r="449">
      <c r="A449" s="50"/>
      <c r="B449" s="44"/>
      <c r="C449" s="44"/>
      <c r="D449" s="44"/>
      <c r="E449" s="51"/>
      <c r="F449" s="261"/>
      <c r="G449" s="22"/>
    </row>
    <row r="450">
      <c r="A450" s="50"/>
      <c r="B450" s="44"/>
      <c r="C450" s="44"/>
      <c r="D450" s="44"/>
      <c r="E450" s="51"/>
      <c r="F450" s="261"/>
      <c r="G450" s="22"/>
    </row>
    <row r="451">
      <c r="A451" s="50"/>
      <c r="B451" s="44"/>
      <c r="C451" s="44"/>
      <c r="D451" s="44"/>
      <c r="E451" s="51"/>
      <c r="F451" s="261"/>
      <c r="G451" s="22"/>
    </row>
    <row r="452">
      <c r="A452" s="50"/>
      <c r="B452" s="44"/>
      <c r="C452" s="44"/>
      <c r="D452" s="44"/>
      <c r="E452" s="51"/>
      <c r="F452" s="261"/>
      <c r="G452" s="22"/>
    </row>
    <row r="453">
      <c r="A453" s="50"/>
      <c r="B453" s="44"/>
      <c r="C453" s="44"/>
      <c r="D453" s="44"/>
      <c r="E453" s="51"/>
      <c r="F453" s="261"/>
      <c r="G453" s="22"/>
    </row>
    <row r="454">
      <c r="A454" s="50"/>
      <c r="B454" s="44"/>
      <c r="C454" s="44"/>
      <c r="D454" s="44"/>
      <c r="E454" s="51"/>
      <c r="F454" s="261"/>
      <c r="G454" s="22"/>
    </row>
    <row r="455">
      <c r="A455" s="50"/>
      <c r="B455" s="44"/>
      <c r="C455" s="44"/>
      <c r="D455" s="44"/>
      <c r="E455" s="51"/>
      <c r="F455" s="261"/>
      <c r="G455" s="22"/>
    </row>
    <row r="456">
      <c r="A456" s="50"/>
      <c r="B456" s="44"/>
      <c r="C456" s="44"/>
      <c r="D456" s="44"/>
      <c r="E456" s="51"/>
      <c r="F456" s="261"/>
      <c r="G456" s="22"/>
    </row>
    <row r="457">
      <c r="A457" s="50"/>
      <c r="B457" s="44"/>
      <c r="C457" s="44"/>
      <c r="D457" s="44"/>
      <c r="E457" s="51"/>
      <c r="F457" s="261"/>
      <c r="G457" s="22"/>
    </row>
    <row r="458">
      <c r="A458" s="50"/>
      <c r="B458" s="44"/>
      <c r="C458" s="44"/>
      <c r="D458" s="44"/>
      <c r="E458" s="51"/>
      <c r="F458" s="261"/>
      <c r="G458" s="22"/>
    </row>
    <row r="459">
      <c r="A459" s="50"/>
      <c r="B459" s="44"/>
      <c r="C459" s="44"/>
      <c r="D459" s="44"/>
      <c r="E459" s="51"/>
      <c r="F459" s="261"/>
      <c r="G459" s="22"/>
    </row>
    <row r="460">
      <c r="A460" s="50"/>
      <c r="B460" s="44"/>
      <c r="C460" s="44"/>
      <c r="D460" s="44"/>
      <c r="E460" s="51"/>
      <c r="F460" s="261"/>
      <c r="G460" s="22"/>
    </row>
    <row r="461">
      <c r="A461" s="50"/>
      <c r="B461" s="44"/>
      <c r="C461" s="44"/>
      <c r="D461" s="44"/>
      <c r="E461" s="51"/>
      <c r="F461" s="261"/>
      <c r="G461" s="22"/>
    </row>
    <row r="462">
      <c r="A462" s="50"/>
      <c r="B462" s="44"/>
      <c r="C462" s="44"/>
      <c r="D462" s="44"/>
      <c r="E462" s="51"/>
      <c r="F462" s="261"/>
      <c r="G462" s="22"/>
    </row>
    <row r="463">
      <c r="A463" s="50"/>
      <c r="B463" s="44"/>
      <c r="C463" s="44"/>
      <c r="D463" s="44"/>
      <c r="E463" s="51"/>
      <c r="F463" s="261"/>
      <c r="G463" s="22"/>
    </row>
    <row r="464">
      <c r="A464" s="50"/>
      <c r="B464" s="44"/>
      <c r="C464" s="44"/>
      <c r="D464" s="44"/>
      <c r="E464" s="51"/>
      <c r="F464" s="261"/>
      <c r="G464" s="22"/>
    </row>
    <row r="465">
      <c r="A465" s="50"/>
      <c r="B465" s="44"/>
      <c r="C465" s="44"/>
      <c r="D465" s="44"/>
      <c r="E465" s="51"/>
      <c r="F465" s="261"/>
      <c r="G465" s="22"/>
    </row>
    <row r="466">
      <c r="A466" s="50"/>
      <c r="B466" s="44"/>
      <c r="C466" s="44"/>
      <c r="D466" s="44"/>
      <c r="E466" s="51"/>
      <c r="F466" s="261"/>
      <c r="G466" s="22"/>
    </row>
    <row r="467">
      <c r="A467" s="50"/>
      <c r="B467" s="44"/>
      <c r="C467" s="44"/>
      <c r="D467" s="44"/>
      <c r="E467" s="51"/>
      <c r="F467" s="261"/>
      <c r="G467" s="22"/>
    </row>
    <row r="468">
      <c r="A468" s="50"/>
      <c r="B468" s="44"/>
      <c r="C468" s="44"/>
      <c r="D468" s="44"/>
      <c r="E468" s="51"/>
      <c r="F468" s="261"/>
      <c r="G468" s="22"/>
    </row>
    <row r="469">
      <c r="A469" s="50"/>
      <c r="B469" s="44"/>
      <c r="C469" s="44"/>
      <c r="D469" s="44"/>
      <c r="E469" s="51"/>
      <c r="F469" s="261"/>
      <c r="G469" s="22"/>
    </row>
    <row r="470">
      <c r="A470" s="50"/>
      <c r="B470" s="44"/>
      <c r="C470" s="44"/>
      <c r="D470" s="44"/>
      <c r="E470" s="51"/>
      <c r="F470" s="261"/>
      <c r="G470" s="22"/>
    </row>
    <row r="471">
      <c r="A471" s="50"/>
      <c r="B471" s="44"/>
      <c r="C471" s="44"/>
      <c r="D471" s="44"/>
      <c r="E471" s="51"/>
      <c r="F471" s="261"/>
      <c r="G471" s="22"/>
    </row>
    <row r="472">
      <c r="A472" s="50"/>
      <c r="B472" s="44"/>
      <c r="C472" s="44"/>
      <c r="D472" s="44"/>
      <c r="E472" s="51"/>
      <c r="F472" s="261"/>
      <c r="G472" s="22"/>
    </row>
    <row r="473">
      <c r="A473" s="50"/>
      <c r="B473" s="44"/>
      <c r="C473" s="44"/>
      <c r="D473" s="44"/>
      <c r="E473" s="51"/>
      <c r="F473" s="261"/>
      <c r="G473" s="22"/>
    </row>
    <row r="474">
      <c r="A474" s="50"/>
      <c r="B474" s="44"/>
      <c r="C474" s="44"/>
      <c r="D474" s="44"/>
      <c r="E474" s="51"/>
      <c r="F474" s="261"/>
      <c r="G474" s="22"/>
    </row>
    <row r="475">
      <c r="A475" s="50"/>
      <c r="B475" s="44"/>
      <c r="C475" s="44"/>
      <c r="D475" s="44"/>
      <c r="E475" s="51"/>
      <c r="F475" s="261"/>
      <c r="G475" s="22"/>
    </row>
    <row r="476">
      <c r="A476" s="50"/>
      <c r="B476" s="44"/>
      <c r="C476" s="44"/>
      <c r="D476" s="44"/>
      <c r="E476" s="51"/>
      <c r="F476" s="261"/>
      <c r="G476" s="22"/>
    </row>
    <row r="477">
      <c r="A477" s="50"/>
      <c r="B477" s="44"/>
      <c r="C477" s="44"/>
      <c r="D477" s="44"/>
      <c r="E477" s="51"/>
      <c r="F477" s="261"/>
      <c r="G477" s="22"/>
    </row>
    <row r="478">
      <c r="A478" s="50"/>
      <c r="B478" s="44"/>
      <c r="C478" s="44"/>
      <c r="D478" s="44"/>
      <c r="E478" s="51"/>
      <c r="F478" s="261"/>
      <c r="G478" s="22"/>
    </row>
    <row r="479">
      <c r="A479" s="50"/>
      <c r="B479" s="44"/>
      <c r="C479" s="44"/>
      <c r="D479" s="44"/>
      <c r="E479" s="51"/>
      <c r="F479" s="261"/>
      <c r="G479" s="22"/>
    </row>
    <row r="480">
      <c r="A480" s="50"/>
      <c r="B480" s="44"/>
      <c r="C480" s="44"/>
      <c r="D480" s="44"/>
      <c r="E480" s="51"/>
      <c r="F480" s="261"/>
      <c r="G480" s="22"/>
    </row>
    <row r="481">
      <c r="A481" s="50"/>
      <c r="B481" s="44"/>
      <c r="C481" s="44"/>
      <c r="D481" s="44"/>
      <c r="E481" s="51"/>
      <c r="F481" s="261"/>
      <c r="G481" s="22"/>
    </row>
    <row r="482">
      <c r="A482" s="50"/>
      <c r="B482" s="44"/>
      <c r="C482" s="44"/>
      <c r="D482" s="44"/>
      <c r="E482" s="51"/>
      <c r="F482" s="261"/>
      <c r="G482" s="22"/>
    </row>
    <row r="483">
      <c r="A483" s="50"/>
      <c r="B483" s="44"/>
      <c r="C483" s="44"/>
      <c r="D483" s="44"/>
      <c r="E483" s="51"/>
      <c r="F483" s="261"/>
      <c r="G483" s="22"/>
    </row>
    <row r="484">
      <c r="A484" s="50"/>
      <c r="B484" s="44"/>
      <c r="C484" s="44"/>
      <c r="D484" s="44"/>
      <c r="E484" s="51"/>
      <c r="F484" s="261"/>
      <c r="G484" s="22"/>
    </row>
    <row r="485">
      <c r="A485" s="50"/>
      <c r="B485" s="44"/>
      <c r="C485" s="44"/>
      <c r="D485" s="44"/>
      <c r="E485" s="51"/>
      <c r="F485" s="261"/>
      <c r="G485" s="22"/>
    </row>
    <row r="486">
      <c r="A486" s="50"/>
      <c r="B486" s="44"/>
      <c r="C486" s="44"/>
      <c r="D486" s="44"/>
      <c r="E486" s="51"/>
      <c r="F486" s="261"/>
      <c r="G486" s="22"/>
    </row>
    <row r="487">
      <c r="A487" s="50"/>
      <c r="B487" s="44"/>
      <c r="C487" s="44"/>
      <c r="D487" s="44"/>
      <c r="E487" s="51"/>
      <c r="F487" s="261"/>
      <c r="G487" s="22"/>
    </row>
    <row r="488">
      <c r="A488" s="50"/>
      <c r="B488" s="44"/>
      <c r="C488" s="44"/>
      <c r="D488" s="44"/>
      <c r="E488" s="51"/>
      <c r="F488" s="261"/>
      <c r="G488" s="22"/>
    </row>
    <row r="489">
      <c r="A489" s="50"/>
      <c r="B489" s="44"/>
      <c r="C489" s="44"/>
      <c r="D489" s="44"/>
      <c r="E489" s="51"/>
      <c r="F489" s="261"/>
      <c r="G489" s="22"/>
    </row>
    <row r="490">
      <c r="A490" s="50"/>
      <c r="B490" s="44"/>
      <c r="C490" s="44"/>
      <c r="D490" s="44"/>
      <c r="E490" s="51"/>
      <c r="F490" s="261"/>
      <c r="G490" s="22"/>
    </row>
    <row r="491">
      <c r="A491" s="50"/>
      <c r="B491" s="44"/>
      <c r="C491" s="44"/>
      <c r="D491" s="44"/>
      <c r="E491" s="51"/>
      <c r="F491" s="261"/>
      <c r="G491" s="22"/>
    </row>
    <row r="492">
      <c r="A492" s="50"/>
      <c r="B492" s="44"/>
      <c r="C492" s="44"/>
      <c r="D492" s="44"/>
      <c r="E492" s="51"/>
      <c r="F492" s="261"/>
      <c r="G492" s="22"/>
    </row>
    <row r="493">
      <c r="A493" s="50"/>
      <c r="B493" s="44"/>
      <c r="C493" s="44"/>
      <c r="D493" s="44"/>
      <c r="E493" s="51"/>
      <c r="F493" s="261"/>
      <c r="G493" s="22"/>
    </row>
    <row r="494">
      <c r="A494" s="50"/>
      <c r="B494" s="44"/>
      <c r="C494" s="44"/>
      <c r="D494" s="44"/>
      <c r="E494" s="51"/>
      <c r="F494" s="261"/>
      <c r="G494" s="22"/>
    </row>
    <row r="495">
      <c r="A495" s="50"/>
      <c r="B495" s="44"/>
      <c r="C495" s="44"/>
      <c r="D495" s="44"/>
      <c r="E495" s="51"/>
      <c r="F495" s="261"/>
      <c r="G495" s="22"/>
    </row>
    <row r="496">
      <c r="A496" s="50"/>
      <c r="B496" s="44"/>
      <c r="C496" s="44"/>
      <c r="D496" s="44"/>
      <c r="E496" s="51"/>
      <c r="F496" s="261"/>
      <c r="G496" s="22"/>
    </row>
    <row r="497">
      <c r="A497" s="50"/>
      <c r="B497" s="44"/>
      <c r="C497" s="44"/>
      <c r="D497" s="44"/>
      <c r="E497" s="51"/>
      <c r="F497" s="261"/>
      <c r="G497" s="22"/>
    </row>
    <row r="498">
      <c r="A498" s="50"/>
      <c r="B498" s="44"/>
      <c r="C498" s="44"/>
      <c r="D498" s="44"/>
      <c r="E498" s="51"/>
      <c r="F498" s="261"/>
      <c r="G498" s="22"/>
    </row>
    <row r="499">
      <c r="A499" s="50"/>
      <c r="B499" s="44"/>
      <c r="C499" s="44"/>
      <c r="D499" s="44"/>
      <c r="E499" s="51"/>
      <c r="F499" s="261"/>
      <c r="G499" s="22"/>
    </row>
    <row r="500">
      <c r="A500" s="50"/>
      <c r="B500" s="44"/>
      <c r="C500" s="44"/>
      <c r="D500" s="44"/>
      <c r="E500" s="51"/>
      <c r="F500" s="261"/>
      <c r="G500" s="22"/>
    </row>
    <row r="501">
      <c r="A501" s="50"/>
      <c r="B501" s="44"/>
      <c r="C501" s="44"/>
      <c r="D501" s="44"/>
      <c r="E501" s="51"/>
      <c r="F501" s="261"/>
      <c r="G501" s="22"/>
    </row>
    <row r="502">
      <c r="A502" s="50"/>
      <c r="B502" s="44"/>
      <c r="C502" s="44"/>
      <c r="D502" s="44"/>
      <c r="E502" s="51"/>
      <c r="F502" s="261"/>
      <c r="G502" s="22"/>
    </row>
    <row r="503">
      <c r="A503" s="50"/>
      <c r="B503" s="44"/>
      <c r="C503" s="44"/>
      <c r="D503" s="44"/>
      <c r="E503" s="51"/>
      <c r="F503" s="261"/>
      <c r="G503" s="22"/>
    </row>
    <row r="504">
      <c r="A504" s="50"/>
      <c r="B504" s="44"/>
      <c r="C504" s="44"/>
      <c r="D504" s="44"/>
      <c r="E504" s="51"/>
      <c r="F504" s="261"/>
      <c r="G504" s="22"/>
    </row>
    <row r="505">
      <c r="A505" s="50"/>
      <c r="B505" s="44"/>
      <c r="C505" s="44"/>
      <c r="D505" s="44"/>
      <c r="E505" s="51"/>
      <c r="F505" s="261"/>
      <c r="G505" s="22"/>
    </row>
    <row r="506">
      <c r="A506" s="50"/>
      <c r="B506" s="44"/>
      <c r="C506" s="44"/>
      <c r="D506" s="44"/>
      <c r="E506" s="51"/>
      <c r="F506" s="261"/>
      <c r="G506" s="22"/>
    </row>
    <row r="507">
      <c r="A507" s="50"/>
      <c r="B507" s="44"/>
      <c r="C507" s="44"/>
      <c r="D507" s="44"/>
      <c r="E507" s="51"/>
      <c r="F507" s="261"/>
      <c r="G507" s="22"/>
    </row>
    <row r="508">
      <c r="A508" s="50"/>
      <c r="B508" s="44"/>
      <c r="C508" s="44"/>
      <c r="D508" s="44"/>
      <c r="E508" s="51"/>
      <c r="F508" s="261"/>
      <c r="G508" s="22"/>
    </row>
    <row r="509">
      <c r="A509" s="50"/>
      <c r="B509" s="44"/>
      <c r="C509" s="44"/>
      <c r="D509" s="44"/>
      <c r="E509" s="51"/>
      <c r="F509" s="261"/>
      <c r="G509" s="22"/>
    </row>
    <row r="510">
      <c r="A510" s="50"/>
      <c r="B510" s="44"/>
      <c r="C510" s="44"/>
      <c r="D510" s="44"/>
      <c r="E510" s="51"/>
      <c r="F510" s="261"/>
      <c r="G510" s="22"/>
    </row>
    <row r="511">
      <c r="A511" s="50"/>
      <c r="B511" s="44"/>
      <c r="C511" s="44"/>
      <c r="D511" s="44"/>
      <c r="E511" s="51"/>
      <c r="F511" s="261"/>
      <c r="G511" s="22"/>
    </row>
    <row r="512">
      <c r="A512" s="50"/>
      <c r="B512" s="44"/>
      <c r="C512" s="44"/>
      <c r="D512" s="44"/>
      <c r="E512" s="51"/>
      <c r="F512" s="261"/>
      <c r="G512" s="22"/>
    </row>
    <row r="513">
      <c r="A513" s="50"/>
      <c r="B513" s="44"/>
      <c r="C513" s="44"/>
      <c r="D513" s="44"/>
      <c r="E513" s="51"/>
      <c r="F513" s="261"/>
      <c r="G513" s="22"/>
    </row>
    <row r="514">
      <c r="A514" s="50"/>
      <c r="B514" s="44"/>
      <c r="C514" s="44"/>
      <c r="D514" s="44"/>
      <c r="E514" s="51"/>
      <c r="F514" s="261"/>
      <c r="G514" s="22"/>
    </row>
    <row r="515">
      <c r="A515" s="50"/>
      <c r="B515" s="44"/>
      <c r="C515" s="44"/>
      <c r="D515" s="44"/>
      <c r="E515" s="51"/>
      <c r="F515" s="261"/>
      <c r="G515" s="22"/>
    </row>
    <row r="516">
      <c r="A516" s="50"/>
      <c r="B516" s="44"/>
      <c r="C516" s="44"/>
      <c r="D516" s="44"/>
      <c r="E516" s="51"/>
      <c r="F516" s="261"/>
      <c r="G516" s="22"/>
    </row>
    <row r="517">
      <c r="A517" s="50"/>
      <c r="B517" s="44"/>
      <c r="C517" s="44"/>
      <c r="D517" s="44"/>
      <c r="E517" s="51"/>
      <c r="F517" s="261"/>
      <c r="G517" s="22"/>
    </row>
    <row r="518">
      <c r="A518" s="50"/>
      <c r="B518" s="44"/>
      <c r="C518" s="44"/>
      <c r="D518" s="44"/>
      <c r="E518" s="51"/>
      <c r="F518" s="261"/>
      <c r="G518" s="22"/>
    </row>
    <row r="519">
      <c r="A519" s="50"/>
      <c r="B519" s="44"/>
      <c r="C519" s="44"/>
      <c r="D519" s="44"/>
      <c r="E519" s="51"/>
      <c r="F519" s="261"/>
      <c r="G519" s="22"/>
    </row>
    <row r="520">
      <c r="A520" s="50"/>
      <c r="B520" s="44"/>
      <c r="C520" s="44"/>
      <c r="D520" s="44"/>
      <c r="E520" s="51"/>
      <c r="F520" s="261"/>
      <c r="G520" s="22"/>
    </row>
    <row r="521">
      <c r="A521" s="50"/>
      <c r="B521" s="44"/>
      <c r="C521" s="44"/>
      <c r="D521" s="44"/>
      <c r="E521" s="51"/>
      <c r="F521" s="261"/>
      <c r="G521" s="22"/>
    </row>
    <row r="522">
      <c r="A522" s="50"/>
      <c r="B522" s="44"/>
      <c r="C522" s="44"/>
      <c r="D522" s="44"/>
      <c r="E522" s="51"/>
      <c r="F522" s="261"/>
      <c r="G522" s="22"/>
    </row>
    <row r="523">
      <c r="A523" s="50"/>
      <c r="B523" s="44"/>
      <c r="C523" s="44"/>
      <c r="D523" s="44"/>
      <c r="E523" s="51"/>
      <c r="F523" s="261"/>
      <c r="G523" s="22"/>
    </row>
    <row r="524">
      <c r="A524" s="50"/>
      <c r="B524" s="44"/>
      <c r="C524" s="44"/>
      <c r="D524" s="44"/>
      <c r="E524" s="51"/>
      <c r="F524" s="261"/>
      <c r="G524" s="22"/>
    </row>
    <row r="525">
      <c r="A525" s="50"/>
      <c r="B525" s="44"/>
      <c r="C525" s="44"/>
      <c r="D525" s="44"/>
      <c r="E525" s="51"/>
      <c r="F525" s="261"/>
      <c r="G525" s="22"/>
    </row>
    <row r="526">
      <c r="A526" s="50"/>
      <c r="B526" s="44"/>
      <c r="C526" s="44"/>
      <c r="D526" s="44"/>
      <c r="E526" s="51"/>
      <c r="F526" s="261"/>
      <c r="G526" s="22"/>
    </row>
    <row r="527">
      <c r="A527" s="50"/>
      <c r="B527" s="44"/>
      <c r="C527" s="44"/>
      <c r="D527" s="44"/>
      <c r="E527" s="51"/>
      <c r="F527" s="261"/>
      <c r="G527" s="22"/>
    </row>
    <row r="528">
      <c r="A528" s="50"/>
      <c r="B528" s="44"/>
      <c r="C528" s="44"/>
      <c r="D528" s="44"/>
      <c r="E528" s="51"/>
      <c r="F528" s="261"/>
      <c r="G528" s="22"/>
    </row>
    <row r="529">
      <c r="A529" s="50"/>
      <c r="B529" s="44"/>
      <c r="C529" s="44"/>
      <c r="D529" s="44"/>
      <c r="E529" s="51"/>
      <c r="F529" s="261"/>
      <c r="G529" s="22"/>
    </row>
    <row r="530">
      <c r="A530" s="50"/>
      <c r="B530" s="44"/>
      <c r="C530" s="44"/>
      <c r="D530" s="44"/>
      <c r="E530" s="51"/>
      <c r="F530" s="261"/>
      <c r="G530" s="22"/>
    </row>
    <row r="531">
      <c r="A531" s="50"/>
      <c r="B531" s="44"/>
      <c r="C531" s="44"/>
      <c r="D531" s="44"/>
      <c r="E531" s="51"/>
      <c r="F531" s="261"/>
      <c r="G531" s="22"/>
    </row>
    <row r="532">
      <c r="A532" s="50"/>
      <c r="B532" s="44"/>
      <c r="C532" s="44"/>
      <c r="D532" s="44"/>
      <c r="E532" s="51"/>
      <c r="F532" s="261"/>
      <c r="G532" s="22"/>
    </row>
    <row r="533">
      <c r="A533" s="50"/>
      <c r="B533" s="44"/>
      <c r="C533" s="44"/>
      <c r="D533" s="44"/>
      <c r="E533" s="51"/>
      <c r="F533" s="261"/>
      <c r="G533" s="22"/>
    </row>
    <row r="534">
      <c r="A534" s="50"/>
      <c r="B534" s="44"/>
      <c r="C534" s="44"/>
      <c r="D534" s="44"/>
      <c r="E534" s="51"/>
      <c r="F534" s="261"/>
      <c r="G534" s="22"/>
    </row>
    <row r="535">
      <c r="A535" s="50"/>
      <c r="B535" s="44"/>
      <c r="C535" s="44"/>
      <c r="D535" s="44"/>
      <c r="E535" s="51"/>
      <c r="F535" s="261"/>
      <c r="G535" s="22"/>
    </row>
    <row r="536">
      <c r="A536" s="50"/>
      <c r="B536" s="44"/>
      <c r="C536" s="44"/>
      <c r="D536" s="44"/>
      <c r="E536" s="51"/>
      <c r="F536" s="261"/>
      <c r="G536" s="22"/>
    </row>
    <row r="537">
      <c r="A537" s="50"/>
      <c r="B537" s="44"/>
      <c r="C537" s="44"/>
      <c r="D537" s="44"/>
      <c r="E537" s="51"/>
      <c r="F537" s="261"/>
      <c r="G537" s="22"/>
    </row>
    <row r="538">
      <c r="A538" s="50"/>
      <c r="B538" s="44"/>
      <c r="C538" s="44"/>
      <c r="D538" s="44"/>
      <c r="E538" s="51"/>
      <c r="F538" s="261"/>
      <c r="G538" s="22"/>
    </row>
    <row r="539">
      <c r="A539" s="50"/>
      <c r="B539" s="44"/>
      <c r="C539" s="44"/>
      <c r="D539" s="44"/>
      <c r="E539" s="51"/>
      <c r="F539" s="261"/>
      <c r="G539" s="22"/>
    </row>
    <row r="540">
      <c r="A540" s="50"/>
      <c r="B540" s="44"/>
      <c r="C540" s="44"/>
      <c r="D540" s="44"/>
      <c r="E540" s="51"/>
      <c r="F540" s="261"/>
      <c r="G540" s="22"/>
    </row>
    <row r="541">
      <c r="A541" s="50"/>
      <c r="B541" s="44"/>
      <c r="C541" s="44"/>
      <c r="D541" s="44"/>
      <c r="E541" s="51"/>
      <c r="F541" s="261"/>
      <c r="G541" s="22"/>
    </row>
    <row r="542">
      <c r="A542" s="50"/>
      <c r="B542" s="44"/>
      <c r="C542" s="44"/>
      <c r="D542" s="44"/>
      <c r="E542" s="51"/>
      <c r="F542" s="261"/>
      <c r="G542" s="22"/>
    </row>
    <row r="543">
      <c r="A543" s="50"/>
      <c r="B543" s="44"/>
      <c r="C543" s="44"/>
      <c r="D543" s="44"/>
      <c r="E543" s="51"/>
      <c r="F543" s="261"/>
      <c r="G543" s="22"/>
    </row>
    <row r="544">
      <c r="A544" s="50"/>
      <c r="B544" s="44"/>
      <c r="C544" s="44"/>
      <c r="D544" s="44"/>
      <c r="E544" s="51"/>
      <c r="F544" s="261"/>
      <c r="G544" s="22"/>
    </row>
    <row r="545">
      <c r="A545" s="50"/>
      <c r="B545" s="44"/>
      <c r="C545" s="44"/>
      <c r="D545" s="44"/>
      <c r="E545" s="51"/>
      <c r="F545" s="261"/>
      <c r="G545" s="22"/>
    </row>
    <row r="546">
      <c r="A546" s="50"/>
      <c r="B546" s="44"/>
      <c r="C546" s="44"/>
      <c r="D546" s="44"/>
      <c r="E546" s="51"/>
      <c r="F546" s="261"/>
      <c r="G546" s="22"/>
    </row>
    <row r="547">
      <c r="A547" s="50"/>
      <c r="B547" s="44"/>
      <c r="C547" s="44"/>
      <c r="D547" s="44"/>
      <c r="E547" s="51"/>
      <c r="F547" s="261"/>
      <c r="G547" s="22"/>
    </row>
    <row r="548">
      <c r="A548" s="50"/>
      <c r="B548" s="44"/>
      <c r="C548" s="44"/>
      <c r="D548" s="44"/>
      <c r="E548" s="51"/>
      <c r="F548" s="261"/>
      <c r="G548" s="22"/>
    </row>
    <row r="549">
      <c r="A549" s="50"/>
      <c r="B549" s="44"/>
      <c r="C549" s="44"/>
      <c r="D549" s="44"/>
      <c r="E549" s="51"/>
      <c r="F549" s="261"/>
      <c r="G549" s="22"/>
    </row>
    <row r="550">
      <c r="A550" s="50"/>
      <c r="B550" s="44"/>
      <c r="C550" s="44"/>
      <c r="D550" s="44"/>
      <c r="E550" s="51"/>
      <c r="F550" s="261"/>
      <c r="G550" s="22"/>
    </row>
    <row r="551">
      <c r="A551" s="50"/>
      <c r="B551" s="44"/>
      <c r="C551" s="44"/>
      <c r="D551" s="44"/>
      <c r="E551" s="51"/>
      <c r="F551" s="261"/>
      <c r="G551" s="22"/>
    </row>
    <row r="552">
      <c r="A552" s="50"/>
      <c r="B552" s="44"/>
      <c r="C552" s="44"/>
      <c r="D552" s="44"/>
      <c r="E552" s="51"/>
      <c r="F552" s="261"/>
      <c r="G552" s="22"/>
    </row>
    <row r="553">
      <c r="A553" s="50"/>
      <c r="B553" s="44"/>
      <c r="C553" s="44"/>
      <c r="D553" s="44"/>
      <c r="E553" s="51"/>
      <c r="F553" s="261"/>
      <c r="G553" s="22"/>
    </row>
    <row r="554">
      <c r="A554" s="50"/>
      <c r="B554" s="44"/>
      <c r="C554" s="44"/>
      <c r="D554" s="44"/>
      <c r="E554" s="51"/>
      <c r="F554" s="261"/>
      <c r="G554" s="22"/>
    </row>
    <row r="555">
      <c r="A555" s="50"/>
      <c r="B555" s="44"/>
      <c r="C555" s="44"/>
      <c r="D555" s="44"/>
      <c r="E555" s="51"/>
      <c r="F555" s="261"/>
      <c r="G555" s="22"/>
    </row>
    <row r="556">
      <c r="A556" s="50"/>
      <c r="B556" s="44"/>
      <c r="C556" s="44"/>
      <c r="D556" s="44"/>
      <c r="E556" s="51"/>
      <c r="F556" s="261"/>
      <c r="G556" s="22"/>
    </row>
    <row r="557">
      <c r="A557" s="50"/>
      <c r="B557" s="44"/>
      <c r="C557" s="44"/>
      <c r="D557" s="44"/>
      <c r="E557" s="51"/>
      <c r="F557" s="261"/>
      <c r="G557" s="22"/>
    </row>
    <row r="558">
      <c r="A558" s="50"/>
      <c r="B558" s="44"/>
      <c r="C558" s="44"/>
      <c r="D558" s="44"/>
      <c r="E558" s="51"/>
      <c r="F558" s="261"/>
      <c r="G558" s="22"/>
    </row>
    <row r="559">
      <c r="A559" s="50"/>
      <c r="B559" s="44"/>
      <c r="C559" s="44"/>
      <c r="D559" s="44"/>
      <c r="E559" s="51"/>
      <c r="F559" s="261"/>
      <c r="G559" s="22"/>
    </row>
    <row r="560">
      <c r="A560" s="50"/>
      <c r="B560" s="44"/>
      <c r="C560" s="44"/>
      <c r="D560" s="44"/>
      <c r="E560" s="51"/>
      <c r="F560" s="261"/>
      <c r="G560" s="22"/>
    </row>
    <row r="561">
      <c r="A561" s="50"/>
      <c r="B561" s="44"/>
      <c r="C561" s="44"/>
      <c r="D561" s="44"/>
      <c r="E561" s="51"/>
      <c r="F561" s="261"/>
      <c r="G561" s="22"/>
    </row>
    <row r="562">
      <c r="A562" s="50"/>
      <c r="B562" s="44"/>
      <c r="C562" s="44"/>
      <c r="D562" s="44"/>
      <c r="E562" s="51"/>
      <c r="F562" s="261"/>
      <c r="G562" s="22"/>
    </row>
    <row r="563">
      <c r="A563" s="50"/>
      <c r="B563" s="44"/>
      <c r="C563" s="44"/>
      <c r="D563" s="44"/>
      <c r="E563" s="51"/>
      <c r="F563" s="261"/>
      <c r="G563" s="22"/>
    </row>
    <row r="564">
      <c r="A564" s="50"/>
      <c r="B564" s="44"/>
      <c r="C564" s="44"/>
      <c r="D564" s="44"/>
      <c r="E564" s="51"/>
      <c r="F564" s="261"/>
      <c r="G564" s="22"/>
    </row>
    <row r="565">
      <c r="A565" s="50"/>
      <c r="B565" s="44"/>
      <c r="C565" s="44"/>
      <c r="D565" s="44"/>
      <c r="E565" s="51"/>
      <c r="F565" s="261"/>
      <c r="G565" s="22"/>
    </row>
    <row r="566">
      <c r="A566" s="50"/>
      <c r="B566" s="44"/>
      <c r="C566" s="44"/>
      <c r="D566" s="44"/>
      <c r="E566" s="51"/>
      <c r="F566" s="261"/>
      <c r="G566" s="22"/>
    </row>
    <row r="567">
      <c r="A567" s="50"/>
      <c r="B567" s="44"/>
      <c r="C567" s="44"/>
      <c r="D567" s="44"/>
      <c r="E567" s="51"/>
      <c r="F567" s="261"/>
      <c r="G567" s="22"/>
    </row>
    <row r="568">
      <c r="A568" s="50"/>
      <c r="B568" s="44"/>
      <c r="C568" s="44"/>
      <c r="D568" s="44"/>
      <c r="E568" s="51"/>
      <c r="F568" s="261"/>
      <c r="G568" s="22"/>
    </row>
    <row r="569">
      <c r="A569" s="50"/>
      <c r="B569" s="44"/>
      <c r="C569" s="44"/>
      <c r="D569" s="44"/>
      <c r="E569" s="51"/>
      <c r="F569" s="261"/>
      <c r="G569" s="22"/>
    </row>
    <row r="570">
      <c r="A570" s="50"/>
      <c r="B570" s="44"/>
      <c r="C570" s="44"/>
      <c r="D570" s="44"/>
      <c r="E570" s="51"/>
      <c r="F570" s="261"/>
      <c r="G570" s="22"/>
    </row>
    <row r="571">
      <c r="A571" s="50"/>
      <c r="B571" s="44"/>
      <c r="C571" s="44"/>
      <c r="D571" s="44"/>
      <c r="E571" s="51"/>
      <c r="F571" s="261"/>
      <c r="G571" s="22"/>
    </row>
    <row r="572">
      <c r="A572" s="50"/>
      <c r="B572" s="44"/>
      <c r="C572" s="44"/>
      <c r="D572" s="44"/>
      <c r="E572" s="51"/>
      <c r="F572" s="261"/>
      <c r="G572" s="22"/>
    </row>
    <row r="573">
      <c r="A573" s="50"/>
      <c r="B573" s="44"/>
      <c r="C573" s="44"/>
      <c r="D573" s="44"/>
      <c r="E573" s="51"/>
      <c r="F573" s="261"/>
      <c r="G573" s="22"/>
    </row>
    <row r="574">
      <c r="A574" s="50"/>
      <c r="B574" s="44"/>
      <c r="C574" s="44"/>
      <c r="D574" s="44"/>
      <c r="E574" s="51"/>
      <c r="F574" s="261"/>
      <c r="G574" s="22"/>
    </row>
    <row r="575">
      <c r="A575" s="50"/>
      <c r="B575" s="44"/>
      <c r="C575" s="44"/>
      <c r="D575" s="44"/>
      <c r="E575" s="51"/>
      <c r="F575" s="261"/>
      <c r="G575" s="22"/>
    </row>
    <row r="576">
      <c r="A576" s="50"/>
      <c r="B576" s="44"/>
      <c r="C576" s="44"/>
      <c r="D576" s="44"/>
      <c r="E576" s="51"/>
      <c r="F576" s="261"/>
      <c r="G576" s="22"/>
    </row>
    <row r="577">
      <c r="A577" s="50"/>
      <c r="B577" s="44"/>
      <c r="C577" s="44"/>
      <c r="D577" s="44"/>
      <c r="E577" s="51"/>
      <c r="F577" s="261"/>
      <c r="G577" s="22"/>
    </row>
    <row r="578">
      <c r="A578" s="50"/>
      <c r="B578" s="44"/>
      <c r="C578" s="44"/>
      <c r="D578" s="44"/>
      <c r="E578" s="51"/>
      <c r="F578" s="261"/>
      <c r="G578" s="22"/>
    </row>
    <row r="579">
      <c r="A579" s="50"/>
      <c r="B579" s="44"/>
      <c r="C579" s="44"/>
      <c r="D579" s="44"/>
      <c r="E579" s="51"/>
      <c r="F579" s="261"/>
      <c r="G579" s="22"/>
    </row>
    <row r="580">
      <c r="A580" s="50"/>
      <c r="B580" s="44"/>
      <c r="C580" s="44"/>
      <c r="D580" s="44"/>
      <c r="E580" s="51"/>
      <c r="F580" s="261"/>
      <c r="G580" s="22"/>
    </row>
    <row r="581">
      <c r="A581" s="50"/>
      <c r="B581" s="44"/>
      <c r="C581" s="44"/>
      <c r="D581" s="44"/>
      <c r="E581" s="51"/>
      <c r="F581" s="261"/>
      <c r="G581" s="22"/>
    </row>
    <row r="582">
      <c r="A582" s="50"/>
      <c r="B582" s="44"/>
      <c r="C582" s="44"/>
      <c r="D582" s="44"/>
      <c r="E582" s="51"/>
      <c r="F582" s="261"/>
      <c r="G582" s="22"/>
    </row>
    <row r="583">
      <c r="A583" s="50"/>
      <c r="B583" s="44"/>
      <c r="C583" s="44"/>
      <c r="D583" s="44"/>
      <c r="E583" s="51"/>
      <c r="F583" s="261"/>
      <c r="G583" s="22"/>
    </row>
    <row r="584">
      <c r="A584" s="50"/>
      <c r="B584" s="44"/>
      <c r="C584" s="44"/>
      <c r="D584" s="44"/>
      <c r="E584" s="51"/>
      <c r="F584" s="261"/>
      <c r="G584" s="22"/>
    </row>
    <row r="585">
      <c r="A585" s="50"/>
      <c r="B585" s="44"/>
      <c r="C585" s="44"/>
      <c r="D585" s="44"/>
      <c r="E585" s="51"/>
      <c r="F585" s="261"/>
      <c r="G585" s="22"/>
    </row>
    <row r="586">
      <c r="A586" s="50"/>
      <c r="B586" s="44"/>
      <c r="C586" s="44"/>
      <c r="D586" s="44"/>
      <c r="E586" s="51"/>
      <c r="F586" s="261"/>
      <c r="G586" s="22"/>
    </row>
    <row r="587">
      <c r="A587" s="50"/>
      <c r="B587" s="44"/>
      <c r="C587" s="44"/>
      <c r="D587" s="44"/>
      <c r="E587" s="51"/>
      <c r="F587" s="261"/>
      <c r="G587" s="22"/>
    </row>
    <row r="588">
      <c r="A588" s="50"/>
      <c r="B588" s="44"/>
      <c r="C588" s="44"/>
      <c r="D588" s="44"/>
      <c r="E588" s="51"/>
      <c r="F588" s="261"/>
      <c r="G588" s="22"/>
    </row>
    <row r="589">
      <c r="A589" s="50"/>
      <c r="B589" s="44"/>
      <c r="C589" s="44"/>
      <c r="D589" s="44"/>
      <c r="E589" s="51"/>
      <c r="F589" s="261"/>
      <c r="G589" s="22"/>
    </row>
    <row r="590">
      <c r="A590" s="50"/>
      <c r="B590" s="44"/>
      <c r="C590" s="44"/>
      <c r="D590" s="44"/>
      <c r="E590" s="51"/>
      <c r="F590" s="261"/>
      <c r="G590" s="22"/>
    </row>
    <row r="591">
      <c r="A591" s="50"/>
      <c r="B591" s="44"/>
      <c r="C591" s="44"/>
      <c r="D591" s="44"/>
      <c r="E591" s="51"/>
      <c r="F591" s="261"/>
      <c r="G591" s="22"/>
    </row>
    <row r="592">
      <c r="A592" s="50"/>
      <c r="B592" s="44"/>
      <c r="C592" s="44"/>
      <c r="D592" s="44"/>
      <c r="E592" s="51"/>
      <c r="F592" s="261"/>
      <c r="G592" s="22"/>
    </row>
    <row r="593">
      <c r="A593" s="50"/>
      <c r="B593" s="44"/>
      <c r="C593" s="44"/>
      <c r="D593" s="44"/>
      <c r="E593" s="51"/>
      <c r="F593" s="261"/>
      <c r="G593" s="22"/>
    </row>
    <row r="594">
      <c r="A594" s="50"/>
      <c r="B594" s="44"/>
      <c r="C594" s="44"/>
      <c r="D594" s="44"/>
      <c r="E594" s="51"/>
      <c r="F594" s="261"/>
      <c r="G594" s="22"/>
    </row>
    <row r="595">
      <c r="A595" s="50"/>
      <c r="B595" s="44"/>
      <c r="C595" s="44"/>
      <c r="D595" s="44"/>
      <c r="E595" s="51"/>
      <c r="F595" s="261"/>
      <c r="G595" s="22"/>
    </row>
    <row r="596">
      <c r="A596" s="50"/>
      <c r="B596" s="44"/>
      <c r="C596" s="44"/>
      <c r="D596" s="44"/>
      <c r="E596" s="51"/>
      <c r="F596" s="261"/>
      <c r="G596" s="22"/>
    </row>
    <row r="597">
      <c r="A597" s="50"/>
      <c r="B597" s="44"/>
      <c r="C597" s="44"/>
      <c r="D597" s="44"/>
      <c r="E597" s="51"/>
      <c r="F597" s="261"/>
      <c r="G597" s="22"/>
    </row>
    <row r="598">
      <c r="A598" s="50"/>
      <c r="B598" s="44"/>
      <c r="C598" s="44"/>
      <c r="D598" s="44"/>
      <c r="E598" s="51"/>
      <c r="F598" s="261"/>
      <c r="G598" s="22"/>
    </row>
    <row r="599">
      <c r="A599" s="50"/>
      <c r="B599" s="44"/>
      <c r="C599" s="44"/>
      <c r="D599" s="44"/>
      <c r="E599" s="51"/>
      <c r="F599" s="261"/>
      <c r="G599" s="22"/>
    </row>
    <row r="600">
      <c r="A600" s="50"/>
      <c r="B600" s="44"/>
      <c r="C600" s="44"/>
      <c r="D600" s="44"/>
      <c r="E600" s="51"/>
      <c r="F600" s="261"/>
      <c r="G600" s="22"/>
    </row>
    <row r="601">
      <c r="A601" s="50"/>
      <c r="B601" s="44"/>
      <c r="C601" s="44"/>
      <c r="D601" s="44"/>
      <c r="E601" s="51"/>
      <c r="F601" s="261"/>
      <c r="G601" s="22"/>
    </row>
    <row r="602">
      <c r="A602" s="50"/>
      <c r="B602" s="44"/>
      <c r="C602" s="44"/>
      <c r="D602" s="44"/>
      <c r="E602" s="51"/>
      <c r="F602" s="261"/>
      <c r="G602" s="22"/>
    </row>
    <row r="603">
      <c r="A603" s="50"/>
      <c r="B603" s="44"/>
      <c r="C603" s="44"/>
      <c r="D603" s="44"/>
      <c r="E603" s="51"/>
      <c r="F603" s="261"/>
      <c r="G603" s="22"/>
    </row>
    <row r="604">
      <c r="A604" s="50"/>
      <c r="B604" s="44"/>
      <c r="C604" s="44"/>
      <c r="D604" s="44"/>
      <c r="E604" s="51"/>
      <c r="F604" s="261"/>
      <c r="G604" s="22"/>
    </row>
    <row r="605">
      <c r="A605" s="50"/>
      <c r="B605" s="44"/>
      <c r="C605" s="44"/>
      <c r="D605" s="44"/>
      <c r="E605" s="51"/>
      <c r="F605" s="261"/>
      <c r="G605" s="22"/>
    </row>
    <row r="606">
      <c r="A606" s="50"/>
      <c r="B606" s="44"/>
      <c r="C606" s="44"/>
      <c r="D606" s="44"/>
      <c r="E606" s="51"/>
      <c r="F606" s="261"/>
      <c r="G606" s="22"/>
    </row>
    <row r="607">
      <c r="A607" s="50"/>
      <c r="B607" s="44"/>
      <c r="C607" s="44"/>
      <c r="D607" s="44"/>
      <c r="E607" s="51"/>
      <c r="F607" s="261"/>
      <c r="G607" s="22"/>
    </row>
    <row r="608">
      <c r="A608" s="50"/>
      <c r="B608" s="44"/>
      <c r="C608" s="44"/>
      <c r="D608" s="44"/>
      <c r="E608" s="51"/>
      <c r="F608" s="261"/>
      <c r="G608" s="22"/>
    </row>
    <row r="609">
      <c r="A609" s="50"/>
      <c r="B609" s="44"/>
      <c r="C609" s="44"/>
      <c r="D609" s="44"/>
      <c r="E609" s="51"/>
      <c r="F609" s="261"/>
      <c r="G609" s="22"/>
    </row>
    <row r="610">
      <c r="A610" s="50"/>
      <c r="B610" s="44"/>
      <c r="C610" s="44"/>
      <c r="D610" s="44"/>
      <c r="E610" s="51"/>
      <c r="F610" s="261"/>
      <c r="G610" s="22"/>
    </row>
    <row r="611">
      <c r="A611" s="50"/>
      <c r="B611" s="44"/>
      <c r="C611" s="44"/>
      <c r="D611" s="44"/>
      <c r="E611" s="51"/>
      <c r="F611" s="261"/>
      <c r="G611" s="22"/>
    </row>
    <row r="612">
      <c r="A612" s="50"/>
      <c r="B612" s="44"/>
      <c r="C612" s="44"/>
      <c r="D612" s="44"/>
      <c r="E612" s="51"/>
      <c r="F612" s="261"/>
      <c r="G612" s="22"/>
    </row>
    <row r="613">
      <c r="A613" s="50"/>
      <c r="B613" s="44"/>
      <c r="C613" s="44"/>
      <c r="D613" s="44"/>
      <c r="E613" s="51"/>
      <c r="F613" s="261"/>
      <c r="G613" s="22"/>
    </row>
    <row r="614">
      <c r="A614" s="50"/>
      <c r="B614" s="44"/>
      <c r="C614" s="44"/>
      <c r="D614" s="44"/>
      <c r="E614" s="51"/>
      <c r="F614" s="261"/>
      <c r="G614" s="22"/>
    </row>
    <row r="615">
      <c r="A615" s="50"/>
      <c r="B615" s="44"/>
      <c r="C615" s="44"/>
      <c r="D615" s="44"/>
      <c r="E615" s="51"/>
      <c r="F615" s="261"/>
      <c r="G615" s="22"/>
    </row>
    <row r="616">
      <c r="A616" s="50"/>
      <c r="B616" s="44"/>
      <c r="C616" s="44"/>
      <c r="D616" s="44"/>
      <c r="E616" s="51"/>
      <c r="F616" s="261"/>
      <c r="G616" s="22"/>
    </row>
    <row r="617">
      <c r="A617" s="50"/>
      <c r="B617" s="44"/>
      <c r="C617" s="44"/>
      <c r="D617" s="44"/>
      <c r="E617" s="51"/>
      <c r="F617" s="261"/>
      <c r="G617" s="22"/>
    </row>
    <row r="618">
      <c r="A618" s="50"/>
      <c r="B618" s="44"/>
      <c r="C618" s="44"/>
      <c r="D618" s="44"/>
      <c r="E618" s="51"/>
      <c r="F618" s="261"/>
      <c r="G618" s="22"/>
    </row>
    <row r="619">
      <c r="A619" s="50"/>
      <c r="B619" s="44"/>
      <c r="C619" s="44"/>
      <c r="D619" s="44"/>
      <c r="E619" s="51"/>
      <c r="F619" s="261"/>
      <c r="G619" s="22"/>
    </row>
    <row r="620">
      <c r="A620" s="50"/>
      <c r="B620" s="44"/>
      <c r="C620" s="44"/>
      <c r="D620" s="44"/>
      <c r="E620" s="51"/>
      <c r="F620" s="261"/>
      <c r="G620" s="22"/>
    </row>
    <row r="621">
      <c r="A621" s="50"/>
      <c r="B621" s="44"/>
      <c r="C621" s="44"/>
      <c r="D621" s="44"/>
      <c r="E621" s="51"/>
      <c r="F621" s="261"/>
      <c r="G621" s="22"/>
    </row>
    <row r="622">
      <c r="A622" s="50"/>
      <c r="B622" s="44"/>
      <c r="C622" s="44"/>
      <c r="D622" s="44"/>
      <c r="E622" s="51"/>
      <c r="F622" s="261"/>
      <c r="G622" s="22"/>
    </row>
    <row r="623">
      <c r="A623" s="50"/>
      <c r="B623" s="44"/>
      <c r="C623" s="44"/>
      <c r="D623" s="44"/>
      <c r="E623" s="51"/>
      <c r="F623" s="261"/>
      <c r="G623" s="22"/>
    </row>
    <row r="624">
      <c r="A624" s="50"/>
      <c r="B624" s="44"/>
      <c r="C624" s="44"/>
      <c r="D624" s="44"/>
      <c r="E624" s="51"/>
      <c r="F624" s="261"/>
      <c r="G624" s="22"/>
    </row>
    <row r="625">
      <c r="A625" s="50"/>
      <c r="B625" s="44"/>
      <c r="C625" s="44"/>
      <c r="D625" s="44"/>
      <c r="E625" s="51"/>
      <c r="F625" s="261"/>
      <c r="G625" s="22"/>
    </row>
    <row r="626">
      <c r="A626" s="50"/>
      <c r="B626" s="44"/>
      <c r="C626" s="44"/>
      <c r="D626" s="44"/>
      <c r="E626" s="51"/>
      <c r="F626" s="261"/>
      <c r="G626" s="22"/>
    </row>
    <row r="627">
      <c r="A627" s="50"/>
      <c r="B627" s="44"/>
      <c r="C627" s="44"/>
      <c r="D627" s="44"/>
      <c r="E627" s="51"/>
      <c r="F627" s="261"/>
      <c r="G627" s="22"/>
    </row>
    <row r="628">
      <c r="A628" s="50"/>
      <c r="B628" s="44"/>
      <c r="C628" s="44"/>
      <c r="D628" s="44"/>
      <c r="E628" s="51"/>
      <c r="F628" s="261"/>
      <c r="G628" s="22"/>
    </row>
    <row r="629">
      <c r="A629" s="50"/>
      <c r="B629" s="44"/>
      <c r="C629" s="44"/>
      <c r="D629" s="44"/>
      <c r="E629" s="51"/>
      <c r="F629" s="261"/>
      <c r="G629" s="22"/>
    </row>
    <row r="630">
      <c r="A630" s="50"/>
      <c r="B630" s="44"/>
      <c r="C630" s="44"/>
      <c r="D630" s="44"/>
      <c r="E630" s="51"/>
      <c r="F630" s="261"/>
      <c r="G630" s="22"/>
    </row>
    <row r="631">
      <c r="A631" s="50"/>
      <c r="B631" s="44"/>
      <c r="C631" s="44"/>
      <c r="D631" s="44"/>
      <c r="E631" s="51"/>
      <c r="F631" s="261"/>
      <c r="G631" s="22"/>
    </row>
    <row r="632">
      <c r="A632" s="50"/>
      <c r="B632" s="44"/>
      <c r="C632" s="44"/>
      <c r="D632" s="44"/>
      <c r="E632" s="51"/>
      <c r="F632" s="261"/>
      <c r="G632" s="22"/>
    </row>
    <row r="633">
      <c r="A633" s="50"/>
      <c r="B633" s="44"/>
      <c r="C633" s="44"/>
      <c r="D633" s="44"/>
      <c r="E633" s="51"/>
      <c r="F633" s="261"/>
      <c r="G633" s="22"/>
    </row>
    <row r="634">
      <c r="A634" s="50"/>
      <c r="B634" s="44"/>
      <c r="C634" s="44"/>
      <c r="D634" s="44"/>
      <c r="E634" s="51"/>
      <c r="F634" s="261"/>
      <c r="G634" s="22"/>
    </row>
    <row r="635">
      <c r="A635" s="50"/>
      <c r="B635" s="44"/>
      <c r="C635" s="44"/>
      <c r="D635" s="44"/>
      <c r="E635" s="51"/>
      <c r="F635" s="261"/>
      <c r="G635" s="22"/>
    </row>
    <row r="636">
      <c r="A636" s="50"/>
      <c r="B636" s="44"/>
      <c r="C636" s="44"/>
      <c r="D636" s="44"/>
      <c r="E636" s="51"/>
      <c r="F636" s="261"/>
      <c r="G636" s="22"/>
    </row>
    <row r="637">
      <c r="A637" s="50"/>
      <c r="B637" s="44"/>
      <c r="C637" s="44"/>
      <c r="D637" s="44"/>
      <c r="E637" s="51"/>
      <c r="F637" s="261"/>
      <c r="G637" s="22"/>
    </row>
    <row r="638">
      <c r="A638" s="50"/>
      <c r="B638" s="44"/>
      <c r="C638" s="44"/>
      <c r="D638" s="44"/>
      <c r="E638" s="51"/>
      <c r="F638" s="261"/>
      <c r="G638" s="22"/>
    </row>
    <row r="639">
      <c r="A639" s="50"/>
      <c r="B639" s="44"/>
      <c r="C639" s="44"/>
      <c r="D639" s="44"/>
      <c r="E639" s="51"/>
      <c r="F639" s="261"/>
      <c r="G639" s="22"/>
    </row>
    <row r="640">
      <c r="A640" s="50"/>
      <c r="B640" s="44"/>
      <c r="C640" s="44"/>
      <c r="D640" s="44"/>
      <c r="E640" s="51"/>
      <c r="F640" s="261"/>
      <c r="G640" s="22"/>
    </row>
    <row r="641">
      <c r="A641" s="50"/>
      <c r="B641" s="44"/>
      <c r="C641" s="44"/>
      <c r="D641" s="44"/>
      <c r="E641" s="51"/>
      <c r="F641" s="261"/>
      <c r="G641" s="22"/>
    </row>
    <row r="642">
      <c r="A642" s="50"/>
      <c r="B642" s="44"/>
      <c r="C642" s="44"/>
      <c r="D642" s="44"/>
      <c r="E642" s="51"/>
      <c r="F642" s="261"/>
      <c r="G642" s="22"/>
    </row>
    <row r="643">
      <c r="A643" s="50"/>
      <c r="B643" s="44"/>
      <c r="C643" s="44"/>
      <c r="D643" s="44"/>
      <c r="E643" s="51"/>
      <c r="F643" s="261"/>
      <c r="G643" s="22"/>
    </row>
    <row r="644">
      <c r="A644" s="50"/>
      <c r="B644" s="44"/>
      <c r="C644" s="44"/>
      <c r="D644" s="44"/>
      <c r="E644" s="51"/>
      <c r="F644" s="261"/>
      <c r="G644" s="22"/>
    </row>
    <row r="645">
      <c r="A645" s="50"/>
      <c r="B645" s="44"/>
      <c r="C645" s="44"/>
      <c r="D645" s="44"/>
      <c r="E645" s="51"/>
      <c r="F645" s="261"/>
      <c r="G645" s="22"/>
    </row>
    <row r="646">
      <c r="A646" s="50"/>
      <c r="B646" s="44"/>
      <c r="C646" s="44"/>
      <c r="D646" s="44"/>
      <c r="E646" s="51"/>
      <c r="F646" s="261"/>
      <c r="G646" s="22"/>
    </row>
    <row r="647">
      <c r="A647" s="50"/>
      <c r="B647" s="44"/>
      <c r="C647" s="44"/>
      <c r="D647" s="44"/>
      <c r="E647" s="51"/>
      <c r="F647" s="261"/>
      <c r="G647" s="22"/>
    </row>
    <row r="648">
      <c r="A648" s="50"/>
      <c r="B648" s="44"/>
      <c r="C648" s="44"/>
      <c r="D648" s="44"/>
      <c r="E648" s="51"/>
      <c r="F648" s="261"/>
      <c r="G648" s="22"/>
    </row>
    <row r="649">
      <c r="A649" s="50"/>
      <c r="B649" s="44"/>
      <c r="C649" s="44"/>
      <c r="D649" s="44"/>
      <c r="E649" s="51"/>
      <c r="F649" s="261"/>
      <c r="G649" s="22"/>
    </row>
    <row r="650">
      <c r="A650" s="50"/>
      <c r="B650" s="44"/>
      <c r="C650" s="44"/>
      <c r="D650" s="44"/>
      <c r="E650" s="51"/>
      <c r="F650" s="261"/>
      <c r="G650" s="22"/>
    </row>
    <row r="651">
      <c r="A651" s="50"/>
      <c r="B651" s="44"/>
      <c r="C651" s="44"/>
      <c r="D651" s="44"/>
      <c r="E651" s="51"/>
      <c r="F651" s="261"/>
      <c r="G651" s="22"/>
    </row>
    <row r="652">
      <c r="A652" s="50"/>
      <c r="B652" s="44"/>
      <c r="C652" s="44"/>
      <c r="D652" s="44"/>
      <c r="E652" s="51"/>
      <c r="F652" s="261"/>
      <c r="G652" s="22"/>
    </row>
    <row r="653">
      <c r="A653" s="50"/>
      <c r="B653" s="44"/>
      <c r="C653" s="44"/>
      <c r="D653" s="44"/>
      <c r="E653" s="51"/>
      <c r="F653" s="261"/>
      <c r="G653" s="22"/>
    </row>
    <row r="654">
      <c r="A654" s="50"/>
      <c r="B654" s="44"/>
      <c r="C654" s="44"/>
      <c r="D654" s="44"/>
      <c r="E654" s="51"/>
      <c r="F654" s="261"/>
      <c r="G654" s="22"/>
    </row>
    <row r="655">
      <c r="A655" s="50"/>
      <c r="B655" s="44"/>
      <c r="C655" s="44"/>
      <c r="D655" s="44"/>
      <c r="E655" s="51"/>
      <c r="F655" s="261"/>
      <c r="G655" s="22"/>
    </row>
    <row r="656">
      <c r="A656" s="50"/>
      <c r="B656" s="44"/>
      <c r="C656" s="44"/>
      <c r="D656" s="44"/>
      <c r="E656" s="51"/>
      <c r="F656" s="261"/>
      <c r="G656" s="22"/>
    </row>
    <row r="657">
      <c r="A657" s="50"/>
      <c r="B657" s="44"/>
      <c r="C657" s="44"/>
      <c r="D657" s="44"/>
      <c r="E657" s="51"/>
      <c r="F657" s="261"/>
      <c r="G657" s="22"/>
    </row>
    <row r="658">
      <c r="A658" s="50"/>
      <c r="B658" s="44"/>
      <c r="C658" s="44"/>
      <c r="D658" s="44"/>
      <c r="E658" s="51"/>
      <c r="F658" s="261"/>
      <c r="G658" s="22"/>
    </row>
    <row r="659">
      <c r="A659" s="50"/>
      <c r="B659" s="44"/>
      <c r="C659" s="44"/>
      <c r="D659" s="44"/>
      <c r="E659" s="51"/>
      <c r="F659" s="261"/>
      <c r="G659" s="22"/>
    </row>
    <row r="660">
      <c r="A660" s="50"/>
      <c r="B660" s="44"/>
      <c r="C660" s="44"/>
      <c r="D660" s="44"/>
      <c r="E660" s="51"/>
      <c r="F660" s="261"/>
      <c r="G660" s="22"/>
    </row>
    <row r="661">
      <c r="A661" s="50"/>
      <c r="B661" s="44"/>
      <c r="C661" s="44"/>
      <c r="D661" s="44"/>
      <c r="E661" s="51"/>
      <c r="F661" s="261"/>
      <c r="G661" s="22"/>
    </row>
    <row r="662">
      <c r="A662" s="50"/>
      <c r="B662" s="44"/>
      <c r="C662" s="44"/>
      <c r="D662" s="44"/>
      <c r="E662" s="51"/>
      <c r="F662" s="261"/>
      <c r="G662" s="22"/>
    </row>
    <row r="663">
      <c r="A663" s="50"/>
      <c r="B663" s="44"/>
      <c r="C663" s="44"/>
      <c r="D663" s="44"/>
      <c r="E663" s="51"/>
      <c r="F663" s="261"/>
      <c r="G663" s="22"/>
    </row>
    <row r="664">
      <c r="A664" s="50"/>
      <c r="B664" s="44"/>
      <c r="C664" s="44"/>
      <c r="D664" s="44"/>
      <c r="E664" s="51"/>
      <c r="F664" s="261"/>
      <c r="G664" s="22"/>
    </row>
    <row r="665">
      <c r="A665" s="50"/>
      <c r="B665" s="44"/>
      <c r="C665" s="44"/>
      <c r="D665" s="44"/>
      <c r="E665" s="51"/>
      <c r="F665" s="261"/>
      <c r="G665" s="22"/>
    </row>
    <row r="666">
      <c r="A666" s="50"/>
      <c r="B666" s="44"/>
      <c r="C666" s="44"/>
      <c r="D666" s="44"/>
      <c r="E666" s="51"/>
      <c r="F666" s="261"/>
      <c r="G666" s="22"/>
    </row>
    <row r="667">
      <c r="A667" s="50"/>
      <c r="B667" s="44"/>
      <c r="C667" s="44"/>
      <c r="D667" s="44"/>
      <c r="E667" s="51"/>
      <c r="F667" s="261"/>
      <c r="G667" s="22"/>
    </row>
    <row r="668">
      <c r="A668" s="50"/>
      <c r="B668" s="44"/>
      <c r="C668" s="44"/>
      <c r="D668" s="44"/>
      <c r="E668" s="51"/>
      <c r="F668" s="261"/>
      <c r="G668" s="22"/>
    </row>
    <row r="669">
      <c r="A669" s="50"/>
      <c r="B669" s="44"/>
      <c r="C669" s="44"/>
      <c r="D669" s="44"/>
      <c r="E669" s="51"/>
      <c r="F669" s="261"/>
      <c r="G669" s="22"/>
    </row>
    <row r="670">
      <c r="A670" s="50"/>
      <c r="B670" s="44"/>
      <c r="C670" s="44"/>
      <c r="D670" s="44"/>
      <c r="E670" s="51"/>
      <c r="F670" s="261"/>
      <c r="G670" s="22"/>
    </row>
    <row r="671">
      <c r="A671" s="50"/>
      <c r="B671" s="44"/>
      <c r="C671" s="44"/>
      <c r="D671" s="44"/>
      <c r="E671" s="51"/>
      <c r="F671" s="261"/>
      <c r="G671" s="22"/>
    </row>
    <row r="672">
      <c r="A672" s="50"/>
      <c r="B672" s="44"/>
      <c r="C672" s="44"/>
      <c r="D672" s="44"/>
      <c r="E672" s="51"/>
      <c r="F672" s="261"/>
      <c r="G672" s="22"/>
    </row>
    <row r="673">
      <c r="A673" s="50"/>
      <c r="B673" s="44"/>
      <c r="C673" s="44"/>
      <c r="D673" s="44"/>
      <c r="E673" s="51"/>
      <c r="F673" s="261"/>
      <c r="G673" s="22"/>
    </row>
    <row r="674">
      <c r="A674" s="50"/>
      <c r="B674" s="44"/>
      <c r="C674" s="44"/>
      <c r="D674" s="44"/>
      <c r="E674" s="51"/>
      <c r="F674" s="261"/>
      <c r="G674" s="22"/>
    </row>
    <row r="675">
      <c r="A675" s="50"/>
      <c r="B675" s="44"/>
      <c r="C675" s="44"/>
      <c r="D675" s="44"/>
      <c r="E675" s="51"/>
      <c r="F675" s="261"/>
      <c r="G675" s="22"/>
    </row>
    <row r="676">
      <c r="A676" s="50"/>
      <c r="B676" s="44"/>
      <c r="C676" s="44"/>
      <c r="D676" s="44"/>
      <c r="E676" s="51"/>
      <c r="F676" s="261"/>
      <c r="G676" s="22"/>
    </row>
    <row r="677">
      <c r="A677" s="50"/>
      <c r="B677" s="44"/>
      <c r="C677" s="44"/>
      <c r="D677" s="44"/>
      <c r="E677" s="51"/>
      <c r="F677" s="261"/>
      <c r="G677" s="22"/>
    </row>
    <row r="678">
      <c r="A678" s="50"/>
      <c r="B678" s="44"/>
      <c r="C678" s="44"/>
      <c r="D678" s="44"/>
      <c r="E678" s="51"/>
      <c r="F678" s="261"/>
      <c r="G678" s="22"/>
    </row>
    <row r="679">
      <c r="A679" s="50"/>
      <c r="B679" s="44"/>
      <c r="C679" s="44"/>
      <c r="D679" s="44"/>
      <c r="E679" s="51"/>
      <c r="F679" s="261"/>
      <c r="G679" s="22"/>
    </row>
    <row r="680">
      <c r="A680" s="50"/>
      <c r="B680" s="44"/>
      <c r="C680" s="44"/>
      <c r="D680" s="44"/>
      <c r="E680" s="51"/>
      <c r="F680" s="261"/>
      <c r="G680" s="22"/>
    </row>
    <row r="681">
      <c r="A681" s="50"/>
      <c r="B681" s="44"/>
      <c r="C681" s="44"/>
      <c r="D681" s="44"/>
      <c r="E681" s="51"/>
      <c r="F681" s="261"/>
      <c r="G681" s="22"/>
    </row>
    <row r="682">
      <c r="A682" s="50"/>
      <c r="B682" s="44"/>
      <c r="C682" s="44"/>
      <c r="D682" s="44"/>
      <c r="E682" s="51"/>
      <c r="F682" s="261"/>
      <c r="G682" s="22"/>
    </row>
    <row r="683">
      <c r="A683" s="50"/>
      <c r="B683" s="44"/>
      <c r="C683" s="44"/>
      <c r="D683" s="44"/>
      <c r="E683" s="51"/>
      <c r="F683" s="261"/>
      <c r="G683" s="22"/>
    </row>
    <row r="684">
      <c r="A684" s="50"/>
      <c r="B684" s="44"/>
      <c r="C684" s="44"/>
      <c r="D684" s="44"/>
      <c r="E684" s="51"/>
      <c r="F684" s="261"/>
      <c r="G684" s="22"/>
    </row>
    <row r="685">
      <c r="A685" s="50"/>
      <c r="B685" s="44"/>
      <c r="C685" s="44"/>
      <c r="D685" s="44"/>
      <c r="E685" s="51"/>
      <c r="F685" s="261"/>
      <c r="G685" s="22"/>
    </row>
    <row r="686">
      <c r="A686" s="50"/>
      <c r="B686" s="44"/>
      <c r="C686" s="44"/>
      <c r="D686" s="44"/>
      <c r="E686" s="51"/>
      <c r="F686" s="261"/>
      <c r="G686" s="22"/>
    </row>
    <row r="687">
      <c r="A687" s="50"/>
      <c r="B687" s="44"/>
      <c r="C687" s="44"/>
      <c r="D687" s="44"/>
      <c r="E687" s="51"/>
      <c r="F687" s="261"/>
      <c r="G687" s="22"/>
    </row>
    <row r="688">
      <c r="A688" s="50"/>
      <c r="B688" s="44"/>
      <c r="C688" s="44"/>
      <c r="D688" s="44"/>
      <c r="E688" s="51"/>
      <c r="F688" s="261"/>
      <c r="G688" s="22"/>
    </row>
    <row r="689">
      <c r="A689" s="50"/>
      <c r="B689" s="44"/>
      <c r="C689" s="44"/>
      <c r="D689" s="44"/>
      <c r="E689" s="51"/>
      <c r="F689" s="261"/>
      <c r="G689" s="22"/>
    </row>
    <row r="690">
      <c r="A690" s="50"/>
      <c r="B690" s="44"/>
      <c r="C690" s="44"/>
      <c r="D690" s="44"/>
      <c r="E690" s="51"/>
      <c r="F690" s="261"/>
      <c r="G690" s="22"/>
    </row>
    <row r="691">
      <c r="A691" s="50"/>
      <c r="B691" s="44"/>
      <c r="C691" s="44"/>
      <c r="D691" s="44"/>
      <c r="E691" s="51"/>
      <c r="F691" s="261"/>
      <c r="G691" s="22"/>
    </row>
    <row r="692">
      <c r="A692" s="50"/>
      <c r="B692" s="44"/>
      <c r="C692" s="44"/>
      <c r="D692" s="44"/>
      <c r="E692" s="51"/>
      <c r="F692" s="261"/>
      <c r="G692" s="22"/>
    </row>
    <row r="693">
      <c r="A693" s="50"/>
      <c r="B693" s="44"/>
      <c r="C693" s="44"/>
      <c r="D693" s="44"/>
      <c r="E693" s="51"/>
      <c r="F693" s="261"/>
      <c r="G693" s="22"/>
    </row>
    <row r="694">
      <c r="A694" s="50"/>
      <c r="B694" s="44"/>
      <c r="C694" s="44"/>
      <c r="D694" s="44"/>
      <c r="E694" s="51"/>
      <c r="F694" s="261"/>
      <c r="G694" s="22"/>
    </row>
    <row r="695">
      <c r="A695" s="50"/>
      <c r="B695" s="44"/>
      <c r="C695" s="44"/>
      <c r="D695" s="44"/>
      <c r="E695" s="51"/>
      <c r="F695" s="261"/>
      <c r="G695" s="22"/>
    </row>
    <row r="696">
      <c r="A696" s="50"/>
      <c r="B696" s="44"/>
      <c r="C696" s="44"/>
      <c r="D696" s="44"/>
      <c r="E696" s="51"/>
      <c r="F696" s="261"/>
      <c r="G696" s="22"/>
    </row>
    <row r="697">
      <c r="A697" s="50"/>
      <c r="B697" s="44"/>
      <c r="C697" s="44"/>
      <c r="D697" s="44"/>
      <c r="E697" s="51"/>
      <c r="F697" s="261"/>
      <c r="G697" s="22"/>
    </row>
    <row r="698">
      <c r="A698" s="50"/>
      <c r="B698" s="44"/>
      <c r="C698" s="44"/>
      <c r="D698" s="44"/>
      <c r="E698" s="51"/>
      <c r="F698" s="261"/>
      <c r="G698" s="22"/>
    </row>
    <row r="699">
      <c r="A699" s="50"/>
      <c r="B699" s="44"/>
      <c r="C699" s="44"/>
      <c r="D699" s="44"/>
      <c r="E699" s="51"/>
      <c r="F699" s="261"/>
      <c r="G699" s="22"/>
    </row>
    <row r="700">
      <c r="A700" s="50"/>
      <c r="B700" s="44"/>
      <c r="C700" s="44"/>
      <c r="D700" s="44"/>
      <c r="E700" s="51"/>
      <c r="F700" s="261"/>
      <c r="G700" s="22"/>
    </row>
    <row r="701">
      <c r="A701" s="50"/>
      <c r="B701" s="44"/>
      <c r="C701" s="44"/>
      <c r="D701" s="44"/>
      <c r="E701" s="51"/>
      <c r="F701" s="261"/>
      <c r="G701" s="22"/>
    </row>
    <row r="702">
      <c r="A702" s="50"/>
      <c r="B702" s="44"/>
      <c r="C702" s="44"/>
      <c r="D702" s="44"/>
      <c r="E702" s="51"/>
      <c r="F702" s="261"/>
      <c r="G702" s="22"/>
    </row>
    <row r="703">
      <c r="A703" s="50"/>
      <c r="B703" s="44"/>
      <c r="C703" s="44"/>
      <c r="D703" s="44"/>
      <c r="E703" s="51"/>
      <c r="F703" s="261"/>
      <c r="G703" s="22"/>
    </row>
    <row r="704">
      <c r="A704" s="50"/>
      <c r="B704" s="44"/>
      <c r="C704" s="44"/>
      <c r="D704" s="44"/>
      <c r="E704" s="51"/>
      <c r="F704" s="261"/>
      <c r="G704" s="22"/>
    </row>
    <row r="705">
      <c r="A705" s="50"/>
      <c r="B705" s="44"/>
      <c r="C705" s="44"/>
      <c r="D705" s="44"/>
      <c r="E705" s="51"/>
      <c r="F705" s="261"/>
      <c r="G705" s="22"/>
    </row>
    <row r="706">
      <c r="A706" s="50"/>
      <c r="B706" s="44"/>
      <c r="C706" s="44"/>
      <c r="D706" s="44"/>
      <c r="E706" s="51"/>
      <c r="F706" s="261"/>
      <c r="G706" s="22"/>
    </row>
    <row r="707">
      <c r="A707" s="50"/>
      <c r="B707" s="44"/>
      <c r="C707" s="44"/>
      <c r="D707" s="44"/>
      <c r="E707" s="51"/>
      <c r="F707" s="261"/>
      <c r="G707" s="22"/>
    </row>
    <row r="708">
      <c r="A708" s="50"/>
      <c r="B708" s="44"/>
      <c r="C708" s="44"/>
      <c r="D708" s="44"/>
      <c r="E708" s="51"/>
      <c r="F708" s="261"/>
      <c r="G708" s="22"/>
    </row>
    <row r="709">
      <c r="A709" s="50"/>
      <c r="B709" s="44"/>
      <c r="C709" s="44"/>
      <c r="D709" s="44"/>
      <c r="E709" s="51"/>
      <c r="F709" s="261"/>
      <c r="G709" s="22"/>
    </row>
    <row r="710">
      <c r="A710" s="50"/>
      <c r="B710" s="44"/>
      <c r="C710" s="44"/>
      <c r="D710" s="44"/>
      <c r="E710" s="51"/>
      <c r="F710" s="261"/>
      <c r="G710" s="22"/>
    </row>
    <row r="711">
      <c r="A711" s="50"/>
      <c r="B711" s="44"/>
      <c r="C711" s="44"/>
      <c r="D711" s="44"/>
      <c r="E711" s="51"/>
      <c r="F711" s="261"/>
      <c r="G711" s="22"/>
    </row>
    <row r="712">
      <c r="A712" s="50"/>
      <c r="B712" s="44"/>
      <c r="C712" s="44"/>
      <c r="D712" s="44"/>
      <c r="E712" s="51"/>
      <c r="F712" s="261"/>
      <c r="G712" s="22"/>
    </row>
    <row r="713">
      <c r="A713" s="50"/>
      <c r="B713" s="44"/>
      <c r="C713" s="44"/>
      <c r="D713" s="44"/>
      <c r="E713" s="51"/>
      <c r="F713" s="261"/>
      <c r="G713" s="22"/>
    </row>
    <row r="714">
      <c r="A714" s="50"/>
      <c r="B714" s="44"/>
      <c r="C714" s="44"/>
      <c r="D714" s="44"/>
      <c r="E714" s="51"/>
      <c r="F714" s="261"/>
      <c r="G714" s="22"/>
    </row>
    <row r="715">
      <c r="A715" s="50"/>
      <c r="B715" s="44"/>
      <c r="C715" s="44"/>
      <c r="D715" s="44"/>
      <c r="E715" s="51"/>
      <c r="F715" s="261"/>
      <c r="G715" s="22"/>
    </row>
    <row r="716">
      <c r="A716" s="50"/>
      <c r="B716" s="44"/>
      <c r="C716" s="44"/>
      <c r="D716" s="44"/>
      <c r="E716" s="51"/>
      <c r="F716" s="261"/>
      <c r="G716" s="22"/>
    </row>
    <row r="717">
      <c r="A717" s="50"/>
      <c r="B717" s="44"/>
      <c r="C717" s="44"/>
      <c r="D717" s="44"/>
      <c r="E717" s="51"/>
      <c r="F717" s="261"/>
      <c r="G717" s="22"/>
    </row>
    <row r="718">
      <c r="A718" s="50"/>
      <c r="B718" s="44"/>
      <c r="C718" s="44"/>
      <c r="D718" s="44"/>
      <c r="E718" s="51"/>
      <c r="F718" s="261"/>
      <c r="G718" s="22"/>
    </row>
    <row r="719">
      <c r="A719" s="50"/>
      <c r="B719" s="44"/>
      <c r="C719" s="44"/>
      <c r="D719" s="44"/>
      <c r="E719" s="51"/>
      <c r="F719" s="261"/>
      <c r="G719" s="22"/>
    </row>
    <row r="720">
      <c r="A720" s="50"/>
      <c r="B720" s="44"/>
      <c r="C720" s="44"/>
      <c r="D720" s="44"/>
      <c r="E720" s="51"/>
      <c r="F720" s="261"/>
      <c r="G720" s="22"/>
    </row>
    <row r="721">
      <c r="A721" s="50"/>
      <c r="B721" s="44"/>
      <c r="C721" s="44"/>
      <c r="D721" s="44"/>
      <c r="E721" s="51"/>
      <c r="F721" s="261"/>
      <c r="G721" s="22"/>
    </row>
    <row r="722">
      <c r="A722" s="50"/>
      <c r="B722" s="44"/>
      <c r="C722" s="44"/>
      <c r="D722" s="44"/>
      <c r="E722" s="51"/>
      <c r="F722" s="261"/>
      <c r="G722" s="22"/>
    </row>
    <row r="723">
      <c r="A723" s="50"/>
      <c r="B723" s="44"/>
      <c r="C723" s="44"/>
      <c r="D723" s="44"/>
      <c r="E723" s="51"/>
      <c r="F723" s="261"/>
      <c r="G723" s="22"/>
    </row>
    <row r="724">
      <c r="A724" s="50"/>
      <c r="B724" s="44"/>
      <c r="C724" s="44"/>
      <c r="D724" s="44"/>
      <c r="E724" s="51"/>
      <c r="F724" s="261"/>
      <c r="G724" s="22"/>
    </row>
    <row r="725">
      <c r="A725" s="50"/>
      <c r="B725" s="44"/>
      <c r="C725" s="44"/>
      <c r="D725" s="44"/>
      <c r="E725" s="51"/>
      <c r="F725" s="261"/>
      <c r="G725" s="22"/>
    </row>
    <row r="726">
      <c r="A726" s="50"/>
      <c r="B726" s="44"/>
      <c r="C726" s="44"/>
      <c r="D726" s="44"/>
      <c r="E726" s="51"/>
      <c r="F726" s="261"/>
      <c r="G726" s="22"/>
    </row>
    <row r="727">
      <c r="A727" s="50"/>
      <c r="B727" s="44"/>
      <c r="C727" s="44"/>
      <c r="D727" s="44"/>
      <c r="E727" s="51"/>
      <c r="F727" s="261"/>
      <c r="G727" s="22"/>
    </row>
    <row r="728">
      <c r="A728" s="50"/>
      <c r="B728" s="44"/>
      <c r="C728" s="44"/>
      <c r="D728" s="44"/>
      <c r="E728" s="51"/>
      <c r="F728" s="261"/>
      <c r="G728" s="22"/>
    </row>
    <row r="729">
      <c r="A729" s="50"/>
      <c r="B729" s="44"/>
      <c r="C729" s="44"/>
      <c r="D729" s="44"/>
      <c r="E729" s="51"/>
      <c r="F729" s="261"/>
      <c r="G729" s="22"/>
    </row>
    <row r="730">
      <c r="A730" s="50"/>
      <c r="B730" s="44"/>
      <c r="C730" s="44"/>
      <c r="D730" s="44"/>
      <c r="E730" s="51"/>
      <c r="F730" s="261"/>
      <c r="G730" s="22"/>
    </row>
    <row r="731">
      <c r="A731" s="50"/>
      <c r="B731" s="44"/>
      <c r="C731" s="44"/>
      <c r="D731" s="44"/>
      <c r="E731" s="51"/>
      <c r="F731" s="261"/>
      <c r="G731" s="22"/>
    </row>
    <row r="732">
      <c r="A732" s="50"/>
      <c r="B732" s="44"/>
      <c r="C732" s="44"/>
      <c r="D732" s="44"/>
      <c r="E732" s="51"/>
      <c r="F732" s="261"/>
      <c r="G732" s="22"/>
    </row>
    <row r="733">
      <c r="A733" s="50"/>
      <c r="B733" s="44"/>
      <c r="C733" s="44"/>
      <c r="D733" s="44"/>
      <c r="E733" s="51"/>
      <c r="F733" s="261"/>
      <c r="G733" s="22"/>
    </row>
    <row r="734">
      <c r="A734" s="50"/>
      <c r="B734" s="44"/>
      <c r="C734" s="44"/>
      <c r="D734" s="44"/>
      <c r="E734" s="51"/>
      <c r="F734" s="261"/>
      <c r="G734" s="22"/>
    </row>
    <row r="735">
      <c r="A735" s="50"/>
      <c r="B735" s="44"/>
      <c r="C735" s="44"/>
      <c r="D735" s="44"/>
      <c r="E735" s="51"/>
      <c r="F735" s="261"/>
      <c r="G735" s="22"/>
    </row>
    <row r="736">
      <c r="A736" s="50"/>
      <c r="B736" s="44"/>
      <c r="C736" s="44"/>
      <c r="D736" s="44"/>
      <c r="E736" s="51"/>
      <c r="F736" s="261"/>
      <c r="G736" s="22"/>
    </row>
    <row r="737">
      <c r="A737" s="50"/>
      <c r="B737" s="44"/>
      <c r="C737" s="44"/>
      <c r="D737" s="44"/>
      <c r="E737" s="51"/>
      <c r="F737" s="261"/>
      <c r="G737" s="22"/>
    </row>
    <row r="738">
      <c r="A738" s="50"/>
      <c r="B738" s="44"/>
      <c r="C738" s="44"/>
      <c r="D738" s="44"/>
      <c r="E738" s="51"/>
      <c r="F738" s="261"/>
      <c r="G738" s="22"/>
    </row>
    <row r="739">
      <c r="A739" s="50"/>
      <c r="B739" s="44"/>
      <c r="C739" s="44"/>
      <c r="D739" s="44"/>
      <c r="E739" s="51"/>
      <c r="F739" s="261"/>
      <c r="G739" s="22"/>
    </row>
    <row r="740">
      <c r="A740" s="50"/>
      <c r="B740" s="44"/>
      <c r="C740" s="44"/>
      <c r="D740" s="44"/>
      <c r="E740" s="51"/>
      <c r="F740" s="261"/>
      <c r="G740" s="22"/>
    </row>
    <row r="741">
      <c r="A741" s="50"/>
      <c r="B741" s="44"/>
      <c r="C741" s="44"/>
      <c r="D741" s="44"/>
      <c r="E741" s="51"/>
      <c r="F741" s="261"/>
      <c r="G741" s="22"/>
    </row>
    <row r="742">
      <c r="A742" s="50"/>
      <c r="B742" s="44"/>
      <c r="C742" s="44"/>
      <c r="D742" s="44"/>
      <c r="E742" s="51"/>
      <c r="F742" s="261"/>
      <c r="G742" s="22"/>
    </row>
    <row r="743">
      <c r="A743" s="50"/>
      <c r="B743" s="44"/>
      <c r="C743" s="44"/>
      <c r="D743" s="44"/>
      <c r="E743" s="51"/>
      <c r="F743" s="261"/>
      <c r="G743" s="22"/>
    </row>
    <row r="744">
      <c r="A744" s="50"/>
      <c r="B744" s="44"/>
      <c r="C744" s="44"/>
      <c r="D744" s="44"/>
      <c r="E744" s="51"/>
      <c r="F744" s="261"/>
      <c r="G744" s="22"/>
    </row>
    <row r="745">
      <c r="A745" s="50"/>
      <c r="B745" s="44"/>
      <c r="C745" s="44"/>
      <c r="D745" s="44"/>
      <c r="E745" s="51"/>
      <c r="F745" s="261"/>
      <c r="G745" s="22"/>
    </row>
    <row r="746">
      <c r="A746" s="50"/>
      <c r="B746" s="44"/>
      <c r="C746" s="44"/>
      <c r="D746" s="44"/>
      <c r="E746" s="51"/>
      <c r="F746" s="261"/>
      <c r="G746" s="22"/>
    </row>
    <row r="747">
      <c r="A747" s="50"/>
      <c r="B747" s="44"/>
      <c r="C747" s="44"/>
      <c r="D747" s="44"/>
      <c r="E747" s="51"/>
      <c r="F747" s="261"/>
      <c r="G747" s="22"/>
    </row>
    <row r="748">
      <c r="A748" s="50"/>
      <c r="B748" s="44"/>
      <c r="C748" s="44"/>
      <c r="D748" s="44"/>
      <c r="E748" s="51"/>
      <c r="F748" s="261"/>
      <c r="G748" s="22"/>
    </row>
    <row r="749">
      <c r="A749" s="50"/>
      <c r="B749" s="44"/>
      <c r="C749" s="44"/>
      <c r="D749" s="44"/>
      <c r="E749" s="51"/>
      <c r="F749" s="261"/>
      <c r="G749" s="22"/>
    </row>
    <row r="750">
      <c r="A750" s="50"/>
      <c r="B750" s="44"/>
      <c r="C750" s="44"/>
      <c r="D750" s="44"/>
      <c r="E750" s="51"/>
      <c r="F750" s="261"/>
      <c r="G750" s="22"/>
    </row>
    <row r="751">
      <c r="A751" s="50"/>
      <c r="B751" s="44"/>
      <c r="C751" s="44"/>
      <c r="D751" s="44"/>
      <c r="E751" s="51"/>
      <c r="F751" s="261"/>
      <c r="G751" s="22"/>
    </row>
    <row r="752">
      <c r="A752" s="50"/>
      <c r="B752" s="44"/>
      <c r="C752" s="44"/>
      <c r="D752" s="44"/>
      <c r="E752" s="51"/>
      <c r="F752" s="261"/>
      <c r="G752" s="22"/>
    </row>
    <row r="753">
      <c r="A753" s="50"/>
      <c r="B753" s="44"/>
      <c r="C753" s="44"/>
      <c r="D753" s="44"/>
      <c r="E753" s="51"/>
      <c r="F753" s="261"/>
      <c r="G753" s="22"/>
    </row>
    <row r="754">
      <c r="A754" s="50"/>
      <c r="B754" s="44"/>
      <c r="C754" s="44"/>
      <c r="D754" s="44"/>
      <c r="E754" s="51"/>
      <c r="F754" s="261"/>
      <c r="G754" s="22"/>
    </row>
    <row r="755">
      <c r="A755" s="50"/>
      <c r="B755" s="44"/>
      <c r="C755" s="44"/>
      <c r="D755" s="44"/>
      <c r="E755" s="51"/>
      <c r="F755" s="261"/>
      <c r="G755" s="22"/>
    </row>
    <row r="756">
      <c r="A756" s="50"/>
      <c r="B756" s="44"/>
      <c r="C756" s="44"/>
      <c r="D756" s="44"/>
      <c r="E756" s="51"/>
      <c r="F756" s="261"/>
      <c r="G756" s="22"/>
    </row>
    <row r="757">
      <c r="A757" s="50"/>
      <c r="B757" s="44"/>
      <c r="C757" s="44"/>
      <c r="D757" s="44"/>
      <c r="E757" s="51"/>
      <c r="F757" s="261"/>
      <c r="G757" s="22"/>
    </row>
    <row r="758">
      <c r="A758" s="50"/>
      <c r="B758" s="44"/>
      <c r="C758" s="44"/>
      <c r="D758" s="44"/>
      <c r="E758" s="51"/>
      <c r="F758" s="261"/>
      <c r="G758" s="22"/>
    </row>
    <row r="759">
      <c r="A759" s="50"/>
      <c r="B759" s="44"/>
      <c r="C759" s="44"/>
      <c r="D759" s="44"/>
      <c r="E759" s="51"/>
      <c r="F759" s="261"/>
      <c r="G759" s="22"/>
    </row>
    <row r="760">
      <c r="A760" s="50"/>
      <c r="B760" s="44"/>
      <c r="C760" s="44"/>
      <c r="D760" s="44"/>
      <c r="E760" s="51"/>
      <c r="F760" s="261"/>
      <c r="G760" s="22"/>
    </row>
    <row r="761">
      <c r="A761" s="50"/>
      <c r="B761" s="44"/>
      <c r="C761" s="44"/>
      <c r="D761" s="44"/>
      <c r="E761" s="51"/>
      <c r="F761" s="261"/>
      <c r="G761" s="22"/>
    </row>
    <row r="762">
      <c r="A762" s="50"/>
      <c r="B762" s="44"/>
      <c r="C762" s="44"/>
      <c r="D762" s="44"/>
      <c r="E762" s="51"/>
      <c r="F762" s="261"/>
      <c r="G762" s="22"/>
    </row>
    <row r="763">
      <c r="A763" s="50"/>
      <c r="B763" s="44"/>
      <c r="C763" s="44"/>
      <c r="D763" s="44"/>
      <c r="E763" s="51"/>
      <c r="F763" s="261"/>
      <c r="G763" s="22"/>
    </row>
    <row r="764">
      <c r="A764" s="50"/>
      <c r="B764" s="44"/>
      <c r="C764" s="44"/>
      <c r="D764" s="44"/>
      <c r="E764" s="51"/>
      <c r="F764" s="261"/>
      <c r="G764" s="22"/>
    </row>
    <row r="765">
      <c r="A765" s="50"/>
      <c r="B765" s="44"/>
      <c r="C765" s="44"/>
      <c r="D765" s="44"/>
      <c r="E765" s="51"/>
      <c r="F765" s="261"/>
      <c r="G765" s="22"/>
    </row>
    <row r="766">
      <c r="A766" s="50"/>
      <c r="B766" s="44"/>
      <c r="C766" s="44"/>
      <c r="D766" s="44"/>
      <c r="E766" s="51"/>
      <c r="F766" s="261"/>
      <c r="G766" s="22"/>
    </row>
    <row r="767">
      <c r="A767" s="50"/>
      <c r="B767" s="44"/>
      <c r="C767" s="44"/>
      <c r="D767" s="44"/>
      <c r="E767" s="51"/>
      <c r="F767" s="261"/>
      <c r="G767" s="22"/>
    </row>
    <row r="768">
      <c r="A768" s="50"/>
      <c r="B768" s="44"/>
      <c r="C768" s="44"/>
      <c r="D768" s="44"/>
      <c r="E768" s="51"/>
      <c r="F768" s="261"/>
      <c r="G768" s="22"/>
    </row>
    <row r="769">
      <c r="A769" s="50"/>
      <c r="B769" s="44"/>
      <c r="C769" s="44"/>
      <c r="D769" s="44"/>
      <c r="E769" s="51"/>
      <c r="F769" s="261"/>
      <c r="G769" s="22"/>
    </row>
    <row r="770">
      <c r="A770" s="50"/>
      <c r="B770" s="44"/>
      <c r="C770" s="44"/>
      <c r="D770" s="44"/>
      <c r="E770" s="51"/>
      <c r="F770" s="261"/>
      <c r="G770" s="22"/>
    </row>
    <row r="771">
      <c r="A771" s="50"/>
      <c r="B771" s="44"/>
      <c r="C771" s="44"/>
      <c r="D771" s="44"/>
      <c r="E771" s="51"/>
      <c r="F771" s="261"/>
      <c r="G771" s="22"/>
    </row>
    <row r="772">
      <c r="A772" s="50"/>
      <c r="B772" s="44"/>
      <c r="C772" s="44"/>
      <c r="D772" s="44"/>
      <c r="E772" s="51"/>
      <c r="F772" s="261"/>
      <c r="G772" s="22"/>
    </row>
    <row r="773">
      <c r="A773" s="50"/>
      <c r="B773" s="44"/>
      <c r="C773" s="44"/>
      <c r="D773" s="44"/>
      <c r="E773" s="51"/>
      <c r="F773" s="261"/>
      <c r="G773" s="22"/>
    </row>
    <row r="774">
      <c r="A774" s="50"/>
      <c r="B774" s="44"/>
      <c r="C774" s="44"/>
      <c r="D774" s="44"/>
      <c r="E774" s="51"/>
      <c r="F774" s="261"/>
      <c r="G774" s="22"/>
    </row>
    <row r="775">
      <c r="A775" s="50"/>
      <c r="B775" s="44"/>
      <c r="C775" s="44"/>
      <c r="D775" s="44"/>
      <c r="E775" s="51"/>
      <c r="F775" s="261"/>
      <c r="G775" s="22"/>
    </row>
    <row r="776">
      <c r="A776" s="50"/>
      <c r="B776" s="44"/>
      <c r="C776" s="44"/>
      <c r="D776" s="44"/>
      <c r="E776" s="51"/>
      <c r="F776" s="261"/>
      <c r="G776" s="22"/>
    </row>
    <row r="777">
      <c r="A777" s="50"/>
      <c r="B777" s="44"/>
      <c r="C777" s="44"/>
      <c r="D777" s="44"/>
      <c r="E777" s="51"/>
      <c r="F777" s="261"/>
      <c r="G777" s="22"/>
    </row>
    <row r="778">
      <c r="A778" s="50"/>
      <c r="B778" s="44"/>
      <c r="C778" s="44"/>
      <c r="D778" s="44"/>
      <c r="E778" s="51"/>
      <c r="F778" s="261"/>
      <c r="G778" s="22"/>
    </row>
    <row r="779">
      <c r="A779" s="50"/>
      <c r="B779" s="44"/>
      <c r="C779" s="44"/>
      <c r="D779" s="44"/>
      <c r="E779" s="51"/>
      <c r="F779" s="261"/>
      <c r="G779" s="22"/>
    </row>
    <row r="780">
      <c r="A780" s="50"/>
      <c r="B780" s="44"/>
      <c r="C780" s="44"/>
      <c r="D780" s="44"/>
      <c r="E780" s="51"/>
      <c r="F780" s="261"/>
      <c r="G780" s="22"/>
    </row>
    <row r="781">
      <c r="A781" s="50"/>
      <c r="B781" s="44"/>
      <c r="C781" s="44"/>
      <c r="D781" s="44"/>
      <c r="E781" s="51"/>
      <c r="F781" s="261"/>
      <c r="G781" s="22"/>
    </row>
    <row r="782">
      <c r="A782" s="50"/>
      <c r="B782" s="44"/>
      <c r="C782" s="44"/>
      <c r="D782" s="44"/>
      <c r="E782" s="51"/>
      <c r="F782" s="261"/>
      <c r="G782" s="22"/>
    </row>
    <row r="783">
      <c r="A783" s="50"/>
      <c r="B783" s="44"/>
      <c r="C783" s="44"/>
      <c r="D783" s="44"/>
      <c r="E783" s="51"/>
      <c r="F783" s="261"/>
      <c r="G783" s="22"/>
    </row>
    <row r="784">
      <c r="A784" s="50"/>
      <c r="B784" s="44"/>
      <c r="C784" s="44"/>
      <c r="D784" s="44"/>
      <c r="E784" s="51"/>
      <c r="F784" s="261"/>
      <c r="G784" s="22"/>
    </row>
    <row r="785">
      <c r="A785" s="50"/>
      <c r="B785" s="44"/>
      <c r="C785" s="44"/>
      <c r="D785" s="44"/>
      <c r="E785" s="51"/>
      <c r="F785" s="261"/>
      <c r="G785" s="22"/>
    </row>
    <row r="786">
      <c r="A786" s="50"/>
      <c r="B786" s="44"/>
      <c r="C786" s="44"/>
      <c r="D786" s="44"/>
      <c r="E786" s="51"/>
      <c r="F786" s="261"/>
      <c r="G786" s="22"/>
    </row>
    <row r="787">
      <c r="A787" s="50"/>
      <c r="B787" s="44"/>
      <c r="C787" s="44"/>
      <c r="D787" s="44"/>
      <c r="E787" s="51"/>
      <c r="F787" s="261"/>
      <c r="G787" s="22"/>
    </row>
    <row r="788">
      <c r="A788" s="50"/>
      <c r="B788" s="44"/>
      <c r="C788" s="44"/>
      <c r="D788" s="44"/>
      <c r="E788" s="51"/>
      <c r="F788" s="261"/>
      <c r="G788" s="22"/>
    </row>
    <row r="789">
      <c r="A789" s="50"/>
      <c r="B789" s="44"/>
      <c r="C789" s="44"/>
      <c r="D789" s="44"/>
      <c r="E789" s="51"/>
      <c r="F789" s="261"/>
      <c r="G789" s="22"/>
    </row>
    <row r="790">
      <c r="A790" s="50"/>
      <c r="B790" s="44"/>
      <c r="C790" s="44"/>
      <c r="D790" s="44"/>
      <c r="E790" s="51"/>
      <c r="F790" s="261"/>
      <c r="G790" s="22"/>
    </row>
    <row r="791">
      <c r="A791" s="50"/>
      <c r="B791" s="44"/>
      <c r="C791" s="44"/>
      <c r="D791" s="44"/>
      <c r="E791" s="51"/>
      <c r="F791" s="261"/>
      <c r="G791" s="22"/>
    </row>
    <row r="792">
      <c r="A792" s="50"/>
      <c r="B792" s="44"/>
      <c r="C792" s="44"/>
      <c r="D792" s="44"/>
      <c r="E792" s="51"/>
      <c r="F792" s="261"/>
      <c r="G792" s="22"/>
    </row>
    <row r="793">
      <c r="A793" s="50"/>
      <c r="B793" s="44"/>
      <c r="C793" s="44"/>
      <c r="D793" s="44"/>
      <c r="E793" s="51"/>
      <c r="F793" s="261"/>
      <c r="G793" s="22"/>
    </row>
    <row r="794">
      <c r="A794" s="50"/>
      <c r="B794" s="44"/>
      <c r="C794" s="44"/>
      <c r="D794" s="44"/>
      <c r="E794" s="51"/>
      <c r="F794" s="261"/>
      <c r="G794" s="22"/>
    </row>
    <row r="795">
      <c r="A795" s="50"/>
      <c r="B795" s="44"/>
      <c r="C795" s="44"/>
      <c r="D795" s="44"/>
      <c r="E795" s="51"/>
      <c r="F795" s="261"/>
      <c r="G795" s="22"/>
    </row>
    <row r="796">
      <c r="A796" s="50"/>
      <c r="B796" s="44"/>
      <c r="C796" s="44"/>
      <c r="D796" s="44"/>
      <c r="E796" s="51"/>
      <c r="F796" s="261"/>
      <c r="G796" s="22"/>
    </row>
    <row r="797">
      <c r="A797" s="50"/>
      <c r="B797" s="44"/>
      <c r="C797" s="44"/>
      <c r="D797" s="44"/>
      <c r="E797" s="51"/>
      <c r="F797" s="261"/>
      <c r="G797" s="22"/>
    </row>
    <row r="798">
      <c r="A798" s="50"/>
      <c r="B798" s="44"/>
      <c r="C798" s="44"/>
      <c r="D798" s="44"/>
      <c r="E798" s="51"/>
      <c r="F798" s="261"/>
      <c r="G798" s="22"/>
    </row>
    <row r="799">
      <c r="A799" s="50"/>
      <c r="B799" s="44"/>
      <c r="C799" s="44"/>
      <c r="D799" s="44"/>
      <c r="E799" s="51"/>
      <c r="F799" s="261"/>
      <c r="G799" s="22"/>
    </row>
    <row r="800">
      <c r="A800" s="50"/>
      <c r="B800" s="44"/>
      <c r="C800" s="44"/>
      <c r="D800" s="44"/>
      <c r="E800" s="51"/>
      <c r="F800" s="261"/>
      <c r="G800" s="22"/>
    </row>
    <row r="801">
      <c r="A801" s="50"/>
      <c r="B801" s="44"/>
      <c r="C801" s="44"/>
      <c r="D801" s="44"/>
      <c r="E801" s="51"/>
      <c r="F801" s="261"/>
      <c r="G801" s="22"/>
    </row>
    <row r="802">
      <c r="A802" s="50"/>
      <c r="B802" s="44"/>
      <c r="C802" s="44"/>
      <c r="D802" s="44"/>
      <c r="E802" s="51"/>
      <c r="F802" s="261"/>
      <c r="G802" s="22"/>
    </row>
    <row r="803">
      <c r="A803" s="50"/>
      <c r="B803" s="44"/>
      <c r="C803" s="44"/>
      <c r="D803" s="44"/>
      <c r="E803" s="51"/>
      <c r="F803" s="261"/>
      <c r="G803" s="22"/>
    </row>
    <row r="804">
      <c r="A804" s="50"/>
      <c r="B804" s="44"/>
      <c r="C804" s="44"/>
      <c r="D804" s="44"/>
      <c r="E804" s="51"/>
      <c r="F804" s="261"/>
      <c r="G804" s="22"/>
    </row>
    <row r="805">
      <c r="A805" s="50"/>
      <c r="B805" s="44"/>
      <c r="C805" s="44"/>
      <c r="D805" s="44"/>
      <c r="E805" s="51"/>
      <c r="F805" s="261"/>
      <c r="G805" s="22"/>
    </row>
    <row r="806">
      <c r="A806" s="50"/>
      <c r="B806" s="44"/>
      <c r="C806" s="44"/>
      <c r="D806" s="44"/>
      <c r="E806" s="51"/>
      <c r="F806" s="261"/>
      <c r="G806" s="22"/>
    </row>
    <row r="807">
      <c r="A807" s="50"/>
      <c r="B807" s="44"/>
      <c r="C807" s="44"/>
      <c r="D807" s="44"/>
      <c r="E807" s="51"/>
      <c r="F807" s="261"/>
      <c r="G807" s="22"/>
    </row>
    <row r="808">
      <c r="A808" s="50"/>
      <c r="B808" s="44"/>
      <c r="C808" s="44"/>
      <c r="D808" s="44"/>
      <c r="E808" s="51"/>
      <c r="F808" s="261"/>
      <c r="G808" s="22"/>
    </row>
    <row r="809">
      <c r="A809" s="50"/>
      <c r="B809" s="44"/>
      <c r="C809" s="44"/>
      <c r="D809" s="44"/>
      <c r="E809" s="51"/>
      <c r="F809" s="261"/>
      <c r="G809" s="22"/>
    </row>
    <row r="810">
      <c r="A810" s="50"/>
      <c r="B810" s="44"/>
      <c r="C810" s="44"/>
      <c r="D810" s="44"/>
      <c r="E810" s="51"/>
      <c r="F810" s="261"/>
      <c r="G810" s="22"/>
    </row>
    <row r="811">
      <c r="A811" s="50"/>
      <c r="B811" s="44"/>
      <c r="C811" s="44"/>
      <c r="D811" s="44"/>
      <c r="E811" s="51"/>
      <c r="F811" s="261"/>
      <c r="G811" s="22"/>
    </row>
    <row r="812">
      <c r="A812" s="50"/>
      <c r="B812" s="44"/>
      <c r="C812" s="44"/>
      <c r="D812" s="44"/>
      <c r="E812" s="51"/>
      <c r="F812" s="261"/>
      <c r="G812" s="22"/>
    </row>
    <row r="813">
      <c r="A813" s="50"/>
      <c r="B813" s="44"/>
      <c r="C813" s="44"/>
      <c r="D813" s="44"/>
      <c r="E813" s="51"/>
      <c r="F813" s="261"/>
      <c r="G813" s="22"/>
    </row>
    <row r="814">
      <c r="A814" s="50"/>
      <c r="B814" s="44"/>
      <c r="C814" s="44"/>
      <c r="D814" s="44"/>
      <c r="E814" s="51"/>
      <c r="F814" s="261"/>
      <c r="G814" s="22"/>
    </row>
    <row r="815">
      <c r="A815" s="50"/>
      <c r="B815" s="44"/>
      <c r="C815" s="44"/>
      <c r="D815" s="44"/>
      <c r="E815" s="51"/>
      <c r="F815" s="261"/>
      <c r="G815" s="22"/>
    </row>
    <row r="816">
      <c r="A816" s="50"/>
      <c r="B816" s="44"/>
      <c r="C816" s="44"/>
      <c r="D816" s="44"/>
      <c r="E816" s="51"/>
      <c r="F816" s="261"/>
      <c r="G816" s="22"/>
    </row>
    <row r="817">
      <c r="A817" s="50"/>
      <c r="B817" s="44"/>
      <c r="C817" s="44"/>
      <c r="D817" s="44"/>
      <c r="E817" s="51"/>
      <c r="F817" s="261"/>
      <c r="G817" s="22"/>
    </row>
    <row r="818">
      <c r="A818" s="50"/>
      <c r="B818" s="44"/>
      <c r="C818" s="44"/>
      <c r="D818" s="44"/>
      <c r="E818" s="51"/>
      <c r="F818" s="261"/>
      <c r="G818" s="22"/>
    </row>
    <row r="819">
      <c r="A819" s="50"/>
      <c r="B819" s="44"/>
      <c r="C819" s="44"/>
      <c r="D819" s="44"/>
      <c r="E819" s="51"/>
      <c r="F819" s="261"/>
      <c r="G819" s="22"/>
    </row>
    <row r="820">
      <c r="A820" s="50"/>
      <c r="B820" s="44"/>
      <c r="C820" s="44"/>
      <c r="D820" s="44"/>
      <c r="E820" s="51"/>
      <c r="F820" s="261"/>
      <c r="G820" s="22"/>
    </row>
    <row r="821">
      <c r="A821" s="50"/>
      <c r="B821" s="44"/>
      <c r="C821" s="44"/>
      <c r="D821" s="44"/>
      <c r="E821" s="51"/>
      <c r="F821" s="261"/>
      <c r="G821" s="22"/>
    </row>
    <row r="822">
      <c r="A822" s="50"/>
      <c r="B822" s="44"/>
      <c r="C822" s="44"/>
      <c r="D822" s="44"/>
      <c r="E822" s="51"/>
      <c r="F822" s="261"/>
      <c r="G822" s="22"/>
    </row>
    <row r="823">
      <c r="A823" s="50"/>
      <c r="B823" s="44"/>
      <c r="C823" s="44"/>
      <c r="D823" s="44"/>
      <c r="E823" s="51"/>
      <c r="F823" s="261"/>
      <c r="G823" s="22"/>
    </row>
    <row r="824">
      <c r="A824" s="50"/>
      <c r="B824" s="44"/>
      <c r="C824" s="44"/>
      <c r="D824" s="44"/>
      <c r="E824" s="51"/>
      <c r="F824" s="261"/>
      <c r="G824" s="22"/>
    </row>
    <row r="825">
      <c r="A825" s="50"/>
      <c r="B825" s="44"/>
      <c r="C825" s="44"/>
      <c r="D825" s="44"/>
      <c r="E825" s="51"/>
      <c r="F825" s="261"/>
      <c r="G825" s="22"/>
    </row>
    <row r="826">
      <c r="A826" s="50"/>
      <c r="B826" s="44"/>
      <c r="C826" s="44"/>
      <c r="D826" s="44"/>
      <c r="E826" s="51"/>
      <c r="F826" s="261"/>
      <c r="G826" s="22"/>
    </row>
    <row r="827">
      <c r="A827" s="50"/>
      <c r="B827" s="44"/>
      <c r="C827" s="44"/>
      <c r="D827" s="44"/>
      <c r="E827" s="51"/>
      <c r="F827" s="261"/>
      <c r="G827" s="22"/>
    </row>
    <row r="828">
      <c r="A828" s="50"/>
      <c r="B828" s="44"/>
      <c r="C828" s="44"/>
      <c r="D828" s="44"/>
      <c r="E828" s="51"/>
      <c r="F828" s="261"/>
      <c r="G828" s="22"/>
    </row>
    <row r="829">
      <c r="A829" s="50"/>
      <c r="B829" s="44"/>
      <c r="C829" s="44"/>
      <c r="D829" s="44"/>
      <c r="E829" s="51"/>
      <c r="F829" s="261"/>
      <c r="G829" s="22"/>
    </row>
    <row r="830">
      <c r="A830" s="50"/>
      <c r="B830" s="44"/>
      <c r="C830" s="44"/>
      <c r="D830" s="44"/>
      <c r="E830" s="51"/>
      <c r="F830" s="261"/>
      <c r="G830" s="22"/>
    </row>
    <row r="831">
      <c r="A831" s="50"/>
      <c r="B831" s="44"/>
      <c r="C831" s="44"/>
      <c r="D831" s="44"/>
      <c r="E831" s="51"/>
      <c r="F831" s="261"/>
      <c r="G831" s="22"/>
    </row>
    <row r="832">
      <c r="A832" s="50"/>
      <c r="B832" s="44"/>
      <c r="C832" s="44"/>
      <c r="D832" s="44"/>
      <c r="E832" s="51"/>
      <c r="F832" s="261"/>
      <c r="G832" s="22"/>
    </row>
    <row r="833">
      <c r="A833" s="50"/>
      <c r="B833" s="44"/>
      <c r="C833" s="44"/>
      <c r="D833" s="44"/>
      <c r="E833" s="51"/>
      <c r="F833" s="261"/>
      <c r="G833" s="22"/>
    </row>
    <row r="834">
      <c r="A834" s="50"/>
      <c r="B834" s="44"/>
      <c r="C834" s="44"/>
      <c r="D834" s="44"/>
      <c r="E834" s="51"/>
      <c r="F834" s="261"/>
      <c r="G834" s="22"/>
    </row>
    <row r="835">
      <c r="A835" s="50"/>
      <c r="B835" s="44"/>
      <c r="C835" s="44"/>
      <c r="D835" s="44"/>
      <c r="E835" s="51"/>
      <c r="F835" s="261"/>
      <c r="G835" s="22"/>
    </row>
    <row r="836">
      <c r="A836" s="50"/>
      <c r="B836" s="44"/>
      <c r="C836" s="44"/>
      <c r="D836" s="44"/>
      <c r="E836" s="51"/>
      <c r="F836" s="261"/>
      <c r="G836" s="22"/>
    </row>
    <row r="837">
      <c r="A837" s="50"/>
      <c r="B837" s="44"/>
      <c r="C837" s="44"/>
      <c r="D837" s="44"/>
      <c r="E837" s="51"/>
      <c r="F837" s="261"/>
      <c r="G837" s="22"/>
    </row>
    <row r="838">
      <c r="A838" s="50"/>
      <c r="B838" s="44"/>
      <c r="C838" s="44"/>
      <c r="D838" s="44"/>
      <c r="E838" s="51"/>
      <c r="F838" s="261"/>
      <c r="G838" s="22"/>
    </row>
    <row r="839">
      <c r="A839" s="50"/>
      <c r="B839" s="44"/>
      <c r="C839" s="44"/>
      <c r="D839" s="44"/>
      <c r="E839" s="51"/>
      <c r="F839" s="261"/>
      <c r="G839" s="22"/>
    </row>
    <row r="840">
      <c r="A840" s="50"/>
      <c r="B840" s="44"/>
      <c r="C840" s="44"/>
      <c r="D840" s="44"/>
      <c r="E840" s="51"/>
      <c r="F840" s="261"/>
      <c r="G840" s="22"/>
    </row>
    <row r="841">
      <c r="A841" s="50"/>
      <c r="B841" s="44"/>
      <c r="C841" s="44"/>
      <c r="D841" s="44"/>
      <c r="E841" s="51"/>
      <c r="F841" s="261"/>
      <c r="G841" s="22"/>
    </row>
    <row r="842">
      <c r="A842" s="50"/>
      <c r="B842" s="44"/>
      <c r="C842" s="44"/>
      <c r="D842" s="44"/>
      <c r="E842" s="51"/>
      <c r="F842" s="261"/>
      <c r="G842" s="22"/>
    </row>
    <row r="843">
      <c r="A843" s="50"/>
      <c r="B843" s="44"/>
      <c r="C843" s="44"/>
      <c r="D843" s="44"/>
      <c r="E843" s="51"/>
      <c r="F843" s="261"/>
      <c r="G843" s="22"/>
    </row>
    <row r="844">
      <c r="A844" s="50"/>
      <c r="B844" s="44"/>
      <c r="C844" s="44"/>
      <c r="D844" s="44"/>
      <c r="E844" s="51"/>
      <c r="F844" s="261"/>
      <c r="G844" s="22"/>
    </row>
    <row r="845">
      <c r="A845" s="50"/>
      <c r="B845" s="44"/>
      <c r="C845" s="44"/>
      <c r="D845" s="44"/>
      <c r="E845" s="51"/>
      <c r="F845" s="261"/>
      <c r="G845" s="22"/>
    </row>
    <row r="846">
      <c r="A846" s="50"/>
      <c r="B846" s="44"/>
      <c r="C846" s="44"/>
      <c r="D846" s="44"/>
      <c r="E846" s="51"/>
      <c r="F846" s="261"/>
      <c r="G846" s="22"/>
    </row>
    <row r="847">
      <c r="A847" s="50"/>
      <c r="B847" s="44"/>
      <c r="C847" s="44"/>
      <c r="D847" s="44"/>
      <c r="E847" s="51"/>
      <c r="F847" s="261"/>
      <c r="G847" s="22"/>
    </row>
    <row r="848">
      <c r="A848" s="50"/>
      <c r="B848" s="44"/>
      <c r="C848" s="44"/>
      <c r="D848" s="44"/>
      <c r="E848" s="51"/>
      <c r="F848" s="261"/>
      <c r="G848" s="22"/>
    </row>
    <row r="849">
      <c r="A849" s="50"/>
      <c r="B849" s="44"/>
      <c r="C849" s="44"/>
      <c r="D849" s="44"/>
      <c r="E849" s="51"/>
      <c r="F849" s="261"/>
      <c r="G849" s="22"/>
    </row>
    <row r="850">
      <c r="A850" s="50"/>
      <c r="B850" s="44"/>
      <c r="C850" s="44"/>
      <c r="D850" s="44"/>
      <c r="E850" s="51"/>
      <c r="F850" s="261"/>
      <c r="G850" s="22"/>
    </row>
    <row r="851">
      <c r="A851" s="50"/>
      <c r="B851" s="44"/>
      <c r="C851" s="44"/>
      <c r="D851" s="44"/>
      <c r="E851" s="51"/>
      <c r="F851" s="261"/>
      <c r="G851" s="22"/>
    </row>
    <row r="852">
      <c r="A852" s="50"/>
      <c r="B852" s="44"/>
      <c r="C852" s="44"/>
      <c r="D852" s="44"/>
      <c r="E852" s="51"/>
      <c r="F852" s="261"/>
      <c r="G852" s="22"/>
    </row>
    <row r="853">
      <c r="A853" s="50"/>
      <c r="B853" s="44"/>
      <c r="C853" s="44"/>
      <c r="D853" s="44"/>
      <c r="E853" s="51"/>
      <c r="F853" s="261"/>
      <c r="G853" s="22"/>
    </row>
    <row r="854">
      <c r="A854" s="50"/>
      <c r="B854" s="44"/>
      <c r="C854" s="44"/>
      <c r="D854" s="44"/>
      <c r="E854" s="51"/>
      <c r="F854" s="261"/>
      <c r="G854" s="22"/>
    </row>
    <row r="855">
      <c r="A855" s="50"/>
      <c r="B855" s="44"/>
      <c r="C855" s="44"/>
      <c r="D855" s="44"/>
      <c r="E855" s="51"/>
      <c r="F855" s="261"/>
      <c r="G855" s="22"/>
    </row>
    <row r="856">
      <c r="A856" s="50"/>
      <c r="B856" s="44"/>
      <c r="C856" s="44"/>
      <c r="D856" s="44"/>
      <c r="E856" s="51"/>
      <c r="F856" s="261"/>
      <c r="G856" s="22"/>
    </row>
    <row r="857">
      <c r="A857" s="50"/>
      <c r="B857" s="44"/>
      <c r="C857" s="44"/>
      <c r="D857" s="44"/>
      <c r="E857" s="51"/>
      <c r="F857" s="261"/>
      <c r="G857" s="22"/>
    </row>
    <row r="858">
      <c r="A858" s="50"/>
      <c r="B858" s="44"/>
      <c r="C858" s="44"/>
      <c r="D858" s="44"/>
      <c r="E858" s="51"/>
      <c r="F858" s="261"/>
      <c r="G858" s="22"/>
    </row>
    <row r="859">
      <c r="A859" s="50"/>
      <c r="B859" s="44"/>
      <c r="C859" s="44"/>
      <c r="D859" s="44"/>
      <c r="E859" s="51"/>
      <c r="F859" s="261"/>
      <c r="G859" s="22"/>
    </row>
    <row r="860">
      <c r="A860" s="50"/>
      <c r="B860" s="44"/>
      <c r="C860" s="44"/>
      <c r="D860" s="44"/>
      <c r="E860" s="51"/>
      <c r="F860" s="261"/>
      <c r="G860" s="22"/>
    </row>
    <row r="861">
      <c r="A861" s="50"/>
      <c r="B861" s="44"/>
      <c r="C861" s="44"/>
      <c r="D861" s="44"/>
      <c r="E861" s="51"/>
      <c r="F861" s="261"/>
      <c r="G861" s="22"/>
    </row>
    <row r="862">
      <c r="A862" s="50"/>
      <c r="B862" s="44"/>
      <c r="C862" s="44"/>
      <c r="D862" s="44"/>
      <c r="E862" s="51"/>
      <c r="F862" s="261"/>
      <c r="G862" s="22"/>
    </row>
    <row r="863">
      <c r="A863" s="50"/>
      <c r="B863" s="44"/>
      <c r="C863" s="44"/>
      <c r="D863" s="44"/>
      <c r="E863" s="51"/>
      <c r="F863" s="261"/>
      <c r="G863" s="22"/>
    </row>
    <row r="864">
      <c r="A864" s="50"/>
      <c r="B864" s="44"/>
      <c r="C864" s="44"/>
      <c r="D864" s="44"/>
      <c r="E864" s="51"/>
      <c r="F864" s="261"/>
      <c r="G864" s="22"/>
    </row>
    <row r="865">
      <c r="A865" s="50"/>
      <c r="B865" s="44"/>
      <c r="C865" s="44"/>
      <c r="D865" s="44"/>
      <c r="E865" s="51"/>
      <c r="F865" s="261"/>
      <c r="G865" s="22"/>
    </row>
    <row r="866">
      <c r="A866" s="50"/>
      <c r="B866" s="44"/>
      <c r="C866" s="44"/>
      <c r="D866" s="44"/>
      <c r="E866" s="51"/>
      <c r="F866" s="261"/>
      <c r="G866" s="22"/>
    </row>
    <row r="867">
      <c r="A867" s="50"/>
      <c r="B867" s="44"/>
      <c r="C867" s="44"/>
      <c r="D867" s="44"/>
      <c r="E867" s="51"/>
      <c r="F867" s="261"/>
      <c r="G867" s="22"/>
    </row>
    <row r="868">
      <c r="A868" s="50"/>
      <c r="B868" s="44"/>
      <c r="C868" s="44"/>
      <c r="D868" s="44"/>
      <c r="E868" s="51"/>
      <c r="F868" s="261"/>
      <c r="G868" s="22"/>
    </row>
    <row r="869">
      <c r="A869" s="50"/>
      <c r="B869" s="44"/>
      <c r="C869" s="44"/>
      <c r="D869" s="44"/>
      <c r="E869" s="51"/>
      <c r="F869" s="261"/>
      <c r="G869" s="22"/>
    </row>
    <row r="870">
      <c r="A870" s="50"/>
      <c r="B870" s="44"/>
      <c r="C870" s="44"/>
      <c r="D870" s="44"/>
      <c r="E870" s="51"/>
      <c r="F870" s="261"/>
      <c r="G870" s="22"/>
    </row>
    <row r="871">
      <c r="A871" s="50"/>
      <c r="B871" s="44"/>
      <c r="C871" s="44"/>
      <c r="D871" s="44"/>
      <c r="E871" s="51"/>
      <c r="F871" s="261"/>
      <c r="G871" s="22"/>
    </row>
    <row r="872">
      <c r="A872" s="50"/>
      <c r="B872" s="44"/>
      <c r="C872" s="44"/>
      <c r="D872" s="44"/>
      <c r="E872" s="51"/>
      <c r="F872" s="261"/>
      <c r="G872" s="22"/>
    </row>
    <row r="873">
      <c r="A873" s="50"/>
      <c r="B873" s="44"/>
      <c r="C873" s="44"/>
      <c r="D873" s="44"/>
      <c r="E873" s="51"/>
      <c r="F873" s="261"/>
      <c r="G873" s="22"/>
    </row>
    <row r="874">
      <c r="A874" s="50"/>
      <c r="B874" s="44"/>
      <c r="C874" s="44"/>
      <c r="D874" s="44"/>
      <c r="E874" s="51"/>
      <c r="F874" s="261"/>
      <c r="G874" s="22"/>
    </row>
    <row r="875">
      <c r="A875" s="50"/>
      <c r="B875" s="44"/>
      <c r="C875" s="44"/>
      <c r="D875" s="44"/>
      <c r="E875" s="51"/>
      <c r="F875" s="261"/>
      <c r="G875" s="22"/>
    </row>
    <row r="876">
      <c r="A876" s="50"/>
      <c r="B876" s="44"/>
      <c r="C876" s="44"/>
      <c r="D876" s="44"/>
      <c r="E876" s="51"/>
      <c r="F876" s="261"/>
      <c r="G876" s="22"/>
    </row>
    <row r="877">
      <c r="A877" s="50"/>
      <c r="B877" s="44"/>
      <c r="C877" s="44"/>
      <c r="D877" s="44"/>
      <c r="E877" s="51"/>
      <c r="F877" s="261"/>
      <c r="G877" s="22"/>
    </row>
    <row r="878">
      <c r="A878" s="50"/>
      <c r="B878" s="44"/>
      <c r="C878" s="44"/>
      <c r="D878" s="44"/>
      <c r="E878" s="51"/>
      <c r="F878" s="261"/>
      <c r="G878" s="22"/>
    </row>
    <row r="879">
      <c r="A879" s="50"/>
      <c r="B879" s="44"/>
      <c r="C879" s="44"/>
      <c r="D879" s="44"/>
      <c r="E879" s="51"/>
      <c r="F879" s="261"/>
      <c r="G879" s="22"/>
    </row>
    <row r="880">
      <c r="A880" s="50"/>
      <c r="B880" s="44"/>
      <c r="C880" s="44"/>
      <c r="D880" s="44"/>
      <c r="E880" s="51"/>
      <c r="F880" s="261"/>
      <c r="G880" s="22"/>
    </row>
    <row r="881">
      <c r="A881" s="50"/>
      <c r="B881" s="44"/>
      <c r="C881" s="44"/>
      <c r="D881" s="44"/>
      <c r="E881" s="51"/>
      <c r="F881" s="261"/>
      <c r="G881" s="22"/>
    </row>
    <row r="882">
      <c r="A882" s="50"/>
      <c r="B882" s="44"/>
      <c r="C882" s="44"/>
      <c r="D882" s="44"/>
      <c r="E882" s="51"/>
      <c r="F882" s="261"/>
      <c r="G882" s="22"/>
    </row>
    <row r="883">
      <c r="A883" s="50"/>
      <c r="B883" s="44"/>
      <c r="C883" s="44"/>
      <c r="D883" s="44"/>
      <c r="E883" s="51"/>
      <c r="F883" s="261"/>
      <c r="G883" s="22"/>
    </row>
    <row r="884">
      <c r="A884" s="50"/>
      <c r="B884" s="44"/>
      <c r="C884" s="44"/>
      <c r="D884" s="44"/>
      <c r="E884" s="51"/>
      <c r="F884" s="261"/>
      <c r="G884" s="22"/>
    </row>
    <row r="885">
      <c r="A885" s="50"/>
      <c r="B885" s="44"/>
      <c r="C885" s="44"/>
      <c r="D885" s="44"/>
      <c r="E885" s="51"/>
      <c r="F885" s="261"/>
      <c r="G885" s="22"/>
    </row>
    <row r="886">
      <c r="A886" s="50"/>
      <c r="B886" s="44"/>
      <c r="C886" s="44"/>
      <c r="D886" s="44"/>
      <c r="E886" s="51"/>
      <c r="F886" s="261"/>
      <c r="G886" s="22"/>
    </row>
    <row r="887">
      <c r="A887" s="50"/>
      <c r="B887" s="44"/>
      <c r="C887" s="44"/>
      <c r="D887" s="44"/>
      <c r="E887" s="51"/>
      <c r="F887" s="261"/>
      <c r="G887" s="22"/>
    </row>
    <row r="888">
      <c r="A888" s="50"/>
      <c r="B888" s="44"/>
      <c r="C888" s="44"/>
      <c r="D888" s="44"/>
      <c r="E888" s="51"/>
      <c r="F888" s="261"/>
      <c r="G888" s="22"/>
    </row>
    <row r="889">
      <c r="A889" s="50"/>
      <c r="B889" s="44"/>
      <c r="C889" s="44"/>
      <c r="D889" s="44"/>
      <c r="E889" s="51"/>
      <c r="F889" s="261"/>
      <c r="G889" s="22"/>
    </row>
    <row r="890">
      <c r="A890" s="50"/>
      <c r="B890" s="44"/>
      <c r="C890" s="44"/>
      <c r="D890" s="44"/>
      <c r="E890" s="51"/>
      <c r="F890" s="261"/>
      <c r="G890" s="22"/>
    </row>
    <row r="891">
      <c r="A891" s="50"/>
      <c r="B891" s="44"/>
      <c r="C891" s="44"/>
      <c r="D891" s="44"/>
      <c r="E891" s="51"/>
      <c r="F891" s="261"/>
      <c r="G891" s="22"/>
    </row>
    <row r="892">
      <c r="A892" s="50"/>
      <c r="B892" s="44"/>
      <c r="C892" s="44"/>
      <c r="D892" s="44"/>
      <c r="E892" s="51"/>
      <c r="F892" s="261"/>
      <c r="G892" s="22"/>
    </row>
    <row r="893">
      <c r="A893" s="50"/>
      <c r="B893" s="44"/>
      <c r="C893" s="44"/>
      <c r="D893" s="44"/>
      <c r="E893" s="51"/>
      <c r="F893" s="261"/>
      <c r="G893" s="22"/>
    </row>
    <row r="894">
      <c r="A894" s="50"/>
      <c r="B894" s="44"/>
      <c r="C894" s="44"/>
      <c r="D894" s="44"/>
      <c r="E894" s="51"/>
      <c r="F894" s="261"/>
      <c r="G894" s="22"/>
    </row>
    <row r="895">
      <c r="A895" s="50"/>
      <c r="B895" s="44"/>
      <c r="C895" s="44"/>
      <c r="D895" s="44"/>
      <c r="E895" s="51"/>
      <c r="F895" s="261"/>
      <c r="G895" s="22"/>
    </row>
    <row r="896">
      <c r="A896" s="50"/>
      <c r="B896" s="44"/>
      <c r="C896" s="44"/>
      <c r="D896" s="44"/>
      <c r="E896" s="51"/>
      <c r="F896" s="261"/>
      <c r="G896" s="22"/>
    </row>
    <row r="897">
      <c r="A897" s="50"/>
      <c r="B897" s="44"/>
      <c r="C897" s="44"/>
      <c r="D897" s="44"/>
      <c r="E897" s="51"/>
      <c r="F897" s="261"/>
      <c r="G897" s="22"/>
    </row>
    <row r="898">
      <c r="A898" s="50"/>
      <c r="B898" s="44"/>
      <c r="C898" s="44"/>
      <c r="D898" s="44"/>
      <c r="E898" s="51"/>
      <c r="F898" s="261"/>
      <c r="G898" s="22"/>
    </row>
    <row r="899">
      <c r="A899" s="50"/>
      <c r="B899" s="44"/>
      <c r="C899" s="44"/>
      <c r="D899" s="44"/>
      <c r="E899" s="51"/>
      <c r="F899" s="261"/>
      <c r="G899" s="22"/>
    </row>
    <row r="900">
      <c r="A900" s="50"/>
      <c r="B900" s="44"/>
      <c r="C900" s="44"/>
      <c r="D900" s="44"/>
      <c r="E900" s="51"/>
      <c r="F900" s="261"/>
      <c r="G900" s="22"/>
    </row>
    <row r="901">
      <c r="A901" s="50"/>
      <c r="B901" s="44"/>
      <c r="C901" s="44"/>
      <c r="D901" s="44"/>
      <c r="E901" s="51"/>
      <c r="F901" s="261"/>
      <c r="G901" s="22"/>
    </row>
    <row r="902">
      <c r="A902" s="50"/>
      <c r="B902" s="44"/>
      <c r="C902" s="44"/>
      <c r="D902" s="44"/>
      <c r="E902" s="51"/>
      <c r="F902" s="261"/>
      <c r="G902" s="22"/>
    </row>
    <row r="903">
      <c r="A903" s="50"/>
      <c r="B903" s="44"/>
      <c r="C903" s="44"/>
      <c r="D903" s="44"/>
      <c r="E903" s="51"/>
      <c r="F903" s="261"/>
      <c r="G903" s="22"/>
    </row>
    <row r="904">
      <c r="A904" s="50"/>
      <c r="B904" s="44"/>
      <c r="C904" s="44"/>
      <c r="D904" s="44"/>
      <c r="E904" s="51"/>
      <c r="F904" s="261"/>
      <c r="G904" s="22"/>
    </row>
    <row r="905">
      <c r="A905" s="50"/>
      <c r="B905" s="44"/>
      <c r="C905" s="44"/>
      <c r="D905" s="44"/>
      <c r="E905" s="51"/>
      <c r="F905" s="261"/>
      <c r="G905" s="22"/>
    </row>
    <row r="906">
      <c r="A906" s="50"/>
      <c r="B906" s="44"/>
      <c r="C906" s="44"/>
      <c r="D906" s="44"/>
      <c r="E906" s="51"/>
      <c r="F906" s="261"/>
      <c r="G906" s="22"/>
    </row>
    <row r="907">
      <c r="A907" s="50"/>
      <c r="B907" s="44"/>
      <c r="C907" s="44"/>
      <c r="D907" s="44"/>
      <c r="E907" s="51"/>
      <c r="F907" s="261"/>
      <c r="G907" s="22"/>
    </row>
    <row r="908">
      <c r="A908" s="50"/>
      <c r="B908" s="44"/>
      <c r="C908" s="44"/>
      <c r="D908" s="44"/>
      <c r="E908" s="51"/>
      <c r="F908" s="261"/>
      <c r="G908" s="22"/>
    </row>
    <row r="909">
      <c r="A909" s="50"/>
      <c r="B909" s="44"/>
      <c r="C909" s="44"/>
      <c r="D909" s="44"/>
      <c r="E909" s="51"/>
      <c r="F909" s="261"/>
      <c r="G909" s="22"/>
    </row>
    <row r="910">
      <c r="A910" s="50"/>
      <c r="B910" s="44"/>
      <c r="C910" s="44"/>
      <c r="D910" s="44"/>
      <c r="E910" s="51"/>
      <c r="F910" s="261"/>
      <c r="G910" s="22"/>
    </row>
    <row r="911">
      <c r="A911" s="50"/>
      <c r="B911" s="44"/>
      <c r="C911" s="44"/>
      <c r="D911" s="44"/>
      <c r="E911" s="51"/>
      <c r="F911" s="261"/>
      <c r="G911" s="22"/>
    </row>
    <row r="912">
      <c r="A912" s="50"/>
      <c r="B912" s="44"/>
      <c r="C912" s="44"/>
      <c r="D912" s="44"/>
      <c r="E912" s="51"/>
      <c r="F912" s="261"/>
      <c r="G912" s="22"/>
    </row>
    <row r="913">
      <c r="A913" s="50"/>
      <c r="B913" s="44"/>
      <c r="C913" s="44"/>
      <c r="D913" s="44"/>
      <c r="E913" s="51"/>
      <c r="F913" s="261"/>
      <c r="G913" s="22"/>
    </row>
    <row r="914">
      <c r="A914" s="50"/>
      <c r="B914" s="44"/>
      <c r="C914" s="44"/>
      <c r="D914" s="44"/>
      <c r="E914" s="51"/>
      <c r="F914" s="261"/>
      <c r="G914" s="22"/>
    </row>
    <row r="915">
      <c r="A915" s="50"/>
      <c r="B915" s="44"/>
      <c r="C915" s="44"/>
      <c r="D915" s="44"/>
      <c r="E915" s="51"/>
      <c r="F915" s="261"/>
      <c r="G915" s="22"/>
    </row>
    <row r="916">
      <c r="A916" s="50"/>
      <c r="B916" s="44"/>
      <c r="C916" s="44"/>
      <c r="D916" s="44"/>
      <c r="E916" s="51"/>
      <c r="F916" s="261"/>
      <c r="G916" s="22"/>
    </row>
    <row r="917">
      <c r="A917" s="50"/>
      <c r="B917" s="44"/>
      <c r="C917" s="44"/>
      <c r="D917" s="44"/>
      <c r="E917" s="51"/>
      <c r="F917" s="261"/>
      <c r="G917" s="22"/>
    </row>
    <row r="918">
      <c r="A918" s="50"/>
      <c r="B918" s="44"/>
      <c r="C918" s="44"/>
      <c r="D918" s="44"/>
      <c r="E918" s="51"/>
      <c r="F918" s="261"/>
      <c r="G918" s="22"/>
    </row>
    <row r="919">
      <c r="A919" s="50"/>
      <c r="B919" s="44"/>
      <c r="C919" s="44"/>
      <c r="D919" s="44"/>
      <c r="E919" s="51"/>
      <c r="F919" s="261"/>
      <c r="G919" s="22"/>
    </row>
    <row r="920">
      <c r="A920" s="50"/>
      <c r="B920" s="44"/>
      <c r="C920" s="44"/>
      <c r="D920" s="44"/>
      <c r="E920" s="51"/>
      <c r="F920" s="261"/>
      <c r="G920" s="22"/>
    </row>
    <row r="921">
      <c r="A921" s="50"/>
      <c r="B921" s="44"/>
      <c r="C921" s="44"/>
      <c r="D921" s="44"/>
      <c r="E921" s="51"/>
      <c r="F921" s="261"/>
      <c r="G921" s="22"/>
    </row>
    <row r="922">
      <c r="A922" s="50"/>
      <c r="B922" s="44"/>
      <c r="C922" s="44"/>
      <c r="D922" s="44"/>
      <c r="E922" s="51"/>
      <c r="F922" s="261"/>
      <c r="G922" s="22"/>
    </row>
    <row r="923">
      <c r="A923" s="50"/>
      <c r="B923" s="44"/>
      <c r="C923" s="44"/>
      <c r="D923" s="44"/>
      <c r="E923" s="51"/>
      <c r="F923" s="261"/>
      <c r="G923" s="22"/>
    </row>
    <row r="924">
      <c r="A924" s="50"/>
      <c r="B924" s="44"/>
      <c r="C924" s="44"/>
      <c r="D924" s="44"/>
      <c r="E924" s="51"/>
      <c r="F924" s="261"/>
      <c r="G924" s="22"/>
    </row>
    <row r="925">
      <c r="A925" s="50"/>
      <c r="B925" s="44"/>
      <c r="C925" s="44"/>
      <c r="D925" s="44"/>
      <c r="E925" s="51"/>
      <c r="F925" s="261"/>
      <c r="G925" s="22"/>
    </row>
    <row r="926">
      <c r="A926" s="50"/>
      <c r="B926" s="44"/>
      <c r="C926" s="44"/>
      <c r="D926" s="44"/>
      <c r="E926" s="51"/>
      <c r="F926" s="261"/>
      <c r="G926" s="22"/>
    </row>
    <row r="927">
      <c r="A927" s="50"/>
      <c r="B927" s="44"/>
      <c r="C927" s="44"/>
      <c r="D927" s="44"/>
      <c r="E927" s="51"/>
      <c r="F927" s="261"/>
      <c r="G927" s="22"/>
    </row>
    <row r="928">
      <c r="A928" s="50"/>
      <c r="B928" s="44"/>
      <c r="C928" s="44"/>
      <c r="D928" s="44"/>
      <c r="E928" s="51"/>
      <c r="F928" s="261"/>
      <c r="G928" s="22"/>
    </row>
    <row r="929">
      <c r="A929" s="50"/>
      <c r="B929" s="44"/>
      <c r="C929" s="44"/>
      <c r="D929" s="44"/>
      <c r="E929" s="51"/>
      <c r="F929" s="261"/>
      <c r="G929" s="22"/>
    </row>
    <row r="930">
      <c r="A930" s="50"/>
      <c r="B930" s="44"/>
      <c r="C930" s="44"/>
      <c r="D930" s="44"/>
      <c r="E930" s="51"/>
      <c r="F930" s="261"/>
      <c r="G930" s="22"/>
    </row>
    <row r="931">
      <c r="A931" s="50"/>
      <c r="B931" s="44"/>
      <c r="C931" s="44"/>
      <c r="D931" s="44"/>
      <c r="E931" s="51"/>
      <c r="F931" s="261"/>
      <c r="G931" s="22"/>
    </row>
    <row r="932">
      <c r="A932" s="50"/>
      <c r="B932" s="44"/>
      <c r="C932" s="44"/>
      <c r="D932" s="44"/>
      <c r="E932" s="51"/>
      <c r="F932" s="261"/>
      <c r="G932" s="22"/>
    </row>
    <row r="933">
      <c r="A933" s="50"/>
      <c r="B933" s="44"/>
      <c r="C933" s="44"/>
      <c r="D933" s="44"/>
      <c r="E933" s="51"/>
      <c r="F933" s="261"/>
      <c r="G933" s="22"/>
    </row>
    <row r="934">
      <c r="A934" s="50"/>
      <c r="B934" s="44"/>
      <c r="C934" s="44"/>
      <c r="D934" s="44"/>
      <c r="E934" s="51"/>
      <c r="F934" s="261"/>
      <c r="G934" s="22"/>
    </row>
    <row r="935">
      <c r="A935" s="50"/>
      <c r="B935" s="44"/>
      <c r="C935" s="44"/>
      <c r="D935" s="44"/>
      <c r="E935" s="51"/>
      <c r="F935" s="261"/>
      <c r="G935" s="22"/>
    </row>
    <row r="936">
      <c r="A936" s="50"/>
      <c r="B936" s="44"/>
      <c r="C936" s="44"/>
      <c r="D936" s="44"/>
      <c r="E936" s="51"/>
      <c r="F936" s="261"/>
      <c r="G936" s="22"/>
    </row>
    <row r="937">
      <c r="A937" s="50"/>
      <c r="B937" s="44"/>
      <c r="C937" s="44"/>
      <c r="D937" s="44"/>
      <c r="E937" s="51"/>
      <c r="F937" s="261"/>
      <c r="G937" s="22"/>
    </row>
    <row r="938">
      <c r="A938" s="50"/>
      <c r="B938" s="44"/>
      <c r="C938" s="44"/>
      <c r="D938" s="44"/>
      <c r="E938" s="51"/>
      <c r="F938" s="261"/>
      <c r="G938" s="22"/>
    </row>
    <row r="939">
      <c r="A939" s="50"/>
      <c r="B939" s="44"/>
      <c r="C939" s="44"/>
      <c r="D939" s="44"/>
      <c r="E939" s="51"/>
      <c r="F939" s="261"/>
      <c r="G939" s="22"/>
    </row>
    <row r="940">
      <c r="A940" s="50"/>
      <c r="B940" s="44"/>
      <c r="C940" s="44"/>
      <c r="D940" s="44"/>
      <c r="E940" s="51"/>
      <c r="F940" s="261"/>
      <c r="G940" s="22"/>
    </row>
    <row r="941">
      <c r="A941" s="50"/>
      <c r="B941" s="44"/>
      <c r="C941" s="44"/>
      <c r="D941" s="44"/>
      <c r="E941" s="51"/>
      <c r="F941" s="261"/>
      <c r="G941" s="22"/>
    </row>
    <row r="942">
      <c r="A942" s="50"/>
      <c r="B942" s="44"/>
      <c r="C942" s="44"/>
      <c r="D942" s="44"/>
      <c r="E942" s="51"/>
      <c r="F942" s="261"/>
      <c r="G942" s="22"/>
    </row>
    <row r="943">
      <c r="A943" s="50"/>
      <c r="B943" s="44"/>
      <c r="C943" s="44"/>
      <c r="D943" s="44"/>
      <c r="E943" s="51"/>
      <c r="F943" s="261"/>
      <c r="G943" s="22"/>
    </row>
    <row r="944">
      <c r="A944" s="50"/>
      <c r="B944" s="44"/>
      <c r="C944" s="44"/>
      <c r="D944" s="44"/>
      <c r="E944" s="51"/>
      <c r="F944" s="261"/>
      <c r="G944" s="22"/>
    </row>
    <row r="945">
      <c r="A945" s="50"/>
      <c r="B945" s="44"/>
      <c r="C945" s="44"/>
      <c r="D945" s="44"/>
      <c r="E945" s="51"/>
      <c r="F945" s="261"/>
      <c r="G945" s="22"/>
    </row>
    <row r="946">
      <c r="A946" s="50"/>
      <c r="B946" s="44"/>
      <c r="C946" s="44"/>
      <c r="D946" s="44"/>
      <c r="E946" s="51"/>
      <c r="F946" s="261"/>
      <c r="G946" s="22"/>
    </row>
    <row r="947">
      <c r="A947" s="50"/>
      <c r="B947" s="44"/>
      <c r="C947" s="44"/>
      <c r="D947" s="44"/>
      <c r="E947" s="51"/>
      <c r="F947" s="261"/>
      <c r="G947" s="22"/>
    </row>
    <row r="948">
      <c r="A948" s="50"/>
      <c r="B948" s="44"/>
      <c r="C948" s="44"/>
      <c r="D948" s="44"/>
      <c r="E948" s="51"/>
      <c r="F948" s="261"/>
      <c r="G948" s="22"/>
    </row>
    <row r="949">
      <c r="A949" s="50"/>
      <c r="B949" s="44"/>
      <c r="C949" s="44"/>
      <c r="D949" s="44"/>
      <c r="E949" s="51"/>
      <c r="F949" s="261"/>
      <c r="G949" s="22"/>
    </row>
    <row r="950">
      <c r="A950" s="50"/>
      <c r="B950" s="44"/>
      <c r="C950" s="44"/>
      <c r="D950" s="44"/>
      <c r="E950" s="51"/>
      <c r="F950" s="261"/>
      <c r="G950" s="22"/>
    </row>
    <row r="951">
      <c r="A951" s="50"/>
      <c r="B951" s="44"/>
      <c r="C951" s="44"/>
      <c r="D951" s="44"/>
      <c r="E951" s="51"/>
      <c r="F951" s="261"/>
      <c r="G951" s="22"/>
    </row>
    <row r="952">
      <c r="A952" s="50"/>
      <c r="B952" s="44"/>
      <c r="C952" s="44"/>
      <c r="D952" s="44"/>
      <c r="E952" s="51"/>
      <c r="F952" s="261"/>
      <c r="G952" s="22"/>
    </row>
    <row r="953">
      <c r="A953" s="50"/>
      <c r="B953" s="44"/>
      <c r="C953" s="44"/>
      <c r="D953" s="44"/>
      <c r="E953" s="51"/>
      <c r="F953" s="261"/>
      <c r="G953" s="22"/>
    </row>
    <row r="954">
      <c r="A954" s="50"/>
      <c r="B954" s="44"/>
      <c r="C954" s="44"/>
      <c r="D954" s="44"/>
      <c r="E954" s="51"/>
      <c r="F954" s="261"/>
      <c r="G954" s="22"/>
    </row>
    <row r="955">
      <c r="A955" s="50"/>
      <c r="B955" s="44"/>
      <c r="C955" s="44"/>
      <c r="D955" s="44"/>
      <c r="E955" s="51"/>
      <c r="F955" s="261"/>
      <c r="G955" s="22"/>
    </row>
    <row r="956">
      <c r="A956" s="50"/>
      <c r="B956" s="44"/>
      <c r="C956" s="44"/>
      <c r="D956" s="44"/>
      <c r="E956" s="51"/>
      <c r="F956" s="261"/>
      <c r="G956" s="22"/>
    </row>
    <row r="957">
      <c r="A957" s="50"/>
      <c r="B957" s="44"/>
      <c r="C957" s="44"/>
      <c r="D957" s="44"/>
      <c r="E957" s="51"/>
      <c r="F957" s="261"/>
      <c r="G957" s="22"/>
    </row>
    <row r="958">
      <c r="A958" s="50"/>
      <c r="B958" s="44"/>
      <c r="C958" s="44"/>
      <c r="D958" s="44"/>
      <c r="E958" s="51"/>
      <c r="F958" s="261"/>
      <c r="G958" s="22"/>
    </row>
    <row r="959">
      <c r="A959" s="50"/>
      <c r="B959" s="44"/>
      <c r="C959" s="44"/>
      <c r="D959" s="44"/>
      <c r="E959" s="51"/>
      <c r="F959" s="261"/>
      <c r="G959" s="22"/>
    </row>
    <row r="960">
      <c r="A960" s="50"/>
      <c r="B960" s="44"/>
      <c r="C960" s="44"/>
      <c r="D960" s="44"/>
      <c r="E960" s="51"/>
      <c r="F960" s="261"/>
      <c r="G960" s="22"/>
    </row>
    <row r="961">
      <c r="A961" s="50"/>
      <c r="B961" s="44"/>
      <c r="C961" s="44"/>
      <c r="D961" s="44"/>
      <c r="E961" s="51"/>
      <c r="F961" s="261"/>
      <c r="G961" s="22"/>
    </row>
    <row r="962">
      <c r="A962" s="50"/>
      <c r="B962" s="44"/>
      <c r="C962" s="44"/>
      <c r="D962" s="44"/>
      <c r="E962" s="51"/>
      <c r="F962" s="261"/>
      <c r="G962" s="22"/>
    </row>
    <row r="963">
      <c r="A963" s="50"/>
      <c r="B963" s="44"/>
      <c r="C963" s="44"/>
      <c r="D963" s="44"/>
      <c r="E963" s="51"/>
      <c r="F963" s="261"/>
      <c r="G963" s="22"/>
    </row>
    <row r="964">
      <c r="A964" s="50"/>
      <c r="B964" s="44"/>
      <c r="C964" s="44"/>
      <c r="D964" s="44"/>
      <c r="E964" s="51"/>
      <c r="F964" s="261"/>
      <c r="G964" s="22"/>
    </row>
    <row r="965">
      <c r="A965" s="50"/>
      <c r="B965" s="44"/>
      <c r="C965" s="44"/>
      <c r="D965" s="44"/>
      <c r="E965" s="51"/>
      <c r="F965" s="261"/>
      <c r="G965" s="22"/>
    </row>
    <row r="966">
      <c r="A966" s="50"/>
      <c r="B966" s="44"/>
      <c r="C966" s="44"/>
      <c r="D966" s="44"/>
      <c r="E966" s="51"/>
      <c r="F966" s="261"/>
      <c r="G966" s="22"/>
    </row>
    <row r="967">
      <c r="A967" s="50"/>
      <c r="B967" s="44"/>
      <c r="C967" s="44"/>
      <c r="D967" s="44"/>
      <c r="E967" s="51"/>
      <c r="F967" s="261"/>
      <c r="G967" s="22"/>
    </row>
    <row r="968">
      <c r="A968" s="50"/>
      <c r="B968" s="44"/>
      <c r="C968" s="44"/>
      <c r="D968" s="44"/>
      <c r="E968" s="51"/>
      <c r="F968" s="261"/>
      <c r="G968" s="22"/>
    </row>
    <row r="969">
      <c r="A969" s="50"/>
      <c r="B969" s="44"/>
      <c r="C969" s="44"/>
      <c r="D969" s="44"/>
      <c r="E969" s="51"/>
      <c r="F969" s="261"/>
      <c r="G969" s="22"/>
    </row>
    <row r="970">
      <c r="A970" s="50"/>
      <c r="B970" s="44"/>
      <c r="C970" s="44"/>
      <c r="D970" s="44"/>
      <c r="E970" s="51"/>
      <c r="F970" s="261"/>
      <c r="G970" s="22"/>
    </row>
    <row r="971">
      <c r="A971" s="50"/>
      <c r="B971" s="44"/>
      <c r="C971" s="44"/>
      <c r="D971" s="44"/>
      <c r="E971" s="51"/>
      <c r="F971" s="261"/>
      <c r="G971" s="22"/>
    </row>
    <row r="972">
      <c r="A972" s="50"/>
      <c r="B972" s="44"/>
      <c r="C972" s="44"/>
      <c r="D972" s="44"/>
      <c r="E972" s="51"/>
      <c r="F972" s="261"/>
      <c r="G972" s="22"/>
    </row>
    <row r="973">
      <c r="A973" s="50"/>
      <c r="B973" s="44"/>
      <c r="C973" s="44"/>
      <c r="D973" s="44"/>
      <c r="E973" s="51"/>
      <c r="F973" s="261"/>
      <c r="G973" s="22"/>
    </row>
    <row r="974">
      <c r="A974" s="50"/>
      <c r="B974" s="44"/>
      <c r="C974" s="44"/>
      <c r="D974" s="44"/>
      <c r="E974" s="51"/>
      <c r="F974" s="261"/>
      <c r="G974" s="22"/>
    </row>
    <row r="975">
      <c r="A975" s="50"/>
      <c r="B975" s="44"/>
      <c r="C975" s="44"/>
      <c r="D975" s="44"/>
      <c r="E975" s="51"/>
      <c r="F975" s="261"/>
      <c r="G975" s="22"/>
    </row>
    <row r="976">
      <c r="A976" s="50"/>
      <c r="B976" s="44"/>
      <c r="C976" s="44"/>
      <c r="D976" s="44"/>
      <c r="E976" s="51"/>
      <c r="F976" s="261"/>
      <c r="G976" s="22"/>
    </row>
    <row r="977">
      <c r="A977" s="50"/>
      <c r="B977" s="44"/>
      <c r="C977" s="44"/>
      <c r="D977" s="44"/>
      <c r="E977" s="51"/>
      <c r="F977" s="261"/>
      <c r="G977" s="22"/>
    </row>
    <row r="978">
      <c r="A978" s="50"/>
      <c r="B978" s="44"/>
      <c r="C978" s="44"/>
      <c r="D978" s="44"/>
      <c r="E978" s="51"/>
      <c r="F978" s="261"/>
      <c r="G978" s="22"/>
    </row>
    <row r="979">
      <c r="A979" s="50"/>
      <c r="B979" s="44"/>
      <c r="C979" s="44"/>
      <c r="D979" s="44"/>
      <c r="E979" s="51"/>
      <c r="F979" s="261"/>
      <c r="G979" s="22"/>
    </row>
    <row r="980">
      <c r="A980" s="50"/>
      <c r="B980" s="44"/>
      <c r="C980" s="44"/>
      <c r="D980" s="44"/>
      <c r="E980" s="51"/>
      <c r="F980" s="261"/>
      <c r="G980" s="22"/>
    </row>
    <row r="981">
      <c r="A981" s="50"/>
      <c r="B981" s="44"/>
      <c r="C981" s="44"/>
      <c r="D981" s="44"/>
      <c r="E981" s="51"/>
      <c r="F981" s="261"/>
      <c r="G981" s="22"/>
    </row>
    <row r="982">
      <c r="A982" s="50"/>
      <c r="B982" s="44"/>
      <c r="C982" s="44"/>
      <c r="D982" s="44"/>
      <c r="E982" s="51"/>
      <c r="F982" s="261"/>
      <c r="G982" s="22"/>
    </row>
    <row r="983">
      <c r="A983" s="50"/>
      <c r="B983" s="44"/>
      <c r="C983" s="44"/>
      <c r="D983" s="44"/>
      <c r="E983" s="51"/>
      <c r="F983" s="261"/>
      <c r="G983" s="22"/>
    </row>
    <row r="984">
      <c r="A984" s="50"/>
      <c r="B984" s="44"/>
      <c r="C984" s="44"/>
      <c r="D984" s="44"/>
      <c r="E984" s="51"/>
      <c r="F984" s="261"/>
      <c r="G984" s="22"/>
    </row>
    <row r="985">
      <c r="A985" s="50"/>
      <c r="B985" s="44"/>
      <c r="C985" s="44"/>
      <c r="D985" s="44"/>
      <c r="E985" s="51"/>
      <c r="F985" s="261"/>
      <c r="G985" s="22"/>
    </row>
    <row r="986">
      <c r="A986" s="50"/>
      <c r="B986" s="44"/>
      <c r="C986" s="44"/>
      <c r="D986" s="44"/>
      <c r="E986" s="51"/>
      <c r="F986" s="261"/>
      <c r="G986" s="22"/>
    </row>
    <row r="987">
      <c r="A987" s="50"/>
      <c r="B987" s="44"/>
      <c r="C987" s="44"/>
      <c r="D987" s="44"/>
      <c r="E987" s="51"/>
      <c r="F987" s="261"/>
      <c r="G987" s="22"/>
    </row>
    <row r="988">
      <c r="A988" s="50"/>
      <c r="B988" s="44"/>
      <c r="C988" s="44"/>
      <c r="D988" s="44"/>
      <c r="E988" s="51"/>
      <c r="F988" s="261"/>
      <c r="G988" s="22"/>
    </row>
    <row r="989">
      <c r="A989" s="50"/>
      <c r="B989" s="44"/>
      <c r="C989" s="44"/>
      <c r="D989" s="44"/>
      <c r="E989" s="51"/>
      <c r="F989" s="261"/>
      <c r="G989" s="22"/>
    </row>
    <row r="990">
      <c r="A990" s="50"/>
      <c r="B990" s="44"/>
      <c r="C990" s="44"/>
      <c r="D990" s="44"/>
      <c r="E990" s="51"/>
      <c r="F990" s="261"/>
      <c r="G990" s="22"/>
    </row>
    <row r="991">
      <c r="A991" s="50"/>
      <c r="B991" s="44"/>
      <c r="C991" s="44"/>
      <c r="D991" s="44"/>
      <c r="E991" s="51"/>
      <c r="F991" s="261"/>
      <c r="G991" s="22"/>
    </row>
    <row r="992">
      <c r="A992" s="50"/>
      <c r="B992" s="44"/>
      <c r="C992" s="44"/>
      <c r="D992" s="44"/>
      <c r="E992" s="51"/>
      <c r="F992" s="261"/>
      <c r="G992" s="22"/>
    </row>
    <row r="993">
      <c r="A993" s="50"/>
      <c r="B993" s="44"/>
      <c r="C993" s="44"/>
      <c r="D993" s="44"/>
      <c r="E993" s="51"/>
      <c r="F993" s="261"/>
      <c r="G993" s="22"/>
    </row>
    <row r="994">
      <c r="A994" s="50"/>
      <c r="B994" s="44"/>
      <c r="C994" s="44"/>
      <c r="D994" s="44"/>
      <c r="E994" s="51"/>
      <c r="F994" s="261"/>
      <c r="G994" s="22"/>
    </row>
    <row r="995">
      <c r="A995" s="50"/>
      <c r="B995" s="44"/>
      <c r="C995" s="44"/>
      <c r="D995" s="44"/>
      <c r="E995" s="51"/>
      <c r="F995" s="261"/>
      <c r="G995" s="22"/>
    </row>
    <row r="996">
      <c r="A996" s="50"/>
      <c r="B996" s="44"/>
      <c r="C996" s="44"/>
      <c r="D996" s="44"/>
      <c r="E996" s="51"/>
      <c r="F996" s="261"/>
      <c r="G996" s="22"/>
    </row>
    <row r="997">
      <c r="A997" s="50"/>
      <c r="B997" s="44"/>
      <c r="C997" s="44"/>
      <c r="D997" s="44"/>
      <c r="E997" s="51"/>
      <c r="F997" s="261"/>
      <c r="G997" s="22"/>
    </row>
    <row r="998">
      <c r="A998" s="50"/>
      <c r="B998" s="44"/>
      <c r="C998" s="44"/>
      <c r="D998" s="44"/>
      <c r="E998" s="51"/>
      <c r="F998" s="261"/>
      <c r="G998" s="22"/>
    </row>
    <row r="999">
      <c r="A999" s="163"/>
      <c r="B999" s="164"/>
      <c r="C999" s="164"/>
      <c r="D999" s="164"/>
      <c r="E999" s="165"/>
      <c r="F999" s="678"/>
      <c r="G999" s="22"/>
    </row>
    <row r="1000">
      <c r="A1000" s="163"/>
      <c r="B1000" s="164"/>
      <c r="C1000" s="164"/>
      <c r="D1000" s="164"/>
      <c r="E1000" s="165"/>
      <c r="F1000" s="678"/>
      <c r="G1000" s="22"/>
    </row>
    <row r="1001">
      <c r="A1001" s="163"/>
      <c r="B1001" s="164"/>
      <c r="C1001" s="164"/>
      <c r="D1001" s="164"/>
      <c r="E1001" s="165"/>
      <c r="F1001" s="678"/>
      <c r="G1001" s="22"/>
    </row>
    <row r="1002">
      <c r="A1002" s="163"/>
      <c r="B1002" s="164"/>
      <c r="C1002" s="164"/>
      <c r="D1002" s="164"/>
      <c r="E1002" s="165"/>
      <c r="F1002" s="678"/>
      <c r="G1002" s="22"/>
    </row>
    <row r="1003">
      <c r="A1003" s="163"/>
      <c r="B1003" s="164"/>
      <c r="C1003" s="164"/>
      <c r="D1003" s="164"/>
      <c r="E1003" s="165"/>
      <c r="F1003" s="678"/>
      <c r="G1003" s="22"/>
    </row>
    <row r="1004">
      <c r="A1004" s="163"/>
      <c r="B1004" s="164"/>
      <c r="C1004" s="164"/>
      <c r="D1004" s="164"/>
      <c r="E1004" s="165"/>
      <c r="F1004" s="678"/>
      <c r="G1004" s="22"/>
    </row>
    <row r="1005">
      <c r="A1005" s="163"/>
      <c r="B1005" s="164"/>
      <c r="C1005" s="164"/>
      <c r="D1005" s="164"/>
      <c r="E1005" s="165"/>
      <c r="F1005" s="678"/>
      <c r="G1005" s="22"/>
    </row>
    <row r="1006">
      <c r="A1006" s="163"/>
      <c r="B1006" s="164"/>
      <c r="C1006" s="164"/>
      <c r="D1006" s="164"/>
      <c r="E1006" s="165"/>
      <c r="F1006" s="678"/>
      <c r="G1006" s="22"/>
    </row>
    <row r="1007">
      <c r="A1007" s="163"/>
      <c r="B1007" s="164"/>
      <c r="C1007" s="164"/>
      <c r="D1007" s="164"/>
      <c r="E1007" s="165"/>
      <c r="F1007" s="678"/>
      <c r="G1007" s="22"/>
    </row>
    <row r="1008">
      <c r="A1008" s="163"/>
      <c r="B1008" s="164"/>
      <c r="C1008" s="164"/>
      <c r="D1008" s="164"/>
      <c r="E1008" s="165"/>
      <c r="F1008" s="678"/>
      <c r="G1008" s="22"/>
    </row>
    <row r="1009">
      <c r="A1009" s="163"/>
      <c r="B1009" s="164"/>
      <c r="C1009" s="164"/>
      <c r="D1009" s="164"/>
      <c r="E1009" s="165"/>
      <c r="F1009" s="678"/>
      <c r="G1009" s="22"/>
    </row>
  </sheetData>
  <mergeCells count="18">
    <mergeCell ref="F2:F3"/>
    <mergeCell ref="F5:F6"/>
    <mergeCell ref="F8:F11"/>
    <mergeCell ref="F13:F15"/>
    <mergeCell ref="F16:F17"/>
    <mergeCell ref="F18:F19"/>
    <mergeCell ref="F20:F21"/>
    <mergeCell ref="F48:F53"/>
    <mergeCell ref="F54:F58"/>
    <mergeCell ref="F59:F65"/>
    <mergeCell ref="F67:F69"/>
    <mergeCell ref="F23:F25"/>
    <mergeCell ref="F26:F27"/>
    <mergeCell ref="F28:F30"/>
    <mergeCell ref="F31:F33"/>
    <mergeCell ref="F35:F39"/>
    <mergeCell ref="F40:F43"/>
    <mergeCell ref="F44:F46"/>
  </mergeCell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8.29"/>
    <col customWidth="1" min="3" max="3" width="30.29"/>
    <col customWidth="1" min="4" max="4" width="38.43"/>
    <col customWidth="1" min="5" max="5" width="17.86"/>
    <col customWidth="1" min="6" max="6" width="57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</row>
    <row r="2">
      <c r="A2" s="59">
        <v>45933.0</v>
      </c>
      <c r="B2" s="28" t="s">
        <v>268</v>
      </c>
      <c r="C2" s="28" t="s">
        <v>7</v>
      </c>
      <c r="D2" s="28" t="s">
        <v>269</v>
      </c>
      <c r="E2" s="29">
        <v>138272.5</v>
      </c>
      <c r="F2" s="207" t="s">
        <v>5686</v>
      </c>
    </row>
    <row r="3">
      <c r="A3" s="519"/>
      <c r="B3" s="215"/>
      <c r="C3" s="215"/>
      <c r="D3" s="215"/>
      <c r="E3" s="520"/>
      <c r="F3" s="261"/>
    </row>
    <row r="4">
      <c r="A4" s="519"/>
      <c r="B4" s="215"/>
      <c r="C4" s="215"/>
      <c r="D4" s="215"/>
      <c r="E4" s="520"/>
      <c r="F4" s="261"/>
    </row>
    <row r="5">
      <c r="A5" s="519"/>
      <c r="B5" s="215"/>
      <c r="C5" s="215"/>
      <c r="D5" s="215"/>
      <c r="E5" s="520"/>
      <c r="F5" s="261"/>
    </row>
    <row r="6">
      <c r="A6" s="519"/>
      <c r="B6" s="215"/>
      <c r="C6" s="215"/>
      <c r="D6" s="215"/>
      <c r="E6" s="520"/>
      <c r="F6" s="261"/>
    </row>
    <row r="7">
      <c r="A7" s="519"/>
      <c r="B7" s="215"/>
      <c r="C7" s="215"/>
      <c r="D7" s="215"/>
      <c r="E7" s="520"/>
      <c r="F7" s="261"/>
    </row>
    <row r="8">
      <c r="A8" s="519"/>
      <c r="B8" s="215"/>
      <c r="C8" s="215"/>
      <c r="D8" s="215"/>
      <c r="E8" s="520"/>
      <c r="F8" s="261"/>
    </row>
    <row r="9">
      <c r="A9" s="519"/>
      <c r="B9" s="215"/>
      <c r="C9" s="215"/>
      <c r="D9" s="215"/>
      <c r="E9" s="520"/>
      <c r="F9" s="261"/>
    </row>
    <row r="10">
      <c r="A10" s="519"/>
      <c r="B10" s="215"/>
      <c r="C10" s="215"/>
      <c r="D10" s="215"/>
      <c r="E10" s="520"/>
      <c r="F10" s="261"/>
    </row>
    <row r="11">
      <c r="A11" s="519"/>
      <c r="B11" s="215"/>
      <c r="C11" s="215"/>
      <c r="D11" s="215"/>
      <c r="E11" s="520"/>
      <c r="F11" s="261"/>
    </row>
    <row r="12">
      <c r="A12" s="213"/>
      <c r="B12" s="215"/>
      <c r="C12" s="215"/>
      <c r="D12" s="215"/>
      <c r="E12" s="520"/>
      <c r="F12" s="261"/>
    </row>
    <row r="13">
      <c r="A13" s="213"/>
      <c r="B13" s="215"/>
      <c r="C13" s="215"/>
      <c r="D13" s="215"/>
      <c r="E13" s="520"/>
      <c r="F13" s="261"/>
    </row>
    <row r="14">
      <c r="A14" s="213"/>
      <c r="B14" s="215"/>
      <c r="C14" s="215"/>
      <c r="D14" s="215"/>
      <c r="E14" s="520"/>
      <c r="F14" s="261"/>
    </row>
    <row r="15">
      <c r="A15" s="213"/>
      <c r="B15" s="215"/>
      <c r="C15" s="215"/>
      <c r="D15" s="215"/>
      <c r="E15" s="520"/>
      <c r="F15" s="261"/>
    </row>
    <row r="16">
      <c r="A16" s="213"/>
      <c r="B16" s="215"/>
      <c r="C16" s="215"/>
      <c r="D16" s="215"/>
      <c r="E16" s="520"/>
      <c r="F16" s="261"/>
    </row>
    <row r="17">
      <c r="A17" s="213"/>
      <c r="B17" s="215"/>
      <c r="C17" s="215"/>
      <c r="D17" s="215"/>
      <c r="E17" s="520"/>
      <c r="F17" s="261"/>
    </row>
    <row r="18">
      <c r="A18" s="213"/>
      <c r="B18" s="215"/>
      <c r="C18" s="215"/>
      <c r="D18" s="215"/>
      <c r="E18" s="520"/>
      <c r="F18" s="261"/>
    </row>
    <row r="19">
      <c r="A19" s="213"/>
      <c r="B19" s="215"/>
      <c r="C19" s="215"/>
      <c r="D19" s="215"/>
      <c r="E19" s="520"/>
      <c r="F19" s="261"/>
    </row>
    <row r="20">
      <c r="A20" s="213"/>
      <c r="B20" s="215"/>
      <c r="C20" s="215"/>
      <c r="D20" s="215"/>
      <c r="E20" s="520"/>
      <c r="F20" s="261"/>
    </row>
    <row r="21">
      <c r="A21" s="213"/>
      <c r="B21" s="215"/>
      <c r="C21" s="215"/>
      <c r="D21" s="215"/>
      <c r="E21" s="520"/>
      <c r="F21" s="261"/>
    </row>
    <row r="22">
      <c r="A22" s="213"/>
      <c r="B22" s="215"/>
      <c r="C22" s="215"/>
      <c r="D22" s="215"/>
      <c r="E22" s="520"/>
      <c r="F22" s="261"/>
    </row>
    <row r="23">
      <c r="A23" s="213"/>
      <c r="B23" s="215"/>
      <c r="C23" s="215"/>
      <c r="D23" s="215"/>
      <c r="E23" s="520"/>
      <c r="F23" s="261"/>
    </row>
    <row r="24">
      <c r="A24" s="213"/>
      <c r="B24" s="215"/>
      <c r="C24" s="215"/>
      <c r="D24" s="215"/>
      <c r="E24" s="520"/>
      <c r="F24" s="261"/>
    </row>
    <row r="25">
      <c r="A25" s="213"/>
      <c r="B25" s="215"/>
      <c r="C25" s="215"/>
      <c r="D25" s="215"/>
      <c r="E25" s="520"/>
      <c r="F25" s="261"/>
    </row>
    <row r="26">
      <c r="A26" s="213"/>
      <c r="B26" s="215"/>
      <c r="C26" s="215"/>
      <c r="D26" s="215"/>
      <c r="E26" s="520"/>
      <c r="F26" s="261"/>
    </row>
    <row r="27">
      <c r="A27" s="213"/>
      <c r="B27" s="215"/>
      <c r="C27" s="215"/>
      <c r="D27" s="215"/>
      <c r="E27" s="520"/>
      <c r="F27" s="261"/>
    </row>
    <row r="28">
      <c r="A28" s="213"/>
      <c r="B28" s="215"/>
      <c r="C28" s="215"/>
      <c r="D28" s="215"/>
      <c r="E28" s="520"/>
      <c r="F28" s="261"/>
    </row>
    <row r="29">
      <c r="A29" s="213"/>
      <c r="B29" s="215"/>
      <c r="C29" s="215"/>
      <c r="D29" s="215"/>
      <c r="E29" s="520"/>
      <c r="F29" s="261"/>
    </row>
    <row r="30">
      <c r="A30" s="213"/>
      <c r="B30" s="215"/>
      <c r="C30" s="215"/>
      <c r="D30" s="215"/>
      <c r="E30" s="520"/>
      <c r="F30" s="261"/>
    </row>
    <row r="31">
      <c r="A31" s="213"/>
      <c r="B31" s="215"/>
      <c r="C31" s="215"/>
      <c r="D31" s="215"/>
      <c r="E31" s="520"/>
      <c r="F31" s="261"/>
    </row>
    <row r="32">
      <c r="A32" s="213"/>
      <c r="B32" s="215"/>
      <c r="C32" s="215"/>
      <c r="D32" s="215"/>
      <c r="E32" s="520"/>
      <c r="F32" s="261"/>
    </row>
    <row r="33">
      <c r="A33" s="213"/>
      <c r="B33" s="215"/>
      <c r="C33" s="215"/>
      <c r="D33" s="215"/>
      <c r="E33" s="520"/>
      <c r="F33" s="261"/>
    </row>
    <row r="34">
      <c r="A34" s="213"/>
      <c r="B34" s="215"/>
      <c r="C34" s="215"/>
      <c r="D34" s="215"/>
      <c r="E34" s="520"/>
      <c r="F34" s="261"/>
    </row>
    <row r="35">
      <c r="A35" s="213"/>
      <c r="B35" s="215"/>
      <c r="C35" s="215"/>
      <c r="D35" s="215"/>
      <c r="E35" s="520"/>
      <c r="F35" s="261"/>
    </row>
    <row r="36">
      <c r="A36" s="213"/>
      <c r="B36" s="215"/>
      <c r="C36" s="215"/>
      <c r="D36" s="215"/>
      <c r="E36" s="520"/>
      <c r="F36" s="261"/>
    </row>
    <row r="37">
      <c r="A37" s="213"/>
      <c r="B37" s="215"/>
      <c r="C37" s="215"/>
      <c r="D37" s="215"/>
      <c r="E37" s="520"/>
      <c r="F37" s="261"/>
    </row>
    <row r="38">
      <c r="A38" s="213"/>
      <c r="B38" s="215"/>
      <c r="C38" s="215"/>
      <c r="D38" s="215"/>
      <c r="E38" s="520"/>
      <c r="F38" s="261"/>
    </row>
    <row r="39">
      <c r="A39" s="213"/>
      <c r="B39" s="215"/>
      <c r="C39" s="215"/>
      <c r="D39" s="215"/>
      <c r="E39" s="520"/>
      <c r="F39" s="261"/>
    </row>
    <row r="40">
      <c r="A40" s="213"/>
      <c r="B40" s="215"/>
      <c r="C40" s="215"/>
      <c r="D40" s="215"/>
      <c r="E40" s="520"/>
      <c r="F40" s="261"/>
    </row>
    <row r="41">
      <c r="A41" s="213"/>
      <c r="B41" s="215"/>
      <c r="C41" s="215"/>
      <c r="D41" s="215"/>
      <c r="E41" s="520"/>
      <c r="F41" s="261"/>
    </row>
    <row r="42">
      <c r="A42" s="213"/>
      <c r="B42" s="215"/>
      <c r="C42" s="215"/>
      <c r="D42" s="215"/>
      <c r="E42" s="520"/>
      <c r="F42" s="261"/>
    </row>
    <row r="43">
      <c r="A43" s="213"/>
      <c r="B43" s="215"/>
      <c r="C43" s="215"/>
      <c r="D43" s="215"/>
      <c r="E43" s="520"/>
      <c r="F43" s="261"/>
    </row>
    <row r="44">
      <c r="A44" s="213"/>
      <c r="B44" s="215"/>
      <c r="C44" s="215"/>
      <c r="D44" s="215"/>
      <c r="E44" s="520"/>
      <c r="F44" s="261"/>
    </row>
    <row r="45">
      <c r="A45" s="213"/>
      <c r="B45" s="215"/>
      <c r="C45" s="215"/>
      <c r="D45" s="215"/>
      <c r="E45" s="520"/>
      <c r="F45" s="261"/>
    </row>
    <row r="46">
      <c r="A46" s="213"/>
      <c r="B46" s="215"/>
      <c r="C46" s="215"/>
      <c r="D46" s="215"/>
      <c r="E46" s="520"/>
      <c r="F46" s="261"/>
    </row>
    <row r="47">
      <c r="A47" s="213"/>
      <c r="B47" s="215"/>
      <c r="C47" s="215"/>
      <c r="D47" s="215"/>
      <c r="E47" s="520"/>
      <c r="F47" s="261"/>
    </row>
    <row r="48">
      <c r="A48" s="213"/>
      <c r="B48" s="215"/>
      <c r="C48" s="215"/>
      <c r="D48" s="215"/>
      <c r="E48" s="520"/>
      <c r="F48" s="261"/>
    </row>
    <row r="49">
      <c r="A49" s="213"/>
      <c r="B49" s="215"/>
      <c r="C49" s="215"/>
      <c r="D49" s="215"/>
      <c r="E49" s="520"/>
      <c r="F49" s="261"/>
    </row>
    <row r="50">
      <c r="A50" s="213"/>
      <c r="B50" s="215"/>
      <c r="C50" s="215"/>
      <c r="D50" s="215"/>
      <c r="E50" s="520"/>
      <c r="F50" s="261"/>
    </row>
    <row r="51">
      <c r="A51" s="213"/>
      <c r="B51" s="215"/>
      <c r="C51" s="215"/>
      <c r="D51" s="215"/>
      <c r="E51" s="520"/>
      <c r="F51" s="261"/>
    </row>
    <row r="52">
      <c r="A52" s="213"/>
      <c r="B52" s="215"/>
      <c r="C52" s="215"/>
      <c r="D52" s="215"/>
      <c r="E52" s="520"/>
      <c r="F52" s="261"/>
    </row>
    <row r="53">
      <c r="A53" s="213"/>
      <c r="B53" s="215"/>
      <c r="C53" s="215"/>
      <c r="D53" s="215"/>
      <c r="E53" s="520"/>
      <c r="F53" s="261"/>
    </row>
    <row r="54">
      <c r="A54" s="213"/>
      <c r="B54" s="215"/>
      <c r="C54" s="215"/>
      <c r="D54" s="215"/>
      <c r="E54" s="520"/>
      <c r="F54" s="261"/>
    </row>
    <row r="55">
      <c r="A55" s="213"/>
      <c r="B55" s="215"/>
      <c r="C55" s="215"/>
      <c r="D55" s="215"/>
      <c r="E55" s="520"/>
      <c r="F55" s="261"/>
    </row>
    <row r="56">
      <c r="A56" s="213"/>
      <c r="B56" s="215"/>
      <c r="C56" s="215"/>
      <c r="D56" s="215"/>
      <c r="E56" s="520"/>
      <c r="F56" s="261"/>
    </row>
    <row r="57">
      <c r="A57" s="213"/>
      <c r="B57" s="215"/>
      <c r="C57" s="215"/>
      <c r="D57" s="215"/>
      <c r="E57" s="520"/>
      <c r="F57" s="261"/>
    </row>
    <row r="58">
      <c r="A58" s="213"/>
      <c r="B58" s="215"/>
      <c r="C58" s="215"/>
      <c r="D58" s="215"/>
      <c r="E58" s="520"/>
      <c r="F58" s="261"/>
    </row>
    <row r="59">
      <c r="A59" s="213"/>
      <c r="B59" s="215"/>
      <c r="C59" s="215"/>
      <c r="D59" s="215"/>
      <c r="E59" s="520"/>
      <c r="F59" s="261"/>
    </row>
    <row r="60">
      <c r="A60" s="213"/>
      <c r="B60" s="215"/>
      <c r="C60" s="215"/>
      <c r="D60" s="215"/>
      <c r="E60" s="520"/>
      <c r="F60" s="261"/>
    </row>
    <row r="61">
      <c r="A61" s="213"/>
      <c r="B61" s="215"/>
      <c r="C61" s="215"/>
      <c r="D61" s="215"/>
      <c r="E61" s="520"/>
      <c r="F61" s="261"/>
    </row>
    <row r="62">
      <c r="A62" s="213"/>
      <c r="B62" s="215"/>
      <c r="C62" s="215"/>
      <c r="D62" s="215"/>
      <c r="E62" s="520"/>
      <c r="F62" s="261"/>
    </row>
    <row r="63">
      <c r="A63" s="213"/>
      <c r="B63" s="215"/>
      <c r="C63" s="215"/>
      <c r="D63" s="215"/>
      <c r="E63" s="520"/>
      <c r="F63" s="261"/>
    </row>
    <row r="64">
      <c r="A64" s="213"/>
      <c r="B64" s="215"/>
      <c r="C64" s="215"/>
      <c r="D64" s="215"/>
      <c r="E64" s="520"/>
      <c r="F64" s="261"/>
    </row>
    <row r="65">
      <c r="A65" s="213"/>
      <c r="B65" s="215"/>
      <c r="C65" s="215"/>
      <c r="D65" s="215"/>
      <c r="E65" s="520"/>
      <c r="F65" s="261"/>
    </row>
    <row r="66">
      <c r="A66" s="213"/>
      <c r="B66" s="215"/>
      <c r="C66" s="215"/>
      <c r="D66" s="215"/>
      <c r="E66" s="520"/>
      <c r="F66" s="261"/>
    </row>
    <row r="67">
      <c r="A67" s="213"/>
      <c r="B67" s="215"/>
      <c r="C67" s="215"/>
      <c r="D67" s="215"/>
      <c r="E67" s="520"/>
      <c r="F67" s="261"/>
    </row>
    <row r="68">
      <c r="A68" s="213"/>
      <c r="B68" s="215"/>
      <c r="C68" s="215"/>
      <c r="D68" s="215"/>
      <c r="E68" s="520"/>
      <c r="F68" s="261"/>
    </row>
    <row r="69">
      <c r="A69" s="213"/>
      <c r="B69" s="215"/>
      <c r="C69" s="215"/>
      <c r="D69" s="215"/>
      <c r="E69" s="520"/>
      <c r="F69" s="261"/>
    </row>
    <row r="70">
      <c r="A70" s="213"/>
      <c r="B70" s="215"/>
      <c r="C70" s="215"/>
      <c r="D70" s="215"/>
      <c r="E70" s="520"/>
      <c r="F70" s="261"/>
    </row>
    <row r="71">
      <c r="A71" s="534"/>
      <c r="B71" s="523"/>
      <c r="C71" s="523"/>
      <c r="D71" s="523"/>
      <c r="E71" s="369"/>
      <c r="F71" s="261"/>
    </row>
    <row r="72">
      <c r="A72" s="534"/>
      <c r="B72" s="523"/>
      <c r="C72" s="523"/>
      <c r="D72" s="523"/>
      <c r="E72" s="369"/>
      <c r="F72" s="261"/>
    </row>
    <row r="73">
      <c r="A73" s="50"/>
      <c r="B73" s="44"/>
      <c r="C73" s="44"/>
      <c r="D73" s="44"/>
      <c r="E73" s="51"/>
      <c r="F73" s="261"/>
    </row>
    <row r="74">
      <c r="A74" s="50"/>
      <c r="B74" s="44"/>
      <c r="C74" s="44"/>
      <c r="D74" s="44"/>
      <c r="E74" s="51"/>
      <c r="F74" s="261"/>
    </row>
    <row r="75">
      <c r="A75" s="50"/>
      <c r="B75" s="44"/>
      <c r="C75" s="44"/>
      <c r="D75" s="44"/>
      <c r="E75" s="51"/>
      <c r="F75" s="261"/>
    </row>
    <row r="76">
      <c r="A76" s="50"/>
      <c r="B76" s="44"/>
      <c r="C76" s="44"/>
      <c r="D76" s="44"/>
      <c r="E76" s="51"/>
      <c r="F76" s="261"/>
    </row>
    <row r="77">
      <c r="A77" s="50"/>
      <c r="B77" s="44"/>
      <c r="C77" s="44"/>
      <c r="D77" s="44"/>
      <c r="E77" s="51"/>
      <c r="F77" s="261"/>
    </row>
    <row r="78">
      <c r="A78" s="50"/>
      <c r="B78" s="44"/>
      <c r="C78" s="44"/>
      <c r="D78" s="44"/>
      <c r="E78" s="51"/>
      <c r="F78" s="261"/>
    </row>
    <row r="79">
      <c r="A79" s="50"/>
      <c r="B79" s="44"/>
      <c r="C79" s="44"/>
      <c r="D79" s="44"/>
      <c r="E79" s="51"/>
      <c r="F79" s="261"/>
    </row>
    <row r="80">
      <c r="A80" s="50"/>
      <c r="B80" s="44"/>
      <c r="C80" s="44"/>
      <c r="D80" s="44"/>
      <c r="E80" s="51"/>
      <c r="F80" s="261"/>
    </row>
    <row r="81">
      <c r="A81" s="50"/>
      <c r="B81" s="44"/>
      <c r="C81" s="44"/>
      <c r="D81" s="44"/>
      <c r="E81" s="51"/>
      <c r="F81" s="261"/>
    </row>
    <row r="82">
      <c r="A82" s="50"/>
      <c r="B82" s="44"/>
      <c r="C82" s="44"/>
      <c r="D82" s="44"/>
      <c r="E82" s="51"/>
      <c r="F82" s="261"/>
    </row>
    <row r="83">
      <c r="A83" s="50"/>
      <c r="B83" s="44"/>
      <c r="C83" s="44"/>
      <c r="D83" s="44"/>
      <c r="E83" s="51"/>
      <c r="F83" s="261"/>
    </row>
    <row r="84">
      <c r="A84" s="50"/>
      <c r="B84" s="44"/>
      <c r="C84" s="44"/>
      <c r="D84" s="44"/>
      <c r="E84" s="51"/>
      <c r="F84" s="261"/>
    </row>
    <row r="85">
      <c r="A85" s="50"/>
      <c r="B85" s="44"/>
      <c r="C85" s="44"/>
      <c r="D85" s="44"/>
      <c r="E85" s="51"/>
      <c r="F85" s="261"/>
    </row>
    <row r="86">
      <c r="A86" s="50"/>
      <c r="B86" s="44"/>
      <c r="C86" s="44"/>
      <c r="D86" s="44"/>
      <c r="E86" s="51"/>
      <c r="F86" s="261"/>
    </row>
    <row r="87">
      <c r="A87" s="50"/>
      <c r="B87" s="44"/>
      <c r="C87" s="44"/>
      <c r="D87" s="44"/>
      <c r="E87" s="51"/>
      <c r="F87" s="261"/>
    </row>
    <row r="88">
      <c r="A88" s="50"/>
      <c r="B88" s="44"/>
      <c r="C88" s="44"/>
      <c r="D88" s="44"/>
      <c r="E88" s="51"/>
      <c r="F88" s="261"/>
    </row>
    <row r="89">
      <c r="A89" s="50"/>
      <c r="B89" s="44"/>
      <c r="C89" s="44"/>
      <c r="D89" s="44"/>
      <c r="E89" s="51"/>
      <c r="F89" s="261"/>
    </row>
    <row r="90">
      <c r="A90" s="50"/>
      <c r="B90" s="44"/>
      <c r="C90" s="44"/>
      <c r="D90" s="44"/>
      <c r="E90" s="51"/>
      <c r="F90" s="261"/>
    </row>
    <row r="91">
      <c r="A91" s="50"/>
      <c r="B91" s="44"/>
      <c r="C91" s="44"/>
      <c r="D91" s="44"/>
      <c r="E91" s="51"/>
      <c r="F91" s="261"/>
    </row>
    <row r="92">
      <c r="A92" s="50"/>
      <c r="B92" s="44"/>
      <c r="C92" s="44"/>
      <c r="D92" s="44"/>
      <c r="E92" s="51"/>
      <c r="F92" s="261"/>
    </row>
    <row r="93">
      <c r="A93" s="50"/>
      <c r="B93" s="44"/>
      <c r="C93" s="44"/>
      <c r="D93" s="44"/>
      <c r="E93" s="51"/>
      <c r="F93" s="261"/>
    </row>
    <row r="94">
      <c r="A94" s="50"/>
      <c r="B94" s="44"/>
      <c r="C94" s="44"/>
      <c r="D94" s="44"/>
      <c r="E94" s="51"/>
      <c r="F94" s="261"/>
    </row>
    <row r="95">
      <c r="A95" s="50"/>
      <c r="B95" s="44"/>
      <c r="C95" s="44"/>
      <c r="D95" s="44"/>
      <c r="E95" s="51"/>
      <c r="F95" s="261"/>
    </row>
    <row r="96">
      <c r="A96" s="50"/>
      <c r="B96" s="44"/>
      <c r="C96" s="44"/>
      <c r="D96" s="44"/>
      <c r="E96" s="51"/>
      <c r="F96" s="261"/>
    </row>
    <row r="97">
      <c r="A97" s="50"/>
      <c r="B97" s="44"/>
      <c r="C97" s="44"/>
      <c r="D97" s="44"/>
      <c r="E97" s="51"/>
      <c r="F97" s="261"/>
    </row>
    <row r="98">
      <c r="A98" s="50"/>
      <c r="B98" s="44"/>
      <c r="C98" s="44"/>
      <c r="D98" s="44"/>
      <c r="E98" s="51"/>
      <c r="F98" s="261"/>
    </row>
    <row r="99">
      <c r="A99" s="50"/>
      <c r="B99" s="44"/>
      <c r="C99" s="44"/>
      <c r="D99" s="44"/>
      <c r="E99" s="51"/>
      <c r="F99" s="261"/>
    </row>
    <row r="100">
      <c r="A100" s="50"/>
      <c r="B100" s="44"/>
      <c r="C100" s="44"/>
      <c r="D100" s="44"/>
      <c r="E100" s="51"/>
      <c r="F100" s="261"/>
    </row>
    <row r="101">
      <c r="A101" s="50"/>
      <c r="B101" s="44"/>
      <c r="C101" s="44"/>
      <c r="D101" s="44"/>
      <c r="E101" s="51"/>
      <c r="F101" s="261"/>
    </row>
    <row r="102">
      <c r="A102" s="50"/>
      <c r="B102" s="44"/>
      <c r="C102" s="44"/>
      <c r="D102" s="44"/>
      <c r="E102" s="51"/>
      <c r="F102" s="261"/>
    </row>
    <row r="103">
      <c r="A103" s="50"/>
      <c r="B103" s="44"/>
      <c r="C103" s="44"/>
      <c r="D103" s="44"/>
      <c r="E103" s="51"/>
      <c r="F103" s="261"/>
    </row>
    <row r="104">
      <c r="A104" s="50"/>
      <c r="B104" s="44"/>
      <c r="C104" s="44"/>
      <c r="D104" s="44"/>
      <c r="E104" s="51"/>
      <c r="F104" s="261"/>
    </row>
    <row r="105">
      <c r="A105" s="50"/>
      <c r="B105" s="44"/>
      <c r="C105" s="44"/>
      <c r="D105" s="44"/>
      <c r="E105" s="51"/>
      <c r="F105" s="261"/>
    </row>
    <row r="106">
      <c r="A106" s="50"/>
      <c r="B106" s="44"/>
      <c r="C106" s="44"/>
      <c r="D106" s="44"/>
      <c r="E106" s="51"/>
      <c r="F106" s="261"/>
    </row>
    <row r="107">
      <c r="A107" s="50"/>
      <c r="B107" s="44"/>
      <c r="C107" s="44"/>
      <c r="D107" s="44"/>
      <c r="E107" s="51"/>
      <c r="F107" s="261"/>
    </row>
    <row r="108">
      <c r="A108" s="50"/>
      <c r="B108" s="44"/>
      <c r="C108" s="44"/>
      <c r="D108" s="44"/>
      <c r="E108" s="51"/>
      <c r="F108" s="261"/>
    </row>
    <row r="109">
      <c r="A109" s="50"/>
      <c r="B109" s="44"/>
      <c r="C109" s="44"/>
      <c r="D109" s="44"/>
      <c r="E109" s="51"/>
      <c r="F109" s="261"/>
    </row>
    <row r="110">
      <c r="A110" s="50"/>
      <c r="B110" s="44"/>
      <c r="C110" s="44"/>
      <c r="D110" s="44"/>
      <c r="E110" s="51"/>
      <c r="F110" s="261"/>
    </row>
    <row r="111">
      <c r="A111" s="50"/>
      <c r="B111" s="44"/>
      <c r="C111" s="44"/>
      <c r="D111" s="44"/>
      <c r="E111" s="51"/>
      <c r="F111" s="261"/>
    </row>
    <row r="112">
      <c r="A112" s="50"/>
      <c r="B112" s="44"/>
      <c r="C112" s="44"/>
      <c r="D112" s="44"/>
      <c r="E112" s="51"/>
      <c r="F112" s="261"/>
    </row>
    <row r="113">
      <c r="A113" s="50"/>
      <c r="B113" s="44"/>
      <c r="C113" s="44"/>
      <c r="D113" s="44"/>
      <c r="E113" s="51"/>
      <c r="F113" s="261"/>
    </row>
    <row r="114">
      <c r="A114" s="50"/>
      <c r="B114" s="44"/>
      <c r="C114" s="44"/>
      <c r="D114" s="44"/>
      <c r="E114" s="51"/>
      <c r="F114" s="261"/>
    </row>
    <row r="115">
      <c r="A115" s="50"/>
      <c r="B115" s="44"/>
      <c r="C115" s="44"/>
      <c r="D115" s="44"/>
      <c r="E115" s="51"/>
      <c r="F115" s="261"/>
    </row>
    <row r="116">
      <c r="A116" s="50"/>
      <c r="B116" s="44"/>
      <c r="C116" s="44"/>
      <c r="D116" s="44"/>
      <c r="E116" s="51"/>
      <c r="F116" s="261"/>
    </row>
    <row r="117">
      <c r="A117" s="50"/>
      <c r="B117" s="44"/>
      <c r="C117" s="44"/>
      <c r="D117" s="44"/>
      <c r="E117" s="51"/>
      <c r="F117" s="261"/>
    </row>
    <row r="118">
      <c r="A118" s="50"/>
      <c r="B118" s="44"/>
      <c r="C118" s="44"/>
      <c r="D118" s="44"/>
      <c r="E118" s="51"/>
      <c r="F118" s="261"/>
    </row>
    <row r="119">
      <c r="A119" s="50"/>
      <c r="B119" s="44"/>
      <c r="C119" s="44"/>
      <c r="D119" s="44"/>
      <c r="E119" s="51"/>
      <c r="F119" s="261"/>
    </row>
    <row r="120">
      <c r="A120" s="50"/>
      <c r="B120" s="44"/>
      <c r="C120" s="44"/>
      <c r="D120" s="44"/>
      <c r="E120" s="51"/>
      <c r="F120" s="261"/>
    </row>
    <row r="121">
      <c r="A121" s="50"/>
      <c r="B121" s="44"/>
      <c r="C121" s="44"/>
      <c r="D121" s="44"/>
      <c r="E121" s="51"/>
      <c r="F121" s="261"/>
    </row>
    <row r="122">
      <c r="A122" s="50"/>
      <c r="B122" s="44"/>
      <c r="C122" s="44"/>
      <c r="D122" s="44"/>
      <c r="E122" s="51"/>
      <c r="F122" s="261"/>
    </row>
    <row r="123">
      <c r="A123" s="50"/>
      <c r="B123" s="44"/>
      <c r="C123" s="44"/>
      <c r="D123" s="44"/>
      <c r="E123" s="51"/>
      <c r="F123" s="261"/>
    </row>
    <row r="124">
      <c r="A124" s="50"/>
      <c r="B124" s="44"/>
      <c r="C124" s="44"/>
      <c r="D124" s="44"/>
      <c r="E124" s="51"/>
      <c r="F124" s="261"/>
    </row>
    <row r="125">
      <c r="A125" s="50"/>
      <c r="B125" s="44"/>
      <c r="C125" s="44"/>
      <c r="D125" s="44"/>
      <c r="E125" s="51"/>
      <c r="F125" s="261"/>
    </row>
    <row r="126">
      <c r="A126" s="50"/>
      <c r="B126" s="44"/>
      <c r="C126" s="44"/>
      <c r="D126" s="44"/>
      <c r="E126" s="51"/>
      <c r="F126" s="261"/>
    </row>
    <row r="127">
      <c r="A127" s="50"/>
      <c r="B127" s="44"/>
      <c r="C127" s="44"/>
      <c r="D127" s="44"/>
      <c r="E127" s="51"/>
      <c r="F127" s="261"/>
    </row>
    <row r="128">
      <c r="A128" s="50"/>
      <c r="B128" s="44"/>
      <c r="C128" s="44"/>
      <c r="D128" s="44"/>
      <c r="E128" s="51"/>
      <c r="F128" s="261"/>
    </row>
    <row r="129">
      <c r="A129" s="50"/>
      <c r="B129" s="44"/>
      <c r="C129" s="44"/>
      <c r="D129" s="44"/>
      <c r="E129" s="51"/>
      <c r="F129" s="261"/>
    </row>
    <row r="130">
      <c r="A130" s="50"/>
      <c r="B130" s="44"/>
      <c r="C130" s="44"/>
      <c r="D130" s="44"/>
      <c r="E130" s="51"/>
      <c r="F130" s="261"/>
    </row>
    <row r="131">
      <c r="A131" s="50"/>
      <c r="B131" s="44"/>
      <c r="C131" s="44"/>
      <c r="D131" s="44"/>
      <c r="E131" s="51"/>
      <c r="F131" s="261"/>
    </row>
    <row r="132">
      <c r="A132" s="50"/>
      <c r="B132" s="44"/>
      <c r="C132" s="44"/>
      <c r="D132" s="44"/>
      <c r="E132" s="51"/>
      <c r="F132" s="261"/>
    </row>
    <row r="133">
      <c r="A133" s="50"/>
      <c r="B133" s="44"/>
      <c r="C133" s="44"/>
      <c r="D133" s="44"/>
      <c r="E133" s="51"/>
      <c r="F133" s="261"/>
    </row>
    <row r="134">
      <c r="A134" s="50"/>
      <c r="B134" s="44"/>
      <c r="C134" s="44"/>
      <c r="D134" s="44"/>
      <c r="E134" s="51"/>
      <c r="F134" s="261"/>
    </row>
    <row r="135">
      <c r="A135" s="50"/>
      <c r="B135" s="44"/>
      <c r="C135" s="44"/>
      <c r="D135" s="44"/>
      <c r="E135" s="51"/>
      <c r="F135" s="261"/>
    </row>
    <row r="136">
      <c r="A136" s="50"/>
      <c r="B136" s="44"/>
      <c r="C136" s="44"/>
      <c r="D136" s="44"/>
      <c r="E136" s="51"/>
      <c r="F136" s="261"/>
    </row>
    <row r="137">
      <c r="A137" s="50"/>
      <c r="B137" s="44"/>
      <c r="C137" s="44"/>
      <c r="D137" s="44"/>
      <c r="E137" s="51"/>
      <c r="F137" s="261"/>
    </row>
    <row r="138">
      <c r="A138" s="50"/>
      <c r="B138" s="44"/>
      <c r="C138" s="44"/>
      <c r="D138" s="44"/>
      <c r="E138" s="51"/>
      <c r="F138" s="261"/>
    </row>
    <row r="139">
      <c r="A139" s="50"/>
      <c r="B139" s="44"/>
      <c r="C139" s="44"/>
      <c r="D139" s="44"/>
      <c r="E139" s="51"/>
      <c r="F139" s="261"/>
    </row>
    <row r="140">
      <c r="A140" s="50"/>
      <c r="B140" s="44"/>
      <c r="C140" s="44"/>
      <c r="D140" s="44"/>
      <c r="E140" s="51"/>
      <c r="F140" s="261"/>
    </row>
    <row r="141">
      <c r="A141" s="50"/>
      <c r="B141" s="44"/>
      <c r="C141" s="44"/>
      <c r="D141" s="44"/>
      <c r="E141" s="51"/>
      <c r="F141" s="261"/>
    </row>
    <row r="142">
      <c r="A142" s="50"/>
      <c r="B142" s="44"/>
      <c r="C142" s="44"/>
      <c r="D142" s="44"/>
      <c r="E142" s="51"/>
      <c r="F142" s="261"/>
    </row>
    <row r="143">
      <c r="A143" s="50"/>
      <c r="B143" s="44"/>
      <c r="C143" s="44"/>
      <c r="D143" s="44"/>
      <c r="E143" s="51"/>
      <c r="F143" s="261"/>
    </row>
    <row r="144">
      <c r="A144" s="50"/>
      <c r="B144" s="44"/>
      <c r="C144" s="44"/>
      <c r="D144" s="44"/>
      <c r="E144" s="51"/>
      <c r="F144" s="261"/>
    </row>
    <row r="145">
      <c r="A145" s="50"/>
      <c r="B145" s="44"/>
      <c r="C145" s="44"/>
      <c r="D145" s="44"/>
      <c r="E145" s="51"/>
      <c r="F145" s="261"/>
    </row>
    <row r="146">
      <c r="A146" s="50"/>
      <c r="B146" s="44"/>
      <c r="C146" s="44"/>
      <c r="D146" s="44"/>
      <c r="E146" s="51"/>
      <c r="F146" s="261"/>
    </row>
    <row r="147">
      <c r="A147" s="50"/>
      <c r="B147" s="44"/>
      <c r="C147" s="44"/>
      <c r="D147" s="44"/>
      <c r="E147" s="51"/>
      <c r="F147" s="261"/>
    </row>
    <row r="148">
      <c r="A148" s="50"/>
      <c r="B148" s="44"/>
      <c r="C148" s="44"/>
      <c r="D148" s="44"/>
      <c r="E148" s="51"/>
      <c r="F148" s="261"/>
    </row>
    <row r="149">
      <c r="A149" s="50"/>
      <c r="B149" s="44"/>
      <c r="C149" s="44"/>
      <c r="D149" s="44"/>
      <c r="E149" s="51"/>
      <c r="F149" s="261"/>
    </row>
    <row r="150">
      <c r="A150" s="50"/>
      <c r="B150" s="44"/>
      <c r="C150" s="44"/>
      <c r="D150" s="44"/>
      <c r="E150" s="51"/>
      <c r="F150" s="261"/>
    </row>
    <row r="151">
      <c r="A151" s="50"/>
      <c r="B151" s="44"/>
      <c r="C151" s="44"/>
      <c r="D151" s="44"/>
      <c r="E151" s="51"/>
      <c r="F151" s="261"/>
    </row>
    <row r="152">
      <c r="A152" s="50"/>
      <c r="B152" s="44"/>
      <c r="C152" s="44"/>
      <c r="D152" s="44"/>
      <c r="E152" s="51"/>
      <c r="F152" s="261"/>
    </row>
    <row r="153">
      <c r="A153" s="50"/>
      <c r="B153" s="44"/>
      <c r="C153" s="44"/>
      <c r="D153" s="44"/>
      <c r="E153" s="51"/>
      <c r="F153" s="261"/>
    </row>
    <row r="154">
      <c r="A154" s="50"/>
      <c r="B154" s="44"/>
      <c r="C154" s="44"/>
      <c r="D154" s="44"/>
      <c r="E154" s="51"/>
      <c r="F154" s="261"/>
    </row>
    <row r="155">
      <c r="A155" s="50"/>
      <c r="B155" s="44"/>
      <c r="C155" s="44"/>
      <c r="D155" s="44"/>
      <c r="E155" s="51"/>
      <c r="F155" s="261"/>
    </row>
    <row r="156">
      <c r="A156" s="50"/>
      <c r="B156" s="44"/>
      <c r="C156" s="44"/>
      <c r="D156" s="44"/>
      <c r="E156" s="51"/>
      <c r="F156" s="261"/>
    </row>
    <row r="157">
      <c r="A157" s="50"/>
      <c r="B157" s="44"/>
      <c r="C157" s="44"/>
      <c r="D157" s="44"/>
      <c r="E157" s="51"/>
      <c r="F157" s="261"/>
    </row>
    <row r="158">
      <c r="A158" s="50"/>
      <c r="B158" s="44"/>
      <c r="C158" s="44"/>
      <c r="D158" s="44"/>
      <c r="E158" s="51"/>
      <c r="F158" s="261"/>
    </row>
    <row r="159">
      <c r="A159" s="50"/>
      <c r="B159" s="44"/>
      <c r="C159" s="44"/>
      <c r="D159" s="44"/>
      <c r="E159" s="51"/>
      <c r="F159" s="261"/>
    </row>
    <row r="160">
      <c r="A160" s="50"/>
      <c r="B160" s="44"/>
      <c r="C160" s="44"/>
      <c r="D160" s="44"/>
      <c r="E160" s="51"/>
      <c r="F160" s="261"/>
    </row>
    <row r="161">
      <c r="A161" s="50"/>
      <c r="B161" s="44"/>
      <c r="C161" s="44"/>
      <c r="D161" s="44"/>
      <c r="E161" s="51"/>
      <c r="F161" s="261"/>
    </row>
    <row r="162">
      <c r="A162" s="50"/>
      <c r="B162" s="44"/>
      <c r="C162" s="44"/>
      <c r="D162" s="44"/>
      <c r="E162" s="51"/>
      <c r="F162" s="261"/>
    </row>
    <row r="163">
      <c r="A163" s="50"/>
      <c r="B163" s="44"/>
      <c r="C163" s="44"/>
      <c r="D163" s="44"/>
      <c r="E163" s="51"/>
      <c r="F163" s="261"/>
    </row>
    <row r="164">
      <c r="A164" s="50"/>
      <c r="B164" s="44"/>
      <c r="C164" s="44"/>
      <c r="D164" s="44"/>
      <c r="E164" s="51"/>
      <c r="F164" s="261"/>
    </row>
    <row r="165">
      <c r="A165" s="50"/>
      <c r="B165" s="44"/>
      <c r="C165" s="44"/>
      <c r="D165" s="44"/>
      <c r="E165" s="51"/>
      <c r="F165" s="261"/>
    </row>
    <row r="166">
      <c r="A166" s="50"/>
      <c r="B166" s="44"/>
      <c r="C166" s="44"/>
      <c r="D166" s="44"/>
      <c r="E166" s="51"/>
      <c r="F166" s="261"/>
    </row>
    <row r="167">
      <c r="A167" s="50"/>
      <c r="B167" s="44"/>
      <c r="C167" s="44"/>
      <c r="D167" s="44"/>
      <c r="E167" s="51"/>
      <c r="F167" s="261"/>
    </row>
    <row r="168">
      <c r="A168" s="50"/>
      <c r="B168" s="44"/>
      <c r="C168" s="44"/>
      <c r="D168" s="44"/>
      <c r="E168" s="51"/>
      <c r="F168" s="261"/>
    </row>
    <row r="169">
      <c r="A169" s="50"/>
      <c r="B169" s="44"/>
      <c r="C169" s="44"/>
      <c r="D169" s="44"/>
      <c r="E169" s="51"/>
      <c r="F169" s="261"/>
    </row>
    <row r="170">
      <c r="A170" s="50"/>
      <c r="B170" s="44"/>
      <c r="C170" s="44"/>
      <c r="D170" s="44"/>
      <c r="E170" s="51"/>
      <c r="F170" s="261"/>
    </row>
    <row r="171">
      <c r="A171" s="50"/>
      <c r="B171" s="44"/>
      <c r="C171" s="44"/>
      <c r="D171" s="44"/>
      <c r="E171" s="51"/>
      <c r="F171" s="261"/>
    </row>
    <row r="172">
      <c r="A172" s="50"/>
      <c r="B172" s="44"/>
      <c r="C172" s="44"/>
      <c r="D172" s="44"/>
      <c r="E172" s="51"/>
      <c r="F172" s="261"/>
    </row>
    <row r="173">
      <c r="A173" s="50"/>
      <c r="B173" s="44"/>
      <c r="C173" s="44"/>
      <c r="D173" s="44"/>
      <c r="E173" s="51"/>
      <c r="F173" s="261"/>
    </row>
    <row r="174">
      <c r="A174" s="50"/>
      <c r="B174" s="44"/>
      <c r="C174" s="44"/>
      <c r="D174" s="44"/>
      <c r="E174" s="51"/>
      <c r="F174" s="261"/>
    </row>
    <row r="175">
      <c r="A175" s="50"/>
      <c r="B175" s="44"/>
      <c r="C175" s="44"/>
      <c r="D175" s="44"/>
      <c r="E175" s="51"/>
      <c r="F175" s="261"/>
    </row>
    <row r="176">
      <c r="A176" s="50"/>
      <c r="B176" s="44"/>
      <c r="C176" s="44"/>
      <c r="D176" s="44"/>
      <c r="E176" s="51"/>
      <c r="F176" s="261"/>
    </row>
    <row r="177">
      <c r="A177" s="50"/>
      <c r="B177" s="44"/>
      <c r="C177" s="44"/>
      <c r="D177" s="44"/>
      <c r="E177" s="51"/>
      <c r="F177" s="261"/>
    </row>
    <row r="178">
      <c r="A178" s="50"/>
      <c r="B178" s="44"/>
      <c r="C178" s="44"/>
      <c r="D178" s="44"/>
      <c r="E178" s="51"/>
      <c r="F178" s="261"/>
    </row>
    <row r="179">
      <c r="A179" s="50"/>
      <c r="B179" s="44"/>
      <c r="C179" s="44"/>
      <c r="D179" s="44"/>
      <c r="E179" s="51"/>
      <c r="F179" s="261"/>
    </row>
    <row r="180">
      <c r="A180" s="50"/>
      <c r="B180" s="44"/>
      <c r="C180" s="44"/>
      <c r="D180" s="44"/>
      <c r="E180" s="51"/>
      <c r="F180" s="261"/>
    </row>
    <row r="181">
      <c r="A181" s="50"/>
      <c r="B181" s="44"/>
      <c r="C181" s="44"/>
      <c r="D181" s="44"/>
      <c r="E181" s="51"/>
      <c r="F181" s="261"/>
    </row>
    <row r="182">
      <c r="A182" s="50"/>
      <c r="B182" s="44"/>
      <c r="C182" s="44"/>
      <c r="D182" s="44"/>
      <c r="E182" s="51"/>
      <c r="F182" s="261"/>
    </row>
    <row r="183">
      <c r="A183" s="50"/>
      <c r="B183" s="44"/>
      <c r="C183" s="44"/>
      <c r="D183" s="44"/>
      <c r="E183" s="51"/>
      <c r="F183" s="261"/>
    </row>
    <row r="184">
      <c r="A184" s="50"/>
      <c r="B184" s="44"/>
      <c r="C184" s="44"/>
      <c r="D184" s="44"/>
      <c r="E184" s="51"/>
      <c r="F184" s="261"/>
    </row>
    <row r="185">
      <c r="A185" s="50"/>
      <c r="B185" s="44"/>
      <c r="C185" s="44"/>
      <c r="D185" s="44"/>
      <c r="E185" s="51"/>
      <c r="F185" s="261"/>
    </row>
    <row r="186">
      <c r="A186" s="50"/>
      <c r="B186" s="44"/>
      <c r="C186" s="44"/>
      <c r="D186" s="44"/>
      <c r="E186" s="51"/>
      <c r="F186" s="261"/>
    </row>
    <row r="187">
      <c r="A187" s="50"/>
      <c r="B187" s="44"/>
      <c r="C187" s="44"/>
      <c r="D187" s="44"/>
      <c r="E187" s="51"/>
      <c r="F187" s="261"/>
    </row>
    <row r="188">
      <c r="A188" s="50"/>
      <c r="B188" s="44"/>
      <c r="C188" s="44"/>
      <c r="D188" s="44"/>
      <c r="E188" s="51"/>
      <c r="F188" s="261"/>
    </row>
    <row r="189">
      <c r="A189" s="50"/>
      <c r="B189" s="44"/>
      <c r="C189" s="44"/>
      <c r="D189" s="44"/>
      <c r="E189" s="51"/>
      <c r="F189" s="261"/>
    </row>
    <row r="190">
      <c r="A190" s="50"/>
      <c r="B190" s="44"/>
      <c r="C190" s="44"/>
      <c r="D190" s="44"/>
      <c r="E190" s="51"/>
      <c r="F190" s="261"/>
    </row>
    <row r="191">
      <c r="A191" s="50"/>
      <c r="B191" s="44"/>
      <c r="C191" s="44"/>
      <c r="D191" s="44"/>
      <c r="E191" s="51"/>
      <c r="F191" s="261"/>
    </row>
    <row r="192">
      <c r="A192" s="50"/>
      <c r="B192" s="44"/>
      <c r="C192" s="44"/>
      <c r="D192" s="44"/>
      <c r="E192" s="51"/>
      <c r="F192" s="261"/>
    </row>
    <row r="193">
      <c r="A193" s="50"/>
      <c r="B193" s="44"/>
      <c r="C193" s="44"/>
      <c r="D193" s="44"/>
      <c r="E193" s="51"/>
      <c r="F193" s="261"/>
    </row>
    <row r="194">
      <c r="A194" s="50"/>
      <c r="B194" s="44"/>
      <c r="C194" s="44"/>
      <c r="D194" s="44"/>
      <c r="E194" s="51"/>
      <c r="F194" s="261"/>
    </row>
    <row r="195">
      <c r="A195" s="50"/>
      <c r="B195" s="44"/>
      <c r="C195" s="44"/>
      <c r="D195" s="44"/>
      <c r="E195" s="51"/>
      <c r="F195" s="261"/>
    </row>
    <row r="196">
      <c r="A196" s="50"/>
      <c r="B196" s="44"/>
      <c r="C196" s="44"/>
      <c r="D196" s="44"/>
      <c r="E196" s="51"/>
      <c r="F196" s="261"/>
    </row>
    <row r="197">
      <c r="A197" s="50"/>
      <c r="B197" s="44"/>
      <c r="C197" s="44"/>
      <c r="D197" s="44"/>
      <c r="E197" s="51"/>
      <c r="F197" s="261"/>
    </row>
    <row r="198">
      <c r="A198" s="50"/>
      <c r="B198" s="44"/>
      <c r="C198" s="44"/>
      <c r="D198" s="44"/>
      <c r="E198" s="51"/>
      <c r="F198" s="261"/>
    </row>
    <row r="199">
      <c r="A199" s="50"/>
      <c r="B199" s="44"/>
      <c r="C199" s="44"/>
      <c r="D199" s="44"/>
      <c r="E199" s="51"/>
      <c r="F199" s="261"/>
    </row>
    <row r="200">
      <c r="A200" s="50"/>
      <c r="B200" s="44"/>
      <c r="C200" s="44"/>
      <c r="D200" s="44"/>
      <c r="E200" s="51"/>
      <c r="F200" s="261"/>
    </row>
    <row r="201">
      <c r="A201" s="50"/>
      <c r="B201" s="44"/>
      <c r="C201" s="44"/>
      <c r="D201" s="44"/>
      <c r="E201" s="51"/>
      <c r="F201" s="261"/>
    </row>
    <row r="202">
      <c r="A202" s="50"/>
      <c r="B202" s="44"/>
      <c r="C202" s="44"/>
      <c r="D202" s="44"/>
      <c r="E202" s="51"/>
      <c r="F202" s="261"/>
    </row>
    <row r="203">
      <c r="A203" s="50"/>
      <c r="B203" s="44"/>
      <c r="C203" s="44"/>
      <c r="D203" s="44"/>
      <c r="E203" s="51"/>
      <c r="F203" s="261"/>
    </row>
    <row r="204">
      <c r="A204" s="50"/>
      <c r="B204" s="44"/>
      <c r="C204" s="44"/>
      <c r="D204" s="44"/>
      <c r="E204" s="51"/>
      <c r="F204" s="261"/>
    </row>
    <row r="205">
      <c r="A205" s="50"/>
      <c r="B205" s="44"/>
      <c r="C205" s="44"/>
      <c r="D205" s="44"/>
      <c r="E205" s="51"/>
      <c r="F205" s="261"/>
    </row>
    <row r="206">
      <c r="A206" s="50"/>
      <c r="B206" s="44"/>
      <c r="C206" s="44"/>
      <c r="D206" s="44"/>
      <c r="E206" s="51"/>
      <c r="F206" s="261"/>
    </row>
    <row r="207">
      <c r="A207" s="50"/>
      <c r="B207" s="44"/>
      <c r="C207" s="44"/>
      <c r="D207" s="44"/>
      <c r="E207" s="51"/>
      <c r="F207" s="261"/>
    </row>
    <row r="208">
      <c r="A208" s="50"/>
      <c r="B208" s="44"/>
      <c r="C208" s="44"/>
      <c r="D208" s="44"/>
      <c r="E208" s="51"/>
      <c r="F208" s="261"/>
    </row>
    <row r="209">
      <c r="A209" s="50"/>
      <c r="B209" s="44"/>
      <c r="C209" s="44"/>
      <c r="D209" s="44"/>
      <c r="E209" s="51"/>
      <c r="F209" s="261"/>
    </row>
    <row r="210">
      <c r="A210" s="50"/>
      <c r="B210" s="44"/>
      <c r="C210" s="44"/>
      <c r="D210" s="44"/>
      <c r="E210" s="51"/>
      <c r="F210" s="261"/>
    </row>
    <row r="211">
      <c r="A211" s="50"/>
      <c r="B211" s="44"/>
      <c r="C211" s="44"/>
      <c r="D211" s="44"/>
      <c r="E211" s="51"/>
      <c r="F211" s="261"/>
    </row>
    <row r="212">
      <c r="A212" s="50"/>
      <c r="B212" s="44"/>
      <c r="C212" s="44"/>
      <c r="D212" s="44"/>
      <c r="E212" s="51"/>
      <c r="F212" s="261"/>
    </row>
    <row r="213">
      <c r="A213" s="50"/>
      <c r="B213" s="44"/>
      <c r="C213" s="44"/>
      <c r="D213" s="44"/>
      <c r="E213" s="51"/>
      <c r="F213" s="261"/>
    </row>
    <row r="214">
      <c r="A214" s="50"/>
      <c r="B214" s="44"/>
      <c r="C214" s="44"/>
      <c r="D214" s="44"/>
      <c r="E214" s="51"/>
      <c r="F214" s="261"/>
    </row>
    <row r="215">
      <c r="A215" s="50"/>
      <c r="B215" s="44"/>
      <c r="C215" s="44"/>
      <c r="D215" s="44"/>
      <c r="E215" s="51"/>
      <c r="F215" s="261"/>
    </row>
    <row r="216">
      <c r="A216" s="50"/>
      <c r="B216" s="44"/>
      <c r="C216" s="44"/>
      <c r="D216" s="44"/>
      <c r="E216" s="51"/>
      <c r="F216" s="261"/>
    </row>
    <row r="217">
      <c r="A217" s="50"/>
      <c r="B217" s="44"/>
      <c r="C217" s="44"/>
      <c r="D217" s="44"/>
      <c r="E217" s="51"/>
      <c r="F217" s="261"/>
    </row>
    <row r="218">
      <c r="A218" s="50"/>
      <c r="B218" s="44"/>
      <c r="C218" s="44"/>
      <c r="D218" s="44"/>
      <c r="E218" s="51"/>
      <c r="F218" s="261"/>
    </row>
    <row r="219">
      <c r="A219" s="50"/>
      <c r="B219" s="44"/>
      <c r="C219" s="44"/>
      <c r="D219" s="44"/>
      <c r="E219" s="51"/>
      <c r="F219" s="261"/>
    </row>
    <row r="220">
      <c r="A220" s="50"/>
      <c r="B220" s="44"/>
      <c r="C220" s="44"/>
      <c r="D220" s="44"/>
      <c r="E220" s="51"/>
      <c r="F220" s="261"/>
    </row>
    <row r="221">
      <c r="A221" s="50"/>
      <c r="B221" s="44"/>
      <c r="C221" s="44"/>
      <c r="D221" s="44"/>
      <c r="E221" s="51"/>
      <c r="F221" s="261"/>
    </row>
    <row r="222">
      <c r="A222" s="50"/>
      <c r="B222" s="44"/>
      <c r="C222" s="44"/>
      <c r="D222" s="44"/>
      <c r="E222" s="51"/>
      <c r="F222" s="261"/>
    </row>
    <row r="223">
      <c r="A223" s="50"/>
      <c r="B223" s="44"/>
      <c r="C223" s="44"/>
      <c r="D223" s="44"/>
      <c r="E223" s="51"/>
      <c r="F223" s="261"/>
    </row>
    <row r="224">
      <c r="A224" s="50"/>
      <c r="B224" s="44"/>
      <c r="C224" s="44"/>
      <c r="D224" s="44"/>
      <c r="E224" s="51"/>
      <c r="F224" s="261"/>
    </row>
    <row r="225">
      <c r="A225" s="50"/>
      <c r="B225" s="44"/>
      <c r="C225" s="44"/>
      <c r="D225" s="44"/>
      <c r="E225" s="51"/>
      <c r="F225" s="261"/>
    </row>
    <row r="226">
      <c r="A226" s="50"/>
      <c r="B226" s="44"/>
      <c r="C226" s="44"/>
      <c r="D226" s="44"/>
      <c r="E226" s="51"/>
      <c r="F226" s="261"/>
    </row>
    <row r="227">
      <c r="A227" s="50"/>
      <c r="B227" s="44"/>
      <c r="C227" s="44"/>
      <c r="D227" s="44"/>
      <c r="E227" s="51"/>
      <c r="F227" s="261"/>
    </row>
    <row r="228">
      <c r="A228" s="50"/>
      <c r="B228" s="44"/>
      <c r="C228" s="44"/>
      <c r="D228" s="44"/>
      <c r="E228" s="51"/>
      <c r="F228" s="261"/>
    </row>
    <row r="229">
      <c r="A229" s="50"/>
      <c r="B229" s="44"/>
      <c r="C229" s="44"/>
      <c r="D229" s="44"/>
      <c r="E229" s="51"/>
      <c r="F229" s="261"/>
    </row>
    <row r="230">
      <c r="A230" s="50"/>
      <c r="B230" s="44"/>
      <c r="C230" s="44"/>
      <c r="D230" s="44"/>
      <c r="E230" s="51"/>
      <c r="F230" s="261"/>
    </row>
    <row r="231">
      <c r="A231" s="50"/>
      <c r="B231" s="44"/>
      <c r="C231" s="44"/>
      <c r="D231" s="44"/>
      <c r="E231" s="51"/>
      <c r="F231" s="261"/>
    </row>
    <row r="232">
      <c r="A232" s="50"/>
      <c r="B232" s="44"/>
      <c r="C232" s="44"/>
      <c r="D232" s="44"/>
      <c r="E232" s="51"/>
      <c r="F232" s="261"/>
    </row>
    <row r="233">
      <c r="A233" s="50"/>
      <c r="B233" s="44"/>
      <c r="C233" s="44"/>
      <c r="D233" s="44"/>
      <c r="E233" s="51"/>
      <c r="F233" s="261"/>
    </row>
    <row r="234">
      <c r="A234" s="50"/>
      <c r="B234" s="44"/>
      <c r="C234" s="44"/>
      <c r="D234" s="44"/>
      <c r="E234" s="51"/>
      <c r="F234" s="261"/>
    </row>
    <row r="235">
      <c r="A235" s="50"/>
      <c r="B235" s="44"/>
      <c r="C235" s="44"/>
      <c r="D235" s="44"/>
      <c r="E235" s="51"/>
      <c r="F235" s="261"/>
    </row>
    <row r="236">
      <c r="A236" s="50"/>
      <c r="B236" s="44"/>
      <c r="C236" s="44"/>
      <c r="D236" s="44"/>
      <c r="E236" s="51"/>
      <c r="F236" s="261"/>
    </row>
    <row r="237">
      <c r="A237" s="50"/>
      <c r="B237" s="44"/>
      <c r="C237" s="44"/>
      <c r="D237" s="44"/>
      <c r="E237" s="51"/>
      <c r="F237" s="261"/>
    </row>
    <row r="238">
      <c r="A238" s="50"/>
      <c r="B238" s="44"/>
      <c r="C238" s="44"/>
      <c r="D238" s="44"/>
      <c r="E238" s="51"/>
      <c r="F238" s="261"/>
    </row>
    <row r="239">
      <c r="A239" s="50"/>
      <c r="B239" s="44"/>
      <c r="C239" s="44"/>
      <c r="D239" s="44"/>
      <c r="E239" s="51"/>
      <c r="F239" s="261"/>
    </row>
    <row r="240">
      <c r="A240" s="50"/>
      <c r="B240" s="44"/>
      <c r="C240" s="44"/>
      <c r="D240" s="44"/>
      <c r="E240" s="51"/>
      <c r="F240" s="261"/>
    </row>
    <row r="241">
      <c r="A241" s="50"/>
      <c r="B241" s="44"/>
      <c r="C241" s="44"/>
      <c r="D241" s="44"/>
      <c r="E241" s="51"/>
      <c r="F241" s="261"/>
    </row>
    <row r="242">
      <c r="A242" s="50"/>
      <c r="B242" s="44"/>
      <c r="C242" s="44"/>
      <c r="D242" s="44"/>
      <c r="E242" s="51"/>
      <c r="F242" s="261"/>
    </row>
    <row r="243">
      <c r="A243" s="50"/>
      <c r="B243" s="44"/>
      <c r="C243" s="44"/>
      <c r="D243" s="44"/>
      <c r="E243" s="51"/>
      <c r="F243" s="261"/>
    </row>
    <row r="244">
      <c r="A244" s="50"/>
      <c r="B244" s="44"/>
      <c r="C244" s="44"/>
      <c r="D244" s="44"/>
      <c r="E244" s="51"/>
      <c r="F244" s="261"/>
    </row>
    <row r="245">
      <c r="A245" s="50"/>
      <c r="B245" s="44"/>
      <c r="C245" s="44"/>
      <c r="D245" s="44"/>
      <c r="E245" s="51"/>
      <c r="F245" s="261"/>
    </row>
    <row r="246">
      <c r="A246" s="50"/>
      <c r="B246" s="44"/>
      <c r="C246" s="44"/>
      <c r="D246" s="44"/>
      <c r="E246" s="51"/>
      <c r="F246" s="261"/>
    </row>
    <row r="247">
      <c r="A247" s="50"/>
      <c r="B247" s="44"/>
      <c r="C247" s="44"/>
      <c r="D247" s="44"/>
      <c r="E247" s="51"/>
      <c r="F247" s="261"/>
    </row>
    <row r="248">
      <c r="A248" s="50"/>
      <c r="B248" s="44"/>
      <c r="C248" s="44"/>
      <c r="D248" s="44"/>
      <c r="E248" s="51"/>
      <c r="F248" s="261"/>
    </row>
    <row r="249">
      <c r="A249" s="50"/>
      <c r="B249" s="44"/>
      <c r="C249" s="44"/>
      <c r="D249" s="44"/>
      <c r="E249" s="51"/>
      <c r="F249" s="261"/>
    </row>
    <row r="250">
      <c r="A250" s="50"/>
      <c r="B250" s="44"/>
      <c r="C250" s="44"/>
      <c r="D250" s="44"/>
      <c r="E250" s="51"/>
      <c r="F250" s="261"/>
    </row>
    <row r="251">
      <c r="A251" s="50"/>
      <c r="B251" s="44"/>
      <c r="C251" s="44"/>
      <c r="D251" s="44"/>
      <c r="E251" s="51"/>
      <c r="F251" s="261"/>
    </row>
    <row r="252">
      <c r="A252" s="50"/>
      <c r="B252" s="44"/>
      <c r="C252" s="44"/>
      <c r="D252" s="44"/>
      <c r="E252" s="51"/>
      <c r="F252" s="261"/>
    </row>
    <row r="253">
      <c r="A253" s="50"/>
      <c r="B253" s="44"/>
      <c r="C253" s="44"/>
      <c r="D253" s="44"/>
      <c r="E253" s="51"/>
      <c r="F253" s="261"/>
    </row>
    <row r="254">
      <c r="A254" s="50"/>
      <c r="B254" s="44"/>
      <c r="C254" s="44"/>
      <c r="D254" s="44"/>
      <c r="E254" s="51"/>
      <c r="F254" s="261"/>
    </row>
    <row r="255">
      <c r="A255" s="50"/>
      <c r="B255" s="44"/>
      <c r="C255" s="44"/>
      <c r="D255" s="44"/>
      <c r="E255" s="51"/>
      <c r="F255" s="261"/>
    </row>
    <row r="256">
      <c r="A256" s="50"/>
      <c r="B256" s="44"/>
      <c r="C256" s="44"/>
      <c r="D256" s="44"/>
      <c r="E256" s="51"/>
      <c r="F256" s="261"/>
    </row>
    <row r="257">
      <c r="A257" s="50"/>
      <c r="B257" s="44"/>
      <c r="C257" s="44"/>
      <c r="D257" s="44"/>
      <c r="E257" s="51"/>
      <c r="F257" s="261"/>
    </row>
    <row r="258">
      <c r="A258" s="50"/>
      <c r="B258" s="44"/>
      <c r="C258" s="44"/>
      <c r="D258" s="44"/>
      <c r="E258" s="51"/>
      <c r="F258" s="261"/>
    </row>
    <row r="259">
      <c r="A259" s="50"/>
      <c r="B259" s="44"/>
      <c r="C259" s="44"/>
      <c r="D259" s="44"/>
      <c r="E259" s="51"/>
      <c r="F259" s="261"/>
    </row>
    <row r="260">
      <c r="A260" s="50"/>
      <c r="B260" s="44"/>
      <c r="C260" s="44"/>
      <c r="D260" s="44"/>
      <c r="E260" s="51"/>
      <c r="F260" s="261"/>
    </row>
    <row r="261">
      <c r="A261" s="50"/>
      <c r="B261" s="44"/>
      <c r="C261" s="44"/>
      <c r="D261" s="44"/>
      <c r="E261" s="51"/>
      <c r="F261" s="261"/>
    </row>
    <row r="262">
      <c r="A262" s="50"/>
      <c r="B262" s="44"/>
      <c r="C262" s="44"/>
      <c r="D262" s="44"/>
      <c r="E262" s="51"/>
      <c r="F262" s="261"/>
    </row>
    <row r="263">
      <c r="A263" s="50"/>
      <c r="B263" s="44"/>
      <c r="C263" s="44"/>
      <c r="D263" s="44"/>
      <c r="E263" s="51"/>
      <c r="F263" s="261"/>
    </row>
    <row r="264">
      <c r="A264" s="50"/>
      <c r="B264" s="44"/>
      <c r="C264" s="44"/>
      <c r="D264" s="44"/>
      <c r="E264" s="51"/>
      <c r="F264" s="261"/>
    </row>
    <row r="265">
      <c r="A265" s="50"/>
      <c r="B265" s="44"/>
      <c r="C265" s="44"/>
      <c r="D265" s="44"/>
      <c r="E265" s="51"/>
      <c r="F265" s="261"/>
    </row>
    <row r="266">
      <c r="A266" s="50"/>
      <c r="B266" s="44"/>
      <c r="C266" s="44"/>
      <c r="D266" s="44"/>
      <c r="E266" s="51"/>
      <c r="F266" s="261"/>
    </row>
    <row r="267">
      <c r="A267" s="50"/>
      <c r="B267" s="44"/>
      <c r="C267" s="44"/>
      <c r="D267" s="44"/>
      <c r="E267" s="51"/>
      <c r="F267" s="261"/>
    </row>
    <row r="268">
      <c r="A268" s="50"/>
      <c r="B268" s="44"/>
      <c r="C268" s="44"/>
      <c r="D268" s="44"/>
      <c r="E268" s="51"/>
      <c r="F268" s="261"/>
    </row>
    <row r="269">
      <c r="A269" s="50"/>
      <c r="B269" s="44"/>
      <c r="C269" s="44"/>
      <c r="D269" s="44"/>
      <c r="E269" s="51"/>
      <c r="F269" s="261"/>
    </row>
    <row r="270">
      <c r="A270" s="50"/>
      <c r="B270" s="44"/>
      <c r="C270" s="44"/>
      <c r="D270" s="44"/>
      <c r="E270" s="51"/>
      <c r="F270" s="261"/>
    </row>
    <row r="271">
      <c r="A271" s="50"/>
      <c r="B271" s="44"/>
      <c r="C271" s="44"/>
      <c r="D271" s="44"/>
      <c r="E271" s="51"/>
      <c r="F271" s="261"/>
    </row>
    <row r="272">
      <c r="A272" s="50"/>
      <c r="B272" s="44"/>
      <c r="C272" s="44"/>
      <c r="D272" s="44"/>
      <c r="E272" s="51"/>
      <c r="F272" s="261"/>
    </row>
    <row r="273">
      <c r="A273" s="50"/>
      <c r="B273" s="44"/>
      <c r="C273" s="44"/>
      <c r="D273" s="44"/>
      <c r="E273" s="51"/>
      <c r="F273" s="261"/>
    </row>
    <row r="274">
      <c r="A274" s="50"/>
      <c r="B274" s="44"/>
      <c r="C274" s="44"/>
      <c r="D274" s="44"/>
      <c r="E274" s="51"/>
      <c r="F274" s="261"/>
    </row>
    <row r="275">
      <c r="A275" s="50"/>
      <c r="B275" s="44"/>
      <c r="C275" s="44"/>
      <c r="D275" s="44"/>
      <c r="E275" s="51"/>
      <c r="F275" s="261"/>
    </row>
    <row r="276">
      <c r="A276" s="50"/>
      <c r="B276" s="44"/>
      <c r="C276" s="44"/>
      <c r="D276" s="44"/>
      <c r="E276" s="51"/>
      <c r="F276" s="261"/>
    </row>
    <row r="277">
      <c r="A277" s="50"/>
      <c r="B277" s="44"/>
      <c r="C277" s="44"/>
      <c r="D277" s="44"/>
      <c r="E277" s="51"/>
      <c r="F277" s="261"/>
    </row>
    <row r="278">
      <c r="A278" s="50"/>
      <c r="B278" s="44"/>
      <c r="C278" s="44"/>
      <c r="D278" s="44"/>
      <c r="E278" s="51"/>
      <c r="F278" s="261"/>
    </row>
    <row r="279">
      <c r="A279" s="50"/>
      <c r="B279" s="44"/>
      <c r="C279" s="44"/>
      <c r="D279" s="44"/>
      <c r="E279" s="51"/>
      <c r="F279" s="261"/>
    </row>
    <row r="280">
      <c r="A280" s="50"/>
      <c r="B280" s="44"/>
      <c r="C280" s="44"/>
      <c r="D280" s="44"/>
      <c r="E280" s="51"/>
      <c r="F280" s="261"/>
    </row>
    <row r="281">
      <c r="A281" s="50"/>
      <c r="B281" s="44"/>
      <c r="C281" s="44"/>
      <c r="D281" s="44"/>
      <c r="E281" s="51"/>
      <c r="F281" s="261"/>
    </row>
    <row r="282">
      <c r="A282" s="50"/>
      <c r="B282" s="44"/>
      <c r="C282" s="44"/>
      <c r="D282" s="44"/>
      <c r="E282" s="51"/>
      <c r="F282" s="261"/>
    </row>
    <row r="283">
      <c r="A283" s="50"/>
      <c r="B283" s="44"/>
      <c r="C283" s="44"/>
      <c r="D283" s="44"/>
      <c r="E283" s="51"/>
      <c r="F283" s="261"/>
    </row>
    <row r="284">
      <c r="A284" s="50"/>
      <c r="B284" s="44"/>
      <c r="C284" s="44"/>
      <c r="D284" s="44"/>
      <c r="E284" s="51"/>
      <c r="F284" s="261"/>
    </row>
    <row r="285">
      <c r="A285" s="50"/>
      <c r="B285" s="44"/>
      <c r="C285" s="44"/>
      <c r="D285" s="44"/>
      <c r="E285" s="51"/>
      <c r="F285" s="261"/>
    </row>
    <row r="286">
      <c r="A286" s="50"/>
      <c r="B286" s="44"/>
      <c r="C286" s="44"/>
      <c r="D286" s="44"/>
      <c r="E286" s="51"/>
      <c r="F286" s="261"/>
    </row>
    <row r="287">
      <c r="A287" s="50"/>
      <c r="B287" s="44"/>
      <c r="C287" s="44"/>
      <c r="D287" s="44"/>
      <c r="E287" s="51"/>
      <c r="F287" s="261"/>
    </row>
    <row r="288">
      <c r="A288" s="50"/>
      <c r="B288" s="44"/>
      <c r="C288" s="44"/>
      <c r="D288" s="44"/>
      <c r="E288" s="51"/>
      <c r="F288" s="261"/>
    </row>
    <row r="289">
      <c r="A289" s="50"/>
      <c r="B289" s="44"/>
      <c r="C289" s="44"/>
      <c r="D289" s="44"/>
      <c r="E289" s="51"/>
      <c r="F289" s="261"/>
    </row>
    <row r="290">
      <c r="A290" s="50"/>
      <c r="B290" s="44"/>
      <c r="C290" s="44"/>
      <c r="D290" s="44"/>
      <c r="E290" s="51"/>
      <c r="F290" s="261"/>
    </row>
    <row r="291">
      <c r="A291" s="50"/>
      <c r="B291" s="44"/>
      <c r="C291" s="44"/>
      <c r="D291" s="44"/>
      <c r="E291" s="51"/>
      <c r="F291" s="261"/>
    </row>
    <row r="292">
      <c r="A292" s="50"/>
      <c r="B292" s="44"/>
      <c r="C292" s="44"/>
      <c r="D292" s="44"/>
      <c r="E292" s="51"/>
      <c r="F292" s="261"/>
    </row>
    <row r="293">
      <c r="A293" s="50"/>
      <c r="B293" s="44"/>
      <c r="C293" s="44"/>
      <c r="D293" s="44"/>
      <c r="E293" s="51"/>
      <c r="F293" s="261"/>
    </row>
    <row r="294">
      <c r="A294" s="50"/>
      <c r="B294" s="44"/>
      <c r="C294" s="44"/>
      <c r="D294" s="44"/>
      <c r="E294" s="51"/>
      <c r="F294" s="261"/>
    </row>
    <row r="295">
      <c r="A295" s="50"/>
      <c r="B295" s="44"/>
      <c r="C295" s="44"/>
      <c r="D295" s="44"/>
      <c r="E295" s="51"/>
      <c r="F295" s="261"/>
    </row>
    <row r="296">
      <c r="A296" s="50"/>
      <c r="B296" s="44"/>
      <c r="C296" s="44"/>
      <c r="D296" s="44"/>
      <c r="E296" s="51"/>
      <c r="F296" s="261"/>
    </row>
    <row r="297">
      <c r="A297" s="50"/>
      <c r="B297" s="44"/>
      <c r="C297" s="44"/>
      <c r="D297" s="44"/>
      <c r="E297" s="51"/>
      <c r="F297" s="261"/>
    </row>
    <row r="298">
      <c r="A298" s="50"/>
      <c r="B298" s="44"/>
      <c r="C298" s="44"/>
      <c r="D298" s="44"/>
      <c r="E298" s="51"/>
      <c r="F298" s="261"/>
    </row>
    <row r="299">
      <c r="A299" s="50"/>
      <c r="B299" s="44"/>
      <c r="C299" s="44"/>
      <c r="D299" s="44"/>
      <c r="E299" s="51"/>
      <c r="F299" s="261"/>
    </row>
    <row r="300">
      <c r="A300" s="50"/>
      <c r="B300" s="44"/>
      <c r="C300" s="44"/>
      <c r="D300" s="44"/>
      <c r="E300" s="51"/>
      <c r="F300" s="261"/>
    </row>
    <row r="301">
      <c r="A301" s="50"/>
      <c r="B301" s="44"/>
      <c r="C301" s="44"/>
      <c r="D301" s="44"/>
      <c r="E301" s="51"/>
      <c r="F301" s="261"/>
    </row>
    <row r="302">
      <c r="A302" s="50"/>
      <c r="B302" s="44"/>
      <c r="C302" s="44"/>
      <c r="D302" s="44"/>
      <c r="E302" s="51"/>
      <c r="F302" s="261"/>
    </row>
    <row r="303">
      <c r="A303" s="50"/>
      <c r="B303" s="44"/>
      <c r="C303" s="44"/>
      <c r="D303" s="44"/>
      <c r="E303" s="51"/>
      <c r="F303" s="261"/>
    </row>
    <row r="304">
      <c r="A304" s="50"/>
      <c r="B304" s="44"/>
      <c r="C304" s="44"/>
      <c r="D304" s="44"/>
      <c r="E304" s="51"/>
      <c r="F304" s="261"/>
    </row>
    <row r="305">
      <c r="A305" s="50"/>
      <c r="B305" s="44"/>
      <c r="C305" s="44"/>
      <c r="D305" s="44"/>
      <c r="E305" s="51"/>
      <c r="F305" s="261"/>
    </row>
    <row r="306">
      <c r="A306" s="50"/>
      <c r="B306" s="44"/>
      <c r="C306" s="44"/>
      <c r="D306" s="44"/>
      <c r="E306" s="51"/>
      <c r="F306" s="261"/>
    </row>
    <row r="307">
      <c r="A307" s="50"/>
      <c r="B307" s="44"/>
      <c r="C307" s="44"/>
      <c r="D307" s="44"/>
      <c r="E307" s="51"/>
      <c r="F307" s="261"/>
    </row>
    <row r="308">
      <c r="A308" s="50"/>
      <c r="B308" s="44"/>
      <c r="C308" s="44"/>
      <c r="D308" s="44"/>
      <c r="E308" s="51"/>
      <c r="F308" s="261"/>
    </row>
    <row r="309">
      <c r="A309" s="50"/>
      <c r="B309" s="44"/>
      <c r="C309" s="44"/>
      <c r="D309" s="44"/>
      <c r="E309" s="51"/>
      <c r="F309" s="261"/>
    </row>
    <row r="310">
      <c r="A310" s="50"/>
      <c r="B310" s="44"/>
      <c r="C310" s="44"/>
      <c r="D310" s="44"/>
      <c r="E310" s="51"/>
      <c r="F310" s="261"/>
    </row>
    <row r="311">
      <c r="A311" s="50"/>
      <c r="B311" s="44"/>
      <c r="C311" s="44"/>
      <c r="D311" s="44"/>
      <c r="E311" s="51"/>
      <c r="F311" s="261"/>
    </row>
    <row r="312">
      <c r="A312" s="50"/>
      <c r="B312" s="44"/>
      <c r="C312" s="44"/>
      <c r="D312" s="44"/>
      <c r="E312" s="51"/>
      <c r="F312" s="261"/>
    </row>
    <row r="313">
      <c r="A313" s="50"/>
      <c r="B313" s="44"/>
      <c r="C313" s="44"/>
      <c r="D313" s="44"/>
      <c r="E313" s="51"/>
      <c r="F313" s="261"/>
    </row>
    <row r="314">
      <c r="A314" s="50"/>
      <c r="B314" s="44"/>
      <c r="C314" s="44"/>
      <c r="D314" s="44"/>
      <c r="E314" s="51"/>
      <c r="F314" s="261"/>
    </row>
    <row r="315">
      <c r="A315" s="50"/>
      <c r="B315" s="44"/>
      <c r="C315" s="44"/>
      <c r="D315" s="44"/>
      <c r="E315" s="51"/>
      <c r="F315" s="261"/>
    </row>
    <row r="316">
      <c r="A316" s="50"/>
      <c r="B316" s="44"/>
      <c r="C316" s="44"/>
      <c r="D316" s="44"/>
      <c r="E316" s="51"/>
      <c r="F316" s="261"/>
    </row>
    <row r="317">
      <c r="A317" s="50"/>
      <c r="B317" s="44"/>
      <c r="C317" s="44"/>
      <c r="D317" s="44"/>
      <c r="E317" s="51"/>
      <c r="F317" s="261"/>
    </row>
    <row r="318">
      <c r="A318" s="50"/>
      <c r="B318" s="44"/>
      <c r="C318" s="44"/>
      <c r="D318" s="44"/>
      <c r="E318" s="51"/>
      <c r="F318" s="261"/>
    </row>
    <row r="319">
      <c r="A319" s="50"/>
      <c r="B319" s="44"/>
      <c r="C319" s="44"/>
      <c r="D319" s="44"/>
      <c r="E319" s="51"/>
      <c r="F319" s="261"/>
    </row>
    <row r="320">
      <c r="A320" s="50"/>
      <c r="B320" s="44"/>
      <c r="C320" s="44"/>
      <c r="D320" s="44"/>
      <c r="E320" s="51"/>
      <c r="F320" s="261"/>
    </row>
    <row r="321">
      <c r="A321" s="50"/>
      <c r="B321" s="44"/>
      <c r="C321" s="44"/>
      <c r="D321" s="44"/>
      <c r="E321" s="51"/>
      <c r="F321" s="261"/>
    </row>
    <row r="322">
      <c r="A322" s="50"/>
      <c r="B322" s="44"/>
      <c r="C322" s="44"/>
      <c r="D322" s="44"/>
      <c r="E322" s="51"/>
      <c r="F322" s="261"/>
    </row>
    <row r="323">
      <c r="A323" s="50"/>
      <c r="B323" s="44"/>
      <c r="C323" s="44"/>
      <c r="D323" s="44"/>
      <c r="E323" s="51"/>
      <c r="F323" s="261"/>
    </row>
    <row r="324">
      <c r="A324" s="50"/>
      <c r="B324" s="44"/>
      <c r="C324" s="44"/>
      <c r="D324" s="44"/>
      <c r="E324" s="51"/>
      <c r="F324" s="261"/>
    </row>
    <row r="325">
      <c r="A325" s="50"/>
      <c r="B325" s="44"/>
      <c r="C325" s="44"/>
      <c r="D325" s="44"/>
      <c r="E325" s="51"/>
      <c r="F325" s="261"/>
    </row>
    <row r="326">
      <c r="A326" s="50"/>
      <c r="B326" s="44"/>
      <c r="C326" s="44"/>
      <c r="D326" s="44"/>
      <c r="E326" s="51"/>
      <c r="F326" s="261"/>
    </row>
    <row r="327">
      <c r="A327" s="50"/>
      <c r="B327" s="44"/>
      <c r="C327" s="44"/>
      <c r="D327" s="44"/>
      <c r="E327" s="51"/>
      <c r="F327" s="261"/>
    </row>
    <row r="328">
      <c r="A328" s="50"/>
      <c r="B328" s="44"/>
      <c r="C328" s="44"/>
      <c r="D328" s="44"/>
      <c r="E328" s="51"/>
      <c r="F328" s="261"/>
    </row>
    <row r="329">
      <c r="A329" s="50"/>
      <c r="B329" s="44"/>
      <c r="C329" s="44"/>
      <c r="D329" s="44"/>
      <c r="E329" s="51"/>
      <c r="F329" s="261"/>
    </row>
    <row r="330">
      <c r="A330" s="50"/>
      <c r="B330" s="44"/>
      <c r="C330" s="44"/>
      <c r="D330" s="44"/>
      <c r="E330" s="51"/>
      <c r="F330" s="261"/>
    </row>
    <row r="331">
      <c r="A331" s="50"/>
      <c r="B331" s="44"/>
      <c r="C331" s="44"/>
      <c r="D331" s="44"/>
      <c r="E331" s="51"/>
      <c r="F331" s="261"/>
    </row>
    <row r="332">
      <c r="A332" s="50"/>
      <c r="B332" s="44"/>
      <c r="C332" s="44"/>
      <c r="D332" s="44"/>
      <c r="E332" s="51"/>
      <c r="F332" s="261"/>
    </row>
    <row r="333">
      <c r="A333" s="50"/>
      <c r="B333" s="44"/>
      <c r="C333" s="44"/>
      <c r="D333" s="44"/>
      <c r="E333" s="51"/>
      <c r="F333" s="261"/>
    </row>
    <row r="334">
      <c r="A334" s="50"/>
      <c r="B334" s="44"/>
      <c r="C334" s="44"/>
      <c r="D334" s="44"/>
      <c r="E334" s="51"/>
      <c r="F334" s="261"/>
    </row>
    <row r="335">
      <c r="A335" s="50"/>
      <c r="B335" s="44"/>
      <c r="C335" s="44"/>
      <c r="D335" s="44"/>
      <c r="E335" s="51"/>
      <c r="F335" s="261"/>
    </row>
    <row r="336">
      <c r="A336" s="50"/>
      <c r="B336" s="44"/>
      <c r="C336" s="44"/>
      <c r="D336" s="44"/>
      <c r="E336" s="51"/>
      <c r="F336" s="261"/>
    </row>
    <row r="337">
      <c r="A337" s="50"/>
      <c r="B337" s="44"/>
      <c r="C337" s="44"/>
      <c r="D337" s="44"/>
      <c r="E337" s="51"/>
      <c r="F337" s="261"/>
    </row>
    <row r="338">
      <c r="A338" s="50"/>
      <c r="B338" s="44"/>
      <c r="C338" s="44"/>
      <c r="D338" s="44"/>
      <c r="E338" s="51"/>
      <c r="F338" s="261"/>
    </row>
    <row r="339">
      <c r="A339" s="50"/>
      <c r="B339" s="44"/>
      <c r="C339" s="44"/>
      <c r="D339" s="44"/>
      <c r="E339" s="51"/>
      <c r="F339" s="261"/>
    </row>
    <row r="340">
      <c r="A340" s="50"/>
      <c r="B340" s="44"/>
      <c r="C340" s="44"/>
      <c r="D340" s="44"/>
      <c r="E340" s="51"/>
      <c r="F340" s="261"/>
    </row>
    <row r="341">
      <c r="A341" s="50"/>
      <c r="B341" s="44"/>
      <c r="C341" s="44"/>
      <c r="D341" s="44"/>
      <c r="E341" s="51"/>
      <c r="F341" s="261"/>
    </row>
    <row r="342">
      <c r="A342" s="50"/>
      <c r="B342" s="44"/>
      <c r="C342" s="44"/>
      <c r="D342" s="44"/>
      <c r="E342" s="51"/>
      <c r="F342" s="261"/>
    </row>
    <row r="343">
      <c r="A343" s="50"/>
      <c r="B343" s="44"/>
      <c r="C343" s="44"/>
      <c r="D343" s="44"/>
      <c r="E343" s="51"/>
      <c r="F343" s="261"/>
    </row>
    <row r="344">
      <c r="A344" s="50"/>
      <c r="B344" s="44"/>
      <c r="C344" s="44"/>
      <c r="D344" s="44"/>
      <c r="E344" s="51"/>
      <c r="F344" s="261"/>
    </row>
    <row r="345">
      <c r="A345" s="50"/>
      <c r="B345" s="44"/>
      <c r="C345" s="44"/>
      <c r="D345" s="44"/>
      <c r="E345" s="51"/>
      <c r="F345" s="261"/>
    </row>
    <row r="346">
      <c r="A346" s="50"/>
      <c r="B346" s="44"/>
      <c r="C346" s="44"/>
      <c r="D346" s="44"/>
      <c r="E346" s="51"/>
      <c r="F346" s="261"/>
    </row>
    <row r="347">
      <c r="A347" s="50"/>
      <c r="B347" s="44"/>
      <c r="C347" s="44"/>
      <c r="D347" s="44"/>
      <c r="E347" s="51"/>
      <c r="F347" s="261"/>
    </row>
    <row r="348">
      <c r="A348" s="50"/>
      <c r="B348" s="44"/>
      <c r="C348" s="44"/>
      <c r="D348" s="44"/>
      <c r="E348" s="51"/>
      <c r="F348" s="261"/>
    </row>
    <row r="349">
      <c r="A349" s="50"/>
      <c r="B349" s="44"/>
      <c r="C349" s="44"/>
      <c r="D349" s="44"/>
      <c r="E349" s="51"/>
      <c r="F349" s="261"/>
    </row>
    <row r="350">
      <c r="A350" s="50"/>
      <c r="B350" s="44"/>
      <c r="C350" s="44"/>
      <c r="D350" s="44"/>
      <c r="E350" s="51"/>
      <c r="F350" s="261"/>
    </row>
    <row r="351">
      <c r="A351" s="50"/>
      <c r="B351" s="44"/>
      <c r="C351" s="44"/>
      <c r="D351" s="44"/>
      <c r="E351" s="51"/>
      <c r="F351" s="261"/>
    </row>
    <row r="352">
      <c r="A352" s="50"/>
      <c r="B352" s="44"/>
      <c r="C352" s="44"/>
      <c r="D352" s="44"/>
      <c r="E352" s="51"/>
      <c r="F352" s="261"/>
    </row>
    <row r="353">
      <c r="A353" s="50"/>
      <c r="B353" s="44"/>
      <c r="C353" s="44"/>
      <c r="D353" s="44"/>
      <c r="E353" s="51"/>
      <c r="F353" s="261"/>
    </row>
    <row r="354">
      <c r="A354" s="50"/>
      <c r="B354" s="44"/>
      <c r="C354" s="44"/>
      <c r="D354" s="44"/>
      <c r="E354" s="51"/>
      <c r="F354" s="261"/>
    </row>
    <row r="355">
      <c r="A355" s="50"/>
      <c r="B355" s="44"/>
      <c r="C355" s="44"/>
      <c r="D355" s="44"/>
      <c r="E355" s="51"/>
      <c r="F355" s="261"/>
    </row>
    <row r="356">
      <c r="A356" s="50"/>
      <c r="B356" s="44"/>
      <c r="C356" s="44"/>
      <c r="D356" s="44"/>
      <c r="E356" s="51"/>
      <c r="F356" s="261"/>
    </row>
    <row r="357">
      <c r="A357" s="50"/>
      <c r="B357" s="44"/>
      <c r="C357" s="44"/>
      <c r="D357" s="44"/>
      <c r="E357" s="51"/>
      <c r="F357" s="261"/>
    </row>
    <row r="358">
      <c r="A358" s="50"/>
      <c r="B358" s="44"/>
      <c r="C358" s="44"/>
      <c r="D358" s="44"/>
      <c r="E358" s="51"/>
      <c r="F358" s="261"/>
    </row>
    <row r="359">
      <c r="A359" s="50"/>
      <c r="B359" s="44"/>
      <c r="C359" s="44"/>
      <c r="D359" s="44"/>
      <c r="E359" s="51"/>
      <c r="F359" s="261"/>
    </row>
    <row r="360">
      <c r="A360" s="50"/>
      <c r="B360" s="44"/>
      <c r="C360" s="44"/>
      <c r="D360" s="44"/>
      <c r="E360" s="51"/>
      <c r="F360" s="261"/>
    </row>
    <row r="361">
      <c r="A361" s="50"/>
      <c r="B361" s="44"/>
      <c r="C361" s="44"/>
      <c r="D361" s="44"/>
      <c r="E361" s="51"/>
      <c r="F361" s="261"/>
    </row>
    <row r="362">
      <c r="A362" s="50"/>
      <c r="B362" s="44"/>
      <c r="C362" s="44"/>
      <c r="D362" s="44"/>
      <c r="E362" s="51"/>
      <c r="F362" s="261"/>
    </row>
    <row r="363">
      <c r="A363" s="50"/>
      <c r="B363" s="44"/>
      <c r="C363" s="44"/>
      <c r="D363" s="44"/>
      <c r="E363" s="51"/>
      <c r="F363" s="261"/>
    </row>
    <row r="364">
      <c r="A364" s="50"/>
      <c r="B364" s="44"/>
      <c r="C364" s="44"/>
      <c r="D364" s="44"/>
      <c r="E364" s="51"/>
      <c r="F364" s="261"/>
    </row>
    <row r="365">
      <c r="A365" s="50"/>
      <c r="B365" s="44"/>
      <c r="C365" s="44"/>
      <c r="D365" s="44"/>
      <c r="E365" s="51"/>
      <c r="F365" s="261"/>
    </row>
    <row r="366">
      <c r="A366" s="50"/>
      <c r="B366" s="44"/>
      <c r="C366" s="44"/>
      <c r="D366" s="44"/>
      <c r="E366" s="51"/>
      <c r="F366" s="261"/>
    </row>
    <row r="367">
      <c r="A367" s="50"/>
      <c r="B367" s="44"/>
      <c r="C367" s="44"/>
      <c r="D367" s="44"/>
      <c r="E367" s="51"/>
      <c r="F367" s="261"/>
    </row>
    <row r="368">
      <c r="A368" s="50"/>
      <c r="B368" s="44"/>
      <c r="C368" s="44"/>
      <c r="D368" s="44"/>
      <c r="E368" s="51"/>
      <c r="F368" s="261"/>
    </row>
    <row r="369">
      <c r="A369" s="50"/>
      <c r="B369" s="44"/>
      <c r="C369" s="44"/>
      <c r="D369" s="44"/>
      <c r="E369" s="51"/>
      <c r="F369" s="261"/>
    </row>
    <row r="370">
      <c r="A370" s="50"/>
      <c r="B370" s="44"/>
      <c r="C370" s="44"/>
      <c r="D370" s="44"/>
      <c r="E370" s="51"/>
      <c r="F370" s="261"/>
    </row>
    <row r="371">
      <c r="A371" s="50"/>
      <c r="B371" s="44"/>
      <c r="C371" s="44"/>
      <c r="D371" s="44"/>
      <c r="E371" s="51"/>
      <c r="F371" s="261"/>
    </row>
    <row r="372">
      <c r="A372" s="50"/>
      <c r="B372" s="44"/>
      <c r="C372" s="44"/>
      <c r="D372" s="44"/>
      <c r="E372" s="51"/>
      <c r="F372" s="261"/>
    </row>
    <row r="373">
      <c r="A373" s="50"/>
      <c r="B373" s="44"/>
      <c r="C373" s="44"/>
      <c r="D373" s="44"/>
      <c r="E373" s="51"/>
      <c r="F373" s="261"/>
    </row>
    <row r="374">
      <c r="A374" s="50"/>
      <c r="B374" s="44"/>
      <c r="C374" s="44"/>
      <c r="D374" s="44"/>
      <c r="E374" s="51"/>
      <c r="F374" s="261"/>
    </row>
    <row r="375">
      <c r="A375" s="50"/>
      <c r="B375" s="44"/>
      <c r="C375" s="44"/>
      <c r="D375" s="44"/>
      <c r="E375" s="51"/>
      <c r="F375" s="261"/>
    </row>
    <row r="376">
      <c r="A376" s="50"/>
      <c r="B376" s="44"/>
      <c r="C376" s="44"/>
      <c r="D376" s="44"/>
      <c r="E376" s="51"/>
      <c r="F376" s="261"/>
    </row>
    <row r="377">
      <c r="A377" s="50"/>
      <c r="B377" s="44"/>
      <c r="C377" s="44"/>
      <c r="D377" s="44"/>
      <c r="E377" s="51"/>
      <c r="F377" s="261"/>
    </row>
    <row r="378">
      <c r="A378" s="50"/>
      <c r="B378" s="44"/>
      <c r="C378" s="44"/>
      <c r="D378" s="44"/>
      <c r="E378" s="51"/>
      <c r="F378" s="261"/>
    </row>
    <row r="379">
      <c r="A379" s="50"/>
      <c r="B379" s="44"/>
      <c r="C379" s="44"/>
      <c r="D379" s="44"/>
      <c r="E379" s="51"/>
      <c r="F379" s="261"/>
    </row>
    <row r="380">
      <c r="A380" s="50"/>
      <c r="B380" s="44"/>
      <c r="C380" s="44"/>
      <c r="D380" s="44"/>
      <c r="E380" s="51"/>
      <c r="F380" s="261"/>
    </row>
    <row r="381">
      <c r="A381" s="50"/>
      <c r="B381" s="44"/>
      <c r="C381" s="44"/>
      <c r="D381" s="44"/>
      <c r="E381" s="51"/>
      <c r="F381" s="261"/>
    </row>
    <row r="382">
      <c r="A382" s="50"/>
      <c r="B382" s="44"/>
      <c r="C382" s="44"/>
      <c r="D382" s="44"/>
      <c r="E382" s="51"/>
      <c r="F382" s="261"/>
    </row>
    <row r="383">
      <c r="A383" s="50"/>
      <c r="B383" s="44"/>
      <c r="C383" s="44"/>
      <c r="D383" s="44"/>
      <c r="E383" s="51"/>
      <c r="F383" s="261"/>
    </row>
    <row r="384">
      <c r="A384" s="50"/>
      <c r="B384" s="44"/>
      <c r="C384" s="44"/>
      <c r="D384" s="44"/>
      <c r="E384" s="51"/>
      <c r="F384" s="261"/>
    </row>
    <row r="385">
      <c r="A385" s="50"/>
      <c r="B385" s="44"/>
      <c r="C385" s="44"/>
      <c r="D385" s="44"/>
      <c r="E385" s="51"/>
      <c r="F385" s="261"/>
    </row>
    <row r="386">
      <c r="A386" s="50"/>
      <c r="B386" s="44"/>
      <c r="C386" s="44"/>
      <c r="D386" s="44"/>
      <c r="E386" s="51"/>
      <c r="F386" s="261"/>
    </row>
    <row r="387">
      <c r="A387" s="50"/>
      <c r="B387" s="44"/>
      <c r="C387" s="44"/>
      <c r="D387" s="44"/>
      <c r="E387" s="51"/>
      <c r="F387" s="261"/>
    </row>
    <row r="388">
      <c r="A388" s="50"/>
      <c r="B388" s="44"/>
      <c r="C388" s="44"/>
      <c r="D388" s="44"/>
      <c r="E388" s="51"/>
      <c r="F388" s="261"/>
    </row>
    <row r="389">
      <c r="A389" s="50"/>
      <c r="B389" s="44"/>
      <c r="C389" s="44"/>
      <c r="D389" s="44"/>
      <c r="E389" s="51"/>
      <c r="F389" s="261"/>
    </row>
    <row r="390">
      <c r="A390" s="50"/>
      <c r="B390" s="44"/>
      <c r="C390" s="44"/>
      <c r="D390" s="44"/>
      <c r="E390" s="51"/>
      <c r="F390" s="261"/>
    </row>
    <row r="391">
      <c r="A391" s="50"/>
      <c r="B391" s="44"/>
      <c r="C391" s="44"/>
      <c r="D391" s="44"/>
      <c r="E391" s="51"/>
      <c r="F391" s="261"/>
    </row>
    <row r="392">
      <c r="A392" s="50"/>
      <c r="B392" s="44"/>
      <c r="C392" s="44"/>
      <c r="D392" s="44"/>
      <c r="E392" s="51"/>
      <c r="F392" s="261"/>
    </row>
    <row r="393">
      <c r="A393" s="50"/>
      <c r="B393" s="44"/>
      <c r="C393" s="44"/>
      <c r="D393" s="44"/>
      <c r="E393" s="51"/>
      <c r="F393" s="261"/>
    </row>
    <row r="394">
      <c r="A394" s="50"/>
      <c r="B394" s="44"/>
      <c r="C394" s="44"/>
      <c r="D394" s="44"/>
      <c r="E394" s="51"/>
      <c r="F394" s="261"/>
    </row>
    <row r="395">
      <c r="A395" s="50"/>
      <c r="B395" s="44"/>
      <c r="C395" s="44"/>
      <c r="D395" s="44"/>
      <c r="E395" s="51"/>
      <c r="F395" s="261"/>
    </row>
    <row r="396">
      <c r="A396" s="50"/>
      <c r="B396" s="44"/>
      <c r="C396" s="44"/>
      <c r="D396" s="44"/>
      <c r="E396" s="51"/>
      <c r="F396" s="261"/>
    </row>
    <row r="397">
      <c r="A397" s="50"/>
      <c r="B397" s="44"/>
      <c r="C397" s="44"/>
      <c r="D397" s="44"/>
      <c r="E397" s="51"/>
      <c r="F397" s="261"/>
    </row>
    <row r="398">
      <c r="A398" s="50"/>
      <c r="B398" s="44"/>
      <c r="C398" s="44"/>
      <c r="D398" s="44"/>
      <c r="E398" s="51"/>
      <c r="F398" s="261"/>
    </row>
    <row r="399">
      <c r="A399" s="50"/>
      <c r="B399" s="44"/>
      <c r="C399" s="44"/>
      <c r="D399" s="44"/>
      <c r="E399" s="51"/>
      <c r="F399" s="261"/>
    </row>
    <row r="400">
      <c r="A400" s="50"/>
      <c r="B400" s="44"/>
      <c r="C400" s="44"/>
      <c r="D400" s="44"/>
      <c r="E400" s="51"/>
      <c r="F400" s="261"/>
    </row>
    <row r="401">
      <c r="A401" s="50"/>
      <c r="B401" s="44"/>
      <c r="C401" s="44"/>
      <c r="D401" s="44"/>
      <c r="E401" s="51"/>
      <c r="F401" s="261"/>
    </row>
    <row r="402">
      <c r="A402" s="50"/>
      <c r="B402" s="44"/>
      <c r="C402" s="44"/>
      <c r="D402" s="44"/>
      <c r="E402" s="51"/>
      <c r="F402" s="261"/>
    </row>
    <row r="403">
      <c r="A403" s="50"/>
      <c r="B403" s="44"/>
      <c r="C403" s="44"/>
      <c r="D403" s="44"/>
      <c r="E403" s="51"/>
      <c r="F403" s="261"/>
    </row>
    <row r="404">
      <c r="A404" s="50"/>
      <c r="B404" s="44"/>
      <c r="C404" s="44"/>
      <c r="D404" s="44"/>
      <c r="E404" s="51"/>
      <c r="F404" s="261"/>
    </row>
    <row r="405">
      <c r="A405" s="50"/>
      <c r="B405" s="44"/>
      <c r="C405" s="44"/>
      <c r="D405" s="44"/>
      <c r="E405" s="51"/>
      <c r="F405" s="261"/>
    </row>
    <row r="406">
      <c r="A406" s="50"/>
      <c r="B406" s="44"/>
      <c r="C406" s="44"/>
      <c r="D406" s="44"/>
      <c r="E406" s="51"/>
      <c r="F406" s="261"/>
    </row>
    <row r="407">
      <c r="A407" s="50"/>
      <c r="B407" s="44"/>
      <c r="C407" s="44"/>
      <c r="D407" s="44"/>
      <c r="E407" s="51"/>
      <c r="F407" s="261"/>
    </row>
    <row r="408">
      <c r="A408" s="50"/>
      <c r="B408" s="44"/>
      <c r="C408" s="44"/>
      <c r="D408" s="44"/>
      <c r="E408" s="51"/>
      <c r="F408" s="261"/>
    </row>
    <row r="409">
      <c r="A409" s="50"/>
      <c r="B409" s="44"/>
      <c r="C409" s="44"/>
      <c r="D409" s="44"/>
      <c r="E409" s="51"/>
      <c r="F409" s="261"/>
    </row>
    <row r="410">
      <c r="A410" s="50"/>
      <c r="B410" s="44"/>
      <c r="C410" s="44"/>
      <c r="D410" s="44"/>
      <c r="E410" s="51"/>
      <c r="F410" s="261"/>
    </row>
    <row r="411">
      <c r="A411" s="50"/>
      <c r="B411" s="44"/>
      <c r="C411" s="44"/>
      <c r="D411" s="44"/>
      <c r="E411" s="51"/>
      <c r="F411" s="261"/>
    </row>
    <row r="412">
      <c r="A412" s="50"/>
      <c r="B412" s="44"/>
      <c r="C412" s="44"/>
      <c r="D412" s="44"/>
      <c r="E412" s="51"/>
      <c r="F412" s="261"/>
    </row>
    <row r="413">
      <c r="A413" s="50"/>
      <c r="B413" s="44"/>
      <c r="C413" s="44"/>
      <c r="D413" s="44"/>
      <c r="E413" s="51"/>
      <c r="F413" s="261"/>
    </row>
    <row r="414">
      <c r="A414" s="50"/>
      <c r="B414" s="44"/>
      <c r="C414" s="44"/>
      <c r="D414" s="44"/>
      <c r="E414" s="51"/>
      <c r="F414" s="261"/>
    </row>
    <row r="415">
      <c r="A415" s="50"/>
      <c r="B415" s="44"/>
      <c r="C415" s="44"/>
      <c r="D415" s="44"/>
      <c r="E415" s="51"/>
      <c r="F415" s="261"/>
    </row>
    <row r="416">
      <c r="A416" s="50"/>
      <c r="B416" s="44"/>
      <c r="C416" s="44"/>
      <c r="D416" s="44"/>
      <c r="E416" s="51"/>
      <c r="F416" s="261"/>
    </row>
    <row r="417">
      <c r="A417" s="50"/>
      <c r="B417" s="44"/>
      <c r="C417" s="44"/>
      <c r="D417" s="44"/>
      <c r="E417" s="51"/>
      <c r="F417" s="261"/>
    </row>
    <row r="418">
      <c r="A418" s="50"/>
      <c r="B418" s="44"/>
      <c r="C418" s="44"/>
      <c r="D418" s="44"/>
      <c r="E418" s="51"/>
      <c r="F418" s="261"/>
    </row>
    <row r="419">
      <c r="A419" s="50"/>
      <c r="B419" s="44"/>
      <c r="C419" s="44"/>
      <c r="D419" s="44"/>
      <c r="E419" s="51"/>
      <c r="F419" s="261"/>
    </row>
    <row r="420">
      <c r="A420" s="50"/>
      <c r="B420" s="44"/>
      <c r="C420" s="44"/>
      <c r="D420" s="44"/>
      <c r="E420" s="51"/>
      <c r="F420" s="261"/>
    </row>
    <row r="421">
      <c r="A421" s="50"/>
      <c r="B421" s="44"/>
      <c r="C421" s="44"/>
      <c r="D421" s="44"/>
      <c r="E421" s="51"/>
      <c r="F421" s="261"/>
    </row>
    <row r="422">
      <c r="A422" s="50"/>
      <c r="B422" s="44"/>
      <c r="C422" s="44"/>
      <c r="D422" s="44"/>
      <c r="E422" s="51"/>
      <c r="F422" s="261"/>
    </row>
    <row r="423">
      <c r="A423" s="50"/>
      <c r="B423" s="44"/>
      <c r="C423" s="44"/>
      <c r="D423" s="44"/>
      <c r="E423" s="51"/>
      <c r="F423" s="261"/>
    </row>
    <row r="424">
      <c r="A424" s="50"/>
      <c r="B424" s="44"/>
      <c r="C424" s="44"/>
      <c r="D424" s="44"/>
      <c r="E424" s="51"/>
      <c r="F424" s="261"/>
    </row>
    <row r="425">
      <c r="A425" s="50"/>
      <c r="B425" s="44"/>
      <c r="C425" s="44"/>
      <c r="D425" s="44"/>
      <c r="E425" s="51"/>
      <c r="F425" s="261"/>
    </row>
    <row r="426">
      <c r="A426" s="50"/>
      <c r="B426" s="44"/>
      <c r="C426" s="44"/>
      <c r="D426" s="44"/>
      <c r="E426" s="51"/>
      <c r="F426" s="261"/>
    </row>
    <row r="427">
      <c r="A427" s="50"/>
      <c r="B427" s="44"/>
      <c r="C427" s="44"/>
      <c r="D427" s="44"/>
      <c r="E427" s="51"/>
      <c r="F427" s="261"/>
    </row>
    <row r="428">
      <c r="A428" s="50"/>
      <c r="B428" s="44"/>
      <c r="C428" s="44"/>
      <c r="D428" s="44"/>
      <c r="E428" s="51"/>
      <c r="F428" s="261"/>
    </row>
    <row r="429">
      <c r="A429" s="50"/>
      <c r="B429" s="44"/>
      <c r="C429" s="44"/>
      <c r="D429" s="44"/>
      <c r="E429" s="51"/>
      <c r="F429" s="261"/>
    </row>
    <row r="430">
      <c r="A430" s="50"/>
      <c r="B430" s="44"/>
      <c r="C430" s="44"/>
      <c r="D430" s="44"/>
      <c r="E430" s="51"/>
      <c r="F430" s="261"/>
    </row>
    <row r="431">
      <c r="A431" s="50"/>
      <c r="B431" s="44"/>
      <c r="C431" s="44"/>
      <c r="D431" s="44"/>
      <c r="E431" s="51"/>
      <c r="F431" s="261"/>
    </row>
    <row r="432">
      <c r="A432" s="50"/>
      <c r="B432" s="44"/>
      <c r="C432" s="44"/>
      <c r="D432" s="44"/>
      <c r="E432" s="51"/>
      <c r="F432" s="261"/>
    </row>
    <row r="433">
      <c r="A433" s="50"/>
      <c r="B433" s="44"/>
      <c r="C433" s="44"/>
      <c r="D433" s="44"/>
      <c r="E433" s="51"/>
      <c r="F433" s="261"/>
    </row>
    <row r="434">
      <c r="A434" s="50"/>
      <c r="B434" s="44"/>
      <c r="C434" s="44"/>
      <c r="D434" s="44"/>
      <c r="E434" s="51"/>
      <c r="F434" s="261"/>
    </row>
    <row r="435">
      <c r="A435" s="50"/>
      <c r="B435" s="44"/>
      <c r="C435" s="44"/>
      <c r="D435" s="44"/>
      <c r="E435" s="51"/>
      <c r="F435" s="261"/>
    </row>
    <row r="436">
      <c r="A436" s="50"/>
      <c r="B436" s="44"/>
      <c r="C436" s="44"/>
      <c r="D436" s="44"/>
      <c r="E436" s="51"/>
      <c r="F436" s="261"/>
    </row>
    <row r="437">
      <c r="A437" s="50"/>
      <c r="B437" s="44"/>
      <c r="C437" s="44"/>
      <c r="D437" s="44"/>
      <c r="E437" s="51"/>
      <c r="F437" s="261"/>
    </row>
    <row r="438">
      <c r="A438" s="50"/>
      <c r="B438" s="44"/>
      <c r="C438" s="44"/>
      <c r="D438" s="44"/>
      <c r="E438" s="51"/>
      <c r="F438" s="261"/>
    </row>
    <row r="439">
      <c r="A439" s="50"/>
      <c r="B439" s="44"/>
      <c r="C439" s="44"/>
      <c r="D439" s="44"/>
      <c r="E439" s="51"/>
      <c r="F439" s="261"/>
    </row>
    <row r="440">
      <c r="A440" s="50"/>
      <c r="B440" s="44"/>
      <c r="C440" s="44"/>
      <c r="D440" s="44"/>
      <c r="E440" s="51"/>
      <c r="F440" s="261"/>
    </row>
    <row r="441">
      <c r="A441" s="50"/>
      <c r="B441" s="44"/>
      <c r="C441" s="44"/>
      <c r="D441" s="44"/>
      <c r="E441" s="51"/>
      <c r="F441" s="261"/>
    </row>
    <row r="442">
      <c r="A442" s="50"/>
      <c r="B442" s="44"/>
      <c r="C442" s="44"/>
      <c r="D442" s="44"/>
      <c r="E442" s="51"/>
      <c r="F442" s="261"/>
    </row>
    <row r="443">
      <c r="A443" s="50"/>
      <c r="B443" s="44"/>
      <c r="C443" s="44"/>
      <c r="D443" s="44"/>
      <c r="E443" s="51"/>
      <c r="F443" s="261"/>
    </row>
    <row r="444">
      <c r="A444" s="50"/>
      <c r="B444" s="44"/>
      <c r="C444" s="44"/>
      <c r="D444" s="44"/>
      <c r="E444" s="51"/>
      <c r="F444" s="261"/>
    </row>
    <row r="445">
      <c r="A445" s="50"/>
      <c r="B445" s="44"/>
      <c r="C445" s="44"/>
      <c r="D445" s="44"/>
      <c r="E445" s="51"/>
      <c r="F445" s="261"/>
    </row>
    <row r="446">
      <c r="A446" s="50"/>
      <c r="B446" s="44"/>
      <c r="C446" s="44"/>
      <c r="D446" s="44"/>
      <c r="E446" s="51"/>
      <c r="F446" s="261"/>
    </row>
    <row r="447">
      <c r="A447" s="50"/>
      <c r="B447" s="44"/>
      <c r="C447" s="44"/>
      <c r="D447" s="44"/>
      <c r="E447" s="51"/>
      <c r="F447" s="261"/>
    </row>
    <row r="448">
      <c r="A448" s="50"/>
      <c r="B448" s="44"/>
      <c r="C448" s="44"/>
      <c r="D448" s="44"/>
      <c r="E448" s="51"/>
      <c r="F448" s="261"/>
    </row>
    <row r="449">
      <c r="A449" s="50"/>
      <c r="B449" s="44"/>
      <c r="C449" s="44"/>
      <c r="D449" s="44"/>
      <c r="E449" s="51"/>
      <c r="F449" s="261"/>
    </row>
    <row r="450">
      <c r="A450" s="50"/>
      <c r="B450" s="44"/>
      <c r="C450" s="44"/>
      <c r="D450" s="44"/>
      <c r="E450" s="51"/>
      <c r="F450" s="261"/>
    </row>
    <row r="451">
      <c r="A451" s="50"/>
      <c r="B451" s="44"/>
      <c r="C451" s="44"/>
      <c r="D451" s="44"/>
      <c r="E451" s="51"/>
      <c r="F451" s="261"/>
    </row>
    <row r="452">
      <c r="A452" s="50"/>
      <c r="B452" s="44"/>
      <c r="C452" s="44"/>
      <c r="D452" s="44"/>
      <c r="E452" s="51"/>
      <c r="F452" s="261"/>
    </row>
    <row r="453">
      <c r="A453" s="50"/>
      <c r="B453" s="44"/>
      <c r="C453" s="44"/>
      <c r="D453" s="44"/>
      <c r="E453" s="51"/>
      <c r="F453" s="261"/>
    </row>
    <row r="454">
      <c r="A454" s="50"/>
      <c r="B454" s="44"/>
      <c r="C454" s="44"/>
      <c r="D454" s="44"/>
      <c r="E454" s="51"/>
      <c r="F454" s="261"/>
    </row>
    <row r="455">
      <c r="A455" s="50"/>
      <c r="B455" s="44"/>
      <c r="C455" s="44"/>
      <c r="D455" s="44"/>
      <c r="E455" s="51"/>
      <c r="F455" s="261"/>
    </row>
    <row r="456">
      <c r="A456" s="50"/>
      <c r="B456" s="44"/>
      <c r="C456" s="44"/>
      <c r="D456" s="44"/>
      <c r="E456" s="51"/>
      <c r="F456" s="261"/>
    </row>
    <row r="457">
      <c r="A457" s="50"/>
      <c r="B457" s="44"/>
      <c r="C457" s="44"/>
      <c r="D457" s="44"/>
      <c r="E457" s="51"/>
      <c r="F457" s="261"/>
    </row>
    <row r="458">
      <c r="A458" s="50"/>
      <c r="B458" s="44"/>
      <c r="C458" s="44"/>
      <c r="D458" s="44"/>
      <c r="E458" s="51"/>
      <c r="F458" s="261"/>
    </row>
    <row r="459">
      <c r="A459" s="50"/>
      <c r="B459" s="44"/>
      <c r="C459" s="44"/>
      <c r="D459" s="44"/>
      <c r="E459" s="51"/>
      <c r="F459" s="261"/>
    </row>
    <row r="460">
      <c r="A460" s="50"/>
      <c r="B460" s="44"/>
      <c r="C460" s="44"/>
      <c r="D460" s="44"/>
      <c r="E460" s="51"/>
      <c r="F460" s="261"/>
    </row>
    <row r="461">
      <c r="A461" s="50"/>
      <c r="B461" s="44"/>
      <c r="C461" s="44"/>
      <c r="D461" s="44"/>
      <c r="E461" s="51"/>
      <c r="F461" s="261"/>
    </row>
    <row r="462">
      <c r="A462" s="50"/>
      <c r="B462" s="44"/>
      <c r="C462" s="44"/>
      <c r="D462" s="44"/>
      <c r="E462" s="51"/>
      <c r="F462" s="261"/>
    </row>
    <row r="463">
      <c r="A463" s="50"/>
      <c r="B463" s="44"/>
      <c r="C463" s="44"/>
      <c r="D463" s="44"/>
      <c r="E463" s="51"/>
      <c r="F463" s="261"/>
    </row>
    <row r="464">
      <c r="A464" s="50"/>
      <c r="B464" s="44"/>
      <c r="C464" s="44"/>
      <c r="D464" s="44"/>
      <c r="E464" s="51"/>
      <c r="F464" s="261"/>
    </row>
    <row r="465">
      <c r="A465" s="50"/>
      <c r="B465" s="44"/>
      <c r="C465" s="44"/>
      <c r="D465" s="44"/>
      <c r="E465" s="51"/>
      <c r="F465" s="261"/>
    </row>
    <row r="466">
      <c r="A466" s="50"/>
      <c r="B466" s="44"/>
      <c r="C466" s="44"/>
      <c r="D466" s="44"/>
      <c r="E466" s="51"/>
      <c r="F466" s="261"/>
    </row>
    <row r="467">
      <c r="A467" s="50"/>
      <c r="B467" s="44"/>
      <c r="C467" s="44"/>
      <c r="D467" s="44"/>
      <c r="E467" s="51"/>
      <c r="F467" s="261"/>
    </row>
    <row r="468">
      <c r="A468" s="50"/>
      <c r="B468" s="44"/>
      <c r="C468" s="44"/>
      <c r="D468" s="44"/>
      <c r="E468" s="51"/>
      <c r="F468" s="261"/>
    </row>
    <row r="469">
      <c r="A469" s="50"/>
      <c r="B469" s="44"/>
      <c r="C469" s="44"/>
      <c r="D469" s="44"/>
      <c r="E469" s="51"/>
      <c r="F469" s="261"/>
    </row>
    <row r="470">
      <c r="A470" s="50"/>
      <c r="B470" s="44"/>
      <c r="C470" s="44"/>
      <c r="D470" s="44"/>
      <c r="E470" s="51"/>
      <c r="F470" s="261"/>
    </row>
    <row r="471">
      <c r="A471" s="50"/>
      <c r="B471" s="44"/>
      <c r="C471" s="44"/>
      <c r="D471" s="44"/>
      <c r="E471" s="51"/>
      <c r="F471" s="261"/>
    </row>
    <row r="472">
      <c r="A472" s="50"/>
      <c r="B472" s="44"/>
      <c r="C472" s="44"/>
      <c r="D472" s="44"/>
      <c r="E472" s="51"/>
      <c r="F472" s="261"/>
    </row>
    <row r="473">
      <c r="A473" s="50"/>
      <c r="B473" s="44"/>
      <c r="C473" s="44"/>
      <c r="D473" s="44"/>
      <c r="E473" s="51"/>
      <c r="F473" s="261"/>
    </row>
    <row r="474">
      <c r="A474" s="50"/>
      <c r="B474" s="44"/>
      <c r="C474" s="44"/>
      <c r="D474" s="44"/>
      <c r="E474" s="51"/>
      <c r="F474" s="261"/>
    </row>
    <row r="475">
      <c r="A475" s="50"/>
      <c r="B475" s="44"/>
      <c r="C475" s="44"/>
      <c r="D475" s="44"/>
      <c r="E475" s="51"/>
      <c r="F475" s="261"/>
    </row>
    <row r="476">
      <c r="A476" s="50"/>
      <c r="B476" s="44"/>
      <c r="C476" s="44"/>
      <c r="D476" s="44"/>
      <c r="E476" s="51"/>
      <c r="F476" s="261"/>
    </row>
    <row r="477">
      <c r="A477" s="50"/>
      <c r="B477" s="44"/>
      <c r="C477" s="44"/>
      <c r="D477" s="44"/>
      <c r="E477" s="51"/>
      <c r="F477" s="261"/>
    </row>
    <row r="478">
      <c r="A478" s="50"/>
      <c r="B478" s="44"/>
      <c r="C478" s="44"/>
      <c r="D478" s="44"/>
      <c r="E478" s="51"/>
      <c r="F478" s="261"/>
    </row>
    <row r="479">
      <c r="A479" s="50"/>
      <c r="B479" s="44"/>
      <c r="C479" s="44"/>
      <c r="D479" s="44"/>
      <c r="E479" s="51"/>
      <c r="F479" s="261"/>
    </row>
    <row r="480">
      <c r="A480" s="50"/>
      <c r="B480" s="44"/>
      <c r="C480" s="44"/>
      <c r="D480" s="44"/>
      <c r="E480" s="51"/>
      <c r="F480" s="261"/>
    </row>
    <row r="481">
      <c r="A481" s="50"/>
      <c r="B481" s="44"/>
      <c r="C481" s="44"/>
      <c r="D481" s="44"/>
      <c r="E481" s="51"/>
      <c r="F481" s="261"/>
    </row>
    <row r="482">
      <c r="A482" s="50"/>
      <c r="B482" s="44"/>
      <c r="C482" s="44"/>
      <c r="D482" s="44"/>
      <c r="E482" s="51"/>
      <c r="F482" s="261"/>
    </row>
    <row r="483">
      <c r="A483" s="50"/>
      <c r="B483" s="44"/>
      <c r="C483" s="44"/>
      <c r="D483" s="44"/>
      <c r="E483" s="51"/>
      <c r="F483" s="261"/>
    </row>
    <row r="484">
      <c r="A484" s="50"/>
      <c r="B484" s="44"/>
      <c r="C484" s="44"/>
      <c r="D484" s="44"/>
      <c r="E484" s="51"/>
      <c r="F484" s="261"/>
    </row>
    <row r="485">
      <c r="A485" s="50"/>
      <c r="B485" s="44"/>
      <c r="C485" s="44"/>
      <c r="D485" s="44"/>
      <c r="E485" s="51"/>
      <c r="F485" s="261"/>
    </row>
    <row r="486">
      <c r="A486" s="50"/>
      <c r="B486" s="44"/>
      <c r="C486" s="44"/>
      <c r="D486" s="44"/>
      <c r="E486" s="51"/>
      <c r="F486" s="261"/>
    </row>
    <row r="487">
      <c r="A487" s="50"/>
      <c r="B487" s="44"/>
      <c r="C487" s="44"/>
      <c r="D487" s="44"/>
      <c r="E487" s="51"/>
      <c r="F487" s="261"/>
    </row>
    <row r="488">
      <c r="A488" s="50"/>
      <c r="B488" s="44"/>
      <c r="C488" s="44"/>
      <c r="D488" s="44"/>
      <c r="E488" s="51"/>
      <c r="F488" s="261"/>
    </row>
    <row r="489">
      <c r="A489" s="50"/>
      <c r="B489" s="44"/>
      <c r="C489" s="44"/>
      <c r="D489" s="44"/>
      <c r="E489" s="51"/>
      <c r="F489" s="261"/>
    </row>
    <row r="490">
      <c r="A490" s="50"/>
      <c r="B490" s="44"/>
      <c r="C490" s="44"/>
      <c r="D490" s="44"/>
      <c r="E490" s="51"/>
      <c r="F490" s="261"/>
    </row>
    <row r="491">
      <c r="A491" s="50"/>
      <c r="B491" s="44"/>
      <c r="C491" s="44"/>
      <c r="D491" s="44"/>
      <c r="E491" s="51"/>
      <c r="F491" s="261"/>
    </row>
    <row r="492">
      <c r="A492" s="50"/>
      <c r="B492" s="44"/>
      <c r="C492" s="44"/>
      <c r="D492" s="44"/>
      <c r="E492" s="51"/>
      <c r="F492" s="261"/>
    </row>
    <row r="493">
      <c r="A493" s="50"/>
      <c r="B493" s="44"/>
      <c r="C493" s="44"/>
      <c r="D493" s="44"/>
      <c r="E493" s="51"/>
      <c r="F493" s="261"/>
    </row>
    <row r="494">
      <c r="A494" s="50"/>
      <c r="B494" s="44"/>
      <c r="C494" s="44"/>
      <c r="D494" s="44"/>
      <c r="E494" s="51"/>
      <c r="F494" s="261"/>
    </row>
    <row r="495">
      <c r="A495" s="50"/>
      <c r="B495" s="44"/>
      <c r="C495" s="44"/>
      <c r="D495" s="44"/>
      <c r="E495" s="51"/>
      <c r="F495" s="261"/>
    </row>
    <row r="496">
      <c r="A496" s="50"/>
      <c r="B496" s="44"/>
      <c r="C496" s="44"/>
      <c r="D496" s="44"/>
      <c r="E496" s="51"/>
      <c r="F496" s="261"/>
    </row>
    <row r="497">
      <c r="A497" s="50"/>
      <c r="B497" s="44"/>
      <c r="C497" s="44"/>
      <c r="D497" s="44"/>
      <c r="E497" s="51"/>
      <c r="F497" s="261"/>
    </row>
    <row r="498">
      <c r="A498" s="50"/>
      <c r="B498" s="44"/>
      <c r="C498" s="44"/>
      <c r="D498" s="44"/>
      <c r="E498" s="51"/>
      <c r="F498" s="261"/>
    </row>
    <row r="499">
      <c r="A499" s="50"/>
      <c r="B499" s="44"/>
      <c r="C499" s="44"/>
      <c r="D499" s="44"/>
      <c r="E499" s="51"/>
      <c r="F499" s="261"/>
    </row>
    <row r="500">
      <c r="A500" s="50"/>
      <c r="B500" s="44"/>
      <c r="C500" s="44"/>
      <c r="D500" s="44"/>
      <c r="E500" s="51"/>
      <c r="F500" s="261"/>
    </row>
    <row r="501">
      <c r="A501" s="50"/>
      <c r="B501" s="44"/>
      <c r="C501" s="44"/>
      <c r="D501" s="44"/>
      <c r="E501" s="51"/>
      <c r="F501" s="261"/>
    </row>
    <row r="502">
      <c r="A502" s="50"/>
      <c r="B502" s="44"/>
      <c r="C502" s="44"/>
      <c r="D502" s="44"/>
      <c r="E502" s="51"/>
      <c r="F502" s="261"/>
    </row>
    <row r="503">
      <c r="A503" s="50"/>
      <c r="B503" s="44"/>
      <c r="C503" s="44"/>
      <c r="D503" s="44"/>
      <c r="E503" s="51"/>
      <c r="F503" s="261"/>
    </row>
    <row r="504">
      <c r="A504" s="50"/>
      <c r="B504" s="44"/>
      <c r="C504" s="44"/>
      <c r="D504" s="44"/>
      <c r="E504" s="51"/>
      <c r="F504" s="261"/>
    </row>
    <row r="505">
      <c r="A505" s="50"/>
      <c r="B505" s="44"/>
      <c r="C505" s="44"/>
      <c r="D505" s="44"/>
      <c r="E505" s="51"/>
      <c r="F505" s="261"/>
    </row>
    <row r="506">
      <c r="A506" s="50"/>
      <c r="B506" s="44"/>
      <c r="C506" s="44"/>
      <c r="D506" s="44"/>
      <c r="E506" s="51"/>
      <c r="F506" s="261"/>
    </row>
    <row r="507">
      <c r="A507" s="50"/>
      <c r="B507" s="44"/>
      <c r="C507" s="44"/>
      <c r="D507" s="44"/>
      <c r="E507" s="51"/>
      <c r="F507" s="261"/>
    </row>
    <row r="508">
      <c r="A508" s="50"/>
      <c r="B508" s="44"/>
      <c r="C508" s="44"/>
      <c r="D508" s="44"/>
      <c r="E508" s="51"/>
      <c r="F508" s="261"/>
    </row>
    <row r="509">
      <c r="A509" s="50"/>
      <c r="B509" s="44"/>
      <c r="C509" s="44"/>
      <c r="D509" s="44"/>
      <c r="E509" s="51"/>
      <c r="F509" s="261"/>
    </row>
    <row r="510">
      <c r="A510" s="50"/>
      <c r="B510" s="44"/>
      <c r="C510" s="44"/>
      <c r="D510" s="44"/>
      <c r="E510" s="51"/>
      <c r="F510" s="261"/>
    </row>
    <row r="511">
      <c r="A511" s="50"/>
      <c r="B511" s="44"/>
      <c r="C511" s="44"/>
      <c r="D511" s="44"/>
      <c r="E511" s="51"/>
      <c r="F511" s="261"/>
    </row>
    <row r="512">
      <c r="A512" s="50"/>
      <c r="B512" s="44"/>
      <c r="C512" s="44"/>
      <c r="D512" s="44"/>
      <c r="E512" s="51"/>
      <c r="F512" s="261"/>
    </row>
    <row r="513">
      <c r="A513" s="50"/>
      <c r="B513" s="44"/>
      <c r="C513" s="44"/>
      <c r="D513" s="44"/>
      <c r="E513" s="51"/>
      <c r="F513" s="261"/>
    </row>
    <row r="514">
      <c r="A514" s="50"/>
      <c r="B514" s="44"/>
      <c r="C514" s="44"/>
      <c r="D514" s="44"/>
      <c r="E514" s="51"/>
      <c r="F514" s="261"/>
    </row>
    <row r="515">
      <c r="A515" s="50"/>
      <c r="B515" s="44"/>
      <c r="C515" s="44"/>
      <c r="D515" s="44"/>
      <c r="E515" s="51"/>
      <c r="F515" s="261"/>
    </row>
    <row r="516">
      <c r="A516" s="50"/>
      <c r="B516" s="44"/>
      <c r="C516" s="44"/>
      <c r="D516" s="44"/>
      <c r="E516" s="51"/>
      <c r="F516" s="261"/>
    </row>
    <row r="517">
      <c r="A517" s="50"/>
      <c r="B517" s="44"/>
      <c r="C517" s="44"/>
      <c r="D517" s="44"/>
      <c r="E517" s="51"/>
      <c r="F517" s="261"/>
    </row>
    <row r="518">
      <c r="A518" s="50"/>
      <c r="B518" s="44"/>
      <c r="C518" s="44"/>
      <c r="D518" s="44"/>
      <c r="E518" s="51"/>
      <c r="F518" s="261"/>
    </row>
    <row r="519">
      <c r="A519" s="50"/>
      <c r="B519" s="44"/>
      <c r="C519" s="44"/>
      <c r="D519" s="44"/>
      <c r="E519" s="51"/>
      <c r="F519" s="261"/>
    </row>
    <row r="520">
      <c r="A520" s="50"/>
      <c r="B520" s="44"/>
      <c r="C520" s="44"/>
      <c r="D520" s="44"/>
      <c r="E520" s="51"/>
      <c r="F520" s="261"/>
    </row>
    <row r="521">
      <c r="A521" s="50"/>
      <c r="B521" s="44"/>
      <c r="C521" s="44"/>
      <c r="D521" s="44"/>
      <c r="E521" s="51"/>
      <c r="F521" s="261"/>
    </row>
    <row r="522">
      <c r="A522" s="50"/>
      <c r="B522" s="44"/>
      <c r="C522" s="44"/>
      <c r="D522" s="44"/>
      <c r="E522" s="51"/>
      <c r="F522" s="261"/>
    </row>
    <row r="523">
      <c r="A523" s="50"/>
      <c r="B523" s="44"/>
      <c r="C523" s="44"/>
      <c r="D523" s="44"/>
      <c r="E523" s="51"/>
      <c r="F523" s="261"/>
    </row>
    <row r="524">
      <c r="A524" s="50"/>
      <c r="B524" s="44"/>
      <c r="C524" s="44"/>
      <c r="D524" s="44"/>
      <c r="E524" s="51"/>
      <c r="F524" s="261"/>
    </row>
    <row r="525">
      <c r="A525" s="50"/>
      <c r="B525" s="44"/>
      <c r="C525" s="44"/>
      <c r="D525" s="44"/>
      <c r="E525" s="51"/>
      <c r="F525" s="261"/>
    </row>
    <row r="526">
      <c r="A526" s="50"/>
      <c r="B526" s="44"/>
      <c r="C526" s="44"/>
      <c r="D526" s="44"/>
      <c r="E526" s="51"/>
      <c r="F526" s="261"/>
    </row>
    <row r="527">
      <c r="A527" s="50"/>
      <c r="B527" s="44"/>
      <c r="C527" s="44"/>
      <c r="D527" s="44"/>
      <c r="E527" s="51"/>
      <c r="F527" s="261"/>
    </row>
    <row r="528">
      <c r="A528" s="50"/>
      <c r="B528" s="44"/>
      <c r="C528" s="44"/>
      <c r="D528" s="44"/>
      <c r="E528" s="51"/>
      <c r="F528" s="261"/>
    </row>
    <row r="529">
      <c r="A529" s="50"/>
      <c r="B529" s="44"/>
      <c r="C529" s="44"/>
      <c r="D529" s="44"/>
      <c r="E529" s="51"/>
      <c r="F529" s="261"/>
    </row>
    <row r="530">
      <c r="A530" s="50"/>
      <c r="B530" s="44"/>
      <c r="C530" s="44"/>
      <c r="D530" s="44"/>
      <c r="E530" s="51"/>
      <c r="F530" s="261"/>
    </row>
    <row r="531">
      <c r="A531" s="50"/>
      <c r="B531" s="44"/>
      <c r="C531" s="44"/>
      <c r="D531" s="44"/>
      <c r="E531" s="51"/>
      <c r="F531" s="261"/>
    </row>
    <row r="532">
      <c r="A532" s="50"/>
      <c r="B532" s="44"/>
      <c r="C532" s="44"/>
      <c r="D532" s="44"/>
      <c r="E532" s="51"/>
      <c r="F532" s="261"/>
    </row>
    <row r="533">
      <c r="A533" s="50"/>
      <c r="B533" s="44"/>
      <c r="C533" s="44"/>
      <c r="D533" s="44"/>
      <c r="E533" s="51"/>
      <c r="F533" s="261"/>
    </row>
    <row r="534">
      <c r="A534" s="50"/>
      <c r="B534" s="44"/>
      <c r="C534" s="44"/>
      <c r="D534" s="44"/>
      <c r="E534" s="51"/>
      <c r="F534" s="261"/>
    </row>
    <row r="535">
      <c r="A535" s="50"/>
      <c r="B535" s="44"/>
      <c r="C535" s="44"/>
      <c r="D535" s="44"/>
      <c r="E535" s="51"/>
      <c r="F535" s="261"/>
    </row>
    <row r="536">
      <c r="A536" s="50"/>
      <c r="B536" s="44"/>
      <c r="C536" s="44"/>
      <c r="D536" s="44"/>
      <c r="E536" s="51"/>
      <c r="F536" s="261"/>
    </row>
    <row r="537">
      <c r="A537" s="50"/>
      <c r="B537" s="44"/>
      <c r="C537" s="44"/>
      <c r="D537" s="44"/>
      <c r="E537" s="51"/>
      <c r="F537" s="261"/>
    </row>
    <row r="538">
      <c r="A538" s="50"/>
      <c r="B538" s="44"/>
      <c r="C538" s="44"/>
      <c r="D538" s="44"/>
      <c r="E538" s="51"/>
      <c r="F538" s="261"/>
    </row>
    <row r="539">
      <c r="A539" s="50"/>
      <c r="B539" s="44"/>
      <c r="C539" s="44"/>
      <c r="D539" s="44"/>
      <c r="E539" s="51"/>
      <c r="F539" s="261"/>
    </row>
    <row r="540">
      <c r="A540" s="50"/>
      <c r="B540" s="44"/>
      <c r="C540" s="44"/>
      <c r="D540" s="44"/>
      <c r="E540" s="51"/>
      <c r="F540" s="261"/>
    </row>
    <row r="541">
      <c r="A541" s="50"/>
      <c r="B541" s="44"/>
      <c r="C541" s="44"/>
      <c r="D541" s="44"/>
      <c r="E541" s="51"/>
      <c r="F541" s="261"/>
    </row>
    <row r="542">
      <c r="A542" s="50"/>
      <c r="B542" s="44"/>
      <c r="C542" s="44"/>
      <c r="D542" s="44"/>
      <c r="E542" s="51"/>
      <c r="F542" s="261"/>
    </row>
    <row r="543">
      <c r="A543" s="50"/>
      <c r="B543" s="44"/>
      <c r="C543" s="44"/>
      <c r="D543" s="44"/>
      <c r="E543" s="51"/>
      <c r="F543" s="261"/>
    </row>
    <row r="544">
      <c r="A544" s="50"/>
      <c r="B544" s="44"/>
      <c r="C544" s="44"/>
      <c r="D544" s="44"/>
      <c r="E544" s="51"/>
      <c r="F544" s="261"/>
    </row>
    <row r="545">
      <c r="A545" s="50"/>
      <c r="B545" s="44"/>
      <c r="C545" s="44"/>
      <c r="D545" s="44"/>
      <c r="E545" s="51"/>
      <c r="F545" s="261"/>
    </row>
    <row r="546">
      <c r="A546" s="50"/>
      <c r="B546" s="44"/>
      <c r="C546" s="44"/>
      <c r="D546" s="44"/>
      <c r="E546" s="51"/>
      <c r="F546" s="261"/>
    </row>
    <row r="547">
      <c r="A547" s="50"/>
      <c r="B547" s="44"/>
      <c r="C547" s="44"/>
      <c r="D547" s="44"/>
      <c r="E547" s="51"/>
      <c r="F547" s="261"/>
    </row>
    <row r="548">
      <c r="A548" s="50"/>
      <c r="B548" s="44"/>
      <c r="C548" s="44"/>
      <c r="D548" s="44"/>
      <c r="E548" s="51"/>
      <c r="F548" s="261"/>
    </row>
    <row r="549">
      <c r="A549" s="50"/>
      <c r="B549" s="44"/>
      <c r="C549" s="44"/>
      <c r="D549" s="44"/>
      <c r="E549" s="51"/>
      <c r="F549" s="261"/>
    </row>
    <row r="550">
      <c r="A550" s="50"/>
      <c r="B550" s="44"/>
      <c r="C550" s="44"/>
      <c r="D550" s="44"/>
      <c r="E550" s="51"/>
      <c r="F550" s="261"/>
    </row>
    <row r="551">
      <c r="A551" s="50"/>
      <c r="B551" s="44"/>
      <c r="C551" s="44"/>
      <c r="D551" s="44"/>
      <c r="E551" s="51"/>
      <c r="F551" s="261"/>
    </row>
    <row r="552">
      <c r="A552" s="50"/>
      <c r="B552" s="44"/>
      <c r="C552" s="44"/>
      <c r="D552" s="44"/>
      <c r="E552" s="51"/>
      <c r="F552" s="261"/>
    </row>
    <row r="553">
      <c r="A553" s="50"/>
      <c r="B553" s="44"/>
      <c r="C553" s="44"/>
      <c r="D553" s="44"/>
      <c r="E553" s="51"/>
      <c r="F553" s="261"/>
    </row>
    <row r="554">
      <c r="A554" s="50"/>
      <c r="B554" s="44"/>
      <c r="C554" s="44"/>
      <c r="D554" s="44"/>
      <c r="E554" s="51"/>
      <c r="F554" s="261"/>
    </row>
    <row r="555">
      <c r="A555" s="50"/>
      <c r="B555" s="44"/>
      <c r="C555" s="44"/>
      <c r="D555" s="44"/>
      <c r="E555" s="51"/>
      <c r="F555" s="261"/>
    </row>
    <row r="556">
      <c r="A556" s="50"/>
      <c r="B556" s="44"/>
      <c r="C556" s="44"/>
      <c r="D556" s="44"/>
      <c r="E556" s="51"/>
      <c r="F556" s="261"/>
    </row>
    <row r="557">
      <c r="A557" s="50"/>
      <c r="B557" s="44"/>
      <c r="C557" s="44"/>
      <c r="D557" s="44"/>
      <c r="E557" s="51"/>
      <c r="F557" s="261"/>
    </row>
    <row r="558">
      <c r="A558" s="50"/>
      <c r="B558" s="44"/>
      <c r="C558" s="44"/>
      <c r="D558" s="44"/>
      <c r="E558" s="51"/>
      <c r="F558" s="261"/>
    </row>
    <row r="559">
      <c r="A559" s="50"/>
      <c r="B559" s="44"/>
      <c r="C559" s="44"/>
      <c r="D559" s="44"/>
      <c r="E559" s="51"/>
      <c r="F559" s="261"/>
    </row>
    <row r="560">
      <c r="A560" s="50"/>
      <c r="B560" s="44"/>
      <c r="C560" s="44"/>
      <c r="D560" s="44"/>
      <c r="E560" s="51"/>
      <c r="F560" s="261"/>
    </row>
    <row r="561">
      <c r="A561" s="50"/>
      <c r="B561" s="44"/>
      <c r="C561" s="44"/>
      <c r="D561" s="44"/>
      <c r="E561" s="51"/>
      <c r="F561" s="261"/>
    </row>
    <row r="562">
      <c r="A562" s="50"/>
      <c r="B562" s="44"/>
      <c r="C562" s="44"/>
      <c r="D562" s="44"/>
      <c r="E562" s="51"/>
      <c r="F562" s="261"/>
    </row>
    <row r="563">
      <c r="A563" s="50"/>
      <c r="B563" s="44"/>
      <c r="C563" s="44"/>
      <c r="D563" s="44"/>
      <c r="E563" s="51"/>
      <c r="F563" s="261"/>
    </row>
    <row r="564">
      <c r="A564" s="50"/>
      <c r="B564" s="44"/>
      <c r="C564" s="44"/>
      <c r="D564" s="44"/>
      <c r="E564" s="51"/>
      <c r="F564" s="261"/>
    </row>
    <row r="565">
      <c r="A565" s="50"/>
      <c r="B565" s="44"/>
      <c r="C565" s="44"/>
      <c r="D565" s="44"/>
      <c r="E565" s="51"/>
      <c r="F565" s="261"/>
    </row>
    <row r="566">
      <c r="A566" s="50"/>
      <c r="B566" s="44"/>
      <c r="C566" s="44"/>
      <c r="D566" s="44"/>
      <c r="E566" s="51"/>
      <c r="F566" s="261"/>
    </row>
    <row r="567">
      <c r="A567" s="50"/>
      <c r="B567" s="44"/>
      <c r="C567" s="44"/>
      <c r="D567" s="44"/>
      <c r="E567" s="51"/>
      <c r="F567" s="261"/>
    </row>
    <row r="568">
      <c r="A568" s="50"/>
      <c r="B568" s="44"/>
      <c r="C568" s="44"/>
      <c r="D568" s="44"/>
      <c r="E568" s="51"/>
      <c r="F568" s="261"/>
    </row>
    <row r="569">
      <c r="A569" s="50"/>
      <c r="B569" s="44"/>
      <c r="C569" s="44"/>
      <c r="D569" s="44"/>
      <c r="E569" s="51"/>
      <c r="F569" s="261"/>
    </row>
    <row r="570">
      <c r="A570" s="50"/>
      <c r="B570" s="44"/>
      <c r="C570" s="44"/>
      <c r="D570" s="44"/>
      <c r="E570" s="51"/>
      <c r="F570" s="261"/>
    </row>
    <row r="571">
      <c r="A571" s="50"/>
      <c r="B571" s="44"/>
      <c r="C571" s="44"/>
      <c r="D571" s="44"/>
      <c r="E571" s="51"/>
      <c r="F571" s="261"/>
    </row>
    <row r="572">
      <c r="A572" s="50"/>
      <c r="B572" s="44"/>
      <c r="C572" s="44"/>
      <c r="D572" s="44"/>
      <c r="E572" s="51"/>
      <c r="F572" s="261"/>
    </row>
    <row r="573">
      <c r="A573" s="50"/>
      <c r="B573" s="44"/>
      <c r="C573" s="44"/>
      <c r="D573" s="44"/>
      <c r="E573" s="51"/>
      <c r="F573" s="261"/>
    </row>
    <row r="574">
      <c r="A574" s="50"/>
      <c r="B574" s="44"/>
      <c r="C574" s="44"/>
      <c r="D574" s="44"/>
      <c r="E574" s="51"/>
      <c r="F574" s="261"/>
    </row>
    <row r="575">
      <c r="A575" s="50"/>
      <c r="B575" s="44"/>
      <c r="C575" s="44"/>
      <c r="D575" s="44"/>
      <c r="E575" s="51"/>
      <c r="F575" s="261"/>
    </row>
    <row r="576">
      <c r="A576" s="50"/>
      <c r="B576" s="44"/>
      <c r="C576" s="44"/>
      <c r="D576" s="44"/>
      <c r="E576" s="51"/>
      <c r="F576" s="261"/>
    </row>
    <row r="577">
      <c r="A577" s="50"/>
      <c r="B577" s="44"/>
      <c r="C577" s="44"/>
      <c r="D577" s="44"/>
      <c r="E577" s="51"/>
      <c r="F577" s="261"/>
    </row>
    <row r="578">
      <c r="A578" s="50"/>
      <c r="B578" s="44"/>
      <c r="C578" s="44"/>
      <c r="D578" s="44"/>
      <c r="E578" s="51"/>
      <c r="F578" s="261"/>
    </row>
    <row r="579">
      <c r="A579" s="50"/>
      <c r="B579" s="44"/>
      <c r="C579" s="44"/>
      <c r="D579" s="44"/>
      <c r="E579" s="51"/>
      <c r="F579" s="261"/>
    </row>
    <row r="580">
      <c r="A580" s="50"/>
      <c r="B580" s="44"/>
      <c r="C580" s="44"/>
      <c r="D580" s="44"/>
      <c r="E580" s="51"/>
      <c r="F580" s="261"/>
    </row>
    <row r="581">
      <c r="A581" s="50"/>
      <c r="B581" s="44"/>
      <c r="C581" s="44"/>
      <c r="D581" s="44"/>
      <c r="E581" s="51"/>
      <c r="F581" s="261"/>
    </row>
    <row r="582">
      <c r="A582" s="50"/>
      <c r="B582" s="44"/>
      <c r="C582" s="44"/>
      <c r="D582" s="44"/>
      <c r="E582" s="51"/>
      <c r="F582" s="261"/>
    </row>
    <row r="583">
      <c r="A583" s="50"/>
      <c r="B583" s="44"/>
      <c r="C583" s="44"/>
      <c r="D583" s="44"/>
      <c r="E583" s="51"/>
      <c r="F583" s="261"/>
    </row>
    <row r="584">
      <c r="A584" s="50"/>
      <c r="B584" s="44"/>
      <c r="C584" s="44"/>
      <c r="D584" s="44"/>
      <c r="E584" s="51"/>
      <c r="F584" s="261"/>
    </row>
    <row r="585">
      <c r="A585" s="50"/>
      <c r="B585" s="44"/>
      <c r="C585" s="44"/>
      <c r="D585" s="44"/>
      <c r="E585" s="51"/>
      <c r="F585" s="261"/>
    </row>
    <row r="586">
      <c r="A586" s="50"/>
      <c r="B586" s="44"/>
      <c r="C586" s="44"/>
      <c r="D586" s="44"/>
      <c r="E586" s="51"/>
      <c r="F586" s="261"/>
    </row>
    <row r="587">
      <c r="A587" s="50"/>
      <c r="B587" s="44"/>
      <c r="C587" s="44"/>
      <c r="D587" s="44"/>
      <c r="E587" s="51"/>
      <c r="F587" s="261"/>
    </row>
    <row r="588">
      <c r="A588" s="50"/>
      <c r="B588" s="44"/>
      <c r="C588" s="44"/>
      <c r="D588" s="44"/>
      <c r="E588" s="51"/>
      <c r="F588" s="261"/>
    </row>
    <row r="589">
      <c r="A589" s="50"/>
      <c r="B589" s="44"/>
      <c r="C589" s="44"/>
      <c r="D589" s="44"/>
      <c r="E589" s="51"/>
      <c r="F589" s="261"/>
    </row>
    <row r="590">
      <c r="A590" s="50"/>
      <c r="B590" s="44"/>
      <c r="C590" s="44"/>
      <c r="D590" s="44"/>
      <c r="E590" s="51"/>
      <c r="F590" s="261"/>
    </row>
    <row r="591">
      <c r="A591" s="50"/>
      <c r="B591" s="44"/>
      <c r="C591" s="44"/>
      <c r="D591" s="44"/>
      <c r="E591" s="51"/>
      <c r="F591" s="261"/>
    </row>
    <row r="592">
      <c r="A592" s="50"/>
      <c r="B592" s="44"/>
      <c r="C592" s="44"/>
      <c r="D592" s="44"/>
      <c r="E592" s="51"/>
      <c r="F592" s="261"/>
    </row>
    <row r="593">
      <c r="A593" s="50"/>
      <c r="B593" s="44"/>
      <c r="C593" s="44"/>
      <c r="D593" s="44"/>
      <c r="E593" s="51"/>
      <c r="F593" s="261"/>
    </row>
    <row r="594">
      <c r="A594" s="50"/>
      <c r="B594" s="44"/>
      <c r="C594" s="44"/>
      <c r="D594" s="44"/>
      <c r="E594" s="51"/>
      <c r="F594" s="261"/>
    </row>
    <row r="595">
      <c r="A595" s="50"/>
      <c r="B595" s="44"/>
      <c r="C595" s="44"/>
      <c r="D595" s="44"/>
      <c r="E595" s="51"/>
      <c r="F595" s="261"/>
    </row>
    <row r="596">
      <c r="A596" s="50"/>
      <c r="B596" s="44"/>
      <c r="C596" s="44"/>
      <c r="D596" s="44"/>
      <c r="E596" s="51"/>
      <c r="F596" s="261"/>
    </row>
    <row r="597">
      <c r="A597" s="50"/>
      <c r="B597" s="44"/>
      <c r="C597" s="44"/>
      <c r="D597" s="44"/>
      <c r="E597" s="51"/>
      <c r="F597" s="261"/>
    </row>
    <row r="598">
      <c r="A598" s="50"/>
      <c r="B598" s="44"/>
      <c r="C598" s="44"/>
      <c r="D598" s="44"/>
      <c r="E598" s="51"/>
      <c r="F598" s="261"/>
    </row>
    <row r="599">
      <c r="A599" s="50"/>
      <c r="B599" s="44"/>
      <c r="C599" s="44"/>
      <c r="D599" s="44"/>
      <c r="E599" s="51"/>
      <c r="F599" s="261"/>
    </row>
    <row r="600">
      <c r="A600" s="50"/>
      <c r="B600" s="44"/>
      <c r="C600" s="44"/>
      <c r="D600" s="44"/>
      <c r="E600" s="51"/>
      <c r="F600" s="261"/>
    </row>
    <row r="601">
      <c r="A601" s="50"/>
      <c r="B601" s="44"/>
      <c r="C601" s="44"/>
      <c r="D601" s="44"/>
      <c r="E601" s="51"/>
      <c r="F601" s="261"/>
    </row>
    <row r="602">
      <c r="A602" s="50"/>
      <c r="B602" s="44"/>
      <c r="C602" s="44"/>
      <c r="D602" s="44"/>
      <c r="E602" s="51"/>
      <c r="F602" s="261"/>
    </row>
    <row r="603">
      <c r="A603" s="50"/>
      <c r="B603" s="44"/>
      <c r="C603" s="44"/>
      <c r="D603" s="44"/>
      <c r="E603" s="51"/>
      <c r="F603" s="261"/>
    </row>
    <row r="604">
      <c r="A604" s="50"/>
      <c r="B604" s="44"/>
      <c r="C604" s="44"/>
      <c r="D604" s="44"/>
      <c r="E604" s="51"/>
      <c r="F604" s="261"/>
    </row>
    <row r="605">
      <c r="A605" s="50"/>
      <c r="B605" s="44"/>
      <c r="C605" s="44"/>
      <c r="D605" s="44"/>
      <c r="E605" s="51"/>
      <c r="F605" s="261"/>
    </row>
    <row r="606">
      <c r="A606" s="50"/>
      <c r="B606" s="44"/>
      <c r="C606" s="44"/>
      <c r="D606" s="44"/>
      <c r="E606" s="51"/>
      <c r="F606" s="261"/>
    </row>
    <row r="607">
      <c r="A607" s="50"/>
      <c r="B607" s="44"/>
      <c r="C607" s="44"/>
      <c r="D607" s="44"/>
      <c r="E607" s="51"/>
      <c r="F607" s="261"/>
    </row>
    <row r="608">
      <c r="A608" s="50"/>
      <c r="B608" s="44"/>
      <c r="C608" s="44"/>
      <c r="D608" s="44"/>
      <c r="E608" s="51"/>
      <c r="F608" s="261"/>
    </row>
    <row r="609">
      <c r="A609" s="50"/>
      <c r="B609" s="44"/>
      <c r="C609" s="44"/>
      <c r="D609" s="44"/>
      <c r="E609" s="51"/>
      <c r="F609" s="261"/>
    </row>
    <row r="610">
      <c r="A610" s="50"/>
      <c r="B610" s="44"/>
      <c r="C610" s="44"/>
      <c r="D610" s="44"/>
      <c r="E610" s="51"/>
      <c r="F610" s="261"/>
    </row>
    <row r="611">
      <c r="A611" s="50"/>
      <c r="B611" s="44"/>
      <c r="C611" s="44"/>
      <c r="D611" s="44"/>
      <c r="E611" s="51"/>
      <c r="F611" s="261"/>
    </row>
    <row r="612">
      <c r="A612" s="50"/>
      <c r="B612" s="44"/>
      <c r="C612" s="44"/>
      <c r="D612" s="44"/>
      <c r="E612" s="51"/>
      <c r="F612" s="261"/>
    </row>
    <row r="613">
      <c r="A613" s="50"/>
      <c r="B613" s="44"/>
      <c r="C613" s="44"/>
      <c r="D613" s="44"/>
      <c r="E613" s="51"/>
      <c r="F613" s="261"/>
    </row>
    <row r="614">
      <c r="A614" s="50"/>
      <c r="B614" s="44"/>
      <c r="C614" s="44"/>
      <c r="D614" s="44"/>
      <c r="E614" s="51"/>
      <c r="F614" s="261"/>
    </row>
    <row r="615">
      <c r="A615" s="50"/>
      <c r="B615" s="44"/>
      <c r="C615" s="44"/>
      <c r="D615" s="44"/>
      <c r="E615" s="51"/>
      <c r="F615" s="261"/>
    </row>
    <row r="616">
      <c r="A616" s="50"/>
      <c r="B616" s="44"/>
      <c r="C616" s="44"/>
      <c r="D616" s="44"/>
      <c r="E616" s="51"/>
      <c r="F616" s="261"/>
    </row>
    <row r="617">
      <c r="A617" s="50"/>
      <c r="B617" s="44"/>
      <c r="C617" s="44"/>
      <c r="D617" s="44"/>
      <c r="E617" s="51"/>
      <c r="F617" s="261"/>
    </row>
    <row r="618">
      <c r="A618" s="50"/>
      <c r="B618" s="44"/>
      <c r="C618" s="44"/>
      <c r="D618" s="44"/>
      <c r="E618" s="51"/>
      <c r="F618" s="261"/>
    </row>
    <row r="619">
      <c r="A619" s="50"/>
      <c r="B619" s="44"/>
      <c r="C619" s="44"/>
      <c r="D619" s="44"/>
      <c r="E619" s="51"/>
      <c r="F619" s="261"/>
    </row>
    <row r="620">
      <c r="A620" s="50"/>
      <c r="B620" s="44"/>
      <c r="C620" s="44"/>
      <c r="D620" s="44"/>
      <c r="E620" s="51"/>
      <c r="F620" s="261"/>
    </row>
    <row r="621">
      <c r="A621" s="50"/>
      <c r="B621" s="44"/>
      <c r="C621" s="44"/>
      <c r="D621" s="44"/>
      <c r="E621" s="51"/>
      <c r="F621" s="261"/>
    </row>
    <row r="622">
      <c r="A622" s="50"/>
      <c r="B622" s="44"/>
      <c r="C622" s="44"/>
      <c r="D622" s="44"/>
      <c r="E622" s="51"/>
      <c r="F622" s="261"/>
    </row>
    <row r="623">
      <c r="A623" s="50"/>
      <c r="B623" s="44"/>
      <c r="C623" s="44"/>
      <c r="D623" s="44"/>
      <c r="E623" s="51"/>
      <c r="F623" s="261"/>
    </row>
    <row r="624">
      <c r="A624" s="50"/>
      <c r="B624" s="44"/>
      <c r="C624" s="44"/>
      <c r="D624" s="44"/>
      <c r="E624" s="51"/>
      <c r="F624" s="261"/>
    </row>
    <row r="625">
      <c r="A625" s="50"/>
      <c r="B625" s="44"/>
      <c r="C625" s="44"/>
      <c r="D625" s="44"/>
      <c r="E625" s="51"/>
      <c r="F625" s="261"/>
    </row>
    <row r="626">
      <c r="A626" s="50"/>
      <c r="B626" s="44"/>
      <c r="C626" s="44"/>
      <c r="D626" s="44"/>
      <c r="E626" s="51"/>
      <c r="F626" s="261"/>
    </row>
    <row r="627">
      <c r="A627" s="50"/>
      <c r="B627" s="44"/>
      <c r="C627" s="44"/>
      <c r="D627" s="44"/>
      <c r="E627" s="51"/>
      <c r="F627" s="261"/>
    </row>
    <row r="628">
      <c r="A628" s="50"/>
      <c r="B628" s="44"/>
      <c r="C628" s="44"/>
      <c r="D628" s="44"/>
      <c r="E628" s="51"/>
      <c r="F628" s="261"/>
    </row>
    <row r="629">
      <c r="A629" s="50"/>
      <c r="B629" s="44"/>
      <c r="C629" s="44"/>
      <c r="D629" s="44"/>
      <c r="E629" s="51"/>
      <c r="F629" s="261"/>
    </row>
    <row r="630">
      <c r="A630" s="50"/>
      <c r="B630" s="44"/>
      <c r="C630" s="44"/>
      <c r="D630" s="44"/>
      <c r="E630" s="51"/>
      <c r="F630" s="261"/>
    </row>
    <row r="631">
      <c r="A631" s="50"/>
      <c r="B631" s="44"/>
      <c r="C631" s="44"/>
      <c r="D631" s="44"/>
      <c r="E631" s="51"/>
      <c r="F631" s="261"/>
    </row>
    <row r="632">
      <c r="A632" s="50"/>
      <c r="B632" s="44"/>
      <c r="C632" s="44"/>
      <c r="D632" s="44"/>
      <c r="E632" s="51"/>
      <c r="F632" s="261"/>
    </row>
    <row r="633">
      <c r="A633" s="50"/>
      <c r="B633" s="44"/>
      <c r="C633" s="44"/>
      <c r="D633" s="44"/>
      <c r="E633" s="51"/>
      <c r="F633" s="261"/>
    </row>
    <row r="634">
      <c r="A634" s="50"/>
      <c r="B634" s="44"/>
      <c r="C634" s="44"/>
      <c r="D634" s="44"/>
      <c r="E634" s="51"/>
      <c r="F634" s="261"/>
    </row>
    <row r="635">
      <c r="A635" s="50"/>
      <c r="B635" s="44"/>
      <c r="C635" s="44"/>
      <c r="D635" s="44"/>
      <c r="E635" s="51"/>
      <c r="F635" s="261"/>
    </row>
    <row r="636">
      <c r="A636" s="50"/>
      <c r="B636" s="44"/>
      <c r="C636" s="44"/>
      <c r="D636" s="44"/>
      <c r="E636" s="51"/>
      <c r="F636" s="261"/>
    </row>
    <row r="637">
      <c r="A637" s="50"/>
      <c r="B637" s="44"/>
      <c r="C637" s="44"/>
      <c r="D637" s="44"/>
      <c r="E637" s="51"/>
      <c r="F637" s="261"/>
    </row>
    <row r="638">
      <c r="A638" s="50"/>
      <c r="B638" s="44"/>
      <c r="C638" s="44"/>
      <c r="D638" s="44"/>
      <c r="E638" s="51"/>
      <c r="F638" s="261"/>
    </row>
    <row r="639">
      <c r="A639" s="50"/>
      <c r="B639" s="44"/>
      <c r="C639" s="44"/>
      <c r="D639" s="44"/>
      <c r="E639" s="51"/>
      <c r="F639" s="261"/>
    </row>
    <row r="640">
      <c r="A640" s="50"/>
      <c r="B640" s="44"/>
      <c r="C640" s="44"/>
      <c r="D640" s="44"/>
      <c r="E640" s="51"/>
      <c r="F640" s="261"/>
    </row>
    <row r="641">
      <c r="A641" s="50"/>
      <c r="B641" s="44"/>
      <c r="C641" s="44"/>
      <c r="D641" s="44"/>
      <c r="E641" s="51"/>
      <c r="F641" s="261"/>
    </row>
    <row r="642">
      <c r="A642" s="50"/>
      <c r="B642" s="44"/>
      <c r="C642" s="44"/>
      <c r="D642" s="44"/>
      <c r="E642" s="51"/>
      <c r="F642" s="261"/>
    </row>
    <row r="643">
      <c r="A643" s="50"/>
      <c r="B643" s="44"/>
      <c r="C643" s="44"/>
      <c r="D643" s="44"/>
      <c r="E643" s="51"/>
      <c r="F643" s="261"/>
    </row>
    <row r="644">
      <c r="A644" s="50"/>
      <c r="B644" s="44"/>
      <c r="C644" s="44"/>
      <c r="D644" s="44"/>
      <c r="E644" s="51"/>
      <c r="F644" s="261"/>
    </row>
    <row r="645">
      <c r="A645" s="50"/>
      <c r="B645" s="44"/>
      <c r="C645" s="44"/>
      <c r="D645" s="44"/>
      <c r="E645" s="51"/>
      <c r="F645" s="261"/>
    </row>
    <row r="646">
      <c r="A646" s="50"/>
      <c r="B646" s="44"/>
      <c r="C646" s="44"/>
      <c r="D646" s="44"/>
      <c r="E646" s="51"/>
      <c r="F646" s="261"/>
    </row>
    <row r="647">
      <c r="A647" s="50"/>
      <c r="B647" s="44"/>
      <c r="C647" s="44"/>
      <c r="D647" s="44"/>
      <c r="E647" s="51"/>
      <c r="F647" s="261"/>
    </row>
    <row r="648">
      <c r="A648" s="50"/>
      <c r="B648" s="44"/>
      <c r="C648" s="44"/>
      <c r="D648" s="44"/>
      <c r="E648" s="51"/>
      <c r="F648" s="261"/>
    </row>
    <row r="649">
      <c r="A649" s="50"/>
      <c r="B649" s="44"/>
      <c r="C649" s="44"/>
      <c r="D649" s="44"/>
      <c r="E649" s="51"/>
      <c r="F649" s="261"/>
    </row>
    <row r="650">
      <c r="A650" s="50"/>
      <c r="B650" s="44"/>
      <c r="C650" s="44"/>
      <c r="D650" s="44"/>
      <c r="E650" s="51"/>
      <c r="F650" s="261"/>
    </row>
    <row r="651">
      <c r="A651" s="50"/>
      <c r="B651" s="44"/>
      <c r="C651" s="44"/>
      <c r="D651" s="44"/>
      <c r="E651" s="51"/>
      <c r="F651" s="261"/>
    </row>
    <row r="652">
      <c r="A652" s="50"/>
      <c r="B652" s="44"/>
      <c r="C652" s="44"/>
      <c r="D652" s="44"/>
      <c r="E652" s="51"/>
      <c r="F652" s="261"/>
    </row>
    <row r="653">
      <c r="A653" s="50"/>
      <c r="B653" s="44"/>
      <c r="C653" s="44"/>
      <c r="D653" s="44"/>
      <c r="E653" s="51"/>
      <c r="F653" s="261"/>
    </row>
    <row r="654">
      <c r="A654" s="50"/>
      <c r="B654" s="44"/>
      <c r="C654" s="44"/>
      <c r="D654" s="44"/>
      <c r="E654" s="51"/>
      <c r="F654" s="261"/>
    </row>
    <row r="655">
      <c r="A655" s="50"/>
      <c r="B655" s="44"/>
      <c r="C655" s="44"/>
      <c r="D655" s="44"/>
      <c r="E655" s="51"/>
      <c r="F655" s="261"/>
    </row>
    <row r="656">
      <c r="A656" s="50"/>
      <c r="B656" s="44"/>
      <c r="C656" s="44"/>
      <c r="D656" s="44"/>
      <c r="E656" s="51"/>
      <c r="F656" s="261"/>
    </row>
    <row r="657">
      <c r="A657" s="50"/>
      <c r="B657" s="44"/>
      <c r="C657" s="44"/>
      <c r="D657" s="44"/>
      <c r="E657" s="51"/>
      <c r="F657" s="261"/>
    </row>
    <row r="658">
      <c r="A658" s="50"/>
      <c r="B658" s="44"/>
      <c r="C658" s="44"/>
      <c r="D658" s="44"/>
      <c r="E658" s="51"/>
      <c r="F658" s="261"/>
    </row>
    <row r="659">
      <c r="A659" s="50"/>
      <c r="B659" s="44"/>
      <c r="C659" s="44"/>
      <c r="D659" s="44"/>
      <c r="E659" s="51"/>
      <c r="F659" s="261"/>
    </row>
    <row r="660">
      <c r="A660" s="50"/>
      <c r="B660" s="44"/>
      <c r="C660" s="44"/>
      <c r="D660" s="44"/>
      <c r="E660" s="51"/>
      <c r="F660" s="261"/>
    </row>
    <row r="661">
      <c r="A661" s="50"/>
      <c r="B661" s="44"/>
      <c r="C661" s="44"/>
      <c r="D661" s="44"/>
      <c r="E661" s="51"/>
      <c r="F661" s="261"/>
    </row>
    <row r="662">
      <c r="A662" s="50"/>
      <c r="B662" s="44"/>
      <c r="C662" s="44"/>
      <c r="D662" s="44"/>
      <c r="E662" s="51"/>
      <c r="F662" s="261"/>
    </row>
    <row r="663">
      <c r="A663" s="50"/>
      <c r="B663" s="44"/>
      <c r="C663" s="44"/>
      <c r="D663" s="44"/>
      <c r="E663" s="51"/>
      <c r="F663" s="261"/>
    </row>
    <row r="664">
      <c r="A664" s="50"/>
      <c r="B664" s="44"/>
      <c r="C664" s="44"/>
      <c r="D664" s="44"/>
      <c r="E664" s="51"/>
      <c r="F664" s="261"/>
    </row>
    <row r="665">
      <c r="A665" s="50"/>
      <c r="B665" s="44"/>
      <c r="C665" s="44"/>
      <c r="D665" s="44"/>
      <c r="E665" s="51"/>
      <c r="F665" s="261"/>
    </row>
    <row r="666">
      <c r="A666" s="50"/>
      <c r="B666" s="44"/>
      <c r="C666" s="44"/>
      <c r="D666" s="44"/>
      <c r="E666" s="51"/>
      <c r="F666" s="261"/>
    </row>
    <row r="667">
      <c r="A667" s="50"/>
      <c r="B667" s="44"/>
      <c r="C667" s="44"/>
      <c r="D667" s="44"/>
      <c r="E667" s="51"/>
      <c r="F667" s="261"/>
    </row>
    <row r="668">
      <c r="A668" s="50"/>
      <c r="B668" s="44"/>
      <c r="C668" s="44"/>
      <c r="D668" s="44"/>
      <c r="E668" s="51"/>
      <c r="F668" s="261"/>
    </row>
    <row r="669">
      <c r="A669" s="50"/>
      <c r="B669" s="44"/>
      <c r="C669" s="44"/>
      <c r="D669" s="44"/>
      <c r="E669" s="51"/>
      <c r="F669" s="261"/>
    </row>
    <row r="670">
      <c r="A670" s="50"/>
      <c r="B670" s="44"/>
      <c r="C670" s="44"/>
      <c r="D670" s="44"/>
      <c r="E670" s="51"/>
      <c r="F670" s="261"/>
    </row>
    <row r="671">
      <c r="A671" s="50"/>
      <c r="B671" s="44"/>
      <c r="C671" s="44"/>
      <c r="D671" s="44"/>
      <c r="E671" s="51"/>
      <c r="F671" s="261"/>
    </row>
    <row r="672">
      <c r="A672" s="50"/>
      <c r="B672" s="44"/>
      <c r="C672" s="44"/>
      <c r="D672" s="44"/>
      <c r="E672" s="51"/>
      <c r="F672" s="261"/>
    </row>
    <row r="673">
      <c r="A673" s="50"/>
      <c r="B673" s="44"/>
      <c r="C673" s="44"/>
      <c r="D673" s="44"/>
      <c r="E673" s="51"/>
      <c r="F673" s="261"/>
    </row>
    <row r="674">
      <c r="A674" s="50"/>
      <c r="B674" s="44"/>
      <c r="C674" s="44"/>
      <c r="D674" s="44"/>
      <c r="E674" s="51"/>
      <c r="F674" s="261"/>
    </row>
    <row r="675">
      <c r="A675" s="50"/>
      <c r="B675" s="44"/>
      <c r="C675" s="44"/>
      <c r="D675" s="44"/>
      <c r="E675" s="51"/>
      <c r="F675" s="261"/>
    </row>
    <row r="676">
      <c r="A676" s="50"/>
      <c r="B676" s="44"/>
      <c r="C676" s="44"/>
      <c r="D676" s="44"/>
      <c r="E676" s="51"/>
      <c r="F676" s="261"/>
    </row>
    <row r="677">
      <c r="A677" s="50"/>
      <c r="B677" s="44"/>
      <c r="C677" s="44"/>
      <c r="D677" s="44"/>
      <c r="E677" s="51"/>
      <c r="F677" s="261"/>
    </row>
    <row r="678">
      <c r="A678" s="50"/>
      <c r="B678" s="44"/>
      <c r="C678" s="44"/>
      <c r="D678" s="44"/>
      <c r="E678" s="51"/>
      <c r="F678" s="261"/>
    </row>
    <row r="679">
      <c r="A679" s="50"/>
      <c r="B679" s="44"/>
      <c r="C679" s="44"/>
      <c r="D679" s="44"/>
      <c r="E679" s="51"/>
      <c r="F679" s="261"/>
    </row>
    <row r="680">
      <c r="A680" s="50"/>
      <c r="B680" s="44"/>
      <c r="C680" s="44"/>
      <c r="D680" s="44"/>
      <c r="E680" s="51"/>
      <c r="F680" s="261"/>
    </row>
    <row r="681">
      <c r="A681" s="50"/>
      <c r="B681" s="44"/>
      <c r="C681" s="44"/>
      <c r="D681" s="44"/>
      <c r="E681" s="51"/>
      <c r="F681" s="261"/>
    </row>
    <row r="682">
      <c r="A682" s="50"/>
      <c r="B682" s="44"/>
      <c r="C682" s="44"/>
      <c r="D682" s="44"/>
      <c r="E682" s="51"/>
      <c r="F682" s="261"/>
    </row>
    <row r="683">
      <c r="A683" s="50"/>
      <c r="B683" s="44"/>
      <c r="C683" s="44"/>
      <c r="D683" s="44"/>
      <c r="E683" s="51"/>
      <c r="F683" s="261"/>
    </row>
    <row r="684">
      <c r="A684" s="50"/>
      <c r="B684" s="44"/>
      <c r="C684" s="44"/>
      <c r="D684" s="44"/>
      <c r="E684" s="51"/>
      <c r="F684" s="261"/>
    </row>
    <row r="685">
      <c r="A685" s="50"/>
      <c r="B685" s="44"/>
      <c r="C685" s="44"/>
      <c r="D685" s="44"/>
      <c r="E685" s="51"/>
      <c r="F685" s="261"/>
    </row>
    <row r="686">
      <c r="A686" s="50"/>
      <c r="B686" s="44"/>
      <c r="C686" s="44"/>
      <c r="D686" s="44"/>
      <c r="E686" s="51"/>
      <c r="F686" s="261"/>
    </row>
    <row r="687">
      <c r="A687" s="50"/>
      <c r="B687" s="44"/>
      <c r="C687" s="44"/>
      <c r="D687" s="44"/>
      <c r="E687" s="51"/>
      <c r="F687" s="261"/>
    </row>
    <row r="688">
      <c r="A688" s="50"/>
      <c r="B688" s="44"/>
      <c r="C688" s="44"/>
      <c r="D688" s="44"/>
      <c r="E688" s="51"/>
      <c r="F688" s="261"/>
    </row>
    <row r="689">
      <c r="A689" s="50"/>
      <c r="B689" s="44"/>
      <c r="C689" s="44"/>
      <c r="D689" s="44"/>
      <c r="E689" s="51"/>
      <c r="F689" s="261"/>
    </row>
    <row r="690">
      <c r="A690" s="50"/>
      <c r="B690" s="44"/>
      <c r="C690" s="44"/>
      <c r="D690" s="44"/>
      <c r="E690" s="51"/>
      <c r="F690" s="261"/>
    </row>
    <row r="691">
      <c r="A691" s="50"/>
      <c r="B691" s="44"/>
      <c r="C691" s="44"/>
      <c r="D691" s="44"/>
      <c r="E691" s="51"/>
      <c r="F691" s="261"/>
    </row>
    <row r="692">
      <c r="A692" s="50"/>
      <c r="B692" s="44"/>
      <c r="C692" s="44"/>
      <c r="D692" s="44"/>
      <c r="E692" s="51"/>
      <c r="F692" s="261"/>
    </row>
    <row r="693">
      <c r="A693" s="50"/>
      <c r="B693" s="44"/>
      <c r="C693" s="44"/>
      <c r="D693" s="44"/>
      <c r="E693" s="51"/>
      <c r="F693" s="261"/>
    </row>
    <row r="694">
      <c r="A694" s="50"/>
      <c r="B694" s="44"/>
      <c r="C694" s="44"/>
      <c r="D694" s="44"/>
      <c r="E694" s="51"/>
      <c r="F694" s="261"/>
    </row>
    <row r="695">
      <c r="A695" s="50"/>
      <c r="B695" s="44"/>
      <c r="C695" s="44"/>
      <c r="D695" s="44"/>
      <c r="E695" s="51"/>
      <c r="F695" s="261"/>
    </row>
    <row r="696">
      <c r="A696" s="50"/>
      <c r="B696" s="44"/>
      <c r="C696" s="44"/>
      <c r="D696" s="44"/>
      <c r="E696" s="51"/>
      <c r="F696" s="261"/>
    </row>
    <row r="697">
      <c r="A697" s="50"/>
      <c r="B697" s="44"/>
      <c r="C697" s="44"/>
      <c r="D697" s="44"/>
      <c r="E697" s="51"/>
      <c r="F697" s="261"/>
    </row>
    <row r="698">
      <c r="A698" s="50"/>
      <c r="B698" s="44"/>
      <c r="C698" s="44"/>
      <c r="D698" s="44"/>
      <c r="E698" s="51"/>
      <c r="F698" s="261"/>
    </row>
    <row r="699">
      <c r="A699" s="50"/>
      <c r="B699" s="44"/>
      <c r="C699" s="44"/>
      <c r="D699" s="44"/>
      <c r="E699" s="51"/>
      <c r="F699" s="261"/>
    </row>
    <row r="700">
      <c r="A700" s="50"/>
      <c r="B700" s="44"/>
      <c r="C700" s="44"/>
      <c r="D700" s="44"/>
      <c r="E700" s="51"/>
      <c r="F700" s="261"/>
    </row>
    <row r="701">
      <c r="A701" s="50"/>
      <c r="B701" s="44"/>
      <c r="C701" s="44"/>
      <c r="D701" s="44"/>
      <c r="E701" s="51"/>
      <c r="F701" s="261"/>
    </row>
    <row r="702">
      <c r="A702" s="50"/>
      <c r="B702" s="44"/>
      <c r="C702" s="44"/>
      <c r="D702" s="44"/>
      <c r="E702" s="51"/>
      <c r="F702" s="261"/>
    </row>
    <row r="703">
      <c r="A703" s="50"/>
      <c r="B703" s="44"/>
      <c r="C703" s="44"/>
      <c r="D703" s="44"/>
      <c r="E703" s="51"/>
      <c r="F703" s="261"/>
    </row>
    <row r="704">
      <c r="A704" s="50"/>
      <c r="B704" s="44"/>
      <c r="C704" s="44"/>
      <c r="D704" s="44"/>
      <c r="E704" s="51"/>
      <c r="F704" s="261"/>
    </row>
    <row r="705">
      <c r="A705" s="50"/>
      <c r="B705" s="44"/>
      <c r="C705" s="44"/>
      <c r="D705" s="44"/>
      <c r="E705" s="51"/>
      <c r="F705" s="261"/>
    </row>
    <row r="706">
      <c r="A706" s="50"/>
      <c r="B706" s="44"/>
      <c r="C706" s="44"/>
      <c r="D706" s="44"/>
      <c r="E706" s="51"/>
      <c r="F706" s="261"/>
    </row>
    <row r="707">
      <c r="A707" s="50"/>
      <c r="B707" s="44"/>
      <c r="C707" s="44"/>
      <c r="D707" s="44"/>
      <c r="E707" s="51"/>
      <c r="F707" s="261"/>
    </row>
    <row r="708">
      <c r="A708" s="50"/>
      <c r="B708" s="44"/>
      <c r="C708" s="44"/>
      <c r="D708" s="44"/>
      <c r="E708" s="51"/>
      <c r="F708" s="261"/>
    </row>
    <row r="709">
      <c r="A709" s="50"/>
      <c r="B709" s="44"/>
      <c r="C709" s="44"/>
      <c r="D709" s="44"/>
      <c r="E709" s="51"/>
      <c r="F709" s="261"/>
    </row>
    <row r="710">
      <c r="A710" s="50"/>
      <c r="B710" s="44"/>
      <c r="C710" s="44"/>
      <c r="D710" s="44"/>
      <c r="E710" s="51"/>
      <c r="F710" s="261"/>
    </row>
    <row r="711">
      <c r="A711" s="50"/>
      <c r="B711" s="44"/>
      <c r="C711" s="44"/>
      <c r="D711" s="44"/>
      <c r="E711" s="51"/>
      <c r="F711" s="261"/>
    </row>
    <row r="712">
      <c r="A712" s="50"/>
      <c r="B712" s="44"/>
      <c r="C712" s="44"/>
      <c r="D712" s="44"/>
      <c r="E712" s="51"/>
      <c r="F712" s="261"/>
    </row>
    <row r="713">
      <c r="A713" s="50"/>
      <c r="B713" s="44"/>
      <c r="C713" s="44"/>
      <c r="D713" s="44"/>
      <c r="E713" s="51"/>
      <c r="F713" s="261"/>
    </row>
    <row r="714">
      <c r="A714" s="50"/>
      <c r="B714" s="44"/>
      <c r="C714" s="44"/>
      <c r="D714" s="44"/>
      <c r="E714" s="51"/>
      <c r="F714" s="261"/>
    </row>
    <row r="715">
      <c r="A715" s="50"/>
      <c r="B715" s="44"/>
      <c r="C715" s="44"/>
      <c r="D715" s="44"/>
      <c r="E715" s="51"/>
      <c r="F715" s="261"/>
    </row>
    <row r="716">
      <c r="A716" s="50"/>
      <c r="B716" s="44"/>
      <c r="C716" s="44"/>
      <c r="D716" s="44"/>
      <c r="E716" s="51"/>
      <c r="F716" s="261"/>
    </row>
    <row r="717">
      <c r="A717" s="50"/>
      <c r="B717" s="44"/>
      <c r="C717" s="44"/>
      <c r="D717" s="44"/>
      <c r="E717" s="51"/>
      <c r="F717" s="261"/>
    </row>
    <row r="718">
      <c r="A718" s="50"/>
      <c r="B718" s="44"/>
      <c r="C718" s="44"/>
      <c r="D718" s="44"/>
      <c r="E718" s="51"/>
      <c r="F718" s="261"/>
    </row>
    <row r="719">
      <c r="A719" s="50"/>
      <c r="B719" s="44"/>
      <c r="C719" s="44"/>
      <c r="D719" s="44"/>
      <c r="E719" s="51"/>
      <c r="F719" s="261"/>
    </row>
    <row r="720">
      <c r="A720" s="50"/>
      <c r="B720" s="44"/>
      <c r="C720" s="44"/>
      <c r="D720" s="44"/>
      <c r="E720" s="51"/>
      <c r="F720" s="261"/>
    </row>
    <row r="721">
      <c r="A721" s="50"/>
      <c r="B721" s="44"/>
      <c r="C721" s="44"/>
      <c r="D721" s="44"/>
      <c r="E721" s="51"/>
      <c r="F721" s="261"/>
    </row>
    <row r="722">
      <c r="A722" s="50"/>
      <c r="B722" s="44"/>
      <c r="C722" s="44"/>
      <c r="D722" s="44"/>
      <c r="E722" s="51"/>
      <c r="F722" s="261"/>
    </row>
    <row r="723">
      <c r="A723" s="50"/>
      <c r="B723" s="44"/>
      <c r="C723" s="44"/>
      <c r="D723" s="44"/>
      <c r="E723" s="51"/>
      <c r="F723" s="261"/>
    </row>
    <row r="724">
      <c r="A724" s="50"/>
      <c r="B724" s="44"/>
      <c r="C724" s="44"/>
      <c r="D724" s="44"/>
      <c r="E724" s="51"/>
      <c r="F724" s="261"/>
    </row>
    <row r="725">
      <c r="A725" s="50"/>
      <c r="B725" s="44"/>
      <c r="C725" s="44"/>
      <c r="D725" s="44"/>
      <c r="E725" s="51"/>
      <c r="F725" s="261"/>
    </row>
    <row r="726">
      <c r="A726" s="50"/>
      <c r="B726" s="44"/>
      <c r="C726" s="44"/>
      <c r="D726" s="44"/>
      <c r="E726" s="51"/>
      <c r="F726" s="261"/>
    </row>
    <row r="727">
      <c r="A727" s="50"/>
      <c r="B727" s="44"/>
      <c r="C727" s="44"/>
      <c r="D727" s="44"/>
      <c r="E727" s="51"/>
      <c r="F727" s="261"/>
    </row>
    <row r="728">
      <c r="A728" s="50"/>
      <c r="B728" s="44"/>
      <c r="C728" s="44"/>
      <c r="D728" s="44"/>
      <c r="E728" s="51"/>
      <c r="F728" s="261"/>
    </row>
    <row r="729">
      <c r="A729" s="50"/>
      <c r="B729" s="44"/>
      <c r="C729" s="44"/>
      <c r="D729" s="44"/>
      <c r="E729" s="51"/>
      <c r="F729" s="261"/>
    </row>
    <row r="730">
      <c r="A730" s="50"/>
      <c r="B730" s="44"/>
      <c r="C730" s="44"/>
      <c r="D730" s="44"/>
      <c r="E730" s="51"/>
      <c r="F730" s="261"/>
    </row>
    <row r="731">
      <c r="A731" s="50"/>
      <c r="B731" s="44"/>
      <c r="C731" s="44"/>
      <c r="D731" s="44"/>
      <c r="E731" s="51"/>
      <c r="F731" s="261"/>
    </row>
    <row r="732">
      <c r="A732" s="50"/>
      <c r="B732" s="44"/>
      <c r="C732" s="44"/>
      <c r="D732" s="44"/>
      <c r="E732" s="51"/>
      <c r="F732" s="261"/>
    </row>
    <row r="733">
      <c r="A733" s="50"/>
      <c r="B733" s="44"/>
      <c r="C733" s="44"/>
      <c r="D733" s="44"/>
      <c r="E733" s="51"/>
      <c r="F733" s="261"/>
    </row>
    <row r="734">
      <c r="A734" s="50"/>
      <c r="B734" s="44"/>
      <c r="C734" s="44"/>
      <c r="D734" s="44"/>
      <c r="E734" s="51"/>
      <c r="F734" s="261"/>
    </row>
    <row r="735">
      <c r="A735" s="50"/>
      <c r="B735" s="44"/>
      <c r="C735" s="44"/>
      <c r="D735" s="44"/>
      <c r="E735" s="51"/>
      <c r="F735" s="261"/>
    </row>
    <row r="736">
      <c r="A736" s="50"/>
      <c r="B736" s="44"/>
      <c r="C736" s="44"/>
      <c r="D736" s="44"/>
      <c r="E736" s="51"/>
      <c r="F736" s="261"/>
    </row>
    <row r="737">
      <c r="A737" s="50"/>
      <c r="B737" s="44"/>
      <c r="C737" s="44"/>
      <c r="D737" s="44"/>
      <c r="E737" s="51"/>
      <c r="F737" s="261"/>
    </row>
    <row r="738">
      <c r="A738" s="50"/>
      <c r="B738" s="44"/>
      <c r="C738" s="44"/>
      <c r="D738" s="44"/>
      <c r="E738" s="51"/>
      <c r="F738" s="261"/>
    </row>
    <row r="739">
      <c r="A739" s="50"/>
      <c r="B739" s="44"/>
      <c r="C739" s="44"/>
      <c r="D739" s="44"/>
      <c r="E739" s="51"/>
      <c r="F739" s="261"/>
    </row>
    <row r="740">
      <c r="A740" s="50"/>
      <c r="B740" s="44"/>
      <c r="C740" s="44"/>
      <c r="D740" s="44"/>
      <c r="E740" s="51"/>
      <c r="F740" s="261"/>
    </row>
    <row r="741">
      <c r="A741" s="50"/>
      <c r="B741" s="44"/>
      <c r="C741" s="44"/>
      <c r="D741" s="44"/>
      <c r="E741" s="51"/>
      <c r="F741" s="261"/>
    </row>
    <row r="742">
      <c r="A742" s="50"/>
      <c r="B742" s="44"/>
      <c r="C742" s="44"/>
      <c r="D742" s="44"/>
      <c r="E742" s="51"/>
      <c r="F742" s="261"/>
    </row>
    <row r="743">
      <c r="A743" s="50"/>
      <c r="B743" s="44"/>
      <c r="C743" s="44"/>
      <c r="D743" s="44"/>
      <c r="E743" s="51"/>
      <c r="F743" s="261"/>
    </row>
    <row r="744">
      <c r="A744" s="50"/>
      <c r="B744" s="44"/>
      <c r="C744" s="44"/>
      <c r="D744" s="44"/>
      <c r="E744" s="51"/>
      <c r="F744" s="261"/>
    </row>
    <row r="745">
      <c r="A745" s="50"/>
      <c r="B745" s="44"/>
      <c r="C745" s="44"/>
      <c r="D745" s="44"/>
      <c r="E745" s="51"/>
      <c r="F745" s="261"/>
    </row>
    <row r="746">
      <c r="A746" s="50"/>
      <c r="B746" s="44"/>
      <c r="C746" s="44"/>
      <c r="D746" s="44"/>
      <c r="E746" s="51"/>
      <c r="F746" s="261"/>
    </row>
    <row r="747">
      <c r="A747" s="50"/>
      <c r="B747" s="44"/>
      <c r="C747" s="44"/>
      <c r="D747" s="44"/>
      <c r="E747" s="51"/>
      <c r="F747" s="261"/>
    </row>
    <row r="748">
      <c r="A748" s="50"/>
      <c r="B748" s="44"/>
      <c r="C748" s="44"/>
      <c r="D748" s="44"/>
      <c r="E748" s="51"/>
      <c r="F748" s="261"/>
    </row>
    <row r="749">
      <c r="A749" s="50"/>
      <c r="B749" s="44"/>
      <c r="C749" s="44"/>
      <c r="D749" s="44"/>
      <c r="E749" s="51"/>
      <c r="F749" s="261"/>
    </row>
    <row r="750">
      <c r="A750" s="50"/>
      <c r="B750" s="44"/>
      <c r="C750" s="44"/>
      <c r="D750" s="44"/>
      <c r="E750" s="51"/>
      <c r="F750" s="261"/>
    </row>
    <row r="751">
      <c r="A751" s="50"/>
      <c r="B751" s="44"/>
      <c r="C751" s="44"/>
      <c r="D751" s="44"/>
      <c r="E751" s="51"/>
      <c r="F751" s="261"/>
    </row>
    <row r="752">
      <c r="A752" s="50"/>
      <c r="B752" s="44"/>
      <c r="C752" s="44"/>
      <c r="D752" s="44"/>
      <c r="E752" s="51"/>
      <c r="F752" s="261"/>
    </row>
    <row r="753">
      <c r="A753" s="50"/>
      <c r="B753" s="44"/>
      <c r="C753" s="44"/>
      <c r="D753" s="44"/>
      <c r="E753" s="51"/>
      <c r="F753" s="261"/>
    </row>
    <row r="754">
      <c r="A754" s="50"/>
      <c r="B754" s="44"/>
      <c r="C754" s="44"/>
      <c r="D754" s="44"/>
      <c r="E754" s="51"/>
      <c r="F754" s="261"/>
    </row>
    <row r="755">
      <c r="A755" s="50"/>
      <c r="B755" s="44"/>
      <c r="C755" s="44"/>
      <c r="D755" s="44"/>
      <c r="E755" s="51"/>
      <c r="F755" s="261"/>
    </row>
    <row r="756">
      <c r="A756" s="50"/>
      <c r="B756" s="44"/>
      <c r="C756" s="44"/>
      <c r="D756" s="44"/>
      <c r="E756" s="51"/>
      <c r="F756" s="261"/>
    </row>
    <row r="757">
      <c r="A757" s="50"/>
      <c r="B757" s="44"/>
      <c r="C757" s="44"/>
      <c r="D757" s="44"/>
      <c r="E757" s="51"/>
      <c r="F757" s="261"/>
    </row>
    <row r="758">
      <c r="A758" s="50"/>
      <c r="B758" s="44"/>
      <c r="C758" s="44"/>
      <c r="D758" s="44"/>
      <c r="E758" s="51"/>
      <c r="F758" s="261"/>
    </row>
    <row r="759">
      <c r="A759" s="50"/>
      <c r="B759" s="44"/>
      <c r="C759" s="44"/>
      <c r="D759" s="44"/>
      <c r="E759" s="51"/>
      <c r="F759" s="261"/>
    </row>
    <row r="760">
      <c r="A760" s="50"/>
      <c r="B760" s="44"/>
      <c r="C760" s="44"/>
      <c r="D760" s="44"/>
      <c r="E760" s="51"/>
      <c r="F760" s="261"/>
    </row>
    <row r="761">
      <c r="A761" s="50"/>
      <c r="B761" s="44"/>
      <c r="C761" s="44"/>
      <c r="D761" s="44"/>
      <c r="E761" s="51"/>
      <c r="F761" s="261"/>
    </row>
    <row r="762">
      <c r="A762" s="50"/>
      <c r="B762" s="44"/>
      <c r="C762" s="44"/>
      <c r="D762" s="44"/>
      <c r="E762" s="51"/>
      <c r="F762" s="261"/>
    </row>
    <row r="763">
      <c r="A763" s="50"/>
      <c r="B763" s="44"/>
      <c r="C763" s="44"/>
      <c r="D763" s="44"/>
      <c r="E763" s="51"/>
      <c r="F763" s="261"/>
    </row>
    <row r="764">
      <c r="A764" s="50"/>
      <c r="B764" s="44"/>
      <c r="C764" s="44"/>
      <c r="D764" s="44"/>
      <c r="E764" s="51"/>
      <c r="F764" s="261"/>
    </row>
    <row r="765">
      <c r="A765" s="50"/>
      <c r="B765" s="44"/>
      <c r="C765" s="44"/>
      <c r="D765" s="44"/>
      <c r="E765" s="51"/>
      <c r="F765" s="261"/>
    </row>
    <row r="766">
      <c r="A766" s="50"/>
      <c r="B766" s="44"/>
      <c r="C766" s="44"/>
      <c r="D766" s="44"/>
      <c r="E766" s="51"/>
      <c r="F766" s="261"/>
    </row>
    <row r="767">
      <c r="A767" s="50"/>
      <c r="B767" s="44"/>
      <c r="C767" s="44"/>
      <c r="D767" s="44"/>
      <c r="E767" s="51"/>
      <c r="F767" s="261"/>
    </row>
    <row r="768">
      <c r="A768" s="50"/>
      <c r="B768" s="44"/>
      <c r="C768" s="44"/>
      <c r="D768" s="44"/>
      <c r="E768" s="51"/>
      <c r="F768" s="261"/>
    </row>
    <row r="769">
      <c r="A769" s="50"/>
      <c r="B769" s="44"/>
      <c r="C769" s="44"/>
      <c r="D769" s="44"/>
      <c r="E769" s="51"/>
      <c r="F769" s="261"/>
    </row>
    <row r="770">
      <c r="A770" s="50"/>
      <c r="B770" s="44"/>
      <c r="C770" s="44"/>
      <c r="D770" s="44"/>
      <c r="E770" s="51"/>
      <c r="F770" s="261"/>
    </row>
    <row r="771">
      <c r="A771" s="50"/>
      <c r="B771" s="44"/>
      <c r="C771" s="44"/>
      <c r="D771" s="44"/>
      <c r="E771" s="51"/>
      <c r="F771" s="261"/>
    </row>
    <row r="772">
      <c r="A772" s="50"/>
      <c r="B772" s="44"/>
      <c r="C772" s="44"/>
      <c r="D772" s="44"/>
      <c r="E772" s="51"/>
      <c r="F772" s="261"/>
    </row>
    <row r="773">
      <c r="A773" s="50"/>
      <c r="B773" s="44"/>
      <c r="C773" s="44"/>
      <c r="D773" s="44"/>
      <c r="E773" s="51"/>
      <c r="F773" s="261"/>
    </row>
    <row r="774">
      <c r="A774" s="50"/>
      <c r="B774" s="44"/>
      <c r="C774" s="44"/>
      <c r="D774" s="44"/>
      <c r="E774" s="51"/>
      <c r="F774" s="261"/>
    </row>
    <row r="775">
      <c r="A775" s="50"/>
      <c r="B775" s="44"/>
      <c r="C775" s="44"/>
      <c r="D775" s="44"/>
      <c r="E775" s="51"/>
      <c r="F775" s="261"/>
    </row>
    <row r="776">
      <c r="A776" s="50"/>
      <c r="B776" s="44"/>
      <c r="C776" s="44"/>
      <c r="D776" s="44"/>
      <c r="E776" s="51"/>
      <c r="F776" s="261"/>
    </row>
    <row r="777">
      <c r="A777" s="50"/>
      <c r="B777" s="44"/>
      <c r="C777" s="44"/>
      <c r="D777" s="44"/>
      <c r="E777" s="51"/>
      <c r="F777" s="261"/>
    </row>
    <row r="778">
      <c r="A778" s="50"/>
      <c r="B778" s="44"/>
      <c r="C778" s="44"/>
      <c r="D778" s="44"/>
      <c r="E778" s="51"/>
      <c r="F778" s="261"/>
    </row>
    <row r="779">
      <c r="A779" s="50"/>
      <c r="B779" s="44"/>
      <c r="C779" s="44"/>
      <c r="D779" s="44"/>
      <c r="E779" s="51"/>
      <c r="F779" s="261"/>
    </row>
    <row r="780">
      <c r="A780" s="50"/>
      <c r="B780" s="44"/>
      <c r="C780" s="44"/>
      <c r="D780" s="44"/>
      <c r="E780" s="51"/>
      <c r="F780" s="261"/>
    </row>
    <row r="781">
      <c r="A781" s="50"/>
      <c r="B781" s="44"/>
      <c r="C781" s="44"/>
      <c r="D781" s="44"/>
      <c r="E781" s="51"/>
      <c r="F781" s="261"/>
    </row>
    <row r="782">
      <c r="A782" s="50"/>
      <c r="B782" s="44"/>
      <c r="C782" s="44"/>
      <c r="D782" s="44"/>
      <c r="E782" s="51"/>
      <c r="F782" s="261"/>
    </row>
    <row r="783">
      <c r="A783" s="50"/>
      <c r="B783" s="44"/>
      <c r="C783" s="44"/>
      <c r="D783" s="44"/>
      <c r="E783" s="51"/>
      <c r="F783" s="261"/>
    </row>
    <row r="784">
      <c r="A784" s="50"/>
      <c r="B784" s="44"/>
      <c r="C784" s="44"/>
      <c r="D784" s="44"/>
      <c r="E784" s="51"/>
      <c r="F784" s="261"/>
    </row>
    <row r="785">
      <c r="A785" s="50"/>
      <c r="B785" s="44"/>
      <c r="C785" s="44"/>
      <c r="D785" s="44"/>
      <c r="E785" s="51"/>
      <c r="F785" s="261"/>
    </row>
    <row r="786">
      <c r="A786" s="50"/>
      <c r="B786" s="44"/>
      <c r="C786" s="44"/>
      <c r="D786" s="44"/>
      <c r="E786" s="51"/>
      <c r="F786" s="261"/>
    </row>
    <row r="787">
      <c r="A787" s="50"/>
      <c r="B787" s="44"/>
      <c r="C787" s="44"/>
      <c r="D787" s="44"/>
      <c r="E787" s="51"/>
      <c r="F787" s="261"/>
    </row>
    <row r="788">
      <c r="A788" s="50"/>
      <c r="B788" s="44"/>
      <c r="C788" s="44"/>
      <c r="D788" s="44"/>
      <c r="E788" s="51"/>
      <c r="F788" s="261"/>
    </row>
    <row r="789">
      <c r="A789" s="50"/>
      <c r="B789" s="44"/>
      <c r="C789" s="44"/>
      <c r="D789" s="44"/>
      <c r="E789" s="51"/>
      <c r="F789" s="261"/>
    </row>
    <row r="790">
      <c r="A790" s="50"/>
      <c r="B790" s="44"/>
      <c r="C790" s="44"/>
      <c r="D790" s="44"/>
      <c r="E790" s="51"/>
      <c r="F790" s="261"/>
    </row>
    <row r="791">
      <c r="A791" s="50"/>
      <c r="B791" s="44"/>
      <c r="C791" s="44"/>
      <c r="D791" s="44"/>
      <c r="E791" s="51"/>
      <c r="F791" s="261"/>
    </row>
    <row r="792">
      <c r="A792" s="50"/>
      <c r="B792" s="44"/>
      <c r="C792" s="44"/>
      <c r="D792" s="44"/>
      <c r="E792" s="51"/>
      <c r="F792" s="261"/>
    </row>
    <row r="793">
      <c r="A793" s="50"/>
      <c r="B793" s="44"/>
      <c r="C793" s="44"/>
      <c r="D793" s="44"/>
      <c r="E793" s="51"/>
      <c r="F793" s="261"/>
    </row>
    <row r="794">
      <c r="A794" s="50"/>
      <c r="B794" s="44"/>
      <c r="C794" s="44"/>
      <c r="D794" s="44"/>
      <c r="E794" s="51"/>
      <c r="F794" s="261"/>
    </row>
    <row r="795">
      <c r="A795" s="50"/>
      <c r="B795" s="44"/>
      <c r="C795" s="44"/>
      <c r="D795" s="44"/>
      <c r="E795" s="51"/>
      <c r="F795" s="261"/>
    </row>
    <row r="796">
      <c r="A796" s="50"/>
      <c r="B796" s="44"/>
      <c r="C796" s="44"/>
      <c r="D796" s="44"/>
      <c r="E796" s="51"/>
      <c r="F796" s="261"/>
    </row>
    <row r="797">
      <c r="A797" s="50"/>
      <c r="B797" s="44"/>
      <c r="C797" s="44"/>
      <c r="D797" s="44"/>
      <c r="E797" s="51"/>
      <c r="F797" s="261"/>
    </row>
    <row r="798">
      <c r="A798" s="50"/>
      <c r="B798" s="44"/>
      <c r="C798" s="44"/>
      <c r="D798" s="44"/>
      <c r="E798" s="51"/>
      <c r="F798" s="261"/>
    </row>
    <row r="799">
      <c r="A799" s="50"/>
      <c r="B799" s="44"/>
      <c r="C799" s="44"/>
      <c r="D799" s="44"/>
      <c r="E799" s="51"/>
      <c r="F799" s="261"/>
    </row>
    <row r="800">
      <c r="A800" s="50"/>
      <c r="B800" s="44"/>
      <c r="C800" s="44"/>
      <c r="D800" s="44"/>
      <c r="E800" s="51"/>
      <c r="F800" s="261"/>
    </row>
    <row r="801">
      <c r="A801" s="50"/>
      <c r="B801" s="44"/>
      <c r="C801" s="44"/>
      <c r="D801" s="44"/>
      <c r="E801" s="51"/>
      <c r="F801" s="261"/>
    </row>
    <row r="802">
      <c r="A802" s="50"/>
      <c r="B802" s="44"/>
      <c r="C802" s="44"/>
      <c r="D802" s="44"/>
      <c r="E802" s="51"/>
      <c r="F802" s="261"/>
    </row>
    <row r="803">
      <c r="A803" s="50"/>
      <c r="B803" s="44"/>
      <c r="C803" s="44"/>
      <c r="D803" s="44"/>
      <c r="E803" s="51"/>
      <c r="F803" s="261"/>
    </row>
    <row r="804">
      <c r="A804" s="50"/>
      <c r="B804" s="44"/>
      <c r="C804" s="44"/>
      <c r="D804" s="44"/>
      <c r="E804" s="51"/>
      <c r="F804" s="261"/>
    </row>
    <row r="805">
      <c r="A805" s="50"/>
      <c r="B805" s="44"/>
      <c r="C805" s="44"/>
      <c r="D805" s="44"/>
      <c r="E805" s="51"/>
      <c r="F805" s="261"/>
    </row>
    <row r="806">
      <c r="A806" s="50"/>
      <c r="B806" s="44"/>
      <c r="C806" s="44"/>
      <c r="D806" s="44"/>
      <c r="E806" s="51"/>
      <c r="F806" s="261"/>
    </row>
    <row r="807">
      <c r="A807" s="50"/>
      <c r="B807" s="44"/>
      <c r="C807" s="44"/>
      <c r="D807" s="44"/>
      <c r="E807" s="51"/>
      <c r="F807" s="261"/>
    </row>
    <row r="808">
      <c r="A808" s="50"/>
      <c r="B808" s="44"/>
      <c r="C808" s="44"/>
      <c r="D808" s="44"/>
      <c r="E808" s="51"/>
      <c r="F808" s="261"/>
    </row>
    <row r="809">
      <c r="A809" s="50"/>
      <c r="B809" s="44"/>
      <c r="C809" s="44"/>
      <c r="D809" s="44"/>
      <c r="E809" s="51"/>
      <c r="F809" s="261"/>
    </row>
    <row r="810">
      <c r="A810" s="50"/>
      <c r="B810" s="44"/>
      <c r="C810" s="44"/>
      <c r="D810" s="44"/>
      <c r="E810" s="51"/>
      <c r="F810" s="261"/>
    </row>
    <row r="811">
      <c r="A811" s="50"/>
      <c r="B811" s="44"/>
      <c r="C811" s="44"/>
      <c r="D811" s="44"/>
      <c r="E811" s="51"/>
      <c r="F811" s="261"/>
    </row>
    <row r="812">
      <c r="A812" s="50"/>
      <c r="B812" s="44"/>
      <c r="C812" s="44"/>
      <c r="D812" s="44"/>
      <c r="E812" s="51"/>
      <c r="F812" s="261"/>
    </row>
    <row r="813">
      <c r="A813" s="50"/>
      <c r="B813" s="44"/>
      <c r="C813" s="44"/>
      <c r="D813" s="44"/>
      <c r="E813" s="51"/>
      <c r="F813" s="261"/>
    </row>
    <row r="814">
      <c r="A814" s="50"/>
      <c r="B814" s="44"/>
      <c r="C814" s="44"/>
      <c r="D814" s="44"/>
      <c r="E814" s="51"/>
      <c r="F814" s="261"/>
    </row>
    <row r="815">
      <c r="A815" s="50"/>
      <c r="B815" s="44"/>
      <c r="C815" s="44"/>
      <c r="D815" s="44"/>
      <c r="E815" s="51"/>
      <c r="F815" s="261"/>
    </row>
    <row r="816">
      <c r="A816" s="50"/>
      <c r="B816" s="44"/>
      <c r="C816" s="44"/>
      <c r="D816" s="44"/>
      <c r="E816" s="51"/>
      <c r="F816" s="261"/>
    </row>
    <row r="817">
      <c r="A817" s="50"/>
      <c r="B817" s="44"/>
      <c r="C817" s="44"/>
      <c r="D817" s="44"/>
      <c r="E817" s="51"/>
      <c r="F817" s="261"/>
    </row>
    <row r="818">
      <c r="A818" s="50"/>
      <c r="B818" s="44"/>
      <c r="C818" s="44"/>
      <c r="D818" s="44"/>
      <c r="E818" s="51"/>
      <c r="F818" s="261"/>
    </row>
    <row r="819">
      <c r="A819" s="50"/>
      <c r="B819" s="44"/>
      <c r="C819" s="44"/>
      <c r="D819" s="44"/>
      <c r="E819" s="51"/>
      <c r="F819" s="261"/>
    </row>
    <row r="820">
      <c r="A820" s="50"/>
      <c r="B820" s="44"/>
      <c r="C820" s="44"/>
      <c r="D820" s="44"/>
      <c r="E820" s="51"/>
      <c r="F820" s="261"/>
    </row>
    <row r="821">
      <c r="A821" s="50"/>
      <c r="B821" s="44"/>
      <c r="C821" s="44"/>
      <c r="D821" s="44"/>
      <c r="E821" s="51"/>
      <c r="F821" s="261"/>
    </row>
    <row r="822">
      <c r="A822" s="50"/>
      <c r="B822" s="44"/>
      <c r="C822" s="44"/>
      <c r="D822" s="44"/>
      <c r="E822" s="51"/>
      <c r="F822" s="261"/>
    </row>
    <row r="823">
      <c r="A823" s="50"/>
      <c r="B823" s="44"/>
      <c r="C823" s="44"/>
      <c r="D823" s="44"/>
      <c r="E823" s="51"/>
      <c r="F823" s="261"/>
    </row>
    <row r="824">
      <c r="A824" s="50"/>
      <c r="B824" s="44"/>
      <c r="C824" s="44"/>
      <c r="D824" s="44"/>
      <c r="E824" s="51"/>
      <c r="F824" s="261"/>
    </row>
    <row r="825">
      <c r="A825" s="50"/>
      <c r="B825" s="44"/>
      <c r="C825" s="44"/>
      <c r="D825" s="44"/>
      <c r="E825" s="51"/>
      <c r="F825" s="261"/>
    </row>
    <row r="826">
      <c r="A826" s="50"/>
      <c r="B826" s="44"/>
      <c r="C826" s="44"/>
      <c r="D826" s="44"/>
      <c r="E826" s="51"/>
      <c r="F826" s="261"/>
    </row>
    <row r="827">
      <c r="A827" s="50"/>
      <c r="B827" s="44"/>
      <c r="C827" s="44"/>
      <c r="D827" s="44"/>
      <c r="E827" s="51"/>
      <c r="F827" s="261"/>
    </row>
    <row r="828">
      <c r="A828" s="50"/>
      <c r="B828" s="44"/>
      <c r="C828" s="44"/>
      <c r="D828" s="44"/>
      <c r="E828" s="51"/>
      <c r="F828" s="261"/>
    </row>
    <row r="829">
      <c r="A829" s="50"/>
      <c r="B829" s="44"/>
      <c r="C829" s="44"/>
      <c r="D829" s="44"/>
      <c r="E829" s="51"/>
      <c r="F829" s="261"/>
    </row>
    <row r="830">
      <c r="A830" s="50"/>
      <c r="B830" s="44"/>
      <c r="C830" s="44"/>
      <c r="D830" s="44"/>
      <c r="E830" s="51"/>
      <c r="F830" s="261"/>
    </row>
    <row r="831">
      <c r="A831" s="50"/>
      <c r="B831" s="44"/>
      <c r="C831" s="44"/>
      <c r="D831" s="44"/>
      <c r="E831" s="51"/>
      <c r="F831" s="261"/>
    </row>
    <row r="832">
      <c r="A832" s="50"/>
      <c r="B832" s="44"/>
      <c r="C832" s="44"/>
      <c r="D832" s="44"/>
      <c r="E832" s="51"/>
      <c r="F832" s="261"/>
    </row>
    <row r="833">
      <c r="A833" s="50"/>
      <c r="B833" s="44"/>
      <c r="C833" s="44"/>
      <c r="D833" s="44"/>
      <c r="E833" s="51"/>
      <c r="F833" s="261"/>
    </row>
    <row r="834">
      <c r="A834" s="50"/>
      <c r="B834" s="44"/>
      <c r="C834" s="44"/>
      <c r="D834" s="44"/>
      <c r="E834" s="51"/>
      <c r="F834" s="261"/>
    </row>
    <row r="835">
      <c r="A835" s="50"/>
      <c r="B835" s="44"/>
      <c r="C835" s="44"/>
      <c r="D835" s="44"/>
      <c r="E835" s="51"/>
      <c r="F835" s="261"/>
    </row>
    <row r="836">
      <c r="A836" s="50"/>
      <c r="B836" s="44"/>
      <c r="C836" s="44"/>
      <c r="D836" s="44"/>
      <c r="E836" s="51"/>
      <c r="F836" s="261"/>
    </row>
    <row r="837">
      <c r="A837" s="50"/>
      <c r="B837" s="44"/>
      <c r="C837" s="44"/>
      <c r="D837" s="44"/>
      <c r="E837" s="51"/>
      <c r="F837" s="261"/>
    </row>
    <row r="838">
      <c r="A838" s="50"/>
      <c r="B838" s="44"/>
      <c r="C838" s="44"/>
      <c r="D838" s="44"/>
      <c r="E838" s="51"/>
      <c r="F838" s="261"/>
    </row>
    <row r="839">
      <c r="A839" s="50"/>
      <c r="B839" s="44"/>
      <c r="C839" s="44"/>
      <c r="D839" s="44"/>
      <c r="E839" s="51"/>
      <c r="F839" s="261"/>
    </row>
    <row r="840">
      <c r="A840" s="50"/>
      <c r="B840" s="44"/>
      <c r="C840" s="44"/>
      <c r="D840" s="44"/>
      <c r="E840" s="51"/>
      <c r="F840" s="261"/>
    </row>
    <row r="841">
      <c r="A841" s="50"/>
      <c r="B841" s="44"/>
      <c r="C841" s="44"/>
      <c r="D841" s="44"/>
      <c r="E841" s="51"/>
      <c r="F841" s="261"/>
    </row>
    <row r="842">
      <c r="A842" s="50"/>
      <c r="B842" s="44"/>
      <c r="C842" s="44"/>
      <c r="D842" s="44"/>
      <c r="E842" s="51"/>
      <c r="F842" s="261"/>
    </row>
    <row r="843">
      <c r="A843" s="50"/>
      <c r="B843" s="44"/>
      <c r="C843" s="44"/>
      <c r="D843" s="44"/>
      <c r="E843" s="51"/>
      <c r="F843" s="261"/>
    </row>
    <row r="844">
      <c r="A844" s="50"/>
      <c r="B844" s="44"/>
      <c r="C844" s="44"/>
      <c r="D844" s="44"/>
      <c r="E844" s="51"/>
      <c r="F844" s="261"/>
    </row>
    <row r="845">
      <c r="A845" s="50"/>
      <c r="B845" s="44"/>
      <c r="C845" s="44"/>
      <c r="D845" s="44"/>
      <c r="E845" s="51"/>
      <c r="F845" s="261"/>
    </row>
    <row r="846">
      <c r="A846" s="50"/>
      <c r="B846" s="44"/>
      <c r="C846" s="44"/>
      <c r="D846" s="44"/>
      <c r="E846" s="51"/>
      <c r="F846" s="261"/>
    </row>
    <row r="847">
      <c r="A847" s="50"/>
      <c r="B847" s="44"/>
      <c r="C847" s="44"/>
      <c r="D847" s="44"/>
      <c r="E847" s="51"/>
      <c r="F847" s="261"/>
    </row>
    <row r="848">
      <c r="A848" s="50"/>
      <c r="B848" s="44"/>
      <c r="C848" s="44"/>
      <c r="D848" s="44"/>
      <c r="E848" s="51"/>
      <c r="F848" s="261"/>
    </row>
    <row r="849">
      <c r="A849" s="50"/>
      <c r="B849" s="44"/>
      <c r="C849" s="44"/>
      <c r="D849" s="44"/>
      <c r="E849" s="51"/>
      <c r="F849" s="261"/>
    </row>
    <row r="850">
      <c r="A850" s="50"/>
      <c r="B850" s="44"/>
      <c r="C850" s="44"/>
      <c r="D850" s="44"/>
      <c r="E850" s="51"/>
      <c r="F850" s="261"/>
    </row>
    <row r="851">
      <c r="A851" s="50"/>
      <c r="B851" s="44"/>
      <c r="C851" s="44"/>
      <c r="D851" s="44"/>
      <c r="E851" s="51"/>
      <c r="F851" s="261"/>
    </row>
    <row r="852">
      <c r="A852" s="50"/>
      <c r="B852" s="44"/>
      <c r="C852" s="44"/>
      <c r="D852" s="44"/>
      <c r="E852" s="51"/>
      <c r="F852" s="261"/>
    </row>
    <row r="853">
      <c r="A853" s="50"/>
      <c r="B853" s="44"/>
      <c r="C853" s="44"/>
      <c r="D853" s="44"/>
      <c r="E853" s="51"/>
      <c r="F853" s="261"/>
    </row>
    <row r="854">
      <c r="A854" s="50"/>
      <c r="B854" s="44"/>
      <c r="C854" s="44"/>
      <c r="D854" s="44"/>
      <c r="E854" s="51"/>
      <c r="F854" s="261"/>
    </row>
    <row r="855">
      <c r="A855" s="50"/>
      <c r="B855" s="44"/>
      <c r="C855" s="44"/>
      <c r="D855" s="44"/>
      <c r="E855" s="51"/>
      <c r="F855" s="261"/>
    </row>
    <row r="856">
      <c r="A856" s="50"/>
      <c r="B856" s="44"/>
      <c r="C856" s="44"/>
      <c r="D856" s="44"/>
      <c r="E856" s="51"/>
      <c r="F856" s="261"/>
    </row>
    <row r="857">
      <c r="A857" s="50"/>
      <c r="B857" s="44"/>
      <c r="C857" s="44"/>
      <c r="D857" s="44"/>
      <c r="E857" s="51"/>
      <c r="F857" s="261"/>
    </row>
    <row r="858">
      <c r="A858" s="50"/>
      <c r="B858" s="44"/>
      <c r="C858" s="44"/>
      <c r="D858" s="44"/>
      <c r="E858" s="51"/>
      <c r="F858" s="261"/>
    </row>
    <row r="859">
      <c r="A859" s="50"/>
      <c r="B859" s="44"/>
      <c r="C859" s="44"/>
      <c r="D859" s="44"/>
      <c r="E859" s="51"/>
      <c r="F859" s="261"/>
    </row>
    <row r="860">
      <c r="A860" s="50"/>
      <c r="B860" s="44"/>
      <c r="C860" s="44"/>
      <c r="D860" s="44"/>
      <c r="E860" s="51"/>
      <c r="F860" s="261"/>
    </row>
    <row r="861">
      <c r="A861" s="50"/>
      <c r="B861" s="44"/>
      <c r="C861" s="44"/>
      <c r="D861" s="44"/>
      <c r="E861" s="51"/>
      <c r="F861" s="261"/>
    </row>
    <row r="862">
      <c r="A862" s="50"/>
      <c r="B862" s="44"/>
      <c r="C862" s="44"/>
      <c r="D862" s="44"/>
      <c r="E862" s="51"/>
      <c r="F862" s="261"/>
    </row>
    <row r="863">
      <c r="A863" s="50"/>
      <c r="B863" s="44"/>
      <c r="C863" s="44"/>
      <c r="D863" s="44"/>
      <c r="E863" s="51"/>
      <c r="F863" s="261"/>
    </row>
    <row r="864">
      <c r="A864" s="50"/>
      <c r="B864" s="44"/>
      <c r="C864" s="44"/>
      <c r="D864" s="44"/>
      <c r="E864" s="51"/>
      <c r="F864" s="261"/>
    </row>
    <row r="865">
      <c r="A865" s="50"/>
      <c r="B865" s="44"/>
      <c r="C865" s="44"/>
      <c r="D865" s="44"/>
      <c r="E865" s="51"/>
      <c r="F865" s="261"/>
    </row>
    <row r="866">
      <c r="A866" s="50"/>
      <c r="B866" s="44"/>
      <c r="C866" s="44"/>
      <c r="D866" s="44"/>
      <c r="E866" s="51"/>
      <c r="F866" s="261"/>
    </row>
    <row r="867">
      <c r="A867" s="50"/>
      <c r="B867" s="44"/>
      <c r="C867" s="44"/>
      <c r="D867" s="44"/>
      <c r="E867" s="51"/>
      <c r="F867" s="261"/>
    </row>
    <row r="868">
      <c r="A868" s="50"/>
      <c r="B868" s="44"/>
      <c r="C868" s="44"/>
      <c r="D868" s="44"/>
      <c r="E868" s="51"/>
      <c r="F868" s="261"/>
    </row>
    <row r="869">
      <c r="A869" s="50"/>
      <c r="B869" s="44"/>
      <c r="C869" s="44"/>
      <c r="D869" s="44"/>
      <c r="E869" s="51"/>
      <c r="F869" s="261"/>
    </row>
    <row r="870">
      <c r="A870" s="50"/>
      <c r="B870" s="44"/>
      <c r="C870" s="44"/>
      <c r="D870" s="44"/>
      <c r="E870" s="51"/>
      <c r="F870" s="261"/>
    </row>
    <row r="871">
      <c r="A871" s="50"/>
      <c r="B871" s="44"/>
      <c r="C871" s="44"/>
      <c r="D871" s="44"/>
      <c r="E871" s="51"/>
      <c r="F871" s="261"/>
    </row>
    <row r="872">
      <c r="A872" s="50"/>
      <c r="B872" s="44"/>
      <c r="C872" s="44"/>
      <c r="D872" s="44"/>
      <c r="E872" s="51"/>
      <c r="F872" s="261"/>
    </row>
    <row r="873">
      <c r="A873" s="50"/>
      <c r="B873" s="44"/>
      <c r="C873" s="44"/>
      <c r="D873" s="44"/>
      <c r="E873" s="51"/>
      <c r="F873" s="261"/>
    </row>
    <row r="874">
      <c r="A874" s="50"/>
      <c r="B874" s="44"/>
      <c r="C874" s="44"/>
      <c r="D874" s="44"/>
      <c r="E874" s="51"/>
      <c r="F874" s="261"/>
    </row>
    <row r="875">
      <c r="A875" s="50"/>
      <c r="B875" s="44"/>
      <c r="C875" s="44"/>
      <c r="D875" s="44"/>
      <c r="E875" s="51"/>
      <c r="F875" s="261"/>
    </row>
    <row r="876">
      <c r="A876" s="50"/>
      <c r="B876" s="44"/>
      <c r="C876" s="44"/>
      <c r="D876" s="44"/>
      <c r="E876" s="51"/>
      <c r="F876" s="261"/>
    </row>
    <row r="877">
      <c r="A877" s="50"/>
      <c r="B877" s="44"/>
      <c r="C877" s="44"/>
      <c r="D877" s="44"/>
      <c r="E877" s="51"/>
      <c r="F877" s="261"/>
    </row>
    <row r="878">
      <c r="A878" s="50"/>
      <c r="B878" s="44"/>
      <c r="C878" s="44"/>
      <c r="D878" s="44"/>
      <c r="E878" s="51"/>
      <c r="F878" s="261"/>
    </row>
    <row r="879">
      <c r="A879" s="50"/>
      <c r="B879" s="44"/>
      <c r="C879" s="44"/>
      <c r="D879" s="44"/>
      <c r="E879" s="51"/>
      <c r="F879" s="261"/>
    </row>
    <row r="880">
      <c r="A880" s="50"/>
      <c r="B880" s="44"/>
      <c r="C880" s="44"/>
      <c r="D880" s="44"/>
      <c r="E880" s="51"/>
      <c r="F880" s="261"/>
    </row>
    <row r="881">
      <c r="A881" s="50"/>
      <c r="B881" s="44"/>
      <c r="C881" s="44"/>
      <c r="D881" s="44"/>
      <c r="E881" s="51"/>
      <c r="F881" s="261"/>
    </row>
    <row r="882">
      <c r="A882" s="50"/>
      <c r="B882" s="44"/>
      <c r="C882" s="44"/>
      <c r="D882" s="44"/>
      <c r="E882" s="51"/>
      <c r="F882" s="261"/>
    </row>
    <row r="883">
      <c r="A883" s="50"/>
      <c r="B883" s="44"/>
      <c r="C883" s="44"/>
      <c r="D883" s="44"/>
      <c r="E883" s="51"/>
      <c r="F883" s="261"/>
    </row>
    <row r="884">
      <c r="A884" s="50"/>
      <c r="B884" s="44"/>
      <c r="C884" s="44"/>
      <c r="D884" s="44"/>
      <c r="E884" s="51"/>
      <c r="F884" s="261"/>
    </row>
    <row r="885">
      <c r="A885" s="50"/>
      <c r="B885" s="44"/>
      <c r="C885" s="44"/>
      <c r="D885" s="44"/>
      <c r="E885" s="51"/>
      <c r="F885" s="261"/>
    </row>
    <row r="886">
      <c r="A886" s="50"/>
      <c r="B886" s="44"/>
      <c r="C886" s="44"/>
      <c r="D886" s="44"/>
      <c r="E886" s="51"/>
      <c r="F886" s="261"/>
    </row>
    <row r="887">
      <c r="A887" s="50"/>
      <c r="B887" s="44"/>
      <c r="C887" s="44"/>
      <c r="D887" s="44"/>
      <c r="E887" s="51"/>
      <c r="F887" s="261"/>
    </row>
    <row r="888">
      <c r="A888" s="50"/>
      <c r="B888" s="44"/>
      <c r="C888" s="44"/>
      <c r="D888" s="44"/>
      <c r="E888" s="51"/>
      <c r="F888" s="261"/>
    </row>
    <row r="889">
      <c r="A889" s="50"/>
      <c r="B889" s="44"/>
      <c r="C889" s="44"/>
      <c r="D889" s="44"/>
      <c r="E889" s="51"/>
      <c r="F889" s="261"/>
    </row>
    <row r="890">
      <c r="A890" s="50"/>
      <c r="B890" s="44"/>
      <c r="C890" s="44"/>
      <c r="D890" s="44"/>
      <c r="E890" s="51"/>
      <c r="F890" s="261"/>
    </row>
    <row r="891">
      <c r="A891" s="50"/>
      <c r="B891" s="44"/>
      <c r="C891" s="44"/>
      <c r="D891" s="44"/>
      <c r="E891" s="51"/>
      <c r="F891" s="261"/>
    </row>
    <row r="892">
      <c r="A892" s="50"/>
      <c r="B892" s="44"/>
      <c r="C892" s="44"/>
      <c r="D892" s="44"/>
      <c r="E892" s="51"/>
      <c r="F892" s="261"/>
    </row>
    <row r="893">
      <c r="A893" s="50"/>
      <c r="B893" s="44"/>
      <c r="C893" s="44"/>
      <c r="D893" s="44"/>
      <c r="E893" s="51"/>
      <c r="F893" s="261"/>
    </row>
    <row r="894">
      <c r="A894" s="50"/>
      <c r="B894" s="44"/>
      <c r="C894" s="44"/>
      <c r="D894" s="44"/>
      <c r="E894" s="51"/>
      <c r="F894" s="261"/>
    </row>
    <row r="895">
      <c r="A895" s="50"/>
      <c r="B895" s="44"/>
      <c r="C895" s="44"/>
      <c r="D895" s="44"/>
      <c r="E895" s="51"/>
      <c r="F895" s="261"/>
    </row>
    <row r="896">
      <c r="A896" s="50"/>
      <c r="B896" s="44"/>
      <c r="C896" s="44"/>
      <c r="D896" s="44"/>
      <c r="E896" s="51"/>
      <c r="F896" s="261"/>
    </row>
    <row r="897">
      <c r="A897" s="50"/>
      <c r="B897" s="44"/>
      <c r="C897" s="44"/>
      <c r="D897" s="44"/>
      <c r="E897" s="51"/>
      <c r="F897" s="261"/>
    </row>
    <row r="898">
      <c r="A898" s="50"/>
      <c r="B898" s="44"/>
      <c r="C898" s="44"/>
      <c r="D898" s="44"/>
      <c r="E898" s="51"/>
      <c r="F898" s="261"/>
    </row>
    <row r="899">
      <c r="A899" s="50"/>
      <c r="B899" s="44"/>
      <c r="C899" s="44"/>
      <c r="D899" s="44"/>
      <c r="E899" s="51"/>
      <c r="F899" s="261"/>
    </row>
    <row r="900">
      <c r="A900" s="50"/>
      <c r="B900" s="44"/>
      <c r="C900" s="44"/>
      <c r="D900" s="44"/>
      <c r="E900" s="51"/>
      <c r="F900" s="261"/>
    </row>
    <row r="901">
      <c r="A901" s="50"/>
      <c r="B901" s="44"/>
      <c r="C901" s="44"/>
      <c r="D901" s="44"/>
      <c r="E901" s="51"/>
      <c r="F901" s="261"/>
    </row>
    <row r="902">
      <c r="A902" s="50"/>
      <c r="B902" s="44"/>
      <c r="C902" s="44"/>
      <c r="D902" s="44"/>
      <c r="E902" s="51"/>
      <c r="F902" s="261"/>
    </row>
    <row r="903">
      <c r="A903" s="50"/>
      <c r="B903" s="44"/>
      <c r="C903" s="44"/>
      <c r="D903" s="44"/>
      <c r="E903" s="51"/>
      <c r="F903" s="261"/>
    </row>
    <row r="904">
      <c r="A904" s="50"/>
      <c r="B904" s="44"/>
      <c r="C904" s="44"/>
      <c r="D904" s="44"/>
      <c r="E904" s="51"/>
      <c r="F904" s="261"/>
    </row>
    <row r="905">
      <c r="A905" s="50"/>
      <c r="B905" s="44"/>
      <c r="C905" s="44"/>
      <c r="D905" s="44"/>
      <c r="E905" s="51"/>
      <c r="F905" s="261"/>
    </row>
    <row r="906">
      <c r="A906" s="50"/>
      <c r="B906" s="44"/>
      <c r="C906" s="44"/>
      <c r="D906" s="44"/>
      <c r="E906" s="51"/>
      <c r="F906" s="261"/>
    </row>
    <row r="907">
      <c r="A907" s="50"/>
      <c r="B907" s="44"/>
      <c r="C907" s="44"/>
      <c r="D907" s="44"/>
      <c r="E907" s="51"/>
      <c r="F907" s="261"/>
    </row>
    <row r="908">
      <c r="A908" s="50"/>
      <c r="B908" s="44"/>
      <c r="C908" s="44"/>
      <c r="D908" s="44"/>
      <c r="E908" s="51"/>
      <c r="F908" s="261"/>
    </row>
    <row r="909">
      <c r="A909" s="50"/>
      <c r="B909" s="44"/>
      <c r="C909" s="44"/>
      <c r="D909" s="44"/>
      <c r="E909" s="51"/>
      <c r="F909" s="261"/>
    </row>
    <row r="910">
      <c r="A910" s="50"/>
      <c r="B910" s="44"/>
      <c r="C910" s="44"/>
      <c r="D910" s="44"/>
      <c r="E910" s="51"/>
      <c r="F910" s="261"/>
    </row>
    <row r="911">
      <c r="A911" s="50"/>
      <c r="B911" s="44"/>
      <c r="C911" s="44"/>
      <c r="D911" s="44"/>
      <c r="E911" s="51"/>
      <c r="F911" s="261"/>
    </row>
    <row r="912">
      <c r="A912" s="50"/>
      <c r="B912" s="44"/>
      <c r="C912" s="44"/>
      <c r="D912" s="44"/>
      <c r="E912" s="51"/>
      <c r="F912" s="261"/>
    </row>
    <row r="913">
      <c r="A913" s="50"/>
      <c r="B913" s="44"/>
      <c r="C913" s="44"/>
      <c r="D913" s="44"/>
      <c r="E913" s="51"/>
      <c r="F913" s="261"/>
    </row>
    <row r="914">
      <c r="A914" s="50"/>
      <c r="B914" s="44"/>
      <c r="C914" s="44"/>
      <c r="D914" s="44"/>
      <c r="E914" s="51"/>
      <c r="F914" s="261"/>
    </row>
    <row r="915">
      <c r="A915" s="50"/>
      <c r="B915" s="44"/>
      <c r="C915" s="44"/>
      <c r="D915" s="44"/>
      <c r="E915" s="51"/>
      <c r="F915" s="261"/>
    </row>
    <row r="916">
      <c r="A916" s="50"/>
      <c r="B916" s="44"/>
      <c r="C916" s="44"/>
      <c r="D916" s="44"/>
      <c r="E916" s="51"/>
      <c r="F916" s="261"/>
    </row>
    <row r="917">
      <c r="A917" s="50"/>
      <c r="B917" s="44"/>
      <c r="C917" s="44"/>
      <c r="D917" s="44"/>
      <c r="E917" s="51"/>
      <c r="F917" s="261"/>
    </row>
    <row r="918">
      <c r="A918" s="50"/>
      <c r="B918" s="44"/>
      <c r="C918" s="44"/>
      <c r="D918" s="44"/>
      <c r="E918" s="51"/>
      <c r="F918" s="261"/>
    </row>
    <row r="919">
      <c r="A919" s="50"/>
      <c r="B919" s="44"/>
      <c r="C919" s="44"/>
      <c r="D919" s="44"/>
      <c r="E919" s="51"/>
      <c r="F919" s="261"/>
    </row>
    <row r="920">
      <c r="A920" s="50"/>
      <c r="B920" s="44"/>
      <c r="C920" s="44"/>
      <c r="D920" s="44"/>
      <c r="E920" s="51"/>
      <c r="F920" s="261"/>
    </row>
    <row r="921">
      <c r="A921" s="50"/>
      <c r="B921" s="44"/>
      <c r="C921" s="44"/>
      <c r="D921" s="44"/>
      <c r="E921" s="51"/>
      <c r="F921" s="261"/>
    </row>
    <row r="922">
      <c r="A922" s="50"/>
      <c r="B922" s="44"/>
      <c r="C922" s="44"/>
      <c r="D922" s="44"/>
      <c r="E922" s="51"/>
      <c r="F922" s="261"/>
    </row>
    <row r="923">
      <c r="A923" s="50"/>
      <c r="B923" s="44"/>
      <c r="C923" s="44"/>
      <c r="D923" s="44"/>
      <c r="E923" s="51"/>
      <c r="F923" s="261"/>
    </row>
    <row r="924">
      <c r="A924" s="50"/>
      <c r="B924" s="44"/>
      <c r="C924" s="44"/>
      <c r="D924" s="44"/>
      <c r="E924" s="51"/>
      <c r="F924" s="261"/>
    </row>
    <row r="925">
      <c r="A925" s="50"/>
      <c r="B925" s="44"/>
      <c r="C925" s="44"/>
      <c r="D925" s="44"/>
      <c r="E925" s="51"/>
      <c r="F925" s="261"/>
    </row>
    <row r="926">
      <c r="A926" s="50"/>
      <c r="B926" s="44"/>
      <c r="C926" s="44"/>
      <c r="D926" s="44"/>
      <c r="E926" s="51"/>
      <c r="F926" s="261"/>
    </row>
    <row r="927">
      <c r="A927" s="50"/>
      <c r="B927" s="44"/>
      <c r="C927" s="44"/>
      <c r="D927" s="44"/>
      <c r="E927" s="51"/>
      <c r="F927" s="261"/>
    </row>
    <row r="928">
      <c r="A928" s="50"/>
      <c r="B928" s="44"/>
      <c r="C928" s="44"/>
      <c r="D928" s="44"/>
      <c r="E928" s="51"/>
      <c r="F928" s="261"/>
    </row>
    <row r="929">
      <c r="A929" s="50"/>
      <c r="B929" s="44"/>
      <c r="C929" s="44"/>
      <c r="D929" s="44"/>
      <c r="E929" s="51"/>
      <c r="F929" s="261"/>
    </row>
    <row r="930">
      <c r="A930" s="50"/>
      <c r="B930" s="44"/>
      <c r="C930" s="44"/>
      <c r="D930" s="44"/>
      <c r="E930" s="51"/>
      <c r="F930" s="261"/>
    </row>
    <row r="931">
      <c r="A931" s="50"/>
      <c r="B931" s="44"/>
      <c r="C931" s="44"/>
      <c r="D931" s="44"/>
      <c r="E931" s="51"/>
      <c r="F931" s="261"/>
    </row>
    <row r="932">
      <c r="A932" s="50"/>
      <c r="B932" s="44"/>
      <c r="C932" s="44"/>
      <c r="D932" s="44"/>
      <c r="E932" s="51"/>
      <c r="F932" s="261"/>
    </row>
    <row r="933">
      <c r="A933" s="50"/>
      <c r="B933" s="44"/>
      <c r="C933" s="44"/>
      <c r="D933" s="44"/>
      <c r="E933" s="51"/>
      <c r="F933" s="261"/>
    </row>
    <row r="934">
      <c r="A934" s="50"/>
      <c r="B934" s="44"/>
      <c r="C934" s="44"/>
      <c r="D934" s="44"/>
      <c r="E934" s="51"/>
      <c r="F934" s="261"/>
    </row>
    <row r="935">
      <c r="A935" s="50"/>
      <c r="B935" s="44"/>
      <c r="C935" s="44"/>
      <c r="D935" s="44"/>
      <c r="E935" s="51"/>
      <c r="F935" s="261"/>
    </row>
    <row r="936">
      <c r="A936" s="50"/>
      <c r="B936" s="44"/>
      <c r="C936" s="44"/>
      <c r="D936" s="44"/>
      <c r="E936" s="51"/>
      <c r="F936" s="261"/>
    </row>
    <row r="937">
      <c r="A937" s="50"/>
      <c r="B937" s="44"/>
      <c r="C937" s="44"/>
      <c r="D937" s="44"/>
      <c r="E937" s="51"/>
      <c r="F937" s="261"/>
    </row>
    <row r="938">
      <c r="A938" s="50"/>
      <c r="B938" s="44"/>
      <c r="C938" s="44"/>
      <c r="D938" s="44"/>
      <c r="E938" s="51"/>
      <c r="F938" s="261"/>
    </row>
    <row r="939">
      <c r="A939" s="50"/>
      <c r="B939" s="44"/>
      <c r="C939" s="44"/>
      <c r="D939" s="44"/>
      <c r="E939" s="51"/>
      <c r="F939" s="261"/>
    </row>
    <row r="940">
      <c r="A940" s="50"/>
      <c r="B940" s="44"/>
      <c r="C940" s="44"/>
      <c r="D940" s="44"/>
      <c r="E940" s="51"/>
      <c r="F940" s="261"/>
    </row>
    <row r="941">
      <c r="A941" s="50"/>
      <c r="B941" s="44"/>
      <c r="C941" s="44"/>
      <c r="D941" s="44"/>
      <c r="E941" s="51"/>
      <c r="F941" s="261"/>
    </row>
    <row r="942">
      <c r="A942" s="50"/>
      <c r="B942" s="44"/>
      <c r="C942" s="44"/>
      <c r="D942" s="44"/>
      <c r="E942" s="51"/>
      <c r="F942" s="261"/>
    </row>
    <row r="943">
      <c r="A943" s="50"/>
      <c r="B943" s="44"/>
      <c r="C943" s="44"/>
      <c r="D943" s="44"/>
      <c r="E943" s="51"/>
      <c r="F943" s="261"/>
    </row>
    <row r="944">
      <c r="A944" s="50"/>
      <c r="B944" s="44"/>
      <c r="C944" s="44"/>
      <c r="D944" s="44"/>
      <c r="E944" s="51"/>
      <c r="F944" s="261"/>
    </row>
    <row r="945">
      <c r="A945" s="50"/>
      <c r="B945" s="44"/>
      <c r="C945" s="44"/>
      <c r="D945" s="44"/>
      <c r="E945" s="51"/>
      <c r="F945" s="261"/>
    </row>
    <row r="946">
      <c r="A946" s="50"/>
      <c r="B946" s="44"/>
      <c r="C946" s="44"/>
      <c r="D946" s="44"/>
      <c r="E946" s="51"/>
      <c r="F946" s="261"/>
    </row>
    <row r="947">
      <c r="A947" s="50"/>
      <c r="B947" s="44"/>
      <c r="C947" s="44"/>
      <c r="D947" s="44"/>
      <c r="E947" s="51"/>
      <c r="F947" s="261"/>
    </row>
    <row r="948">
      <c r="A948" s="50"/>
      <c r="B948" s="44"/>
      <c r="C948" s="44"/>
      <c r="D948" s="44"/>
      <c r="E948" s="51"/>
      <c r="F948" s="261"/>
    </row>
    <row r="949">
      <c r="A949" s="50"/>
      <c r="B949" s="44"/>
      <c r="C949" s="44"/>
      <c r="D949" s="44"/>
      <c r="E949" s="51"/>
      <c r="F949" s="261"/>
    </row>
    <row r="950">
      <c r="A950" s="50"/>
      <c r="B950" s="44"/>
      <c r="C950" s="44"/>
      <c r="D950" s="44"/>
      <c r="E950" s="51"/>
      <c r="F950" s="261"/>
    </row>
    <row r="951">
      <c r="A951" s="50"/>
      <c r="B951" s="44"/>
      <c r="C951" s="44"/>
      <c r="D951" s="44"/>
      <c r="E951" s="51"/>
      <c r="F951" s="261"/>
    </row>
    <row r="952">
      <c r="A952" s="50"/>
      <c r="B952" s="44"/>
      <c r="C952" s="44"/>
      <c r="D952" s="44"/>
      <c r="E952" s="51"/>
      <c r="F952" s="261"/>
    </row>
    <row r="953">
      <c r="A953" s="50"/>
      <c r="B953" s="44"/>
      <c r="C953" s="44"/>
      <c r="D953" s="44"/>
      <c r="E953" s="51"/>
      <c r="F953" s="261"/>
    </row>
    <row r="954">
      <c r="A954" s="50"/>
      <c r="B954" s="44"/>
      <c r="C954" s="44"/>
      <c r="D954" s="44"/>
      <c r="E954" s="51"/>
      <c r="F954" s="261"/>
    </row>
    <row r="955">
      <c r="A955" s="50"/>
      <c r="B955" s="44"/>
      <c r="C955" s="44"/>
      <c r="D955" s="44"/>
      <c r="E955" s="51"/>
      <c r="F955" s="261"/>
    </row>
    <row r="956">
      <c r="A956" s="50"/>
      <c r="B956" s="44"/>
      <c r="C956" s="44"/>
      <c r="D956" s="44"/>
      <c r="E956" s="51"/>
      <c r="F956" s="261"/>
    </row>
    <row r="957">
      <c r="A957" s="50"/>
      <c r="B957" s="44"/>
      <c r="C957" s="44"/>
      <c r="D957" s="44"/>
      <c r="E957" s="51"/>
      <c r="F957" s="261"/>
    </row>
    <row r="958">
      <c r="A958" s="50"/>
      <c r="B958" s="44"/>
      <c r="C958" s="44"/>
      <c r="D958" s="44"/>
      <c r="E958" s="51"/>
      <c r="F958" s="261"/>
    </row>
    <row r="959">
      <c r="A959" s="50"/>
      <c r="B959" s="44"/>
      <c r="C959" s="44"/>
      <c r="D959" s="44"/>
      <c r="E959" s="51"/>
      <c r="F959" s="261"/>
    </row>
    <row r="960">
      <c r="A960" s="50"/>
      <c r="B960" s="44"/>
      <c r="C960" s="44"/>
      <c r="D960" s="44"/>
      <c r="E960" s="51"/>
      <c r="F960" s="261"/>
    </row>
    <row r="961">
      <c r="A961" s="50"/>
      <c r="B961" s="44"/>
      <c r="C961" s="44"/>
      <c r="D961" s="44"/>
      <c r="E961" s="51"/>
      <c r="F961" s="261"/>
    </row>
    <row r="962">
      <c r="A962" s="50"/>
      <c r="B962" s="44"/>
      <c r="C962" s="44"/>
      <c r="D962" s="44"/>
      <c r="E962" s="51"/>
      <c r="F962" s="261"/>
    </row>
    <row r="963">
      <c r="A963" s="50"/>
      <c r="B963" s="44"/>
      <c r="C963" s="44"/>
      <c r="D963" s="44"/>
      <c r="E963" s="51"/>
      <c r="F963" s="261"/>
    </row>
    <row r="964">
      <c r="A964" s="50"/>
      <c r="B964" s="44"/>
      <c r="C964" s="44"/>
      <c r="D964" s="44"/>
      <c r="E964" s="51"/>
      <c r="F964" s="261"/>
    </row>
    <row r="965">
      <c r="A965" s="50"/>
      <c r="B965" s="44"/>
      <c r="C965" s="44"/>
      <c r="D965" s="44"/>
      <c r="E965" s="51"/>
      <c r="F965" s="261"/>
    </row>
    <row r="966">
      <c r="A966" s="50"/>
      <c r="B966" s="44"/>
      <c r="C966" s="44"/>
      <c r="D966" s="44"/>
      <c r="E966" s="51"/>
      <c r="F966" s="261"/>
    </row>
    <row r="967">
      <c r="A967" s="50"/>
      <c r="B967" s="44"/>
      <c r="C967" s="44"/>
      <c r="D967" s="44"/>
      <c r="E967" s="51"/>
      <c r="F967" s="261"/>
    </row>
    <row r="968">
      <c r="A968" s="50"/>
      <c r="B968" s="44"/>
      <c r="C968" s="44"/>
      <c r="D968" s="44"/>
      <c r="E968" s="51"/>
      <c r="F968" s="261"/>
    </row>
    <row r="969">
      <c r="A969" s="50"/>
      <c r="B969" s="44"/>
      <c r="C969" s="44"/>
      <c r="D969" s="44"/>
      <c r="E969" s="51"/>
      <c r="F969" s="261"/>
    </row>
    <row r="970">
      <c r="A970" s="50"/>
      <c r="B970" s="44"/>
      <c r="C970" s="44"/>
      <c r="D970" s="44"/>
      <c r="E970" s="51"/>
      <c r="F970" s="261"/>
    </row>
    <row r="971">
      <c r="A971" s="50"/>
      <c r="B971" s="44"/>
      <c r="C971" s="44"/>
      <c r="D971" s="44"/>
      <c r="E971" s="51"/>
      <c r="F971" s="261"/>
    </row>
    <row r="972">
      <c r="A972" s="50"/>
      <c r="B972" s="44"/>
      <c r="C972" s="44"/>
      <c r="D972" s="44"/>
      <c r="E972" s="51"/>
      <c r="F972" s="261"/>
    </row>
    <row r="973">
      <c r="A973" s="50"/>
      <c r="B973" s="44"/>
      <c r="C973" s="44"/>
      <c r="D973" s="44"/>
      <c r="E973" s="51"/>
      <c r="F973" s="261"/>
    </row>
    <row r="974">
      <c r="A974" s="50"/>
      <c r="B974" s="44"/>
      <c r="C974" s="44"/>
      <c r="D974" s="44"/>
      <c r="E974" s="51"/>
      <c r="F974" s="261"/>
    </row>
    <row r="975">
      <c r="A975" s="50"/>
      <c r="B975" s="44"/>
      <c r="C975" s="44"/>
      <c r="D975" s="44"/>
      <c r="E975" s="51"/>
      <c r="F975" s="261"/>
    </row>
    <row r="976">
      <c r="A976" s="50"/>
      <c r="B976" s="44"/>
      <c r="C976" s="44"/>
      <c r="D976" s="44"/>
      <c r="E976" s="51"/>
      <c r="F976" s="261"/>
    </row>
    <row r="977">
      <c r="A977" s="50"/>
      <c r="B977" s="44"/>
      <c r="C977" s="44"/>
      <c r="D977" s="44"/>
      <c r="E977" s="51"/>
      <c r="F977" s="261"/>
    </row>
    <row r="978">
      <c r="A978" s="50"/>
      <c r="B978" s="44"/>
      <c r="C978" s="44"/>
      <c r="D978" s="44"/>
      <c r="E978" s="51"/>
      <c r="F978" s="261"/>
    </row>
    <row r="979">
      <c r="A979" s="50"/>
      <c r="B979" s="44"/>
      <c r="C979" s="44"/>
      <c r="D979" s="44"/>
      <c r="E979" s="51"/>
      <c r="F979" s="261"/>
    </row>
    <row r="980">
      <c r="A980" s="50"/>
      <c r="B980" s="44"/>
      <c r="C980" s="44"/>
      <c r="D980" s="44"/>
      <c r="E980" s="51"/>
      <c r="F980" s="261"/>
    </row>
    <row r="981">
      <c r="A981" s="50"/>
      <c r="B981" s="44"/>
      <c r="C981" s="44"/>
      <c r="D981" s="44"/>
      <c r="E981" s="51"/>
      <c r="F981" s="261"/>
    </row>
    <row r="982">
      <c r="A982" s="50"/>
      <c r="B982" s="44"/>
      <c r="C982" s="44"/>
      <c r="D982" s="44"/>
      <c r="E982" s="51"/>
      <c r="F982" s="261"/>
    </row>
    <row r="983">
      <c r="A983" s="50"/>
      <c r="B983" s="44"/>
      <c r="C983" s="44"/>
      <c r="D983" s="44"/>
      <c r="E983" s="51"/>
      <c r="F983" s="261"/>
    </row>
    <row r="984">
      <c r="A984" s="50"/>
      <c r="B984" s="44"/>
      <c r="C984" s="44"/>
      <c r="D984" s="44"/>
      <c r="E984" s="51"/>
      <c r="F984" s="261"/>
    </row>
    <row r="985">
      <c r="A985" s="50"/>
      <c r="B985" s="44"/>
      <c r="C985" s="44"/>
      <c r="D985" s="44"/>
      <c r="E985" s="51"/>
      <c r="F985" s="261"/>
    </row>
    <row r="986">
      <c r="A986" s="50"/>
      <c r="B986" s="44"/>
      <c r="C986" s="44"/>
      <c r="D986" s="44"/>
      <c r="E986" s="51"/>
      <c r="F986" s="261"/>
    </row>
    <row r="987">
      <c r="A987" s="50"/>
      <c r="B987" s="44"/>
      <c r="C987" s="44"/>
      <c r="D987" s="44"/>
      <c r="E987" s="51"/>
      <c r="F987" s="261"/>
    </row>
    <row r="988">
      <c r="A988" s="50"/>
      <c r="B988" s="44"/>
      <c r="C988" s="44"/>
      <c r="D988" s="44"/>
      <c r="E988" s="51"/>
      <c r="F988" s="261"/>
    </row>
    <row r="989">
      <c r="A989" s="50"/>
      <c r="B989" s="44"/>
      <c r="C989" s="44"/>
      <c r="D989" s="44"/>
      <c r="E989" s="51"/>
      <c r="F989" s="261"/>
    </row>
    <row r="990">
      <c r="A990" s="50"/>
      <c r="B990" s="44"/>
      <c r="C990" s="44"/>
      <c r="D990" s="44"/>
      <c r="E990" s="51"/>
      <c r="F990" s="261"/>
    </row>
    <row r="991">
      <c r="A991" s="50"/>
      <c r="B991" s="44"/>
      <c r="C991" s="44"/>
      <c r="D991" s="44"/>
      <c r="E991" s="51"/>
      <c r="F991" s="261"/>
    </row>
    <row r="992">
      <c r="A992" s="50"/>
      <c r="B992" s="44"/>
      <c r="C992" s="44"/>
      <c r="D992" s="44"/>
      <c r="E992" s="51"/>
      <c r="F992" s="261"/>
    </row>
    <row r="993">
      <c r="A993" s="50"/>
      <c r="B993" s="44"/>
      <c r="C993" s="44"/>
      <c r="D993" s="44"/>
      <c r="E993" s="51"/>
      <c r="F993" s="261"/>
    </row>
    <row r="994">
      <c r="A994" s="50"/>
      <c r="B994" s="44"/>
      <c r="C994" s="44"/>
      <c r="D994" s="44"/>
      <c r="E994" s="51"/>
      <c r="F994" s="261"/>
    </row>
    <row r="995">
      <c r="A995" s="50"/>
      <c r="B995" s="44"/>
      <c r="C995" s="44"/>
      <c r="D995" s="44"/>
      <c r="E995" s="51"/>
      <c r="F995" s="261"/>
    </row>
    <row r="996">
      <c r="A996" s="50"/>
      <c r="B996" s="44"/>
      <c r="C996" s="44"/>
      <c r="D996" s="44"/>
      <c r="E996" s="51"/>
      <c r="F996" s="261"/>
    </row>
    <row r="997">
      <c r="A997" s="50"/>
      <c r="B997" s="44"/>
      <c r="C997" s="44"/>
      <c r="D997" s="44"/>
      <c r="E997" s="51"/>
      <c r="F997" s="261"/>
    </row>
    <row r="998">
      <c r="A998" s="50"/>
      <c r="B998" s="44"/>
      <c r="C998" s="44"/>
      <c r="D998" s="44"/>
      <c r="E998" s="51"/>
      <c r="F998" s="261"/>
    </row>
    <row r="999">
      <c r="A999" s="163"/>
      <c r="B999" s="164"/>
      <c r="C999" s="164"/>
      <c r="D999" s="164"/>
      <c r="E999" s="165"/>
      <c r="F999" s="678"/>
    </row>
    <row r="1000">
      <c r="A1000" s="163"/>
      <c r="B1000" s="164"/>
      <c r="C1000" s="164"/>
      <c r="D1000" s="164"/>
      <c r="E1000" s="165"/>
      <c r="F1000" s="678"/>
    </row>
    <row r="1001">
      <c r="A1001" s="163"/>
      <c r="B1001" s="164"/>
      <c r="C1001" s="164"/>
      <c r="D1001" s="164"/>
      <c r="E1001" s="165"/>
      <c r="F1001" s="678"/>
    </row>
    <row r="1002">
      <c r="A1002" s="163"/>
      <c r="B1002" s="164"/>
      <c r="C1002" s="164"/>
      <c r="D1002" s="164"/>
      <c r="E1002" s="165"/>
      <c r="F1002" s="678"/>
    </row>
    <row r="1003">
      <c r="A1003" s="163"/>
      <c r="B1003" s="164"/>
      <c r="C1003" s="164"/>
      <c r="D1003" s="164"/>
      <c r="E1003" s="165"/>
      <c r="F1003" s="678"/>
    </row>
    <row r="1004">
      <c r="A1004" s="163"/>
      <c r="B1004" s="164"/>
      <c r="C1004" s="164"/>
      <c r="D1004" s="164"/>
      <c r="E1004" s="165"/>
      <c r="F1004" s="678"/>
    </row>
    <row r="1005">
      <c r="A1005" s="163"/>
      <c r="B1005" s="164"/>
      <c r="C1005" s="164"/>
      <c r="D1005" s="164"/>
      <c r="E1005" s="165"/>
      <c r="F1005" s="678"/>
    </row>
    <row r="1006">
      <c r="A1006" s="163"/>
      <c r="B1006" s="164"/>
      <c r="C1006" s="164"/>
      <c r="D1006" s="164"/>
      <c r="E1006" s="165"/>
      <c r="F1006" s="678"/>
    </row>
    <row r="1007">
      <c r="A1007" s="163"/>
      <c r="B1007" s="164"/>
      <c r="C1007" s="164"/>
      <c r="D1007" s="164"/>
      <c r="E1007" s="165"/>
      <c r="F1007" s="678"/>
    </row>
    <row r="1008">
      <c r="A1008" s="163"/>
      <c r="B1008" s="164"/>
      <c r="C1008" s="164"/>
      <c r="D1008" s="164"/>
      <c r="E1008" s="165"/>
      <c r="F1008" s="678"/>
    </row>
    <row r="1009">
      <c r="A1009" s="163"/>
      <c r="B1009" s="164"/>
      <c r="C1009" s="164"/>
      <c r="D1009" s="164"/>
      <c r="E1009" s="165"/>
      <c r="F1009" s="678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5.29"/>
    <col customWidth="1" min="3" max="3" width="25.71"/>
    <col customWidth="1" min="4" max="4" width="29.0"/>
    <col customWidth="1" min="5" max="5" width="18.86"/>
    <col customWidth="1" min="6" max="6" width="56.0"/>
    <col customWidth="1" min="7" max="7" width="58.14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  <c r="G1" s="9" t="s">
        <v>8</v>
      </c>
    </row>
    <row r="2">
      <c r="A2" s="25">
        <v>45377.0</v>
      </c>
      <c r="B2" s="28" t="s">
        <v>8646</v>
      </c>
      <c r="C2" s="28" t="s">
        <v>10</v>
      </c>
      <c r="D2" s="28">
        <v>249629.0</v>
      </c>
      <c r="E2" s="29">
        <v>2388543.0</v>
      </c>
      <c r="F2" s="207" t="s">
        <v>8647</v>
      </c>
      <c r="G2" s="38"/>
    </row>
    <row r="3">
      <c r="A3" s="25">
        <v>45377.0</v>
      </c>
      <c r="B3" s="28" t="s">
        <v>8646</v>
      </c>
      <c r="C3" s="28" t="s">
        <v>10</v>
      </c>
      <c r="D3" s="28">
        <v>249629.0</v>
      </c>
      <c r="E3" s="29">
        <v>265393.95</v>
      </c>
      <c r="F3" s="207" t="s">
        <v>8648</v>
      </c>
      <c r="G3" s="38"/>
    </row>
    <row r="4">
      <c r="A4" s="25">
        <v>45420.0</v>
      </c>
      <c r="B4" s="28" t="s">
        <v>8646</v>
      </c>
      <c r="C4" s="28" t="s">
        <v>25</v>
      </c>
      <c r="D4" s="28">
        <v>104003.0</v>
      </c>
      <c r="E4" s="29">
        <v>361877.02</v>
      </c>
      <c r="F4" s="207" t="s">
        <v>8649</v>
      </c>
      <c r="G4" s="38"/>
    </row>
    <row r="5">
      <c r="A5" s="25">
        <v>45422.0</v>
      </c>
      <c r="B5" s="28" t="s">
        <v>8646</v>
      </c>
      <c r="C5" s="28" t="s">
        <v>25</v>
      </c>
      <c r="D5" s="28">
        <v>104002.0</v>
      </c>
      <c r="E5" s="29">
        <v>232766.49</v>
      </c>
      <c r="F5" s="207" t="s">
        <v>8649</v>
      </c>
      <c r="G5" s="38"/>
    </row>
    <row r="6">
      <c r="A6" s="25">
        <v>45427.0</v>
      </c>
      <c r="B6" s="28" t="s">
        <v>8646</v>
      </c>
      <c r="C6" s="28" t="s">
        <v>25</v>
      </c>
      <c r="D6" s="28">
        <v>104318.0</v>
      </c>
      <c r="E6" s="29">
        <v>64511.62</v>
      </c>
      <c r="F6" s="207" t="s">
        <v>8649</v>
      </c>
      <c r="G6" s="38"/>
    </row>
    <row r="7">
      <c r="A7" s="25">
        <v>45427.0</v>
      </c>
      <c r="B7" s="28" t="s">
        <v>8646</v>
      </c>
      <c r="C7" s="28" t="s">
        <v>25</v>
      </c>
      <c r="D7" s="28">
        <v>104317.0</v>
      </c>
      <c r="E7" s="29">
        <v>164983.5</v>
      </c>
      <c r="F7" s="207" t="s">
        <v>8649</v>
      </c>
      <c r="G7" s="38"/>
    </row>
    <row r="8">
      <c r="A8" s="25">
        <v>45475.0</v>
      </c>
      <c r="B8" s="28" t="s">
        <v>8646</v>
      </c>
      <c r="C8" s="28" t="s">
        <v>25</v>
      </c>
      <c r="D8" s="28">
        <v>105299.0</v>
      </c>
      <c r="E8" s="29">
        <v>2054635.37</v>
      </c>
      <c r="F8" s="207" t="s">
        <v>8650</v>
      </c>
      <c r="G8" s="38"/>
    </row>
    <row r="9">
      <c r="A9" s="25">
        <v>45475.0</v>
      </c>
      <c r="B9" s="28" t="s">
        <v>8646</v>
      </c>
      <c r="C9" s="28" t="s">
        <v>25</v>
      </c>
      <c r="D9" s="28">
        <v>105109.0</v>
      </c>
      <c r="E9" s="29">
        <v>154492.8</v>
      </c>
      <c r="F9" s="207" t="s">
        <v>8650</v>
      </c>
      <c r="G9" s="38"/>
    </row>
    <row r="10">
      <c r="A10" s="25">
        <v>45475.0</v>
      </c>
      <c r="B10" s="28" t="s">
        <v>8646</v>
      </c>
      <c r="C10" s="28" t="s">
        <v>25</v>
      </c>
      <c r="D10" s="28">
        <v>105192.0</v>
      </c>
      <c r="E10" s="29">
        <v>403198.14</v>
      </c>
      <c r="F10" s="207" t="s">
        <v>8650</v>
      </c>
      <c r="G10" s="38"/>
    </row>
    <row r="11">
      <c r="A11" s="25">
        <v>45511.0</v>
      </c>
      <c r="B11" s="28" t="s">
        <v>8646</v>
      </c>
      <c r="C11" s="28" t="s">
        <v>25</v>
      </c>
      <c r="D11" s="28">
        <v>106092.0</v>
      </c>
      <c r="E11" s="29">
        <v>392354.6</v>
      </c>
      <c r="F11" s="207" t="s">
        <v>23</v>
      </c>
      <c r="G11" s="38"/>
    </row>
    <row r="12">
      <c r="A12" s="25">
        <v>45531.0</v>
      </c>
      <c r="B12" s="28" t="s">
        <v>8646</v>
      </c>
      <c r="C12" s="28" t="s">
        <v>25</v>
      </c>
      <c r="D12" s="28">
        <v>106446.0</v>
      </c>
      <c r="E12" s="29">
        <v>648580.11</v>
      </c>
      <c r="F12" s="207" t="s">
        <v>8651</v>
      </c>
      <c r="G12" s="38"/>
    </row>
    <row r="13">
      <c r="A13" s="25">
        <v>45642.0</v>
      </c>
      <c r="B13" s="28" t="s">
        <v>8646</v>
      </c>
      <c r="C13" s="28" t="s">
        <v>25</v>
      </c>
      <c r="D13" s="28">
        <v>109023.0</v>
      </c>
      <c r="E13" s="671">
        <v>765522.23</v>
      </c>
      <c r="F13" s="207" t="s">
        <v>8652</v>
      </c>
      <c r="G13" s="38"/>
    </row>
    <row r="14">
      <c r="A14" s="25">
        <v>45642.0</v>
      </c>
      <c r="B14" s="28" t="s">
        <v>8646</v>
      </c>
      <c r="C14" s="28" t="s">
        <v>25</v>
      </c>
      <c r="D14" s="28">
        <v>109022.0</v>
      </c>
      <c r="E14" s="423">
        <v>386979.41</v>
      </c>
      <c r="F14" s="207" t="s">
        <v>8652</v>
      </c>
      <c r="G14" s="38"/>
    </row>
    <row r="15">
      <c r="A15" s="25">
        <v>45678.0</v>
      </c>
      <c r="B15" s="28" t="s">
        <v>8646</v>
      </c>
      <c r="C15" s="28" t="s">
        <v>25</v>
      </c>
      <c r="D15" s="28">
        <v>109933.0</v>
      </c>
      <c r="E15" s="29">
        <v>496535.0</v>
      </c>
      <c r="F15" s="207" t="s">
        <v>8653</v>
      </c>
      <c r="G15" s="38"/>
    </row>
    <row r="16">
      <c r="A16" s="25">
        <v>45678.0</v>
      </c>
      <c r="B16" s="28" t="s">
        <v>8646</v>
      </c>
      <c r="C16" s="28" t="s">
        <v>25</v>
      </c>
      <c r="D16" s="28">
        <v>109934.0</v>
      </c>
      <c r="E16" s="29">
        <v>150455.69</v>
      </c>
      <c r="F16" s="207" t="s">
        <v>8653</v>
      </c>
      <c r="G16" s="38"/>
    </row>
    <row r="17">
      <c r="A17" s="25">
        <v>45707.0</v>
      </c>
      <c r="B17" s="28" t="s">
        <v>8646</v>
      </c>
      <c r="C17" s="28" t="s">
        <v>25</v>
      </c>
      <c r="D17" s="28">
        <v>110794.0</v>
      </c>
      <c r="E17" s="29">
        <v>341775.94</v>
      </c>
      <c r="F17" s="207" t="s">
        <v>8654</v>
      </c>
      <c r="G17" s="38"/>
    </row>
    <row r="18">
      <c r="A18" s="25">
        <v>45707.0</v>
      </c>
      <c r="B18" s="28" t="s">
        <v>8646</v>
      </c>
      <c r="C18" s="28" t="s">
        <v>25</v>
      </c>
      <c r="D18" s="28">
        <v>110795.0</v>
      </c>
      <c r="E18" s="29">
        <v>50070.53</v>
      </c>
      <c r="F18" s="207" t="s">
        <v>8654</v>
      </c>
      <c r="G18" s="38"/>
    </row>
    <row r="19">
      <c r="A19" s="25">
        <v>45743.0</v>
      </c>
      <c r="B19" s="28" t="s">
        <v>8646</v>
      </c>
      <c r="C19" s="28" t="s">
        <v>10</v>
      </c>
      <c r="D19" s="28">
        <v>260819.0</v>
      </c>
      <c r="E19" s="544">
        <v>0.0</v>
      </c>
      <c r="F19" s="31" t="s">
        <v>8655</v>
      </c>
      <c r="G19" s="38"/>
    </row>
    <row r="20">
      <c r="A20" s="25">
        <v>45743.0</v>
      </c>
      <c r="B20" s="28" t="s">
        <v>8646</v>
      </c>
      <c r="C20" s="28" t="s">
        <v>10</v>
      </c>
      <c r="D20" s="28">
        <v>260820.0</v>
      </c>
      <c r="E20" s="33"/>
      <c r="F20" s="33"/>
      <c r="G20" s="38"/>
    </row>
    <row r="21">
      <c r="A21" s="25">
        <v>45771.0</v>
      </c>
      <c r="B21" s="28" t="s">
        <v>8646</v>
      </c>
      <c r="C21" s="28" t="s">
        <v>25</v>
      </c>
      <c r="D21" s="28">
        <v>112539.0</v>
      </c>
      <c r="E21" s="29">
        <v>1128248.24</v>
      </c>
      <c r="F21" s="31" t="s">
        <v>8656</v>
      </c>
      <c r="G21" s="38"/>
    </row>
    <row r="22">
      <c r="A22" s="25">
        <v>45771.0</v>
      </c>
      <c r="B22" s="28" t="s">
        <v>8646</v>
      </c>
      <c r="C22" s="28" t="s">
        <v>25</v>
      </c>
      <c r="D22" s="28">
        <v>112538.0</v>
      </c>
      <c r="E22" s="29">
        <v>237979.17</v>
      </c>
      <c r="F22" s="33"/>
      <c r="G22" s="38"/>
    </row>
    <row r="23">
      <c r="A23" s="25">
        <v>45810.0</v>
      </c>
      <c r="B23" s="28" t="s">
        <v>8646</v>
      </c>
      <c r="C23" s="28" t="s">
        <v>25</v>
      </c>
      <c r="D23" s="28">
        <v>113513.0</v>
      </c>
      <c r="E23" s="29">
        <v>421570.44</v>
      </c>
      <c r="F23" s="31" t="s">
        <v>8657</v>
      </c>
      <c r="G23" s="38"/>
    </row>
    <row r="24">
      <c r="A24" s="25">
        <v>45812.0</v>
      </c>
      <c r="B24" s="28" t="s">
        <v>8646</v>
      </c>
      <c r="C24" s="28" t="s">
        <v>25</v>
      </c>
      <c r="D24" s="28">
        <v>113514.0</v>
      </c>
      <c r="E24" s="29">
        <v>166453.65</v>
      </c>
      <c r="F24" s="33"/>
      <c r="G24" s="38"/>
    </row>
    <row r="25">
      <c r="A25" s="195">
        <v>45818.0</v>
      </c>
      <c r="B25" s="196" t="s">
        <v>8646</v>
      </c>
      <c r="C25" s="196" t="s">
        <v>5491</v>
      </c>
      <c r="D25" s="196">
        <v>1.92469431E8</v>
      </c>
      <c r="E25" s="672">
        <v>-5253.04</v>
      </c>
      <c r="F25" s="261"/>
      <c r="G25" s="38"/>
    </row>
    <row r="26">
      <c r="A26" s="195">
        <v>45818.0</v>
      </c>
      <c r="B26" s="196" t="s">
        <v>8646</v>
      </c>
      <c r="C26" s="196" t="s">
        <v>5491</v>
      </c>
      <c r="D26" s="196">
        <v>1.92488188E8</v>
      </c>
      <c r="E26" s="672">
        <v>-4623.61</v>
      </c>
      <c r="F26" s="261"/>
      <c r="G26" s="38"/>
    </row>
    <row r="27">
      <c r="A27" s="162">
        <v>45825.0</v>
      </c>
      <c r="B27" s="101" t="s">
        <v>8646</v>
      </c>
      <c r="C27" s="101" t="s">
        <v>679</v>
      </c>
      <c r="D27" s="101">
        <v>7809.0</v>
      </c>
      <c r="E27" s="229">
        <v>-41715.36</v>
      </c>
      <c r="F27" s="261"/>
      <c r="G27" s="85" t="s">
        <v>8658</v>
      </c>
    </row>
    <row r="28">
      <c r="A28" s="195">
        <v>45834.0</v>
      </c>
      <c r="B28" s="196" t="s">
        <v>8646</v>
      </c>
      <c r="C28" s="196" t="s">
        <v>5491</v>
      </c>
      <c r="D28" s="196">
        <v>1.92766852E8</v>
      </c>
      <c r="E28" s="672">
        <v>-8100.18</v>
      </c>
      <c r="F28" s="261"/>
      <c r="G28" s="85"/>
    </row>
    <row r="29">
      <c r="A29" s="195">
        <v>45834.0</v>
      </c>
      <c r="B29" s="196" t="s">
        <v>8646</v>
      </c>
      <c r="C29" s="196" t="s">
        <v>5491</v>
      </c>
      <c r="D29" s="196">
        <v>1.92785674E8</v>
      </c>
      <c r="E29" s="672">
        <v>-6199.98</v>
      </c>
      <c r="F29" s="261"/>
      <c r="G29" s="38"/>
    </row>
    <row r="30">
      <c r="A30" s="25">
        <v>45846.0</v>
      </c>
      <c r="B30" s="28" t="s">
        <v>8646</v>
      </c>
      <c r="C30" s="28" t="s">
        <v>25</v>
      </c>
      <c r="D30" s="28">
        <v>114383.0</v>
      </c>
      <c r="E30" s="29">
        <v>1290341.93</v>
      </c>
      <c r="F30" s="207" t="s">
        <v>8659</v>
      </c>
      <c r="G30" s="38"/>
    </row>
    <row r="31">
      <c r="A31" s="195">
        <v>45849.0</v>
      </c>
      <c r="B31" s="196" t="s">
        <v>8646</v>
      </c>
      <c r="C31" s="196" t="s">
        <v>5577</v>
      </c>
      <c r="D31" s="196">
        <v>1.92904929E8</v>
      </c>
      <c r="E31" s="672" t="s">
        <v>8660</v>
      </c>
      <c r="F31" s="261"/>
      <c r="G31" s="38"/>
    </row>
    <row r="32">
      <c r="A32" s="195">
        <v>45849.0</v>
      </c>
      <c r="B32" s="196" t="s">
        <v>8646</v>
      </c>
      <c r="C32" s="196" t="s">
        <v>5577</v>
      </c>
      <c r="D32" s="196">
        <v>1.925886463E9</v>
      </c>
      <c r="E32" s="672" t="s">
        <v>8661</v>
      </c>
      <c r="F32" s="261"/>
      <c r="G32" s="38"/>
    </row>
    <row r="33">
      <c r="A33" s="195">
        <v>45862.0</v>
      </c>
      <c r="B33" s="196" t="s">
        <v>8646</v>
      </c>
      <c r="C33" s="196" t="s">
        <v>5577</v>
      </c>
      <c r="D33" s="196">
        <v>1.93023881E8</v>
      </c>
      <c r="E33" s="672">
        <v>-9192.71</v>
      </c>
      <c r="F33" s="261"/>
      <c r="G33" s="38"/>
    </row>
    <row r="34">
      <c r="A34" s="195">
        <v>45866.0</v>
      </c>
      <c r="B34" s="196" t="s">
        <v>8646</v>
      </c>
      <c r="C34" s="196" t="s">
        <v>5577</v>
      </c>
      <c r="D34" s="196">
        <v>1.93005003E8</v>
      </c>
      <c r="E34" s="672">
        <v>-9383.67</v>
      </c>
      <c r="F34" s="261"/>
      <c r="G34" s="38"/>
    </row>
    <row r="35">
      <c r="A35" s="25">
        <v>45884.0</v>
      </c>
      <c r="B35" s="28" t="s">
        <v>8646</v>
      </c>
      <c r="C35" s="28" t="s">
        <v>25</v>
      </c>
      <c r="D35" s="28">
        <v>115734.0</v>
      </c>
      <c r="E35" s="29">
        <v>157487.55</v>
      </c>
      <c r="F35" s="31" t="s">
        <v>8662</v>
      </c>
      <c r="G35" s="38"/>
    </row>
    <row r="36">
      <c r="A36" s="25">
        <v>45884.0</v>
      </c>
      <c r="B36" s="28" t="s">
        <v>8646</v>
      </c>
      <c r="C36" s="28" t="s">
        <v>25</v>
      </c>
      <c r="D36" s="28">
        <v>115749.0</v>
      </c>
      <c r="E36" s="29">
        <v>842370.2</v>
      </c>
      <c r="F36" s="33"/>
      <c r="G36" s="188"/>
    </row>
    <row r="37">
      <c r="A37" s="195">
        <v>45909.0</v>
      </c>
      <c r="B37" s="196" t="s">
        <v>8646</v>
      </c>
      <c r="C37" s="196" t="s">
        <v>5577</v>
      </c>
      <c r="D37" s="196">
        <v>1.93438028E8</v>
      </c>
      <c r="E37" s="672">
        <v>-14917.48</v>
      </c>
      <c r="F37" s="261"/>
      <c r="G37" s="188"/>
    </row>
    <row r="38">
      <c r="A38" s="195">
        <v>45909.0</v>
      </c>
      <c r="B38" s="196" t="s">
        <v>8663</v>
      </c>
      <c r="C38" s="196" t="s">
        <v>5577</v>
      </c>
      <c r="D38" s="196">
        <v>1.9345635E8</v>
      </c>
      <c r="E38" s="672">
        <v>-17081.07</v>
      </c>
      <c r="F38" s="261"/>
      <c r="G38" s="38"/>
    </row>
    <row r="39">
      <c r="A39" s="25">
        <v>45908.0</v>
      </c>
      <c r="B39" s="28" t="s">
        <v>8646</v>
      </c>
      <c r="C39" s="28" t="s">
        <v>25</v>
      </c>
      <c r="D39" s="28">
        <v>116294.0</v>
      </c>
      <c r="E39" s="29">
        <v>529193.28</v>
      </c>
      <c r="F39" s="207" t="s">
        <v>8664</v>
      </c>
      <c r="G39" s="187"/>
    </row>
    <row r="40">
      <c r="A40" s="195">
        <v>45915.0</v>
      </c>
      <c r="B40" s="196" t="s">
        <v>8646</v>
      </c>
      <c r="C40" s="196" t="s">
        <v>5577</v>
      </c>
      <c r="D40" s="196">
        <v>1.93575619E8</v>
      </c>
      <c r="E40" s="672">
        <v>-7721.62</v>
      </c>
      <c r="F40" s="261"/>
      <c r="G40" s="38"/>
    </row>
    <row r="41">
      <c r="A41" s="195">
        <v>45915.0</v>
      </c>
      <c r="B41" s="196" t="s">
        <v>8646</v>
      </c>
      <c r="C41" s="196" t="s">
        <v>5577</v>
      </c>
      <c r="D41" s="196">
        <v>1.93556297E8</v>
      </c>
      <c r="E41" s="672">
        <v>-8009.03</v>
      </c>
      <c r="F41" s="261"/>
      <c r="G41" s="38"/>
    </row>
    <row r="42">
      <c r="A42" s="195">
        <v>45931.0</v>
      </c>
      <c r="B42" s="196" t="s">
        <v>8646</v>
      </c>
      <c r="C42" s="196" t="s">
        <v>5577</v>
      </c>
      <c r="D42" s="196">
        <v>1.93874977E8</v>
      </c>
      <c r="E42" s="672">
        <v>-26653.38</v>
      </c>
      <c r="F42" s="261"/>
      <c r="G42" s="38"/>
    </row>
    <row r="43">
      <c r="A43" s="195">
        <v>45931.0</v>
      </c>
      <c r="B43" s="196" t="s">
        <v>8646</v>
      </c>
      <c r="C43" s="196" t="s">
        <v>5577</v>
      </c>
      <c r="D43" s="196">
        <v>1.93855942E8</v>
      </c>
      <c r="E43" s="672">
        <v>-29753.57</v>
      </c>
      <c r="F43" s="261"/>
      <c r="G43" s="38"/>
    </row>
    <row r="44">
      <c r="A44" s="195">
        <v>45944.0</v>
      </c>
      <c r="B44" s="196" t="s">
        <v>8646</v>
      </c>
      <c r="C44" s="196" t="s">
        <v>5577</v>
      </c>
      <c r="D44" s="196">
        <v>1.93696213E8</v>
      </c>
      <c r="E44" s="672">
        <v>-3575.76</v>
      </c>
      <c r="F44" s="261"/>
      <c r="G44" s="38"/>
    </row>
    <row r="45">
      <c r="A45" s="195">
        <v>45944.0</v>
      </c>
      <c r="B45" s="196" t="s">
        <v>8646</v>
      </c>
      <c r="C45" s="196" t="s">
        <v>5577</v>
      </c>
      <c r="D45" s="196">
        <v>1.93677324E8</v>
      </c>
      <c r="E45" s="672">
        <v>-4255.98</v>
      </c>
      <c r="F45" s="261"/>
      <c r="G45" s="188"/>
    </row>
    <row r="46">
      <c r="A46" s="162">
        <v>45950.0</v>
      </c>
      <c r="B46" s="101" t="s">
        <v>8646</v>
      </c>
      <c r="C46" s="101" t="s">
        <v>7</v>
      </c>
      <c r="D46" s="101">
        <v>117328.0</v>
      </c>
      <c r="E46" s="229">
        <v>299209.11</v>
      </c>
      <c r="F46" s="261"/>
      <c r="G46" s="188"/>
    </row>
    <row r="47">
      <c r="A47" s="162">
        <v>45950.0</v>
      </c>
      <c r="B47" s="101" t="s">
        <v>8646</v>
      </c>
      <c r="C47" s="101" t="s">
        <v>7</v>
      </c>
      <c r="D47" s="101">
        <v>117329.0</v>
      </c>
      <c r="E47" s="229">
        <v>283675.16</v>
      </c>
      <c r="F47" s="261"/>
      <c r="G47" s="188"/>
    </row>
    <row r="48">
      <c r="A48" s="71">
        <v>45973.0</v>
      </c>
      <c r="B48" s="72" t="s">
        <v>8646</v>
      </c>
      <c r="C48" s="72" t="s">
        <v>5577</v>
      </c>
      <c r="D48" s="72">
        <v>1.94035241E8</v>
      </c>
      <c r="E48" s="376">
        <v>-8161.2</v>
      </c>
      <c r="F48" s="261"/>
      <c r="G48" s="189"/>
    </row>
    <row r="49">
      <c r="A49" s="71">
        <v>45973.0</v>
      </c>
      <c r="B49" s="72" t="s">
        <v>8646</v>
      </c>
      <c r="C49" s="72" t="s">
        <v>5577</v>
      </c>
      <c r="D49" s="72">
        <v>1.94054454E8</v>
      </c>
      <c r="E49" s="376">
        <v>-7214.38</v>
      </c>
      <c r="F49" s="261"/>
      <c r="G49" s="38"/>
    </row>
    <row r="50">
      <c r="A50" s="162">
        <v>45973.0</v>
      </c>
      <c r="B50" s="101" t="s">
        <v>8646</v>
      </c>
      <c r="C50" s="101" t="s">
        <v>7</v>
      </c>
      <c r="D50" s="101">
        <v>117992.0</v>
      </c>
      <c r="E50" s="229">
        <v>78275.51</v>
      </c>
      <c r="F50" s="261"/>
      <c r="G50" s="38"/>
    </row>
    <row r="51">
      <c r="A51" s="162">
        <v>45973.0</v>
      </c>
      <c r="B51" s="101" t="s">
        <v>8646</v>
      </c>
      <c r="C51" s="101" t="s">
        <v>7</v>
      </c>
      <c r="D51" s="101">
        <v>117987.0</v>
      </c>
      <c r="E51" s="229">
        <v>468851.83</v>
      </c>
      <c r="F51" s="261"/>
      <c r="G51" s="38"/>
    </row>
    <row r="52">
      <c r="A52" s="71">
        <v>46014.0</v>
      </c>
      <c r="B52" s="72" t="s">
        <v>8646</v>
      </c>
      <c r="C52" s="72" t="s">
        <v>5577</v>
      </c>
      <c r="D52" s="72">
        <v>1.94551864E8</v>
      </c>
      <c r="E52" s="376">
        <v>-8102.18</v>
      </c>
      <c r="F52" s="261"/>
      <c r="G52" s="38"/>
    </row>
    <row r="53">
      <c r="A53" s="71">
        <v>46014.0</v>
      </c>
      <c r="B53" s="72" t="s">
        <v>8646</v>
      </c>
      <c r="C53" s="72" t="s">
        <v>5577</v>
      </c>
      <c r="D53" s="72">
        <v>1.94534016E8</v>
      </c>
      <c r="E53" s="376">
        <v>-19510.46</v>
      </c>
      <c r="F53" s="261"/>
      <c r="G53" s="38"/>
    </row>
    <row r="54">
      <c r="A54" s="25">
        <v>46009.0</v>
      </c>
      <c r="B54" s="28" t="s">
        <v>8646</v>
      </c>
      <c r="C54" s="28" t="s">
        <v>7</v>
      </c>
      <c r="D54" s="28">
        <v>118664.0</v>
      </c>
      <c r="E54" s="29">
        <v>505563.19</v>
      </c>
      <c r="F54" s="207" t="s">
        <v>8665</v>
      </c>
      <c r="G54" s="38"/>
    </row>
    <row r="55">
      <c r="A55" s="71">
        <v>46034.0</v>
      </c>
      <c r="B55" s="72" t="s">
        <v>8646</v>
      </c>
      <c r="C55" s="72" t="s">
        <v>5577</v>
      </c>
      <c r="D55" s="72">
        <v>1.94649229E8</v>
      </c>
      <c r="E55" s="376">
        <v>-25496.29</v>
      </c>
      <c r="F55" s="261"/>
      <c r="G55" s="38"/>
    </row>
    <row r="56">
      <c r="A56" s="71">
        <v>46034.0</v>
      </c>
      <c r="B56" s="72" t="s">
        <v>8646</v>
      </c>
      <c r="C56" s="72" t="s">
        <v>5577</v>
      </c>
      <c r="D56" s="72">
        <v>1.94665174E8</v>
      </c>
      <c r="E56" s="673">
        <v>-3196.05</v>
      </c>
      <c r="F56" s="261"/>
      <c r="G56" s="194"/>
    </row>
    <row r="57">
      <c r="A57" s="162">
        <v>46048.0</v>
      </c>
      <c r="B57" s="101" t="s">
        <v>8646</v>
      </c>
      <c r="C57" s="101" t="s">
        <v>5577</v>
      </c>
      <c r="D57" s="674">
        <v>1.94758985E8</v>
      </c>
      <c r="E57" s="229">
        <v>29266.3</v>
      </c>
      <c r="F57" s="261"/>
      <c r="G57" s="38"/>
    </row>
    <row r="58">
      <c r="A58" s="162">
        <v>46048.0</v>
      </c>
      <c r="B58" s="101" t="s">
        <v>8646</v>
      </c>
      <c r="C58" s="101" t="s">
        <v>5577</v>
      </c>
      <c r="D58" s="101">
        <v>1.94776344E8</v>
      </c>
      <c r="E58" s="229">
        <v>939.53</v>
      </c>
      <c r="F58" s="261"/>
      <c r="G58" s="38"/>
    </row>
    <row r="59">
      <c r="A59" s="162">
        <v>46051.0</v>
      </c>
      <c r="B59" s="101" t="s">
        <v>8646</v>
      </c>
      <c r="C59" s="101" t="s">
        <v>7</v>
      </c>
      <c r="D59" s="101">
        <v>119792.0</v>
      </c>
      <c r="E59" s="229">
        <v>104369.76</v>
      </c>
      <c r="F59" s="231" t="s">
        <v>8666</v>
      </c>
      <c r="G59" s="38"/>
    </row>
    <row r="60">
      <c r="A60" s="162">
        <v>46051.0</v>
      </c>
      <c r="B60" s="101" t="s">
        <v>8646</v>
      </c>
      <c r="C60" s="101" t="s">
        <v>7</v>
      </c>
      <c r="D60" s="101">
        <v>1197993.0</v>
      </c>
      <c r="E60" s="229">
        <v>931207.52</v>
      </c>
      <c r="F60" s="231" t="s">
        <v>8667</v>
      </c>
      <c r="G60" s="38"/>
    </row>
    <row r="61">
      <c r="A61" s="71">
        <v>46063.0</v>
      </c>
      <c r="B61" s="72" t="s">
        <v>8646</v>
      </c>
      <c r="C61" s="72" t="s">
        <v>5577</v>
      </c>
      <c r="D61" s="72">
        <v>1.94951008E8</v>
      </c>
      <c r="E61" s="376">
        <v>-7114.97</v>
      </c>
      <c r="F61" s="261"/>
      <c r="G61" s="38"/>
    </row>
    <row r="62">
      <c r="A62" s="71">
        <v>46063.0</v>
      </c>
      <c r="B62" s="72" t="s">
        <v>8646</v>
      </c>
      <c r="C62" s="72" t="s">
        <v>5577</v>
      </c>
      <c r="D62" s="72">
        <v>1.94934007E8</v>
      </c>
      <c r="E62" s="376">
        <v>-10693.56</v>
      </c>
      <c r="F62" s="261"/>
      <c r="G62" s="194"/>
    </row>
    <row r="63">
      <c r="A63" s="71">
        <v>46079.0</v>
      </c>
      <c r="B63" s="72" t="s">
        <v>8646</v>
      </c>
      <c r="C63" s="72" t="s">
        <v>5577</v>
      </c>
      <c r="D63" s="72">
        <v>1.95066345E8</v>
      </c>
      <c r="E63" s="376">
        <v>-3790.16</v>
      </c>
      <c r="F63" s="261"/>
      <c r="G63" s="38"/>
    </row>
    <row r="64">
      <c r="A64" s="71">
        <v>46079.0</v>
      </c>
      <c r="B64" s="72" t="s">
        <v>8646</v>
      </c>
      <c r="C64" s="72" t="s">
        <v>5577</v>
      </c>
      <c r="D64" s="72">
        <v>1.95049339E8</v>
      </c>
      <c r="E64" s="376">
        <v>-6364.0</v>
      </c>
      <c r="F64" s="261"/>
      <c r="G64" s="38"/>
    </row>
    <row r="65">
      <c r="A65" s="162">
        <v>46091.0</v>
      </c>
      <c r="B65" s="101" t="s">
        <v>8646</v>
      </c>
      <c r="C65" s="101" t="s">
        <v>8668</v>
      </c>
      <c r="D65" s="101">
        <v>1.95180077E8</v>
      </c>
      <c r="E65" s="229">
        <v>-947.54</v>
      </c>
      <c r="F65" s="261"/>
      <c r="G65" s="194"/>
    </row>
    <row r="66">
      <c r="A66" s="162">
        <v>46091.0</v>
      </c>
      <c r="B66" s="101" t="s">
        <v>8646</v>
      </c>
      <c r="C66" s="101" t="s">
        <v>5577</v>
      </c>
      <c r="D66" s="101">
        <v>1.95163855E8</v>
      </c>
      <c r="E66" s="229">
        <v>-30002.59</v>
      </c>
      <c r="F66" s="261"/>
      <c r="G66" s="38"/>
    </row>
    <row r="67">
      <c r="A67" s="25">
        <v>46118.0</v>
      </c>
      <c r="B67" s="28" t="s">
        <v>8646</v>
      </c>
      <c r="C67" s="28" t="s">
        <v>7</v>
      </c>
      <c r="D67" s="268" t="s">
        <v>8669</v>
      </c>
      <c r="E67" s="662">
        <v>933826.25</v>
      </c>
      <c r="F67" s="207" t="s">
        <v>8670</v>
      </c>
      <c r="G67" s="194"/>
    </row>
    <row r="68">
      <c r="A68" s="25">
        <v>46132.0</v>
      </c>
      <c r="B68" s="28" t="s">
        <v>8646</v>
      </c>
      <c r="C68" s="28" t="s">
        <v>7</v>
      </c>
      <c r="D68" s="28" t="s">
        <v>8671</v>
      </c>
      <c r="E68" s="29">
        <v>467143.04</v>
      </c>
      <c r="F68" s="207" t="s">
        <v>8672</v>
      </c>
      <c r="G68" s="194"/>
    </row>
    <row r="69">
      <c r="A69" s="71">
        <v>46154.0</v>
      </c>
      <c r="B69" s="72" t="s">
        <v>8646</v>
      </c>
      <c r="C69" s="72" t="s">
        <v>5577</v>
      </c>
      <c r="D69" s="72">
        <v>1.95729624E8</v>
      </c>
      <c r="E69" s="376">
        <v>-5902.57</v>
      </c>
      <c r="F69" s="261"/>
      <c r="G69" s="188"/>
    </row>
    <row r="70">
      <c r="A70" s="71">
        <v>46154.0</v>
      </c>
      <c r="B70" s="72" t="s">
        <v>8646</v>
      </c>
      <c r="C70" s="72" t="s">
        <v>5577</v>
      </c>
      <c r="D70" s="72">
        <v>1.95713738E8</v>
      </c>
      <c r="E70" s="376">
        <v>-6193.18</v>
      </c>
      <c r="F70" s="261"/>
      <c r="G70" s="194"/>
    </row>
    <row r="71">
      <c r="A71" s="162">
        <v>46177.0</v>
      </c>
      <c r="B71" s="101" t="s">
        <v>8663</v>
      </c>
      <c r="C71" s="101" t="s">
        <v>7</v>
      </c>
      <c r="D71" s="101" t="s">
        <v>8673</v>
      </c>
      <c r="E71" s="229">
        <v>194081.41</v>
      </c>
      <c r="F71" s="261"/>
      <c r="G71" s="38"/>
    </row>
    <row r="72">
      <c r="A72" s="162">
        <v>46178.0</v>
      </c>
      <c r="B72" s="101" t="s">
        <v>8663</v>
      </c>
      <c r="C72" s="101" t="s">
        <v>7</v>
      </c>
      <c r="D72" s="101" t="s">
        <v>8674</v>
      </c>
      <c r="E72" s="229">
        <v>704157.41</v>
      </c>
      <c r="F72" s="261"/>
      <c r="G72" s="194"/>
    </row>
    <row r="73">
      <c r="A73" s="675">
        <v>46182.0</v>
      </c>
      <c r="B73" s="676"/>
      <c r="C73" s="269" t="s">
        <v>5963</v>
      </c>
      <c r="D73" s="269">
        <v>1.95993925E8</v>
      </c>
      <c r="E73" s="677">
        <v>-25862.49</v>
      </c>
      <c r="F73" s="261"/>
      <c r="G73" s="38"/>
    </row>
    <row r="74">
      <c r="A74" s="675">
        <v>46182.0</v>
      </c>
      <c r="B74" s="676"/>
      <c r="C74" s="269" t="s">
        <v>5968</v>
      </c>
      <c r="D74" s="269">
        <v>1.95978523E8</v>
      </c>
      <c r="E74" s="677">
        <v>-7788.34</v>
      </c>
      <c r="F74" s="261"/>
      <c r="G74" s="38"/>
    </row>
    <row r="75">
      <c r="A75" s="50"/>
      <c r="B75" s="44"/>
      <c r="C75" s="44"/>
      <c r="D75" s="44"/>
      <c r="E75" s="51"/>
      <c r="F75" s="261"/>
      <c r="G75" s="38"/>
    </row>
    <row r="76">
      <c r="A76" s="50"/>
      <c r="B76" s="44"/>
      <c r="C76" s="44"/>
      <c r="D76" s="44"/>
      <c r="E76" s="51"/>
      <c r="F76" s="261"/>
      <c r="G76" s="194"/>
    </row>
    <row r="77">
      <c r="A77" s="50"/>
      <c r="B77" s="44"/>
      <c r="C77" s="44"/>
      <c r="D77" s="44"/>
      <c r="E77" s="51"/>
      <c r="F77" s="261"/>
      <c r="G77" s="194"/>
    </row>
    <row r="78">
      <c r="A78" s="50"/>
      <c r="B78" s="44"/>
      <c r="C78" s="44"/>
      <c r="D78" s="44"/>
      <c r="E78" s="51"/>
      <c r="F78" s="261"/>
      <c r="G78" s="194"/>
    </row>
    <row r="79">
      <c r="A79" s="50"/>
      <c r="B79" s="44"/>
      <c r="C79" s="44"/>
      <c r="D79" s="44"/>
      <c r="E79" s="51"/>
      <c r="F79" s="261"/>
      <c r="G79" s="38"/>
    </row>
    <row r="80">
      <c r="A80" s="50"/>
      <c r="B80" s="44"/>
      <c r="C80" s="44"/>
      <c r="D80" s="44"/>
      <c r="E80" s="51"/>
      <c r="F80" s="261"/>
      <c r="G80" s="38"/>
    </row>
    <row r="81">
      <c r="A81" s="50"/>
      <c r="B81" s="44"/>
      <c r="C81" s="44"/>
      <c r="D81" s="44"/>
      <c r="E81" s="51"/>
      <c r="F81" s="261"/>
      <c r="G81" s="38"/>
    </row>
    <row r="82">
      <c r="A82" s="50"/>
      <c r="B82" s="44"/>
      <c r="C82" s="44"/>
      <c r="D82" s="44"/>
      <c r="E82" s="51"/>
      <c r="F82" s="261"/>
      <c r="G82" s="38"/>
    </row>
    <row r="83">
      <c r="A83" s="50"/>
      <c r="B83" s="44"/>
      <c r="C83" s="44"/>
      <c r="D83" s="44"/>
      <c r="E83" s="51"/>
      <c r="F83" s="261"/>
      <c r="G83" s="38"/>
    </row>
    <row r="84">
      <c r="A84" s="50"/>
      <c r="B84" s="44"/>
      <c r="C84" s="44"/>
      <c r="D84" s="44"/>
      <c r="E84" s="51"/>
      <c r="F84" s="261"/>
      <c r="G84" s="38"/>
    </row>
    <row r="85">
      <c r="A85" s="50"/>
      <c r="B85" s="44"/>
      <c r="C85" s="44"/>
      <c r="D85" s="44"/>
      <c r="E85" s="51"/>
      <c r="F85" s="261"/>
      <c r="G85" s="38"/>
    </row>
    <row r="86">
      <c r="A86" s="50"/>
      <c r="B86" s="44"/>
      <c r="C86" s="44"/>
      <c r="D86" s="44"/>
      <c r="E86" s="51"/>
      <c r="F86" s="261"/>
      <c r="G86" s="38"/>
    </row>
    <row r="87">
      <c r="A87" s="50"/>
      <c r="B87" s="44"/>
      <c r="C87" s="44"/>
      <c r="D87" s="44"/>
      <c r="E87" s="51"/>
      <c r="F87" s="261"/>
      <c r="G87" s="38"/>
    </row>
    <row r="88">
      <c r="A88" s="50"/>
      <c r="B88" s="44"/>
      <c r="C88" s="44"/>
      <c r="D88" s="44"/>
      <c r="E88" s="51"/>
      <c r="F88" s="261"/>
      <c r="G88" s="38"/>
    </row>
    <row r="89">
      <c r="A89" s="50"/>
      <c r="B89" s="44"/>
      <c r="C89" s="44"/>
      <c r="D89" s="44"/>
      <c r="E89" s="51"/>
      <c r="F89" s="261"/>
      <c r="G89" s="38"/>
    </row>
    <row r="90">
      <c r="A90" s="50"/>
      <c r="B90" s="44"/>
      <c r="C90" s="44"/>
      <c r="D90" s="44"/>
      <c r="E90" s="51"/>
      <c r="F90" s="261"/>
      <c r="G90" s="38"/>
    </row>
    <row r="91">
      <c r="A91" s="50"/>
      <c r="B91" s="44"/>
      <c r="C91" s="44"/>
      <c r="D91" s="44"/>
      <c r="E91" s="51"/>
      <c r="F91" s="261"/>
      <c r="G91" s="188"/>
    </row>
    <row r="92">
      <c r="A92" s="50"/>
      <c r="B92" s="44"/>
      <c r="C92" s="44"/>
      <c r="D92" s="44"/>
      <c r="E92" s="51"/>
      <c r="F92" s="261"/>
      <c r="G92" s="38"/>
    </row>
    <row r="93">
      <c r="A93" s="50"/>
      <c r="B93" s="44"/>
      <c r="C93" s="44"/>
      <c r="D93" s="44"/>
      <c r="E93" s="51"/>
      <c r="F93" s="261"/>
      <c r="G93" s="38"/>
    </row>
    <row r="94">
      <c r="A94" s="50"/>
      <c r="B94" s="44"/>
      <c r="C94" s="44"/>
      <c r="D94" s="44"/>
      <c r="E94" s="51"/>
      <c r="F94" s="261"/>
      <c r="G94" s="194"/>
    </row>
    <row r="95">
      <c r="A95" s="50"/>
      <c r="B95" s="44"/>
      <c r="C95" s="44"/>
      <c r="D95" s="44"/>
      <c r="E95" s="51"/>
      <c r="F95" s="261"/>
      <c r="G95" s="38"/>
    </row>
    <row r="96">
      <c r="A96" s="50"/>
      <c r="B96" s="44"/>
      <c r="C96" s="44"/>
      <c r="D96" s="44"/>
      <c r="E96" s="51"/>
      <c r="F96" s="261"/>
      <c r="G96" s="38"/>
    </row>
    <row r="97">
      <c r="A97" s="50"/>
      <c r="B97" s="44"/>
      <c r="C97" s="44"/>
      <c r="D97" s="44"/>
      <c r="E97" s="51"/>
      <c r="F97" s="261"/>
      <c r="G97" s="38"/>
    </row>
    <row r="98">
      <c r="A98" s="50"/>
      <c r="B98" s="44"/>
      <c r="C98" s="44"/>
      <c r="D98" s="44"/>
      <c r="E98" s="51"/>
      <c r="F98" s="261"/>
      <c r="G98" s="38"/>
    </row>
    <row r="99">
      <c r="A99" s="50"/>
      <c r="B99" s="44"/>
      <c r="C99" s="44"/>
      <c r="D99" s="44"/>
      <c r="E99" s="51"/>
      <c r="F99" s="261"/>
      <c r="G99" s="38"/>
    </row>
    <row r="100">
      <c r="A100" s="50"/>
      <c r="B100" s="44"/>
      <c r="C100" s="44"/>
      <c r="D100" s="44"/>
      <c r="E100" s="51"/>
      <c r="F100" s="261"/>
      <c r="G100" s="38"/>
    </row>
    <row r="101">
      <c r="A101" s="50"/>
      <c r="B101" s="44"/>
      <c r="C101" s="44"/>
      <c r="D101" s="44"/>
      <c r="E101" s="51"/>
      <c r="F101" s="261"/>
      <c r="G101" s="38"/>
    </row>
    <row r="102">
      <c r="A102" s="50"/>
      <c r="B102" s="44"/>
      <c r="C102" s="44"/>
      <c r="D102" s="44"/>
      <c r="E102" s="51"/>
      <c r="F102" s="261"/>
      <c r="G102" s="38"/>
    </row>
    <row r="103">
      <c r="A103" s="50"/>
      <c r="B103" s="44"/>
      <c r="C103" s="44"/>
      <c r="D103" s="44"/>
      <c r="E103" s="51"/>
      <c r="F103" s="261"/>
      <c r="G103" s="38"/>
    </row>
    <row r="104">
      <c r="A104" s="50"/>
      <c r="B104" s="44"/>
      <c r="C104" s="44"/>
      <c r="D104" s="44"/>
      <c r="E104" s="51"/>
      <c r="F104" s="261"/>
      <c r="G104" s="38"/>
    </row>
    <row r="105">
      <c r="A105" s="50"/>
      <c r="B105" s="44"/>
      <c r="C105" s="44"/>
      <c r="D105" s="44"/>
      <c r="E105" s="51"/>
      <c r="F105" s="261"/>
      <c r="G105" s="38"/>
    </row>
    <row r="106">
      <c r="A106" s="50"/>
      <c r="B106" s="44"/>
      <c r="C106" s="44"/>
      <c r="D106" s="44"/>
      <c r="E106" s="51"/>
      <c r="F106" s="261"/>
      <c r="G106" s="38"/>
    </row>
    <row r="107">
      <c r="A107" s="50"/>
      <c r="B107" s="44"/>
      <c r="C107" s="44"/>
      <c r="D107" s="44"/>
      <c r="E107" s="51"/>
      <c r="F107" s="261"/>
      <c r="G107" s="38"/>
    </row>
    <row r="108">
      <c r="A108" s="50"/>
      <c r="B108" s="44"/>
      <c r="C108" s="44"/>
      <c r="D108" s="44"/>
      <c r="E108" s="51"/>
      <c r="F108" s="261"/>
      <c r="G108" s="38"/>
    </row>
    <row r="109">
      <c r="A109" s="50"/>
      <c r="B109" s="44"/>
      <c r="C109" s="44"/>
      <c r="D109" s="44"/>
      <c r="E109" s="51"/>
      <c r="F109" s="261"/>
      <c r="G109" s="194"/>
    </row>
    <row r="110">
      <c r="A110" s="50"/>
      <c r="B110" s="44"/>
      <c r="C110" s="44"/>
      <c r="D110" s="44"/>
      <c r="E110" s="51"/>
      <c r="F110" s="261"/>
      <c r="G110" s="38"/>
    </row>
    <row r="111">
      <c r="A111" s="50"/>
      <c r="B111" s="44"/>
      <c r="C111" s="44"/>
      <c r="D111" s="44"/>
      <c r="E111" s="51"/>
      <c r="F111" s="261"/>
      <c r="G111" s="38"/>
    </row>
    <row r="112">
      <c r="A112" s="50"/>
      <c r="B112" s="44"/>
      <c r="C112" s="44"/>
      <c r="D112" s="44"/>
      <c r="E112" s="51"/>
      <c r="F112" s="261"/>
      <c r="G112" s="38"/>
    </row>
    <row r="113">
      <c r="A113" s="50"/>
      <c r="B113" s="44"/>
      <c r="C113" s="44"/>
      <c r="D113" s="44"/>
      <c r="E113" s="51"/>
      <c r="F113" s="261"/>
      <c r="G113" s="38"/>
    </row>
    <row r="114">
      <c r="A114" s="50"/>
      <c r="B114" s="44"/>
      <c r="C114" s="44"/>
      <c r="D114" s="44"/>
      <c r="E114" s="51"/>
      <c r="F114" s="261"/>
      <c r="G114" s="38"/>
    </row>
    <row r="115">
      <c r="A115" s="50"/>
      <c r="B115" s="44"/>
      <c r="C115" s="44"/>
      <c r="D115" s="44"/>
      <c r="E115" s="51"/>
      <c r="F115" s="261"/>
      <c r="G115" s="38"/>
    </row>
    <row r="116">
      <c r="A116" s="50"/>
      <c r="B116" s="44"/>
      <c r="C116" s="44"/>
      <c r="D116" s="44"/>
      <c r="E116" s="51"/>
      <c r="F116" s="261"/>
      <c r="G116" s="38"/>
    </row>
    <row r="117">
      <c r="A117" s="50"/>
      <c r="B117" s="44"/>
      <c r="C117" s="44"/>
      <c r="D117" s="44"/>
      <c r="E117" s="51"/>
      <c r="F117" s="261"/>
      <c r="G117" s="38"/>
    </row>
    <row r="118">
      <c r="A118" s="50"/>
      <c r="B118" s="44"/>
      <c r="C118" s="44"/>
      <c r="D118" s="44"/>
      <c r="E118" s="51"/>
      <c r="F118" s="261"/>
      <c r="G118" s="38"/>
    </row>
    <row r="119">
      <c r="A119" s="50"/>
      <c r="B119" s="44"/>
      <c r="C119" s="44"/>
      <c r="D119" s="44"/>
      <c r="E119" s="51"/>
      <c r="F119" s="261"/>
      <c r="G119" s="38"/>
    </row>
    <row r="120">
      <c r="A120" s="50"/>
      <c r="B120" s="44"/>
      <c r="C120" s="44"/>
      <c r="D120" s="44"/>
      <c r="E120" s="51"/>
      <c r="F120" s="261"/>
      <c r="G120" s="38"/>
    </row>
    <row r="121">
      <c r="A121" s="50"/>
      <c r="B121" s="44"/>
      <c r="C121" s="44"/>
      <c r="D121" s="44"/>
      <c r="E121" s="51"/>
      <c r="F121" s="261"/>
      <c r="G121" s="38"/>
    </row>
    <row r="122">
      <c r="A122" s="50"/>
      <c r="B122" s="44"/>
      <c r="C122" s="44"/>
      <c r="D122" s="44"/>
      <c r="E122" s="51"/>
      <c r="F122" s="261"/>
      <c r="G122" s="38"/>
    </row>
    <row r="123">
      <c r="A123" s="50"/>
      <c r="B123" s="44"/>
      <c r="C123" s="44"/>
      <c r="D123" s="44"/>
      <c r="E123" s="51"/>
      <c r="F123" s="261"/>
      <c r="G123" s="38"/>
    </row>
    <row r="124">
      <c r="A124" s="50"/>
      <c r="B124" s="44"/>
      <c r="C124" s="44"/>
      <c r="D124" s="44"/>
      <c r="E124" s="51"/>
      <c r="F124" s="261"/>
      <c r="G124" s="38"/>
    </row>
    <row r="125">
      <c r="A125" s="50"/>
      <c r="B125" s="44"/>
      <c r="C125" s="44"/>
      <c r="D125" s="44"/>
      <c r="E125" s="51"/>
      <c r="F125" s="261"/>
      <c r="G125" s="38"/>
    </row>
    <row r="126">
      <c r="A126" s="50"/>
      <c r="B126" s="44"/>
      <c r="C126" s="44"/>
      <c r="D126" s="44"/>
      <c r="E126" s="51"/>
      <c r="F126" s="261"/>
      <c r="G126" s="38"/>
    </row>
    <row r="127">
      <c r="A127" s="50"/>
      <c r="B127" s="44"/>
      <c r="C127" s="44"/>
      <c r="D127" s="44"/>
      <c r="E127" s="51"/>
      <c r="F127" s="261"/>
      <c r="G127" s="38"/>
    </row>
    <row r="128">
      <c r="A128" s="50"/>
      <c r="B128" s="44"/>
      <c r="C128" s="44"/>
      <c r="D128" s="44"/>
      <c r="E128" s="51"/>
      <c r="F128" s="261"/>
      <c r="G128" s="38"/>
    </row>
    <row r="129">
      <c r="A129" s="50"/>
      <c r="B129" s="44"/>
      <c r="C129" s="44"/>
      <c r="D129" s="44"/>
      <c r="E129" s="51"/>
      <c r="F129" s="261"/>
      <c r="G129" s="38"/>
    </row>
    <row r="130">
      <c r="A130" s="50"/>
      <c r="B130" s="44"/>
      <c r="C130" s="44"/>
      <c r="D130" s="44"/>
      <c r="E130" s="51"/>
      <c r="F130" s="261"/>
      <c r="G130" s="38"/>
    </row>
    <row r="131">
      <c r="A131" s="50"/>
      <c r="B131" s="44"/>
      <c r="C131" s="44"/>
      <c r="D131" s="44"/>
      <c r="E131" s="51"/>
      <c r="F131" s="261"/>
      <c r="G131" s="38"/>
    </row>
    <row r="132">
      <c r="A132" s="50"/>
      <c r="B132" s="44"/>
      <c r="C132" s="44"/>
      <c r="D132" s="44"/>
      <c r="E132" s="51"/>
      <c r="F132" s="261"/>
      <c r="G132" s="38"/>
    </row>
    <row r="133">
      <c r="A133" s="50"/>
      <c r="B133" s="44"/>
      <c r="C133" s="44"/>
      <c r="D133" s="44"/>
      <c r="E133" s="51"/>
      <c r="F133" s="261"/>
      <c r="G133" s="38"/>
    </row>
    <row r="134">
      <c r="A134" s="50"/>
      <c r="B134" s="44"/>
      <c r="C134" s="44"/>
      <c r="D134" s="44"/>
      <c r="E134" s="51"/>
      <c r="F134" s="261"/>
      <c r="G134" s="38"/>
    </row>
    <row r="135">
      <c r="A135" s="50"/>
      <c r="B135" s="44"/>
      <c r="C135" s="44"/>
      <c r="D135" s="44"/>
      <c r="E135" s="51"/>
      <c r="F135" s="261"/>
      <c r="G135" s="38"/>
    </row>
    <row r="136">
      <c r="A136" s="50"/>
      <c r="B136" s="44"/>
      <c r="C136" s="44"/>
      <c r="D136" s="44"/>
      <c r="E136" s="51"/>
      <c r="F136" s="261"/>
      <c r="G136" s="38"/>
    </row>
    <row r="137">
      <c r="A137" s="50"/>
      <c r="B137" s="44"/>
      <c r="C137" s="44"/>
      <c r="D137" s="44"/>
      <c r="E137" s="51"/>
      <c r="F137" s="261"/>
      <c r="G137" s="38"/>
    </row>
    <row r="138">
      <c r="A138" s="50"/>
      <c r="B138" s="44"/>
      <c r="C138" s="44"/>
      <c r="D138" s="44"/>
      <c r="E138" s="51"/>
      <c r="F138" s="261"/>
      <c r="G138" s="38"/>
    </row>
    <row r="139">
      <c r="A139" s="50"/>
      <c r="B139" s="44"/>
      <c r="C139" s="44"/>
      <c r="D139" s="44"/>
      <c r="E139" s="51"/>
      <c r="F139" s="261"/>
      <c r="G139" s="38"/>
    </row>
    <row r="140">
      <c r="A140" s="50"/>
      <c r="B140" s="44"/>
      <c r="C140" s="44"/>
      <c r="D140" s="44"/>
      <c r="E140" s="51"/>
      <c r="F140" s="261"/>
      <c r="G140" s="38"/>
    </row>
    <row r="141">
      <c r="A141" s="50"/>
      <c r="B141" s="44"/>
      <c r="C141" s="44"/>
      <c r="D141" s="44"/>
      <c r="E141" s="51"/>
      <c r="F141" s="261"/>
      <c r="G141" s="38"/>
    </row>
    <row r="142">
      <c r="A142" s="50"/>
      <c r="B142" s="44"/>
      <c r="C142" s="44"/>
      <c r="D142" s="44"/>
      <c r="E142" s="51"/>
      <c r="F142" s="261"/>
      <c r="G142" s="38"/>
    </row>
    <row r="143">
      <c r="A143" s="50"/>
      <c r="B143" s="44"/>
      <c r="C143" s="44"/>
      <c r="D143" s="44"/>
      <c r="E143" s="51"/>
      <c r="F143" s="261"/>
      <c r="G143" s="38"/>
    </row>
    <row r="144">
      <c r="A144" s="50"/>
      <c r="B144" s="44"/>
      <c r="C144" s="44"/>
      <c r="D144" s="44"/>
      <c r="E144" s="51"/>
      <c r="F144" s="261"/>
      <c r="G144" s="38"/>
    </row>
    <row r="145">
      <c r="A145" s="50"/>
      <c r="B145" s="44"/>
      <c r="C145" s="44"/>
      <c r="D145" s="44"/>
      <c r="E145" s="51"/>
      <c r="F145" s="261"/>
      <c r="G145" s="38"/>
    </row>
    <row r="146">
      <c r="A146" s="50"/>
      <c r="B146" s="44"/>
      <c r="C146" s="44"/>
      <c r="D146" s="44"/>
      <c r="E146" s="51"/>
      <c r="F146" s="261"/>
      <c r="G146" s="38"/>
    </row>
    <row r="147">
      <c r="A147" s="50"/>
      <c r="B147" s="44"/>
      <c r="C147" s="44"/>
      <c r="D147" s="44"/>
      <c r="E147" s="51"/>
      <c r="F147" s="261"/>
      <c r="G147" s="38"/>
    </row>
    <row r="148">
      <c r="A148" s="50"/>
      <c r="B148" s="44"/>
      <c r="C148" s="44"/>
      <c r="D148" s="44"/>
      <c r="E148" s="51"/>
      <c r="F148" s="261"/>
      <c r="G148" s="38"/>
    </row>
    <row r="149">
      <c r="A149" s="50"/>
      <c r="B149" s="44"/>
      <c r="C149" s="44"/>
      <c r="D149" s="44"/>
      <c r="E149" s="51"/>
      <c r="F149" s="261"/>
      <c r="G149" s="38"/>
    </row>
    <row r="150">
      <c r="A150" s="50"/>
      <c r="B150" s="44"/>
      <c r="C150" s="44"/>
      <c r="D150" s="44"/>
      <c r="E150" s="51"/>
      <c r="F150" s="261"/>
      <c r="G150" s="38"/>
    </row>
    <row r="151">
      <c r="A151" s="50"/>
      <c r="B151" s="44"/>
      <c r="C151" s="44"/>
      <c r="D151" s="44"/>
      <c r="E151" s="51"/>
      <c r="F151" s="261"/>
      <c r="G151" s="38"/>
    </row>
    <row r="152">
      <c r="A152" s="50"/>
      <c r="B152" s="44"/>
      <c r="C152" s="44"/>
      <c r="D152" s="44"/>
      <c r="E152" s="51"/>
      <c r="F152" s="261"/>
      <c r="G152" s="38"/>
    </row>
    <row r="153">
      <c r="A153" s="50"/>
      <c r="B153" s="44"/>
      <c r="C153" s="44"/>
      <c r="D153" s="44"/>
      <c r="E153" s="51"/>
      <c r="F153" s="261"/>
      <c r="G153" s="38"/>
    </row>
    <row r="154">
      <c r="A154" s="50"/>
      <c r="B154" s="44"/>
      <c r="C154" s="44"/>
      <c r="D154" s="44"/>
      <c r="E154" s="51"/>
      <c r="F154" s="261"/>
      <c r="G154" s="38"/>
    </row>
    <row r="155">
      <c r="A155" s="50"/>
      <c r="B155" s="44"/>
      <c r="C155" s="44"/>
      <c r="D155" s="44"/>
      <c r="E155" s="51"/>
      <c r="F155" s="261"/>
      <c r="G155" s="38"/>
    </row>
    <row r="156">
      <c r="A156" s="50"/>
      <c r="B156" s="44"/>
      <c r="C156" s="44"/>
      <c r="D156" s="44"/>
      <c r="E156" s="51"/>
      <c r="F156" s="261"/>
      <c r="G156" s="38"/>
    </row>
    <row r="157">
      <c r="A157" s="50"/>
      <c r="B157" s="44"/>
      <c r="C157" s="44"/>
      <c r="D157" s="44"/>
      <c r="E157" s="51"/>
      <c r="F157" s="261"/>
      <c r="G157" s="38"/>
    </row>
    <row r="158">
      <c r="A158" s="50"/>
      <c r="B158" s="44"/>
      <c r="C158" s="44"/>
      <c r="D158" s="44"/>
      <c r="E158" s="51"/>
      <c r="F158" s="261"/>
      <c r="G158" s="38"/>
    </row>
    <row r="159">
      <c r="A159" s="50"/>
      <c r="B159" s="44"/>
      <c r="C159" s="44"/>
      <c r="D159" s="44"/>
      <c r="E159" s="51"/>
      <c r="F159" s="261"/>
      <c r="G159" s="38"/>
    </row>
    <row r="160">
      <c r="A160" s="50"/>
      <c r="B160" s="44"/>
      <c r="C160" s="44"/>
      <c r="D160" s="44"/>
      <c r="E160" s="51"/>
      <c r="F160" s="261"/>
      <c r="G160" s="38"/>
    </row>
    <row r="161">
      <c r="A161" s="50"/>
      <c r="B161" s="44"/>
      <c r="C161" s="44"/>
      <c r="D161" s="44"/>
      <c r="E161" s="51"/>
      <c r="F161" s="261"/>
      <c r="G161" s="38"/>
    </row>
    <row r="162">
      <c r="A162" s="50"/>
      <c r="B162" s="44"/>
      <c r="C162" s="44"/>
      <c r="D162" s="44"/>
      <c r="E162" s="51"/>
      <c r="F162" s="261"/>
      <c r="G162" s="38"/>
    </row>
    <row r="163">
      <c r="A163" s="50"/>
      <c r="B163" s="44"/>
      <c r="C163" s="44"/>
      <c r="D163" s="44"/>
      <c r="E163" s="51"/>
      <c r="F163" s="261"/>
      <c r="G163" s="38"/>
    </row>
    <row r="164">
      <c r="A164" s="50"/>
      <c r="B164" s="44"/>
      <c r="C164" s="44"/>
      <c r="D164" s="44"/>
      <c r="E164" s="51"/>
      <c r="F164" s="261"/>
      <c r="G164" s="38"/>
    </row>
    <row r="165">
      <c r="A165" s="50"/>
      <c r="B165" s="44"/>
      <c r="C165" s="44"/>
      <c r="D165" s="44"/>
      <c r="E165" s="51"/>
      <c r="F165" s="261"/>
      <c r="G165" s="38"/>
    </row>
    <row r="166">
      <c r="A166" s="50"/>
      <c r="B166" s="44"/>
      <c r="C166" s="44"/>
      <c r="D166" s="44"/>
      <c r="E166" s="51"/>
      <c r="F166" s="261"/>
      <c r="G166" s="38"/>
    </row>
    <row r="167">
      <c r="A167" s="50"/>
      <c r="B167" s="44"/>
      <c r="C167" s="44"/>
      <c r="D167" s="44"/>
      <c r="E167" s="51"/>
      <c r="F167" s="261"/>
      <c r="G167" s="38"/>
    </row>
    <row r="168">
      <c r="A168" s="50"/>
      <c r="B168" s="44"/>
      <c r="C168" s="44"/>
      <c r="D168" s="44"/>
      <c r="E168" s="51"/>
      <c r="F168" s="261"/>
      <c r="G168" s="38"/>
    </row>
    <row r="169">
      <c r="A169" s="50"/>
      <c r="B169" s="44"/>
      <c r="C169" s="44"/>
      <c r="D169" s="44"/>
      <c r="E169" s="51"/>
      <c r="F169" s="261"/>
      <c r="G169" s="38"/>
    </row>
    <row r="170">
      <c r="A170" s="50"/>
      <c r="B170" s="44"/>
      <c r="C170" s="44"/>
      <c r="D170" s="44"/>
      <c r="E170" s="51"/>
      <c r="F170" s="261"/>
      <c r="G170" s="92"/>
    </row>
    <row r="171">
      <c r="A171" s="50"/>
      <c r="B171" s="44"/>
      <c r="C171" s="44"/>
      <c r="D171" s="44"/>
      <c r="E171" s="51"/>
      <c r="F171" s="261"/>
      <c r="G171" s="38"/>
    </row>
    <row r="172">
      <c r="A172" s="50"/>
      <c r="B172" s="44"/>
      <c r="C172" s="44"/>
      <c r="D172" s="44"/>
      <c r="E172" s="51"/>
      <c r="F172" s="261"/>
      <c r="G172" s="38"/>
    </row>
    <row r="173">
      <c r="A173" s="50"/>
      <c r="B173" s="44"/>
      <c r="C173" s="44"/>
      <c r="D173" s="44"/>
      <c r="E173" s="51"/>
      <c r="F173" s="261"/>
      <c r="G173" s="38"/>
    </row>
    <row r="174">
      <c r="A174" s="50"/>
      <c r="B174" s="44"/>
      <c r="C174" s="44"/>
      <c r="D174" s="44"/>
      <c r="E174" s="51"/>
      <c r="F174" s="261"/>
      <c r="G174" s="38"/>
    </row>
    <row r="175">
      <c r="A175" s="50"/>
      <c r="B175" s="44"/>
      <c r="C175" s="44"/>
      <c r="D175" s="44"/>
      <c r="E175" s="51"/>
      <c r="F175" s="261"/>
      <c r="G175" s="38"/>
    </row>
    <row r="176">
      <c r="A176" s="50"/>
      <c r="B176" s="44"/>
      <c r="C176" s="44"/>
      <c r="D176" s="44"/>
      <c r="E176" s="51"/>
      <c r="F176" s="261"/>
      <c r="G176" s="38"/>
    </row>
    <row r="177">
      <c r="A177" s="50"/>
      <c r="B177" s="44"/>
      <c r="C177" s="44"/>
      <c r="D177" s="44"/>
      <c r="E177" s="51"/>
      <c r="F177" s="261"/>
      <c r="G177" s="38"/>
    </row>
    <row r="178">
      <c r="A178" s="50"/>
      <c r="B178" s="44"/>
      <c r="C178" s="44"/>
      <c r="D178" s="44"/>
      <c r="E178" s="51"/>
      <c r="F178" s="261"/>
      <c r="G178" s="38"/>
    </row>
    <row r="179">
      <c r="A179" s="50"/>
      <c r="B179" s="44"/>
      <c r="C179" s="44"/>
      <c r="D179" s="44"/>
      <c r="E179" s="51"/>
      <c r="F179" s="261"/>
      <c r="G179" s="38"/>
    </row>
    <row r="180">
      <c r="A180" s="50"/>
      <c r="B180" s="44"/>
      <c r="C180" s="44"/>
      <c r="D180" s="44"/>
      <c r="E180" s="51"/>
      <c r="F180" s="261"/>
      <c r="G180" s="38"/>
    </row>
    <row r="181">
      <c r="A181" s="50"/>
      <c r="B181" s="44"/>
      <c r="C181" s="44"/>
      <c r="D181" s="44"/>
      <c r="E181" s="51"/>
      <c r="F181" s="261"/>
      <c r="G181" s="38"/>
    </row>
    <row r="182">
      <c r="A182" s="50"/>
      <c r="B182" s="44"/>
      <c r="C182" s="44"/>
      <c r="D182" s="44"/>
      <c r="E182" s="51"/>
      <c r="F182" s="261"/>
      <c r="G182" s="38"/>
    </row>
    <row r="183">
      <c r="A183" s="50"/>
      <c r="B183" s="44"/>
      <c r="C183" s="44"/>
      <c r="D183" s="44"/>
      <c r="E183" s="51"/>
      <c r="F183" s="261"/>
      <c r="G183" s="38"/>
    </row>
    <row r="184">
      <c r="A184" s="50"/>
      <c r="B184" s="44"/>
      <c r="C184" s="44"/>
      <c r="D184" s="44"/>
      <c r="E184" s="51"/>
      <c r="F184" s="261"/>
      <c r="G184" s="38"/>
    </row>
    <row r="185">
      <c r="A185" s="50"/>
      <c r="B185" s="44"/>
      <c r="C185" s="44"/>
      <c r="D185" s="44"/>
      <c r="E185" s="51"/>
      <c r="F185" s="261"/>
      <c r="G185" s="38"/>
    </row>
    <row r="186">
      <c r="A186" s="50"/>
      <c r="B186" s="44"/>
      <c r="C186" s="44"/>
      <c r="D186" s="44"/>
      <c r="E186" s="51"/>
      <c r="F186" s="261"/>
      <c r="G186" s="38"/>
    </row>
    <row r="187">
      <c r="A187" s="50"/>
      <c r="B187" s="44"/>
      <c r="C187" s="44"/>
      <c r="D187" s="44"/>
      <c r="E187" s="51"/>
      <c r="F187" s="261"/>
      <c r="G187" s="38"/>
    </row>
    <row r="188">
      <c r="A188" s="50"/>
      <c r="B188" s="44"/>
      <c r="C188" s="44"/>
      <c r="D188" s="44"/>
      <c r="E188" s="51"/>
      <c r="F188" s="261"/>
      <c r="G188" s="38"/>
    </row>
    <row r="189">
      <c r="A189" s="50"/>
      <c r="B189" s="44"/>
      <c r="C189" s="44"/>
      <c r="D189" s="44"/>
      <c r="E189" s="51"/>
      <c r="F189" s="261"/>
      <c r="G189" s="38"/>
    </row>
    <row r="190">
      <c r="A190" s="50"/>
      <c r="B190" s="44"/>
      <c r="C190" s="44"/>
      <c r="D190" s="44"/>
      <c r="E190" s="51"/>
      <c r="F190" s="261"/>
      <c r="G190" s="38"/>
    </row>
    <row r="191">
      <c r="A191" s="50"/>
      <c r="B191" s="44"/>
      <c r="C191" s="44"/>
      <c r="D191" s="44"/>
      <c r="E191" s="51"/>
      <c r="F191" s="261"/>
      <c r="G191" s="38"/>
    </row>
    <row r="192">
      <c r="A192" s="50"/>
      <c r="B192" s="44"/>
      <c r="C192" s="44"/>
      <c r="D192" s="44"/>
      <c r="E192" s="51"/>
      <c r="F192" s="261"/>
      <c r="G192" s="38"/>
    </row>
    <row r="193">
      <c r="A193" s="50"/>
      <c r="B193" s="44"/>
      <c r="C193" s="44"/>
      <c r="D193" s="44"/>
      <c r="E193" s="51"/>
      <c r="F193" s="261"/>
      <c r="G193" s="38"/>
    </row>
    <row r="194">
      <c r="A194" s="50"/>
      <c r="B194" s="44"/>
      <c r="C194" s="44"/>
      <c r="D194" s="44"/>
      <c r="E194" s="51"/>
      <c r="F194" s="261"/>
      <c r="G194" s="38"/>
    </row>
    <row r="195">
      <c r="A195" s="50"/>
      <c r="B195" s="44"/>
      <c r="C195" s="44"/>
      <c r="D195" s="44"/>
      <c r="E195" s="51"/>
      <c r="F195" s="261"/>
      <c r="G195" s="38"/>
    </row>
    <row r="196">
      <c r="A196" s="50"/>
      <c r="B196" s="44"/>
      <c r="C196" s="44"/>
      <c r="D196" s="44"/>
      <c r="E196" s="51"/>
      <c r="F196" s="261"/>
      <c r="G196" s="38"/>
    </row>
    <row r="197">
      <c r="A197" s="50"/>
      <c r="B197" s="44"/>
      <c r="C197" s="44"/>
      <c r="D197" s="44"/>
      <c r="E197" s="51"/>
      <c r="F197" s="261"/>
      <c r="G197" s="38"/>
    </row>
    <row r="198">
      <c r="A198" s="50"/>
      <c r="B198" s="44"/>
      <c r="C198" s="44"/>
      <c r="D198" s="44"/>
      <c r="E198" s="51"/>
      <c r="F198" s="261"/>
      <c r="G198" s="38"/>
    </row>
    <row r="199">
      <c r="A199" s="50"/>
      <c r="B199" s="44"/>
      <c r="C199" s="44"/>
      <c r="D199" s="44"/>
      <c r="E199" s="51"/>
      <c r="F199" s="261"/>
      <c r="G199" s="38"/>
    </row>
    <row r="200">
      <c r="A200" s="50"/>
      <c r="B200" s="44"/>
      <c r="C200" s="44"/>
      <c r="D200" s="44"/>
      <c r="E200" s="51"/>
      <c r="F200" s="261"/>
      <c r="G200" s="38"/>
    </row>
    <row r="201">
      <c r="A201" s="50"/>
      <c r="B201" s="44"/>
      <c r="C201" s="44"/>
      <c r="D201" s="44"/>
      <c r="E201" s="51"/>
      <c r="F201" s="261"/>
      <c r="G201" s="38"/>
    </row>
    <row r="202">
      <c r="A202" s="50"/>
      <c r="B202" s="44"/>
      <c r="C202" s="44"/>
      <c r="D202" s="44"/>
      <c r="E202" s="51"/>
      <c r="F202" s="261"/>
      <c r="G202" s="38"/>
    </row>
    <row r="203">
      <c r="A203" s="50"/>
      <c r="B203" s="44"/>
      <c r="C203" s="44"/>
      <c r="D203" s="44"/>
      <c r="E203" s="51"/>
      <c r="F203" s="261"/>
      <c r="G203" s="38"/>
    </row>
    <row r="204">
      <c r="A204" s="50"/>
      <c r="B204" s="44"/>
      <c r="C204" s="44"/>
      <c r="D204" s="44"/>
      <c r="E204" s="51"/>
      <c r="F204" s="261"/>
      <c r="G204" s="38"/>
    </row>
    <row r="205">
      <c r="A205" s="50"/>
      <c r="B205" s="44"/>
      <c r="C205" s="44"/>
      <c r="D205" s="44"/>
      <c r="E205" s="51"/>
      <c r="F205" s="261"/>
      <c r="G205" s="38"/>
    </row>
    <row r="206">
      <c r="A206" s="50"/>
      <c r="B206" s="44"/>
      <c r="C206" s="44"/>
      <c r="D206" s="44"/>
      <c r="E206" s="51"/>
      <c r="F206" s="261"/>
      <c r="G206" s="38"/>
    </row>
    <row r="207">
      <c r="A207" s="50"/>
      <c r="B207" s="44"/>
      <c r="C207" s="44"/>
      <c r="D207" s="44"/>
      <c r="E207" s="51"/>
      <c r="F207" s="261"/>
      <c r="G207" s="38"/>
    </row>
    <row r="208">
      <c r="A208" s="50"/>
      <c r="B208" s="44"/>
      <c r="C208" s="44"/>
      <c r="D208" s="44"/>
      <c r="E208" s="51"/>
      <c r="F208" s="261"/>
      <c r="G208" s="38"/>
    </row>
    <row r="209">
      <c r="A209" s="50"/>
      <c r="B209" s="44"/>
      <c r="C209" s="44"/>
      <c r="D209" s="44"/>
      <c r="E209" s="51"/>
      <c r="F209" s="261"/>
      <c r="G209" s="38"/>
    </row>
    <row r="210">
      <c r="A210" s="50"/>
      <c r="B210" s="44"/>
      <c r="C210" s="44"/>
      <c r="D210" s="44"/>
      <c r="E210" s="51"/>
      <c r="F210" s="261"/>
      <c r="G210" s="38"/>
    </row>
    <row r="211">
      <c r="A211" s="50"/>
      <c r="B211" s="44"/>
      <c r="C211" s="44"/>
      <c r="D211" s="44"/>
      <c r="E211" s="51"/>
      <c r="F211" s="261"/>
      <c r="G211" s="38"/>
    </row>
    <row r="212">
      <c r="A212" s="50"/>
      <c r="B212" s="44"/>
      <c r="C212" s="44"/>
      <c r="D212" s="44"/>
      <c r="E212" s="51"/>
      <c r="F212" s="261"/>
      <c r="G212" s="38"/>
    </row>
    <row r="213">
      <c r="A213" s="50"/>
      <c r="B213" s="44"/>
      <c r="C213" s="44"/>
      <c r="D213" s="44"/>
      <c r="E213" s="51"/>
      <c r="F213" s="261"/>
      <c r="G213" s="38"/>
    </row>
    <row r="214">
      <c r="A214" s="50"/>
      <c r="B214" s="44"/>
      <c r="C214" s="44"/>
      <c r="D214" s="44"/>
      <c r="E214" s="51"/>
      <c r="F214" s="261"/>
      <c r="G214" s="38"/>
    </row>
    <row r="215">
      <c r="A215" s="50"/>
      <c r="B215" s="44"/>
      <c r="C215" s="44"/>
      <c r="D215" s="44"/>
      <c r="E215" s="51"/>
      <c r="F215" s="261"/>
      <c r="G215" s="38"/>
    </row>
    <row r="216">
      <c r="A216" s="50"/>
      <c r="B216" s="44"/>
      <c r="C216" s="44"/>
      <c r="D216" s="44"/>
      <c r="E216" s="51"/>
      <c r="F216" s="261"/>
      <c r="G216" s="38"/>
    </row>
    <row r="217">
      <c r="A217" s="50"/>
      <c r="B217" s="44"/>
      <c r="C217" s="44"/>
      <c r="D217" s="44"/>
      <c r="E217" s="51"/>
      <c r="F217" s="261"/>
      <c r="G217" s="38"/>
    </row>
    <row r="218">
      <c r="A218" s="50"/>
      <c r="B218" s="44"/>
      <c r="C218" s="44"/>
      <c r="D218" s="44"/>
      <c r="E218" s="51"/>
      <c r="F218" s="261"/>
      <c r="G218" s="38"/>
    </row>
    <row r="219">
      <c r="A219" s="50"/>
      <c r="B219" s="44"/>
      <c r="C219" s="44"/>
      <c r="D219" s="44"/>
      <c r="E219" s="51"/>
      <c r="F219" s="261"/>
      <c r="G219" s="38"/>
    </row>
    <row r="220">
      <c r="A220" s="50"/>
      <c r="B220" s="44"/>
      <c r="C220" s="44"/>
      <c r="D220" s="44"/>
      <c r="E220" s="51"/>
      <c r="F220" s="261"/>
      <c r="G220" s="38"/>
    </row>
    <row r="221">
      <c r="A221" s="50"/>
      <c r="B221" s="44"/>
      <c r="C221" s="44"/>
      <c r="D221" s="44"/>
      <c r="E221" s="51"/>
      <c r="F221" s="261"/>
      <c r="G221" s="38"/>
    </row>
    <row r="222">
      <c r="A222" s="50"/>
      <c r="B222" s="44"/>
      <c r="C222" s="44"/>
      <c r="D222" s="44"/>
      <c r="E222" s="51"/>
      <c r="F222" s="261"/>
      <c r="G222" s="38"/>
    </row>
    <row r="223">
      <c r="A223" s="50"/>
      <c r="B223" s="44"/>
      <c r="C223" s="44"/>
      <c r="D223" s="44"/>
      <c r="E223" s="51"/>
      <c r="F223" s="261"/>
      <c r="G223" s="38"/>
    </row>
    <row r="224">
      <c r="A224" s="50"/>
      <c r="B224" s="44"/>
      <c r="C224" s="44"/>
      <c r="D224" s="44"/>
      <c r="E224" s="51"/>
      <c r="F224" s="261"/>
      <c r="G224" s="38"/>
    </row>
    <row r="225">
      <c r="A225" s="50"/>
      <c r="B225" s="44"/>
      <c r="C225" s="44"/>
      <c r="D225" s="44"/>
      <c r="E225" s="51"/>
      <c r="F225" s="261"/>
      <c r="G225" s="38"/>
    </row>
    <row r="226">
      <c r="A226" s="50"/>
      <c r="B226" s="44"/>
      <c r="C226" s="44"/>
      <c r="D226" s="44"/>
      <c r="E226" s="51"/>
      <c r="F226" s="261"/>
      <c r="G226" s="38"/>
    </row>
    <row r="227">
      <c r="A227" s="50"/>
      <c r="B227" s="44"/>
      <c r="C227" s="44"/>
      <c r="D227" s="44"/>
      <c r="E227" s="51"/>
      <c r="F227" s="261"/>
      <c r="G227" s="38"/>
    </row>
    <row r="228">
      <c r="A228" s="50"/>
      <c r="B228" s="44"/>
      <c r="C228" s="44"/>
      <c r="D228" s="44"/>
      <c r="E228" s="51"/>
      <c r="F228" s="261"/>
      <c r="G228" s="38"/>
    </row>
    <row r="229">
      <c r="A229" s="50"/>
      <c r="B229" s="44"/>
      <c r="C229" s="44"/>
      <c r="D229" s="44"/>
      <c r="E229" s="51"/>
      <c r="F229" s="261"/>
      <c r="G229" s="38"/>
    </row>
    <row r="230">
      <c r="A230" s="50"/>
      <c r="B230" s="44"/>
      <c r="C230" s="44"/>
      <c r="D230" s="44"/>
      <c r="E230" s="51"/>
      <c r="F230" s="261"/>
      <c r="G230" s="38"/>
    </row>
    <row r="231">
      <c r="A231" s="50"/>
      <c r="B231" s="44"/>
      <c r="C231" s="44"/>
      <c r="D231" s="44"/>
      <c r="E231" s="51"/>
      <c r="F231" s="261"/>
      <c r="G231" s="38"/>
    </row>
    <row r="232">
      <c r="A232" s="50"/>
      <c r="B232" s="44"/>
      <c r="C232" s="44"/>
      <c r="D232" s="44"/>
      <c r="E232" s="51"/>
      <c r="F232" s="261"/>
      <c r="G232" s="38"/>
    </row>
    <row r="233">
      <c r="A233" s="50"/>
      <c r="B233" s="44"/>
      <c r="C233" s="44"/>
      <c r="D233" s="44"/>
      <c r="E233" s="51"/>
      <c r="F233" s="261"/>
      <c r="G233" s="38"/>
    </row>
    <row r="234">
      <c r="A234" s="50"/>
      <c r="B234" s="44"/>
      <c r="C234" s="44"/>
      <c r="D234" s="44"/>
      <c r="E234" s="51"/>
      <c r="F234" s="261"/>
      <c r="G234" s="38"/>
    </row>
    <row r="235">
      <c r="A235" s="50"/>
      <c r="B235" s="44"/>
      <c r="C235" s="44"/>
      <c r="D235" s="44"/>
      <c r="E235" s="51"/>
      <c r="F235" s="261"/>
      <c r="G235" s="38"/>
    </row>
    <row r="236">
      <c r="A236" s="50"/>
      <c r="B236" s="44"/>
      <c r="C236" s="44"/>
      <c r="D236" s="44"/>
      <c r="E236" s="51"/>
      <c r="F236" s="261"/>
      <c r="G236" s="38"/>
    </row>
    <row r="237">
      <c r="A237" s="50"/>
      <c r="B237" s="44"/>
      <c r="C237" s="44"/>
      <c r="D237" s="44"/>
      <c r="E237" s="51"/>
      <c r="F237" s="261"/>
      <c r="G237" s="38"/>
    </row>
    <row r="238">
      <c r="A238" s="50"/>
      <c r="B238" s="44"/>
      <c r="C238" s="44"/>
      <c r="D238" s="44"/>
      <c r="E238" s="51"/>
      <c r="F238" s="261"/>
      <c r="G238" s="38"/>
    </row>
    <row r="239">
      <c r="A239" s="50"/>
      <c r="B239" s="44"/>
      <c r="C239" s="44"/>
      <c r="D239" s="44"/>
      <c r="E239" s="51"/>
      <c r="F239" s="261"/>
      <c r="G239" s="38"/>
    </row>
    <row r="240">
      <c r="A240" s="50"/>
      <c r="B240" s="44"/>
      <c r="C240" s="44"/>
      <c r="D240" s="44"/>
      <c r="E240" s="51"/>
      <c r="F240" s="261"/>
      <c r="G240" s="38"/>
    </row>
    <row r="241">
      <c r="A241" s="50"/>
      <c r="B241" s="44"/>
      <c r="C241" s="44"/>
      <c r="D241" s="44"/>
      <c r="E241" s="51"/>
      <c r="F241" s="261"/>
      <c r="G241" s="38"/>
    </row>
    <row r="242">
      <c r="A242" s="50"/>
      <c r="B242" s="44"/>
      <c r="C242" s="44"/>
      <c r="D242" s="44"/>
      <c r="E242" s="51"/>
      <c r="F242" s="261"/>
      <c r="G242" s="38"/>
    </row>
    <row r="243">
      <c r="A243" s="50"/>
      <c r="B243" s="44"/>
      <c r="C243" s="44"/>
      <c r="D243" s="44"/>
      <c r="E243" s="51"/>
      <c r="F243" s="261"/>
      <c r="G243" s="38"/>
    </row>
    <row r="244">
      <c r="A244" s="50"/>
      <c r="B244" s="44"/>
      <c r="C244" s="44"/>
      <c r="D244" s="44"/>
      <c r="E244" s="51"/>
      <c r="F244" s="261"/>
      <c r="G244" s="38"/>
    </row>
    <row r="245">
      <c r="A245" s="50"/>
      <c r="B245" s="44"/>
      <c r="C245" s="44"/>
      <c r="D245" s="44"/>
      <c r="E245" s="51"/>
      <c r="F245" s="261"/>
      <c r="G245" s="38"/>
    </row>
    <row r="246">
      <c r="A246" s="50"/>
      <c r="B246" s="44"/>
      <c r="C246" s="44"/>
      <c r="D246" s="44"/>
      <c r="E246" s="51"/>
      <c r="F246" s="261"/>
      <c r="G246" s="38"/>
    </row>
    <row r="247">
      <c r="A247" s="50"/>
      <c r="B247" s="44"/>
      <c r="C247" s="44"/>
      <c r="D247" s="44"/>
      <c r="E247" s="51"/>
      <c r="F247" s="261"/>
      <c r="G247" s="38"/>
    </row>
    <row r="248">
      <c r="A248" s="50"/>
      <c r="B248" s="44"/>
      <c r="C248" s="44"/>
      <c r="D248" s="44"/>
      <c r="E248" s="51"/>
      <c r="F248" s="261"/>
      <c r="G248" s="38"/>
    </row>
    <row r="249">
      <c r="A249" s="50"/>
      <c r="B249" s="44"/>
      <c r="C249" s="44"/>
      <c r="D249" s="44"/>
      <c r="E249" s="51"/>
      <c r="F249" s="261"/>
      <c r="G249" s="38"/>
    </row>
    <row r="250">
      <c r="A250" s="50"/>
      <c r="B250" s="44"/>
      <c r="C250" s="44"/>
      <c r="D250" s="44"/>
      <c r="E250" s="51"/>
      <c r="F250" s="261"/>
      <c r="G250" s="38"/>
    </row>
    <row r="251">
      <c r="A251" s="50"/>
      <c r="B251" s="44"/>
      <c r="C251" s="44"/>
      <c r="D251" s="44"/>
      <c r="E251" s="51"/>
      <c r="F251" s="261"/>
      <c r="G251" s="38"/>
    </row>
    <row r="252">
      <c r="A252" s="50"/>
      <c r="B252" s="44"/>
      <c r="C252" s="44"/>
      <c r="D252" s="44"/>
      <c r="E252" s="51"/>
      <c r="F252" s="261"/>
      <c r="G252" s="38"/>
    </row>
    <row r="253">
      <c r="A253" s="50"/>
      <c r="B253" s="44"/>
      <c r="C253" s="44"/>
      <c r="D253" s="44"/>
      <c r="E253" s="51"/>
      <c r="F253" s="261"/>
      <c r="G253" s="38"/>
    </row>
    <row r="254">
      <c r="A254" s="50"/>
      <c r="B254" s="44"/>
      <c r="C254" s="44"/>
      <c r="D254" s="44"/>
      <c r="E254" s="51"/>
      <c r="F254" s="261"/>
      <c r="G254" s="38"/>
    </row>
    <row r="255">
      <c r="A255" s="50"/>
      <c r="B255" s="44"/>
      <c r="C255" s="44"/>
      <c r="D255" s="44"/>
      <c r="E255" s="51"/>
      <c r="F255" s="261"/>
      <c r="G255" s="38"/>
    </row>
    <row r="256">
      <c r="A256" s="50"/>
      <c r="B256" s="44"/>
      <c r="C256" s="44"/>
      <c r="D256" s="44"/>
      <c r="E256" s="51"/>
      <c r="F256" s="261"/>
      <c r="G256" s="38"/>
    </row>
    <row r="257">
      <c r="A257" s="50"/>
      <c r="B257" s="44"/>
      <c r="C257" s="44"/>
      <c r="D257" s="44"/>
      <c r="E257" s="51"/>
      <c r="F257" s="261"/>
      <c r="G257" s="38"/>
    </row>
    <row r="258">
      <c r="A258" s="50"/>
      <c r="B258" s="44"/>
      <c r="C258" s="44"/>
      <c r="D258" s="44"/>
      <c r="E258" s="51"/>
      <c r="F258" s="261"/>
      <c r="G258" s="38"/>
    </row>
    <row r="259">
      <c r="A259" s="50"/>
      <c r="B259" s="44"/>
      <c r="C259" s="44"/>
      <c r="D259" s="44"/>
      <c r="E259" s="51"/>
      <c r="F259" s="261"/>
      <c r="G259" s="38"/>
    </row>
    <row r="260">
      <c r="A260" s="50"/>
      <c r="B260" s="44"/>
      <c r="C260" s="44"/>
      <c r="D260" s="44"/>
      <c r="E260" s="51"/>
      <c r="F260" s="261"/>
      <c r="G260" s="38"/>
    </row>
    <row r="261">
      <c r="A261" s="50"/>
      <c r="B261" s="44"/>
      <c r="C261" s="44"/>
      <c r="D261" s="44"/>
      <c r="E261" s="51"/>
      <c r="F261" s="261"/>
      <c r="G261" s="38"/>
    </row>
    <row r="262">
      <c r="A262" s="50"/>
      <c r="B262" s="44"/>
      <c r="C262" s="44"/>
      <c r="D262" s="44"/>
      <c r="E262" s="51"/>
      <c r="F262" s="261"/>
      <c r="G262" s="38"/>
    </row>
    <row r="263">
      <c r="A263" s="50"/>
      <c r="B263" s="44"/>
      <c r="C263" s="44"/>
      <c r="D263" s="44"/>
      <c r="E263" s="51"/>
      <c r="F263" s="261"/>
      <c r="G263" s="38"/>
    </row>
    <row r="264">
      <c r="A264" s="50"/>
      <c r="B264" s="44"/>
      <c r="C264" s="44"/>
      <c r="D264" s="44"/>
      <c r="E264" s="51"/>
      <c r="F264" s="261"/>
      <c r="G264" s="38"/>
    </row>
    <row r="265">
      <c r="A265" s="50"/>
      <c r="B265" s="44"/>
      <c r="C265" s="44"/>
      <c r="D265" s="44"/>
      <c r="E265" s="51"/>
      <c r="F265" s="261"/>
      <c r="G265" s="38"/>
    </row>
    <row r="266">
      <c r="A266" s="50"/>
      <c r="B266" s="44"/>
      <c r="C266" s="44"/>
      <c r="D266" s="44"/>
      <c r="E266" s="51"/>
      <c r="F266" s="261"/>
      <c r="G266" s="38"/>
    </row>
    <row r="267">
      <c r="A267" s="50"/>
      <c r="B267" s="44"/>
      <c r="C267" s="44"/>
      <c r="D267" s="44"/>
      <c r="E267" s="51"/>
      <c r="F267" s="261"/>
      <c r="G267" s="38"/>
    </row>
    <row r="268">
      <c r="A268" s="50"/>
      <c r="B268" s="44"/>
      <c r="C268" s="44"/>
      <c r="D268" s="44"/>
      <c r="E268" s="51"/>
      <c r="F268" s="261"/>
      <c r="G268" s="38"/>
    </row>
    <row r="269">
      <c r="A269" s="50"/>
      <c r="B269" s="44"/>
      <c r="C269" s="44"/>
      <c r="D269" s="44"/>
      <c r="E269" s="51"/>
      <c r="F269" s="261"/>
      <c r="G269" s="38"/>
    </row>
    <row r="270">
      <c r="A270" s="50"/>
      <c r="B270" s="44"/>
      <c r="C270" s="44"/>
      <c r="D270" s="44"/>
      <c r="E270" s="51"/>
      <c r="F270" s="261"/>
      <c r="G270" s="38"/>
    </row>
    <row r="271">
      <c r="A271" s="50"/>
      <c r="B271" s="44"/>
      <c r="C271" s="44"/>
      <c r="D271" s="44"/>
      <c r="E271" s="51"/>
      <c r="F271" s="261"/>
      <c r="G271" s="38"/>
    </row>
    <row r="272">
      <c r="A272" s="50"/>
      <c r="B272" s="44"/>
      <c r="C272" s="44"/>
      <c r="D272" s="44"/>
      <c r="E272" s="51"/>
      <c r="F272" s="261"/>
      <c r="G272" s="38"/>
    </row>
    <row r="273">
      <c r="A273" s="50"/>
      <c r="B273" s="44"/>
      <c r="C273" s="44"/>
      <c r="D273" s="44"/>
      <c r="E273" s="51"/>
      <c r="F273" s="261"/>
      <c r="G273" s="38"/>
    </row>
    <row r="274">
      <c r="A274" s="50"/>
      <c r="B274" s="44"/>
      <c r="C274" s="44"/>
      <c r="D274" s="44"/>
      <c r="E274" s="51"/>
      <c r="F274" s="261"/>
      <c r="G274" s="38"/>
    </row>
    <row r="275">
      <c r="A275" s="50"/>
      <c r="B275" s="44"/>
      <c r="C275" s="44"/>
      <c r="D275" s="44"/>
      <c r="E275" s="51"/>
      <c r="F275" s="261"/>
      <c r="G275" s="38"/>
    </row>
    <row r="276">
      <c r="A276" s="50"/>
      <c r="B276" s="44"/>
      <c r="C276" s="44"/>
      <c r="D276" s="44"/>
      <c r="E276" s="51"/>
      <c r="F276" s="261"/>
      <c r="G276" s="38"/>
    </row>
    <row r="277">
      <c r="A277" s="50"/>
      <c r="B277" s="44"/>
      <c r="C277" s="44"/>
      <c r="D277" s="44"/>
      <c r="E277" s="51"/>
      <c r="F277" s="261"/>
      <c r="G277" s="38"/>
    </row>
    <row r="278">
      <c r="A278" s="50"/>
      <c r="B278" s="44"/>
      <c r="C278" s="44"/>
      <c r="D278" s="44"/>
      <c r="E278" s="51"/>
      <c r="F278" s="261"/>
      <c r="G278" s="38"/>
    </row>
    <row r="279">
      <c r="A279" s="50"/>
      <c r="B279" s="44"/>
      <c r="C279" s="44"/>
      <c r="D279" s="44"/>
      <c r="E279" s="51"/>
      <c r="F279" s="261"/>
      <c r="G279" s="38"/>
    </row>
    <row r="280">
      <c r="A280" s="50"/>
      <c r="B280" s="44"/>
      <c r="C280" s="44"/>
      <c r="D280" s="44"/>
      <c r="E280" s="51"/>
      <c r="F280" s="261"/>
      <c r="G280" s="38"/>
    </row>
    <row r="281">
      <c r="A281" s="50"/>
      <c r="B281" s="44"/>
      <c r="C281" s="44"/>
      <c r="D281" s="44"/>
      <c r="E281" s="51"/>
      <c r="F281" s="261"/>
      <c r="G281" s="38"/>
    </row>
    <row r="282">
      <c r="A282" s="50"/>
      <c r="B282" s="44"/>
      <c r="C282" s="44"/>
      <c r="D282" s="44"/>
      <c r="E282" s="51"/>
      <c r="F282" s="261"/>
      <c r="G282" s="38"/>
    </row>
    <row r="283">
      <c r="A283" s="50"/>
      <c r="B283" s="44"/>
      <c r="C283" s="44"/>
      <c r="D283" s="44"/>
      <c r="E283" s="51"/>
      <c r="F283" s="261"/>
      <c r="G283" s="38"/>
    </row>
    <row r="284">
      <c r="A284" s="50"/>
      <c r="B284" s="44"/>
      <c r="C284" s="44"/>
      <c r="D284" s="44"/>
      <c r="E284" s="51"/>
      <c r="F284" s="261"/>
      <c r="G284" s="38"/>
    </row>
    <row r="285">
      <c r="A285" s="50"/>
      <c r="B285" s="44"/>
      <c r="C285" s="44"/>
      <c r="D285" s="44"/>
      <c r="E285" s="51"/>
      <c r="F285" s="261"/>
      <c r="G285" s="119"/>
    </row>
    <row r="286">
      <c r="A286" s="50"/>
      <c r="B286" s="44"/>
      <c r="C286" s="44"/>
      <c r="D286" s="44"/>
      <c r="E286" s="51"/>
      <c r="F286" s="261"/>
      <c r="G286" s="38"/>
    </row>
    <row r="287">
      <c r="A287" s="50"/>
      <c r="B287" s="44"/>
      <c r="C287" s="44"/>
      <c r="D287" s="44"/>
      <c r="E287" s="51"/>
      <c r="F287" s="261"/>
      <c r="G287" s="38"/>
    </row>
    <row r="288">
      <c r="A288" s="50"/>
      <c r="B288" s="44"/>
      <c r="C288" s="44"/>
      <c r="D288" s="44"/>
      <c r="E288" s="51"/>
      <c r="F288" s="261"/>
      <c r="G288" s="38"/>
    </row>
    <row r="289">
      <c r="A289" s="50"/>
      <c r="B289" s="44"/>
      <c r="C289" s="44"/>
      <c r="D289" s="44"/>
      <c r="E289" s="51"/>
      <c r="F289" s="261"/>
      <c r="G289" s="38"/>
    </row>
    <row r="290">
      <c r="A290" s="50"/>
      <c r="B290" s="44"/>
      <c r="C290" s="44"/>
      <c r="D290" s="44"/>
      <c r="E290" s="51"/>
      <c r="F290" s="261"/>
      <c r="G290" s="38"/>
    </row>
    <row r="291">
      <c r="A291" s="50"/>
      <c r="B291" s="44"/>
      <c r="C291" s="44"/>
      <c r="D291" s="44"/>
      <c r="E291" s="51"/>
      <c r="F291" s="261"/>
      <c r="G291" s="38"/>
    </row>
    <row r="292">
      <c r="A292" s="50"/>
      <c r="B292" s="44"/>
      <c r="C292" s="44"/>
      <c r="D292" s="44"/>
      <c r="E292" s="51"/>
      <c r="F292" s="261"/>
      <c r="G292" s="38"/>
    </row>
    <row r="293">
      <c r="A293" s="50"/>
      <c r="B293" s="44"/>
      <c r="C293" s="44"/>
      <c r="D293" s="44"/>
      <c r="E293" s="51"/>
      <c r="F293" s="261"/>
      <c r="G293" s="38"/>
    </row>
    <row r="294">
      <c r="A294" s="50"/>
      <c r="B294" s="44"/>
      <c r="C294" s="44"/>
      <c r="D294" s="44"/>
      <c r="E294" s="51"/>
      <c r="F294" s="261"/>
      <c r="G294" s="38"/>
    </row>
    <row r="295">
      <c r="A295" s="50"/>
      <c r="B295" s="44"/>
      <c r="C295" s="44"/>
      <c r="D295" s="44"/>
      <c r="E295" s="51"/>
      <c r="F295" s="261"/>
      <c r="G295" s="38"/>
    </row>
    <row r="296">
      <c r="A296" s="50"/>
      <c r="B296" s="44"/>
      <c r="C296" s="44"/>
      <c r="D296" s="44"/>
      <c r="E296" s="51"/>
      <c r="F296" s="261"/>
      <c r="G296" s="38"/>
    </row>
    <row r="297">
      <c r="A297" s="50"/>
      <c r="B297" s="44"/>
      <c r="C297" s="44"/>
      <c r="D297" s="44"/>
      <c r="E297" s="51"/>
      <c r="F297" s="261"/>
      <c r="G297" s="38"/>
    </row>
    <row r="298">
      <c r="A298" s="50"/>
      <c r="B298" s="44"/>
      <c r="C298" s="44"/>
      <c r="D298" s="44"/>
      <c r="E298" s="51"/>
      <c r="F298" s="261"/>
      <c r="G298" s="38"/>
    </row>
    <row r="299">
      <c r="A299" s="50"/>
      <c r="B299" s="44"/>
      <c r="C299" s="44"/>
      <c r="D299" s="44"/>
      <c r="E299" s="51"/>
      <c r="F299" s="261"/>
      <c r="G299" s="38"/>
    </row>
    <row r="300">
      <c r="A300" s="50"/>
      <c r="B300" s="44"/>
      <c r="C300" s="44"/>
      <c r="D300" s="44"/>
      <c r="E300" s="51"/>
      <c r="F300" s="261"/>
      <c r="G300" s="38"/>
    </row>
    <row r="301">
      <c r="A301" s="50"/>
      <c r="B301" s="44"/>
      <c r="C301" s="44"/>
      <c r="D301" s="44"/>
      <c r="E301" s="51"/>
      <c r="F301" s="261"/>
      <c r="G301" s="38"/>
    </row>
    <row r="302">
      <c r="A302" s="50"/>
      <c r="B302" s="44"/>
      <c r="C302" s="44"/>
      <c r="D302" s="44"/>
      <c r="E302" s="51"/>
      <c r="F302" s="261"/>
      <c r="G302" s="38"/>
    </row>
    <row r="303">
      <c r="A303" s="50"/>
      <c r="B303" s="44"/>
      <c r="C303" s="44"/>
      <c r="D303" s="44"/>
      <c r="E303" s="51"/>
      <c r="F303" s="261"/>
      <c r="G303" s="38"/>
    </row>
    <row r="304">
      <c r="A304" s="50"/>
      <c r="B304" s="44"/>
      <c r="C304" s="44"/>
      <c r="D304" s="44"/>
      <c r="E304" s="51"/>
      <c r="F304" s="261"/>
      <c r="G304" s="38"/>
    </row>
    <row r="305">
      <c r="A305" s="50"/>
      <c r="B305" s="44"/>
      <c r="C305" s="44"/>
      <c r="D305" s="44"/>
      <c r="E305" s="51"/>
      <c r="F305" s="261"/>
      <c r="G305" s="38"/>
    </row>
    <row r="306">
      <c r="A306" s="50"/>
      <c r="B306" s="44"/>
      <c r="C306" s="44"/>
      <c r="D306" s="44"/>
      <c r="E306" s="51"/>
      <c r="F306" s="261"/>
      <c r="G306" s="38"/>
    </row>
    <row r="307">
      <c r="A307" s="50"/>
      <c r="B307" s="44"/>
      <c r="C307" s="44"/>
      <c r="D307" s="44"/>
      <c r="E307" s="51"/>
      <c r="F307" s="261"/>
      <c r="G307" s="38"/>
    </row>
    <row r="308">
      <c r="A308" s="50"/>
      <c r="B308" s="44"/>
      <c r="C308" s="44"/>
      <c r="D308" s="44"/>
      <c r="E308" s="51"/>
      <c r="F308" s="261"/>
      <c r="G308" s="38"/>
    </row>
    <row r="309">
      <c r="A309" s="50"/>
      <c r="B309" s="44"/>
      <c r="C309" s="44"/>
      <c r="D309" s="44"/>
      <c r="E309" s="51"/>
      <c r="F309" s="261"/>
      <c r="G309" s="38"/>
    </row>
    <row r="310">
      <c r="A310" s="50"/>
      <c r="B310" s="44"/>
      <c r="C310" s="44"/>
      <c r="D310" s="44"/>
      <c r="E310" s="51"/>
      <c r="F310" s="261"/>
      <c r="G310" s="38"/>
    </row>
    <row r="311">
      <c r="A311" s="50"/>
      <c r="B311" s="44"/>
      <c r="C311" s="44"/>
      <c r="D311" s="44"/>
      <c r="E311" s="51"/>
      <c r="F311" s="261"/>
      <c r="G311" s="38"/>
    </row>
    <row r="312">
      <c r="A312" s="50"/>
      <c r="B312" s="44"/>
      <c r="C312" s="44"/>
      <c r="D312" s="44"/>
      <c r="E312" s="51"/>
      <c r="F312" s="261"/>
      <c r="G312" s="38"/>
    </row>
    <row r="313">
      <c r="A313" s="50"/>
      <c r="B313" s="44"/>
      <c r="C313" s="44"/>
      <c r="D313" s="44"/>
      <c r="E313" s="51"/>
      <c r="F313" s="261"/>
      <c r="G313" s="38"/>
    </row>
    <row r="314">
      <c r="A314" s="50"/>
      <c r="B314" s="44"/>
      <c r="C314" s="44"/>
      <c r="D314" s="44"/>
      <c r="E314" s="51"/>
      <c r="F314" s="261"/>
      <c r="G314" s="38"/>
    </row>
    <row r="315">
      <c r="A315" s="50"/>
      <c r="B315" s="44"/>
      <c r="C315" s="44"/>
      <c r="D315" s="44"/>
      <c r="E315" s="51"/>
      <c r="F315" s="261"/>
      <c r="G315" s="38"/>
    </row>
    <row r="316">
      <c r="A316" s="50"/>
      <c r="B316" s="44"/>
      <c r="C316" s="44"/>
      <c r="D316" s="44"/>
      <c r="E316" s="51"/>
      <c r="F316" s="261"/>
      <c r="G316" s="38"/>
    </row>
    <row r="317">
      <c r="A317" s="50"/>
      <c r="B317" s="44"/>
      <c r="C317" s="44"/>
      <c r="D317" s="44"/>
      <c r="E317" s="51"/>
      <c r="F317" s="261"/>
      <c r="G317" s="38"/>
    </row>
    <row r="318">
      <c r="A318" s="50"/>
      <c r="B318" s="44"/>
      <c r="C318" s="44"/>
      <c r="D318" s="44"/>
      <c r="E318" s="51"/>
      <c r="F318" s="261"/>
      <c r="G318" s="38"/>
    </row>
    <row r="319">
      <c r="A319" s="50"/>
      <c r="B319" s="44"/>
      <c r="C319" s="44"/>
      <c r="D319" s="44"/>
      <c r="E319" s="51"/>
      <c r="F319" s="261"/>
      <c r="G319" s="38"/>
    </row>
    <row r="320">
      <c r="A320" s="50"/>
      <c r="B320" s="44"/>
      <c r="C320" s="44"/>
      <c r="D320" s="44"/>
      <c r="E320" s="51"/>
      <c r="F320" s="261"/>
      <c r="G320" s="38"/>
    </row>
    <row r="321">
      <c r="A321" s="50"/>
      <c r="B321" s="44"/>
      <c r="C321" s="44"/>
      <c r="D321" s="44"/>
      <c r="E321" s="51"/>
      <c r="F321" s="261"/>
      <c r="G321" s="38"/>
    </row>
    <row r="322">
      <c r="A322" s="50"/>
      <c r="B322" s="44"/>
      <c r="C322" s="44"/>
      <c r="D322" s="44"/>
      <c r="E322" s="51"/>
      <c r="F322" s="261"/>
      <c r="G322" s="38"/>
    </row>
    <row r="323">
      <c r="A323" s="50"/>
      <c r="B323" s="44"/>
      <c r="C323" s="44"/>
      <c r="D323" s="44"/>
      <c r="E323" s="51"/>
      <c r="F323" s="261"/>
      <c r="G323" s="38"/>
    </row>
    <row r="324">
      <c r="A324" s="50"/>
      <c r="B324" s="44"/>
      <c r="C324" s="44"/>
      <c r="D324" s="44"/>
      <c r="E324" s="51"/>
      <c r="F324" s="261"/>
      <c r="G324" s="38"/>
    </row>
    <row r="325">
      <c r="A325" s="50"/>
      <c r="B325" s="44"/>
      <c r="C325" s="44"/>
      <c r="D325" s="44"/>
      <c r="E325" s="51"/>
      <c r="F325" s="261"/>
      <c r="G325" s="38"/>
    </row>
    <row r="326">
      <c r="A326" s="50"/>
      <c r="B326" s="44"/>
      <c r="C326" s="44"/>
      <c r="D326" s="44"/>
      <c r="E326" s="51"/>
      <c r="F326" s="261"/>
      <c r="G326" s="38"/>
    </row>
    <row r="327">
      <c r="A327" s="50"/>
      <c r="B327" s="44"/>
      <c r="C327" s="44"/>
      <c r="D327" s="44"/>
      <c r="E327" s="51"/>
      <c r="F327" s="261"/>
      <c r="G327" s="38"/>
    </row>
    <row r="328">
      <c r="A328" s="50"/>
      <c r="B328" s="44"/>
      <c r="C328" s="44"/>
      <c r="D328" s="44"/>
      <c r="E328" s="51"/>
      <c r="F328" s="261"/>
      <c r="G328" s="38"/>
    </row>
    <row r="329">
      <c r="A329" s="50"/>
      <c r="B329" s="44"/>
      <c r="C329" s="44"/>
      <c r="D329" s="44"/>
      <c r="E329" s="51"/>
      <c r="F329" s="261"/>
      <c r="G329" s="38"/>
    </row>
    <row r="330">
      <c r="A330" s="50"/>
      <c r="B330" s="44"/>
      <c r="C330" s="44"/>
      <c r="D330" s="44"/>
      <c r="E330" s="51"/>
      <c r="F330" s="261"/>
      <c r="G330" s="38"/>
    </row>
    <row r="331">
      <c r="A331" s="50"/>
      <c r="B331" s="44"/>
      <c r="C331" s="44"/>
      <c r="D331" s="44"/>
      <c r="E331" s="51"/>
      <c r="F331" s="261"/>
      <c r="G331" s="38"/>
    </row>
    <row r="332">
      <c r="A332" s="50"/>
      <c r="B332" s="44"/>
      <c r="C332" s="44"/>
      <c r="D332" s="44"/>
      <c r="E332" s="51"/>
      <c r="F332" s="261"/>
      <c r="G332" s="38"/>
    </row>
    <row r="333">
      <c r="A333" s="50"/>
      <c r="B333" s="44"/>
      <c r="C333" s="44"/>
      <c r="D333" s="44"/>
      <c r="E333" s="51"/>
      <c r="F333" s="261"/>
      <c r="G333" s="38"/>
    </row>
    <row r="334">
      <c r="A334" s="50"/>
      <c r="B334" s="44"/>
      <c r="C334" s="44"/>
      <c r="D334" s="44"/>
      <c r="E334" s="51"/>
      <c r="F334" s="261"/>
      <c r="G334" s="38"/>
    </row>
    <row r="335">
      <c r="A335" s="50"/>
      <c r="B335" s="44"/>
      <c r="C335" s="44"/>
      <c r="D335" s="44"/>
      <c r="E335" s="51"/>
      <c r="F335" s="261"/>
      <c r="G335" s="38"/>
    </row>
    <row r="336">
      <c r="A336" s="50"/>
      <c r="B336" s="44"/>
      <c r="C336" s="44"/>
      <c r="D336" s="44"/>
      <c r="E336" s="51"/>
      <c r="F336" s="261"/>
      <c r="G336" s="38"/>
    </row>
    <row r="337">
      <c r="A337" s="50"/>
      <c r="B337" s="44"/>
      <c r="C337" s="44"/>
      <c r="D337" s="44"/>
      <c r="E337" s="51"/>
      <c r="F337" s="261"/>
      <c r="G337" s="38"/>
    </row>
    <row r="338">
      <c r="A338" s="50"/>
      <c r="B338" s="44"/>
      <c r="C338" s="44"/>
      <c r="D338" s="44"/>
      <c r="E338" s="51"/>
      <c r="F338" s="261"/>
      <c r="G338" s="38"/>
    </row>
    <row r="339">
      <c r="A339" s="50"/>
      <c r="B339" s="44"/>
      <c r="C339" s="44"/>
      <c r="D339" s="44"/>
      <c r="E339" s="51"/>
      <c r="F339" s="261"/>
      <c r="G339" s="38"/>
    </row>
    <row r="340">
      <c r="A340" s="50"/>
      <c r="B340" s="44"/>
      <c r="C340" s="44"/>
      <c r="D340" s="44"/>
      <c r="E340" s="51"/>
      <c r="F340" s="261"/>
      <c r="G340" s="38"/>
    </row>
    <row r="341">
      <c r="A341" s="50"/>
      <c r="B341" s="44"/>
      <c r="C341" s="44"/>
      <c r="D341" s="44"/>
      <c r="E341" s="51"/>
      <c r="F341" s="261"/>
      <c r="G341" s="38"/>
    </row>
    <row r="342">
      <c r="A342" s="50"/>
      <c r="B342" s="44"/>
      <c r="C342" s="44"/>
      <c r="D342" s="44"/>
      <c r="E342" s="51"/>
      <c r="F342" s="261"/>
      <c r="G342" s="38"/>
    </row>
    <row r="343">
      <c r="A343" s="50"/>
      <c r="B343" s="44"/>
      <c r="C343" s="44"/>
      <c r="D343" s="44"/>
      <c r="E343" s="51"/>
      <c r="F343" s="261"/>
      <c r="G343" s="38"/>
    </row>
    <row r="344">
      <c r="A344" s="50"/>
      <c r="B344" s="44"/>
      <c r="C344" s="44"/>
      <c r="D344" s="44"/>
      <c r="E344" s="51"/>
      <c r="F344" s="261"/>
      <c r="G344" s="38"/>
    </row>
    <row r="345">
      <c r="A345" s="50"/>
      <c r="B345" s="44"/>
      <c r="C345" s="44"/>
      <c r="D345" s="44"/>
      <c r="E345" s="51"/>
      <c r="F345" s="261"/>
      <c r="G345" s="38"/>
    </row>
    <row r="346">
      <c r="A346" s="50"/>
      <c r="B346" s="44"/>
      <c r="C346" s="44"/>
      <c r="D346" s="44"/>
      <c r="E346" s="51"/>
      <c r="F346" s="261"/>
      <c r="G346" s="38"/>
    </row>
    <row r="347">
      <c r="A347" s="50"/>
      <c r="B347" s="44"/>
      <c r="C347" s="44"/>
      <c r="D347" s="44"/>
      <c r="E347" s="51"/>
      <c r="F347" s="261"/>
      <c r="G347" s="38"/>
    </row>
    <row r="348">
      <c r="A348" s="50"/>
      <c r="B348" s="44"/>
      <c r="C348" s="44"/>
      <c r="D348" s="44"/>
      <c r="E348" s="51"/>
      <c r="F348" s="261"/>
      <c r="G348" s="38"/>
    </row>
    <row r="349">
      <c r="A349" s="50"/>
      <c r="B349" s="44"/>
      <c r="C349" s="44"/>
      <c r="D349" s="44"/>
      <c r="E349" s="51"/>
      <c r="F349" s="261"/>
      <c r="G349" s="38"/>
    </row>
    <row r="350">
      <c r="A350" s="50"/>
      <c r="B350" s="44"/>
      <c r="C350" s="44"/>
      <c r="D350" s="44"/>
      <c r="E350" s="51"/>
      <c r="F350" s="261"/>
      <c r="G350" s="38"/>
    </row>
    <row r="351">
      <c r="A351" s="50"/>
      <c r="B351" s="44"/>
      <c r="C351" s="44"/>
      <c r="D351" s="44"/>
      <c r="E351" s="51"/>
      <c r="F351" s="261"/>
      <c r="G351" s="38"/>
    </row>
    <row r="352">
      <c r="A352" s="50"/>
      <c r="B352" s="44"/>
      <c r="C352" s="44"/>
      <c r="D352" s="44"/>
      <c r="E352" s="51"/>
      <c r="F352" s="261"/>
      <c r="G352" s="38"/>
    </row>
    <row r="353">
      <c r="A353" s="50"/>
      <c r="B353" s="44"/>
      <c r="C353" s="44"/>
      <c r="D353" s="44"/>
      <c r="E353" s="51"/>
      <c r="F353" s="261"/>
      <c r="G353" s="38"/>
    </row>
    <row r="354">
      <c r="A354" s="50"/>
      <c r="B354" s="44"/>
      <c r="C354" s="44"/>
      <c r="D354" s="44"/>
      <c r="E354" s="51"/>
      <c r="F354" s="261"/>
      <c r="G354" s="38"/>
    </row>
    <row r="355">
      <c r="A355" s="50"/>
      <c r="B355" s="44"/>
      <c r="C355" s="44"/>
      <c r="D355" s="44"/>
      <c r="E355" s="51"/>
      <c r="F355" s="261"/>
      <c r="G355" s="38"/>
    </row>
    <row r="356">
      <c r="A356" s="50"/>
      <c r="B356" s="44"/>
      <c r="C356" s="44"/>
      <c r="D356" s="44"/>
      <c r="E356" s="51"/>
      <c r="F356" s="261"/>
      <c r="G356" s="38"/>
    </row>
    <row r="357">
      <c r="A357" s="50"/>
      <c r="B357" s="44"/>
      <c r="C357" s="44"/>
      <c r="D357" s="44"/>
      <c r="E357" s="51"/>
      <c r="F357" s="261"/>
      <c r="G357" s="38"/>
    </row>
    <row r="358">
      <c r="A358" s="50"/>
      <c r="B358" s="44"/>
      <c r="C358" s="44"/>
      <c r="D358" s="44"/>
      <c r="E358" s="51"/>
      <c r="F358" s="261"/>
      <c r="G358" s="38"/>
    </row>
    <row r="359">
      <c r="A359" s="50"/>
      <c r="B359" s="44"/>
      <c r="C359" s="44"/>
      <c r="D359" s="44"/>
      <c r="E359" s="51"/>
      <c r="F359" s="261"/>
      <c r="G359" s="38"/>
    </row>
    <row r="360">
      <c r="A360" s="50"/>
      <c r="B360" s="44"/>
      <c r="C360" s="44"/>
      <c r="D360" s="44"/>
      <c r="E360" s="51"/>
      <c r="F360" s="261"/>
      <c r="G360" s="38"/>
    </row>
    <row r="361">
      <c r="A361" s="50"/>
      <c r="B361" s="44"/>
      <c r="C361" s="44"/>
      <c r="D361" s="44"/>
      <c r="E361" s="51"/>
      <c r="F361" s="261"/>
      <c r="G361" s="38"/>
    </row>
    <row r="362">
      <c r="A362" s="50"/>
      <c r="B362" s="44"/>
      <c r="C362" s="44"/>
      <c r="D362" s="44"/>
      <c r="E362" s="51"/>
      <c r="F362" s="261"/>
      <c r="G362" s="38"/>
    </row>
    <row r="363">
      <c r="A363" s="50"/>
      <c r="B363" s="44"/>
      <c r="C363" s="44"/>
      <c r="D363" s="44"/>
      <c r="E363" s="51"/>
      <c r="F363" s="261"/>
      <c r="G363" s="38"/>
    </row>
    <row r="364">
      <c r="A364" s="50"/>
      <c r="B364" s="44"/>
      <c r="C364" s="44"/>
      <c r="D364" s="44"/>
      <c r="E364" s="51"/>
      <c r="F364" s="261"/>
      <c r="G364" s="38"/>
    </row>
    <row r="365">
      <c r="A365" s="50"/>
      <c r="B365" s="44"/>
      <c r="C365" s="44"/>
      <c r="D365" s="44"/>
      <c r="E365" s="51"/>
      <c r="F365" s="261"/>
      <c r="G365" s="38"/>
    </row>
    <row r="366">
      <c r="A366" s="50"/>
      <c r="B366" s="44"/>
      <c r="C366" s="44"/>
      <c r="D366" s="44"/>
      <c r="E366" s="51"/>
      <c r="F366" s="261"/>
      <c r="G366" s="38"/>
    </row>
    <row r="367">
      <c r="A367" s="50"/>
      <c r="B367" s="44"/>
      <c r="C367" s="44"/>
      <c r="D367" s="44"/>
      <c r="E367" s="51"/>
      <c r="F367" s="261"/>
      <c r="G367" s="38"/>
    </row>
    <row r="368">
      <c r="A368" s="50"/>
      <c r="B368" s="44"/>
      <c r="C368" s="44"/>
      <c r="D368" s="44"/>
      <c r="E368" s="51"/>
      <c r="F368" s="261"/>
      <c r="G368" s="38"/>
    </row>
    <row r="369">
      <c r="A369" s="50"/>
      <c r="B369" s="44"/>
      <c r="C369" s="44"/>
      <c r="D369" s="44"/>
      <c r="E369" s="51"/>
      <c r="F369" s="261"/>
      <c r="G369" s="38"/>
    </row>
    <row r="370">
      <c r="A370" s="50"/>
      <c r="B370" s="44"/>
      <c r="C370" s="44"/>
      <c r="D370" s="44"/>
      <c r="E370" s="51"/>
      <c r="F370" s="261"/>
      <c r="G370" s="38"/>
    </row>
    <row r="371">
      <c r="A371" s="50"/>
      <c r="B371" s="44"/>
      <c r="C371" s="44"/>
      <c r="D371" s="44"/>
      <c r="E371" s="51"/>
      <c r="F371" s="261"/>
      <c r="G371" s="38"/>
    </row>
    <row r="372">
      <c r="A372" s="50"/>
      <c r="B372" s="44"/>
      <c r="C372" s="44"/>
      <c r="D372" s="44"/>
      <c r="E372" s="51"/>
      <c r="F372" s="261"/>
      <c r="G372" s="38"/>
    </row>
    <row r="373">
      <c r="A373" s="50"/>
      <c r="B373" s="44"/>
      <c r="C373" s="44"/>
      <c r="D373" s="44"/>
      <c r="E373" s="51"/>
      <c r="F373" s="261"/>
      <c r="G373" s="38"/>
    </row>
    <row r="374">
      <c r="A374" s="50"/>
      <c r="B374" s="44"/>
      <c r="C374" s="44"/>
      <c r="D374" s="44"/>
      <c r="E374" s="51"/>
      <c r="F374" s="261"/>
      <c r="G374" s="38"/>
    </row>
    <row r="375">
      <c r="A375" s="50"/>
      <c r="B375" s="44"/>
      <c r="C375" s="44"/>
      <c r="D375" s="44"/>
      <c r="E375" s="51"/>
      <c r="F375" s="261"/>
      <c r="G375" s="38"/>
    </row>
    <row r="376">
      <c r="A376" s="50"/>
      <c r="B376" s="44"/>
      <c r="C376" s="44"/>
      <c r="D376" s="44"/>
      <c r="E376" s="51"/>
      <c r="F376" s="261"/>
      <c r="G376" s="38"/>
    </row>
    <row r="377">
      <c r="A377" s="50"/>
      <c r="B377" s="44"/>
      <c r="C377" s="44"/>
      <c r="D377" s="44"/>
      <c r="E377" s="51"/>
      <c r="F377" s="261"/>
      <c r="G377" s="38"/>
    </row>
    <row r="378">
      <c r="A378" s="50"/>
      <c r="B378" s="44"/>
      <c r="C378" s="44"/>
      <c r="D378" s="44"/>
      <c r="E378" s="51"/>
      <c r="F378" s="261"/>
      <c r="G378" s="38"/>
    </row>
    <row r="379">
      <c r="A379" s="50"/>
      <c r="B379" s="44"/>
      <c r="C379" s="44"/>
      <c r="D379" s="44"/>
      <c r="E379" s="51"/>
      <c r="F379" s="261"/>
      <c r="G379" s="38"/>
    </row>
    <row r="380">
      <c r="A380" s="50"/>
      <c r="B380" s="44"/>
      <c r="C380" s="44"/>
      <c r="D380" s="44"/>
      <c r="E380" s="51"/>
      <c r="F380" s="261"/>
      <c r="G380" s="38"/>
    </row>
    <row r="381">
      <c r="A381" s="50"/>
      <c r="B381" s="44"/>
      <c r="C381" s="44"/>
      <c r="D381" s="44"/>
      <c r="E381" s="51"/>
      <c r="F381" s="261"/>
      <c r="G381" s="38"/>
    </row>
    <row r="382">
      <c r="A382" s="50"/>
      <c r="B382" s="44"/>
      <c r="C382" s="44"/>
      <c r="D382" s="44"/>
      <c r="E382" s="51"/>
      <c r="F382" s="261"/>
      <c r="G382" s="38"/>
    </row>
    <row r="383">
      <c r="A383" s="50"/>
      <c r="B383" s="44"/>
      <c r="C383" s="44"/>
      <c r="D383" s="44"/>
      <c r="E383" s="51"/>
      <c r="F383" s="261"/>
      <c r="G383" s="38"/>
    </row>
    <row r="384">
      <c r="A384" s="50"/>
      <c r="B384" s="44"/>
      <c r="C384" s="44"/>
      <c r="D384" s="44"/>
      <c r="E384" s="51"/>
      <c r="F384" s="261"/>
      <c r="G384" s="38"/>
    </row>
    <row r="385">
      <c r="A385" s="50"/>
      <c r="B385" s="44"/>
      <c r="C385" s="44"/>
      <c r="D385" s="44"/>
      <c r="E385" s="51"/>
      <c r="F385" s="261"/>
      <c r="G385" s="38"/>
    </row>
    <row r="386">
      <c r="A386" s="50"/>
      <c r="B386" s="44"/>
      <c r="C386" s="44"/>
      <c r="D386" s="44"/>
      <c r="E386" s="51"/>
      <c r="F386" s="261"/>
      <c r="G386" s="38"/>
    </row>
    <row r="387">
      <c r="A387" s="50"/>
      <c r="B387" s="44"/>
      <c r="C387" s="44"/>
      <c r="D387" s="44"/>
      <c r="E387" s="51"/>
      <c r="F387" s="261"/>
      <c r="G387" s="38"/>
    </row>
    <row r="388">
      <c r="A388" s="50"/>
      <c r="B388" s="44"/>
      <c r="C388" s="44"/>
      <c r="D388" s="44"/>
      <c r="E388" s="51"/>
      <c r="F388" s="261"/>
      <c r="G388" s="38"/>
    </row>
    <row r="389">
      <c r="A389" s="50"/>
      <c r="B389" s="44"/>
      <c r="C389" s="44"/>
      <c r="D389" s="44"/>
      <c r="E389" s="51"/>
      <c r="F389" s="261"/>
      <c r="G389" s="38"/>
    </row>
    <row r="390">
      <c r="A390" s="50"/>
      <c r="B390" s="44"/>
      <c r="C390" s="44"/>
      <c r="D390" s="44"/>
      <c r="E390" s="51"/>
      <c r="F390" s="261"/>
      <c r="G390" s="38"/>
    </row>
    <row r="391">
      <c r="A391" s="50"/>
      <c r="B391" s="44"/>
      <c r="C391" s="44"/>
      <c r="D391" s="44"/>
      <c r="E391" s="51"/>
      <c r="F391" s="261"/>
      <c r="G391" s="38"/>
    </row>
    <row r="392">
      <c r="A392" s="50"/>
      <c r="B392" s="44"/>
      <c r="C392" s="44"/>
      <c r="D392" s="44"/>
      <c r="E392" s="51"/>
      <c r="F392" s="261"/>
      <c r="G392" s="38"/>
    </row>
    <row r="393">
      <c r="A393" s="50"/>
      <c r="B393" s="44"/>
      <c r="C393" s="44"/>
      <c r="D393" s="44"/>
      <c r="E393" s="51"/>
      <c r="F393" s="261"/>
      <c r="G393" s="38"/>
    </row>
    <row r="394">
      <c r="A394" s="50"/>
      <c r="B394" s="44"/>
      <c r="C394" s="44"/>
      <c r="D394" s="44"/>
      <c r="E394" s="51"/>
      <c r="F394" s="261"/>
      <c r="G394" s="38"/>
    </row>
    <row r="395">
      <c r="A395" s="50"/>
      <c r="B395" s="44"/>
      <c r="C395" s="44"/>
      <c r="D395" s="44"/>
      <c r="E395" s="51"/>
      <c r="F395" s="261"/>
      <c r="G395" s="38"/>
    </row>
    <row r="396">
      <c r="A396" s="50"/>
      <c r="B396" s="44"/>
      <c r="C396" s="44"/>
      <c r="D396" s="44"/>
      <c r="E396" s="51"/>
      <c r="F396" s="261"/>
      <c r="G396" s="38"/>
    </row>
    <row r="397">
      <c r="A397" s="50"/>
      <c r="B397" s="44"/>
      <c r="C397" s="44"/>
      <c r="D397" s="44"/>
      <c r="E397" s="51"/>
      <c r="F397" s="261"/>
      <c r="G397" s="38"/>
    </row>
    <row r="398">
      <c r="A398" s="50"/>
      <c r="B398" s="44"/>
      <c r="C398" s="44"/>
      <c r="D398" s="44"/>
      <c r="E398" s="51"/>
      <c r="F398" s="261"/>
      <c r="G398" s="38"/>
    </row>
    <row r="399">
      <c r="A399" s="50"/>
      <c r="B399" s="44"/>
      <c r="C399" s="44"/>
      <c r="D399" s="44"/>
      <c r="E399" s="51"/>
      <c r="F399" s="261"/>
      <c r="G399" s="38"/>
    </row>
    <row r="400">
      <c r="A400" s="50"/>
      <c r="B400" s="44"/>
      <c r="C400" s="44"/>
      <c r="D400" s="44"/>
      <c r="E400" s="51"/>
      <c r="F400" s="261"/>
      <c r="G400" s="38"/>
    </row>
    <row r="401">
      <c r="A401" s="50"/>
      <c r="B401" s="44"/>
      <c r="C401" s="44"/>
      <c r="D401" s="44"/>
      <c r="E401" s="51"/>
      <c r="F401" s="261"/>
      <c r="G401" s="38"/>
    </row>
    <row r="402">
      <c r="A402" s="50"/>
      <c r="B402" s="44"/>
      <c r="C402" s="44"/>
      <c r="D402" s="44"/>
      <c r="E402" s="51"/>
      <c r="F402" s="261"/>
      <c r="G402" s="38"/>
    </row>
    <row r="403">
      <c r="A403" s="50"/>
      <c r="B403" s="44"/>
      <c r="C403" s="44"/>
      <c r="D403" s="44"/>
      <c r="E403" s="51"/>
      <c r="F403" s="261"/>
      <c r="G403" s="38"/>
    </row>
    <row r="404">
      <c r="A404" s="50"/>
      <c r="B404" s="44"/>
      <c r="C404" s="44"/>
      <c r="D404" s="44"/>
      <c r="E404" s="51"/>
      <c r="F404" s="261"/>
      <c r="G404" s="38"/>
    </row>
    <row r="405">
      <c r="A405" s="50"/>
      <c r="B405" s="44"/>
      <c r="C405" s="44"/>
      <c r="D405" s="44"/>
      <c r="E405" s="51"/>
      <c r="F405" s="261"/>
      <c r="G405" s="38"/>
    </row>
    <row r="406">
      <c r="A406" s="50"/>
      <c r="B406" s="44"/>
      <c r="C406" s="44"/>
      <c r="D406" s="44"/>
      <c r="E406" s="51"/>
      <c r="F406" s="261"/>
      <c r="G406" s="38"/>
    </row>
    <row r="407">
      <c r="A407" s="50"/>
      <c r="B407" s="44"/>
      <c r="C407" s="44"/>
      <c r="D407" s="44"/>
      <c r="E407" s="51"/>
      <c r="F407" s="261"/>
      <c r="G407" s="38"/>
    </row>
    <row r="408">
      <c r="A408" s="50"/>
      <c r="B408" s="44"/>
      <c r="C408" s="44"/>
      <c r="D408" s="44"/>
      <c r="E408" s="51"/>
      <c r="F408" s="261"/>
      <c r="G408" s="38"/>
    </row>
    <row r="409">
      <c r="A409" s="50"/>
      <c r="B409" s="44"/>
      <c r="C409" s="44"/>
      <c r="D409" s="44"/>
      <c r="E409" s="51"/>
      <c r="F409" s="261"/>
      <c r="G409" s="38"/>
    </row>
    <row r="410">
      <c r="A410" s="50"/>
      <c r="B410" s="44"/>
      <c r="C410" s="44"/>
      <c r="D410" s="44"/>
      <c r="E410" s="51"/>
      <c r="F410" s="261"/>
      <c r="G410" s="38"/>
    </row>
    <row r="411">
      <c r="A411" s="50"/>
      <c r="B411" s="44"/>
      <c r="C411" s="44"/>
      <c r="D411" s="44"/>
      <c r="E411" s="51"/>
      <c r="F411" s="261"/>
      <c r="G411" s="38"/>
    </row>
    <row r="412">
      <c r="A412" s="50"/>
      <c r="B412" s="44"/>
      <c r="C412" s="44"/>
      <c r="D412" s="44"/>
      <c r="E412" s="51"/>
      <c r="F412" s="261"/>
      <c r="G412" s="38"/>
    </row>
    <row r="413">
      <c r="A413" s="50"/>
      <c r="B413" s="44"/>
      <c r="C413" s="44"/>
      <c r="D413" s="44"/>
      <c r="E413" s="51"/>
      <c r="F413" s="261"/>
      <c r="G413" s="38"/>
    </row>
    <row r="414">
      <c r="A414" s="50"/>
      <c r="B414" s="44"/>
      <c r="C414" s="44"/>
      <c r="D414" s="44"/>
      <c r="E414" s="51"/>
      <c r="F414" s="261"/>
      <c r="G414" s="38"/>
    </row>
    <row r="415">
      <c r="A415" s="50"/>
      <c r="B415" s="44"/>
      <c r="C415" s="44"/>
      <c r="D415" s="44"/>
      <c r="E415" s="51"/>
      <c r="F415" s="261"/>
      <c r="G415" s="38"/>
    </row>
    <row r="416">
      <c r="A416" s="50"/>
      <c r="B416" s="44"/>
      <c r="C416" s="44"/>
      <c r="D416" s="44"/>
      <c r="E416" s="51"/>
      <c r="F416" s="261"/>
      <c r="G416" s="38"/>
    </row>
    <row r="417">
      <c r="A417" s="50"/>
      <c r="B417" s="44"/>
      <c r="C417" s="44"/>
      <c r="D417" s="44"/>
      <c r="E417" s="51"/>
      <c r="F417" s="261"/>
      <c r="G417" s="38"/>
    </row>
    <row r="418">
      <c r="A418" s="50"/>
      <c r="B418" s="44"/>
      <c r="C418" s="44"/>
      <c r="D418" s="44"/>
      <c r="E418" s="51"/>
      <c r="F418" s="261"/>
      <c r="G418" s="38"/>
    </row>
    <row r="419">
      <c r="A419" s="50"/>
      <c r="B419" s="44"/>
      <c r="C419" s="44"/>
      <c r="D419" s="44"/>
      <c r="E419" s="51"/>
      <c r="F419" s="261"/>
      <c r="G419" s="38"/>
    </row>
    <row r="420">
      <c r="A420" s="50"/>
      <c r="B420" s="44"/>
      <c r="C420" s="44"/>
      <c r="D420" s="44"/>
      <c r="E420" s="51"/>
      <c r="F420" s="261"/>
      <c r="G420" s="38"/>
    </row>
    <row r="421">
      <c r="A421" s="50"/>
      <c r="B421" s="44"/>
      <c r="C421" s="44"/>
      <c r="D421" s="44"/>
      <c r="E421" s="51"/>
      <c r="F421" s="261"/>
      <c r="G421" s="38"/>
    </row>
    <row r="422">
      <c r="A422" s="50"/>
      <c r="B422" s="44"/>
      <c r="C422" s="44"/>
      <c r="D422" s="44"/>
      <c r="E422" s="51"/>
      <c r="F422" s="261"/>
      <c r="G422" s="38"/>
    </row>
    <row r="423">
      <c r="A423" s="50"/>
      <c r="B423" s="44"/>
      <c r="C423" s="44"/>
      <c r="D423" s="44"/>
      <c r="E423" s="51"/>
      <c r="F423" s="261"/>
      <c r="G423" s="38"/>
    </row>
    <row r="424">
      <c r="A424" s="50"/>
      <c r="B424" s="44"/>
      <c r="C424" s="44"/>
      <c r="D424" s="44"/>
      <c r="E424" s="51"/>
      <c r="F424" s="261"/>
      <c r="G424" s="38"/>
    </row>
    <row r="425">
      <c r="A425" s="50"/>
      <c r="B425" s="44"/>
      <c r="C425" s="44"/>
      <c r="D425" s="44"/>
      <c r="E425" s="51"/>
      <c r="F425" s="261"/>
      <c r="G425" s="38"/>
    </row>
    <row r="426">
      <c r="A426" s="50"/>
      <c r="B426" s="44"/>
      <c r="C426" s="44"/>
      <c r="D426" s="44"/>
      <c r="E426" s="51"/>
      <c r="F426" s="261"/>
      <c r="G426" s="38"/>
    </row>
    <row r="427">
      <c r="A427" s="50"/>
      <c r="B427" s="44"/>
      <c r="C427" s="44"/>
      <c r="D427" s="44"/>
      <c r="E427" s="51"/>
      <c r="F427" s="261"/>
      <c r="G427" s="38"/>
    </row>
    <row r="428">
      <c r="A428" s="50"/>
      <c r="B428" s="44"/>
      <c r="C428" s="44"/>
      <c r="D428" s="44"/>
      <c r="E428" s="51"/>
      <c r="F428" s="261"/>
      <c r="G428" s="38"/>
    </row>
    <row r="429">
      <c r="A429" s="50"/>
      <c r="B429" s="44"/>
      <c r="C429" s="44"/>
      <c r="D429" s="44"/>
      <c r="E429" s="51"/>
      <c r="F429" s="261"/>
      <c r="G429" s="38"/>
    </row>
    <row r="430">
      <c r="A430" s="50"/>
      <c r="B430" s="44"/>
      <c r="C430" s="44"/>
      <c r="D430" s="44"/>
      <c r="E430" s="51"/>
      <c r="F430" s="261"/>
      <c r="G430" s="38"/>
    </row>
    <row r="431">
      <c r="A431" s="50"/>
      <c r="B431" s="44"/>
      <c r="C431" s="44"/>
      <c r="D431" s="44"/>
      <c r="E431" s="51"/>
      <c r="F431" s="261"/>
      <c r="G431" s="38"/>
    </row>
    <row r="432">
      <c r="A432" s="50"/>
      <c r="B432" s="44"/>
      <c r="C432" s="44"/>
      <c r="D432" s="44"/>
      <c r="E432" s="51"/>
      <c r="F432" s="261"/>
      <c r="G432" s="38"/>
    </row>
    <row r="433">
      <c r="A433" s="50"/>
      <c r="B433" s="44"/>
      <c r="C433" s="44"/>
      <c r="D433" s="44"/>
      <c r="E433" s="51"/>
      <c r="F433" s="261"/>
      <c r="G433" s="38"/>
    </row>
    <row r="434">
      <c r="A434" s="50"/>
      <c r="B434" s="44"/>
      <c r="C434" s="44"/>
      <c r="D434" s="44"/>
      <c r="E434" s="51"/>
      <c r="F434" s="261"/>
      <c r="G434" s="38"/>
    </row>
    <row r="435">
      <c r="A435" s="50"/>
      <c r="B435" s="44"/>
      <c r="C435" s="44"/>
      <c r="D435" s="44"/>
      <c r="E435" s="51"/>
      <c r="F435" s="261"/>
      <c r="G435" s="38"/>
    </row>
    <row r="436">
      <c r="A436" s="50"/>
      <c r="B436" s="44"/>
      <c r="C436" s="44"/>
      <c r="D436" s="44"/>
      <c r="E436" s="51"/>
      <c r="F436" s="261"/>
      <c r="G436" s="38"/>
    </row>
    <row r="437">
      <c r="A437" s="50"/>
      <c r="B437" s="44"/>
      <c r="C437" s="44"/>
      <c r="D437" s="44"/>
      <c r="E437" s="51"/>
      <c r="F437" s="261"/>
      <c r="G437" s="38"/>
    </row>
    <row r="438">
      <c r="A438" s="50"/>
      <c r="B438" s="44"/>
      <c r="C438" s="44"/>
      <c r="D438" s="44"/>
      <c r="E438" s="51"/>
      <c r="F438" s="261"/>
      <c r="G438" s="38"/>
    </row>
    <row r="439">
      <c r="A439" s="50"/>
      <c r="B439" s="44"/>
      <c r="C439" s="44"/>
      <c r="D439" s="44"/>
      <c r="E439" s="51"/>
      <c r="F439" s="261"/>
      <c r="G439" s="38"/>
    </row>
    <row r="440">
      <c r="A440" s="50"/>
      <c r="B440" s="44"/>
      <c r="C440" s="44"/>
      <c r="D440" s="44"/>
      <c r="E440" s="51"/>
      <c r="F440" s="261"/>
      <c r="G440" s="38"/>
    </row>
    <row r="441">
      <c r="A441" s="50"/>
      <c r="B441" s="44"/>
      <c r="C441" s="44"/>
      <c r="D441" s="44"/>
      <c r="E441" s="51"/>
      <c r="F441" s="261"/>
      <c r="G441" s="38"/>
    </row>
    <row r="442">
      <c r="A442" s="50"/>
      <c r="B442" s="44"/>
      <c r="C442" s="44"/>
      <c r="D442" s="44"/>
      <c r="E442" s="51"/>
      <c r="F442" s="261"/>
      <c r="G442" s="38"/>
    </row>
    <row r="443">
      <c r="A443" s="50"/>
      <c r="B443" s="44"/>
      <c r="C443" s="44"/>
      <c r="D443" s="44"/>
      <c r="E443" s="51"/>
      <c r="F443" s="261"/>
      <c r="G443" s="38"/>
    </row>
    <row r="444">
      <c r="A444" s="50"/>
      <c r="B444" s="44"/>
      <c r="C444" s="44"/>
      <c r="D444" s="44"/>
      <c r="E444" s="51"/>
      <c r="F444" s="261"/>
      <c r="G444" s="38"/>
    </row>
    <row r="445">
      <c r="A445" s="50"/>
      <c r="B445" s="44"/>
      <c r="C445" s="44"/>
      <c r="D445" s="44"/>
      <c r="E445" s="51"/>
      <c r="F445" s="261"/>
      <c r="G445" s="38"/>
    </row>
    <row r="446">
      <c r="A446" s="50"/>
      <c r="B446" s="44"/>
      <c r="C446" s="44"/>
      <c r="D446" s="44"/>
      <c r="E446" s="51"/>
      <c r="F446" s="261"/>
      <c r="G446" s="38"/>
    </row>
    <row r="447">
      <c r="A447" s="50"/>
      <c r="B447" s="44"/>
      <c r="C447" s="44"/>
      <c r="D447" s="44"/>
      <c r="E447" s="51"/>
      <c r="F447" s="261"/>
      <c r="G447" s="38"/>
    </row>
    <row r="448">
      <c r="A448" s="50"/>
      <c r="B448" s="44"/>
      <c r="C448" s="44"/>
      <c r="D448" s="44"/>
      <c r="E448" s="51"/>
      <c r="F448" s="261"/>
      <c r="G448" s="38"/>
    </row>
    <row r="449">
      <c r="A449" s="50"/>
      <c r="B449" s="44"/>
      <c r="C449" s="44"/>
      <c r="D449" s="44"/>
      <c r="E449" s="51"/>
      <c r="F449" s="261"/>
      <c r="G449" s="38"/>
    </row>
    <row r="450">
      <c r="A450" s="50"/>
      <c r="B450" s="44"/>
      <c r="C450" s="44"/>
      <c r="D450" s="44"/>
      <c r="E450" s="51"/>
      <c r="F450" s="261"/>
      <c r="G450" s="38"/>
    </row>
    <row r="451">
      <c r="A451" s="50"/>
      <c r="B451" s="44"/>
      <c r="C451" s="44"/>
      <c r="D451" s="44"/>
      <c r="E451" s="51"/>
      <c r="F451" s="261"/>
      <c r="G451" s="38"/>
    </row>
    <row r="452">
      <c r="A452" s="50"/>
      <c r="B452" s="44"/>
      <c r="C452" s="44"/>
      <c r="D452" s="44"/>
      <c r="E452" s="51"/>
      <c r="F452" s="261"/>
      <c r="G452" s="38"/>
    </row>
    <row r="453">
      <c r="A453" s="50"/>
      <c r="B453" s="44"/>
      <c r="C453" s="44"/>
      <c r="D453" s="44"/>
      <c r="E453" s="51"/>
      <c r="F453" s="261"/>
      <c r="G453" s="38"/>
    </row>
    <row r="454">
      <c r="A454" s="50"/>
      <c r="B454" s="44"/>
      <c r="C454" s="44"/>
      <c r="D454" s="44"/>
      <c r="E454" s="51"/>
      <c r="F454" s="261"/>
      <c r="G454" s="38"/>
    </row>
    <row r="455">
      <c r="A455" s="50"/>
      <c r="B455" s="44"/>
      <c r="C455" s="44"/>
      <c r="D455" s="44"/>
      <c r="E455" s="51"/>
      <c r="F455" s="261"/>
      <c r="G455" s="38"/>
    </row>
    <row r="456">
      <c r="A456" s="50"/>
      <c r="B456" s="44"/>
      <c r="C456" s="44"/>
      <c r="D456" s="44"/>
      <c r="E456" s="51"/>
      <c r="F456" s="261"/>
      <c r="G456" s="38"/>
    </row>
    <row r="457">
      <c r="A457" s="50"/>
      <c r="B457" s="44"/>
      <c r="C457" s="44"/>
      <c r="D457" s="44"/>
      <c r="E457" s="51"/>
      <c r="F457" s="261"/>
      <c r="G457" s="38"/>
    </row>
    <row r="458">
      <c r="A458" s="50"/>
      <c r="B458" s="44"/>
      <c r="C458" s="44"/>
      <c r="D458" s="44"/>
      <c r="E458" s="51"/>
      <c r="F458" s="261"/>
      <c r="G458" s="38"/>
    </row>
    <row r="459">
      <c r="A459" s="50"/>
      <c r="B459" s="44"/>
      <c r="C459" s="44"/>
      <c r="D459" s="44"/>
      <c r="E459" s="51"/>
      <c r="F459" s="261"/>
      <c r="G459" s="38"/>
    </row>
    <row r="460">
      <c r="A460" s="50"/>
      <c r="B460" s="44"/>
      <c r="C460" s="44"/>
      <c r="D460" s="44"/>
      <c r="E460" s="51"/>
      <c r="F460" s="261"/>
      <c r="G460" s="38"/>
    </row>
    <row r="461">
      <c r="A461" s="50"/>
      <c r="B461" s="44"/>
      <c r="C461" s="44"/>
      <c r="D461" s="44"/>
      <c r="E461" s="51"/>
      <c r="F461" s="261"/>
      <c r="G461" s="38"/>
    </row>
    <row r="462">
      <c r="A462" s="50"/>
      <c r="B462" s="44"/>
      <c r="C462" s="44"/>
      <c r="D462" s="44"/>
      <c r="E462" s="51"/>
      <c r="F462" s="261"/>
      <c r="G462" s="38"/>
    </row>
    <row r="463">
      <c r="A463" s="50"/>
      <c r="B463" s="44"/>
      <c r="C463" s="44"/>
      <c r="D463" s="44"/>
      <c r="E463" s="51"/>
      <c r="F463" s="261"/>
      <c r="G463" s="38"/>
    </row>
    <row r="464">
      <c r="A464" s="50"/>
      <c r="B464" s="44"/>
      <c r="C464" s="44"/>
      <c r="D464" s="44"/>
      <c r="E464" s="51"/>
      <c r="F464" s="261"/>
      <c r="G464" s="38"/>
    </row>
    <row r="465">
      <c r="A465" s="50"/>
      <c r="B465" s="44"/>
      <c r="C465" s="44"/>
      <c r="D465" s="44"/>
      <c r="E465" s="51"/>
      <c r="F465" s="261"/>
      <c r="G465" s="38"/>
    </row>
    <row r="466">
      <c r="A466" s="50"/>
      <c r="B466" s="44"/>
      <c r="C466" s="44"/>
      <c r="D466" s="44"/>
      <c r="E466" s="51"/>
      <c r="F466" s="261"/>
      <c r="G466" s="38"/>
    </row>
    <row r="467">
      <c r="A467" s="50"/>
      <c r="B467" s="44"/>
      <c r="C467" s="44"/>
      <c r="D467" s="44"/>
      <c r="E467" s="51"/>
      <c r="F467" s="261"/>
      <c r="G467" s="38"/>
    </row>
    <row r="468">
      <c r="A468" s="50"/>
      <c r="B468" s="44"/>
      <c r="C468" s="44"/>
      <c r="D468" s="44"/>
      <c r="E468" s="51"/>
      <c r="F468" s="261"/>
      <c r="G468" s="38"/>
    </row>
    <row r="469">
      <c r="A469" s="50"/>
      <c r="B469" s="44"/>
      <c r="C469" s="44"/>
      <c r="D469" s="44"/>
      <c r="E469" s="51"/>
      <c r="F469" s="261"/>
      <c r="G469" s="38"/>
    </row>
    <row r="470">
      <c r="A470" s="50"/>
      <c r="B470" s="44"/>
      <c r="C470" s="44"/>
      <c r="D470" s="44"/>
      <c r="E470" s="51"/>
      <c r="F470" s="261"/>
      <c r="G470" s="38"/>
    </row>
    <row r="471">
      <c r="A471" s="50"/>
      <c r="B471" s="44"/>
      <c r="C471" s="44"/>
      <c r="D471" s="44"/>
      <c r="E471" s="51"/>
      <c r="F471" s="261"/>
      <c r="G471" s="38"/>
    </row>
    <row r="472">
      <c r="A472" s="50"/>
      <c r="B472" s="44"/>
      <c r="C472" s="44"/>
      <c r="D472" s="44"/>
      <c r="E472" s="51"/>
      <c r="F472" s="261"/>
      <c r="G472" s="38"/>
    </row>
    <row r="473">
      <c r="A473" s="50"/>
      <c r="B473" s="44"/>
      <c r="C473" s="44"/>
      <c r="D473" s="44"/>
      <c r="E473" s="51"/>
      <c r="F473" s="261"/>
      <c r="G473" s="38"/>
    </row>
    <row r="474">
      <c r="A474" s="50"/>
      <c r="B474" s="44"/>
      <c r="C474" s="44"/>
      <c r="D474" s="44"/>
      <c r="E474" s="51"/>
      <c r="F474" s="261"/>
      <c r="G474" s="38"/>
    </row>
    <row r="475">
      <c r="A475" s="50"/>
      <c r="B475" s="44"/>
      <c r="C475" s="44"/>
      <c r="D475" s="44"/>
      <c r="E475" s="51"/>
      <c r="F475" s="261"/>
      <c r="G475" s="38"/>
    </row>
    <row r="476">
      <c r="A476" s="50"/>
      <c r="B476" s="44"/>
      <c r="C476" s="44"/>
      <c r="D476" s="44"/>
      <c r="E476" s="51"/>
      <c r="F476" s="261"/>
      <c r="G476" s="38"/>
    </row>
    <row r="477">
      <c r="A477" s="50"/>
      <c r="B477" s="44"/>
      <c r="C477" s="44"/>
      <c r="D477" s="44"/>
      <c r="E477" s="51"/>
      <c r="F477" s="261"/>
      <c r="G477" s="38"/>
    </row>
    <row r="478">
      <c r="A478" s="50"/>
      <c r="B478" s="44"/>
      <c r="C478" s="44"/>
      <c r="D478" s="44"/>
      <c r="E478" s="51"/>
      <c r="F478" s="261"/>
      <c r="G478" s="38"/>
    </row>
    <row r="479">
      <c r="A479" s="50"/>
      <c r="B479" s="44"/>
      <c r="C479" s="44"/>
      <c r="D479" s="44"/>
      <c r="E479" s="51"/>
      <c r="F479" s="261"/>
      <c r="G479" s="38"/>
    </row>
    <row r="480">
      <c r="A480" s="50"/>
      <c r="B480" s="44"/>
      <c r="C480" s="44"/>
      <c r="D480" s="44"/>
      <c r="E480" s="51"/>
      <c r="F480" s="261"/>
      <c r="G480" s="38"/>
    </row>
    <row r="481">
      <c r="A481" s="50"/>
      <c r="B481" s="44"/>
      <c r="C481" s="44"/>
      <c r="D481" s="44"/>
      <c r="E481" s="51"/>
      <c r="F481" s="261"/>
      <c r="G481" s="38"/>
    </row>
    <row r="482">
      <c r="A482" s="50"/>
      <c r="B482" s="44"/>
      <c r="C482" s="44"/>
      <c r="D482" s="44"/>
      <c r="E482" s="51"/>
      <c r="F482" s="261"/>
      <c r="G482" s="38"/>
    </row>
    <row r="483">
      <c r="A483" s="50"/>
      <c r="B483" s="44"/>
      <c r="C483" s="44"/>
      <c r="D483" s="44"/>
      <c r="E483" s="51"/>
      <c r="F483" s="261"/>
      <c r="G483" s="38"/>
    </row>
    <row r="484">
      <c r="A484" s="50"/>
      <c r="B484" s="44"/>
      <c r="C484" s="44"/>
      <c r="D484" s="44"/>
      <c r="E484" s="51"/>
      <c r="F484" s="261"/>
      <c r="G484" s="38"/>
    </row>
    <row r="485">
      <c r="A485" s="50"/>
      <c r="B485" s="44"/>
      <c r="C485" s="44"/>
      <c r="D485" s="44"/>
      <c r="E485" s="51"/>
      <c r="F485" s="261"/>
      <c r="G485" s="38"/>
    </row>
    <row r="486">
      <c r="A486" s="50"/>
      <c r="B486" s="44"/>
      <c r="C486" s="44"/>
      <c r="D486" s="44"/>
      <c r="E486" s="51"/>
      <c r="F486" s="261"/>
      <c r="G486" s="38"/>
    </row>
    <row r="487">
      <c r="A487" s="50"/>
      <c r="B487" s="44"/>
      <c r="C487" s="44"/>
      <c r="D487" s="44"/>
      <c r="E487" s="51"/>
      <c r="F487" s="261"/>
      <c r="G487" s="38"/>
    </row>
    <row r="488">
      <c r="A488" s="50"/>
      <c r="B488" s="44"/>
      <c r="C488" s="44"/>
      <c r="D488" s="44"/>
      <c r="E488" s="51"/>
      <c r="F488" s="261"/>
      <c r="G488" s="38"/>
    </row>
    <row r="489">
      <c r="A489" s="50"/>
      <c r="B489" s="44"/>
      <c r="C489" s="44"/>
      <c r="D489" s="44"/>
      <c r="E489" s="51"/>
      <c r="F489" s="261"/>
      <c r="G489" s="38"/>
    </row>
    <row r="490">
      <c r="A490" s="50"/>
      <c r="B490" s="44"/>
      <c r="C490" s="44"/>
      <c r="D490" s="44"/>
      <c r="E490" s="51"/>
      <c r="F490" s="261"/>
      <c r="G490" s="38"/>
    </row>
    <row r="491">
      <c r="A491" s="50"/>
      <c r="B491" s="44"/>
      <c r="C491" s="44"/>
      <c r="D491" s="44"/>
      <c r="E491" s="51"/>
      <c r="F491" s="261"/>
      <c r="G491" s="38"/>
    </row>
    <row r="492">
      <c r="A492" s="50"/>
      <c r="B492" s="44"/>
      <c r="C492" s="44"/>
      <c r="D492" s="44"/>
      <c r="E492" s="51"/>
      <c r="F492" s="261"/>
      <c r="G492" s="38"/>
    </row>
    <row r="493">
      <c r="A493" s="50"/>
      <c r="B493" s="44"/>
      <c r="C493" s="44"/>
      <c r="D493" s="44"/>
      <c r="E493" s="51"/>
      <c r="F493" s="261"/>
      <c r="G493" s="38"/>
    </row>
    <row r="494">
      <c r="A494" s="50"/>
      <c r="B494" s="44"/>
      <c r="C494" s="44"/>
      <c r="D494" s="44"/>
      <c r="E494" s="51"/>
      <c r="F494" s="261"/>
      <c r="G494" s="38"/>
    </row>
    <row r="495">
      <c r="A495" s="50"/>
      <c r="B495" s="44"/>
      <c r="C495" s="44"/>
      <c r="D495" s="44"/>
      <c r="E495" s="51"/>
      <c r="F495" s="261"/>
      <c r="G495" s="38"/>
    </row>
    <row r="496">
      <c r="A496" s="50"/>
      <c r="B496" s="44"/>
      <c r="C496" s="44"/>
      <c r="D496" s="44"/>
      <c r="E496" s="51"/>
      <c r="F496" s="261"/>
      <c r="G496" s="38"/>
    </row>
    <row r="497">
      <c r="A497" s="50"/>
      <c r="B497" s="44"/>
      <c r="C497" s="44"/>
      <c r="D497" s="44"/>
      <c r="E497" s="51"/>
      <c r="F497" s="261"/>
      <c r="G497" s="38"/>
    </row>
    <row r="498">
      <c r="A498" s="50"/>
      <c r="B498" s="44"/>
      <c r="C498" s="44"/>
      <c r="D498" s="44"/>
      <c r="E498" s="51"/>
      <c r="F498" s="261"/>
      <c r="G498" s="38"/>
    </row>
    <row r="499">
      <c r="A499" s="50"/>
      <c r="B499" s="44"/>
      <c r="C499" s="44"/>
      <c r="D499" s="44"/>
      <c r="E499" s="51"/>
      <c r="F499" s="261"/>
      <c r="G499" s="38"/>
    </row>
    <row r="500">
      <c r="A500" s="50"/>
      <c r="B500" s="44"/>
      <c r="C500" s="44"/>
      <c r="D500" s="44"/>
      <c r="E500" s="51"/>
      <c r="F500" s="261"/>
      <c r="G500" s="38"/>
    </row>
    <row r="501">
      <c r="A501" s="50"/>
      <c r="B501" s="44"/>
      <c r="C501" s="44"/>
      <c r="D501" s="44"/>
      <c r="E501" s="51"/>
      <c r="F501" s="261"/>
      <c r="G501" s="38"/>
    </row>
    <row r="502">
      <c r="A502" s="50"/>
      <c r="B502" s="44"/>
      <c r="C502" s="44"/>
      <c r="D502" s="44"/>
      <c r="E502" s="51"/>
      <c r="F502" s="261"/>
      <c r="G502" s="38"/>
    </row>
    <row r="503">
      <c r="A503" s="50"/>
      <c r="B503" s="44"/>
      <c r="C503" s="44"/>
      <c r="D503" s="44"/>
      <c r="E503" s="51"/>
      <c r="F503" s="261"/>
      <c r="G503" s="38"/>
    </row>
    <row r="504">
      <c r="A504" s="50"/>
      <c r="B504" s="44"/>
      <c r="C504" s="44"/>
      <c r="D504" s="44"/>
      <c r="E504" s="51"/>
      <c r="F504" s="261"/>
      <c r="G504" s="38"/>
    </row>
    <row r="505">
      <c r="A505" s="50"/>
      <c r="B505" s="44"/>
      <c r="C505" s="44"/>
      <c r="D505" s="44"/>
      <c r="E505" s="51"/>
      <c r="F505" s="261"/>
      <c r="G505" s="38"/>
    </row>
    <row r="506">
      <c r="A506" s="50"/>
      <c r="B506" s="44"/>
      <c r="C506" s="44"/>
      <c r="D506" s="44"/>
      <c r="E506" s="51"/>
      <c r="F506" s="261"/>
      <c r="G506" s="38"/>
    </row>
    <row r="507">
      <c r="A507" s="50"/>
      <c r="B507" s="44"/>
      <c r="C507" s="44"/>
      <c r="D507" s="44"/>
      <c r="E507" s="51"/>
      <c r="F507" s="261"/>
      <c r="G507" s="38"/>
    </row>
    <row r="508">
      <c r="A508" s="50"/>
      <c r="B508" s="44"/>
      <c r="C508" s="44"/>
      <c r="D508" s="44"/>
      <c r="E508" s="51"/>
      <c r="F508" s="261"/>
      <c r="G508" s="38"/>
    </row>
    <row r="509">
      <c r="A509" s="50"/>
      <c r="B509" s="44"/>
      <c r="C509" s="44"/>
      <c r="D509" s="44"/>
      <c r="E509" s="51"/>
      <c r="F509" s="261"/>
      <c r="G509" s="38"/>
    </row>
    <row r="510">
      <c r="A510" s="50"/>
      <c r="B510" s="44"/>
      <c r="C510" s="44"/>
      <c r="D510" s="44"/>
      <c r="E510" s="51"/>
      <c r="F510" s="261"/>
      <c r="G510" s="38"/>
    </row>
    <row r="511">
      <c r="A511" s="50"/>
      <c r="B511" s="44"/>
      <c r="C511" s="44"/>
      <c r="D511" s="44"/>
      <c r="E511" s="51"/>
      <c r="F511" s="261"/>
      <c r="G511" s="38"/>
    </row>
    <row r="512">
      <c r="A512" s="50"/>
      <c r="B512" s="44"/>
      <c r="C512" s="44"/>
      <c r="D512" s="44"/>
      <c r="E512" s="51"/>
      <c r="F512" s="261"/>
      <c r="G512" s="38"/>
    </row>
    <row r="513">
      <c r="A513" s="50"/>
      <c r="B513" s="44"/>
      <c r="C513" s="44"/>
      <c r="D513" s="44"/>
      <c r="E513" s="51"/>
      <c r="F513" s="261"/>
      <c r="G513" s="38"/>
    </row>
    <row r="514">
      <c r="A514" s="50"/>
      <c r="B514" s="44"/>
      <c r="C514" s="44"/>
      <c r="D514" s="44"/>
      <c r="E514" s="51"/>
      <c r="F514" s="261"/>
      <c r="G514" s="38"/>
    </row>
    <row r="515">
      <c r="A515" s="50"/>
      <c r="B515" s="44"/>
      <c r="C515" s="44"/>
      <c r="D515" s="44"/>
      <c r="E515" s="51"/>
      <c r="F515" s="261"/>
      <c r="G515" s="38"/>
    </row>
    <row r="516">
      <c r="A516" s="50"/>
      <c r="B516" s="44"/>
      <c r="C516" s="44"/>
      <c r="D516" s="44"/>
      <c r="E516" s="51"/>
      <c r="F516" s="261"/>
      <c r="G516" s="38"/>
    </row>
    <row r="517">
      <c r="A517" s="50"/>
      <c r="B517" s="44"/>
      <c r="C517" s="44"/>
      <c r="D517" s="44"/>
      <c r="E517" s="51"/>
      <c r="F517" s="261"/>
      <c r="G517" s="38"/>
    </row>
    <row r="518">
      <c r="A518" s="50"/>
      <c r="B518" s="44"/>
      <c r="C518" s="44"/>
      <c r="D518" s="44"/>
      <c r="E518" s="51"/>
      <c r="F518" s="261"/>
      <c r="G518" s="38"/>
    </row>
    <row r="519">
      <c r="A519" s="50"/>
      <c r="B519" s="44"/>
      <c r="C519" s="44"/>
      <c r="D519" s="44"/>
      <c r="E519" s="51"/>
      <c r="F519" s="261"/>
      <c r="G519" s="38"/>
    </row>
    <row r="520">
      <c r="A520" s="50"/>
      <c r="B520" s="44"/>
      <c r="C520" s="44"/>
      <c r="D520" s="44"/>
      <c r="E520" s="51"/>
      <c r="F520" s="261"/>
      <c r="G520" s="38"/>
    </row>
    <row r="521">
      <c r="A521" s="50"/>
      <c r="B521" s="44"/>
      <c r="C521" s="44"/>
      <c r="D521" s="44"/>
      <c r="E521" s="51"/>
      <c r="F521" s="261"/>
      <c r="G521" s="38"/>
    </row>
    <row r="522">
      <c r="A522" s="50"/>
      <c r="B522" s="44"/>
      <c r="C522" s="44"/>
      <c r="D522" s="44"/>
      <c r="E522" s="51"/>
      <c r="F522" s="261"/>
      <c r="G522" s="38"/>
    </row>
    <row r="523">
      <c r="A523" s="50"/>
      <c r="B523" s="44"/>
      <c r="C523" s="44"/>
      <c r="D523" s="44"/>
      <c r="E523" s="51"/>
      <c r="F523" s="261"/>
      <c r="G523" s="38"/>
    </row>
    <row r="524">
      <c r="A524" s="50"/>
      <c r="B524" s="44"/>
      <c r="C524" s="44"/>
      <c r="D524" s="44"/>
      <c r="E524" s="51"/>
      <c r="F524" s="261"/>
      <c r="G524" s="38"/>
    </row>
    <row r="525">
      <c r="A525" s="50"/>
      <c r="B525" s="44"/>
      <c r="C525" s="44"/>
      <c r="D525" s="44"/>
      <c r="E525" s="51"/>
      <c r="F525" s="261"/>
      <c r="G525" s="38"/>
    </row>
    <row r="526">
      <c r="A526" s="50"/>
      <c r="B526" s="44"/>
      <c r="C526" s="44"/>
      <c r="D526" s="44"/>
      <c r="E526" s="51"/>
      <c r="F526" s="261"/>
      <c r="G526" s="38"/>
    </row>
    <row r="527">
      <c r="A527" s="50"/>
      <c r="B527" s="44"/>
      <c r="C527" s="44"/>
      <c r="D527" s="44"/>
      <c r="E527" s="51"/>
      <c r="F527" s="261"/>
      <c r="G527" s="38"/>
    </row>
    <row r="528">
      <c r="A528" s="50"/>
      <c r="B528" s="44"/>
      <c r="C528" s="44"/>
      <c r="D528" s="44"/>
      <c r="E528" s="51"/>
      <c r="F528" s="261"/>
      <c r="G528" s="38"/>
    </row>
    <row r="529">
      <c r="A529" s="50"/>
      <c r="B529" s="44"/>
      <c r="C529" s="44"/>
      <c r="D529" s="44"/>
      <c r="E529" s="51"/>
      <c r="F529" s="261"/>
      <c r="G529" s="38"/>
    </row>
    <row r="530">
      <c r="A530" s="50"/>
      <c r="B530" s="44"/>
      <c r="C530" s="44"/>
      <c r="D530" s="44"/>
      <c r="E530" s="51"/>
      <c r="F530" s="261"/>
      <c r="G530" s="38"/>
    </row>
    <row r="531">
      <c r="A531" s="50"/>
      <c r="B531" s="44"/>
      <c r="C531" s="44"/>
      <c r="D531" s="44"/>
      <c r="E531" s="51"/>
      <c r="F531" s="261"/>
      <c r="G531" s="38"/>
    </row>
    <row r="532">
      <c r="A532" s="50"/>
      <c r="B532" s="44"/>
      <c r="C532" s="44"/>
      <c r="D532" s="44"/>
      <c r="E532" s="51"/>
      <c r="F532" s="261"/>
      <c r="G532" s="38"/>
    </row>
    <row r="533">
      <c r="A533" s="50"/>
      <c r="B533" s="44"/>
      <c r="C533" s="44"/>
      <c r="D533" s="44"/>
      <c r="E533" s="51"/>
      <c r="F533" s="261"/>
      <c r="G533" s="38"/>
    </row>
    <row r="534">
      <c r="A534" s="50"/>
      <c r="B534" s="44"/>
      <c r="C534" s="44"/>
      <c r="D534" s="44"/>
      <c r="E534" s="51"/>
      <c r="F534" s="261"/>
      <c r="G534" s="38"/>
    </row>
    <row r="535">
      <c r="A535" s="50"/>
      <c r="B535" s="44"/>
      <c r="C535" s="44"/>
      <c r="D535" s="44"/>
      <c r="E535" s="51"/>
      <c r="F535" s="261"/>
      <c r="G535" s="38"/>
    </row>
    <row r="536">
      <c r="A536" s="50"/>
      <c r="B536" s="44"/>
      <c r="C536" s="44"/>
      <c r="D536" s="44"/>
      <c r="E536" s="51"/>
      <c r="F536" s="261"/>
      <c r="G536" s="38"/>
    </row>
    <row r="537">
      <c r="A537" s="50"/>
      <c r="B537" s="44"/>
      <c r="C537" s="44"/>
      <c r="D537" s="44"/>
      <c r="E537" s="51"/>
      <c r="F537" s="261"/>
      <c r="G537" s="38"/>
    </row>
    <row r="538">
      <c r="A538" s="50"/>
      <c r="B538" s="44"/>
      <c r="C538" s="44"/>
      <c r="D538" s="44"/>
      <c r="E538" s="51"/>
      <c r="F538" s="261"/>
      <c r="G538" s="38"/>
    </row>
    <row r="539">
      <c r="A539" s="50"/>
      <c r="B539" s="44"/>
      <c r="C539" s="44"/>
      <c r="D539" s="44"/>
      <c r="E539" s="51"/>
      <c r="F539" s="261"/>
      <c r="G539" s="38"/>
    </row>
    <row r="540">
      <c r="A540" s="50"/>
      <c r="B540" s="44"/>
      <c r="C540" s="44"/>
      <c r="D540" s="44"/>
      <c r="E540" s="51"/>
      <c r="F540" s="261"/>
      <c r="G540" s="38"/>
    </row>
    <row r="541">
      <c r="A541" s="50"/>
      <c r="B541" s="44"/>
      <c r="C541" s="44"/>
      <c r="D541" s="44"/>
      <c r="E541" s="51"/>
      <c r="F541" s="261"/>
      <c r="G541" s="38"/>
    </row>
    <row r="542">
      <c r="A542" s="50"/>
      <c r="B542" s="44"/>
      <c r="C542" s="44"/>
      <c r="D542" s="44"/>
      <c r="E542" s="51"/>
      <c r="F542" s="261"/>
      <c r="G542" s="38"/>
    </row>
    <row r="543">
      <c r="A543" s="50"/>
      <c r="B543" s="44"/>
      <c r="C543" s="44"/>
      <c r="D543" s="44"/>
      <c r="E543" s="51"/>
      <c r="F543" s="261"/>
      <c r="G543" s="38"/>
    </row>
    <row r="544">
      <c r="A544" s="50"/>
      <c r="B544" s="44"/>
      <c r="C544" s="44"/>
      <c r="D544" s="44"/>
      <c r="E544" s="51"/>
      <c r="F544" s="261"/>
      <c r="G544" s="38"/>
    </row>
    <row r="545">
      <c r="A545" s="50"/>
      <c r="B545" s="44"/>
      <c r="C545" s="44"/>
      <c r="D545" s="44"/>
      <c r="E545" s="51"/>
      <c r="F545" s="261"/>
      <c r="G545" s="38"/>
    </row>
    <row r="546">
      <c r="A546" s="50"/>
      <c r="B546" s="44"/>
      <c r="C546" s="44"/>
      <c r="D546" s="44"/>
      <c r="E546" s="51"/>
      <c r="F546" s="261"/>
      <c r="G546" s="38"/>
    </row>
    <row r="547">
      <c r="A547" s="50"/>
      <c r="B547" s="44"/>
      <c r="C547" s="44"/>
      <c r="D547" s="44"/>
      <c r="E547" s="51"/>
      <c r="F547" s="261"/>
      <c r="G547" s="38"/>
    </row>
    <row r="548">
      <c r="A548" s="50"/>
      <c r="B548" s="44"/>
      <c r="C548" s="44"/>
      <c r="D548" s="44"/>
      <c r="E548" s="51"/>
      <c r="F548" s="261"/>
      <c r="G548" s="38"/>
    </row>
    <row r="549">
      <c r="A549" s="50"/>
      <c r="B549" s="44"/>
      <c r="C549" s="44"/>
      <c r="D549" s="44"/>
      <c r="E549" s="51"/>
      <c r="F549" s="261"/>
      <c r="G549" s="38"/>
    </row>
    <row r="550">
      <c r="A550" s="50"/>
      <c r="B550" s="44"/>
      <c r="C550" s="44"/>
      <c r="D550" s="44"/>
      <c r="E550" s="51"/>
      <c r="F550" s="261"/>
      <c r="G550" s="38"/>
    </row>
    <row r="551">
      <c r="A551" s="50"/>
      <c r="B551" s="44"/>
      <c r="C551" s="44"/>
      <c r="D551" s="44"/>
      <c r="E551" s="51"/>
      <c r="F551" s="261"/>
      <c r="G551" s="38"/>
    </row>
    <row r="552">
      <c r="A552" s="50"/>
      <c r="B552" s="44"/>
      <c r="C552" s="44"/>
      <c r="D552" s="44"/>
      <c r="E552" s="51"/>
      <c r="F552" s="261"/>
      <c r="G552" s="38"/>
    </row>
    <row r="553">
      <c r="A553" s="50"/>
      <c r="B553" s="44"/>
      <c r="C553" s="44"/>
      <c r="D553" s="44"/>
      <c r="E553" s="51"/>
      <c r="F553" s="261"/>
      <c r="G553" s="38"/>
    </row>
    <row r="554">
      <c r="A554" s="50"/>
      <c r="B554" s="44"/>
      <c r="C554" s="44"/>
      <c r="D554" s="44"/>
      <c r="E554" s="51"/>
      <c r="F554" s="261"/>
      <c r="G554" s="38"/>
    </row>
    <row r="555">
      <c r="A555" s="50"/>
      <c r="B555" s="44"/>
      <c r="C555" s="44"/>
      <c r="D555" s="44"/>
      <c r="E555" s="51"/>
      <c r="F555" s="261"/>
      <c r="G555" s="38"/>
    </row>
    <row r="556">
      <c r="A556" s="50"/>
      <c r="B556" s="44"/>
      <c r="C556" s="44"/>
      <c r="D556" s="44"/>
      <c r="E556" s="51"/>
      <c r="F556" s="261"/>
      <c r="G556" s="38"/>
    </row>
    <row r="557">
      <c r="A557" s="50"/>
      <c r="B557" s="44"/>
      <c r="C557" s="44"/>
      <c r="D557" s="44"/>
      <c r="E557" s="51"/>
      <c r="F557" s="261"/>
      <c r="G557" s="38"/>
    </row>
    <row r="558">
      <c r="A558" s="50"/>
      <c r="B558" s="44"/>
      <c r="C558" s="44"/>
      <c r="D558" s="44"/>
      <c r="E558" s="51"/>
      <c r="F558" s="261"/>
      <c r="G558" s="38"/>
    </row>
    <row r="559">
      <c r="A559" s="50"/>
      <c r="B559" s="44"/>
      <c r="C559" s="44"/>
      <c r="D559" s="44"/>
      <c r="E559" s="51"/>
      <c r="F559" s="261"/>
      <c r="G559" s="38"/>
    </row>
    <row r="560">
      <c r="A560" s="50"/>
      <c r="B560" s="44"/>
      <c r="C560" s="44"/>
      <c r="D560" s="44"/>
      <c r="E560" s="51"/>
      <c r="F560" s="261"/>
      <c r="G560" s="38"/>
    </row>
    <row r="561">
      <c r="A561" s="50"/>
      <c r="B561" s="44"/>
      <c r="C561" s="44"/>
      <c r="D561" s="44"/>
      <c r="E561" s="51"/>
      <c r="F561" s="261"/>
      <c r="G561" s="38"/>
    </row>
    <row r="562">
      <c r="A562" s="50"/>
      <c r="B562" s="44"/>
      <c r="C562" s="44"/>
      <c r="D562" s="44"/>
      <c r="E562" s="51"/>
      <c r="F562" s="261"/>
      <c r="G562" s="38"/>
    </row>
    <row r="563">
      <c r="A563" s="50"/>
      <c r="B563" s="44"/>
      <c r="C563" s="44"/>
      <c r="D563" s="44"/>
      <c r="E563" s="51"/>
      <c r="F563" s="261"/>
      <c r="G563" s="38"/>
    </row>
    <row r="564">
      <c r="A564" s="50"/>
      <c r="B564" s="44"/>
      <c r="C564" s="44"/>
      <c r="D564" s="44"/>
      <c r="E564" s="51"/>
      <c r="F564" s="261"/>
      <c r="G564" s="38"/>
    </row>
    <row r="565">
      <c r="A565" s="50"/>
      <c r="B565" s="44"/>
      <c r="C565" s="44"/>
      <c r="D565" s="44"/>
      <c r="E565" s="51"/>
      <c r="F565" s="261"/>
      <c r="G565" s="38"/>
    </row>
    <row r="566">
      <c r="A566" s="50"/>
      <c r="B566" s="44"/>
      <c r="C566" s="44"/>
      <c r="D566" s="44"/>
      <c r="E566" s="51"/>
      <c r="F566" s="261"/>
      <c r="G566" s="38"/>
    </row>
    <row r="567">
      <c r="A567" s="50"/>
      <c r="B567" s="44"/>
      <c r="C567" s="44"/>
      <c r="D567" s="44"/>
      <c r="E567" s="51"/>
      <c r="F567" s="261"/>
      <c r="G567" s="38"/>
    </row>
    <row r="568">
      <c r="A568" s="50"/>
      <c r="B568" s="44"/>
      <c r="C568" s="44"/>
      <c r="D568" s="44"/>
      <c r="E568" s="51"/>
      <c r="F568" s="261"/>
      <c r="G568" s="38"/>
    </row>
    <row r="569">
      <c r="A569" s="50"/>
      <c r="B569" s="44"/>
      <c r="C569" s="44"/>
      <c r="D569" s="44"/>
      <c r="E569" s="51"/>
      <c r="F569" s="261"/>
      <c r="G569" s="38"/>
    </row>
    <row r="570">
      <c r="A570" s="50"/>
      <c r="B570" s="44"/>
      <c r="C570" s="44"/>
      <c r="D570" s="44"/>
      <c r="E570" s="51"/>
      <c r="F570" s="261"/>
      <c r="G570" s="38"/>
    </row>
    <row r="571">
      <c r="A571" s="50"/>
      <c r="B571" s="44"/>
      <c r="C571" s="44"/>
      <c r="D571" s="44"/>
      <c r="E571" s="51"/>
      <c r="F571" s="261"/>
      <c r="G571" s="38"/>
    </row>
    <row r="572">
      <c r="A572" s="50"/>
      <c r="B572" s="44"/>
      <c r="C572" s="44"/>
      <c r="D572" s="44"/>
      <c r="E572" s="51"/>
      <c r="F572" s="261"/>
      <c r="G572" s="38"/>
    </row>
    <row r="573">
      <c r="A573" s="50"/>
      <c r="B573" s="44"/>
      <c r="C573" s="44"/>
      <c r="D573" s="44"/>
      <c r="E573" s="51"/>
      <c r="F573" s="261"/>
      <c r="G573" s="38"/>
    </row>
    <row r="574">
      <c r="A574" s="50"/>
      <c r="B574" s="44"/>
      <c r="C574" s="44"/>
      <c r="D574" s="44"/>
      <c r="E574" s="51"/>
      <c r="F574" s="261"/>
      <c r="G574" s="38"/>
    </row>
    <row r="575">
      <c r="A575" s="50"/>
      <c r="B575" s="44"/>
      <c r="C575" s="44"/>
      <c r="D575" s="44"/>
      <c r="E575" s="51"/>
      <c r="F575" s="261"/>
      <c r="G575" s="38"/>
    </row>
    <row r="576">
      <c r="A576" s="50"/>
      <c r="B576" s="44"/>
      <c r="C576" s="44"/>
      <c r="D576" s="44"/>
      <c r="E576" s="51"/>
      <c r="F576" s="261"/>
      <c r="G576" s="38"/>
    </row>
    <row r="577">
      <c r="A577" s="50"/>
      <c r="B577" s="44"/>
      <c r="C577" s="44"/>
      <c r="D577" s="44"/>
      <c r="E577" s="51"/>
      <c r="F577" s="261"/>
      <c r="G577" s="38"/>
    </row>
    <row r="578">
      <c r="A578" s="50"/>
      <c r="B578" s="44"/>
      <c r="C578" s="44"/>
      <c r="D578" s="44"/>
      <c r="E578" s="51"/>
      <c r="F578" s="261"/>
      <c r="G578" s="38"/>
    </row>
    <row r="579">
      <c r="A579" s="50"/>
      <c r="B579" s="44"/>
      <c r="C579" s="44"/>
      <c r="D579" s="44"/>
      <c r="E579" s="51"/>
      <c r="F579" s="261"/>
      <c r="G579" s="38"/>
    </row>
    <row r="580">
      <c r="A580" s="50"/>
      <c r="B580" s="44"/>
      <c r="C580" s="44"/>
      <c r="D580" s="44"/>
      <c r="E580" s="51"/>
      <c r="F580" s="261"/>
      <c r="G580" s="38"/>
    </row>
    <row r="581">
      <c r="A581" s="50"/>
      <c r="B581" s="44"/>
      <c r="C581" s="44"/>
      <c r="D581" s="44"/>
      <c r="E581" s="51"/>
      <c r="F581" s="261"/>
      <c r="G581" s="38"/>
    </row>
    <row r="582">
      <c r="A582" s="50"/>
      <c r="B582" s="44"/>
      <c r="C582" s="44"/>
      <c r="D582" s="44"/>
      <c r="E582" s="51"/>
      <c r="F582" s="261"/>
      <c r="G582" s="38"/>
    </row>
    <row r="583">
      <c r="A583" s="50"/>
      <c r="B583" s="44"/>
      <c r="C583" s="44"/>
      <c r="D583" s="44"/>
      <c r="E583" s="51"/>
      <c r="F583" s="261"/>
      <c r="G583" s="38"/>
    </row>
    <row r="584">
      <c r="A584" s="50"/>
      <c r="B584" s="44"/>
      <c r="C584" s="44"/>
      <c r="D584" s="44"/>
      <c r="E584" s="51"/>
      <c r="F584" s="261"/>
      <c r="G584" s="38"/>
    </row>
    <row r="585">
      <c r="A585" s="50"/>
      <c r="B585" s="44"/>
      <c r="C585" s="44"/>
      <c r="D585" s="44"/>
      <c r="E585" s="51"/>
      <c r="F585" s="261"/>
      <c r="G585" s="38"/>
    </row>
    <row r="586">
      <c r="A586" s="50"/>
      <c r="B586" s="44"/>
      <c r="C586" s="44"/>
      <c r="D586" s="44"/>
      <c r="E586" s="51"/>
      <c r="F586" s="261"/>
      <c r="G586" s="38"/>
    </row>
    <row r="587">
      <c r="A587" s="50"/>
      <c r="B587" s="44"/>
      <c r="C587" s="44"/>
      <c r="D587" s="44"/>
      <c r="E587" s="51"/>
      <c r="F587" s="261"/>
      <c r="G587" s="38"/>
    </row>
    <row r="588">
      <c r="A588" s="50"/>
      <c r="B588" s="44"/>
      <c r="C588" s="44"/>
      <c r="D588" s="44"/>
      <c r="E588" s="51"/>
      <c r="F588" s="261"/>
      <c r="G588" s="38"/>
    </row>
    <row r="589">
      <c r="A589" s="50"/>
      <c r="B589" s="44"/>
      <c r="C589" s="44"/>
      <c r="D589" s="44"/>
      <c r="E589" s="51"/>
      <c r="F589" s="261"/>
      <c r="G589" s="38"/>
    </row>
    <row r="590">
      <c r="A590" s="50"/>
      <c r="B590" s="44"/>
      <c r="C590" s="44"/>
      <c r="D590" s="44"/>
      <c r="E590" s="51"/>
      <c r="F590" s="261"/>
      <c r="G590" s="38"/>
    </row>
    <row r="591">
      <c r="A591" s="50"/>
      <c r="B591" s="44"/>
      <c r="C591" s="44"/>
      <c r="D591" s="44"/>
      <c r="E591" s="51"/>
      <c r="F591" s="261"/>
      <c r="G591" s="38"/>
    </row>
    <row r="592">
      <c r="A592" s="50"/>
      <c r="B592" s="44"/>
      <c r="C592" s="44"/>
      <c r="D592" s="44"/>
      <c r="E592" s="51"/>
      <c r="F592" s="261"/>
      <c r="G592" s="38"/>
    </row>
    <row r="593">
      <c r="A593" s="50"/>
      <c r="B593" s="44"/>
      <c r="C593" s="44"/>
      <c r="D593" s="44"/>
      <c r="E593" s="51"/>
      <c r="F593" s="261"/>
      <c r="G593" s="38"/>
    </row>
    <row r="594">
      <c r="A594" s="50"/>
      <c r="B594" s="44"/>
      <c r="C594" s="44"/>
      <c r="D594" s="44"/>
      <c r="E594" s="51"/>
      <c r="F594" s="261"/>
      <c r="G594" s="38"/>
    </row>
    <row r="595">
      <c r="A595" s="50"/>
      <c r="B595" s="44"/>
      <c r="C595" s="44"/>
      <c r="D595" s="44"/>
      <c r="E595" s="51"/>
      <c r="F595" s="261"/>
      <c r="G595" s="38"/>
    </row>
    <row r="596">
      <c r="A596" s="50"/>
      <c r="B596" s="44"/>
      <c r="C596" s="44"/>
      <c r="D596" s="44"/>
      <c r="E596" s="51"/>
      <c r="F596" s="261"/>
      <c r="G596" s="38"/>
    </row>
    <row r="597">
      <c r="A597" s="50"/>
      <c r="B597" s="44"/>
      <c r="C597" s="44"/>
      <c r="D597" s="44"/>
      <c r="E597" s="51"/>
      <c r="F597" s="261"/>
      <c r="G597" s="38"/>
    </row>
    <row r="598">
      <c r="A598" s="50"/>
      <c r="B598" s="44"/>
      <c r="C598" s="44"/>
      <c r="D598" s="44"/>
      <c r="E598" s="51"/>
      <c r="F598" s="261"/>
      <c r="G598" s="38"/>
    </row>
    <row r="599">
      <c r="A599" s="50"/>
      <c r="B599" s="44"/>
      <c r="C599" s="44"/>
      <c r="D599" s="44"/>
      <c r="E599" s="51"/>
      <c r="F599" s="261"/>
      <c r="G599" s="38"/>
    </row>
    <row r="600">
      <c r="A600" s="50"/>
      <c r="B600" s="44"/>
      <c r="C600" s="44"/>
      <c r="D600" s="44"/>
      <c r="E600" s="51"/>
      <c r="F600" s="261"/>
      <c r="G600" s="38"/>
    </row>
    <row r="601">
      <c r="A601" s="50"/>
      <c r="B601" s="44"/>
      <c r="C601" s="44"/>
      <c r="D601" s="44"/>
      <c r="E601" s="51"/>
      <c r="F601" s="261"/>
      <c r="G601" s="38"/>
    </row>
    <row r="602">
      <c r="A602" s="50"/>
      <c r="B602" s="44"/>
      <c r="C602" s="44"/>
      <c r="D602" s="44"/>
      <c r="E602" s="51"/>
      <c r="F602" s="261"/>
      <c r="G602" s="38"/>
    </row>
    <row r="603">
      <c r="A603" s="50"/>
      <c r="B603" s="44"/>
      <c r="C603" s="44"/>
      <c r="D603" s="44"/>
      <c r="E603" s="51"/>
      <c r="F603" s="261"/>
      <c r="G603" s="38"/>
    </row>
    <row r="604">
      <c r="A604" s="50"/>
      <c r="B604" s="44"/>
      <c r="C604" s="44"/>
      <c r="D604" s="44"/>
      <c r="E604" s="51"/>
      <c r="F604" s="261"/>
      <c r="G604" s="38"/>
    </row>
    <row r="605">
      <c r="A605" s="50"/>
      <c r="B605" s="44"/>
      <c r="C605" s="44"/>
      <c r="D605" s="44"/>
      <c r="E605" s="51"/>
      <c r="F605" s="261"/>
      <c r="G605" s="38"/>
    </row>
    <row r="606">
      <c r="A606" s="50"/>
      <c r="B606" s="44"/>
      <c r="C606" s="44"/>
      <c r="D606" s="44"/>
      <c r="E606" s="51"/>
      <c r="F606" s="261"/>
      <c r="G606" s="38"/>
    </row>
    <row r="607">
      <c r="A607" s="50"/>
      <c r="B607" s="44"/>
      <c r="C607" s="44"/>
      <c r="D607" s="44"/>
      <c r="E607" s="51"/>
      <c r="F607" s="261"/>
      <c r="G607" s="38"/>
    </row>
    <row r="608">
      <c r="A608" s="50"/>
      <c r="B608" s="44"/>
      <c r="C608" s="44"/>
      <c r="D608" s="44"/>
      <c r="E608" s="51"/>
      <c r="F608" s="261"/>
      <c r="G608" s="38"/>
    </row>
    <row r="609">
      <c r="A609" s="50"/>
      <c r="B609" s="44"/>
      <c r="C609" s="44"/>
      <c r="D609" s="44"/>
      <c r="E609" s="51"/>
      <c r="F609" s="261"/>
      <c r="G609" s="38"/>
    </row>
    <row r="610">
      <c r="A610" s="50"/>
      <c r="B610" s="44"/>
      <c r="C610" s="44"/>
      <c r="D610" s="44"/>
      <c r="E610" s="51"/>
      <c r="F610" s="261"/>
      <c r="G610" s="38"/>
    </row>
    <row r="611">
      <c r="A611" s="50"/>
      <c r="B611" s="44"/>
      <c r="C611" s="44"/>
      <c r="D611" s="44"/>
      <c r="E611" s="51"/>
      <c r="F611" s="261"/>
      <c r="G611" s="38"/>
    </row>
    <row r="612">
      <c r="A612" s="50"/>
      <c r="B612" s="44"/>
      <c r="C612" s="44"/>
      <c r="D612" s="44"/>
      <c r="E612" s="51"/>
      <c r="F612" s="261"/>
      <c r="G612" s="38"/>
    </row>
    <row r="613">
      <c r="A613" s="50"/>
      <c r="B613" s="44"/>
      <c r="C613" s="44"/>
      <c r="D613" s="44"/>
      <c r="E613" s="51"/>
      <c r="F613" s="261"/>
      <c r="G613" s="38"/>
    </row>
    <row r="614">
      <c r="A614" s="50"/>
      <c r="B614" s="44"/>
      <c r="C614" s="44"/>
      <c r="D614" s="44"/>
      <c r="E614" s="51"/>
      <c r="F614" s="261"/>
      <c r="G614" s="38"/>
    </row>
    <row r="615">
      <c r="A615" s="50"/>
      <c r="B615" s="44"/>
      <c r="C615" s="44"/>
      <c r="D615" s="44"/>
      <c r="E615" s="51"/>
      <c r="F615" s="261"/>
      <c r="G615" s="38"/>
    </row>
    <row r="616">
      <c r="A616" s="50"/>
      <c r="B616" s="44"/>
      <c r="C616" s="44"/>
      <c r="D616" s="44"/>
      <c r="E616" s="51"/>
      <c r="F616" s="261"/>
      <c r="G616" s="38"/>
    </row>
    <row r="617">
      <c r="A617" s="50"/>
      <c r="B617" s="44"/>
      <c r="C617" s="44"/>
      <c r="D617" s="44"/>
      <c r="E617" s="51"/>
      <c r="F617" s="261"/>
      <c r="G617" s="38"/>
    </row>
    <row r="618">
      <c r="A618" s="50"/>
      <c r="B618" s="44"/>
      <c r="C618" s="44"/>
      <c r="D618" s="44"/>
      <c r="E618" s="51"/>
      <c r="F618" s="261"/>
      <c r="G618" s="38"/>
    </row>
    <row r="619">
      <c r="A619" s="50"/>
      <c r="B619" s="44"/>
      <c r="C619" s="44"/>
      <c r="D619" s="44"/>
      <c r="E619" s="51"/>
      <c r="F619" s="261"/>
      <c r="G619" s="38"/>
    </row>
    <row r="620">
      <c r="A620" s="50"/>
      <c r="B620" s="44"/>
      <c r="C620" s="44"/>
      <c r="D620" s="44"/>
      <c r="E620" s="51"/>
      <c r="F620" s="261"/>
      <c r="G620" s="38"/>
    </row>
    <row r="621">
      <c r="A621" s="50"/>
      <c r="B621" s="44"/>
      <c r="C621" s="44"/>
      <c r="D621" s="44"/>
      <c r="E621" s="51"/>
      <c r="F621" s="261"/>
      <c r="G621" s="38"/>
    </row>
    <row r="622">
      <c r="A622" s="50"/>
      <c r="B622" s="44"/>
      <c r="C622" s="44"/>
      <c r="D622" s="44"/>
      <c r="E622" s="51"/>
      <c r="F622" s="261"/>
      <c r="G622" s="38"/>
    </row>
    <row r="623">
      <c r="A623" s="50"/>
      <c r="B623" s="44"/>
      <c r="C623" s="44"/>
      <c r="D623" s="44"/>
      <c r="E623" s="51"/>
      <c r="F623" s="261"/>
      <c r="G623" s="38"/>
    </row>
    <row r="624">
      <c r="A624" s="50"/>
      <c r="B624" s="44"/>
      <c r="C624" s="44"/>
      <c r="D624" s="44"/>
      <c r="E624" s="51"/>
      <c r="F624" s="261"/>
      <c r="G624" s="38"/>
    </row>
    <row r="625">
      <c r="A625" s="50"/>
      <c r="B625" s="44"/>
      <c r="C625" s="44"/>
      <c r="D625" s="44"/>
      <c r="E625" s="51"/>
      <c r="F625" s="261"/>
      <c r="G625" s="38"/>
    </row>
    <row r="626">
      <c r="A626" s="50"/>
      <c r="B626" s="44"/>
      <c r="C626" s="44"/>
      <c r="D626" s="44"/>
      <c r="E626" s="51"/>
      <c r="F626" s="261"/>
      <c r="G626" s="38"/>
    </row>
    <row r="627">
      <c r="A627" s="50"/>
      <c r="B627" s="44"/>
      <c r="C627" s="44"/>
      <c r="D627" s="44"/>
      <c r="E627" s="51"/>
      <c r="F627" s="261"/>
      <c r="G627" s="38"/>
    </row>
    <row r="628">
      <c r="A628" s="50"/>
      <c r="B628" s="44"/>
      <c r="C628" s="44"/>
      <c r="D628" s="44"/>
      <c r="E628" s="51"/>
      <c r="F628" s="261"/>
      <c r="G628" s="38"/>
    </row>
    <row r="629">
      <c r="A629" s="50"/>
      <c r="B629" s="44"/>
      <c r="C629" s="44"/>
      <c r="D629" s="44"/>
      <c r="E629" s="51"/>
      <c r="F629" s="261"/>
      <c r="G629" s="38"/>
    </row>
    <row r="630">
      <c r="A630" s="50"/>
      <c r="B630" s="44"/>
      <c r="C630" s="44"/>
      <c r="D630" s="44"/>
      <c r="E630" s="51"/>
      <c r="F630" s="261"/>
      <c r="G630" s="38"/>
    </row>
    <row r="631">
      <c r="A631" s="50"/>
      <c r="B631" s="44"/>
      <c r="C631" s="44"/>
      <c r="D631" s="44"/>
      <c r="E631" s="51"/>
      <c r="F631" s="261"/>
      <c r="G631" s="38"/>
    </row>
    <row r="632">
      <c r="A632" s="50"/>
      <c r="B632" s="44"/>
      <c r="C632" s="44"/>
      <c r="D632" s="44"/>
      <c r="E632" s="51"/>
      <c r="F632" s="261"/>
      <c r="G632" s="38"/>
    </row>
    <row r="633">
      <c r="A633" s="50"/>
      <c r="B633" s="44"/>
      <c r="C633" s="44"/>
      <c r="D633" s="44"/>
      <c r="E633" s="51"/>
      <c r="F633" s="261"/>
      <c r="G633" s="38"/>
    </row>
    <row r="634">
      <c r="A634" s="50"/>
      <c r="B634" s="44"/>
      <c r="C634" s="44"/>
      <c r="D634" s="44"/>
      <c r="E634" s="51"/>
      <c r="F634" s="261"/>
      <c r="G634" s="38"/>
    </row>
    <row r="635">
      <c r="A635" s="50"/>
      <c r="B635" s="44"/>
      <c r="C635" s="44"/>
      <c r="D635" s="44"/>
      <c r="E635" s="51"/>
      <c r="F635" s="261"/>
      <c r="G635" s="38"/>
    </row>
    <row r="636">
      <c r="A636" s="50"/>
      <c r="B636" s="44"/>
      <c r="C636" s="44"/>
      <c r="D636" s="44"/>
      <c r="E636" s="51"/>
      <c r="F636" s="261"/>
      <c r="G636" s="38"/>
    </row>
    <row r="637">
      <c r="A637" s="50"/>
      <c r="B637" s="44"/>
      <c r="C637" s="44"/>
      <c r="D637" s="44"/>
      <c r="E637" s="51"/>
      <c r="F637" s="261"/>
      <c r="G637" s="38"/>
    </row>
    <row r="638">
      <c r="A638" s="50"/>
      <c r="B638" s="44"/>
      <c r="C638" s="44"/>
      <c r="D638" s="44"/>
      <c r="E638" s="51"/>
      <c r="F638" s="261"/>
      <c r="G638" s="38"/>
    </row>
    <row r="639">
      <c r="A639" s="50"/>
      <c r="B639" s="44"/>
      <c r="C639" s="44"/>
      <c r="D639" s="44"/>
      <c r="E639" s="51"/>
      <c r="F639" s="261"/>
      <c r="G639" s="38"/>
    </row>
    <row r="640">
      <c r="A640" s="50"/>
      <c r="B640" s="44"/>
      <c r="C640" s="44"/>
      <c r="D640" s="44"/>
      <c r="E640" s="51"/>
      <c r="F640" s="261"/>
      <c r="G640" s="38"/>
    </row>
    <row r="641">
      <c r="A641" s="50"/>
      <c r="B641" s="44"/>
      <c r="C641" s="44"/>
      <c r="D641" s="44"/>
      <c r="E641" s="51"/>
      <c r="F641" s="261"/>
      <c r="G641" s="38"/>
    </row>
    <row r="642">
      <c r="A642" s="50"/>
      <c r="B642" s="44"/>
      <c r="C642" s="44"/>
      <c r="D642" s="44"/>
      <c r="E642" s="51"/>
      <c r="F642" s="261"/>
      <c r="G642" s="38"/>
    </row>
    <row r="643">
      <c r="A643" s="50"/>
      <c r="B643" s="44"/>
      <c r="C643" s="44"/>
      <c r="D643" s="44"/>
      <c r="E643" s="51"/>
      <c r="F643" s="261"/>
      <c r="G643" s="38"/>
    </row>
    <row r="644">
      <c r="A644" s="50"/>
      <c r="B644" s="44"/>
      <c r="C644" s="44"/>
      <c r="D644" s="44"/>
      <c r="E644" s="51"/>
      <c r="F644" s="261"/>
      <c r="G644" s="38"/>
    </row>
    <row r="645">
      <c r="A645" s="50"/>
      <c r="B645" s="44"/>
      <c r="C645" s="44"/>
      <c r="D645" s="44"/>
      <c r="E645" s="51"/>
      <c r="F645" s="261"/>
      <c r="G645" s="38"/>
    </row>
    <row r="646">
      <c r="A646" s="50"/>
      <c r="B646" s="44"/>
      <c r="C646" s="44"/>
      <c r="D646" s="44"/>
      <c r="E646" s="51"/>
      <c r="F646" s="261"/>
      <c r="G646" s="38"/>
    </row>
    <row r="647">
      <c r="A647" s="50"/>
      <c r="B647" s="44"/>
      <c r="C647" s="44"/>
      <c r="D647" s="44"/>
      <c r="E647" s="51"/>
      <c r="F647" s="261"/>
      <c r="G647" s="38"/>
    </row>
    <row r="648">
      <c r="A648" s="50"/>
      <c r="B648" s="44"/>
      <c r="C648" s="44"/>
      <c r="D648" s="44"/>
      <c r="E648" s="51"/>
      <c r="F648" s="261"/>
      <c r="G648" s="38"/>
    </row>
    <row r="649">
      <c r="A649" s="50"/>
      <c r="B649" s="44"/>
      <c r="C649" s="44"/>
      <c r="D649" s="44"/>
      <c r="E649" s="51"/>
      <c r="F649" s="261"/>
      <c r="G649" s="38"/>
    </row>
    <row r="650">
      <c r="A650" s="50"/>
      <c r="B650" s="44"/>
      <c r="C650" s="44"/>
      <c r="D650" s="44"/>
      <c r="E650" s="51"/>
      <c r="F650" s="261"/>
      <c r="G650" s="38"/>
    </row>
    <row r="651">
      <c r="A651" s="50"/>
      <c r="B651" s="44"/>
      <c r="C651" s="44"/>
      <c r="D651" s="44"/>
      <c r="E651" s="51"/>
      <c r="F651" s="261"/>
      <c r="G651" s="38"/>
    </row>
    <row r="652">
      <c r="A652" s="50"/>
      <c r="B652" s="44"/>
      <c r="C652" s="44"/>
      <c r="D652" s="44"/>
      <c r="E652" s="51"/>
      <c r="F652" s="261"/>
      <c r="G652" s="38"/>
    </row>
    <row r="653">
      <c r="A653" s="50"/>
      <c r="B653" s="44"/>
      <c r="C653" s="44"/>
      <c r="D653" s="44"/>
      <c r="E653" s="51"/>
      <c r="F653" s="261"/>
      <c r="G653" s="38"/>
    </row>
    <row r="654">
      <c r="A654" s="50"/>
      <c r="B654" s="44"/>
      <c r="C654" s="44"/>
      <c r="D654" s="44"/>
      <c r="E654" s="51"/>
      <c r="F654" s="261"/>
      <c r="G654" s="38"/>
    </row>
    <row r="655">
      <c r="A655" s="50"/>
      <c r="B655" s="44"/>
      <c r="C655" s="44"/>
      <c r="D655" s="44"/>
      <c r="E655" s="51"/>
      <c r="F655" s="261"/>
      <c r="G655" s="38"/>
    </row>
    <row r="656">
      <c r="A656" s="50"/>
      <c r="B656" s="44"/>
      <c r="C656" s="44"/>
      <c r="D656" s="44"/>
      <c r="E656" s="51"/>
      <c r="F656" s="261"/>
      <c r="G656" s="38"/>
    </row>
    <row r="657">
      <c r="A657" s="50"/>
      <c r="B657" s="44"/>
      <c r="C657" s="44"/>
      <c r="D657" s="44"/>
      <c r="E657" s="51"/>
      <c r="F657" s="261"/>
      <c r="G657" s="38"/>
    </row>
    <row r="658">
      <c r="A658" s="50"/>
      <c r="B658" s="44"/>
      <c r="C658" s="44"/>
      <c r="D658" s="44"/>
      <c r="E658" s="51"/>
      <c r="F658" s="261"/>
      <c r="G658" s="38"/>
    </row>
    <row r="659">
      <c r="A659" s="50"/>
      <c r="B659" s="44"/>
      <c r="C659" s="44"/>
      <c r="D659" s="44"/>
      <c r="E659" s="51"/>
      <c r="F659" s="261"/>
      <c r="G659" s="38"/>
    </row>
    <row r="660">
      <c r="A660" s="50"/>
      <c r="B660" s="44"/>
      <c r="C660" s="44"/>
      <c r="D660" s="44"/>
      <c r="E660" s="51"/>
      <c r="F660" s="261"/>
      <c r="G660" s="38"/>
    </row>
    <row r="661">
      <c r="A661" s="50"/>
      <c r="B661" s="44"/>
      <c r="C661" s="44"/>
      <c r="D661" s="44"/>
      <c r="E661" s="51"/>
      <c r="F661" s="261"/>
      <c r="G661" s="38"/>
    </row>
    <row r="662">
      <c r="A662" s="50"/>
      <c r="B662" s="44"/>
      <c r="C662" s="44"/>
      <c r="D662" s="44"/>
      <c r="E662" s="51"/>
      <c r="F662" s="261"/>
      <c r="G662" s="38"/>
    </row>
    <row r="663">
      <c r="A663" s="50"/>
      <c r="B663" s="44"/>
      <c r="C663" s="44"/>
      <c r="D663" s="44"/>
      <c r="E663" s="51"/>
      <c r="F663" s="261"/>
      <c r="G663" s="38"/>
    </row>
    <row r="664">
      <c r="A664" s="50"/>
      <c r="B664" s="44"/>
      <c r="C664" s="44"/>
      <c r="D664" s="44"/>
      <c r="E664" s="51"/>
      <c r="F664" s="261"/>
      <c r="G664" s="38"/>
    </row>
    <row r="665">
      <c r="A665" s="50"/>
      <c r="B665" s="44"/>
      <c r="C665" s="44"/>
      <c r="D665" s="44"/>
      <c r="E665" s="51"/>
      <c r="F665" s="261"/>
      <c r="G665" s="38"/>
    </row>
    <row r="666">
      <c r="A666" s="50"/>
      <c r="B666" s="44"/>
      <c r="C666" s="44"/>
      <c r="D666" s="44"/>
      <c r="E666" s="51"/>
      <c r="F666" s="261"/>
      <c r="G666" s="38"/>
    </row>
    <row r="667">
      <c r="A667" s="50"/>
      <c r="B667" s="44"/>
      <c r="C667" s="44"/>
      <c r="D667" s="44"/>
      <c r="E667" s="51"/>
      <c r="F667" s="261"/>
      <c r="G667" s="38"/>
    </row>
    <row r="668">
      <c r="A668" s="50"/>
      <c r="B668" s="44"/>
      <c r="C668" s="44"/>
      <c r="D668" s="44"/>
      <c r="E668" s="51"/>
      <c r="F668" s="261"/>
      <c r="G668" s="38"/>
    </row>
    <row r="669">
      <c r="A669" s="50"/>
      <c r="B669" s="44"/>
      <c r="C669" s="44"/>
      <c r="D669" s="44"/>
      <c r="E669" s="51"/>
      <c r="F669" s="261"/>
      <c r="G669" s="38"/>
    </row>
    <row r="670">
      <c r="A670" s="50"/>
      <c r="B670" s="44"/>
      <c r="C670" s="44"/>
      <c r="D670" s="44"/>
      <c r="E670" s="51"/>
      <c r="F670" s="261"/>
      <c r="G670" s="38"/>
    </row>
    <row r="671">
      <c r="A671" s="50"/>
      <c r="B671" s="44"/>
      <c r="C671" s="44"/>
      <c r="D671" s="44"/>
      <c r="E671" s="51"/>
      <c r="F671" s="261"/>
      <c r="G671" s="38"/>
    </row>
    <row r="672">
      <c r="A672" s="50"/>
      <c r="B672" s="44"/>
      <c r="C672" s="44"/>
      <c r="D672" s="44"/>
      <c r="E672" s="51"/>
      <c r="F672" s="261"/>
      <c r="G672" s="38"/>
    </row>
    <row r="673">
      <c r="A673" s="50"/>
      <c r="B673" s="44"/>
      <c r="C673" s="44"/>
      <c r="D673" s="44"/>
      <c r="E673" s="51"/>
      <c r="F673" s="261"/>
      <c r="G673" s="38"/>
    </row>
    <row r="674">
      <c r="A674" s="50"/>
      <c r="B674" s="44"/>
      <c r="C674" s="44"/>
      <c r="D674" s="44"/>
      <c r="E674" s="51"/>
      <c r="F674" s="261"/>
      <c r="G674" s="38"/>
    </row>
    <row r="675">
      <c r="A675" s="50"/>
      <c r="B675" s="44"/>
      <c r="C675" s="44"/>
      <c r="D675" s="44"/>
      <c r="E675" s="51"/>
      <c r="F675" s="261"/>
      <c r="G675" s="38"/>
    </row>
    <row r="676">
      <c r="A676" s="50"/>
      <c r="B676" s="44"/>
      <c r="C676" s="44"/>
      <c r="D676" s="44"/>
      <c r="E676" s="51"/>
      <c r="F676" s="261"/>
      <c r="G676" s="38"/>
    </row>
    <row r="677">
      <c r="A677" s="50"/>
      <c r="B677" s="44"/>
      <c r="C677" s="44"/>
      <c r="D677" s="44"/>
      <c r="E677" s="51"/>
      <c r="F677" s="261"/>
      <c r="G677" s="38"/>
    </row>
    <row r="678">
      <c r="A678" s="50"/>
      <c r="B678" s="44"/>
      <c r="C678" s="44"/>
      <c r="D678" s="44"/>
      <c r="E678" s="51"/>
      <c r="F678" s="261"/>
      <c r="G678" s="38"/>
    </row>
    <row r="679">
      <c r="A679" s="50"/>
      <c r="B679" s="44"/>
      <c r="C679" s="44"/>
      <c r="D679" s="44"/>
      <c r="E679" s="51"/>
      <c r="F679" s="261"/>
      <c r="G679" s="38"/>
    </row>
    <row r="680">
      <c r="A680" s="50"/>
      <c r="B680" s="44"/>
      <c r="C680" s="44"/>
      <c r="D680" s="44"/>
      <c r="E680" s="51"/>
      <c r="F680" s="261"/>
      <c r="G680" s="38"/>
    </row>
    <row r="681">
      <c r="A681" s="50"/>
      <c r="B681" s="44"/>
      <c r="C681" s="44"/>
      <c r="D681" s="44"/>
      <c r="E681" s="51"/>
      <c r="F681" s="261"/>
      <c r="G681" s="38"/>
    </row>
    <row r="682">
      <c r="A682" s="50"/>
      <c r="B682" s="44"/>
      <c r="C682" s="44"/>
      <c r="D682" s="44"/>
      <c r="E682" s="51"/>
      <c r="F682" s="261"/>
      <c r="G682" s="38"/>
    </row>
    <row r="683">
      <c r="A683" s="50"/>
      <c r="B683" s="44"/>
      <c r="C683" s="44"/>
      <c r="D683" s="44"/>
      <c r="E683" s="51"/>
      <c r="F683" s="261"/>
      <c r="G683" s="38"/>
    </row>
    <row r="684">
      <c r="A684" s="50"/>
      <c r="B684" s="44"/>
      <c r="C684" s="44"/>
      <c r="D684" s="44"/>
      <c r="E684" s="51"/>
      <c r="F684" s="261"/>
      <c r="G684" s="38"/>
    </row>
    <row r="685">
      <c r="A685" s="50"/>
      <c r="B685" s="44"/>
      <c r="C685" s="44"/>
      <c r="D685" s="44"/>
      <c r="E685" s="51"/>
      <c r="F685" s="261"/>
      <c r="G685" s="38"/>
    </row>
    <row r="686">
      <c r="A686" s="50"/>
      <c r="B686" s="44"/>
      <c r="C686" s="44"/>
      <c r="D686" s="44"/>
      <c r="E686" s="51"/>
      <c r="F686" s="261"/>
      <c r="G686" s="38"/>
    </row>
    <row r="687">
      <c r="A687" s="50"/>
      <c r="B687" s="44"/>
      <c r="C687" s="44"/>
      <c r="D687" s="44"/>
      <c r="E687" s="51"/>
      <c r="F687" s="261"/>
      <c r="G687" s="38"/>
    </row>
    <row r="688">
      <c r="A688" s="50"/>
      <c r="B688" s="44"/>
      <c r="C688" s="44"/>
      <c r="D688" s="44"/>
      <c r="E688" s="51"/>
      <c r="F688" s="261"/>
      <c r="G688" s="38"/>
    </row>
    <row r="689">
      <c r="A689" s="50"/>
      <c r="B689" s="44"/>
      <c r="C689" s="44"/>
      <c r="D689" s="44"/>
      <c r="E689" s="51"/>
      <c r="F689" s="261"/>
      <c r="G689" s="38"/>
    </row>
    <row r="690">
      <c r="A690" s="50"/>
      <c r="B690" s="44"/>
      <c r="C690" s="44"/>
      <c r="D690" s="44"/>
      <c r="E690" s="51"/>
      <c r="F690" s="261"/>
      <c r="G690" s="38"/>
    </row>
    <row r="691">
      <c r="A691" s="50"/>
      <c r="B691" s="44"/>
      <c r="C691" s="44"/>
      <c r="D691" s="44"/>
      <c r="E691" s="51"/>
      <c r="F691" s="261"/>
      <c r="G691" s="38"/>
    </row>
    <row r="692">
      <c r="A692" s="50"/>
      <c r="B692" s="44"/>
      <c r="C692" s="44"/>
      <c r="D692" s="44"/>
      <c r="E692" s="51"/>
      <c r="F692" s="261"/>
      <c r="G692" s="38"/>
    </row>
    <row r="693">
      <c r="A693" s="50"/>
      <c r="B693" s="44"/>
      <c r="C693" s="44"/>
      <c r="D693" s="44"/>
      <c r="E693" s="51"/>
      <c r="F693" s="261"/>
      <c r="G693" s="38"/>
    </row>
    <row r="694">
      <c r="A694" s="50"/>
      <c r="B694" s="44"/>
      <c r="C694" s="44"/>
      <c r="D694" s="44"/>
      <c r="E694" s="51"/>
      <c r="F694" s="261"/>
      <c r="G694" s="38"/>
    </row>
    <row r="695">
      <c r="A695" s="50"/>
      <c r="B695" s="44"/>
      <c r="C695" s="44"/>
      <c r="D695" s="44"/>
      <c r="E695" s="51"/>
      <c r="F695" s="261"/>
      <c r="G695" s="38"/>
    </row>
    <row r="696">
      <c r="A696" s="50"/>
      <c r="B696" s="44"/>
      <c r="C696" s="44"/>
      <c r="D696" s="44"/>
      <c r="E696" s="51"/>
      <c r="F696" s="261"/>
      <c r="G696" s="38"/>
    </row>
    <row r="697">
      <c r="A697" s="50"/>
      <c r="B697" s="44"/>
      <c r="C697" s="44"/>
      <c r="D697" s="44"/>
      <c r="E697" s="51"/>
      <c r="F697" s="261"/>
      <c r="G697" s="38"/>
    </row>
    <row r="698">
      <c r="A698" s="50"/>
      <c r="B698" s="44"/>
      <c r="C698" s="44"/>
      <c r="D698" s="44"/>
      <c r="E698" s="51"/>
      <c r="F698" s="261"/>
      <c r="G698" s="38"/>
    </row>
    <row r="699">
      <c r="A699" s="50"/>
      <c r="B699" s="44"/>
      <c r="C699" s="44"/>
      <c r="D699" s="44"/>
      <c r="E699" s="51"/>
      <c r="F699" s="261"/>
      <c r="G699" s="38"/>
    </row>
    <row r="700">
      <c r="A700" s="50"/>
      <c r="B700" s="44"/>
      <c r="C700" s="44"/>
      <c r="D700" s="44"/>
      <c r="E700" s="51"/>
      <c r="F700" s="261"/>
      <c r="G700" s="38"/>
    </row>
    <row r="701">
      <c r="A701" s="50"/>
      <c r="B701" s="44"/>
      <c r="C701" s="44"/>
      <c r="D701" s="44"/>
      <c r="E701" s="51"/>
      <c r="F701" s="261"/>
      <c r="G701" s="38"/>
    </row>
    <row r="702">
      <c r="A702" s="50"/>
      <c r="B702" s="44"/>
      <c r="C702" s="44"/>
      <c r="D702" s="44"/>
      <c r="E702" s="51"/>
      <c r="F702" s="261"/>
      <c r="G702" s="38"/>
    </row>
    <row r="703">
      <c r="A703" s="50"/>
      <c r="B703" s="44"/>
      <c r="C703" s="44"/>
      <c r="D703" s="44"/>
      <c r="E703" s="51"/>
      <c r="F703" s="261"/>
      <c r="G703" s="38"/>
    </row>
    <row r="704">
      <c r="A704" s="50"/>
      <c r="B704" s="44"/>
      <c r="C704" s="44"/>
      <c r="D704" s="44"/>
      <c r="E704" s="51"/>
      <c r="F704" s="261"/>
      <c r="G704" s="38"/>
    </row>
    <row r="705">
      <c r="A705" s="50"/>
      <c r="B705" s="44"/>
      <c r="C705" s="44"/>
      <c r="D705" s="44"/>
      <c r="E705" s="51"/>
      <c r="F705" s="261"/>
      <c r="G705" s="38"/>
    </row>
    <row r="706">
      <c r="A706" s="50"/>
      <c r="B706" s="44"/>
      <c r="C706" s="44"/>
      <c r="D706" s="44"/>
      <c r="E706" s="51"/>
      <c r="F706" s="261"/>
      <c r="G706" s="38"/>
    </row>
    <row r="707">
      <c r="A707" s="50"/>
      <c r="B707" s="44"/>
      <c r="C707" s="44"/>
      <c r="D707" s="44"/>
      <c r="E707" s="51"/>
      <c r="F707" s="261"/>
      <c r="G707" s="38"/>
    </row>
    <row r="708">
      <c r="A708" s="50"/>
      <c r="B708" s="44"/>
      <c r="C708" s="44"/>
      <c r="D708" s="44"/>
      <c r="E708" s="51"/>
      <c r="F708" s="261"/>
      <c r="G708" s="38"/>
    </row>
    <row r="709">
      <c r="A709" s="50"/>
      <c r="B709" s="44"/>
      <c r="C709" s="44"/>
      <c r="D709" s="44"/>
      <c r="E709" s="51"/>
      <c r="F709" s="261"/>
      <c r="G709" s="38"/>
    </row>
    <row r="710">
      <c r="A710" s="50"/>
      <c r="B710" s="44"/>
      <c r="C710" s="44"/>
      <c r="D710" s="44"/>
      <c r="E710" s="51"/>
      <c r="F710" s="261"/>
      <c r="G710" s="38"/>
    </row>
    <row r="711">
      <c r="A711" s="50"/>
      <c r="B711" s="44"/>
      <c r="C711" s="44"/>
      <c r="D711" s="44"/>
      <c r="E711" s="51"/>
      <c r="F711" s="261"/>
      <c r="G711" s="38"/>
    </row>
    <row r="712">
      <c r="A712" s="50"/>
      <c r="B712" s="44"/>
      <c r="C712" s="44"/>
      <c r="D712" s="44"/>
      <c r="E712" s="51"/>
      <c r="F712" s="261"/>
      <c r="G712" s="38"/>
    </row>
    <row r="713">
      <c r="A713" s="50"/>
      <c r="B713" s="44"/>
      <c r="C713" s="44"/>
      <c r="D713" s="44"/>
      <c r="E713" s="51"/>
      <c r="F713" s="261"/>
      <c r="G713" s="38"/>
    </row>
    <row r="714">
      <c r="A714" s="50"/>
      <c r="B714" s="44"/>
      <c r="C714" s="44"/>
      <c r="D714" s="44"/>
      <c r="E714" s="51"/>
      <c r="F714" s="261"/>
      <c r="G714" s="38"/>
    </row>
    <row r="715">
      <c r="A715" s="50"/>
      <c r="B715" s="44"/>
      <c r="C715" s="44"/>
      <c r="D715" s="44"/>
      <c r="E715" s="51"/>
      <c r="F715" s="261"/>
      <c r="G715" s="38"/>
    </row>
    <row r="716">
      <c r="A716" s="50"/>
      <c r="B716" s="44"/>
      <c r="C716" s="44"/>
      <c r="D716" s="44"/>
      <c r="E716" s="51"/>
      <c r="F716" s="261"/>
      <c r="G716" s="38"/>
    </row>
    <row r="717">
      <c r="A717" s="50"/>
      <c r="B717" s="44"/>
      <c r="C717" s="44"/>
      <c r="D717" s="44"/>
      <c r="E717" s="51"/>
      <c r="F717" s="261"/>
      <c r="G717" s="38"/>
    </row>
    <row r="718">
      <c r="A718" s="50"/>
      <c r="B718" s="44"/>
      <c r="C718" s="44"/>
      <c r="D718" s="44"/>
      <c r="E718" s="51"/>
      <c r="F718" s="261"/>
      <c r="G718" s="38"/>
    </row>
    <row r="719">
      <c r="A719" s="50"/>
      <c r="B719" s="44"/>
      <c r="C719" s="44"/>
      <c r="D719" s="44"/>
      <c r="E719" s="51"/>
      <c r="F719" s="261"/>
      <c r="G719" s="38"/>
    </row>
    <row r="720">
      <c r="A720" s="50"/>
      <c r="B720" s="44"/>
      <c r="C720" s="44"/>
      <c r="D720" s="44"/>
      <c r="E720" s="51"/>
      <c r="F720" s="261"/>
      <c r="G720" s="38"/>
    </row>
    <row r="721">
      <c r="A721" s="50"/>
      <c r="B721" s="44"/>
      <c r="C721" s="44"/>
      <c r="D721" s="44"/>
      <c r="E721" s="51"/>
      <c r="F721" s="261"/>
      <c r="G721" s="38"/>
    </row>
    <row r="722">
      <c r="A722" s="50"/>
      <c r="B722" s="44"/>
      <c r="C722" s="44"/>
      <c r="D722" s="44"/>
      <c r="E722" s="51"/>
      <c r="F722" s="261"/>
      <c r="G722" s="38"/>
    </row>
    <row r="723">
      <c r="A723" s="50"/>
      <c r="B723" s="44"/>
      <c r="C723" s="44"/>
      <c r="D723" s="44"/>
      <c r="E723" s="51"/>
      <c r="F723" s="261"/>
      <c r="G723" s="38"/>
    </row>
    <row r="724">
      <c r="A724" s="50"/>
      <c r="B724" s="44"/>
      <c r="C724" s="44"/>
      <c r="D724" s="44"/>
      <c r="E724" s="51"/>
      <c r="F724" s="261"/>
      <c r="G724" s="38"/>
    </row>
    <row r="725">
      <c r="A725" s="50"/>
      <c r="B725" s="44"/>
      <c r="C725" s="44"/>
      <c r="D725" s="44"/>
      <c r="E725" s="51"/>
      <c r="F725" s="261"/>
      <c r="G725" s="38"/>
    </row>
    <row r="726">
      <c r="A726" s="50"/>
      <c r="B726" s="44"/>
      <c r="C726" s="44"/>
      <c r="D726" s="44"/>
      <c r="E726" s="51"/>
      <c r="F726" s="261"/>
      <c r="G726" s="38"/>
    </row>
    <row r="727">
      <c r="A727" s="50"/>
      <c r="B727" s="44"/>
      <c r="C727" s="44"/>
      <c r="D727" s="44"/>
      <c r="E727" s="51"/>
      <c r="F727" s="261"/>
      <c r="G727" s="38"/>
    </row>
    <row r="728">
      <c r="A728" s="50"/>
      <c r="B728" s="44"/>
      <c r="C728" s="44"/>
      <c r="D728" s="44"/>
      <c r="E728" s="51"/>
      <c r="F728" s="261"/>
      <c r="G728" s="38"/>
    </row>
    <row r="729">
      <c r="A729" s="50"/>
      <c r="B729" s="44"/>
      <c r="C729" s="44"/>
      <c r="D729" s="44"/>
      <c r="E729" s="51"/>
      <c r="F729" s="261"/>
      <c r="G729" s="38"/>
    </row>
    <row r="730">
      <c r="A730" s="50"/>
      <c r="B730" s="44"/>
      <c r="C730" s="44"/>
      <c r="D730" s="44"/>
      <c r="E730" s="51"/>
      <c r="F730" s="261"/>
      <c r="G730" s="38"/>
    </row>
    <row r="731">
      <c r="A731" s="50"/>
      <c r="B731" s="44"/>
      <c r="C731" s="44"/>
      <c r="D731" s="44"/>
      <c r="E731" s="51"/>
      <c r="F731" s="261"/>
      <c r="G731" s="38"/>
    </row>
    <row r="732">
      <c r="A732" s="50"/>
      <c r="B732" s="44"/>
      <c r="C732" s="44"/>
      <c r="D732" s="44"/>
      <c r="E732" s="51"/>
      <c r="F732" s="261"/>
      <c r="G732" s="38"/>
    </row>
    <row r="733">
      <c r="A733" s="50"/>
      <c r="B733" s="44"/>
      <c r="C733" s="44"/>
      <c r="D733" s="44"/>
      <c r="E733" s="51"/>
      <c r="F733" s="261"/>
      <c r="G733" s="38"/>
    </row>
    <row r="734">
      <c r="A734" s="50"/>
      <c r="B734" s="44"/>
      <c r="C734" s="44"/>
      <c r="D734" s="44"/>
      <c r="E734" s="51"/>
      <c r="F734" s="261"/>
      <c r="G734" s="38"/>
    </row>
    <row r="735">
      <c r="A735" s="50"/>
      <c r="B735" s="44"/>
      <c r="C735" s="44"/>
      <c r="D735" s="44"/>
      <c r="E735" s="51"/>
      <c r="F735" s="261"/>
      <c r="G735" s="38"/>
    </row>
    <row r="736">
      <c r="A736" s="50"/>
      <c r="B736" s="44"/>
      <c r="C736" s="44"/>
      <c r="D736" s="44"/>
      <c r="E736" s="51"/>
      <c r="F736" s="261"/>
      <c r="G736" s="38"/>
    </row>
    <row r="737">
      <c r="A737" s="50"/>
      <c r="B737" s="44"/>
      <c r="C737" s="44"/>
      <c r="D737" s="44"/>
      <c r="E737" s="51"/>
      <c r="F737" s="261"/>
      <c r="G737" s="38"/>
    </row>
    <row r="738">
      <c r="A738" s="50"/>
      <c r="B738" s="44"/>
      <c r="C738" s="44"/>
      <c r="D738" s="44"/>
      <c r="E738" s="51"/>
      <c r="F738" s="261"/>
      <c r="G738" s="38"/>
    </row>
    <row r="739">
      <c r="A739" s="50"/>
      <c r="B739" s="44"/>
      <c r="C739" s="44"/>
      <c r="D739" s="44"/>
      <c r="E739" s="51"/>
      <c r="F739" s="261"/>
      <c r="G739" s="38"/>
    </row>
    <row r="740">
      <c r="A740" s="50"/>
      <c r="B740" s="44"/>
      <c r="C740" s="44"/>
      <c r="D740" s="44"/>
      <c r="E740" s="51"/>
      <c r="F740" s="261"/>
      <c r="G740" s="38"/>
    </row>
    <row r="741">
      <c r="A741" s="50"/>
      <c r="B741" s="44"/>
      <c r="C741" s="44"/>
      <c r="D741" s="44"/>
      <c r="E741" s="51"/>
      <c r="F741" s="261"/>
      <c r="G741" s="38"/>
    </row>
    <row r="742">
      <c r="A742" s="50"/>
      <c r="B742" s="44"/>
      <c r="C742" s="44"/>
      <c r="D742" s="44"/>
      <c r="E742" s="51"/>
      <c r="F742" s="261"/>
      <c r="G742" s="38"/>
    </row>
    <row r="743">
      <c r="A743" s="50"/>
      <c r="B743" s="44"/>
      <c r="C743" s="44"/>
      <c r="D743" s="44"/>
      <c r="E743" s="51"/>
      <c r="F743" s="261"/>
      <c r="G743" s="38"/>
    </row>
    <row r="744">
      <c r="A744" s="50"/>
      <c r="B744" s="44"/>
      <c r="C744" s="44"/>
      <c r="D744" s="44"/>
      <c r="E744" s="51"/>
      <c r="F744" s="261"/>
      <c r="G744" s="38"/>
    </row>
    <row r="745">
      <c r="A745" s="50"/>
      <c r="B745" s="44"/>
      <c r="C745" s="44"/>
      <c r="D745" s="44"/>
      <c r="E745" s="51"/>
      <c r="F745" s="261"/>
      <c r="G745" s="38"/>
    </row>
    <row r="746">
      <c r="A746" s="50"/>
      <c r="B746" s="44"/>
      <c r="C746" s="44"/>
      <c r="D746" s="44"/>
      <c r="E746" s="51"/>
      <c r="F746" s="261"/>
      <c r="G746" s="38"/>
    </row>
    <row r="747">
      <c r="A747" s="50"/>
      <c r="B747" s="44"/>
      <c r="C747" s="44"/>
      <c r="D747" s="44"/>
      <c r="E747" s="51"/>
      <c r="F747" s="261"/>
      <c r="G747" s="38"/>
    </row>
    <row r="748">
      <c r="A748" s="50"/>
      <c r="B748" s="44"/>
      <c r="C748" s="44"/>
      <c r="D748" s="44"/>
      <c r="E748" s="51"/>
      <c r="F748" s="261"/>
      <c r="G748" s="38"/>
    </row>
    <row r="749">
      <c r="A749" s="50"/>
      <c r="B749" s="44"/>
      <c r="C749" s="44"/>
      <c r="D749" s="44"/>
      <c r="E749" s="51"/>
      <c r="F749" s="261"/>
      <c r="G749" s="38"/>
    </row>
    <row r="750">
      <c r="A750" s="50"/>
      <c r="B750" s="44"/>
      <c r="C750" s="44"/>
      <c r="D750" s="44"/>
      <c r="E750" s="51"/>
      <c r="F750" s="261"/>
      <c r="G750" s="38"/>
    </row>
    <row r="751">
      <c r="A751" s="50"/>
      <c r="B751" s="44"/>
      <c r="C751" s="44"/>
      <c r="D751" s="44"/>
      <c r="E751" s="51"/>
      <c r="F751" s="261"/>
      <c r="G751" s="38"/>
    </row>
    <row r="752">
      <c r="A752" s="50"/>
      <c r="B752" s="44"/>
      <c r="C752" s="44"/>
      <c r="D752" s="44"/>
      <c r="E752" s="51"/>
      <c r="F752" s="261"/>
      <c r="G752" s="38"/>
    </row>
    <row r="753">
      <c r="A753" s="50"/>
      <c r="B753" s="44"/>
      <c r="C753" s="44"/>
      <c r="D753" s="44"/>
      <c r="E753" s="51"/>
      <c r="F753" s="261"/>
      <c r="G753" s="38"/>
    </row>
    <row r="754">
      <c r="A754" s="50"/>
      <c r="B754" s="44"/>
      <c r="C754" s="44"/>
      <c r="D754" s="44"/>
      <c r="E754" s="51"/>
      <c r="F754" s="261"/>
      <c r="G754" s="38"/>
    </row>
    <row r="755">
      <c r="A755" s="50"/>
      <c r="B755" s="44"/>
      <c r="C755" s="44"/>
      <c r="D755" s="44"/>
      <c r="E755" s="51"/>
      <c r="F755" s="261"/>
      <c r="G755" s="38"/>
    </row>
    <row r="756">
      <c r="A756" s="50"/>
      <c r="B756" s="44"/>
      <c r="C756" s="44"/>
      <c r="D756" s="44"/>
      <c r="E756" s="51"/>
      <c r="F756" s="261"/>
      <c r="G756" s="38"/>
    </row>
    <row r="757">
      <c r="A757" s="50"/>
      <c r="B757" s="44"/>
      <c r="C757" s="44"/>
      <c r="D757" s="44"/>
      <c r="E757" s="51"/>
      <c r="F757" s="261"/>
      <c r="G757" s="38"/>
    </row>
    <row r="758">
      <c r="A758" s="50"/>
      <c r="B758" s="44"/>
      <c r="C758" s="44"/>
      <c r="D758" s="44"/>
      <c r="E758" s="51"/>
      <c r="F758" s="261"/>
      <c r="G758" s="38"/>
    </row>
    <row r="759">
      <c r="A759" s="50"/>
      <c r="B759" s="44"/>
      <c r="C759" s="44"/>
      <c r="D759" s="44"/>
      <c r="E759" s="51"/>
      <c r="F759" s="261"/>
      <c r="G759" s="38"/>
    </row>
    <row r="760">
      <c r="A760" s="50"/>
      <c r="B760" s="44"/>
      <c r="C760" s="44"/>
      <c r="D760" s="44"/>
      <c r="E760" s="51"/>
      <c r="F760" s="261"/>
      <c r="G760" s="38"/>
    </row>
    <row r="761">
      <c r="A761" s="50"/>
      <c r="B761" s="44"/>
      <c r="C761" s="44"/>
      <c r="D761" s="44"/>
      <c r="E761" s="51"/>
      <c r="F761" s="261"/>
      <c r="G761" s="38"/>
    </row>
    <row r="762">
      <c r="A762" s="50"/>
      <c r="B762" s="44"/>
      <c r="C762" s="44"/>
      <c r="D762" s="44"/>
      <c r="E762" s="51"/>
      <c r="F762" s="261"/>
      <c r="G762" s="38"/>
    </row>
    <row r="763">
      <c r="A763" s="50"/>
      <c r="B763" s="44"/>
      <c r="C763" s="44"/>
      <c r="D763" s="44"/>
      <c r="E763" s="51"/>
      <c r="F763" s="261"/>
      <c r="G763" s="38"/>
    </row>
    <row r="764">
      <c r="A764" s="50"/>
      <c r="B764" s="44"/>
      <c r="C764" s="44"/>
      <c r="D764" s="44"/>
      <c r="E764" s="51"/>
      <c r="F764" s="261"/>
      <c r="G764" s="38"/>
    </row>
    <row r="765">
      <c r="A765" s="50"/>
      <c r="B765" s="44"/>
      <c r="C765" s="44"/>
      <c r="D765" s="44"/>
      <c r="E765" s="51"/>
      <c r="F765" s="261"/>
      <c r="G765" s="38"/>
    </row>
    <row r="766">
      <c r="A766" s="50"/>
      <c r="B766" s="44"/>
      <c r="C766" s="44"/>
      <c r="D766" s="44"/>
      <c r="E766" s="51"/>
      <c r="F766" s="261"/>
      <c r="G766" s="38"/>
    </row>
    <row r="767">
      <c r="A767" s="50"/>
      <c r="B767" s="44"/>
      <c r="C767" s="44"/>
      <c r="D767" s="44"/>
      <c r="E767" s="51"/>
      <c r="F767" s="261"/>
      <c r="G767" s="38"/>
    </row>
    <row r="768">
      <c r="A768" s="50"/>
      <c r="B768" s="44"/>
      <c r="C768" s="44"/>
      <c r="D768" s="44"/>
      <c r="E768" s="51"/>
      <c r="F768" s="261"/>
      <c r="G768" s="38"/>
    </row>
    <row r="769">
      <c r="A769" s="50"/>
      <c r="B769" s="44"/>
      <c r="C769" s="44"/>
      <c r="D769" s="44"/>
      <c r="E769" s="51"/>
      <c r="F769" s="261"/>
      <c r="G769" s="38"/>
    </row>
    <row r="770">
      <c r="A770" s="50"/>
      <c r="B770" s="44"/>
      <c r="C770" s="44"/>
      <c r="D770" s="44"/>
      <c r="E770" s="51"/>
      <c r="F770" s="261"/>
      <c r="G770" s="38"/>
    </row>
    <row r="771">
      <c r="A771" s="50"/>
      <c r="B771" s="44"/>
      <c r="C771" s="44"/>
      <c r="D771" s="44"/>
      <c r="E771" s="51"/>
      <c r="F771" s="261"/>
      <c r="G771" s="38"/>
    </row>
    <row r="772">
      <c r="A772" s="50"/>
      <c r="B772" s="44"/>
      <c r="C772" s="44"/>
      <c r="D772" s="44"/>
      <c r="E772" s="51"/>
      <c r="F772" s="261"/>
      <c r="G772" s="38"/>
    </row>
    <row r="773">
      <c r="A773" s="50"/>
      <c r="B773" s="44"/>
      <c r="C773" s="44"/>
      <c r="D773" s="44"/>
      <c r="E773" s="51"/>
      <c r="F773" s="261"/>
      <c r="G773" s="38"/>
    </row>
    <row r="774">
      <c r="A774" s="50"/>
      <c r="B774" s="44"/>
      <c r="C774" s="44"/>
      <c r="D774" s="44"/>
      <c r="E774" s="51"/>
      <c r="F774" s="261"/>
      <c r="G774" s="38"/>
    </row>
    <row r="775">
      <c r="A775" s="50"/>
      <c r="B775" s="44"/>
      <c r="C775" s="44"/>
      <c r="D775" s="44"/>
      <c r="E775" s="51"/>
      <c r="F775" s="261"/>
      <c r="G775" s="38"/>
    </row>
    <row r="776">
      <c r="A776" s="50"/>
      <c r="B776" s="44"/>
      <c r="C776" s="44"/>
      <c r="D776" s="44"/>
      <c r="E776" s="51"/>
      <c r="F776" s="261"/>
      <c r="G776" s="38"/>
    </row>
    <row r="777">
      <c r="A777" s="50"/>
      <c r="B777" s="44"/>
      <c r="C777" s="44"/>
      <c r="D777" s="44"/>
      <c r="E777" s="51"/>
      <c r="F777" s="261"/>
      <c r="G777" s="38"/>
    </row>
    <row r="778">
      <c r="A778" s="50"/>
      <c r="B778" s="44"/>
      <c r="C778" s="44"/>
      <c r="D778" s="44"/>
      <c r="E778" s="51"/>
      <c r="F778" s="261"/>
      <c r="G778" s="38"/>
    </row>
    <row r="779">
      <c r="A779" s="50"/>
      <c r="B779" s="44"/>
      <c r="C779" s="44"/>
      <c r="D779" s="44"/>
      <c r="E779" s="51"/>
      <c r="F779" s="261"/>
      <c r="G779" s="38"/>
    </row>
    <row r="780">
      <c r="A780" s="50"/>
      <c r="B780" s="44"/>
      <c r="C780" s="44"/>
      <c r="D780" s="44"/>
      <c r="E780" s="51"/>
      <c r="F780" s="261"/>
      <c r="G780" s="38"/>
    </row>
    <row r="781">
      <c r="A781" s="50"/>
      <c r="B781" s="44"/>
      <c r="C781" s="44"/>
      <c r="D781" s="44"/>
      <c r="E781" s="51"/>
      <c r="F781" s="261"/>
      <c r="G781" s="38"/>
    </row>
    <row r="782">
      <c r="A782" s="50"/>
      <c r="B782" s="44"/>
      <c r="C782" s="44"/>
      <c r="D782" s="44"/>
      <c r="E782" s="51"/>
      <c r="F782" s="261"/>
      <c r="G782" s="38"/>
    </row>
    <row r="783">
      <c r="A783" s="50"/>
      <c r="B783" s="44"/>
      <c r="C783" s="44"/>
      <c r="D783" s="44"/>
      <c r="E783" s="51"/>
      <c r="F783" s="261"/>
      <c r="G783" s="38"/>
    </row>
    <row r="784">
      <c r="A784" s="50"/>
      <c r="B784" s="44"/>
      <c r="C784" s="44"/>
      <c r="D784" s="44"/>
      <c r="E784" s="51"/>
      <c r="F784" s="261"/>
      <c r="G784" s="38"/>
    </row>
    <row r="785">
      <c r="A785" s="50"/>
      <c r="B785" s="44"/>
      <c r="C785" s="44"/>
      <c r="D785" s="44"/>
      <c r="E785" s="51"/>
      <c r="F785" s="261"/>
      <c r="G785" s="38"/>
    </row>
    <row r="786">
      <c r="A786" s="50"/>
      <c r="B786" s="44"/>
      <c r="C786" s="44"/>
      <c r="D786" s="44"/>
      <c r="E786" s="51"/>
      <c r="F786" s="261"/>
      <c r="G786" s="38"/>
    </row>
    <row r="787">
      <c r="A787" s="50"/>
      <c r="B787" s="44"/>
      <c r="C787" s="44"/>
      <c r="D787" s="44"/>
      <c r="E787" s="51"/>
      <c r="F787" s="261"/>
      <c r="G787" s="38"/>
    </row>
    <row r="788">
      <c r="A788" s="50"/>
      <c r="B788" s="44"/>
      <c r="C788" s="44"/>
      <c r="D788" s="44"/>
      <c r="E788" s="51"/>
      <c r="F788" s="261"/>
      <c r="G788" s="38"/>
    </row>
    <row r="789">
      <c r="A789" s="50"/>
      <c r="B789" s="44"/>
      <c r="C789" s="44"/>
      <c r="D789" s="44"/>
      <c r="E789" s="51"/>
      <c r="F789" s="261"/>
      <c r="G789" s="38"/>
    </row>
    <row r="790">
      <c r="A790" s="50"/>
      <c r="B790" s="44"/>
      <c r="C790" s="44"/>
      <c r="D790" s="44"/>
      <c r="E790" s="51"/>
      <c r="F790" s="261"/>
      <c r="G790" s="38"/>
    </row>
    <row r="791">
      <c r="A791" s="50"/>
      <c r="B791" s="44"/>
      <c r="C791" s="44"/>
      <c r="D791" s="44"/>
      <c r="E791" s="51"/>
      <c r="F791" s="261"/>
      <c r="G791" s="38"/>
    </row>
    <row r="792">
      <c r="A792" s="50"/>
      <c r="B792" s="44"/>
      <c r="C792" s="44"/>
      <c r="D792" s="44"/>
      <c r="E792" s="51"/>
      <c r="F792" s="261"/>
      <c r="G792" s="38"/>
    </row>
    <row r="793">
      <c r="A793" s="50"/>
      <c r="B793" s="44"/>
      <c r="C793" s="44"/>
      <c r="D793" s="44"/>
      <c r="E793" s="51"/>
      <c r="F793" s="261"/>
      <c r="G793" s="38"/>
    </row>
    <row r="794">
      <c r="A794" s="50"/>
      <c r="B794" s="44"/>
      <c r="C794" s="44"/>
      <c r="D794" s="44"/>
      <c r="E794" s="51"/>
      <c r="F794" s="261"/>
      <c r="G794" s="38"/>
    </row>
    <row r="795">
      <c r="A795" s="50"/>
      <c r="B795" s="44"/>
      <c r="C795" s="44"/>
      <c r="D795" s="44"/>
      <c r="E795" s="51"/>
      <c r="F795" s="261"/>
      <c r="G795" s="38"/>
    </row>
    <row r="796">
      <c r="A796" s="50"/>
      <c r="B796" s="44"/>
      <c r="C796" s="44"/>
      <c r="D796" s="44"/>
      <c r="E796" s="51"/>
      <c r="F796" s="261"/>
      <c r="G796" s="38"/>
    </row>
    <row r="797">
      <c r="A797" s="50"/>
      <c r="B797" s="44"/>
      <c r="C797" s="44"/>
      <c r="D797" s="44"/>
      <c r="E797" s="51"/>
      <c r="F797" s="261"/>
      <c r="G797" s="38"/>
    </row>
    <row r="798">
      <c r="A798" s="50"/>
      <c r="B798" s="44"/>
      <c r="C798" s="44"/>
      <c r="D798" s="44"/>
      <c r="E798" s="51"/>
      <c r="F798" s="261"/>
      <c r="G798" s="38"/>
    </row>
    <row r="799">
      <c r="A799" s="50"/>
      <c r="B799" s="44"/>
      <c r="C799" s="44"/>
      <c r="D799" s="44"/>
      <c r="E799" s="51"/>
      <c r="F799" s="261"/>
      <c r="G799" s="38"/>
    </row>
    <row r="800">
      <c r="A800" s="50"/>
      <c r="B800" s="44"/>
      <c r="C800" s="44"/>
      <c r="D800" s="44"/>
      <c r="E800" s="51"/>
      <c r="F800" s="261"/>
      <c r="G800" s="38"/>
    </row>
    <row r="801">
      <c r="A801" s="50"/>
      <c r="B801" s="44"/>
      <c r="C801" s="44"/>
      <c r="D801" s="44"/>
      <c r="E801" s="51"/>
      <c r="F801" s="261"/>
      <c r="G801" s="38"/>
    </row>
    <row r="802">
      <c r="A802" s="50"/>
      <c r="B802" s="44"/>
      <c r="C802" s="44"/>
      <c r="D802" s="44"/>
      <c r="E802" s="51"/>
      <c r="F802" s="261"/>
      <c r="G802" s="38"/>
    </row>
    <row r="803">
      <c r="A803" s="50"/>
      <c r="B803" s="44"/>
      <c r="C803" s="44"/>
      <c r="D803" s="44"/>
      <c r="E803" s="51"/>
      <c r="F803" s="261"/>
      <c r="G803" s="38"/>
    </row>
    <row r="804">
      <c r="A804" s="50"/>
      <c r="B804" s="44"/>
      <c r="C804" s="44"/>
      <c r="D804" s="44"/>
      <c r="E804" s="51"/>
      <c r="F804" s="261"/>
      <c r="G804" s="38"/>
    </row>
    <row r="805">
      <c r="A805" s="50"/>
      <c r="B805" s="44"/>
      <c r="C805" s="44"/>
      <c r="D805" s="44"/>
      <c r="E805" s="51"/>
      <c r="F805" s="261"/>
      <c r="G805" s="38"/>
    </row>
    <row r="806">
      <c r="A806" s="50"/>
      <c r="B806" s="44"/>
      <c r="C806" s="44"/>
      <c r="D806" s="44"/>
      <c r="E806" s="51"/>
      <c r="F806" s="261"/>
      <c r="G806" s="38"/>
    </row>
    <row r="807">
      <c r="A807" s="50"/>
      <c r="B807" s="44"/>
      <c r="C807" s="44"/>
      <c r="D807" s="44"/>
      <c r="E807" s="51"/>
      <c r="F807" s="261"/>
      <c r="G807" s="38"/>
    </row>
    <row r="808">
      <c r="A808" s="50"/>
      <c r="B808" s="44"/>
      <c r="C808" s="44"/>
      <c r="D808" s="44"/>
      <c r="E808" s="51"/>
      <c r="F808" s="261"/>
      <c r="G808" s="38"/>
    </row>
    <row r="809">
      <c r="A809" s="50"/>
      <c r="B809" s="44"/>
      <c r="C809" s="44"/>
      <c r="D809" s="44"/>
      <c r="E809" s="51"/>
      <c r="F809" s="261"/>
      <c r="G809" s="38"/>
    </row>
    <row r="810">
      <c r="A810" s="50"/>
      <c r="B810" s="44"/>
      <c r="C810" s="44"/>
      <c r="D810" s="44"/>
      <c r="E810" s="51"/>
      <c r="F810" s="261"/>
      <c r="G810" s="38"/>
    </row>
    <row r="811">
      <c r="A811" s="50"/>
      <c r="B811" s="44"/>
      <c r="C811" s="44"/>
      <c r="D811" s="44"/>
      <c r="E811" s="51"/>
      <c r="F811" s="261"/>
      <c r="G811" s="38"/>
    </row>
    <row r="812">
      <c r="A812" s="50"/>
      <c r="B812" s="44"/>
      <c r="C812" s="44"/>
      <c r="D812" s="44"/>
      <c r="E812" s="51"/>
      <c r="F812" s="261"/>
      <c r="G812" s="38"/>
    </row>
    <row r="813">
      <c r="A813" s="50"/>
      <c r="B813" s="44"/>
      <c r="C813" s="44"/>
      <c r="D813" s="44"/>
      <c r="E813" s="51"/>
      <c r="F813" s="261"/>
      <c r="G813" s="38"/>
    </row>
    <row r="814">
      <c r="A814" s="50"/>
      <c r="B814" s="44"/>
      <c r="C814" s="44"/>
      <c r="D814" s="44"/>
      <c r="E814" s="51"/>
      <c r="F814" s="261"/>
      <c r="G814" s="38"/>
    </row>
    <row r="815">
      <c r="A815" s="50"/>
      <c r="B815" s="44"/>
      <c r="C815" s="44"/>
      <c r="D815" s="44"/>
      <c r="E815" s="51"/>
      <c r="F815" s="261"/>
      <c r="G815" s="38"/>
    </row>
    <row r="816">
      <c r="A816" s="50"/>
      <c r="B816" s="44"/>
      <c r="C816" s="44"/>
      <c r="D816" s="44"/>
      <c r="E816" s="51"/>
      <c r="F816" s="261"/>
      <c r="G816" s="38"/>
    </row>
    <row r="817">
      <c r="A817" s="50"/>
      <c r="B817" s="44"/>
      <c r="C817" s="44"/>
      <c r="D817" s="44"/>
      <c r="E817" s="51"/>
      <c r="F817" s="261"/>
      <c r="G817" s="38"/>
    </row>
    <row r="818">
      <c r="A818" s="50"/>
      <c r="B818" s="44"/>
      <c r="C818" s="44"/>
      <c r="D818" s="44"/>
      <c r="E818" s="51"/>
      <c r="F818" s="261"/>
      <c r="G818" s="38"/>
    </row>
    <row r="819">
      <c r="A819" s="50"/>
      <c r="B819" s="44"/>
      <c r="C819" s="44"/>
      <c r="D819" s="44"/>
      <c r="E819" s="51"/>
      <c r="F819" s="261"/>
      <c r="G819" s="38"/>
    </row>
    <row r="820">
      <c r="A820" s="50"/>
      <c r="B820" s="44"/>
      <c r="C820" s="44"/>
      <c r="D820" s="44"/>
      <c r="E820" s="51"/>
      <c r="F820" s="261"/>
      <c r="G820" s="38"/>
    </row>
    <row r="821">
      <c r="A821" s="50"/>
      <c r="B821" s="44"/>
      <c r="C821" s="44"/>
      <c r="D821" s="44"/>
      <c r="E821" s="51"/>
      <c r="F821" s="261"/>
      <c r="G821" s="38"/>
    </row>
    <row r="822">
      <c r="A822" s="50"/>
      <c r="B822" s="44"/>
      <c r="C822" s="44"/>
      <c r="D822" s="44"/>
      <c r="E822" s="51"/>
      <c r="F822" s="261"/>
      <c r="G822" s="38"/>
    </row>
    <row r="823">
      <c r="A823" s="50"/>
      <c r="B823" s="44"/>
      <c r="C823" s="44"/>
      <c r="D823" s="44"/>
      <c r="E823" s="51"/>
      <c r="F823" s="261"/>
      <c r="G823" s="38"/>
    </row>
    <row r="824">
      <c r="A824" s="50"/>
      <c r="B824" s="44"/>
      <c r="C824" s="44"/>
      <c r="D824" s="44"/>
      <c r="E824" s="51"/>
      <c r="F824" s="261"/>
      <c r="G824" s="38"/>
    </row>
    <row r="825">
      <c r="A825" s="50"/>
      <c r="B825" s="44"/>
      <c r="C825" s="44"/>
      <c r="D825" s="44"/>
      <c r="E825" s="51"/>
      <c r="F825" s="261"/>
      <c r="G825" s="38"/>
    </row>
    <row r="826">
      <c r="A826" s="50"/>
      <c r="B826" s="44"/>
      <c r="C826" s="44"/>
      <c r="D826" s="44"/>
      <c r="E826" s="51"/>
      <c r="F826" s="261"/>
      <c r="G826" s="38"/>
    </row>
    <row r="827">
      <c r="A827" s="50"/>
      <c r="B827" s="44"/>
      <c r="C827" s="44"/>
      <c r="D827" s="44"/>
      <c r="E827" s="51"/>
      <c r="F827" s="261"/>
      <c r="G827" s="38"/>
    </row>
    <row r="828">
      <c r="A828" s="50"/>
      <c r="B828" s="44"/>
      <c r="C828" s="44"/>
      <c r="D828" s="44"/>
      <c r="E828" s="51"/>
      <c r="F828" s="261"/>
      <c r="G828" s="38"/>
    </row>
    <row r="829">
      <c r="A829" s="50"/>
      <c r="B829" s="44"/>
      <c r="C829" s="44"/>
      <c r="D829" s="44"/>
      <c r="E829" s="51"/>
      <c r="F829" s="261"/>
      <c r="G829" s="38"/>
    </row>
    <row r="830">
      <c r="A830" s="50"/>
      <c r="B830" s="44"/>
      <c r="C830" s="44"/>
      <c r="D830" s="44"/>
      <c r="E830" s="51"/>
      <c r="F830" s="261"/>
      <c r="G830" s="38"/>
    </row>
    <row r="831">
      <c r="A831" s="50"/>
      <c r="B831" s="44"/>
      <c r="C831" s="44"/>
      <c r="D831" s="44"/>
      <c r="E831" s="51"/>
      <c r="F831" s="261"/>
      <c r="G831" s="38"/>
    </row>
    <row r="832">
      <c r="A832" s="50"/>
      <c r="B832" s="44"/>
      <c r="C832" s="44"/>
      <c r="D832" s="44"/>
      <c r="E832" s="51"/>
      <c r="F832" s="261"/>
      <c r="G832" s="38"/>
    </row>
    <row r="833">
      <c r="A833" s="50"/>
      <c r="B833" s="44"/>
      <c r="C833" s="44"/>
      <c r="D833" s="44"/>
      <c r="E833" s="51"/>
      <c r="F833" s="261"/>
      <c r="G833" s="38"/>
    </row>
    <row r="834">
      <c r="A834" s="50"/>
      <c r="B834" s="44"/>
      <c r="C834" s="44"/>
      <c r="D834" s="44"/>
      <c r="E834" s="51"/>
      <c r="F834" s="261"/>
      <c r="G834" s="38"/>
    </row>
    <row r="835">
      <c r="A835" s="50"/>
      <c r="B835" s="44"/>
      <c r="C835" s="44"/>
      <c r="D835" s="44"/>
      <c r="E835" s="51"/>
      <c r="F835" s="261"/>
      <c r="G835" s="38"/>
    </row>
    <row r="836">
      <c r="A836" s="50"/>
      <c r="B836" s="44"/>
      <c r="C836" s="44"/>
      <c r="D836" s="44"/>
      <c r="E836" s="51"/>
      <c r="F836" s="261"/>
      <c r="G836" s="38"/>
    </row>
    <row r="837">
      <c r="A837" s="50"/>
      <c r="B837" s="44"/>
      <c r="C837" s="44"/>
      <c r="D837" s="44"/>
      <c r="E837" s="51"/>
      <c r="F837" s="261"/>
      <c r="G837" s="38"/>
    </row>
    <row r="838">
      <c r="A838" s="50"/>
      <c r="B838" s="44"/>
      <c r="C838" s="44"/>
      <c r="D838" s="44"/>
      <c r="E838" s="51"/>
      <c r="F838" s="261"/>
      <c r="G838" s="38"/>
    </row>
    <row r="839">
      <c r="A839" s="50"/>
      <c r="B839" s="44"/>
      <c r="C839" s="44"/>
      <c r="D839" s="44"/>
      <c r="E839" s="51"/>
      <c r="F839" s="261"/>
      <c r="G839" s="38"/>
    </row>
    <row r="840">
      <c r="A840" s="50"/>
      <c r="B840" s="44"/>
      <c r="C840" s="44"/>
      <c r="D840" s="44"/>
      <c r="E840" s="51"/>
      <c r="F840" s="261"/>
      <c r="G840" s="38"/>
    </row>
    <row r="841">
      <c r="A841" s="50"/>
      <c r="B841" s="44"/>
      <c r="C841" s="44"/>
      <c r="D841" s="44"/>
      <c r="E841" s="51"/>
      <c r="F841" s="261"/>
      <c r="G841" s="38"/>
    </row>
    <row r="842">
      <c r="A842" s="50"/>
      <c r="B842" s="44"/>
      <c r="C842" s="44"/>
      <c r="D842" s="44"/>
      <c r="E842" s="51"/>
      <c r="F842" s="261"/>
      <c r="G842" s="38"/>
    </row>
    <row r="843">
      <c r="A843" s="50"/>
      <c r="B843" s="44"/>
      <c r="C843" s="44"/>
      <c r="D843" s="44"/>
      <c r="E843" s="51"/>
      <c r="F843" s="261"/>
      <c r="G843" s="38"/>
    </row>
    <row r="844">
      <c r="A844" s="50"/>
      <c r="B844" s="44"/>
      <c r="C844" s="44"/>
      <c r="D844" s="44"/>
      <c r="E844" s="51"/>
      <c r="F844" s="261"/>
      <c r="G844" s="38"/>
    </row>
    <row r="845">
      <c r="A845" s="50"/>
      <c r="B845" s="44"/>
      <c r="C845" s="44"/>
      <c r="D845" s="44"/>
      <c r="E845" s="51"/>
      <c r="F845" s="261"/>
      <c r="G845" s="38"/>
    </row>
    <row r="846">
      <c r="A846" s="50"/>
      <c r="B846" s="44"/>
      <c r="C846" s="44"/>
      <c r="D846" s="44"/>
      <c r="E846" s="51"/>
      <c r="F846" s="261"/>
      <c r="G846" s="38"/>
    </row>
    <row r="847">
      <c r="A847" s="50"/>
      <c r="B847" s="44"/>
      <c r="C847" s="44"/>
      <c r="D847" s="44"/>
      <c r="E847" s="51"/>
      <c r="F847" s="261"/>
      <c r="G847" s="38"/>
    </row>
    <row r="848">
      <c r="A848" s="50"/>
      <c r="B848" s="44"/>
      <c r="C848" s="44"/>
      <c r="D848" s="44"/>
      <c r="E848" s="51"/>
      <c r="F848" s="261"/>
      <c r="G848" s="38"/>
    </row>
    <row r="849">
      <c r="A849" s="50"/>
      <c r="B849" s="44"/>
      <c r="C849" s="44"/>
      <c r="D849" s="44"/>
      <c r="E849" s="51"/>
      <c r="F849" s="261"/>
      <c r="G849" s="38"/>
    </row>
    <row r="850">
      <c r="A850" s="50"/>
      <c r="B850" s="44"/>
      <c r="C850" s="44"/>
      <c r="D850" s="44"/>
      <c r="E850" s="51"/>
      <c r="F850" s="261"/>
      <c r="G850" s="38"/>
    </row>
    <row r="851">
      <c r="A851" s="50"/>
      <c r="B851" s="44"/>
      <c r="C851" s="44"/>
      <c r="D851" s="44"/>
      <c r="E851" s="51"/>
      <c r="F851" s="261"/>
      <c r="G851" s="38"/>
    </row>
    <row r="852">
      <c r="A852" s="50"/>
      <c r="B852" s="44"/>
      <c r="C852" s="44"/>
      <c r="D852" s="44"/>
      <c r="E852" s="51"/>
      <c r="F852" s="261"/>
      <c r="G852" s="38"/>
    </row>
    <row r="853">
      <c r="A853" s="50"/>
      <c r="B853" s="44"/>
      <c r="C853" s="44"/>
      <c r="D853" s="44"/>
      <c r="E853" s="51"/>
      <c r="F853" s="261"/>
      <c r="G853" s="38"/>
    </row>
    <row r="854">
      <c r="A854" s="50"/>
      <c r="B854" s="44"/>
      <c r="C854" s="44"/>
      <c r="D854" s="44"/>
      <c r="E854" s="51"/>
      <c r="F854" s="261"/>
      <c r="G854" s="38"/>
    </row>
    <row r="855">
      <c r="A855" s="50"/>
      <c r="B855" s="44"/>
      <c r="C855" s="44"/>
      <c r="D855" s="44"/>
      <c r="E855" s="51"/>
      <c r="F855" s="261"/>
      <c r="G855" s="38"/>
    </row>
    <row r="856">
      <c r="A856" s="50"/>
      <c r="B856" s="44"/>
      <c r="C856" s="44"/>
      <c r="D856" s="44"/>
      <c r="E856" s="51"/>
      <c r="F856" s="261"/>
      <c r="G856" s="38"/>
    </row>
    <row r="857">
      <c r="A857" s="50"/>
      <c r="B857" s="44"/>
      <c r="C857" s="44"/>
      <c r="D857" s="44"/>
      <c r="E857" s="51"/>
      <c r="F857" s="261"/>
      <c r="G857" s="38"/>
    </row>
    <row r="858">
      <c r="A858" s="50"/>
      <c r="B858" s="44"/>
      <c r="C858" s="44"/>
      <c r="D858" s="44"/>
      <c r="E858" s="51"/>
      <c r="F858" s="261"/>
      <c r="G858" s="38"/>
    </row>
    <row r="859">
      <c r="A859" s="50"/>
      <c r="B859" s="44"/>
      <c r="C859" s="44"/>
      <c r="D859" s="44"/>
      <c r="E859" s="51"/>
      <c r="F859" s="261"/>
      <c r="G859" s="38"/>
    </row>
    <row r="860">
      <c r="A860" s="50"/>
      <c r="B860" s="44"/>
      <c r="C860" s="44"/>
      <c r="D860" s="44"/>
      <c r="E860" s="51"/>
      <c r="F860" s="261"/>
      <c r="G860" s="38"/>
    </row>
    <row r="861">
      <c r="A861" s="50"/>
      <c r="B861" s="44"/>
      <c r="C861" s="44"/>
      <c r="D861" s="44"/>
      <c r="E861" s="51"/>
      <c r="F861" s="261"/>
      <c r="G861" s="38"/>
    </row>
    <row r="862">
      <c r="A862" s="50"/>
      <c r="B862" s="44"/>
      <c r="C862" s="44"/>
      <c r="D862" s="44"/>
      <c r="E862" s="51"/>
      <c r="F862" s="261"/>
      <c r="G862" s="38"/>
    </row>
    <row r="863">
      <c r="A863" s="50"/>
      <c r="B863" s="44"/>
      <c r="C863" s="44"/>
      <c r="D863" s="44"/>
      <c r="E863" s="51"/>
      <c r="F863" s="261"/>
      <c r="G863" s="38"/>
    </row>
    <row r="864">
      <c r="A864" s="50"/>
      <c r="B864" s="44"/>
      <c r="C864" s="44"/>
      <c r="D864" s="44"/>
      <c r="E864" s="51"/>
      <c r="F864" s="261"/>
      <c r="G864" s="38"/>
    </row>
    <row r="865">
      <c r="A865" s="50"/>
      <c r="B865" s="44"/>
      <c r="C865" s="44"/>
      <c r="D865" s="44"/>
      <c r="E865" s="51"/>
      <c r="F865" s="261"/>
      <c r="G865" s="38"/>
    </row>
    <row r="866">
      <c r="A866" s="50"/>
      <c r="B866" s="44"/>
      <c r="C866" s="44"/>
      <c r="D866" s="44"/>
      <c r="E866" s="51"/>
      <c r="F866" s="261"/>
      <c r="G866" s="38"/>
    </row>
    <row r="867">
      <c r="A867" s="50"/>
      <c r="B867" s="44"/>
      <c r="C867" s="44"/>
      <c r="D867" s="44"/>
      <c r="E867" s="51"/>
      <c r="F867" s="261"/>
      <c r="G867" s="38"/>
    </row>
    <row r="868">
      <c r="A868" s="50"/>
      <c r="B868" s="44"/>
      <c r="C868" s="44"/>
      <c r="D868" s="44"/>
      <c r="E868" s="51"/>
      <c r="F868" s="261"/>
      <c r="G868" s="38"/>
    </row>
    <row r="869">
      <c r="A869" s="50"/>
      <c r="B869" s="44"/>
      <c r="C869" s="44"/>
      <c r="D869" s="44"/>
      <c r="E869" s="51"/>
      <c r="F869" s="261"/>
      <c r="G869" s="38"/>
    </row>
    <row r="870">
      <c r="A870" s="50"/>
      <c r="B870" s="44"/>
      <c r="C870" s="44"/>
      <c r="D870" s="44"/>
      <c r="E870" s="51"/>
      <c r="F870" s="261"/>
      <c r="G870" s="38"/>
    </row>
    <row r="871">
      <c r="A871" s="50"/>
      <c r="B871" s="44"/>
      <c r="C871" s="44"/>
      <c r="D871" s="44"/>
      <c r="E871" s="51"/>
      <c r="F871" s="261"/>
      <c r="G871" s="38"/>
    </row>
    <row r="872">
      <c r="A872" s="50"/>
      <c r="B872" s="44"/>
      <c r="C872" s="44"/>
      <c r="D872" s="44"/>
      <c r="E872" s="51"/>
      <c r="F872" s="261"/>
      <c r="G872" s="38"/>
    </row>
    <row r="873">
      <c r="A873" s="50"/>
      <c r="B873" s="44"/>
      <c r="C873" s="44"/>
      <c r="D873" s="44"/>
      <c r="E873" s="51"/>
      <c r="F873" s="261"/>
      <c r="G873" s="38"/>
    </row>
    <row r="874">
      <c r="A874" s="50"/>
      <c r="B874" s="44"/>
      <c r="C874" s="44"/>
      <c r="D874" s="44"/>
      <c r="E874" s="51"/>
      <c r="F874" s="261"/>
      <c r="G874" s="38"/>
    </row>
    <row r="875">
      <c r="A875" s="50"/>
      <c r="B875" s="44"/>
      <c r="C875" s="44"/>
      <c r="D875" s="44"/>
      <c r="E875" s="51"/>
      <c r="F875" s="261"/>
      <c r="G875" s="38"/>
    </row>
    <row r="876">
      <c r="A876" s="50"/>
      <c r="B876" s="44"/>
      <c r="C876" s="44"/>
      <c r="D876" s="44"/>
      <c r="E876" s="51"/>
      <c r="F876" s="261"/>
      <c r="G876" s="38"/>
    </row>
    <row r="877">
      <c r="A877" s="50"/>
      <c r="B877" s="44"/>
      <c r="C877" s="44"/>
      <c r="D877" s="44"/>
      <c r="E877" s="51"/>
      <c r="F877" s="261"/>
      <c r="G877" s="38"/>
    </row>
    <row r="878">
      <c r="A878" s="50"/>
      <c r="B878" s="44"/>
      <c r="C878" s="44"/>
      <c r="D878" s="44"/>
      <c r="E878" s="51"/>
      <c r="F878" s="261"/>
      <c r="G878" s="38"/>
    </row>
    <row r="879">
      <c r="A879" s="50"/>
      <c r="B879" s="44"/>
      <c r="C879" s="44"/>
      <c r="D879" s="44"/>
      <c r="E879" s="51"/>
      <c r="F879" s="261"/>
      <c r="G879" s="38"/>
    </row>
    <row r="880">
      <c r="A880" s="50"/>
      <c r="B880" s="44"/>
      <c r="C880" s="44"/>
      <c r="D880" s="44"/>
      <c r="E880" s="51"/>
      <c r="F880" s="261"/>
      <c r="G880" s="38"/>
    </row>
    <row r="881">
      <c r="A881" s="50"/>
      <c r="B881" s="44"/>
      <c r="C881" s="44"/>
      <c r="D881" s="44"/>
      <c r="E881" s="51"/>
      <c r="F881" s="261"/>
      <c r="G881" s="38"/>
    </row>
    <row r="882">
      <c r="A882" s="50"/>
      <c r="B882" s="44"/>
      <c r="C882" s="44"/>
      <c r="D882" s="44"/>
      <c r="E882" s="51"/>
      <c r="F882" s="261"/>
      <c r="G882" s="38"/>
    </row>
    <row r="883">
      <c r="A883" s="50"/>
      <c r="B883" s="44"/>
      <c r="C883" s="44"/>
      <c r="D883" s="44"/>
      <c r="E883" s="51"/>
      <c r="F883" s="261"/>
      <c r="G883" s="38"/>
    </row>
    <row r="884">
      <c r="A884" s="50"/>
      <c r="B884" s="44"/>
      <c r="C884" s="44"/>
      <c r="D884" s="44"/>
      <c r="E884" s="51"/>
      <c r="F884" s="261"/>
      <c r="G884" s="38"/>
    </row>
    <row r="885">
      <c r="A885" s="50"/>
      <c r="B885" s="44"/>
      <c r="C885" s="44"/>
      <c r="D885" s="44"/>
      <c r="E885" s="51"/>
      <c r="F885" s="261"/>
      <c r="G885" s="38"/>
    </row>
    <row r="886">
      <c r="A886" s="50"/>
      <c r="B886" s="44"/>
      <c r="C886" s="44"/>
      <c r="D886" s="44"/>
      <c r="E886" s="51"/>
      <c r="F886" s="261"/>
      <c r="G886" s="38"/>
    </row>
    <row r="887">
      <c r="A887" s="50"/>
      <c r="B887" s="44"/>
      <c r="C887" s="44"/>
      <c r="D887" s="44"/>
      <c r="E887" s="51"/>
      <c r="F887" s="261"/>
      <c r="G887" s="38"/>
    </row>
    <row r="888">
      <c r="A888" s="50"/>
      <c r="B888" s="44"/>
      <c r="C888" s="44"/>
      <c r="D888" s="44"/>
      <c r="E888" s="51"/>
      <c r="F888" s="261"/>
      <c r="G888" s="38"/>
    </row>
    <row r="889">
      <c r="A889" s="50"/>
      <c r="B889" s="44"/>
      <c r="C889" s="44"/>
      <c r="D889" s="44"/>
      <c r="E889" s="51"/>
      <c r="F889" s="261"/>
      <c r="G889" s="38"/>
    </row>
    <row r="890">
      <c r="A890" s="50"/>
      <c r="B890" s="44"/>
      <c r="C890" s="44"/>
      <c r="D890" s="44"/>
      <c r="E890" s="51"/>
      <c r="F890" s="261"/>
      <c r="G890" s="38"/>
    </row>
    <row r="891">
      <c r="A891" s="50"/>
      <c r="B891" s="44"/>
      <c r="C891" s="44"/>
      <c r="D891" s="44"/>
      <c r="E891" s="51"/>
      <c r="F891" s="261"/>
      <c r="G891" s="38"/>
    </row>
    <row r="892">
      <c r="A892" s="50"/>
      <c r="B892" s="44"/>
      <c r="C892" s="44"/>
      <c r="D892" s="44"/>
      <c r="E892" s="51"/>
      <c r="F892" s="261"/>
      <c r="G892" s="38"/>
    </row>
    <row r="893">
      <c r="A893" s="50"/>
      <c r="B893" s="44"/>
      <c r="C893" s="44"/>
      <c r="D893" s="44"/>
      <c r="E893" s="51"/>
      <c r="F893" s="261"/>
      <c r="G893" s="38"/>
    </row>
    <row r="894">
      <c r="A894" s="50"/>
      <c r="B894" s="44"/>
      <c r="C894" s="44"/>
      <c r="D894" s="44"/>
      <c r="E894" s="51"/>
      <c r="F894" s="261"/>
      <c r="G894" s="38"/>
    </row>
    <row r="895">
      <c r="A895" s="50"/>
      <c r="B895" s="44"/>
      <c r="C895" s="44"/>
      <c r="D895" s="44"/>
      <c r="E895" s="51"/>
      <c r="F895" s="261"/>
      <c r="G895" s="38"/>
    </row>
    <row r="896">
      <c r="A896" s="50"/>
      <c r="B896" s="44"/>
      <c r="C896" s="44"/>
      <c r="D896" s="44"/>
      <c r="E896" s="51"/>
      <c r="F896" s="261"/>
      <c r="G896" s="38"/>
    </row>
    <row r="897">
      <c r="A897" s="50"/>
      <c r="B897" s="44"/>
      <c r="C897" s="44"/>
      <c r="D897" s="44"/>
      <c r="E897" s="51"/>
      <c r="F897" s="261"/>
      <c r="G897" s="38"/>
    </row>
    <row r="898">
      <c r="A898" s="50"/>
      <c r="B898" s="44"/>
      <c r="C898" s="44"/>
      <c r="D898" s="44"/>
      <c r="E898" s="51"/>
      <c r="F898" s="261"/>
      <c r="G898" s="38"/>
    </row>
    <row r="899">
      <c r="A899" s="50"/>
      <c r="B899" s="44"/>
      <c r="C899" s="44"/>
      <c r="D899" s="44"/>
      <c r="E899" s="51"/>
      <c r="F899" s="261"/>
      <c r="G899" s="38"/>
    </row>
    <row r="900">
      <c r="A900" s="50"/>
      <c r="B900" s="44"/>
      <c r="C900" s="44"/>
      <c r="D900" s="44"/>
      <c r="E900" s="51"/>
      <c r="F900" s="261"/>
      <c r="G900" s="38"/>
    </row>
    <row r="901">
      <c r="A901" s="50"/>
      <c r="B901" s="44"/>
      <c r="C901" s="44"/>
      <c r="D901" s="44"/>
      <c r="E901" s="51"/>
      <c r="F901" s="261"/>
      <c r="G901" s="38"/>
    </row>
    <row r="902">
      <c r="A902" s="50"/>
      <c r="B902" s="44"/>
      <c r="C902" s="44"/>
      <c r="D902" s="44"/>
      <c r="E902" s="51"/>
      <c r="F902" s="261"/>
      <c r="G902" s="38"/>
    </row>
    <row r="903">
      <c r="A903" s="50"/>
      <c r="B903" s="44"/>
      <c r="C903" s="44"/>
      <c r="D903" s="44"/>
      <c r="E903" s="51"/>
      <c r="F903" s="261"/>
      <c r="G903" s="38"/>
    </row>
    <row r="904">
      <c r="A904" s="50"/>
      <c r="B904" s="44"/>
      <c r="C904" s="44"/>
      <c r="D904" s="44"/>
      <c r="E904" s="51"/>
      <c r="F904" s="261"/>
      <c r="G904" s="38"/>
    </row>
    <row r="905">
      <c r="A905" s="50"/>
      <c r="B905" s="44"/>
      <c r="C905" s="44"/>
      <c r="D905" s="44"/>
      <c r="E905" s="51"/>
      <c r="F905" s="261"/>
      <c r="G905" s="38"/>
    </row>
    <row r="906">
      <c r="A906" s="50"/>
      <c r="B906" s="44"/>
      <c r="C906" s="44"/>
      <c r="D906" s="44"/>
      <c r="E906" s="51"/>
      <c r="F906" s="261"/>
      <c r="G906" s="38"/>
    </row>
    <row r="907">
      <c r="A907" s="50"/>
      <c r="B907" s="44"/>
      <c r="C907" s="44"/>
      <c r="D907" s="44"/>
      <c r="E907" s="51"/>
      <c r="F907" s="261"/>
      <c r="G907" s="38"/>
    </row>
    <row r="908">
      <c r="A908" s="50"/>
      <c r="B908" s="44"/>
      <c r="C908" s="44"/>
      <c r="D908" s="44"/>
      <c r="E908" s="51"/>
      <c r="F908" s="261"/>
      <c r="G908" s="38"/>
    </row>
    <row r="909">
      <c r="A909" s="50"/>
      <c r="B909" s="44"/>
      <c r="C909" s="44"/>
      <c r="D909" s="44"/>
      <c r="E909" s="51"/>
      <c r="F909" s="261"/>
      <c r="G909" s="38"/>
    </row>
    <row r="910">
      <c r="A910" s="50"/>
      <c r="B910" s="44"/>
      <c r="C910" s="44"/>
      <c r="D910" s="44"/>
      <c r="E910" s="51"/>
      <c r="F910" s="261"/>
      <c r="G910" s="38"/>
    </row>
    <row r="911">
      <c r="A911" s="50"/>
      <c r="B911" s="44"/>
      <c r="C911" s="44"/>
      <c r="D911" s="44"/>
      <c r="E911" s="51"/>
      <c r="F911" s="261"/>
      <c r="G911" s="38"/>
    </row>
    <row r="912">
      <c r="A912" s="50"/>
      <c r="B912" s="44"/>
      <c r="C912" s="44"/>
      <c r="D912" s="44"/>
      <c r="E912" s="51"/>
      <c r="F912" s="261"/>
      <c r="G912" s="38"/>
    </row>
    <row r="913">
      <c r="A913" s="50"/>
      <c r="B913" s="44"/>
      <c r="C913" s="44"/>
      <c r="D913" s="44"/>
      <c r="E913" s="51"/>
      <c r="F913" s="261"/>
      <c r="G913" s="38"/>
    </row>
    <row r="914">
      <c r="A914" s="50"/>
      <c r="B914" s="44"/>
      <c r="C914" s="44"/>
      <c r="D914" s="44"/>
      <c r="E914" s="51"/>
      <c r="F914" s="261"/>
      <c r="G914" s="38"/>
    </row>
    <row r="915">
      <c r="A915" s="50"/>
      <c r="B915" s="44"/>
      <c r="C915" s="44"/>
      <c r="D915" s="44"/>
      <c r="E915" s="51"/>
      <c r="F915" s="261"/>
      <c r="G915" s="38"/>
    </row>
    <row r="916">
      <c r="A916" s="50"/>
      <c r="B916" s="44"/>
      <c r="C916" s="44"/>
      <c r="D916" s="44"/>
      <c r="E916" s="51"/>
      <c r="F916" s="261"/>
      <c r="G916" s="38"/>
    </row>
    <row r="917">
      <c r="A917" s="50"/>
      <c r="B917" s="44"/>
      <c r="C917" s="44"/>
      <c r="D917" s="44"/>
      <c r="E917" s="51"/>
      <c r="F917" s="261"/>
      <c r="G917" s="38"/>
    </row>
    <row r="918">
      <c r="A918" s="50"/>
      <c r="B918" s="44"/>
      <c r="C918" s="44"/>
      <c r="D918" s="44"/>
      <c r="E918" s="51"/>
      <c r="F918" s="261"/>
      <c r="G918" s="38"/>
    </row>
    <row r="919">
      <c r="A919" s="50"/>
      <c r="B919" s="44"/>
      <c r="C919" s="44"/>
      <c r="D919" s="44"/>
      <c r="E919" s="51"/>
      <c r="F919" s="261"/>
      <c r="G919" s="38"/>
    </row>
    <row r="920">
      <c r="A920" s="50"/>
      <c r="B920" s="44"/>
      <c r="C920" s="44"/>
      <c r="D920" s="44"/>
      <c r="E920" s="51"/>
      <c r="F920" s="261"/>
      <c r="G920" s="38"/>
    </row>
    <row r="921">
      <c r="A921" s="50"/>
      <c r="B921" s="44"/>
      <c r="C921" s="44"/>
      <c r="D921" s="44"/>
      <c r="E921" s="51"/>
      <c r="F921" s="261"/>
      <c r="G921" s="38"/>
    </row>
    <row r="922">
      <c r="A922" s="50"/>
      <c r="B922" s="44"/>
      <c r="C922" s="44"/>
      <c r="D922" s="44"/>
      <c r="E922" s="51"/>
      <c r="F922" s="261"/>
      <c r="G922" s="38"/>
    </row>
    <row r="923">
      <c r="A923" s="50"/>
      <c r="B923" s="44"/>
      <c r="C923" s="44"/>
      <c r="D923" s="44"/>
      <c r="E923" s="51"/>
      <c r="F923" s="261"/>
      <c r="G923" s="38"/>
    </row>
    <row r="924">
      <c r="A924" s="50"/>
      <c r="B924" s="44"/>
      <c r="C924" s="44"/>
      <c r="D924" s="44"/>
      <c r="E924" s="51"/>
      <c r="F924" s="261"/>
      <c r="G924" s="38"/>
    </row>
    <row r="925">
      <c r="A925" s="50"/>
      <c r="B925" s="44"/>
      <c r="C925" s="44"/>
      <c r="D925" s="44"/>
      <c r="E925" s="51"/>
      <c r="F925" s="261"/>
      <c r="G925" s="38"/>
    </row>
    <row r="926">
      <c r="A926" s="50"/>
      <c r="B926" s="44"/>
      <c r="C926" s="44"/>
      <c r="D926" s="44"/>
      <c r="E926" s="51"/>
      <c r="F926" s="261"/>
      <c r="G926" s="38"/>
    </row>
    <row r="927">
      <c r="A927" s="50"/>
      <c r="B927" s="44"/>
      <c r="C927" s="44"/>
      <c r="D927" s="44"/>
      <c r="E927" s="51"/>
      <c r="F927" s="261"/>
      <c r="G927" s="38"/>
    </row>
    <row r="928">
      <c r="A928" s="50"/>
      <c r="B928" s="44"/>
      <c r="C928" s="44"/>
      <c r="D928" s="44"/>
      <c r="E928" s="51"/>
      <c r="F928" s="261"/>
      <c r="G928" s="38"/>
    </row>
    <row r="929">
      <c r="A929" s="50"/>
      <c r="B929" s="44"/>
      <c r="C929" s="44"/>
      <c r="D929" s="44"/>
      <c r="E929" s="51"/>
      <c r="F929" s="261"/>
      <c r="G929" s="38"/>
    </row>
    <row r="930">
      <c r="A930" s="50"/>
      <c r="B930" s="44"/>
      <c r="C930" s="44"/>
      <c r="D930" s="44"/>
      <c r="E930" s="51"/>
      <c r="F930" s="261"/>
      <c r="G930" s="38"/>
    </row>
    <row r="931">
      <c r="A931" s="50"/>
      <c r="B931" s="44"/>
      <c r="C931" s="44"/>
      <c r="D931" s="44"/>
      <c r="E931" s="51"/>
      <c r="F931" s="261"/>
      <c r="G931" s="38"/>
    </row>
    <row r="932">
      <c r="A932" s="50"/>
      <c r="B932" s="44"/>
      <c r="C932" s="44"/>
      <c r="D932" s="44"/>
      <c r="E932" s="51"/>
      <c r="F932" s="261"/>
      <c r="G932" s="38"/>
    </row>
    <row r="933">
      <c r="A933" s="50"/>
      <c r="B933" s="44"/>
      <c r="C933" s="44"/>
      <c r="D933" s="44"/>
      <c r="E933" s="51"/>
      <c r="F933" s="261"/>
      <c r="G933" s="38"/>
    </row>
    <row r="934">
      <c r="A934" s="50"/>
      <c r="B934" s="44"/>
      <c r="C934" s="44"/>
      <c r="D934" s="44"/>
      <c r="E934" s="51"/>
      <c r="F934" s="261"/>
      <c r="G934" s="38"/>
    </row>
    <row r="935">
      <c r="A935" s="50"/>
      <c r="B935" s="44"/>
      <c r="C935" s="44"/>
      <c r="D935" s="44"/>
      <c r="E935" s="51"/>
      <c r="F935" s="261"/>
      <c r="G935" s="38"/>
    </row>
    <row r="936">
      <c r="A936" s="50"/>
      <c r="B936" s="44"/>
      <c r="C936" s="44"/>
      <c r="D936" s="44"/>
      <c r="E936" s="51"/>
      <c r="F936" s="261"/>
      <c r="G936" s="38"/>
    </row>
    <row r="937">
      <c r="A937" s="50"/>
      <c r="B937" s="44"/>
      <c r="C937" s="44"/>
      <c r="D937" s="44"/>
      <c r="E937" s="51"/>
      <c r="F937" s="261"/>
      <c r="G937" s="38"/>
    </row>
    <row r="938">
      <c r="A938" s="50"/>
      <c r="B938" s="44"/>
      <c r="C938" s="44"/>
      <c r="D938" s="44"/>
      <c r="E938" s="51"/>
      <c r="F938" s="261"/>
      <c r="G938" s="38"/>
    </row>
    <row r="939">
      <c r="A939" s="50"/>
      <c r="B939" s="44"/>
      <c r="C939" s="44"/>
      <c r="D939" s="44"/>
      <c r="E939" s="51"/>
      <c r="F939" s="261"/>
      <c r="G939" s="38"/>
    </row>
    <row r="940">
      <c r="A940" s="50"/>
      <c r="B940" s="44"/>
      <c r="C940" s="44"/>
      <c r="D940" s="44"/>
      <c r="E940" s="51"/>
      <c r="F940" s="261"/>
      <c r="G940" s="38"/>
    </row>
    <row r="941">
      <c r="A941" s="50"/>
      <c r="B941" s="44"/>
      <c r="C941" s="44"/>
      <c r="D941" s="44"/>
      <c r="E941" s="51"/>
      <c r="F941" s="261"/>
      <c r="G941" s="38"/>
    </row>
    <row r="942">
      <c r="A942" s="50"/>
      <c r="B942" s="44"/>
      <c r="C942" s="44"/>
      <c r="D942" s="44"/>
      <c r="E942" s="51"/>
      <c r="F942" s="261"/>
      <c r="G942" s="38"/>
    </row>
    <row r="943">
      <c r="A943" s="50"/>
      <c r="B943" s="44"/>
      <c r="C943" s="44"/>
      <c r="D943" s="44"/>
      <c r="E943" s="51"/>
      <c r="F943" s="261"/>
      <c r="G943" s="38"/>
    </row>
    <row r="944">
      <c r="A944" s="50"/>
      <c r="B944" s="44"/>
      <c r="C944" s="44"/>
      <c r="D944" s="44"/>
      <c r="E944" s="51"/>
      <c r="F944" s="261"/>
      <c r="G944" s="38"/>
    </row>
    <row r="945">
      <c r="A945" s="50"/>
      <c r="B945" s="44"/>
      <c r="C945" s="44"/>
      <c r="D945" s="44"/>
      <c r="E945" s="51"/>
      <c r="F945" s="261"/>
      <c r="G945" s="38"/>
    </row>
    <row r="946">
      <c r="A946" s="50"/>
      <c r="B946" s="44"/>
      <c r="C946" s="44"/>
      <c r="D946" s="44"/>
      <c r="E946" s="51"/>
      <c r="F946" s="261"/>
      <c r="G946" s="38"/>
    </row>
    <row r="947">
      <c r="A947" s="50"/>
      <c r="B947" s="44"/>
      <c r="C947" s="44"/>
      <c r="D947" s="44"/>
      <c r="E947" s="51"/>
      <c r="F947" s="261"/>
      <c r="G947" s="38"/>
    </row>
    <row r="948">
      <c r="A948" s="50"/>
      <c r="B948" s="44"/>
      <c r="C948" s="44"/>
      <c r="D948" s="44"/>
      <c r="E948" s="51"/>
      <c r="F948" s="261"/>
      <c r="G948" s="38"/>
    </row>
    <row r="949">
      <c r="A949" s="50"/>
      <c r="B949" s="44"/>
      <c r="C949" s="44"/>
      <c r="D949" s="44"/>
      <c r="E949" s="51"/>
      <c r="F949" s="261"/>
      <c r="G949" s="38"/>
    </row>
    <row r="950">
      <c r="A950" s="50"/>
      <c r="B950" s="44"/>
      <c r="C950" s="44"/>
      <c r="D950" s="44"/>
      <c r="E950" s="51"/>
      <c r="F950" s="261"/>
      <c r="G950" s="38"/>
    </row>
    <row r="951">
      <c r="A951" s="50"/>
      <c r="B951" s="44"/>
      <c r="C951" s="44"/>
      <c r="D951" s="44"/>
      <c r="E951" s="51"/>
      <c r="F951" s="261"/>
      <c r="G951" s="38"/>
    </row>
    <row r="952">
      <c r="A952" s="50"/>
      <c r="B952" s="44"/>
      <c r="C952" s="44"/>
      <c r="D952" s="44"/>
      <c r="E952" s="51"/>
      <c r="F952" s="261"/>
      <c r="G952" s="38"/>
    </row>
    <row r="953">
      <c r="A953" s="50"/>
      <c r="B953" s="44"/>
      <c r="C953" s="44"/>
      <c r="D953" s="44"/>
      <c r="E953" s="51"/>
      <c r="F953" s="261"/>
      <c r="G953" s="38"/>
    </row>
    <row r="954">
      <c r="A954" s="50"/>
      <c r="B954" s="44"/>
      <c r="C954" s="44"/>
      <c r="D954" s="44"/>
      <c r="E954" s="51"/>
      <c r="F954" s="261"/>
      <c r="G954" s="38"/>
    </row>
    <row r="955">
      <c r="A955" s="50"/>
      <c r="B955" s="44"/>
      <c r="C955" s="44"/>
      <c r="D955" s="44"/>
      <c r="E955" s="51"/>
      <c r="F955" s="261"/>
      <c r="G955" s="38"/>
    </row>
    <row r="956">
      <c r="A956" s="50"/>
      <c r="B956" s="44"/>
      <c r="C956" s="44"/>
      <c r="D956" s="44"/>
      <c r="E956" s="51"/>
      <c r="F956" s="261"/>
      <c r="G956" s="38"/>
    </row>
    <row r="957">
      <c r="A957" s="50"/>
      <c r="B957" s="44"/>
      <c r="C957" s="44"/>
      <c r="D957" s="44"/>
      <c r="E957" s="51"/>
      <c r="F957" s="261"/>
      <c r="G957" s="38"/>
    </row>
    <row r="958">
      <c r="A958" s="50"/>
      <c r="B958" s="44"/>
      <c r="C958" s="44"/>
      <c r="D958" s="44"/>
      <c r="E958" s="51"/>
      <c r="F958" s="261"/>
      <c r="G958" s="38"/>
    </row>
    <row r="959">
      <c r="A959" s="50"/>
      <c r="B959" s="44"/>
      <c r="C959" s="44"/>
      <c r="D959" s="44"/>
      <c r="E959" s="51"/>
      <c r="F959" s="261"/>
      <c r="G959" s="38"/>
    </row>
    <row r="960">
      <c r="A960" s="50"/>
      <c r="B960" s="44"/>
      <c r="C960" s="44"/>
      <c r="D960" s="44"/>
      <c r="E960" s="51"/>
      <c r="F960" s="261"/>
      <c r="G960" s="38"/>
    </row>
    <row r="961">
      <c r="A961" s="50"/>
      <c r="B961" s="44"/>
      <c r="C961" s="44"/>
      <c r="D961" s="44"/>
      <c r="E961" s="51"/>
      <c r="F961" s="261"/>
      <c r="G961" s="38"/>
    </row>
    <row r="962">
      <c r="A962" s="50"/>
      <c r="B962" s="44"/>
      <c r="C962" s="44"/>
      <c r="D962" s="44"/>
      <c r="E962" s="51"/>
      <c r="F962" s="261"/>
      <c r="G962" s="38"/>
    </row>
    <row r="963">
      <c r="A963" s="50"/>
      <c r="B963" s="44"/>
      <c r="C963" s="44"/>
      <c r="D963" s="44"/>
      <c r="E963" s="51"/>
      <c r="F963" s="261"/>
      <c r="G963" s="38"/>
    </row>
    <row r="964">
      <c r="A964" s="50"/>
      <c r="B964" s="44"/>
      <c r="C964" s="44"/>
      <c r="D964" s="44"/>
      <c r="E964" s="51"/>
      <c r="F964" s="261"/>
      <c r="G964" s="38"/>
    </row>
    <row r="965">
      <c r="A965" s="50"/>
      <c r="B965" s="44"/>
      <c r="C965" s="44"/>
      <c r="D965" s="44"/>
      <c r="E965" s="51"/>
      <c r="F965" s="261"/>
      <c r="G965" s="38"/>
    </row>
    <row r="966">
      <c r="A966" s="50"/>
      <c r="B966" s="44"/>
      <c r="C966" s="44"/>
      <c r="D966" s="44"/>
      <c r="E966" s="51"/>
      <c r="F966" s="261"/>
      <c r="G966" s="38"/>
    </row>
    <row r="967">
      <c r="A967" s="50"/>
      <c r="B967" s="44"/>
      <c r="C967" s="44"/>
      <c r="D967" s="44"/>
      <c r="E967" s="51"/>
      <c r="F967" s="261"/>
      <c r="G967" s="38"/>
    </row>
    <row r="968">
      <c r="A968" s="50"/>
      <c r="B968" s="44"/>
      <c r="C968" s="44"/>
      <c r="D968" s="44"/>
      <c r="E968" s="51"/>
      <c r="F968" s="261"/>
      <c r="G968" s="38"/>
    </row>
    <row r="969">
      <c r="A969" s="50"/>
      <c r="B969" s="44"/>
      <c r="C969" s="44"/>
      <c r="D969" s="44"/>
      <c r="E969" s="51"/>
      <c r="F969" s="261"/>
      <c r="G969" s="38"/>
    </row>
    <row r="970">
      <c r="A970" s="50"/>
      <c r="B970" s="44"/>
      <c r="C970" s="44"/>
      <c r="D970" s="44"/>
      <c r="E970" s="51"/>
      <c r="F970" s="261"/>
      <c r="G970" s="38"/>
    </row>
    <row r="971">
      <c r="A971" s="50"/>
      <c r="B971" s="44"/>
      <c r="C971" s="44"/>
      <c r="D971" s="44"/>
      <c r="E971" s="51"/>
      <c r="F971" s="261"/>
      <c r="G971" s="38"/>
    </row>
    <row r="972">
      <c r="A972" s="50"/>
      <c r="B972" s="44"/>
      <c r="C972" s="44"/>
      <c r="D972" s="44"/>
      <c r="E972" s="51"/>
      <c r="F972" s="261"/>
      <c r="G972" s="38"/>
    </row>
    <row r="973">
      <c r="A973" s="50"/>
      <c r="B973" s="44"/>
      <c r="C973" s="44"/>
      <c r="D973" s="44"/>
      <c r="E973" s="51"/>
      <c r="F973" s="261"/>
      <c r="G973" s="38"/>
    </row>
    <row r="974">
      <c r="A974" s="50"/>
      <c r="B974" s="44"/>
      <c r="C974" s="44"/>
      <c r="D974" s="44"/>
      <c r="E974" s="51"/>
      <c r="F974" s="261"/>
      <c r="G974" s="38"/>
    </row>
    <row r="975">
      <c r="A975" s="50"/>
      <c r="B975" s="44"/>
      <c r="C975" s="44"/>
      <c r="D975" s="44"/>
      <c r="E975" s="51"/>
      <c r="F975" s="261"/>
      <c r="G975" s="38"/>
    </row>
    <row r="976">
      <c r="A976" s="50"/>
      <c r="B976" s="44"/>
      <c r="C976" s="44"/>
      <c r="D976" s="44"/>
      <c r="E976" s="51"/>
      <c r="F976" s="261"/>
      <c r="G976" s="38"/>
    </row>
    <row r="977">
      <c r="A977" s="50"/>
      <c r="B977" s="44"/>
      <c r="C977" s="44"/>
      <c r="D977" s="44"/>
      <c r="E977" s="51"/>
      <c r="F977" s="261"/>
      <c r="G977" s="38"/>
    </row>
    <row r="978">
      <c r="A978" s="50"/>
      <c r="B978" s="44"/>
      <c r="C978" s="44"/>
      <c r="D978" s="44"/>
      <c r="E978" s="51"/>
      <c r="F978" s="261"/>
      <c r="G978" s="38"/>
    </row>
    <row r="979">
      <c r="A979" s="50"/>
      <c r="B979" s="44"/>
      <c r="C979" s="44"/>
      <c r="D979" s="44"/>
      <c r="E979" s="51"/>
      <c r="F979" s="261"/>
      <c r="G979" s="38"/>
    </row>
    <row r="980">
      <c r="A980" s="50"/>
      <c r="B980" s="44"/>
      <c r="C980" s="44"/>
      <c r="D980" s="44"/>
      <c r="E980" s="51"/>
      <c r="F980" s="261"/>
      <c r="G980" s="38"/>
    </row>
    <row r="981">
      <c r="A981" s="50"/>
      <c r="B981" s="44"/>
      <c r="C981" s="44"/>
      <c r="D981" s="44"/>
      <c r="E981" s="51"/>
      <c r="F981" s="261"/>
      <c r="G981" s="38"/>
    </row>
    <row r="982">
      <c r="A982" s="50"/>
      <c r="B982" s="44"/>
      <c r="C982" s="44"/>
      <c r="D982" s="44"/>
      <c r="E982" s="51"/>
      <c r="F982" s="261"/>
      <c r="G982" s="38"/>
    </row>
    <row r="983">
      <c r="A983" s="50"/>
      <c r="B983" s="44"/>
      <c r="C983" s="44"/>
      <c r="D983" s="44"/>
      <c r="E983" s="51"/>
      <c r="F983" s="261"/>
      <c r="G983" s="38"/>
    </row>
    <row r="984">
      <c r="A984" s="50"/>
      <c r="B984" s="44"/>
      <c r="C984" s="44"/>
      <c r="D984" s="44"/>
      <c r="E984" s="51"/>
      <c r="F984" s="261"/>
      <c r="G984" s="38"/>
    </row>
    <row r="985">
      <c r="A985" s="50"/>
      <c r="B985" s="44"/>
      <c r="C985" s="44"/>
      <c r="D985" s="44"/>
      <c r="E985" s="51"/>
      <c r="F985" s="261"/>
      <c r="G985" s="38"/>
    </row>
    <row r="986">
      <c r="A986" s="50"/>
      <c r="B986" s="44"/>
      <c r="C986" s="44"/>
      <c r="D986" s="44"/>
      <c r="E986" s="51"/>
      <c r="F986" s="261"/>
      <c r="G986" s="38"/>
    </row>
    <row r="987">
      <c r="A987" s="50"/>
      <c r="B987" s="44"/>
      <c r="C987" s="44"/>
      <c r="D987" s="44"/>
      <c r="E987" s="51"/>
      <c r="F987" s="261"/>
      <c r="G987" s="38"/>
    </row>
    <row r="988">
      <c r="A988" s="50"/>
      <c r="B988" s="44"/>
      <c r="C988" s="44"/>
      <c r="D988" s="44"/>
      <c r="E988" s="51"/>
      <c r="F988" s="261"/>
      <c r="G988" s="38"/>
    </row>
    <row r="989">
      <c r="A989" s="50"/>
      <c r="B989" s="44"/>
      <c r="C989" s="44"/>
      <c r="D989" s="44"/>
      <c r="E989" s="51"/>
      <c r="F989" s="261"/>
      <c r="G989" s="38"/>
    </row>
    <row r="990">
      <c r="A990" s="50"/>
      <c r="B990" s="44"/>
      <c r="C990" s="44"/>
      <c r="D990" s="44"/>
      <c r="E990" s="51"/>
      <c r="F990" s="261"/>
      <c r="G990" s="38"/>
    </row>
    <row r="991">
      <c r="A991" s="50"/>
      <c r="B991" s="44"/>
      <c r="C991" s="44"/>
      <c r="D991" s="44"/>
      <c r="E991" s="51"/>
      <c r="F991" s="261"/>
      <c r="G991" s="38"/>
    </row>
    <row r="992">
      <c r="A992" s="50"/>
      <c r="B992" s="44"/>
      <c r="C992" s="44"/>
      <c r="D992" s="44"/>
      <c r="E992" s="51"/>
      <c r="F992" s="261"/>
      <c r="G992" s="38"/>
    </row>
    <row r="993">
      <c r="A993" s="50"/>
      <c r="B993" s="44"/>
      <c r="C993" s="44"/>
      <c r="D993" s="44"/>
      <c r="E993" s="51"/>
      <c r="F993" s="261"/>
      <c r="G993" s="38"/>
    </row>
    <row r="994">
      <c r="A994" s="50"/>
      <c r="B994" s="44"/>
      <c r="C994" s="44"/>
      <c r="D994" s="44"/>
      <c r="E994" s="51"/>
      <c r="F994" s="261"/>
      <c r="G994" s="38"/>
    </row>
    <row r="995">
      <c r="A995" s="50"/>
      <c r="B995" s="44"/>
      <c r="C995" s="44"/>
      <c r="D995" s="44"/>
      <c r="E995" s="51"/>
      <c r="F995" s="261"/>
      <c r="G995" s="38"/>
    </row>
    <row r="996">
      <c r="A996" s="50"/>
      <c r="B996" s="44"/>
      <c r="C996" s="44"/>
      <c r="D996" s="44"/>
      <c r="E996" s="51"/>
      <c r="F996" s="261"/>
      <c r="G996" s="38"/>
    </row>
    <row r="997">
      <c r="A997" s="50"/>
      <c r="B997" s="44"/>
      <c r="C997" s="44"/>
      <c r="D997" s="44"/>
      <c r="E997" s="51"/>
      <c r="F997" s="261"/>
      <c r="G997" s="38"/>
    </row>
    <row r="998">
      <c r="A998" s="50"/>
      <c r="B998" s="44"/>
      <c r="C998" s="44"/>
      <c r="D998" s="44"/>
      <c r="E998" s="51"/>
      <c r="F998" s="261"/>
      <c r="G998" s="38"/>
    </row>
    <row r="999">
      <c r="A999" s="50"/>
      <c r="B999" s="44"/>
      <c r="C999" s="44"/>
      <c r="D999" s="44"/>
      <c r="E999" s="51"/>
      <c r="F999" s="261"/>
      <c r="G999" s="38"/>
    </row>
    <row r="1000">
      <c r="A1000" s="50"/>
      <c r="B1000" s="44"/>
      <c r="C1000" s="44"/>
      <c r="D1000" s="44"/>
      <c r="E1000" s="51"/>
      <c r="F1000" s="261"/>
      <c r="G1000" s="38"/>
    </row>
    <row r="1001">
      <c r="A1001" s="163"/>
      <c r="B1001" s="164"/>
      <c r="C1001" s="164"/>
      <c r="D1001" s="164"/>
      <c r="E1001" s="165"/>
      <c r="F1001" s="322"/>
      <c r="G1001" s="38"/>
    </row>
    <row r="1002">
      <c r="A1002" s="163"/>
      <c r="B1002" s="164"/>
      <c r="C1002" s="164"/>
      <c r="D1002" s="164"/>
      <c r="E1002" s="165"/>
      <c r="F1002" s="322"/>
      <c r="G1002" s="38"/>
    </row>
    <row r="1003">
      <c r="A1003" s="163"/>
      <c r="B1003" s="164"/>
      <c r="C1003" s="164"/>
      <c r="D1003" s="164"/>
      <c r="E1003" s="165"/>
      <c r="F1003" s="322"/>
      <c r="G1003" s="38"/>
    </row>
    <row r="1004">
      <c r="A1004" s="163"/>
      <c r="B1004" s="164"/>
      <c r="C1004" s="164"/>
      <c r="D1004" s="164"/>
      <c r="E1004" s="165"/>
      <c r="F1004" s="322"/>
      <c r="G1004" s="38"/>
    </row>
    <row r="1005">
      <c r="A1005" s="163"/>
      <c r="B1005" s="164"/>
      <c r="C1005" s="164"/>
      <c r="D1005" s="164"/>
      <c r="E1005" s="165"/>
      <c r="F1005" s="322"/>
      <c r="G1005" s="38"/>
    </row>
    <row r="1006">
      <c r="A1006" s="163"/>
      <c r="B1006" s="164"/>
      <c r="C1006" s="164"/>
      <c r="D1006" s="164"/>
      <c r="E1006" s="165"/>
      <c r="F1006" s="322"/>
      <c r="G1006" s="38"/>
    </row>
    <row r="1007">
      <c r="A1007" s="163"/>
      <c r="B1007" s="164"/>
      <c r="C1007" s="164"/>
      <c r="D1007" s="164"/>
      <c r="E1007" s="165"/>
      <c r="F1007" s="322"/>
      <c r="G1007" s="38"/>
    </row>
    <row r="1008">
      <c r="A1008" s="163"/>
      <c r="B1008" s="164"/>
      <c r="C1008" s="164"/>
      <c r="D1008" s="164"/>
      <c r="E1008" s="165"/>
      <c r="F1008" s="322"/>
      <c r="G1008" s="38"/>
    </row>
    <row r="1009">
      <c r="A1009" s="163"/>
      <c r="B1009" s="164"/>
      <c r="C1009" s="164"/>
      <c r="D1009" s="164"/>
      <c r="E1009" s="165"/>
      <c r="F1009" s="322"/>
      <c r="G1009" s="38"/>
    </row>
    <row r="1010">
      <c r="A1010" s="163"/>
      <c r="B1010" s="164"/>
      <c r="C1010" s="164"/>
      <c r="D1010" s="164"/>
      <c r="E1010" s="165"/>
      <c r="F1010" s="322"/>
      <c r="G1010" s="38"/>
    </row>
    <row r="1011">
      <c r="A1011" s="163"/>
      <c r="B1011" s="164"/>
      <c r="C1011" s="164"/>
      <c r="D1011" s="164"/>
      <c r="E1011" s="165"/>
      <c r="F1011" s="322"/>
      <c r="G1011" s="38"/>
    </row>
  </sheetData>
  <mergeCells count="5">
    <mergeCell ref="E19:E20"/>
    <mergeCell ref="F19:F20"/>
    <mergeCell ref="F21:F22"/>
    <mergeCell ref="F23:F24"/>
    <mergeCell ref="F35:F36"/>
  </mergeCells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0.86"/>
    <col customWidth="1" min="3" max="3" width="22.86"/>
    <col customWidth="1" min="4" max="4" width="32.0"/>
    <col customWidth="1" min="5" max="5" width="20.43"/>
    <col customWidth="1" min="6" max="6" width="59.71"/>
    <col customWidth="1" min="7" max="7" width="58.14"/>
    <col customWidth="1" min="8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9" t="s">
        <v>6</v>
      </c>
      <c r="G1" s="3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7">
        <v>45140.0</v>
      </c>
      <c r="B2" s="19" t="s">
        <v>8675</v>
      </c>
      <c r="C2" s="19" t="s">
        <v>7</v>
      </c>
      <c r="D2" s="679" t="s">
        <v>8676</v>
      </c>
      <c r="E2" s="30">
        <v>19137.5</v>
      </c>
      <c r="F2" s="37" t="s">
        <v>8677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7">
        <v>45140.0</v>
      </c>
      <c r="B3" s="19" t="s">
        <v>8675</v>
      </c>
      <c r="C3" s="19" t="s">
        <v>10</v>
      </c>
      <c r="D3" s="19" t="s">
        <v>8678</v>
      </c>
      <c r="E3" s="30">
        <v>65691.66</v>
      </c>
      <c r="F3" s="48" t="s">
        <v>8679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7">
        <v>45147.0</v>
      </c>
      <c r="B4" s="19" t="s">
        <v>8675</v>
      </c>
      <c r="C4" s="19" t="s">
        <v>10</v>
      </c>
      <c r="D4" s="19" t="s">
        <v>8680</v>
      </c>
      <c r="E4" s="30">
        <v>40620.5</v>
      </c>
      <c r="F4" s="43"/>
      <c r="G4" s="22"/>
    </row>
    <row r="5">
      <c r="A5" s="27">
        <v>45156.0</v>
      </c>
      <c r="B5" s="19" t="s">
        <v>8675</v>
      </c>
      <c r="C5" s="19" t="s">
        <v>10</v>
      </c>
      <c r="D5" s="19">
        <v>25043.0</v>
      </c>
      <c r="E5" s="30">
        <v>135060.6</v>
      </c>
      <c r="F5" s="33"/>
      <c r="G5" s="22"/>
    </row>
    <row r="6">
      <c r="A6" s="27">
        <v>45160.0</v>
      </c>
      <c r="B6" s="19" t="s">
        <v>8681</v>
      </c>
      <c r="C6" s="19" t="s">
        <v>3401</v>
      </c>
      <c r="D6" s="19" t="s">
        <v>8682</v>
      </c>
      <c r="E6" s="30">
        <v>122110.0</v>
      </c>
      <c r="F6" s="48" t="s">
        <v>8683</v>
      </c>
      <c r="G6" s="22"/>
    </row>
    <row r="7">
      <c r="A7" s="27">
        <v>45160.0</v>
      </c>
      <c r="B7" s="19" t="s">
        <v>8684</v>
      </c>
      <c r="C7" s="19" t="s">
        <v>3401</v>
      </c>
      <c r="D7" s="19" t="s">
        <v>8685</v>
      </c>
      <c r="E7" s="30">
        <v>200870.0</v>
      </c>
      <c r="F7" s="33"/>
      <c r="G7" s="22"/>
    </row>
    <row r="8">
      <c r="A8" s="27">
        <v>45161.0</v>
      </c>
      <c r="B8" s="19" t="s">
        <v>8684</v>
      </c>
      <c r="C8" s="19" t="s">
        <v>10</v>
      </c>
      <c r="D8" s="19">
        <v>24179.0</v>
      </c>
      <c r="E8" s="30">
        <v>156780.0</v>
      </c>
      <c r="F8" s="37" t="s">
        <v>8686</v>
      </c>
      <c r="G8" s="22"/>
    </row>
    <row r="9">
      <c r="A9" s="27">
        <v>45156.0</v>
      </c>
      <c r="B9" s="19" t="s">
        <v>8675</v>
      </c>
      <c r="C9" s="19" t="s">
        <v>10</v>
      </c>
      <c r="D9" s="19">
        <v>25143.0</v>
      </c>
      <c r="E9" s="30">
        <v>29889.0</v>
      </c>
      <c r="F9" s="48" t="s">
        <v>8687</v>
      </c>
      <c r="G9" s="22"/>
    </row>
    <row r="10">
      <c r="A10" s="27">
        <v>45217.0</v>
      </c>
      <c r="B10" s="19" t="s">
        <v>8675</v>
      </c>
      <c r="C10" s="19" t="s">
        <v>10</v>
      </c>
      <c r="D10" s="19">
        <v>26377.0</v>
      </c>
      <c r="E10" s="30">
        <v>188562.08</v>
      </c>
      <c r="F10" s="33"/>
      <c r="G10" s="22"/>
    </row>
    <row r="11">
      <c r="A11" s="13">
        <v>45217.0</v>
      </c>
      <c r="B11" s="15" t="s">
        <v>8675</v>
      </c>
      <c r="C11" s="226" t="s">
        <v>10</v>
      </c>
      <c r="D11" s="15">
        <v>5524.0</v>
      </c>
      <c r="E11" s="17">
        <v>188562.08</v>
      </c>
      <c r="F11" s="425" t="s">
        <v>8688</v>
      </c>
      <c r="G11" s="22"/>
    </row>
    <row r="12">
      <c r="A12" s="27">
        <v>45252.0</v>
      </c>
      <c r="B12" s="19" t="s">
        <v>8675</v>
      </c>
      <c r="C12" s="28" t="s">
        <v>10</v>
      </c>
      <c r="D12" s="19">
        <v>27159.0</v>
      </c>
      <c r="E12" s="30">
        <v>474280.15</v>
      </c>
      <c r="F12" s="35" t="s">
        <v>7321</v>
      </c>
      <c r="G12" s="22"/>
    </row>
    <row r="13">
      <c r="A13" s="27">
        <v>45252.0</v>
      </c>
      <c r="B13" s="19" t="s">
        <v>8675</v>
      </c>
      <c r="C13" s="28" t="s">
        <v>7</v>
      </c>
      <c r="D13" s="19">
        <v>5717.0</v>
      </c>
      <c r="E13" s="30">
        <v>428434.35</v>
      </c>
      <c r="F13" s="35" t="s">
        <v>8689</v>
      </c>
      <c r="G13" s="22"/>
    </row>
    <row r="14">
      <c r="A14" s="25">
        <v>45317.0</v>
      </c>
      <c r="B14" s="28" t="s">
        <v>8675</v>
      </c>
      <c r="C14" s="28" t="s">
        <v>10</v>
      </c>
      <c r="D14" s="28">
        <v>28315.0</v>
      </c>
      <c r="E14" s="29">
        <v>2365930.0</v>
      </c>
      <c r="F14" s="35" t="s">
        <v>7752</v>
      </c>
      <c r="G14" s="22"/>
    </row>
    <row r="15">
      <c r="A15" s="25">
        <v>45356.0</v>
      </c>
      <c r="B15" s="19" t="s">
        <v>8675</v>
      </c>
      <c r="C15" s="28" t="s">
        <v>7</v>
      </c>
      <c r="D15" s="28">
        <v>6217.0</v>
      </c>
      <c r="E15" s="29">
        <v>240700.0</v>
      </c>
      <c r="F15" s="35" t="s">
        <v>23</v>
      </c>
      <c r="G15" s="22"/>
    </row>
    <row r="16">
      <c r="A16" s="25">
        <v>45356.0</v>
      </c>
      <c r="B16" s="28" t="s">
        <v>8675</v>
      </c>
      <c r="C16" s="28" t="s">
        <v>10</v>
      </c>
      <c r="D16" s="28">
        <v>28942.0</v>
      </c>
      <c r="E16" s="29">
        <v>242150.0</v>
      </c>
      <c r="F16" s="31" t="s">
        <v>8690</v>
      </c>
      <c r="G16" s="22"/>
    </row>
    <row r="17">
      <c r="A17" s="25">
        <v>45386.0</v>
      </c>
      <c r="B17" s="28" t="s">
        <v>8675</v>
      </c>
      <c r="C17" s="28" t="s">
        <v>10</v>
      </c>
      <c r="D17" s="28">
        <v>29511.0</v>
      </c>
      <c r="E17" s="29">
        <v>243600.0</v>
      </c>
      <c r="F17" s="33"/>
      <c r="G17" s="22"/>
    </row>
    <row r="18">
      <c r="A18" s="25">
        <v>45386.0</v>
      </c>
      <c r="B18" s="19" t="s">
        <v>8675</v>
      </c>
      <c r="C18" s="28" t="s">
        <v>7</v>
      </c>
      <c r="D18" s="28">
        <v>6366.0</v>
      </c>
      <c r="E18" s="29">
        <v>243600.0</v>
      </c>
      <c r="F18" s="31" t="s">
        <v>8691</v>
      </c>
      <c r="G18" s="22"/>
    </row>
    <row r="19">
      <c r="A19" s="25">
        <v>45391.0</v>
      </c>
      <c r="B19" s="28" t="s">
        <v>8675</v>
      </c>
      <c r="C19" s="28" t="s">
        <v>10</v>
      </c>
      <c r="D19" s="28">
        <v>29578.0</v>
      </c>
      <c r="E19" s="29">
        <v>138983.3</v>
      </c>
      <c r="F19" s="33"/>
      <c r="G19" s="22"/>
    </row>
    <row r="20">
      <c r="A20" s="25">
        <v>45391.0</v>
      </c>
      <c r="B20" s="19" t="s">
        <v>8675</v>
      </c>
      <c r="C20" s="28" t="s">
        <v>7</v>
      </c>
      <c r="D20" s="28">
        <v>6385.0</v>
      </c>
      <c r="E20" s="29">
        <v>111447.3</v>
      </c>
      <c r="F20" s="35" t="s">
        <v>23</v>
      </c>
      <c r="G20" s="22"/>
    </row>
    <row r="21" ht="15.75" customHeight="1">
      <c r="A21" s="25">
        <v>45414.0</v>
      </c>
      <c r="B21" s="28" t="s">
        <v>8675</v>
      </c>
      <c r="C21" s="28" t="s">
        <v>10</v>
      </c>
      <c r="D21" s="28">
        <v>30107.0</v>
      </c>
      <c r="E21" s="29">
        <v>140945.0</v>
      </c>
      <c r="F21" s="31" t="s">
        <v>8692</v>
      </c>
      <c r="G21" s="22"/>
    </row>
    <row r="22" ht="15.75" customHeight="1">
      <c r="A22" s="25">
        <v>45469.0</v>
      </c>
      <c r="B22" s="19" t="s">
        <v>8675</v>
      </c>
      <c r="C22" s="28" t="s">
        <v>7</v>
      </c>
      <c r="D22" s="28">
        <v>6882.0</v>
      </c>
      <c r="E22" s="29">
        <v>171373.2</v>
      </c>
      <c r="F22" s="43"/>
      <c r="G22" s="22"/>
    </row>
    <row r="23" ht="15.75" customHeight="1">
      <c r="A23" s="25">
        <v>45469.0</v>
      </c>
      <c r="B23" s="28" t="s">
        <v>8675</v>
      </c>
      <c r="C23" s="28" t="s">
        <v>10</v>
      </c>
      <c r="D23" s="28">
        <v>31215.0</v>
      </c>
      <c r="E23" s="29">
        <v>171373.2</v>
      </c>
      <c r="F23" s="33"/>
      <c r="G23" s="22"/>
    </row>
    <row r="24" ht="15.75" customHeight="1">
      <c r="A24" s="25">
        <v>45476.0</v>
      </c>
      <c r="B24" s="19" t="s">
        <v>8675</v>
      </c>
      <c r="C24" s="28" t="s">
        <v>7</v>
      </c>
      <c r="D24" s="28">
        <v>6937.0</v>
      </c>
      <c r="E24" s="29">
        <v>323826.0</v>
      </c>
      <c r="F24" s="35" t="s">
        <v>8693</v>
      </c>
      <c r="G24" s="22"/>
    </row>
    <row r="25" ht="15.75" customHeight="1">
      <c r="A25" s="25">
        <v>45476.0</v>
      </c>
      <c r="B25" s="28" t="s">
        <v>8675</v>
      </c>
      <c r="C25" s="28" t="s">
        <v>10</v>
      </c>
      <c r="D25" s="28">
        <v>31450.0</v>
      </c>
      <c r="E25" s="29">
        <v>324816.0</v>
      </c>
      <c r="F25" s="35" t="s">
        <v>7353</v>
      </c>
      <c r="G25" s="22"/>
    </row>
    <row r="26" ht="15.75" customHeight="1">
      <c r="A26" s="25">
        <v>45509.0</v>
      </c>
      <c r="B26" s="28" t="s">
        <v>8675</v>
      </c>
      <c r="C26" s="28" t="s">
        <v>10</v>
      </c>
      <c r="D26" s="28">
        <v>32102.0</v>
      </c>
      <c r="E26" s="29">
        <v>310016.0</v>
      </c>
      <c r="F26" s="35" t="s">
        <v>8694</v>
      </c>
      <c r="G26" s="22"/>
    </row>
    <row r="27" ht="15.75" customHeight="1">
      <c r="A27" s="25">
        <v>45569.0</v>
      </c>
      <c r="B27" s="28" t="s">
        <v>8675</v>
      </c>
      <c r="C27" s="28" t="s">
        <v>10</v>
      </c>
      <c r="D27" s="28">
        <v>33515.0</v>
      </c>
      <c r="E27" s="29">
        <v>305280.0</v>
      </c>
      <c r="F27" s="31" t="s">
        <v>8695</v>
      </c>
      <c r="G27" s="22"/>
    </row>
    <row r="28" ht="15.75" customHeight="1">
      <c r="A28" s="25">
        <v>45597.0</v>
      </c>
      <c r="B28" s="28" t="s">
        <v>8675</v>
      </c>
      <c r="C28" s="28" t="s">
        <v>10</v>
      </c>
      <c r="D28" s="28">
        <v>34040.0</v>
      </c>
      <c r="E28" s="29">
        <v>398728.0</v>
      </c>
      <c r="F28" s="33"/>
      <c r="G28" s="22"/>
    </row>
    <row r="29" ht="15.75" customHeight="1">
      <c r="A29" s="25">
        <v>45642.0</v>
      </c>
      <c r="B29" s="28" t="s">
        <v>8675</v>
      </c>
      <c r="C29" s="28" t="s">
        <v>7</v>
      </c>
      <c r="D29" s="28">
        <v>7890.0</v>
      </c>
      <c r="E29" s="29">
        <v>96210.0</v>
      </c>
      <c r="F29" s="31" t="s">
        <v>8696</v>
      </c>
      <c r="G29" s="22"/>
    </row>
    <row r="30" ht="15.75" customHeight="1">
      <c r="A30" s="25">
        <v>45653.0</v>
      </c>
      <c r="B30" s="28" t="s">
        <v>8675</v>
      </c>
      <c r="C30" s="28" t="s">
        <v>7</v>
      </c>
      <c r="D30" s="28">
        <v>7954.0</v>
      </c>
      <c r="E30" s="29">
        <v>290925.0</v>
      </c>
      <c r="F30" s="33"/>
      <c r="G30" s="22"/>
    </row>
    <row r="31" ht="15.75" customHeight="1">
      <c r="A31" s="25">
        <v>45666.0</v>
      </c>
      <c r="B31" s="28" t="s">
        <v>8675</v>
      </c>
      <c r="C31" s="28" t="s">
        <v>7</v>
      </c>
      <c r="D31" s="28">
        <v>8041.0</v>
      </c>
      <c r="E31" s="29">
        <v>106653.0</v>
      </c>
      <c r="F31" s="35" t="s">
        <v>8697</v>
      </c>
      <c r="G31" s="22"/>
    </row>
    <row r="32" ht="15.75" customHeight="1">
      <c r="A32" s="25">
        <v>45642.0</v>
      </c>
      <c r="B32" s="28" t="s">
        <v>8675</v>
      </c>
      <c r="C32" s="28" t="s">
        <v>10</v>
      </c>
      <c r="D32" s="28">
        <v>34941.0</v>
      </c>
      <c r="E32" s="29">
        <v>96210.0</v>
      </c>
      <c r="F32" s="31" t="s">
        <v>5373</v>
      </c>
      <c r="G32" s="22"/>
    </row>
    <row r="33" ht="15.75" customHeight="1">
      <c r="A33" s="25">
        <v>45653.0</v>
      </c>
      <c r="B33" s="28" t="s">
        <v>8675</v>
      </c>
      <c r="C33" s="28" t="s">
        <v>10</v>
      </c>
      <c r="D33" s="28">
        <v>35157.0</v>
      </c>
      <c r="E33" s="29">
        <v>290925.0</v>
      </c>
      <c r="F33" s="33"/>
      <c r="G33" s="22"/>
    </row>
    <row r="34" ht="15.75" customHeight="1">
      <c r="A34" s="25">
        <v>45666.0</v>
      </c>
      <c r="B34" s="28" t="s">
        <v>8675</v>
      </c>
      <c r="C34" s="28" t="s">
        <v>10</v>
      </c>
      <c r="D34" s="28">
        <v>35391.0</v>
      </c>
      <c r="E34" s="29">
        <v>106653.0</v>
      </c>
      <c r="F34" s="207" t="s">
        <v>7319</v>
      </c>
      <c r="G34" s="22"/>
    </row>
    <row r="35" ht="15.75" customHeight="1">
      <c r="A35" s="25">
        <v>45708.0</v>
      </c>
      <c r="B35" s="28" t="s">
        <v>8675</v>
      </c>
      <c r="C35" s="28" t="s">
        <v>7</v>
      </c>
      <c r="D35" s="28">
        <v>8473.0</v>
      </c>
      <c r="E35" s="29">
        <v>52215.0</v>
      </c>
      <c r="F35" s="35" t="s">
        <v>7419</v>
      </c>
      <c r="G35" s="22"/>
    </row>
    <row r="36" ht="15.75" customHeight="1">
      <c r="A36" s="25">
        <v>45688.0</v>
      </c>
      <c r="B36" s="28" t="s">
        <v>8675</v>
      </c>
      <c r="C36" s="28" t="s">
        <v>7</v>
      </c>
      <c r="D36" s="28">
        <v>8218.0</v>
      </c>
      <c r="E36" s="29">
        <v>235200.0</v>
      </c>
      <c r="F36" s="31" t="s">
        <v>8698</v>
      </c>
      <c r="G36" s="22"/>
    </row>
    <row r="37" ht="15.75" customHeight="1">
      <c r="A37" s="25">
        <v>45708.0</v>
      </c>
      <c r="B37" s="28" t="s">
        <v>8675</v>
      </c>
      <c r="C37" s="28" t="s">
        <v>10</v>
      </c>
      <c r="D37" s="28">
        <v>36338.0</v>
      </c>
      <c r="E37" s="29">
        <v>52215.0</v>
      </c>
      <c r="F37" s="31" t="s">
        <v>7424</v>
      </c>
      <c r="G37" s="22"/>
    </row>
    <row r="38" ht="15.75" customHeight="1">
      <c r="A38" s="25">
        <v>45748.0</v>
      </c>
      <c r="B38" s="28" t="s">
        <v>8675</v>
      </c>
      <c r="C38" s="28" t="s">
        <v>10</v>
      </c>
      <c r="D38" s="28">
        <v>37131.0</v>
      </c>
      <c r="E38" s="29">
        <v>92356.0</v>
      </c>
      <c r="F38" s="31" t="s">
        <v>7424</v>
      </c>
      <c r="G38" s="58"/>
    </row>
    <row r="39" ht="15.75" customHeight="1">
      <c r="A39" s="25">
        <v>45748.0</v>
      </c>
      <c r="B39" s="28" t="s">
        <v>8675</v>
      </c>
      <c r="C39" s="28" t="s">
        <v>7</v>
      </c>
      <c r="D39" s="28">
        <v>8839.0</v>
      </c>
      <c r="E39" s="29">
        <v>95789.0</v>
      </c>
      <c r="F39" s="31" t="s">
        <v>8698</v>
      </c>
      <c r="G39" s="22"/>
    </row>
    <row r="40" ht="15.75" customHeight="1">
      <c r="A40" s="25">
        <v>45771.0</v>
      </c>
      <c r="B40" s="28" t="s">
        <v>8675</v>
      </c>
      <c r="C40" s="28" t="s">
        <v>10</v>
      </c>
      <c r="D40" s="28">
        <v>37610.0</v>
      </c>
      <c r="E40" s="29">
        <v>213978.0</v>
      </c>
      <c r="F40" s="35" t="s">
        <v>8699</v>
      </c>
      <c r="G40" s="60"/>
    </row>
    <row r="41" ht="15.75" customHeight="1">
      <c r="A41" s="25">
        <v>45771.0</v>
      </c>
      <c r="B41" s="28" t="s">
        <v>8675</v>
      </c>
      <c r="C41" s="28" t="s">
        <v>7</v>
      </c>
      <c r="D41" s="28">
        <v>9045.0</v>
      </c>
      <c r="E41" s="29">
        <v>213978.0</v>
      </c>
      <c r="F41" s="35" t="s">
        <v>8044</v>
      </c>
      <c r="G41" s="22"/>
    </row>
    <row r="42" ht="15.75" customHeight="1">
      <c r="A42" s="25">
        <v>45805.0</v>
      </c>
      <c r="B42" s="28" t="s">
        <v>8675</v>
      </c>
      <c r="C42" s="28" t="s">
        <v>10</v>
      </c>
      <c r="D42" s="28">
        <v>38302.0</v>
      </c>
      <c r="E42" s="29">
        <v>165000.0</v>
      </c>
      <c r="F42" s="35" t="s">
        <v>8699</v>
      </c>
      <c r="G42" s="22"/>
    </row>
    <row r="43" ht="15.75" customHeight="1">
      <c r="A43" s="25">
        <v>45805.0</v>
      </c>
      <c r="B43" s="28" t="s">
        <v>8675</v>
      </c>
      <c r="C43" s="28" t="s">
        <v>7</v>
      </c>
      <c r="D43" s="28">
        <v>9365.0</v>
      </c>
      <c r="E43" s="29">
        <v>165000.0</v>
      </c>
      <c r="F43" s="35" t="s">
        <v>8044</v>
      </c>
      <c r="G43" s="22"/>
    </row>
    <row r="44" ht="15.75" customHeight="1">
      <c r="A44" s="25">
        <v>45873.0</v>
      </c>
      <c r="B44" s="28" t="s">
        <v>8675</v>
      </c>
      <c r="C44" s="28" t="s">
        <v>10</v>
      </c>
      <c r="D44" s="28">
        <v>39733.0</v>
      </c>
      <c r="E44" s="29">
        <v>180529.14</v>
      </c>
      <c r="F44" s="35" t="s">
        <v>8700</v>
      </c>
      <c r="G44" s="58"/>
    </row>
    <row r="45" ht="15.75" customHeight="1">
      <c r="A45" s="25">
        <v>45873.0</v>
      </c>
      <c r="B45" s="28" t="s">
        <v>8675</v>
      </c>
      <c r="C45" s="28" t="s">
        <v>7</v>
      </c>
      <c r="D45" s="28">
        <v>9959.0</v>
      </c>
      <c r="E45" s="29">
        <v>180529.14</v>
      </c>
      <c r="F45" s="31" t="s">
        <v>8701</v>
      </c>
      <c r="G45" s="58"/>
    </row>
    <row r="46" ht="15.75" customHeight="1">
      <c r="A46" s="25">
        <v>45925.0</v>
      </c>
      <c r="B46" s="28" t="s">
        <v>8675</v>
      </c>
      <c r="C46" s="28" t="s">
        <v>7</v>
      </c>
      <c r="D46" s="28">
        <v>10381.0</v>
      </c>
      <c r="E46" s="29">
        <v>457468.0</v>
      </c>
      <c r="F46" s="33"/>
      <c r="G46" s="58"/>
    </row>
    <row r="47" ht="15.75" customHeight="1">
      <c r="A47" s="162">
        <v>45954.0</v>
      </c>
      <c r="B47" s="101" t="s">
        <v>8675</v>
      </c>
      <c r="C47" s="101" t="s">
        <v>7</v>
      </c>
      <c r="D47" s="101">
        <v>10609.0</v>
      </c>
      <c r="E47" s="229">
        <v>83250.0</v>
      </c>
      <c r="F47" s="102"/>
      <c r="G47" s="42"/>
    </row>
    <row r="48" ht="15.75" customHeight="1">
      <c r="A48" s="25">
        <v>45925.0</v>
      </c>
      <c r="B48" s="28" t="s">
        <v>8675</v>
      </c>
      <c r="C48" s="28" t="s">
        <v>10</v>
      </c>
      <c r="D48" s="28">
        <v>40707.0</v>
      </c>
      <c r="E48" s="29">
        <v>353868.0</v>
      </c>
      <c r="F48" s="31" t="s">
        <v>8702</v>
      </c>
      <c r="G48" s="42"/>
    </row>
    <row r="49" ht="15.75" customHeight="1">
      <c r="A49" s="25">
        <v>45954.0</v>
      </c>
      <c r="B49" s="28" t="s">
        <v>8675</v>
      </c>
      <c r="C49" s="28" t="s">
        <v>10</v>
      </c>
      <c r="D49" s="28">
        <v>41230.0</v>
      </c>
      <c r="E49" s="29">
        <v>83250.0</v>
      </c>
      <c r="F49" s="43"/>
      <c r="G49" s="22"/>
    </row>
    <row r="50" ht="15.75" customHeight="1">
      <c r="A50" s="25">
        <v>45961.0</v>
      </c>
      <c r="B50" s="28" t="s">
        <v>8675</v>
      </c>
      <c r="C50" s="28" t="s">
        <v>10</v>
      </c>
      <c r="D50" s="28">
        <v>41330.0</v>
      </c>
      <c r="E50" s="29">
        <v>280290.0</v>
      </c>
      <c r="F50" s="43"/>
      <c r="G50" s="10" t="s">
        <v>8640</v>
      </c>
    </row>
    <row r="51" ht="15.75" customHeight="1">
      <c r="A51" s="25">
        <v>45982.0</v>
      </c>
      <c r="B51" s="28" t="s">
        <v>8675</v>
      </c>
      <c r="C51" s="28" t="s">
        <v>10</v>
      </c>
      <c r="D51" s="28">
        <v>41396.0</v>
      </c>
      <c r="E51" s="29">
        <v>59400.0</v>
      </c>
      <c r="F51" s="33"/>
      <c r="G51" s="10" t="s">
        <v>8640</v>
      </c>
    </row>
    <row r="52" ht="15.75" customHeight="1">
      <c r="A52" s="162">
        <v>45982.0</v>
      </c>
      <c r="B52" s="101" t="s">
        <v>8675</v>
      </c>
      <c r="C52" s="101" t="s">
        <v>7</v>
      </c>
      <c r="D52" s="101">
        <v>10669.0</v>
      </c>
      <c r="E52" s="229">
        <v>59400.0</v>
      </c>
      <c r="F52" s="242" t="s">
        <v>7487</v>
      </c>
      <c r="G52" s="10"/>
    </row>
    <row r="53" ht="15.75" customHeight="1">
      <c r="A53" s="162">
        <v>46010.0</v>
      </c>
      <c r="B53" s="101" t="s">
        <v>8675</v>
      </c>
      <c r="C53" s="101" t="s">
        <v>10</v>
      </c>
      <c r="D53" s="101">
        <v>31012.0</v>
      </c>
      <c r="E53" s="229">
        <v>443284.0</v>
      </c>
      <c r="F53" s="242" t="s">
        <v>7487</v>
      </c>
      <c r="G53" s="22"/>
    </row>
    <row r="54" ht="15.75" customHeight="1">
      <c r="A54" s="162">
        <v>46035.0</v>
      </c>
      <c r="B54" s="101" t="s">
        <v>8675</v>
      </c>
      <c r="C54" s="101" t="s">
        <v>10</v>
      </c>
      <c r="D54" s="101">
        <v>41765.0</v>
      </c>
      <c r="E54" s="229">
        <v>347892.0</v>
      </c>
      <c r="F54" s="242" t="s">
        <v>7487</v>
      </c>
      <c r="G54" s="22"/>
    </row>
    <row r="55" ht="15.75" customHeight="1">
      <c r="A55" s="50"/>
      <c r="B55" s="44"/>
      <c r="C55" s="44"/>
      <c r="D55" s="44"/>
      <c r="E55" s="51"/>
      <c r="F55" s="102"/>
      <c r="G55" s="67"/>
    </row>
    <row r="56" ht="15.75" customHeight="1">
      <c r="A56" s="50"/>
      <c r="B56" s="44"/>
      <c r="C56" s="44"/>
      <c r="D56" s="44"/>
      <c r="E56" s="51"/>
      <c r="F56" s="102"/>
      <c r="G56" s="22"/>
    </row>
    <row r="57" ht="15.75" customHeight="1">
      <c r="A57" s="50"/>
      <c r="B57" s="44"/>
      <c r="C57" s="44"/>
      <c r="D57" s="44"/>
      <c r="E57" s="51"/>
      <c r="F57" s="102"/>
      <c r="G57" s="22"/>
    </row>
    <row r="58" ht="15.75" customHeight="1">
      <c r="A58" s="50"/>
      <c r="B58" s="44"/>
      <c r="C58" s="44"/>
      <c r="D58" s="44"/>
      <c r="E58" s="51"/>
      <c r="F58" s="102"/>
      <c r="G58" s="22"/>
    </row>
    <row r="59" ht="15.75" customHeight="1">
      <c r="A59" s="50"/>
      <c r="B59" s="44"/>
      <c r="C59" s="44"/>
      <c r="D59" s="44"/>
      <c r="E59" s="51"/>
      <c r="F59" s="102"/>
      <c r="G59" s="22"/>
    </row>
    <row r="60" ht="15.75" customHeight="1">
      <c r="A60" s="50"/>
      <c r="B60" s="44"/>
      <c r="C60" s="44"/>
      <c r="D60" s="44"/>
      <c r="E60" s="51"/>
      <c r="F60" s="102"/>
      <c r="G60" s="22"/>
    </row>
    <row r="61" ht="15.75" customHeight="1">
      <c r="A61" s="50"/>
      <c r="B61" s="44"/>
      <c r="C61" s="44"/>
      <c r="D61" s="44"/>
      <c r="E61" s="51"/>
      <c r="F61" s="102"/>
      <c r="G61" s="67"/>
    </row>
    <row r="62" ht="15.75" customHeight="1">
      <c r="A62" s="50"/>
      <c r="B62" s="44"/>
      <c r="C62" s="44"/>
      <c r="D62" s="44"/>
      <c r="E62" s="51"/>
      <c r="F62" s="102"/>
      <c r="G62" s="22"/>
    </row>
    <row r="63" ht="15.75" customHeight="1">
      <c r="A63" s="50"/>
      <c r="B63" s="44"/>
      <c r="C63" s="44"/>
      <c r="D63" s="44"/>
      <c r="E63" s="51"/>
      <c r="F63" s="102"/>
      <c r="G63" s="22"/>
    </row>
    <row r="64" ht="15.75" customHeight="1">
      <c r="A64" s="50"/>
      <c r="B64" s="44"/>
      <c r="C64" s="44"/>
      <c r="D64" s="44"/>
      <c r="E64" s="51"/>
      <c r="F64" s="102"/>
      <c r="G64" s="67"/>
    </row>
    <row r="65" ht="15.75" customHeight="1">
      <c r="A65" s="50"/>
      <c r="B65" s="44"/>
      <c r="C65" s="44"/>
      <c r="D65" s="44"/>
      <c r="E65" s="51"/>
      <c r="F65" s="102"/>
      <c r="G65" s="22"/>
    </row>
    <row r="66" ht="15.75" customHeight="1">
      <c r="A66" s="50"/>
      <c r="B66" s="44"/>
      <c r="C66" s="44"/>
      <c r="D66" s="44"/>
      <c r="E66" s="51"/>
      <c r="F66" s="102"/>
      <c r="G66" s="22"/>
    </row>
    <row r="67" ht="15.75" customHeight="1">
      <c r="A67" s="50"/>
      <c r="B67" s="44"/>
      <c r="C67" s="44"/>
      <c r="D67" s="44"/>
      <c r="E67" s="51"/>
      <c r="F67" s="102"/>
      <c r="G67" s="67"/>
    </row>
    <row r="68" ht="15.75" customHeight="1">
      <c r="A68" s="50"/>
      <c r="B68" s="44"/>
      <c r="C68" s="44"/>
      <c r="D68" s="44"/>
      <c r="E68" s="51"/>
      <c r="F68" s="102"/>
      <c r="G68" s="67"/>
    </row>
    <row r="69" ht="15.75" customHeight="1">
      <c r="A69" s="50"/>
      <c r="B69" s="44"/>
      <c r="C69" s="44"/>
      <c r="D69" s="44"/>
      <c r="E69" s="51"/>
      <c r="F69" s="102"/>
      <c r="G69" s="58"/>
    </row>
    <row r="70" ht="15.75" customHeight="1">
      <c r="A70" s="50"/>
      <c r="B70" s="44"/>
      <c r="C70" s="44"/>
      <c r="D70" s="44"/>
      <c r="E70" s="51"/>
      <c r="F70" s="102"/>
      <c r="G70" s="67"/>
    </row>
    <row r="71" ht="15.75" customHeight="1">
      <c r="A71" s="50"/>
      <c r="B71" s="44"/>
      <c r="C71" s="44"/>
      <c r="D71" s="44"/>
      <c r="E71" s="51"/>
      <c r="F71" s="102"/>
      <c r="G71" s="22"/>
    </row>
    <row r="72" ht="15.75" customHeight="1">
      <c r="A72" s="50"/>
      <c r="B72" s="44"/>
      <c r="C72" s="44"/>
      <c r="D72" s="44"/>
      <c r="E72" s="51"/>
      <c r="F72" s="102"/>
      <c r="G72" s="67"/>
    </row>
    <row r="73" ht="15.75" customHeight="1">
      <c r="A73" s="50"/>
      <c r="B73" s="44"/>
      <c r="C73" s="44"/>
      <c r="D73" s="44"/>
      <c r="E73" s="51"/>
      <c r="F73" s="102"/>
      <c r="G73" s="22"/>
    </row>
    <row r="74" ht="15.75" customHeight="1">
      <c r="A74" s="50"/>
      <c r="B74" s="44"/>
      <c r="C74" s="44"/>
      <c r="D74" s="44"/>
      <c r="E74" s="51"/>
      <c r="F74" s="102"/>
      <c r="G74" s="22"/>
    </row>
    <row r="75" ht="15.75" customHeight="1">
      <c r="A75" s="50"/>
      <c r="B75" s="44"/>
      <c r="C75" s="44"/>
      <c r="D75" s="44"/>
      <c r="E75" s="51"/>
      <c r="F75" s="102"/>
      <c r="G75" s="22"/>
    </row>
    <row r="76" ht="15.75" customHeight="1">
      <c r="A76" s="50"/>
      <c r="B76" s="44"/>
      <c r="C76" s="44"/>
      <c r="D76" s="44"/>
      <c r="E76" s="51"/>
      <c r="F76" s="102"/>
      <c r="G76" s="67"/>
    </row>
    <row r="77" ht="15.75" customHeight="1">
      <c r="A77" s="50"/>
      <c r="B77" s="44"/>
      <c r="C77" s="44"/>
      <c r="D77" s="44"/>
      <c r="E77" s="51"/>
      <c r="F77" s="102"/>
      <c r="G77" s="67"/>
    </row>
    <row r="78" ht="15.75" customHeight="1">
      <c r="A78" s="50"/>
      <c r="B78" s="44"/>
      <c r="C78" s="44"/>
      <c r="D78" s="44"/>
      <c r="E78" s="51"/>
      <c r="F78" s="102"/>
      <c r="G78" s="67"/>
    </row>
    <row r="79" ht="15.75" customHeight="1">
      <c r="A79" s="50"/>
      <c r="B79" s="44"/>
      <c r="C79" s="44"/>
      <c r="D79" s="44"/>
      <c r="E79" s="51"/>
      <c r="F79" s="102"/>
      <c r="G79" s="22"/>
    </row>
    <row r="80" ht="15.75" customHeight="1">
      <c r="A80" s="50"/>
      <c r="B80" s="44"/>
      <c r="C80" s="44"/>
      <c r="D80" s="44"/>
      <c r="E80" s="51"/>
      <c r="F80" s="102"/>
      <c r="G80" s="22"/>
    </row>
    <row r="81" ht="15.75" customHeight="1">
      <c r="A81" s="50"/>
      <c r="B81" s="44"/>
      <c r="C81" s="44"/>
      <c r="D81" s="44"/>
      <c r="E81" s="51"/>
      <c r="F81" s="102"/>
      <c r="G81" s="22"/>
    </row>
    <row r="82" ht="15.75" customHeight="1">
      <c r="A82" s="50"/>
      <c r="B82" s="44"/>
      <c r="C82" s="44"/>
      <c r="D82" s="44"/>
      <c r="E82" s="51"/>
      <c r="F82" s="102"/>
      <c r="G82" s="22"/>
    </row>
    <row r="83" ht="15.75" customHeight="1">
      <c r="A83" s="50"/>
      <c r="B83" s="44"/>
      <c r="C83" s="44"/>
      <c r="D83" s="44"/>
      <c r="E83" s="51"/>
      <c r="F83" s="102"/>
      <c r="G83" s="22"/>
    </row>
    <row r="84" ht="15.75" customHeight="1">
      <c r="A84" s="50"/>
      <c r="B84" s="44"/>
      <c r="C84" s="44"/>
      <c r="D84" s="44"/>
      <c r="E84" s="51"/>
      <c r="F84" s="102"/>
      <c r="G84" s="22"/>
    </row>
    <row r="85" ht="15.75" customHeight="1">
      <c r="A85" s="50"/>
      <c r="B85" s="44"/>
      <c r="C85" s="44"/>
      <c r="D85" s="44"/>
      <c r="E85" s="51"/>
      <c r="F85" s="102"/>
      <c r="G85" s="22"/>
    </row>
    <row r="86" ht="15.75" customHeight="1">
      <c r="A86" s="50"/>
      <c r="B86" s="44"/>
      <c r="C86" s="44"/>
      <c r="D86" s="44"/>
      <c r="E86" s="51"/>
      <c r="F86" s="102"/>
      <c r="G86" s="22"/>
    </row>
    <row r="87" ht="15.75" customHeight="1">
      <c r="A87" s="50"/>
      <c r="B87" s="44"/>
      <c r="C87" s="44"/>
      <c r="D87" s="44"/>
      <c r="E87" s="51"/>
      <c r="F87" s="102"/>
      <c r="G87" s="22"/>
    </row>
    <row r="88" ht="15.75" customHeight="1">
      <c r="A88" s="50"/>
      <c r="B88" s="44"/>
      <c r="C88" s="44"/>
      <c r="D88" s="44"/>
      <c r="E88" s="51"/>
      <c r="F88" s="102"/>
      <c r="G88" s="22"/>
    </row>
    <row r="89" ht="15.75" customHeight="1">
      <c r="A89" s="50"/>
      <c r="B89" s="44"/>
      <c r="C89" s="44"/>
      <c r="D89" s="44"/>
      <c r="E89" s="51"/>
      <c r="F89" s="102"/>
      <c r="G89" s="22"/>
    </row>
    <row r="90" ht="15.75" customHeight="1">
      <c r="A90" s="50"/>
      <c r="B90" s="44"/>
      <c r="C90" s="44"/>
      <c r="D90" s="44"/>
      <c r="E90" s="51"/>
      <c r="F90" s="102"/>
      <c r="G90" s="22"/>
    </row>
    <row r="91" ht="15.75" customHeight="1">
      <c r="A91" s="50"/>
      <c r="B91" s="44"/>
      <c r="C91" s="44"/>
      <c r="D91" s="44"/>
      <c r="E91" s="51"/>
      <c r="F91" s="102"/>
      <c r="G91" s="58"/>
    </row>
    <row r="92" ht="15.75" customHeight="1">
      <c r="A92" s="50"/>
      <c r="B92" s="44"/>
      <c r="C92" s="44"/>
      <c r="D92" s="44"/>
      <c r="E92" s="51"/>
      <c r="F92" s="102"/>
      <c r="G92" s="22"/>
    </row>
    <row r="93" ht="15.75" customHeight="1">
      <c r="A93" s="50"/>
      <c r="B93" s="44"/>
      <c r="C93" s="44"/>
      <c r="D93" s="44"/>
      <c r="E93" s="51"/>
      <c r="F93" s="102"/>
      <c r="G93" s="22"/>
    </row>
    <row r="94" ht="15.75" customHeight="1">
      <c r="A94" s="50"/>
      <c r="B94" s="44"/>
      <c r="C94" s="44"/>
      <c r="D94" s="44"/>
      <c r="E94" s="51"/>
      <c r="F94" s="102"/>
      <c r="G94" s="67"/>
    </row>
    <row r="95" ht="15.75" customHeight="1">
      <c r="A95" s="50"/>
      <c r="B95" s="44"/>
      <c r="C95" s="44"/>
      <c r="D95" s="44"/>
      <c r="E95" s="51"/>
      <c r="F95" s="102"/>
      <c r="G95" s="22"/>
    </row>
    <row r="96" ht="15.75" customHeight="1">
      <c r="A96" s="50"/>
      <c r="B96" s="44"/>
      <c r="C96" s="44"/>
      <c r="D96" s="44"/>
      <c r="E96" s="51"/>
      <c r="F96" s="102"/>
      <c r="G96" s="22"/>
    </row>
    <row r="97" ht="15.75" customHeight="1">
      <c r="A97" s="50"/>
      <c r="B97" s="44"/>
      <c r="C97" s="44"/>
      <c r="D97" s="44"/>
      <c r="E97" s="51"/>
      <c r="F97" s="102"/>
      <c r="G97" s="22"/>
    </row>
    <row r="98" ht="15.75" customHeight="1">
      <c r="A98" s="50"/>
      <c r="B98" s="44"/>
      <c r="C98" s="44"/>
      <c r="D98" s="44"/>
      <c r="E98" s="51"/>
      <c r="F98" s="102"/>
      <c r="G98" s="22"/>
    </row>
    <row r="99" ht="15.75" customHeight="1">
      <c r="A99" s="50"/>
      <c r="B99" s="44"/>
      <c r="C99" s="44"/>
      <c r="D99" s="44"/>
      <c r="E99" s="51"/>
      <c r="F99" s="102"/>
      <c r="G99" s="22"/>
    </row>
    <row r="100" ht="15.75" customHeight="1">
      <c r="A100" s="50"/>
      <c r="B100" s="44"/>
      <c r="C100" s="44"/>
      <c r="D100" s="44"/>
      <c r="E100" s="51"/>
      <c r="F100" s="102"/>
      <c r="G100" s="22"/>
    </row>
    <row r="101" ht="15.75" customHeight="1">
      <c r="A101" s="50"/>
      <c r="B101" s="44"/>
      <c r="C101" s="44"/>
      <c r="D101" s="44"/>
      <c r="E101" s="51"/>
      <c r="F101" s="102"/>
      <c r="G101" s="22"/>
    </row>
    <row r="102" ht="15.75" customHeight="1">
      <c r="A102" s="50"/>
      <c r="B102" s="44"/>
      <c r="C102" s="44"/>
      <c r="D102" s="44"/>
      <c r="E102" s="51"/>
      <c r="F102" s="102"/>
      <c r="G102" s="22"/>
    </row>
    <row r="103" ht="15.75" customHeight="1">
      <c r="A103" s="50"/>
      <c r="B103" s="44"/>
      <c r="C103" s="44"/>
      <c r="D103" s="44"/>
      <c r="E103" s="51"/>
      <c r="F103" s="102"/>
      <c r="G103" s="22"/>
    </row>
    <row r="104" ht="15.75" customHeight="1">
      <c r="A104" s="50"/>
      <c r="B104" s="44"/>
      <c r="C104" s="44"/>
      <c r="D104" s="44"/>
      <c r="E104" s="51"/>
      <c r="F104" s="102"/>
      <c r="G104" s="22"/>
    </row>
    <row r="105" ht="15.75" customHeight="1">
      <c r="A105" s="50"/>
      <c r="B105" s="44"/>
      <c r="C105" s="44"/>
      <c r="D105" s="44"/>
      <c r="E105" s="51"/>
      <c r="F105" s="102"/>
      <c r="G105" s="22"/>
    </row>
    <row r="106" ht="15.75" customHeight="1">
      <c r="A106" s="50"/>
      <c r="B106" s="44"/>
      <c r="C106" s="44"/>
      <c r="D106" s="44"/>
      <c r="E106" s="51"/>
      <c r="F106" s="102"/>
      <c r="G106" s="22"/>
    </row>
    <row r="107" ht="15.75" customHeight="1">
      <c r="A107" s="50"/>
      <c r="B107" s="44"/>
      <c r="C107" s="44"/>
      <c r="D107" s="44"/>
      <c r="E107" s="51"/>
      <c r="F107" s="102"/>
      <c r="G107" s="22"/>
    </row>
    <row r="108" ht="15.75" customHeight="1">
      <c r="A108" s="50"/>
      <c r="B108" s="44"/>
      <c r="C108" s="44"/>
      <c r="D108" s="44"/>
      <c r="E108" s="51"/>
      <c r="F108" s="102"/>
      <c r="G108" s="22"/>
    </row>
    <row r="109" ht="15.75" customHeight="1">
      <c r="A109" s="50"/>
      <c r="B109" s="44"/>
      <c r="C109" s="44"/>
      <c r="D109" s="44"/>
      <c r="E109" s="51"/>
      <c r="F109" s="102"/>
      <c r="G109" s="67"/>
    </row>
    <row r="110" ht="15.75" customHeight="1">
      <c r="A110" s="50"/>
      <c r="B110" s="44"/>
      <c r="C110" s="44"/>
      <c r="D110" s="44"/>
      <c r="E110" s="51"/>
      <c r="F110" s="102"/>
      <c r="G110" s="22"/>
    </row>
    <row r="111" ht="15.75" customHeight="1">
      <c r="A111" s="50"/>
      <c r="B111" s="44"/>
      <c r="C111" s="44"/>
      <c r="D111" s="44"/>
      <c r="E111" s="51"/>
      <c r="F111" s="102"/>
      <c r="G111" s="22"/>
    </row>
    <row r="112" ht="15.75" customHeight="1">
      <c r="A112" s="50"/>
      <c r="B112" s="44"/>
      <c r="C112" s="44"/>
      <c r="D112" s="44"/>
      <c r="E112" s="51"/>
      <c r="F112" s="102"/>
      <c r="G112" s="22"/>
    </row>
    <row r="113" ht="15.75" customHeight="1">
      <c r="A113" s="50"/>
      <c r="B113" s="44"/>
      <c r="C113" s="44"/>
      <c r="D113" s="44"/>
      <c r="E113" s="51"/>
      <c r="F113" s="102"/>
      <c r="G113" s="22"/>
    </row>
    <row r="114" ht="15.75" customHeight="1">
      <c r="A114" s="50"/>
      <c r="B114" s="44"/>
      <c r="C114" s="44"/>
      <c r="D114" s="44"/>
      <c r="E114" s="51"/>
      <c r="F114" s="102"/>
      <c r="G114" s="22"/>
    </row>
    <row r="115" ht="15.75" customHeight="1">
      <c r="A115" s="50"/>
      <c r="B115" s="44"/>
      <c r="C115" s="44"/>
      <c r="D115" s="44"/>
      <c r="E115" s="51"/>
      <c r="F115" s="102"/>
      <c r="G115" s="22"/>
    </row>
    <row r="116" ht="15.75" customHeight="1">
      <c r="A116" s="50"/>
      <c r="B116" s="44"/>
      <c r="C116" s="44"/>
      <c r="D116" s="44"/>
      <c r="E116" s="51"/>
      <c r="F116" s="102"/>
      <c r="G116" s="22"/>
    </row>
    <row r="117" ht="15.75" customHeight="1">
      <c r="A117" s="50"/>
      <c r="B117" s="44"/>
      <c r="C117" s="44"/>
      <c r="D117" s="44"/>
      <c r="E117" s="51"/>
      <c r="F117" s="102"/>
      <c r="G117" s="22"/>
    </row>
    <row r="118" ht="15.75" customHeight="1">
      <c r="A118" s="50"/>
      <c r="B118" s="44"/>
      <c r="C118" s="44"/>
      <c r="D118" s="44"/>
      <c r="E118" s="51"/>
      <c r="F118" s="102"/>
      <c r="G118" s="22"/>
    </row>
    <row r="119" ht="15.75" customHeight="1">
      <c r="A119" s="50"/>
      <c r="B119" s="44"/>
      <c r="C119" s="44"/>
      <c r="D119" s="44"/>
      <c r="E119" s="51"/>
      <c r="F119" s="102"/>
      <c r="G119" s="22"/>
    </row>
    <row r="120" ht="15.75" customHeight="1">
      <c r="A120" s="50"/>
      <c r="B120" s="44"/>
      <c r="C120" s="44"/>
      <c r="D120" s="44"/>
      <c r="E120" s="51"/>
      <c r="F120" s="102"/>
      <c r="G120" s="22"/>
    </row>
    <row r="121" ht="15.75" customHeight="1">
      <c r="A121" s="50"/>
      <c r="B121" s="44"/>
      <c r="C121" s="44"/>
      <c r="D121" s="44"/>
      <c r="E121" s="51"/>
      <c r="F121" s="102"/>
      <c r="G121" s="22"/>
    </row>
    <row r="122" ht="15.75" customHeight="1">
      <c r="A122" s="50"/>
      <c r="B122" s="44"/>
      <c r="C122" s="44"/>
      <c r="D122" s="44"/>
      <c r="E122" s="51"/>
      <c r="F122" s="102"/>
      <c r="G122" s="22"/>
    </row>
    <row r="123" ht="15.75" customHeight="1">
      <c r="A123" s="50"/>
      <c r="B123" s="44"/>
      <c r="C123" s="44"/>
      <c r="D123" s="44"/>
      <c r="E123" s="51"/>
      <c r="F123" s="102"/>
      <c r="G123" s="22"/>
    </row>
    <row r="124" ht="15.75" customHeight="1">
      <c r="A124" s="50"/>
      <c r="B124" s="44"/>
      <c r="C124" s="44"/>
      <c r="D124" s="44"/>
      <c r="E124" s="51"/>
      <c r="F124" s="102"/>
      <c r="G124" s="22"/>
    </row>
    <row r="125" ht="15.75" customHeight="1">
      <c r="A125" s="50"/>
      <c r="B125" s="44"/>
      <c r="C125" s="44"/>
      <c r="D125" s="44"/>
      <c r="E125" s="51"/>
      <c r="F125" s="102"/>
      <c r="G125" s="22"/>
    </row>
    <row r="126" ht="15.75" customHeight="1">
      <c r="A126" s="50"/>
      <c r="B126" s="44"/>
      <c r="C126" s="44"/>
      <c r="D126" s="44"/>
      <c r="E126" s="51"/>
      <c r="F126" s="102"/>
      <c r="G126" s="22"/>
    </row>
    <row r="127" ht="15.75" customHeight="1">
      <c r="A127" s="50"/>
      <c r="B127" s="44"/>
      <c r="C127" s="44"/>
      <c r="D127" s="44"/>
      <c r="E127" s="51"/>
      <c r="F127" s="102"/>
      <c r="G127" s="22"/>
    </row>
    <row r="128" ht="15.75" customHeight="1">
      <c r="A128" s="50"/>
      <c r="B128" s="44"/>
      <c r="C128" s="44"/>
      <c r="D128" s="44"/>
      <c r="E128" s="51"/>
      <c r="F128" s="102"/>
      <c r="G128" s="22"/>
    </row>
    <row r="129" ht="15.75" customHeight="1">
      <c r="A129" s="50"/>
      <c r="B129" s="44"/>
      <c r="C129" s="44"/>
      <c r="D129" s="44"/>
      <c r="E129" s="51"/>
      <c r="F129" s="102"/>
      <c r="G129" s="22"/>
    </row>
    <row r="130" ht="15.75" customHeight="1">
      <c r="A130" s="50"/>
      <c r="B130" s="44"/>
      <c r="C130" s="44"/>
      <c r="D130" s="44"/>
      <c r="E130" s="51"/>
      <c r="F130" s="102"/>
      <c r="G130" s="22"/>
    </row>
    <row r="131" ht="15.75" customHeight="1">
      <c r="A131" s="50"/>
      <c r="B131" s="44"/>
      <c r="C131" s="44"/>
      <c r="D131" s="44"/>
      <c r="E131" s="51"/>
      <c r="F131" s="102"/>
      <c r="G131" s="22"/>
    </row>
    <row r="132" ht="15.75" customHeight="1">
      <c r="A132" s="50"/>
      <c r="B132" s="44"/>
      <c r="C132" s="44"/>
      <c r="D132" s="44"/>
      <c r="E132" s="51"/>
      <c r="F132" s="102"/>
      <c r="G132" s="22"/>
    </row>
    <row r="133" ht="15.75" customHeight="1">
      <c r="A133" s="50"/>
      <c r="B133" s="44"/>
      <c r="C133" s="44"/>
      <c r="D133" s="44"/>
      <c r="E133" s="51"/>
      <c r="F133" s="102"/>
      <c r="G133" s="22"/>
    </row>
    <row r="134" ht="15.75" customHeight="1">
      <c r="A134" s="50"/>
      <c r="B134" s="44"/>
      <c r="C134" s="44"/>
      <c r="D134" s="44"/>
      <c r="E134" s="51"/>
      <c r="F134" s="102"/>
      <c r="G134" s="22"/>
    </row>
    <row r="135" ht="15.75" customHeight="1">
      <c r="A135" s="50"/>
      <c r="B135" s="44"/>
      <c r="C135" s="44"/>
      <c r="D135" s="44"/>
      <c r="E135" s="51"/>
      <c r="F135" s="102"/>
      <c r="G135" s="22"/>
    </row>
    <row r="136" ht="15.75" customHeight="1">
      <c r="A136" s="50"/>
      <c r="B136" s="44"/>
      <c r="C136" s="44"/>
      <c r="D136" s="44"/>
      <c r="E136" s="51"/>
      <c r="F136" s="102"/>
      <c r="G136" s="22"/>
    </row>
    <row r="137" ht="15.75" customHeight="1">
      <c r="A137" s="50"/>
      <c r="B137" s="44"/>
      <c r="C137" s="44"/>
      <c r="D137" s="44"/>
      <c r="E137" s="51"/>
      <c r="F137" s="102"/>
      <c r="G137" s="22"/>
    </row>
    <row r="138" ht="15.75" customHeight="1">
      <c r="A138" s="50"/>
      <c r="B138" s="44"/>
      <c r="C138" s="44"/>
      <c r="D138" s="44"/>
      <c r="E138" s="51"/>
      <c r="F138" s="102"/>
      <c r="G138" s="22"/>
    </row>
    <row r="139" ht="15.75" customHeight="1">
      <c r="A139" s="50"/>
      <c r="B139" s="44"/>
      <c r="C139" s="44"/>
      <c r="D139" s="44"/>
      <c r="E139" s="51"/>
      <c r="F139" s="102"/>
      <c r="G139" s="22"/>
    </row>
    <row r="140" ht="15.75" customHeight="1">
      <c r="A140" s="50"/>
      <c r="B140" s="44"/>
      <c r="C140" s="44"/>
      <c r="D140" s="44"/>
      <c r="E140" s="51"/>
      <c r="F140" s="102"/>
      <c r="G140" s="22"/>
    </row>
    <row r="141" ht="15.75" customHeight="1">
      <c r="A141" s="50"/>
      <c r="B141" s="44"/>
      <c r="C141" s="44"/>
      <c r="D141" s="44"/>
      <c r="E141" s="51"/>
      <c r="F141" s="102"/>
      <c r="G141" s="22"/>
    </row>
    <row r="142" ht="15.75" customHeight="1">
      <c r="A142" s="50"/>
      <c r="B142" s="44"/>
      <c r="C142" s="44"/>
      <c r="D142" s="44"/>
      <c r="E142" s="51"/>
      <c r="F142" s="102"/>
      <c r="G142" s="22"/>
    </row>
    <row r="143" ht="15.75" customHeight="1">
      <c r="A143" s="50"/>
      <c r="B143" s="44"/>
      <c r="C143" s="44"/>
      <c r="D143" s="44"/>
      <c r="E143" s="51"/>
      <c r="F143" s="102"/>
      <c r="G143" s="22"/>
    </row>
    <row r="144" ht="15.75" customHeight="1">
      <c r="A144" s="50"/>
      <c r="B144" s="44"/>
      <c r="C144" s="44"/>
      <c r="D144" s="44"/>
      <c r="E144" s="51"/>
      <c r="F144" s="102"/>
      <c r="G144" s="22"/>
    </row>
    <row r="145" ht="15.75" customHeight="1">
      <c r="A145" s="50"/>
      <c r="B145" s="44"/>
      <c r="C145" s="44"/>
      <c r="D145" s="44"/>
      <c r="E145" s="51"/>
      <c r="F145" s="102"/>
      <c r="G145" s="22"/>
    </row>
    <row r="146" ht="15.75" customHeight="1">
      <c r="A146" s="50"/>
      <c r="B146" s="44"/>
      <c r="C146" s="44"/>
      <c r="D146" s="44"/>
      <c r="E146" s="51"/>
      <c r="F146" s="102"/>
      <c r="G146" s="22"/>
    </row>
    <row r="147" ht="15.75" customHeight="1">
      <c r="A147" s="50"/>
      <c r="B147" s="44"/>
      <c r="C147" s="44"/>
      <c r="D147" s="44"/>
      <c r="E147" s="51"/>
      <c r="F147" s="102"/>
      <c r="G147" s="22"/>
    </row>
    <row r="148" ht="15.75" customHeight="1">
      <c r="A148" s="50"/>
      <c r="B148" s="44"/>
      <c r="C148" s="44"/>
      <c r="D148" s="44"/>
      <c r="E148" s="51"/>
      <c r="F148" s="102"/>
      <c r="G148" s="22"/>
    </row>
    <row r="149" ht="15.75" customHeight="1">
      <c r="A149" s="50"/>
      <c r="B149" s="44"/>
      <c r="C149" s="44"/>
      <c r="D149" s="44"/>
      <c r="E149" s="51"/>
      <c r="F149" s="102"/>
      <c r="G149" s="22"/>
    </row>
    <row r="150" ht="15.75" customHeight="1">
      <c r="A150" s="50"/>
      <c r="B150" s="44"/>
      <c r="C150" s="44"/>
      <c r="D150" s="44"/>
      <c r="E150" s="51"/>
      <c r="F150" s="102"/>
      <c r="G150" s="22"/>
    </row>
    <row r="151" ht="15.75" customHeight="1">
      <c r="A151" s="50"/>
      <c r="B151" s="44"/>
      <c r="C151" s="44"/>
      <c r="D151" s="44"/>
      <c r="E151" s="51"/>
      <c r="F151" s="102"/>
      <c r="G151" s="22"/>
    </row>
    <row r="152" ht="15.75" customHeight="1">
      <c r="A152" s="50"/>
      <c r="B152" s="44"/>
      <c r="C152" s="44"/>
      <c r="D152" s="44"/>
      <c r="E152" s="51"/>
      <c r="F152" s="102"/>
      <c r="G152" s="22"/>
    </row>
    <row r="153" ht="15.75" customHeight="1">
      <c r="A153" s="50"/>
      <c r="B153" s="44"/>
      <c r="C153" s="44"/>
      <c r="D153" s="44"/>
      <c r="E153" s="51"/>
      <c r="F153" s="102"/>
      <c r="G153" s="22"/>
    </row>
    <row r="154" ht="15.75" customHeight="1">
      <c r="A154" s="50"/>
      <c r="B154" s="44"/>
      <c r="C154" s="44"/>
      <c r="D154" s="44"/>
      <c r="E154" s="51"/>
      <c r="F154" s="102"/>
      <c r="G154" s="22"/>
    </row>
    <row r="155" ht="15.75" customHeight="1">
      <c r="A155" s="50"/>
      <c r="B155" s="44"/>
      <c r="C155" s="44"/>
      <c r="D155" s="44"/>
      <c r="E155" s="51"/>
      <c r="F155" s="102"/>
      <c r="G155" s="22"/>
    </row>
    <row r="156" ht="15.75" customHeight="1">
      <c r="A156" s="50"/>
      <c r="B156" s="44"/>
      <c r="C156" s="44"/>
      <c r="D156" s="44"/>
      <c r="E156" s="51"/>
      <c r="F156" s="102"/>
      <c r="G156" s="22"/>
    </row>
    <row r="157" ht="15.75" customHeight="1">
      <c r="A157" s="50"/>
      <c r="B157" s="44"/>
      <c r="C157" s="44"/>
      <c r="D157" s="44"/>
      <c r="E157" s="51"/>
      <c r="F157" s="102"/>
      <c r="G157" s="22"/>
    </row>
    <row r="158" ht="15.75" customHeight="1">
      <c r="A158" s="50"/>
      <c r="B158" s="44"/>
      <c r="C158" s="44"/>
      <c r="D158" s="44"/>
      <c r="E158" s="51"/>
      <c r="F158" s="102"/>
      <c r="G158" s="22"/>
    </row>
    <row r="159" ht="15.75" customHeight="1">
      <c r="A159" s="50"/>
      <c r="B159" s="44"/>
      <c r="C159" s="44"/>
      <c r="D159" s="44"/>
      <c r="E159" s="51"/>
      <c r="F159" s="102"/>
      <c r="G159" s="22"/>
    </row>
    <row r="160" ht="15.75" customHeight="1">
      <c r="A160" s="50"/>
      <c r="B160" s="44"/>
      <c r="C160" s="44"/>
      <c r="D160" s="44"/>
      <c r="E160" s="51"/>
      <c r="F160" s="102"/>
      <c r="G160" s="22"/>
    </row>
    <row r="161" ht="15.75" customHeight="1">
      <c r="A161" s="50"/>
      <c r="B161" s="44"/>
      <c r="C161" s="44"/>
      <c r="D161" s="44"/>
      <c r="E161" s="51"/>
      <c r="F161" s="102"/>
      <c r="G161" s="22"/>
    </row>
    <row r="162" ht="15.75" customHeight="1">
      <c r="A162" s="50"/>
      <c r="B162" s="44"/>
      <c r="C162" s="44"/>
      <c r="D162" s="44"/>
      <c r="E162" s="51"/>
      <c r="F162" s="102"/>
      <c r="G162" s="22"/>
    </row>
    <row r="163" ht="15.75" customHeight="1">
      <c r="A163" s="50"/>
      <c r="B163" s="44"/>
      <c r="C163" s="44"/>
      <c r="D163" s="44"/>
      <c r="E163" s="51"/>
      <c r="F163" s="102"/>
      <c r="G163" s="22"/>
    </row>
    <row r="164" ht="15.75" customHeight="1">
      <c r="A164" s="50"/>
      <c r="B164" s="44"/>
      <c r="C164" s="44"/>
      <c r="D164" s="44"/>
      <c r="E164" s="51"/>
      <c r="F164" s="102"/>
      <c r="G164" s="22"/>
    </row>
    <row r="165" ht="15.75" customHeight="1">
      <c r="A165" s="50"/>
      <c r="B165" s="44"/>
      <c r="C165" s="44"/>
      <c r="D165" s="44"/>
      <c r="E165" s="51"/>
      <c r="F165" s="102"/>
      <c r="G165" s="22"/>
    </row>
    <row r="166" ht="15.75" customHeight="1">
      <c r="A166" s="50"/>
      <c r="B166" s="44"/>
      <c r="C166" s="44"/>
      <c r="D166" s="44"/>
      <c r="E166" s="51"/>
      <c r="F166" s="102"/>
      <c r="G166" s="22"/>
    </row>
    <row r="167" ht="15.75" customHeight="1">
      <c r="A167" s="50"/>
      <c r="B167" s="44"/>
      <c r="C167" s="44"/>
      <c r="D167" s="44"/>
      <c r="E167" s="51"/>
      <c r="F167" s="102"/>
      <c r="G167" s="22"/>
    </row>
    <row r="168" ht="15.75" customHeight="1">
      <c r="A168" s="50"/>
      <c r="B168" s="44"/>
      <c r="C168" s="44"/>
      <c r="D168" s="44"/>
      <c r="E168" s="51"/>
      <c r="F168" s="102"/>
      <c r="G168" s="22"/>
    </row>
    <row r="169" ht="15.75" customHeight="1">
      <c r="A169" s="50"/>
      <c r="B169" s="44"/>
      <c r="C169" s="44"/>
      <c r="D169" s="44"/>
      <c r="E169" s="51"/>
      <c r="F169" s="102"/>
      <c r="G169" s="22"/>
    </row>
    <row r="170" ht="15.75" customHeight="1">
      <c r="A170" s="50"/>
      <c r="B170" s="44"/>
      <c r="C170" s="44"/>
      <c r="D170" s="44"/>
      <c r="E170" s="51"/>
      <c r="F170" s="102"/>
      <c r="G170" s="92"/>
    </row>
    <row r="171" ht="15.75" customHeight="1">
      <c r="A171" s="50"/>
      <c r="B171" s="44"/>
      <c r="C171" s="44"/>
      <c r="D171" s="44"/>
      <c r="E171" s="51"/>
      <c r="F171" s="102"/>
      <c r="G171" s="22"/>
    </row>
    <row r="172" ht="15.75" customHeight="1">
      <c r="A172" s="50"/>
      <c r="B172" s="44"/>
      <c r="C172" s="44"/>
      <c r="D172" s="44"/>
      <c r="E172" s="51"/>
      <c r="F172" s="102"/>
      <c r="G172" s="22"/>
    </row>
    <row r="173" ht="15.75" customHeight="1">
      <c r="A173" s="50"/>
      <c r="B173" s="44"/>
      <c r="C173" s="44"/>
      <c r="D173" s="44"/>
      <c r="E173" s="51"/>
      <c r="F173" s="102"/>
      <c r="G173" s="22"/>
    </row>
    <row r="174" ht="15.75" customHeight="1">
      <c r="A174" s="50"/>
      <c r="B174" s="44"/>
      <c r="C174" s="44"/>
      <c r="D174" s="44"/>
      <c r="E174" s="51"/>
      <c r="F174" s="102"/>
      <c r="G174" s="22"/>
    </row>
    <row r="175" ht="15.75" customHeight="1">
      <c r="A175" s="50"/>
      <c r="B175" s="44"/>
      <c r="C175" s="44"/>
      <c r="D175" s="44"/>
      <c r="E175" s="51"/>
      <c r="F175" s="102"/>
      <c r="G175" s="22"/>
    </row>
    <row r="176" ht="15.75" customHeight="1">
      <c r="A176" s="50"/>
      <c r="B176" s="44"/>
      <c r="C176" s="44"/>
      <c r="D176" s="44"/>
      <c r="E176" s="51"/>
      <c r="F176" s="102"/>
      <c r="G176" s="22"/>
    </row>
    <row r="177" ht="15.75" customHeight="1">
      <c r="A177" s="50"/>
      <c r="B177" s="44"/>
      <c r="C177" s="44"/>
      <c r="D177" s="44"/>
      <c r="E177" s="51"/>
      <c r="F177" s="102"/>
      <c r="G177" s="22"/>
    </row>
    <row r="178" ht="15.75" customHeight="1">
      <c r="A178" s="50"/>
      <c r="B178" s="44"/>
      <c r="C178" s="44"/>
      <c r="D178" s="44"/>
      <c r="E178" s="51"/>
      <c r="F178" s="102"/>
      <c r="G178" s="22"/>
    </row>
    <row r="179" ht="15.75" customHeight="1">
      <c r="A179" s="50"/>
      <c r="B179" s="44"/>
      <c r="C179" s="44"/>
      <c r="D179" s="44"/>
      <c r="E179" s="51"/>
      <c r="F179" s="102"/>
      <c r="G179" s="22"/>
    </row>
    <row r="180" ht="15.75" customHeight="1">
      <c r="A180" s="50"/>
      <c r="B180" s="44"/>
      <c r="C180" s="44"/>
      <c r="D180" s="44"/>
      <c r="E180" s="51"/>
      <c r="F180" s="102"/>
      <c r="G180" s="22"/>
    </row>
    <row r="181" ht="15.75" customHeight="1">
      <c r="A181" s="50"/>
      <c r="B181" s="44"/>
      <c r="C181" s="44"/>
      <c r="D181" s="44"/>
      <c r="E181" s="51"/>
      <c r="F181" s="102"/>
      <c r="G181" s="22"/>
    </row>
    <row r="182" ht="15.75" customHeight="1">
      <c r="A182" s="50"/>
      <c r="B182" s="44"/>
      <c r="C182" s="44"/>
      <c r="D182" s="44"/>
      <c r="E182" s="51"/>
      <c r="F182" s="102"/>
      <c r="G182" s="22"/>
    </row>
    <row r="183" ht="15.75" customHeight="1">
      <c r="A183" s="50"/>
      <c r="B183" s="44"/>
      <c r="C183" s="44"/>
      <c r="D183" s="44"/>
      <c r="E183" s="51"/>
      <c r="F183" s="102"/>
      <c r="G183" s="22"/>
    </row>
    <row r="184" ht="15.75" customHeight="1">
      <c r="A184" s="50"/>
      <c r="B184" s="44"/>
      <c r="C184" s="44"/>
      <c r="D184" s="44"/>
      <c r="E184" s="51"/>
      <c r="F184" s="102"/>
      <c r="G184" s="22"/>
    </row>
    <row r="185" ht="15.75" customHeight="1">
      <c r="A185" s="50"/>
      <c r="B185" s="44"/>
      <c r="C185" s="44"/>
      <c r="D185" s="44"/>
      <c r="E185" s="51"/>
      <c r="F185" s="102"/>
      <c r="G185" s="22"/>
    </row>
    <row r="186" ht="15.75" customHeight="1">
      <c r="A186" s="50"/>
      <c r="B186" s="44"/>
      <c r="C186" s="44"/>
      <c r="D186" s="44"/>
      <c r="E186" s="51"/>
      <c r="F186" s="102"/>
      <c r="G186" s="22"/>
    </row>
    <row r="187" ht="15.75" customHeight="1">
      <c r="A187" s="50"/>
      <c r="B187" s="44"/>
      <c r="C187" s="44"/>
      <c r="D187" s="44"/>
      <c r="E187" s="51"/>
      <c r="F187" s="102"/>
      <c r="G187" s="22"/>
    </row>
    <row r="188" ht="15.75" customHeight="1">
      <c r="A188" s="50"/>
      <c r="B188" s="44"/>
      <c r="C188" s="44"/>
      <c r="D188" s="44"/>
      <c r="E188" s="51"/>
      <c r="F188" s="102"/>
      <c r="G188" s="22"/>
    </row>
    <row r="189" ht="15.75" customHeight="1">
      <c r="A189" s="50"/>
      <c r="B189" s="44"/>
      <c r="C189" s="44"/>
      <c r="D189" s="44"/>
      <c r="E189" s="51"/>
      <c r="F189" s="102"/>
      <c r="G189" s="22"/>
    </row>
    <row r="190" ht="15.75" customHeight="1">
      <c r="A190" s="50"/>
      <c r="B190" s="44"/>
      <c r="C190" s="44"/>
      <c r="D190" s="44"/>
      <c r="E190" s="51"/>
      <c r="F190" s="102"/>
      <c r="G190" s="22"/>
    </row>
    <row r="191" ht="15.75" customHeight="1">
      <c r="A191" s="50"/>
      <c r="B191" s="44"/>
      <c r="C191" s="44"/>
      <c r="D191" s="44"/>
      <c r="E191" s="51"/>
      <c r="F191" s="102"/>
      <c r="G191" s="22"/>
    </row>
    <row r="192" ht="15.75" customHeight="1">
      <c r="A192" s="50"/>
      <c r="B192" s="44"/>
      <c r="C192" s="44"/>
      <c r="D192" s="44"/>
      <c r="E192" s="51"/>
      <c r="F192" s="102"/>
      <c r="G192" s="22"/>
    </row>
    <row r="193" ht="15.75" customHeight="1">
      <c r="A193" s="50"/>
      <c r="B193" s="44"/>
      <c r="C193" s="44"/>
      <c r="D193" s="44"/>
      <c r="E193" s="51"/>
      <c r="F193" s="102"/>
      <c r="G193" s="22"/>
    </row>
    <row r="194" ht="15.75" customHeight="1">
      <c r="A194" s="50"/>
      <c r="B194" s="44"/>
      <c r="C194" s="44"/>
      <c r="D194" s="44"/>
      <c r="E194" s="51"/>
      <c r="F194" s="102"/>
      <c r="G194" s="22"/>
    </row>
    <row r="195" ht="15.75" customHeight="1">
      <c r="A195" s="50"/>
      <c r="B195" s="44"/>
      <c r="C195" s="44"/>
      <c r="D195" s="44"/>
      <c r="E195" s="51"/>
      <c r="F195" s="102"/>
      <c r="G195" s="22"/>
    </row>
    <row r="196" ht="15.75" customHeight="1">
      <c r="A196" s="50"/>
      <c r="B196" s="44"/>
      <c r="C196" s="44"/>
      <c r="D196" s="44"/>
      <c r="E196" s="51"/>
      <c r="F196" s="102"/>
      <c r="G196" s="22"/>
    </row>
    <row r="197" ht="15.75" customHeight="1">
      <c r="A197" s="50"/>
      <c r="B197" s="44"/>
      <c r="C197" s="44"/>
      <c r="D197" s="44"/>
      <c r="E197" s="51"/>
      <c r="F197" s="102"/>
      <c r="G197" s="22"/>
    </row>
    <row r="198" ht="15.75" customHeight="1">
      <c r="A198" s="50"/>
      <c r="B198" s="44"/>
      <c r="C198" s="44"/>
      <c r="D198" s="44"/>
      <c r="E198" s="51"/>
      <c r="F198" s="102"/>
      <c r="G198" s="22"/>
    </row>
    <row r="199" ht="15.75" customHeight="1">
      <c r="A199" s="50"/>
      <c r="B199" s="44"/>
      <c r="C199" s="44"/>
      <c r="D199" s="44"/>
      <c r="E199" s="51"/>
      <c r="F199" s="102"/>
      <c r="G199" s="22"/>
    </row>
    <row r="200" ht="15.75" customHeight="1">
      <c r="A200" s="50"/>
      <c r="B200" s="44"/>
      <c r="C200" s="44"/>
      <c r="D200" s="44"/>
      <c r="E200" s="51"/>
      <c r="F200" s="102"/>
      <c r="G200" s="22"/>
    </row>
    <row r="201" ht="15.75" customHeight="1">
      <c r="A201" s="50"/>
      <c r="B201" s="44"/>
      <c r="C201" s="44"/>
      <c r="D201" s="44"/>
      <c r="E201" s="51"/>
      <c r="F201" s="102"/>
      <c r="G201" s="22"/>
    </row>
    <row r="202" ht="15.75" customHeight="1">
      <c r="A202" s="50"/>
      <c r="B202" s="44"/>
      <c r="C202" s="44"/>
      <c r="D202" s="44"/>
      <c r="E202" s="51"/>
      <c r="F202" s="102"/>
      <c r="G202" s="22"/>
    </row>
    <row r="203" ht="15.75" customHeight="1">
      <c r="A203" s="50"/>
      <c r="B203" s="44"/>
      <c r="C203" s="44"/>
      <c r="D203" s="44"/>
      <c r="E203" s="51"/>
      <c r="F203" s="102"/>
      <c r="G203" s="22"/>
    </row>
    <row r="204" ht="15.75" customHeight="1">
      <c r="A204" s="50"/>
      <c r="B204" s="44"/>
      <c r="C204" s="44"/>
      <c r="D204" s="44"/>
      <c r="E204" s="51"/>
      <c r="F204" s="102"/>
      <c r="G204" s="22"/>
    </row>
    <row r="205" ht="15.75" customHeight="1">
      <c r="A205" s="50"/>
      <c r="B205" s="44"/>
      <c r="C205" s="44"/>
      <c r="D205" s="44"/>
      <c r="E205" s="51"/>
      <c r="F205" s="102"/>
      <c r="G205" s="22"/>
    </row>
    <row r="206" ht="15.75" customHeight="1">
      <c r="A206" s="50"/>
      <c r="B206" s="44"/>
      <c r="C206" s="44"/>
      <c r="D206" s="44"/>
      <c r="E206" s="51"/>
      <c r="F206" s="102"/>
      <c r="G206" s="22"/>
    </row>
    <row r="207" ht="15.75" customHeight="1">
      <c r="A207" s="50"/>
      <c r="B207" s="44"/>
      <c r="C207" s="44"/>
      <c r="D207" s="44"/>
      <c r="E207" s="51"/>
      <c r="F207" s="102"/>
      <c r="G207" s="22"/>
    </row>
    <row r="208" ht="15.75" customHeight="1">
      <c r="A208" s="50"/>
      <c r="B208" s="44"/>
      <c r="C208" s="44"/>
      <c r="D208" s="44"/>
      <c r="E208" s="51"/>
      <c r="F208" s="102"/>
      <c r="G208" s="22"/>
    </row>
    <row r="209" ht="15.75" customHeight="1">
      <c r="A209" s="50"/>
      <c r="B209" s="44"/>
      <c r="C209" s="44"/>
      <c r="D209" s="44"/>
      <c r="E209" s="51"/>
      <c r="F209" s="102"/>
      <c r="G209" s="22"/>
    </row>
    <row r="210" ht="15.75" customHeight="1">
      <c r="A210" s="50"/>
      <c r="B210" s="44"/>
      <c r="C210" s="44"/>
      <c r="D210" s="44"/>
      <c r="E210" s="51"/>
      <c r="F210" s="102"/>
      <c r="G210" s="22"/>
    </row>
    <row r="211" ht="15.75" customHeight="1">
      <c r="A211" s="50"/>
      <c r="B211" s="44"/>
      <c r="C211" s="44"/>
      <c r="D211" s="44"/>
      <c r="E211" s="51"/>
      <c r="F211" s="102"/>
      <c r="G211" s="22"/>
    </row>
    <row r="212" ht="15.75" customHeight="1">
      <c r="A212" s="50"/>
      <c r="B212" s="44"/>
      <c r="C212" s="44"/>
      <c r="D212" s="44"/>
      <c r="E212" s="51"/>
      <c r="F212" s="102"/>
      <c r="G212" s="22"/>
    </row>
    <row r="213" ht="15.75" customHeight="1">
      <c r="A213" s="50"/>
      <c r="B213" s="44"/>
      <c r="C213" s="44"/>
      <c r="D213" s="44"/>
      <c r="E213" s="51"/>
      <c r="F213" s="102"/>
      <c r="G213" s="22"/>
    </row>
    <row r="214" ht="15.75" customHeight="1">
      <c r="A214" s="50"/>
      <c r="B214" s="44"/>
      <c r="C214" s="44"/>
      <c r="D214" s="44"/>
      <c r="E214" s="51"/>
      <c r="F214" s="102"/>
      <c r="G214" s="22"/>
    </row>
    <row r="215" ht="15.75" customHeight="1">
      <c r="A215" s="50"/>
      <c r="B215" s="44"/>
      <c r="C215" s="44"/>
      <c r="D215" s="44"/>
      <c r="E215" s="51"/>
      <c r="F215" s="102"/>
      <c r="G215" s="22"/>
    </row>
    <row r="216" ht="15.75" customHeight="1">
      <c r="A216" s="50"/>
      <c r="B216" s="44"/>
      <c r="C216" s="44"/>
      <c r="D216" s="44"/>
      <c r="E216" s="51"/>
      <c r="F216" s="102"/>
      <c r="G216" s="22"/>
    </row>
    <row r="217" ht="15.75" customHeight="1">
      <c r="A217" s="50"/>
      <c r="B217" s="44"/>
      <c r="C217" s="44"/>
      <c r="D217" s="44"/>
      <c r="E217" s="51"/>
      <c r="F217" s="102"/>
      <c r="G217" s="22"/>
    </row>
    <row r="218" ht="15.75" customHeight="1">
      <c r="A218" s="50"/>
      <c r="B218" s="44"/>
      <c r="C218" s="44"/>
      <c r="D218" s="44"/>
      <c r="E218" s="51"/>
      <c r="F218" s="102"/>
      <c r="G218" s="22"/>
    </row>
    <row r="219" ht="15.75" customHeight="1">
      <c r="A219" s="50"/>
      <c r="B219" s="44"/>
      <c r="C219" s="44"/>
      <c r="D219" s="44"/>
      <c r="E219" s="51"/>
      <c r="F219" s="102"/>
      <c r="G219" s="22"/>
    </row>
    <row r="220" ht="15.75" customHeight="1">
      <c r="A220" s="50"/>
      <c r="B220" s="44"/>
      <c r="C220" s="44"/>
      <c r="D220" s="44"/>
      <c r="E220" s="51"/>
      <c r="F220" s="102"/>
      <c r="G220" s="22"/>
    </row>
    <row r="221" ht="15.75" customHeight="1">
      <c r="A221" s="50"/>
      <c r="B221" s="44"/>
      <c r="C221" s="44"/>
      <c r="D221" s="44"/>
      <c r="E221" s="51"/>
      <c r="F221" s="102"/>
      <c r="G221" s="22"/>
    </row>
    <row r="222" ht="15.75" customHeight="1">
      <c r="A222" s="50"/>
      <c r="B222" s="44"/>
      <c r="C222" s="44"/>
      <c r="D222" s="44"/>
      <c r="E222" s="51"/>
      <c r="F222" s="102"/>
      <c r="G222" s="22"/>
    </row>
    <row r="223" ht="15.75" customHeight="1">
      <c r="A223" s="50"/>
      <c r="B223" s="44"/>
      <c r="C223" s="44"/>
      <c r="D223" s="44"/>
      <c r="E223" s="51"/>
      <c r="F223" s="102"/>
      <c r="G223" s="22"/>
    </row>
    <row r="224" ht="15.75" customHeight="1">
      <c r="A224" s="50"/>
      <c r="B224" s="44"/>
      <c r="C224" s="44"/>
      <c r="D224" s="44"/>
      <c r="E224" s="51"/>
      <c r="F224" s="102"/>
      <c r="G224" s="22"/>
    </row>
    <row r="225" ht="15.75" customHeight="1">
      <c r="A225" s="50"/>
      <c r="B225" s="44"/>
      <c r="C225" s="44"/>
      <c r="D225" s="44"/>
      <c r="E225" s="51"/>
      <c r="F225" s="102"/>
      <c r="G225" s="22"/>
    </row>
    <row r="226" ht="15.75" customHeight="1">
      <c r="A226" s="50"/>
      <c r="B226" s="44"/>
      <c r="C226" s="44"/>
      <c r="D226" s="44"/>
      <c r="E226" s="51"/>
      <c r="F226" s="102"/>
      <c r="G226" s="22"/>
    </row>
    <row r="227" ht="15.75" customHeight="1">
      <c r="A227" s="50"/>
      <c r="B227" s="44"/>
      <c r="C227" s="44"/>
      <c r="D227" s="44"/>
      <c r="E227" s="51"/>
      <c r="F227" s="102"/>
      <c r="G227" s="22"/>
    </row>
    <row r="228" ht="15.75" customHeight="1">
      <c r="A228" s="50"/>
      <c r="B228" s="44"/>
      <c r="C228" s="44"/>
      <c r="D228" s="44"/>
      <c r="E228" s="51"/>
      <c r="F228" s="102"/>
      <c r="G228" s="22"/>
    </row>
    <row r="229" ht="15.75" customHeight="1">
      <c r="A229" s="50"/>
      <c r="B229" s="44"/>
      <c r="C229" s="44"/>
      <c r="D229" s="44"/>
      <c r="E229" s="51"/>
      <c r="F229" s="102"/>
      <c r="G229" s="22"/>
    </row>
    <row r="230" ht="15.75" customHeight="1">
      <c r="A230" s="50"/>
      <c r="B230" s="44"/>
      <c r="C230" s="44"/>
      <c r="D230" s="44"/>
      <c r="E230" s="51"/>
      <c r="F230" s="102"/>
      <c r="G230" s="22"/>
    </row>
    <row r="231" ht="15.75" customHeight="1">
      <c r="A231" s="50"/>
      <c r="B231" s="44"/>
      <c r="C231" s="44"/>
      <c r="D231" s="44"/>
      <c r="E231" s="51"/>
      <c r="F231" s="102"/>
      <c r="G231" s="22"/>
    </row>
    <row r="232" ht="15.75" customHeight="1">
      <c r="A232" s="50"/>
      <c r="B232" s="44"/>
      <c r="C232" s="44"/>
      <c r="D232" s="44"/>
      <c r="E232" s="51"/>
      <c r="F232" s="102"/>
      <c r="G232" s="22"/>
    </row>
    <row r="233" ht="15.75" customHeight="1">
      <c r="A233" s="50"/>
      <c r="B233" s="44"/>
      <c r="C233" s="44"/>
      <c r="D233" s="44"/>
      <c r="E233" s="51"/>
      <c r="F233" s="102"/>
      <c r="G233" s="22"/>
    </row>
    <row r="234" ht="15.75" customHeight="1">
      <c r="A234" s="50"/>
      <c r="B234" s="44"/>
      <c r="C234" s="44"/>
      <c r="D234" s="44"/>
      <c r="E234" s="51"/>
      <c r="F234" s="102"/>
      <c r="G234" s="22"/>
    </row>
    <row r="235" ht="15.75" customHeight="1">
      <c r="A235" s="50"/>
      <c r="B235" s="44"/>
      <c r="C235" s="44"/>
      <c r="D235" s="44"/>
      <c r="E235" s="51"/>
      <c r="F235" s="102"/>
      <c r="G235" s="22"/>
    </row>
    <row r="236" ht="15.75" customHeight="1">
      <c r="A236" s="50"/>
      <c r="B236" s="44"/>
      <c r="C236" s="44"/>
      <c r="D236" s="44"/>
      <c r="E236" s="51"/>
      <c r="F236" s="102"/>
      <c r="G236" s="22"/>
    </row>
    <row r="237" ht="15.75" customHeight="1">
      <c r="A237" s="50"/>
      <c r="B237" s="44"/>
      <c r="C237" s="44"/>
      <c r="D237" s="44"/>
      <c r="E237" s="51"/>
      <c r="F237" s="102"/>
      <c r="G237" s="22"/>
    </row>
    <row r="238" ht="15.75" customHeight="1">
      <c r="A238" s="50"/>
      <c r="B238" s="44"/>
      <c r="C238" s="44"/>
      <c r="D238" s="44"/>
      <c r="E238" s="51"/>
      <c r="F238" s="102"/>
      <c r="G238" s="22"/>
    </row>
    <row r="239" ht="15.75" customHeight="1">
      <c r="A239" s="50"/>
      <c r="B239" s="44"/>
      <c r="C239" s="44"/>
      <c r="D239" s="44"/>
      <c r="E239" s="51"/>
      <c r="F239" s="102"/>
      <c r="G239" s="22"/>
    </row>
    <row r="240" ht="15.75" customHeight="1">
      <c r="A240" s="50"/>
      <c r="B240" s="44"/>
      <c r="C240" s="44"/>
      <c r="D240" s="44"/>
      <c r="E240" s="51"/>
      <c r="F240" s="102"/>
      <c r="G240" s="22"/>
    </row>
    <row r="241" ht="15.75" customHeight="1">
      <c r="A241" s="50"/>
      <c r="B241" s="44"/>
      <c r="C241" s="44"/>
      <c r="D241" s="44"/>
      <c r="E241" s="51"/>
      <c r="F241" s="102"/>
      <c r="G241" s="22"/>
    </row>
    <row r="242" ht="15.75" customHeight="1">
      <c r="A242" s="50"/>
      <c r="B242" s="44"/>
      <c r="C242" s="44"/>
      <c r="D242" s="44"/>
      <c r="E242" s="51"/>
      <c r="F242" s="102"/>
      <c r="G242" s="22"/>
    </row>
    <row r="243" ht="15.75" customHeight="1">
      <c r="A243" s="50"/>
      <c r="B243" s="44"/>
      <c r="C243" s="44"/>
      <c r="D243" s="44"/>
      <c r="E243" s="51"/>
      <c r="F243" s="102"/>
      <c r="G243" s="22"/>
    </row>
    <row r="244" ht="15.75" customHeight="1">
      <c r="A244" s="50"/>
      <c r="B244" s="44"/>
      <c r="C244" s="44"/>
      <c r="D244" s="44"/>
      <c r="E244" s="51"/>
      <c r="F244" s="102"/>
      <c r="G244" s="22"/>
    </row>
    <row r="245" ht="15.75" customHeight="1">
      <c r="A245" s="50"/>
      <c r="B245" s="44"/>
      <c r="C245" s="44"/>
      <c r="D245" s="44"/>
      <c r="E245" s="51"/>
      <c r="F245" s="102"/>
      <c r="G245" s="22"/>
    </row>
    <row r="246" ht="15.75" customHeight="1">
      <c r="A246" s="50"/>
      <c r="B246" s="44"/>
      <c r="C246" s="44"/>
      <c r="D246" s="44"/>
      <c r="E246" s="51"/>
      <c r="F246" s="102"/>
      <c r="G246" s="22"/>
    </row>
    <row r="247" ht="15.75" customHeight="1">
      <c r="A247" s="50"/>
      <c r="B247" s="44"/>
      <c r="C247" s="44"/>
      <c r="D247" s="44"/>
      <c r="E247" s="51"/>
      <c r="F247" s="102"/>
      <c r="G247" s="22"/>
    </row>
    <row r="248" ht="15.75" customHeight="1">
      <c r="A248" s="50"/>
      <c r="B248" s="44"/>
      <c r="C248" s="44"/>
      <c r="D248" s="44"/>
      <c r="E248" s="51"/>
      <c r="F248" s="102"/>
      <c r="G248" s="22"/>
    </row>
    <row r="249" ht="15.75" customHeight="1">
      <c r="A249" s="50"/>
      <c r="B249" s="44"/>
      <c r="C249" s="44"/>
      <c r="D249" s="44"/>
      <c r="E249" s="51"/>
      <c r="F249" s="102"/>
      <c r="G249" s="22"/>
    </row>
    <row r="250" ht="15.75" customHeight="1">
      <c r="A250" s="50"/>
      <c r="B250" s="44"/>
      <c r="C250" s="44"/>
      <c r="D250" s="44"/>
      <c r="E250" s="51"/>
      <c r="F250" s="102"/>
      <c r="G250" s="22"/>
    </row>
    <row r="251" ht="15.75" customHeight="1">
      <c r="A251" s="50"/>
      <c r="B251" s="44"/>
      <c r="C251" s="44"/>
      <c r="D251" s="44"/>
      <c r="E251" s="51"/>
      <c r="F251" s="102"/>
      <c r="G251" s="22"/>
    </row>
    <row r="252" ht="15.75" customHeight="1">
      <c r="A252" s="50"/>
      <c r="B252" s="44"/>
      <c r="C252" s="44"/>
      <c r="D252" s="44"/>
      <c r="E252" s="51"/>
      <c r="F252" s="102"/>
      <c r="G252" s="22"/>
    </row>
    <row r="253" ht="15.75" customHeight="1">
      <c r="A253" s="50"/>
      <c r="B253" s="44"/>
      <c r="C253" s="44"/>
      <c r="D253" s="44"/>
      <c r="E253" s="51"/>
      <c r="F253" s="102"/>
      <c r="G253" s="22"/>
    </row>
    <row r="254" ht="15.75" customHeight="1">
      <c r="A254" s="50"/>
      <c r="B254" s="44"/>
      <c r="C254" s="44"/>
      <c r="D254" s="44"/>
      <c r="E254" s="51"/>
      <c r="F254" s="102"/>
      <c r="G254" s="22"/>
    </row>
    <row r="255" ht="15.75" customHeight="1">
      <c r="A255" s="50"/>
      <c r="B255" s="44"/>
      <c r="C255" s="44"/>
      <c r="D255" s="44"/>
      <c r="E255" s="51"/>
      <c r="F255" s="102"/>
      <c r="G255" s="22"/>
    </row>
    <row r="256" ht="15.75" customHeight="1">
      <c r="A256" s="50"/>
      <c r="B256" s="44"/>
      <c r="C256" s="44"/>
      <c r="D256" s="44"/>
      <c r="E256" s="51"/>
      <c r="F256" s="102"/>
      <c r="G256" s="22"/>
    </row>
    <row r="257" ht="15.75" customHeight="1">
      <c r="A257" s="50"/>
      <c r="B257" s="44"/>
      <c r="C257" s="44"/>
      <c r="D257" s="44"/>
      <c r="E257" s="51"/>
      <c r="F257" s="102"/>
      <c r="G257" s="22"/>
    </row>
    <row r="258" ht="15.75" customHeight="1">
      <c r="A258" s="50"/>
      <c r="B258" s="44"/>
      <c r="C258" s="44"/>
      <c r="D258" s="44"/>
      <c r="E258" s="51"/>
      <c r="F258" s="102"/>
      <c r="G258" s="22"/>
    </row>
    <row r="259" ht="15.75" customHeight="1">
      <c r="A259" s="50"/>
      <c r="B259" s="44"/>
      <c r="C259" s="44"/>
      <c r="D259" s="44"/>
      <c r="E259" s="51"/>
      <c r="F259" s="102"/>
      <c r="G259" s="22"/>
    </row>
    <row r="260" ht="15.75" customHeight="1">
      <c r="A260" s="50"/>
      <c r="B260" s="44"/>
      <c r="C260" s="44"/>
      <c r="D260" s="44"/>
      <c r="E260" s="51"/>
      <c r="F260" s="102"/>
      <c r="G260" s="22"/>
    </row>
    <row r="261" ht="15.75" customHeight="1">
      <c r="A261" s="50"/>
      <c r="B261" s="44"/>
      <c r="C261" s="44"/>
      <c r="D261" s="44"/>
      <c r="E261" s="51"/>
      <c r="F261" s="102"/>
      <c r="G261" s="22"/>
    </row>
    <row r="262" ht="15.75" customHeight="1">
      <c r="A262" s="50"/>
      <c r="B262" s="44"/>
      <c r="C262" s="44"/>
      <c r="D262" s="44"/>
      <c r="E262" s="51"/>
      <c r="F262" s="102"/>
      <c r="G262" s="22"/>
    </row>
    <row r="263" ht="15.75" customHeight="1">
      <c r="A263" s="50"/>
      <c r="B263" s="44"/>
      <c r="C263" s="44"/>
      <c r="D263" s="44"/>
      <c r="E263" s="51"/>
      <c r="F263" s="102"/>
      <c r="G263" s="22"/>
    </row>
    <row r="264" ht="15.75" customHeight="1">
      <c r="A264" s="50"/>
      <c r="B264" s="44"/>
      <c r="C264" s="44"/>
      <c r="D264" s="44"/>
      <c r="E264" s="51"/>
      <c r="F264" s="102"/>
      <c r="G264" s="22"/>
    </row>
    <row r="265" ht="15.75" customHeight="1">
      <c r="A265" s="50"/>
      <c r="B265" s="44"/>
      <c r="C265" s="44"/>
      <c r="D265" s="44"/>
      <c r="E265" s="51"/>
      <c r="F265" s="102"/>
      <c r="G265" s="22"/>
    </row>
    <row r="266" ht="15.75" customHeight="1">
      <c r="A266" s="50"/>
      <c r="B266" s="44"/>
      <c r="C266" s="44"/>
      <c r="D266" s="44"/>
      <c r="E266" s="51"/>
      <c r="F266" s="102"/>
      <c r="G266" s="22"/>
    </row>
    <row r="267" ht="15.75" customHeight="1">
      <c r="A267" s="50"/>
      <c r="B267" s="44"/>
      <c r="C267" s="44"/>
      <c r="D267" s="44"/>
      <c r="E267" s="51"/>
      <c r="F267" s="102"/>
      <c r="G267" s="22"/>
    </row>
    <row r="268" ht="15.75" customHeight="1">
      <c r="A268" s="50"/>
      <c r="B268" s="44"/>
      <c r="C268" s="44"/>
      <c r="D268" s="44"/>
      <c r="E268" s="51"/>
      <c r="F268" s="102"/>
      <c r="G268" s="22"/>
    </row>
    <row r="269" ht="15.75" customHeight="1">
      <c r="A269" s="50"/>
      <c r="B269" s="44"/>
      <c r="C269" s="44"/>
      <c r="D269" s="44"/>
      <c r="E269" s="51"/>
      <c r="F269" s="102"/>
      <c r="G269" s="22"/>
    </row>
    <row r="270" ht="15.75" customHeight="1">
      <c r="A270" s="50"/>
      <c r="B270" s="44"/>
      <c r="C270" s="44"/>
      <c r="D270" s="44"/>
      <c r="E270" s="51"/>
      <c r="F270" s="102"/>
      <c r="G270" s="22"/>
    </row>
    <row r="271" ht="15.75" customHeight="1">
      <c r="A271" s="50"/>
      <c r="B271" s="44"/>
      <c r="C271" s="44"/>
      <c r="D271" s="44"/>
      <c r="E271" s="51"/>
      <c r="F271" s="102"/>
      <c r="G271" s="22"/>
    </row>
    <row r="272" ht="15.75" customHeight="1">
      <c r="A272" s="50"/>
      <c r="B272" s="44"/>
      <c r="C272" s="44"/>
      <c r="D272" s="44"/>
      <c r="E272" s="51"/>
      <c r="F272" s="102"/>
      <c r="G272" s="22"/>
    </row>
    <row r="273" ht="15.75" customHeight="1">
      <c r="A273" s="50"/>
      <c r="B273" s="44"/>
      <c r="C273" s="44"/>
      <c r="D273" s="44"/>
      <c r="E273" s="51"/>
      <c r="F273" s="102"/>
      <c r="G273" s="22"/>
    </row>
    <row r="274" ht="15.75" customHeight="1">
      <c r="A274" s="50"/>
      <c r="B274" s="44"/>
      <c r="C274" s="44"/>
      <c r="D274" s="44"/>
      <c r="E274" s="51"/>
      <c r="F274" s="102"/>
      <c r="G274" s="22"/>
    </row>
    <row r="275" ht="15.75" customHeight="1">
      <c r="A275" s="50"/>
      <c r="B275" s="44"/>
      <c r="C275" s="44"/>
      <c r="D275" s="44"/>
      <c r="E275" s="51"/>
      <c r="F275" s="102"/>
      <c r="G275" s="22"/>
    </row>
    <row r="276" ht="15.75" customHeight="1">
      <c r="A276" s="50"/>
      <c r="B276" s="44"/>
      <c r="C276" s="44"/>
      <c r="D276" s="44"/>
      <c r="E276" s="51"/>
      <c r="F276" s="102"/>
      <c r="G276" s="22"/>
    </row>
    <row r="277" ht="15.75" customHeight="1">
      <c r="A277" s="50"/>
      <c r="B277" s="44"/>
      <c r="C277" s="44"/>
      <c r="D277" s="44"/>
      <c r="E277" s="51"/>
      <c r="F277" s="102"/>
      <c r="G277" s="22"/>
    </row>
    <row r="278" ht="15.75" customHeight="1">
      <c r="A278" s="50"/>
      <c r="B278" s="44"/>
      <c r="C278" s="44"/>
      <c r="D278" s="44"/>
      <c r="E278" s="51"/>
      <c r="F278" s="102"/>
      <c r="G278" s="22"/>
    </row>
    <row r="279" ht="15.75" customHeight="1">
      <c r="A279" s="50"/>
      <c r="B279" s="44"/>
      <c r="C279" s="44"/>
      <c r="D279" s="44"/>
      <c r="E279" s="51"/>
      <c r="F279" s="102"/>
      <c r="G279" s="22"/>
    </row>
    <row r="280" ht="15.75" customHeight="1">
      <c r="A280" s="50"/>
      <c r="B280" s="44"/>
      <c r="C280" s="44"/>
      <c r="D280" s="44"/>
      <c r="E280" s="51"/>
      <c r="F280" s="102"/>
      <c r="G280" s="22"/>
    </row>
    <row r="281" ht="15.75" customHeight="1">
      <c r="A281" s="50"/>
      <c r="B281" s="44"/>
      <c r="C281" s="44"/>
      <c r="D281" s="44"/>
      <c r="E281" s="51"/>
      <c r="F281" s="102"/>
      <c r="G281" s="22"/>
    </row>
    <row r="282" ht="15.75" customHeight="1">
      <c r="A282" s="50"/>
      <c r="B282" s="44"/>
      <c r="C282" s="44"/>
      <c r="D282" s="44"/>
      <c r="E282" s="51"/>
      <c r="F282" s="102"/>
      <c r="G282" s="22"/>
    </row>
    <row r="283" ht="15.75" customHeight="1">
      <c r="A283" s="50"/>
      <c r="B283" s="44"/>
      <c r="C283" s="44"/>
      <c r="D283" s="44"/>
      <c r="E283" s="51"/>
      <c r="F283" s="102"/>
      <c r="G283" s="22"/>
    </row>
    <row r="284" ht="15.75" customHeight="1">
      <c r="A284" s="50"/>
      <c r="B284" s="44"/>
      <c r="C284" s="44"/>
      <c r="D284" s="44"/>
      <c r="E284" s="51"/>
      <c r="F284" s="102"/>
      <c r="G284" s="22"/>
    </row>
    <row r="285" ht="15.75" customHeight="1">
      <c r="A285" s="50"/>
      <c r="B285" s="44"/>
      <c r="C285" s="44"/>
      <c r="D285" s="44"/>
      <c r="E285" s="51"/>
      <c r="F285" s="102"/>
      <c r="G285" s="119"/>
    </row>
    <row r="286" ht="15.75" customHeight="1">
      <c r="A286" s="50"/>
      <c r="B286" s="44"/>
      <c r="C286" s="44"/>
      <c r="D286" s="44"/>
      <c r="E286" s="51"/>
      <c r="F286" s="102"/>
      <c r="G286" s="22"/>
    </row>
    <row r="287" ht="15.75" customHeight="1">
      <c r="A287" s="50"/>
      <c r="B287" s="44"/>
      <c r="C287" s="44"/>
      <c r="D287" s="44"/>
      <c r="E287" s="51"/>
      <c r="F287" s="102"/>
      <c r="G287" s="22"/>
    </row>
    <row r="288" ht="15.75" customHeight="1">
      <c r="A288" s="50"/>
      <c r="B288" s="44"/>
      <c r="C288" s="44"/>
      <c r="D288" s="44"/>
      <c r="E288" s="51"/>
      <c r="F288" s="102"/>
      <c r="G288" s="22"/>
    </row>
    <row r="289" ht="15.75" customHeight="1">
      <c r="A289" s="50"/>
      <c r="B289" s="44"/>
      <c r="C289" s="44"/>
      <c r="D289" s="44"/>
      <c r="E289" s="51"/>
      <c r="F289" s="102"/>
      <c r="G289" s="22"/>
    </row>
    <row r="290" ht="15.75" customHeight="1">
      <c r="A290" s="50"/>
      <c r="B290" s="44"/>
      <c r="C290" s="44"/>
      <c r="D290" s="44"/>
      <c r="E290" s="51"/>
      <c r="F290" s="102"/>
      <c r="G290" s="22"/>
    </row>
    <row r="291" ht="15.75" customHeight="1">
      <c r="A291" s="50"/>
      <c r="B291" s="44"/>
      <c r="C291" s="44"/>
      <c r="D291" s="44"/>
      <c r="E291" s="51"/>
      <c r="F291" s="102"/>
      <c r="G291" s="22"/>
    </row>
    <row r="292" ht="15.75" customHeight="1">
      <c r="A292" s="50"/>
      <c r="B292" s="44"/>
      <c r="C292" s="44"/>
      <c r="D292" s="44"/>
      <c r="E292" s="51"/>
      <c r="F292" s="102"/>
      <c r="G292" s="22"/>
    </row>
    <row r="293" ht="15.75" customHeight="1">
      <c r="A293" s="50"/>
      <c r="B293" s="44"/>
      <c r="C293" s="44"/>
      <c r="D293" s="44"/>
      <c r="E293" s="51"/>
      <c r="F293" s="102"/>
      <c r="G293" s="22"/>
    </row>
    <row r="294" ht="15.75" customHeight="1">
      <c r="A294" s="50"/>
      <c r="B294" s="44"/>
      <c r="C294" s="44"/>
      <c r="D294" s="44"/>
      <c r="E294" s="51"/>
      <c r="F294" s="102"/>
      <c r="G294" s="22"/>
    </row>
    <row r="295" ht="15.75" customHeight="1">
      <c r="A295" s="50"/>
      <c r="B295" s="44"/>
      <c r="C295" s="44"/>
      <c r="D295" s="44"/>
      <c r="E295" s="51"/>
      <c r="F295" s="102"/>
      <c r="G295" s="22"/>
    </row>
    <row r="296" ht="15.75" customHeight="1">
      <c r="A296" s="50"/>
      <c r="B296" s="44"/>
      <c r="C296" s="44"/>
      <c r="D296" s="44"/>
      <c r="E296" s="51"/>
      <c r="F296" s="102"/>
      <c r="G296" s="22"/>
    </row>
    <row r="297" ht="15.75" customHeight="1">
      <c r="A297" s="50"/>
      <c r="B297" s="44"/>
      <c r="C297" s="44"/>
      <c r="D297" s="44"/>
      <c r="E297" s="51"/>
      <c r="F297" s="102"/>
      <c r="G297" s="22"/>
    </row>
    <row r="298" ht="15.75" customHeight="1">
      <c r="A298" s="50"/>
      <c r="B298" s="44"/>
      <c r="C298" s="44"/>
      <c r="D298" s="44"/>
      <c r="E298" s="51"/>
      <c r="F298" s="102"/>
      <c r="G298" s="22"/>
    </row>
    <row r="299" ht="15.75" customHeight="1">
      <c r="A299" s="50"/>
      <c r="B299" s="44"/>
      <c r="C299" s="44"/>
      <c r="D299" s="44"/>
      <c r="E299" s="51"/>
      <c r="F299" s="102"/>
      <c r="G299" s="22"/>
    </row>
    <row r="300" ht="15.75" customHeight="1">
      <c r="A300" s="50"/>
      <c r="B300" s="44"/>
      <c r="C300" s="44"/>
      <c r="D300" s="44"/>
      <c r="E300" s="51"/>
      <c r="F300" s="102"/>
      <c r="G300" s="22"/>
    </row>
    <row r="301" ht="15.75" customHeight="1">
      <c r="A301" s="50"/>
      <c r="B301" s="44"/>
      <c r="C301" s="44"/>
      <c r="D301" s="44"/>
      <c r="E301" s="51"/>
      <c r="F301" s="102"/>
      <c r="G301" s="22"/>
    </row>
    <row r="302" ht="15.75" customHeight="1">
      <c r="A302" s="50"/>
      <c r="B302" s="44"/>
      <c r="C302" s="44"/>
      <c r="D302" s="44"/>
      <c r="E302" s="51"/>
      <c r="F302" s="102"/>
      <c r="G302" s="22"/>
    </row>
    <row r="303" ht="15.75" customHeight="1">
      <c r="A303" s="50"/>
      <c r="B303" s="44"/>
      <c r="C303" s="44"/>
      <c r="D303" s="44"/>
      <c r="E303" s="51"/>
      <c r="F303" s="102"/>
      <c r="G303" s="22"/>
    </row>
    <row r="304" ht="15.75" customHeight="1">
      <c r="A304" s="50"/>
      <c r="B304" s="44"/>
      <c r="C304" s="44"/>
      <c r="D304" s="44"/>
      <c r="E304" s="51"/>
      <c r="F304" s="102"/>
      <c r="G304" s="22"/>
    </row>
    <row r="305" ht="15.75" customHeight="1">
      <c r="A305" s="50"/>
      <c r="B305" s="44"/>
      <c r="C305" s="44"/>
      <c r="D305" s="44"/>
      <c r="E305" s="51"/>
      <c r="F305" s="102"/>
      <c r="G305" s="22"/>
    </row>
    <row r="306" ht="15.75" customHeight="1">
      <c r="A306" s="50"/>
      <c r="B306" s="44"/>
      <c r="C306" s="44"/>
      <c r="D306" s="44"/>
      <c r="E306" s="51"/>
      <c r="F306" s="102"/>
      <c r="G306" s="22"/>
    </row>
    <row r="307" ht="15.75" customHeight="1">
      <c r="A307" s="50"/>
      <c r="B307" s="44"/>
      <c r="C307" s="44"/>
      <c r="D307" s="44"/>
      <c r="E307" s="51"/>
      <c r="F307" s="102"/>
      <c r="G307" s="22"/>
    </row>
    <row r="308" ht="15.75" customHeight="1">
      <c r="A308" s="50"/>
      <c r="B308" s="44"/>
      <c r="C308" s="44"/>
      <c r="D308" s="44"/>
      <c r="E308" s="51"/>
      <c r="F308" s="102"/>
      <c r="G308" s="22"/>
    </row>
    <row r="309" ht="15.75" customHeight="1">
      <c r="A309" s="50"/>
      <c r="B309" s="44"/>
      <c r="C309" s="44"/>
      <c r="D309" s="44"/>
      <c r="E309" s="51"/>
      <c r="F309" s="102"/>
      <c r="G309" s="22"/>
    </row>
    <row r="310" ht="15.75" customHeight="1">
      <c r="A310" s="50"/>
      <c r="B310" s="44"/>
      <c r="C310" s="44"/>
      <c r="D310" s="44"/>
      <c r="E310" s="51"/>
      <c r="F310" s="102"/>
      <c r="G310" s="22"/>
    </row>
    <row r="311" ht="15.75" customHeight="1">
      <c r="A311" s="50"/>
      <c r="B311" s="44"/>
      <c r="C311" s="44"/>
      <c r="D311" s="44"/>
      <c r="E311" s="51"/>
      <c r="F311" s="102"/>
      <c r="G311" s="22"/>
    </row>
    <row r="312" ht="15.75" customHeight="1">
      <c r="A312" s="50"/>
      <c r="B312" s="44"/>
      <c r="C312" s="44"/>
      <c r="D312" s="44"/>
      <c r="E312" s="51"/>
      <c r="F312" s="102"/>
      <c r="G312" s="22"/>
    </row>
    <row r="313" ht="15.75" customHeight="1">
      <c r="A313" s="50"/>
      <c r="B313" s="44"/>
      <c r="C313" s="44"/>
      <c r="D313" s="44"/>
      <c r="E313" s="51"/>
      <c r="F313" s="102"/>
      <c r="G313" s="22"/>
    </row>
    <row r="314" ht="15.75" customHeight="1">
      <c r="A314" s="50"/>
      <c r="B314" s="44"/>
      <c r="C314" s="44"/>
      <c r="D314" s="44"/>
      <c r="E314" s="51"/>
      <c r="F314" s="102"/>
      <c r="G314" s="22"/>
    </row>
    <row r="315" ht="15.75" customHeight="1">
      <c r="A315" s="50"/>
      <c r="B315" s="44"/>
      <c r="C315" s="44"/>
      <c r="D315" s="44"/>
      <c r="E315" s="51"/>
      <c r="F315" s="102"/>
      <c r="G315" s="22"/>
    </row>
    <row r="316" ht="15.75" customHeight="1">
      <c r="A316" s="50"/>
      <c r="B316" s="44"/>
      <c r="C316" s="44"/>
      <c r="D316" s="44"/>
      <c r="E316" s="51"/>
      <c r="F316" s="102"/>
      <c r="G316" s="22"/>
    </row>
    <row r="317" ht="15.75" customHeight="1">
      <c r="A317" s="50"/>
      <c r="B317" s="44"/>
      <c r="C317" s="44"/>
      <c r="D317" s="44"/>
      <c r="E317" s="51"/>
      <c r="F317" s="102"/>
      <c r="G317" s="22"/>
    </row>
    <row r="318" ht="15.75" customHeight="1">
      <c r="A318" s="50"/>
      <c r="B318" s="44"/>
      <c r="C318" s="44"/>
      <c r="D318" s="44"/>
      <c r="E318" s="51"/>
      <c r="F318" s="102"/>
      <c r="G318" s="22"/>
    </row>
    <row r="319" ht="15.75" customHeight="1">
      <c r="A319" s="50"/>
      <c r="B319" s="44"/>
      <c r="C319" s="44"/>
      <c r="D319" s="44"/>
      <c r="E319" s="51"/>
      <c r="F319" s="102"/>
      <c r="G319" s="22"/>
    </row>
    <row r="320" ht="15.75" customHeight="1">
      <c r="A320" s="50"/>
      <c r="B320" s="44"/>
      <c r="C320" s="44"/>
      <c r="D320" s="44"/>
      <c r="E320" s="51"/>
      <c r="F320" s="102"/>
      <c r="G320" s="22"/>
    </row>
    <row r="321" ht="15.75" customHeight="1">
      <c r="A321" s="50"/>
      <c r="B321" s="44"/>
      <c r="C321" s="44"/>
      <c r="D321" s="44"/>
      <c r="E321" s="51"/>
      <c r="F321" s="102"/>
      <c r="G321" s="22"/>
    </row>
    <row r="322" ht="15.75" customHeight="1">
      <c r="A322" s="50"/>
      <c r="B322" s="44"/>
      <c r="C322" s="44"/>
      <c r="D322" s="44"/>
      <c r="E322" s="51"/>
      <c r="F322" s="102"/>
      <c r="G322" s="22"/>
    </row>
    <row r="323" ht="15.75" customHeight="1">
      <c r="A323" s="50"/>
      <c r="B323" s="44"/>
      <c r="C323" s="44"/>
      <c r="D323" s="44"/>
      <c r="E323" s="51"/>
      <c r="F323" s="102"/>
      <c r="G323" s="22"/>
    </row>
    <row r="324" ht="15.75" customHeight="1">
      <c r="A324" s="50"/>
      <c r="B324" s="44"/>
      <c r="C324" s="44"/>
      <c r="D324" s="44"/>
      <c r="E324" s="51"/>
      <c r="F324" s="102"/>
      <c r="G324" s="22"/>
    </row>
    <row r="325" ht="15.75" customHeight="1">
      <c r="A325" s="50"/>
      <c r="B325" s="44"/>
      <c r="C325" s="44"/>
      <c r="D325" s="44"/>
      <c r="E325" s="51"/>
      <c r="F325" s="102"/>
      <c r="G325" s="22"/>
    </row>
    <row r="326" ht="15.75" customHeight="1">
      <c r="A326" s="50"/>
      <c r="B326" s="44"/>
      <c r="C326" s="44"/>
      <c r="D326" s="44"/>
      <c r="E326" s="51"/>
      <c r="F326" s="102"/>
      <c r="G326" s="22"/>
    </row>
    <row r="327" ht="15.75" customHeight="1">
      <c r="A327" s="50"/>
      <c r="B327" s="44"/>
      <c r="C327" s="44"/>
      <c r="D327" s="44"/>
      <c r="E327" s="51"/>
      <c r="F327" s="102"/>
      <c r="G327" s="22"/>
    </row>
    <row r="328" ht="15.75" customHeight="1">
      <c r="A328" s="50"/>
      <c r="B328" s="44"/>
      <c r="C328" s="44"/>
      <c r="D328" s="44"/>
      <c r="E328" s="51"/>
      <c r="F328" s="102"/>
      <c r="G328" s="22"/>
    </row>
    <row r="329" ht="15.75" customHeight="1">
      <c r="A329" s="50"/>
      <c r="B329" s="44"/>
      <c r="C329" s="44"/>
      <c r="D329" s="44"/>
      <c r="E329" s="51"/>
      <c r="F329" s="102"/>
      <c r="G329" s="22"/>
    </row>
    <row r="330" ht="15.75" customHeight="1">
      <c r="A330" s="50"/>
      <c r="B330" s="44"/>
      <c r="C330" s="44"/>
      <c r="D330" s="44"/>
      <c r="E330" s="51"/>
      <c r="F330" s="102"/>
      <c r="G330" s="22"/>
    </row>
    <row r="331" ht="15.75" customHeight="1">
      <c r="A331" s="50"/>
      <c r="B331" s="44"/>
      <c r="C331" s="44"/>
      <c r="D331" s="44"/>
      <c r="E331" s="51"/>
      <c r="F331" s="102"/>
      <c r="G331" s="22"/>
    </row>
    <row r="332" ht="15.75" customHeight="1">
      <c r="A332" s="50"/>
      <c r="B332" s="44"/>
      <c r="C332" s="44"/>
      <c r="D332" s="44"/>
      <c r="E332" s="51"/>
      <c r="F332" s="102"/>
      <c r="G332" s="22"/>
    </row>
    <row r="333" ht="15.75" customHeight="1">
      <c r="A333" s="50"/>
      <c r="B333" s="44"/>
      <c r="C333" s="44"/>
      <c r="D333" s="44"/>
      <c r="E333" s="51"/>
      <c r="F333" s="102"/>
      <c r="G333" s="22"/>
    </row>
    <row r="334" ht="15.75" customHeight="1">
      <c r="A334" s="50"/>
      <c r="B334" s="44"/>
      <c r="C334" s="44"/>
      <c r="D334" s="44"/>
      <c r="E334" s="51"/>
      <c r="F334" s="102"/>
      <c r="G334" s="22"/>
    </row>
    <row r="335" ht="15.75" customHeight="1">
      <c r="A335" s="50"/>
      <c r="B335" s="44"/>
      <c r="C335" s="44"/>
      <c r="D335" s="44"/>
      <c r="E335" s="51"/>
      <c r="F335" s="102"/>
      <c r="G335" s="22"/>
    </row>
    <row r="336" ht="15.75" customHeight="1">
      <c r="A336" s="50"/>
      <c r="B336" s="44"/>
      <c r="C336" s="44"/>
      <c r="D336" s="44"/>
      <c r="E336" s="51"/>
      <c r="F336" s="102"/>
      <c r="G336" s="22"/>
    </row>
    <row r="337" ht="15.75" customHeight="1">
      <c r="A337" s="50"/>
      <c r="B337" s="44"/>
      <c r="C337" s="44"/>
      <c r="D337" s="44"/>
      <c r="E337" s="51"/>
      <c r="F337" s="102"/>
      <c r="G337" s="22"/>
    </row>
    <row r="338" ht="15.75" customHeight="1">
      <c r="A338" s="50"/>
      <c r="B338" s="44"/>
      <c r="C338" s="44"/>
      <c r="D338" s="44"/>
      <c r="E338" s="51"/>
      <c r="F338" s="102"/>
      <c r="G338" s="22"/>
    </row>
    <row r="339" ht="15.75" customHeight="1">
      <c r="A339" s="50"/>
      <c r="B339" s="44"/>
      <c r="C339" s="44"/>
      <c r="D339" s="44"/>
      <c r="E339" s="51"/>
      <c r="F339" s="102"/>
      <c r="G339" s="22"/>
    </row>
    <row r="340" ht="15.75" customHeight="1">
      <c r="A340" s="50"/>
      <c r="B340" s="44"/>
      <c r="C340" s="44"/>
      <c r="D340" s="44"/>
      <c r="E340" s="51"/>
      <c r="F340" s="102"/>
      <c r="G340" s="22"/>
    </row>
    <row r="341" ht="15.75" customHeight="1">
      <c r="A341" s="50"/>
      <c r="B341" s="44"/>
      <c r="C341" s="44"/>
      <c r="D341" s="44"/>
      <c r="E341" s="51"/>
      <c r="F341" s="102"/>
      <c r="G341" s="22"/>
    </row>
    <row r="342" ht="15.75" customHeight="1">
      <c r="A342" s="50"/>
      <c r="B342" s="44"/>
      <c r="C342" s="44"/>
      <c r="D342" s="44"/>
      <c r="E342" s="51"/>
      <c r="F342" s="102"/>
      <c r="G342" s="22"/>
    </row>
    <row r="343" ht="15.75" customHeight="1">
      <c r="A343" s="50"/>
      <c r="B343" s="44"/>
      <c r="C343" s="44"/>
      <c r="D343" s="44"/>
      <c r="E343" s="51"/>
      <c r="F343" s="102"/>
      <c r="G343" s="22"/>
    </row>
    <row r="344" ht="15.75" customHeight="1">
      <c r="A344" s="50"/>
      <c r="B344" s="44"/>
      <c r="C344" s="44"/>
      <c r="D344" s="44"/>
      <c r="E344" s="51"/>
      <c r="F344" s="102"/>
      <c r="G344" s="22"/>
    </row>
    <row r="345" ht="15.75" customHeight="1">
      <c r="A345" s="50"/>
      <c r="B345" s="44"/>
      <c r="C345" s="44"/>
      <c r="D345" s="44"/>
      <c r="E345" s="51"/>
      <c r="F345" s="102"/>
      <c r="G345" s="22"/>
    </row>
    <row r="346" ht="15.75" customHeight="1">
      <c r="A346" s="50"/>
      <c r="B346" s="44"/>
      <c r="C346" s="44"/>
      <c r="D346" s="44"/>
      <c r="E346" s="51"/>
      <c r="F346" s="102"/>
      <c r="G346" s="22"/>
    </row>
    <row r="347" ht="15.75" customHeight="1">
      <c r="A347" s="50"/>
      <c r="B347" s="44"/>
      <c r="C347" s="44"/>
      <c r="D347" s="44"/>
      <c r="E347" s="51"/>
      <c r="F347" s="102"/>
      <c r="G347" s="22"/>
    </row>
    <row r="348" ht="15.75" customHeight="1">
      <c r="A348" s="50"/>
      <c r="B348" s="44"/>
      <c r="C348" s="44"/>
      <c r="D348" s="44"/>
      <c r="E348" s="51"/>
      <c r="F348" s="102"/>
      <c r="G348" s="22"/>
    </row>
    <row r="349" ht="15.75" customHeight="1">
      <c r="A349" s="50"/>
      <c r="B349" s="44"/>
      <c r="C349" s="44"/>
      <c r="D349" s="44"/>
      <c r="E349" s="51"/>
      <c r="F349" s="102"/>
      <c r="G349" s="22"/>
    </row>
    <row r="350" ht="15.75" customHeight="1">
      <c r="A350" s="50"/>
      <c r="B350" s="44"/>
      <c r="C350" s="44"/>
      <c r="D350" s="44"/>
      <c r="E350" s="51"/>
      <c r="F350" s="102"/>
      <c r="G350" s="22"/>
    </row>
    <row r="351" ht="15.75" customHeight="1">
      <c r="A351" s="50"/>
      <c r="B351" s="44"/>
      <c r="C351" s="44"/>
      <c r="D351" s="44"/>
      <c r="E351" s="51"/>
      <c r="F351" s="102"/>
      <c r="G351" s="22"/>
    </row>
    <row r="352" ht="15.75" customHeight="1">
      <c r="A352" s="50"/>
      <c r="B352" s="44"/>
      <c r="C352" s="44"/>
      <c r="D352" s="44"/>
      <c r="E352" s="51"/>
      <c r="F352" s="102"/>
      <c r="G352" s="22"/>
    </row>
    <row r="353" ht="15.75" customHeight="1">
      <c r="A353" s="50"/>
      <c r="B353" s="44"/>
      <c r="C353" s="44"/>
      <c r="D353" s="44"/>
      <c r="E353" s="51"/>
      <c r="F353" s="102"/>
      <c r="G353" s="22"/>
    </row>
    <row r="354" ht="15.75" customHeight="1">
      <c r="A354" s="50"/>
      <c r="B354" s="44"/>
      <c r="C354" s="44"/>
      <c r="D354" s="44"/>
      <c r="E354" s="51"/>
      <c r="F354" s="102"/>
      <c r="G354" s="22"/>
    </row>
    <row r="355" ht="15.75" customHeight="1">
      <c r="A355" s="50"/>
      <c r="B355" s="44"/>
      <c r="C355" s="44"/>
      <c r="D355" s="44"/>
      <c r="E355" s="51"/>
      <c r="F355" s="102"/>
      <c r="G355" s="22"/>
    </row>
    <row r="356" ht="15.75" customHeight="1">
      <c r="A356" s="50"/>
      <c r="B356" s="44"/>
      <c r="C356" s="44"/>
      <c r="D356" s="44"/>
      <c r="E356" s="51"/>
      <c r="F356" s="102"/>
      <c r="G356" s="22"/>
    </row>
    <row r="357" ht="15.75" customHeight="1">
      <c r="A357" s="50"/>
      <c r="B357" s="44"/>
      <c r="C357" s="44"/>
      <c r="D357" s="44"/>
      <c r="E357" s="51"/>
      <c r="F357" s="102"/>
      <c r="G357" s="22"/>
    </row>
    <row r="358" ht="15.75" customHeight="1">
      <c r="A358" s="50"/>
      <c r="B358" s="44"/>
      <c r="C358" s="44"/>
      <c r="D358" s="44"/>
      <c r="E358" s="51"/>
      <c r="F358" s="102"/>
      <c r="G358" s="22"/>
    </row>
    <row r="359" ht="15.75" customHeight="1">
      <c r="A359" s="50"/>
      <c r="B359" s="44"/>
      <c r="C359" s="44"/>
      <c r="D359" s="44"/>
      <c r="E359" s="51"/>
      <c r="F359" s="102"/>
      <c r="G359" s="22"/>
    </row>
    <row r="360" ht="15.75" customHeight="1">
      <c r="A360" s="50"/>
      <c r="B360" s="44"/>
      <c r="C360" s="44"/>
      <c r="D360" s="44"/>
      <c r="E360" s="51"/>
      <c r="F360" s="102"/>
      <c r="G360" s="22"/>
    </row>
    <row r="361" ht="15.75" customHeight="1">
      <c r="A361" s="50"/>
      <c r="B361" s="44"/>
      <c r="C361" s="44"/>
      <c r="D361" s="44"/>
      <c r="E361" s="51"/>
      <c r="F361" s="102"/>
      <c r="G361" s="22"/>
    </row>
    <row r="362" ht="15.75" customHeight="1">
      <c r="A362" s="50"/>
      <c r="B362" s="44"/>
      <c r="C362" s="44"/>
      <c r="D362" s="44"/>
      <c r="E362" s="51"/>
      <c r="F362" s="102"/>
      <c r="G362" s="22"/>
    </row>
    <row r="363" ht="15.75" customHeight="1">
      <c r="A363" s="50"/>
      <c r="B363" s="44"/>
      <c r="C363" s="44"/>
      <c r="D363" s="44"/>
      <c r="E363" s="51"/>
      <c r="F363" s="102"/>
      <c r="G363" s="22"/>
    </row>
    <row r="364" ht="15.75" customHeight="1">
      <c r="A364" s="50"/>
      <c r="B364" s="44"/>
      <c r="C364" s="44"/>
      <c r="D364" s="44"/>
      <c r="E364" s="51"/>
      <c r="F364" s="102"/>
      <c r="G364" s="22"/>
    </row>
    <row r="365" ht="15.75" customHeight="1">
      <c r="A365" s="50"/>
      <c r="B365" s="44"/>
      <c r="C365" s="44"/>
      <c r="D365" s="44"/>
      <c r="E365" s="51"/>
      <c r="F365" s="102"/>
      <c r="G365" s="22"/>
    </row>
    <row r="366" ht="15.75" customHeight="1">
      <c r="A366" s="50"/>
      <c r="B366" s="44"/>
      <c r="C366" s="44"/>
      <c r="D366" s="44"/>
      <c r="E366" s="51"/>
      <c r="F366" s="102"/>
      <c r="G366" s="22"/>
    </row>
    <row r="367" ht="15.75" customHeight="1">
      <c r="A367" s="50"/>
      <c r="B367" s="44"/>
      <c r="C367" s="44"/>
      <c r="D367" s="44"/>
      <c r="E367" s="51"/>
      <c r="F367" s="102"/>
      <c r="G367" s="22"/>
    </row>
    <row r="368" ht="15.75" customHeight="1">
      <c r="A368" s="50"/>
      <c r="B368" s="44"/>
      <c r="C368" s="44"/>
      <c r="D368" s="44"/>
      <c r="E368" s="51"/>
      <c r="F368" s="102"/>
      <c r="G368" s="22"/>
    </row>
    <row r="369" ht="15.75" customHeight="1">
      <c r="A369" s="50"/>
      <c r="B369" s="44"/>
      <c r="C369" s="44"/>
      <c r="D369" s="44"/>
      <c r="E369" s="51"/>
      <c r="F369" s="102"/>
      <c r="G369" s="22"/>
    </row>
    <row r="370" ht="15.75" customHeight="1">
      <c r="A370" s="50"/>
      <c r="B370" s="44"/>
      <c r="C370" s="44"/>
      <c r="D370" s="44"/>
      <c r="E370" s="51"/>
      <c r="F370" s="102"/>
      <c r="G370" s="22"/>
    </row>
    <row r="371" ht="15.75" customHeight="1">
      <c r="A371" s="50"/>
      <c r="B371" s="44"/>
      <c r="C371" s="44"/>
      <c r="D371" s="44"/>
      <c r="E371" s="51"/>
      <c r="F371" s="102"/>
      <c r="G371" s="22"/>
    </row>
    <row r="372" ht="15.75" customHeight="1">
      <c r="A372" s="50"/>
      <c r="B372" s="44"/>
      <c r="C372" s="44"/>
      <c r="D372" s="44"/>
      <c r="E372" s="51"/>
      <c r="F372" s="102"/>
      <c r="G372" s="22"/>
    </row>
    <row r="373" ht="15.75" customHeight="1">
      <c r="A373" s="50"/>
      <c r="B373" s="44"/>
      <c r="C373" s="44"/>
      <c r="D373" s="44"/>
      <c r="E373" s="51"/>
      <c r="F373" s="102"/>
      <c r="G373" s="22"/>
    </row>
    <row r="374" ht="15.75" customHeight="1">
      <c r="A374" s="50"/>
      <c r="B374" s="44"/>
      <c r="C374" s="44"/>
      <c r="D374" s="44"/>
      <c r="E374" s="51"/>
      <c r="F374" s="102"/>
      <c r="G374" s="22"/>
    </row>
    <row r="375" ht="15.75" customHeight="1">
      <c r="A375" s="50"/>
      <c r="B375" s="44"/>
      <c r="C375" s="44"/>
      <c r="D375" s="44"/>
      <c r="E375" s="51"/>
      <c r="F375" s="102"/>
      <c r="G375" s="22"/>
    </row>
    <row r="376" ht="15.75" customHeight="1">
      <c r="A376" s="50"/>
      <c r="B376" s="44"/>
      <c r="C376" s="44"/>
      <c r="D376" s="44"/>
      <c r="E376" s="51"/>
      <c r="F376" s="102"/>
      <c r="G376" s="22"/>
    </row>
    <row r="377" ht="15.75" customHeight="1">
      <c r="A377" s="50"/>
      <c r="B377" s="44"/>
      <c r="C377" s="44"/>
      <c r="D377" s="44"/>
      <c r="E377" s="51"/>
      <c r="F377" s="102"/>
      <c r="G377" s="22"/>
    </row>
    <row r="378" ht="15.75" customHeight="1">
      <c r="A378" s="50"/>
      <c r="B378" s="44"/>
      <c r="C378" s="44"/>
      <c r="D378" s="44"/>
      <c r="E378" s="51"/>
      <c r="F378" s="102"/>
      <c r="G378" s="22"/>
    </row>
    <row r="379" ht="15.75" customHeight="1">
      <c r="A379" s="50"/>
      <c r="B379" s="44"/>
      <c r="C379" s="44"/>
      <c r="D379" s="44"/>
      <c r="E379" s="51"/>
      <c r="F379" s="102"/>
      <c r="G379" s="22"/>
    </row>
    <row r="380" ht="15.75" customHeight="1">
      <c r="A380" s="50"/>
      <c r="B380" s="44"/>
      <c r="C380" s="44"/>
      <c r="D380" s="44"/>
      <c r="E380" s="51"/>
      <c r="F380" s="102"/>
      <c r="G380" s="22"/>
    </row>
    <row r="381" ht="15.75" customHeight="1">
      <c r="A381" s="50"/>
      <c r="B381" s="44"/>
      <c r="C381" s="44"/>
      <c r="D381" s="44"/>
      <c r="E381" s="51"/>
      <c r="F381" s="102"/>
      <c r="G381" s="22"/>
    </row>
    <row r="382" ht="15.75" customHeight="1">
      <c r="A382" s="50"/>
      <c r="B382" s="44"/>
      <c r="C382" s="44"/>
      <c r="D382" s="44"/>
      <c r="E382" s="51"/>
      <c r="F382" s="102"/>
      <c r="G382" s="22"/>
    </row>
    <row r="383" ht="15.75" customHeight="1">
      <c r="A383" s="50"/>
      <c r="B383" s="44"/>
      <c r="C383" s="44"/>
      <c r="D383" s="44"/>
      <c r="E383" s="51"/>
      <c r="F383" s="102"/>
      <c r="G383" s="22"/>
    </row>
    <row r="384" ht="15.75" customHeight="1">
      <c r="A384" s="50"/>
      <c r="B384" s="44"/>
      <c r="C384" s="44"/>
      <c r="D384" s="44"/>
      <c r="E384" s="51"/>
      <c r="F384" s="102"/>
      <c r="G384" s="22"/>
    </row>
    <row r="385" ht="15.75" customHeight="1">
      <c r="A385" s="50"/>
      <c r="B385" s="44"/>
      <c r="C385" s="44"/>
      <c r="D385" s="44"/>
      <c r="E385" s="51"/>
      <c r="F385" s="102"/>
      <c r="G385" s="22"/>
    </row>
    <row r="386" ht="15.75" customHeight="1">
      <c r="A386" s="50"/>
      <c r="B386" s="44"/>
      <c r="C386" s="44"/>
      <c r="D386" s="44"/>
      <c r="E386" s="51"/>
      <c r="F386" s="102"/>
      <c r="G386" s="22"/>
    </row>
    <row r="387" ht="15.75" customHeight="1">
      <c r="A387" s="50"/>
      <c r="B387" s="44"/>
      <c r="C387" s="44"/>
      <c r="D387" s="44"/>
      <c r="E387" s="51"/>
      <c r="F387" s="102"/>
      <c r="G387" s="22"/>
    </row>
    <row r="388" ht="15.75" customHeight="1">
      <c r="A388" s="50"/>
      <c r="B388" s="44"/>
      <c r="C388" s="44"/>
      <c r="D388" s="44"/>
      <c r="E388" s="51"/>
      <c r="F388" s="102"/>
      <c r="G388" s="22"/>
    </row>
    <row r="389" ht="15.75" customHeight="1">
      <c r="A389" s="50"/>
      <c r="B389" s="44"/>
      <c r="C389" s="44"/>
      <c r="D389" s="44"/>
      <c r="E389" s="51"/>
      <c r="F389" s="102"/>
      <c r="G389" s="22"/>
    </row>
    <row r="390" ht="15.75" customHeight="1">
      <c r="A390" s="50"/>
      <c r="B390" s="44"/>
      <c r="C390" s="44"/>
      <c r="D390" s="44"/>
      <c r="E390" s="51"/>
      <c r="F390" s="102"/>
      <c r="G390" s="22"/>
    </row>
    <row r="391" ht="15.75" customHeight="1">
      <c r="A391" s="50"/>
      <c r="B391" s="44"/>
      <c r="C391" s="44"/>
      <c r="D391" s="44"/>
      <c r="E391" s="51"/>
      <c r="F391" s="102"/>
      <c r="G391" s="22"/>
    </row>
    <row r="392" ht="15.75" customHeight="1">
      <c r="A392" s="50"/>
      <c r="B392" s="44"/>
      <c r="C392" s="44"/>
      <c r="D392" s="44"/>
      <c r="E392" s="51"/>
      <c r="F392" s="102"/>
      <c r="G392" s="22"/>
    </row>
    <row r="393" ht="15.75" customHeight="1">
      <c r="A393" s="50"/>
      <c r="B393" s="44"/>
      <c r="C393" s="44"/>
      <c r="D393" s="44"/>
      <c r="E393" s="51"/>
      <c r="F393" s="102"/>
      <c r="G393" s="22"/>
    </row>
    <row r="394" ht="15.75" customHeight="1">
      <c r="A394" s="50"/>
      <c r="B394" s="44"/>
      <c r="C394" s="44"/>
      <c r="D394" s="44"/>
      <c r="E394" s="51"/>
      <c r="F394" s="102"/>
      <c r="G394" s="22"/>
    </row>
    <row r="395" ht="15.75" customHeight="1">
      <c r="A395" s="50"/>
      <c r="B395" s="44"/>
      <c r="C395" s="44"/>
      <c r="D395" s="44"/>
      <c r="E395" s="51"/>
      <c r="F395" s="102"/>
      <c r="G395" s="22"/>
    </row>
    <row r="396" ht="15.75" customHeight="1">
      <c r="A396" s="50"/>
      <c r="B396" s="44"/>
      <c r="C396" s="44"/>
      <c r="D396" s="44"/>
      <c r="E396" s="51"/>
      <c r="F396" s="102"/>
      <c r="G396" s="22"/>
    </row>
    <row r="397" ht="15.75" customHeight="1">
      <c r="A397" s="50"/>
      <c r="B397" s="44"/>
      <c r="C397" s="44"/>
      <c r="D397" s="44"/>
      <c r="E397" s="51"/>
      <c r="F397" s="102"/>
      <c r="G397" s="22"/>
    </row>
    <row r="398" ht="15.75" customHeight="1">
      <c r="A398" s="50"/>
      <c r="B398" s="44"/>
      <c r="C398" s="44"/>
      <c r="D398" s="44"/>
      <c r="E398" s="51"/>
      <c r="F398" s="102"/>
      <c r="G398" s="22"/>
    </row>
    <row r="399" ht="15.75" customHeight="1">
      <c r="A399" s="50"/>
      <c r="B399" s="44"/>
      <c r="C399" s="44"/>
      <c r="D399" s="44"/>
      <c r="E399" s="51"/>
      <c r="F399" s="102"/>
      <c r="G399" s="22"/>
    </row>
    <row r="400" ht="15.75" customHeight="1">
      <c r="A400" s="50"/>
      <c r="B400" s="44"/>
      <c r="C400" s="44"/>
      <c r="D400" s="44"/>
      <c r="E400" s="51"/>
      <c r="F400" s="102"/>
      <c r="G400" s="22"/>
    </row>
    <row r="401" ht="15.75" customHeight="1">
      <c r="A401" s="50"/>
      <c r="B401" s="44"/>
      <c r="C401" s="44"/>
      <c r="D401" s="44"/>
      <c r="E401" s="51"/>
      <c r="F401" s="102"/>
      <c r="G401" s="22"/>
    </row>
    <row r="402" ht="15.75" customHeight="1">
      <c r="A402" s="50"/>
      <c r="B402" s="44"/>
      <c r="C402" s="44"/>
      <c r="D402" s="44"/>
      <c r="E402" s="51"/>
      <c r="F402" s="102"/>
      <c r="G402" s="22"/>
    </row>
    <row r="403" ht="15.75" customHeight="1">
      <c r="A403" s="50"/>
      <c r="B403" s="44"/>
      <c r="C403" s="44"/>
      <c r="D403" s="44"/>
      <c r="E403" s="51"/>
      <c r="F403" s="102"/>
      <c r="G403" s="22"/>
    </row>
    <row r="404" ht="15.75" customHeight="1">
      <c r="A404" s="50"/>
      <c r="B404" s="44"/>
      <c r="C404" s="44"/>
      <c r="D404" s="44"/>
      <c r="E404" s="51"/>
      <c r="F404" s="102"/>
      <c r="G404" s="22"/>
    </row>
    <row r="405" ht="15.75" customHeight="1">
      <c r="A405" s="50"/>
      <c r="B405" s="44"/>
      <c r="C405" s="44"/>
      <c r="D405" s="44"/>
      <c r="E405" s="51"/>
      <c r="F405" s="102"/>
      <c r="G405" s="22"/>
    </row>
    <row r="406" ht="15.75" customHeight="1">
      <c r="A406" s="50"/>
      <c r="B406" s="44"/>
      <c r="C406" s="44"/>
      <c r="D406" s="44"/>
      <c r="E406" s="51"/>
      <c r="F406" s="102"/>
      <c r="G406" s="22"/>
    </row>
    <row r="407" ht="15.75" customHeight="1">
      <c r="A407" s="50"/>
      <c r="B407" s="44"/>
      <c r="C407" s="44"/>
      <c r="D407" s="44"/>
      <c r="E407" s="51"/>
      <c r="F407" s="102"/>
      <c r="G407" s="22"/>
    </row>
    <row r="408" ht="15.75" customHeight="1">
      <c r="A408" s="50"/>
      <c r="B408" s="44"/>
      <c r="C408" s="44"/>
      <c r="D408" s="44"/>
      <c r="E408" s="51"/>
      <c r="F408" s="102"/>
      <c r="G408" s="22"/>
    </row>
    <row r="409" ht="15.75" customHeight="1">
      <c r="A409" s="50"/>
      <c r="B409" s="44"/>
      <c r="C409" s="44"/>
      <c r="D409" s="44"/>
      <c r="E409" s="51"/>
      <c r="F409" s="102"/>
      <c r="G409" s="22"/>
    </row>
    <row r="410" ht="15.75" customHeight="1">
      <c r="A410" s="50"/>
      <c r="B410" s="44"/>
      <c r="C410" s="44"/>
      <c r="D410" s="44"/>
      <c r="E410" s="51"/>
      <c r="F410" s="102"/>
      <c r="G410" s="22"/>
    </row>
    <row r="411" ht="15.75" customHeight="1">
      <c r="A411" s="50"/>
      <c r="B411" s="44"/>
      <c r="C411" s="44"/>
      <c r="D411" s="44"/>
      <c r="E411" s="51"/>
      <c r="F411" s="102"/>
      <c r="G411" s="22"/>
    </row>
    <row r="412" ht="15.75" customHeight="1">
      <c r="A412" s="50"/>
      <c r="B412" s="44"/>
      <c r="C412" s="44"/>
      <c r="D412" s="44"/>
      <c r="E412" s="51"/>
      <c r="F412" s="102"/>
      <c r="G412" s="22"/>
    </row>
    <row r="413" ht="15.75" customHeight="1">
      <c r="A413" s="50"/>
      <c r="B413" s="44"/>
      <c r="C413" s="44"/>
      <c r="D413" s="44"/>
      <c r="E413" s="51"/>
      <c r="F413" s="102"/>
      <c r="G413" s="22"/>
    </row>
    <row r="414" ht="15.75" customHeight="1">
      <c r="A414" s="50"/>
      <c r="B414" s="44"/>
      <c r="C414" s="44"/>
      <c r="D414" s="44"/>
      <c r="E414" s="51"/>
      <c r="F414" s="102"/>
      <c r="G414" s="22"/>
    </row>
    <row r="415" ht="15.75" customHeight="1">
      <c r="A415" s="50"/>
      <c r="B415" s="44"/>
      <c r="C415" s="44"/>
      <c r="D415" s="44"/>
      <c r="E415" s="51"/>
      <c r="F415" s="102"/>
      <c r="G415" s="22"/>
    </row>
    <row r="416" ht="15.75" customHeight="1">
      <c r="A416" s="50"/>
      <c r="B416" s="44"/>
      <c r="C416" s="44"/>
      <c r="D416" s="44"/>
      <c r="E416" s="51"/>
      <c r="F416" s="102"/>
      <c r="G416" s="22"/>
    </row>
    <row r="417" ht="15.75" customHeight="1">
      <c r="A417" s="50"/>
      <c r="B417" s="44"/>
      <c r="C417" s="44"/>
      <c r="D417" s="44"/>
      <c r="E417" s="51"/>
      <c r="F417" s="102"/>
      <c r="G417" s="22"/>
    </row>
    <row r="418" ht="15.75" customHeight="1">
      <c r="A418" s="50"/>
      <c r="B418" s="44"/>
      <c r="C418" s="44"/>
      <c r="D418" s="44"/>
      <c r="E418" s="51"/>
      <c r="F418" s="102"/>
      <c r="G418" s="22"/>
    </row>
    <row r="419" ht="15.75" customHeight="1">
      <c r="A419" s="50"/>
      <c r="B419" s="44"/>
      <c r="C419" s="44"/>
      <c r="D419" s="44"/>
      <c r="E419" s="51"/>
      <c r="F419" s="102"/>
      <c r="G419" s="22"/>
    </row>
    <row r="420" ht="15.75" customHeight="1">
      <c r="A420" s="50"/>
      <c r="B420" s="44"/>
      <c r="C420" s="44"/>
      <c r="D420" s="44"/>
      <c r="E420" s="51"/>
      <c r="F420" s="102"/>
      <c r="G420" s="22"/>
    </row>
    <row r="421" ht="15.75" customHeight="1">
      <c r="A421" s="50"/>
      <c r="B421" s="44"/>
      <c r="C421" s="44"/>
      <c r="D421" s="44"/>
      <c r="E421" s="51"/>
      <c r="F421" s="102"/>
      <c r="G421" s="22"/>
    </row>
    <row r="422" ht="15.75" customHeight="1">
      <c r="A422" s="50"/>
      <c r="B422" s="44"/>
      <c r="C422" s="44"/>
      <c r="D422" s="44"/>
      <c r="E422" s="51"/>
      <c r="F422" s="102"/>
      <c r="G422" s="22"/>
    </row>
    <row r="423" ht="15.75" customHeight="1">
      <c r="A423" s="50"/>
      <c r="B423" s="44"/>
      <c r="C423" s="44"/>
      <c r="D423" s="44"/>
      <c r="E423" s="51"/>
      <c r="F423" s="102"/>
      <c r="G423" s="22"/>
    </row>
    <row r="424" ht="15.75" customHeight="1">
      <c r="A424" s="50"/>
      <c r="B424" s="44"/>
      <c r="C424" s="44"/>
      <c r="D424" s="44"/>
      <c r="E424" s="51"/>
      <c r="F424" s="102"/>
      <c r="G424" s="22"/>
    </row>
    <row r="425" ht="15.75" customHeight="1">
      <c r="A425" s="50"/>
      <c r="B425" s="44"/>
      <c r="C425" s="44"/>
      <c r="D425" s="44"/>
      <c r="E425" s="51"/>
      <c r="F425" s="102"/>
      <c r="G425" s="22"/>
    </row>
    <row r="426" ht="15.75" customHeight="1">
      <c r="A426" s="50"/>
      <c r="B426" s="44"/>
      <c r="C426" s="44"/>
      <c r="D426" s="44"/>
      <c r="E426" s="51"/>
      <c r="F426" s="102"/>
      <c r="G426" s="22"/>
    </row>
    <row r="427" ht="15.75" customHeight="1">
      <c r="A427" s="50"/>
      <c r="B427" s="44"/>
      <c r="C427" s="44"/>
      <c r="D427" s="44"/>
      <c r="E427" s="51"/>
      <c r="F427" s="102"/>
      <c r="G427" s="22"/>
    </row>
    <row r="428" ht="15.75" customHeight="1">
      <c r="A428" s="50"/>
      <c r="B428" s="44"/>
      <c r="C428" s="44"/>
      <c r="D428" s="44"/>
      <c r="E428" s="51"/>
      <c r="F428" s="102"/>
      <c r="G428" s="22"/>
    </row>
    <row r="429" ht="15.75" customHeight="1">
      <c r="A429" s="50"/>
      <c r="B429" s="44"/>
      <c r="C429" s="44"/>
      <c r="D429" s="44"/>
      <c r="E429" s="51"/>
      <c r="F429" s="102"/>
      <c r="G429" s="22"/>
    </row>
    <row r="430" ht="15.75" customHeight="1">
      <c r="A430" s="50"/>
      <c r="B430" s="44"/>
      <c r="C430" s="44"/>
      <c r="D430" s="44"/>
      <c r="E430" s="51"/>
      <c r="F430" s="102"/>
      <c r="G430" s="22"/>
    </row>
    <row r="431" ht="15.75" customHeight="1">
      <c r="A431" s="50"/>
      <c r="B431" s="44"/>
      <c r="C431" s="44"/>
      <c r="D431" s="44"/>
      <c r="E431" s="51"/>
      <c r="F431" s="102"/>
      <c r="G431" s="22"/>
    </row>
    <row r="432" ht="15.75" customHeight="1">
      <c r="A432" s="50"/>
      <c r="B432" s="44"/>
      <c r="C432" s="44"/>
      <c r="D432" s="44"/>
      <c r="E432" s="51"/>
      <c r="F432" s="102"/>
      <c r="G432" s="22"/>
    </row>
    <row r="433" ht="15.75" customHeight="1">
      <c r="A433" s="50"/>
      <c r="B433" s="44"/>
      <c r="C433" s="44"/>
      <c r="D433" s="44"/>
      <c r="E433" s="51"/>
      <c r="F433" s="102"/>
      <c r="G433" s="22"/>
    </row>
    <row r="434" ht="15.75" customHeight="1">
      <c r="A434" s="50"/>
      <c r="B434" s="44"/>
      <c r="C434" s="44"/>
      <c r="D434" s="44"/>
      <c r="E434" s="51"/>
      <c r="F434" s="102"/>
      <c r="G434" s="22"/>
    </row>
    <row r="435" ht="15.75" customHeight="1">
      <c r="A435" s="50"/>
      <c r="B435" s="44"/>
      <c r="C435" s="44"/>
      <c r="D435" s="44"/>
      <c r="E435" s="51"/>
      <c r="F435" s="102"/>
      <c r="G435" s="22"/>
    </row>
    <row r="436" ht="15.75" customHeight="1">
      <c r="A436" s="50"/>
      <c r="B436" s="44"/>
      <c r="C436" s="44"/>
      <c r="D436" s="44"/>
      <c r="E436" s="51"/>
      <c r="F436" s="102"/>
      <c r="G436" s="22"/>
    </row>
    <row r="437" ht="15.75" customHeight="1">
      <c r="A437" s="50"/>
      <c r="B437" s="44"/>
      <c r="C437" s="44"/>
      <c r="D437" s="44"/>
      <c r="E437" s="51"/>
      <c r="F437" s="102"/>
      <c r="G437" s="22"/>
    </row>
    <row r="438" ht="15.75" customHeight="1">
      <c r="A438" s="50"/>
      <c r="B438" s="44"/>
      <c r="C438" s="44"/>
      <c r="D438" s="44"/>
      <c r="E438" s="51"/>
      <c r="F438" s="102"/>
      <c r="G438" s="22"/>
    </row>
    <row r="439" ht="15.75" customHeight="1">
      <c r="A439" s="50"/>
      <c r="B439" s="44"/>
      <c r="C439" s="44"/>
      <c r="D439" s="44"/>
      <c r="E439" s="51"/>
      <c r="F439" s="102"/>
      <c r="G439" s="22"/>
    </row>
    <row r="440" ht="15.75" customHeight="1">
      <c r="A440" s="50"/>
      <c r="B440" s="44"/>
      <c r="C440" s="44"/>
      <c r="D440" s="44"/>
      <c r="E440" s="51"/>
      <c r="F440" s="102"/>
      <c r="G440" s="22"/>
    </row>
    <row r="441" ht="15.75" customHeight="1">
      <c r="A441" s="50"/>
      <c r="B441" s="44"/>
      <c r="C441" s="44"/>
      <c r="D441" s="44"/>
      <c r="E441" s="51"/>
      <c r="F441" s="102"/>
      <c r="G441" s="22"/>
    </row>
    <row r="442" ht="15.75" customHeight="1">
      <c r="A442" s="50"/>
      <c r="B442" s="44"/>
      <c r="C442" s="44"/>
      <c r="D442" s="44"/>
      <c r="E442" s="51"/>
      <c r="F442" s="102"/>
      <c r="G442" s="22"/>
    </row>
    <row r="443" ht="15.75" customHeight="1">
      <c r="A443" s="50"/>
      <c r="B443" s="44"/>
      <c r="C443" s="44"/>
      <c r="D443" s="44"/>
      <c r="E443" s="51"/>
      <c r="F443" s="102"/>
      <c r="G443" s="22"/>
    </row>
    <row r="444" ht="15.75" customHeight="1">
      <c r="A444" s="50"/>
      <c r="B444" s="44"/>
      <c r="C444" s="44"/>
      <c r="D444" s="44"/>
      <c r="E444" s="51"/>
      <c r="F444" s="102"/>
      <c r="G444" s="22"/>
    </row>
    <row r="445" ht="15.75" customHeight="1">
      <c r="A445" s="50"/>
      <c r="B445" s="44"/>
      <c r="C445" s="44"/>
      <c r="D445" s="44"/>
      <c r="E445" s="51"/>
      <c r="F445" s="102"/>
      <c r="G445" s="22"/>
    </row>
    <row r="446" ht="15.75" customHeight="1">
      <c r="A446" s="50"/>
      <c r="B446" s="44"/>
      <c r="C446" s="44"/>
      <c r="D446" s="44"/>
      <c r="E446" s="51"/>
      <c r="F446" s="102"/>
      <c r="G446" s="22"/>
    </row>
    <row r="447" ht="15.75" customHeight="1">
      <c r="A447" s="50"/>
      <c r="B447" s="44"/>
      <c r="C447" s="44"/>
      <c r="D447" s="44"/>
      <c r="E447" s="51"/>
      <c r="F447" s="102"/>
      <c r="G447" s="22"/>
    </row>
    <row r="448" ht="15.75" customHeight="1">
      <c r="A448" s="50"/>
      <c r="B448" s="44"/>
      <c r="C448" s="44"/>
      <c r="D448" s="44"/>
      <c r="E448" s="51"/>
      <c r="F448" s="102"/>
      <c r="G448" s="22"/>
    </row>
    <row r="449" ht="15.75" customHeight="1">
      <c r="A449" s="50"/>
      <c r="B449" s="44"/>
      <c r="C449" s="44"/>
      <c r="D449" s="44"/>
      <c r="E449" s="51"/>
      <c r="F449" s="102"/>
      <c r="G449" s="22"/>
    </row>
    <row r="450" ht="15.75" customHeight="1">
      <c r="A450" s="50"/>
      <c r="B450" s="44"/>
      <c r="C450" s="44"/>
      <c r="D450" s="44"/>
      <c r="E450" s="51"/>
      <c r="F450" s="102"/>
      <c r="G450" s="22"/>
    </row>
    <row r="451" ht="15.75" customHeight="1">
      <c r="A451" s="50"/>
      <c r="B451" s="44"/>
      <c r="C451" s="44"/>
      <c r="D451" s="44"/>
      <c r="E451" s="51"/>
      <c r="F451" s="102"/>
      <c r="G451" s="22"/>
    </row>
    <row r="452" ht="15.75" customHeight="1">
      <c r="A452" s="50"/>
      <c r="B452" s="44"/>
      <c r="C452" s="44"/>
      <c r="D452" s="44"/>
      <c r="E452" s="51"/>
      <c r="F452" s="102"/>
      <c r="G452" s="22"/>
    </row>
    <row r="453" ht="15.75" customHeight="1">
      <c r="A453" s="50"/>
      <c r="B453" s="44"/>
      <c r="C453" s="44"/>
      <c r="D453" s="44"/>
      <c r="E453" s="51"/>
      <c r="F453" s="102"/>
      <c r="G453" s="22"/>
    </row>
    <row r="454" ht="15.75" customHeight="1">
      <c r="A454" s="50"/>
      <c r="B454" s="44"/>
      <c r="C454" s="44"/>
      <c r="D454" s="44"/>
      <c r="E454" s="51"/>
      <c r="F454" s="102"/>
      <c r="G454" s="22"/>
    </row>
    <row r="455" ht="15.75" customHeight="1">
      <c r="A455" s="50"/>
      <c r="B455" s="44"/>
      <c r="C455" s="44"/>
      <c r="D455" s="44"/>
      <c r="E455" s="51"/>
      <c r="F455" s="102"/>
      <c r="G455" s="22"/>
    </row>
    <row r="456" ht="15.75" customHeight="1">
      <c r="A456" s="50"/>
      <c r="B456" s="44"/>
      <c r="C456" s="44"/>
      <c r="D456" s="44"/>
      <c r="E456" s="51"/>
      <c r="F456" s="102"/>
      <c r="G456" s="22"/>
    </row>
    <row r="457" ht="15.75" customHeight="1">
      <c r="A457" s="50"/>
      <c r="B457" s="44"/>
      <c r="C457" s="44"/>
      <c r="D457" s="44"/>
      <c r="E457" s="51"/>
      <c r="F457" s="102"/>
      <c r="G457" s="22"/>
    </row>
    <row r="458" ht="15.75" customHeight="1">
      <c r="A458" s="50"/>
      <c r="B458" s="44"/>
      <c r="C458" s="44"/>
      <c r="D458" s="44"/>
      <c r="E458" s="51"/>
      <c r="F458" s="102"/>
      <c r="G458" s="22"/>
    </row>
    <row r="459" ht="15.75" customHeight="1">
      <c r="A459" s="50"/>
      <c r="B459" s="44"/>
      <c r="C459" s="44"/>
      <c r="D459" s="44"/>
      <c r="E459" s="51"/>
      <c r="F459" s="102"/>
      <c r="G459" s="22"/>
    </row>
    <row r="460" ht="15.75" customHeight="1">
      <c r="A460" s="50"/>
      <c r="B460" s="44"/>
      <c r="C460" s="44"/>
      <c r="D460" s="44"/>
      <c r="E460" s="51"/>
      <c r="F460" s="102"/>
      <c r="G460" s="22"/>
    </row>
    <row r="461" ht="15.75" customHeight="1">
      <c r="A461" s="50"/>
      <c r="B461" s="44"/>
      <c r="C461" s="44"/>
      <c r="D461" s="44"/>
      <c r="E461" s="51"/>
      <c r="F461" s="102"/>
      <c r="G461" s="22"/>
    </row>
    <row r="462" ht="15.75" customHeight="1">
      <c r="A462" s="50"/>
      <c r="B462" s="44"/>
      <c r="C462" s="44"/>
      <c r="D462" s="44"/>
      <c r="E462" s="51"/>
      <c r="F462" s="102"/>
      <c r="G462" s="22"/>
    </row>
    <row r="463" ht="15.75" customHeight="1">
      <c r="A463" s="50"/>
      <c r="B463" s="44"/>
      <c r="C463" s="44"/>
      <c r="D463" s="44"/>
      <c r="E463" s="51"/>
      <c r="F463" s="102"/>
      <c r="G463" s="22"/>
    </row>
    <row r="464" ht="15.75" customHeight="1">
      <c r="A464" s="50"/>
      <c r="B464" s="44"/>
      <c r="C464" s="44"/>
      <c r="D464" s="44"/>
      <c r="E464" s="51"/>
      <c r="F464" s="102"/>
      <c r="G464" s="22"/>
    </row>
    <row r="465" ht="15.75" customHeight="1">
      <c r="A465" s="50"/>
      <c r="B465" s="44"/>
      <c r="C465" s="44"/>
      <c r="D465" s="44"/>
      <c r="E465" s="51"/>
      <c r="F465" s="102"/>
      <c r="G465" s="22"/>
    </row>
    <row r="466" ht="15.75" customHeight="1">
      <c r="A466" s="50"/>
      <c r="B466" s="44"/>
      <c r="C466" s="44"/>
      <c r="D466" s="44"/>
      <c r="E466" s="51"/>
      <c r="F466" s="102"/>
      <c r="G466" s="22"/>
    </row>
    <row r="467" ht="15.75" customHeight="1">
      <c r="A467" s="50"/>
      <c r="B467" s="44"/>
      <c r="C467" s="44"/>
      <c r="D467" s="44"/>
      <c r="E467" s="51"/>
      <c r="F467" s="102"/>
      <c r="G467" s="22"/>
    </row>
    <row r="468" ht="15.75" customHeight="1">
      <c r="A468" s="50"/>
      <c r="B468" s="44"/>
      <c r="C468" s="44"/>
      <c r="D468" s="44"/>
      <c r="E468" s="51"/>
      <c r="F468" s="102"/>
      <c r="G468" s="22"/>
    </row>
    <row r="469" ht="15.75" customHeight="1">
      <c r="A469" s="50"/>
      <c r="B469" s="44"/>
      <c r="C469" s="44"/>
      <c r="D469" s="44"/>
      <c r="E469" s="51"/>
      <c r="F469" s="102"/>
      <c r="G469" s="22"/>
    </row>
    <row r="470" ht="15.75" customHeight="1">
      <c r="A470" s="50"/>
      <c r="B470" s="44"/>
      <c r="C470" s="44"/>
      <c r="D470" s="44"/>
      <c r="E470" s="51"/>
      <c r="F470" s="102"/>
      <c r="G470" s="22"/>
    </row>
    <row r="471" ht="15.75" customHeight="1">
      <c r="A471" s="50"/>
      <c r="B471" s="44"/>
      <c r="C471" s="44"/>
      <c r="D471" s="44"/>
      <c r="E471" s="51"/>
      <c r="F471" s="102"/>
      <c r="G471" s="22"/>
    </row>
    <row r="472" ht="15.75" customHeight="1">
      <c r="A472" s="50"/>
      <c r="B472" s="44"/>
      <c r="C472" s="44"/>
      <c r="D472" s="44"/>
      <c r="E472" s="51"/>
      <c r="F472" s="102"/>
      <c r="G472" s="22"/>
    </row>
    <row r="473" ht="15.75" customHeight="1">
      <c r="A473" s="50"/>
      <c r="B473" s="44"/>
      <c r="C473" s="44"/>
      <c r="D473" s="44"/>
      <c r="E473" s="51"/>
      <c r="F473" s="102"/>
      <c r="G473" s="22"/>
    </row>
    <row r="474" ht="15.75" customHeight="1">
      <c r="A474" s="50"/>
      <c r="B474" s="44"/>
      <c r="C474" s="44"/>
      <c r="D474" s="44"/>
      <c r="E474" s="51"/>
      <c r="F474" s="102"/>
      <c r="G474" s="22"/>
    </row>
    <row r="475" ht="15.75" customHeight="1">
      <c r="A475" s="50"/>
      <c r="B475" s="44"/>
      <c r="C475" s="44"/>
      <c r="D475" s="44"/>
      <c r="E475" s="51"/>
      <c r="F475" s="102"/>
      <c r="G475" s="22"/>
    </row>
    <row r="476" ht="15.75" customHeight="1">
      <c r="A476" s="50"/>
      <c r="B476" s="44"/>
      <c r="C476" s="44"/>
      <c r="D476" s="44"/>
      <c r="E476" s="51"/>
      <c r="F476" s="102"/>
      <c r="G476" s="22"/>
    </row>
    <row r="477" ht="15.75" customHeight="1">
      <c r="A477" s="50"/>
      <c r="B477" s="44"/>
      <c r="C477" s="44"/>
      <c r="D477" s="44"/>
      <c r="E477" s="51"/>
      <c r="F477" s="102"/>
      <c r="G477" s="22"/>
    </row>
    <row r="478" ht="15.75" customHeight="1">
      <c r="A478" s="50"/>
      <c r="B478" s="44"/>
      <c r="C478" s="44"/>
      <c r="D478" s="44"/>
      <c r="E478" s="51"/>
      <c r="F478" s="102"/>
      <c r="G478" s="22"/>
    </row>
    <row r="479" ht="15.75" customHeight="1">
      <c r="A479" s="50"/>
      <c r="B479" s="44"/>
      <c r="C479" s="44"/>
      <c r="D479" s="44"/>
      <c r="E479" s="51"/>
      <c r="F479" s="102"/>
      <c r="G479" s="22"/>
    </row>
    <row r="480" ht="15.75" customHeight="1">
      <c r="A480" s="50"/>
      <c r="B480" s="44"/>
      <c r="C480" s="44"/>
      <c r="D480" s="44"/>
      <c r="E480" s="51"/>
      <c r="F480" s="102"/>
      <c r="G480" s="22"/>
    </row>
    <row r="481" ht="15.75" customHeight="1">
      <c r="A481" s="50"/>
      <c r="B481" s="44"/>
      <c r="C481" s="44"/>
      <c r="D481" s="44"/>
      <c r="E481" s="51"/>
      <c r="F481" s="102"/>
      <c r="G481" s="22"/>
    </row>
    <row r="482" ht="15.75" customHeight="1">
      <c r="A482" s="50"/>
      <c r="B482" s="44"/>
      <c r="C482" s="44"/>
      <c r="D482" s="44"/>
      <c r="E482" s="51"/>
      <c r="F482" s="102"/>
      <c r="G482" s="22"/>
    </row>
    <row r="483" ht="15.75" customHeight="1">
      <c r="A483" s="50"/>
      <c r="B483" s="44"/>
      <c r="C483" s="44"/>
      <c r="D483" s="44"/>
      <c r="E483" s="51"/>
      <c r="F483" s="102"/>
      <c r="G483" s="22"/>
    </row>
    <row r="484" ht="15.75" customHeight="1">
      <c r="A484" s="50"/>
      <c r="B484" s="44"/>
      <c r="C484" s="44"/>
      <c r="D484" s="44"/>
      <c r="E484" s="51"/>
      <c r="F484" s="102"/>
      <c r="G484" s="22"/>
    </row>
    <row r="485" ht="15.75" customHeight="1">
      <c r="A485" s="50"/>
      <c r="B485" s="44"/>
      <c r="C485" s="44"/>
      <c r="D485" s="44"/>
      <c r="E485" s="51"/>
      <c r="F485" s="102"/>
      <c r="G485" s="22"/>
    </row>
    <row r="486" ht="15.75" customHeight="1">
      <c r="A486" s="50"/>
      <c r="B486" s="44"/>
      <c r="C486" s="44"/>
      <c r="D486" s="44"/>
      <c r="E486" s="51"/>
      <c r="F486" s="102"/>
      <c r="G486" s="22"/>
    </row>
    <row r="487" ht="15.75" customHeight="1">
      <c r="A487" s="50"/>
      <c r="B487" s="44"/>
      <c r="C487" s="44"/>
      <c r="D487" s="44"/>
      <c r="E487" s="51"/>
      <c r="F487" s="102"/>
      <c r="G487" s="22"/>
    </row>
    <row r="488" ht="15.75" customHeight="1">
      <c r="A488" s="50"/>
      <c r="B488" s="44"/>
      <c r="C488" s="44"/>
      <c r="D488" s="44"/>
      <c r="E488" s="51"/>
      <c r="F488" s="102"/>
      <c r="G488" s="22"/>
    </row>
    <row r="489" ht="15.75" customHeight="1">
      <c r="A489" s="50"/>
      <c r="B489" s="44"/>
      <c r="C489" s="44"/>
      <c r="D489" s="44"/>
      <c r="E489" s="51"/>
      <c r="F489" s="102"/>
      <c r="G489" s="22"/>
    </row>
    <row r="490" ht="15.75" customHeight="1">
      <c r="A490" s="50"/>
      <c r="B490" s="44"/>
      <c r="C490" s="44"/>
      <c r="D490" s="44"/>
      <c r="E490" s="51"/>
      <c r="F490" s="102"/>
      <c r="G490" s="22"/>
    </row>
    <row r="491" ht="15.75" customHeight="1">
      <c r="A491" s="50"/>
      <c r="B491" s="44"/>
      <c r="C491" s="44"/>
      <c r="D491" s="44"/>
      <c r="E491" s="51"/>
      <c r="F491" s="102"/>
      <c r="G491" s="22"/>
    </row>
    <row r="492" ht="15.75" customHeight="1">
      <c r="A492" s="50"/>
      <c r="B492" s="44"/>
      <c r="C492" s="44"/>
      <c r="D492" s="44"/>
      <c r="E492" s="51"/>
      <c r="F492" s="102"/>
      <c r="G492" s="22"/>
    </row>
    <row r="493" ht="15.75" customHeight="1">
      <c r="A493" s="50"/>
      <c r="B493" s="44"/>
      <c r="C493" s="44"/>
      <c r="D493" s="44"/>
      <c r="E493" s="51"/>
      <c r="F493" s="102"/>
      <c r="G493" s="22"/>
    </row>
    <row r="494" ht="15.75" customHeight="1">
      <c r="A494" s="50"/>
      <c r="B494" s="44"/>
      <c r="C494" s="44"/>
      <c r="D494" s="44"/>
      <c r="E494" s="51"/>
      <c r="F494" s="102"/>
      <c r="G494" s="22"/>
    </row>
    <row r="495" ht="15.75" customHeight="1">
      <c r="A495" s="50"/>
      <c r="B495" s="44"/>
      <c r="C495" s="44"/>
      <c r="D495" s="44"/>
      <c r="E495" s="51"/>
      <c r="F495" s="102"/>
      <c r="G495" s="22"/>
    </row>
    <row r="496" ht="15.75" customHeight="1">
      <c r="A496" s="50"/>
      <c r="B496" s="44"/>
      <c r="C496" s="44"/>
      <c r="D496" s="44"/>
      <c r="E496" s="51"/>
      <c r="F496" s="102"/>
      <c r="G496" s="22"/>
    </row>
    <row r="497" ht="15.75" customHeight="1">
      <c r="A497" s="50"/>
      <c r="B497" s="44"/>
      <c r="C497" s="44"/>
      <c r="D497" s="44"/>
      <c r="E497" s="51"/>
      <c r="F497" s="102"/>
      <c r="G497" s="22"/>
    </row>
    <row r="498" ht="15.75" customHeight="1">
      <c r="A498" s="50"/>
      <c r="B498" s="44"/>
      <c r="C498" s="44"/>
      <c r="D498" s="44"/>
      <c r="E498" s="51"/>
      <c r="F498" s="102"/>
      <c r="G498" s="22"/>
    </row>
    <row r="499" ht="15.75" customHeight="1">
      <c r="A499" s="50"/>
      <c r="B499" s="44"/>
      <c r="C499" s="44"/>
      <c r="D499" s="44"/>
      <c r="E499" s="51"/>
      <c r="F499" s="102"/>
      <c r="G499" s="22"/>
    </row>
    <row r="500" ht="15.75" customHeight="1">
      <c r="A500" s="50"/>
      <c r="B500" s="44"/>
      <c r="C500" s="44"/>
      <c r="D500" s="44"/>
      <c r="E500" s="51"/>
      <c r="F500" s="102"/>
      <c r="G500" s="22"/>
    </row>
    <row r="501" ht="15.75" customHeight="1">
      <c r="A501" s="50"/>
      <c r="B501" s="44"/>
      <c r="C501" s="44"/>
      <c r="D501" s="44"/>
      <c r="E501" s="51"/>
      <c r="F501" s="102"/>
      <c r="G501" s="22"/>
    </row>
    <row r="502" ht="15.75" customHeight="1">
      <c r="A502" s="50"/>
      <c r="B502" s="44"/>
      <c r="C502" s="44"/>
      <c r="D502" s="44"/>
      <c r="E502" s="51"/>
      <c r="F502" s="102"/>
      <c r="G502" s="22"/>
    </row>
    <row r="503" ht="15.75" customHeight="1">
      <c r="A503" s="50"/>
      <c r="B503" s="44"/>
      <c r="C503" s="44"/>
      <c r="D503" s="44"/>
      <c r="E503" s="51"/>
      <c r="F503" s="102"/>
      <c r="G503" s="22"/>
    </row>
    <row r="504" ht="15.75" customHeight="1">
      <c r="A504" s="50"/>
      <c r="B504" s="44"/>
      <c r="C504" s="44"/>
      <c r="D504" s="44"/>
      <c r="E504" s="51"/>
      <c r="F504" s="102"/>
      <c r="G504" s="22"/>
    </row>
    <row r="505" ht="15.75" customHeight="1">
      <c r="A505" s="50"/>
      <c r="B505" s="44"/>
      <c r="C505" s="44"/>
      <c r="D505" s="44"/>
      <c r="E505" s="51"/>
      <c r="F505" s="102"/>
      <c r="G505" s="22"/>
    </row>
    <row r="506" ht="15.75" customHeight="1">
      <c r="A506" s="50"/>
      <c r="B506" s="44"/>
      <c r="C506" s="44"/>
      <c r="D506" s="44"/>
      <c r="E506" s="51"/>
      <c r="F506" s="102"/>
      <c r="G506" s="22"/>
    </row>
    <row r="507" ht="15.75" customHeight="1">
      <c r="A507" s="50"/>
      <c r="B507" s="44"/>
      <c r="C507" s="44"/>
      <c r="D507" s="44"/>
      <c r="E507" s="51"/>
      <c r="F507" s="102"/>
      <c r="G507" s="22"/>
    </row>
    <row r="508" ht="15.75" customHeight="1">
      <c r="A508" s="50"/>
      <c r="B508" s="44"/>
      <c r="C508" s="44"/>
      <c r="D508" s="44"/>
      <c r="E508" s="51"/>
      <c r="F508" s="102"/>
      <c r="G508" s="22"/>
    </row>
    <row r="509" ht="15.75" customHeight="1">
      <c r="A509" s="50"/>
      <c r="B509" s="44"/>
      <c r="C509" s="44"/>
      <c r="D509" s="44"/>
      <c r="E509" s="51"/>
      <c r="F509" s="102"/>
      <c r="G509" s="22"/>
    </row>
    <row r="510" ht="15.75" customHeight="1">
      <c r="A510" s="50"/>
      <c r="B510" s="44"/>
      <c r="C510" s="44"/>
      <c r="D510" s="44"/>
      <c r="E510" s="51"/>
      <c r="F510" s="102"/>
      <c r="G510" s="22"/>
    </row>
    <row r="511" ht="15.75" customHeight="1">
      <c r="A511" s="50"/>
      <c r="B511" s="44"/>
      <c r="C511" s="44"/>
      <c r="D511" s="44"/>
      <c r="E511" s="51"/>
      <c r="F511" s="102"/>
      <c r="G511" s="22"/>
    </row>
    <row r="512" ht="15.75" customHeight="1">
      <c r="A512" s="50"/>
      <c r="B512" s="44"/>
      <c r="C512" s="44"/>
      <c r="D512" s="44"/>
      <c r="E512" s="51"/>
      <c r="F512" s="102"/>
      <c r="G512" s="22"/>
    </row>
    <row r="513" ht="15.75" customHeight="1">
      <c r="A513" s="50"/>
      <c r="B513" s="44"/>
      <c r="C513" s="44"/>
      <c r="D513" s="44"/>
      <c r="E513" s="51"/>
      <c r="F513" s="102"/>
      <c r="G513" s="22"/>
    </row>
    <row r="514" ht="15.75" customHeight="1">
      <c r="A514" s="50"/>
      <c r="B514" s="44"/>
      <c r="C514" s="44"/>
      <c r="D514" s="44"/>
      <c r="E514" s="51"/>
      <c r="F514" s="102"/>
      <c r="G514" s="22"/>
    </row>
    <row r="515" ht="15.75" customHeight="1">
      <c r="A515" s="50"/>
      <c r="B515" s="44"/>
      <c r="C515" s="44"/>
      <c r="D515" s="44"/>
      <c r="E515" s="51"/>
      <c r="F515" s="102"/>
      <c r="G515" s="22"/>
    </row>
    <row r="516" ht="15.75" customHeight="1">
      <c r="A516" s="50"/>
      <c r="B516" s="44"/>
      <c r="C516" s="44"/>
      <c r="D516" s="44"/>
      <c r="E516" s="51"/>
      <c r="F516" s="102"/>
      <c r="G516" s="22"/>
    </row>
    <row r="517" ht="15.75" customHeight="1">
      <c r="A517" s="50"/>
      <c r="B517" s="44"/>
      <c r="C517" s="44"/>
      <c r="D517" s="44"/>
      <c r="E517" s="51"/>
      <c r="F517" s="102"/>
      <c r="G517" s="22"/>
    </row>
    <row r="518" ht="15.75" customHeight="1">
      <c r="A518" s="50"/>
      <c r="B518" s="44"/>
      <c r="C518" s="44"/>
      <c r="D518" s="44"/>
      <c r="E518" s="51"/>
      <c r="F518" s="102"/>
      <c r="G518" s="22"/>
    </row>
    <row r="519" ht="15.75" customHeight="1">
      <c r="A519" s="50"/>
      <c r="B519" s="44"/>
      <c r="C519" s="44"/>
      <c r="D519" s="44"/>
      <c r="E519" s="51"/>
      <c r="F519" s="102"/>
      <c r="G519" s="22"/>
    </row>
    <row r="520" ht="15.75" customHeight="1">
      <c r="A520" s="50"/>
      <c r="B520" s="44"/>
      <c r="C520" s="44"/>
      <c r="D520" s="44"/>
      <c r="E520" s="51"/>
      <c r="F520" s="102"/>
      <c r="G520" s="22"/>
    </row>
    <row r="521" ht="15.75" customHeight="1">
      <c r="A521" s="50"/>
      <c r="B521" s="44"/>
      <c r="C521" s="44"/>
      <c r="D521" s="44"/>
      <c r="E521" s="51"/>
      <c r="F521" s="102"/>
      <c r="G521" s="22"/>
    </row>
    <row r="522" ht="15.75" customHeight="1">
      <c r="A522" s="50"/>
      <c r="B522" s="44"/>
      <c r="C522" s="44"/>
      <c r="D522" s="44"/>
      <c r="E522" s="51"/>
      <c r="F522" s="102"/>
      <c r="G522" s="22"/>
    </row>
    <row r="523" ht="15.75" customHeight="1">
      <c r="A523" s="50"/>
      <c r="B523" s="44"/>
      <c r="C523" s="44"/>
      <c r="D523" s="44"/>
      <c r="E523" s="51"/>
      <c r="F523" s="102"/>
      <c r="G523" s="22"/>
    </row>
    <row r="524" ht="15.75" customHeight="1">
      <c r="A524" s="50"/>
      <c r="B524" s="44"/>
      <c r="C524" s="44"/>
      <c r="D524" s="44"/>
      <c r="E524" s="51"/>
      <c r="F524" s="102"/>
      <c r="G524" s="22"/>
    </row>
    <row r="525" ht="15.75" customHeight="1">
      <c r="A525" s="50"/>
      <c r="B525" s="44"/>
      <c r="C525" s="44"/>
      <c r="D525" s="44"/>
      <c r="E525" s="51"/>
      <c r="F525" s="102"/>
      <c r="G525" s="22"/>
    </row>
    <row r="526" ht="15.75" customHeight="1">
      <c r="A526" s="50"/>
      <c r="B526" s="44"/>
      <c r="C526" s="44"/>
      <c r="D526" s="44"/>
      <c r="E526" s="51"/>
      <c r="F526" s="102"/>
      <c r="G526" s="22"/>
    </row>
    <row r="527" ht="15.75" customHeight="1">
      <c r="A527" s="50"/>
      <c r="B527" s="44"/>
      <c r="C527" s="44"/>
      <c r="D527" s="44"/>
      <c r="E527" s="51"/>
      <c r="F527" s="102"/>
      <c r="G527" s="22"/>
    </row>
    <row r="528" ht="15.75" customHeight="1">
      <c r="A528" s="50"/>
      <c r="B528" s="44"/>
      <c r="C528" s="44"/>
      <c r="D528" s="44"/>
      <c r="E528" s="51"/>
      <c r="F528" s="102"/>
      <c r="G528" s="22"/>
    </row>
    <row r="529" ht="15.75" customHeight="1">
      <c r="A529" s="50"/>
      <c r="B529" s="44"/>
      <c r="C529" s="44"/>
      <c r="D529" s="44"/>
      <c r="E529" s="51"/>
      <c r="F529" s="102"/>
      <c r="G529" s="22"/>
    </row>
    <row r="530" ht="15.75" customHeight="1">
      <c r="A530" s="50"/>
      <c r="B530" s="44"/>
      <c r="C530" s="44"/>
      <c r="D530" s="44"/>
      <c r="E530" s="51"/>
      <c r="F530" s="102"/>
      <c r="G530" s="22"/>
    </row>
    <row r="531" ht="15.75" customHeight="1">
      <c r="A531" s="50"/>
      <c r="B531" s="44"/>
      <c r="C531" s="44"/>
      <c r="D531" s="44"/>
      <c r="E531" s="51"/>
      <c r="F531" s="102"/>
      <c r="G531" s="22"/>
    </row>
    <row r="532" ht="15.75" customHeight="1">
      <c r="A532" s="50"/>
      <c r="B532" s="44"/>
      <c r="C532" s="44"/>
      <c r="D532" s="44"/>
      <c r="E532" s="51"/>
      <c r="F532" s="102"/>
      <c r="G532" s="22"/>
    </row>
    <row r="533" ht="15.75" customHeight="1">
      <c r="A533" s="50"/>
      <c r="B533" s="44"/>
      <c r="C533" s="44"/>
      <c r="D533" s="44"/>
      <c r="E533" s="51"/>
      <c r="F533" s="102"/>
      <c r="G533" s="22"/>
    </row>
    <row r="534" ht="15.75" customHeight="1">
      <c r="A534" s="50"/>
      <c r="B534" s="44"/>
      <c r="C534" s="44"/>
      <c r="D534" s="44"/>
      <c r="E534" s="51"/>
      <c r="F534" s="102"/>
      <c r="G534" s="22"/>
    </row>
    <row r="535" ht="15.75" customHeight="1">
      <c r="A535" s="50"/>
      <c r="B535" s="44"/>
      <c r="C535" s="44"/>
      <c r="D535" s="44"/>
      <c r="E535" s="51"/>
      <c r="F535" s="102"/>
      <c r="G535" s="22"/>
    </row>
    <row r="536" ht="15.75" customHeight="1">
      <c r="A536" s="50"/>
      <c r="B536" s="44"/>
      <c r="C536" s="44"/>
      <c r="D536" s="44"/>
      <c r="E536" s="51"/>
      <c r="F536" s="102"/>
      <c r="G536" s="22"/>
    </row>
    <row r="537" ht="15.75" customHeight="1">
      <c r="A537" s="50"/>
      <c r="B537" s="44"/>
      <c r="C537" s="44"/>
      <c r="D537" s="44"/>
      <c r="E537" s="51"/>
      <c r="F537" s="102"/>
      <c r="G537" s="22"/>
    </row>
    <row r="538" ht="15.75" customHeight="1">
      <c r="A538" s="50"/>
      <c r="B538" s="44"/>
      <c r="C538" s="44"/>
      <c r="D538" s="44"/>
      <c r="E538" s="51"/>
      <c r="F538" s="102"/>
      <c r="G538" s="22"/>
    </row>
    <row r="539" ht="15.75" customHeight="1">
      <c r="A539" s="50"/>
      <c r="B539" s="44"/>
      <c r="C539" s="44"/>
      <c r="D539" s="44"/>
      <c r="E539" s="51"/>
      <c r="F539" s="102"/>
      <c r="G539" s="22"/>
    </row>
    <row r="540" ht="15.75" customHeight="1">
      <c r="A540" s="50"/>
      <c r="B540" s="44"/>
      <c r="C540" s="44"/>
      <c r="D540" s="44"/>
      <c r="E540" s="51"/>
      <c r="F540" s="102"/>
      <c r="G540" s="22"/>
    </row>
    <row r="541" ht="15.75" customHeight="1">
      <c r="A541" s="50"/>
      <c r="B541" s="44"/>
      <c r="C541" s="44"/>
      <c r="D541" s="44"/>
      <c r="E541" s="51"/>
      <c r="F541" s="102"/>
      <c r="G541" s="22"/>
    </row>
    <row r="542" ht="15.75" customHeight="1">
      <c r="A542" s="50"/>
      <c r="B542" s="44"/>
      <c r="C542" s="44"/>
      <c r="D542" s="44"/>
      <c r="E542" s="51"/>
      <c r="F542" s="102"/>
      <c r="G542" s="22"/>
    </row>
    <row r="543" ht="15.75" customHeight="1">
      <c r="A543" s="50"/>
      <c r="B543" s="44"/>
      <c r="C543" s="44"/>
      <c r="D543" s="44"/>
      <c r="E543" s="51"/>
      <c r="F543" s="102"/>
      <c r="G543" s="22"/>
    </row>
    <row r="544" ht="15.75" customHeight="1">
      <c r="A544" s="50"/>
      <c r="B544" s="44"/>
      <c r="C544" s="44"/>
      <c r="D544" s="44"/>
      <c r="E544" s="51"/>
      <c r="F544" s="102"/>
      <c r="G544" s="22"/>
    </row>
    <row r="545" ht="15.75" customHeight="1">
      <c r="A545" s="50"/>
      <c r="B545" s="44"/>
      <c r="C545" s="44"/>
      <c r="D545" s="44"/>
      <c r="E545" s="51"/>
      <c r="F545" s="102"/>
      <c r="G545" s="22"/>
    </row>
    <row r="546" ht="15.75" customHeight="1">
      <c r="A546" s="50"/>
      <c r="B546" s="44"/>
      <c r="C546" s="44"/>
      <c r="D546" s="44"/>
      <c r="E546" s="51"/>
      <c r="F546" s="102"/>
      <c r="G546" s="22"/>
    </row>
    <row r="547" ht="15.75" customHeight="1">
      <c r="A547" s="50"/>
      <c r="B547" s="44"/>
      <c r="C547" s="44"/>
      <c r="D547" s="44"/>
      <c r="E547" s="51"/>
      <c r="F547" s="102"/>
      <c r="G547" s="22"/>
    </row>
    <row r="548" ht="15.75" customHeight="1">
      <c r="A548" s="50"/>
      <c r="B548" s="44"/>
      <c r="C548" s="44"/>
      <c r="D548" s="44"/>
      <c r="E548" s="51"/>
      <c r="F548" s="102"/>
      <c r="G548" s="22"/>
    </row>
    <row r="549" ht="15.75" customHeight="1">
      <c r="A549" s="50"/>
      <c r="B549" s="44"/>
      <c r="C549" s="44"/>
      <c r="D549" s="44"/>
      <c r="E549" s="51"/>
      <c r="F549" s="102"/>
      <c r="G549" s="22"/>
    </row>
    <row r="550" ht="15.75" customHeight="1">
      <c r="A550" s="50"/>
      <c r="B550" s="44"/>
      <c r="C550" s="44"/>
      <c r="D550" s="44"/>
      <c r="E550" s="51"/>
      <c r="F550" s="102"/>
      <c r="G550" s="22"/>
    </row>
    <row r="551" ht="15.75" customHeight="1">
      <c r="A551" s="50"/>
      <c r="B551" s="44"/>
      <c r="C551" s="44"/>
      <c r="D551" s="44"/>
      <c r="E551" s="51"/>
      <c r="F551" s="102"/>
      <c r="G551" s="22"/>
    </row>
    <row r="552" ht="15.75" customHeight="1">
      <c r="A552" s="50"/>
      <c r="B552" s="44"/>
      <c r="C552" s="44"/>
      <c r="D552" s="44"/>
      <c r="E552" s="51"/>
      <c r="F552" s="102"/>
      <c r="G552" s="22"/>
    </row>
    <row r="553" ht="15.75" customHeight="1">
      <c r="A553" s="50"/>
      <c r="B553" s="44"/>
      <c r="C553" s="44"/>
      <c r="D553" s="44"/>
      <c r="E553" s="51"/>
      <c r="F553" s="102"/>
      <c r="G553" s="22"/>
    </row>
    <row r="554" ht="15.75" customHeight="1">
      <c r="A554" s="50"/>
      <c r="B554" s="44"/>
      <c r="C554" s="44"/>
      <c r="D554" s="44"/>
      <c r="E554" s="51"/>
      <c r="F554" s="102"/>
      <c r="G554" s="22"/>
    </row>
    <row r="555" ht="15.75" customHeight="1">
      <c r="A555" s="50"/>
      <c r="B555" s="44"/>
      <c r="C555" s="44"/>
      <c r="D555" s="44"/>
      <c r="E555" s="51"/>
      <c r="F555" s="102"/>
      <c r="G555" s="22"/>
    </row>
    <row r="556" ht="15.75" customHeight="1">
      <c r="A556" s="50"/>
      <c r="B556" s="44"/>
      <c r="C556" s="44"/>
      <c r="D556" s="44"/>
      <c r="E556" s="51"/>
      <c r="F556" s="102"/>
      <c r="G556" s="22"/>
    </row>
    <row r="557" ht="15.75" customHeight="1">
      <c r="A557" s="50"/>
      <c r="B557" s="44"/>
      <c r="C557" s="44"/>
      <c r="D557" s="44"/>
      <c r="E557" s="51"/>
      <c r="F557" s="102"/>
      <c r="G557" s="22"/>
    </row>
    <row r="558" ht="15.75" customHeight="1">
      <c r="A558" s="50"/>
      <c r="B558" s="44"/>
      <c r="C558" s="44"/>
      <c r="D558" s="44"/>
      <c r="E558" s="51"/>
      <c r="F558" s="102"/>
      <c r="G558" s="22"/>
    </row>
    <row r="559" ht="15.75" customHeight="1">
      <c r="A559" s="50"/>
      <c r="B559" s="44"/>
      <c r="C559" s="44"/>
      <c r="D559" s="44"/>
      <c r="E559" s="51"/>
      <c r="F559" s="102"/>
      <c r="G559" s="22"/>
    </row>
    <row r="560" ht="15.75" customHeight="1">
      <c r="A560" s="50"/>
      <c r="B560" s="44"/>
      <c r="C560" s="44"/>
      <c r="D560" s="44"/>
      <c r="E560" s="51"/>
      <c r="F560" s="102"/>
      <c r="G560" s="22"/>
    </row>
    <row r="561" ht="15.75" customHeight="1">
      <c r="A561" s="50"/>
      <c r="B561" s="44"/>
      <c r="C561" s="44"/>
      <c r="D561" s="44"/>
      <c r="E561" s="51"/>
      <c r="F561" s="102"/>
      <c r="G561" s="22"/>
    </row>
    <row r="562" ht="15.75" customHeight="1">
      <c r="A562" s="50"/>
      <c r="B562" s="44"/>
      <c r="C562" s="44"/>
      <c r="D562" s="44"/>
      <c r="E562" s="51"/>
      <c r="F562" s="102"/>
      <c r="G562" s="22"/>
    </row>
    <row r="563" ht="15.75" customHeight="1">
      <c r="A563" s="50"/>
      <c r="B563" s="44"/>
      <c r="C563" s="44"/>
      <c r="D563" s="44"/>
      <c r="E563" s="51"/>
      <c r="F563" s="102"/>
      <c r="G563" s="22"/>
    </row>
    <row r="564" ht="15.75" customHeight="1">
      <c r="A564" s="50"/>
      <c r="B564" s="44"/>
      <c r="C564" s="44"/>
      <c r="D564" s="44"/>
      <c r="E564" s="51"/>
      <c r="F564" s="102"/>
      <c r="G564" s="22"/>
    </row>
    <row r="565" ht="15.75" customHeight="1">
      <c r="A565" s="50"/>
      <c r="B565" s="44"/>
      <c r="C565" s="44"/>
      <c r="D565" s="44"/>
      <c r="E565" s="51"/>
      <c r="F565" s="102"/>
      <c r="G565" s="22"/>
    </row>
    <row r="566" ht="15.75" customHeight="1">
      <c r="A566" s="50"/>
      <c r="B566" s="44"/>
      <c r="C566" s="44"/>
      <c r="D566" s="44"/>
      <c r="E566" s="51"/>
      <c r="F566" s="102"/>
      <c r="G566" s="22"/>
    </row>
    <row r="567" ht="15.75" customHeight="1">
      <c r="A567" s="50"/>
      <c r="B567" s="44"/>
      <c r="C567" s="44"/>
      <c r="D567" s="44"/>
      <c r="E567" s="51"/>
      <c r="F567" s="102"/>
      <c r="G567" s="22"/>
    </row>
    <row r="568" ht="15.75" customHeight="1">
      <c r="A568" s="50"/>
      <c r="B568" s="44"/>
      <c r="C568" s="44"/>
      <c r="D568" s="44"/>
      <c r="E568" s="51"/>
      <c r="F568" s="102"/>
      <c r="G568" s="22"/>
    </row>
    <row r="569" ht="15.75" customHeight="1">
      <c r="A569" s="50"/>
      <c r="B569" s="44"/>
      <c r="C569" s="44"/>
      <c r="D569" s="44"/>
      <c r="E569" s="51"/>
      <c r="F569" s="102"/>
      <c r="G569" s="22"/>
    </row>
    <row r="570" ht="15.75" customHeight="1">
      <c r="A570" s="50"/>
      <c r="B570" s="44"/>
      <c r="C570" s="44"/>
      <c r="D570" s="44"/>
      <c r="E570" s="51"/>
      <c r="F570" s="102"/>
      <c r="G570" s="22"/>
    </row>
    <row r="571" ht="15.75" customHeight="1">
      <c r="A571" s="50"/>
      <c r="B571" s="44"/>
      <c r="C571" s="44"/>
      <c r="D571" s="44"/>
      <c r="E571" s="51"/>
      <c r="F571" s="102"/>
      <c r="G571" s="22"/>
    </row>
    <row r="572" ht="15.75" customHeight="1">
      <c r="A572" s="50"/>
      <c r="B572" s="44"/>
      <c r="C572" s="44"/>
      <c r="D572" s="44"/>
      <c r="E572" s="51"/>
      <c r="F572" s="102"/>
      <c r="G572" s="22"/>
    </row>
    <row r="573" ht="15.75" customHeight="1">
      <c r="A573" s="50"/>
      <c r="B573" s="44"/>
      <c r="C573" s="44"/>
      <c r="D573" s="44"/>
      <c r="E573" s="51"/>
      <c r="F573" s="102"/>
      <c r="G573" s="22"/>
    </row>
    <row r="574" ht="15.75" customHeight="1">
      <c r="A574" s="50"/>
      <c r="B574" s="44"/>
      <c r="C574" s="44"/>
      <c r="D574" s="44"/>
      <c r="E574" s="51"/>
      <c r="F574" s="102"/>
      <c r="G574" s="22"/>
    </row>
    <row r="575" ht="15.75" customHeight="1">
      <c r="A575" s="50"/>
      <c r="B575" s="44"/>
      <c r="C575" s="44"/>
      <c r="D575" s="44"/>
      <c r="E575" s="51"/>
      <c r="F575" s="102"/>
      <c r="G575" s="22"/>
    </row>
    <row r="576" ht="15.75" customHeight="1">
      <c r="A576" s="50"/>
      <c r="B576" s="44"/>
      <c r="C576" s="44"/>
      <c r="D576" s="44"/>
      <c r="E576" s="51"/>
      <c r="F576" s="102"/>
      <c r="G576" s="22"/>
    </row>
    <row r="577" ht="15.75" customHeight="1">
      <c r="A577" s="50"/>
      <c r="B577" s="44"/>
      <c r="C577" s="44"/>
      <c r="D577" s="44"/>
      <c r="E577" s="51"/>
      <c r="F577" s="102"/>
      <c r="G577" s="22"/>
    </row>
    <row r="578" ht="15.75" customHeight="1">
      <c r="A578" s="50"/>
      <c r="B578" s="44"/>
      <c r="C578" s="44"/>
      <c r="D578" s="44"/>
      <c r="E578" s="51"/>
      <c r="F578" s="102"/>
      <c r="G578" s="22"/>
    </row>
    <row r="579" ht="15.75" customHeight="1">
      <c r="A579" s="50"/>
      <c r="B579" s="44"/>
      <c r="C579" s="44"/>
      <c r="D579" s="44"/>
      <c r="E579" s="51"/>
      <c r="F579" s="102"/>
      <c r="G579" s="22"/>
    </row>
    <row r="580" ht="15.75" customHeight="1">
      <c r="A580" s="50"/>
      <c r="B580" s="44"/>
      <c r="C580" s="44"/>
      <c r="D580" s="44"/>
      <c r="E580" s="51"/>
      <c r="F580" s="102"/>
      <c r="G580" s="22"/>
    </row>
    <row r="581" ht="15.75" customHeight="1">
      <c r="A581" s="50"/>
      <c r="B581" s="44"/>
      <c r="C581" s="44"/>
      <c r="D581" s="44"/>
      <c r="E581" s="51"/>
      <c r="F581" s="102"/>
      <c r="G581" s="22"/>
    </row>
    <row r="582" ht="15.75" customHeight="1">
      <c r="A582" s="50"/>
      <c r="B582" s="44"/>
      <c r="C582" s="44"/>
      <c r="D582" s="44"/>
      <c r="E582" s="51"/>
      <c r="F582" s="102"/>
      <c r="G582" s="22"/>
    </row>
    <row r="583" ht="15.75" customHeight="1">
      <c r="A583" s="50"/>
      <c r="B583" s="44"/>
      <c r="C583" s="44"/>
      <c r="D583" s="44"/>
      <c r="E583" s="51"/>
      <c r="F583" s="102"/>
      <c r="G583" s="22"/>
    </row>
    <row r="584" ht="15.75" customHeight="1">
      <c r="A584" s="50"/>
      <c r="B584" s="44"/>
      <c r="C584" s="44"/>
      <c r="D584" s="44"/>
      <c r="E584" s="51"/>
      <c r="F584" s="102"/>
      <c r="G584" s="22"/>
    </row>
    <row r="585" ht="15.75" customHeight="1">
      <c r="A585" s="50"/>
      <c r="B585" s="44"/>
      <c r="C585" s="44"/>
      <c r="D585" s="44"/>
      <c r="E585" s="51"/>
      <c r="F585" s="102"/>
      <c r="G585" s="22"/>
    </row>
    <row r="586" ht="15.75" customHeight="1">
      <c r="A586" s="50"/>
      <c r="B586" s="44"/>
      <c r="C586" s="44"/>
      <c r="D586" s="44"/>
      <c r="E586" s="51"/>
      <c r="F586" s="102"/>
      <c r="G586" s="22"/>
    </row>
    <row r="587" ht="15.75" customHeight="1">
      <c r="A587" s="50"/>
      <c r="B587" s="44"/>
      <c r="C587" s="44"/>
      <c r="D587" s="44"/>
      <c r="E587" s="51"/>
      <c r="F587" s="102"/>
      <c r="G587" s="22"/>
    </row>
    <row r="588" ht="15.75" customHeight="1">
      <c r="A588" s="50"/>
      <c r="B588" s="44"/>
      <c r="C588" s="44"/>
      <c r="D588" s="44"/>
      <c r="E588" s="51"/>
      <c r="F588" s="102"/>
      <c r="G588" s="22"/>
    </row>
    <row r="589" ht="15.75" customHeight="1">
      <c r="A589" s="50"/>
      <c r="B589" s="44"/>
      <c r="C589" s="44"/>
      <c r="D589" s="44"/>
      <c r="E589" s="51"/>
      <c r="F589" s="102"/>
      <c r="G589" s="22"/>
    </row>
    <row r="590" ht="15.75" customHeight="1">
      <c r="A590" s="50"/>
      <c r="B590" s="44"/>
      <c r="C590" s="44"/>
      <c r="D590" s="44"/>
      <c r="E590" s="51"/>
      <c r="F590" s="102"/>
      <c r="G590" s="22"/>
    </row>
    <row r="591" ht="15.75" customHeight="1">
      <c r="A591" s="50"/>
      <c r="B591" s="44"/>
      <c r="C591" s="44"/>
      <c r="D591" s="44"/>
      <c r="E591" s="51"/>
      <c r="F591" s="102"/>
      <c r="G591" s="22"/>
    </row>
    <row r="592" ht="15.75" customHeight="1">
      <c r="A592" s="50"/>
      <c r="B592" s="44"/>
      <c r="C592" s="44"/>
      <c r="D592" s="44"/>
      <c r="E592" s="51"/>
      <c r="F592" s="102"/>
      <c r="G592" s="22"/>
    </row>
    <row r="593" ht="15.75" customHeight="1">
      <c r="A593" s="50"/>
      <c r="B593" s="44"/>
      <c r="C593" s="44"/>
      <c r="D593" s="44"/>
      <c r="E593" s="51"/>
      <c r="F593" s="102"/>
      <c r="G593" s="22"/>
    </row>
    <row r="594" ht="15.75" customHeight="1">
      <c r="A594" s="50"/>
      <c r="B594" s="44"/>
      <c r="C594" s="44"/>
      <c r="D594" s="44"/>
      <c r="E594" s="51"/>
      <c r="F594" s="102"/>
      <c r="G594" s="22"/>
    </row>
    <row r="595" ht="15.75" customHeight="1">
      <c r="A595" s="50"/>
      <c r="B595" s="44"/>
      <c r="C595" s="44"/>
      <c r="D595" s="44"/>
      <c r="E595" s="51"/>
      <c r="F595" s="102"/>
      <c r="G595" s="22"/>
    </row>
    <row r="596" ht="15.75" customHeight="1">
      <c r="A596" s="50"/>
      <c r="B596" s="44"/>
      <c r="C596" s="44"/>
      <c r="D596" s="44"/>
      <c r="E596" s="51"/>
      <c r="F596" s="102"/>
      <c r="G596" s="22"/>
    </row>
    <row r="597" ht="15.75" customHeight="1">
      <c r="A597" s="50"/>
      <c r="B597" s="44"/>
      <c r="C597" s="44"/>
      <c r="D597" s="44"/>
      <c r="E597" s="51"/>
      <c r="F597" s="102"/>
      <c r="G597" s="22"/>
    </row>
    <row r="598" ht="15.75" customHeight="1">
      <c r="A598" s="50"/>
      <c r="B598" s="44"/>
      <c r="C598" s="44"/>
      <c r="D598" s="44"/>
      <c r="E598" s="51"/>
      <c r="F598" s="102"/>
      <c r="G598" s="22"/>
    </row>
    <row r="599" ht="15.75" customHeight="1">
      <c r="A599" s="50"/>
      <c r="B599" s="44"/>
      <c r="C599" s="44"/>
      <c r="D599" s="44"/>
      <c r="E599" s="51"/>
      <c r="F599" s="102"/>
      <c r="G599" s="22"/>
    </row>
    <row r="600" ht="15.75" customHeight="1">
      <c r="A600" s="50"/>
      <c r="B600" s="44"/>
      <c r="C600" s="44"/>
      <c r="D600" s="44"/>
      <c r="E600" s="51"/>
      <c r="F600" s="102"/>
      <c r="G600" s="22"/>
    </row>
    <row r="601" ht="15.75" customHeight="1">
      <c r="A601" s="50"/>
      <c r="B601" s="44"/>
      <c r="C601" s="44"/>
      <c r="D601" s="44"/>
      <c r="E601" s="51"/>
      <c r="F601" s="102"/>
      <c r="G601" s="22"/>
    </row>
    <row r="602" ht="15.75" customHeight="1">
      <c r="A602" s="50"/>
      <c r="B602" s="44"/>
      <c r="C602" s="44"/>
      <c r="D602" s="44"/>
      <c r="E602" s="51"/>
      <c r="F602" s="102"/>
      <c r="G602" s="22"/>
    </row>
    <row r="603" ht="15.75" customHeight="1">
      <c r="A603" s="50"/>
      <c r="B603" s="44"/>
      <c r="C603" s="44"/>
      <c r="D603" s="44"/>
      <c r="E603" s="51"/>
      <c r="F603" s="102"/>
      <c r="G603" s="22"/>
    </row>
    <row r="604" ht="15.75" customHeight="1">
      <c r="A604" s="50"/>
      <c r="B604" s="44"/>
      <c r="C604" s="44"/>
      <c r="D604" s="44"/>
      <c r="E604" s="51"/>
      <c r="F604" s="102"/>
      <c r="G604" s="22"/>
    </row>
    <row r="605" ht="15.75" customHeight="1">
      <c r="A605" s="50"/>
      <c r="B605" s="44"/>
      <c r="C605" s="44"/>
      <c r="D605" s="44"/>
      <c r="E605" s="51"/>
      <c r="F605" s="102"/>
      <c r="G605" s="22"/>
    </row>
    <row r="606" ht="15.75" customHeight="1">
      <c r="A606" s="50"/>
      <c r="B606" s="44"/>
      <c r="C606" s="44"/>
      <c r="D606" s="44"/>
      <c r="E606" s="51"/>
      <c r="F606" s="102"/>
      <c r="G606" s="22"/>
    </row>
    <row r="607" ht="15.75" customHeight="1">
      <c r="A607" s="50"/>
      <c r="B607" s="44"/>
      <c r="C607" s="44"/>
      <c r="D607" s="44"/>
      <c r="E607" s="51"/>
      <c r="F607" s="102"/>
      <c r="G607" s="22"/>
    </row>
    <row r="608" ht="15.75" customHeight="1">
      <c r="A608" s="50"/>
      <c r="B608" s="44"/>
      <c r="C608" s="44"/>
      <c r="D608" s="44"/>
      <c r="E608" s="51"/>
      <c r="F608" s="102"/>
      <c r="G608" s="22"/>
    </row>
    <row r="609" ht="15.75" customHeight="1">
      <c r="A609" s="50"/>
      <c r="B609" s="44"/>
      <c r="C609" s="44"/>
      <c r="D609" s="44"/>
      <c r="E609" s="51"/>
      <c r="F609" s="102"/>
      <c r="G609" s="22"/>
    </row>
    <row r="610" ht="15.75" customHeight="1">
      <c r="A610" s="50"/>
      <c r="B610" s="44"/>
      <c r="C610" s="44"/>
      <c r="D610" s="44"/>
      <c r="E610" s="51"/>
      <c r="F610" s="102"/>
      <c r="G610" s="22"/>
    </row>
    <row r="611" ht="15.75" customHeight="1">
      <c r="A611" s="50"/>
      <c r="B611" s="44"/>
      <c r="C611" s="44"/>
      <c r="D611" s="44"/>
      <c r="E611" s="51"/>
      <c r="F611" s="102"/>
      <c r="G611" s="22"/>
    </row>
    <row r="612" ht="15.75" customHeight="1">
      <c r="A612" s="50"/>
      <c r="B612" s="44"/>
      <c r="C612" s="44"/>
      <c r="D612" s="44"/>
      <c r="E612" s="51"/>
      <c r="F612" s="102"/>
      <c r="G612" s="22"/>
    </row>
    <row r="613" ht="15.75" customHeight="1">
      <c r="A613" s="50"/>
      <c r="B613" s="44"/>
      <c r="C613" s="44"/>
      <c r="D613" s="44"/>
      <c r="E613" s="51"/>
      <c r="F613" s="102"/>
      <c r="G613" s="22"/>
    </row>
    <row r="614" ht="15.75" customHeight="1">
      <c r="A614" s="50"/>
      <c r="B614" s="44"/>
      <c r="C614" s="44"/>
      <c r="D614" s="44"/>
      <c r="E614" s="51"/>
      <c r="F614" s="102"/>
      <c r="G614" s="22"/>
    </row>
    <row r="615" ht="15.75" customHeight="1">
      <c r="A615" s="50"/>
      <c r="B615" s="44"/>
      <c r="C615" s="44"/>
      <c r="D615" s="44"/>
      <c r="E615" s="51"/>
      <c r="F615" s="102"/>
      <c r="G615" s="22"/>
    </row>
    <row r="616" ht="15.75" customHeight="1">
      <c r="A616" s="50"/>
      <c r="B616" s="44"/>
      <c r="C616" s="44"/>
      <c r="D616" s="44"/>
      <c r="E616" s="51"/>
      <c r="F616" s="102"/>
      <c r="G616" s="22"/>
    </row>
    <row r="617" ht="15.75" customHeight="1">
      <c r="A617" s="50"/>
      <c r="B617" s="44"/>
      <c r="C617" s="44"/>
      <c r="D617" s="44"/>
      <c r="E617" s="51"/>
      <c r="F617" s="102"/>
      <c r="G617" s="22"/>
    </row>
    <row r="618" ht="15.75" customHeight="1">
      <c r="A618" s="50"/>
      <c r="B618" s="44"/>
      <c r="C618" s="44"/>
      <c r="D618" s="44"/>
      <c r="E618" s="51"/>
      <c r="F618" s="102"/>
      <c r="G618" s="22"/>
    </row>
    <row r="619" ht="15.75" customHeight="1">
      <c r="A619" s="50"/>
      <c r="B619" s="44"/>
      <c r="C619" s="44"/>
      <c r="D619" s="44"/>
      <c r="E619" s="51"/>
      <c r="F619" s="102"/>
      <c r="G619" s="22"/>
    </row>
    <row r="620" ht="15.75" customHeight="1">
      <c r="A620" s="50"/>
      <c r="B620" s="44"/>
      <c r="C620" s="44"/>
      <c r="D620" s="44"/>
      <c r="E620" s="51"/>
      <c r="F620" s="102"/>
      <c r="G620" s="22"/>
    </row>
    <row r="621" ht="15.75" customHeight="1">
      <c r="A621" s="50"/>
      <c r="B621" s="44"/>
      <c r="C621" s="44"/>
      <c r="D621" s="44"/>
      <c r="E621" s="51"/>
      <c r="F621" s="102"/>
      <c r="G621" s="22"/>
    </row>
    <row r="622" ht="15.75" customHeight="1">
      <c r="A622" s="50"/>
      <c r="B622" s="44"/>
      <c r="C622" s="44"/>
      <c r="D622" s="44"/>
      <c r="E622" s="51"/>
      <c r="F622" s="102"/>
      <c r="G622" s="22"/>
    </row>
    <row r="623" ht="15.75" customHeight="1">
      <c r="A623" s="50"/>
      <c r="B623" s="44"/>
      <c r="C623" s="44"/>
      <c r="D623" s="44"/>
      <c r="E623" s="51"/>
      <c r="F623" s="102"/>
      <c r="G623" s="22"/>
    </row>
    <row r="624" ht="15.75" customHeight="1">
      <c r="A624" s="50"/>
      <c r="B624" s="44"/>
      <c r="C624" s="44"/>
      <c r="D624" s="44"/>
      <c r="E624" s="51"/>
      <c r="F624" s="102"/>
      <c r="G624" s="22"/>
    </row>
    <row r="625" ht="15.75" customHeight="1">
      <c r="A625" s="50"/>
      <c r="B625" s="44"/>
      <c r="C625" s="44"/>
      <c r="D625" s="44"/>
      <c r="E625" s="51"/>
      <c r="F625" s="102"/>
      <c r="G625" s="22"/>
    </row>
    <row r="626" ht="15.75" customHeight="1">
      <c r="A626" s="50"/>
      <c r="B626" s="44"/>
      <c r="C626" s="44"/>
      <c r="D626" s="44"/>
      <c r="E626" s="51"/>
      <c r="F626" s="102"/>
      <c r="G626" s="22"/>
    </row>
    <row r="627" ht="15.75" customHeight="1">
      <c r="A627" s="50"/>
      <c r="B627" s="44"/>
      <c r="C627" s="44"/>
      <c r="D627" s="44"/>
      <c r="E627" s="51"/>
      <c r="F627" s="102"/>
      <c r="G627" s="22"/>
    </row>
    <row r="628" ht="15.75" customHeight="1">
      <c r="A628" s="50"/>
      <c r="B628" s="44"/>
      <c r="C628" s="44"/>
      <c r="D628" s="44"/>
      <c r="E628" s="51"/>
      <c r="F628" s="102"/>
      <c r="G628" s="22"/>
    </row>
    <row r="629" ht="15.75" customHeight="1">
      <c r="A629" s="50"/>
      <c r="B629" s="44"/>
      <c r="C629" s="44"/>
      <c r="D629" s="44"/>
      <c r="E629" s="51"/>
      <c r="F629" s="102"/>
      <c r="G629" s="22"/>
    </row>
    <row r="630" ht="15.75" customHeight="1">
      <c r="A630" s="50"/>
      <c r="B630" s="44"/>
      <c r="C630" s="44"/>
      <c r="D630" s="44"/>
      <c r="E630" s="51"/>
      <c r="F630" s="102"/>
      <c r="G630" s="22"/>
    </row>
    <row r="631" ht="15.75" customHeight="1">
      <c r="A631" s="50"/>
      <c r="B631" s="44"/>
      <c r="C631" s="44"/>
      <c r="D631" s="44"/>
      <c r="E631" s="51"/>
      <c r="F631" s="102"/>
      <c r="G631" s="22"/>
    </row>
    <row r="632" ht="15.75" customHeight="1">
      <c r="A632" s="50"/>
      <c r="B632" s="44"/>
      <c r="C632" s="44"/>
      <c r="D632" s="44"/>
      <c r="E632" s="51"/>
      <c r="F632" s="102"/>
      <c r="G632" s="22"/>
    </row>
    <row r="633" ht="15.75" customHeight="1">
      <c r="A633" s="50"/>
      <c r="B633" s="44"/>
      <c r="C633" s="44"/>
      <c r="D633" s="44"/>
      <c r="E633" s="51"/>
      <c r="F633" s="102"/>
      <c r="G633" s="22"/>
    </row>
    <row r="634" ht="15.75" customHeight="1">
      <c r="A634" s="50"/>
      <c r="B634" s="44"/>
      <c r="C634" s="44"/>
      <c r="D634" s="44"/>
      <c r="E634" s="51"/>
      <c r="F634" s="102"/>
      <c r="G634" s="22"/>
    </row>
    <row r="635" ht="15.75" customHeight="1">
      <c r="A635" s="50"/>
      <c r="B635" s="44"/>
      <c r="C635" s="44"/>
      <c r="D635" s="44"/>
      <c r="E635" s="51"/>
      <c r="F635" s="102"/>
      <c r="G635" s="22"/>
    </row>
    <row r="636" ht="15.75" customHeight="1">
      <c r="A636" s="50"/>
      <c r="B636" s="44"/>
      <c r="C636" s="44"/>
      <c r="D636" s="44"/>
      <c r="E636" s="51"/>
      <c r="F636" s="102"/>
      <c r="G636" s="22"/>
    </row>
    <row r="637" ht="15.75" customHeight="1">
      <c r="A637" s="50"/>
      <c r="B637" s="44"/>
      <c r="C637" s="44"/>
      <c r="D637" s="44"/>
      <c r="E637" s="51"/>
      <c r="F637" s="102"/>
      <c r="G637" s="22"/>
    </row>
    <row r="638" ht="15.75" customHeight="1">
      <c r="A638" s="50"/>
      <c r="B638" s="44"/>
      <c r="C638" s="44"/>
      <c r="D638" s="44"/>
      <c r="E638" s="51"/>
      <c r="F638" s="102"/>
      <c r="G638" s="22"/>
    </row>
    <row r="639" ht="15.75" customHeight="1">
      <c r="A639" s="50"/>
      <c r="B639" s="44"/>
      <c r="C639" s="44"/>
      <c r="D639" s="44"/>
      <c r="E639" s="51"/>
      <c r="F639" s="102"/>
      <c r="G639" s="22"/>
    </row>
    <row r="640" ht="15.75" customHeight="1">
      <c r="A640" s="50"/>
      <c r="B640" s="44"/>
      <c r="C640" s="44"/>
      <c r="D640" s="44"/>
      <c r="E640" s="51"/>
      <c r="F640" s="102"/>
      <c r="G640" s="22"/>
    </row>
    <row r="641" ht="15.75" customHeight="1">
      <c r="A641" s="50"/>
      <c r="B641" s="44"/>
      <c r="C641" s="44"/>
      <c r="D641" s="44"/>
      <c r="E641" s="51"/>
      <c r="F641" s="102"/>
      <c r="G641" s="22"/>
    </row>
    <row r="642" ht="15.75" customHeight="1">
      <c r="A642" s="50"/>
      <c r="B642" s="44"/>
      <c r="C642" s="44"/>
      <c r="D642" s="44"/>
      <c r="E642" s="51"/>
      <c r="F642" s="102"/>
      <c r="G642" s="22"/>
    </row>
    <row r="643" ht="15.75" customHeight="1">
      <c r="A643" s="50"/>
      <c r="B643" s="44"/>
      <c r="C643" s="44"/>
      <c r="D643" s="44"/>
      <c r="E643" s="51"/>
      <c r="F643" s="102"/>
      <c r="G643" s="22"/>
    </row>
    <row r="644" ht="15.75" customHeight="1">
      <c r="A644" s="50"/>
      <c r="B644" s="44"/>
      <c r="C644" s="44"/>
      <c r="D644" s="44"/>
      <c r="E644" s="51"/>
      <c r="F644" s="102"/>
      <c r="G644" s="22"/>
    </row>
    <row r="645" ht="15.75" customHeight="1">
      <c r="A645" s="50"/>
      <c r="B645" s="44"/>
      <c r="C645" s="44"/>
      <c r="D645" s="44"/>
      <c r="E645" s="51"/>
      <c r="F645" s="102"/>
      <c r="G645" s="22"/>
    </row>
    <row r="646" ht="15.75" customHeight="1">
      <c r="A646" s="50"/>
      <c r="B646" s="44"/>
      <c r="C646" s="44"/>
      <c r="D646" s="44"/>
      <c r="E646" s="51"/>
      <c r="F646" s="102"/>
      <c r="G646" s="22"/>
    </row>
    <row r="647" ht="15.75" customHeight="1">
      <c r="A647" s="50"/>
      <c r="B647" s="44"/>
      <c r="C647" s="44"/>
      <c r="D647" s="44"/>
      <c r="E647" s="51"/>
      <c r="F647" s="102"/>
      <c r="G647" s="22"/>
    </row>
    <row r="648" ht="15.75" customHeight="1">
      <c r="A648" s="50"/>
      <c r="B648" s="44"/>
      <c r="C648" s="44"/>
      <c r="D648" s="44"/>
      <c r="E648" s="51"/>
      <c r="F648" s="102"/>
      <c r="G648" s="22"/>
    </row>
    <row r="649" ht="15.75" customHeight="1">
      <c r="A649" s="50"/>
      <c r="B649" s="44"/>
      <c r="C649" s="44"/>
      <c r="D649" s="44"/>
      <c r="E649" s="51"/>
      <c r="F649" s="102"/>
      <c r="G649" s="22"/>
    </row>
    <row r="650" ht="15.75" customHeight="1">
      <c r="A650" s="50"/>
      <c r="B650" s="44"/>
      <c r="C650" s="44"/>
      <c r="D650" s="44"/>
      <c r="E650" s="51"/>
      <c r="F650" s="102"/>
      <c r="G650" s="22"/>
    </row>
    <row r="651" ht="15.75" customHeight="1">
      <c r="A651" s="50"/>
      <c r="B651" s="44"/>
      <c r="C651" s="44"/>
      <c r="D651" s="44"/>
      <c r="E651" s="51"/>
      <c r="F651" s="102"/>
      <c r="G651" s="22"/>
    </row>
    <row r="652" ht="15.75" customHeight="1">
      <c r="A652" s="50"/>
      <c r="B652" s="44"/>
      <c r="C652" s="44"/>
      <c r="D652" s="44"/>
      <c r="E652" s="51"/>
      <c r="F652" s="102"/>
      <c r="G652" s="22"/>
    </row>
    <row r="653" ht="15.75" customHeight="1">
      <c r="A653" s="50"/>
      <c r="B653" s="44"/>
      <c r="C653" s="44"/>
      <c r="D653" s="44"/>
      <c r="E653" s="51"/>
      <c r="F653" s="102"/>
      <c r="G653" s="22"/>
    </row>
    <row r="654" ht="15.75" customHeight="1">
      <c r="A654" s="50"/>
      <c r="B654" s="44"/>
      <c r="C654" s="44"/>
      <c r="D654" s="44"/>
      <c r="E654" s="51"/>
      <c r="F654" s="102"/>
      <c r="G654" s="22"/>
    </row>
    <row r="655" ht="15.75" customHeight="1">
      <c r="A655" s="50"/>
      <c r="B655" s="44"/>
      <c r="C655" s="44"/>
      <c r="D655" s="44"/>
      <c r="E655" s="51"/>
      <c r="F655" s="102"/>
      <c r="G655" s="22"/>
    </row>
    <row r="656" ht="15.75" customHeight="1">
      <c r="A656" s="50"/>
      <c r="B656" s="44"/>
      <c r="C656" s="44"/>
      <c r="D656" s="44"/>
      <c r="E656" s="51"/>
      <c r="F656" s="102"/>
      <c r="G656" s="22"/>
    </row>
    <row r="657" ht="15.75" customHeight="1">
      <c r="A657" s="50"/>
      <c r="B657" s="44"/>
      <c r="C657" s="44"/>
      <c r="D657" s="44"/>
      <c r="E657" s="51"/>
      <c r="F657" s="102"/>
      <c r="G657" s="22"/>
    </row>
    <row r="658" ht="15.75" customHeight="1">
      <c r="A658" s="50"/>
      <c r="B658" s="44"/>
      <c r="C658" s="44"/>
      <c r="D658" s="44"/>
      <c r="E658" s="51"/>
      <c r="F658" s="102"/>
      <c r="G658" s="22"/>
    </row>
    <row r="659" ht="15.75" customHeight="1">
      <c r="A659" s="50"/>
      <c r="B659" s="44"/>
      <c r="C659" s="44"/>
      <c r="D659" s="44"/>
      <c r="E659" s="51"/>
      <c r="F659" s="102"/>
      <c r="G659" s="22"/>
    </row>
    <row r="660" ht="15.75" customHeight="1">
      <c r="A660" s="50"/>
      <c r="B660" s="44"/>
      <c r="C660" s="44"/>
      <c r="D660" s="44"/>
      <c r="E660" s="51"/>
      <c r="F660" s="102"/>
      <c r="G660" s="22"/>
    </row>
    <row r="661" ht="15.75" customHeight="1">
      <c r="A661" s="50"/>
      <c r="B661" s="44"/>
      <c r="C661" s="44"/>
      <c r="D661" s="44"/>
      <c r="E661" s="51"/>
      <c r="F661" s="102"/>
      <c r="G661" s="22"/>
    </row>
    <row r="662" ht="15.75" customHeight="1">
      <c r="A662" s="50"/>
      <c r="B662" s="44"/>
      <c r="C662" s="44"/>
      <c r="D662" s="44"/>
      <c r="E662" s="51"/>
      <c r="F662" s="102"/>
      <c r="G662" s="22"/>
    </row>
    <row r="663" ht="15.75" customHeight="1">
      <c r="A663" s="50"/>
      <c r="B663" s="44"/>
      <c r="C663" s="44"/>
      <c r="D663" s="44"/>
      <c r="E663" s="51"/>
      <c r="F663" s="102"/>
      <c r="G663" s="22"/>
    </row>
    <row r="664" ht="15.75" customHeight="1">
      <c r="A664" s="50"/>
      <c r="B664" s="44"/>
      <c r="C664" s="44"/>
      <c r="D664" s="44"/>
      <c r="E664" s="51"/>
      <c r="F664" s="102"/>
      <c r="G664" s="22"/>
    </row>
    <row r="665" ht="15.75" customHeight="1">
      <c r="A665" s="50"/>
      <c r="B665" s="44"/>
      <c r="C665" s="44"/>
      <c r="D665" s="44"/>
      <c r="E665" s="51"/>
      <c r="F665" s="102"/>
      <c r="G665" s="22"/>
    </row>
    <row r="666" ht="15.75" customHeight="1">
      <c r="A666" s="50"/>
      <c r="B666" s="44"/>
      <c r="C666" s="44"/>
      <c r="D666" s="44"/>
      <c r="E666" s="51"/>
      <c r="F666" s="102"/>
      <c r="G666" s="22"/>
    </row>
    <row r="667" ht="15.75" customHeight="1">
      <c r="A667" s="50"/>
      <c r="B667" s="44"/>
      <c r="C667" s="44"/>
      <c r="D667" s="44"/>
      <c r="E667" s="51"/>
      <c r="F667" s="102"/>
      <c r="G667" s="22"/>
    </row>
    <row r="668" ht="15.75" customHeight="1">
      <c r="A668" s="50"/>
      <c r="B668" s="44"/>
      <c r="C668" s="44"/>
      <c r="D668" s="44"/>
      <c r="E668" s="51"/>
      <c r="F668" s="102"/>
      <c r="G668" s="22"/>
    </row>
    <row r="669" ht="15.75" customHeight="1">
      <c r="A669" s="50"/>
      <c r="B669" s="44"/>
      <c r="C669" s="44"/>
      <c r="D669" s="44"/>
      <c r="E669" s="51"/>
      <c r="F669" s="102"/>
      <c r="G669" s="22"/>
    </row>
    <row r="670" ht="15.75" customHeight="1">
      <c r="A670" s="50"/>
      <c r="B670" s="44"/>
      <c r="C670" s="44"/>
      <c r="D670" s="44"/>
      <c r="E670" s="51"/>
      <c r="F670" s="102"/>
      <c r="G670" s="22"/>
    </row>
    <row r="671" ht="15.75" customHeight="1">
      <c r="A671" s="50"/>
      <c r="B671" s="44"/>
      <c r="C671" s="44"/>
      <c r="D671" s="44"/>
      <c r="E671" s="51"/>
      <c r="F671" s="102"/>
      <c r="G671" s="22"/>
    </row>
    <row r="672" ht="15.75" customHeight="1">
      <c r="A672" s="50"/>
      <c r="B672" s="44"/>
      <c r="C672" s="44"/>
      <c r="D672" s="44"/>
      <c r="E672" s="51"/>
      <c r="F672" s="102"/>
      <c r="G672" s="22"/>
    </row>
    <row r="673" ht="15.75" customHeight="1">
      <c r="A673" s="50"/>
      <c r="B673" s="44"/>
      <c r="C673" s="44"/>
      <c r="D673" s="44"/>
      <c r="E673" s="51"/>
      <c r="F673" s="102"/>
      <c r="G673" s="22"/>
    </row>
    <row r="674" ht="15.75" customHeight="1">
      <c r="A674" s="50"/>
      <c r="B674" s="44"/>
      <c r="C674" s="44"/>
      <c r="D674" s="44"/>
      <c r="E674" s="51"/>
      <c r="F674" s="102"/>
      <c r="G674" s="22"/>
    </row>
    <row r="675" ht="15.75" customHeight="1">
      <c r="A675" s="50"/>
      <c r="B675" s="44"/>
      <c r="C675" s="44"/>
      <c r="D675" s="44"/>
      <c r="E675" s="51"/>
      <c r="F675" s="102"/>
      <c r="G675" s="22"/>
    </row>
    <row r="676" ht="15.75" customHeight="1">
      <c r="A676" s="50"/>
      <c r="B676" s="44"/>
      <c r="C676" s="44"/>
      <c r="D676" s="44"/>
      <c r="E676" s="51"/>
      <c r="F676" s="102"/>
      <c r="G676" s="22"/>
    </row>
    <row r="677" ht="15.75" customHeight="1">
      <c r="A677" s="50"/>
      <c r="B677" s="44"/>
      <c r="C677" s="44"/>
      <c r="D677" s="44"/>
      <c r="E677" s="51"/>
      <c r="F677" s="102"/>
      <c r="G677" s="22"/>
    </row>
    <row r="678" ht="15.75" customHeight="1">
      <c r="A678" s="50"/>
      <c r="B678" s="44"/>
      <c r="C678" s="44"/>
      <c r="D678" s="44"/>
      <c r="E678" s="51"/>
      <c r="F678" s="102"/>
      <c r="G678" s="22"/>
    </row>
    <row r="679" ht="15.75" customHeight="1">
      <c r="A679" s="50"/>
      <c r="B679" s="44"/>
      <c r="C679" s="44"/>
      <c r="D679" s="44"/>
      <c r="E679" s="51"/>
      <c r="F679" s="102"/>
      <c r="G679" s="22"/>
    </row>
    <row r="680" ht="15.75" customHeight="1">
      <c r="A680" s="50"/>
      <c r="B680" s="44"/>
      <c r="C680" s="44"/>
      <c r="D680" s="44"/>
      <c r="E680" s="51"/>
      <c r="F680" s="102"/>
      <c r="G680" s="22"/>
    </row>
    <row r="681" ht="15.75" customHeight="1">
      <c r="A681" s="50"/>
      <c r="B681" s="44"/>
      <c r="C681" s="44"/>
      <c r="D681" s="44"/>
      <c r="E681" s="51"/>
      <c r="F681" s="102"/>
      <c r="G681" s="22"/>
    </row>
    <row r="682" ht="15.75" customHeight="1">
      <c r="A682" s="50"/>
      <c r="B682" s="44"/>
      <c r="C682" s="44"/>
      <c r="D682" s="44"/>
      <c r="E682" s="51"/>
      <c r="F682" s="102"/>
      <c r="G682" s="22"/>
    </row>
    <row r="683" ht="15.75" customHeight="1">
      <c r="A683" s="50"/>
      <c r="B683" s="44"/>
      <c r="C683" s="44"/>
      <c r="D683" s="44"/>
      <c r="E683" s="51"/>
      <c r="F683" s="102"/>
      <c r="G683" s="22"/>
    </row>
    <row r="684" ht="15.75" customHeight="1">
      <c r="A684" s="50"/>
      <c r="B684" s="44"/>
      <c r="C684" s="44"/>
      <c r="D684" s="44"/>
      <c r="E684" s="51"/>
      <c r="F684" s="102"/>
      <c r="G684" s="22"/>
    </row>
    <row r="685" ht="15.75" customHeight="1">
      <c r="A685" s="50"/>
      <c r="B685" s="44"/>
      <c r="C685" s="44"/>
      <c r="D685" s="44"/>
      <c r="E685" s="51"/>
      <c r="F685" s="102"/>
      <c r="G685" s="22"/>
    </row>
    <row r="686" ht="15.75" customHeight="1">
      <c r="A686" s="50"/>
      <c r="B686" s="44"/>
      <c r="C686" s="44"/>
      <c r="D686" s="44"/>
      <c r="E686" s="51"/>
      <c r="F686" s="102"/>
      <c r="G686" s="22"/>
    </row>
    <row r="687" ht="15.75" customHeight="1">
      <c r="A687" s="50"/>
      <c r="B687" s="44"/>
      <c r="C687" s="44"/>
      <c r="D687" s="44"/>
      <c r="E687" s="51"/>
      <c r="F687" s="102"/>
      <c r="G687" s="22"/>
    </row>
    <row r="688" ht="15.75" customHeight="1">
      <c r="A688" s="50"/>
      <c r="B688" s="44"/>
      <c r="C688" s="44"/>
      <c r="D688" s="44"/>
      <c r="E688" s="51"/>
      <c r="F688" s="102"/>
      <c r="G688" s="22"/>
    </row>
    <row r="689" ht="15.75" customHeight="1">
      <c r="A689" s="50"/>
      <c r="B689" s="44"/>
      <c r="C689" s="44"/>
      <c r="D689" s="44"/>
      <c r="E689" s="51"/>
      <c r="F689" s="102"/>
      <c r="G689" s="22"/>
    </row>
    <row r="690" ht="15.75" customHeight="1">
      <c r="A690" s="50"/>
      <c r="B690" s="44"/>
      <c r="C690" s="44"/>
      <c r="D690" s="44"/>
      <c r="E690" s="51"/>
      <c r="F690" s="102"/>
      <c r="G690" s="22"/>
    </row>
    <row r="691" ht="15.75" customHeight="1">
      <c r="A691" s="50"/>
      <c r="B691" s="44"/>
      <c r="C691" s="44"/>
      <c r="D691" s="44"/>
      <c r="E691" s="51"/>
      <c r="F691" s="102"/>
      <c r="G691" s="22"/>
    </row>
    <row r="692" ht="15.75" customHeight="1">
      <c r="A692" s="50"/>
      <c r="B692" s="44"/>
      <c r="C692" s="44"/>
      <c r="D692" s="44"/>
      <c r="E692" s="51"/>
      <c r="F692" s="102"/>
      <c r="G692" s="22"/>
    </row>
    <row r="693" ht="15.75" customHeight="1">
      <c r="A693" s="50"/>
      <c r="B693" s="44"/>
      <c r="C693" s="44"/>
      <c r="D693" s="44"/>
      <c r="E693" s="51"/>
      <c r="F693" s="102"/>
      <c r="G693" s="22"/>
    </row>
    <row r="694" ht="15.75" customHeight="1">
      <c r="A694" s="50"/>
      <c r="B694" s="44"/>
      <c r="C694" s="44"/>
      <c r="D694" s="44"/>
      <c r="E694" s="51"/>
      <c r="F694" s="102"/>
      <c r="G694" s="22"/>
    </row>
    <row r="695" ht="15.75" customHeight="1">
      <c r="A695" s="50"/>
      <c r="B695" s="44"/>
      <c r="C695" s="44"/>
      <c r="D695" s="44"/>
      <c r="E695" s="51"/>
      <c r="F695" s="102"/>
      <c r="G695" s="22"/>
    </row>
    <row r="696" ht="15.75" customHeight="1">
      <c r="A696" s="50"/>
      <c r="B696" s="44"/>
      <c r="C696" s="44"/>
      <c r="D696" s="44"/>
      <c r="E696" s="51"/>
      <c r="F696" s="102"/>
      <c r="G696" s="22"/>
    </row>
    <row r="697" ht="15.75" customHeight="1">
      <c r="A697" s="50"/>
      <c r="B697" s="44"/>
      <c r="C697" s="44"/>
      <c r="D697" s="44"/>
      <c r="E697" s="51"/>
      <c r="F697" s="102"/>
      <c r="G697" s="22"/>
    </row>
    <row r="698" ht="15.75" customHeight="1">
      <c r="A698" s="50"/>
      <c r="B698" s="44"/>
      <c r="C698" s="44"/>
      <c r="D698" s="44"/>
      <c r="E698" s="51"/>
      <c r="F698" s="102"/>
      <c r="G698" s="22"/>
    </row>
    <row r="699" ht="15.75" customHeight="1">
      <c r="A699" s="50"/>
      <c r="B699" s="44"/>
      <c r="C699" s="44"/>
      <c r="D699" s="44"/>
      <c r="E699" s="51"/>
      <c r="F699" s="102"/>
      <c r="G699" s="22"/>
    </row>
    <row r="700" ht="15.75" customHeight="1">
      <c r="A700" s="50"/>
      <c r="B700" s="44"/>
      <c r="C700" s="44"/>
      <c r="D700" s="44"/>
      <c r="E700" s="51"/>
      <c r="F700" s="102"/>
      <c r="G700" s="22"/>
    </row>
    <row r="701" ht="15.75" customHeight="1">
      <c r="A701" s="50"/>
      <c r="B701" s="44"/>
      <c r="C701" s="44"/>
      <c r="D701" s="44"/>
      <c r="E701" s="51"/>
      <c r="F701" s="102"/>
      <c r="G701" s="22"/>
    </row>
    <row r="702" ht="15.75" customHeight="1">
      <c r="A702" s="50"/>
      <c r="B702" s="44"/>
      <c r="C702" s="44"/>
      <c r="D702" s="44"/>
      <c r="E702" s="51"/>
      <c r="F702" s="102"/>
      <c r="G702" s="22"/>
    </row>
    <row r="703" ht="15.75" customHeight="1">
      <c r="A703" s="50"/>
      <c r="B703" s="44"/>
      <c r="C703" s="44"/>
      <c r="D703" s="44"/>
      <c r="E703" s="51"/>
      <c r="F703" s="102"/>
      <c r="G703" s="22"/>
    </row>
    <row r="704" ht="15.75" customHeight="1">
      <c r="A704" s="50"/>
      <c r="B704" s="44"/>
      <c r="C704" s="44"/>
      <c r="D704" s="44"/>
      <c r="E704" s="51"/>
      <c r="F704" s="102"/>
      <c r="G704" s="22"/>
    </row>
    <row r="705" ht="15.75" customHeight="1">
      <c r="A705" s="50"/>
      <c r="B705" s="44"/>
      <c r="C705" s="44"/>
      <c r="D705" s="44"/>
      <c r="E705" s="51"/>
      <c r="F705" s="102"/>
      <c r="G705" s="22"/>
    </row>
    <row r="706" ht="15.75" customHeight="1">
      <c r="A706" s="50"/>
      <c r="B706" s="44"/>
      <c r="C706" s="44"/>
      <c r="D706" s="44"/>
      <c r="E706" s="51"/>
      <c r="F706" s="102"/>
      <c r="G706" s="22"/>
    </row>
    <row r="707" ht="15.75" customHeight="1">
      <c r="A707" s="50"/>
      <c r="B707" s="44"/>
      <c r="C707" s="44"/>
      <c r="D707" s="44"/>
      <c r="E707" s="51"/>
      <c r="F707" s="102"/>
      <c r="G707" s="22"/>
    </row>
    <row r="708" ht="15.75" customHeight="1">
      <c r="A708" s="50"/>
      <c r="B708" s="44"/>
      <c r="C708" s="44"/>
      <c r="D708" s="44"/>
      <c r="E708" s="51"/>
      <c r="F708" s="102"/>
      <c r="G708" s="22"/>
    </row>
    <row r="709" ht="15.75" customHeight="1">
      <c r="A709" s="50"/>
      <c r="B709" s="44"/>
      <c r="C709" s="44"/>
      <c r="D709" s="44"/>
      <c r="E709" s="51"/>
      <c r="F709" s="102"/>
      <c r="G709" s="22"/>
    </row>
    <row r="710" ht="15.75" customHeight="1">
      <c r="A710" s="50"/>
      <c r="B710" s="44"/>
      <c r="C710" s="44"/>
      <c r="D710" s="44"/>
      <c r="E710" s="51"/>
      <c r="F710" s="102"/>
      <c r="G710" s="22"/>
    </row>
    <row r="711" ht="15.75" customHeight="1">
      <c r="A711" s="50"/>
      <c r="B711" s="44"/>
      <c r="C711" s="44"/>
      <c r="D711" s="44"/>
      <c r="E711" s="51"/>
      <c r="F711" s="102"/>
      <c r="G711" s="22"/>
    </row>
    <row r="712" ht="15.75" customHeight="1">
      <c r="A712" s="50"/>
      <c r="B712" s="44"/>
      <c r="C712" s="44"/>
      <c r="D712" s="44"/>
      <c r="E712" s="51"/>
      <c r="F712" s="102"/>
      <c r="G712" s="22"/>
    </row>
    <row r="713" ht="15.75" customHeight="1">
      <c r="A713" s="50"/>
      <c r="B713" s="44"/>
      <c r="C713" s="44"/>
      <c r="D713" s="44"/>
      <c r="E713" s="51"/>
      <c r="F713" s="102"/>
      <c r="G713" s="22"/>
    </row>
    <row r="714" ht="15.75" customHeight="1">
      <c r="A714" s="50"/>
      <c r="B714" s="44"/>
      <c r="C714" s="44"/>
      <c r="D714" s="44"/>
      <c r="E714" s="51"/>
      <c r="F714" s="102"/>
      <c r="G714" s="22"/>
    </row>
    <row r="715" ht="15.75" customHeight="1">
      <c r="A715" s="50"/>
      <c r="B715" s="44"/>
      <c r="C715" s="44"/>
      <c r="D715" s="44"/>
      <c r="E715" s="51"/>
      <c r="F715" s="102"/>
      <c r="G715" s="22"/>
    </row>
    <row r="716" ht="15.75" customHeight="1">
      <c r="A716" s="50"/>
      <c r="B716" s="44"/>
      <c r="C716" s="44"/>
      <c r="D716" s="44"/>
      <c r="E716" s="51"/>
      <c r="F716" s="102"/>
      <c r="G716" s="22"/>
    </row>
    <row r="717" ht="15.75" customHeight="1">
      <c r="A717" s="50"/>
      <c r="B717" s="44"/>
      <c r="C717" s="44"/>
      <c r="D717" s="44"/>
      <c r="E717" s="51"/>
      <c r="F717" s="102"/>
      <c r="G717" s="22"/>
    </row>
    <row r="718" ht="15.75" customHeight="1">
      <c r="A718" s="50"/>
      <c r="B718" s="44"/>
      <c r="C718" s="44"/>
      <c r="D718" s="44"/>
      <c r="E718" s="51"/>
      <c r="F718" s="102"/>
      <c r="G718" s="22"/>
    </row>
    <row r="719" ht="15.75" customHeight="1">
      <c r="A719" s="50"/>
      <c r="B719" s="44"/>
      <c r="C719" s="44"/>
      <c r="D719" s="44"/>
      <c r="E719" s="51"/>
      <c r="F719" s="102"/>
      <c r="G719" s="22"/>
    </row>
    <row r="720" ht="15.75" customHeight="1">
      <c r="A720" s="50"/>
      <c r="B720" s="44"/>
      <c r="C720" s="44"/>
      <c r="D720" s="44"/>
      <c r="E720" s="51"/>
      <c r="F720" s="102"/>
      <c r="G720" s="22"/>
    </row>
    <row r="721" ht="15.75" customHeight="1">
      <c r="A721" s="50"/>
      <c r="B721" s="44"/>
      <c r="C721" s="44"/>
      <c r="D721" s="44"/>
      <c r="E721" s="51"/>
      <c r="F721" s="102"/>
      <c r="G721" s="22"/>
    </row>
    <row r="722" ht="15.75" customHeight="1">
      <c r="A722" s="50"/>
      <c r="B722" s="44"/>
      <c r="C722" s="44"/>
      <c r="D722" s="44"/>
      <c r="E722" s="51"/>
      <c r="F722" s="102"/>
      <c r="G722" s="22"/>
    </row>
    <row r="723" ht="15.75" customHeight="1">
      <c r="A723" s="50"/>
      <c r="B723" s="44"/>
      <c r="C723" s="44"/>
      <c r="D723" s="44"/>
      <c r="E723" s="51"/>
      <c r="F723" s="102"/>
      <c r="G723" s="22"/>
    </row>
    <row r="724" ht="15.75" customHeight="1">
      <c r="A724" s="50"/>
      <c r="B724" s="44"/>
      <c r="C724" s="44"/>
      <c r="D724" s="44"/>
      <c r="E724" s="51"/>
      <c r="F724" s="102"/>
      <c r="G724" s="22"/>
    </row>
    <row r="725" ht="15.75" customHeight="1">
      <c r="A725" s="50"/>
      <c r="B725" s="44"/>
      <c r="C725" s="44"/>
      <c r="D725" s="44"/>
      <c r="E725" s="51"/>
      <c r="F725" s="102"/>
      <c r="G725" s="22"/>
    </row>
    <row r="726" ht="15.75" customHeight="1">
      <c r="A726" s="50"/>
      <c r="B726" s="44"/>
      <c r="C726" s="44"/>
      <c r="D726" s="44"/>
      <c r="E726" s="51"/>
      <c r="F726" s="102"/>
      <c r="G726" s="22"/>
    </row>
    <row r="727" ht="15.75" customHeight="1">
      <c r="A727" s="50"/>
      <c r="B727" s="44"/>
      <c r="C727" s="44"/>
      <c r="D727" s="44"/>
      <c r="E727" s="51"/>
      <c r="F727" s="102"/>
      <c r="G727" s="22"/>
    </row>
    <row r="728" ht="15.75" customHeight="1">
      <c r="A728" s="50"/>
      <c r="B728" s="44"/>
      <c r="C728" s="44"/>
      <c r="D728" s="44"/>
      <c r="E728" s="51"/>
      <c r="F728" s="102"/>
      <c r="G728" s="22"/>
    </row>
    <row r="729" ht="15.75" customHeight="1">
      <c r="A729" s="50"/>
      <c r="B729" s="44"/>
      <c r="C729" s="44"/>
      <c r="D729" s="44"/>
      <c r="E729" s="51"/>
      <c r="F729" s="102"/>
      <c r="G729" s="22"/>
    </row>
    <row r="730" ht="15.75" customHeight="1">
      <c r="A730" s="50"/>
      <c r="B730" s="44"/>
      <c r="C730" s="44"/>
      <c r="D730" s="44"/>
      <c r="E730" s="51"/>
      <c r="F730" s="102"/>
      <c r="G730" s="22"/>
    </row>
    <row r="731" ht="15.75" customHeight="1">
      <c r="A731" s="50"/>
      <c r="B731" s="44"/>
      <c r="C731" s="44"/>
      <c r="D731" s="44"/>
      <c r="E731" s="51"/>
      <c r="F731" s="102"/>
      <c r="G731" s="22"/>
    </row>
    <row r="732" ht="15.75" customHeight="1">
      <c r="A732" s="50"/>
      <c r="B732" s="44"/>
      <c r="C732" s="44"/>
      <c r="D732" s="44"/>
      <c r="E732" s="51"/>
      <c r="F732" s="102"/>
      <c r="G732" s="22"/>
    </row>
    <row r="733" ht="15.75" customHeight="1">
      <c r="A733" s="50"/>
      <c r="B733" s="44"/>
      <c r="C733" s="44"/>
      <c r="D733" s="44"/>
      <c r="E733" s="51"/>
      <c r="F733" s="102"/>
      <c r="G733" s="22"/>
    </row>
    <row r="734" ht="15.75" customHeight="1">
      <c r="A734" s="50"/>
      <c r="B734" s="44"/>
      <c r="C734" s="44"/>
      <c r="D734" s="44"/>
      <c r="E734" s="51"/>
      <c r="F734" s="102"/>
      <c r="G734" s="22"/>
    </row>
    <row r="735" ht="15.75" customHeight="1">
      <c r="A735" s="50"/>
      <c r="B735" s="44"/>
      <c r="C735" s="44"/>
      <c r="D735" s="44"/>
      <c r="E735" s="51"/>
      <c r="F735" s="102"/>
      <c r="G735" s="22"/>
    </row>
    <row r="736" ht="15.75" customHeight="1">
      <c r="A736" s="50"/>
      <c r="B736" s="44"/>
      <c r="C736" s="44"/>
      <c r="D736" s="44"/>
      <c r="E736" s="51"/>
      <c r="F736" s="102"/>
      <c r="G736" s="22"/>
    </row>
    <row r="737" ht="15.75" customHeight="1">
      <c r="A737" s="50"/>
      <c r="B737" s="44"/>
      <c r="C737" s="44"/>
      <c r="D737" s="44"/>
      <c r="E737" s="51"/>
      <c r="F737" s="102"/>
      <c r="G737" s="22"/>
    </row>
    <row r="738" ht="15.75" customHeight="1">
      <c r="A738" s="50"/>
      <c r="B738" s="44"/>
      <c r="C738" s="44"/>
      <c r="D738" s="44"/>
      <c r="E738" s="51"/>
      <c r="F738" s="102"/>
      <c r="G738" s="22"/>
    </row>
    <row r="739" ht="15.75" customHeight="1">
      <c r="A739" s="50"/>
      <c r="B739" s="44"/>
      <c r="C739" s="44"/>
      <c r="D739" s="44"/>
      <c r="E739" s="51"/>
      <c r="F739" s="102"/>
      <c r="G739" s="22"/>
    </row>
    <row r="740" ht="15.75" customHeight="1">
      <c r="A740" s="50"/>
      <c r="B740" s="44"/>
      <c r="C740" s="44"/>
      <c r="D740" s="44"/>
      <c r="E740" s="51"/>
      <c r="F740" s="102"/>
      <c r="G740" s="22"/>
    </row>
    <row r="741" ht="15.75" customHeight="1">
      <c r="A741" s="50"/>
      <c r="B741" s="44"/>
      <c r="C741" s="44"/>
      <c r="D741" s="44"/>
      <c r="E741" s="51"/>
      <c r="F741" s="102"/>
      <c r="G741" s="22"/>
    </row>
    <row r="742" ht="15.75" customHeight="1">
      <c r="A742" s="50"/>
      <c r="B742" s="44"/>
      <c r="C742" s="44"/>
      <c r="D742" s="44"/>
      <c r="E742" s="51"/>
      <c r="F742" s="102"/>
      <c r="G742" s="22"/>
    </row>
    <row r="743" ht="15.75" customHeight="1">
      <c r="A743" s="50"/>
      <c r="B743" s="44"/>
      <c r="C743" s="44"/>
      <c r="D743" s="44"/>
      <c r="E743" s="51"/>
      <c r="F743" s="102"/>
      <c r="G743" s="22"/>
    </row>
    <row r="744" ht="15.75" customHeight="1">
      <c r="A744" s="50"/>
      <c r="B744" s="44"/>
      <c r="C744" s="44"/>
      <c r="D744" s="44"/>
      <c r="E744" s="51"/>
      <c r="F744" s="102"/>
      <c r="G744" s="22"/>
    </row>
    <row r="745" ht="15.75" customHeight="1">
      <c r="A745" s="50"/>
      <c r="B745" s="44"/>
      <c r="C745" s="44"/>
      <c r="D745" s="44"/>
      <c r="E745" s="51"/>
      <c r="F745" s="102"/>
      <c r="G745" s="22"/>
    </row>
    <row r="746" ht="15.75" customHeight="1">
      <c r="A746" s="50"/>
      <c r="B746" s="44"/>
      <c r="C746" s="44"/>
      <c r="D746" s="44"/>
      <c r="E746" s="51"/>
      <c r="F746" s="102"/>
      <c r="G746" s="22"/>
    </row>
    <row r="747" ht="15.75" customHeight="1">
      <c r="A747" s="50"/>
      <c r="B747" s="44"/>
      <c r="C747" s="44"/>
      <c r="D747" s="44"/>
      <c r="E747" s="51"/>
      <c r="F747" s="102"/>
      <c r="G747" s="22"/>
    </row>
    <row r="748" ht="15.75" customHeight="1">
      <c r="A748" s="50"/>
      <c r="B748" s="44"/>
      <c r="C748" s="44"/>
      <c r="D748" s="44"/>
      <c r="E748" s="51"/>
      <c r="F748" s="102"/>
      <c r="G748" s="22"/>
    </row>
    <row r="749" ht="15.75" customHeight="1">
      <c r="A749" s="50"/>
      <c r="B749" s="44"/>
      <c r="C749" s="44"/>
      <c r="D749" s="44"/>
      <c r="E749" s="51"/>
      <c r="F749" s="102"/>
      <c r="G749" s="22"/>
    </row>
    <row r="750" ht="15.75" customHeight="1">
      <c r="A750" s="50"/>
      <c r="B750" s="44"/>
      <c r="C750" s="44"/>
      <c r="D750" s="44"/>
      <c r="E750" s="51"/>
      <c r="F750" s="102"/>
      <c r="G750" s="22"/>
    </row>
    <row r="751" ht="15.75" customHeight="1">
      <c r="A751" s="50"/>
      <c r="B751" s="44"/>
      <c r="C751" s="44"/>
      <c r="D751" s="44"/>
      <c r="E751" s="51"/>
      <c r="F751" s="102"/>
      <c r="G751" s="22"/>
    </row>
    <row r="752" ht="15.75" customHeight="1">
      <c r="A752" s="50"/>
      <c r="B752" s="44"/>
      <c r="C752" s="44"/>
      <c r="D752" s="44"/>
      <c r="E752" s="51"/>
      <c r="F752" s="102"/>
      <c r="G752" s="22"/>
    </row>
    <row r="753" ht="15.75" customHeight="1">
      <c r="A753" s="50"/>
      <c r="B753" s="44"/>
      <c r="C753" s="44"/>
      <c r="D753" s="44"/>
      <c r="E753" s="51"/>
      <c r="F753" s="102"/>
      <c r="G753" s="22"/>
    </row>
    <row r="754" ht="15.75" customHeight="1">
      <c r="A754" s="50"/>
      <c r="B754" s="44"/>
      <c r="C754" s="44"/>
      <c r="D754" s="44"/>
      <c r="E754" s="51"/>
      <c r="F754" s="102"/>
      <c r="G754" s="22"/>
    </row>
    <row r="755" ht="15.75" customHeight="1">
      <c r="A755" s="50"/>
      <c r="B755" s="44"/>
      <c r="C755" s="44"/>
      <c r="D755" s="44"/>
      <c r="E755" s="51"/>
      <c r="F755" s="102"/>
      <c r="G755" s="22"/>
    </row>
    <row r="756" ht="15.75" customHeight="1">
      <c r="A756" s="50"/>
      <c r="B756" s="44"/>
      <c r="C756" s="44"/>
      <c r="D756" s="44"/>
      <c r="E756" s="51"/>
      <c r="F756" s="102"/>
      <c r="G756" s="22"/>
    </row>
    <row r="757" ht="15.75" customHeight="1">
      <c r="A757" s="50"/>
      <c r="B757" s="44"/>
      <c r="C757" s="44"/>
      <c r="D757" s="44"/>
      <c r="E757" s="51"/>
      <c r="F757" s="102"/>
      <c r="G757" s="22"/>
    </row>
    <row r="758" ht="15.75" customHeight="1">
      <c r="A758" s="50"/>
      <c r="B758" s="44"/>
      <c r="C758" s="44"/>
      <c r="D758" s="44"/>
      <c r="E758" s="51"/>
      <c r="F758" s="102"/>
      <c r="G758" s="22"/>
    </row>
    <row r="759" ht="15.75" customHeight="1">
      <c r="A759" s="50"/>
      <c r="B759" s="44"/>
      <c r="C759" s="44"/>
      <c r="D759" s="44"/>
      <c r="E759" s="51"/>
      <c r="F759" s="102"/>
      <c r="G759" s="22"/>
    </row>
    <row r="760" ht="15.75" customHeight="1">
      <c r="A760" s="50"/>
      <c r="B760" s="44"/>
      <c r="C760" s="44"/>
      <c r="D760" s="44"/>
      <c r="E760" s="51"/>
      <c r="F760" s="102"/>
      <c r="G760" s="22"/>
    </row>
    <row r="761" ht="15.75" customHeight="1">
      <c r="A761" s="50"/>
      <c r="B761" s="44"/>
      <c r="C761" s="44"/>
      <c r="D761" s="44"/>
      <c r="E761" s="51"/>
      <c r="F761" s="102"/>
      <c r="G761" s="22"/>
    </row>
    <row r="762" ht="15.75" customHeight="1">
      <c r="A762" s="50"/>
      <c r="B762" s="44"/>
      <c r="C762" s="44"/>
      <c r="D762" s="44"/>
      <c r="E762" s="51"/>
      <c r="F762" s="102"/>
      <c r="G762" s="22"/>
    </row>
    <row r="763" ht="15.75" customHeight="1">
      <c r="A763" s="50"/>
      <c r="B763" s="44"/>
      <c r="C763" s="44"/>
      <c r="D763" s="44"/>
      <c r="E763" s="51"/>
      <c r="F763" s="102"/>
      <c r="G763" s="22"/>
    </row>
    <row r="764" ht="15.75" customHeight="1">
      <c r="A764" s="50"/>
      <c r="B764" s="44"/>
      <c r="C764" s="44"/>
      <c r="D764" s="44"/>
      <c r="E764" s="51"/>
      <c r="F764" s="102"/>
      <c r="G764" s="22"/>
    </row>
    <row r="765" ht="15.75" customHeight="1">
      <c r="A765" s="50"/>
      <c r="B765" s="44"/>
      <c r="C765" s="44"/>
      <c r="D765" s="44"/>
      <c r="E765" s="51"/>
      <c r="F765" s="102"/>
      <c r="G765" s="22"/>
    </row>
    <row r="766" ht="15.75" customHeight="1">
      <c r="A766" s="50"/>
      <c r="B766" s="44"/>
      <c r="C766" s="44"/>
      <c r="D766" s="44"/>
      <c r="E766" s="51"/>
      <c r="F766" s="102"/>
      <c r="G766" s="22"/>
    </row>
    <row r="767" ht="15.75" customHeight="1">
      <c r="A767" s="50"/>
      <c r="B767" s="44"/>
      <c r="C767" s="44"/>
      <c r="D767" s="44"/>
      <c r="E767" s="51"/>
      <c r="F767" s="102"/>
      <c r="G767" s="22"/>
    </row>
    <row r="768" ht="15.75" customHeight="1">
      <c r="A768" s="50"/>
      <c r="B768" s="44"/>
      <c r="C768" s="44"/>
      <c r="D768" s="44"/>
      <c r="E768" s="51"/>
      <c r="F768" s="102"/>
      <c r="G768" s="22"/>
    </row>
    <row r="769" ht="15.75" customHeight="1">
      <c r="A769" s="50"/>
      <c r="B769" s="44"/>
      <c r="C769" s="44"/>
      <c r="D769" s="44"/>
      <c r="E769" s="51"/>
      <c r="F769" s="102"/>
      <c r="G769" s="22"/>
    </row>
    <row r="770" ht="15.75" customHeight="1">
      <c r="A770" s="50"/>
      <c r="B770" s="44"/>
      <c r="C770" s="44"/>
      <c r="D770" s="44"/>
      <c r="E770" s="51"/>
      <c r="F770" s="102"/>
      <c r="G770" s="22"/>
    </row>
    <row r="771" ht="15.75" customHeight="1">
      <c r="A771" s="50"/>
      <c r="B771" s="44"/>
      <c r="C771" s="44"/>
      <c r="D771" s="44"/>
      <c r="E771" s="51"/>
      <c r="F771" s="102"/>
      <c r="G771" s="22"/>
    </row>
    <row r="772" ht="15.75" customHeight="1">
      <c r="A772" s="50"/>
      <c r="B772" s="44"/>
      <c r="C772" s="44"/>
      <c r="D772" s="44"/>
      <c r="E772" s="51"/>
      <c r="F772" s="102"/>
      <c r="G772" s="22"/>
    </row>
    <row r="773" ht="15.75" customHeight="1">
      <c r="A773" s="50"/>
      <c r="B773" s="44"/>
      <c r="C773" s="44"/>
      <c r="D773" s="44"/>
      <c r="E773" s="51"/>
      <c r="F773" s="102"/>
      <c r="G773" s="22"/>
    </row>
    <row r="774" ht="15.75" customHeight="1">
      <c r="A774" s="50"/>
      <c r="B774" s="44"/>
      <c r="C774" s="44"/>
      <c r="D774" s="44"/>
      <c r="E774" s="51"/>
      <c r="F774" s="102"/>
      <c r="G774" s="22"/>
    </row>
    <row r="775" ht="15.75" customHeight="1">
      <c r="A775" s="50"/>
      <c r="B775" s="44"/>
      <c r="C775" s="44"/>
      <c r="D775" s="44"/>
      <c r="E775" s="51"/>
      <c r="F775" s="102"/>
      <c r="G775" s="22"/>
    </row>
    <row r="776" ht="15.75" customHeight="1">
      <c r="A776" s="50"/>
      <c r="B776" s="44"/>
      <c r="C776" s="44"/>
      <c r="D776" s="44"/>
      <c r="E776" s="51"/>
      <c r="F776" s="102"/>
      <c r="G776" s="22"/>
    </row>
    <row r="777" ht="15.75" customHeight="1">
      <c r="A777" s="50"/>
      <c r="B777" s="44"/>
      <c r="C777" s="44"/>
      <c r="D777" s="44"/>
      <c r="E777" s="51"/>
      <c r="F777" s="102"/>
      <c r="G777" s="22"/>
    </row>
    <row r="778" ht="15.75" customHeight="1">
      <c r="A778" s="50"/>
      <c r="B778" s="44"/>
      <c r="C778" s="44"/>
      <c r="D778" s="44"/>
      <c r="E778" s="51"/>
      <c r="F778" s="102"/>
      <c r="G778" s="22"/>
    </row>
    <row r="779" ht="15.75" customHeight="1">
      <c r="A779" s="50"/>
      <c r="B779" s="44"/>
      <c r="C779" s="44"/>
      <c r="D779" s="44"/>
      <c r="E779" s="51"/>
      <c r="F779" s="102"/>
      <c r="G779" s="22"/>
    </row>
    <row r="780" ht="15.75" customHeight="1">
      <c r="A780" s="50"/>
      <c r="B780" s="44"/>
      <c r="C780" s="44"/>
      <c r="D780" s="44"/>
      <c r="E780" s="51"/>
      <c r="F780" s="102"/>
      <c r="G780" s="22"/>
    </row>
    <row r="781" ht="15.75" customHeight="1">
      <c r="A781" s="50"/>
      <c r="B781" s="44"/>
      <c r="C781" s="44"/>
      <c r="D781" s="44"/>
      <c r="E781" s="51"/>
      <c r="F781" s="102"/>
      <c r="G781" s="22"/>
    </row>
    <row r="782" ht="15.75" customHeight="1">
      <c r="A782" s="50"/>
      <c r="B782" s="44"/>
      <c r="C782" s="44"/>
      <c r="D782" s="44"/>
      <c r="E782" s="51"/>
      <c r="F782" s="102"/>
      <c r="G782" s="22"/>
    </row>
    <row r="783" ht="15.75" customHeight="1">
      <c r="A783" s="50"/>
      <c r="B783" s="44"/>
      <c r="C783" s="44"/>
      <c r="D783" s="44"/>
      <c r="E783" s="51"/>
      <c r="F783" s="102"/>
      <c r="G783" s="22"/>
    </row>
    <row r="784" ht="15.75" customHeight="1">
      <c r="A784" s="50"/>
      <c r="B784" s="44"/>
      <c r="C784" s="44"/>
      <c r="D784" s="44"/>
      <c r="E784" s="51"/>
      <c r="F784" s="102"/>
      <c r="G784" s="22"/>
    </row>
    <row r="785" ht="15.75" customHeight="1">
      <c r="A785" s="50"/>
      <c r="B785" s="44"/>
      <c r="C785" s="44"/>
      <c r="D785" s="44"/>
      <c r="E785" s="51"/>
      <c r="F785" s="102"/>
      <c r="G785" s="22"/>
    </row>
    <row r="786" ht="15.75" customHeight="1">
      <c r="A786" s="50"/>
      <c r="B786" s="44"/>
      <c r="C786" s="44"/>
      <c r="D786" s="44"/>
      <c r="E786" s="51"/>
      <c r="F786" s="102"/>
      <c r="G786" s="22"/>
    </row>
    <row r="787" ht="15.75" customHeight="1">
      <c r="A787" s="50"/>
      <c r="B787" s="44"/>
      <c r="C787" s="44"/>
      <c r="D787" s="44"/>
      <c r="E787" s="51"/>
      <c r="F787" s="102"/>
      <c r="G787" s="22"/>
    </row>
    <row r="788" ht="15.75" customHeight="1">
      <c r="A788" s="50"/>
      <c r="B788" s="44"/>
      <c r="C788" s="44"/>
      <c r="D788" s="44"/>
      <c r="E788" s="51"/>
      <c r="F788" s="102"/>
      <c r="G788" s="22"/>
    </row>
    <row r="789" ht="15.75" customHeight="1">
      <c r="A789" s="50"/>
      <c r="B789" s="44"/>
      <c r="C789" s="44"/>
      <c r="D789" s="44"/>
      <c r="E789" s="51"/>
      <c r="F789" s="102"/>
      <c r="G789" s="22"/>
    </row>
    <row r="790" ht="15.75" customHeight="1">
      <c r="A790" s="50"/>
      <c r="B790" s="44"/>
      <c r="C790" s="44"/>
      <c r="D790" s="44"/>
      <c r="E790" s="51"/>
      <c r="F790" s="102"/>
      <c r="G790" s="22"/>
    </row>
    <row r="791" ht="15.75" customHeight="1">
      <c r="A791" s="50"/>
      <c r="B791" s="44"/>
      <c r="C791" s="44"/>
      <c r="D791" s="44"/>
      <c r="E791" s="51"/>
      <c r="F791" s="102"/>
      <c r="G791" s="22"/>
    </row>
    <row r="792" ht="15.75" customHeight="1">
      <c r="A792" s="50"/>
      <c r="B792" s="44"/>
      <c r="C792" s="44"/>
      <c r="D792" s="44"/>
      <c r="E792" s="51"/>
      <c r="F792" s="102"/>
      <c r="G792" s="22"/>
    </row>
    <row r="793" ht="15.75" customHeight="1">
      <c r="A793" s="50"/>
      <c r="B793" s="44"/>
      <c r="C793" s="44"/>
      <c r="D793" s="44"/>
      <c r="E793" s="51"/>
      <c r="F793" s="102"/>
      <c r="G793" s="22"/>
    </row>
    <row r="794" ht="15.75" customHeight="1">
      <c r="A794" s="50"/>
      <c r="B794" s="44"/>
      <c r="C794" s="44"/>
      <c r="D794" s="44"/>
      <c r="E794" s="51"/>
      <c r="F794" s="102"/>
      <c r="G794" s="22"/>
    </row>
    <row r="795" ht="15.75" customHeight="1">
      <c r="A795" s="50"/>
      <c r="B795" s="44"/>
      <c r="C795" s="44"/>
      <c r="D795" s="44"/>
      <c r="E795" s="51"/>
      <c r="F795" s="102"/>
      <c r="G795" s="22"/>
    </row>
    <row r="796" ht="15.75" customHeight="1">
      <c r="A796" s="50"/>
      <c r="B796" s="44"/>
      <c r="C796" s="44"/>
      <c r="D796" s="44"/>
      <c r="E796" s="51"/>
      <c r="F796" s="102"/>
      <c r="G796" s="22"/>
    </row>
    <row r="797" ht="15.75" customHeight="1">
      <c r="A797" s="50"/>
      <c r="B797" s="44"/>
      <c r="C797" s="44"/>
      <c r="D797" s="44"/>
      <c r="E797" s="51"/>
      <c r="F797" s="102"/>
      <c r="G797" s="22"/>
    </row>
    <row r="798" ht="15.75" customHeight="1">
      <c r="A798" s="50"/>
      <c r="B798" s="44"/>
      <c r="C798" s="44"/>
      <c r="D798" s="44"/>
      <c r="E798" s="51"/>
      <c r="F798" s="102"/>
      <c r="G798" s="22"/>
    </row>
    <row r="799" ht="15.75" customHeight="1">
      <c r="A799" s="50"/>
      <c r="B799" s="44"/>
      <c r="C799" s="44"/>
      <c r="D799" s="44"/>
      <c r="E799" s="51"/>
      <c r="F799" s="102"/>
      <c r="G799" s="22"/>
    </row>
    <row r="800" ht="15.75" customHeight="1">
      <c r="A800" s="50"/>
      <c r="B800" s="44"/>
      <c r="C800" s="44"/>
      <c r="D800" s="44"/>
      <c r="E800" s="51"/>
      <c r="F800" s="102"/>
      <c r="G800" s="22"/>
    </row>
    <row r="801" ht="15.75" customHeight="1">
      <c r="A801" s="50"/>
      <c r="B801" s="44"/>
      <c r="C801" s="44"/>
      <c r="D801" s="44"/>
      <c r="E801" s="51"/>
      <c r="F801" s="102"/>
      <c r="G801" s="22"/>
    </row>
    <row r="802" ht="15.75" customHeight="1">
      <c r="A802" s="50"/>
      <c r="B802" s="44"/>
      <c r="C802" s="44"/>
      <c r="D802" s="44"/>
      <c r="E802" s="51"/>
      <c r="F802" s="102"/>
      <c r="G802" s="22"/>
    </row>
    <row r="803" ht="15.75" customHeight="1">
      <c r="A803" s="50"/>
      <c r="B803" s="44"/>
      <c r="C803" s="44"/>
      <c r="D803" s="44"/>
      <c r="E803" s="51"/>
      <c r="F803" s="102"/>
      <c r="G803" s="22"/>
    </row>
    <row r="804" ht="15.75" customHeight="1">
      <c r="A804" s="50"/>
      <c r="B804" s="44"/>
      <c r="C804" s="44"/>
      <c r="D804" s="44"/>
      <c r="E804" s="51"/>
      <c r="F804" s="102"/>
      <c r="G804" s="22"/>
    </row>
    <row r="805" ht="15.75" customHeight="1">
      <c r="A805" s="50"/>
      <c r="B805" s="44"/>
      <c r="C805" s="44"/>
      <c r="D805" s="44"/>
      <c r="E805" s="51"/>
      <c r="F805" s="102"/>
      <c r="G805" s="22"/>
    </row>
    <row r="806" ht="15.75" customHeight="1">
      <c r="A806" s="50"/>
      <c r="B806" s="44"/>
      <c r="C806" s="44"/>
      <c r="D806" s="44"/>
      <c r="E806" s="51"/>
      <c r="F806" s="102"/>
      <c r="G806" s="22"/>
    </row>
    <row r="807" ht="15.75" customHeight="1">
      <c r="A807" s="50"/>
      <c r="B807" s="44"/>
      <c r="C807" s="44"/>
      <c r="D807" s="44"/>
      <c r="E807" s="51"/>
      <c r="F807" s="102"/>
      <c r="G807" s="22"/>
    </row>
    <row r="808" ht="15.75" customHeight="1">
      <c r="A808" s="50"/>
      <c r="B808" s="44"/>
      <c r="C808" s="44"/>
      <c r="D808" s="44"/>
      <c r="E808" s="51"/>
      <c r="F808" s="102"/>
      <c r="G808" s="22"/>
    </row>
    <row r="809" ht="15.75" customHeight="1">
      <c r="A809" s="50"/>
      <c r="B809" s="44"/>
      <c r="C809" s="44"/>
      <c r="D809" s="44"/>
      <c r="E809" s="51"/>
      <c r="F809" s="102"/>
      <c r="G809" s="22"/>
    </row>
    <row r="810" ht="15.75" customHeight="1">
      <c r="A810" s="50"/>
      <c r="B810" s="44"/>
      <c r="C810" s="44"/>
      <c r="D810" s="44"/>
      <c r="E810" s="51"/>
      <c r="F810" s="102"/>
      <c r="G810" s="22"/>
    </row>
    <row r="811" ht="15.75" customHeight="1">
      <c r="A811" s="50"/>
      <c r="B811" s="44"/>
      <c r="C811" s="44"/>
      <c r="D811" s="44"/>
      <c r="E811" s="51"/>
      <c r="F811" s="102"/>
      <c r="G811" s="22"/>
    </row>
    <row r="812" ht="15.75" customHeight="1">
      <c r="A812" s="50"/>
      <c r="B812" s="44"/>
      <c r="C812" s="44"/>
      <c r="D812" s="44"/>
      <c r="E812" s="51"/>
      <c r="F812" s="102"/>
      <c r="G812" s="22"/>
    </row>
    <row r="813" ht="15.75" customHeight="1">
      <c r="A813" s="50"/>
      <c r="B813" s="44"/>
      <c r="C813" s="44"/>
      <c r="D813" s="44"/>
      <c r="E813" s="51"/>
      <c r="F813" s="102"/>
      <c r="G813" s="22"/>
    </row>
    <row r="814" ht="15.75" customHeight="1">
      <c r="A814" s="50"/>
      <c r="B814" s="44"/>
      <c r="C814" s="44"/>
      <c r="D814" s="44"/>
      <c r="E814" s="51"/>
      <c r="F814" s="102"/>
      <c r="G814" s="22"/>
    </row>
    <row r="815" ht="15.75" customHeight="1">
      <c r="A815" s="50"/>
      <c r="B815" s="44"/>
      <c r="C815" s="44"/>
      <c r="D815" s="44"/>
      <c r="E815" s="51"/>
      <c r="F815" s="102"/>
      <c r="G815" s="22"/>
    </row>
    <row r="816" ht="15.75" customHeight="1">
      <c r="A816" s="50"/>
      <c r="B816" s="44"/>
      <c r="C816" s="44"/>
      <c r="D816" s="44"/>
      <c r="E816" s="51"/>
      <c r="F816" s="102"/>
      <c r="G816" s="22"/>
    </row>
    <row r="817" ht="15.75" customHeight="1">
      <c r="A817" s="50"/>
      <c r="B817" s="44"/>
      <c r="C817" s="44"/>
      <c r="D817" s="44"/>
      <c r="E817" s="51"/>
      <c r="F817" s="102"/>
      <c r="G817" s="22"/>
    </row>
    <row r="818" ht="15.75" customHeight="1">
      <c r="A818" s="50"/>
      <c r="B818" s="44"/>
      <c r="C818" s="44"/>
      <c r="D818" s="44"/>
      <c r="E818" s="51"/>
      <c r="F818" s="102"/>
      <c r="G818" s="22"/>
    </row>
    <row r="819" ht="15.75" customHeight="1">
      <c r="A819" s="50"/>
      <c r="B819" s="44"/>
      <c r="C819" s="44"/>
      <c r="D819" s="44"/>
      <c r="E819" s="51"/>
      <c r="F819" s="102"/>
      <c r="G819" s="22"/>
    </row>
    <row r="820" ht="15.75" customHeight="1">
      <c r="A820" s="50"/>
      <c r="B820" s="44"/>
      <c r="C820" s="44"/>
      <c r="D820" s="44"/>
      <c r="E820" s="51"/>
      <c r="F820" s="102"/>
      <c r="G820" s="22"/>
    </row>
    <row r="821" ht="15.75" customHeight="1">
      <c r="A821" s="50"/>
      <c r="B821" s="44"/>
      <c r="C821" s="44"/>
      <c r="D821" s="44"/>
      <c r="E821" s="51"/>
      <c r="F821" s="102"/>
      <c r="G821" s="22"/>
    </row>
    <row r="822" ht="15.75" customHeight="1">
      <c r="A822" s="50"/>
      <c r="B822" s="44"/>
      <c r="C822" s="44"/>
      <c r="D822" s="44"/>
      <c r="E822" s="51"/>
      <c r="F822" s="102"/>
      <c r="G822" s="22"/>
    </row>
    <row r="823" ht="15.75" customHeight="1">
      <c r="A823" s="50"/>
      <c r="B823" s="44"/>
      <c r="C823" s="44"/>
      <c r="D823" s="44"/>
      <c r="E823" s="51"/>
      <c r="F823" s="102"/>
      <c r="G823" s="22"/>
    </row>
    <row r="824" ht="15.75" customHeight="1">
      <c r="A824" s="50"/>
      <c r="B824" s="44"/>
      <c r="C824" s="44"/>
      <c r="D824" s="44"/>
      <c r="E824" s="51"/>
      <c r="F824" s="102"/>
      <c r="G824" s="22"/>
    </row>
    <row r="825" ht="15.75" customHeight="1">
      <c r="A825" s="50"/>
      <c r="B825" s="44"/>
      <c r="C825" s="44"/>
      <c r="D825" s="44"/>
      <c r="E825" s="51"/>
      <c r="F825" s="102"/>
      <c r="G825" s="22"/>
    </row>
    <row r="826" ht="15.75" customHeight="1">
      <c r="A826" s="50"/>
      <c r="B826" s="44"/>
      <c r="C826" s="44"/>
      <c r="D826" s="44"/>
      <c r="E826" s="51"/>
      <c r="F826" s="102"/>
      <c r="G826" s="22"/>
    </row>
    <row r="827" ht="15.75" customHeight="1">
      <c r="A827" s="50"/>
      <c r="B827" s="44"/>
      <c r="C827" s="44"/>
      <c r="D827" s="44"/>
      <c r="E827" s="51"/>
      <c r="F827" s="102"/>
      <c r="G827" s="22"/>
    </row>
    <row r="828" ht="15.75" customHeight="1">
      <c r="A828" s="50"/>
      <c r="B828" s="44"/>
      <c r="C828" s="44"/>
      <c r="D828" s="44"/>
      <c r="E828" s="51"/>
      <c r="F828" s="102"/>
      <c r="G828" s="22"/>
    </row>
    <row r="829" ht="15.75" customHeight="1">
      <c r="A829" s="50"/>
      <c r="B829" s="44"/>
      <c r="C829" s="44"/>
      <c r="D829" s="44"/>
      <c r="E829" s="51"/>
      <c r="F829" s="102"/>
      <c r="G829" s="22"/>
    </row>
    <row r="830" ht="15.75" customHeight="1">
      <c r="A830" s="50"/>
      <c r="B830" s="44"/>
      <c r="C830" s="44"/>
      <c r="D830" s="44"/>
      <c r="E830" s="51"/>
      <c r="F830" s="102"/>
      <c r="G830" s="22"/>
    </row>
    <row r="831" ht="15.75" customHeight="1">
      <c r="A831" s="50"/>
      <c r="B831" s="44"/>
      <c r="C831" s="44"/>
      <c r="D831" s="44"/>
      <c r="E831" s="51"/>
      <c r="F831" s="102"/>
      <c r="G831" s="22"/>
    </row>
    <row r="832" ht="15.75" customHeight="1">
      <c r="A832" s="50"/>
      <c r="B832" s="44"/>
      <c r="C832" s="44"/>
      <c r="D832" s="44"/>
      <c r="E832" s="51"/>
      <c r="F832" s="102"/>
      <c r="G832" s="22"/>
    </row>
    <row r="833" ht="15.75" customHeight="1">
      <c r="A833" s="50"/>
      <c r="B833" s="44"/>
      <c r="C833" s="44"/>
      <c r="D833" s="44"/>
      <c r="E833" s="51"/>
      <c r="F833" s="102"/>
      <c r="G833" s="22"/>
    </row>
    <row r="834" ht="15.75" customHeight="1">
      <c r="A834" s="50"/>
      <c r="B834" s="44"/>
      <c r="C834" s="44"/>
      <c r="D834" s="44"/>
      <c r="E834" s="51"/>
      <c r="F834" s="102"/>
      <c r="G834" s="22"/>
    </row>
    <row r="835" ht="15.75" customHeight="1">
      <c r="A835" s="50"/>
      <c r="B835" s="44"/>
      <c r="C835" s="44"/>
      <c r="D835" s="44"/>
      <c r="E835" s="51"/>
      <c r="F835" s="102"/>
      <c r="G835" s="22"/>
    </row>
    <row r="836" ht="15.75" customHeight="1">
      <c r="A836" s="50"/>
      <c r="B836" s="44"/>
      <c r="C836" s="44"/>
      <c r="D836" s="44"/>
      <c r="E836" s="51"/>
      <c r="F836" s="102"/>
      <c r="G836" s="22"/>
    </row>
    <row r="837" ht="15.75" customHeight="1">
      <c r="A837" s="50"/>
      <c r="B837" s="44"/>
      <c r="C837" s="44"/>
      <c r="D837" s="44"/>
      <c r="E837" s="51"/>
      <c r="F837" s="102"/>
      <c r="G837" s="22"/>
    </row>
    <row r="838" ht="15.75" customHeight="1">
      <c r="A838" s="50"/>
      <c r="B838" s="44"/>
      <c r="C838" s="44"/>
      <c r="D838" s="44"/>
      <c r="E838" s="51"/>
      <c r="F838" s="102"/>
      <c r="G838" s="22"/>
    </row>
    <row r="839" ht="15.75" customHeight="1">
      <c r="A839" s="50"/>
      <c r="B839" s="44"/>
      <c r="C839" s="44"/>
      <c r="D839" s="44"/>
      <c r="E839" s="51"/>
      <c r="F839" s="102"/>
      <c r="G839" s="22"/>
    </row>
    <row r="840" ht="15.75" customHeight="1">
      <c r="A840" s="50"/>
      <c r="B840" s="44"/>
      <c r="C840" s="44"/>
      <c r="D840" s="44"/>
      <c r="E840" s="51"/>
      <c r="F840" s="102"/>
      <c r="G840" s="22"/>
    </row>
    <row r="841" ht="15.75" customHeight="1">
      <c r="A841" s="50"/>
      <c r="B841" s="44"/>
      <c r="C841" s="44"/>
      <c r="D841" s="44"/>
      <c r="E841" s="51"/>
      <c r="F841" s="102"/>
      <c r="G841" s="22"/>
    </row>
    <row r="842" ht="15.75" customHeight="1">
      <c r="A842" s="50"/>
      <c r="B842" s="44"/>
      <c r="C842" s="44"/>
      <c r="D842" s="44"/>
      <c r="E842" s="51"/>
      <c r="F842" s="102"/>
      <c r="G842" s="22"/>
    </row>
    <row r="843" ht="15.75" customHeight="1">
      <c r="A843" s="50"/>
      <c r="B843" s="44"/>
      <c r="C843" s="44"/>
      <c r="D843" s="44"/>
      <c r="E843" s="51"/>
      <c r="F843" s="102"/>
      <c r="G843" s="22"/>
    </row>
    <row r="844" ht="15.75" customHeight="1">
      <c r="A844" s="50"/>
      <c r="B844" s="44"/>
      <c r="C844" s="44"/>
      <c r="D844" s="44"/>
      <c r="E844" s="51"/>
      <c r="F844" s="102"/>
      <c r="G844" s="22"/>
    </row>
    <row r="845" ht="15.75" customHeight="1">
      <c r="A845" s="50"/>
      <c r="B845" s="44"/>
      <c r="C845" s="44"/>
      <c r="D845" s="44"/>
      <c r="E845" s="51"/>
      <c r="F845" s="102"/>
      <c r="G845" s="22"/>
    </row>
    <row r="846" ht="15.75" customHeight="1">
      <c r="A846" s="50"/>
      <c r="B846" s="44"/>
      <c r="C846" s="44"/>
      <c r="D846" s="44"/>
      <c r="E846" s="51"/>
      <c r="F846" s="102"/>
      <c r="G846" s="22"/>
    </row>
    <row r="847" ht="15.75" customHeight="1">
      <c r="A847" s="50"/>
      <c r="B847" s="44"/>
      <c r="C847" s="44"/>
      <c r="D847" s="44"/>
      <c r="E847" s="51"/>
      <c r="F847" s="102"/>
      <c r="G847" s="22"/>
    </row>
    <row r="848" ht="15.75" customHeight="1">
      <c r="A848" s="50"/>
      <c r="B848" s="44"/>
      <c r="C848" s="44"/>
      <c r="D848" s="44"/>
      <c r="E848" s="51"/>
      <c r="F848" s="102"/>
      <c r="G848" s="22"/>
    </row>
    <row r="849" ht="15.75" customHeight="1">
      <c r="A849" s="50"/>
      <c r="B849" s="44"/>
      <c r="C849" s="44"/>
      <c r="D849" s="44"/>
      <c r="E849" s="51"/>
      <c r="F849" s="102"/>
      <c r="G849" s="22"/>
    </row>
    <row r="850" ht="15.75" customHeight="1">
      <c r="A850" s="50"/>
      <c r="B850" s="44"/>
      <c r="C850" s="44"/>
      <c r="D850" s="44"/>
      <c r="E850" s="51"/>
      <c r="F850" s="102"/>
      <c r="G850" s="22"/>
    </row>
    <row r="851" ht="15.75" customHeight="1">
      <c r="A851" s="50"/>
      <c r="B851" s="44"/>
      <c r="C851" s="44"/>
      <c r="D851" s="44"/>
      <c r="E851" s="51"/>
      <c r="F851" s="102"/>
      <c r="G851" s="22"/>
    </row>
    <row r="852" ht="15.75" customHeight="1">
      <c r="A852" s="50"/>
      <c r="B852" s="44"/>
      <c r="C852" s="44"/>
      <c r="D852" s="44"/>
      <c r="E852" s="51"/>
      <c r="F852" s="102"/>
      <c r="G852" s="22"/>
    </row>
    <row r="853" ht="15.75" customHeight="1">
      <c r="A853" s="50"/>
      <c r="B853" s="44"/>
      <c r="C853" s="44"/>
      <c r="D853" s="44"/>
      <c r="E853" s="51"/>
      <c r="F853" s="102"/>
      <c r="G853" s="22"/>
    </row>
    <row r="854" ht="15.75" customHeight="1">
      <c r="A854" s="50"/>
      <c r="B854" s="44"/>
      <c r="C854" s="44"/>
      <c r="D854" s="44"/>
      <c r="E854" s="51"/>
      <c r="F854" s="102"/>
      <c r="G854" s="22"/>
    </row>
    <row r="855" ht="15.75" customHeight="1">
      <c r="A855" s="50"/>
      <c r="B855" s="44"/>
      <c r="C855" s="44"/>
      <c r="D855" s="44"/>
      <c r="E855" s="51"/>
      <c r="F855" s="102"/>
      <c r="G855" s="22"/>
    </row>
    <row r="856" ht="15.75" customHeight="1">
      <c r="A856" s="50"/>
      <c r="B856" s="44"/>
      <c r="C856" s="44"/>
      <c r="D856" s="44"/>
      <c r="E856" s="51"/>
      <c r="F856" s="102"/>
      <c r="G856" s="22"/>
    </row>
    <row r="857" ht="15.75" customHeight="1">
      <c r="A857" s="50"/>
      <c r="B857" s="44"/>
      <c r="C857" s="44"/>
      <c r="D857" s="44"/>
      <c r="E857" s="51"/>
      <c r="F857" s="102"/>
      <c r="G857" s="22"/>
    </row>
    <row r="858" ht="15.75" customHeight="1">
      <c r="A858" s="50"/>
      <c r="B858" s="44"/>
      <c r="C858" s="44"/>
      <c r="D858" s="44"/>
      <c r="E858" s="51"/>
      <c r="F858" s="102"/>
      <c r="G858" s="22"/>
    </row>
    <row r="859" ht="15.75" customHeight="1">
      <c r="A859" s="50"/>
      <c r="B859" s="44"/>
      <c r="C859" s="44"/>
      <c r="D859" s="44"/>
      <c r="E859" s="51"/>
      <c r="F859" s="102"/>
      <c r="G859" s="22"/>
    </row>
    <row r="860" ht="15.75" customHeight="1">
      <c r="A860" s="50"/>
      <c r="B860" s="44"/>
      <c r="C860" s="44"/>
      <c r="D860" s="44"/>
      <c r="E860" s="51"/>
      <c r="F860" s="102"/>
      <c r="G860" s="22"/>
    </row>
    <row r="861" ht="15.75" customHeight="1">
      <c r="A861" s="50"/>
      <c r="B861" s="44"/>
      <c r="C861" s="44"/>
      <c r="D861" s="44"/>
      <c r="E861" s="51"/>
      <c r="F861" s="102"/>
      <c r="G861" s="22"/>
    </row>
    <row r="862" ht="15.75" customHeight="1">
      <c r="A862" s="50"/>
      <c r="B862" s="44"/>
      <c r="C862" s="44"/>
      <c r="D862" s="44"/>
      <c r="E862" s="51"/>
      <c r="F862" s="102"/>
      <c r="G862" s="22"/>
    </row>
    <row r="863" ht="15.75" customHeight="1">
      <c r="A863" s="50"/>
      <c r="B863" s="44"/>
      <c r="C863" s="44"/>
      <c r="D863" s="44"/>
      <c r="E863" s="51"/>
      <c r="F863" s="102"/>
      <c r="G863" s="22"/>
    </row>
    <row r="864" ht="15.75" customHeight="1">
      <c r="A864" s="50"/>
      <c r="B864" s="44"/>
      <c r="C864" s="44"/>
      <c r="D864" s="44"/>
      <c r="E864" s="51"/>
      <c r="F864" s="102"/>
      <c r="G864" s="22"/>
    </row>
    <row r="865" ht="15.75" customHeight="1">
      <c r="A865" s="50"/>
      <c r="B865" s="44"/>
      <c r="C865" s="44"/>
      <c r="D865" s="44"/>
      <c r="E865" s="51"/>
      <c r="F865" s="102"/>
      <c r="G865" s="22"/>
    </row>
    <row r="866" ht="15.75" customHeight="1">
      <c r="A866" s="50"/>
      <c r="B866" s="44"/>
      <c r="C866" s="44"/>
      <c r="D866" s="44"/>
      <c r="E866" s="51"/>
      <c r="F866" s="102"/>
      <c r="G866" s="22"/>
    </row>
    <row r="867" ht="15.75" customHeight="1">
      <c r="A867" s="50"/>
      <c r="B867" s="44"/>
      <c r="C867" s="44"/>
      <c r="D867" s="44"/>
      <c r="E867" s="51"/>
      <c r="F867" s="102"/>
      <c r="G867" s="22"/>
    </row>
    <row r="868" ht="15.75" customHeight="1">
      <c r="A868" s="50"/>
      <c r="B868" s="44"/>
      <c r="C868" s="44"/>
      <c r="D868" s="44"/>
      <c r="E868" s="51"/>
      <c r="F868" s="102"/>
      <c r="G868" s="22"/>
    </row>
    <row r="869" ht="15.75" customHeight="1">
      <c r="A869" s="50"/>
      <c r="B869" s="44"/>
      <c r="C869" s="44"/>
      <c r="D869" s="44"/>
      <c r="E869" s="51"/>
      <c r="F869" s="102"/>
      <c r="G869" s="22"/>
    </row>
    <row r="870" ht="15.75" customHeight="1">
      <c r="A870" s="50"/>
      <c r="B870" s="44"/>
      <c r="C870" s="44"/>
      <c r="D870" s="44"/>
      <c r="E870" s="51"/>
      <c r="F870" s="102"/>
      <c r="G870" s="22"/>
    </row>
    <row r="871" ht="15.75" customHeight="1">
      <c r="A871" s="50"/>
      <c r="B871" s="44"/>
      <c r="C871" s="44"/>
      <c r="D871" s="44"/>
      <c r="E871" s="51"/>
      <c r="F871" s="102"/>
      <c r="G871" s="22"/>
    </row>
    <row r="872" ht="15.75" customHeight="1">
      <c r="A872" s="50"/>
      <c r="B872" s="44"/>
      <c r="C872" s="44"/>
      <c r="D872" s="44"/>
      <c r="E872" s="51"/>
      <c r="F872" s="102"/>
      <c r="G872" s="22"/>
    </row>
    <row r="873" ht="15.75" customHeight="1">
      <c r="A873" s="50"/>
      <c r="B873" s="44"/>
      <c r="C873" s="44"/>
      <c r="D873" s="44"/>
      <c r="E873" s="51"/>
      <c r="F873" s="102"/>
      <c r="G873" s="22"/>
    </row>
    <row r="874" ht="15.75" customHeight="1">
      <c r="A874" s="50"/>
      <c r="B874" s="44"/>
      <c r="C874" s="44"/>
      <c r="D874" s="44"/>
      <c r="E874" s="51"/>
      <c r="F874" s="102"/>
      <c r="G874" s="22"/>
    </row>
    <row r="875" ht="15.75" customHeight="1">
      <c r="A875" s="50"/>
      <c r="B875" s="44"/>
      <c r="C875" s="44"/>
      <c r="D875" s="44"/>
      <c r="E875" s="51"/>
      <c r="F875" s="102"/>
      <c r="G875" s="22"/>
    </row>
    <row r="876" ht="15.75" customHeight="1">
      <c r="A876" s="50"/>
      <c r="B876" s="44"/>
      <c r="C876" s="44"/>
      <c r="D876" s="44"/>
      <c r="E876" s="51"/>
      <c r="F876" s="102"/>
      <c r="G876" s="22"/>
    </row>
    <row r="877" ht="15.75" customHeight="1">
      <c r="A877" s="50"/>
      <c r="B877" s="44"/>
      <c r="C877" s="44"/>
      <c r="D877" s="44"/>
      <c r="E877" s="51"/>
      <c r="F877" s="102"/>
      <c r="G877" s="22"/>
    </row>
    <row r="878" ht="15.75" customHeight="1">
      <c r="A878" s="50"/>
      <c r="B878" s="44"/>
      <c r="C878" s="44"/>
      <c r="D878" s="44"/>
      <c r="E878" s="51"/>
      <c r="F878" s="102"/>
      <c r="G878" s="22"/>
    </row>
    <row r="879" ht="15.75" customHeight="1">
      <c r="A879" s="50"/>
      <c r="B879" s="44"/>
      <c r="C879" s="44"/>
      <c r="D879" s="44"/>
      <c r="E879" s="51"/>
      <c r="F879" s="102"/>
      <c r="G879" s="22"/>
    </row>
    <row r="880" ht="15.75" customHeight="1">
      <c r="A880" s="50"/>
      <c r="B880" s="44"/>
      <c r="C880" s="44"/>
      <c r="D880" s="44"/>
      <c r="E880" s="51"/>
      <c r="F880" s="102"/>
      <c r="G880" s="22"/>
    </row>
    <row r="881" ht="15.75" customHeight="1">
      <c r="A881" s="50"/>
      <c r="B881" s="44"/>
      <c r="C881" s="44"/>
      <c r="D881" s="44"/>
      <c r="E881" s="51"/>
      <c r="F881" s="102"/>
      <c r="G881" s="22"/>
    </row>
    <row r="882" ht="15.75" customHeight="1">
      <c r="A882" s="50"/>
      <c r="B882" s="44"/>
      <c r="C882" s="44"/>
      <c r="D882" s="44"/>
      <c r="E882" s="51"/>
      <c r="F882" s="102"/>
      <c r="G882" s="22"/>
    </row>
    <row r="883" ht="15.75" customHeight="1">
      <c r="A883" s="50"/>
      <c r="B883" s="44"/>
      <c r="C883" s="44"/>
      <c r="D883" s="44"/>
      <c r="E883" s="51"/>
      <c r="F883" s="102"/>
      <c r="G883" s="22"/>
    </row>
    <row r="884" ht="15.75" customHeight="1">
      <c r="A884" s="50"/>
      <c r="B884" s="44"/>
      <c r="C884" s="44"/>
      <c r="D884" s="44"/>
      <c r="E884" s="51"/>
      <c r="F884" s="102"/>
      <c r="G884" s="22"/>
    </row>
    <row r="885" ht="15.75" customHeight="1">
      <c r="A885" s="50"/>
      <c r="B885" s="44"/>
      <c r="C885" s="44"/>
      <c r="D885" s="44"/>
      <c r="E885" s="51"/>
      <c r="F885" s="102"/>
      <c r="G885" s="22"/>
    </row>
    <row r="886" ht="15.75" customHeight="1">
      <c r="A886" s="50"/>
      <c r="B886" s="44"/>
      <c r="C886" s="44"/>
      <c r="D886" s="44"/>
      <c r="E886" s="51"/>
      <c r="F886" s="102"/>
      <c r="G886" s="22"/>
    </row>
    <row r="887" ht="15.75" customHeight="1">
      <c r="A887" s="50"/>
      <c r="B887" s="44"/>
      <c r="C887" s="44"/>
      <c r="D887" s="44"/>
      <c r="E887" s="51"/>
      <c r="F887" s="102"/>
      <c r="G887" s="22"/>
    </row>
    <row r="888" ht="15.75" customHeight="1">
      <c r="A888" s="50"/>
      <c r="B888" s="44"/>
      <c r="C888" s="44"/>
      <c r="D888" s="44"/>
      <c r="E888" s="51"/>
      <c r="F888" s="102"/>
      <c r="G888" s="22"/>
    </row>
    <row r="889" ht="15.75" customHeight="1">
      <c r="A889" s="50"/>
      <c r="B889" s="44"/>
      <c r="C889" s="44"/>
      <c r="D889" s="44"/>
      <c r="E889" s="51"/>
      <c r="F889" s="102"/>
      <c r="G889" s="22"/>
    </row>
    <row r="890" ht="15.75" customHeight="1">
      <c r="A890" s="50"/>
      <c r="B890" s="44"/>
      <c r="C890" s="44"/>
      <c r="D890" s="44"/>
      <c r="E890" s="51"/>
      <c r="F890" s="102"/>
      <c r="G890" s="22"/>
    </row>
    <row r="891" ht="15.75" customHeight="1">
      <c r="A891" s="50"/>
      <c r="B891" s="44"/>
      <c r="C891" s="44"/>
      <c r="D891" s="44"/>
      <c r="E891" s="51"/>
      <c r="F891" s="102"/>
      <c r="G891" s="22"/>
    </row>
    <row r="892" ht="15.75" customHeight="1">
      <c r="A892" s="50"/>
      <c r="B892" s="44"/>
      <c r="C892" s="44"/>
      <c r="D892" s="44"/>
      <c r="E892" s="51"/>
      <c r="F892" s="102"/>
      <c r="G892" s="22"/>
    </row>
    <row r="893" ht="15.75" customHeight="1">
      <c r="A893" s="50"/>
      <c r="B893" s="44"/>
      <c r="C893" s="44"/>
      <c r="D893" s="44"/>
      <c r="E893" s="51"/>
      <c r="F893" s="102"/>
      <c r="G893" s="22"/>
    </row>
    <row r="894" ht="15.75" customHeight="1">
      <c r="A894" s="50"/>
      <c r="B894" s="44"/>
      <c r="C894" s="44"/>
      <c r="D894" s="44"/>
      <c r="E894" s="51"/>
      <c r="F894" s="102"/>
      <c r="G894" s="22"/>
    </row>
    <row r="895" ht="15.75" customHeight="1">
      <c r="A895" s="50"/>
      <c r="B895" s="44"/>
      <c r="C895" s="44"/>
      <c r="D895" s="44"/>
      <c r="E895" s="51"/>
      <c r="F895" s="102"/>
      <c r="G895" s="22"/>
    </row>
    <row r="896" ht="15.75" customHeight="1">
      <c r="A896" s="50"/>
      <c r="B896" s="44"/>
      <c r="C896" s="44"/>
      <c r="D896" s="44"/>
      <c r="E896" s="51"/>
      <c r="F896" s="102"/>
      <c r="G896" s="22"/>
    </row>
    <row r="897" ht="15.75" customHeight="1">
      <c r="A897" s="50"/>
      <c r="B897" s="44"/>
      <c r="C897" s="44"/>
      <c r="D897" s="44"/>
      <c r="E897" s="51"/>
      <c r="F897" s="102"/>
      <c r="G897" s="22"/>
    </row>
    <row r="898" ht="15.75" customHeight="1">
      <c r="A898" s="50"/>
      <c r="B898" s="44"/>
      <c r="C898" s="44"/>
      <c r="D898" s="44"/>
      <c r="E898" s="51"/>
      <c r="F898" s="102"/>
      <c r="G898" s="22"/>
    </row>
    <row r="899" ht="15.75" customHeight="1">
      <c r="A899" s="50"/>
      <c r="B899" s="44"/>
      <c r="C899" s="44"/>
      <c r="D899" s="44"/>
      <c r="E899" s="51"/>
      <c r="F899" s="102"/>
      <c r="G899" s="22"/>
    </row>
    <row r="900" ht="15.75" customHeight="1">
      <c r="A900" s="50"/>
      <c r="B900" s="44"/>
      <c r="C900" s="44"/>
      <c r="D900" s="44"/>
      <c r="E900" s="51"/>
      <c r="F900" s="102"/>
      <c r="G900" s="22"/>
    </row>
    <row r="901" ht="15.75" customHeight="1">
      <c r="A901" s="50"/>
      <c r="B901" s="44"/>
      <c r="C901" s="44"/>
      <c r="D901" s="44"/>
      <c r="E901" s="51"/>
      <c r="F901" s="102"/>
      <c r="G901" s="22"/>
    </row>
    <row r="902" ht="15.75" customHeight="1">
      <c r="A902" s="50"/>
      <c r="B902" s="44"/>
      <c r="C902" s="44"/>
      <c r="D902" s="44"/>
      <c r="E902" s="51"/>
      <c r="F902" s="102"/>
      <c r="G902" s="22"/>
    </row>
    <row r="903" ht="15.75" customHeight="1">
      <c r="A903" s="50"/>
      <c r="B903" s="44"/>
      <c r="C903" s="44"/>
      <c r="D903" s="44"/>
      <c r="E903" s="51"/>
      <c r="F903" s="102"/>
      <c r="G903" s="22"/>
    </row>
    <row r="904" ht="15.75" customHeight="1">
      <c r="A904" s="50"/>
      <c r="B904" s="44"/>
      <c r="C904" s="44"/>
      <c r="D904" s="44"/>
      <c r="E904" s="51"/>
      <c r="F904" s="102"/>
      <c r="G904" s="22"/>
    </row>
    <row r="905" ht="15.75" customHeight="1">
      <c r="A905" s="50"/>
      <c r="B905" s="44"/>
      <c r="C905" s="44"/>
      <c r="D905" s="44"/>
      <c r="E905" s="51"/>
      <c r="F905" s="102"/>
      <c r="G905" s="22"/>
    </row>
    <row r="906" ht="15.75" customHeight="1">
      <c r="A906" s="50"/>
      <c r="B906" s="44"/>
      <c r="C906" s="44"/>
      <c r="D906" s="44"/>
      <c r="E906" s="51"/>
      <c r="F906" s="102"/>
      <c r="G906" s="22"/>
    </row>
    <row r="907" ht="15.75" customHeight="1">
      <c r="A907" s="50"/>
      <c r="B907" s="44"/>
      <c r="C907" s="44"/>
      <c r="D907" s="44"/>
      <c r="E907" s="51"/>
      <c r="F907" s="102"/>
      <c r="G907" s="22"/>
    </row>
    <row r="908" ht="15.75" customHeight="1">
      <c r="A908" s="50"/>
      <c r="B908" s="44"/>
      <c r="C908" s="44"/>
      <c r="D908" s="44"/>
      <c r="E908" s="51"/>
      <c r="F908" s="102"/>
      <c r="G908" s="22"/>
    </row>
    <row r="909" ht="15.75" customHeight="1">
      <c r="A909" s="50"/>
      <c r="B909" s="44"/>
      <c r="C909" s="44"/>
      <c r="D909" s="44"/>
      <c r="E909" s="51"/>
      <c r="F909" s="102"/>
      <c r="G909" s="22"/>
    </row>
    <row r="910" ht="15.75" customHeight="1">
      <c r="A910" s="50"/>
      <c r="B910" s="44"/>
      <c r="C910" s="44"/>
      <c r="D910" s="44"/>
      <c r="E910" s="51"/>
      <c r="F910" s="102"/>
      <c r="G910" s="22"/>
    </row>
    <row r="911" ht="15.75" customHeight="1">
      <c r="A911" s="50"/>
      <c r="B911" s="44"/>
      <c r="C911" s="44"/>
      <c r="D911" s="44"/>
      <c r="E911" s="51"/>
      <c r="F911" s="102"/>
      <c r="G911" s="22"/>
    </row>
    <row r="912" ht="15.75" customHeight="1">
      <c r="A912" s="50"/>
      <c r="B912" s="44"/>
      <c r="C912" s="44"/>
      <c r="D912" s="44"/>
      <c r="E912" s="51"/>
      <c r="F912" s="102"/>
      <c r="G912" s="22"/>
    </row>
    <row r="913" ht="15.75" customHeight="1">
      <c r="A913" s="50"/>
      <c r="B913" s="44"/>
      <c r="C913" s="44"/>
      <c r="D913" s="44"/>
      <c r="E913" s="51"/>
      <c r="F913" s="102"/>
      <c r="G913" s="22"/>
    </row>
    <row r="914" ht="15.75" customHeight="1">
      <c r="A914" s="50"/>
      <c r="B914" s="44"/>
      <c r="C914" s="44"/>
      <c r="D914" s="44"/>
      <c r="E914" s="51"/>
      <c r="F914" s="102"/>
      <c r="G914" s="22"/>
    </row>
    <row r="915" ht="15.75" customHeight="1">
      <c r="A915" s="50"/>
      <c r="B915" s="44"/>
      <c r="C915" s="44"/>
      <c r="D915" s="44"/>
      <c r="E915" s="51"/>
      <c r="F915" s="102"/>
      <c r="G915" s="22"/>
    </row>
    <row r="916" ht="15.75" customHeight="1">
      <c r="A916" s="50"/>
      <c r="B916" s="44"/>
      <c r="C916" s="44"/>
      <c r="D916" s="44"/>
      <c r="E916" s="51"/>
      <c r="F916" s="102"/>
      <c r="G916" s="22"/>
    </row>
    <row r="917" ht="15.75" customHeight="1">
      <c r="A917" s="50"/>
      <c r="B917" s="44"/>
      <c r="C917" s="44"/>
      <c r="D917" s="44"/>
      <c r="E917" s="51"/>
      <c r="F917" s="102"/>
      <c r="G917" s="22"/>
    </row>
    <row r="918" ht="15.75" customHeight="1">
      <c r="A918" s="50"/>
      <c r="B918" s="44"/>
      <c r="C918" s="44"/>
      <c r="D918" s="44"/>
      <c r="E918" s="51"/>
      <c r="F918" s="102"/>
      <c r="G918" s="22"/>
    </row>
    <row r="919" ht="15.75" customHeight="1">
      <c r="A919" s="50"/>
      <c r="B919" s="44"/>
      <c r="C919" s="44"/>
      <c r="D919" s="44"/>
      <c r="E919" s="51"/>
      <c r="F919" s="102"/>
      <c r="G919" s="22"/>
    </row>
    <row r="920" ht="15.75" customHeight="1">
      <c r="A920" s="50"/>
      <c r="B920" s="44"/>
      <c r="C920" s="44"/>
      <c r="D920" s="44"/>
      <c r="E920" s="51"/>
      <c r="F920" s="102"/>
      <c r="G920" s="22"/>
    </row>
    <row r="921" ht="15.75" customHeight="1">
      <c r="A921" s="50"/>
      <c r="B921" s="44"/>
      <c r="C921" s="44"/>
      <c r="D921" s="44"/>
      <c r="E921" s="51"/>
      <c r="F921" s="102"/>
      <c r="G921" s="22"/>
    </row>
    <row r="922" ht="15.75" customHeight="1">
      <c r="A922" s="50"/>
      <c r="B922" s="44"/>
      <c r="C922" s="44"/>
      <c r="D922" s="44"/>
      <c r="E922" s="51"/>
      <c r="F922" s="102"/>
      <c r="G922" s="22"/>
    </row>
    <row r="923" ht="15.75" customHeight="1">
      <c r="A923" s="50"/>
      <c r="B923" s="44"/>
      <c r="C923" s="44"/>
      <c r="D923" s="44"/>
      <c r="E923" s="51"/>
      <c r="F923" s="102"/>
      <c r="G923" s="22"/>
    </row>
    <row r="924" ht="15.75" customHeight="1">
      <c r="A924" s="50"/>
      <c r="B924" s="44"/>
      <c r="C924" s="44"/>
      <c r="D924" s="44"/>
      <c r="E924" s="51"/>
      <c r="F924" s="102"/>
      <c r="G924" s="22"/>
    </row>
    <row r="925" ht="15.75" customHeight="1">
      <c r="A925" s="50"/>
      <c r="B925" s="44"/>
      <c r="C925" s="44"/>
      <c r="D925" s="44"/>
      <c r="E925" s="51"/>
      <c r="F925" s="102"/>
      <c r="G925" s="22"/>
    </row>
    <row r="926" ht="15.75" customHeight="1">
      <c r="A926" s="50"/>
      <c r="B926" s="44"/>
      <c r="C926" s="44"/>
      <c r="D926" s="44"/>
      <c r="E926" s="51"/>
      <c r="F926" s="102"/>
      <c r="G926" s="22"/>
    </row>
    <row r="927" ht="15.75" customHeight="1">
      <c r="A927" s="50"/>
      <c r="B927" s="44"/>
      <c r="C927" s="44"/>
      <c r="D927" s="44"/>
      <c r="E927" s="51"/>
      <c r="F927" s="102"/>
      <c r="G927" s="22"/>
    </row>
    <row r="928" ht="15.75" customHeight="1">
      <c r="A928" s="50"/>
      <c r="B928" s="44"/>
      <c r="C928" s="44"/>
      <c r="D928" s="44"/>
      <c r="E928" s="51"/>
      <c r="F928" s="102"/>
      <c r="G928" s="22"/>
    </row>
    <row r="929" ht="15.75" customHeight="1">
      <c r="A929" s="50"/>
      <c r="B929" s="44"/>
      <c r="C929" s="44"/>
      <c r="D929" s="44"/>
      <c r="E929" s="51"/>
      <c r="F929" s="102"/>
      <c r="G929" s="22"/>
    </row>
    <row r="930" ht="15.75" customHeight="1">
      <c r="A930" s="50"/>
      <c r="B930" s="44"/>
      <c r="C930" s="44"/>
      <c r="D930" s="44"/>
      <c r="E930" s="51"/>
      <c r="F930" s="102"/>
      <c r="G930" s="22"/>
    </row>
    <row r="931" ht="15.75" customHeight="1">
      <c r="A931" s="50"/>
      <c r="B931" s="44"/>
      <c r="C931" s="44"/>
      <c r="D931" s="44"/>
      <c r="E931" s="51"/>
      <c r="F931" s="102"/>
      <c r="G931" s="22"/>
    </row>
    <row r="932" ht="15.75" customHeight="1">
      <c r="A932" s="50"/>
      <c r="B932" s="44"/>
      <c r="C932" s="44"/>
      <c r="D932" s="44"/>
      <c r="E932" s="51"/>
      <c r="F932" s="102"/>
      <c r="G932" s="22"/>
    </row>
    <row r="933" ht="15.75" customHeight="1">
      <c r="A933" s="50"/>
      <c r="B933" s="44"/>
      <c r="C933" s="44"/>
      <c r="D933" s="44"/>
      <c r="E933" s="51"/>
      <c r="F933" s="102"/>
      <c r="G933" s="22"/>
    </row>
    <row r="934" ht="15.75" customHeight="1">
      <c r="A934" s="50"/>
      <c r="B934" s="44"/>
      <c r="C934" s="44"/>
      <c r="D934" s="44"/>
      <c r="E934" s="51"/>
      <c r="F934" s="102"/>
      <c r="G934" s="22"/>
    </row>
    <row r="935" ht="15.75" customHeight="1">
      <c r="A935" s="50"/>
      <c r="B935" s="44"/>
      <c r="C935" s="44"/>
      <c r="D935" s="44"/>
      <c r="E935" s="51"/>
      <c r="F935" s="102"/>
      <c r="G935" s="22"/>
    </row>
    <row r="936" ht="15.75" customHeight="1">
      <c r="A936" s="50"/>
      <c r="B936" s="44"/>
      <c r="C936" s="44"/>
      <c r="D936" s="44"/>
      <c r="E936" s="51"/>
      <c r="F936" s="102"/>
      <c r="G936" s="22"/>
    </row>
    <row r="937" ht="15.75" customHeight="1">
      <c r="A937" s="50"/>
      <c r="B937" s="44"/>
      <c r="C937" s="44"/>
      <c r="D937" s="44"/>
      <c r="E937" s="51"/>
      <c r="F937" s="102"/>
      <c r="G937" s="22"/>
    </row>
    <row r="938" ht="15.75" customHeight="1">
      <c r="A938" s="50"/>
      <c r="B938" s="44"/>
      <c r="C938" s="44"/>
      <c r="D938" s="44"/>
      <c r="E938" s="51"/>
      <c r="F938" s="102"/>
      <c r="G938" s="22"/>
    </row>
    <row r="939" ht="15.75" customHeight="1">
      <c r="A939" s="50"/>
      <c r="B939" s="44"/>
      <c r="C939" s="44"/>
      <c r="D939" s="44"/>
      <c r="E939" s="51"/>
      <c r="F939" s="102"/>
      <c r="G939" s="22"/>
    </row>
    <row r="940" ht="15.75" customHeight="1">
      <c r="A940" s="50"/>
      <c r="B940" s="44"/>
      <c r="C940" s="44"/>
      <c r="D940" s="44"/>
      <c r="E940" s="51"/>
      <c r="F940" s="102"/>
      <c r="G940" s="22"/>
    </row>
    <row r="941" ht="15.75" customHeight="1">
      <c r="A941" s="50"/>
      <c r="B941" s="44"/>
      <c r="C941" s="44"/>
      <c r="D941" s="44"/>
      <c r="E941" s="51"/>
      <c r="F941" s="102"/>
      <c r="G941" s="22"/>
    </row>
    <row r="942" ht="15.75" customHeight="1">
      <c r="A942" s="50"/>
      <c r="B942" s="44"/>
      <c r="C942" s="44"/>
      <c r="D942" s="44"/>
      <c r="E942" s="51"/>
      <c r="F942" s="102"/>
      <c r="G942" s="22"/>
    </row>
    <row r="943" ht="15.75" customHeight="1">
      <c r="A943" s="50"/>
      <c r="B943" s="44"/>
      <c r="C943" s="44"/>
      <c r="D943" s="44"/>
      <c r="E943" s="51"/>
      <c r="F943" s="102"/>
      <c r="G943" s="22"/>
    </row>
    <row r="944" ht="15.75" customHeight="1">
      <c r="A944" s="50"/>
      <c r="B944" s="44"/>
      <c r="C944" s="44"/>
      <c r="D944" s="44"/>
      <c r="E944" s="51"/>
      <c r="F944" s="102"/>
      <c r="G944" s="22"/>
    </row>
    <row r="945" ht="15.75" customHeight="1">
      <c r="A945" s="50"/>
      <c r="B945" s="44"/>
      <c r="C945" s="44"/>
      <c r="D945" s="44"/>
      <c r="E945" s="51"/>
      <c r="F945" s="102"/>
      <c r="G945" s="22"/>
    </row>
    <row r="946" ht="15.75" customHeight="1">
      <c r="A946" s="50"/>
      <c r="B946" s="44"/>
      <c r="C946" s="44"/>
      <c r="D946" s="44"/>
      <c r="E946" s="51"/>
      <c r="F946" s="102"/>
      <c r="G946" s="22"/>
    </row>
    <row r="947" ht="15.75" customHeight="1">
      <c r="A947" s="50"/>
      <c r="B947" s="44"/>
      <c r="C947" s="44"/>
      <c r="D947" s="44"/>
      <c r="E947" s="51"/>
      <c r="F947" s="102"/>
      <c r="G947" s="22"/>
    </row>
    <row r="948" ht="15.75" customHeight="1">
      <c r="A948" s="50"/>
      <c r="B948" s="44"/>
      <c r="C948" s="44"/>
      <c r="D948" s="44"/>
      <c r="E948" s="51"/>
      <c r="F948" s="102"/>
      <c r="G948" s="22"/>
    </row>
    <row r="949" ht="15.75" customHeight="1">
      <c r="A949" s="50"/>
      <c r="B949" s="44"/>
      <c r="C949" s="44"/>
      <c r="D949" s="44"/>
      <c r="E949" s="51"/>
      <c r="F949" s="102"/>
      <c r="G949" s="22"/>
    </row>
    <row r="950" ht="15.75" customHeight="1">
      <c r="A950" s="50"/>
      <c r="B950" s="44"/>
      <c r="C950" s="44"/>
      <c r="D950" s="44"/>
      <c r="E950" s="51"/>
      <c r="F950" s="102"/>
      <c r="G950" s="22"/>
    </row>
    <row r="951" ht="15.75" customHeight="1">
      <c r="A951" s="50"/>
      <c r="B951" s="44"/>
      <c r="C951" s="44"/>
      <c r="D951" s="44"/>
      <c r="E951" s="51"/>
      <c r="F951" s="102"/>
      <c r="G951" s="22"/>
    </row>
    <row r="952" ht="15.75" customHeight="1">
      <c r="A952" s="50"/>
      <c r="B952" s="44"/>
      <c r="C952" s="44"/>
      <c r="D952" s="44"/>
      <c r="E952" s="51"/>
      <c r="F952" s="102"/>
      <c r="G952" s="22"/>
    </row>
    <row r="953" ht="15.75" customHeight="1">
      <c r="A953" s="50"/>
      <c r="B953" s="44"/>
      <c r="C953" s="44"/>
      <c r="D953" s="44"/>
      <c r="E953" s="51"/>
      <c r="F953" s="102"/>
      <c r="G953" s="22"/>
    </row>
    <row r="954" ht="15.75" customHeight="1">
      <c r="A954" s="50"/>
      <c r="B954" s="44"/>
      <c r="C954" s="44"/>
      <c r="D954" s="44"/>
      <c r="E954" s="51"/>
      <c r="F954" s="102"/>
      <c r="G954" s="22"/>
    </row>
    <row r="955" ht="15.75" customHeight="1">
      <c r="A955" s="50"/>
      <c r="B955" s="44"/>
      <c r="C955" s="44"/>
      <c r="D955" s="44"/>
      <c r="E955" s="51"/>
      <c r="F955" s="102"/>
      <c r="G955" s="22"/>
    </row>
    <row r="956" ht="15.75" customHeight="1">
      <c r="A956" s="50"/>
      <c r="B956" s="44"/>
      <c r="C956" s="44"/>
      <c r="D956" s="44"/>
      <c r="E956" s="51"/>
      <c r="F956" s="102"/>
      <c r="G956" s="22"/>
    </row>
    <row r="957" ht="15.75" customHeight="1">
      <c r="A957" s="50"/>
      <c r="B957" s="44"/>
      <c r="C957" s="44"/>
      <c r="D957" s="44"/>
      <c r="E957" s="51"/>
      <c r="F957" s="102"/>
      <c r="G957" s="22"/>
    </row>
    <row r="958" ht="15.75" customHeight="1">
      <c r="A958" s="50"/>
      <c r="B958" s="44"/>
      <c r="C958" s="44"/>
      <c r="D958" s="44"/>
      <c r="E958" s="51"/>
      <c r="F958" s="102"/>
      <c r="G958" s="22"/>
    </row>
    <row r="959" ht="15.75" customHeight="1">
      <c r="A959" s="50"/>
      <c r="B959" s="44"/>
      <c r="C959" s="44"/>
      <c r="D959" s="44"/>
      <c r="E959" s="51"/>
      <c r="F959" s="102"/>
      <c r="G959" s="22"/>
    </row>
    <row r="960" ht="15.75" customHeight="1">
      <c r="A960" s="50"/>
      <c r="B960" s="44"/>
      <c r="C960" s="44"/>
      <c r="D960" s="44"/>
      <c r="E960" s="51"/>
      <c r="F960" s="102"/>
      <c r="G960" s="22"/>
    </row>
    <row r="961" ht="15.75" customHeight="1">
      <c r="A961" s="50"/>
      <c r="B961" s="44"/>
      <c r="C961" s="44"/>
      <c r="D961" s="44"/>
      <c r="E961" s="51"/>
      <c r="F961" s="102"/>
      <c r="G961" s="22"/>
    </row>
    <row r="962" ht="15.75" customHeight="1">
      <c r="A962" s="50"/>
      <c r="B962" s="44"/>
      <c r="C962" s="44"/>
      <c r="D962" s="44"/>
      <c r="E962" s="51"/>
      <c r="F962" s="102"/>
      <c r="G962" s="22"/>
    </row>
    <row r="963" ht="15.75" customHeight="1">
      <c r="A963" s="50"/>
      <c r="B963" s="44"/>
      <c r="C963" s="44"/>
      <c r="D963" s="44"/>
      <c r="E963" s="51"/>
      <c r="F963" s="102"/>
      <c r="G963" s="22"/>
    </row>
    <row r="964" ht="15.75" customHeight="1">
      <c r="A964" s="50"/>
      <c r="B964" s="44"/>
      <c r="C964" s="44"/>
      <c r="D964" s="44"/>
      <c r="E964" s="51"/>
      <c r="F964" s="102"/>
      <c r="G964" s="22"/>
    </row>
    <row r="965" ht="15.75" customHeight="1">
      <c r="A965" s="50"/>
      <c r="B965" s="44"/>
      <c r="C965" s="44"/>
      <c r="D965" s="44"/>
      <c r="E965" s="51"/>
      <c r="F965" s="102"/>
      <c r="G965" s="22"/>
    </row>
    <row r="966" ht="15.75" customHeight="1">
      <c r="A966" s="50"/>
      <c r="B966" s="44"/>
      <c r="C966" s="44"/>
      <c r="D966" s="44"/>
      <c r="E966" s="51"/>
      <c r="F966" s="102"/>
      <c r="G966" s="22"/>
    </row>
    <row r="967" ht="15.75" customHeight="1">
      <c r="A967" s="50"/>
      <c r="B967" s="44"/>
      <c r="C967" s="44"/>
      <c r="D967" s="44"/>
      <c r="E967" s="51"/>
      <c r="F967" s="102"/>
      <c r="G967" s="22"/>
    </row>
    <row r="968" ht="15.75" customHeight="1">
      <c r="A968" s="50"/>
      <c r="B968" s="44"/>
      <c r="C968" s="44"/>
      <c r="D968" s="44"/>
      <c r="E968" s="51"/>
      <c r="F968" s="102"/>
      <c r="G968" s="22"/>
    </row>
    <row r="969" ht="15.75" customHeight="1">
      <c r="A969" s="50"/>
      <c r="B969" s="44"/>
      <c r="C969" s="44"/>
      <c r="D969" s="44"/>
      <c r="E969" s="51"/>
      <c r="F969" s="102"/>
      <c r="G969" s="22"/>
    </row>
    <row r="970" ht="15.75" customHeight="1">
      <c r="A970" s="50"/>
      <c r="B970" s="44"/>
      <c r="C970" s="44"/>
      <c r="D970" s="44"/>
      <c r="E970" s="51"/>
      <c r="F970" s="102"/>
      <c r="G970" s="22"/>
    </row>
    <row r="971" ht="15.75" customHeight="1">
      <c r="A971" s="50"/>
      <c r="B971" s="44"/>
      <c r="C971" s="44"/>
      <c r="D971" s="44"/>
      <c r="E971" s="51"/>
      <c r="F971" s="102"/>
      <c r="G971" s="22"/>
    </row>
    <row r="972" ht="15.75" customHeight="1">
      <c r="A972" s="50"/>
      <c r="B972" s="44"/>
      <c r="C972" s="44"/>
      <c r="D972" s="44"/>
      <c r="E972" s="51"/>
      <c r="F972" s="102"/>
      <c r="G972" s="22"/>
    </row>
    <row r="973" ht="15.75" customHeight="1">
      <c r="A973" s="50"/>
      <c r="B973" s="44"/>
      <c r="C973" s="44"/>
      <c r="D973" s="44"/>
      <c r="E973" s="51"/>
      <c r="F973" s="102"/>
      <c r="G973" s="22"/>
    </row>
    <row r="974" ht="15.75" customHeight="1">
      <c r="A974" s="50"/>
      <c r="B974" s="44"/>
      <c r="C974" s="44"/>
      <c r="D974" s="44"/>
      <c r="E974" s="51"/>
      <c r="F974" s="102"/>
      <c r="G974" s="22"/>
    </row>
    <row r="975" ht="15.75" customHeight="1">
      <c r="A975" s="50"/>
      <c r="B975" s="44"/>
      <c r="C975" s="44"/>
      <c r="D975" s="44"/>
      <c r="E975" s="51"/>
      <c r="F975" s="102"/>
      <c r="G975" s="22"/>
    </row>
    <row r="976" ht="15.75" customHeight="1">
      <c r="A976" s="50"/>
      <c r="B976" s="44"/>
      <c r="C976" s="44"/>
      <c r="D976" s="44"/>
      <c r="E976" s="51"/>
      <c r="F976" s="102"/>
      <c r="G976" s="22"/>
    </row>
    <row r="977" ht="15.75" customHeight="1">
      <c r="A977" s="50"/>
      <c r="B977" s="44"/>
      <c r="C977" s="44"/>
      <c r="D977" s="44"/>
      <c r="E977" s="51"/>
      <c r="F977" s="102"/>
      <c r="G977" s="22"/>
    </row>
    <row r="978" ht="15.75" customHeight="1">
      <c r="A978" s="50"/>
      <c r="B978" s="44"/>
      <c r="C978" s="44"/>
      <c r="D978" s="44"/>
      <c r="E978" s="51"/>
      <c r="F978" s="102"/>
      <c r="G978" s="22"/>
    </row>
    <row r="979" ht="15.75" customHeight="1">
      <c r="A979" s="50"/>
      <c r="B979" s="44"/>
      <c r="C979" s="44"/>
      <c r="D979" s="44"/>
      <c r="E979" s="51"/>
      <c r="F979" s="102"/>
      <c r="G979" s="22"/>
    </row>
    <row r="980" ht="15.75" customHeight="1">
      <c r="A980" s="50"/>
      <c r="B980" s="44"/>
      <c r="C980" s="44"/>
      <c r="D980" s="44"/>
      <c r="E980" s="51"/>
      <c r="F980" s="102"/>
      <c r="G980" s="22"/>
    </row>
    <row r="981" ht="15.75" customHeight="1">
      <c r="A981" s="50"/>
      <c r="B981" s="44"/>
      <c r="C981" s="44"/>
      <c r="D981" s="44"/>
      <c r="E981" s="51"/>
      <c r="F981" s="102"/>
      <c r="G981" s="22"/>
    </row>
    <row r="982" ht="15.75" customHeight="1">
      <c r="A982" s="50"/>
      <c r="B982" s="44"/>
      <c r="C982" s="44"/>
      <c r="D982" s="44"/>
      <c r="E982" s="51"/>
      <c r="F982" s="102"/>
      <c r="G982" s="22"/>
    </row>
    <row r="983" ht="15.75" customHeight="1">
      <c r="A983" s="50"/>
      <c r="B983" s="44"/>
      <c r="C983" s="44"/>
      <c r="D983" s="44"/>
      <c r="E983" s="51"/>
      <c r="F983" s="102"/>
      <c r="G983" s="22"/>
    </row>
    <row r="984" ht="15.75" customHeight="1">
      <c r="A984" s="50"/>
      <c r="B984" s="44"/>
      <c r="C984" s="44"/>
      <c r="D984" s="44"/>
      <c r="E984" s="51"/>
      <c r="F984" s="102"/>
      <c r="G984" s="22"/>
    </row>
    <row r="985" ht="15.75" customHeight="1">
      <c r="A985" s="50"/>
      <c r="B985" s="44"/>
      <c r="C985" s="44"/>
      <c r="D985" s="44"/>
      <c r="E985" s="51"/>
      <c r="F985" s="102"/>
      <c r="G985" s="22"/>
    </row>
    <row r="986" ht="15.75" customHeight="1">
      <c r="A986" s="50"/>
      <c r="B986" s="44"/>
      <c r="C986" s="44"/>
      <c r="D986" s="44"/>
      <c r="E986" s="51"/>
      <c r="F986" s="102"/>
      <c r="G986" s="22"/>
    </row>
    <row r="987" ht="15.75" customHeight="1">
      <c r="A987" s="50"/>
      <c r="B987" s="44"/>
      <c r="C987" s="44"/>
      <c r="D987" s="44"/>
      <c r="E987" s="51"/>
      <c r="F987" s="102"/>
      <c r="G987" s="22"/>
    </row>
    <row r="988" ht="15.75" customHeight="1">
      <c r="A988" s="50"/>
      <c r="B988" s="44"/>
      <c r="C988" s="44"/>
      <c r="D988" s="44"/>
      <c r="E988" s="51"/>
      <c r="F988" s="102"/>
      <c r="G988" s="22"/>
    </row>
    <row r="989" ht="15.75" customHeight="1">
      <c r="A989" s="50"/>
      <c r="B989" s="44"/>
      <c r="C989" s="44"/>
      <c r="D989" s="44"/>
      <c r="E989" s="51"/>
      <c r="F989" s="102"/>
      <c r="G989" s="22"/>
    </row>
    <row r="990" ht="15.75" customHeight="1">
      <c r="A990" s="50"/>
      <c r="B990" s="44"/>
      <c r="C990" s="44"/>
      <c r="D990" s="44"/>
      <c r="E990" s="51"/>
      <c r="F990" s="102"/>
      <c r="G990" s="22"/>
    </row>
    <row r="991" ht="15.75" customHeight="1">
      <c r="A991" s="50"/>
      <c r="B991" s="44"/>
      <c r="C991" s="44"/>
      <c r="D991" s="44"/>
      <c r="E991" s="51"/>
      <c r="F991" s="102"/>
      <c r="G991" s="22"/>
    </row>
    <row r="992" ht="15.75" customHeight="1">
      <c r="A992" s="50"/>
      <c r="B992" s="44"/>
      <c r="C992" s="44"/>
      <c r="D992" s="44"/>
      <c r="E992" s="51"/>
      <c r="F992" s="102"/>
      <c r="G992" s="22"/>
    </row>
    <row r="993" ht="15.75" customHeight="1">
      <c r="A993" s="50"/>
      <c r="B993" s="44"/>
      <c r="C993" s="44"/>
      <c r="D993" s="44"/>
      <c r="E993" s="51"/>
      <c r="F993" s="102"/>
      <c r="G993" s="22"/>
    </row>
    <row r="994" ht="15.75" customHeight="1">
      <c r="A994" s="50"/>
      <c r="B994" s="44"/>
      <c r="C994" s="44"/>
      <c r="D994" s="44"/>
      <c r="E994" s="51"/>
      <c r="F994" s="102"/>
      <c r="G994" s="22"/>
    </row>
    <row r="995" ht="15.75" customHeight="1">
      <c r="A995" s="50"/>
      <c r="B995" s="44"/>
      <c r="C995" s="44"/>
      <c r="D995" s="44"/>
      <c r="E995" s="51"/>
      <c r="F995" s="102"/>
      <c r="G995" s="22"/>
    </row>
    <row r="996" ht="15.75" customHeight="1">
      <c r="A996" s="50"/>
      <c r="B996" s="44"/>
      <c r="C996" s="44"/>
      <c r="D996" s="44"/>
      <c r="E996" s="51"/>
      <c r="F996" s="102"/>
      <c r="G996" s="22"/>
    </row>
    <row r="997" ht="15.75" customHeight="1">
      <c r="A997" s="50"/>
      <c r="B997" s="44"/>
      <c r="C997" s="44"/>
      <c r="D997" s="44"/>
      <c r="E997" s="51"/>
      <c r="F997" s="102"/>
      <c r="G997" s="22"/>
    </row>
    <row r="998" ht="15.75" customHeight="1">
      <c r="A998" s="50"/>
      <c r="B998" s="44"/>
      <c r="C998" s="44"/>
      <c r="D998" s="44"/>
      <c r="E998" s="51"/>
      <c r="F998" s="102"/>
      <c r="G998" s="22"/>
    </row>
    <row r="999" ht="15.75" customHeight="1">
      <c r="A999" s="50"/>
      <c r="B999" s="44"/>
      <c r="C999" s="44"/>
      <c r="D999" s="44"/>
      <c r="E999" s="51"/>
      <c r="F999" s="102"/>
      <c r="G999" s="22"/>
    </row>
    <row r="1000" ht="15.75" customHeight="1">
      <c r="A1000" s="50"/>
      <c r="B1000" s="44"/>
      <c r="C1000" s="44"/>
      <c r="D1000" s="44"/>
      <c r="E1000" s="51"/>
      <c r="F1000" s="102"/>
      <c r="G1000" s="22"/>
    </row>
    <row r="1001" ht="15.75" customHeight="1">
      <c r="A1001" s="163"/>
      <c r="B1001" s="164"/>
      <c r="C1001" s="164"/>
      <c r="D1001" s="164"/>
      <c r="E1001" s="165"/>
      <c r="F1001" s="200"/>
      <c r="G1001" s="22"/>
    </row>
    <row r="1002" ht="15.75" customHeight="1">
      <c r="A1002" s="163"/>
      <c r="B1002" s="164"/>
      <c r="C1002" s="164"/>
      <c r="D1002" s="164"/>
      <c r="E1002" s="165"/>
      <c r="F1002" s="200"/>
      <c r="G1002" s="22"/>
    </row>
    <row r="1003" ht="15.75" customHeight="1">
      <c r="A1003" s="163"/>
      <c r="B1003" s="164"/>
      <c r="C1003" s="164"/>
      <c r="D1003" s="164"/>
      <c r="E1003" s="165"/>
      <c r="F1003" s="200"/>
      <c r="G1003" s="22"/>
    </row>
    <row r="1004" ht="15.75" customHeight="1">
      <c r="A1004" s="163"/>
      <c r="B1004" s="164"/>
      <c r="C1004" s="164"/>
      <c r="D1004" s="164"/>
      <c r="E1004" s="165"/>
      <c r="F1004" s="200"/>
      <c r="G1004" s="22"/>
    </row>
    <row r="1005" ht="15.75" customHeight="1">
      <c r="A1005" s="163"/>
      <c r="B1005" s="164"/>
      <c r="C1005" s="164"/>
      <c r="D1005" s="164"/>
      <c r="E1005" s="165"/>
      <c r="F1005" s="200"/>
      <c r="G1005" s="22"/>
    </row>
    <row r="1006" ht="15.75" customHeight="1">
      <c r="A1006" s="163"/>
      <c r="B1006" s="164"/>
      <c r="C1006" s="164"/>
      <c r="D1006" s="164"/>
      <c r="E1006" s="165"/>
      <c r="F1006" s="200"/>
      <c r="G1006" s="22"/>
    </row>
    <row r="1007" ht="15.75" customHeight="1">
      <c r="A1007" s="163"/>
      <c r="B1007" s="164"/>
      <c r="C1007" s="164"/>
      <c r="D1007" s="164"/>
      <c r="E1007" s="165"/>
      <c r="F1007" s="200"/>
      <c r="G1007" s="22"/>
    </row>
    <row r="1008" ht="15.75" customHeight="1">
      <c r="A1008" s="163"/>
      <c r="B1008" s="164"/>
      <c r="C1008" s="164"/>
      <c r="D1008" s="164"/>
      <c r="E1008" s="165"/>
      <c r="F1008" s="200"/>
      <c r="G1008" s="22"/>
    </row>
    <row r="1009" ht="15.75" customHeight="1">
      <c r="A1009" s="163"/>
      <c r="B1009" s="164"/>
      <c r="C1009" s="164"/>
      <c r="D1009" s="164"/>
      <c r="E1009" s="165"/>
      <c r="F1009" s="200"/>
      <c r="G1009" s="22"/>
    </row>
    <row r="1010" ht="15.75" customHeight="1">
      <c r="A1010" s="163"/>
      <c r="B1010" s="164"/>
      <c r="C1010" s="164"/>
      <c r="D1010" s="164"/>
      <c r="E1010" s="165"/>
      <c r="F1010" s="200"/>
      <c r="G1010" s="22"/>
    </row>
    <row r="1011" ht="15.75" customHeight="1">
      <c r="A1011" s="163"/>
      <c r="B1011" s="164"/>
      <c r="C1011" s="164"/>
      <c r="D1011" s="164"/>
      <c r="E1011" s="165"/>
      <c r="F1011" s="200"/>
      <c r="G1011" s="22"/>
    </row>
  </sheetData>
  <mergeCells count="11">
    <mergeCell ref="F29:F30"/>
    <mergeCell ref="F32:F33"/>
    <mergeCell ref="F45:F46"/>
    <mergeCell ref="F48:F51"/>
    <mergeCell ref="F3:F5"/>
    <mergeCell ref="F6:F7"/>
    <mergeCell ref="F9:F10"/>
    <mergeCell ref="F16:F17"/>
    <mergeCell ref="F18:F19"/>
    <mergeCell ref="F21:F23"/>
    <mergeCell ref="F27:F2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9.0"/>
    <col customWidth="1" min="3" max="3" width="24.86"/>
    <col customWidth="1" min="4" max="4" width="30.86"/>
    <col customWidth="1" min="5" max="5" width="23.29"/>
    <col customWidth="1" min="6" max="6" width="63.0"/>
    <col customWidth="1" min="7" max="7" width="58.14"/>
  </cols>
  <sheetData>
    <row r="1">
      <c r="A1" s="680" t="s">
        <v>1</v>
      </c>
      <c r="B1" s="681" t="s">
        <v>2</v>
      </c>
      <c r="C1" s="681" t="s">
        <v>3</v>
      </c>
      <c r="D1" s="681" t="s">
        <v>4</v>
      </c>
      <c r="E1" s="682" t="s">
        <v>5</v>
      </c>
      <c r="F1" s="683" t="s">
        <v>6</v>
      </c>
      <c r="G1" s="3" t="s">
        <v>8</v>
      </c>
    </row>
    <row r="2">
      <c r="A2" s="637">
        <v>45140.0</v>
      </c>
      <c r="B2" s="638" t="s">
        <v>8703</v>
      </c>
      <c r="C2" s="638" t="s">
        <v>7</v>
      </c>
      <c r="D2" s="638" t="s">
        <v>8704</v>
      </c>
      <c r="E2" s="639">
        <v>52073.89</v>
      </c>
      <c r="F2" s="684" t="s">
        <v>8501</v>
      </c>
      <c r="G2" s="22"/>
    </row>
    <row r="3">
      <c r="A3" s="641">
        <v>45175.0</v>
      </c>
      <c r="B3" s="19" t="s">
        <v>8703</v>
      </c>
      <c r="C3" s="19" t="s">
        <v>7</v>
      </c>
      <c r="D3" s="19" t="s">
        <v>8705</v>
      </c>
      <c r="E3" s="21">
        <v>61332.51</v>
      </c>
      <c r="F3" s="541" t="s">
        <v>8706</v>
      </c>
      <c r="G3" s="22"/>
    </row>
    <row r="4">
      <c r="A4" s="641">
        <v>45175.0</v>
      </c>
      <c r="B4" s="19" t="s">
        <v>8703</v>
      </c>
      <c r="C4" s="19" t="s">
        <v>679</v>
      </c>
      <c r="D4" s="19" t="s">
        <v>8707</v>
      </c>
      <c r="E4" s="21">
        <v>124.15</v>
      </c>
      <c r="F4" s="33"/>
      <c r="G4" s="22"/>
    </row>
    <row r="5">
      <c r="A5" s="641">
        <v>45209.0</v>
      </c>
      <c r="B5" s="19" t="s">
        <v>8703</v>
      </c>
      <c r="C5" s="19" t="s">
        <v>7</v>
      </c>
      <c r="D5" s="19">
        <v>38361.0</v>
      </c>
      <c r="E5" s="21">
        <v>29896.55</v>
      </c>
      <c r="F5" s="685" t="s">
        <v>8708</v>
      </c>
      <c r="G5" s="22"/>
    </row>
    <row r="6">
      <c r="A6" s="641">
        <v>45209.0</v>
      </c>
      <c r="B6" s="19" t="s">
        <v>8703</v>
      </c>
      <c r="C6" s="19" t="s">
        <v>7</v>
      </c>
      <c r="D6" s="19">
        <v>38441.0</v>
      </c>
      <c r="E6" s="21">
        <v>59027.09</v>
      </c>
      <c r="F6" s="33"/>
      <c r="G6" s="22"/>
    </row>
    <row r="7">
      <c r="A7" s="641">
        <v>45245.0</v>
      </c>
      <c r="B7" s="19" t="s">
        <v>8703</v>
      </c>
      <c r="C7" s="19" t="s">
        <v>7</v>
      </c>
      <c r="D7" s="19">
        <v>38840.0</v>
      </c>
      <c r="E7" s="21">
        <v>41379.31</v>
      </c>
      <c r="F7" s="226" t="s">
        <v>8709</v>
      </c>
      <c r="G7" s="22"/>
    </row>
    <row r="8">
      <c r="A8" s="377">
        <v>45295.0</v>
      </c>
      <c r="B8" s="28" t="s">
        <v>8703</v>
      </c>
      <c r="C8" s="28" t="s">
        <v>25</v>
      </c>
      <c r="D8" s="28">
        <v>39422.0</v>
      </c>
      <c r="E8" s="32">
        <v>32142.85</v>
      </c>
      <c r="F8" s="226" t="s">
        <v>8710</v>
      </c>
      <c r="G8" s="22"/>
    </row>
    <row r="9">
      <c r="A9" s="643">
        <v>45321.0</v>
      </c>
      <c r="B9" s="206" t="s">
        <v>8703</v>
      </c>
      <c r="C9" s="206" t="s">
        <v>25</v>
      </c>
      <c r="D9" s="206">
        <v>39727.0</v>
      </c>
      <c r="E9" s="199">
        <v>49655.17</v>
      </c>
      <c r="F9" s="381" t="s">
        <v>8711</v>
      </c>
      <c r="G9" s="22"/>
    </row>
    <row r="10">
      <c r="A10" s="643">
        <v>45337.0</v>
      </c>
      <c r="B10" s="206" t="s">
        <v>8703</v>
      </c>
      <c r="C10" s="206" t="s">
        <v>25</v>
      </c>
      <c r="D10" s="206">
        <v>39895.0</v>
      </c>
      <c r="E10" s="199">
        <v>46921.18</v>
      </c>
      <c r="F10" s="381" t="s">
        <v>8712</v>
      </c>
      <c r="G10" s="22"/>
    </row>
    <row r="11">
      <c r="A11" s="643">
        <v>45337.0</v>
      </c>
      <c r="B11" s="206" t="s">
        <v>8703</v>
      </c>
      <c r="C11" s="206" t="s">
        <v>679</v>
      </c>
      <c r="D11" s="206">
        <v>7994.0</v>
      </c>
      <c r="E11" s="199">
        <v>-2327.74</v>
      </c>
      <c r="F11" s="209" t="s">
        <v>8713</v>
      </c>
      <c r="G11" s="22"/>
    </row>
    <row r="12">
      <c r="A12" s="643">
        <v>45398.0</v>
      </c>
      <c r="B12" s="206" t="s">
        <v>8703</v>
      </c>
      <c r="C12" s="206" t="s">
        <v>25</v>
      </c>
      <c r="D12" s="206">
        <v>40596.0</v>
      </c>
      <c r="E12" s="199">
        <v>162477.71</v>
      </c>
      <c r="F12" s="33"/>
      <c r="G12" s="22"/>
    </row>
    <row r="13">
      <c r="A13" s="643">
        <v>45440.0</v>
      </c>
      <c r="B13" s="206" t="s">
        <v>8703</v>
      </c>
      <c r="C13" s="206" t="s">
        <v>25</v>
      </c>
      <c r="D13" s="206">
        <v>41060.0</v>
      </c>
      <c r="E13" s="199">
        <v>18571.43</v>
      </c>
      <c r="F13" s="209" t="s">
        <v>8714</v>
      </c>
      <c r="G13" s="22"/>
    </row>
    <row r="14">
      <c r="A14" s="643">
        <v>45440.0</v>
      </c>
      <c r="B14" s="206" t="s">
        <v>8703</v>
      </c>
      <c r="C14" s="206" t="s">
        <v>25</v>
      </c>
      <c r="D14" s="206">
        <v>41059.0</v>
      </c>
      <c r="E14" s="199">
        <v>114029.55</v>
      </c>
      <c r="F14" s="33"/>
      <c r="G14" s="22"/>
    </row>
    <row r="15">
      <c r="A15" s="643">
        <v>45475.0</v>
      </c>
      <c r="B15" s="206" t="s">
        <v>8703</v>
      </c>
      <c r="C15" s="206" t="s">
        <v>25</v>
      </c>
      <c r="D15" s="206">
        <v>41471.0</v>
      </c>
      <c r="E15" s="199">
        <v>53068.97</v>
      </c>
      <c r="F15" s="209" t="s">
        <v>8715</v>
      </c>
      <c r="G15" s="22"/>
    </row>
    <row r="16">
      <c r="A16" s="643">
        <v>45475.0</v>
      </c>
      <c r="B16" s="206" t="s">
        <v>8703</v>
      </c>
      <c r="C16" s="206" t="s">
        <v>679</v>
      </c>
      <c r="D16" s="206">
        <v>8221.0</v>
      </c>
      <c r="E16" s="199">
        <v>-6549.42</v>
      </c>
      <c r="F16" s="33"/>
      <c r="G16" s="22"/>
    </row>
    <row r="17">
      <c r="A17" s="643">
        <v>45509.0</v>
      </c>
      <c r="B17" s="206" t="s">
        <v>8703</v>
      </c>
      <c r="C17" s="206" t="s">
        <v>25</v>
      </c>
      <c r="D17" s="206">
        <v>41875.0</v>
      </c>
      <c r="E17" s="199">
        <v>64812.81</v>
      </c>
      <c r="F17" s="209" t="s">
        <v>8716</v>
      </c>
      <c r="G17" s="22"/>
    </row>
    <row r="18">
      <c r="A18" s="643">
        <v>45509.0</v>
      </c>
      <c r="B18" s="206" t="s">
        <v>8703</v>
      </c>
      <c r="C18" s="206" t="s">
        <v>679</v>
      </c>
      <c r="D18" s="206">
        <v>8268.0</v>
      </c>
      <c r="E18" s="199">
        <v>-8610.56</v>
      </c>
      <c r="F18" s="33"/>
      <c r="G18" s="22"/>
    </row>
    <row r="19">
      <c r="A19" s="643">
        <v>45545.0</v>
      </c>
      <c r="B19" s="206" t="s">
        <v>8703</v>
      </c>
      <c r="C19" s="206" t="s">
        <v>25</v>
      </c>
      <c r="D19" s="206">
        <v>42374.0</v>
      </c>
      <c r="E19" s="199">
        <v>61477.84</v>
      </c>
      <c r="F19" s="209" t="s">
        <v>8717</v>
      </c>
      <c r="G19" s="22"/>
    </row>
    <row r="20">
      <c r="A20" s="643">
        <v>45545.0</v>
      </c>
      <c r="B20" s="206" t="s">
        <v>8703</v>
      </c>
      <c r="C20" s="206" t="s">
        <v>679</v>
      </c>
      <c r="D20" s="206">
        <v>8335.0</v>
      </c>
      <c r="E20" s="199">
        <v>-4572.71</v>
      </c>
      <c r="F20" s="33"/>
      <c r="G20" s="22"/>
    </row>
    <row r="21">
      <c r="A21" s="643">
        <v>45580.0</v>
      </c>
      <c r="B21" s="206" t="s">
        <v>8703</v>
      </c>
      <c r="C21" s="206" t="s">
        <v>25</v>
      </c>
      <c r="D21" s="206">
        <v>42924.0</v>
      </c>
      <c r="E21" s="199">
        <v>101083.74</v>
      </c>
      <c r="F21" s="208" t="s">
        <v>8718</v>
      </c>
      <c r="G21" s="22"/>
    </row>
    <row r="22">
      <c r="A22" s="643">
        <v>45617.0</v>
      </c>
      <c r="B22" s="206" t="s">
        <v>8703</v>
      </c>
      <c r="C22" s="206" t="s">
        <v>25</v>
      </c>
      <c r="D22" s="206">
        <v>43395.0</v>
      </c>
      <c r="E22" s="199">
        <v>95911.33</v>
      </c>
      <c r="F22" s="208" t="s">
        <v>2579</v>
      </c>
      <c r="G22" s="22"/>
    </row>
    <row r="23">
      <c r="A23" s="643">
        <v>45650.0</v>
      </c>
      <c r="B23" s="206" t="s">
        <v>8703</v>
      </c>
      <c r="C23" s="206" t="s">
        <v>25</v>
      </c>
      <c r="D23" s="206">
        <v>43851.0</v>
      </c>
      <c r="E23" s="199">
        <v>241179.82</v>
      </c>
      <c r="F23" s="209" t="s">
        <v>1108</v>
      </c>
      <c r="G23" s="22"/>
    </row>
    <row r="24">
      <c r="A24" s="643">
        <v>45650.0</v>
      </c>
      <c r="B24" s="206" t="s">
        <v>8703</v>
      </c>
      <c r="C24" s="206" t="s">
        <v>25</v>
      </c>
      <c r="D24" s="206">
        <v>43864.0</v>
      </c>
      <c r="E24" s="199">
        <v>56551.72</v>
      </c>
      <c r="F24" s="33"/>
      <c r="G24" s="22"/>
    </row>
    <row r="25">
      <c r="A25" s="643">
        <v>45737.0</v>
      </c>
      <c r="B25" s="206" t="s">
        <v>8703</v>
      </c>
      <c r="C25" s="206" t="s">
        <v>25</v>
      </c>
      <c r="D25" s="206">
        <v>44652.0</v>
      </c>
      <c r="E25" s="199">
        <v>88965.52</v>
      </c>
      <c r="F25" s="209" t="s">
        <v>8118</v>
      </c>
      <c r="G25" s="22"/>
    </row>
    <row r="26">
      <c r="A26" s="643">
        <v>45737.0</v>
      </c>
      <c r="B26" s="206" t="s">
        <v>8703</v>
      </c>
      <c r="C26" s="206" t="s">
        <v>679</v>
      </c>
      <c r="D26" s="206">
        <v>8682.0</v>
      </c>
      <c r="E26" s="199">
        <v>-1924.28</v>
      </c>
      <c r="F26" s="33"/>
      <c r="G26" s="22"/>
    </row>
    <row r="27">
      <c r="A27" s="643">
        <v>45768.0</v>
      </c>
      <c r="B27" s="206" t="s">
        <v>8703</v>
      </c>
      <c r="C27" s="206" t="s">
        <v>25</v>
      </c>
      <c r="D27" s="206">
        <v>45228.0</v>
      </c>
      <c r="E27" s="199">
        <v>103263.54</v>
      </c>
      <c r="F27" s="208" t="s">
        <v>8719</v>
      </c>
      <c r="G27" s="22"/>
    </row>
    <row r="28">
      <c r="A28" s="643">
        <v>45804.0</v>
      </c>
      <c r="B28" s="206" t="s">
        <v>8703</v>
      </c>
      <c r="C28" s="206" t="s">
        <v>25</v>
      </c>
      <c r="D28" s="206">
        <v>45566.0</v>
      </c>
      <c r="E28" s="199">
        <v>175628.38</v>
      </c>
      <c r="F28" s="208" t="s">
        <v>7800</v>
      </c>
      <c r="G28" s="22"/>
    </row>
    <row r="29">
      <c r="A29" s="643">
        <v>45839.0</v>
      </c>
      <c r="B29" s="206" t="s">
        <v>8703</v>
      </c>
      <c r="C29" s="206" t="s">
        <v>25</v>
      </c>
      <c r="D29" s="206">
        <v>45891.0</v>
      </c>
      <c r="E29" s="199">
        <v>166440.58</v>
      </c>
      <c r="F29" s="209" t="s">
        <v>8720</v>
      </c>
      <c r="G29" s="22"/>
    </row>
    <row r="30">
      <c r="A30" s="643">
        <v>45839.0</v>
      </c>
      <c r="B30" s="206" t="s">
        <v>8703</v>
      </c>
      <c r="C30" s="206" t="s">
        <v>679</v>
      </c>
      <c r="D30" s="206">
        <v>8878.0</v>
      </c>
      <c r="E30" s="199">
        <v>-2482.92</v>
      </c>
      <c r="F30" s="33"/>
      <c r="G30" s="22"/>
    </row>
    <row r="31">
      <c r="A31" s="686">
        <v>45870.0</v>
      </c>
      <c r="B31" s="206" t="s">
        <v>8703</v>
      </c>
      <c r="C31" s="206" t="s">
        <v>69</v>
      </c>
      <c r="D31" s="206">
        <v>46223.0</v>
      </c>
      <c r="E31" s="199">
        <v>131910.61</v>
      </c>
      <c r="F31" s="381" t="s">
        <v>8721</v>
      </c>
      <c r="G31" s="22"/>
    </row>
    <row r="32">
      <c r="A32" s="643">
        <v>45904.0</v>
      </c>
      <c r="B32" s="206" t="s">
        <v>8703</v>
      </c>
      <c r="C32" s="206" t="s">
        <v>679</v>
      </c>
      <c r="D32" s="206">
        <v>8992.0</v>
      </c>
      <c r="E32" s="199">
        <v>-3765.76</v>
      </c>
      <c r="F32" s="652" t="s">
        <v>8722</v>
      </c>
      <c r="G32" s="22"/>
    </row>
    <row r="33">
      <c r="A33" s="643">
        <v>45903.0</v>
      </c>
      <c r="B33" s="206" t="s">
        <v>8703</v>
      </c>
      <c r="C33" s="206" t="s">
        <v>25</v>
      </c>
      <c r="D33" s="206" t="s">
        <v>8723</v>
      </c>
      <c r="E33" s="199">
        <v>88965.52</v>
      </c>
      <c r="F33" s="43"/>
      <c r="G33" s="22"/>
    </row>
    <row r="34">
      <c r="A34" s="643">
        <v>45904.0</v>
      </c>
      <c r="B34" s="206" t="s">
        <v>8703</v>
      </c>
      <c r="C34" s="206" t="s">
        <v>25</v>
      </c>
      <c r="D34" s="206" t="s">
        <v>8724</v>
      </c>
      <c r="E34" s="199">
        <v>215557.46</v>
      </c>
      <c r="F34" s="33"/>
      <c r="G34" s="22"/>
    </row>
    <row r="35">
      <c r="A35" s="643">
        <v>45939.0</v>
      </c>
      <c r="B35" s="206" t="s">
        <v>8703</v>
      </c>
      <c r="C35" s="206" t="s">
        <v>25</v>
      </c>
      <c r="D35" s="206" t="s">
        <v>8725</v>
      </c>
      <c r="E35" s="199">
        <v>151583.59</v>
      </c>
      <c r="F35" s="652" t="s">
        <v>8726</v>
      </c>
      <c r="G35" s="22"/>
    </row>
    <row r="36">
      <c r="A36" s="643">
        <v>45939.0</v>
      </c>
      <c r="B36" s="206" t="s">
        <v>8703</v>
      </c>
      <c r="C36" s="206" t="s">
        <v>679</v>
      </c>
      <c r="D36" s="206" t="s">
        <v>8727</v>
      </c>
      <c r="E36" s="199">
        <v>-7531.52</v>
      </c>
      <c r="F36" s="43"/>
      <c r="G36" s="22"/>
    </row>
    <row r="37">
      <c r="A37" s="643">
        <v>45967.0</v>
      </c>
      <c r="B37" s="206" t="s">
        <v>8703</v>
      </c>
      <c r="C37" s="206" t="s">
        <v>679</v>
      </c>
      <c r="D37" s="206" t="s">
        <v>8728</v>
      </c>
      <c r="E37" s="199">
        <v>-6828.03</v>
      </c>
      <c r="F37" s="43"/>
      <c r="G37" s="58"/>
    </row>
    <row r="38">
      <c r="A38" s="643">
        <v>45968.0</v>
      </c>
      <c r="B38" s="206" t="s">
        <v>8703</v>
      </c>
      <c r="C38" s="206" t="s">
        <v>25</v>
      </c>
      <c r="D38" s="206" t="s">
        <v>8729</v>
      </c>
      <c r="E38" s="199">
        <v>68275.87</v>
      </c>
      <c r="F38" s="43"/>
      <c r="G38" s="58"/>
    </row>
    <row r="39">
      <c r="A39" s="643">
        <v>45966.0</v>
      </c>
      <c r="B39" s="206" t="s">
        <v>8703</v>
      </c>
      <c r="C39" s="206" t="s">
        <v>25</v>
      </c>
      <c r="D39" s="206" t="s">
        <v>8730</v>
      </c>
      <c r="E39" s="199">
        <v>51724.14</v>
      </c>
      <c r="F39" s="43"/>
      <c r="G39" s="58"/>
    </row>
    <row r="40">
      <c r="A40" s="643">
        <v>45996.0</v>
      </c>
      <c r="B40" s="206" t="s">
        <v>8703</v>
      </c>
      <c r="C40" s="206" t="s">
        <v>25</v>
      </c>
      <c r="D40" s="206" t="s">
        <v>8731</v>
      </c>
      <c r="E40" s="199">
        <v>51724.14</v>
      </c>
      <c r="F40" s="43"/>
      <c r="G40" s="22"/>
    </row>
    <row r="41">
      <c r="A41" s="643">
        <v>45996.0</v>
      </c>
      <c r="B41" s="206" t="s">
        <v>8703</v>
      </c>
      <c r="C41" s="206" t="s">
        <v>25</v>
      </c>
      <c r="D41" s="206" t="s">
        <v>8732</v>
      </c>
      <c r="E41" s="199">
        <v>58571.43</v>
      </c>
      <c r="F41" s="33"/>
      <c r="G41" s="60"/>
    </row>
    <row r="42">
      <c r="A42" s="643">
        <v>46024.0</v>
      </c>
      <c r="B42" s="206" t="s">
        <v>8703</v>
      </c>
      <c r="C42" s="206" t="s">
        <v>25</v>
      </c>
      <c r="D42" s="206" t="s">
        <v>8733</v>
      </c>
      <c r="E42" s="199">
        <v>150690.06</v>
      </c>
      <c r="F42" s="652" t="s">
        <v>8734</v>
      </c>
      <c r="G42" s="22"/>
    </row>
    <row r="43">
      <c r="A43" s="643">
        <v>46050.0</v>
      </c>
      <c r="B43" s="206" t="s">
        <v>8703</v>
      </c>
      <c r="C43" s="206" t="s">
        <v>679</v>
      </c>
      <c r="D43" s="206" t="s">
        <v>8735</v>
      </c>
      <c r="E43" s="199">
        <v>-1820.81</v>
      </c>
      <c r="F43" s="43"/>
      <c r="G43" s="22"/>
    </row>
    <row r="44">
      <c r="A44" s="643">
        <v>46051.0</v>
      </c>
      <c r="B44" s="206" t="s">
        <v>8703</v>
      </c>
      <c r="C44" s="206" t="s">
        <v>25</v>
      </c>
      <c r="D44" s="206" t="s">
        <v>8736</v>
      </c>
      <c r="E44" s="199">
        <v>105000.0</v>
      </c>
      <c r="F44" s="33"/>
      <c r="G44" s="58"/>
    </row>
    <row r="45">
      <c r="A45" s="643">
        <v>46133.0</v>
      </c>
      <c r="B45" s="206" t="s">
        <v>8703</v>
      </c>
      <c r="C45" s="206" t="s">
        <v>7</v>
      </c>
      <c r="D45" s="206" t="s">
        <v>8737</v>
      </c>
      <c r="E45" s="199">
        <v>80689.66</v>
      </c>
      <c r="F45" s="652" t="s">
        <v>8738</v>
      </c>
      <c r="G45" s="58"/>
    </row>
    <row r="46">
      <c r="A46" s="643">
        <v>46133.0</v>
      </c>
      <c r="B46" s="206" t="s">
        <v>8703</v>
      </c>
      <c r="C46" s="206" t="s">
        <v>7</v>
      </c>
      <c r="D46" s="206" t="s">
        <v>8739</v>
      </c>
      <c r="E46" s="199">
        <v>347117.21</v>
      </c>
      <c r="F46" s="33"/>
      <c r="G46" s="42"/>
    </row>
    <row r="47">
      <c r="A47" s="306">
        <v>46164.0</v>
      </c>
      <c r="B47" s="206" t="s">
        <v>8703</v>
      </c>
      <c r="C47" s="206" t="s">
        <v>7</v>
      </c>
      <c r="D47" s="110" t="s">
        <v>8740</v>
      </c>
      <c r="E47" s="111">
        <v>65147.78</v>
      </c>
      <c r="F47" s="687"/>
      <c r="G47" s="22"/>
    </row>
    <row r="48">
      <c r="D48" s="110" t="s">
        <v>8741</v>
      </c>
      <c r="E48" s="111">
        <v>34285.71</v>
      </c>
      <c r="F48" s="687"/>
      <c r="G48" s="22"/>
    </row>
    <row r="49">
      <c r="A49" s="306">
        <v>46203.0</v>
      </c>
      <c r="B49" s="110" t="s">
        <v>8703</v>
      </c>
      <c r="C49" s="110" t="s">
        <v>7</v>
      </c>
      <c r="D49" s="110" t="s">
        <v>8742</v>
      </c>
      <c r="E49" s="111">
        <v>86896.55</v>
      </c>
      <c r="F49" s="687"/>
      <c r="G49" s="22"/>
    </row>
    <row r="50">
      <c r="A50" s="650"/>
      <c r="B50" s="220"/>
      <c r="C50" s="220"/>
      <c r="D50" s="220"/>
      <c r="E50" s="222"/>
      <c r="F50" s="687"/>
      <c r="G50" s="22"/>
    </row>
    <row r="51">
      <c r="A51" s="650"/>
      <c r="B51" s="220"/>
      <c r="C51" s="220"/>
      <c r="D51" s="220"/>
      <c r="E51" s="222"/>
      <c r="F51" s="687"/>
      <c r="G51" s="22"/>
    </row>
    <row r="52">
      <c r="A52" s="650"/>
      <c r="B52" s="220"/>
      <c r="C52" s="220"/>
      <c r="D52" s="220"/>
      <c r="E52" s="222"/>
      <c r="F52" s="687"/>
      <c r="G52" s="22"/>
    </row>
    <row r="53">
      <c r="A53" s="650"/>
      <c r="B53" s="220"/>
      <c r="C53" s="220"/>
      <c r="D53" s="220"/>
      <c r="E53" s="222"/>
      <c r="F53" s="687"/>
      <c r="G53" s="22"/>
    </row>
    <row r="54">
      <c r="A54" s="650"/>
      <c r="B54" s="220"/>
      <c r="C54" s="220"/>
      <c r="D54" s="220"/>
      <c r="E54" s="222"/>
      <c r="F54" s="687"/>
      <c r="G54" s="67"/>
    </row>
    <row r="55">
      <c r="A55" s="650"/>
      <c r="B55" s="220"/>
      <c r="C55" s="220"/>
      <c r="D55" s="220"/>
      <c r="E55" s="222"/>
      <c r="F55" s="687"/>
      <c r="G55" s="22"/>
    </row>
    <row r="56">
      <c r="A56" s="650"/>
      <c r="B56" s="220"/>
      <c r="C56" s="220"/>
      <c r="D56" s="220"/>
      <c r="E56" s="222"/>
      <c r="F56" s="687"/>
      <c r="G56" s="22"/>
    </row>
    <row r="57">
      <c r="A57" s="650"/>
      <c r="B57" s="220"/>
      <c r="C57" s="220"/>
      <c r="D57" s="220"/>
      <c r="E57" s="222"/>
      <c r="F57" s="687"/>
      <c r="G57" s="22"/>
    </row>
    <row r="58">
      <c r="A58" s="650"/>
      <c r="B58" s="220"/>
      <c r="C58" s="220"/>
      <c r="D58" s="220"/>
      <c r="E58" s="222"/>
      <c r="F58" s="687"/>
      <c r="G58" s="22"/>
    </row>
    <row r="59">
      <c r="A59" s="650"/>
      <c r="B59" s="220"/>
      <c r="C59" s="220"/>
      <c r="D59" s="220"/>
      <c r="E59" s="222"/>
      <c r="F59" s="687"/>
      <c r="G59" s="22"/>
    </row>
    <row r="60">
      <c r="A60" s="650"/>
      <c r="B60" s="220"/>
      <c r="C60" s="220"/>
      <c r="D60" s="220"/>
      <c r="E60" s="222"/>
      <c r="F60" s="687"/>
      <c r="G60" s="67"/>
    </row>
    <row r="61">
      <c r="A61" s="650"/>
      <c r="B61" s="220"/>
      <c r="C61" s="220"/>
      <c r="D61" s="220"/>
      <c r="E61" s="222"/>
      <c r="F61" s="687"/>
      <c r="G61" s="22"/>
    </row>
    <row r="62">
      <c r="A62" s="650"/>
      <c r="B62" s="220"/>
      <c r="C62" s="220"/>
      <c r="D62" s="220"/>
      <c r="E62" s="222"/>
      <c r="F62" s="687"/>
      <c r="G62" s="22"/>
    </row>
    <row r="63">
      <c r="A63" s="650"/>
      <c r="B63" s="220"/>
      <c r="C63" s="220"/>
      <c r="D63" s="220"/>
      <c r="E63" s="222"/>
      <c r="F63" s="687"/>
      <c r="G63" s="67"/>
    </row>
    <row r="64">
      <c r="A64" s="650"/>
      <c r="B64" s="220"/>
      <c r="C64" s="220"/>
      <c r="D64" s="220"/>
      <c r="E64" s="222"/>
      <c r="F64" s="687"/>
      <c r="G64" s="22"/>
    </row>
    <row r="65">
      <c r="A65" s="650"/>
      <c r="B65" s="220"/>
      <c r="C65" s="220"/>
      <c r="D65" s="220"/>
      <c r="E65" s="222"/>
      <c r="F65" s="687"/>
      <c r="G65" s="22"/>
    </row>
    <row r="66">
      <c r="A66" s="650"/>
      <c r="B66" s="220"/>
      <c r="C66" s="220"/>
      <c r="D66" s="220"/>
      <c r="E66" s="222"/>
      <c r="F66" s="687"/>
      <c r="G66" s="67"/>
    </row>
    <row r="67">
      <c r="A67" s="650"/>
      <c r="B67" s="220"/>
      <c r="C67" s="220"/>
      <c r="D67" s="220"/>
      <c r="E67" s="222"/>
      <c r="F67" s="687"/>
      <c r="G67" s="67"/>
    </row>
    <row r="68">
      <c r="A68" s="650"/>
      <c r="B68" s="220"/>
      <c r="C68" s="220"/>
      <c r="D68" s="220"/>
      <c r="E68" s="222"/>
      <c r="F68" s="687"/>
      <c r="G68" s="58"/>
    </row>
    <row r="69">
      <c r="A69" s="650"/>
      <c r="B69" s="220"/>
      <c r="C69" s="220"/>
      <c r="D69" s="220"/>
      <c r="E69" s="222"/>
      <c r="F69" s="687"/>
      <c r="G69" s="67"/>
    </row>
    <row r="70">
      <c r="A70" s="650"/>
      <c r="B70" s="220"/>
      <c r="C70" s="220"/>
      <c r="D70" s="220"/>
      <c r="E70" s="222"/>
      <c r="F70" s="687"/>
      <c r="G70" s="22"/>
    </row>
    <row r="71">
      <c r="A71" s="650"/>
      <c r="B71" s="220"/>
      <c r="C71" s="220"/>
      <c r="D71" s="220"/>
      <c r="E71" s="222"/>
      <c r="F71" s="687"/>
      <c r="G71" s="67"/>
    </row>
    <row r="72">
      <c r="A72" s="650"/>
      <c r="B72" s="220"/>
      <c r="C72" s="220"/>
      <c r="D72" s="220"/>
      <c r="E72" s="222"/>
      <c r="F72" s="687"/>
      <c r="G72" s="22"/>
    </row>
    <row r="73">
      <c r="A73" s="650"/>
      <c r="B73" s="220"/>
      <c r="C73" s="220"/>
      <c r="D73" s="220"/>
      <c r="E73" s="222"/>
      <c r="F73" s="687"/>
      <c r="G73" s="22"/>
    </row>
    <row r="74">
      <c r="A74" s="650"/>
      <c r="B74" s="220"/>
      <c r="C74" s="220"/>
      <c r="D74" s="220"/>
      <c r="E74" s="222"/>
      <c r="F74" s="687"/>
      <c r="G74" s="22"/>
    </row>
    <row r="75">
      <c r="A75" s="650"/>
      <c r="B75" s="220"/>
      <c r="C75" s="220"/>
      <c r="D75" s="220"/>
      <c r="E75" s="222"/>
      <c r="F75" s="687"/>
      <c r="G75" s="67"/>
    </row>
    <row r="76">
      <c r="A76" s="650"/>
      <c r="B76" s="220"/>
      <c r="C76" s="220"/>
      <c r="D76" s="220"/>
      <c r="E76" s="222"/>
      <c r="F76" s="687"/>
      <c r="G76" s="67"/>
    </row>
    <row r="77">
      <c r="A77" s="650"/>
      <c r="B77" s="220"/>
      <c r="C77" s="220"/>
      <c r="D77" s="220"/>
      <c r="E77" s="222"/>
      <c r="F77" s="687"/>
      <c r="G77" s="67"/>
    </row>
    <row r="78">
      <c r="A78" s="650"/>
      <c r="B78" s="220"/>
      <c r="C78" s="220"/>
      <c r="D78" s="220"/>
      <c r="E78" s="222"/>
      <c r="F78" s="687"/>
      <c r="G78" s="22"/>
    </row>
    <row r="79">
      <c r="A79" s="650"/>
      <c r="B79" s="220"/>
      <c r="C79" s="220"/>
      <c r="D79" s="220"/>
      <c r="E79" s="222"/>
      <c r="F79" s="687"/>
      <c r="G79" s="22"/>
    </row>
    <row r="80">
      <c r="A80" s="650"/>
      <c r="B80" s="220"/>
      <c r="C80" s="220"/>
      <c r="D80" s="220"/>
      <c r="E80" s="222"/>
      <c r="F80" s="687"/>
      <c r="G80" s="22"/>
    </row>
    <row r="81">
      <c r="A81" s="650"/>
      <c r="B81" s="220"/>
      <c r="C81" s="220"/>
      <c r="D81" s="220"/>
      <c r="E81" s="222"/>
      <c r="F81" s="687"/>
      <c r="G81" s="22"/>
    </row>
    <row r="82">
      <c r="A82" s="650"/>
      <c r="B82" s="220"/>
      <c r="C82" s="220"/>
      <c r="D82" s="220"/>
      <c r="E82" s="222"/>
      <c r="F82" s="687"/>
      <c r="G82" s="22"/>
    </row>
    <row r="83">
      <c r="A83" s="650"/>
      <c r="B83" s="220"/>
      <c r="C83" s="220"/>
      <c r="D83" s="220"/>
      <c r="E83" s="222"/>
      <c r="F83" s="687"/>
      <c r="G83" s="22"/>
    </row>
    <row r="84">
      <c r="A84" s="650"/>
      <c r="B84" s="220"/>
      <c r="C84" s="220"/>
      <c r="D84" s="220"/>
      <c r="E84" s="222"/>
      <c r="F84" s="687"/>
      <c r="G84" s="22"/>
    </row>
    <row r="85">
      <c r="A85" s="650"/>
      <c r="B85" s="220"/>
      <c r="C85" s="220"/>
      <c r="D85" s="220"/>
      <c r="E85" s="222"/>
      <c r="F85" s="687"/>
      <c r="G85" s="22"/>
    </row>
    <row r="86">
      <c r="A86" s="650"/>
      <c r="B86" s="220"/>
      <c r="C86" s="220"/>
      <c r="D86" s="220"/>
      <c r="E86" s="222"/>
      <c r="F86" s="687"/>
      <c r="G86" s="22"/>
    </row>
    <row r="87">
      <c r="A87" s="650"/>
      <c r="B87" s="220"/>
      <c r="C87" s="220"/>
      <c r="D87" s="220"/>
      <c r="E87" s="222"/>
      <c r="F87" s="687"/>
      <c r="G87" s="22"/>
    </row>
    <row r="88">
      <c r="A88" s="650"/>
      <c r="B88" s="220"/>
      <c r="C88" s="220"/>
      <c r="D88" s="220"/>
      <c r="E88" s="222"/>
      <c r="F88" s="687"/>
      <c r="G88" s="22"/>
    </row>
    <row r="89">
      <c r="A89" s="650"/>
      <c r="B89" s="220"/>
      <c r="C89" s="220"/>
      <c r="D89" s="220"/>
      <c r="E89" s="222"/>
      <c r="F89" s="687"/>
      <c r="G89" s="22"/>
    </row>
    <row r="90">
      <c r="A90" s="650"/>
      <c r="B90" s="220"/>
      <c r="C90" s="220"/>
      <c r="D90" s="220"/>
      <c r="E90" s="222"/>
      <c r="F90" s="687"/>
      <c r="G90" s="58"/>
    </row>
    <row r="91">
      <c r="A91" s="650"/>
      <c r="B91" s="220"/>
      <c r="C91" s="220"/>
      <c r="D91" s="220"/>
      <c r="E91" s="222"/>
      <c r="F91" s="687"/>
      <c r="G91" s="22"/>
    </row>
    <row r="92">
      <c r="A92" s="650"/>
      <c r="B92" s="220"/>
      <c r="C92" s="220"/>
      <c r="D92" s="220"/>
      <c r="E92" s="222"/>
      <c r="F92" s="687"/>
      <c r="G92" s="22"/>
    </row>
    <row r="93">
      <c r="A93" s="650"/>
      <c r="B93" s="220"/>
      <c r="C93" s="220"/>
      <c r="D93" s="220"/>
      <c r="E93" s="222"/>
      <c r="F93" s="687"/>
      <c r="G93" s="67"/>
    </row>
    <row r="94">
      <c r="A94" s="650"/>
      <c r="B94" s="220"/>
      <c r="C94" s="220"/>
      <c r="D94" s="220"/>
      <c r="E94" s="222"/>
      <c r="F94" s="687"/>
      <c r="G94" s="22"/>
    </row>
    <row r="95">
      <c r="A95" s="650"/>
      <c r="B95" s="220"/>
      <c r="C95" s="220"/>
      <c r="D95" s="220"/>
      <c r="E95" s="222"/>
      <c r="F95" s="687"/>
      <c r="G95" s="22"/>
    </row>
    <row r="96">
      <c r="A96" s="650"/>
      <c r="B96" s="220"/>
      <c r="C96" s="220"/>
      <c r="D96" s="220"/>
      <c r="E96" s="222"/>
      <c r="F96" s="687"/>
      <c r="G96" s="22"/>
    </row>
    <row r="97">
      <c r="A97" s="650"/>
      <c r="B97" s="220"/>
      <c r="C97" s="220"/>
      <c r="D97" s="220"/>
      <c r="E97" s="222"/>
      <c r="F97" s="687"/>
      <c r="G97" s="22"/>
    </row>
    <row r="98">
      <c r="A98" s="650"/>
      <c r="B98" s="220"/>
      <c r="C98" s="220"/>
      <c r="D98" s="220"/>
      <c r="E98" s="222"/>
      <c r="F98" s="687"/>
      <c r="G98" s="22"/>
    </row>
    <row r="99">
      <c r="A99" s="650"/>
      <c r="B99" s="220"/>
      <c r="C99" s="220"/>
      <c r="D99" s="220"/>
      <c r="E99" s="222"/>
      <c r="F99" s="687"/>
      <c r="G99" s="22"/>
    </row>
    <row r="100">
      <c r="A100" s="650"/>
      <c r="B100" s="220"/>
      <c r="C100" s="220"/>
      <c r="D100" s="220"/>
      <c r="E100" s="222"/>
      <c r="F100" s="687"/>
      <c r="G100" s="22"/>
    </row>
    <row r="101">
      <c r="A101" s="650"/>
      <c r="B101" s="220"/>
      <c r="C101" s="220"/>
      <c r="D101" s="220"/>
      <c r="E101" s="222"/>
      <c r="F101" s="687"/>
      <c r="G101" s="22"/>
    </row>
    <row r="102">
      <c r="A102" s="650"/>
      <c r="B102" s="220"/>
      <c r="C102" s="220"/>
      <c r="D102" s="220"/>
      <c r="E102" s="222"/>
      <c r="F102" s="687"/>
      <c r="G102" s="22"/>
    </row>
    <row r="103">
      <c r="A103" s="650"/>
      <c r="B103" s="220"/>
      <c r="C103" s="220"/>
      <c r="D103" s="220"/>
      <c r="E103" s="222"/>
      <c r="F103" s="687"/>
      <c r="G103" s="22"/>
    </row>
    <row r="104">
      <c r="A104" s="650"/>
      <c r="B104" s="220"/>
      <c r="C104" s="220"/>
      <c r="D104" s="220"/>
      <c r="E104" s="222"/>
      <c r="F104" s="687"/>
      <c r="G104" s="22"/>
    </row>
    <row r="105">
      <c r="A105" s="650"/>
      <c r="B105" s="220"/>
      <c r="C105" s="220"/>
      <c r="D105" s="220"/>
      <c r="E105" s="222"/>
      <c r="F105" s="687"/>
      <c r="G105" s="22"/>
    </row>
    <row r="106">
      <c r="A106" s="650"/>
      <c r="B106" s="220"/>
      <c r="C106" s="220"/>
      <c r="D106" s="220"/>
      <c r="E106" s="222"/>
      <c r="F106" s="687"/>
      <c r="G106" s="22"/>
    </row>
    <row r="107">
      <c r="A107" s="650"/>
      <c r="B107" s="220"/>
      <c r="C107" s="220"/>
      <c r="D107" s="220"/>
      <c r="E107" s="222"/>
      <c r="F107" s="687"/>
      <c r="G107" s="22"/>
    </row>
    <row r="108">
      <c r="A108" s="650"/>
      <c r="B108" s="220"/>
      <c r="C108" s="220"/>
      <c r="D108" s="220"/>
      <c r="E108" s="222"/>
      <c r="F108" s="687"/>
      <c r="G108" s="67"/>
    </row>
    <row r="109">
      <c r="A109" s="650"/>
      <c r="B109" s="220"/>
      <c r="C109" s="220"/>
      <c r="D109" s="220"/>
      <c r="E109" s="222"/>
      <c r="F109" s="687"/>
      <c r="G109" s="22"/>
    </row>
    <row r="110">
      <c r="A110" s="650"/>
      <c r="B110" s="220"/>
      <c r="C110" s="220"/>
      <c r="D110" s="220"/>
      <c r="E110" s="222"/>
      <c r="F110" s="687"/>
      <c r="G110" s="22"/>
    </row>
    <row r="111">
      <c r="A111" s="650"/>
      <c r="B111" s="220"/>
      <c r="C111" s="220"/>
      <c r="D111" s="220"/>
      <c r="E111" s="222"/>
      <c r="F111" s="687"/>
      <c r="G111" s="22"/>
    </row>
    <row r="112">
      <c r="A112" s="650"/>
      <c r="B112" s="220"/>
      <c r="C112" s="220"/>
      <c r="D112" s="220"/>
      <c r="E112" s="222"/>
      <c r="F112" s="687"/>
      <c r="G112" s="22"/>
    </row>
    <row r="113">
      <c r="A113" s="650"/>
      <c r="B113" s="220"/>
      <c r="C113" s="220"/>
      <c r="D113" s="220"/>
      <c r="E113" s="222"/>
      <c r="F113" s="687"/>
      <c r="G113" s="22"/>
    </row>
    <row r="114">
      <c r="A114" s="650"/>
      <c r="B114" s="220"/>
      <c r="C114" s="220"/>
      <c r="D114" s="220"/>
      <c r="E114" s="222"/>
      <c r="F114" s="687"/>
      <c r="G114" s="22"/>
    </row>
    <row r="115">
      <c r="A115" s="650"/>
      <c r="B115" s="220"/>
      <c r="C115" s="220"/>
      <c r="D115" s="220"/>
      <c r="E115" s="222"/>
      <c r="F115" s="687"/>
      <c r="G115" s="22"/>
    </row>
    <row r="116">
      <c r="A116" s="650"/>
      <c r="B116" s="220"/>
      <c r="C116" s="220"/>
      <c r="D116" s="220"/>
      <c r="E116" s="222"/>
      <c r="F116" s="687"/>
      <c r="G116" s="22"/>
    </row>
    <row r="117">
      <c r="A117" s="650"/>
      <c r="B117" s="220"/>
      <c r="C117" s="220"/>
      <c r="D117" s="220"/>
      <c r="E117" s="222"/>
      <c r="F117" s="687"/>
      <c r="G117" s="22"/>
    </row>
    <row r="118">
      <c r="A118" s="650"/>
      <c r="B118" s="220"/>
      <c r="C118" s="220"/>
      <c r="D118" s="220"/>
      <c r="E118" s="222"/>
      <c r="F118" s="687"/>
      <c r="G118" s="22"/>
    </row>
    <row r="119">
      <c r="A119" s="650"/>
      <c r="B119" s="220"/>
      <c r="C119" s="220"/>
      <c r="D119" s="220"/>
      <c r="E119" s="222"/>
      <c r="F119" s="687"/>
      <c r="G119" s="22"/>
    </row>
    <row r="120">
      <c r="A120" s="650"/>
      <c r="B120" s="220"/>
      <c r="C120" s="220"/>
      <c r="D120" s="220"/>
      <c r="E120" s="222"/>
      <c r="F120" s="687"/>
      <c r="G120" s="22"/>
    </row>
    <row r="121">
      <c r="A121" s="650"/>
      <c r="B121" s="220"/>
      <c r="C121" s="220"/>
      <c r="D121" s="220"/>
      <c r="E121" s="222"/>
      <c r="F121" s="687"/>
      <c r="G121" s="22"/>
    </row>
    <row r="122">
      <c r="A122" s="650"/>
      <c r="B122" s="220"/>
      <c r="C122" s="220"/>
      <c r="D122" s="220"/>
      <c r="E122" s="222"/>
      <c r="F122" s="687"/>
      <c r="G122" s="22"/>
    </row>
    <row r="123">
      <c r="A123" s="650"/>
      <c r="B123" s="220"/>
      <c r="C123" s="220"/>
      <c r="D123" s="220"/>
      <c r="E123" s="222"/>
      <c r="F123" s="687"/>
      <c r="G123" s="22"/>
    </row>
    <row r="124">
      <c r="A124" s="650"/>
      <c r="B124" s="220"/>
      <c r="C124" s="220"/>
      <c r="D124" s="220"/>
      <c r="E124" s="222"/>
      <c r="F124" s="687"/>
      <c r="G124" s="22"/>
    </row>
    <row r="125">
      <c r="A125" s="650"/>
      <c r="B125" s="220"/>
      <c r="C125" s="220"/>
      <c r="D125" s="220"/>
      <c r="E125" s="222"/>
      <c r="F125" s="687"/>
      <c r="G125" s="22"/>
    </row>
    <row r="126">
      <c r="A126" s="650"/>
      <c r="B126" s="220"/>
      <c r="C126" s="220"/>
      <c r="D126" s="220"/>
      <c r="E126" s="222"/>
      <c r="F126" s="687"/>
      <c r="G126" s="22"/>
    </row>
    <row r="127">
      <c r="A127" s="650"/>
      <c r="B127" s="220"/>
      <c r="C127" s="220"/>
      <c r="D127" s="220"/>
      <c r="E127" s="222"/>
      <c r="F127" s="687"/>
      <c r="G127" s="22"/>
    </row>
    <row r="128">
      <c r="A128" s="650"/>
      <c r="B128" s="220"/>
      <c r="C128" s="220"/>
      <c r="D128" s="220"/>
      <c r="E128" s="222"/>
      <c r="F128" s="687"/>
      <c r="G128" s="22"/>
    </row>
    <row r="129">
      <c r="A129" s="650"/>
      <c r="B129" s="220"/>
      <c r="C129" s="220"/>
      <c r="D129" s="220"/>
      <c r="E129" s="222"/>
      <c r="F129" s="687"/>
      <c r="G129" s="22"/>
    </row>
    <row r="130">
      <c r="A130" s="650"/>
      <c r="B130" s="220"/>
      <c r="C130" s="220"/>
      <c r="D130" s="220"/>
      <c r="E130" s="222"/>
      <c r="F130" s="687"/>
      <c r="G130" s="22"/>
    </row>
    <row r="131">
      <c r="A131" s="650"/>
      <c r="B131" s="220"/>
      <c r="C131" s="220"/>
      <c r="D131" s="220"/>
      <c r="E131" s="222"/>
      <c r="F131" s="687"/>
      <c r="G131" s="22"/>
    </row>
    <row r="132">
      <c r="A132" s="650"/>
      <c r="B132" s="220"/>
      <c r="C132" s="220"/>
      <c r="D132" s="220"/>
      <c r="E132" s="222"/>
      <c r="F132" s="687"/>
      <c r="G132" s="22"/>
    </row>
    <row r="133">
      <c r="A133" s="650"/>
      <c r="B133" s="220"/>
      <c r="C133" s="220"/>
      <c r="D133" s="220"/>
      <c r="E133" s="222"/>
      <c r="F133" s="687"/>
      <c r="G133" s="22"/>
    </row>
    <row r="134">
      <c r="A134" s="650"/>
      <c r="B134" s="220"/>
      <c r="C134" s="220"/>
      <c r="D134" s="220"/>
      <c r="E134" s="222"/>
      <c r="F134" s="687"/>
      <c r="G134" s="22"/>
    </row>
    <row r="135">
      <c r="A135" s="650"/>
      <c r="B135" s="220"/>
      <c r="C135" s="220"/>
      <c r="D135" s="220"/>
      <c r="E135" s="222"/>
      <c r="F135" s="687"/>
      <c r="G135" s="22"/>
    </row>
    <row r="136">
      <c r="A136" s="650"/>
      <c r="B136" s="220"/>
      <c r="C136" s="220"/>
      <c r="D136" s="220"/>
      <c r="E136" s="222"/>
      <c r="F136" s="687"/>
      <c r="G136" s="22"/>
    </row>
    <row r="137">
      <c r="A137" s="650"/>
      <c r="B137" s="220"/>
      <c r="C137" s="220"/>
      <c r="D137" s="220"/>
      <c r="E137" s="222"/>
      <c r="F137" s="687"/>
      <c r="G137" s="22"/>
    </row>
    <row r="138">
      <c r="A138" s="650"/>
      <c r="B138" s="220"/>
      <c r="C138" s="220"/>
      <c r="D138" s="220"/>
      <c r="E138" s="222"/>
      <c r="F138" s="687"/>
      <c r="G138" s="22"/>
    </row>
    <row r="139">
      <c r="A139" s="650"/>
      <c r="B139" s="220"/>
      <c r="C139" s="220"/>
      <c r="D139" s="220"/>
      <c r="E139" s="222"/>
      <c r="F139" s="687"/>
      <c r="G139" s="22"/>
    </row>
    <row r="140">
      <c r="A140" s="650"/>
      <c r="B140" s="220"/>
      <c r="C140" s="220"/>
      <c r="D140" s="220"/>
      <c r="E140" s="222"/>
      <c r="F140" s="687"/>
      <c r="G140" s="22"/>
    </row>
    <row r="141">
      <c r="A141" s="650"/>
      <c r="B141" s="220"/>
      <c r="C141" s="220"/>
      <c r="D141" s="220"/>
      <c r="E141" s="222"/>
      <c r="F141" s="687"/>
      <c r="G141" s="22"/>
    </row>
    <row r="142">
      <c r="A142" s="650"/>
      <c r="B142" s="220"/>
      <c r="C142" s="220"/>
      <c r="D142" s="220"/>
      <c r="E142" s="222"/>
      <c r="F142" s="687"/>
      <c r="G142" s="22"/>
    </row>
    <row r="143">
      <c r="A143" s="650"/>
      <c r="B143" s="220"/>
      <c r="C143" s="220"/>
      <c r="D143" s="220"/>
      <c r="E143" s="222"/>
      <c r="F143" s="687"/>
      <c r="G143" s="22"/>
    </row>
    <row r="144">
      <c r="A144" s="650"/>
      <c r="B144" s="220"/>
      <c r="C144" s="220"/>
      <c r="D144" s="220"/>
      <c r="E144" s="222"/>
      <c r="F144" s="687"/>
      <c r="G144" s="22"/>
    </row>
    <row r="145">
      <c r="A145" s="650"/>
      <c r="B145" s="220"/>
      <c r="C145" s="220"/>
      <c r="D145" s="220"/>
      <c r="E145" s="222"/>
      <c r="F145" s="687"/>
      <c r="G145" s="22"/>
    </row>
    <row r="146">
      <c r="A146" s="650"/>
      <c r="B146" s="220"/>
      <c r="C146" s="220"/>
      <c r="D146" s="220"/>
      <c r="E146" s="222"/>
      <c r="F146" s="687"/>
      <c r="G146" s="22"/>
    </row>
    <row r="147">
      <c r="A147" s="650"/>
      <c r="B147" s="220"/>
      <c r="C147" s="220"/>
      <c r="D147" s="220"/>
      <c r="E147" s="222"/>
      <c r="F147" s="687"/>
      <c r="G147" s="22"/>
    </row>
    <row r="148">
      <c r="A148" s="650"/>
      <c r="B148" s="220"/>
      <c r="C148" s="220"/>
      <c r="D148" s="220"/>
      <c r="E148" s="222"/>
      <c r="F148" s="687"/>
      <c r="G148" s="22"/>
    </row>
    <row r="149">
      <c r="A149" s="650"/>
      <c r="B149" s="220"/>
      <c r="C149" s="220"/>
      <c r="D149" s="220"/>
      <c r="E149" s="222"/>
      <c r="F149" s="687"/>
      <c r="G149" s="22"/>
    </row>
    <row r="150">
      <c r="A150" s="650"/>
      <c r="B150" s="220"/>
      <c r="C150" s="220"/>
      <c r="D150" s="220"/>
      <c r="E150" s="222"/>
      <c r="F150" s="687"/>
      <c r="G150" s="22"/>
    </row>
    <row r="151">
      <c r="A151" s="650"/>
      <c r="B151" s="220"/>
      <c r="C151" s="220"/>
      <c r="D151" s="220"/>
      <c r="E151" s="222"/>
      <c r="F151" s="687"/>
      <c r="G151" s="22"/>
    </row>
    <row r="152">
      <c r="A152" s="650"/>
      <c r="B152" s="220"/>
      <c r="C152" s="220"/>
      <c r="D152" s="220"/>
      <c r="E152" s="222"/>
      <c r="F152" s="687"/>
      <c r="G152" s="22"/>
    </row>
    <row r="153">
      <c r="A153" s="650"/>
      <c r="B153" s="220"/>
      <c r="C153" s="220"/>
      <c r="D153" s="220"/>
      <c r="E153" s="222"/>
      <c r="F153" s="687"/>
      <c r="G153" s="22"/>
    </row>
    <row r="154">
      <c r="A154" s="650"/>
      <c r="B154" s="220"/>
      <c r="C154" s="220"/>
      <c r="D154" s="220"/>
      <c r="E154" s="222"/>
      <c r="F154" s="687"/>
      <c r="G154" s="22"/>
    </row>
    <row r="155">
      <c r="A155" s="650"/>
      <c r="B155" s="220"/>
      <c r="C155" s="220"/>
      <c r="D155" s="220"/>
      <c r="E155" s="222"/>
      <c r="F155" s="687"/>
      <c r="G155" s="22"/>
    </row>
    <row r="156">
      <c r="A156" s="650"/>
      <c r="B156" s="220"/>
      <c r="C156" s="220"/>
      <c r="D156" s="220"/>
      <c r="E156" s="222"/>
      <c r="F156" s="687"/>
      <c r="G156" s="22"/>
    </row>
    <row r="157">
      <c r="A157" s="650"/>
      <c r="B157" s="220"/>
      <c r="C157" s="220"/>
      <c r="D157" s="220"/>
      <c r="E157" s="222"/>
      <c r="F157" s="687"/>
      <c r="G157" s="22"/>
    </row>
    <row r="158">
      <c r="A158" s="650"/>
      <c r="B158" s="220"/>
      <c r="C158" s="220"/>
      <c r="D158" s="220"/>
      <c r="E158" s="222"/>
      <c r="F158" s="687"/>
      <c r="G158" s="22"/>
    </row>
    <row r="159">
      <c r="A159" s="650"/>
      <c r="B159" s="220"/>
      <c r="C159" s="220"/>
      <c r="D159" s="220"/>
      <c r="E159" s="222"/>
      <c r="F159" s="687"/>
      <c r="G159" s="22"/>
    </row>
    <row r="160">
      <c r="A160" s="650"/>
      <c r="B160" s="220"/>
      <c r="C160" s="220"/>
      <c r="D160" s="220"/>
      <c r="E160" s="222"/>
      <c r="F160" s="687"/>
      <c r="G160" s="22"/>
    </row>
    <row r="161">
      <c r="A161" s="650"/>
      <c r="B161" s="220"/>
      <c r="C161" s="220"/>
      <c r="D161" s="220"/>
      <c r="E161" s="222"/>
      <c r="F161" s="687"/>
      <c r="G161" s="22"/>
    </row>
    <row r="162">
      <c r="A162" s="650"/>
      <c r="B162" s="220"/>
      <c r="C162" s="220"/>
      <c r="D162" s="220"/>
      <c r="E162" s="222"/>
      <c r="F162" s="687"/>
      <c r="G162" s="22"/>
    </row>
    <row r="163">
      <c r="A163" s="650"/>
      <c r="B163" s="220"/>
      <c r="C163" s="220"/>
      <c r="D163" s="220"/>
      <c r="E163" s="222"/>
      <c r="F163" s="687"/>
      <c r="G163" s="22"/>
    </row>
    <row r="164">
      <c r="A164" s="650"/>
      <c r="B164" s="220"/>
      <c r="C164" s="220"/>
      <c r="D164" s="220"/>
      <c r="E164" s="222"/>
      <c r="F164" s="687"/>
      <c r="G164" s="22"/>
    </row>
    <row r="165">
      <c r="A165" s="650"/>
      <c r="B165" s="220"/>
      <c r="C165" s="220"/>
      <c r="D165" s="220"/>
      <c r="E165" s="222"/>
      <c r="F165" s="687"/>
      <c r="G165" s="22"/>
    </row>
    <row r="166">
      <c r="A166" s="650"/>
      <c r="B166" s="220"/>
      <c r="C166" s="220"/>
      <c r="D166" s="220"/>
      <c r="E166" s="222"/>
      <c r="F166" s="687"/>
      <c r="G166" s="22"/>
    </row>
    <row r="167">
      <c r="A167" s="650"/>
      <c r="B167" s="220"/>
      <c r="C167" s="220"/>
      <c r="D167" s="220"/>
      <c r="E167" s="222"/>
      <c r="F167" s="687"/>
      <c r="G167" s="22"/>
    </row>
    <row r="168">
      <c r="A168" s="650"/>
      <c r="B168" s="220"/>
      <c r="C168" s="220"/>
      <c r="D168" s="220"/>
      <c r="E168" s="222"/>
      <c r="F168" s="687"/>
      <c r="G168" s="22"/>
    </row>
    <row r="169">
      <c r="A169" s="650"/>
      <c r="B169" s="220"/>
      <c r="C169" s="220"/>
      <c r="D169" s="220"/>
      <c r="E169" s="222"/>
      <c r="F169" s="687"/>
      <c r="G169" s="92"/>
    </row>
    <row r="170">
      <c r="A170" s="650"/>
      <c r="B170" s="220"/>
      <c r="C170" s="220"/>
      <c r="D170" s="220"/>
      <c r="E170" s="222"/>
      <c r="F170" s="687"/>
      <c r="G170" s="22"/>
    </row>
    <row r="171">
      <c r="A171" s="650"/>
      <c r="B171" s="220"/>
      <c r="C171" s="220"/>
      <c r="D171" s="220"/>
      <c r="E171" s="222"/>
      <c r="F171" s="687"/>
      <c r="G171" s="22"/>
    </row>
    <row r="172">
      <c r="A172" s="650"/>
      <c r="B172" s="220"/>
      <c r="C172" s="220"/>
      <c r="D172" s="220"/>
      <c r="E172" s="222"/>
      <c r="F172" s="687"/>
      <c r="G172" s="22"/>
    </row>
    <row r="173">
      <c r="A173" s="650"/>
      <c r="B173" s="220"/>
      <c r="C173" s="220"/>
      <c r="D173" s="220"/>
      <c r="E173" s="222"/>
      <c r="F173" s="687"/>
      <c r="G173" s="22"/>
    </row>
    <row r="174">
      <c r="A174" s="650"/>
      <c r="B174" s="220"/>
      <c r="C174" s="220"/>
      <c r="D174" s="220"/>
      <c r="E174" s="222"/>
      <c r="F174" s="687"/>
      <c r="G174" s="22"/>
    </row>
    <row r="175">
      <c r="A175" s="650"/>
      <c r="B175" s="220"/>
      <c r="C175" s="220"/>
      <c r="D175" s="220"/>
      <c r="E175" s="222"/>
      <c r="F175" s="687"/>
      <c r="G175" s="22"/>
    </row>
    <row r="176">
      <c r="A176" s="650"/>
      <c r="B176" s="220"/>
      <c r="C176" s="220"/>
      <c r="D176" s="220"/>
      <c r="E176" s="222"/>
      <c r="F176" s="687"/>
      <c r="G176" s="22"/>
    </row>
    <row r="177">
      <c r="A177" s="650"/>
      <c r="B177" s="220"/>
      <c r="C177" s="220"/>
      <c r="D177" s="220"/>
      <c r="E177" s="222"/>
      <c r="F177" s="687"/>
      <c r="G177" s="22"/>
    </row>
    <row r="178">
      <c r="A178" s="650"/>
      <c r="B178" s="220"/>
      <c r="C178" s="220"/>
      <c r="D178" s="220"/>
      <c r="E178" s="222"/>
      <c r="F178" s="687"/>
      <c r="G178" s="22"/>
    </row>
    <row r="179">
      <c r="A179" s="650"/>
      <c r="B179" s="220"/>
      <c r="C179" s="220"/>
      <c r="D179" s="220"/>
      <c r="E179" s="222"/>
      <c r="F179" s="687"/>
      <c r="G179" s="22"/>
    </row>
    <row r="180">
      <c r="A180" s="650"/>
      <c r="B180" s="220"/>
      <c r="C180" s="220"/>
      <c r="D180" s="220"/>
      <c r="E180" s="222"/>
      <c r="F180" s="687"/>
      <c r="G180" s="22"/>
    </row>
    <row r="181">
      <c r="A181" s="650"/>
      <c r="B181" s="220"/>
      <c r="C181" s="220"/>
      <c r="D181" s="220"/>
      <c r="E181" s="222"/>
      <c r="F181" s="687"/>
      <c r="G181" s="22"/>
    </row>
    <row r="182">
      <c r="A182" s="650"/>
      <c r="B182" s="220"/>
      <c r="C182" s="220"/>
      <c r="D182" s="220"/>
      <c r="E182" s="222"/>
      <c r="F182" s="687"/>
      <c r="G182" s="22"/>
    </row>
    <row r="183">
      <c r="A183" s="650"/>
      <c r="B183" s="220"/>
      <c r="C183" s="220"/>
      <c r="D183" s="220"/>
      <c r="E183" s="222"/>
      <c r="F183" s="687"/>
      <c r="G183" s="22"/>
    </row>
    <row r="184">
      <c r="A184" s="650"/>
      <c r="B184" s="220"/>
      <c r="C184" s="220"/>
      <c r="D184" s="220"/>
      <c r="E184" s="222"/>
      <c r="F184" s="687"/>
      <c r="G184" s="22"/>
    </row>
    <row r="185">
      <c r="A185" s="650"/>
      <c r="B185" s="220"/>
      <c r="C185" s="220"/>
      <c r="D185" s="220"/>
      <c r="E185" s="222"/>
      <c r="F185" s="687"/>
      <c r="G185" s="22"/>
    </row>
    <row r="186">
      <c r="A186" s="650"/>
      <c r="B186" s="220"/>
      <c r="C186" s="220"/>
      <c r="D186" s="220"/>
      <c r="E186" s="222"/>
      <c r="F186" s="687"/>
      <c r="G186" s="22"/>
    </row>
    <row r="187">
      <c r="A187" s="650"/>
      <c r="B187" s="220"/>
      <c r="C187" s="220"/>
      <c r="D187" s="220"/>
      <c r="E187" s="222"/>
      <c r="F187" s="687"/>
      <c r="G187" s="22"/>
    </row>
    <row r="188">
      <c r="A188" s="650"/>
      <c r="B188" s="220"/>
      <c r="C188" s="220"/>
      <c r="D188" s="220"/>
      <c r="E188" s="222"/>
      <c r="F188" s="687"/>
      <c r="G188" s="22"/>
    </row>
    <row r="189">
      <c r="A189" s="650"/>
      <c r="B189" s="220"/>
      <c r="C189" s="220"/>
      <c r="D189" s="220"/>
      <c r="E189" s="222"/>
      <c r="F189" s="687"/>
      <c r="G189" s="22"/>
    </row>
    <row r="190">
      <c r="A190" s="650"/>
      <c r="B190" s="220"/>
      <c r="C190" s="220"/>
      <c r="D190" s="220"/>
      <c r="E190" s="222"/>
      <c r="F190" s="687"/>
      <c r="G190" s="22"/>
    </row>
    <row r="191">
      <c r="A191" s="650"/>
      <c r="B191" s="220"/>
      <c r="C191" s="220"/>
      <c r="D191" s="220"/>
      <c r="E191" s="222"/>
      <c r="F191" s="687"/>
      <c r="G191" s="22"/>
    </row>
    <row r="192">
      <c r="A192" s="650"/>
      <c r="B192" s="220"/>
      <c r="C192" s="220"/>
      <c r="D192" s="220"/>
      <c r="E192" s="222"/>
      <c r="F192" s="687"/>
      <c r="G192" s="22"/>
    </row>
    <row r="193">
      <c r="A193" s="650"/>
      <c r="B193" s="220"/>
      <c r="C193" s="220"/>
      <c r="D193" s="220"/>
      <c r="E193" s="222"/>
      <c r="F193" s="687"/>
      <c r="G193" s="22"/>
    </row>
    <row r="194">
      <c r="A194" s="650"/>
      <c r="B194" s="220"/>
      <c r="C194" s="220"/>
      <c r="D194" s="220"/>
      <c r="E194" s="222"/>
      <c r="F194" s="687"/>
      <c r="G194" s="22"/>
    </row>
    <row r="195">
      <c r="A195" s="650"/>
      <c r="B195" s="220"/>
      <c r="C195" s="220"/>
      <c r="D195" s="220"/>
      <c r="E195" s="222"/>
      <c r="F195" s="687"/>
      <c r="G195" s="22"/>
    </row>
    <row r="196">
      <c r="A196" s="650"/>
      <c r="B196" s="220"/>
      <c r="C196" s="220"/>
      <c r="D196" s="220"/>
      <c r="E196" s="222"/>
      <c r="F196" s="687"/>
      <c r="G196" s="22"/>
    </row>
    <row r="197">
      <c r="A197" s="650"/>
      <c r="B197" s="220"/>
      <c r="C197" s="220"/>
      <c r="D197" s="220"/>
      <c r="E197" s="222"/>
      <c r="F197" s="687"/>
      <c r="G197" s="22"/>
    </row>
    <row r="198">
      <c r="A198" s="650"/>
      <c r="B198" s="220"/>
      <c r="C198" s="220"/>
      <c r="D198" s="220"/>
      <c r="E198" s="222"/>
      <c r="F198" s="687"/>
      <c r="G198" s="22"/>
    </row>
    <row r="199">
      <c r="A199" s="650"/>
      <c r="B199" s="220"/>
      <c r="C199" s="220"/>
      <c r="D199" s="220"/>
      <c r="E199" s="222"/>
      <c r="F199" s="687"/>
      <c r="G199" s="22"/>
    </row>
    <row r="200">
      <c r="A200" s="650"/>
      <c r="B200" s="220"/>
      <c r="C200" s="220"/>
      <c r="D200" s="220"/>
      <c r="E200" s="222"/>
      <c r="F200" s="687"/>
      <c r="G200" s="22"/>
    </row>
    <row r="201">
      <c r="A201" s="650"/>
      <c r="B201" s="220"/>
      <c r="C201" s="220"/>
      <c r="D201" s="220"/>
      <c r="E201" s="222"/>
      <c r="F201" s="687"/>
      <c r="G201" s="22"/>
    </row>
    <row r="202">
      <c r="A202" s="650"/>
      <c r="B202" s="220"/>
      <c r="C202" s="220"/>
      <c r="D202" s="220"/>
      <c r="E202" s="222"/>
      <c r="F202" s="687"/>
      <c r="G202" s="22"/>
    </row>
    <row r="203">
      <c r="A203" s="650"/>
      <c r="B203" s="220"/>
      <c r="C203" s="220"/>
      <c r="D203" s="220"/>
      <c r="E203" s="222"/>
      <c r="F203" s="687"/>
      <c r="G203" s="22"/>
    </row>
    <row r="204">
      <c r="A204" s="650"/>
      <c r="B204" s="220"/>
      <c r="C204" s="220"/>
      <c r="D204" s="220"/>
      <c r="E204" s="222"/>
      <c r="F204" s="687"/>
      <c r="G204" s="22"/>
    </row>
    <row r="205">
      <c r="A205" s="650"/>
      <c r="B205" s="220"/>
      <c r="C205" s="220"/>
      <c r="D205" s="220"/>
      <c r="E205" s="222"/>
      <c r="F205" s="687"/>
      <c r="G205" s="22"/>
    </row>
    <row r="206">
      <c r="A206" s="650"/>
      <c r="B206" s="220"/>
      <c r="C206" s="220"/>
      <c r="D206" s="220"/>
      <c r="E206" s="222"/>
      <c r="F206" s="687"/>
      <c r="G206" s="22"/>
    </row>
    <row r="207">
      <c r="A207" s="650"/>
      <c r="B207" s="220"/>
      <c r="C207" s="220"/>
      <c r="D207" s="220"/>
      <c r="E207" s="222"/>
      <c r="F207" s="687"/>
      <c r="G207" s="22"/>
    </row>
    <row r="208">
      <c r="A208" s="650"/>
      <c r="B208" s="220"/>
      <c r="C208" s="220"/>
      <c r="D208" s="220"/>
      <c r="E208" s="222"/>
      <c r="F208" s="687"/>
      <c r="G208" s="22"/>
    </row>
    <row r="209">
      <c r="A209" s="650"/>
      <c r="B209" s="220"/>
      <c r="C209" s="220"/>
      <c r="D209" s="220"/>
      <c r="E209" s="222"/>
      <c r="F209" s="687"/>
      <c r="G209" s="22"/>
    </row>
    <row r="210">
      <c r="A210" s="650"/>
      <c r="B210" s="220"/>
      <c r="C210" s="220"/>
      <c r="D210" s="220"/>
      <c r="E210" s="222"/>
      <c r="F210" s="687"/>
      <c r="G210" s="22"/>
    </row>
    <row r="211">
      <c r="A211" s="650"/>
      <c r="B211" s="220"/>
      <c r="C211" s="220"/>
      <c r="D211" s="220"/>
      <c r="E211" s="222"/>
      <c r="F211" s="687"/>
      <c r="G211" s="22"/>
    </row>
    <row r="212">
      <c r="A212" s="650"/>
      <c r="B212" s="220"/>
      <c r="C212" s="220"/>
      <c r="D212" s="220"/>
      <c r="E212" s="222"/>
      <c r="F212" s="687"/>
      <c r="G212" s="22"/>
    </row>
    <row r="213">
      <c r="A213" s="650"/>
      <c r="B213" s="220"/>
      <c r="C213" s="220"/>
      <c r="D213" s="220"/>
      <c r="E213" s="222"/>
      <c r="F213" s="687"/>
      <c r="G213" s="22"/>
    </row>
    <row r="214">
      <c r="A214" s="650"/>
      <c r="B214" s="220"/>
      <c r="C214" s="220"/>
      <c r="D214" s="220"/>
      <c r="E214" s="222"/>
      <c r="F214" s="687"/>
      <c r="G214" s="22"/>
    </row>
    <row r="215">
      <c r="A215" s="650"/>
      <c r="B215" s="220"/>
      <c r="C215" s="220"/>
      <c r="D215" s="220"/>
      <c r="E215" s="222"/>
      <c r="F215" s="687"/>
      <c r="G215" s="22"/>
    </row>
    <row r="216">
      <c r="A216" s="650"/>
      <c r="B216" s="220"/>
      <c r="C216" s="220"/>
      <c r="D216" s="220"/>
      <c r="E216" s="222"/>
      <c r="F216" s="687"/>
      <c r="G216" s="22"/>
    </row>
    <row r="217">
      <c r="A217" s="650"/>
      <c r="B217" s="220"/>
      <c r="C217" s="220"/>
      <c r="D217" s="220"/>
      <c r="E217" s="222"/>
      <c r="F217" s="687"/>
      <c r="G217" s="22"/>
    </row>
    <row r="218">
      <c r="A218" s="650"/>
      <c r="B218" s="220"/>
      <c r="C218" s="220"/>
      <c r="D218" s="220"/>
      <c r="E218" s="222"/>
      <c r="F218" s="687"/>
      <c r="G218" s="22"/>
    </row>
    <row r="219">
      <c r="A219" s="650"/>
      <c r="B219" s="220"/>
      <c r="C219" s="220"/>
      <c r="D219" s="220"/>
      <c r="E219" s="222"/>
      <c r="F219" s="687"/>
      <c r="G219" s="22"/>
    </row>
    <row r="220">
      <c r="A220" s="650"/>
      <c r="B220" s="220"/>
      <c r="C220" s="220"/>
      <c r="D220" s="220"/>
      <c r="E220" s="222"/>
      <c r="F220" s="687"/>
      <c r="G220" s="22"/>
    </row>
    <row r="221">
      <c r="A221" s="650"/>
      <c r="B221" s="220"/>
      <c r="C221" s="220"/>
      <c r="D221" s="220"/>
      <c r="E221" s="222"/>
      <c r="F221" s="687"/>
      <c r="G221" s="22"/>
    </row>
    <row r="222">
      <c r="A222" s="650"/>
      <c r="B222" s="220"/>
      <c r="C222" s="220"/>
      <c r="D222" s="220"/>
      <c r="E222" s="222"/>
      <c r="F222" s="687"/>
      <c r="G222" s="22"/>
    </row>
    <row r="223">
      <c r="A223" s="650"/>
      <c r="B223" s="220"/>
      <c r="C223" s="220"/>
      <c r="D223" s="220"/>
      <c r="E223" s="222"/>
      <c r="F223" s="687"/>
      <c r="G223" s="22"/>
    </row>
    <row r="224">
      <c r="A224" s="650"/>
      <c r="B224" s="220"/>
      <c r="C224" s="220"/>
      <c r="D224" s="220"/>
      <c r="E224" s="222"/>
      <c r="F224" s="687"/>
      <c r="G224" s="22"/>
    </row>
    <row r="225">
      <c r="A225" s="650"/>
      <c r="B225" s="220"/>
      <c r="C225" s="220"/>
      <c r="D225" s="220"/>
      <c r="E225" s="222"/>
      <c r="F225" s="687"/>
      <c r="G225" s="22"/>
    </row>
    <row r="226">
      <c r="A226" s="650"/>
      <c r="B226" s="220"/>
      <c r="C226" s="220"/>
      <c r="D226" s="220"/>
      <c r="E226" s="222"/>
      <c r="F226" s="687"/>
      <c r="G226" s="22"/>
    </row>
    <row r="227">
      <c r="A227" s="650"/>
      <c r="B227" s="220"/>
      <c r="C227" s="220"/>
      <c r="D227" s="220"/>
      <c r="E227" s="222"/>
      <c r="F227" s="687"/>
      <c r="G227" s="22"/>
    </row>
    <row r="228">
      <c r="A228" s="650"/>
      <c r="B228" s="220"/>
      <c r="C228" s="220"/>
      <c r="D228" s="220"/>
      <c r="E228" s="222"/>
      <c r="F228" s="687"/>
      <c r="G228" s="22"/>
    </row>
    <row r="229">
      <c r="A229" s="650"/>
      <c r="B229" s="220"/>
      <c r="C229" s="220"/>
      <c r="D229" s="220"/>
      <c r="E229" s="222"/>
      <c r="F229" s="687"/>
      <c r="G229" s="22"/>
    </row>
    <row r="230">
      <c r="A230" s="650"/>
      <c r="B230" s="220"/>
      <c r="C230" s="220"/>
      <c r="D230" s="220"/>
      <c r="E230" s="222"/>
      <c r="F230" s="687"/>
      <c r="G230" s="22"/>
    </row>
    <row r="231">
      <c r="A231" s="650"/>
      <c r="B231" s="220"/>
      <c r="C231" s="220"/>
      <c r="D231" s="220"/>
      <c r="E231" s="222"/>
      <c r="F231" s="687"/>
      <c r="G231" s="22"/>
    </row>
    <row r="232">
      <c r="A232" s="650"/>
      <c r="B232" s="220"/>
      <c r="C232" s="220"/>
      <c r="D232" s="220"/>
      <c r="E232" s="222"/>
      <c r="F232" s="687"/>
      <c r="G232" s="22"/>
    </row>
    <row r="233">
      <c r="A233" s="650"/>
      <c r="B233" s="220"/>
      <c r="C233" s="220"/>
      <c r="D233" s="220"/>
      <c r="E233" s="222"/>
      <c r="F233" s="687"/>
      <c r="G233" s="22"/>
    </row>
    <row r="234">
      <c r="A234" s="650"/>
      <c r="B234" s="220"/>
      <c r="C234" s="220"/>
      <c r="D234" s="220"/>
      <c r="E234" s="222"/>
      <c r="F234" s="687"/>
      <c r="G234" s="22"/>
    </row>
    <row r="235">
      <c r="A235" s="650"/>
      <c r="B235" s="220"/>
      <c r="C235" s="220"/>
      <c r="D235" s="220"/>
      <c r="E235" s="222"/>
      <c r="F235" s="687"/>
      <c r="G235" s="22"/>
    </row>
    <row r="236">
      <c r="A236" s="650"/>
      <c r="B236" s="220"/>
      <c r="C236" s="220"/>
      <c r="D236" s="220"/>
      <c r="E236" s="222"/>
      <c r="F236" s="687"/>
      <c r="G236" s="22"/>
    </row>
    <row r="237">
      <c r="A237" s="650"/>
      <c r="B237" s="220"/>
      <c r="C237" s="220"/>
      <c r="D237" s="220"/>
      <c r="E237" s="222"/>
      <c r="F237" s="687"/>
      <c r="G237" s="22"/>
    </row>
    <row r="238">
      <c r="A238" s="650"/>
      <c r="B238" s="220"/>
      <c r="C238" s="220"/>
      <c r="D238" s="220"/>
      <c r="E238" s="222"/>
      <c r="F238" s="687"/>
      <c r="G238" s="22"/>
    </row>
    <row r="239">
      <c r="A239" s="650"/>
      <c r="B239" s="220"/>
      <c r="C239" s="220"/>
      <c r="D239" s="220"/>
      <c r="E239" s="222"/>
      <c r="F239" s="687"/>
      <c r="G239" s="22"/>
    </row>
    <row r="240">
      <c r="A240" s="650"/>
      <c r="B240" s="220"/>
      <c r="C240" s="220"/>
      <c r="D240" s="220"/>
      <c r="E240" s="222"/>
      <c r="F240" s="687"/>
      <c r="G240" s="22"/>
    </row>
    <row r="241">
      <c r="A241" s="650"/>
      <c r="B241" s="220"/>
      <c r="C241" s="220"/>
      <c r="D241" s="220"/>
      <c r="E241" s="222"/>
      <c r="F241" s="687"/>
      <c r="G241" s="22"/>
    </row>
    <row r="242">
      <c r="A242" s="650"/>
      <c r="B242" s="220"/>
      <c r="C242" s="220"/>
      <c r="D242" s="220"/>
      <c r="E242" s="222"/>
      <c r="F242" s="687"/>
      <c r="G242" s="22"/>
    </row>
    <row r="243">
      <c r="A243" s="650"/>
      <c r="B243" s="220"/>
      <c r="C243" s="220"/>
      <c r="D243" s="220"/>
      <c r="E243" s="222"/>
      <c r="F243" s="687"/>
      <c r="G243" s="22"/>
    </row>
    <row r="244">
      <c r="A244" s="650"/>
      <c r="B244" s="220"/>
      <c r="C244" s="220"/>
      <c r="D244" s="220"/>
      <c r="E244" s="222"/>
      <c r="F244" s="687"/>
      <c r="G244" s="22"/>
    </row>
    <row r="245">
      <c r="A245" s="650"/>
      <c r="B245" s="220"/>
      <c r="C245" s="220"/>
      <c r="D245" s="220"/>
      <c r="E245" s="222"/>
      <c r="F245" s="687"/>
      <c r="G245" s="22"/>
    </row>
    <row r="246">
      <c r="A246" s="650"/>
      <c r="B246" s="220"/>
      <c r="C246" s="220"/>
      <c r="D246" s="220"/>
      <c r="E246" s="222"/>
      <c r="F246" s="687"/>
      <c r="G246" s="22"/>
    </row>
    <row r="247">
      <c r="A247" s="650"/>
      <c r="B247" s="220"/>
      <c r="C247" s="220"/>
      <c r="D247" s="220"/>
      <c r="E247" s="222"/>
      <c r="F247" s="687"/>
      <c r="G247" s="22"/>
    </row>
    <row r="248">
      <c r="A248" s="650"/>
      <c r="B248" s="220"/>
      <c r="C248" s="220"/>
      <c r="D248" s="220"/>
      <c r="E248" s="222"/>
      <c r="F248" s="687"/>
      <c r="G248" s="22"/>
    </row>
    <row r="249">
      <c r="A249" s="650"/>
      <c r="B249" s="220"/>
      <c r="C249" s="220"/>
      <c r="D249" s="220"/>
      <c r="E249" s="222"/>
      <c r="F249" s="687"/>
      <c r="G249" s="22"/>
    </row>
    <row r="250">
      <c r="A250" s="650"/>
      <c r="B250" s="220"/>
      <c r="C250" s="220"/>
      <c r="D250" s="220"/>
      <c r="E250" s="222"/>
      <c r="F250" s="687"/>
      <c r="G250" s="22"/>
    </row>
    <row r="251">
      <c r="A251" s="650"/>
      <c r="B251" s="220"/>
      <c r="C251" s="220"/>
      <c r="D251" s="220"/>
      <c r="E251" s="222"/>
      <c r="F251" s="687"/>
      <c r="G251" s="22"/>
    </row>
    <row r="252">
      <c r="A252" s="650"/>
      <c r="B252" s="220"/>
      <c r="C252" s="220"/>
      <c r="D252" s="220"/>
      <c r="E252" s="222"/>
      <c r="F252" s="687"/>
      <c r="G252" s="22"/>
    </row>
    <row r="253">
      <c r="A253" s="650"/>
      <c r="B253" s="220"/>
      <c r="C253" s="220"/>
      <c r="D253" s="220"/>
      <c r="E253" s="222"/>
      <c r="F253" s="687"/>
      <c r="G253" s="22"/>
    </row>
    <row r="254">
      <c r="A254" s="650"/>
      <c r="B254" s="220"/>
      <c r="C254" s="220"/>
      <c r="D254" s="220"/>
      <c r="E254" s="222"/>
      <c r="F254" s="687"/>
      <c r="G254" s="22"/>
    </row>
    <row r="255">
      <c r="A255" s="650"/>
      <c r="B255" s="220"/>
      <c r="C255" s="220"/>
      <c r="D255" s="220"/>
      <c r="E255" s="222"/>
      <c r="F255" s="687"/>
      <c r="G255" s="22"/>
    </row>
    <row r="256">
      <c r="A256" s="650"/>
      <c r="B256" s="220"/>
      <c r="C256" s="220"/>
      <c r="D256" s="220"/>
      <c r="E256" s="222"/>
      <c r="F256" s="687"/>
      <c r="G256" s="22"/>
    </row>
    <row r="257">
      <c r="A257" s="650"/>
      <c r="B257" s="220"/>
      <c r="C257" s="220"/>
      <c r="D257" s="220"/>
      <c r="E257" s="222"/>
      <c r="F257" s="687"/>
      <c r="G257" s="22"/>
    </row>
    <row r="258">
      <c r="A258" s="650"/>
      <c r="B258" s="220"/>
      <c r="C258" s="220"/>
      <c r="D258" s="220"/>
      <c r="E258" s="222"/>
      <c r="F258" s="687"/>
      <c r="G258" s="22"/>
    </row>
    <row r="259">
      <c r="A259" s="650"/>
      <c r="B259" s="220"/>
      <c r="C259" s="220"/>
      <c r="D259" s="220"/>
      <c r="E259" s="222"/>
      <c r="F259" s="687"/>
      <c r="G259" s="22"/>
    </row>
    <row r="260">
      <c r="A260" s="650"/>
      <c r="B260" s="220"/>
      <c r="C260" s="220"/>
      <c r="D260" s="220"/>
      <c r="E260" s="222"/>
      <c r="F260" s="687"/>
      <c r="G260" s="22"/>
    </row>
    <row r="261">
      <c r="A261" s="650"/>
      <c r="B261" s="220"/>
      <c r="C261" s="220"/>
      <c r="D261" s="220"/>
      <c r="E261" s="222"/>
      <c r="F261" s="687"/>
      <c r="G261" s="22"/>
    </row>
    <row r="262">
      <c r="A262" s="650"/>
      <c r="B262" s="220"/>
      <c r="C262" s="220"/>
      <c r="D262" s="220"/>
      <c r="E262" s="222"/>
      <c r="F262" s="687"/>
      <c r="G262" s="22"/>
    </row>
    <row r="263">
      <c r="A263" s="650"/>
      <c r="B263" s="220"/>
      <c r="C263" s="220"/>
      <c r="D263" s="220"/>
      <c r="E263" s="222"/>
      <c r="F263" s="687"/>
      <c r="G263" s="22"/>
    </row>
    <row r="264">
      <c r="A264" s="650"/>
      <c r="B264" s="220"/>
      <c r="C264" s="220"/>
      <c r="D264" s="220"/>
      <c r="E264" s="222"/>
      <c r="F264" s="687"/>
      <c r="G264" s="22"/>
    </row>
    <row r="265">
      <c r="A265" s="650"/>
      <c r="B265" s="220"/>
      <c r="C265" s="220"/>
      <c r="D265" s="220"/>
      <c r="E265" s="222"/>
      <c r="F265" s="687"/>
      <c r="G265" s="22"/>
    </row>
    <row r="266">
      <c r="A266" s="650"/>
      <c r="B266" s="220"/>
      <c r="C266" s="220"/>
      <c r="D266" s="220"/>
      <c r="E266" s="222"/>
      <c r="F266" s="687"/>
      <c r="G266" s="22"/>
    </row>
    <row r="267">
      <c r="A267" s="650"/>
      <c r="B267" s="220"/>
      <c r="C267" s="220"/>
      <c r="D267" s="220"/>
      <c r="E267" s="222"/>
      <c r="F267" s="687"/>
      <c r="G267" s="22"/>
    </row>
    <row r="268">
      <c r="A268" s="650"/>
      <c r="B268" s="220"/>
      <c r="C268" s="220"/>
      <c r="D268" s="220"/>
      <c r="E268" s="222"/>
      <c r="F268" s="687"/>
      <c r="G268" s="22"/>
    </row>
    <row r="269">
      <c r="A269" s="650"/>
      <c r="B269" s="220"/>
      <c r="C269" s="220"/>
      <c r="D269" s="220"/>
      <c r="E269" s="222"/>
      <c r="F269" s="687"/>
      <c r="G269" s="22"/>
    </row>
    <row r="270">
      <c r="A270" s="650"/>
      <c r="B270" s="220"/>
      <c r="C270" s="220"/>
      <c r="D270" s="220"/>
      <c r="E270" s="222"/>
      <c r="F270" s="687"/>
      <c r="G270" s="22"/>
    </row>
    <row r="271">
      <c r="A271" s="650"/>
      <c r="B271" s="220"/>
      <c r="C271" s="220"/>
      <c r="D271" s="220"/>
      <c r="E271" s="222"/>
      <c r="F271" s="687"/>
      <c r="G271" s="22"/>
    </row>
    <row r="272">
      <c r="A272" s="650"/>
      <c r="B272" s="220"/>
      <c r="C272" s="220"/>
      <c r="D272" s="220"/>
      <c r="E272" s="222"/>
      <c r="F272" s="687"/>
      <c r="G272" s="22"/>
    </row>
    <row r="273">
      <c r="A273" s="650"/>
      <c r="B273" s="220"/>
      <c r="C273" s="220"/>
      <c r="D273" s="220"/>
      <c r="E273" s="222"/>
      <c r="F273" s="687"/>
      <c r="G273" s="22"/>
    </row>
    <row r="274">
      <c r="A274" s="650"/>
      <c r="B274" s="220"/>
      <c r="C274" s="220"/>
      <c r="D274" s="220"/>
      <c r="E274" s="222"/>
      <c r="F274" s="687"/>
      <c r="G274" s="22"/>
    </row>
    <row r="275">
      <c r="A275" s="650"/>
      <c r="B275" s="220"/>
      <c r="C275" s="220"/>
      <c r="D275" s="220"/>
      <c r="E275" s="222"/>
      <c r="F275" s="687"/>
      <c r="G275" s="22"/>
    </row>
    <row r="276">
      <c r="A276" s="650"/>
      <c r="B276" s="220"/>
      <c r="C276" s="220"/>
      <c r="D276" s="220"/>
      <c r="E276" s="222"/>
      <c r="F276" s="687"/>
      <c r="G276" s="22"/>
    </row>
    <row r="277">
      <c r="A277" s="650"/>
      <c r="B277" s="220"/>
      <c r="C277" s="220"/>
      <c r="D277" s="220"/>
      <c r="E277" s="222"/>
      <c r="F277" s="687"/>
      <c r="G277" s="22"/>
    </row>
    <row r="278">
      <c r="A278" s="650"/>
      <c r="B278" s="220"/>
      <c r="C278" s="220"/>
      <c r="D278" s="220"/>
      <c r="E278" s="222"/>
      <c r="F278" s="687"/>
      <c r="G278" s="22"/>
    </row>
    <row r="279">
      <c r="A279" s="650"/>
      <c r="B279" s="220"/>
      <c r="C279" s="220"/>
      <c r="D279" s="220"/>
      <c r="E279" s="222"/>
      <c r="F279" s="687"/>
      <c r="G279" s="22"/>
    </row>
    <row r="280">
      <c r="A280" s="650"/>
      <c r="B280" s="220"/>
      <c r="C280" s="220"/>
      <c r="D280" s="220"/>
      <c r="E280" s="222"/>
      <c r="F280" s="687"/>
      <c r="G280" s="22"/>
    </row>
    <row r="281">
      <c r="A281" s="650"/>
      <c r="B281" s="220"/>
      <c r="C281" s="220"/>
      <c r="D281" s="220"/>
      <c r="E281" s="222"/>
      <c r="F281" s="687"/>
      <c r="G281" s="22"/>
    </row>
    <row r="282">
      <c r="A282" s="650"/>
      <c r="B282" s="220"/>
      <c r="C282" s="220"/>
      <c r="D282" s="220"/>
      <c r="E282" s="222"/>
      <c r="F282" s="687"/>
      <c r="G282" s="22"/>
    </row>
    <row r="283">
      <c r="A283" s="650"/>
      <c r="B283" s="220"/>
      <c r="C283" s="220"/>
      <c r="D283" s="220"/>
      <c r="E283" s="222"/>
      <c r="F283" s="687"/>
      <c r="G283" s="22"/>
    </row>
    <row r="284">
      <c r="A284" s="650"/>
      <c r="B284" s="220"/>
      <c r="C284" s="220"/>
      <c r="D284" s="220"/>
      <c r="E284" s="222"/>
      <c r="F284" s="687"/>
      <c r="G284" s="119"/>
    </row>
    <row r="285">
      <c r="A285" s="650"/>
      <c r="B285" s="220"/>
      <c r="C285" s="220"/>
      <c r="D285" s="220"/>
      <c r="E285" s="222"/>
      <c r="F285" s="687"/>
      <c r="G285" s="22"/>
    </row>
    <row r="286">
      <c r="A286" s="650"/>
      <c r="B286" s="220"/>
      <c r="C286" s="220"/>
      <c r="D286" s="220"/>
      <c r="E286" s="222"/>
      <c r="F286" s="687"/>
      <c r="G286" s="22"/>
    </row>
    <row r="287">
      <c r="A287" s="650"/>
      <c r="B287" s="220"/>
      <c r="C287" s="220"/>
      <c r="D287" s="220"/>
      <c r="E287" s="222"/>
      <c r="F287" s="687"/>
      <c r="G287" s="22"/>
    </row>
    <row r="288">
      <c r="A288" s="650"/>
      <c r="B288" s="220"/>
      <c r="C288" s="220"/>
      <c r="D288" s="220"/>
      <c r="E288" s="222"/>
      <c r="F288" s="687"/>
      <c r="G288" s="22"/>
    </row>
    <row r="289">
      <c r="A289" s="650"/>
      <c r="B289" s="220"/>
      <c r="C289" s="220"/>
      <c r="D289" s="220"/>
      <c r="E289" s="222"/>
      <c r="F289" s="687"/>
      <c r="G289" s="22"/>
    </row>
    <row r="290">
      <c r="A290" s="650"/>
      <c r="B290" s="220"/>
      <c r="C290" s="220"/>
      <c r="D290" s="220"/>
      <c r="E290" s="222"/>
      <c r="F290" s="687"/>
      <c r="G290" s="22"/>
    </row>
    <row r="291">
      <c r="A291" s="650"/>
      <c r="B291" s="220"/>
      <c r="C291" s="220"/>
      <c r="D291" s="220"/>
      <c r="E291" s="222"/>
      <c r="F291" s="687"/>
      <c r="G291" s="22"/>
    </row>
    <row r="292">
      <c r="A292" s="650"/>
      <c r="B292" s="220"/>
      <c r="C292" s="220"/>
      <c r="D292" s="220"/>
      <c r="E292" s="222"/>
      <c r="F292" s="687"/>
      <c r="G292" s="22"/>
    </row>
    <row r="293">
      <c r="A293" s="650"/>
      <c r="B293" s="220"/>
      <c r="C293" s="220"/>
      <c r="D293" s="220"/>
      <c r="E293" s="222"/>
      <c r="F293" s="687"/>
      <c r="G293" s="22"/>
    </row>
    <row r="294">
      <c r="A294" s="650"/>
      <c r="B294" s="220"/>
      <c r="C294" s="220"/>
      <c r="D294" s="220"/>
      <c r="E294" s="222"/>
      <c r="F294" s="687"/>
      <c r="G294" s="22"/>
    </row>
    <row r="295">
      <c r="A295" s="650"/>
      <c r="B295" s="220"/>
      <c r="C295" s="220"/>
      <c r="D295" s="220"/>
      <c r="E295" s="222"/>
      <c r="F295" s="687"/>
      <c r="G295" s="22"/>
    </row>
    <row r="296">
      <c r="A296" s="650"/>
      <c r="B296" s="220"/>
      <c r="C296" s="220"/>
      <c r="D296" s="220"/>
      <c r="E296" s="222"/>
      <c r="F296" s="687"/>
      <c r="G296" s="22"/>
    </row>
    <row r="297">
      <c r="A297" s="650"/>
      <c r="B297" s="220"/>
      <c r="C297" s="220"/>
      <c r="D297" s="220"/>
      <c r="E297" s="222"/>
      <c r="F297" s="687"/>
      <c r="G297" s="22"/>
    </row>
    <row r="298">
      <c r="A298" s="650"/>
      <c r="B298" s="220"/>
      <c r="C298" s="220"/>
      <c r="D298" s="220"/>
      <c r="E298" s="222"/>
      <c r="F298" s="687"/>
      <c r="G298" s="22"/>
    </row>
    <row r="299">
      <c r="A299" s="650"/>
      <c r="B299" s="220"/>
      <c r="C299" s="220"/>
      <c r="D299" s="220"/>
      <c r="E299" s="222"/>
      <c r="F299" s="687"/>
      <c r="G299" s="22"/>
    </row>
    <row r="300">
      <c r="A300" s="650"/>
      <c r="B300" s="220"/>
      <c r="C300" s="220"/>
      <c r="D300" s="220"/>
      <c r="E300" s="222"/>
      <c r="F300" s="687"/>
      <c r="G300" s="22"/>
    </row>
    <row r="301">
      <c r="A301" s="650"/>
      <c r="B301" s="220"/>
      <c r="C301" s="220"/>
      <c r="D301" s="220"/>
      <c r="E301" s="222"/>
      <c r="F301" s="687"/>
      <c r="G301" s="22"/>
    </row>
    <row r="302">
      <c r="A302" s="650"/>
      <c r="B302" s="220"/>
      <c r="C302" s="220"/>
      <c r="D302" s="220"/>
      <c r="E302" s="222"/>
      <c r="F302" s="687"/>
      <c r="G302" s="22"/>
    </row>
    <row r="303">
      <c r="A303" s="650"/>
      <c r="B303" s="220"/>
      <c r="C303" s="220"/>
      <c r="D303" s="220"/>
      <c r="E303" s="222"/>
      <c r="F303" s="687"/>
      <c r="G303" s="22"/>
    </row>
    <row r="304">
      <c r="A304" s="650"/>
      <c r="B304" s="220"/>
      <c r="C304" s="220"/>
      <c r="D304" s="220"/>
      <c r="E304" s="222"/>
      <c r="F304" s="687"/>
      <c r="G304" s="22"/>
    </row>
    <row r="305">
      <c r="A305" s="650"/>
      <c r="B305" s="220"/>
      <c r="C305" s="220"/>
      <c r="D305" s="220"/>
      <c r="E305" s="222"/>
      <c r="F305" s="687"/>
      <c r="G305" s="22"/>
    </row>
    <row r="306">
      <c r="A306" s="650"/>
      <c r="B306" s="220"/>
      <c r="C306" s="220"/>
      <c r="D306" s="220"/>
      <c r="E306" s="222"/>
      <c r="F306" s="687"/>
      <c r="G306" s="22"/>
    </row>
    <row r="307">
      <c r="A307" s="650"/>
      <c r="B307" s="220"/>
      <c r="C307" s="220"/>
      <c r="D307" s="220"/>
      <c r="E307" s="222"/>
      <c r="F307" s="687"/>
      <c r="G307" s="22"/>
    </row>
    <row r="308">
      <c r="A308" s="650"/>
      <c r="B308" s="220"/>
      <c r="C308" s="220"/>
      <c r="D308" s="220"/>
      <c r="E308" s="222"/>
      <c r="F308" s="687"/>
      <c r="G308" s="22"/>
    </row>
    <row r="309">
      <c r="A309" s="650"/>
      <c r="B309" s="220"/>
      <c r="C309" s="220"/>
      <c r="D309" s="220"/>
      <c r="E309" s="222"/>
      <c r="F309" s="687"/>
      <c r="G309" s="22"/>
    </row>
    <row r="310">
      <c r="A310" s="650"/>
      <c r="B310" s="220"/>
      <c r="C310" s="220"/>
      <c r="D310" s="220"/>
      <c r="E310" s="222"/>
      <c r="F310" s="687"/>
      <c r="G310" s="22"/>
    </row>
    <row r="311">
      <c r="A311" s="650"/>
      <c r="B311" s="220"/>
      <c r="C311" s="220"/>
      <c r="D311" s="220"/>
      <c r="E311" s="222"/>
      <c r="F311" s="687"/>
      <c r="G311" s="22"/>
    </row>
    <row r="312">
      <c r="A312" s="650"/>
      <c r="B312" s="220"/>
      <c r="C312" s="220"/>
      <c r="D312" s="220"/>
      <c r="E312" s="222"/>
      <c r="F312" s="687"/>
      <c r="G312" s="22"/>
    </row>
    <row r="313">
      <c r="A313" s="650"/>
      <c r="B313" s="220"/>
      <c r="C313" s="220"/>
      <c r="D313" s="220"/>
      <c r="E313" s="222"/>
      <c r="F313" s="687"/>
      <c r="G313" s="22"/>
    </row>
    <row r="314">
      <c r="A314" s="650"/>
      <c r="B314" s="220"/>
      <c r="C314" s="220"/>
      <c r="D314" s="220"/>
      <c r="E314" s="222"/>
      <c r="F314" s="687"/>
      <c r="G314" s="22"/>
    </row>
    <row r="315">
      <c r="A315" s="650"/>
      <c r="B315" s="220"/>
      <c r="C315" s="220"/>
      <c r="D315" s="220"/>
      <c r="E315" s="222"/>
      <c r="F315" s="687"/>
      <c r="G315" s="22"/>
    </row>
    <row r="316">
      <c r="A316" s="650"/>
      <c r="B316" s="220"/>
      <c r="C316" s="220"/>
      <c r="D316" s="220"/>
      <c r="E316" s="222"/>
      <c r="F316" s="687"/>
      <c r="G316" s="22"/>
    </row>
    <row r="317">
      <c r="A317" s="650"/>
      <c r="B317" s="220"/>
      <c r="C317" s="220"/>
      <c r="D317" s="220"/>
      <c r="E317" s="222"/>
      <c r="F317" s="687"/>
      <c r="G317" s="22"/>
    </row>
    <row r="318">
      <c r="A318" s="650"/>
      <c r="B318" s="220"/>
      <c r="C318" s="220"/>
      <c r="D318" s="220"/>
      <c r="E318" s="222"/>
      <c r="F318" s="687"/>
      <c r="G318" s="22"/>
    </row>
    <row r="319">
      <c r="A319" s="650"/>
      <c r="B319" s="220"/>
      <c r="C319" s="220"/>
      <c r="D319" s="220"/>
      <c r="E319" s="222"/>
      <c r="F319" s="687"/>
      <c r="G319" s="22"/>
    </row>
    <row r="320">
      <c r="A320" s="650"/>
      <c r="B320" s="220"/>
      <c r="C320" s="220"/>
      <c r="D320" s="220"/>
      <c r="E320" s="222"/>
      <c r="F320" s="687"/>
      <c r="G320" s="22"/>
    </row>
    <row r="321">
      <c r="A321" s="650"/>
      <c r="B321" s="220"/>
      <c r="C321" s="220"/>
      <c r="D321" s="220"/>
      <c r="E321" s="222"/>
      <c r="F321" s="687"/>
      <c r="G321" s="22"/>
    </row>
    <row r="322">
      <c r="A322" s="650"/>
      <c r="B322" s="220"/>
      <c r="C322" s="220"/>
      <c r="D322" s="220"/>
      <c r="E322" s="222"/>
      <c r="F322" s="687"/>
      <c r="G322" s="22"/>
    </row>
    <row r="323">
      <c r="A323" s="650"/>
      <c r="B323" s="220"/>
      <c r="C323" s="220"/>
      <c r="D323" s="220"/>
      <c r="E323" s="222"/>
      <c r="F323" s="687"/>
      <c r="G323" s="22"/>
    </row>
    <row r="324">
      <c r="A324" s="650"/>
      <c r="B324" s="220"/>
      <c r="C324" s="220"/>
      <c r="D324" s="220"/>
      <c r="E324" s="222"/>
      <c r="F324" s="687"/>
      <c r="G324" s="22"/>
    </row>
    <row r="325">
      <c r="A325" s="650"/>
      <c r="B325" s="220"/>
      <c r="C325" s="220"/>
      <c r="D325" s="220"/>
      <c r="E325" s="222"/>
      <c r="F325" s="687"/>
      <c r="G325" s="22"/>
    </row>
    <row r="326">
      <c r="A326" s="650"/>
      <c r="B326" s="220"/>
      <c r="C326" s="220"/>
      <c r="D326" s="220"/>
      <c r="E326" s="222"/>
      <c r="F326" s="687"/>
      <c r="G326" s="22"/>
    </row>
    <row r="327">
      <c r="A327" s="650"/>
      <c r="B327" s="220"/>
      <c r="C327" s="220"/>
      <c r="D327" s="220"/>
      <c r="E327" s="222"/>
      <c r="F327" s="687"/>
      <c r="G327" s="22"/>
    </row>
    <row r="328">
      <c r="A328" s="650"/>
      <c r="B328" s="220"/>
      <c r="C328" s="220"/>
      <c r="D328" s="220"/>
      <c r="E328" s="222"/>
      <c r="F328" s="687"/>
      <c r="G328" s="22"/>
    </row>
    <row r="329">
      <c r="A329" s="650"/>
      <c r="B329" s="220"/>
      <c r="C329" s="220"/>
      <c r="D329" s="220"/>
      <c r="E329" s="222"/>
      <c r="F329" s="687"/>
      <c r="G329" s="22"/>
    </row>
    <row r="330">
      <c r="A330" s="650"/>
      <c r="B330" s="220"/>
      <c r="C330" s="220"/>
      <c r="D330" s="220"/>
      <c r="E330" s="222"/>
      <c r="F330" s="687"/>
      <c r="G330" s="22"/>
    </row>
    <row r="331">
      <c r="A331" s="650"/>
      <c r="B331" s="220"/>
      <c r="C331" s="220"/>
      <c r="D331" s="220"/>
      <c r="E331" s="222"/>
      <c r="F331" s="687"/>
      <c r="G331" s="22"/>
    </row>
    <row r="332">
      <c r="A332" s="650"/>
      <c r="B332" s="220"/>
      <c r="C332" s="220"/>
      <c r="D332" s="220"/>
      <c r="E332" s="222"/>
      <c r="F332" s="687"/>
      <c r="G332" s="22"/>
    </row>
    <row r="333">
      <c r="A333" s="650"/>
      <c r="B333" s="220"/>
      <c r="C333" s="220"/>
      <c r="D333" s="220"/>
      <c r="E333" s="222"/>
      <c r="F333" s="687"/>
      <c r="G333" s="22"/>
    </row>
    <row r="334">
      <c r="A334" s="650"/>
      <c r="B334" s="220"/>
      <c r="C334" s="220"/>
      <c r="D334" s="220"/>
      <c r="E334" s="222"/>
      <c r="F334" s="687"/>
      <c r="G334" s="22"/>
    </row>
    <row r="335">
      <c r="A335" s="650"/>
      <c r="B335" s="220"/>
      <c r="C335" s="220"/>
      <c r="D335" s="220"/>
      <c r="E335" s="222"/>
      <c r="F335" s="687"/>
      <c r="G335" s="22"/>
    </row>
    <row r="336">
      <c r="A336" s="650"/>
      <c r="B336" s="220"/>
      <c r="C336" s="220"/>
      <c r="D336" s="220"/>
      <c r="E336" s="222"/>
      <c r="F336" s="687"/>
      <c r="G336" s="22"/>
    </row>
    <row r="337">
      <c r="A337" s="650"/>
      <c r="B337" s="220"/>
      <c r="C337" s="220"/>
      <c r="D337" s="220"/>
      <c r="E337" s="222"/>
      <c r="F337" s="687"/>
      <c r="G337" s="22"/>
    </row>
    <row r="338">
      <c r="A338" s="650"/>
      <c r="B338" s="220"/>
      <c r="C338" s="220"/>
      <c r="D338" s="220"/>
      <c r="E338" s="222"/>
      <c r="F338" s="687"/>
      <c r="G338" s="22"/>
    </row>
    <row r="339">
      <c r="A339" s="650"/>
      <c r="B339" s="220"/>
      <c r="C339" s="220"/>
      <c r="D339" s="220"/>
      <c r="E339" s="222"/>
      <c r="F339" s="687"/>
      <c r="G339" s="22"/>
    </row>
    <row r="340">
      <c r="A340" s="650"/>
      <c r="B340" s="220"/>
      <c r="C340" s="220"/>
      <c r="D340" s="220"/>
      <c r="E340" s="222"/>
      <c r="F340" s="687"/>
      <c r="G340" s="22"/>
    </row>
    <row r="341">
      <c r="A341" s="650"/>
      <c r="B341" s="220"/>
      <c r="C341" s="220"/>
      <c r="D341" s="220"/>
      <c r="E341" s="222"/>
      <c r="F341" s="687"/>
      <c r="G341" s="22"/>
    </row>
    <row r="342">
      <c r="A342" s="650"/>
      <c r="B342" s="220"/>
      <c r="C342" s="220"/>
      <c r="D342" s="220"/>
      <c r="E342" s="222"/>
      <c r="F342" s="687"/>
      <c r="G342" s="22"/>
    </row>
    <row r="343">
      <c r="A343" s="650"/>
      <c r="B343" s="220"/>
      <c r="C343" s="220"/>
      <c r="D343" s="220"/>
      <c r="E343" s="222"/>
      <c r="F343" s="687"/>
      <c r="G343" s="22"/>
    </row>
    <row r="344">
      <c r="A344" s="650"/>
      <c r="B344" s="220"/>
      <c r="C344" s="220"/>
      <c r="D344" s="220"/>
      <c r="E344" s="222"/>
      <c r="F344" s="687"/>
      <c r="G344" s="22"/>
    </row>
    <row r="345">
      <c r="A345" s="650"/>
      <c r="B345" s="220"/>
      <c r="C345" s="220"/>
      <c r="D345" s="220"/>
      <c r="E345" s="222"/>
      <c r="F345" s="687"/>
      <c r="G345" s="22"/>
    </row>
    <row r="346">
      <c r="A346" s="650"/>
      <c r="B346" s="220"/>
      <c r="C346" s="220"/>
      <c r="D346" s="220"/>
      <c r="E346" s="222"/>
      <c r="F346" s="687"/>
      <c r="G346" s="22"/>
    </row>
    <row r="347">
      <c r="A347" s="650"/>
      <c r="B347" s="220"/>
      <c r="C347" s="220"/>
      <c r="D347" s="220"/>
      <c r="E347" s="222"/>
      <c r="F347" s="687"/>
      <c r="G347" s="22"/>
    </row>
    <row r="348">
      <c r="A348" s="650"/>
      <c r="B348" s="220"/>
      <c r="C348" s="220"/>
      <c r="D348" s="220"/>
      <c r="E348" s="222"/>
      <c r="F348" s="687"/>
      <c r="G348" s="22"/>
    </row>
    <row r="349">
      <c r="A349" s="650"/>
      <c r="B349" s="220"/>
      <c r="C349" s="220"/>
      <c r="D349" s="220"/>
      <c r="E349" s="222"/>
      <c r="F349" s="687"/>
      <c r="G349" s="22"/>
    </row>
    <row r="350">
      <c r="A350" s="650"/>
      <c r="B350" s="220"/>
      <c r="C350" s="220"/>
      <c r="D350" s="220"/>
      <c r="E350" s="222"/>
      <c r="F350" s="687"/>
      <c r="G350" s="22"/>
    </row>
    <row r="351">
      <c r="A351" s="650"/>
      <c r="B351" s="220"/>
      <c r="C351" s="220"/>
      <c r="D351" s="220"/>
      <c r="E351" s="222"/>
      <c r="F351" s="687"/>
      <c r="G351" s="22"/>
    </row>
    <row r="352">
      <c r="A352" s="650"/>
      <c r="B352" s="220"/>
      <c r="C352" s="220"/>
      <c r="D352" s="220"/>
      <c r="E352" s="222"/>
      <c r="F352" s="687"/>
      <c r="G352" s="22"/>
    </row>
    <row r="353">
      <c r="A353" s="650"/>
      <c r="B353" s="220"/>
      <c r="C353" s="220"/>
      <c r="D353" s="220"/>
      <c r="E353" s="222"/>
      <c r="F353" s="687"/>
      <c r="G353" s="22"/>
    </row>
    <row r="354">
      <c r="A354" s="650"/>
      <c r="B354" s="220"/>
      <c r="C354" s="220"/>
      <c r="D354" s="220"/>
      <c r="E354" s="222"/>
      <c r="F354" s="687"/>
      <c r="G354" s="22"/>
    </row>
    <row r="355">
      <c r="A355" s="650"/>
      <c r="B355" s="220"/>
      <c r="C355" s="220"/>
      <c r="D355" s="220"/>
      <c r="E355" s="222"/>
      <c r="F355" s="687"/>
      <c r="G355" s="22"/>
    </row>
    <row r="356">
      <c r="A356" s="650"/>
      <c r="B356" s="220"/>
      <c r="C356" s="220"/>
      <c r="D356" s="220"/>
      <c r="E356" s="222"/>
      <c r="F356" s="687"/>
      <c r="G356" s="22"/>
    </row>
    <row r="357">
      <c r="A357" s="650"/>
      <c r="B357" s="220"/>
      <c r="C357" s="220"/>
      <c r="D357" s="220"/>
      <c r="E357" s="222"/>
      <c r="F357" s="687"/>
      <c r="G357" s="22"/>
    </row>
    <row r="358">
      <c r="A358" s="650"/>
      <c r="B358" s="220"/>
      <c r="C358" s="220"/>
      <c r="D358" s="220"/>
      <c r="E358" s="222"/>
      <c r="F358" s="687"/>
      <c r="G358" s="22"/>
    </row>
    <row r="359">
      <c r="A359" s="650"/>
      <c r="B359" s="220"/>
      <c r="C359" s="220"/>
      <c r="D359" s="220"/>
      <c r="E359" s="222"/>
      <c r="F359" s="687"/>
      <c r="G359" s="22"/>
    </row>
    <row r="360">
      <c r="A360" s="650"/>
      <c r="B360" s="220"/>
      <c r="C360" s="220"/>
      <c r="D360" s="220"/>
      <c r="E360" s="222"/>
      <c r="F360" s="687"/>
      <c r="G360" s="22"/>
    </row>
    <row r="361">
      <c r="A361" s="650"/>
      <c r="B361" s="220"/>
      <c r="C361" s="220"/>
      <c r="D361" s="220"/>
      <c r="E361" s="222"/>
      <c r="F361" s="687"/>
      <c r="G361" s="22"/>
    </row>
    <row r="362">
      <c r="A362" s="650"/>
      <c r="B362" s="220"/>
      <c r="C362" s="220"/>
      <c r="D362" s="220"/>
      <c r="E362" s="222"/>
      <c r="F362" s="687"/>
      <c r="G362" s="22"/>
    </row>
    <row r="363">
      <c r="A363" s="650"/>
      <c r="B363" s="220"/>
      <c r="C363" s="220"/>
      <c r="D363" s="220"/>
      <c r="E363" s="222"/>
      <c r="F363" s="687"/>
      <c r="G363" s="22"/>
    </row>
    <row r="364">
      <c r="A364" s="650"/>
      <c r="B364" s="220"/>
      <c r="C364" s="220"/>
      <c r="D364" s="220"/>
      <c r="E364" s="222"/>
      <c r="F364" s="687"/>
      <c r="G364" s="22"/>
    </row>
    <row r="365">
      <c r="A365" s="650"/>
      <c r="B365" s="220"/>
      <c r="C365" s="220"/>
      <c r="D365" s="220"/>
      <c r="E365" s="222"/>
      <c r="F365" s="687"/>
      <c r="G365" s="22"/>
    </row>
    <row r="366">
      <c r="A366" s="650"/>
      <c r="B366" s="220"/>
      <c r="C366" s="220"/>
      <c r="D366" s="220"/>
      <c r="E366" s="222"/>
      <c r="F366" s="687"/>
      <c r="G366" s="22"/>
    </row>
    <row r="367">
      <c r="A367" s="650"/>
      <c r="B367" s="220"/>
      <c r="C367" s="220"/>
      <c r="D367" s="220"/>
      <c r="E367" s="222"/>
      <c r="F367" s="687"/>
      <c r="G367" s="22"/>
    </row>
    <row r="368">
      <c r="A368" s="650"/>
      <c r="B368" s="220"/>
      <c r="C368" s="220"/>
      <c r="D368" s="220"/>
      <c r="E368" s="222"/>
      <c r="F368" s="687"/>
      <c r="G368" s="22"/>
    </row>
    <row r="369">
      <c r="A369" s="650"/>
      <c r="B369" s="220"/>
      <c r="C369" s="220"/>
      <c r="D369" s="220"/>
      <c r="E369" s="222"/>
      <c r="F369" s="687"/>
      <c r="G369" s="22"/>
    </row>
    <row r="370">
      <c r="A370" s="650"/>
      <c r="B370" s="220"/>
      <c r="C370" s="220"/>
      <c r="D370" s="220"/>
      <c r="E370" s="222"/>
      <c r="F370" s="687"/>
      <c r="G370" s="22"/>
    </row>
    <row r="371">
      <c r="A371" s="650"/>
      <c r="B371" s="220"/>
      <c r="C371" s="220"/>
      <c r="D371" s="220"/>
      <c r="E371" s="222"/>
      <c r="F371" s="687"/>
      <c r="G371" s="22"/>
    </row>
    <row r="372">
      <c r="A372" s="650"/>
      <c r="B372" s="220"/>
      <c r="C372" s="220"/>
      <c r="D372" s="220"/>
      <c r="E372" s="222"/>
      <c r="F372" s="687"/>
      <c r="G372" s="22"/>
    </row>
    <row r="373">
      <c r="A373" s="650"/>
      <c r="B373" s="220"/>
      <c r="C373" s="220"/>
      <c r="D373" s="220"/>
      <c r="E373" s="222"/>
      <c r="F373" s="687"/>
      <c r="G373" s="22"/>
    </row>
    <row r="374">
      <c r="A374" s="650"/>
      <c r="B374" s="220"/>
      <c r="C374" s="220"/>
      <c r="D374" s="220"/>
      <c r="E374" s="222"/>
      <c r="F374" s="687"/>
      <c r="G374" s="22"/>
    </row>
    <row r="375">
      <c r="A375" s="650"/>
      <c r="B375" s="220"/>
      <c r="C375" s="220"/>
      <c r="D375" s="220"/>
      <c r="E375" s="222"/>
      <c r="F375" s="687"/>
      <c r="G375" s="22"/>
    </row>
    <row r="376">
      <c r="A376" s="650"/>
      <c r="B376" s="220"/>
      <c r="C376" s="220"/>
      <c r="D376" s="220"/>
      <c r="E376" s="222"/>
      <c r="F376" s="687"/>
      <c r="G376" s="22"/>
    </row>
    <row r="377">
      <c r="A377" s="650"/>
      <c r="B377" s="220"/>
      <c r="C377" s="220"/>
      <c r="D377" s="220"/>
      <c r="E377" s="222"/>
      <c r="F377" s="687"/>
      <c r="G377" s="22"/>
    </row>
    <row r="378">
      <c r="A378" s="650"/>
      <c r="B378" s="220"/>
      <c r="C378" s="220"/>
      <c r="D378" s="220"/>
      <c r="E378" s="222"/>
      <c r="F378" s="687"/>
      <c r="G378" s="22"/>
    </row>
    <row r="379">
      <c r="A379" s="650"/>
      <c r="B379" s="220"/>
      <c r="C379" s="220"/>
      <c r="D379" s="220"/>
      <c r="E379" s="222"/>
      <c r="F379" s="687"/>
      <c r="G379" s="22"/>
    </row>
    <row r="380">
      <c r="A380" s="650"/>
      <c r="B380" s="220"/>
      <c r="C380" s="220"/>
      <c r="D380" s="220"/>
      <c r="E380" s="222"/>
      <c r="F380" s="687"/>
      <c r="G380" s="22"/>
    </row>
    <row r="381">
      <c r="A381" s="650"/>
      <c r="B381" s="220"/>
      <c r="C381" s="220"/>
      <c r="D381" s="220"/>
      <c r="E381" s="222"/>
      <c r="F381" s="687"/>
      <c r="G381" s="22"/>
    </row>
    <row r="382">
      <c r="A382" s="650"/>
      <c r="B382" s="220"/>
      <c r="C382" s="220"/>
      <c r="D382" s="220"/>
      <c r="E382" s="222"/>
      <c r="F382" s="687"/>
      <c r="G382" s="22"/>
    </row>
    <row r="383">
      <c r="A383" s="650"/>
      <c r="B383" s="220"/>
      <c r="C383" s="220"/>
      <c r="D383" s="220"/>
      <c r="E383" s="222"/>
      <c r="F383" s="687"/>
      <c r="G383" s="22"/>
    </row>
    <row r="384">
      <c r="A384" s="650"/>
      <c r="B384" s="220"/>
      <c r="C384" s="220"/>
      <c r="D384" s="220"/>
      <c r="E384" s="222"/>
      <c r="F384" s="687"/>
      <c r="G384" s="22"/>
    </row>
    <row r="385">
      <c r="A385" s="650"/>
      <c r="B385" s="220"/>
      <c r="C385" s="220"/>
      <c r="D385" s="220"/>
      <c r="E385" s="222"/>
      <c r="F385" s="687"/>
      <c r="G385" s="22"/>
    </row>
    <row r="386">
      <c r="A386" s="650"/>
      <c r="B386" s="220"/>
      <c r="C386" s="220"/>
      <c r="D386" s="220"/>
      <c r="E386" s="222"/>
      <c r="F386" s="687"/>
      <c r="G386" s="22"/>
    </row>
    <row r="387">
      <c r="A387" s="650"/>
      <c r="B387" s="220"/>
      <c r="C387" s="220"/>
      <c r="D387" s="220"/>
      <c r="E387" s="222"/>
      <c r="F387" s="687"/>
      <c r="G387" s="22"/>
    </row>
    <row r="388">
      <c r="A388" s="650"/>
      <c r="B388" s="220"/>
      <c r="C388" s="220"/>
      <c r="D388" s="220"/>
      <c r="E388" s="222"/>
      <c r="F388" s="687"/>
      <c r="G388" s="22"/>
    </row>
    <row r="389">
      <c r="A389" s="650"/>
      <c r="B389" s="220"/>
      <c r="C389" s="220"/>
      <c r="D389" s="220"/>
      <c r="E389" s="222"/>
      <c r="F389" s="687"/>
      <c r="G389" s="22"/>
    </row>
    <row r="390">
      <c r="A390" s="650"/>
      <c r="B390" s="220"/>
      <c r="C390" s="220"/>
      <c r="D390" s="220"/>
      <c r="E390" s="222"/>
      <c r="F390" s="687"/>
      <c r="G390" s="22"/>
    </row>
    <row r="391">
      <c r="A391" s="650"/>
      <c r="B391" s="220"/>
      <c r="C391" s="220"/>
      <c r="D391" s="220"/>
      <c r="E391" s="222"/>
      <c r="F391" s="687"/>
      <c r="G391" s="22"/>
    </row>
    <row r="392">
      <c r="A392" s="650"/>
      <c r="B392" s="220"/>
      <c r="C392" s="220"/>
      <c r="D392" s="220"/>
      <c r="E392" s="222"/>
      <c r="F392" s="687"/>
      <c r="G392" s="22"/>
    </row>
    <row r="393">
      <c r="A393" s="650"/>
      <c r="B393" s="220"/>
      <c r="C393" s="220"/>
      <c r="D393" s="220"/>
      <c r="E393" s="222"/>
      <c r="F393" s="687"/>
      <c r="G393" s="22"/>
    </row>
    <row r="394">
      <c r="A394" s="650"/>
      <c r="B394" s="220"/>
      <c r="C394" s="220"/>
      <c r="D394" s="220"/>
      <c r="E394" s="222"/>
      <c r="F394" s="687"/>
      <c r="G394" s="22"/>
    </row>
    <row r="395">
      <c r="A395" s="650"/>
      <c r="B395" s="220"/>
      <c r="C395" s="220"/>
      <c r="D395" s="220"/>
      <c r="E395" s="222"/>
      <c r="F395" s="687"/>
      <c r="G395" s="22"/>
    </row>
    <row r="396">
      <c r="A396" s="650"/>
      <c r="B396" s="220"/>
      <c r="C396" s="220"/>
      <c r="D396" s="220"/>
      <c r="E396" s="222"/>
      <c r="F396" s="687"/>
      <c r="G396" s="22"/>
    </row>
    <row r="397">
      <c r="A397" s="650"/>
      <c r="B397" s="220"/>
      <c r="C397" s="220"/>
      <c r="D397" s="220"/>
      <c r="E397" s="222"/>
      <c r="F397" s="687"/>
      <c r="G397" s="22"/>
    </row>
    <row r="398">
      <c r="A398" s="650"/>
      <c r="B398" s="220"/>
      <c r="C398" s="220"/>
      <c r="D398" s="220"/>
      <c r="E398" s="222"/>
      <c r="F398" s="687"/>
      <c r="G398" s="22"/>
    </row>
    <row r="399">
      <c r="A399" s="650"/>
      <c r="B399" s="220"/>
      <c r="C399" s="220"/>
      <c r="D399" s="220"/>
      <c r="E399" s="222"/>
      <c r="F399" s="687"/>
      <c r="G399" s="22"/>
    </row>
    <row r="400">
      <c r="A400" s="650"/>
      <c r="B400" s="220"/>
      <c r="C400" s="220"/>
      <c r="D400" s="220"/>
      <c r="E400" s="222"/>
      <c r="F400" s="687"/>
      <c r="G400" s="22"/>
    </row>
    <row r="401">
      <c r="A401" s="650"/>
      <c r="B401" s="220"/>
      <c r="C401" s="220"/>
      <c r="D401" s="220"/>
      <c r="E401" s="222"/>
      <c r="F401" s="687"/>
      <c r="G401" s="22"/>
    </row>
    <row r="402">
      <c r="A402" s="650"/>
      <c r="B402" s="220"/>
      <c r="C402" s="220"/>
      <c r="D402" s="220"/>
      <c r="E402" s="222"/>
      <c r="F402" s="687"/>
      <c r="G402" s="22"/>
    </row>
    <row r="403">
      <c r="A403" s="650"/>
      <c r="B403" s="220"/>
      <c r="C403" s="220"/>
      <c r="D403" s="220"/>
      <c r="E403" s="222"/>
      <c r="F403" s="687"/>
      <c r="G403" s="22"/>
    </row>
    <row r="404">
      <c r="A404" s="650"/>
      <c r="B404" s="220"/>
      <c r="C404" s="220"/>
      <c r="D404" s="220"/>
      <c r="E404" s="222"/>
      <c r="F404" s="687"/>
      <c r="G404" s="22"/>
    </row>
    <row r="405">
      <c r="A405" s="650"/>
      <c r="B405" s="220"/>
      <c r="C405" s="220"/>
      <c r="D405" s="220"/>
      <c r="E405" s="222"/>
      <c r="F405" s="687"/>
      <c r="G405" s="22"/>
    </row>
    <row r="406">
      <c r="A406" s="650"/>
      <c r="B406" s="220"/>
      <c r="C406" s="220"/>
      <c r="D406" s="220"/>
      <c r="E406" s="222"/>
      <c r="F406" s="687"/>
      <c r="G406" s="22"/>
    </row>
    <row r="407">
      <c r="A407" s="650"/>
      <c r="B407" s="220"/>
      <c r="C407" s="220"/>
      <c r="D407" s="220"/>
      <c r="E407" s="222"/>
      <c r="F407" s="687"/>
      <c r="G407" s="22"/>
    </row>
    <row r="408">
      <c r="A408" s="650"/>
      <c r="B408" s="220"/>
      <c r="C408" s="220"/>
      <c r="D408" s="220"/>
      <c r="E408" s="222"/>
      <c r="F408" s="687"/>
      <c r="G408" s="22"/>
    </row>
    <row r="409">
      <c r="A409" s="650"/>
      <c r="B409" s="220"/>
      <c r="C409" s="220"/>
      <c r="D409" s="220"/>
      <c r="E409" s="222"/>
      <c r="F409" s="687"/>
      <c r="G409" s="22"/>
    </row>
    <row r="410">
      <c r="A410" s="650"/>
      <c r="B410" s="220"/>
      <c r="C410" s="220"/>
      <c r="D410" s="220"/>
      <c r="E410" s="222"/>
      <c r="F410" s="687"/>
      <c r="G410" s="22"/>
    </row>
    <row r="411">
      <c r="A411" s="650"/>
      <c r="B411" s="220"/>
      <c r="C411" s="220"/>
      <c r="D411" s="220"/>
      <c r="E411" s="222"/>
      <c r="F411" s="687"/>
      <c r="G411" s="22"/>
    </row>
    <row r="412">
      <c r="A412" s="650"/>
      <c r="B412" s="220"/>
      <c r="C412" s="220"/>
      <c r="D412" s="220"/>
      <c r="E412" s="222"/>
      <c r="F412" s="687"/>
      <c r="G412" s="22"/>
    </row>
    <row r="413">
      <c r="A413" s="650"/>
      <c r="B413" s="220"/>
      <c r="C413" s="220"/>
      <c r="D413" s="220"/>
      <c r="E413" s="222"/>
      <c r="F413" s="687"/>
      <c r="G413" s="22"/>
    </row>
    <row r="414">
      <c r="A414" s="650"/>
      <c r="B414" s="220"/>
      <c r="C414" s="220"/>
      <c r="D414" s="220"/>
      <c r="E414" s="222"/>
      <c r="F414" s="687"/>
      <c r="G414" s="22"/>
    </row>
    <row r="415">
      <c r="A415" s="650"/>
      <c r="B415" s="220"/>
      <c r="C415" s="220"/>
      <c r="D415" s="220"/>
      <c r="E415" s="222"/>
      <c r="F415" s="687"/>
      <c r="G415" s="22"/>
    </row>
    <row r="416">
      <c r="A416" s="650"/>
      <c r="B416" s="220"/>
      <c r="C416" s="220"/>
      <c r="D416" s="220"/>
      <c r="E416" s="222"/>
      <c r="F416" s="687"/>
      <c r="G416" s="22"/>
    </row>
    <row r="417">
      <c r="A417" s="650"/>
      <c r="B417" s="220"/>
      <c r="C417" s="220"/>
      <c r="D417" s="220"/>
      <c r="E417" s="222"/>
      <c r="F417" s="687"/>
      <c r="G417" s="22"/>
    </row>
    <row r="418">
      <c r="A418" s="650"/>
      <c r="B418" s="220"/>
      <c r="C418" s="220"/>
      <c r="D418" s="220"/>
      <c r="E418" s="222"/>
      <c r="F418" s="687"/>
      <c r="G418" s="22"/>
    </row>
    <row r="419">
      <c r="A419" s="650"/>
      <c r="B419" s="220"/>
      <c r="C419" s="220"/>
      <c r="D419" s="220"/>
      <c r="E419" s="222"/>
      <c r="F419" s="687"/>
      <c r="G419" s="22"/>
    </row>
    <row r="420">
      <c r="A420" s="650"/>
      <c r="B420" s="220"/>
      <c r="C420" s="220"/>
      <c r="D420" s="220"/>
      <c r="E420" s="222"/>
      <c r="F420" s="687"/>
      <c r="G420" s="22"/>
    </row>
    <row r="421">
      <c r="A421" s="650"/>
      <c r="B421" s="220"/>
      <c r="C421" s="220"/>
      <c r="D421" s="220"/>
      <c r="E421" s="222"/>
      <c r="F421" s="687"/>
      <c r="G421" s="22"/>
    </row>
    <row r="422">
      <c r="A422" s="650"/>
      <c r="B422" s="220"/>
      <c r="C422" s="220"/>
      <c r="D422" s="220"/>
      <c r="E422" s="222"/>
      <c r="F422" s="687"/>
      <c r="G422" s="22"/>
    </row>
    <row r="423">
      <c r="A423" s="650"/>
      <c r="B423" s="220"/>
      <c r="C423" s="220"/>
      <c r="D423" s="220"/>
      <c r="E423" s="222"/>
      <c r="F423" s="687"/>
      <c r="G423" s="22"/>
    </row>
    <row r="424">
      <c r="A424" s="650"/>
      <c r="B424" s="220"/>
      <c r="C424" s="220"/>
      <c r="D424" s="220"/>
      <c r="E424" s="222"/>
      <c r="F424" s="687"/>
      <c r="G424" s="22"/>
    </row>
    <row r="425">
      <c r="A425" s="650"/>
      <c r="B425" s="220"/>
      <c r="C425" s="220"/>
      <c r="D425" s="220"/>
      <c r="E425" s="222"/>
      <c r="F425" s="687"/>
      <c r="G425" s="22"/>
    </row>
    <row r="426">
      <c r="A426" s="650"/>
      <c r="B426" s="220"/>
      <c r="C426" s="220"/>
      <c r="D426" s="220"/>
      <c r="E426" s="222"/>
      <c r="F426" s="687"/>
      <c r="G426" s="22"/>
    </row>
    <row r="427">
      <c r="A427" s="650"/>
      <c r="B427" s="220"/>
      <c r="C427" s="220"/>
      <c r="D427" s="220"/>
      <c r="E427" s="222"/>
      <c r="F427" s="687"/>
      <c r="G427" s="22"/>
    </row>
    <row r="428">
      <c r="A428" s="650"/>
      <c r="B428" s="220"/>
      <c r="C428" s="220"/>
      <c r="D428" s="220"/>
      <c r="E428" s="222"/>
      <c r="F428" s="687"/>
      <c r="G428" s="22"/>
    </row>
    <row r="429">
      <c r="A429" s="650"/>
      <c r="B429" s="220"/>
      <c r="C429" s="220"/>
      <c r="D429" s="220"/>
      <c r="E429" s="222"/>
      <c r="F429" s="687"/>
      <c r="G429" s="22"/>
    </row>
    <row r="430">
      <c r="A430" s="650"/>
      <c r="B430" s="220"/>
      <c r="C430" s="220"/>
      <c r="D430" s="220"/>
      <c r="E430" s="222"/>
      <c r="F430" s="687"/>
      <c r="G430" s="22"/>
    </row>
    <row r="431">
      <c r="A431" s="650"/>
      <c r="B431" s="220"/>
      <c r="C431" s="220"/>
      <c r="D431" s="220"/>
      <c r="E431" s="222"/>
      <c r="F431" s="687"/>
      <c r="G431" s="22"/>
    </row>
    <row r="432">
      <c r="A432" s="650"/>
      <c r="B432" s="220"/>
      <c r="C432" s="220"/>
      <c r="D432" s="220"/>
      <c r="E432" s="222"/>
      <c r="F432" s="687"/>
      <c r="G432" s="22"/>
    </row>
    <row r="433">
      <c r="A433" s="650"/>
      <c r="B433" s="220"/>
      <c r="C433" s="220"/>
      <c r="D433" s="220"/>
      <c r="E433" s="222"/>
      <c r="F433" s="687"/>
      <c r="G433" s="22"/>
    </row>
    <row r="434">
      <c r="A434" s="650"/>
      <c r="B434" s="220"/>
      <c r="C434" s="220"/>
      <c r="D434" s="220"/>
      <c r="E434" s="222"/>
      <c r="F434" s="687"/>
      <c r="G434" s="22"/>
    </row>
    <row r="435">
      <c r="A435" s="650"/>
      <c r="B435" s="220"/>
      <c r="C435" s="220"/>
      <c r="D435" s="220"/>
      <c r="E435" s="222"/>
      <c r="F435" s="687"/>
      <c r="G435" s="22"/>
    </row>
    <row r="436">
      <c r="A436" s="650"/>
      <c r="B436" s="220"/>
      <c r="C436" s="220"/>
      <c r="D436" s="220"/>
      <c r="E436" s="222"/>
      <c r="F436" s="687"/>
      <c r="G436" s="22"/>
    </row>
    <row r="437">
      <c r="A437" s="650"/>
      <c r="B437" s="220"/>
      <c r="C437" s="220"/>
      <c r="D437" s="220"/>
      <c r="E437" s="222"/>
      <c r="F437" s="687"/>
      <c r="G437" s="22"/>
    </row>
    <row r="438">
      <c r="A438" s="650"/>
      <c r="B438" s="220"/>
      <c r="C438" s="220"/>
      <c r="D438" s="220"/>
      <c r="E438" s="222"/>
      <c r="F438" s="687"/>
      <c r="G438" s="22"/>
    </row>
    <row r="439">
      <c r="A439" s="650"/>
      <c r="B439" s="220"/>
      <c r="C439" s="220"/>
      <c r="D439" s="220"/>
      <c r="E439" s="222"/>
      <c r="F439" s="687"/>
      <c r="G439" s="22"/>
    </row>
    <row r="440">
      <c r="A440" s="650"/>
      <c r="B440" s="220"/>
      <c r="C440" s="220"/>
      <c r="D440" s="220"/>
      <c r="E440" s="222"/>
      <c r="F440" s="687"/>
      <c r="G440" s="22"/>
    </row>
    <row r="441">
      <c r="A441" s="650"/>
      <c r="B441" s="220"/>
      <c r="C441" s="220"/>
      <c r="D441" s="220"/>
      <c r="E441" s="222"/>
      <c r="F441" s="687"/>
      <c r="G441" s="22"/>
    </row>
    <row r="442">
      <c r="A442" s="650"/>
      <c r="B442" s="220"/>
      <c r="C442" s="220"/>
      <c r="D442" s="220"/>
      <c r="E442" s="222"/>
      <c r="F442" s="687"/>
      <c r="G442" s="22"/>
    </row>
    <row r="443">
      <c r="A443" s="650"/>
      <c r="B443" s="220"/>
      <c r="C443" s="220"/>
      <c r="D443" s="220"/>
      <c r="E443" s="222"/>
      <c r="F443" s="687"/>
      <c r="G443" s="22"/>
    </row>
    <row r="444">
      <c r="A444" s="650"/>
      <c r="B444" s="220"/>
      <c r="C444" s="220"/>
      <c r="D444" s="220"/>
      <c r="E444" s="222"/>
      <c r="F444" s="687"/>
      <c r="G444" s="22"/>
    </row>
    <row r="445">
      <c r="A445" s="650"/>
      <c r="B445" s="220"/>
      <c r="C445" s="220"/>
      <c r="D445" s="220"/>
      <c r="E445" s="222"/>
      <c r="F445" s="687"/>
      <c r="G445" s="22"/>
    </row>
    <row r="446">
      <c r="A446" s="650"/>
      <c r="B446" s="220"/>
      <c r="C446" s="220"/>
      <c r="D446" s="220"/>
      <c r="E446" s="222"/>
      <c r="F446" s="687"/>
      <c r="G446" s="22"/>
    </row>
    <row r="447">
      <c r="A447" s="650"/>
      <c r="B447" s="220"/>
      <c r="C447" s="220"/>
      <c r="D447" s="220"/>
      <c r="E447" s="222"/>
      <c r="F447" s="687"/>
      <c r="G447" s="22"/>
    </row>
    <row r="448">
      <c r="A448" s="650"/>
      <c r="B448" s="220"/>
      <c r="C448" s="220"/>
      <c r="D448" s="220"/>
      <c r="E448" s="222"/>
      <c r="F448" s="687"/>
      <c r="G448" s="22"/>
    </row>
    <row r="449">
      <c r="A449" s="650"/>
      <c r="B449" s="220"/>
      <c r="C449" s="220"/>
      <c r="D449" s="220"/>
      <c r="E449" s="222"/>
      <c r="F449" s="687"/>
      <c r="G449" s="22"/>
    </row>
    <row r="450">
      <c r="A450" s="650"/>
      <c r="B450" s="220"/>
      <c r="C450" s="220"/>
      <c r="D450" s="220"/>
      <c r="E450" s="222"/>
      <c r="F450" s="687"/>
      <c r="G450" s="22"/>
    </row>
    <row r="451">
      <c r="A451" s="650"/>
      <c r="B451" s="220"/>
      <c r="C451" s="220"/>
      <c r="D451" s="220"/>
      <c r="E451" s="222"/>
      <c r="F451" s="687"/>
      <c r="G451" s="22"/>
    </row>
    <row r="452">
      <c r="A452" s="650"/>
      <c r="B452" s="220"/>
      <c r="C452" s="220"/>
      <c r="D452" s="220"/>
      <c r="E452" s="222"/>
      <c r="F452" s="687"/>
      <c r="G452" s="22"/>
    </row>
    <row r="453">
      <c r="A453" s="650"/>
      <c r="B453" s="220"/>
      <c r="C453" s="220"/>
      <c r="D453" s="220"/>
      <c r="E453" s="222"/>
      <c r="F453" s="687"/>
      <c r="G453" s="22"/>
    </row>
    <row r="454">
      <c r="A454" s="650"/>
      <c r="B454" s="220"/>
      <c r="C454" s="220"/>
      <c r="D454" s="220"/>
      <c r="E454" s="222"/>
      <c r="F454" s="687"/>
      <c r="G454" s="22"/>
    </row>
    <row r="455">
      <c r="A455" s="650"/>
      <c r="B455" s="220"/>
      <c r="C455" s="220"/>
      <c r="D455" s="220"/>
      <c r="E455" s="222"/>
      <c r="F455" s="687"/>
      <c r="G455" s="22"/>
    </row>
    <row r="456">
      <c r="A456" s="650"/>
      <c r="B456" s="220"/>
      <c r="C456" s="220"/>
      <c r="D456" s="220"/>
      <c r="E456" s="222"/>
      <c r="F456" s="687"/>
      <c r="G456" s="22"/>
    </row>
    <row r="457">
      <c r="A457" s="650"/>
      <c r="B457" s="220"/>
      <c r="C457" s="220"/>
      <c r="D457" s="220"/>
      <c r="E457" s="222"/>
      <c r="F457" s="687"/>
      <c r="G457" s="22"/>
    </row>
    <row r="458">
      <c r="A458" s="650"/>
      <c r="B458" s="220"/>
      <c r="C458" s="220"/>
      <c r="D458" s="220"/>
      <c r="E458" s="222"/>
      <c r="F458" s="687"/>
      <c r="G458" s="22"/>
    </row>
    <row r="459">
      <c r="A459" s="650"/>
      <c r="B459" s="220"/>
      <c r="C459" s="220"/>
      <c r="D459" s="220"/>
      <c r="E459" s="222"/>
      <c r="F459" s="687"/>
      <c r="G459" s="22"/>
    </row>
    <row r="460">
      <c r="A460" s="650"/>
      <c r="B460" s="220"/>
      <c r="C460" s="220"/>
      <c r="D460" s="220"/>
      <c r="E460" s="222"/>
      <c r="F460" s="687"/>
      <c r="G460" s="22"/>
    </row>
    <row r="461">
      <c r="A461" s="650"/>
      <c r="B461" s="220"/>
      <c r="C461" s="220"/>
      <c r="D461" s="220"/>
      <c r="E461" s="222"/>
      <c r="F461" s="687"/>
      <c r="G461" s="22"/>
    </row>
    <row r="462">
      <c r="A462" s="650"/>
      <c r="B462" s="220"/>
      <c r="C462" s="220"/>
      <c r="D462" s="220"/>
      <c r="E462" s="222"/>
      <c r="F462" s="687"/>
      <c r="G462" s="22"/>
    </row>
    <row r="463">
      <c r="A463" s="650"/>
      <c r="B463" s="220"/>
      <c r="C463" s="220"/>
      <c r="D463" s="220"/>
      <c r="E463" s="222"/>
      <c r="F463" s="687"/>
      <c r="G463" s="22"/>
    </row>
    <row r="464">
      <c r="A464" s="650"/>
      <c r="B464" s="220"/>
      <c r="C464" s="220"/>
      <c r="D464" s="220"/>
      <c r="E464" s="222"/>
      <c r="F464" s="687"/>
      <c r="G464" s="22"/>
    </row>
    <row r="465">
      <c r="A465" s="650"/>
      <c r="B465" s="220"/>
      <c r="C465" s="220"/>
      <c r="D465" s="220"/>
      <c r="E465" s="222"/>
      <c r="F465" s="687"/>
      <c r="G465" s="22"/>
    </row>
    <row r="466">
      <c r="A466" s="650"/>
      <c r="B466" s="220"/>
      <c r="C466" s="220"/>
      <c r="D466" s="220"/>
      <c r="E466" s="222"/>
      <c r="F466" s="687"/>
      <c r="G466" s="22"/>
    </row>
    <row r="467">
      <c r="A467" s="650"/>
      <c r="B467" s="220"/>
      <c r="C467" s="220"/>
      <c r="D467" s="220"/>
      <c r="E467" s="222"/>
      <c r="F467" s="687"/>
      <c r="G467" s="22"/>
    </row>
    <row r="468">
      <c r="A468" s="650"/>
      <c r="B468" s="220"/>
      <c r="C468" s="220"/>
      <c r="D468" s="220"/>
      <c r="E468" s="222"/>
      <c r="F468" s="687"/>
      <c r="G468" s="22"/>
    </row>
    <row r="469">
      <c r="A469" s="650"/>
      <c r="B469" s="220"/>
      <c r="C469" s="220"/>
      <c r="D469" s="220"/>
      <c r="E469" s="222"/>
      <c r="F469" s="687"/>
      <c r="G469" s="22"/>
    </row>
    <row r="470">
      <c r="A470" s="650"/>
      <c r="B470" s="220"/>
      <c r="C470" s="220"/>
      <c r="D470" s="220"/>
      <c r="E470" s="222"/>
      <c r="F470" s="687"/>
      <c r="G470" s="22"/>
    </row>
    <row r="471">
      <c r="A471" s="650"/>
      <c r="B471" s="220"/>
      <c r="C471" s="220"/>
      <c r="D471" s="220"/>
      <c r="E471" s="222"/>
      <c r="F471" s="687"/>
      <c r="G471" s="22"/>
    </row>
    <row r="472">
      <c r="A472" s="650"/>
      <c r="B472" s="220"/>
      <c r="C472" s="220"/>
      <c r="D472" s="220"/>
      <c r="E472" s="222"/>
      <c r="F472" s="687"/>
      <c r="G472" s="22"/>
    </row>
    <row r="473">
      <c r="A473" s="650"/>
      <c r="B473" s="220"/>
      <c r="C473" s="220"/>
      <c r="D473" s="220"/>
      <c r="E473" s="222"/>
      <c r="F473" s="687"/>
      <c r="G473" s="22"/>
    </row>
    <row r="474">
      <c r="A474" s="650"/>
      <c r="B474" s="220"/>
      <c r="C474" s="220"/>
      <c r="D474" s="220"/>
      <c r="E474" s="222"/>
      <c r="F474" s="687"/>
      <c r="G474" s="22"/>
    </row>
    <row r="475">
      <c r="A475" s="650"/>
      <c r="B475" s="220"/>
      <c r="C475" s="220"/>
      <c r="D475" s="220"/>
      <c r="E475" s="222"/>
      <c r="F475" s="687"/>
      <c r="G475" s="22"/>
    </row>
    <row r="476">
      <c r="A476" s="650"/>
      <c r="B476" s="220"/>
      <c r="C476" s="220"/>
      <c r="D476" s="220"/>
      <c r="E476" s="222"/>
      <c r="F476" s="687"/>
      <c r="G476" s="22"/>
    </row>
    <row r="477">
      <c r="A477" s="650"/>
      <c r="B477" s="220"/>
      <c r="C477" s="220"/>
      <c r="D477" s="220"/>
      <c r="E477" s="222"/>
      <c r="F477" s="687"/>
      <c r="G477" s="22"/>
    </row>
    <row r="478">
      <c r="A478" s="650"/>
      <c r="B478" s="220"/>
      <c r="C478" s="220"/>
      <c r="D478" s="220"/>
      <c r="E478" s="222"/>
      <c r="F478" s="687"/>
      <c r="G478" s="22"/>
    </row>
    <row r="479">
      <c r="A479" s="650"/>
      <c r="B479" s="220"/>
      <c r="C479" s="220"/>
      <c r="D479" s="220"/>
      <c r="E479" s="222"/>
      <c r="F479" s="687"/>
      <c r="G479" s="22"/>
    </row>
    <row r="480">
      <c r="A480" s="650"/>
      <c r="B480" s="220"/>
      <c r="C480" s="220"/>
      <c r="D480" s="220"/>
      <c r="E480" s="222"/>
      <c r="F480" s="687"/>
      <c r="G480" s="22"/>
    </row>
    <row r="481">
      <c r="A481" s="650"/>
      <c r="B481" s="220"/>
      <c r="C481" s="220"/>
      <c r="D481" s="220"/>
      <c r="E481" s="222"/>
      <c r="F481" s="687"/>
      <c r="G481" s="22"/>
    </row>
    <row r="482">
      <c r="A482" s="650"/>
      <c r="B482" s="220"/>
      <c r="C482" s="220"/>
      <c r="D482" s="220"/>
      <c r="E482" s="222"/>
      <c r="F482" s="687"/>
      <c r="G482" s="22"/>
    </row>
    <row r="483">
      <c r="A483" s="650"/>
      <c r="B483" s="220"/>
      <c r="C483" s="220"/>
      <c r="D483" s="220"/>
      <c r="E483" s="222"/>
      <c r="F483" s="687"/>
      <c r="G483" s="22"/>
    </row>
    <row r="484">
      <c r="A484" s="650"/>
      <c r="B484" s="220"/>
      <c r="C484" s="220"/>
      <c r="D484" s="220"/>
      <c r="E484" s="222"/>
      <c r="F484" s="687"/>
      <c r="G484" s="22"/>
    </row>
    <row r="485">
      <c r="A485" s="650"/>
      <c r="B485" s="220"/>
      <c r="C485" s="220"/>
      <c r="D485" s="220"/>
      <c r="E485" s="222"/>
      <c r="F485" s="687"/>
      <c r="G485" s="22"/>
    </row>
    <row r="486">
      <c r="A486" s="650"/>
      <c r="B486" s="220"/>
      <c r="C486" s="220"/>
      <c r="D486" s="220"/>
      <c r="E486" s="222"/>
      <c r="F486" s="687"/>
      <c r="G486" s="22"/>
    </row>
    <row r="487">
      <c r="A487" s="650"/>
      <c r="B487" s="220"/>
      <c r="C487" s="220"/>
      <c r="D487" s="220"/>
      <c r="E487" s="222"/>
      <c r="F487" s="687"/>
      <c r="G487" s="22"/>
    </row>
    <row r="488">
      <c r="A488" s="650"/>
      <c r="B488" s="220"/>
      <c r="C488" s="220"/>
      <c r="D488" s="220"/>
      <c r="E488" s="222"/>
      <c r="F488" s="687"/>
      <c r="G488" s="22"/>
    </row>
    <row r="489">
      <c r="A489" s="650"/>
      <c r="B489" s="220"/>
      <c r="C489" s="220"/>
      <c r="D489" s="220"/>
      <c r="E489" s="222"/>
      <c r="F489" s="687"/>
      <c r="G489" s="22"/>
    </row>
    <row r="490">
      <c r="A490" s="650"/>
      <c r="B490" s="220"/>
      <c r="C490" s="220"/>
      <c r="D490" s="220"/>
      <c r="E490" s="222"/>
      <c r="F490" s="687"/>
      <c r="G490" s="22"/>
    </row>
    <row r="491">
      <c r="A491" s="650"/>
      <c r="B491" s="220"/>
      <c r="C491" s="220"/>
      <c r="D491" s="220"/>
      <c r="E491" s="222"/>
      <c r="F491" s="687"/>
      <c r="G491" s="22"/>
    </row>
    <row r="492">
      <c r="A492" s="650"/>
      <c r="B492" s="220"/>
      <c r="C492" s="220"/>
      <c r="D492" s="220"/>
      <c r="E492" s="222"/>
      <c r="F492" s="687"/>
      <c r="G492" s="22"/>
    </row>
    <row r="493">
      <c r="A493" s="650"/>
      <c r="B493" s="220"/>
      <c r="C493" s="220"/>
      <c r="D493" s="220"/>
      <c r="E493" s="222"/>
      <c r="F493" s="687"/>
      <c r="G493" s="22"/>
    </row>
    <row r="494">
      <c r="A494" s="650"/>
      <c r="B494" s="220"/>
      <c r="C494" s="220"/>
      <c r="D494" s="220"/>
      <c r="E494" s="222"/>
      <c r="F494" s="687"/>
      <c r="G494" s="22"/>
    </row>
    <row r="495">
      <c r="A495" s="650"/>
      <c r="B495" s="220"/>
      <c r="C495" s="220"/>
      <c r="D495" s="220"/>
      <c r="E495" s="222"/>
      <c r="F495" s="687"/>
      <c r="G495" s="22"/>
    </row>
    <row r="496">
      <c r="A496" s="650"/>
      <c r="B496" s="220"/>
      <c r="C496" s="220"/>
      <c r="D496" s="220"/>
      <c r="E496" s="222"/>
      <c r="F496" s="687"/>
      <c r="G496" s="22"/>
    </row>
    <row r="497">
      <c r="A497" s="650"/>
      <c r="B497" s="220"/>
      <c r="C497" s="220"/>
      <c r="D497" s="220"/>
      <c r="E497" s="222"/>
      <c r="F497" s="687"/>
      <c r="G497" s="22"/>
    </row>
    <row r="498">
      <c r="A498" s="650"/>
      <c r="B498" s="220"/>
      <c r="C498" s="220"/>
      <c r="D498" s="220"/>
      <c r="E498" s="222"/>
      <c r="F498" s="687"/>
      <c r="G498" s="22"/>
    </row>
    <row r="499">
      <c r="A499" s="650"/>
      <c r="B499" s="220"/>
      <c r="C499" s="220"/>
      <c r="D499" s="220"/>
      <c r="E499" s="222"/>
      <c r="F499" s="687"/>
      <c r="G499" s="22"/>
    </row>
    <row r="500">
      <c r="A500" s="650"/>
      <c r="B500" s="220"/>
      <c r="C500" s="220"/>
      <c r="D500" s="220"/>
      <c r="E500" s="222"/>
      <c r="F500" s="687"/>
      <c r="G500" s="22"/>
    </row>
    <row r="501">
      <c r="A501" s="650"/>
      <c r="B501" s="220"/>
      <c r="C501" s="220"/>
      <c r="D501" s="220"/>
      <c r="E501" s="222"/>
      <c r="F501" s="687"/>
      <c r="G501" s="22"/>
    </row>
    <row r="502">
      <c r="A502" s="650"/>
      <c r="B502" s="220"/>
      <c r="C502" s="220"/>
      <c r="D502" s="220"/>
      <c r="E502" s="222"/>
      <c r="F502" s="687"/>
      <c r="G502" s="22"/>
    </row>
    <row r="503">
      <c r="A503" s="650"/>
      <c r="B503" s="220"/>
      <c r="C503" s="220"/>
      <c r="D503" s="220"/>
      <c r="E503" s="222"/>
      <c r="F503" s="687"/>
      <c r="G503" s="22"/>
    </row>
    <row r="504">
      <c r="A504" s="650"/>
      <c r="B504" s="220"/>
      <c r="C504" s="220"/>
      <c r="D504" s="220"/>
      <c r="E504" s="222"/>
      <c r="F504" s="687"/>
      <c r="G504" s="22"/>
    </row>
    <row r="505">
      <c r="A505" s="650"/>
      <c r="B505" s="220"/>
      <c r="C505" s="220"/>
      <c r="D505" s="220"/>
      <c r="E505" s="222"/>
      <c r="F505" s="687"/>
      <c r="G505" s="22"/>
    </row>
    <row r="506">
      <c r="A506" s="650"/>
      <c r="B506" s="220"/>
      <c r="C506" s="220"/>
      <c r="D506" s="220"/>
      <c r="E506" s="222"/>
      <c r="F506" s="687"/>
      <c r="G506" s="22"/>
    </row>
    <row r="507">
      <c r="A507" s="650"/>
      <c r="B507" s="220"/>
      <c r="C507" s="220"/>
      <c r="D507" s="220"/>
      <c r="E507" s="222"/>
      <c r="F507" s="687"/>
      <c r="G507" s="22"/>
    </row>
    <row r="508">
      <c r="A508" s="650"/>
      <c r="B508" s="220"/>
      <c r="C508" s="220"/>
      <c r="D508" s="220"/>
      <c r="E508" s="222"/>
      <c r="F508" s="687"/>
      <c r="G508" s="22"/>
    </row>
    <row r="509">
      <c r="A509" s="650"/>
      <c r="B509" s="220"/>
      <c r="C509" s="220"/>
      <c r="D509" s="220"/>
      <c r="E509" s="222"/>
      <c r="F509" s="687"/>
      <c r="G509" s="22"/>
    </row>
    <row r="510">
      <c r="A510" s="650"/>
      <c r="B510" s="220"/>
      <c r="C510" s="220"/>
      <c r="D510" s="220"/>
      <c r="E510" s="222"/>
      <c r="F510" s="687"/>
      <c r="G510" s="22"/>
    </row>
    <row r="511">
      <c r="A511" s="650"/>
      <c r="B511" s="220"/>
      <c r="C511" s="220"/>
      <c r="D511" s="220"/>
      <c r="E511" s="222"/>
      <c r="F511" s="687"/>
      <c r="G511" s="22"/>
    </row>
    <row r="512">
      <c r="A512" s="650"/>
      <c r="B512" s="220"/>
      <c r="C512" s="220"/>
      <c r="D512" s="220"/>
      <c r="E512" s="222"/>
      <c r="F512" s="687"/>
      <c r="G512" s="22"/>
    </row>
    <row r="513">
      <c r="A513" s="650"/>
      <c r="B513" s="220"/>
      <c r="C513" s="220"/>
      <c r="D513" s="220"/>
      <c r="E513" s="222"/>
      <c r="F513" s="687"/>
      <c r="G513" s="22"/>
    </row>
    <row r="514">
      <c r="A514" s="650"/>
      <c r="B514" s="220"/>
      <c r="C514" s="220"/>
      <c r="D514" s="220"/>
      <c r="E514" s="222"/>
      <c r="F514" s="687"/>
      <c r="G514" s="22"/>
    </row>
    <row r="515">
      <c r="A515" s="650"/>
      <c r="B515" s="220"/>
      <c r="C515" s="220"/>
      <c r="D515" s="220"/>
      <c r="E515" s="222"/>
      <c r="F515" s="687"/>
      <c r="G515" s="22"/>
    </row>
    <row r="516">
      <c r="A516" s="650"/>
      <c r="B516" s="220"/>
      <c r="C516" s="220"/>
      <c r="D516" s="220"/>
      <c r="E516" s="222"/>
      <c r="F516" s="687"/>
      <c r="G516" s="22"/>
    </row>
    <row r="517">
      <c r="A517" s="650"/>
      <c r="B517" s="220"/>
      <c r="C517" s="220"/>
      <c r="D517" s="220"/>
      <c r="E517" s="222"/>
      <c r="F517" s="687"/>
      <c r="G517" s="22"/>
    </row>
    <row r="518">
      <c r="A518" s="650"/>
      <c r="B518" s="220"/>
      <c r="C518" s="220"/>
      <c r="D518" s="220"/>
      <c r="E518" s="222"/>
      <c r="F518" s="687"/>
      <c r="G518" s="22"/>
    </row>
    <row r="519">
      <c r="A519" s="650"/>
      <c r="B519" s="220"/>
      <c r="C519" s="220"/>
      <c r="D519" s="220"/>
      <c r="E519" s="222"/>
      <c r="F519" s="687"/>
      <c r="G519" s="22"/>
    </row>
    <row r="520">
      <c r="A520" s="650"/>
      <c r="B520" s="220"/>
      <c r="C520" s="220"/>
      <c r="D520" s="220"/>
      <c r="E520" s="222"/>
      <c r="F520" s="687"/>
      <c r="G520" s="22"/>
    </row>
    <row r="521">
      <c r="A521" s="650"/>
      <c r="B521" s="220"/>
      <c r="C521" s="220"/>
      <c r="D521" s="220"/>
      <c r="E521" s="222"/>
      <c r="F521" s="687"/>
      <c r="G521" s="22"/>
    </row>
    <row r="522">
      <c r="A522" s="650"/>
      <c r="B522" s="220"/>
      <c r="C522" s="220"/>
      <c r="D522" s="220"/>
      <c r="E522" s="222"/>
      <c r="F522" s="687"/>
      <c r="G522" s="22"/>
    </row>
    <row r="523">
      <c r="A523" s="650"/>
      <c r="B523" s="220"/>
      <c r="C523" s="220"/>
      <c r="D523" s="220"/>
      <c r="E523" s="222"/>
      <c r="F523" s="687"/>
      <c r="G523" s="22"/>
    </row>
    <row r="524">
      <c r="A524" s="650"/>
      <c r="B524" s="220"/>
      <c r="C524" s="220"/>
      <c r="D524" s="220"/>
      <c r="E524" s="222"/>
      <c r="F524" s="687"/>
      <c r="G524" s="22"/>
    </row>
    <row r="525">
      <c r="A525" s="650"/>
      <c r="B525" s="220"/>
      <c r="C525" s="220"/>
      <c r="D525" s="220"/>
      <c r="E525" s="222"/>
      <c r="F525" s="687"/>
      <c r="G525" s="22"/>
    </row>
    <row r="526">
      <c r="A526" s="650"/>
      <c r="B526" s="220"/>
      <c r="C526" s="220"/>
      <c r="D526" s="220"/>
      <c r="E526" s="222"/>
      <c r="F526" s="687"/>
      <c r="G526" s="22"/>
    </row>
    <row r="527">
      <c r="A527" s="650"/>
      <c r="B527" s="220"/>
      <c r="C527" s="220"/>
      <c r="D527" s="220"/>
      <c r="E527" s="222"/>
      <c r="F527" s="687"/>
      <c r="G527" s="22"/>
    </row>
    <row r="528">
      <c r="A528" s="650"/>
      <c r="B528" s="220"/>
      <c r="C528" s="220"/>
      <c r="D528" s="220"/>
      <c r="E528" s="222"/>
      <c r="F528" s="687"/>
      <c r="G528" s="22"/>
    </row>
    <row r="529">
      <c r="A529" s="650"/>
      <c r="B529" s="220"/>
      <c r="C529" s="220"/>
      <c r="D529" s="220"/>
      <c r="E529" s="222"/>
      <c r="F529" s="687"/>
      <c r="G529" s="22"/>
    </row>
    <row r="530">
      <c r="A530" s="650"/>
      <c r="B530" s="220"/>
      <c r="C530" s="220"/>
      <c r="D530" s="220"/>
      <c r="E530" s="222"/>
      <c r="F530" s="687"/>
      <c r="G530" s="22"/>
    </row>
    <row r="531">
      <c r="A531" s="650"/>
      <c r="B531" s="220"/>
      <c r="C531" s="220"/>
      <c r="D531" s="220"/>
      <c r="E531" s="222"/>
      <c r="F531" s="687"/>
      <c r="G531" s="22"/>
    </row>
    <row r="532">
      <c r="A532" s="650"/>
      <c r="B532" s="220"/>
      <c r="C532" s="220"/>
      <c r="D532" s="220"/>
      <c r="E532" s="222"/>
      <c r="F532" s="687"/>
      <c r="G532" s="22"/>
    </row>
    <row r="533">
      <c r="A533" s="650"/>
      <c r="B533" s="220"/>
      <c r="C533" s="220"/>
      <c r="D533" s="220"/>
      <c r="E533" s="222"/>
      <c r="F533" s="687"/>
      <c r="G533" s="22"/>
    </row>
    <row r="534">
      <c r="A534" s="650"/>
      <c r="B534" s="220"/>
      <c r="C534" s="220"/>
      <c r="D534" s="220"/>
      <c r="E534" s="222"/>
      <c r="F534" s="687"/>
      <c r="G534" s="22"/>
    </row>
    <row r="535">
      <c r="A535" s="650"/>
      <c r="B535" s="220"/>
      <c r="C535" s="220"/>
      <c r="D535" s="220"/>
      <c r="E535" s="222"/>
      <c r="F535" s="687"/>
      <c r="G535" s="22"/>
    </row>
    <row r="536">
      <c r="A536" s="650"/>
      <c r="B536" s="220"/>
      <c r="C536" s="220"/>
      <c r="D536" s="220"/>
      <c r="E536" s="222"/>
      <c r="F536" s="687"/>
      <c r="G536" s="22"/>
    </row>
    <row r="537">
      <c r="A537" s="650"/>
      <c r="B537" s="220"/>
      <c r="C537" s="220"/>
      <c r="D537" s="220"/>
      <c r="E537" s="222"/>
      <c r="F537" s="687"/>
      <c r="G537" s="22"/>
    </row>
    <row r="538">
      <c r="A538" s="650"/>
      <c r="B538" s="220"/>
      <c r="C538" s="220"/>
      <c r="D538" s="220"/>
      <c r="E538" s="222"/>
      <c r="F538" s="687"/>
      <c r="G538" s="22"/>
    </row>
    <row r="539">
      <c r="A539" s="650"/>
      <c r="B539" s="220"/>
      <c r="C539" s="220"/>
      <c r="D539" s="220"/>
      <c r="E539" s="222"/>
      <c r="F539" s="687"/>
      <c r="G539" s="22"/>
    </row>
    <row r="540">
      <c r="A540" s="650"/>
      <c r="B540" s="220"/>
      <c r="C540" s="220"/>
      <c r="D540" s="220"/>
      <c r="E540" s="222"/>
      <c r="F540" s="687"/>
      <c r="G540" s="22"/>
    </row>
    <row r="541">
      <c r="A541" s="650"/>
      <c r="B541" s="220"/>
      <c r="C541" s="220"/>
      <c r="D541" s="220"/>
      <c r="E541" s="222"/>
      <c r="F541" s="687"/>
      <c r="G541" s="22"/>
    </row>
    <row r="542">
      <c r="A542" s="650"/>
      <c r="B542" s="220"/>
      <c r="C542" s="220"/>
      <c r="D542" s="220"/>
      <c r="E542" s="222"/>
      <c r="F542" s="687"/>
      <c r="G542" s="22"/>
    </row>
    <row r="543">
      <c r="A543" s="650"/>
      <c r="B543" s="220"/>
      <c r="C543" s="220"/>
      <c r="D543" s="220"/>
      <c r="E543" s="222"/>
      <c r="F543" s="687"/>
      <c r="G543" s="22"/>
    </row>
    <row r="544">
      <c r="A544" s="650"/>
      <c r="B544" s="220"/>
      <c r="C544" s="220"/>
      <c r="D544" s="220"/>
      <c r="E544" s="222"/>
      <c r="F544" s="687"/>
      <c r="G544" s="22"/>
    </row>
    <row r="545">
      <c r="A545" s="650"/>
      <c r="B545" s="220"/>
      <c r="C545" s="220"/>
      <c r="D545" s="220"/>
      <c r="E545" s="222"/>
      <c r="F545" s="687"/>
      <c r="G545" s="22"/>
    </row>
    <row r="546">
      <c r="A546" s="650"/>
      <c r="B546" s="220"/>
      <c r="C546" s="220"/>
      <c r="D546" s="220"/>
      <c r="E546" s="222"/>
      <c r="F546" s="687"/>
      <c r="G546" s="22"/>
    </row>
    <row r="547">
      <c r="A547" s="650"/>
      <c r="B547" s="220"/>
      <c r="C547" s="220"/>
      <c r="D547" s="220"/>
      <c r="E547" s="222"/>
      <c r="F547" s="687"/>
      <c r="G547" s="22"/>
    </row>
    <row r="548">
      <c r="A548" s="650"/>
      <c r="B548" s="220"/>
      <c r="C548" s="220"/>
      <c r="D548" s="220"/>
      <c r="E548" s="222"/>
      <c r="F548" s="687"/>
      <c r="G548" s="22"/>
    </row>
    <row r="549">
      <c r="A549" s="650"/>
      <c r="B549" s="220"/>
      <c r="C549" s="220"/>
      <c r="D549" s="220"/>
      <c r="E549" s="222"/>
      <c r="F549" s="687"/>
      <c r="G549" s="22"/>
    </row>
    <row r="550">
      <c r="A550" s="650"/>
      <c r="B550" s="220"/>
      <c r="C550" s="220"/>
      <c r="D550" s="220"/>
      <c r="E550" s="222"/>
      <c r="F550" s="687"/>
      <c r="G550" s="22"/>
    </row>
    <row r="551">
      <c r="A551" s="650"/>
      <c r="B551" s="220"/>
      <c r="C551" s="220"/>
      <c r="D551" s="220"/>
      <c r="E551" s="222"/>
      <c r="F551" s="687"/>
      <c r="G551" s="22"/>
    </row>
    <row r="552">
      <c r="A552" s="650"/>
      <c r="B552" s="220"/>
      <c r="C552" s="220"/>
      <c r="D552" s="220"/>
      <c r="E552" s="222"/>
      <c r="F552" s="687"/>
      <c r="G552" s="22"/>
    </row>
    <row r="553">
      <c r="A553" s="650"/>
      <c r="B553" s="220"/>
      <c r="C553" s="220"/>
      <c r="D553" s="220"/>
      <c r="E553" s="222"/>
      <c r="F553" s="687"/>
      <c r="G553" s="22"/>
    </row>
    <row r="554">
      <c r="A554" s="650"/>
      <c r="B554" s="220"/>
      <c r="C554" s="220"/>
      <c r="D554" s="220"/>
      <c r="E554" s="222"/>
      <c r="F554" s="687"/>
      <c r="G554" s="22"/>
    </row>
    <row r="555">
      <c r="A555" s="650"/>
      <c r="B555" s="220"/>
      <c r="C555" s="220"/>
      <c r="D555" s="220"/>
      <c r="E555" s="222"/>
      <c r="F555" s="687"/>
      <c r="G555" s="22"/>
    </row>
    <row r="556">
      <c r="A556" s="650"/>
      <c r="B556" s="220"/>
      <c r="C556" s="220"/>
      <c r="D556" s="220"/>
      <c r="E556" s="222"/>
      <c r="F556" s="687"/>
      <c r="G556" s="22"/>
    </row>
    <row r="557">
      <c r="A557" s="650"/>
      <c r="B557" s="220"/>
      <c r="C557" s="220"/>
      <c r="D557" s="220"/>
      <c r="E557" s="222"/>
      <c r="F557" s="687"/>
      <c r="G557" s="22"/>
    </row>
    <row r="558">
      <c r="A558" s="650"/>
      <c r="B558" s="220"/>
      <c r="C558" s="220"/>
      <c r="D558" s="220"/>
      <c r="E558" s="222"/>
      <c r="F558" s="687"/>
      <c r="G558" s="22"/>
    </row>
    <row r="559">
      <c r="A559" s="650"/>
      <c r="B559" s="220"/>
      <c r="C559" s="220"/>
      <c r="D559" s="220"/>
      <c r="E559" s="222"/>
      <c r="F559" s="687"/>
      <c r="G559" s="22"/>
    </row>
    <row r="560">
      <c r="A560" s="650"/>
      <c r="B560" s="220"/>
      <c r="C560" s="220"/>
      <c r="D560" s="220"/>
      <c r="E560" s="222"/>
      <c r="F560" s="687"/>
      <c r="G560" s="22"/>
    </row>
    <row r="561">
      <c r="A561" s="650"/>
      <c r="B561" s="220"/>
      <c r="C561" s="220"/>
      <c r="D561" s="220"/>
      <c r="E561" s="222"/>
      <c r="F561" s="687"/>
      <c r="G561" s="22"/>
    </row>
    <row r="562">
      <c r="A562" s="650"/>
      <c r="B562" s="220"/>
      <c r="C562" s="220"/>
      <c r="D562" s="220"/>
      <c r="E562" s="222"/>
      <c r="F562" s="687"/>
      <c r="G562" s="22"/>
    </row>
    <row r="563">
      <c r="A563" s="650"/>
      <c r="B563" s="220"/>
      <c r="C563" s="220"/>
      <c r="D563" s="220"/>
      <c r="E563" s="222"/>
      <c r="F563" s="687"/>
      <c r="G563" s="22"/>
    </row>
    <row r="564">
      <c r="A564" s="650"/>
      <c r="B564" s="220"/>
      <c r="C564" s="220"/>
      <c r="D564" s="220"/>
      <c r="E564" s="222"/>
      <c r="F564" s="687"/>
      <c r="G564" s="22"/>
    </row>
    <row r="565">
      <c r="A565" s="650"/>
      <c r="B565" s="220"/>
      <c r="C565" s="220"/>
      <c r="D565" s="220"/>
      <c r="E565" s="222"/>
      <c r="F565" s="687"/>
      <c r="G565" s="22"/>
    </row>
    <row r="566">
      <c r="A566" s="650"/>
      <c r="B566" s="220"/>
      <c r="C566" s="220"/>
      <c r="D566" s="220"/>
      <c r="E566" s="222"/>
      <c r="F566" s="687"/>
      <c r="G566" s="22"/>
    </row>
    <row r="567">
      <c r="A567" s="650"/>
      <c r="B567" s="220"/>
      <c r="C567" s="220"/>
      <c r="D567" s="220"/>
      <c r="E567" s="222"/>
      <c r="F567" s="687"/>
      <c r="G567" s="22"/>
    </row>
    <row r="568">
      <c r="A568" s="650"/>
      <c r="B568" s="220"/>
      <c r="C568" s="220"/>
      <c r="D568" s="220"/>
      <c r="E568" s="222"/>
      <c r="F568" s="687"/>
      <c r="G568" s="22"/>
    </row>
    <row r="569">
      <c r="A569" s="650"/>
      <c r="B569" s="220"/>
      <c r="C569" s="220"/>
      <c r="D569" s="220"/>
      <c r="E569" s="222"/>
      <c r="F569" s="687"/>
      <c r="G569" s="22"/>
    </row>
    <row r="570">
      <c r="A570" s="650"/>
      <c r="B570" s="220"/>
      <c r="C570" s="220"/>
      <c r="D570" s="220"/>
      <c r="E570" s="222"/>
      <c r="F570" s="687"/>
      <c r="G570" s="22"/>
    </row>
    <row r="571">
      <c r="A571" s="650"/>
      <c r="B571" s="220"/>
      <c r="C571" s="220"/>
      <c r="D571" s="220"/>
      <c r="E571" s="222"/>
      <c r="F571" s="687"/>
      <c r="G571" s="22"/>
    </row>
    <row r="572">
      <c r="A572" s="650"/>
      <c r="B572" s="220"/>
      <c r="C572" s="220"/>
      <c r="D572" s="220"/>
      <c r="E572" s="222"/>
      <c r="F572" s="687"/>
      <c r="G572" s="22"/>
    </row>
    <row r="573">
      <c r="A573" s="650"/>
      <c r="B573" s="220"/>
      <c r="C573" s="220"/>
      <c r="D573" s="220"/>
      <c r="E573" s="222"/>
      <c r="F573" s="687"/>
      <c r="G573" s="22"/>
    </row>
    <row r="574">
      <c r="A574" s="650"/>
      <c r="B574" s="220"/>
      <c r="C574" s="220"/>
      <c r="D574" s="220"/>
      <c r="E574" s="222"/>
      <c r="F574" s="687"/>
      <c r="G574" s="22"/>
    </row>
    <row r="575">
      <c r="A575" s="650"/>
      <c r="B575" s="220"/>
      <c r="C575" s="220"/>
      <c r="D575" s="220"/>
      <c r="E575" s="222"/>
      <c r="F575" s="687"/>
      <c r="G575" s="22"/>
    </row>
    <row r="576">
      <c r="A576" s="650"/>
      <c r="B576" s="220"/>
      <c r="C576" s="220"/>
      <c r="D576" s="220"/>
      <c r="E576" s="222"/>
      <c r="F576" s="687"/>
      <c r="G576" s="22"/>
    </row>
    <row r="577">
      <c r="A577" s="650"/>
      <c r="B577" s="220"/>
      <c r="C577" s="220"/>
      <c r="D577" s="220"/>
      <c r="E577" s="222"/>
      <c r="F577" s="687"/>
      <c r="G577" s="22"/>
    </row>
    <row r="578">
      <c r="A578" s="650"/>
      <c r="B578" s="220"/>
      <c r="C578" s="220"/>
      <c r="D578" s="220"/>
      <c r="E578" s="222"/>
      <c r="F578" s="687"/>
      <c r="G578" s="22"/>
    </row>
    <row r="579">
      <c r="A579" s="650"/>
      <c r="B579" s="220"/>
      <c r="C579" s="220"/>
      <c r="D579" s="220"/>
      <c r="E579" s="222"/>
      <c r="F579" s="687"/>
      <c r="G579" s="22"/>
    </row>
    <row r="580">
      <c r="A580" s="650"/>
      <c r="B580" s="220"/>
      <c r="C580" s="220"/>
      <c r="D580" s="220"/>
      <c r="E580" s="222"/>
      <c r="F580" s="687"/>
      <c r="G580" s="22"/>
    </row>
    <row r="581">
      <c r="A581" s="650"/>
      <c r="B581" s="220"/>
      <c r="C581" s="220"/>
      <c r="D581" s="220"/>
      <c r="E581" s="222"/>
      <c r="F581" s="687"/>
      <c r="G581" s="22"/>
    </row>
    <row r="582">
      <c r="A582" s="650"/>
      <c r="B582" s="220"/>
      <c r="C582" s="220"/>
      <c r="D582" s="220"/>
      <c r="E582" s="222"/>
      <c r="F582" s="687"/>
      <c r="G582" s="22"/>
    </row>
    <row r="583">
      <c r="A583" s="650"/>
      <c r="B583" s="220"/>
      <c r="C583" s="220"/>
      <c r="D583" s="220"/>
      <c r="E583" s="222"/>
      <c r="F583" s="687"/>
      <c r="G583" s="22"/>
    </row>
    <row r="584">
      <c r="A584" s="650"/>
      <c r="B584" s="220"/>
      <c r="C584" s="220"/>
      <c r="D584" s="220"/>
      <c r="E584" s="222"/>
      <c r="F584" s="687"/>
      <c r="G584" s="22"/>
    </row>
    <row r="585">
      <c r="A585" s="650"/>
      <c r="B585" s="220"/>
      <c r="C585" s="220"/>
      <c r="D585" s="220"/>
      <c r="E585" s="222"/>
      <c r="F585" s="687"/>
      <c r="G585" s="22"/>
    </row>
    <row r="586">
      <c r="A586" s="650"/>
      <c r="B586" s="220"/>
      <c r="C586" s="220"/>
      <c r="D586" s="220"/>
      <c r="E586" s="222"/>
      <c r="F586" s="687"/>
      <c r="G586" s="22"/>
    </row>
    <row r="587">
      <c r="A587" s="650"/>
      <c r="B587" s="220"/>
      <c r="C587" s="220"/>
      <c r="D587" s="220"/>
      <c r="E587" s="222"/>
      <c r="F587" s="687"/>
      <c r="G587" s="22"/>
    </row>
    <row r="588">
      <c r="A588" s="650"/>
      <c r="B588" s="220"/>
      <c r="C588" s="220"/>
      <c r="D588" s="220"/>
      <c r="E588" s="222"/>
      <c r="F588" s="687"/>
      <c r="G588" s="22"/>
    </row>
    <row r="589">
      <c r="A589" s="650"/>
      <c r="B589" s="220"/>
      <c r="C589" s="220"/>
      <c r="D589" s="220"/>
      <c r="E589" s="222"/>
      <c r="F589" s="687"/>
      <c r="G589" s="22"/>
    </row>
    <row r="590">
      <c r="A590" s="650"/>
      <c r="B590" s="220"/>
      <c r="C590" s="220"/>
      <c r="D590" s="220"/>
      <c r="E590" s="222"/>
      <c r="F590" s="687"/>
      <c r="G590" s="22"/>
    </row>
    <row r="591">
      <c r="A591" s="650"/>
      <c r="B591" s="220"/>
      <c r="C591" s="220"/>
      <c r="D591" s="220"/>
      <c r="E591" s="222"/>
      <c r="F591" s="687"/>
      <c r="G591" s="22"/>
    </row>
    <row r="592">
      <c r="A592" s="650"/>
      <c r="B592" s="220"/>
      <c r="C592" s="220"/>
      <c r="D592" s="220"/>
      <c r="E592" s="222"/>
      <c r="F592" s="687"/>
      <c r="G592" s="22"/>
    </row>
    <row r="593">
      <c r="A593" s="650"/>
      <c r="B593" s="220"/>
      <c r="C593" s="220"/>
      <c r="D593" s="220"/>
      <c r="E593" s="222"/>
      <c r="F593" s="687"/>
      <c r="G593" s="22"/>
    </row>
    <row r="594">
      <c r="A594" s="650"/>
      <c r="B594" s="220"/>
      <c r="C594" s="220"/>
      <c r="D594" s="220"/>
      <c r="E594" s="222"/>
      <c r="F594" s="687"/>
      <c r="G594" s="22"/>
    </row>
    <row r="595">
      <c r="A595" s="650"/>
      <c r="B595" s="220"/>
      <c r="C595" s="220"/>
      <c r="D595" s="220"/>
      <c r="E595" s="222"/>
      <c r="F595" s="687"/>
      <c r="G595" s="22"/>
    </row>
    <row r="596">
      <c r="A596" s="650"/>
      <c r="B596" s="220"/>
      <c r="C596" s="220"/>
      <c r="D596" s="220"/>
      <c r="E596" s="222"/>
      <c r="F596" s="687"/>
      <c r="G596" s="22"/>
    </row>
    <row r="597">
      <c r="A597" s="650"/>
      <c r="B597" s="220"/>
      <c r="C597" s="220"/>
      <c r="D597" s="220"/>
      <c r="E597" s="222"/>
      <c r="F597" s="687"/>
      <c r="G597" s="22"/>
    </row>
    <row r="598">
      <c r="A598" s="650"/>
      <c r="B598" s="220"/>
      <c r="C598" s="220"/>
      <c r="D598" s="220"/>
      <c r="E598" s="222"/>
      <c r="F598" s="687"/>
      <c r="G598" s="22"/>
    </row>
    <row r="599">
      <c r="A599" s="650"/>
      <c r="B599" s="220"/>
      <c r="C599" s="220"/>
      <c r="D599" s="220"/>
      <c r="E599" s="222"/>
      <c r="F599" s="687"/>
      <c r="G599" s="22"/>
    </row>
    <row r="600">
      <c r="A600" s="650"/>
      <c r="B600" s="220"/>
      <c r="C600" s="220"/>
      <c r="D600" s="220"/>
      <c r="E600" s="222"/>
      <c r="F600" s="687"/>
      <c r="G600" s="22"/>
    </row>
    <row r="601">
      <c r="A601" s="650"/>
      <c r="B601" s="220"/>
      <c r="C601" s="220"/>
      <c r="D601" s="220"/>
      <c r="E601" s="222"/>
      <c r="F601" s="687"/>
      <c r="G601" s="22"/>
    </row>
    <row r="602">
      <c r="A602" s="650"/>
      <c r="B602" s="220"/>
      <c r="C602" s="220"/>
      <c r="D602" s="220"/>
      <c r="E602" s="222"/>
      <c r="F602" s="687"/>
      <c r="G602" s="22"/>
    </row>
    <row r="603">
      <c r="A603" s="650"/>
      <c r="B603" s="220"/>
      <c r="C603" s="220"/>
      <c r="D603" s="220"/>
      <c r="E603" s="222"/>
      <c r="F603" s="687"/>
      <c r="G603" s="22"/>
    </row>
    <row r="604">
      <c r="A604" s="650"/>
      <c r="B604" s="220"/>
      <c r="C604" s="220"/>
      <c r="D604" s="220"/>
      <c r="E604" s="222"/>
      <c r="F604" s="687"/>
      <c r="G604" s="22"/>
    </row>
    <row r="605">
      <c r="A605" s="650"/>
      <c r="B605" s="220"/>
      <c r="C605" s="220"/>
      <c r="D605" s="220"/>
      <c r="E605" s="222"/>
      <c r="F605" s="687"/>
      <c r="G605" s="22"/>
    </row>
    <row r="606">
      <c r="A606" s="650"/>
      <c r="B606" s="220"/>
      <c r="C606" s="220"/>
      <c r="D606" s="220"/>
      <c r="E606" s="222"/>
      <c r="F606" s="687"/>
      <c r="G606" s="22"/>
    </row>
    <row r="607">
      <c r="A607" s="650"/>
      <c r="B607" s="220"/>
      <c r="C607" s="220"/>
      <c r="D607" s="220"/>
      <c r="E607" s="222"/>
      <c r="F607" s="687"/>
      <c r="G607" s="22"/>
    </row>
    <row r="608">
      <c r="A608" s="650"/>
      <c r="B608" s="220"/>
      <c r="C608" s="220"/>
      <c r="D608" s="220"/>
      <c r="E608" s="222"/>
      <c r="F608" s="687"/>
      <c r="G608" s="22"/>
    </row>
    <row r="609">
      <c r="A609" s="650"/>
      <c r="B609" s="220"/>
      <c r="C609" s="220"/>
      <c r="D609" s="220"/>
      <c r="E609" s="222"/>
      <c r="F609" s="687"/>
      <c r="G609" s="22"/>
    </row>
    <row r="610">
      <c r="A610" s="650"/>
      <c r="B610" s="220"/>
      <c r="C610" s="220"/>
      <c r="D610" s="220"/>
      <c r="E610" s="222"/>
      <c r="F610" s="687"/>
      <c r="G610" s="22"/>
    </row>
    <row r="611">
      <c r="A611" s="650"/>
      <c r="B611" s="220"/>
      <c r="C611" s="220"/>
      <c r="D611" s="220"/>
      <c r="E611" s="222"/>
      <c r="F611" s="687"/>
      <c r="G611" s="22"/>
    </row>
    <row r="612">
      <c r="A612" s="650"/>
      <c r="B612" s="220"/>
      <c r="C612" s="220"/>
      <c r="D612" s="220"/>
      <c r="E612" s="222"/>
      <c r="F612" s="687"/>
      <c r="G612" s="22"/>
    </row>
    <row r="613">
      <c r="A613" s="650"/>
      <c r="B613" s="220"/>
      <c r="C613" s="220"/>
      <c r="D613" s="220"/>
      <c r="E613" s="222"/>
      <c r="F613" s="687"/>
      <c r="G613" s="22"/>
    </row>
    <row r="614">
      <c r="A614" s="650"/>
      <c r="B614" s="220"/>
      <c r="C614" s="220"/>
      <c r="D614" s="220"/>
      <c r="E614" s="222"/>
      <c r="F614" s="687"/>
      <c r="G614" s="22"/>
    </row>
    <row r="615">
      <c r="A615" s="650"/>
      <c r="B615" s="220"/>
      <c r="C615" s="220"/>
      <c r="D615" s="220"/>
      <c r="E615" s="222"/>
      <c r="F615" s="687"/>
      <c r="G615" s="22"/>
    </row>
    <row r="616">
      <c r="A616" s="650"/>
      <c r="B616" s="220"/>
      <c r="C616" s="220"/>
      <c r="D616" s="220"/>
      <c r="E616" s="222"/>
      <c r="F616" s="687"/>
      <c r="G616" s="22"/>
    </row>
    <row r="617">
      <c r="A617" s="650"/>
      <c r="B617" s="220"/>
      <c r="C617" s="220"/>
      <c r="D617" s="220"/>
      <c r="E617" s="222"/>
      <c r="F617" s="687"/>
      <c r="G617" s="22"/>
    </row>
    <row r="618">
      <c r="A618" s="650"/>
      <c r="B618" s="220"/>
      <c r="C618" s="220"/>
      <c r="D618" s="220"/>
      <c r="E618" s="222"/>
      <c r="F618" s="687"/>
      <c r="G618" s="22"/>
    </row>
    <row r="619">
      <c r="A619" s="650"/>
      <c r="B619" s="220"/>
      <c r="C619" s="220"/>
      <c r="D619" s="220"/>
      <c r="E619" s="222"/>
      <c r="F619" s="687"/>
      <c r="G619" s="22"/>
    </row>
    <row r="620">
      <c r="A620" s="650"/>
      <c r="B620" s="220"/>
      <c r="C620" s="220"/>
      <c r="D620" s="220"/>
      <c r="E620" s="222"/>
      <c r="F620" s="687"/>
      <c r="G620" s="22"/>
    </row>
    <row r="621">
      <c r="A621" s="650"/>
      <c r="B621" s="220"/>
      <c r="C621" s="220"/>
      <c r="D621" s="220"/>
      <c r="E621" s="222"/>
      <c r="F621" s="687"/>
      <c r="G621" s="22"/>
    </row>
    <row r="622">
      <c r="A622" s="650"/>
      <c r="B622" s="220"/>
      <c r="C622" s="220"/>
      <c r="D622" s="220"/>
      <c r="E622" s="222"/>
      <c r="F622" s="687"/>
      <c r="G622" s="22"/>
    </row>
    <row r="623">
      <c r="A623" s="650"/>
      <c r="B623" s="220"/>
      <c r="C623" s="220"/>
      <c r="D623" s="220"/>
      <c r="E623" s="222"/>
      <c r="F623" s="687"/>
      <c r="G623" s="22"/>
    </row>
    <row r="624">
      <c r="A624" s="650"/>
      <c r="B624" s="220"/>
      <c r="C624" s="220"/>
      <c r="D624" s="220"/>
      <c r="E624" s="222"/>
      <c r="F624" s="687"/>
      <c r="G624" s="22"/>
    </row>
    <row r="625">
      <c r="A625" s="650"/>
      <c r="B625" s="220"/>
      <c r="C625" s="220"/>
      <c r="D625" s="220"/>
      <c r="E625" s="222"/>
      <c r="F625" s="687"/>
      <c r="G625" s="22"/>
    </row>
    <row r="626">
      <c r="A626" s="650"/>
      <c r="B626" s="220"/>
      <c r="C626" s="220"/>
      <c r="D626" s="220"/>
      <c r="E626" s="222"/>
      <c r="F626" s="687"/>
      <c r="G626" s="22"/>
    </row>
    <row r="627">
      <c r="A627" s="650"/>
      <c r="B627" s="220"/>
      <c r="C627" s="220"/>
      <c r="D627" s="220"/>
      <c r="E627" s="222"/>
      <c r="F627" s="687"/>
      <c r="G627" s="22"/>
    </row>
    <row r="628">
      <c r="A628" s="650"/>
      <c r="B628" s="220"/>
      <c r="C628" s="220"/>
      <c r="D628" s="220"/>
      <c r="E628" s="222"/>
      <c r="F628" s="687"/>
      <c r="G628" s="22"/>
    </row>
    <row r="629">
      <c r="A629" s="650"/>
      <c r="B629" s="220"/>
      <c r="C629" s="220"/>
      <c r="D629" s="220"/>
      <c r="E629" s="222"/>
      <c r="F629" s="687"/>
      <c r="G629" s="22"/>
    </row>
    <row r="630">
      <c r="A630" s="650"/>
      <c r="B630" s="220"/>
      <c r="C630" s="220"/>
      <c r="D630" s="220"/>
      <c r="E630" s="222"/>
      <c r="F630" s="687"/>
      <c r="G630" s="22"/>
    </row>
    <row r="631">
      <c r="A631" s="650"/>
      <c r="B631" s="220"/>
      <c r="C631" s="220"/>
      <c r="D631" s="220"/>
      <c r="E631" s="222"/>
      <c r="F631" s="687"/>
      <c r="G631" s="22"/>
    </row>
    <row r="632">
      <c r="A632" s="650"/>
      <c r="B632" s="220"/>
      <c r="C632" s="220"/>
      <c r="D632" s="220"/>
      <c r="E632" s="222"/>
      <c r="F632" s="687"/>
      <c r="G632" s="22"/>
    </row>
    <row r="633">
      <c r="A633" s="650"/>
      <c r="B633" s="220"/>
      <c r="C633" s="220"/>
      <c r="D633" s="220"/>
      <c r="E633" s="222"/>
      <c r="F633" s="687"/>
      <c r="G633" s="22"/>
    </row>
    <row r="634">
      <c r="A634" s="650"/>
      <c r="B634" s="220"/>
      <c r="C634" s="220"/>
      <c r="D634" s="220"/>
      <c r="E634" s="222"/>
      <c r="F634" s="687"/>
      <c r="G634" s="22"/>
    </row>
    <row r="635">
      <c r="A635" s="650"/>
      <c r="B635" s="220"/>
      <c r="C635" s="220"/>
      <c r="D635" s="220"/>
      <c r="E635" s="222"/>
      <c r="F635" s="687"/>
      <c r="G635" s="22"/>
    </row>
    <row r="636">
      <c r="A636" s="650"/>
      <c r="B636" s="220"/>
      <c r="C636" s="220"/>
      <c r="D636" s="220"/>
      <c r="E636" s="222"/>
      <c r="F636" s="687"/>
      <c r="G636" s="22"/>
    </row>
    <row r="637">
      <c r="A637" s="650"/>
      <c r="B637" s="220"/>
      <c r="C637" s="220"/>
      <c r="D637" s="220"/>
      <c r="E637" s="222"/>
      <c r="F637" s="687"/>
      <c r="G637" s="22"/>
    </row>
    <row r="638">
      <c r="A638" s="650"/>
      <c r="B638" s="220"/>
      <c r="C638" s="220"/>
      <c r="D638" s="220"/>
      <c r="E638" s="222"/>
      <c r="F638" s="687"/>
      <c r="G638" s="22"/>
    </row>
    <row r="639">
      <c r="A639" s="650"/>
      <c r="B639" s="220"/>
      <c r="C639" s="220"/>
      <c r="D639" s="220"/>
      <c r="E639" s="222"/>
      <c r="F639" s="687"/>
      <c r="G639" s="22"/>
    </row>
    <row r="640">
      <c r="A640" s="650"/>
      <c r="B640" s="220"/>
      <c r="C640" s="220"/>
      <c r="D640" s="220"/>
      <c r="E640" s="222"/>
      <c r="F640" s="687"/>
      <c r="G640" s="22"/>
    </row>
    <row r="641">
      <c r="A641" s="650"/>
      <c r="B641" s="220"/>
      <c r="C641" s="220"/>
      <c r="D641" s="220"/>
      <c r="E641" s="222"/>
      <c r="F641" s="687"/>
      <c r="G641" s="22"/>
    </row>
    <row r="642">
      <c r="A642" s="650"/>
      <c r="B642" s="220"/>
      <c r="C642" s="220"/>
      <c r="D642" s="220"/>
      <c r="E642" s="222"/>
      <c r="F642" s="687"/>
      <c r="G642" s="22"/>
    </row>
    <row r="643">
      <c r="A643" s="650"/>
      <c r="B643" s="220"/>
      <c r="C643" s="220"/>
      <c r="D643" s="220"/>
      <c r="E643" s="222"/>
      <c r="F643" s="687"/>
      <c r="G643" s="22"/>
    </row>
    <row r="644">
      <c r="A644" s="650"/>
      <c r="B644" s="220"/>
      <c r="C644" s="220"/>
      <c r="D644" s="220"/>
      <c r="E644" s="222"/>
      <c r="F644" s="687"/>
      <c r="G644" s="22"/>
    </row>
    <row r="645">
      <c r="A645" s="650"/>
      <c r="B645" s="220"/>
      <c r="C645" s="220"/>
      <c r="D645" s="220"/>
      <c r="E645" s="222"/>
      <c r="F645" s="687"/>
      <c r="G645" s="22"/>
    </row>
    <row r="646">
      <c r="A646" s="650"/>
      <c r="B646" s="220"/>
      <c r="C646" s="220"/>
      <c r="D646" s="220"/>
      <c r="E646" s="222"/>
      <c r="F646" s="687"/>
      <c r="G646" s="22"/>
    </row>
    <row r="647">
      <c r="A647" s="650"/>
      <c r="B647" s="220"/>
      <c r="C647" s="220"/>
      <c r="D647" s="220"/>
      <c r="E647" s="222"/>
      <c r="F647" s="687"/>
      <c r="G647" s="22"/>
    </row>
    <row r="648">
      <c r="A648" s="650"/>
      <c r="B648" s="220"/>
      <c r="C648" s="220"/>
      <c r="D648" s="220"/>
      <c r="E648" s="222"/>
      <c r="F648" s="687"/>
      <c r="G648" s="22"/>
    </row>
    <row r="649">
      <c r="A649" s="650"/>
      <c r="B649" s="220"/>
      <c r="C649" s="220"/>
      <c r="D649" s="220"/>
      <c r="E649" s="222"/>
      <c r="F649" s="687"/>
      <c r="G649" s="22"/>
    </row>
    <row r="650">
      <c r="A650" s="650"/>
      <c r="B650" s="220"/>
      <c r="C650" s="220"/>
      <c r="D650" s="220"/>
      <c r="E650" s="222"/>
      <c r="F650" s="687"/>
      <c r="G650" s="22"/>
    </row>
    <row r="651">
      <c r="A651" s="650"/>
      <c r="B651" s="220"/>
      <c r="C651" s="220"/>
      <c r="D651" s="220"/>
      <c r="E651" s="222"/>
      <c r="F651" s="687"/>
      <c r="G651" s="22"/>
    </row>
    <row r="652">
      <c r="A652" s="650"/>
      <c r="B652" s="220"/>
      <c r="C652" s="220"/>
      <c r="D652" s="220"/>
      <c r="E652" s="222"/>
      <c r="F652" s="687"/>
      <c r="G652" s="22"/>
    </row>
    <row r="653">
      <c r="A653" s="650"/>
      <c r="B653" s="220"/>
      <c r="C653" s="220"/>
      <c r="D653" s="220"/>
      <c r="E653" s="222"/>
      <c r="F653" s="687"/>
      <c r="G653" s="22"/>
    </row>
    <row r="654">
      <c r="A654" s="650"/>
      <c r="B654" s="220"/>
      <c r="C654" s="220"/>
      <c r="D654" s="220"/>
      <c r="E654" s="222"/>
      <c r="F654" s="687"/>
      <c r="G654" s="22"/>
    </row>
    <row r="655">
      <c r="A655" s="650"/>
      <c r="B655" s="220"/>
      <c r="C655" s="220"/>
      <c r="D655" s="220"/>
      <c r="E655" s="222"/>
      <c r="F655" s="687"/>
      <c r="G655" s="22"/>
    </row>
    <row r="656">
      <c r="A656" s="650"/>
      <c r="B656" s="220"/>
      <c r="C656" s="220"/>
      <c r="D656" s="220"/>
      <c r="E656" s="222"/>
      <c r="F656" s="687"/>
      <c r="G656" s="22"/>
    </row>
    <row r="657">
      <c r="A657" s="650"/>
      <c r="B657" s="220"/>
      <c r="C657" s="220"/>
      <c r="D657" s="220"/>
      <c r="E657" s="222"/>
      <c r="F657" s="687"/>
      <c r="G657" s="22"/>
    </row>
    <row r="658">
      <c r="A658" s="650"/>
      <c r="B658" s="220"/>
      <c r="C658" s="220"/>
      <c r="D658" s="220"/>
      <c r="E658" s="222"/>
      <c r="F658" s="687"/>
      <c r="G658" s="22"/>
    </row>
    <row r="659">
      <c r="A659" s="650"/>
      <c r="B659" s="220"/>
      <c r="C659" s="220"/>
      <c r="D659" s="220"/>
      <c r="E659" s="222"/>
      <c r="F659" s="687"/>
      <c r="G659" s="22"/>
    </row>
    <row r="660">
      <c r="A660" s="650"/>
      <c r="B660" s="220"/>
      <c r="C660" s="220"/>
      <c r="D660" s="220"/>
      <c r="E660" s="222"/>
      <c r="F660" s="687"/>
      <c r="G660" s="22"/>
    </row>
    <row r="661">
      <c r="A661" s="650"/>
      <c r="B661" s="220"/>
      <c r="C661" s="220"/>
      <c r="D661" s="220"/>
      <c r="E661" s="222"/>
      <c r="F661" s="687"/>
      <c r="G661" s="22"/>
    </row>
    <row r="662">
      <c r="A662" s="650"/>
      <c r="B662" s="220"/>
      <c r="C662" s="220"/>
      <c r="D662" s="220"/>
      <c r="E662" s="222"/>
      <c r="F662" s="687"/>
      <c r="G662" s="22"/>
    </row>
    <row r="663">
      <c r="A663" s="650"/>
      <c r="B663" s="220"/>
      <c r="C663" s="220"/>
      <c r="D663" s="220"/>
      <c r="E663" s="222"/>
      <c r="F663" s="687"/>
      <c r="G663" s="22"/>
    </row>
    <row r="664">
      <c r="A664" s="650"/>
      <c r="B664" s="220"/>
      <c r="C664" s="220"/>
      <c r="D664" s="220"/>
      <c r="E664" s="222"/>
      <c r="F664" s="687"/>
      <c r="G664" s="22"/>
    </row>
    <row r="665">
      <c r="A665" s="650"/>
      <c r="B665" s="220"/>
      <c r="C665" s="220"/>
      <c r="D665" s="220"/>
      <c r="E665" s="222"/>
      <c r="F665" s="687"/>
      <c r="G665" s="22"/>
    </row>
    <row r="666">
      <c r="A666" s="650"/>
      <c r="B666" s="220"/>
      <c r="C666" s="220"/>
      <c r="D666" s="220"/>
      <c r="E666" s="222"/>
      <c r="F666" s="687"/>
      <c r="G666" s="22"/>
    </row>
    <row r="667">
      <c r="A667" s="650"/>
      <c r="B667" s="220"/>
      <c r="C667" s="220"/>
      <c r="D667" s="220"/>
      <c r="E667" s="222"/>
      <c r="F667" s="687"/>
      <c r="G667" s="22"/>
    </row>
    <row r="668">
      <c r="A668" s="650"/>
      <c r="B668" s="220"/>
      <c r="C668" s="220"/>
      <c r="D668" s="220"/>
      <c r="E668" s="222"/>
      <c r="F668" s="687"/>
      <c r="G668" s="22"/>
    </row>
    <row r="669">
      <c r="A669" s="650"/>
      <c r="B669" s="220"/>
      <c r="C669" s="220"/>
      <c r="D669" s="220"/>
      <c r="E669" s="222"/>
      <c r="F669" s="687"/>
      <c r="G669" s="22"/>
    </row>
    <row r="670">
      <c r="A670" s="650"/>
      <c r="B670" s="220"/>
      <c r="C670" s="220"/>
      <c r="D670" s="220"/>
      <c r="E670" s="222"/>
      <c r="F670" s="687"/>
      <c r="G670" s="22"/>
    </row>
    <row r="671">
      <c r="A671" s="650"/>
      <c r="B671" s="220"/>
      <c r="C671" s="220"/>
      <c r="D671" s="220"/>
      <c r="E671" s="222"/>
      <c r="F671" s="687"/>
      <c r="G671" s="22"/>
    </row>
    <row r="672">
      <c r="A672" s="650"/>
      <c r="B672" s="220"/>
      <c r="C672" s="220"/>
      <c r="D672" s="220"/>
      <c r="E672" s="222"/>
      <c r="F672" s="687"/>
      <c r="G672" s="22"/>
    </row>
    <row r="673">
      <c r="A673" s="650"/>
      <c r="B673" s="220"/>
      <c r="C673" s="220"/>
      <c r="D673" s="220"/>
      <c r="E673" s="222"/>
      <c r="F673" s="687"/>
      <c r="G673" s="22"/>
    </row>
    <row r="674">
      <c r="A674" s="650"/>
      <c r="B674" s="220"/>
      <c r="C674" s="220"/>
      <c r="D674" s="220"/>
      <c r="E674" s="222"/>
      <c r="F674" s="687"/>
      <c r="G674" s="22"/>
    </row>
    <row r="675">
      <c r="A675" s="650"/>
      <c r="B675" s="220"/>
      <c r="C675" s="220"/>
      <c r="D675" s="220"/>
      <c r="E675" s="222"/>
      <c r="F675" s="687"/>
      <c r="G675" s="22"/>
    </row>
    <row r="676">
      <c r="A676" s="650"/>
      <c r="B676" s="220"/>
      <c r="C676" s="220"/>
      <c r="D676" s="220"/>
      <c r="E676" s="222"/>
      <c r="F676" s="687"/>
      <c r="G676" s="22"/>
    </row>
    <row r="677">
      <c r="A677" s="650"/>
      <c r="B677" s="220"/>
      <c r="C677" s="220"/>
      <c r="D677" s="220"/>
      <c r="E677" s="222"/>
      <c r="F677" s="687"/>
      <c r="G677" s="22"/>
    </row>
    <row r="678">
      <c r="A678" s="650"/>
      <c r="B678" s="220"/>
      <c r="C678" s="220"/>
      <c r="D678" s="220"/>
      <c r="E678" s="222"/>
      <c r="F678" s="687"/>
      <c r="G678" s="22"/>
    </row>
    <row r="679">
      <c r="A679" s="650"/>
      <c r="B679" s="220"/>
      <c r="C679" s="220"/>
      <c r="D679" s="220"/>
      <c r="E679" s="222"/>
      <c r="F679" s="687"/>
      <c r="G679" s="22"/>
    </row>
    <row r="680">
      <c r="A680" s="650"/>
      <c r="B680" s="220"/>
      <c r="C680" s="220"/>
      <c r="D680" s="220"/>
      <c r="E680" s="222"/>
      <c r="F680" s="687"/>
      <c r="G680" s="22"/>
    </row>
    <row r="681">
      <c r="A681" s="650"/>
      <c r="B681" s="220"/>
      <c r="C681" s="220"/>
      <c r="D681" s="220"/>
      <c r="E681" s="222"/>
      <c r="F681" s="687"/>
      <c r="G681" s="22"/>
    </row>
    <row r="682">
      <c r="A682" s="650"/>
      <c r="B682" s="220"/>
      <c r="C682" s="220"/>
      <c r="D682" s="220"/>
      <c r="E682" s="222"/>
      <c r="F682" s="687"/>
      <c r="G682" s="22"/>
    </row>
    <row r="683">
      <c r="A683" s="650"/>
      <c r="B683" s="220"/>
      <c r="C683" s="220"/>
      <c r="D683" s="220"/>
      <c r="E683" s="222"/>
      <c r="F683" s="687"/>
      <c r="G683" s="22"/>
    </row>
    <row r="684">
      <c r="A684" s="650"/>
      <c r="B684" s="220"/>
      <c r="C684" s="220"/>
      <c r="D684" s="220"/>
      <c r="E684" s="222"/>
      <c r="F684" s="687"/>
      <c r="G684" s="22"/>
    </row>
    <row r="685">
      <c r="A685" s="650"/>
      <c r="B685" s="220"/>
      <c r="C685" s="220"/>
      <c r="D685" s="220"/>
      <c r="E685" s="222"/>
      <c r="F685" s="687"/>
      <c r="G685" s="22"/>
    </row>
    <row r="686">
      <c r="A686" s="650"/>
      <c r="B686" s="220"/>
      <c r="C686" s="220"/>
      <c r="D686" s="220"/>
      <c r="E686" s="222"/>
      <c r="F686" s="687"/>
      <c r="G686" s="22"/>
    </row>
    <row r="687">
      <c r="A687" s="650"/>
      <c r="B687" s="220"/>
      <c r="C687" s="220"/>
      <c r="D687" s="220"/>
      <c r="E687" s="222"/>
      <c r="F687" s="687"/>
      <c r="G687" s="22"/>
    </row>
    <row r="688">
      <c r="A688" s="650"/>
      <c r="B688" s="220"/>
      <c r="C688" s="220"/>
      <c r="D688" s="220"/>
      <c r="E688" s="222"/>
      <c r="F688" s="687"/>
      <c r="G688" s="22"/>
    </row>
    <row r="689">
      <c r="A689" s="650"/>
      <c r="B689" s="220"/>
      <c r="C689" s="220"/>
      <c r="D689" s="220"/>
      <c r="E689" s="222"/>
      <c r="F689" s="687"/>
      <c r="G689" s="22"/>
    </row>
    <row r="690">
      <c r="A690" s="650"/>
      <c r="B690" s="220"/>
      <c r="C690" s="220"/>
      <c r="D690" s="220"/>
      <c r="E690" s="222"/>
      <c r="F690" s="687"/>
      <c r="G690" s="22"/>
    </row>
    <row r="691">
      <c r="A691" s="650"/>
      <c r="B691" s="220"/>
      <c r="C691" s="220"/>
      <c r="D691" s="220"/>
      <c r="E691" s="222"/>
      <c r="F691" s="687"/>
      <c r="G691" s="22"/>
    </row>
    <row r="692">
      <c r="A692" s="650"/>
      <c r="B692" s="220"/>
      <c r="C692" s="220"/>
      <c r="D692" s="220"/>
      <c r="E692" s="222"/>
      <c r="F692" s="687"/>
      <c r="G692" s="22"/>
    </row>
    <row r="693">
      <c r="A693" s="650"/>
      <c r="B693" s="220"/>
      <c r="C693" s="220"/>
      <c r="D693" s="220"/>
      <c r="E693" s="222"/>
      <c r="F693" s="687"/>
      <c r="G693" s="22"/>
    </row>
    <row r="694">
      <c r="A694" s="650"/>
      <c r="B694" s="220"/>
      <c r="C694" s="220"/>
      <c r="D694" s="220"/>
      <c r="E694" s="222"/>
      <c r="F694" s="687"/>
      <c r="G694" s="22"/>
    </row>
    <row r="695">
      <c r="A695" s="650"/>
      <c r="B695" s="220"/>
      <c r="C695" s="220"/>
      <c r="D695" s="220"/>
      <c r="E695" s="222"/>
      <c r="F695" s="687"/>
      <c r="G695" s="22"/>
    </row>
    <row r="696">
      <c r="A696" s="650"/>
      <c r="B696" s="220"/>
      <c r="C696" s="220"/>
      <c r="D696" s="220"/>
      <c r="E696" s="222"/>
      <c r="F696" s="687"/>
      <c r="G696" s="22"/>
    </row>
    <row r="697">
      <c r="A697" s="650"/>
      <c r="B697" s="220"/>
      <c r="C697" s="220"/>
      <c r="D697" s="220"/>
      <c r="E697" s="222"/>
      <c r="F697" s="687"/>
      <c r="G697" s="22"/>
    </row>
    <row r="698">
      <c r="A698" s="650"/>
      <c r="B698" s="220"/>
      <c r="C698" s="220"/>
      <c r="D698" s="220"/>
      <c r="E698" s="222"/>
      <c r="F698" s="687"/>
      <c r="G698" s="22"/>
    </row>
    <row r="699">
      <c r="A699" s="650"/>
      <c r="B699" s="220"/>
      <c r="C699" s="220"/>
      <c r="D699" s="220"/>
      <c r="E699" s="222"/>
      <c r="F699" s="687"/>
      <c r="G699" s="22"/>
    </row>
    <row r="700">
      <c r="A700" s="650"/>
      <c r="B700" s="220"/>
      <c r="C700" s="220"/>
      <c r="D700" s="220"/>
      <c r="E700" s="222"/>
      <c r="F700" s="687"/>
      <c r="G700" s="22"/>
    </row>
    <row r="701">
      <c r="A701" s="650"/>
      <c r="B701" s="220"/>
      <c r="C701" s="220"/>
      <c r="D701" s="220"/>
      <c r="E701" s="222"/>
      <c r="F701" s="687"/>
      <c r="G701" s="22"/>
    </row>
    <row r="702">
      <c r="A702" s="650"/>
      <c r="B702" s="220"/>
      <c r="C702" s="220"/>
      <c r="D702" s="220"/>
      <c r="E702" s="222"/>
      <c r="F702" s="687"/>
      <c r="G702" s="22"/>
    </row>
    <row r="703">
      <c r="A703" s="650"/>
      <c r="B703" s="220"/>
      <c r="C703" s="220"/>
      <c r="D703" s="220"/>
      <c r="E703" s="222"/>
      <c r="F703" s="687"/>
      <c r="G703" s="22"/>
    </row>
    <row r="704">
      <c r="A704" s="650"/>
      <c r="B704" s="220"/>
      <c r="C704" s="220"/>
      <c r="D704" s="220"/>
      <c r="E704" s="222"/>
      <c r="F704" s="687"/>
      <c r="G704" s="22"/>
    </row>
    <row r="705">
      <c r="A705" s="650"/>
      <c r="B705" s="220"/>
      <c r="C705" s="220"/>
      <c r="D705" s="220"/>
      <c r="E705" s="222"/>
      <c r="F705" s="687"/>
      <c r="G705" s="22"/>
    </row>
    <row r="706">
      <c r="A706" s="650"/>
      <c r="B706" s="220"/>
      <c r="C706" s="220"/>
      <c r="D706" s="220"/>
      <c r="E706" s="222"/>
      <c r="F706" s="687"/>
      <c r="G706" s="22"/>
    </row>
    <row r="707">
      <c r="A707" s="650"/>
      <c r="B707" s="220"/>
      <c r="C707" s="220"/>
      <c r="D707" s="220"/>
      <c r="E707" s="222"/>
      <c r="F707" s="687"/>
      <c r="G707" s="22"/>
    </row>
    <row r="708">
      <c r="A708" s="650"/>
      <c r="B708" s="220"/>
      <c r="C708" s="220"/>
      <c r="D708" s="220"/>
      <c r="E708" s="222"/>
      <c r="F708" s="687"/>
      <c r="G708" s="22"/>
    </row>
    <row r="709">
      <c r="A709" s="650"/>
      <c r="B709" s="220"/>
      <c r="C709" s="220"/>
      <c r="D709" s="220"/>
      <c r="E709" s="222"/>
      <c r="F709" s="687"/>
      <c r="G709" s="22"/>
    </row>
    <row r="710">
      <c r="A710" s="650"/>
      <c r="B710" s="220"/>
      <c r="C710" s="220"/>
      <c r="D710" s="220"/>
      <c r="E710" s="222"/>
      <c r="F710" s="687"/>
      <c r="G710" s="22"/>
    </row>
    <row r="711">
      <c r="A711" s="650"/>
      <c r="B711" s="220"/>
      <c r="C711" s="220"/>
      <c r="D711" s="220"/>
      <c r="E711" s="222"/>
      <c r="F711" s="687"/>
      <c r="G711" s="22"/>
    </row>
    <row r="712">
      <c r="A712" s="650"/>
      <c r="B712" s="220"/>
      <c r="C712" s="220"/>
      <c r="D712" s="220"/>
      <c r="E712" s="222"/>
      <c r="F712" s="687"/>
      <c r="G712" s="22"/>
    </row>
    <row r="713">
      <c r="A713" s="650"/>
      <c r="B713" s="220"/>
      <c r="C713" s="220"/>
      <c r="D713" s="220"/>
      <c r="E713" s="222"/>
      <c r="F713" s="687"/>
      <c r="G713" s="22"/>
    </row>
    <row r="714">
      <c r="A714" s="650"/>
      <c r="B714" s="220"/>
      <c r="C714" s="220"/>
      <c r="D714" s="220"/>
      <c r="E714" s="222"/>
      <c r="F714" s="687"/>
      <c r="G714" s="22"/>
    </row>
    <row r="715">
      <c r="A715" s="650"/>
      <c r="B715" s="220"/>
      <c r="C715" s="220"/>
      <c r="D715" s="220"/>
      <c r="E715" s="222"/>
      <c r="F715" s="687"/>
      <c r="G715" s="22"/>
    </row>
    <row r="716">
      <c r="A716" s="650"/>
      <c r="B716" s="220"/>
      <c r="C716" s="220"/>
      <c r="D716" s="220"/>
      <c r="E716" s="222"/>
      <c r="F716" s="687"/>
      <c r="G716" s="22"/>
    </row>
    <row r="717">
      <c r="A717" s="650"/>
      <c r="B717" s="220"/>
      <c r="C717" s="220"/>
      <c r="D717" s="220"/>
      <c r="E717" s="222"/>
      <c r="F717" s="687"/>
      <c r="G717" s="22"/>
    </row>
    <row r="718">
      <c r="A718" s="650"/>
      <c r="B718" s="220"/>
      <c r="C718" s="220"/>
      <c r="D718" s="220"/>
      <c r="E718" s="222"/>
      <c r="F718" s="687"/>
      <c r="G718" s="22"/>
    </row>
    <row r="719">
      <c r="A719" s="650"/>
      <c r="B719" s="220"/>
      <c r="C719" s="220"/>
      <c r="D719" s="220"/>
      <c r="E719" s="222"/>
      <c r="F719" s="687"/>
      <c r="G719" s="22"/>
    </row>
    <row r="720">
      <c r="A720" s="650"/>
      <c r="B720" s="220"/>
      <c r="C720" s="220"/>
      <c r="D720" s="220"/>
      <c r="E720" s="222"/>
      <c r="F720" s="687"/>
      <c r="G720" s="22"/>
    </row>
    <row r="721">
      <c r="A721" s="650"/>
      <c r="B721" s="220"/>
      <c r="C721" s="220"/>
      <c r="D721" s="220"/>
      <c r="E721" s="222"/>
      <c r="F721" s="687"/>
      <c r="G721" s="22"/>
    </row>
    <row r="722">
      <c r="A722" s="650"/>
      <c r="B722" s="220"/>
      <c r="C722" s="220"/>
      <c r="D722" s="220"/>
      <c r="E722" s="222"/>
      <c r="F722" s="687"/>
      <c r="G722" s="22"/>
    </row>
    <row r="723">
      <c r="A723" s="650"/>
      <c r="B723" s="220"/>
      <c r="C723" s="220"/>
      <c r="D723" s="220"/>
      <c r="E723" s="222"/>
      <c r="F723" s="687"/>
      <c r="G723" s="22"/>
    </row>
    <row r="724">
      <c r="A724" s="650"/>
      <c r="B724" s="220"/>
      <c r="C724" s="220"/>
      <c r="D724" s="220"/>
      <c r="E724" s="222"/>
      <c r="F724" s="687"/>
      <c r="G724" s="22"/>
    </row>
    <row r="725">
      <c r="A725" s="650"/>
      <c r="B725" s="220"/>
      <c r="C725" s="220"/>
      <c r="D725" s="220"/>
      <c r="E725" s="222"/>
      <c r="F725" s="687"/>
      <c r="G725" s="22"/>
    </row>
    <row r="726">
      <c r="A726" s="650"/>
      <c r="B726" s="220"/>
      <c r="C726" s="220"/>
      <c r="D726" s="220"/>
      <c r="E726" s="222"/>
      <c r="F726" s="687"/>
      <c r="G726" s="22"/>
    </row>
    <row r="727">
      <c r="A727" s="650"/>
      <c r="B727" s="220"/>
      <c r="C727" s="220"/>
      <c r="D727" s="220"/>
      <c r="E727" s="222"/>
      <c r="F727" s="687"/>
      <c r="G727" s="22"/>
    </row>
    <row r="728">
      <c r="A728" s="650"/>
      <c r="B728" s="220"/>
      <c r="C728" s="220"/>
      <c r="D728" s="220"/>
      <c r="E728" s="222"/>
      <c r="F728" s="687"/>
      <c r="G728" s="22"/>
    </row>
    <row r="729">
      <c r="A729" s="650"/>
      <c r="B729" s="220"/>
      <c r="C729" s="220"/>
      <c r="D729" s="220"/>
      <c r="E729" s="222"/>
      <c r="F729" s="687"/>
      <c r="G729" s="22"/>
    </row>
    <row r="730">
      <c r="A730" s="650"/>
      <c r="B730" s="220"/>
      <c r="C730" s="220"/>
      <c r="D730" s="220"/>
      <c r="E730" s="222"/>
      <c r="F730" s="687"/>
      <c r="G730" s="22"/>
    </row>
    <row r="731">
      <c r="A731" s="650"/>
      <c r="B731" s="220"/>
      <c r="C731" s="220"/>
      <c r="D731" s="220"/>
      <c r="E731" s="222"/>
      <c r="F731" s="687"/>
      <c r="G731" s="22"/>
    </row>
    <row r="732">
      <c r="A732" s="650"/>
      <c r="B732" s="220"/>
      <c r="C732" s="220"/>
      <c r="D732" s="220"/>
      <c r="E732" s="222"/>
      <c r="F732" s="687"/>
      <c r="G732" s="22"/>
    </row>
    <row r="733">
      <c r="A733" s="650"/>
      <c r="B733" s="220"/>
      <c r="C733" s="220"/>
      <c r="D733" s="220"/>
      <c r="E733" s="222"/>
      <c r="F733" s="687"/>
      <c r="G733" s="22"/>
    </row>
    <row r="734">
      <c r="A734" s="650"/>
      <c r="B734" s="220"/>
      <c r="C734" s="220"/>
      <c r="D734" s="220"/>
      <c r="E734" s="222"/>
      <c r="F734" s="687"/>
      <c r="G734" s="22"/>
    </row>
    <row r="735">
      <c r="A735" s="650"/>
      <c r="B735" s="220"/>
      <c r="C735" s="220"/>
      <c r="D735" s="220"/>
      <c r="E735" s="222"/>
      <c r="F735" s="687"/>
      <c r="G735" s="22"/>
    </row>
    <row r="736">
      <c r="A736" s="650"/>
      <c r="B736" s="220"/>
      <c r="C736" s="220"/>
      <c r="D736" s="220"/>
      <c r="E736" s="222"/>
      <c r="F736" s="687"/>
      <c r="G736" s="22"/>
    </row>
    <row r="737">
      <c r="A737" s="650"/>
      <c r="B737" s="220"/>
      <c r="C737" s="220"/>
      <c r="D737" s="220"/>
      <c r="E737" s="222"/>
      <c r="F737" s="687"/>
      <c r="G737" s="22"/>
    </row>
    <row r="738">
      <c r="A738" s="650"/>
      <c r="B738" s="220"/>
      <c r="C738" s="220"/>
      <c r="D738" s="220"/>
      <c r="E738" s="222"/>
      <c r="F738" s="687"/>
      <c r="G738" s="22"/>
    </row>
    <row r="739">
      <c r="A739" s="650"/>
      <c r="B739" s="220"/>
      <c r="C739" s="220"/>
      <c r="D739" s="220"/>
      <c r="E739" s="222"/>
      <c r="F739" s="687"/>
      <c r="G739" s="22"/>
    </row>
    <row r="740">
      <c r="A740" s="650"/>
      <c r="B740" s="220"/>
      <c r="C740" s="220"/>
      <c r="D740" s="220"/>
      <c r="E740" s="222"/>
      <c r="F740" s="687"/>
      <c r="G740" s="22"/>
    </row>
    <row r="741">
      <c r="A741" s="650"/>
      <c r="B741" s="220"/>
      <c r="C741" s="220"/>
      <c r="D741" s="220"/>
      <c r="E741" s="222"/>
      <c r="F741" s="687"/>
      <c r="G741" s="22"/>
    </row>
    <row r="742">
      <c r="A742" s="650"/>
      <c r="B742" s="220"/>
      <c r="C742" s="220"/>
      <c r="D742" s="220"/>
      <c r="E742" s="222"/>
      <c r="F742" s="687"/>
      <c r="G742" s="22"/>
    </row>
    <row r="743">
      <c r="A743" s="650"/>
      <c r="B743" s="220"/>
      <c r="C743" s="220"/>
      <c r="D743" s="220"/>
      <c r="E743" s="222"/>
      <c r="F743" s="687"/>
      <c r="G743" s="22"/>
    </row>
    <row r="744">
      <c r="A744" s="650"/>
      <c r="B744" s="220"/>
      <c r="C744" s="220"/>
      <c r="D744" s="220"/>
      <c r="E744" s="222"/>
      <c r="F744" s="687"/>
      <c r="G744" s="22"/>
    </row>
    <row r="745">
      <c r="A745" s="650"/>
      <c r="B745" s="220"/>
      <c r="C745" s="220"/>
      <c r="D745" s="220"/>
      <c r="E745" s="222"/>
      <c r="F745" s="687"/>
      <c r="G745" s="22"/>
    </row>
    <row r="746">
      <c r="A746" s="650"/>
      <c r="B746" s="220"/>
      <c r="C746" s="220"/>
      <c r="D746" s="220"/>
      <c r="E746" s="222"/>
      <c r="F746" s="687"/>
      <c r="G746" s="22"/>
    </row>
    <row r="747">
      <c r="A747" s="650"/>
      <c r="B747" s="220"/>
      <c r="C747" s="220"/>
      <c r="D747" s="220"/>
      <c r="E747" s="222"/>
      <c r="F747" s="687"/>
      <c r="G747" s="22"/>
    </row>
    <row r="748">
      <c r="A748" s="650"/>
      <c r="B748" s="220"/>
      <c r="C748" s="220"/>
      <c r="D748" s="220"/>
      <c r="E748" s="222"/>
      <c r="F748" s="687"/>
      <c r="G748" s="22"/>
    </row>
    <row r="749">
      <c r="A749" s="650"/>
      <c r="B749" s="220"/>
      <c r="C749" s="220"/>
      <c r="D749" s="220"/>
      <c r="E749" s="222"/>
      <c r="F749" s="687"/>
      <c r="G749" s="22"/>
    </row>
    <row r="750">
      <c r="A750" s="650"/>
      <c r="B750" s="220"/>
      <c r="C750" s="220"/>
      <c r="D750" s="220"/>
      <c r="E750" s="222"/>
      <c r="F750" s="687"/>
      <c r="G750" s="22"/>
    </row>
    <row r="751">
      <c r="A751" s="650"/>
      <c r="B751" s="220"/>
      <c r="C751" s="220"/>
      <c r="D751" s="220"/>
      <c r="E751" s="222"/>
      <c r="F751" s="687"/>
      <c r="G751" s="22"/>
    </row>
    <row r="752">
      <c r="A752" s="650"/>
      <c r="B752" s="220"/>
      <c r="C752" s="220"/>
      <c r="D752" s="220"/>
      <c r="E752" s="222"/>
      <c r="F752" s="687"/>
      <c r="G752" s="22"/>
    </row>
    <row r="753">
      <c r="A753" s="650"/>
      <c r="B753" s="220"/>
      <c r="C753" s="220"/>
      <c r="D753" s="220"/>
      <c r="E753" s="222"/>
      <c r="F753" s="687"/>
      <c r="G753" s="22"/>
    </row>
    <row r="754">
      <c r="A754" s="650"/>
      <c r="B754" s="220"/>
      <c r="C754" s="220"/>
      <c r="D754" s="220"/>
      <c r="E754" s="222"/>
      <c r="F754" s="687"/>
      <c r="G754" s="22"/>
    </row>
    <row r="755">
      <c r="A755" s="650"/>
      <c r="B755" s="220"/>
      <c r="C755" s="220"/>
      <c r="D755" s="220"/>
      <c r="E755" s="222"/>
      <c r="F755" s="687"/>
      <c r="G755" s="22"/>
    </row>
    <row r="756">
      <c r="A756" s="650"/>
      <c r="B756" s="220"/>
      <c r="C756" s="220"/>
      <c r="D756" s="220"/>
      <c r="E756" s="222"/>
      <c r="F756" s="687"/>
      <c r="G756" s="22"/>
    </row>
    <row r="757">
      <c r="A757" s="650"/>
      <c r="B757" s="220"/>
      <c r="C757" s="220"/>
      <c r="D757" s="220"/>
      <c r="E757" s="222"/>
      <c r="F757" s="687"/>
      <c r="G757" s="22"/>
    </row>
    <row r="758">
      <c r="A758" s="650"/>
      <c r="B758" s="220"/>
      <c r="C758" s="220"/>
      <c r="D758" s="220"/>
      <c r="E758" s="222"/>
      <c r="F758" s="687"/>
      <c r="G758" s="22"/>
    </row>
    <row r="759">
      <c r="A759" s="650"/>
      <c r="B759" s="220"/>
      <c r="C759" s="220"/>
      <c r="D759" s="220"/>
      <c r="E759" s="222"/>
      <c r="F759" s="687"/>
      <c r="G759" s="22"/>
    </row>
    <row r="760">
      <c r="A760" s="650"/>
      <c r="B760" s="220"/>
      <c r="C760" s="220"/>
      <c r="D760" s="220"/>
      <c r="E760" s="222"/>
      <c r="F760" s="687"/>
      <c r="G760" s="22"/>
    </row>
    <row r="761">
      <c r="A761" s="650"/>
      <c r="B761" s="220"/>
      <c r="C761" s="220"/>
      <c r="D761" s="220"/>
      <c r="E761" s="222"/>
      <c r="F761" s="687"/>
      <c r="G761" s="22"/>
    </row>
    <row r="762">
      <c r="A762" s="650"/>
      <c r="B762" s="220"/>
      <c r="C762" s="220"/>
      <c r="D762" s="220"/>
      <c r="E762" s="222"/>
      <c r="F762" s="687"/>
      <c r="G762" s="22"/>
    </row>
    <row r="763">
      <c r="A763" s="650"/>
      <c r="B763" s="220"/>
      <c r="C763" s="220"/>
      <c r="D763" s="220"/>
      <c r="E763" s="222"/>
      <c r="F763" s="687"/>
      <c r="G763" s="22"/>
    </row>
    <row r="764">
      <c r="A764" s="650"/>
      <c r="B764" s="220"/>
      <c r="C764" s="220"/>
      <c r="D764" s="220"/>
      <c r="E764" s="222"/>
      <c r="F764" s="687"/>
      <c r="G764" s="22"/>
    </row>
    <row r="765">
      <c r="A765" s="650"/>
      <c r="B765" s="220"/>
      <c r="C765" s="220"/>
      <c r="D765" s="220"/>
      <c r="E765" s="222"/>
      <c r="F765" s="687"/>
      <c r="G765" s="22"/>
    </row>
    <row r="766">
      <c r="A766" s="650"/>
      <c r="B766" s="220"/>
      <c r="C766" s="220"/>
      <c r="D766" s="220"/>
      <c r="E766" s="222"/>
      <c r="F766" s="687"/>
      <c r="G766" s="22"/>
    </row>
    <row r="767">
      <c r="A767" s="650"/>
      <c r="B767" s="220"/>
      <c r="C767" s="220"/>
      <c r="D767" s="220"/>
      <c r="E767" s="222"/>
      <c r="F767" s="687"/>
      <c r="G767" s="22"/>
    </row>
    <row r="768">
      <c r="A768" s="650"/>
      <c r="B768" s="220"/>
      <c r="C768" s="220"/>
      <c r="D768" s="220"/>
      <c r="E768" s="222"/>
      <c r="F768" s="687"/>
      <c r="G768" s="22"/>
    </row>
    <row r="769">
      <c r="A769" s="650"/>
      <c r="B769" s="220"/>
      <c r="C769" s="220"/>
      <c r="D769" s="220"/>
      <c r="E769" s="222"/>
      <c r="F769" s="687"/>
      <c r="G769" s="22"/>
    </row>
    <row r="770">
      <c r="A770" s="650"/>
      <c r="B770" s="220"/>
      <c r="C770" s="220"/>
      <c r="D770" s="220"/>
      <c r="E770" s="222"/>
      <c r="F770" s="687"/>
      <c r="G770" s="22"/>
    </row>
    <row r="771">
      <c r="A771" s="650"/>
      <c r="B771" s="220"/>
      <c r="C771" s="220"/>
      <c r="D771" s="220"/>
      <c r="E771" s="222"/>
      <c r="F771" s="687"/>
      <c r="G771" s="22"/>
    </row>
    <row r="772">
      <c r="A772" s="650"/>
      <c r="B772" s="220"/>
      <c r="C772" s="220"/>
      <c r="D772" s="220"/>
      <c r="E772" s="222"/>
      <c r="F772" s="687"/>
      <c r="G772" s="22"/>
    </row>
    <row r="773">
      <c r="A773" s="650"/>
      <c r="B773" s="220"/>
      <c r="C773" s="220"/>
      <c r="D773" s="220"/>
      <c r="E773" s="222"/>
      <c r="F773" s="687"/>
      <c r="G773" s="22"/>
    </row>
    <row r="774">
      <c r="A774" s="650"/>
      <c r="B774" s="220"/>
      <c r="C774" s="220"/>
      <c r="D774" s="220"/>
      <c r="E774" s="222"/>
      <c r="F774" s="687"/>
      <c r="G774" s="22"/>
    </row>
    <row r="775">
      <c r="A775" s="650"/>
      <c r="B775" s="220"/>
      <c r="C775" s="220"/>
      <c r="D775" s="220"/>
      <c r="E775" s="222"/>
      <c r="F775" s="687"/>
      <c r="G775" s="22"/>
    </row>
    <row r="776">
      <c r="A776" s="650"/>
      <c r="B776" s="220"/>
      <c r="C776" s="220"/>
      <c r="D776" s="220"/>
      <c r="E776" s="222"/>
      <c r="F776" s="687"/>
      <c r="G776" s="22"/>
    </row>
    <row r="777">
      <c r="A777" s="650"/>
      <c r="B777" s="220"/>
      <c r="C777" s="220"/>
      <c r="D777" s="220"/>
      <c r="E777" s="222"/>
      <c r="F777" s="687"/>
      <c r="G777" s="22"/>
    </row>
    <row r="778">
      <c r="A778" s="650"/>
      <c r="B778" s="220"/>
      <c r="C778" s="220"/>
      <c r="D778" s="220"/>
      <c r="E778" s="222"/>
      <c r="F778" s="687"/>
      <c r="G778" s="22"/>
    </row>
    <row r="779">
      <c r="A779" s="650"/>
      <c r="B779" s="220"/>
      <c r="C779" s="220"/>
      <c r="D779" s="220"/>
      <c r="E779" s="222"/>
      <c r="F779" s="687"/>
      <c r="G779" s="22"/>
    </row>
    <row r="780">
      <c r="A780" s="650"/>
      <c r="B780" s="220"/>
      <c r="C780" s="220"/>
      <c r="D780" s="220"/>
      <c r="E780" s="222"/>
      <c r="F780" s="687"/>
      <c r="G780" s="22"/>
    </row>
    <row r="781">
      <c r="A781" s="650"/>
      <c r="B781" s="220"/>
      <c r="C781" s="220"/>
      <c r="D781" s="220"/>
      <c r="E781" s="222"/>
      <c r="F781" s="687"/>
      <c r="G781" s="22"/>
    </row>
    <row r="782">
      <c r="A782" s="650"/>
      <c r="B782" s="220"/>
      <c r="C782" s="220"/>
      <c r="D782" s="220"/>
      <c r="E782" s="222"/>
      <c r="F782" s="687"/>
      <c r="G782" s="22"/>
    </row>
    <row r="783">
      <c r="A783" s="650"/>
      <c r="B783" s="220"/>
      <c r="C783" s="220"/>
      <c r="D783" s="220"/>
      <c r="E783" s="222"/>
      <c r="F783" s="687"/>
      <c r="G783" s="22"/>
    </row>
    <row r="784">
      <c r="A784" s="650"/>
      <c r="B784" s="220"/>
      <c r="C784" s="220"/>
      <c r="D784" s="220"/>
      <c r="E784" s="222"/>
      <c r="F784" s="687"/>
      <c r="G784" s="22"/>
    </row>
    <row r="785">
      <c r="A785" s="650"/>
      <c r="B785" s="220"/>
      <c r="C785" s="220"/>
      <c r="D785" s="220"/>
      <c r="E785" s="222"/>
      <c r="F785" s="687"/>
      <c r="G785" s="22"/>
    </row>
    <row r="786">
      <c r="A786" s="650"/>
      <c r="B786" s="220"/>
      <c r="C786" s="220"/>
      <c r="D786" s="220"/>
      <c r="E786" s="222"/>
      <c r="F786" s="687"/>
      <c r="G786" s="22"/>
    </row>
    <row r="787">
      <c r="A787" s="650"/>
      <c r="B787" s="220"/>
      <c r="C787" s="220"/>
      <c r="D787" s="220"/>
      <c r="E787" s="222"/>
      <c r="F787" s="687"/>
      <c r="G787" s="22"/>
    </row>
    <row r="788">
      <c r="A788" s="650"/>
      <c r="B788" s="220"/>
      <c r="C788" s="220"/>
      <c r="D788" s="220"/>
      <c r="E788" s="222"/>
      <c r="F788" s="687"/>
      <c r="G788" s="22"/>
    </row>
    <row r="789">
      <c r="A789" s="650"/>
      <c r="B789" s="220"/>
      <c r="C789" s="220"/>
      <c r="D789" s="220"/>
      <c r="E789" s="222"/>
      <c r="F789" s="687"/>
      <c r="G789" s="22"/>
    </row>
    <row r="790">
      <c r="A790" s="650"/>
      <c r="B790" s="220"/>
      <c r="C790" s="220"/>
      <c r="D790" s="220"/>
      <c r="E790" s="222"/>
      <c r="F790" s="687"/>
      <c r="G790" s="22"/>
    </row>
    <row r="791">
      <c r="A791" s="650"/>
      <c r="B791" s="220"/>
      <c r="C791" s="220"/>
      <c r="D791" s="220"/>
      <c r="E791" s="222"/>
      <c r="F791" s="687"/>
      <c r="G791" s="22"/>
    </row>
    <row r="792">
      <c r="A792" s="650"/>
      <c r="B792" s="220"/>
      <c r="C792" s="220"/>
      <c r="D792" s="220"/>
      <c r="E792" s="222"/>
      <c r="F792" s="687"/>
      <c r="G792" s="22"/>
    </row>
    <row r="793">
      <c r="A793" s="650"/>
      <c r="B793" s="220"/>
      <c r="C793" s="220"/>
      <c r="D793" s="220"/>
      <c r="E793" s="222"/>
      <c r="F793" s="687"/>
      <c r="G793" s="22"/>
    </row>
    <row r="794">
      <c r="A794" s="650"/>
      <c r="B794" s="220"/>
      <c r="C794" s="220"/>
      <c r="D794" s="220"/>
      <c r="E794" s="222"/>
      <c r="F794" s="687"/>
      <c r="G794" s="22"/>
    </row>
    <row r="795">
      <c r="A795" s="650"/>
      <c r="B795" s="220"/>
      <c r="C795" s="220"/>
      <c r="D795" s="220"/>
      <c r="E795" s="222"/>
      <c r="F795" s="687"/>
      <c r="G795" s="22"/>
    </row>
    <row r="796">
      <c r="A796" s="650"/>
      <c r="B796" s="220"/>
      <c r="C796" s="220"/>
      <c r="D796" s="220"/>
      <c r="E796" s="222"/>
      <c r="F796" s="687"/>
      <c r="G796" s="22"/>
    </row>
    <row r="797">
      <c r="A797" s="650"/>
      <c r="B797" s="220"/>
      <c r="C797" s="220"/>
      <c r="D797" s="220"/>
      <c r="E797" s="222"/>
      <c r="F797" s="687"/>
      <c r="G797" s="22"/>
    </row>
    <row r="798">
      <c r="A798" s="650"/>
      <c r="B798" s="220"/>
      <c r="C798" s="220"/>
      <c r="D798" s="220"/>
      <c r="E798" s="222"/>
      <c r="F798" s="687"/>
      <c r="G798" s="22"/>
    </row>
    <row r="799">
      <c r="A799" s="650"/>
      <c r="B799" s="220"/>
      <c r="C799" s="220"/>
      <c r="D799" s="220"/>
      <c r="E799" s="222"/>
      <c r="F799" s="687"/>
      <c r="G799" s="22"/>
    </row>
    <row r="800">
      <c r="A800" s="650"/>
      <c r="B800" s="220"/>
      <c r="C800" s="220"/>
      <c r="D800" s="220"/>
      <c r="E800" s="222"/>
      <c r="F800" s="687"/>
      <c r="G800" s="22"/>
    </row>
    <row r="801">
      <c r="A801" s="650"/>
      <c r="B801" s="220"/>
      <c r="C801" s="220"/>
      <c r="D801" s="220"/>
      <c r="E801" s="222"/>
      <c r="F801" s="687"/>
      <c r="G801" s="22"/>
    </row>
    <row r="802">
      <c r="A802" s="650"/>
      <c r="B802" s="220"/>
      <c r="C802" s="220"/>
      <c r="D802" s="220"/>
      <c r="E802" s="222"/>
      <c r="F802" s="687"/>
      <c r="G802" s="22"/>
    </row>
    <row r="803">
      <c r="A803" s="650"/>
      <c r="B803" s="220"/>
      <c r="C803" s="220"/>
      <c r="D803" s="220"/>
      <c r="E803" s="222"/>
      <c r="F803" s="687"/>
      <c r="G803" s="22"/>
    </row>
    <row r="804">
      <c r="A804" s="650"/>
      <c r="B804" s="220"/>
      <c r="C804" s="220"/>
      <c r="D804" s="220"/>
      <c r="E804" s="222"/>
      <c r="F804" s="687"/>
      <c r="G804" s="22"/>
    </row>
    <row r="805">
      <c r="A805" s="650"/>
      <c r="B805" s="220"/>
      <c r="C805" s="220"/>
      <c r="D805" s="220"/>
      <c r="E805" s="222"/>
      <c r="F805" s="687"/>
      <c r="G805" s="22"/>
    </row>
    <row r="806">
      <c r="A806" s="650"/>
      <c r="B806" s="220"/>
      <c r="C806" s="220"/>
      <c r="D806" s="220"/>
      <c r="E806" s="222"/>
      <c r="F806" s="687"/>
      <c r="G806" s="22"/>
    </row>
    <row r="807">
      <c r="A807" s="650"/>
      <c r="B807" s="220"/>
      <c r="C807" s="220"/>
      <c r="D807" s="220"/>
      <c r="E807" s="222"/>
      <c r="F807" s="687"/>
      <c r="G807" s="22"/>
    </row>
    <row r="808">
      <c r="A808" s="650"/>
      <c r="B808" s="220"/>
      <c r="C808" s="220"/>
      <c r="D808" s="220"/>
      <c r="E808" s="222"/>
      <c r="F808" s="687"/>
      <c r="G808" s="22"/>
    </row>
    <row r="809">
      <c r="A809" s="650"/>
      <c r="B809" s="220"/>
      <c r="C809" s="220"/>
      <c r="D809" s="220"/>
      <c r="E809" s="222"/>
      <c r="F809" s="687"/>
      <c r="G809" s="22"/>
    </row>
    <row r="810">
      <c r="A810" s="650"/>
      <c r="B810" s="220"/>
      <c r="C810" s="220"/>
      <c r="D810" s="220"/>
      <c r="E810" s="222"/>
      <c r="F810" s="687"/>
      <c r="G810" s="22"/>
    </row>
    <row r="811">
      <c r="A811" s="650"/>
      <c r="B811" s="220"/>
      <c r="C811" s="220"/>
      <c r="D811" s="220"/>
      <c r="E811" s="222"/>
      <c r="F811" s="687"/>
      <c r="G811" s="22"/>
    </row>
    <row r="812">
      <c r="A812" s="650"/>
      <c r="B812" s="220"/>
      <c r="C812" s="220"/>
      <c r="D812" s="220"/>
      <c r="E812" s="222"/>
      <c r="F812" s="687"/>
      <c r="G812" s="22"/>
    </row>
    <row r="813">
      <c r="A813" s="650"/>
      <c r="B813" s="220"/>
      <c r="C813" s="220"/>
      <c r="D813" s="220"/>
      <c r="E813" s="222"/>
      <c r="F813" s="687"/>
      <c r="G813" s="22"/>
    </row>
    <row r="814">
      <c r="A814" s="650"/>
      <c r="B814" s="220"/>
      <c r="C814" s="220"/>
      <c r="D814" s="220"/>
      <c r="E814" s="222"/>
      <c r="F814" s="687"/>
      <c r="G814" s="22"/>
    </row>
    <row r="815">
      <c r="A815" s="650"/>
      <c r="B815" s="220"/>
      <c r="C815" s="220"/>
      <c r="D815" s="220"/>
      <c r="E815" s="222"/>
      <c r="F815" s="687"/>
      <c r="G815" s="22"/>
    </row>
    <row r="816">
      <c r="A816" s="650"/>
      <c r="B816" s="220"/>
      <c r="C816" s="220"/>
      <c r="D816" s="220"/>
      <c r="E816" s="222"/>
      <c r="F816" s="687"/>
      <c r="G816" s="22"/>
    </row>
    <row r="817">
      <c r="A817" s="650"/>
      <c r="B817" s="220"/>
      <c r="C817" s="220"/>
      <c r="D817" s="220"/>
      <c r="E817" s="222"/>
      <c r="F817" s="687"/>
      <c r="G817" s="22"/>
    </row>
    <row r="818">
      <c r="A818" s="650"/>
      <c r="B818" s="220"/>
      <c r="C818" s="220"/>
      <c r="D818" s="220"/>
      <c r="E818" s="222"/>
      <c r="F818" s="687"/>
      <c r="G818" s="22"/>
    </row>
    <row r="819">
      <c r="A819" s="650"/>
      <c r="B819" s="220"/>
      <c r="C819" s="220"/>
      <c r="D819" s="220"/>
      <c r="E819" s="222"/>
      <c r="F819" s="687"/>
      <c r="G819" s="22"/>
    </row>
    <row r="820">
      <c r="A820" s="650"/>
      <c r="B820" s="220"/>
      <c r="C820" s="220"/>
      <c r="D820" s="220"/>
      <c r="E820" s="222"/>
      <c r="F820" s="687"/>
      <c r="G820" s="22"/>
    </row>
    <row r="821">
      <c r="A821" s="650"/>
      <c r="B821" s="220"/>
      <c r="C821" s="220"/>
      <c r="D821" s="220"/>
      <c r="E821" s="222"/>
      <c r="F821" s="687"/>
      <c r="G821" s="22"/>
    </row>
    <row r="822">
      <c r="A822" s="650"/>
      <c r="B822" s="220"/>
      <c r="C822" s="220"/>
      <c r="D822" s="220"/>
      <c r="E822" s="222"/>
      <c r="F822" s="687"/>
      <c r="G822" s="22"/>
    </row>
    <row r="823">
      <c r="A823" s="650"/>
      <c r="B823" s="220"/>
      <c r="C823" s="220"/>
      <c r="D823" s="220"/>
      <c r="E823" s="222"/>
      <c r="F823" s="687"/>
      <c r="G823" s="22"/>
    </row>
    <row r="824">
      <c r="A824" s="650"/>
      <c r="B824" s="220"/>
      <c r="C824" s="220"/>
      <c r="D824" s="220"/>
      <c r="E824" s="222"/>
      <c r="F824" s="687"/>
      <c r="G824" s="22"/>
    </row>
    <row r="825">
      <c r="A825" s="650"/>
      <c r="B825" s="220"/>
      <c r="C825" s="220"/>
      <c r="D825" s="220"/>
      <c r="E825" s="222"/>
      <c r="F825" s="687"/>
      <c r="G825" s="22"/>
    </row>
    <row r="826">
      <c r="A826" s="650"/>
      <c r="B826" s="220"/>
      <c r="C826" s="220"/>
      <c r="D826" s="220"/>
      <c r="E826" s="222"/>
      <c r="F826" s="687"/>
      <c r="G826" s="22"/>
    </row>
    <row r="827">
      <c r="A827" s="650"/>
      <c r="B827" s="220"/>
      <c r="C827" s="220"/>
      <c r="D827" s="220"/>
      <c r="E827" s="222"/>
      <c r="F827" s="687"/>
      <c r="G827" s="22"/>
    </row>
    <row r="828">
      <c r="A828" s="650"/>
      <c r="B828" s="220"/>
      <c r="C828" s="220"/>
      <c r="D828" s="220"/>
      <c r="E828" s="222"/>
      <c r="F828" s="687"/>
      <c r="G828" s="22"/>
    </row>
    <row r="829">
      <c r="A829" s="650"/>
      <c r="B829" s="220"/>
      <c r="C829" s="220"/>
      <c r="D829" s="220"/>
      <c r="E829" s="222"/>
      <c r="F829" s="687"/>
      <c r="G829" s="22"/>
    </row>
    <row r="830">
      <c r="A830" s="650"/>
      <c r="B830" s="220"/>
      <c r="C830" s="220"/>
      <c r="D830" s="220"/>
      <c r="E830" s="222"/>
      <c r="F830" s="687"/>
      <c r="G830" s="22"/>
    </row>
    <row r="831">
      <c r="A831" s="650"/>
      <c r="B831" s="220"/>
      <c r="C831" s="220"/>
      <c r="D831" s="220"/>
      <c r="E831" s="222"/>
      <c r="F831" s="687"/>
      <c r="G831" s="22"/>
    </row>
    <row r="832">
      <c r="A832" s="650"/>
      <c r="B832" s="220"/>
      <c r="C832" s="220"/>
      <c r="D832" s="220"/>
      <c r="E832" s="222"/>
      <c r="F832" s="687"/>
      <c r="G832" s="22"/>
    </row>
    <row r="833">
      <c r="A833" s="650"/>
      <c r="B833" s="220"/>
      <c r="C833" s="220"/>
      <c r="D833" s="220"/>
      <c r="E833" s="222"/>
      <c r="F833" s="687"/>
      <c r="G833" s="22"/>
    </row>
    <row r="834">
      <c r="A834" s="650"/>
      <c r="B834" s="220"/>
      <c r="C834" s="220"/>
      <c r="D834" s="220"/>
      <c r="E834" s="222"/>
      <c r="F834" s="687"/>
      <c r="G834" s="22"/>
    </row>
    <row r="835">
      <c r="A835" s="650"/>
      <c r="B835" s="220"/>
      <c r="C835" s="220"/>
      <c r="D835" s="220"/>
      <c r="E835" s="222"/>
      <c r="F835" s="687"/>
      <c r="G835" s="22"/>
    </row>
    <row r="836">
      <c r="A836" s="650"/>
      <c r="B836" s="220"/>
      <c r="C836" s="220"/>
      <c r="D836" s="220"/>
      <c r="E836" s="222"/>
      <c r="F836" s="687"/>
      <c r="G836" s="22"/>
    </row>
    <row r="837">
      <c r="A837" s="650"/>
      <c r="B837" s="220"/>
      <c r="C837" s="220"/>
      <c r="D837" s="220"/>
      <c r="E837" s="222"/>
      <c r="F837" s="687"/>
      <c r="G837" s="22"/>
    </row>
    <row r="838">
      <c r="A838" s="650"/>
      <c r="B838" s="220"/>
      <c r="C838" s="220"/>
      <c r="D838" s="220"/>
      <c r="E838" s="222"/>
      <c r="F838" s="687"/>
      <c r="G838" s="22"/>
    </row>
    <row r="839">
      <c r="A839" s="650"/>
      <c r="B839" s="220"/>
      <c r="C839" s="220"/>
      <c r="D839" s="220"/>
      <c r="E839" s="222"/>
      <c r="F839" s="687"/>
      <c r="G839" s="22"/>
    </row>
    <row r="840">
      <c r="A840" s="650"/>
      <c r="B840" s="220"/>
      <c r="C840" s="220"/>
      <c r="D840" s="220"/>
      <c r="E840" s="222"/>
      <c r="F840" s="687"/>
      <c r="G840" s="22"/>
    </row>
    <row r="841">
      <c r="A841" s="650"/>
      <c r="B841" s="220"/>
      <c r="C841" s="220"/>
      <c r="D841" s="220"/>
      <c r="E841" s="222"/>
      <c r="F841" s="687"/>
      <c r="G841" s="22"/>
    </row>
    <row r="842">
      <c r="A842" s="650"/>
      <c r="B842" s="220"/>
      <c r="C842" s="220"/>
      <c r="D842" s="220"/>
      <c r="E842" s="222"/>
      <c r="F842" s="687"/>
      <c r="G842" s="22"/>
    </row>
    <row r="843">
      <c r="A843" s="650"/>
      <c r="B843" s="220"/>
      <c r="C843" s="220"/>
      <c r="D843" s="220"/>
      <c r="E843" s="222"/>
      <c r="F843" s="687"/>
      <c r="G843" s="22"/>
    </row>
    <row r="844">
      <c r="A844" s="650"/>
      <c r="B844" s="220"/>
      <c r="C844" s="220"/>
      <c r="D844" s="220"/>
      <c r="E844" s="222"/>
      <c r="F844" s="687"/>
      <c r="G844" s="22"/>
    </row>
    <row r="845">
      <c r="A845" s="650"/>
      <c r="B845" s="220"/>
      <c r="C845" s="220"/>
      <c r="D845" s="220"/>
      <c r="E845" s="222"/>
      <c r="F845" s="687"/>
      <c r="G845" s="22"/>
    </row>
    <row r="846">
      <c r="A846" s="650"/>
      <c r="B846" s="220"/>
      <c r="C846" s="220"/>
      <c r="D846" s="220"/>
      <c r="E846" s="222"/>
      <c r="F846" s="687"/>
      <c r="G846" s="22"/>
    </row>
    <row r="847">
      <c r="A847" s="650"/>
      <c r="B847" s="220"/>
      <c r="C847" s="220"/>
      <c r="D847" s="220"/>
      <c r="E847" s="222"/>
      <c r="F847" s="687"/>
      <c r="G847" s="22"/>
    </row>
    <row r="848">
      <c r="A848" s="650"/>
      <c r="B848" s="220"/>
      <c r="C848" s="220"/>
      <c r="D848" s="220"/>
      <c r="E848" s="222"/>
      <c r="F848" s="687"/>
      <c r="G848" s="22"/>
    </row>
    <row r="849">
      <c r="A849" s="650"/>
      <c r="B849" s="220"/>
      <c r="C849" s="220"/>
      <c r="D849" s="220"/>
      <c r="E849" s="222"/>
      <c r="F849" s="687"/>
      <c r="G849" s="22"/>
    </row>
    <row r="850">
      <c r="A850" s="650"/>
      <c r="B850" s="220"/>
      <c r="C850" s="220"/>
      <c r="D850" s="220"/>
      <c r="E850" s="222"/>
      <c r="F850" s="687"/>
      <c r="G850" s="22"/>
    </row>
    <row r="851">
      <c r="A851" s="650"/>
      <c r="B851" s="220"/>
      <c r="C851" s="220"/>
      <c r="D851" s="220"/>
      <c r="E851" s="222"/>
      <c r="F851" s="687"/>
      <c r="G851" s="22"/>
    </row>
    <row r="852">
      <c r="A852" s="650"/>
      <c r="B852" s="220"/>
      <c r="C852" s="220"/>
      <c r="D852" s="220"/>
      <c r="E852" s="222"/>
      <c r="F852" s="687"/>
      <c r="G852" s="22"/>
    </row>
    <row r="853">
      <c r="A853" s="650"/>
      <c r="B853" s="220"/>
      <c r="C853" s="220"/>
      <c r="D853" s="220"/>
      <c r="E853" s="222"/>
      <c r="F853" s="687"/>
      <c r="G853" s="22"/>
    </row>
    <row r="854">
      <c r="A854" s="650"/>
      <c r="B854" s="220"/>
      <c r="C854" s="220"/>
      <c r="D854" s="220"/>
      <c r="E854" s="222"/>
      <c r="F854" s="687"/>
      <c r="G854" s="22"/>
    </row>
    <row r="855">
      <c r="A855" s="650"/>
      <c r="B855" s="220"/>
      <c r="C855" s="220"/>
      <c r="D855" s="220"/>
      <c r="E855" s="222"/>
      <c r="F855" s="687"/>
      <c r="G855" s="22"/>
    </row>
    <row r="856">
      <c r="A856" s="650"/>
      <c r="B856" s="220"/>
      <c r="C856" s="220"/>
      <c r="D856" s="220"/>
      <c r="E856" s="222"/>
      <c r="F856" s="687"/>
      <c r="G856" s="22"/>
    </row>
    <row r="857">
      <c r="A857" s="650"/>
      <c r="B857" s="220"/>
      <c r="C857" s="220"/>
      <c r="D857" s="220"/>
      <c r="E857" s="222"/>
      <c r="F857" s="687"/>
      <c r="G857" s="22"/>
    </row>
    <row r="858">
      <c r="A858" s="650"/>
      <c r="B858" s="220"/>
      <c r="C858" s="220"/>
      <c r="D858" s="220"/>
      <c r="E858" s="222"/>
      <c r="F858" s="687"/>
      <c r="G858" s="22"/>
    </row>
    <row r="859">
      <c r="A859" s="650"/>
      <c r="B859" s="220"/>
      <c r="C859" s="220"/>
      <c r="D859" s="220"/>
      <c r="E859" s="222"/>
      <c r="F859" s="687"/>
      <c r="G859" s="22"/>
    </row>
    <row r="860">
      <c r="A860" s="650"/>
      <c r="B860" s="220"/>
      <c r="C860" s="220"/>
      <c r="D860" s="220"/>
      <c r="E860" s="222"/>
      <c r="F860" s="687"/>
      <c r="G860" s="22"/>
    </row>
    <row r="861">
      <c r="A861" s="650"/>
      <c r="B861" s="220"/>
      <c r="C861" s="220"/>
      <c r="D861" s="220"/>
      <c r="E861" s="222"/>
      <c r="F861" s="687"/>
      <c r="G861" s="22"/>
    </row>
    <row r="862">
      <c r="A862" s="650"/>
      <c r="B862" s="220"/>
      <c r="C862" s="220"/>
      <c r="D862" s="220"/>
      <c r="E862" s="222"/>
      <c r="F862" s="687"/>
      <c r="G862" s="22"/>
    </row>
    <row r="863">
      <c r="A863" s="650"/>
      <c r="B863" s="220"/>
      <c r="C863" s="220"/>
      <c r="D863" s="220"/>
      <c r="E863" s="222"/>
      <c r="F863" s="687"/>
      <c r="G863" s="22"/>
    </row>
    <row r="864">
      <c r="A864" s="650"/>
      <c r="B864" s="220"/>
      <c r="C864" s="220"/>
      <c r="D864" s="220"/>
      <c r="E864" s="222"/>
      <c r="F864" s="687"/>
      <c r="G864" s="22"/>
    </row>
    <row r="865">
      <c r="A865" s="650"/>
      <c r="B865" s="220"/>
      <c r="C865" s="220"/>
      <c r="D865" s="220"/>
      <c r="E865" s="222"/>
      <c r="F865" s="687"/>
      <c r="G865" s="22"/>
    </row>
    <row r="866">
      <c r="A866" s="650"/>
      <c r="B866" s="220"/>
      <c r="C866" s="220"/>
      <c r="D866" s="220"/>
      <c r="E866" s="222"/>
      <c r="F866" s="687"/>
      <c r="G866" s="22"/>
    </row>
    <row r="867">
      <c r="A867" s="650"/>
      <c r="B867" s="220"/>
      <c r="C867" s="220"/>
      <c r="D867" s="220"/>
      <c r="E867" s="222"/>
      <c r="F867" s="687"/>
      <c r="G867" s="22"/>
    </row>
    <row r="868">
      <c r="A868" s="650"/>
      <c r="B868" s="220"/>
      <c r="C868" s="220"/>
      <c r="D868" s="220"/>
      <c r="E868" s="222"/>
      <c r="F868" s="687"/>
      <c r="G868" s="22"/>
    </row>
    <row r="869">
      <c r="A869" s="650"/>
      <c r="B869" s="220"/>
      <c r="C869" s="220"/>
      <c r="D869" s="220"/>
      <c r="E869" s="222"/>
      <c r="F869" s="687"/>
      <c r="G869" s="22"/>
    </row>
    <row r="870">
      <c r="A870" s="650"/>
      <c r="B870" s="220"/>
      <c r="C870" s="220"/>
      <c r="D870" s="220"/>
      <c r="E870" s="222"/>
      <c r="F870" s="687"/>
      <c r="G870" s="22"/>
    </row>
    <row r="871">
      <c r="A871" s="650"/>
      <c r="B871" s="220"/>
      <c r="C871" s="220"/>
      <c r="D871" s="220"/>
      <c r="E871" s="222"/>
      <c r="F871" s="687"/>
      <c r="G871" s="22"/>
    </row>
    <row r="872">
      <c r="A872" s="650"/>
      <c r="B872" s="220"/>
      <c r="C872" s="220"/>
      <c r="D872" s="220"/>
      <c r="E872" s="222"/>
      <c r="F872" s="687"/>
      <c r="G872" s="22"/>
    </row>
    <row r="873">
      <c r="A873" s="650"/>
      <c r="B873" s="220"/>
      <c r="C873" s="220"/>
      <c r="D873" s="220"/>
      <c r="E873" s="222"/>
      <c r="F873" s="687"/>
      <c r="G873" s="22"/>
    </row>
    <row r="874">
      <c r="A874" s="650"/>
      <c r="B874" s="220"/>
      <c r="C874" s="220"/>
      <c r="D874" s="220"/>
      <c r="E874" s="222"/>
      <c r="F874" s="687"/>
      <c r="G874" s="22"/>
    </row>
    <row r="875">
      <c r="A875" s="650"/>
      <c r="B875" s="220"/>
      <c r="C875" s="220"/>
      <c r="D875" s="220"/>
      <c r="E875" s="222"/>
      <c r="F875" s="687"/>
      <c r="G875" s="22"/>
    </row>
    <row r="876">
      <c r="A876" s="650"/>
      <c r="B876" s="220"/>
      <c r="C876" s="220"/>
      <c r="D876" s="220"/>
      <c r="E876" s="222"/>
      <c r="F876" s="687"/>
      <c r="G876" s="22"/>
    </row>
    <row r="877">
      <c r="A877" s="650"/>
      <c r="B877" s="220"/>
      <c r="C877" s="220"/>
      <c r="D877" s="220"/>
      <c r="E877" s="222"/>
      <c r="F877" s="687"/>
      <c r="G877" s="22"/>
    </row>
    <row r="878">
      <c r="A878" s="650"/>
      <c r="B878" s="220"/>
      <c r="C878" s="220"/>
      <c r="D878" s="220"/>
      <c r="E878" s="222"/>
      <c r="F878" s="687"/>
      <c r="G878" s="22"/>
    </row>
    <row r="879">
      <c r="A879" s="650"/>
      <c r="B879" s="220"/>
      <c r="C879" s="220"/>
      <c r="D879" s="220"/>
      <c r="E879" s="222"/>
      <c r="F879" s="687"/>
      <c r="G879" s="22"/>
    </row>
    <row r="880">
      <c r="A880" s="650"/>
      <c r="B880" s="220"/>
      <c r="C880" s="220"/>
      <c r="D880" s="220"/>
      <c r="E880" s="222"/>
      <c r="F880" s="687"/>
      <c r="G880" s="22"/>
    </row>
    <row r="881">
      <c r="A881" s="650"/>
      <c r="B881" s="220"/>
      <c r="C881" s="220"/>
      <c r="D881" s="220"/>
      <c r="E881" s="222"/>
      <c r="F881" s="687"/>
      <c r="G881" s="22"/>
    </row>
    <row r="882">
      <c r="A882" s="650"/>
      <c r="B882" s="220"/>
      <c r="C882" s="220"/>
      <c r="D882" s="220"/>
      <c r="E882" s="222"/>
      <c r="F882" s="687"/>
      <c r="G882" s="22"/>
    </row>
    <row r="883">
      <c r="A883" s="650"/>
      <c r="B883" s="220"/>
      <c r="C883" s="220"/>
      <c r="D883" s="220"/>
      <c r="E883" s="222"/>
      <c r="F883" s="687"/>
      <c r="G883" s="22"/>
    </row>
    <row r="884">
      <c r="A884" s="650"/>
      <c r="B884" s="220"/>
      <c r="C884" s="220"/>
      <c r="D884" s="220"/>
      <c r="E884" s="222"/>
      <c r="F884" s="687"/>
      <c r="G884" s="22"/>
    </row>
    <row r="885">
      <c r="A885" s="650"/>
      <c r="B885" s="220"/>
      <c r="C885" s="220"/>
      <c r="D885" s="220"/>
      <c r="E885" s="222"/>
      <c r="F885" s="687"/>
      <c r="G885" s="22"/>
    </row>
    <row r="886">
      <c r="A886" s="650"/>
      <c r="B886" s="220"/>
      <c r="C886" s="220"/>
      <c r="D886" s="220"/>
      <c r="E886" s="222"/>
      <c r="F886" s="687"/>
      <c r="G886" s="22"/>
    </row>
    <row r="887">
      <c r="A887" s="650"/>
      <c r="B887" s="220"/>
      <c r="C887" s="220"/>
      <c r="D887" s="220"/>
      <c r="E887" s="222"/>
      <c r="F887" s="687"/>
      <c r="G887" s="22"/>
    </row>
    <row r="888">
      <c r="A888" s="650"/>
      <c r="B888" s="220"/>
      <c r="C888" s="220"/>
      <c r="D888" s="220"/>
      <c r="E888" s="222"/>
      <c r="F888" s="687"/>
      <c r="G888" s="22"/>
    </row>
    <row r="889">
      <c r="A889" s="650"/>
      <c r="B889" s="220"/>
      <c r="C889" s="220"/>
      <c r="D889" s="220"/>
      <c r="E889" s="222"/>
      <c r="F889" s="687"/>
      <c r="G889" s="22"/>
    </row>
    <row r="890">
      <c r="A890" s="650"/>
      <c r="B890" s="220"/>
      <c r="C890" s="220"/>
      <c r="D890" s="220"/>
      <c r="E890" s="222"/>
      <c r="F890" s="687"/>
      <c r="G890" s="22"/>
    </row>
    <row r="891">
      <c r="A891" s="650"/>
      <c r="B891" s="220"/>
      <c r="C891" s="220"/>
      <c r="D891" s="220"/>
      <c r="E891" s="222"/>
      <c r="F891" s="687"/>
      <c r="G891" s="22"/>
    </row>
    <row r="892">
      <c r="A892" s="650"/>
      <c r="B892" s="220"/>
      <c r="C892" s="220"/>
      <c r="D892" s="220"/>
      <c r="E892" s="222"/>
      <c r="F892" s="687"/>
      <c r="G892" s="22"/>
    </row>
    <row r="893">
      <c r="A893" s="650"/>
      <c r="B893" s="220"/>
      <c r="C893" s="220"/>
      <c r="D893" s="220"/>
      <c r="E893" s="222"/>
      <c r="F893" s="687"/>
      <c r="G893" s="22"/>
    </row>
    <row r="894">
      <c r="A894" s="650"/>
      <c r="B894" s="220"/>
      <c r="C894" s="220"/>
      <c r="D894" s="220"/>
      <c r="E894" s="222"/>
      <c r="F894" s="687"/>
      <c r="G894" s="22"/>
    </row>
    <row r="895">
      <c r="A895" s="650"/>
      <c r="B895" s="220"/>
      <c r="C895" s="220"/>
      <c r="D895" s="220"/>
      <c r="E895" s="222"/>
      <c r="F895" s="687"/>
      <c r="G895" s="22"/>
    </row>
    <row r="896">
      <c r="A896" s="650"/>
      <c r="B896" s="220"/>
      <c r="C896" s="220"/>
      <c r="D896" s="220"/>
      <c r="E896" s="222"/>
      <c r="F896" s="687"/>
      <c r="G896" s="22"/>
    </row>
    <row r="897">
      <c r="A897" s="650"/>
      <c r="B897" s="220"/>
      <c r="C897" s="220"/>
      <c r="D897" s="220"/>
      <c r="E897" s="222"/>
      <c r="F897" s="687"/>
      <c r="G897" s="22"/>
    </row>
    <row r="898">
      <c r="A898" s="650"/>
      <c r="B898" s="220"/>
      <c r="C898" s="220"/>
      <c r="D898" s="220"/>
      <c r="E898" s="222"/>
      <c r="F898" s="687"/>
      <c r="G898" s="22"/>
    </row>
    <row r="899">
      <c r="A899" s="650"/>
      <c r="B899" s="220"/>
      <c r="C899" s="220"/>
      <c r="D899" s="220"/>
      <c r="E899" s="222"/>
      <c r="F899" s="687"/>
      <c r="G899" s="22"/>
    </row>
    <row r="900">
      <c r="A900" s="650"/>
      <c r="B900" s="220"/>
      <c r="C900" s="220"/>
      <c r="D900" s="220"/>
      <c r="E900" s="222"/>
      <c r="F900" s="687"/>
      <c r="G900" s="22"/>
    </row>
    <row r="901">
      <c r="A901" s="650"/>
      <c r="B901" s="220"/>
      <c r="C901" s="220"/>
      <c r="D901" s="220"/>
      <c r="E901" s="222"/>
      <c r="F901" s="687"/>
      <c r="G901" s="22"/>
    </row>
    <row r="902">
      <c r="A902" s="650"/>
      <c r="B902" s="220"/>
      <c r="C902" s="220"/>
      <c r="D902" s="220"/>
      <c r="E902" s="222"/>
      <c r="F902" s="687"/>
      <c r="G902" s="22"/>
    </row>
    <row r="903">
      <c r="A903" s="650"/>
      <c r="B903" s="220"/>
      <c r="C903" s="220"/>
      <c r="D903" s="220"/>
      <c r="E903" s="222"/>
      <c r="F903" s="687"/>
      <c r="G903" s="22"/>
    </row>
    <row r="904">
      <c r="A904" s="650"/>
      <c r="B904" s="220"/>
      <c r="C904" s="220"/>
      <c r="D904" s="220"/>
      <c r="E904" s="222"/>
      <c r="F904" s="687"/>
      <c r="G904" s="22"/>
    </row>
    <row r="905">
      <c r="A905" s="650"/>
      <c r="B905" s="220"/>
      <c r="C905" s="220"/>
      <c r="D905" s="220"/>
      <c r="E905" s="222"/>
      <c r="F905" s="687"/>
      <c r="G905" s="22"/>
    </row>
    <row r="906">
      <c r="A906" s="650"/>
      <c r="B906" s="220"/>
      <c r="C906" s="220"/>
      <c r="D906" s="220"/>
      <c r="E906" s="222"/>
      <c r="F906" s="687"/>
      <c r="G906" s="22"/>
    </row>
    <row r="907">
      <c r="A907" s="650"/>
      <c r="B907" s="220"/>
      <c r="C907" s="220"/>
      <c r="D907" s="220"/>
      <c r="E907" s="222"/>
      <c r="F907" s="687"/>
      <c r="G907" s="22"/>
    </row>
    <row r="908">
      <c r="A908" s="650"/>
      <c r="B908" s="220"/>
      <c r="C908" s="220"/>
      <c r="D908" s="220"/>
      <c r="E908" s="222"/>
      <c r="F908" s="687"/>
      <c r="G908" s="22"/>
    </row>
    <row r="909">
      <c r="A909" s="650"/>
      <c r="B909" s="220"/>
      <c r="C909" s="220"/>
      <c r="D909" s="220"/>
      <c r="E909" s="222"/>
      <c r="F909" s="687"/>
      <c r="G909" s="22"/>
    </row>
    <row r="910">
      <c r="A910" s="650"/>
      <c r="B910" s="220"/>
      <c r="C910" s="220"/>
      <c r="D910" s="220"/>
      <c r="E910" s="222"/>
      <c r="F910" s="687"/>
      <c r="G910" s="22"/>
    </row>
    <row r="911">
      <c r="A911" s="650"/>
      <c r="B911" s="220"/>
      <c r="C911" s="220"/>
      <c r="D911" s="220"/>
      <c r="E911" s="222"/>
      <c r="F911" s="687"/>
      <c r="G911" s="22"/>
    </row>
    <row r="912">
      <c r="A912" s="650"/>
      <c r="B912" s="220"/>
      <c r="C912" s="220"/>
      <c r="D912" s="220"/>
      <c r="E912" s="222"/>
      <c r="F912" s="687"/>
      <c r="G912" s="22"/>
    </row>
    <row r="913">
      <c r="A913" s="650"/>
      <c r="B913" s="220"/>
      <c r="C913" s="220"/>
      <c r="D913" s="220"/>
      <c r="E913" s="222"/>
      <c r="F913" s="687"/>
      <c r="G913" s="22"/>
    </row>
    <row r="914">
      <c r="A914" s="650"/>
      <c r="B914" s="220"/>
      <c r="C914" s="220"/>
      <c r="D914" s="220"/>
      <c r="E914" s="222"/>
      <c r="F914" s="687"/>
      <c r="G914" s="22"/>
    </row>
    <row r="915">
      <c r="A915" s="650"/>
      <c r="B915" s="220"/>
      <c r="C915" s="220"/>
      <c r="D915" s="220"/>
      <c r="E915" s="222"/>
      <c r="F915" s="687"/>
      <c r="G915" s="22"/>
    </row>
    <row r="916">
      <c r="A916" s="650"/>
      <c r="B916" s="220"/>
      <c r="C916" s="220"/>
      <c r="D916" s="220"/>
      <c r="E916" s="222"/>
      <c r="F916" s="687"/>
      <c r="G916" s="22"/>
    </row>
    <row r="917">
      <c r="A917" s="650"/>
      <c r="B917" s="220"/>
      <c r="C917" s="220"/>
      <c r="D917" s="220"/>
      <c r="E917" s="222"/>
      <c r="F917" s="687"/>
      <c r="G917" s="22"/>
    </row>
    <row r="918">
      <c r="A918" s="650"/>
      <c r="B918" s="220"/>
      <c r="C918" s="220"/>
      <c r="D918" s="220"/>
      <c r="E918" s="222"/>
      <c r="F918" s="687"/>
      <c r="G918" s="22"/>
    </row>
    <row r="919">
      <c r="A919" s="650"/>
      <c r="B919" s="220"/>
      <c r="C919" s="220"/>
      <c r="D919" s="220"/>
      <c r="E919" s="222"/>
      <c r="F919" s="687"/>
      <c r="G919" s="22"/>
    </row>
    <row r="920">
      <c r="A920" s="650"/>
      <c r="B920" s="220"/>
      <c r="C920" s="220"/>
      <c r="D920" s="220"/>
      <c r="E920" s="222"/>
      <c r="F920" s="687"/>
      <c r="G920" s="22"/>
    </row>
    <row r="921">
      <c r="A921" s="650"/>
      <c r="B921" s="220"/>
      <c r="C921" s="220"/>
      <c r="D921" s="220"/>
      <c r="E921" s="222"/>
      <c r="F921" s="687"/>
      <c r="G921" s="22"/>
    </row>
    <row r="922">
      <c r="A922" s="650"/>
      <c r="B922" s="220"/>
      <c r="C922" s="220"/>
      <c r="D922" s="220"/>
      <c r="E922" s="222"/>
      <c r="F922" s="687"/>
      <c r="G922" s="22"/>
    </row>
    <row r="923">
      <c r="A923" s="650"/>
      <c r="B923" s="220"/>
      <c r="C923" s="220"/>
      <c r="D923" s="220"/>
      <c r="E923" s="222"/>
      <c r="F923" s="687"/>
      <c r="G923" s="22"/>
    </row>
    <row r="924">
      <c r="A924" s="650"/>
      <c r="B924" s="220"/>
      <c r="C924" s="220"/>
      <c r="D924" s="220"/>
      <c r="E924" s="222"/>
      <c r="F924" s="687"/>
      <c r="G924" s="22"/>
    </row>
    <row r="925">
      <c r="A925" s="650"/>
      <c r="B925" s="220"/>
      <c r="C925" s="220"/>
      <c r="D925" s="220"/>
      <c r="E925" s="222"/>
      <c r="F925" s="687"/>
      <c r="G925" s="22"/>
    </row>
    <row r="926">
      <c r="A926" s="650"/>
      <c r="B926" s="220"/>
      <c r="C926" s="220"/>
      <c r="D926" s="220"/>
      <c r="E926" s="222"/>
      <c r="F926" s="687"/>
      <c r="G926" s="22"/>
    </row>
    <row r="927">
      <c r="A927" s="650"/>
      <c r="B927" s="220"/>
      <c r="C927" s="220"/>
      <c r="D927" s="220"/>
      <c r="E927" s="222"/>
      <c r="F927" s="687"/>
      <c r="G927" s="22"/>
    </row>
    <row r="928">
      <c r="A928" s="650"/>
      <c r="B928" s="220"/>
      <c r="C928" s="220"/>
      <c r="D928" s="220"/>
      <c r="E928" s="222"/>
      <c r="F928" s="687"/>
      <c r="G928" s="22"/>
    </row>
    <row r="929">
      <c r="A929" s="650"/>
      <c r="B929" s="220"/>
      <c r="C929" s="220"/>
      <c r="D929" s="220"/>
      <c r="E929" s="222"/>
      <c r="F929" s="687"/>
      <c r="G929" s="22"/>
    </row>
    <row r="930">
      <c r="A930" s="650"/>
      <c r="B930" s="220"/>
      <c r="C930" s="220"/>
      <c r="D930" s="220"/>
      <c r="E930" s="222"/>
      <c r="F930" s="687"/>
      <c r="G930" s="22"/>
    </row>
    <row r="931">
      <c r="A931" s="650"/>
      <c r="B931" s="220"/>
      <c r="C931" s="220"/>
      <c r="D931" s="220"/>
      <c r="E931" s="222"/>
      <c r="F931" s="687"/>
      <c r="G931" s="22"/>
    </row>
    <row r="932">
      <c r="A932" s="650"/>
      <c r="B932" s="220"/>
      <c r="C932" s="220"/>
      <c r="D932" s="220"/>
      <c r="E932" s="222"/>
      <c r="F932" s="687"/>
      <c r="G932" s="22"/>
    </row>
    <row r="933">
      <c r="A933" s="650"/>
      <c r="B933" s="220"/>
      <c r="C933" s="220"/>
      <c r="D933" s="220"/>
      <c r="E933" s="222"/>
      <c r="F933" s="687"/>
      <c r="G933" s="22"/>
    </row>
    <row r="934">
      <c r="A934" s="650"/>
      <c r="B934" s="220"/>
      <c r="C934" s="220"/>
      <c r="D934" s="220"/>
      <c r="E934" s="222"/>
      <c r="F934" s="687"/>
      <c r="G934" s="22"/>
    </row>
    <row r="935">
      <c r="A935" s="650"/>
      <c r="B935" s="220"/>
      <c r="C935" s="220"/>
      <c r="D935" s="220"/>
      <c r="E935" s="222"/>
      <c r="F935" s="687"/>
      <c r="G935" s="22"/>
    </row>
    <row r="936">
      <c r="A936" s="650"/>
      <c r="B936" s="220"/>
      <c r="C936" s="220"/>
      <c r="D936" s="220"/>
      <c r="E936" s="222"/>
      <c r="F936" s="687"/>
      <c r="G936" s="22"/>
    </row>
    <row r="937">
      <c r="A937" s="650"/>
      <c r="B937" s="220"/>
      <c r="C937" s="220"/>
      <c r="D937" s="220"/>
      <c r="E937" s="222"/>
      <c r="F937" s="687"/>
      <c r="G937" s="22"/>
    </row>
    <row r="938">
      <c r="A938" s="650"/>
      <c r="B938" s="220"/>
      <c r="C938" s="220"/>
      <c r="D938" s="220"/>
      <c r="E938" s="222"/>
      <c r="F938" s="687"/>
      <c r="G938" s="22"/>
    </row>
    <row r="939">
      <c r="A939" s="650"/>
      <c r="B939" s="220"/>
      <c r="C939" s="220"/>
      <c r="D939" s="220"/>
      <c r="E939" s="222"/>
      <c r="F939" s="687"/>
      <c r="G939" s="22"/>
    </row>
    <row r="940">
      <c r="A940" s="650"/>
      <c r="B940" s="220"/>
      <c r="C940" s="220"/>
      <c r="D940" s="220"/>
      <c r="E940" s="222"/>
      <c r="F940" s="687"/>
      <c r="G940" s="22"/>
    </row>
    <row r="941">
      <c r="A941" s="650"/>
      <c r="B941" s="220"/>
      <c r="C941" s="220"/>
      <c r="D941" s="220"/>
      <c r="E941" s="222"/>
      <c r="F941" s="687"/>
      <c r="G941" s="22"/>
    </row>
    <row r="942">
      <c r="A942" s="650"/>
      <c r="B942" s="220"/>
      <c r="C942" s="220"/>
      <c r="D942" s="220"/>
      <c r="E942" s="222"/>
      <c r="F942" s="687"/>
      <c r="G942" s="22"/>
    </row>
    <row r="943">
      <c r="A943" s="650"/>
      <c r="B943" s="220"/>
      <c r="C943" s="220"/>
      <c r="D943" s="220"/>
      <c r="E943" s="222"/>
      <c r="F943" s="687"/>
      <c r="G943" s="22"/>
    </row>
    <row r="944">
      <c r="A944" s="650"/>
      <c r="B944" s="220"/>
      <c r="C944" s="220"/>
      <c r="D944" s="220"/>
      <c r="E944" s="222"/>
      <c r="F944" s="687"/>
      <c r="G944" s="22"/>
    </row>
    <row r="945">
      <c r="A945" s="650"/>
      <c r="B945" s="220"/>
      <c r="C945" s="220"/>
      <c r="D945" s="220"/>
      <c r="E945" s="222"/>
      <c r="F945" s="687"/>
      <c r="G945" s="22"/>
    </row>
    <row r="946">
      <c r="A946" s="650"/>
      <c r="B946" s="220"/>
      <c r="C946" s="220"/>
      <c r="D946" s="220"/>
      <c r="E946" s="222"/>
      <c r="F946" s="687"/>
      <c r="G946" s="22"/>
    </row>
    <row r="947">
      <c r="A947" s="650"/>
      <c r="B947" s="220"/>
      <c r="C947" s="220"/>
      <c r="D947" s="220"/>
      <c r="E947" s="222"/>
      <c r="F947" s="687"/>
      <c r="G947" s="22"/>
    </row>
    <row r="948">
      <c r="A948" s="650"/>
      <c r="B948" s="220"/>
      <c r="C948" s="220"/>
      <c r="D948" s="220"/>
      <c r="E948" s="222"/>
      <c r="F948" s="687"/>
      <c r="G948" s="22"/>
    </row>
    <row r="949">
      <c r="A949" s="650"/>
      <c r="B949" s="220"/>
      <c r="C949" s="220"/>
      <c r="D949" s="220"/>
      <c r="E949" s="222"/>
      <c r="F949" s="687"/>
      <c r="G949" s="22"/>
    </row>
    <row r="950">
      <c r="A950" s="650"/>
      <c r="B950" s="220"/>
      <c r="C950" s="220"/>
      <c r="D950" s="220"/>
      <c r="E950" s="222"/>
      <c r="F950" s="687"/>
      <c r="G950" s="22"/>
    </row>
    <row r="951">
      <c r="A951" s="650"/>
      <c r="B951" s="220"/>
      <c r="C951" s="220"/>
      <c r="D951" s="220"/>
      <c r="E951" s="222"/>
      <c r="F951" s="687"/>
      <c r="G951" s="22"/>
    </row>
    <row r="952">
      <c r="A952" s="650"/>
      <c r="B952" s="220"/>
      <c r="C952" s="220"/>
      <c r="D952" s="220"/>
      <c r="E952" s="222"/>
      <c r="F952" s="687"/>
      <c r="G952" s="22"/>
    </row>
    <row r="953">
      <c r="A953" s="650"/>
      <c r="B953" s="220"/>
      <c r="C953" s="220"/>
      <c r="D953" s="220"/>
      <c r="E953" s="222"/>
      <c r="F953" s="687"/>
      <c r="G953" s="22"/>
    </row>
    <row r="954">
      <c r="A954" s="650"/>
      <c r="B954" s="220"/>
      <c r="C954" s="220"/>
      <c r="D954" s="220"/>
      <c r="E954" s="222"/>
      <c r="F954" s="687"/>
      <c r="G954" s="22"/>
    </row>
    <row r="955">
      <c r="A955" s="650"/>
      <c r="B955" s="220"/>
      <c r="C955" s="220"/>
      <c r="D955" s="220"/>
      <c r="E955" s="222"/>
      <c r="F955" s="687"/>
      <c r="G955" s="22"/>
    </row>
    <row r="956">
      <c r="A956" s="650"/>
      <c r="B956" s="220"/>
      <c r="C956" s="220"/>
      <c r="D956" s="220"/>
      <c r="E956" s="222"/>
      <c r="F956" s="687"/>
      <c r="G956" s="22"/>
    </row>
    <row r="957">
      <c r="A957" s="650"/>
      <c r="B957" s="220"/>
      <c r="C957" s="220"/>
      <c r="D957" s="220"/>
      <c r="E957" s="222"/>
      <c r="F957" s="687"/>
      <c r="G957" s="22"/>
    </row>
    <row r="958">
      <c r="A958" s="650"/>
      <c r="B958" s="220"/>
      <c r="C958" s="220"/>
      <c r="D958" s="220"/>
      <c r="E958" s="222"/>
      <c r="F958" s="687"/>
      <c r="G958" s="22"/>
    </row>
    <row r="959">
      <c r="A959" s="650"/>
      <c r="B959" s="220"/>
      <c r="C959" s="220"/>
      <c r="D959" s="220"/>
      <c r="E959" s="222"/>
      <c r="F959" s="687"/>
      <c r="G959" s="22"/>
    </row>
    <row r="960">
      <c r="A960" s="650"/>
      <c r="B960" s="220"/>
      <c r="C960" s="220"/>
      <c r="D960" s="220"/>
      <c r="E960" s="222"/>
      <c r="F960" s="687"/>
      <c r="G960" s="22"/>
    </row>
    <row r="961">
      <c r="A961" s="650"/>
      <c r="B961" s="220"/>
      <c r="C961" s="220"/>
      <c r="D961" s="220"/>
      <c r="E961" s="222"/>
      <c r="F961" s="687"/>
      <c r="G961" s="22"/>
    </row>
    <row r="962">
      <c r="A962" s="650"/>
      <c r="B962" s="220"/>
      <c r="C962" s="220"/>
      <c r="D962" s="220"/>
      <c r="E962" s="222"/>
      <c r="F962" s="687"/>
      <c r="G962" s="22"/>
    </row>
    <row r="963">
      <c r="A963" s="650"/>
      <c r="B963" s="220"/>
      <c r="C963" s="220"/>
      <c r="D963" s="220"/>
      <c r="E963" s="222"/>
      <c r="F963" s="687"/>
      <c r="G963" s="22"/>
    </row>
    <row r="964">
      <c r="A964" s="650"/>
      <c r="B964" s="220"/>
      <c r="C964" s="220"/>
      <c r="D964" s="220"/>
      <c r="E964" s="222"/>
      <c r="F964" s="687"/>
      <c r="G964" s="22"/>
    </row>
    <row r="965">
      <c r="A965" s="650"/>
      <c r="B965" s="220"/>
      <c r="C965" s="220"/>
      <c r="D965" s="220"/>
      <c r="E965" s="222"/>
      <c r="F965" s="687"/>
      <c r="G965" s="22"/>
    </row>
    <row r="966">
      <c r="A966" s="650"/>
      <c r="B966" s="220"/>
      <c r="C966" s="220"/>
      <c r="D966" s="220"/>
      <c r="E966" s="222"/>
      <c r="F966" s="687"/>
      <c r="G966" s="22"/>
    </row>
    <row r="967">
      <c r="A967" s="650"/>
      <c r="B967" s="220"/>
      <c r="C967" s="220"/>
      <c r="D967" s="220"/>
      <c r="E967" s="222"/>
      <c r="F967" s="687"/>
      <c r="G967" s="22"/>
    </row>
    <row r="968">
      <c r="A968" s="650"/>
      <c r="B968" s="220"/>
      <c r="C968" s="220"/>
      <c r="D968" s="220"/>
      <c r="E968" s="222"/>
      <c r="F968" s="687"/>
      <c r="G968" s="22"/>
    </row>
    <row r="969">
      <c r="A969" s="650"/>
      <c r="B969" s="220"/>
      <c r="C969" s="220"/>
      <c r="D969" s="220"/>
      <c r="E969" s="222"/>
      <c r="F969" s="687"/>
      <c r="G969" s="22"/>
    </row>
    <row r="970">
      <c r="A970" s="650"/>
      <c r="B970" s="220"/>
      <c r="C970" s="220"/>
      <c r="D970" s="220"/>
      <c r="E970" s="222"/>
      <c r="F970" s="687"/>
      <c r="G970" s="22"/>
    </row>
    <row r="971">
      <c r="A971" s="650"/>
      <c r="B971" s="220"/>
      <c r="C971" s="220"/>
      <c r="D971" s="220"/>
      <c r="E971" s="222"/>
      <c r="F971" s="687"/>
      <c r="G971" s="22"/>
    </row>
    <row r="972">
      <c r="A972" s="650"/>
      <c r="B972" s="220"/>
      <c r="C972" s="220"/>
      <c r="D972" s="220"/>
      <c r="E972" s="222"/>
      <c r="F972" s="687"/>
      <c r="G972" s="22"/>
    </row>
    <row r="973">
      <c r="A973" s="650"/>
      <c r="B973" s="220"/>
      <c r="C973" s="220"/>
      <c r="D973" s="220"/>
      <c r="E973" s="222"/>
      <c r="F973" s="687"/>
      <c r="G973" s="22"/>
    </row>
    <row r="974">
      <c r="A974" s="650"/>
      <c r="B974" s="220"/>
      <c r="C974" s="220"/>
      <c r="D974" s="220"/>
      <c r="E974" s="222"/>
      <c r="F974" s="687"/>
      <c r="G974" s="22"/>
    </row>
    <row r="975">
      <c r="A975" s="650"/>
      <c r="B975" s="220"/>
      <c r="C975" s="220"/>
      <c r="D975" s="220"/>
      <c r="E975" s="222"/>
      <c r="F975" s="687"/>
      <c r="G975" s="22"/>
    </row>
    <row r="976">
      <c r="A976" s="650"/>
      <c r="B976" s="220"/>
      <c r="C976" s="220"/>
      <c r="D976" s="220"/>
      <c r="E976" s="222"/>
      <c r="F976" s="687"/>
      <c r="G976" s="22"/>
    </row>
    <row r="977">
      <c r="A977" s="650"/>
      <c r="B977" s="220"/>
      <c r="C977" s="220"/>
      <c r="D977" s="220"/>
      <c r="E977" s="222"/>
      <c r="F977" s="687"/>
      <c r="G977" s="22"/>
    </row>
    <row r="978">
      <c r="A978" s="650"/>
      <c r="B978" s="220"/>
      <c r="C978" s="220"/>
      <c r="D978" s="220"/>
      <c r="E978" s="222"/>
      <c r="F978" s="687"/>
      <c r="G978" s="22"/>
    </row>
    <row r="979">
      <c r="A979" s="650"/>
      <c r="B979" s="220"/>
      <c r="C979" s="220"/>
      <c r="D979" s="220"/>
      <c r="E979" s="222"/>
      <c r="F979" s="687"/>
      <c r="G979" s="22"/>
    </row>
    <row r="980">
      <c r="A980" s="650"/>
      <c r="B980" s="220"/>
      <c r="C980" s="220"/>
      <c r="D980" s="220"/>
      <c r="E980" s="222"/>
      <c r="F980" s="687"/>
      <c r="G980" s="22"/>
    </row>
    <row r="981">
      <c r="A981" s="650"/>
      <c r="B981" s="220"/>
      <c r="C981" s="220"/>
      <c r="D981" s="220"/>
      <c r="E981" s="222"/>
      <c r="F981" s="687"/>
      <c r="G981" s="22"/>
    </row>
    <row r="982">
      <c r="A982" s="650"/>
      <c r="B982" s="220"/>
      <c r="C982" s="220"/>
      <c r="D982" s="220"/>
      <c r="E982" s="222"/>
      <c r="F982" s="687"/>
      <c r="G982" s="22"/>
    </row>
    <row r="983">
      <c r="A983" s="650"/>
      <c r="B983" s="220"/>
      <c r="C983" s="220"/>
      <c r="D983" s="220"/>
      <c r="E983" s="222"/>
      <c r="F983" s="687"/>
      <c r="G983" s="22"/>
    </row>
    <row r="984">
      <c r="A984" s="650"/>
      <c r="B984" s="220"/>
      <c r="C984" s="220"/>
      <c r="D984" s="220"/>
      <c r="E984" s="222"/>
      <c r="F984" s="687"/>
      <c r="G984" s="22"/>
    </row>
    <row r="985">
      <c r="A985" s="650"/>
      <c r="B985" s="220"/>
      <c r="C985" s="220"/>
      <c r="D985" s="220"/>
      <c r="E985" s="222"/>
      <c r="F985" s="687"/>
      <c r="G985" s="22"/>
    </row>
    <row r="986">
      <c r="A986" s="650"/>
      <c r="B986" s="220"/>
      <c r="C986" s="220"/>
      <c r="D986" s="220"/>
      <c r="E986" s="222"/>
      <c r="F986" s="687"/>
      <c r="G986" s="22"/>
    </row>
    <row r="987">
      <c r="A987" s="650"/>
      <c r="B987" s="220"/>
      <c r="C987" s="220"/>
      <c r="D987" s="220"/>
      <c r="E987" s="222"/>
      <c r="F987" s="687"/>
      <c r="G987" s="22"/>
    </row>
    <row r="988">
      <c r="A988" s="650"/>
      <c r="B988" s="220"/>
      <c r="C988" s="220"/>
      <c r="D988" s="220"/>
      <c r="E988" s="222"/>
      <c r="F988" s="687"/>
      <c r="G988" s="22"/>
    </row>
    <row r="989">
      <c r="A989" s="650"/>
      <c r="B989" s="220"/>
      <c r="C989" s="220"/>
      <c r="D989" s="220"/>
      <c r="E989" s="222"/>
      <c r="F989" s="687"/>
      <c r="G989" s="22"/>
    </row>
    <row r="990">
      <c r="A990" s="650"/>
      <c r="B990" s="220"/>
      <c r="C990" s="220"/>
      <c r="D990" s="220"/>
      <c r="E990" s="222"/>
      <c r="F990" s="687"/>
      <c r="G990" s="22"/>
    </row>
    <row r="991">
      <c r="A991" s="650"/>
      <c r="B991" s="220"/>
      <c r="C991" s="220"/>
      <c r="D991" s="220"/>
      <c r="E991" s="222"/>
      <c r="F991" s="687"/>
      <c r="G991" s="22"/>
    </row>
    <row r="992">
      <c r="A992" s="650"/>
      <c r="B992" s="220"/>
      <c r="C992" s="220"/>
      <c r="D992" s="220"/>
      <c r="E992" s="222"/>
      <c r="F992" s="687"/>
      <c r="G992" s="22"/>
    </row>
    <row r="993">
      <c r="A993" s="650"/>
      <c r="B993" s="220"/>
      <c r="C993" s="220"/>
      <c r="D993" s="220"/>
      <c r="E993" s="222"/>
      <c r="F993" s="687"/>
      <c r="G993" s="22"/>
    </row>
    <row r="994">
      <c r="A994" s="650"/>
      <c r="B994" s="220"/>
      <c r="C994" s="220"/>
      <c r="D994" s="220"/>
      <c r="E994" s="222"/>
      <c r="F994" s="687"/>
      <c r="G994" s="22"/>
    </row>
    <row r="995">
      <c r="A995" s="650"/>
      <c r="B995" s="220"/>
      <c r="C995" s="220"/>
      <c r="D995" s="220"/>
      <c r="E995" s="222"/>
      <c r="F995" s="687"/>
      <c r="G995" s="22"/>
    </row>
    <row r="996">
      <c r="A996" s="650"/>
      <c r="B996" s="220"/>
      <c r="C996" s="220"/>
      <c r="D996" s="220"/>
      <c r="E996" s="222"/>
      <c r="F996" s="687"/>
      <c r="G996" s="22"/>
    </row>
    <row r="997">
      <c r="A997" s="650"/>
      <c r="B997" s="220"/>
      <c r="C997" s="220"/>
      <c r="D997" s="220"/>
      <c r="E997" s="222"/>
      <c r="F997" s="687"/>
      <c r="G997" s="22"/>
    </row>
    <row r="998">
      <c r="A998" s="650"/>
      <c r="B998" s="220"/>
      <c r="C998" s="220"/>
      <c r="D998" s="220"/>
      <c r="E998" s="222"/>
      <c r="F998" s="687"/>
      <c r="G998" s="22"/>
    </row>
    <row r="999">
      <c r="A999" s="650"/>
      <c r="B999" s="220"/>
      <c r="C999" s="220"/>
      <c r="D999" s="220"/>
      <c r="E999" s="222"/>
      <c r="F999" s="687"/>
      <c r="G999" s="22"/>
    </row>
    <row r="1000">
      <c r="A1000" s="669"/>
      <c r="B1000" s="115"/>
      <c r="C1000" s="115"/>
      <c r="D1000" s="115"/>
      <c r="E1000" s="325"/>
      <c r="F1000" s="556"/>
      <c r="G1000" s="22"/>
    </row>
    <row r="1001">
      <c r="A1001" s="669"/>
      <c r="B1001" s="115"/>
      <c r="C1001" s="115"/>
      <c r="D1001" s="115"/>
      <c r="E1001" s="325"/>
      <c r="F1001" s="556"/>
      <c r="G1001" s="22"/>
    </row>
    <row r="1002">
      <c r="A1002" s="669"/>
      <c r="B1002" s="115"/>
      <c r="C1002" s="115"/>
      <c r="D1002" s="115"/>
      <c r="E1002" s="325"/>
      <c r="F1002" s="556"/>
      <c r="G1002" s="22"/>
    </row>
    <row r="1003">
      <c r="A1003" s="669"/>
      <c r="B1003" s="115"/>
      <c r="C1003" s="115"/>
      <c r="D1003" s="115"/>
      <c r="E1003" s="325"/>
      <c r="F1003" s="556"/>
      <c r="G1003" s="22"/>
    </row>
    <row r="1004">
      <c r="A1004" s="669"/>
      <c r="B1004" s="115"/>
      <c r="C1004" s="115"/>
      <c r="D1004" s="115"/>
      <c r="E1004" s="325"/>
      <c r="F1004" s="556"/>
      <c r="G1004" s="22"/>
    </row>
    <row r="1005">
      <c r="A1005" s="669"/>
      <c r="B1005" s="115"/>
      <c r="C1005" s="115"/>
      <c r="D1005" s="115"/>
      <c r="E1005" s="325"/>
      <c r="F1005" s="556"/>
      <c r="G1005" s="22"/>
    </row>
    <row r="1006">
      <c r="A1006" s="669"/>
      <c r="B1006" s="115"/>
      <c r="C1006" s="115"/>
      <c r="D1006" s="115"/>
      <c r="E1006" s="325"/>
      <c r="F1006" s="556"/>
      <c r="G1006" s="22"/>
    </row>
    <row r="1007">
      <c r="A1007" s="669"/>
      <c r="B1007" s="115"/>
      <c r="C1007" s="115"/>
      <c r="D1007" s="115"/>
      <c r="E1007" s="325"/>
      <c r="F1007" s="556"/>
      <c r="G1007" s="22"/>
    </row>
    <row r="1008">
      <c r="A1008" s="669"/>
      <c r="B1008" s="115"/>
      <c r="C1008" s="115"/>
      <c r="D1008" s="115"/>
      <c r="E1008" s="325"/>
      <c r="F1008" s="556"/>
      <c r="G1008" s="22"/>
    </row>
    <row r="1009">
      <c r="A1009" s="669"/>
      <c r="B1009" s="115"/>
      <c r="C1009" s="115"/>
      <c r="D1009" s="115"/>
      <c r="E1009" s="325"/>
      <c r="F1009" s="556"/>
      <c r="G1009" s="22"/>
    </row>
    <row r="1010">
      <c r="A1010" s="669"/>
      <c r="B1010" s="115"/>
      <c r="C1010" s="115"/>
      <c r="D1010" s="115"/>
      <c r="E1010" s="325"/>
      <c r="F1010" s="556"/>
      <c r="G1010" s="22"/>
    </row>
  </sheetData>
  <mergeCells count="14">
    <mergeCell ref="F23:F24"/>
    <mergeCell ref="F25:F26"/>
    <mergeCell ref="F29:F30"/>
    <mergeCell ref="F32:F34"/>
    <mergeCell ref="F35:F41"/>
    <mergeCell ref="F42:F44"/>
    <mergeCell ref="F45:F46"/>
    <mergeCell ref="F3:F4"/>
    <mergeCell ref="F5:F6"/>
    <mergeCell ref="F11:F12"/>
    <mergeCell ref="F13:F14"/>
    <mergeCell ref="F15:F16"/>
    <mergeCell ref="F17:F18"/>
    <mergeCell ref="F19:F20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4.57"/>
    <col customWidth="1" min="3" max="3" width="32.0"/>
    <col customWidth="1" min="4" max="4" width="33.86"/>
    <col customWidth="1" min="5" max="5" width="20.57"/>
    <col customWidth="1" min="6" max="6" width="63.0"/>
    <col customWidth="1" min="7" max="7" width="58.14"/>
    <col customWidth="1" min="8" max="26" width="10.71"/>
  </cols>
  <sheetData>
    <row r="1">
      <c r="A1" s="56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3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45142.0</v>
      </c>
      <c r="B2" s="15" t="s">
        <v>8743</v>
      </c>
      <c r="C2" s="15" t="s">
        <v>10</v>
      </c>
      <c r="D2" s="15" t="s">
        <v>8744</v>
      </c>
      <c r="E2" s="17">
        <v>165120.0</v>
      </c>
      <c r="F2" s="260" t="s">
        <v>8745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idden="1">
      <c r="A3" s="13">
        <v>45142.0</v>
      </c>
      <c r="B3" s="15" t="s">
        <v>8743</v>
      </c>
      <c r="C3" s="15" t="s">
        <v>69</v>
      </c>
      <c r="D3" s="15" t="s">
        <v>8746</v>
      </c>
      <c r="E3" s="17">
        <v>93458.92</v>
      </c>
      <c r="F3" s="260" t="s">
        <v>8747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idden="1">
      <c r="A4" s="13">
        <v>45153.0</v>
      </c>
      <c r="B4" s="15" t="s">
        <v>8743</v>
      </c>
      <c r="C4" s="15" t="s">
        <v>10</v>
      </c>
      <c r="D4" s="15" t="s">
        <v>8748</v>
      </c>
      <c r="E4" s="17">
        <v>200150.0</v>
      </c>
      <c r="F4" s="260" t="s">
        <v>8749</v>
      </c>
      <c r="G4" s="22"/>
    </row>
    <row r="5" hidden="1">
      <c r="A5" s="13">
        <v>45153.0</v>
      </c>
      <c r="B5" s="15" t="s">
        <v>8743</v>
      </c>
      <c r="C5" s="15" t="s">
        <v>69</v>
      </c>
      <c r="D5" s="15" t="s">
        <v>8750</v>
      </c>
      <c r="E5" s="17">
        <v>73436.99</v>
      </c>
      <c r="F5" s="260" t="s">
        <v>8747</v>
      </c>
      <c r="G5" s="22"/>
    </row>
    <row r="6" hidden="1">
      <c r="A6" s="13">
        <v>45162.0</v>
      </c>
      <c r="B6" s="15" t="s">
        <v>8743</v>
      </c>
      <c r="C6" s="15" t="s">
        <v>10</v>
      </c>
      <c r="D6" s="15">
        <v>1328.0</v>
      </c>
      <c r="E6" s="17">
        <v>363900.0</v>
      </c>
      <c r="F6" s="260" t="s">
        <v>8751</v>
      </c>
      <c r="G6" s="22"/>
    </row>
    <row r="7" hidden="1">
      <c r="A7" s="13">
        <v>45162.0</v>
      </c>
      <c r="B7" s="15" t="s">
        <v>8743</v>
      </c>
      <c r="C7" s="15" t="s">
        <v>69</v>
      </c>
      <c r="D7" s="15" t="s">
        <v>8752</v>
      </c>
      <c r="E7" s="17">
        <v>114282.88</v>
      </c>
      <c r="F7" s="260" t="s">
        <v>8747</v>
      </c>
      <c r="G7" s="22"/>
    </row>
    <row r="8" hidden="1">
      <c r="A8" s="13">
        <v>45170.0</v>
      </c>
      <c r="B8" s="15" t="s">
        <v>8743</v>
      </c>
      <c r="C8" s="15" t="s">
        <v>3401</v>
      </c>
      <c r="D8" s="15" t="s">
        <v>8753</v>
      </c>
      <c r="E8" s="17">
        <v>288930.0</v>
      </c>
      <c r="F8" s="260" t="s">
        <v>8754</v>
      </c>
      <c r="G8" s="22"/>
    </row>
    <row r="9" hidden="1">
      <c r="A9" s="13">
        <v>45170.0</v>
      </c>
      <c r="B9" s="15" t="s">
        <v>8743</v>
      </c>
      <c r="C9" s="15" t="s">
        <v>69</v>
      </c>
      <c r="D9" s="15" t="s">
        <v>8755</v>
      </c>
      <c r="E9" s="17">
        <v>129578.4</v>
      </c>
      <c r="F9" s="260" t="s">
        <v>8747</v>
      </c>
      <c r="G9" s="22"/>
    </row>
    <row r="10" hidden="1">
      <c r="A10" s="13">
        <v>45180.0</v>
      </c>
      <c r="B10" s="15" t="s">
        <v>8743</v>
      </c>
      <c r="C10" s="15" t="s">
        <v>10</v>
      </c>
      <c r="D10" s="15">
        <v>1994.0</v>
      </c>
      <c r="E10" s="17">
        <v>319860.0</v>
      </c>
      <c r="F10" s="260" t="s">
        <v>8756</v>
      </c>
      <c r="G10" s="22"/>
    </row>
    <row r="11" hidden="1">
      <c r="A11" s="13">
        <v>45188.0</v>
      </c>
      <c r="B11" s="15" t="s">
        <v>8743</v>
      </c>
      <c r="C11" s="15" t="s">
        <v>69</v>
      </c>
      <c r="D11" s="15" t="s">
        <v>8757</v>
      </c>
      <c r="E11" s="17">
        <v>169431.0</v>
      </c>
      <c r="F11" s="260" t="s">
        <v>8677</v>
      </c>
      <c r="G11" s="22"/>
    </row>
    <row r="12" hidden="1">
      <c r="A12" s="13">
        <v>45188.0</v>
      </c>
      <c r="B12" s="15" t="s">
        <v>8743</v>
      </c>
      <c r="C12" s="15" t="s">
        <v>10</v>
      </c>
      <c r="D12" s="15">
        <v>2284.0</v>
      </c>
      <c r="E12" s="17">
        <v>166095.3</v>
      </c>
      <c r="F12" s="260" t="s">
        <v>8758</v>
      </c>
      <c r="G12" s="22"/>
    </row>
    <row r="13" hidden="1">
      <c r="A13" s="13">
        <v>45195.0</v>
      </c>
      <c r="B13" s="15" t="s">
        <v>8743</v>
      </c>
      <c r="C13" s="15" t="s">
        <v>69</v>
      </c>
      <c r="D13" s="15" t="s">
        <v>8759</v>
      </c>
      <c r="E13" s="17">
        <v>166767.48</v>
      </c>
      <c r="F13" s="260" t="s">
        <v>8760</v>
      </c>
      <c r="G13" s="22"/>
    </row>
    <row r="14" hidden="1">
      <c r="A14" s="13">
        <v>45195.0</v>
      </c>
      <c r="B14" s="15" t="s">
        <v>8743</v>
      </c>
      <c r="C14" s="15" t="s">
        <v>10</v>
      </c>
      <c r="D14" s="15">
        <v>2528.0</v>
      </c>
      <c r="E14" s="17">
        <v>333900.0</v>
      </c>
      <c r="F14" s="512" t="s">
        <v>8761</v>
      </c>
      <c r="G14" s="22"/>
    </row>
    <row r="15" hidden="1">
      <c r="A15" s="13">
        <v>45206.0</v>
      </c>
      <c r="B15" s="15" t="s">
        <v>8743</v>
      </c>
      <c r="C15" s="15" t="s">
        <v>69</v>
      </c>
      <c r="D15" s="15">
        <v>48343.0</v>
      </c>
      <c r="E15" s="17">
        <v>482690.41</v>
      </c>
      <c r="F15" s="260" t="s">
        <v>8147</v>
      </c>
      <c r="G15" s="22"/>
    </row>
    <row r="16" hidden="1">
      <c r="A16" s="13">
        <v>45219.0</v>
      </c>
      <c r="B16" s="15" t="s">
        <v>8743</v>
      </c>
      <c r="C16" s="15" t="s">
        <v>10</v>
      </c>
      <c r="D16" s="15">
        <v>3572.0</v>
      </c>
      <c r="E16" s="17">
        <v>240762.92</v>
      </c>
      <c r="F16" s="48" t="s">
        <v>8762</v>
      </c>
      <c r="G16" s="22"/>
    </row>
    <row r="17" hidden="1">
      <c r="A17" s="13">
        <v>45219.0</v>
      </c>
      <c r="B17" s="15" t="s">
        <v>8743</v>
      </c>
      <c r="C17" s="15" t="s">
        <v>69</v>
      </c>
      <c r="D17" s="15">
        <v>48632.0</v>
      </c>
      <c r="E17" s="17">
        <v>211915.0</v>
      </c>
      <c r="F17" s="33"/>
      <c r="G17" s="22"/>
    </row>
    <row r="18" hidden="1">
      <c r="A18" s="13">
        <v>45224.0</v>
      </c>
      <c r="B18" s="15" t="s">
        <v>8743</v>
      </c>
      <c r="C18" s="15" t="s">
        <v>10</v>
      </c>
      <c r="D18" s="15">
        <v>3833.0</v>
      </c>
      <c r="E18" s="17">
        <v>130433.88</v>
      </c>
      <c r="F18" s="48" t="s">
        <v>8763</v>
      </c>
      <c r="G18" s="22"/>
    </row>
    <row r="19" hidden="1">
      <c r="A19" s="13">
        <v>45224.0</v>
      </c>
      <c r="B19" s="15" t="s">
        <v>8743</v>
      </c>
      <c r="C19" s="15" t="s">
        <v>10</v>
      </c>
      <c r="D19" s="15">
        <v>3863.0</v>
      </c>
      <c r="E19" s="17">
        <v>77360.51</v>
      </c>
      <c r="F19" s="43"/>
      <c r="G19" s="22"/>
    </row>
    <row r="20" hidden="1">
      <c r="A20" s="13">
        <v>45224.0</v>
      </c>
      <c r="B20" s="15" t="s">
        <v>8743</v>
      </c>
      <c r="C20" s="15" t="s">
        <v>69</v>
      </c>
      <c r="D20" s="15">
        <v>48829.0</v>
      </c>
      <c r="E20" s="17">
        <v>155312.45</v>
      </c>
      <c r="F20" s="43"/>
      <c r="G20" s="22"/>
    </row>
    <row r="21" ht="15.75" hidden="1" customHeight="1">
      <c r="A21" s="13">
        <v>45224.0</v>
      </c>
      <c r="B21" s="15" t="s">
        <v>8743</v>
      </c>
      <c r="C21" s="15" t="s">
        <v>82</v>
      </c>
      <c r="D21" s="15">
        <v>4078.0</v>
      </c>
      <c r="E21" s="17">
        <v>3866.22</v>
      </c>
      <c r="F21" s="43"/>
      <c r="G21" s="22"/>
    </row>
    <row r="22" ht="15.75" hidden="1" customHeight="1">
      <c r="A22" s="13">
        <v>45224.0</v>
      </c>
      <c r="B22" s="15" t="s">
        <v>8743</v>
      </c>
      <c r="C22" s="15" t="s">
        <v>82</v>
      </c>
      <c r="D22" s="15">
        <v>4109.0</v>
      </c>
      <c r="E22" s="17">
        <v>2612.4</v>
      </c>
      <c r="F22" s="43"/>
      <c r="G22" s="22"/>
    </row>
    <row r="23" ht="15.75" hidden="1" customHeight="1">
      <c r="A23" s="13">
        <v>45224.0</v>
      </c>
      <c r="B23" s="15" t="s">
        <v>8743</v>
      </c>
      <c r="C23" s="15" t="s">
        <v>82</v>
      </c>
      <c r="D23" s="15">
        <v>15050.0</v>
      </c>
      <c r="E23" s="17">
        <v>4565.04</v>
      </c>
      <c r="F23" s="33"/>
      <c r="G23" s="22"/>
    </row>
    <row r="24" ht="15.75" hidden="1" customHeight="1">
      <c r="A24" s="13">
        <v>45236.0</v>
      </c>
      <c r="B24" s="15" t="s">
        <v>8743</v>
      </c>
      <c r="C24" s="15" t="s">
        <v>69</v>
      </c>
      <c r="D24" s="15">
        <v>49084.0</v>
      </c>
      <c r="E24" s="17">
        <v>537505.2</v>
      </c>
      <c r="F24" s="260" t="s">
        <v>8764</v>
      </c>
      <c r="G24" s="22"/>
    </row>
    <row r="25" ht="15.75" hidden="1" customHeight="1">
      <c r="A25" s="13">
        <v>45244.0</v>
      </c>
      <c r="B25" s="15" t="s">
        <v>8743</v>
      </c>
      <c r="C25" s="15" t="s">
        <v>10</v>
      </c>
      <c r="D25" s="15">
        <v>4497.0</v>
      </c>
      <c r="E25" s="17">
        <v>398628.02</v>
      </c>
      <c r="F25" s="260" t="s">
        <v>8765</v>
      </c>
      <c r="G25" s="22"/>
    </row>
    <row r="26" ht="15.75" hidden="1" customHeight="1">
      <c r="A26" s="13">
        <v>45244.0</v>
      </c>
      <c r="B26" s="15" t="s">
        <v>8743</v>
      </c>
      <c r="C26" s="15" t="s">
        <v>69</v>
      </c>
      <c r="D26" s="15">
        <v>49332.0</v>
      </c>
      <c r="E26" s="17">
        <v>395454.92</v>
      </c>
      <c r="F26" s="260" t="s">
        <v>8766</v>
      </c>
      <c r="G26" s="22"/>
    </row>
    <row r="27" ht="15.75" hidden="1" customHeight="1">
      <c r="A27" s="13">
        <v>45258.0</v>
      </c>
      <c r="B27" s="15" t="s">
        <v>8743</v>
      </c>
      <c r="C27" s="15" t="s">
        <v>69</v>
      </c>
      <c r="D27" s="15">
        <v>49671.0</v>
      </c>
      <c r="E27" s="17">
        <v>612828.72</v>
      </c>
      <c r="F27" s="260" t="s">
        <v>8767</v>
      </c>
      <c r="G27" s="22"/>
      <c r="H27" s="513"/>
    </row>
    <row r="28" ht="15.75" hidden="1" customHeight="1">
      <c r="A28" s="13">
        <v>45260.0</v>
      </c>
      <c r="B28" s="15" t="s">
        <v>8743</v>
      </c>
      <c r="C28" s="15" t="s">
        <v>69</v>
      </c>
      <c r="D28" s="15">
        <v>49793.0</v>
      </c>
      <c r="E28" s="17">
        <v>326181.08</v>
      </c>
      <c r="F28" s="260" t="s">
        <v>8768</v>
      </c>
      <c r="G28" s="22"/>
    </row>
    <row r="29" ht="15.75" hidden="1" customHeight="1">
      <c r="A29" s="225">
        <v>45272.0</v>
      </c>
      <c r="B29" s="226" t="s">
        <v>8743</v>
      </c>
      <c r="C29" s="226" t="s">
        <v>69</v>
      </c>
      <c r="D29" s="226">
        <v>50046.0</v>
      </c>
      <c r="E29" s="351">
        <v>943144.0</v>
      </c>
      <c r="F29" s="425" t="s">
        <v>8769</v>
      </c>
      <c r="G29" s="22"/>
    </row>
    <row r="30" ht="15.75" hidden="1" customHeight="1">
      <c r="A30" s="225">
        <v>45279.0</v>
      </c>
      <c r="B30" s="226" t="s">
        <v>8743</v>
      </c>
      <c r="C30" s="226" t="s">
        <v>69</v>
      </c>
      <c r="D30" s="226">
        <v>50227.0</v>
      </c>
      <c r="E30" s="351">
        <v>990658.5</v>
      </c>
      <c r="F30" s="207" t="s">
        <v>8770</v>
      </c>
      <c r="G30" s="22"/>
    </row>
    <row r="31" ht="15.75" hidden="1" customHeight="1">
      <c r="A31" s="225">
        <v>45293.0</v>
      </c>
      <c r="B31" s="226" t="s">
        <v>8743</v>
      </c>
      <c r="C31" s="226" t="s">
        <v>10</v>
      </c>
      <c r="D31" s="226">
        <v>6011.0</v>
      </c>
      <c r="E31" s="351">
        <v>1014783.37</v>
      </c>
      <c r="F31" s="207" t="s">
        <v>8771</v>
      </c>
      <c r="G31" s="22"/>
    </row>
    <row r="32" ht="15.75" hidden="1" customHeight="1">
      <c r="A32" s="225">
        <v>45302.0</v>
      </c>
      <c r="B32" s="226" t="s">
        <v>8743</v>
      </c>
      <c r="C32" s="226" t="s">
        <v>10</v>
      </c>
      <c r="D32" s="226">
        <v>6414.0</v>
      </c>
      <c r="E32" s="351">
        <v>453900.0</v>
      </c>
      <c r="F32" s="425" t="s">
        <v>8772</v>
      </c>
      <c r="G32" s="22"/>
    </row>
    <row r="33" ht="15.75" hidden="1" customHeight="1">
      <c r="A33" s="225">
        <v>45302.0</v>
      </c>
      <c r="B33" s="226" t="s">
        <v>8743</v>
      </c>
      <c r="C33" s="226" t="s">
        <v>69</v>
      </c>
      <c r="D33" s="226">
        <v>50870.0</v>
      </c>
      <c r="E33" s="351">
        <v>461201.97</v>
      </c>
      <c r="F33" s="207" t="s">
        <v>8503</v>
      </c>
      <c r="G33" s="22"/>
    </row>
    <row r="34" ht="15.75" hidden="1" customHeight="1">
      <c r="A34" s="225">
        <v>45315.0</v>
      </c>
      <c r="B34" s="226" t="s">
        <v>8743</v>
      </c>
      <c r="C34" s="226" t="s">
        <v>10</v>
      </c>
      <c r="D34" s="226">
        <v>6767.0</v>
      </c>
      <c r="E34" s="351">
        <v>1272560.0</v>
      </c>
      <c r="F34" s="425" t="s">
        <v>8773</v>
      </c>
      <c r="G34" s="22"/>
    </row>
    <row r="35" ht="15.75" hidden="1" customHeight="1">
      <c r="A35" s="225">
        <v>45330.0</v>
      </c>
      <c r="B35" s="226" t="s">
        <v>8743</v>
      </c>
      <c r="C35" s="226" t="s">
        <v>10</v>
      </c>
      <c r="D35" s="226" t="s">
        <v>8774</v>
      </c>
      <c r="E35" s="351">
        <v>1003900.0</v>
      </c>
      <c r="F35" s="207" t="s">
        <v>8775</v>
      </c>
      <c r="G35" s="22"/>
    </row>
    <row r="36" ht="15.75" hidden="1" customHeight="1">
      <c r="A36" s="530">
        <v>45337.0</v>
      </c>
      <c r="B36" s="531" t="s">
        <v>8743</v>
      </c>
      <c r="C36" s="531" t="s">
        <v>10</v>
      </c>
      <c r="D36" s="531">
        <v>7331.0</v>
      </c>
      <c r="E36" s="532">
        <v>771911.77</v>
      </c>
      <c r="F36" s="425" t="s">
        <v>8776</v>
      </c>
      <c r="G36" s="22"/>
    </row>
    <row r="37" ht="15.75" hidden="1" customHeight="1">
      <c r="A37" s="225">
        <v>45346.0</v>
      </c>
      <c r="B37" s="226" t="s">
        <v>8743</v>
      </c>
      <c r="C37" s="226" t="s">
        <v>69</v>
      </c>
      <c r="D37" s="226">
        <v>51998.0</v>
      </c>
      <c r="E37" s="351">
        <v>1029600.0</v>
      </c>
      <c r="F37" s="207" t="s">
        <v>8777</v>
      </c>
      <c r="G37" s="58"/>
    </row>
    <row r="38" ht="15.75" hidden="1" customHeight="1">
      <c r="A38" s="225">
        <v>45356.0</v>
      </c>
      <c r="B38" s="226" t="s">
        <v>8743</v>
      </c>
      <c r="C38" s="226" t="s">
        <v>69</v>
      </c>
      <c r="D38" s="226">
        <v>52262.0</v>
      </c>
      <c r="E38" s="351">
        <v>1164447.29</v>
      </c>
      <c r="F38" s="207" t="s">
        <v>8778</v>
      </c>
      <c r="G38" s="58"/>
    </row>
    <row r="39" ht="15.75" hidden="1" customHeight="1">
      <c r="A39" s="225">
        <v>45372.0</v>
      </c>
      <c r="B39" s="226" t="s">
        <v>8743</v>
      </c>
      <c r="C39" s="226" t="s">
        <v>69</v>
      </c>
      <c r="D39" s="226">
        <v>52661.0</v>
      </c>
      <c r="E39" s="351">
        <v>1376231.06</v>
      </c>
      <c r="F39" s="207" t="s">
        <v>8779</v>
      </c>
      <c r="G39" s="22"/>
    </row>
    <row r="40" ht="15.75" hidden="1" customHeight="1">
      <c r="A40" s="225">
        <v>45391.0</v>
      </c>
      <c r="B40" s="226" t="s">
        <v>8743</v>
      </c>
      <c r="C40" s="226" t="s">
        <v>10</v>
      </c>
      <c r="D40" s="226">
        <v>8692.0</v>
      </c>
      <c r="E40" s="351">
        <v>767819.13</v>
      </c>
      <c r="F40" s="207" t="s">
        <v>8780</v>
      </c>
      <c r="G40" s="60"/>
    </row>
    <row r="41" ht="15.75" hidden="1" customHeight="1">
      <c r="A41" s="225">
        <v>45391.0</v>
      </c>
      <c r="B41" s="226" t="s">
        <v>8743</v>
      </c>
      <c r="C41" s="226" t="s">
        <v>69</v>
      </c>
      <c r="D41" s="226">
        <v>451340.0</v>
      </c>
      <c r="E41" s="351">
        <v>804530.0</v>
      </c>
      <c r="F41" s="207" t="s">
        <v>8781</v>
      </c>
      <c r="G41" s="22"/>
    </row>
    <row r="42" ht="15.75" hidden="1" customHeight="1">
      <c r="A42" s="225">
        <v>45402.0</v>
      </c>
      <c r="B42" s="226" t="s">
        <v>8743</v>
      </c>
      <c r="C42" s="226" t="s">
        <v>69</v>
      </c>
      <c r="D42" s="226">
        <v>53571.0</v>
      </c>
      <c r="E42" s="351">
        <v>1202177.4</v>
      </c>
      <c r="F42" s="207" t="s">
        <v>8782</v>
      </c>
      <c r="G42" s="22"/>
    </row>
    <row r="43" ht="15.75" hidden="1" customHeight="1">
      <c r="A43" s="225">
        <v>45416.0</v>
      </c>
      <c r="B43" s="226" t="s">
        <v>8743</v>
      </c>
      <c r="C43" s="226" t="s">
        <v>69</v>
      </c>
      <c r="D43" s="226">
        <v>53928.0</v>
      </c>
      <c r="E43" s="351">
        <v>1304888.5</v>
      </c>
      <c r="F43" s="207" t="s">
        <v>8783</v>
      </c>
      <c r="G43" s="22"/>
    </row>
    <row r="44" ht="15.75" hidden="1" customHeight="1">
      <c r="A44" s="225">
        <v>45430.0</v>
      </c>
      <c r="B44" s="226" t="s">
        <v>8743</v>
      </c>
      <c r="C44" s="226" t="s">
        <v>69</v>
      </c>
      <c r="D44" s="226">
        <v>54312.0</v>
      </c>
      <c r="E44" s="351">
        <v>991564.24</v>
      </c>
      <c r="F44" s="207" t="s">
        <v>8784</v>
      </c>
      <c r="G44" s="58"/>
    </row>
    <row r="45" ht="15.75" hidden="1" customHeight="1">
      <c r="A45" s="225">
        <v>45443.0</v>
      </c>
      <c r="B45" s="226" t="s">
        <v>8743</v>
      </c>
      <c r="C45" s="226" t="s">
        <v>69</v>
      </c>
      <c r="D45" s="226">
        <v>54755.0</v>
      </c>
      <c r="E45" s="351">
        <v>1132200.0</v>
      </c>
      <c r="F45" s="207" t="s">
        <v>7505</v>
      </c>
      <c r="G45" s="58"/>
    </row>
    <row r="46" ht="15.75" hidden="1" customHeight="1">
      <c r="A46" s="225">
        <v>45454.0</v>
      </c>
      <c r="B46" s="226" t="s">
        <v>8743</v>
      </c>
      <c r="C46" s="226" t="s">
        <v>69</v>
      </c>
      <c r="D46" s="226">
        <v>55025.0</v>
      </c>
      <c r="E46" s="351">
        <v>709984.92</v>
      </c>
      <c r="F46" s="207" t="s">
        <v>7505</v>
      </c>
      <c r="G46" s="58"/>
    </row>
    <row r="47" ht="15.75" hidden="1" customHeight="1">
      <c r="A47" s="225">
        <v>45462.0</v>
      </c>
      <c r="B47" s="226" t="s">
        <v>8743</v>
      </c>
      <c r="C47" s="226" t="s">
        <v>10</v>
      </c>
      <c r="D47" s="226">
        <v>10551.0</v>
      </c>
      <c r="E47" s="351">
        <v>941130.0</v>
      </c>
      <c r="F47" s="207" t="s">
        <v>8785</v>
      </c>
      <c r="G47" s="42"/>
    </row>
    <row r="48" ht="15.75" hidden="1" customHeight="1">
      <c r="A48" s="225">
        <v>45471.0</v>
      </c>
      <c r="B48" s="226" t="s">
        <v>8743</v>
      </c>
      <c r="C48" s="226" t="s">
        <v>10</v>
      </c>
      <c r="D48" s="226">
        <v>10738.0</v>
      </c>
      <c r="E48" s="351">
        <v>2003723.3</v>
      </c>
      <c r="F48" s="425" t="s">
        <v>8786</v>
      </c>
      <c r="G48" s="22"/>
    </row>
    <row r="49" ht="15.75" hidden="1" customHeight="1">
      <c r="A49" s="225">
        <v>45491.0</v>
      </c>
      <c r="B49" s="226" t="s">
        <v>8743</v>
      </c>
      <c r="C49" s="226" t="s">
        <v>10</v>
      </c>
      <c r="D49" s="226">
        <v>11212.0</v>
      </c>
      <c r="E49" s="351">
        <v>1373800.0</v>
      </c>
      <c r="F49" s="207" t="s">
        <v>8787</v>
      </c>
      <c r="G49" s="22"/>
    </row>
    <row r="50" ht="15.75" hidden="1" customHeight="1">
      <c r="A50" s="225">
        <v>45502.0</v>
      </c>
      <c r="B50" s="226" t="s">
        <v>8743</v>
      </c>
      <c r="C50" s="226" t="s">
        <v>69</v>
      </c>
      <c r="D50" s="226">
        <v>56282.0</v>
      </c>
      <c r="E50" s="351">
        <v>999406.0</v>
      </c>
      <c r="F50" s="207" t="s">
        <v>8788</v>
      </c>
      <c r="G50" s="22"/>
    </row>
    <row r="51" ht="15.75" hidden="1" customHeight="1">
      <c r="A51" s="225">
        <v>45509.0</v>
      </c>
      <c r="B51" s="226" t="s">
        <v>8743</v>
      </c>
      <c r="C51" s="226" t="s">
        <v>69</v>
      </c>
      <c r="D51" s="226">
        <v>56494.0</v>
      </c>
      <c r="E51" s="351">
        <v>993602.54</v>
      </c>
      <c r="F51" s="207" t="s">
        <v>8526</v>
      </c>
      <c r="G51" s="22"/>
    </row>
    <row r="52" ht="15.75" hidden="1" customHeight="1">
      <c r="A52" s="225">
        <v>45524.0</v>
      </c>
      <c r="B52" s="226" t="s">
        <v>8743</v>
      </c>
      <c r="C52" s="226" t="s">
        <v>10</v>
      </c>
      <c r="D52" s="226">
        <v>11974.0</v>
      </c>
      <c r="E52" s="351">
        <v>1394000.0</v>
      </c>
      <c r="F52" s="207" t="s">
        <v>7350</v>
      </c>
      <c r="G52" s="22"/>
    </row>
    <row r="53" ht="15.75" hidden="1" customHeight="1">
      <c r="A53" s="225">
        <v>45537.0</v>
      </c>
      <c r="B53" s="226" t="s">
        <v>8743</v>
      </c>
      <c r="C53" s="226" t="s">
        <v>10</v>
      </c>
      <c r="D53" s="226">
        <v>12299.0</v>
      </c>
      <c r="E53" s="351">
        <v>1411455.8</v>
      </c>
      <c r="F53" s="207" t="s">
        <v>150</v>
      </c>
      <c r="G53" s="22"/>
    </row>
    <row r="54" ht="15.75" hidden="1" customHeight="1">
      <c r="A54" s="225">
        <v>45551.0</v>
      </c>
      <c r="B54" s="226" t="s">
        <v>8743</v>
      </c>
      <c r="C54" s="226" t="s">
        <v>10</v>
      </c>
      <c r="D54" s="226">
        <v>12660.0</v>
      </c>
      <c r="E54" s="351">
        <v>1155826.9</v>
      </c>
      <c r="F54" s="207" t="s">
        <v>157</v>
      </c>
      <c r="G54" s="22"/>
    </row>
    <row r="55" ht="15.75" hidden="1" customHeight="1">
      <c r="A55" s="225">
        <v>45562.0</v>
      </c>
      <c r="B55" s="226" t="s">
        <v>8743</v>
      </c>
      <c r="C55" s="226" t="s">
        <v>10</v>
      </c>
      <c r="D55" s="226">
        <v>12965.0</v>
      </c>
      <c r="E55" s="351">
        <v>1083334.0</v>
      </c>
      <c r="F55" s="207" t="s">
        <v>8789</v>
      </c>
      <c r="G55" s="67"/>
    </row>
    <row r="56" ht="15.75" hidden="1" customHeight="1">
      <c r="A56" s="225">
        <v>45580.0</v>
      </c>
      <c r="B56" s="226" t="s">
        <v>8743</v>
      </c>
      <c r="C56" s="226" t="s">
        <v>69</v>
      </c>
      <c r="D56" s="226">
        <v>58400.0</v>
      </c>
      <c r="E56" s="351">
        <v>1645302.36</v>
      </c>
      <c r="F56" s="207" t="s">
        <v>8790</v>
      </c>
      <c r="G56" s="22"/>
    </row>
    <row r="57" ht="15.75" hidden="1" customHeight="1">
      <c r="A57" s="225">
        <v>45590.0</v>
      </c>
      <c r="B57" s="226" t="s">
        <v>8743</v>
      </c>
      <c r="C57" s="226" t="s">
        <v>10</v>
      </c>
      <c r="D57" s="226">
        <v>13617.0</v>
      </c>
      <c r="E57" s="351">
        <v>1241748.29</v>
      </c>
      <c r="F57" s="207" t="s">
        <v>8791</v>
      </c>
      <c r="G57" s="22"/>
    </row>
    <row r="58" ht="15.75" hidden="1" customHeight="1">
      <c r="A58" s="225">
        <v>45597.0</v>
      </c>
      <c r="B58" s="226" t="s">
        <v>8743</v>
      </c>
      <c r="C58" s="226" t="s">
        <v>10</v>
      </c>
      <c r="D58" s="226">
        <v>13775.0</v>
      </c>
      <c r="E58" s="351">
        <v>908050.17</v>
      </c>
      <c r="F58" s="207" t="s">
        <v>8792</v>
      </c>
      <c r="G58" s="22"/>
    </row>
    <row r="59" ht="15.75" hidden="1" customHeight="1">
      <c r="A59" s="225">
        <v>45609.0</v>
      </c>
      <c r="B59" s="226" t="s">
        <v>8743</v>
      </c>
      <c r="C59" s="226" t="s">
        <v>69</v>
      </c>
      <c r="D59" s="226">
        <v>59111.0</v>
      </c>
      <c r="E59" s="351">
        <v>906076.0</v>
      </c>
      <c r="F59" s="207" t="s">
        <v>8793</v>
      </c>
      <c r="G59" s="22"/>
    </row>
    <row r="60" ht="15.75" hidden="1" customHeight="1">
      <c r="A60" s="225">
        <v>45619.0</v>
      </c>
      <c r="B60" s="226" t="s">
        <v>8743</v>
      </c>
      <c r="C60" s="226" t="s">
        <v>10</v>
      </c>
      <c r="D60" s="226">
        <v>14199.0</v>
      </c>
      <c r="E60" s="351">
        <v>1286355.59</v>
      </c>
      <c r="F60" s="207" t="s">
        <v>8794</v>
      </c>
      <c r="G60" s="22"/>
    </row>
    <row r="61" ht="15.75" hidden="1" customHeight="1">
      <c r="A61" s="225">
        <v>45630.0</v>
      </c>
      <c r="B61" s="226" t="s">
        <v>8743</v>
      </c>
      <c r="C61" s="226" t="s">
        <v>69</v>
      </c>
      <c r="D61" s="226">
        <v>59712.0</v>
      </c>
      <c r="E61" s="351">
        <v>1278540.0</v>
      </c>
      <c r="F61" s="207" t="s">
        <v>8795</v>
      </c>
      <c r="G61" s="67"/>
    </row>
    <row r="62" ht="15.75" hidden="1" customHeight="1">
      <c r="A62" s="225">
        <v>45640.0</v>
      </c>
      <c r="B62" s="226" t="s">
        <v>8743</v>
      </c>
      <c r="C62" s="226" t="s">
        <v>10</v>
      </c>
      <c r="D62" s="226">
        <v>14688.0</v>
      </c>
      <c r="E62" s="351">
        <v>1159385.87</v>
      </c>
      <c r="F62" s="31" t="s">
        <v>8796</v>
      </c>
      <c r="G62" s="22"/>
    </row>
    <row r="63" ht="15.75" hidden="1" customHeight="1">
      <c r="A63" s="225">
        <v>45640.0</v>
      </c>
      <c r="B63" s="226" t="s">
        <v>8743</v>
      </c>
      <c r="C63" s="226" t="s">
        <v>82</v>
      </c>
      <c r="D63" s="226">
        <v>16070.0</v>
      </c>
      <c r="E63" s="351">
        <v>-30387.44</v>
      </c>
      <c r="F63" s="33"/>
      <c r="G63" s="22"/>
    </row>
    <row r="64" ht="15.75" hidden="1" customHeight="1">
      <c r="A64" s="225">
        <v>45657.0</v>
      </c>
      <c r="B64" s="226" t="s">
        <v>8743</v>
      </c>
      <c r="C64" s="226" t="s">
        <v>10</v>
      </c>
      <c r="D64" s="226">
        <v>15031.0</v>
      </c>
      <c r="E64" s="351">
        <v>1493816.5</v>
      </c>
      <c r="F64" s="31" t="s">
        <v>8797</v>
      </c>
      <c r="G64" s="67"/>
    </row>
    <row r="65" ht="15.75" hidden="1" customHeight="1">
      <c r="A65" s="225">
        <v>45657.0</v>
      </c>
      <c r="B65" s="226" t="s">
        <v>8743</v>
      </c>
      <c r="C65" s="226" t="s">
        <v>82</v>
      </c>
      <c r="D65" s="226">
        <v>16441.0</v>
      </c>
      <c r="E65" s="351">
        <v>-41777.0</v>
      </c>
      <c r="F65" s="33"/>
      <c r="G65" s="22"/>
    </row>
    <row r="66" ht="15.75" hidden="1" customHeight="1">
      <c r="A66" s="225">
        <v>45665.0</v>
      </c>
      <c r="B66" s="226" t="s">
        <v>8743</v>
      </c>
      <c r="C66" s="226" t="s">
        <v>10</v>
      </c>
      <c r="D66" s="226">
        <v>15181.0</v>
      </c>
      <c r="E66" s="351">
        <v>1314424.32</v>
      </c>
      <c r="F66" s="31" t="s">
        <v>8798</v>
      </c>
      <c r="G66" s="22"/>
    </row>
    <row r="67" ht="15.75" hidden="1" customHeight="1">
      <c r="A67" s="225">
        <v>45665.0</v>
      </c>
      <c r="B67" s="226" t="s">
        <v>8743</v>
      </c>
      <c r="C67" s="226" t="s">
        <v>82</v>
      </c>
      <c r="D67" s="226">
        <v>16441.0</v>
      </c>
      <c r="E67" s="351">
        <v>-36759.39</v>
      </c>
      <c r="F67" s="33"/>
      <c r="G67" s="67"/>
    </row>
    <row r="68" ht="15.75" hidden="1" customHeight="1">
      <c r="A68" s="225">
        <v>45672.0</v>
      </c>
      <c r="B68" s="226" t="s">
        <v>8743</v>
      </c>
      <c r="C68" s="226" t="s">
        <v>10</v>
      </c>
      <c r="D68" s="226">
        <v>15320.0</v>
      </c>
      <c r="E68" s="544">
        <v>986316.0</v>
      </c>
      <c r="F68" s="31" t="s">
        <v>8799</v>
      </c>
      <c r="G68" s="67"/>
    </row>
    <row r="69" ht="15.75" hidden="1" customHeight="1">
      <c r="A69" s="225">
        <v>45672.0</v>
      </c>
      <c r="B69" s="226" t="s">
        <v>8743</v>
      </c>
      <c r="C69" s="226" t="s">
        <v>82</v>
      </c>
      <c r="D69" s="226">
        <v>16771.0</v>
      </c>
      <c r="E69" s="33"/>
      <c r="F69" s="33"/>
      <c r="G69" s="58"/>
    </row>
    <row r="70" ht="15.75" hidden="1" customHeight="1">
      <c r="A70" s="225">
        <v>45692.0</v>
      </c>
      <c r="B70" s="226" t="s">
        <v>8743</v>
      </c>
      <c r="C70" s="226" t="s">
        <v>69</v>
      </c>
      <c r="D70" s="226">
        <v>61390.0</v>
      </c>
      <c r="E70" s="544">
        <v>956343.31</v>
      </c>
      <c r="F70" s="31" t="s">
        <v>8800</v>
      </c>
      <c r="G70" s="67"/>
    </row>
    <row r="71" ht="15.75" hidden="1" customHeight="1">
      <c r="A71" s="225">
        <v>45692.0</v>
      </c>
      <c r="B71" s="226" t="s">
        <v>8743</v>
      </c>
      <c r="C71" s="226" t="s">
        <v>82</v>
      </c>
      <c r="D71" s="226">
        <v>26701.0</v>
      </c>
      <c r="E71" s="33"/>
      <c r="F71" s="33"/>
      <c r="G71" s="22"/>
    </row>
    <row r="72" ht="15.75" hidden="1" customHeight="1">
      <c r="A72" s="225">
        <v>45701.0</v>
      </c>
      <c r="B72" s="226" t="s">
        <v>8743</v>
      </c>
      <c r="C72" s="226" t="s">
        <v>69</v>
      </c>
      <c r="D72" s="226">
        <v>61605.0</v>
      </c>
      <c r="E72" s="351">
        <v>843800.19</v>
      </c>
      <c r="F72" s="31" t="s">
        <v>8801</v>
      </c>
      <c r="G72" s="67"/>
    </row>
    <row r="73" ht="15.75" hidden="1" customHeight="1">
      <c r="A73" s="225">
        <v>45701.0</v>
      </c>
      <c r="B73" s="226" t="s">
        <v>8743</v>
      </c>
      <c r="C73" s="226" t="s">
        <v>82</v>
      </c>
      <c r="D73" s="226">
        <v>26880.0</v>
      </c>
      <c r="E73" s="351">
        <v>-23987.55</v>
      </c>
      <c r="F73" s="33"/>
      <c r="G73" s="22"/>
    </row>
    <row r="74" ht="15.75" hidden="1" customHeight="1">
      <c r="A74" s="225">
        <v>45714.0</v>
      </c>
      <c r="B74" s="226" t="s">
        <v>8743</v>
      </c>
      <c r="C74" s="226" t="s">
        <v>69</v>
      </c>
      <c r="D74" s="226">
        <v>61929.0</v>
      </c>
      <c r="E74" s="351">
        <v>1395415.19</v>
      </c>
      <c r="F74" s="31" t="s">
        <v>8802</v>
      </c>
      <c r="G74" s="22"/>
    </row>
    <row r="75" ht="15.75" hidden="1" customHeight="1">
      <c r="A75" s="225">
        <v>45714.0</v>
      </c>
      <c r="B75" s="226" t="s">
        <v>8743</v>
      </c>
      <c r="C75" s="226" t="s">
        <v>82</v>
      </c>
      <c r="D75" s="226">
        <v>27179.0</v>
      </c>
      <c r="E75" s="351">
        <v>-39510.77</v>
      </c>
      <c r="F75" s="33"/>
      <c r="G75" s="22"/>
    </row>
    <row r="76" ht="15.75" hidden="1" customHeight="1">
      <c r="A76" s="225">
        <v>45728.0</v>
      </c>
      <c r="B76" s="226" t="s">
        <v>8743</v>
      </c>
      <c r="C76" s="226" t="s">
        <v>69</v>
      </c>
      <c r="D76" s="226">
        <v>62238.0</v>
      </c>
      <c r="E76" s="351">
        <v>1445833.63</v>
      </c>
      <c r="F76" s="31" t="s">
        <v>8803</v>
      </c>
      <c r="G76" s="67"/>
    </row>
    <row r="77" ht="15.75" hidden="1" customHeight="1">
      <c r="A77" s="225">
        <v>45728.0</v>
      </c>
      <c r="B77" s="226" t="s">
        <v>8743</v>
      </c>
      <c r="C77" s="226" t="s">
        <v>82</v>
      </c>
      <c r="D77" s="226">
        <v>27458.0</v>
      </c>
      <c r="E77" s="351">
        <v>-38917.11</v>
      </c>
      <c r="F77" s="33"/>
      <c r="G77" s="67"/>
    </row>
    <row r="78" ht="15.75" hidden="1" customHeight="1">
      <c r="A78" s="225">
        <v>45744.0</v>
      </c>
      <c r="B78" s="226" t="s">
        <v>8743</v>
      </c>
      <c r="C78" s="226" t="s">
        <v>69</v>
      </c>
      <c r="D78" s="226">
        <v>62622.0</v>
      </c>
      <c r="E78" s="351">
        <v>1272711.18</v>
      </c>
      <c r="F78" s="31" t="s">
        <v>8804</v>
      </c>
      <c r="G78" s="67"/>
    </row>
    <row r="79" ht="15.75" hidden="1" customHeight="1">
      <c r="A79" s="225">
        <v>45744.0</v>
      </c>
      <c r="B79" s="226" t="s">
        <v>8743</v>
      </c>
      <c r="C79" s="226" t="s">
        <v>82</v>
      </c>
      <c r="D79" s="226">
        <v>27846.0</v>
      </c>
      <c r="E79" s="351">
        <v>-30540.5</v>
      </c>
      <c r="F79" s="33"/>
      <c r="G79" s="22"/>
    </row>
    <row r="80" ht="15.75" hidden="1" customHeight="1">
      <c r="A80" s="225">
        <v>45755.0</v>
      </c>
      <c r="B80" s="226" t="s">
        <v>8743</v>
      </c>
      <c r="C80" s="226" t="s">
        <v>10</v>
      </c>
      <c r="D80" s="226">
        <v>16967.0</v>
      </c>
      <c r="E80" s="351">
        <v>718972.85</v>
      </c>
      <c r="F80" s="31" t="s">
        <v>8805</v>
      </c>
      <c r="G80" s="22"/>
    </row>
    <row r="81" ht="15.75" hidden="1" customHeight="1">
      <c r="A81" s="225">
        <v>45755.0</v>
      </c>
      <c r="B81" s="226" t="s">
        <v>8743</v>
      </c>
      <c r="C81" s="226" t="s">
        <v>82</v>
      </c>
      <c r="D81" s="226">
        <v>18564.0</v>
      </c>
      <c r="E81" s="351">
        <v>-20575.03</v>
      </c>
      <c r="F81" s="33"/>
      <c r="G81" s="22"/>
    </row>
    <row r="82" ht="15.75" hidden="1" customHeight="1">
      <c r="A82" s="225">
        <v>45759.0</v>
      </c>
      <c r="B82" s="226" t="s">
        <v>8743</v>
      </c>
      <c r="C82" s="226" t="s">
        <v>69</v>
      </c>
      <c r="D82" s="226">
        <v>62962.0</v>
      </c>
      <c r="E82" s="351">
        <v>457747.21</v>
      </c>
      <c r="F82" s="31" t="s">
        <v>8806</v>
      </c>
      <c r="G82" s="22"/>
    </row>
    <row r="83" ht="15.75" hidden="1" customHeight="1">
      <c r="A83" s="225">
        <v>45759.0</v>
      </c>
      <c r="B83" s="226" t="s">
        <v>8743</v>
      </c>
      <c r="C83" s="226" t="s">
        <v>82</v>
      </c>
      <c r="D83" s="226">
        <v>28169.0</v>
      </c>
      <c r="E83" s="351">
        <v>-12155.65</v>
      </c>
      <c r="F83" s="33"/>
      <c r="G83" s="22"/>
    </row>
    <row r="84" ht="15.75" hidden="1" customHeight="1">
      <c r="A84" s="225">
        <v>45768.0</v>
      </c>
      <c r="B84" s="226" t="s">
        <v>8743</v>
      </c>
      <c r="C84" s="226" t="s">
        <v>69</v>
      </c>
      <c r="D84" s="226">
        <v>17271.0</v>
      </c>
      <c r="E84" s="351">
        <v>1150894.64</v>
      </c>
      <c r="F84" s="31" t="s">
        <v>8807</v>
      </c>
      <c r="G84" s="22"/>
    </row>
    <row r="85" ht="15.75" hidden="1" customHeight="1">
      <c r="A85" s="225">
        <v>45768.0</v>
      </c>
      <c r="B85" s="226" t="s">
        <v>8743</v>
      </c>
      <c r="C85" s="226" t="s">
        <v>82</v>
      </c>
      <c r="D85" s="226">
        <v>18874.0</v>
      </c>
      <c r="E85" s="351">
        <v>-31535.48</v>
      </c>
      <c r="F85" s="33"/>
      <c r="G85" s="22"/>
    </row>
    <row r="86" ht="15.75" hidden="1" customHeight="1">
      <c r="A86" s="225">
        <v>45785.0</v>
      </c>
      <c r="B86" s="226" t="s">
        <v>8743</v>
      </c>
      <c r="C86" s="226" t="s">
        <v>10</v>
      </c>
      <c r="D86" s="226">
        <v>17641.0</v>
      </c>
      <c r="E86" s="351">
        <v>2558504.51</v>
      </c>
      <c r="F86" s="31" t="s">
        <v>8292</v>
      </c>
      <c r="G86" s="22"/>
    </row>
    <row r="87" ht="15.75" hidden="1" customHeight="1">
      <c r="A87" s="225">
        <v>45785.0</v>
      </c>
      <c r="B87" s="226" t="s">
        <v>8743</v>
      </c>
      <c r="C87" s="226" t="s">
        <v>82</v>
      </c>
      <c r="D87" s="226">
        <v>19269.0</v>
      </c>
      <c r="E87" s="351">
        <v>-72384.88</v>
      </c>
      <c r="F87" s="33"/>
      <c r="G87" s="22"/>
    </row>
    <row r="88" ht="15.75" hidden="1" customHeight="1">
      <c r="A88" s="225">
        <v>45801.0</v>
      </c>
      <c r="B88" s="226" t="s">
        <v>8743</v>
      </c>
      <c r="C88" s="226" t="s">
        <v>69</v>
      </c>
      <c r="D88" s="226">
        <v>64017.0</v>
      </c>
      <c r="E88" s="351">
        <v>1367668.13</v>
      </c>
      <c r="F88" s="31" t="s">
        <v>8808</v>
      </c>
      <c r="G88" s="22"/>
    </row>
    <row r="89" ht="15.75" hidden="1" customHeight="1">
      <c r="A89" s="225">
        <v>45801.0</v>
      </c>
      <c r="B89" s="226" t="s">
        <v>8743</v>
      </c>
      <c r="C89" s="226" t="s">
        <v>82</v>
      </c>
      <c r="D89" s="226">
        <v>29140.0</v>
      </c>
      <c r="E89" s="351">
        <v>-35241.89</v>
      </c>
      <c r="F89" s="33"/>
      <c r="G89" s="22"/>
    </row>
    <row r="90" ht="15.75" hidden="1" customHeight="1">
      <c r="A90" s="225">
        <v>45810.0</v>
      </c>
      <c r="B90" s="226" t="s">
        <v>8743</v>
      </c>
      <c r="C90" s="226" t="s">
        <v>10</v>
      </c>
      <c r="D90" s="226">
        <v>18140.0</v>
      </c>
      <c r="E90" s="351">
        <v>930593.76</v>
      </c>
      <c r="F90" s="31" t="s">
        <v>8809</v>
      </c>
      <c r="G90" s="22"/>
    </row>
    <row r="91" ht="15.75" hidden="1" customHeight="1">
      <c r="A91" s="225">
        <v>45810.0</v>
      </c>
      <c r="B91" s="226" t="s">
        <v>8743</v>
      </c>
      <c r="C91" s="226" t="s">
        <v>82</v>
      </c>
      <c r="D91" s="226">
        <v>19825.0</v>
      </c>
      <c r="E91" s="351">
        <v>-26500.21</v>
      </c>
      <c r="F91" s="43"/>
      <c r="G91" s="58"/>
    </row>
    <row r="92" ht="15.75" hidden="1" customHeight="1">
      <c r="A92" s="225">
        <v>45810.0</v>
      </c>
      <c r="B92" s="226" t="s">
        <v>8743</v>
      </c>
      <c r="C92" s="226" t="s">
        <v>82</v>
      </c>
      <c r="D92" s="226" t="s">
        <v>8810</v>
      </c>
      <c r="E92" s="351">
        <v>-46818.0</v>
      </c>
      <c r="F92" s="33"/>
      <c r="G92" s="22"/>
    </row>
    <row r="93" ht="15.75" hidden="1" customHeight="1">
      <c r="A93" s="225">
        <v>45818.0</v>
      </c>
      <c r="B93" s="226" t="s">
        <v>8743</v>
      </c>
      <c r="C93" s="226" t="s">
        <v>69</v>
      </c>
      <c r="D93" s="226">
        <v>64441.0</v>
      </c>
      <c r="E93" s="351">
        <v>1423870.38</v>
      </c>
      <c r="F93" s="31" t="s">
        <v>8811</v>
      </c>
      <c r="G93" s="22"/>
    </row>
    <row r="94" ht="15.75" hidden="1" customHeight="1">
      <c r="A94" s="225">
        <v>45818.0</v>
      </c>
      <c r="B94" s="226" t="s">
        <v>8743</v>
      </c>
      <c r="C94" s="226" t="s">
        <v>82</v>
      </c>
      <c r="D94" s="226">
        <v>29518.0</v>
      </c>
      <c r="E94" s="351">
        <v>-38044.11</v>
      </c>
      <c r="F94" s="33"/>
      <c r="G94" s="67"/>
    </row>
    <row r="95" ht="15.75" hidden="1" customHeight="1">
      <c r="A95" s="225">
        <v>45832.0</v>
      </c>
      <c r="B95" s="226" t="s">
        <v>8743</v>
      </c>
      <c r="C95" s="226" t="s">
        <v>69</v>
      </c>
      <c r="D95" s="226">
        <v>64769.0</v>
      </c>
      <c r="E95" s="351">
        <v>68481.7</v>
      </c>
      <c r="F95" s="31" t="s">
        <v>8812</v>
      </c>
      <c r="G95" s="22"/>
    </row>
    <row r="96" ht="15.75" hidden="1" customHeight="1">
      <c r="A96" s="225">
        <v>45832.0</v>
      </c>
      <c r="B96" s="226" t="s">
        <v>8743</v>
      </c>
      <c r="C96" s="226" t="s">
        <v>69</v>
      </c>
      <c r="D96" s="226">
        <v>64797.0</v>
      </c>
      <c r="E96" s="351">
        <v>1415758.38</v>
      </c>
      <c r="F96" s="43"/>
      <c r="G96" s="22"/>
    </row>
    <row r="97" ht="15.75" hidden="1" customHeight="1">
      <c r="A97" s="225">
        <v>45832.0</v>
      </c>
      <c r="B97" s="226" t="s">
        <v>8743</v>
      </c>
      <c r="C97" s="226" t="s">
        <v>82</v>
      </c>
      <c r="D97" s="226">
        <v>29843.0</v>
      </c>
      <c r="E97" s="351">
        <v>-39576.4</v>
      </c>
      <c r="F97" s="33"/>
      <c r="G97" s="22"/>
    </row>
    <row r="98" ht="15.75" hidden="1" customHeight="1">
      <c r="A98" s="225">
        <v>45843.0</v>
      </c>
      <c r="B98" s="226" t="s">
        <v>8743</v>
      </c>
      <c r="C98" s="226" t="s">
        <v>10</v>
      </c>
      <c r="D98" s="226">
        <v>18918.0</v>
      </c>
      <c r="E98" s="351">
        <v>1337948.7</v>
      </c>
      <c r="F98" s="31" t="s">
        <v>8813</v>
      </c>
      <c r="G98" s="22"/>
    </row>
    <row r="99" ht="15.75" hidden="1" customHeight="1">
      <c r="A99" s="225">
        <v>45843.0</v>
      </c>
      <c r="B99" s="226" t="s">
        <v>8743</v>
      </c>
      <c r="C99" s="226" t="s">
        <v>82</v>
      </c>
      <c r="D99" s="226">
        <v>20661.0</v>
      </c>
      <c r="E99" s="351">
        <v>-36652.14</v>
      </c>
      <c r="F99" s="33"/>
      <c r="G99" s="22"/>
    </row>
    <row r="100" ht="15.75" hidden="1" customHeight="1">
      <c r="A100" s="225">
        <v>45853.0</v>
      </c>
      <c r="B100" s="226" t="s">
        <v>8743</v>
      </c>
      <c r="C100" s="226" t="s">
        <v>69</v>
      </c>
      <c r="D100" s="226">
        <v>65334.0</v>
      </c>
      <c r="E100" s="351">
        <v>834137.89</v>
      </c>
      <c r="F100" s="31" t="s">
        <v>2195</v>
      </c>
      <c r="G100" s="22"/>
    </row>
    <row r="101" ht="15.75" hidden="1" customHeight="1">
      <c r="A101" s="225">
        <v>45853.0</v>
      </c>
      <c r="B101" s="226" t="s">
        <v>8743</v>
      </c>
      <c r="C101" s="226" t="s">
        <v>82</v>
      </c>
      <c r="D101" s="226">
        <v>30359.0</v>
      </c>
      <c r="E101" s="351">
        <v>-23350.39</v>
      </c>
      <c r="F101" s="33"/>
      <c r="G101" s="22"/>
    </row>
    <row r="102" ht="15.75" hidden="1" customHeight="1">
      <c r="A102" s="225">
        <v>45857.0</v>
      </c>
      <c r="B102" s="226" t="s">
        <v>8743</v>
      </c>
      <c r="C102" s="226" t="s">
        <v>69</v>
      </c>
      <c r="D102" s="226">
        <v>65527.0</v>
      </c>
      <c r="E102" s="351">
        <v>785533.51</v>
      </c>
      <c r="F102" s="207" t="s">
        <v>8814</v>
      </c>
      <c r="G102" s="22"/>
    </row>
    <row r="103" ht="15.75" hidden="1" customHeight="1">
      <c r="A103" s="225">
        <v>45857.0</v>
      </c>
      <c r="B103" s="226" t="s">
        <v>8743</v>
      </c>
      <c r="C103" s="226" t="s">
        <v>82</v>
      </c>
      <c r="D103" s="226">
        <v>30541.0</v>
      </c>
      <c r="E103" s="351">
        <v>-15627.79</v>
      </c>
      <c r="F103" s="207" t="s">
        <v>8815</v>
      </c>
      <c r="G103" s="22"/>
    </row>
    <row r="104" ht="15.75" hidden="1" customHeight="1">
      <c r="A104" s="686">
        <v>45866.0</v>
      </c>
      <c r="B104" s="206" t="s">
        <v>8743</v>
      </c>
      <c r="C104" s="206" t="s">
        <v>10</v>
      </c>
      <c r="D104" s="206">
        <v>19484.0</v>
      </c>
      <c r="E104" s="199">
        <v>2072394.69</v>
      </c>
      <c r="F104" s="31" t="s">
        <v>7345</v>
      </c>
      <c r="G104" s="22"/>
    </row>
    <row r="105" ht="15.75" customHeight="1">
      <c r="A105" s="686">
        <v>45866.0</v>
      </c>
      <c r="B105" s="206" t="s">
        <v>8743</v>
      </c>
      <c r="C105" s="206" t="s">
        <v>679</v>
      </c>
      <c r="D105" s="206">
        <v>21274.0</v>
      </c>
      <c r="E105" s="199">
        <v>-61976.84</v>
      </c>
      <c r="F105" s="33"/>
      <c r="G105" s="22"/>
    </row>
    <row r="106" ht="15.75" customHeight="1">
      <c r="A106" s="688">
        <v>45846.0</v>
      </c>
      <c r="B106" s="226" t="s">
        <v>8743</v>
      </c>
      <c r="C106" s="226" t="s">
        <v>7</v>
      </c>
      <c r="D106" s="226">
        <v>65986.0</v>
      </c>
      <c r="E106" s="351">
        <v>699205.95</v>
      </c>
      <c r="F106" s="31" t="s">
        <v>8816</v>
      </c>
      <c r="G106" s="22"/>
    </row>
    <row r="107" ht="15.75" customHeight="1">
      <c r="A107" s="688">
        <v>45846.0</v>
      </c>
      <c r="B107" s="226" t="s">
        <v>8743</v>
      </c>
      <c r="C107" s="226" t="s">
        <v>82</v>
      </c>
      <c r="D107" s="226">
        <v>30976.0</v>
      </c>
      <c r="E107" s="351">
        <v>-20781.17</v>
      </c>
      <c r="F107" s="33"/>
      <c r="G107" s="22"/>
    </row>
    <row r="108" ht="15.75" customHeight="1">
      <c r="A108" s="225">
        <v>45887.0</v>
      </c>
      <c r="B108" s="226" t="s">
        <v>8743</v>
      </c>
      <c r="C108" s="226" t="s">
        <v>7</v>
      </c>
      <c r="D108" s="226">
        <v>66194.0</v>
      </c>
      <c r="E108" s="351">
        <v>1651073.99</v>
      </c>
      <c r="F108" s="31" t="s">
        <v>8817</v>
      </c>
      <c r="G108" s="22"/>
    </row>
    <row r="109" ht="15.75" customHeight="1">
      <c r="A109" s="225">
        <v>45887.0</v>
      </c>
      <c r="B109" s="226" t="s">
        <v>8743</v>
      </c>
      <c r="C109" s="226" t="s">
        <v>679</v>
      </c>
      <c r="D109" s="226">
        <v>31172.0</v>
      </c>
      <c r="E109" s="351">
        <v>-41687.13</v>
      </c>
      <c r="F109" s="33"/>
      <c r="G109" s="67"/>
    </row>
    <row r="110" ht="15.75" customHeight="1">
      <c r="A110" s="225">
        <v>45894.0</v>
      </c>
      <c r="B110" s="226" t="s">
        <v>8743</v>
      </c>
      <c r="C110" s="226" t="s">
        <v>25</v>
      </c>
      <c r="D110" s="226">
        <v>20006.0</v>
      </c>
      <c r="E110" s="351">
        <v>2081856.69</v>
      </c>
      <c r="F110" s="31" t="s">
        <v>8818</v>
      </c>
      <c r="G110" s="22"/>
    </row>
    <row r="111" ht="15.75" customHeight="1">
      <c r="A111" s="225">
        <v>45894.0</v>
      </c>
      <c r="B111" s="226" t="s">
        <v>8743</v>
      </c>
      <c r="C111" s="226" t="s">
        <v>679</v>
      </c>
      <c r="D111" s="226">
        <v>21861.0</v>
      </c>
      <c r="E111" s="351">
        <v>-56947.5</v>
      </c>
      <c r="F111" s="33"/>
      <c r="G111" s="22"/>
    </row>
    <row r="112" ht="15.75" customHeight="1">
      <c r="A112" s="225">
        <v>45902.0</v>
      </c>
      <c r="B112" s="226" t="s">
        <v>8743</v>
      </c>
      <c r="C112" s="226" t="s">
        <v>25</v>
      </c>
      <c r="D112" s="226">
        <v>66597.0</v>
      </c>
      <c r="E112" s="351">
        <v>954115.69</v>
      </c>
      <c r="F112" s="31" t="s">
        <v>8819</v>
      </c>
      <c r="G112" s="22"/>
    </row>
    <row r="113" ht="15.75" customHeight="1">
      <c r="A113" s="225">
        <v>45902.0</v>
      </c>
      <c r="B113" s="226" t="s">
        <v>8743</v>
      </c>
      <c r="C113" s="226" t="s">
        <v>679</v>
      </c>
      <c r="D113" s="226">
        <v>31555.0</v>
      </c>
      <c r="E113" s="351">
        <v>-27849.03</v>
      </c>
      <c r="F113" s="33"/>
      <c r="G113" s="22"/>
    </row>
    <row r="114" ht="15.75" customHeight="1">
      <c r="A114" s="225">
        <v>45910.0</v>
      </c>
      <c r="B114" s="226" t="s">
        <v>8743</v>
      </c>
      <c r="C114" s="226" t="s">
        <v>25</v>
      </c>
      <c r="D114" s="226">
        <v>20336.0</v>
      </c>
      <c r="E114" s="351">
        <v>761030.14</v>
      </c>
      <c r="F114" s="31" t="s">
        <v>8820</v>
      </c>
      <c r="G114" s="22"/>
    </row>
    <row r="115" ht="15.75" customHeight="1">
      <c r="A115" s="225">
        <v>45910.0</v>
      </c>
      <c r="B115" s="226" t="s">
        <v>8743</v>
      </c>
      <c r="C115" s="226" t="s">
        <v>291</v>
      </c>
      <c r="D115" s="226">
        <v>22233.0</v>
      </c>
      <c r="E115" s="351">
        <v>-22635.91</v>
      </c>
      <c r="F115" s="33"/>
      <c r="G115" s="22"/>
    </row>
    <row r="116" ht="15.75" customHeight="1">
      <c r="A116" s="225">
        <v>45922.0</v>
      </c>
      <c r="B116" s="226" t="s">
        <v>8743</v>
      </c>
      <c r="C116" s="226" t="s">
        <v>25</v>
      </c>
      <c r="D116" s="226">
        <v>67047.0</v>
      </c>
      <c r="E116" s="351">
        <v>2531926.81</v>
      </c>
      <c r="F116" s="31" t="s">
        <v>8821</v>
      </c>
      <c r="G116" s="22"/>
    </row>
    <row r="117" ht="15.75" customHeight="1">
      <c r="A117" s="225">
        <v>45922.0</v>
      </c>
      <c r="B117" s="226" t="s">
        <v>8743</v>
      </c>
      <c r="C117" s="226" t="s">
        <v>291</v>
      </c>
      <c r="D117" s="226">
        <v>31974.0</v>
      </c>
      <c r="E117" s="351">
        <v>-64619.4</v>
      </c>
      <c r="F117" s="33"/>
      <c r="G117" s="22"/>
    </row>
    <row r="118" ht="15.75" customHeight="1">
      <c r="A118" s="225">
        <v>45937.0</v>
      </c>
      <c r="B118" s="226" t="s">
        <v>8743</v>
      </c>
      <c r="C118" s="226" t="s">
        <v>191</v>
      </c>
      <c r="D118" s="226">
        <v>20867.0</v>
      </c>
      <c r="E118" s="351">
        <v>1715605.31</v>
      </c>
      <c r="F118" s="31" t="s">
        <v>8822</v>
      </c>
      <c r="G118" s="22"/>
    </row>
    <row r="119" ht="15.75" customHeight="1">
      <c r="A119" s="225">
        <v>45937.0</v>
      </c>
      <c r="B119" s="226" t="s">
        <v>8743</v>
      </c>
      <c r="C119" s="226" t="s">
        <v>291</v>
      </c>
      <c r="D119" s="226">
        <v>22817.0</v>
      </c>
      <c r="E119" s="351">
        <v>-51273.17</v>
      </c>
      <c r="F119" s="33"/>
      <c r="G119" s="22"/>
    </row>
    <row r="120" ht="15.75" customHeight="1">
      <c r="A120" s="225">
        <v>45944.0</v>
      </c>
      <c r="B120" s="226" t="s">
        <v>8743</v>
      </c>
      <c r="C120" s="226" t="s">
        <v>25</v>
      </c>
      <c r="D120" s="226">
        <v>21013.0</v>
      </c>
      <c r="E120" s="351">
        <v>1304978.07</v>
      </c>
      <c r="F120" s="31" t="s">
        <v>7607</v>
      </c>
      <c r="G120" s="22"/>
    </row>
    <row r="121" ht="15.75" customHeight="1">
      <c r="A121" s="225">
        <v>45944.0</v>
      </c>
      <c r="B121" s="226" t="s">
        <v>8743</v>
      </c>
      <c r="C121" s="226" t="s">
        <v>291</v>
      </c>
      <c r="D121" s="226">
        <v>22971.0</v>
      </c>
      <c r="E121" s="351">
        <v>-36058.1</v>
      </c>
      <c r="F121" s="33"/>
      <c r="G121" s="22"/>
    </row>
    <row r="122" ht="15.75" customHeight="1">
      <c r="A122" s="689">
        <v>45961.0</v>
      </c>
      <c r="B122" s="690" t="s">
        <v>8743</v>
      </c>
      <c r="C122" s="690" t="s">
        <v>25</v>
      </c>
      <c r="D122" s="690">
        <v>21363.0</v>
      </c>
      <c r="E122" s="691">
        <v>2275350.61</v>
      </c>
      <c r="F122" s="31" t="s">
        <v>8823</v>
      </c>
      <c r="G122" s="22"/>
    </row>
    <row r="123" ht="15.75" customHeight="1">
      <c r="A123" s="689">
        <v>45961.0</v>
      </c>
      <c r="B123" s="690" t="s">
        <v>8743</v>
      </c>
      <c r="C123" s="690" t="s">
        <v>291</v>
      </c>
      <c r="D123" s="690">
        <v>23360.0</v>
      </c>
      <c r="E123" s="691">
        <v>-68065.48</v>
      </c>
      <c r="F123" s="33"/>
      <c r="G123" s="22"/>
    </row>
    <row r="124" ht="15.75" customHeight="1">
      <c r="A124" s="225">
        <v>45973.0</v>
      </c>
      <c r="B124" s="226" t="s">
        <v>8743</v>
      </c>
      <c r="C124" s="226" t="s">
        <v>191</v>
      </c>
      <c r="D124" s="226">
        <v>21612.0</v>
      </c>
      <c r="E124" s="29">
        <v>859332.07</v>
      </c>
      <c r="F124" s="31" t="s">
        <v>8824</v>
      </c>
      <c r="G124" s="22"/>
    </row>
    <row r="125" ht="15.75" customHeight="1">
      <c r="A125" s="225">
        <v>45973.0</v>
      </c>
      <c r="B125" s="226" t="s">
        <v>8743</v>
      </c>
      <c r="C125" s="226" t="s">
        <v>291</v>
      </c>
      <c r="D125" s="226">
        <v>23614.0</v>
      </c>
      <c r="E125" s="29">
        <v>-23756.5</v>
      </c>
      <c r="F125" s="33"/>
      <c r="G125" s="22"/>
    </row>
    <row r="126" ht="15.75" customHeight="1">
      <c r="A126" s="225">
        <v>45978.0</v>
      </c>
      <c r="B126" s="226" t="s">
        <v>8743</v>
      </c>
      <c r="C126" s="226" t="s">
        <v>25</v>
      </c>
      <c r="D126" s="226">
        <v>68335.0</v>
      </c>
      <c r="E126" s="29">
        <v>1181618.87</v>
      </c>
      <c r="F126" s="31" t="s">
        <v>8825</v>
      </c>
      <c r="G126" s="22"/>
    </row>
    <row r="127" ht="15.75" customHeight="1">
      <c r="A127" s="225">
        <v>45978.0</v>
      </c>
      <c r="B127" s="226" t="s">
        <v>8743</v>
      </c>
      <c r="C127" s="226" t="s">
        <v>291</v>
      </c>
      <c r="D127" s="226">
        <v>33131.0</v>
      </c>
      <c r="E127" s="29">
        <v>-35253.57</v>
      </c>
      <c r="F127" s="33"/>
      <c r="G127" s="22"/>
    </row>
    <row r="128" ht="15.75" customHeight="1">
      <c r="A128" s="225">
        <v>45989.0</v>
      </c>
      <c r="B128" s="226" t="s">
        <v>8743</v>
      </c>
      <c r="C128" s="226" t="s">
        <v>7</v>
      </c>
      <c r="D128" s="226">
        <v>21940.0</v>
      </c>
      <c r="E128" s="29">
        <v>1966880.56</v>
      </c>
      <c r="F128" s="31" t="s">
        <v>8826</v>
      </c>
      <c r="G128" s="22"/>
    </row>
    <row r="129" ht="15.75" customHeight="1">
      <c r="A129" s="225">
        <v>45989.0</v>
      </c>
      <c r="B129" s="226" t="s">
        <v>8743</v>
      </c>
      <c r="C129" s="226" t="s">
        <v>291</v>
      </c>
      <c r="D129" s="226">
        <v>23948.0</v>
      </c>
      <c r="E129" s="29">
        <v>-51248.61</v>
      </c>
      <c r="F129" s="33"/>
      <c r="G129" s="22"/>
    </row>
    <row r="130" ht="15.75" customHeight="1">
      <c r="A130" s="225">
        <v>45996.0</v>
      </c>
      <c r="B130" s="226" t="s">
        <v>8743</v>
      </c>
      <c r="C130" s="226" t="s">
        <v>25</v>
      </c>
      <c r="D130" s="226">
        <v>22117.0</v>
      </c>
      <c r="E130" s="29">
        <v>699413.83</v>
      </c>
      <c r="F130" s="31" t="s">
        <v>8827</v>
      </c>
      <c r="G130" s="22"/>
    </row>
    <row r="131" ht="15.75" customHeight="1">
      <c r="A131" s="225">
        <v>45996.0</v>
      </c>
      <c r="B131" s="226" t="s">
        <v>8743</v>
      </c>
      <c r="C131" s="226" t="s">
        <v>291</v>
      </c>
      <c r="D131" s="226">
        <v>24143.0</v>
      </c>
      <c r="E131" s="29">
        <v>-19225.9</v>
      </c>
      <c r="F131" s="33"/>
      <c r="G131" s="22"/>
    </row>
    <row r="132" ht="15.75" customHeight="1">
      <c r="A132" s="225">
        <v>46006.0</v>
      </c>
      <c r="B132" s="226" t="s">
        <v>8743</v>
      </c>
      <c r="C132" s="226" t="s">
        <v>7</v>
      </c>
      <c r="D132" s="226">
        <v>68927.0</v>
      </c>
      <c r="E132" s="29">
        <v>763623.69</v>
      </c>
      <c r="F132" s="31" t="s">
        <v>8828</v>
      </c>
      <c r="G132" s="22"/>
    </row>
    <row r="133" ht="15.75" customHeight="1">
      <c r="A133" s="225">
        <v>46006.0</v>
      </c>
      <c r="B133" s="226" t="s">
        <v>8743</v>
      </c>
      <c r="C133" s="226" t="s">
        <v>291</v>
      </c>
      <c r="D133" s="226">
        <v>33656.0</v>
      </c>
      <c r="E133" s="29">
        <v>-17414.8</v>
      </c>
      <c r="F133" s="33"/>
      <c r="G133" s="22"/>
    </row>
    <row r="134" ht="15.75" customHeight="1">
      <c r="A134" s="225">
        <v>46020.0</v>
      </c>
      <c r="B134" s="226" t="s">
        <v>8743</v>
      </c>
      <c r="C134" s="226" t="s">
        <v>7</v>
      </c>
      <c r="D134" s="226">
        <v>69210.0</v>
      </c>
      <c r="E134" s="29">
        <v>2403113.93</v>
      </c>
      <c r="F134" s="31" t="s">
        <v>8829</v>
      </c>
      <c r="G134" s="22"/>
    </row>
    <row r="135" ht="15.75" customHeight="1">
      <c r="A135" s="225">
        <v>46020.0</v>
      </c>
      <c r="B135" s="226" t="s">
        <v>8743</v>
      </c>
      <c r="C135" s="226" t="s">
        <v>291</v>
      </c>
      <c r="D135" s="226">
        <v>33894.0</v>
      </c>
      <c r="E135" s="29">
        <v>-65146.45</v>
      </c>
      <c r="F135" s="33"/>
      <c r="G135" s="22"/>
    </row>
    <row r="136" ht="15.75" customHeight="1">
      <c r="A136" s="225">
        <v>46030.0</v>
      </c>
      <c r="B136" s="226" t="s">
        <v>8743</v>
      </c>
      <c r="C136" s="226" t="s">
        <v>7</v>
      </c>
      <c r="D136" s="226">
        <v>22776.0</v>
      </c>
      <c r="E136" s="29">
        <v>580758.53</v>
      </c>
      <c r="F136" s="31" t="s">
        <v>8830</v>
      </c>
      <c r="G136" s="22"/>
    </row>
    <row r="137" ht="15.75" customHeight="1">
      <c r="A137" s="225">
        <v>46030.0</v>
      </c>
      <c r="B137" s="226" t="s">
        <v>8743</v>
      </c>
      <c r="C137" s="226" t="s">
        <v>291</v>
      </c>
      <c r="D137" s="226">
        <v>24865.0</v>
      </c>
      <c r="E137" s="29">
        <v>-17227.74</v>
      </c>
      <c r="F137" s="33"/>
      <c r="G137" s="22"/>
    </row>
    <row r="138" ht="15.75" customHeight="1">
      <c r="A138" s="225">
        <v>46038.0</v>
      </c>
      <c r="B138" s="226" t="s">
        <v>8743</v>
      </c>
      <c r="C138" s="226" t="s">
        <v>7</v>
      </c>
      <c r="D138" s="226">
        <v>22929.0</v>
      </c>
      <c r="E138" s="29">
        <v>1679057.47</v>
      </c>
      <c r="F138" s="31" t="s">
        <v>8831</v>
      </c>
      <c r="G138" s="22"/>
    </row>
    <row r="139" ht="15.75" customHeight="1">
      <c r="A139" s="225">
        <v>46038.0</v>
      </c>
      <c r="B139" s="226" t="s">
        <v>8743</v>
      </c>
      <c r="C139" s="226" t="s">
        <v>291</v>
      </c>
      <c r="D139" s="226">
        <v>25050.0</v>
      </c>
      <c r="E139" s="29">
        <v>-47382.51</v>
      </c>
      <c r="F139" s="33"/>
      <c r="G139" s="22"/>
    </row>
    <row r="140" ht="15.75" customHeight="1">
      <c r="A140" s="225">
        <v>46045.0</v>
      </c>
      <c r="B140" s="226" t="s">
        <v>8743</v>
      </c>
      <c r="C140" s="226" t="s">
        <v>69</v>
      </c>
      <c r="D140" s="226">
        <v>69793.0</v>
      </c>
      <c r="E140" s="29">
        <v>1170415.52</v>
      </c>
      <c r="F140" s="31" t="s">
        <v>8835</v>
      </c>
      <c r="G140" s="22"/>
    </row>
    <row r="141" ht="15.75" customHeight="1">
      <c r="A141" s="225">
        <v>46045.0</v>
      </c>
      <c r="B141" s="226" t="s">
        <v>8743</v>
      </c>
      <c r="C141" s="226" t="s">
        <v>291</v>
      </c>
      <c r="D141" s="226">
        <v>34431.0</v>
      </c>
      <c r="E141" s="29">
        <v>-34917.46</v>
      </c>
      <c r="F141" s="33"/>
      <c r="G141" s="22"/>
    </row>
    <row r="142" ht="15.75" customHeight="1">
      <c r="A142" s="225">
        <v>46056.0</v>
      </c>
      <c r="B142" s="226" t="s">
        <v>8743</v>
      </c>
      <c r="C142" s="226" t="s">
        <v>7</v>
      </c>
      <c r="D142" s="226">
        <v>70023.0</v>
      </c>
      <c r="E142" s="29">
        <v>1022263.61</v>
      </c>
      <c r="F142" s="31" t="s">
        <v>8838</v>
      </c>
      <c r="G142" s="22"/>
    </row>
    <row r="143" ht="15.75" customHeight="1">
      <c r="A143" s="225">
        <v>46056.0</v>
      </c>
      <c r="B143" s="226" t="s">
        <v>8743</v>
      </c>
      <c r="C143" s="226" t="s">
        <v>291</v>
      </c>
      <c r="D143" s="226">
        <v>34636.0</v>
      </c>
      <c r="E143" s="29">
        <v>-20825.28</v>
      </c>
      <c r="F143" s="33"/>
      <c r="G143" s="22"/>
    </row>
    <row r="144" ht="15.75" customHeight="1">
      <c r="A144" s="236">
        <v>46065.0</v>
      </c>
      <c r="B144" s="432" t="s">
        <v>8743</v>
      </c>
      <c r="C144" s="432" t="s">
        <v>7</v>
      </c>
      <c r="D144" s="432">
        <v>70242.0</v>
      </c>
      <c r="E144" s="229">
        <v>1307317.96</v>
      </c>
      <c r="F144" s="204" t="s">
        <v>8841</v>
      </c>
      <c r="G144" s="10" t="s">
        <v>8842</v>
      </c>
    </row>
    <row r="145" ht="15.75" customHeight="1">
      <c r="A145" s="236">
        <v>46065.0</v>
      </c>
      <c r="B145" s="432" t="s">
        <v>8743</v>
      </c>
      <c r="C145" s="432" t="s">
        <v>291</v>
      </c>
      <c r="D145" s="432">
        <v>34845.0</v>
      </c>
      <c r="E145" s="229">
        <v>-36127.13</v>
      </c>
      <c r="F145" s="33"/>
      <c r="G145" s="22"/>
    </row>
    <row r="146" ht="15.75" customHeight="1">
      <c r="A146" s="236">
        <v>46079.0</v>
      </c>
      <c r="B146" s="432" t="s">
        <v>8743</v>
      </c>
      <c r="C146" s="432" t="s">
        <v>7</v>
      </c>
      <c r="D146" s="432">
        <v>70544.0</v>
      </c>
      <c r="E146" s="229">
        <v>1444202.15</v>
      </c>
      <c r="F146" s="204" t="s">
        <v>8845</v>
      </c>
      <c r="G146" s="22"/>
    </row>
    <row r="147" ht="15.75" customHeight="1">
      <c r="A147" s="236">
        <v>46079.0</v>
      </c>
      <c r="B147" s="432" t="s">
        <v>8743</v>
      </c>
      <c r="C147" s="432" t="s">
        <v>291</v>
      </c>
      <c r="D147" s="432">
        <v>35104.0</v>
      </c>
      <c r="E147" s="229">
        <v>-39760.0</v>
      </c>
      <c r="F147" s="33"/>
      <c r="G147" s="22"/>
    </row>
    <row r="148" ht="15.75" customHeight="1">
      <c r="A148" s="236">
        <v>46091.0</v>
      </c>
      <c r="B148" s="432" t="s">
        <v>8743</v>
      </c>
      <c r="C148" s="432" t="s">
        <v>7</v>
      </c>
      <c r="D148" s="432">
        <v>70843.0</v>
      </c>
      <c r="E148" s="229">
        <v>1091899.91</v>
      </c>
      <c r="F148" s="204" t="s">
        <v>8848</v>
      </c>
      <c r="G148" s="22"/>
    </row>
    <row r="149" ht="15.75" customHeight="1">
      <c r="A149" s="236">
        <v>46091.0</v>
      </c>
      <c r="B149" s="432" t="s">
        <v>8743</v>
      </c>
      <c r="C149" s="432" t="s">
        <v>291</v>
      </c>
      <c r="D149" s="432">
        <v>35376.0</v>
      </c>
      <c r="E149" s="229">
        <v>-29264.79</v>
      </c>
      <c r="F149" s="33"/>
      <c r="G149" s="22"/>
    </row>
    <row r="150" ht="15.75" customHeight="1">
      <c r="A150" s="236">
        <v>46099.0</v>
      </c>
      <c r="B150" s="432" t="s">
        <v>8743</v>
      </c>
      <c r="C150" s="432" t="s">
        <v>7</v>
      </c>
      <c r="D150" s="432">
        <v>24072.0</v>
      </c>
      <c r="E150" s="229">
        <v>458588.58</v>
      </c>
      <c r="F150" s="204" t="s">
        <v>8849</v>
      </c>
      <c r="G150" s="22"/>
    </row>
    <row r="151" ht="15.75" customHeight="1">
      <c r="A151" s="236">
        <v>46099.0</v>
      </c>
      <c r="B151" s="432" t="s">
        <v>8743</v>
      </c>
      <c r="C151" s="432" t="s">
        <v>291</v>
      </c>
      <c r="D151" s="432">
        <v>26288.0</v>
      </c>
      <c r="E151" s="229">
        <v>-10342.67</v>
      </c>
      <c r="F151" s="33"/>
      <c r="G151" s="22"/>
    </row>
    <row r="152" ht="15.75" customHeight="1">
      <c r="A152" s="236">
        <v>46106.0</v>
      </c>
      <c r="B152" s="432" t="s">
        <v>8743</v>
      </c>
      <c r="C152" s="432" t="s">
        <v>7</v>
      </c>
      <c r="D152" s="432">
        <v>24173.0</v>
      </c>
      <c r="E152" s="229">
        <v>928475.27</v>
      </c>
      <c r="F152" s="204" t="s">
        <v>8851</v>
      </c>
      <c r="G152" s="22"/>
    </row>
    <row r="153" ht="15.75" customHeight="1">
      <c r="A153" s="236">
        <v>46106.0</v>
      </c>
      <c r="B153" s="432" t="s">
        <v>8743</v>
      </c>
      <c r="C153" s="432" t="s">
        <v>291</v>
      </c>
      <c r="D153" s="432">
        <v>26397.0</v>
      </c>
      <c r="E153" s="229">
        <v>-26034.36</v>
      </c>
      <c r="F153" s="33"/>
      <c r="G153" s="22"/>
    </row>
    <row r="154" ht="15.75" customHeight="1">
      <c r="A154" s="236">
        <v>46116.0</v>
      </c>
      <c r="B154" s="432" t="s">
        <v>8743</v>
      </c>
      <c r="C154" s="432" t="s">
        <v>7</v>
      </c>
      <c r="D154" s="432">
        <v>71354.0</v>
      </c>
      <c r="E154" s="229">
        <v>1143776.27</v>
      </c>
      <c r="F154" s="204" t="s">
        <v>8852</v>
      </c>
      <c r="G154" s="22"/>
    </row>
    <row r="155" ht="15.75" customHeight="1">
      <c r="A155" s="236">
        <v>46116.0</v>
      </c>
      <c r="B155" s="432" t="s">
        <v>8743</v>
      </c>
      <c r="C155" s="432" t="s">
        <v>291</v>
      </c>
      <c r="D155" s="432">
        <v>35825.0</v>
      </c>
      <c r="E155" s="229">
        <v>-31314.71</v>
      </c>
      <c r="F155" s="33"/>
      <c r="G155" s="22"/>
    </row>
    <row r="156" ht="15.75" customHeight="1">
      <c r="A156" s="236">
        <v>46133.0</v>
      </c>
      <c r="B156" s="432" t="s">
        <v>8743</v>
      </c>
      <c r="C156" s="432" t="s">
        <v>7</v>
      </c>
      <c r="D156" s="432">
        <v>71760.0</v>
      </c>
      <c r="E156" s="229">
        <v>1639986.04</v>
      </c>
      <c r="F156" s="204" t="s">
        <v>8854</v>
      </c>
      <c r="G156" s="22"/>
    </row>
    <row r="157" ht="15.75" customHeight="1">
      <c r="A157" s="236">
        <v>46133.0</v>
      </c>
      <c r="B157" s="432" t="s">
        <v>8743</v>
      </c>
      <c r="C157" s="432" t="s">
        <v>291</v>
      </c>
      <c r="D157" s="486"/>
      <c r="E157" s="229">
        <v>-52794.3</v>
      </c>
      <c r="F157" s="33"/>
      <c r="G157" s="22"/>
    </row>
    <row r="158" ht="15.75" customHeight="1">
      <c r="A158" s="481">
        <v>46154.0</v>
      </c>
      <c r="B158" s="432" t="s">
        <v>8743</v>
      </c>
      <c r="C158" s="432" t="s">
        <v>25</v>
      </c>
      <c r="D158" s="432">
        <v>25204.0</v>
      </c>
      <c r="E158" s="229">
        <v>1295925.75</v>
      </c>
      <c r="F158" s="204" t="s">
        <v>933</v>
      </c>
      <c r="G158" s="22"/>
    </row>
    <row r="159" ht="15.75" customHeight="1">
      <c r="A159" s="236">
        <v>46154.0</v>
      </c>
      <c r="B159" s="432" t="s">
        <v>8743</v>
      </c>
      <c r="C159" s="432" t="s">
        <v>291</v>
      </c>
      <c r="D159" s="432">
        <v>27513.0</v>
      </c>
      <c r="E159" s="229">
        <v>-33860.71</v>
      </c>
      <c r="F159" s="33"/>
      <c r="G159" s="22"/>
    </row>
    <row r="160" ht="15.75" customHeight="1">
      <c r="A160" s="236">
        <v>46171.0</v>
      </c>
      <c r="B160" s="432" t="s">
        <v>8743</v>
      </c>
      <c r="C160" s="432" t="s">
        <v>25</v>
      </c>
      <c r="D160" s="432">
        <v>72646.0</v>
      </c>
      <c r="E160" s="229">
        <v>1550183.92</v>
      </c>
      <c r="F160" s="261"/>
      <c r="G160" s="22"/>
    </row>
    <row r="161" ht="15.75" customHeight="1">
      <c r="A161" s="236">
        <v>46171.0</v>
      </c>
      <c r="B161" s="432" t="s">
        <v>8743</v>
      </c>
      <c r="C161" s="432" t="s">
        <v>291</v>
      </c>
      <c r="D161" s="432">
        <v>36984.0</v>
      </c>
      <c r="E161" s="229">
        <v>-36801.49</v>
      </c>
      <c r="F161" s="261"/>
      <c r="G161" s="22"/>
    </row>
    <row r="162" ht="15.75" customHeight="1">
      <c r="A162" s="236">
        <v>46177.0</v>
      </c>
      <c r="B162" s="432" t="s">
        <v>8743</v>
      </c>
      <c r="C162" s="432" t="s">
        <v>7</v>
      </c>
      <c r="D162" s="432">
        <v>25666.0</v>
      </c>
      <c r="E162" s="229">
        <v>1347766.19</v>
      </c>
      <c r="F162" s="261"/>
      <c r="G162" s="22"/>
    </row>
    <row r="163" ht="15.75" customHeight="1">
      <c r="A163" s="236">
        <v>46177.0</v>
      </c>
      <c r="B163" s="432" t="s">
        <v>8743</v>
      </c>
      <c r="C163" s="432" t="s">
        <v>679</v>
      </c>
      <c r="D163" s="432">
        <v>28012.0</v>
      </c>
      <c r="E163" s="229">
        <v>-38830.28</v>
      </c>
      <c r="F163" s="261"/>
      <c r="G163" s="22"/>
    </row>
    <row r="164" ht="15.75" customHeight="1">
      <c r="A164" s="236">
        <v>46183.0</v>
      </c>
      <c r="B164" s="432" t="s">
        <v>8743</v>
      </c>
      <c r="C164" s="432" t="s">
        <v>7</v>
      </c>
      <c r="D164" s="432">
        <v>25797.0</v>
      </c>
      <c r="E164" s="229">
        <v>1296792.38</v>
      </c>
      <c r="F164" s="261"/>
      <c r="G164" s="22"/>
    </row>
    <row r="165" ht="15.75" customHeight="1">
      <c r="A165" s="390">
        <v>46183.0</v>
      </c>
      <c r="B165" s="391" t="s">
        <v>8743</v>
      </c>
      <c r="C165" s="391" t="s">
        <v>679</v>
      </c>
      <c r="D165" s="391">
        <v>28141.0</v>
      </c>
      <c r="E165" s="695">
        <v>29995.49</v>
      </c>
      <c r="F165" s="261"/>
      <c r="G165" s="22"/>
    </row>
    <row r="166" ht="15.75" customHeight="1">
      <c r="A166" s="485"/>
      <c r="B166" s="486"/>
      <c r="C166" s="486"/>
      <c r="D166" s="486"/>
      <c r="E166" s="51"/>
      <c r="F166" s="261"/>
      <c r="G166" s="22"/>
    </row>
    <row r="167" ht="15.75" customHeight="1">
      <c r="A167" s="485"/>
      <c r="B167" s="486"/>
      <c r="C167" s="486"/>
      <c r="D167" s="486"/>
      <c r="E167" s="51"/>
      <c r="F167" s="261"/>
      <c r="G167" s="22"/>
    </row>
    <row r="168" ht="15.75" customHeight="1">
      <c r="A168" s="485"/>
      <c r="B168" s="486"/>
      <c r="C168" s="486"/>
      <c r="D168" s="486"/>
      <c r="E168" s="51"/>
      <c r="F168" s="261"/>
      <c r="G168" s="22"/>
    </row>
    <row r="169" ht="15.75" customHeight="1">
      <c r="A169" s="485"/>
      <c r="B169" s="486"/>
      <c r="C169" s="486"/>
      <c r="D169" s="486"/>
      <c r="E169" s="51"/>
      <c r="F169" s="261"/>
      <c r="G169" s="22"/>
    </row>
    <row r="170" ht="15.75" customHeight="1">
      <c r="A170" s="485"/>
      <c r="B170" s="486"/>
      <c r="C170" s="486"/>
      <c r="D170" s="486"/>
      <c r="E170" s="51"/>
      <c r="F170" s="261"/>
      <c r="G170" s="92"/>
    </row>
    <row r="171" ht="15.75" customHeight="1">
      <c r="A171" s="485"/>
      <c r="B171" s="486"/>
      <c r="C171" s="486"/>
      <c r="D171" s="486"/>
      <c r="E171" s="51"/>
      <c r="F171" s="261"/>
      <c r="G171" s="22"/>
    </row>
    <row r="172" ht="15.75" customHeight="1">
      <c r="A172" s="485"/>
      <c r="B172" s="486"/>
      <c r="C172" s="486"/>
      <c r="D172" s="486"/>
      <c r="E172" s="51"/>
      <c r="F172" s="261"/>
      <c r="G172" s="22"/>
    </row>
    <row r="173" ht="15.75" customHeight="1">
      <c r="A173" s="485"/>
      <c r="B173" s="486"/>
      <c r="C173" s="486"/>
      <c r="D173" s="486"/>
      <c r="E173" s="51"/>
      <c r="F173" s="261"/>
      <c r="G173" s="22"/>
    </row>
    <row r="174" ht="15.75" customHeight="1">
      <c r="A174" s="485"/>
      <c r="B174" s="486"/>
      <c r="C174" s="486"/>
      <c r="D174" s="486"/>
      <c r="E174" s="51"/>
      <c r="F174" s="261"/>
      <c r="G174" s="22"/>
    </row>
    <row r="175" ht="15.75" customHeight="1">
      <c r="A175" s="485"/>
      <c r="B175" s="486"/>
      <c r="C175" s="486"/>
      <c r="D175" s="486"/>
      <c r="E175" s="51"/>
      <c r="F175" s="261"/>
      <c r="G175" s="22"/>
    </row>
    <row r="176" ht="15.75" customHeight="1">
      <c r="A176" s="485"/>
      <c r="B176" s="486"/>
      <c r="C176" s="486"/>
      <c r="D176" s="486"/>
      <c r="E176" s="51"/>
      <c r="F176" s="261"/>
      <c r="G176" s="22"/>
    </row>
    <row r="177" ht="15.75" customHeight="1">
      <c r="A177" s="485"/>
      <c r="B177" s="486"/>
      <c r="C177" s="486"/>
      <c r="D177" s="486"/>
      <c r="E177" s="51"/>
      <c r="F177" s="261"/>
      <c r="G177" s="22"/>
    </row>
    <row r="178" ht="15.75" customHeight="1">
      <c r="A178" s="485"/>
      <c r="B178" s="486"/>
      <c r="C178" s="486"/>
      <c r="D178" s="486"/>
      <c r="E178" s="51"/>
      <c r="F178" s="261"/>
      <c r="G178" s="22"/>
    </row>
    <row r="179" ht="15.75" customHeight="1">
      <c r="A179" s="485"/>
      <c r="B179" s="486"/>
      <c r="C179" s="486"/>
      <c r="D179" s="486"/>
      <c r="E179" s="51"/>
      <c r="F179" s="261"/>
      <c r="G179" s="22"/>
    </row>
    <row r="180" ht="15.75" customHeight="1">
      <c r="A180" s="485"/>
      <c r="B180" s="486"/>
      <c r="C180" s="486"/>
      <c r="D180" s="486"/>
      <c r="E180" s="51"/>
      <c r="F180" s="261"/>
      <c r="G180" s="22"/>
    </row>
    <row r="181" ht="15.75" customHeight="1">
      <c r="A181" s="485"/>
      <c r="B181" s="486"/>
      <c r="C181" s="486"/>
      <c r="D181" s="486"/>
      <c r="E181" s="51"/>
      <c r="F181" s="261"/>
      <c r="G181" s="22"/>
    </row>
    <row r="182" ht="15.75" customHeight="1">
      <c r="A182" s="485"/>
      <c r="B182" s="486"/>
      <c r="C182" s="486"/>
      <c r="D182" s="486"/>
      <c r="E182" s="51"/>
      <c r="F182" s="261"/>
      <c r="G182" s="22"/>
    </row>
    <row r="183" ht="15.75" customHeight="1">
      <c r="A183" s="485"/>
      <c r="B183" s="486"/>
      <c r="C183" s="486"/>
      <c r="D183" s="486"/>
      <c r="E183" s="51"/>
      <c r="F183" s="261"/>
      <c r="G183" s="22"/>
    </row>
    <row r="184" ht="15.75" customHeight="1">
      <c r="A184" s="485"/>
      <c r="B184" s="486"/>
      <c r="C184" s="486"/>
      <c r="D184" s="486"/>
      <c r="E184" s="51"/>
      <c r="F184" s="261"/>
      <c r="G184" s="22"/>
    </row>
    <row r="185" ht="15.75" customHeight="1">
      <c r="A185" s="485"/>
      <c r="B185" s="486"/>
      <c r="C185" s="486"/>
      <c r="D185" s="486"/>
      <c r="E185" s="51"/>
      <c r="F185" s="261"/>
      <c r="G185" s="22"/>
    </row>
    <row r="186" ht="15.75" customHeight="1">
      <c r="A186" s="485"/>
      <c r="B186" s="486"/>
      <c r="C186" s="486"/>
      <c r="D186" s="486"/>
      <c r="E186" s="51"/>
      <c r="F186" s="261"/>
      <c r="G186" s="22"/>
    </row>
    <row r="187" ht="15.75" customHeight="1">
      <c r="A187" s="485"/>
      <c r="B187" s="486"/>
      <c r="C187" s="486"/>
      <c r="D187" s="486"/>
      <c r="E187" s="51"/>
      <c r="F187" s="261"/>
      <c r="G187" s="22"/>
    </row>
    <row r="188" ht="15.75" customHeight="1">
      <c r="A188" s="485"/>
      <c r="B188" s="486"/>
      <c r="C188" s="486"/>
      <c r="D188" s="486"/>
      <c r="E188" s="51"/>
      <c r="F188" s="261"/>
      <c r="G188" s="22"/>
    </row>
    <row r="189" ht="15.75" customHeight="1">
      <c r="A189" s="485"/>
      <c r="B189" s="486"/>
      <c r="C189" s="486"/>
      <c r="D189" s="486"/>
      <c r="E189" s="51"/>
      <c r="F189" s="261"/>
      <c r="G189" s="22"/>
    </row>
    <row r="190" ht="15.75" customHeight="1">
      <c r="A190" s="485"/>
      <c r="B190" s="486"/>
      <c r="C190" s="486"/>
      <c r="D190" s="486"/>
      <c r="E190" s="51"/>
      <c r="F190" s="261"/>
      <c r="G190" s="22"/>
    </row>
    <row r="191" ht="15.75" customHeight="1">
      <c r="A191" s="485"/>
      <c r="B191" s="486"/>
      <c r="C191" s="486"/>
      <c r="D191" s="486"/>
      <c r="E191" s="51"/>
      <c r="F191" s="261"/>
      <c r="G191" s="22"/>
    </row>
    <row r="192" ht="15.75" customHeight="1">
      <c r="A192" s="485"/>
      <c r="B192" s="486"/>
      <c r="C192" s="486"/>
      <c r="D192" s="486"/>
      <c r="E192" s="51"/>
      <c r="F192" s="261"/>
      <c r="G192" s="22"/>
    </row>
    <row r="193" ht="15.75" customHeight="1">
      <c r="A193" s="485"/>
      <c r="B193" s="486"/>
      <c r="C193" s="486"/>
      <c r="D193" s="486"/>
      <c r="E193" s="51"/>
      <c r="F193" s="261"/>
      <c r="G193" s="22"/>
    </row>
    <row r="194" ht="15.75" customHeight="1">
      <c r="A194" s="485"/>
      <c r="B194" s="486"/>
      <c r="C194" s="486"/>
      <c r="D194" s="486"/>
      <c r="E194" s="51"/>
      <c r="F194" s="261"/>
      <c r="G194" s="22"/>
    </row>
    <row r="195" ht="15.75" customHeight="1">
      <c r="A195" s="485"/>
      <c r="B195" s="486"/>
      <c r="C195" s="486"/>
      <c r="D195" s="486"/>
      <c r="E195" s="51"/>
      <c r="F195" s="261"/>
      <c r="G195" s="22"/>
    </row>
    <row r="196" ht="15.75" customHeight="1">
      <c r="A196" s="485"/>
      <c r="B196" s="486"/>
      <c r="C196" s="486"/>
      <c r="D196" s="486"/>
      <c r="E196" s="51"/>
      <c r="F196" s="261"/>
      <c r="G196" s="22"/>
    </row>
    <row r="197" ht="15.75" customHeight="1">
      <c r="A197" s="485"/>
      <c r="B197" s="486"/>
      <c r="C197" s="486"/>
      <c r="D197" s="486"/>
      <c r="E197" s="51"/>
      <c r="F197" s="261"/>
      <c r="G197" s="22"/>
    </row>
    <row r="198" ht="15.75" customHeight="1">
      <c r="A198" s="485"/>
      <c r="B198" s="486"/>
      <c r="C198" s="486"/>
      <c r="D198" s="486"/>
      <c r="E198" s="51"/>
      <c r="F198" s="261"/>
      <c r="G198" s="22"/>
    </row>
    <row r="199" ht="15.75" customHeight="1">
      <c r="A199" s="485"/>
      <c r="B199" s="486"/>
      <c r="C199" s="486"/>
      <c r="D199" s="486"/>
      <c r="E199" s="51"/>
      <c r="F199" s="261"/>
      <c r="G199" s="22"/>
    </row>
    <row r="200" ht="15.75" customHeight="1">
      <c r="A200" s="485"/>
      <c r="B200" s="486"/>
      <c r="C200" s="486"/>
      <c r="D200" s="486"/>
      <c r="E200" s="51"/>
      <c r="F200" s="261"/>
      <c r="G200" s="22"/>
    </row>
    <row r="201" ht="15.75" customHeight="1">
      <c r="A201" s="485"/>
      <c r="B201" s="486"/>
      <c r="C201" s="486"/>
      <c r="D201" s="486"/>
      <c r="E201" s="51"/>
      <c r="F201" s="261"/>
      <c r="G201" s="22"/>
    </row>
    <row r="202" ht="15.75" customHeight="1">
      <c r="A202" s="485"/>
      <c r="B202" s="486"/>
      <c r="C202" s="486"/>
      <c r="D202" s="486"/>
      <c r="E202" s="51"/>
      <c r="F202" s="261"/>
      <c r="G202" s="22"/>
    </row>
    <row r="203" ht="15.75" customHeight="1">
      <c r="A203" s="485"/>
      <c r="B203" s="486"/>
      <c r="C203" s="486"/>
      <c r="D203" s="486"/>
      <c r="E203" s="51"/>
      <c r="F203" s="261"/>
      <c r="G203" s="22"/>
    </row>
    <row r="204" ht="15.75" customHeight="1">
      <c r="A204" s="485"/>
      <c r="B204" s="486"/>
      <c r="C204" s="486"/>
      <c r="D204" s="486"/>
      <c r="E204" s="51"/>
      <c r="F204" s="261"/>
      <c r="G204" s="22"/>
    </row>
    <row r="205" ht="15.75" customHeight="1">
      <c r="A205" s="485"/>
      <c r="B205" s="486"/>
      <c r="C205" s="486"/>
      <c r="D205" s="486"/>
      <c r="E205" s="51"/>
      <c r="F205" s="261"/>
      <c r="G205" s="22"/>
    </row>
    <row r="206" ht="15.75" customHeight="1">
      <c r="A206" s="485"/>
      <c r="B206" s="486"/>
      <c r="C206" s="486"/>
      <c r="D206" s="486"/>
      <c r="E206" s="51"/>
      <c r="F206" s="261"/>
      <c r="G206" s="22"/>
    </row>
    <row r="207" ht="15.75" customHeight="1">
      <c r="A207" s="485"/>
      <c r="B207" s="486"/>
      <c r="C207" s="486"/>
      <c r="D207" s="486"/>
      <c r="E207" s="51"/>
      <c r="F207" s="261"/>
      <c r="G207" s="22"/>
    </row>
    <row r="208" ht="15.75" customHeight="1">
      <c r="A208" s="485"/>
      <c r="B208" s="486"/>
      <c r="C208" s="486"/>
      <c r="D208" s="486"/>
      <c r="E208" s="51"/>
      <c r="F208" s="261"/>
      <c r="G208" s="22"/>
    </row>
    <row r="209" ht="15.75" customHeight="1">
      <c r="A209" s="485"/>
      <c r="B209" s="486"/>
      <c r="C209" s="486"/>
      <c r="D209" s="486"/>
      <c r="E209" s="51"/>
      <c r="F209" s="261"/>
      <c r="G209" s="22"/>
    </row>
    <row r="210" ht="15.75" customHeight="1">
      <c r="A210" s="485"/>
      <c r="B210" s="486"/>
      <c r="C210" s="486"/>
      <c r="D210" s="486"/>
      <c r="E210" s="51"/>
      <c r="F210" s="261"/>
      <c r="G210" s="22"/>
    </row>
    <row r="211" ht="15.75" customHeight="1">
      <c r="A211" s="485"/>
      <c r="B211" s="486"/>
      <c r="C211" s="486"/>
      <c r="D211" s="486"/>
      <c r="E211" s="51"/>
      <c r="F211" s="261"/>
      <c r="G211" s="22"/>
    </row>
    <row r="212" ht="15.75" customHeight="1">
      <c r="A212" s="485"/>
      <c r="B212" s="486"/>
      <c r="C212" s="486"/>
      <c r="D212" s="486"/>
      <c r="E212" s="51"/>
      <c r="F212" s="261"/>
      <c r="G212" s="22"/>
    </row>
    <row r="213" ht="15.75" customHeight="1">
      <c r="A213" s="485"/>
      <c r="B213" s="486"/>
      <c r="C213" s="486"/>
      <c r="D213" s="486"/>
      <c r="E213" s="51"/>
      <c r="F213" s="261"/>
      <c r="G213" s="22"/>
    </row>
    <row r="214" ht="15.75" customHeight="1">
      <c r="A214" s="485"/>
      <c r="B214" s="486"/>
      <c r="C214" s="486"/>
      <c r="D214" s="486"/>
      <c r="E214" s="51"/>
      <c r="F214" s="261"/>
      <c r="G214" s="22"/>
    </row>
    <row r="215" ht="15.75" customHeight="1">
      <c r="A215" s="485"/>
      <c r="B215" s="486"/>
      <c r="C215" s="486"/>
      <c r="D215" s="486"/>
      <c r="E215" s="51"/>
      <c r="F215" s="261"/>
      <c r="G215" s="22"/>
    </row>
    <row r="216" ht="15.75" customHeight="1">
      <c r="A216" s="485"/>
      <c r="B216" s="486"/>
      <c r="C216" s="486"/>
      <c r="D216" s="486"/>
      <c r="E216" s="51"/>
      <c r="F216" s="261"/>
      <c r="G216" s="22"/>
    </row>
    <row r="217" ht="15.75" customHeight="1">
      <c r="A217" s="485"/>
      <c r="B217" s="486"/>
      <c r="C217" s="486"/>
      <c r="D217" s="486"/>
      <c r="E217" s="51"/>
      <c r="F217" s="261"/>
      <c r="G217" s="22"/>
    </row>
    <row r="218" ht="15.75" customHeight="1">
      <c r="A218" s="485"/>
      <c r="B218" s="486"/>
      <c r="C218" s="486"/>
      <c r="D218" s="486"/>
      <c r="E218" s="51"/>
      <c r="F218" s="261"/>
      <c r="G218" s="22"/>
    </row>
    <row r="219" ht="15.75" customHeight="1">
      <c r="A219" s="485"/>
      <c r="B219" s="486"/>
      <c r="C219" s="486"/>
      <c r="D219" s="486"/>
      <c r="E219" s="51"/>
      <c r="F219" s="261"/>
      <c r="G219" s="22"/>
    </row>
    <row r="220" ht="15.75" customHeight="1">
      <c r="A220" s="485"/>
      <c r="B220" s="486"/>
      <c r="C220" s="486"/>
      <c r="D220" s="486"/>
      <c r="E220" s="51"/>
      <c r="F220" s="261"/>
      <c r="G220" s="22"/>
    </row>
    <row r="221" ht="15.75" customHeight="1">
      <c r="A221" s="485"/>
      <c r="B221" s="486"/>
      <c r="C221" s="486"/>
      <c r="D221" s="486"/>
      <c r="E221" s="51"/>
      <c r="F221" s="261"/>
      <c r="G221" s="22"/>
    </row>
    <row r="222" ht="15.75" customHeight="1">
      <c r="A222" s="485"/>
      <c r="B222" s="486"/>
      <c r="C222" s="486"/>
      <c r="D222" s="486"/>
      <c r="E222" s="51"/>
      <c r="F222" s="261"/>
      <c r="G222" s="22"/>
    </row>
    <row r="223" ht="15.75" customHeight="1">
      <c r="A223" s="485"/>
      <c r="B223" s="486"/>
      <c r="C223" s="486"/>
      <c r="D223" s="486"/>
      <c r="E223" s="51"/>
      <c r="F223" s="261"/>
      <c r="G223" s="22"/>
    </row>
    <row r="224" ht="15.75" customHeight="1">
      <c r="A224" s="485"/>
      <c r="B224" s="486"/>
      <c r="C224" s="486"/>
      <c r="D224" s="486"/>
      <c r="E224" s="51"/>
      <c r="F224" s="261"/>
      <c r="G224" s="22"/>
    </row>
    <row r="225" ht="15.75" customHeight="1">
      <c r="A225" s="485"/>
      <c r="B225" s="486"/>
      <c r="C225" s="486"/>
      <c r="D225" s="486"/>
      <c r="E225" s="51"/>
      <c r="F225" s="261"/>
      <c r="G225" s="22"/>
    </row>
    <row r="226" ht="15.75" customHeight="1">
      <c r="A226" s="485"/>
      <c r="B226" s="486"/>
      <c r="C226" s="486"/>
      <c r="D226" s="486"/>
      <c r="E226" s="51"/>
      <c r="F226" s="261"/>
      <c r="G226" s="22"/>
    </row>
    <row r="227" ht="15.75" customHeight="1">
      <c r="A227" s="485"/>
      <c r="B227" s="486"/>
      <c r="C227" s="486"/>
      <c r="D227" s="486"/>
      <c r="E227" s="51"/>
      <c r="F227" s="261"/>
      <c r="G227" s="22"/>
    </row>
    <row r="228" ht="15.75" customHeight="1">
      <c r="A228" s="485"/>
      <c r="B228" s="486"/>
      <c r="C228" s="486"/>
      <c r="D228" s="486"/>
      <c r="E228" s="51"/>
      <c r="F228" s="261"/>
      <c r="G228" s="22"/>
    </row>
    <row r="229" ht="15.75" customHeight="1">
      <c r="A229" s="485"/>
      <c r="B229" s="486"/>
      <c r="C229" s="486"/>
      <c r="D229" s="486"/>
      <c r="E229" s="51"/>
      <c r="F229" s="261"/>
      <c r="G229" s="22"/>
    </row>
    <row r="230" ht="15.75" customHeight="1">
      <c r="A230" s="485"/>
      <c r="B230" s="486"/>
      <c r="C230" s="486"/>
      <c r="D230" s="486"/>
      <c r="E230" s="51"/>
      <c r="F230" s="261"/>
      <c r="G230" s="22"/>
    </row>
    <row r="231" ht="15.75" customHeight="1">
      <c r="A231" s="485"/>
      <c r="B231" s="486"/>
      <c r="C231" s="486"/>
      <c r="D231" s="486"/>
      <c r="E231" s="51"/>
      <c r="F231" s="261"/>
      <c r="G231" s="22"/>
    </row>
    <row r="232" ht="15.75" customHeight="1">
      <c r="A232" s="485"/>
      <c r="B232" s="486"/>
      <c r="C232" s="486"/>
      <c r="D232" s="486"/>
      <c r="E232" s="51"/>
      <c r="F232" s="261"/>
      <c r="G232" s="22"/>
    </row>
    <row r="233" ht="15.75" customHeight="1">
      <c r="A233" s="485"/>
      <c r="B233" s="486"/>
      <c r="C233" s="486"/>
      <c r="D233" s="486"/>
      <c r="E233" s="51"/>
      <c r="F233" s="261"/>
      <c r="G233" s="22"/>
    </row>
    <row r="234" ht="15.75" customHeight="1">
      <c r="A234" s="485"/>
      <c r="B234" s="486"/>
      <c r="C234" s="486"/>
      <c r="D234" s="486"/>
      <c r="E234" s="51"/>
      <c r="F234" s="261"/>
      <c r="G234" s="22"/>
    </row>
    <row r="235" ht="15.75" customHeight="1">
      <c r="A235" s="485"/>
      <c r="B235" s="486"/>
      <c r="C235" s="486"/>
      <c r="D235" s="486"/>
      <c r="E235" s="51"/>
      <c r="F235" s="261"/>
      <c r="G235" s="22"/>
    </row>
    <row r="236" ht="15.75" customHeight="1">
      <c r="A236" s="485"/>
      <c r="B236" s="486"/>
      <c r="C236" s="486"/>
      <c r="D236" s="486"/>
      <c r="E236" s="51"/>
      <c r="F236" s="261"/>
      <c r="G236" s="22"/>
    </row>
    <row r="237" ht="15.75" customHeight="1">
      <c r="A237" s="485"/>
      <c r="B237" s="486"/>
      <c r="C237" s="486"/>
      <c r="D237" s="486"/>
      <c r="E237" s="51"/>
      <c r="F237" s="261"/>
      <c r="G237" s="22"/>
    </row>
    <row r="238" ht="15.75" customHeight="1">
      <c r="A238" s="485"/>
      <c r="B238" s="486"/>
      <c r="C238" s="486"/>
      <c r="D238" s="486"/>
      <c r="E238" s="51"/>
      <c r="F238" s="261"/>
      <c r="G238" s="22"/>
    </row>
    <row r="239" ht="15.75" customHeight="1">
      <c r="A239" s="485"/>
      <c r="B239" s="486"/>
      <c r="C239" s="486"/>
      <c r="D239" s="486"/>
      <c r="E239" s="51"/>
      <c r="F239" s="261"/>
      <c r="G239" s="22"/>
    </row>
    <row r="240" ht="15.75" customHeight="1">
      <c r="A240" s="485"/>
      <c r="B240" s="486"/>
      <c r="C240" s="486"/>
      <c r="D240" s="486"/>
      <c r="E240" s="51"/>
      <c r="F240" s="261"/>
      <c r="G240" s="22"/>
    </row>
    <row r="241" ht="15.75" customHeight="1">
      <c r="A241" s="485"/>
      <c r="B241" s="486"/>
      <c r="C241" s="486"/>
      <c r="D241" s="486"/>
      <c r="E241" s="51"/>
      <c r="F241" s="261"/>
      <c r="G241" s="22"/>
    </row>
    <row r="242" ht="15.75" customHeight="1">
      <c r="A242" s="485"/>
      <c r="B242" s="486"/>
      <c r="C242" s="486"/>
      <c r="D242" s="486"/>
      <c r="E242" s="51"/>
      <c r="F242" s="261"/>
      <c r="G242" s="22"/>
    </row>
    <row r="243" ht="15.75" customHeight="1">
      <c r="A243" s="485"/>
      <c r="B243" s="486"/>
      <c r="C243" s="486"/>
      <c r="D243" s="486"/>
      <c r="E243" s="51"/>
      <c r="F243" s="261"/>
      <c r="G243" s="22"/>
    </row>
    <row r="244" ht="15.75" customHeight="1">
      <c r="A244" s="485"/>
      <c r="B244" s="486"/>
      <c r="C244" s="486"/>
      <c r="D244" s="486"/>
      <c r="E244" s="51"/>
      <c r="F244" s="261"/>
      <c r="G244" s="22"/>
    </row>
    <row r="245" ht="15.75" customHeight="1">
      <c r="A245" s="485"/>
      <c r="B245" s="486"/>
      <c r="C245" s="486"/>
      <c r="D245" s="486"/>
      <c r="E245" s="51"/>
      <c r="F245" s="261"/>
      <c r="G245" s="22"/>
    </row>
    <row r="246" ht="15.75" customHeight="1">
      <c r="A246" s="485"/>
      <c r="B246" s="486"/>
      <c r="C246" s="486"/>
      <c r="D246" s="486"/>
      <c r="E246" s="51"/>
      <c r="F246" s="261"/>
      <c r="G246" s="22"/>
    </row>
    <row r="247" ht="15.75" customHeight="1">
      <c r="A247" s="485"/>
      <c r="B247" s="486"/>
      <c r="C247" s="486"/>
      <c r="D247" s="486"/>
      <c r="E247" s="51"/>
      <c r="F247" s="261"/>
      <c r="G247" s="22"/>
    </row>
    <row r="248" ht="15.75" customHeight="1">
      <c r="A248" s="485"/>
      <c r="B248" s="486"/>
      <c r="C248" s="486"/>
      <c r="D248" s="486"/>
      <c r="E248" s="51"/>
      <c r="F248" s="261"/>
      <c r="G248" s="22"/>
    </row>
    <row r="249" ht="15.75" customHeight="1">
      <c r="A249" s="485"/>
      <c r="B249" s="486"/>
      <c r="C249" s="486"/>
      <c r="D249" s="486"/>
      <c r="E249" s="51"/>
      <c r="F249" s="261"/>
      <c r="G249" s="22"/>
    </row>
    <row r="250" ht="15.75" customHeight="1">
      <c r="A250" s="485"/>
      <c r="B250" s="486"/>
      <c r="C250" s="486"/>
      <c r="D250" s="486"/>
      <c r="E250" s="51"/>
      <c r="F250" s="261"/>
      <c r="G250" s="22"/>
    </row>
    <row r="251" ht="15.75" customHeight="1">
      <c r="A251" s="485"/>
      <c r="B251" s="486"/>
      <c r="C251" s="486"/>
      <c r="D251" s="486"/>
      <c r="E251" s="51"/>
      <c r="F251" s="261"/>
      <c r="G251" s="22"/>
    </row>
    <row r="252" ht="15.75" customHeight="1">
      <c r="A252" s="485"/>
      <c r="B252" s="486"/>
      <c r="C252" s="486"/>
      <c r="D252" s="486"/>
      <c r="E252" s="51"/>
      <c r="F252" s="261"/>
      <c r="G252" s="22"/>
    </row>
    <row r="253" ht="15.75" customHeight="1">
      <c r="A253" s="485"/>
      <c r="B253" s="486"/>
      <c r="C253" s="486"/>
      <c r="D253" s="486"/>
      <c r="E253" s="51"/>
      <c r="F253" s="261"/>
      <c r="G253" s="22"/>
    </row>
    <row r="254" ht="15.75" customHeight="1">
      <c r="A254" s="485"/>
      <c r="B254" s="486"/>
      <c r="C254" s="486"/>
      <c r="D254" s="486"/>
      <c r="E254" s="51"/>
      <c r="F254" s="261"/>
      <c r="G254" s="22"/>
    </row>
    <row r="255" ht="15.75" customHeight="1">
      <c r="A255" s="485"/>
      <c r="B255" s="486"/>
      <c r="C255" s="486"/>
      <c r="D255" s="486"/>
      <c r="E255" s="51"/>
      <c r="F255" s="261"/>
      <c r="G255" s="22"/>
    </row>
    <row r="256" ht="15.75" customHeight="1">
      <c r="A256" s="485"/>
      <c r="B256" s="486"/>
      <c r="C256" s="486"/>
      <c r="D256" s="486"/>
      <c r="E256" s="51"/>
      <c r="F256" s="261"/>
      <c r="G256" s="22"/>
    </row>
    <row r="257" ht="15.75" customHeight="1">
      <c r="A257" s="485"/>
      <c r="B257" s="486"/>
      <c r="C257" s="486"/>
      <c r="D257" s="486"/>
      <c r="E257" s="51"/>
      <c r="F257" s="261"/>
      <c r="G257" s="22"/>
    </row>
    <row r="258" ht="15.75" customHeight="1">
      <c r="A258" s="485"/>
      <c r="B258" s="486"/>
      <c r="C258" s="486"/>
      <c r="D258" s="486"/>
      <c r="E258" s="51"/>
      <c r="F258" s="261"/>
      <c r="G258" s="22"/>
    </row>
    <row r="259" ht="15.75" customHeight="1">
      <c r="A259" s="485"/>
      <c r="B259" s="486"/>
      <c r="C259" s="486"/>
      <c r="D259" s="486"/>
      <c r="E259" s="51"/>
      <c r="F259" s="261"/>
      <c r="G259" s="22"/>
    </row>
    <row r="260" ht="15.75" customHeight="1">
      <c r="A260" s="485"/>
      <c r="B260" s="486"/>
      <c r="C260" s="486"/>
      <c r="D260" s="486"/>
      <c r="E260" s="51"/>
      <c r="F260" s="261"/>
      <c r="G260" s="22"/>
    </row>
    <row r="261" ht="15.75" customHeight="1">
      <c r="A261" s="485"/>
      <c r="B261" s="486"/>
      <c r="C261" s="486"/>
      <c r="D261" s="486"/>
      <c r="E261" s="51"/>
      <c r="F261" s="261"/>
      <c r="G261" s="22"/>
    </row>
    <row r="262" ht="15.75" customHeight="1">
      <c r="A262" s="485"/>
      <c r="B262" s="486"/>
      <c r="C262" s="486"/>
      <c r="D262" s="486"/>
      <c r="E262" s="51"/>
      <c r="F262" s="261"/>
      <c r="G262" s="22"/>
    </row>
    <row r="263" ht="15.75" customHeight="1">
      <c r="A263" s="485"/>
      <c r="B263" s="486"/>
      <c r="C263" s="486"/>
      <c r="D263" s="486"/>
      <c r="E263" s="51"/>
      <c r="F263" s="261"/>
      <c r="G263" s="22"/>
    </row>
    <row r="264" ht="15.75" customHeight="1">
      <c r="A264" s="485"/>
      <c r="B264" s="486"/>
      <c r="C264" s="486"/>
      <c r="D264" s="486"/>
      <c r="E264" s="51"/>
      <c r="F264" s="261"/>
      <c r="G264" s="22"/>
    </row>
    <row r="265" ht="15.75" customHeight="1">
      <c r="A265" s="485"/>
      <c r="B265" s="486"/>
      <c r="C265" s="486"/>
      <c r="D265" s="486"/>
      <c r="E265" s="51"/>
      <c r="F265" s="261"/>
      <c r="G265" s="22"/>
    </row>
    <row r="266" ht="15.75" customHeight="1">
      <c r="A266" s="485"/>
      <c r="B266" s="486"/>
      <c r="C266" s="486"/>
      <c r="D266" s="486"/>
      <c r="E266" s="51"/>
      <c r="F266" s="261"/>
      <c r="G266" s="22"/>
    </row>
    <row r="267" ht="15.75" customHeight="1">
      <c r="A267" s="485"/>
      <c r="B267" s="486"/>
      <c r="C267" s="486"/>
      <c r="D267" s="486"/>
      <c r="E267" s="51"/>
      <c r="F267" s="261"/>
      <c r="G267" s="22"/>
    </row>
    <row r="268" ht="15.75" customHeight="1">
      <c r="A268" s="485"/>
      <c r="B268" s="486"/>
      <c r="C268" s="486"/>
      <c r="D268" s="486"/>
      <c r="E268" s="51"/>
      <c r="F268" s="261"/>
      <c r="G268" s="22"/>
    </row>
    <row r="269" ht="15.75" customHeight="1">
      <c r="A269" s="485"/>
      <c r="B269" s="486"/>
      <c r="C269" s="486"/>
      <c r="D269" s="486"/>
      <c r="E269" s="51"/>
      <c r="F269" s="261"/>
      <c r="G269" s="22"/>
    </row>
    <row r="270" ht="15.75" customHeight="1">
      <c r="A270" s="485"/>
      <c r="B270" s="486"/>
      <c r="C270" s="486"/>
      <c r="D270" s="486"/>
      <c r="E270" s="51"/>
      <c r="F270" s="261"/>
      <c r="G270" s="22"/>
    </row>
    <row r="271" ht="15.75" customHeight="1">
      <c r="A271" s="485"/>
      <c r="B271" s="486"/>
      <c r="C271" s="486"/>
      <c r="D271" s="486"/>
      <c r="E271" s="51"/>
      <c r="F271" s="261"/>
      <c r="G271" s="22"/>
    </row>
    <row r="272" ht="15.75" customHeight="1">
      <c r="A272" s="485"/>
      <c r="B272" s="486"/>
      <c r="C272" s="486"/>
      <c r="D272" s="486"/>
      <c r="E272" s="51"/>
      <c r="F272" s="261"/>
      <c r="G272" s="22"/>
    </row>
    <row r="273" ht="15.75" customHeight="1">
      <c r="A273" s="485"/>
      <c r="B273" s="486"/>
      <c r="C273" s="486"/>
      <c r="D273" s="486"/>
      <c r="E273" s="51"/>
      <c r="F273" s="261"/>
      <c r="G273" s="22"/>
    </row>
    <row r="274" ht="15.75" customHeight="1">
      <c r="A274" s="485"/>
      <c r="B274" s="486"/>
      <c r="C274" s="486"/>
      <c r="D274" s="486"/>
      <c r="E274" s="51"/>
      <c r="F274" s="261"/>
      <c r="G274" s="22"/>
    </row>
    <row r="275" ht="15.75" customHeight="1">
      <c r="A275" s="485"/>
      <c r="B275" s="486"/>
      <c r="C275" s="486"/>
      <c r="D275" s="486"/>
      <c r="E275" s="51"/>
      <c r="F275" s="261"/>
      <c r="G275" s="22"/>
    </row>
    <row r="276" ht="15.75" customHeight="1">
      <c r="A276" s="485"/>
      <c r="B276" s="486"/>
      <c r="C276" s="486"/>
      <c r="D276" s="486"/>
      <c r="E276" s="51"/>
      <c r="F276" s="261"/>
      <c r="G276" s="22"/>
    </row>
    <row r="277" ht="15.75" customHeight="1">
      <c r="A277" s="485"/>
      <c r="B277" s="486"/>
      <c r="C277" s="486"/>
      <c r="D277" s="486"/>
      <c r="E277" s="51"/>
      <c r="F277" s="261"/>
      <c r="G277" s="22"/>
    </row>
    <row r="278" ht="15.75" customHeight="1">
      <c r="A278" s="485"/>
      <c r="B278" s="486"/>
      <c r="C278" s="486"/>
      <c r="D278" s="486"/>
      <c r="E278" s="51"/>
      <c r="F278" s="261"/>
      <c r="G278" s="22"/>
    </row>
    <row r="279" ht="15.75" customHeight="1">
      <c r="A279" s="485"/>
      <c r="B279" s="486"/>
      <c r="C279" s="486"/>
      <c r="D279" s="486"/>
      <c r="E279" s="51"/>
      <c r="F279" s="261"/>
      <c r="G279" s="22"/>
    </row>
    <row r="280" ht="15.75" customHeight="1">
      <c r="A280" s="485"/>
      <c r="B280" s="486"/>
      <c r="C280" s="486"/>
      <c r="D280" s="486"/>
      <c r="E280" s="51"/>
      <c r="F280" s="261"/>
      <c r="G280" s="22"/>
    </row>
    <row r="281" ht="15.75" customHeight="1">
      <c r="A281" s="485"/>
      <c r="B281" s="486"/>
      <c r="C281" s="486"/>
      <c r="D281" s="486"/>
      <c r="E281" s="51"/>
      <c r="F281" s="261"/>
      <c r="G281" s="22"/>
    </row>
    <row r="282" ht="15.75" customHeight="1">
      <c r="A282" s="485"/>
      <c r="B282" s="486"/>
      <c r="C282" s="486"/>
      <c r="D282" s="486"/>
      <c r="E282" s="51"/>
      <c r="F282" s="261"/>
      <c r="G282" s="22"/>
    </row>
    <row r="283" ht="15.75" customHeight="1">
      <c r="A283" s="485"/>
      <c r="B283" s="486"/>
      <c r="C283" s="486"/>
      <c r="D283" s="486"/>
      <c r="E283" s="51"/>
      <c r="F283" s="261"/>
      <c r="G283" s="22"/>
    </row>
    <row r="284" ht="15.75" customHeight="1">
      <c r="A284" s="485"/>
      <c r="B284" s="486"/>
      <c r="C284" s="486"/>
      <c r="D284" s="486"/>
      <c r="E284" s="51"/>
      <c r="F284" s="261"/>
      <c r="G284" s="22"/>
    </row>
    <row r="285" ht="15.75" customHeight="1">
      <c r="A285" s="485"/>
      <c r="B285" s="486"/>
      <c r="C285" s="486"/>
      <c r="D285" s="486"/>
      <c r="E285" s="51"/>
      <c r="F285" s="261"/>
      <c r="G285" s="119"/>
    </row>
    <row r="286" ht="15.75" customHeight="1">
      <c r="A286" s="485"/>
      <c r="B286" s="486"/>
      <c r="C286" s="486"/>
      <c r="D286" s="486"/>
      <c r="E286" s="51"/>
      <c r="F286" s="261"/>
      <c r="G286" s="22"/>
    </row>
    <row r="287" ht="15.75" customHeight="1">
      <c r="A287" s="485"/>
      <c r="B287" s="486"/>
      <c r="C287" s="486"/>
      <c r="D287" s="486"/>
      <c r="E287" s="51"/>
      <c r="F287" s="261"/>
      <c r="G287" s="22"/>
    </row>
    <row r="288" ht="15.75" customHeight="1">
      <c r="A288" s="485"/>
      <c r="B288" s="486"/>
      <c r="C288" s="486"/>
      <c r="D288" s="486"/>
      <c r="E288" s="51"/>
      <c r="F288" s="261"/>
      <c r="G288" s="22"/>
    </row>
    <row r="289" ht="15.75" customHeight="1">
      <c r="A289" s="485"/>
      <c r="B289" s="486"/>
      <c r="C289" s="486"/>
      <c r="D289" s="486"/>
      <c r="E289" s="51"/>
      <c r="F289" s="261"/>
      <c r="G289" s="22"/>
    </row>
    <row r="290" ht="15.75" customHeight="1">
      <c r="A290" s="485"/>
      <c r="B290" s="486"/>
      <c r="C290" s="486"/>
      <c r="D290" s="486"/>
      <c r="E290" s="51"/>
      <c r="F290" s="261"/>
      <c r="G290" s="22"/>
    </row>
    <row r="291" ht="15.75" customHeight="1">
      <c r="A291" s="485"/>
      <c r="B291" s="486"/>
      <c r="C291" s="486"/>
      <c r="D291" s="486"/>
      <c r="E291" s="51"/>
      <c r="F291" s="261"/>
      <c r="G291" s="22"/>
    </row>
    <row r="292" ht="15.75" customHeight="1">
      <c r="A292" s="485"/>
      <c r="B292" s="486"/>
      <c r="C292" s="486"/>
      <c r="D292" s="486"/>
      <c r="E292" s="51"/>
      <c r="F292" s="261"/>
      <c r="G292" s="22"/>
    </row>
    <row r="293" ht="15.75" customHeight="1">
      <c r="A293" s="485"/>
      <c r="B293" s="486"/>
      <c r="C293" s="486"/>
      <c r="D293" s="486"/>
      <c r="E293" s="51"/>
      <c r="F293" s="261"/>
      <c r="G293" s="22"/>
    </row>
    <row r="294" ht="15.75" customHeight="1">
      <c r="A294" s="485"/>
      <c r="B294" s="486"/>
      <c r="C294" s="486"/>
      <c r="D294" s="486"/>
      <c r="E294" s="51"/>
      <c r="F294" s="261"/>
      <c r="G294" s="22"/>
    </row>
    <row r="295" ht="15.75" customHeight="1">
      <c r="A295" s="485"/>
      <c r="B295" s="486"/>
      <c r="C295" s="486"/>
      <c r="D295" s="486"/>
      <c r="E295" s="51"/>
      <c r="F295" s="261"/>
      <c r="G295" s="22"/>
    </row>
    <row r="296" ht="15.75" customHeight="1">
      <c r="A296" s="485"/>
      <c r="B296" s="486"/>
      <c r="C296" s="486"/>
      <c r="D296" s="486"/>
      <c r="E296" s="51"/>
      <c r="F296" s="261"/>
      <c r="G296" s="22"/>
    </row>
    <row r="297" ht="15.75" customHeight="1">
      <c r="A297" s="485"/>
      <c r="B297" s="486"/>
      <c r="C297" s="486"/>
      <c r="D297" s="486"/>
      <c r="E297" s="51"/>
      <c r="F297" s="261"/>
      <c r="G297" s="22"/>
    </row>
    <row r="298" ht="15.75" customHeight="1">
      <c r="A298" s="485"/>
      <c r="B298" s="486"/>
      <c r="C298" s="486"/>
      <c r="D298" s="486"/>
      <c r="E298" s="51"/>
      <c r="F298" s="261"/>
      <c r="G298" s="22"/>
    </row>
    <row r="299" ht="15.75" customHeight="1">
      <c r="A299" s="485"/>
      <c r="B299" s="486"/>
      <c r="C299" s="486"/>
      <c r="D299" s="486"/>
      <c r="E299" s="51"/>
      <c r="F299" s="261"/>
      <c r="G299" s="22"/>
    </row>
    <row r="300" ht="15.75" customHeight="1">
      <c r="A300" s="485"/>
      <c r="B300" s="486"/>
      <c r="C300" s="486"/>
      <c r="D300" s="486"/>
      <c r="E300" s="51"/>
      <c r="F300" s="261"/>
      <c r="G300" s="22"/>
    </row>
    <row r="301" ht="15.75" customHeight="1">
      <c r="A301" s="485"/>
      <c r="B301" s="486"/>
      <c r="C301" s="486"/>
      <c r="D301" s="486"/>
      <c r="E301" s="51"/>
      <c r="F301" s="261"/>
      <c r="G301" s="22"/>
    </row>
    <row r="302" ht="15.75" customHeight="1">
      <c r="A302" s="485"/>
      <c r="B302" s="486"/>
      <c r="C302" s="486"/>
      <c r="D302" s="486"/>
      <c r="E302" s="51"/>
      <c r="F302" s="261"/>
      <c r="G302" s="22"/>
    </row>
    <row r="303" ht="15.75" customHeight="1">
      <c r="A303" s="485"/>
      <c r="B303" s="486"/>
      <c r="C303" s="486"/>
      <c r="D303" s="486"/>
      <c r="E303" s="51"/>
      <c r="F303" s="261"/>
      <c r="G303" s="22"/>
    </row>
    <row r="304" ht="15.75" customHeight="1">
      <c r="A304" s="485"/>
      <c r="B304" s="486"/>
      <c r="C304" s="486"/>
      <c r="D304" s="486"/>
      <c r="E304" s="51"/>
      <c r="F304" s="261"/>
      <c r="G304" s="22"/>
    </row>
    <row r="305" ht="15.75" customHeight="1">
      <c r="A305" s="485"/>
      <c r="B305" s="486"/>
      <c r="C305" s="486"/>
      <c r="D305" s="486"/>
      <c r="E305" s="51"/>
      <c r="F305" s="261"/>
      <c r="G305" s="22"/>
    </row>
    <row r="306" ht="15.75" customHeight="1">
      <c r="A306" s="485"/>
      <c r="B306" s="486"/>
      <c r="C306" s="486"/>
      <c r="D306" s="486"/>
      <c r="E306" s="51"/>
      <c r="F306" s="261"/>
      <c r="G306" s="22"/>
    </row>
    <row r="307" ht="15.75" customHeight="1">
      <c r="A307" s="485"/>
      <c r="B307" s="486"/>
      <c r="C307" s="486"/>
      <c r="D307" s="486"/>
      <c r="E307" s="51"/>
      <c r="F307" s="261"/>
      <c r="G307" s="22"/>
    </row>
    <row r="308" ht="15.75" customHeight="1">
      <c r="A308" s="485"/>
      <c r="B308" s="486"/>
      <c r="C308" s="486"/>
      <c r="D308" s="486"/>
      <c r="E308" s="51"/>
      <c r="F308" s="261"/>
      <c r="G308" s="22"/>
    </row>
    <row r="309" ht="15.75" customHeight="1">
      <c r="A309" s="485"/>
      <c r="B309" s="486"/>
      <c r="C309" s="486"/>
      <c r="D309" s="486"/>
      <c r="E309" s="51"/>
      <c r="F309" s="261"/>
      <c r="G309" s="22"/>
    </row>
    <row r="310" ht="15.75" customHeight="1">
      <c r="A310" s="485"/>
      <c r="B310" s="486"/>
      <c r="C310" s="486"/>
      <c r="D310" s="486"/>
      <c r="E310" s="51"/>
      <c r="F310" s="261"/>
      <c r="G310" s="22"/>
    </row>
    <row r="311" ht="15.75" customHeight="1">
      <c r="A311" s="485"/>
      <c r="B311" s="486"/>
      <c r="C311" s="486"/>
      <c r="D311" s="486"/>
      <c r="E311" s="51"/>
      <c r="F311" s="261"/>
      <c r="G311" s="22"/>
    </row>
    <row r="312" ht="15.75" customHeight="1">
      <c r="A312" s="485"/>
      <c r="B312" s="486"/>
      <c r="C312" s="486"/>
      <c r="D312" s="486"/>
      <c r="E312" s="51"/>
      <c r="F312" s="261"/>
      <c r="G312" s="22"/>
    </row>
    <row r="313" ht="15.75" customHeight="1">
      <c r="A313" s="485"/>
      <c r="B313" s="486"/>
      <c r="C313" s="486"/>
      <c r="D313" s="486"/>
      <c r="E313" s="51"/>
      <c r="F313" s="261"/>
      <c r="G313" s="22"/>
    </row>
    <row r="314" ht="15.75" customHeight="1">
      <c r="A314" s="485"/>
      <c r="B314" s="486"/>
      <c r="C314" s="486"/>
      <c r="D314" s="486"/>
      <c r="E314" s="51"/>
      <c r="F314" s="261"/>
      <c r="G314" s="22"/>
    </row>
    <row r="315" ht="15.75" customHeight="1">
      <c r="A315" s="485"/>
      <c r="B315" s="486"/>
      <c r="C315" s="486"/>
      <c r="D315" s="486"/>
      <c r="E315" s="51"/>
      <c r="F315" s="261"/>
      <c r="G315" s="22"/>
    </row>
    <row r="316" ht="15.75" customHeight="1">
      <c r="A316" s="485"/>
      <c r="B316" s="486"/>
      <c r="C316" s="486"/>
      <c r="D316" s="486"/>
      <c r="E316" s="51"/>
      <c r="F316" s="261"/>
      <c r="G316" s="22"/>
    </row>
    <row r="317" ht="15.75" customHeight="1">
      <c r="A317" s="485"/>
      <c r="B317" s="486"/>
      <c r="C317" s="486"/>
      <c r="D317" s="486"/>
      <c r="E317" s="51"/>
      <c r="F317" s="261"/>
      <c r="G317" s="22"/>
    </row>
    <row r="318" ht="15.75" customHeight="1">
      <c r="A318" s="485"/>
      <c r="B318" s="486"/>
      <c r="C318" s="486"/>
      <c r="D318" s="486"/>
      <c r="E318" s="51"/>
      <c r="F318" s="261"/>
      <c r="G318" s="22"/>
    </row>
    <row r="319" ht="15.75" customHeight="1">
      <c r="A319" s="485"/>
      <c r="B319" s="486"/>
      <c r="C319" s="486"/>
      <c r="D319" s="486"/>
      <c r="E319" s="51"/>
      <c r="F319" s="261"/>
      <c r="G319" s="22"/>
    </row>
    <row r="320" ht="15.75" customHeight="1">
      <c r="A320" s="485"/>
      <c r="B320" s="486"/>
      <c r="C320" s="486"/>
      <c r="D320" s="486"/>
      <c r="E320" s="51"/>
      <c r="F320" s="261"/>
      <c r="G320" s="22"/>
    </row>
    <row r="321" ht="15.75" customHeight="1">
      <c r="A321" s="485"/>
      <c r="B321" s="486"/>
      <c r="C321" s="486"/>
      <c r="D321" s="486"/>
      <c r="E321" s="51"/>
      <c r="F321" s="261"/>
      <c r="G321" s="22"/>
    </row>
    <row r="322" ht="15.75" customHeight="1">
      <c r="A322" s="485"/>
      <c r="B322" s="486"/>
      <c r="C322" s="486"/>
      <c r="D322" s="486"/>
      <c r="E322" s="51"/>
      <c r="F322" s="261"/>
      <c r="G322" s="22"/>
    </row>
    <row r="323" ht="15.75" customHeight="1">
      <c r="A323" s="485"/>
      <c r="B323" s="486"/>
      <c r="C323" s="486"/>
      <c r="D323" s="486"/>
      <c r="E323" s="51"/>
      <c r="F323" s="261"/>
      <c r="G323" s="22"/>
    </row>
    <row r="324" ht="15.75" customHeight="1">
      <c r="A324" s="485"/>
      <c r="B324" s="486"/>
      <c r="C324" s="486"/>
      <c r="D324" s="486"/>
      <c r="E324" s="51"/>
      <c r="F324" s="261"/>
      <c r="G324" s="22"/>
    </row>
    <row r="325" ht="15.75" customHeight="1">
      <c r="A325" s="485"/>
      <c r="B325" s="486"/>
      <c r="C325" s="486"/>
      <c r="D325" s="486"/>
      <c r="E325" s="51"/>
      <c r="F325" s="261"/>
      <c r="G325" s="22"/>
    </row>
    <row r="326" ht="15.75" customHeight="1">
      <c r="A326" s="485"/>
      <c r="B326" s="486"/>
      <c r="C326" s="486"/>
      <c r="D326" s="486"/>
      <c r="E326" s="51"/>
      <c r="F326" s="261"/>
      <c r="G326" s="22"/>
    </row>
    <row r="327" ht="15.75" customHeight="1">
      <c r="A327" s="485"/>
      <c r="B327" s="486"/>
      <c r="C327" s="486"/>
      <c r="D327" s="486"/>
      <c r="E327" s="51"/>
      <c r="F327" s="261"/>
      <c r="G327" s="22"/>
    </row>
    <row r="328" ht="15.75" customHeight="1">
      <c r="A328" s="485"/>
      <c r="B328" s="486"/>
      <c r="C328" s="486"/>
      <c r="D328" s="486"/>
      <c r="E328" s="51"/>
      <c r="F328" s="261"/>
      <c r="G328" s="22"/>
    </row>
    <row r="329" ht="15.75" customHeight="1">
      <c r="A329" s="485"/>
      <c r="B329" s="486"/>
      <c r="C329" s="486"/>
      <c r="D329" s="486"/>
      <c r="E329" s="51"/>
      <c r="F329" s="261"/>
      <c r="G329" s="22"/>
    </row>
    <row r="330" ht="15.75" customHeight="1">
      <c r="A330" s="485"/>
      <c r="B330" s="486"/>
      <c r="C330" s="486"/>
      <c r="D330" s="486"/>
      <c r="E330" s="51"/>
      <c r="F330" s="261"/>
      <c r="G330" s="22"/>
    </row>
    <row r="331" ht="15.75" customHeight="1">
      <c r="A331" s="485"/>
      <c r="B331" s="486"/>
      <c r="C331" s="486"/>
      <c r="D331" s="486"/>
      <c r="E331" s="51"/>
      <c r="F331" s="261"/>
      <c r="G331" s="22"/>
    </row>
    <row r="332" ht="15.75" customHeight="1">
      <c r="A332" s="485"/>
      <c r="B332" s="486"/>
      <c r="C332" s="486"/>
      <c r="D332" s="486"/>
      <c r="E332" s="51"/>
      <c r="F332" s="261"/>
      <c r="G332" s="22"/>
    </row>
    <row r="333" ht="15.75" customHeight="1">
      <c r="A333" s="485"/>
      <c r="B333" s="486"/>
      <c r="C333" s="486"/>
      <c r="D333" s="486"/>
      <c r="E333" s="51"/>
      <c r="F333" s="261"/>
      <c r="G333" s="22"/>
    </row>
    <row r="334" ht="15.75" customHeight="1">
      <c r="A334" s="485"/>
      <c r="B334" s="486"/>
      <c r="C334" s="486"/>
      <c r="D334" s="486"/>
      <c r="E334" s="51"/>
      <c r="F334" s="261"/>
      <c r="G334" s="22"/>
    </row>
    <row r="335" ht="15.75" customHeight="1">
      <c r="A335" s="485"/>
      <c r="B335" s="486"/>
      <c r="C335" s="486"/>
      <c r="D335" s="486"/>
      <c r="E335" s="51"/>
      <c r="F335" s="261"/>
      <c r="G335" s="22"/>
    </row>
    <row r="336" ht="15.75" customHeight="1">
      <c r="A336" s="485"/>
      <c r="B336" s="486"/>
      <c r="C336" s="486"/>
      <c r="D336" s="486"/>
      <c r="E336" s="51"/>
      <c r="F336" s="261"/>
      <c r="G336" s="22"/>
    </row>
    <row r="337" ht="15.75" customHeight="1">
      <c r="A337" s="485"/>
      <c r="B337" s="486"/>
      <c r="C337" s="486"/>
      <c r="D337" s="486"/>
      <c r="E337" s="51"/>
      <c r="F337" s="261"/>
      <c r="G337" s="22"/>
    </row>
    <row r="338" ht="15.75" customHeight="1">
      <c r="A338" s="485"/>
      <c r="B338" s="486"/>
      <c r="C338" s="486"/>
      <c r="D338" s="486"/>
      <c r="E338" s="51"/>
      <c r="F338" s="261"/>
      <c r="G338" s="22"/>
    </row>
    <row r="339" ht="15.75" customHeight="1">
      <c r="A339" s="485"/>
      <c r="B339" s="486"/>
      <c r="C339" s="486"/>
      <c r="D339" s="486"/>
      <c r="E339" s="51"/>
      <c r="F339" s="261"/>
      <c r="G339" s="22"/>
    </row>
    <row r="340" ht="15.75" customHeight="1">
      <c r="A340" s="485"/>
      <c r="B340" s="486"/>
      <c r="C340" s="486"/>
      <c r="D340" s="486"/>
      <c r="E340" s="701"/>
      <c r="F340" s="261"/>
      <c r="G340" s="22"/>
    </row>
    <row r="341" ht="15.75" customHeight="1">
      <c r="A341" s="485"/>
      <c r="B341" s="486"/>
      <c r="C341" s="486"/>
      <c r="D341" s="486"/>
      <c r="E341" s="701"/>
      <c r="F341" s="261"/>
      <c r="G341" s="22"/>
    </row>
    <row r="342" ht="15.75" customHeight="1">
      <c r="A342" s="485"/>
      <c r="B342" s="486"/>
      <c r="C342" s="486"/>
      <c r="D342" s="486"/>
      <c r="E342" s="701"/>
      <c r="F342" s="261"/>
      <c r="G342" s="22"/>
    </row>
    <row r="343" ht="15.75" customHeight="1">
      <c r="A343" s="485"/>
      <c r="B343" s="486"/>
      <c r="C343" s="486"/>
      <c r="D343" s="486"/>
      <c r="E343" s="701"/>
      <c r="F343" s="261"/>
      <c r="G343" s="22"/>
    </row>
    <row r="344" ht="15.75" customHeight="1">
      <c r="A344" s="485"/>
      <c r="B344" s="486"/>
      <c r="C344" s="486"/>
      <c r="D344" s="486"/>
      <c r="E344" s="701"/>
      <c r="F344" s="261"/>
      <c r="G344" s="22"/>
    </row>
    <row r="345" ht="15.75" customHeight="1">
      <c r="A345" s="485"/>
      <c r="B345" s="486"/>
      <c r="C345" s="486"/>
      <c r="D345" s="486"/>
      <c r="E345" s="701"/>
      <c r="F345" s="261"/>
      <c r="G345" s="22"/>
    </row>
    <row r="346" ht="15.75" customHeight="1">
      <c r="A346" s="485"/>
      <c r="B346" s="486"/>
      <c r="C346" s="486"/>
      <c r="D346" s="486"/>
      <c r="E346" s="701"/>
      <c r="F346" s="261"/>
      <c r="G346" s="22"/>
    </row>
    <row r="347" ht="15.75" customHeight="1">
      <c r="A347" s="485"/>
      <c r="B347" s="486"/>
      <c r="C347" s="486"/>
      <c r="D347" s="486"/>
      <c r="E347" s="701"/>
      <c r="F347" s="261"/>
      <c r="G347" s="22"/>
    </row>
    <row r="348" ht="15.75" customHeight="1">
      <c r="A348" s="485"/>
      <c r="B348" s="486"/>
      <c r="C348" s="486"/>
      <c r="D348" s="486"/>
      <c r="E348" s="701"/>
      <c r="F348" s="261"/>
      <c r="G348" s="22"/>
    </row>
    <row r="349" ht="15.75" customHeight="1">
      <c r="A349" s="485"/>
      <c r="B349" s="486"/>
      <c r="C349" s="486"/>
      <c r="D349" s="486"/>
      <c r="E349" s="701"/>
      <c r="F349" s="261"/>
      <c r="G349" s="22"/>
    </row>
    <row r="350" ht="15.75" customHeight="1">
      <c r="A350" s="485"/>
      <c r="B350" s="486"/>
      <c r="C350" s="486"/>
      <c r="D350" s="486"/>
      <c r="E350" s="701"/>
      <c r="F350" s="261"/>
      <c r="G350" s="22"/>
    </row>
    <row r="351" ht="15.75" customHeight="1">
      <c r="A351" s="485"/>
      <c r="B351" s="486"/>
      <c r="C351" s="486"/>
      <c r="D351" s="486"/>
      <c r="E351" s="701"/>
      <c r="F351" s="261"/>
      <c r="G351" s="22"/>
    </row>
    <row r="352" ht="15.75" customHeight="1">
      <c r="A352" s="485"/>
      <c r="B352" s="486"/>
      <c r="C352" s="486"/>
      <c r="D352" s="486"/>
      <c r="E352" s="701"/>
      <c r="F352" s="261"/>
      <c r="G352" s="22"/>
    </row>
    <row r="353" ht="15.75" customHeight="1">
      <c r="A353" s="485"/>
      <c r="B353" s="486"/>
      <c r="C353" s="486"/>
      <c r="D353" s="486"/>
      <c r="E353" s="701"/>
      <c r="F353" s="261"/>
      <c r="G353" s="22"/>
    </row>
    <row r="354" ht="15.75" customHeight="1">
      <c r="A354" s="485"/>
      <c r="B354" s="486"/>
      <c r="C354" s="486"/>
      <c r="D354" s="486"/>
      <c r="E354" s="701"/>
      <c r="F354" s="261"/>
      <c r="G354" s="22"/>
    </row>
    <row r="355" ht="15.75" customHeight="1">
      <c r="A355" s="485"/>
      <c r="B355" s="486"/>
      <c r="C355" s="486"/>
      <c r="D355" s="486"/>
      <c r="E355" s="701"/>
      <c r="F355" s="261"/>
      <c r="G355" s="22"/>
    </row>
    <row r="356" ht="15.75" customHeight="1">
      <c r="A356" s="485"/>
      <c r="B356" s="486"/>
      <c r="C356" s="486"/>
      <c r="D356" s="486"/>
      <c r="E356" s="701"/>
      <c r="F356" s="261"/>
      <c r="G356" s="22"/>
    </row>
    <row r="357" ht="15.75" customHeight="1">
      <c r="A357" s="485"/>
      <c r="B357" s="486"/>
      <c r="C357" s="486"/>
      <c r="D357" s="486"/>
      <c r="E357" s="701"/>
      <c r="F357" s="261"/>
      <c r="G357" s="22"/>
    </row>
    <row r="358" ht="15.75" customHeight="1">
      <c r="A358" s="485"/>
      <c r="B358" s="486"/>
      <c r="C358" s="486"/>
      <c r="D358" s="486"/>
      <c r="E358" s="701"/>
      <c r="F358" s="261"/>
      <c r="G358" s="22"/>
    </row>
    <row r="359" ht="15.75" customHeight="1">
      <c r="A359" s="485"/>
      <c r="B359" s="486"/>
      <c r="C359" s="486"/>
      <c r="D359" s="486"/>
      <c r="E359" s="701"/>
      <c r="F359" s="261"/>
      <c r="G359" s="22"/>
    </row>
    <row r="360" ht="15.75" customHeight="1">
      <c r="A360" s="485"/>
      <c r="B360" s="486"/>
      <c r="C360" s="486"/>
      <c r="D360" s="486"/>
      <c r="E360" s="701"/>
      <c r="F360" s="261"/>
      <c r="G360" s="22"/>
    </row>
    <row r="361" ht="15.75" customHeight="1">
      <c r="A361" s="485"/>
      <c r="B361" s="486"/>
      <c r="C361" s="486"/>
      <c r="D361" s="486"/>
      <c r="E361" s="701"/>
      <c r="F361" s="261"/>
      <c r="G361" s="22"/>
    </row>
    <row r="362" ht="15.75" customHeight="1">
      <c r="A362" s="485"/>
      <c r="B362" s="486"/>
      <c r="C362" s="486"/>
      <c r="D362" s="486"/>
      <c r="E362" s="701"/>
      <c r="F362" s="261"/>
      <c r="G362" s="22"/>
    </row>
    <row r="363" ht="15.75" customHeight="1">
      <c r="A363" s="485"/>
      <c r="B363" s="486"/>
      <c r="C363" s="486"/>
      <c r="D363" s="486"/>
      <c r="E363" s="701"/>
      <c r="F363" s="261"/>
      <c r="G363" s="22"/>
    </row>
    <row r="364" ht="15.75" customHeight="1">
      <c r="A364" s="485"/>
      <c r="B364" s="486"/>
      <c r="C364" s="486"/>
      <c r="D364" s="486"/>
      <c r="E364" s="701"/>
      <c r="F364" s="261"/>
      <c r="G364" s="22"/>
    </row>
    <row r="365" ht="15.75" customHeight="1">
      <c r="A365" s="485"/>
      <c r="B365" s="486"/>
      <c r="C365" s="486"/>
      <c r="D365" s="486"/>
      <c r="E365" s="701"/>
      <c r="F365" s="261"/>
      <c r="G365" s="22"/>
    </row>
    <row r="366" ht="15.75" customHeight="1">
      <c r="A366" s="485"/>
      <c r="B366" s="486"/>
      <c r="C366" s="486"/>
      <c r="D366" s="486"/>
      <c r="E366" s="701"/>
      <c r="F366" s="261"/>
      <c r="G366" s="22"/>
    </row>
    <row r="367" ht="15.75" customHeight="1">
      <c r="A367" s="485"/>
      <c r="B367" s="486"/>
      <c r="C367" s="486"/>
      <c r="D367" s="486"/>
      <c r="E367" s="701"/>
      <c r="F367" s="261"/>
      <c r="G367" s="22"/>
    </row>
    <row r="368" ht="15.75" customHeight="1">
      <c r="A368" s="485"/>
      <c r="B368" s="486"/>
      <c r="C368" s="486"/>
      <c r="D368" s="486"/>
      <c r="E368" s="701"/>
      <c r="F368" s="261"/>
      <c r="G368" s="22"/>
    </row>
    <row r="369" ht="15.75" customHeight="1">
      <c r="A369" s="485"/>
      <c r="B369" s="486"/>
      <c r="C369" s="486"/>
      <c r="D369" s="486"/>
      <c r="E369" s="701"/>
      <c r="F369" s="261"/>
      <c r="G369" s="22"/>
    </row>
    <row r="370" ht="15.75" customHeight="1">
      <c r="A370" s="485"/>
      <c r="B370" s="486"/>
      <c r="C370" s="486"/>
      <c r="D370" s="486"/>
      <c r="E370" s="701"/>
      <c r="F370" s="261"/>
      <c r="G370" s="22"/>
    </row>
    <row r="371" ht="15.75" customHeight="1">
      <c r="A371" s="485"/>
      <c r="B371" s="486"/>
      <c r="C371" s="486"/>
      <c r="D371" s="486"/>
      <c r="E371" s="701"/>
      <c r="F371" s="261"/>
      <c r="G371" s="22"/>
    </row>
    <row r="372" ht="15.75" customHeight="1">
      <c r="A372" s="485"/>
      <c r="B372" s="486"/>
      <c r="C372" s="486"/>
      <c r="D372" s="486"/>
      <c r="E372" s="701"/>
      <c r="F372" s="261"/>
      <c r="G372" s="22"/>
    </row>
    <row r="373" ht="15.75" customHeight="1">
      <c r="A373" s="485"/>
      <c r="B373" s="486"/>
      <c r="C373" s="486"/>
      <c r="D373" s="486"/>
      <c r="E373" s="701"/>
      <c r="F373" s="261"/>
      <c r="G373" s="22"/>
    </row>
    <row r="374" ht="15.75" customHeight="1">
      <c r="A374" s="485"/>
      <c r="B374" s="486"/>
      <c r="C374" s="486"/>
      <c r="D374" s="486"/>
      <c r="E374" s="701"/>
      <c r="F374" s="261"/>
      <c r="G374" s="22"/>
    </row>
    <row r="375" ht="15.75" customHeight="1">
      <c r="A375" s="485"/>
      <c r="B375" s="486"/>
      <c r="C375" s="486"/>
      <c r="D375" s="486"/>
      <c r="E375" s="701"/>
      <c r="F375" s="261"/>
      <c r="G375" s="22"/>
    </row>
    <row r="376" ht="15.75" customHeight="1">
      <c r="A376" s="485"/>
      <c r="B376" s="486"/>
      <c r="C376" s="486"/>
      <c r="D376" s="486"/>
      <c r="E376" s="701"/>
      <c r="F376" s="261"/>
      <c r="G376" s="22"/>
    </row>
    <row r="377" ht="15.75" customHeight="1">
      <c r="A377" s="485"/>
      <c r="B377" s="486"/>
      <c r="C377" s="486"/>
      <c r="D377" s="486"/>
      <c r="E377" s="701"/>
      <c r="F377" s="261"/>
      <c r="G377" s="22"/>
    </row>
    <row r="378" ht="15.75" customHeight="1">
      <c r="A378" s="485"/>
      <c r="B378" s="486"/>
      <c r="C378" s="486"/>
      <c r="D378" s="486"/>
      <c r="E378" s="701"/>
      <c r="F378" s="261"/>
      <c r="G378" s="22"/>
    </row>
    <row r="379" ht="15.75" customHeight="1">
      <c r="A379" s="485"/>
      <c r="B379" s="486"/>
      <c r="C379" s="486"/>
      <c r="D379" s="486"/>
      <c r="E379" s="701"/>
      <c r="F379" s="261"/>
      <c r="G379" s="22"/>
    </row>
    <row r="380" ht="15.75" customHeight="1">
      <c r="A380" s="485"/>
      <c r="B380" s="486"/>
      <c r="C380" s="486"/>
      <c r="D380" s="486"/>
      <c r="E380" s="701"/>
      <c r="F380" s="261"/>
      <c r="G380" s="22"/>
    </row>
    <row r="381" ht="15.75" customHeight="1">
      <c r="A381" s="485"/>
      <c r="B381" s="486"/>
      <c r="C381" s="486"/>
      <c r="D381" s="486"/>
      <c r="E381" s="701"/>
      <c r="F381" s="261"/>
      <c r="G381" s="22"/>
    </row>
    <row r="382" ht="15.75" customHeight="1">
      <c r="A382" s="485"/>
      <c r="B382" s="486"/>
      <c r="C382" s="486"/>
      <c r="D382" s="486"/>
      <c r="E382" s="701"/>
      <c r="F382" s="261"/>
      <c r="G382" s="22"/>
    </row>
    <row r="383" ht="15.75" customHeight="1">
      <c r="A383" s="485"/>
      <c r="B383" s="486"/>
      <c r="C383" s="486"/>
      <c r="D383" s="486"/>
      <c r="E383" s="701"/>
      <c r="F383" s="261"/>
      <c r="G383" s="22"/>
    </row>
    <row r="384" ht="15.75" customHeight="1">
      <c r="A384" s="485"/>
      <c r="B384" s="486"/>
      <c r="C384" s="486"/>
      <c r="D384" s="486"/>
      <c r="E384" s="701"/>
      <c r="F384" s="261"/>
      <c r="G384" s="22"/>
    </row>
    <row r="385" ht="15.75" customHeight="1">
      <c r="A385" s="485"/>
      <c r="B385" s="486"/>
      <c r="C385" s="486"/>
      <c r="D385" s="486"/>
      <c r="E385" s="701"/>
      <c r="F385" s="261"/>
      <c r="G385" s="22"/>
    </row>
    <row r="386" ht="15.75" customHeight="1">
      <c r="A386" s="485"/>
      <c r="B386" s="486"/>
      <c r="C386" s="486"/>
      <c r="D386" s="486"/>
      <c r="E386" s="701"/>
      <c r="F386" s="261"/>
      <c r="G386" s="22"/>
    </row>
    <row r="387" ht="15.75" customHeight="1">
      <c r="A387" s="485"/>
      <c r="B387" s="486"/>
      <c r="C387" s="486"/>
      <c r="D387" s="486"/>
      <c r="E387" s="701"/>
      <c r="F387" s="261"/>
      <c r="G387" s="22"/>
    </row>
    <row r="388" ht="15.75" customHeight="1">
      <c r="A388" s="485"/>
      <c r="B388" s="486"/>
      <c r="C388" s="486"/>
      <c r="D388" s="486"/>
      <c r="E388" s="701"/>
      <c r="F388" s="261"/>
      <c r="G388" s="22"/>
    </row>
    <row r="389" ht="15.75" customHeight="1">
      <c r="A389" s="485"/>
      <c r="B389" s="486"/>
      <c r="C389" s="486"/>
      <c r="D389" s="486"/>
      <c r="E389" s="701"/>
      <c r="F389" s="261"/>
      <c r="G389" s="22"/>
    </row>
    <row r="390" ht="15.75" customHeight="1">
      <c r="A390" s="485"/>
      <c r="B390" s="486"/>
      <c r="C390" s="486"/>
      <c r="D390" s="486"/>
      <c r="E390" s="701"/>
      <c r="F390" s="261"/>
      <c r="G390" s="22"/>
    </row>
    <row r="391" ht="15.75" customHeight="1">
      <c r="A391" s="485"/>
      <c r="B391" s="486"/>
      <c r="C391" s="486"/>
      <c r="D391" s="486"/>
      <c r="E391" s="701"/>
      <c r="F391" s="261"/>
      <c r="G391" s="22"/>
    </row>
    <row r="392" ht="15.75" customHeight="1">
      <c r="A392" s="485"/>
      <c r="B392" s="486"/>
      <c r="C392" s="486"/>
      <c r="D392" s="486"/>
      <c r="E392" s="701"/>
      <c r="F392" s="261"/>
      <c r="G392" s="22"/>
    </row>
    <row r="393" ht="15.75" customHeight="1">
      <c r="A393" s="485"/>
      <c r="B393" s="486"/>
      <c r="C393" s="486"/>
      <c r="D393" s="486"/>
      <c r="E393" s="701"/>
      <c r="F393" s="261"/>
      <c r="G393" s="22"/>
    </row>
    <row r="394" ht="15.75" customHeight="1">
      <c r="A394" s="485"/>
      <c r="B394" s="486"/>
      <c r="C394" s="486"/>
      <c r="D394" s="486"/>
      <c r="E394" s="701"/>
      <c r="F394" s="261"/>
      <c r="G394" s="22"/>
    </row>
    <row r="395" ht="15.75" customHeight="1">
      <c r="A395" s="485"/>
      <c r="B395" s="486"/>
      <c r="C395" s="486"/>
      <c r="D395" s="486"/>
      <c r="E395" s="701"/>
      <c r="F395" s="261"/>
      <c r="G395" s="22"/>
    </row>
    <row r="396" ht="15.75" customHeight="1">
      <c r="A396" s="485"/>
      <c r="B396" s="486"/>
      <c r="C396" s="486"/>
      <c r="D396" s="486"/>
      <c r="E396" s="701"/>
      <c r="F396" s="261"/>
      <c r="G396" s="22"/>
    </row>
    <row r="397" ht="15.75" customHeight="1">
      <c r="A397" s="485"/>
      <c r="B397" s="486"/>
      <c r="C397" s="486"/>
      <c r="D397" s="486"/>
      <c r="E397" s="701"/>
      <c r="F397" s="261"/>
      <c r="G397" s="22"/>
    </row>
    <row r="398" ht="15.75" customHeight="1">
      <c r="A398" s="485"/>
      <c r="B398" s="486"/>
      <c r="C398" s="486"/>
      <c r="D398" s="486"/>
      <c r="E398" s="701"/>
      <c r="F398" s="261"/>
      <c r="G398" s="22"/>
    </row>
    <row r="399" ht="15.75" customHeight="1">
      <c r="A399" s="485"/>
      <c r="B399" s="486"/>
      <c r="C399" s="486"/>
      <c r="D399" s="486"/>
      <c r="E399" s="701"/>
      <c r="F399" s="261"/>
      <c r="G399" s="22"/>
    </row>
    <row r="400" ht="15.75" customHeight="1">
      <c r="A400" s="485"/>
      <c r="B400" s="486"/>
      <c r="C400" s="486"/>
      <c r="D400" s="486"/>
      <c r="E400" s="701"/>
      <c r="F400" s="261"/>
      <c r="G400" s="22"/>
    </row>
    <row r="401" ht="15.75" customHeight="1">
      <c r="A401" s="485"/>
      <c r="B401" s="486"/>
      <c r="C401" s="486"/>
      <c r="D401" s="486"/>
      <c r="E401" s="701"/>
      <c r="F401" s="261"/>
      <c r="G401" s="22"/>
    </row>
    <row r="402" ht="15.75" customHeight="1">
      <c r="A402" s="485"/>
      <c r="B402" s="486"/>
      <c r="C402" s="486"/>
      <c r="D402" s="486"/>
      <c r="E402" s="701"/>
      <c r="F402" s="261"/>
      <c r="G402" s="22"/>
    </row>
    <row r="403" ht="15.75" customHeight="1">
      <c r="A403" s="485"/>
      <c r="B403" s="486"/>
      <c r="C403" s="486"/>
      <c r="D403" s="486"/>
      <c r="E403" s="701"/>
      <c r="F403" s="261"/>
      <c r="G403" s="22"/>
    </row>
    <row r="404" ht="15.75" customHeight="1">
      <c r="A404" s="485"/>
      <c r="B404" s="486"/>
      <c r="C404" s="486"/>
      <c r="D404" s="486"/>
      <c r="E404" s="701"/>
      <c r="F404" s="261"/>
      <c r="G404" s="22"/>
    </row>
    <row r="405" ht="15.75" customHeight="1">
      <c r="A405" s="485"/>
      <c r="B405" s="486"/>
      <c r="C405" s="486"/>
      <c r="D405" s="486"/>
      <c r="E405" s="701"/>
      <c r="F405" s="261"/>
      <c r="G405" s="22"/>
    </row>
    <row r="406" ht="15.75" customHeight="1">
      <c r="A406" s="485"/>
      <c r="B406" s="486"/>
      <c r="C406" s="486"/>
      <c r="D406" s="486"/>
      <c r="E406" s="701"/>
      <c r="F406" s="261"/>
      <c r="G406" s="22"/>
    </row>
    <row r="407" ht="15.75" customHeight="1">
      <c r="A407" s="485"/>
      <c r="B407" s="486"/>
      <c r="C407" s="486"/>
      <c r="D407" s="486"/>
      <c r="E407" s="701"/>
      <c r="F407" s="261"/>
      <c r="G407" s="22"/>
    </row>
    <row r="408" ht="15.75" customHeight="1">
      <c r="A408" s="485"/>
      <c r="B408" s="486"/>
      <c r="C408" s="486"/>
      <c r="D408" s="486"/>
      <c r="E408" s="701"/>
      <c r="F408" s="261"/>
      <c r="G408" s="22"/>
    </row>
    <row r="409" ht="15.75" customHeight="1">
      <c r="A409" s="485"/>
      <c r="B409" s="486"/>
      <c r="C409" s="486"/>
      <c r="D409" s="486"/>
      <c r="E409" s="701"/>
      <c r="F409" s="261"/>
      <c r="G409" s="22"/>
    </row>
    <row r="410" ht="15.75" customHeight="1">
      <c r="A410" s="485"/>
      <c r="B410" s="486"/>
      <c r="C410" s="486"/>
      <c r="D410" s="486"/>
      <c r="E410" s="701"/>
      <c r="F410" s="261"/>
      <c r="G410" s="22"/>
    </row>
    <row r="411" ht="15.75" customHeight="1">
      <c r="A411" s="485"/>
      <c r="B411" s="486"/>
      <c r="C411" s="486"/>
      <c r="D411" s="486"/>
      <c r="E411" s="701"/>
      <c r="F411" s="261"/>
      <c r="G411" s="22"/>
    </row>
    <row r="412" ht="15.75" customHeight="1">
      <c r="A412" s="485"/>
      <c r="B412" s="486"/>
      <c r="C412" s="486"/>
      <c r="D412" s="486"/>
      <c r="E412" s="701"/>
      <c r="F412" s="261"/>
      <c r="G412" s="22"/>
    </row>
    <row r="413" ht="15.75" customHeight="1">
      <c r="A413" s="485"/>
      <c r="B413" s="486"/>
      <c r="C413" s="486"/>
      <c r="D413" s="486"/>
      <c r="E413" s="701"/>
      <c r="F413" s="261"/>
      <c r="G413" s="22"/>
    </row>
    <row r="414" ht="15.75" customHeight="1">
      <c r="A414" s="485"/>
      <c r="B414" s="486"/>
      <c r="C414" s="486"/>
      <c r="D414" s="486"/>
      <c r="E414" s="701"/>
      <c r="F414" s="261"/>
      <c r="G414" s="22"/>
    </row>
    <row r="415" ht="15.75" customHeight="1">
      <c r="A415" s="485"/>
      <c r="B415" s="486"/>
      <c r="C415" s="486"/>
      <c r="D415" s="486"/>
      <c r="E415" s="701"/>
      <c r="F415" s="261"/>
      <c r="G415" s="22"/>
    </row>
    <row r="416" ht="15.75" customHeight="1">
      <c r="A416" s="485"/>
      <c r="B416" s="486"/>
      <c r="C416" s="486"/>
      <c r="D416" s="486"/>
      <c r="E416" s="701"/>
      <c r="F416" s="261"/>
      <c r="G416" s="22"/>
    </row>
    <row r="417" ht="15.75" customHeight="1">
      <c r="A417" s="485"/>
      <c r="B417" s="486"/>
      <c r="C417" s="486"/>
      <c r="D417" s="486"/>
      <c r="E417" s="701"/>
      <c r="F417" s="261"/>
      <c r="G417" s="22"/>
    </row>
    <row r="418" ht="15.75" customHeight="1">
      <c r="A418" s="485"/>
      <c r="B418" s="486"/>
      <c r="C418" s="486"/>
      <c r="D418" s="486"/>
      <c r="E418" s="701"/>
      <c r="F418" s="261"/>
      <c r="G418" s="22"/>
    </row>
    <row r="419" ht="15.75" customHeight="1">
      <c r="A419" s="485"/>
      <c r="B419" s="486"/>
      <c r="C419" s="486"/>
      <c r="D419" s="486"/>
      <c r="E419" s="701"/>
      <c r="F419" s="261"/>
      <c r="G419" s="22"/>
    </row>
    <row r="420" ht="15.75" customHeight="1">
      <c r="A420" s="485"/>
      <c r="B420" s="486"/>
      <c r="C420" s="486"/>
      <c r="D420" s="486"/>
      <c r="E420" s="701"/>
      <c r="F420" s="261"/>
      <c r="G420" s="22"/>
    </row>
    <row r="421" ht="15.75" customHeight="1">
      <c r="A421" s="485"/>
      <c r="B421" s="486"/>
      <c r="C421" s="486"/>
      <c r="D421" s="486"/>
      <c r="E421" s="701"/>
      <c r="F421" s="261"/>
      <c r="G421" s="22"/>
    </row>
    <row r="422" ht="15.75" customHeight="1">
      <c r="A422" s="485"/>
      <c r="B422" s="486"/>
      <c r="C422" s="486"/>
      <c r="D422" s="486"/>
      <c r="E422" s="701"/>
      <c r="F422" s="261"/>
      <c r="G422" s="22"/>
    </row>
    <row r="423" ht="15.75" customHeight="1">
      <c r="A423" s="485"/>
      <c r="B423" s="486"/>
      <c r="C423" s="486"/>
      <c r="D423" s="486"/>
      <c r="E423" s="701"/>
      <c r="F423" s="261"/>
      <c r="G423" s="22"/>
    </row>
    <row r="424" ht="15.75" customHeight="1">
      <c r="A424" s="485"/>
      <c r="B424" s="486"/>
      <c r="C424" s="486"/>
      <c r="D424" s="486"/>
      <c r="E424" s="701"/>
      <c r="F424" s="261"/>
      <c r="G424" s="22"/>
    </row>
    <row r="425" ht="15.75" customHeight="1">
      <c r="A425" s="485"/>
      <c r="B425" s="486"/>
      <c r="C425" s="486"/>
      <c r="D425" s="486"/>
      <c r="E425" s="701"/>
      <c r="F425" s="261"/>
      <c r="G425" s="22"/>
    </row>
    <row r="426" ht="15.75" customHeight="1">
      <c r="A426" s="485"/>
      <c r="B426" s="486"/>
      <c r="C426" s="486"/>
      <c r="D426" s="486"/>
      <c r="E426" s="701"/>
      <c r="F426" s="261"/>
      <c r="G426" s="22"/>
    </row>
    <row r="427" ht="15.75" customHeight="1">
      <c r="A427" s="485"/>
      <c r="B427" s="486"/>
      <c r="C427" s="486"/>
      <c r="D427" s="486"/>
      <c r="E427" s="701"/>
      <c r="F427" s="261"/>
      <c r="G427" s="22"/>
    </row>
    <row r="428" ht="15.75" customHeight="1">
      <c r="A428" s="485"/>
      <c r="B428" s="486"/>
      <c r="C428" s="486"/>
      <c r="D428" s="486"/>
      <c r="E428" s="701"/>
      <c r="F428" s="261"/>
      <c r="G428" s="22"/>
    </row>
    <row r="429" ht="15.75" customHeight="1">
      <c r="A429" s="485"/>
      <c r="B429" s="486"/>
      <c r="C429" s="486"/>
      <c r="D429" s="486"/>
      <c r="E429" s="701"/>
      <c r="F429" s="261"/>
      <c r="G429" s="22"/>
    </row>
    <row r="430" ht="15.75" customHeight="1">
      <c r="A430" s="485"/>
      <c r="B430" s="486"/>
      <c r="C430" s="486"/>
      <c r="D430" s="486"/>
      <c r="E430" s="701"/>
      <c r="F430" s="261"/>
      <c r="G430" s="22"/>
    </row>
    <row r="431" ht="15.75" customHeight="1">
      <c r="A431" s="485"/>
      <c r="B431" s="486"/>
      <c r="C431" s="486"/>
      <c r="D431" s="486"/>
      <c r="E431" s="701"/>
      <c r="F431" s="261"/>
      <c r="G431" s="22"/>
    </row>
    <row r="432" ht="15.75" customHeight="1">
      <c r="A432" s="485"/>
      <c r="B432" s="486"/>
      <c r="C432" s="486"/>
      <c r="D432" s="486"/>
      <c r="E432" s="701"/>
      <c r="F432" s="261"/>
      <c r="G432" s="22"/>
    </row>
    <row r="433" ht="15.75" customHeight="1">
      <c r="A433" s="485"/>
      <c r="B433" s="486"/>
      <c r="C433" s="486"/>
      <c r="D433" s="486"/>
      <c r="E433" s="701"/>
      <c r="F433" s="261"/>
      <c r="G433" s="22"/>
    </row>
    <row r="434" ht="15.75" customHeight="1">
      <c r="A434" s="485"/>
      <c r="B434" s="486"/>
      <c r="C434" s="486"/>
      <c r="D434" s="486"/>
      <c r="E434" s="701"/>
      <c r="F434" s="261"/>
      <c r="G434" s="22"/>
    </row>
    <row r="435" ht="15.75" customHeight="1">
      <c r="A435" s="485"/>
      <c r="B435" s="486"/>
      <c r="C435" s="486"/>
      <c r="D435" s="486"/>
      <c r="E435" s="701"/>
      <c r="F435" s="261"/>
      <c r="G435" s="22"/>
    </row>
    <row r="436" ht="15.75" customHeight="1">
      <c r="A436" s="485"/>
      <c r="B436" s="486"/>
      <c r="C436" s="486"/>
      <c r="D436" s="486"/>
      <c r="E436" s="701"/>
      <c r="F436" s="261"/>
      <c r="G436" s="22"/>
    </row>
    <row r="437" ht="15.75" customHeight="1">
      <c r="A437" s="485"/>
      <c r="B437" s="486"/>
      <c r="C437" s="486"/>
      <c r="D437" s="486"/>
      <c r="E437" s="701"/>
      <c r="F437" s="261"/>
      <c r="G437" s="22"/>
    </row>
    <row r="438" ht="15.75" customHeight="1">
      <c r="A438" s="485"/>
      <c r="B438" s="486"/>
      <c r="C438" s="486"/>
      <c r="D438" s="486"/>
      <c r="E438" s="701"/>
      <c r="F438" s="261"/>
      <c r="G438" s="22"/>
    </row>
    <row r="439" ht="15.75" customHeight="1">
      <c r="A439" s="485"/>
      <c r="B439" s="486"/>
      <c r="C439" s="486"/>
      <c r="D439" s="486"/>
      <c r="E439" s="701"/>
      <c r="F439" s="261"/>
      <c r="G439" s="22"/>
    </row>
    <row r="440" ht="15.75" customHeight="1">
      <c r="A440" s="485"/>
      <c r="B440" s="486"/>
      <c r="C440" s="486"/>
      <c r="D440" s="486"/>
      <c r="E440" s="701"/>
      <c r="F440" s="261"/>
      <c r="G440" s="22"/>
    </row>
    <row r="441" ht="15.75" customHeight="1">
      <c r="A441" s="485"/>
      <c r="B441" s="486"/>
      <c r="C441" s="486"/>
      <c r="D441" s="486"/>
      <c r="E441" s="701"/>
      <c r="F441" s="261"/>
      <c r="G441" s="22"/>
    </row>
    <row r="442" ht="15.75" customHeight="1">
      <c r="A442" s="485"/>
      <c r="B442" s="486"/>
      <c r="C442" s="486"/>
      <c r="D442" s="486"/>
      <c r="E442" s="701"/>
      <c r="F442" s="261"/>
      <c r="G442" s="22"/>
    </row>
    <row r="443" ht="15.75" customHeight="1">
      <c r="A443" s="485"/>
      <c r="B443" s="486"/>
      <c r="C443" s="486"/>
      <c r="D443" s="486"/>
      <c r="E443" s="701"/>
      <c r="F443" s="261"/>
      <c r="G443" s="22"/>
    </row>
    <row r="444" ht="15.75" customHeight="1">
      <c r="A444" s="485"/>
      <c r="B444" s="486"/>
      <c r="C444" s="486"/>
      <c r="D444" s="486"/>
      <c r="E444" s="701"/>
      <c r="F444" s="261"/>
      <c r="G444" s="22"/>
    </row>
    <row r="445" ht="15.75" customHeight="1">
      <c r="A445" s="485"/>
      <c r="B445" s="486"/>
      <c r="C445" s="486"/>
      <c r="D445" s="486"/>
      <c r="E445" s="701"/>
      <c r="F445" s="261"/>
      <c r="G445" s="22"/>
    </row>
    <row r="446" ht="15.75" customHeight="1">
      <c r="A446" s="485"/>
      <c r="B446" s="486"/>
      <c r="C446" s="486"/>
      <c r="D446" s="486"/>
      <c r="E446" s="701"/>
      <c r="F446" s="261"/>
      <c r="G446" s="22"/>
    </row>
    <row r="447" ht="15.75" customHeight="1">
      <c r="A447" s="485"/>
      <c r="B447" s="486"/>
      <c r="C447" s="486"/>
      <c r="D447" s="486"/>
      <c r="E447" s="701"/>
      <c r="F447" s="261"/>
      <c r="G447" s="22"/>
    </row>
    <row r="448" ht="15.75" customHeight="1">
      <c r="A448" s="485"/>
      <c r="B448" s="486"/>
      <c r="C448" s="486"/>
      <c r="D448" s="486"/>
      <c r="E448" s="701"/>
      <c r="F448" s="261"/>
      <c r="G448" s="22"/>
    </row>
    <row r="449" ht="15.75" customHeight="1">
      <c r="A449" s="485"/>
      <c r="B449" s="486"/>
      <c r="C449" s="486"/>
      <c r="D449" s="486"/>
      <c r="E449" s="701"/>
      <c r="F449" s="261"/>
      <c r="G449" s="22"/>
    </row>
    <row r="450" ht="15.75" customHeight="1">
      <c r="A450" s="485"/>
      <c r="B450" s="486"/>
      <c r="C450" s="486"/>
      <c r="D450" s="486"/>
      <c r="E450" s="701"/>
      <c r="F450" s="261"/>
      <c r="G450" s="22"/>
    </row>
    <row r="451" ht="15.75" customHeight="1">
      <c r="A451" s="485"/>
      <c r="B451" s="486"/>
      <c r="C451" s="486"/>
      <c r="D451" s="486"/>
      <c r="E451" s="701"/>
      <c r="F451" s="261"/>
      <c r="G451" s="22"/>
    </row>
    <row r="452" ht="15.75" customHeight="1">
      <c r="A452" s="485"/>
      <c r="B452" s="486"/>
      <c r="C452" s="486"/>
      <c r="D452" s="486"/>
      <c r="E452" s="701"/>
      <c r="F452" s="261"/>
      <c r="G452" s="22"/>
    </row>
    <row r="453" ht="15.75" customHeight="1">
      <c r="A453" s="485"/>
      <c r="B453" s="486"/>
      <c r="C453" s="486"/>
      <c r="D453" s="486"/>
      <c r="E453" s="701"/>
      <c r="F453" s="261"/>
      <c r="G453" s="22"/>
    </row>
    <row r="454" ht="15.75" customHeight="1">
      <c r="A454" s="485"/>
      <c r="B454" s="486"/>
      <c r="C454" s="486"/>
      <c r="D454" s="486"/>
      <c r="E454" s="701"/>
      <c r="F454" s="261"/>
      <c r="G454" s="22"/>
    </row>
    <row r="455" ht="15.75" customHeight="1">
      <c r="A455" s="485"/>
      <c r="B455" s="486"/>
      <c r="C455" s="486"/>
      <c r="D455" s="486"/>
      <c r="E455" s="701"/>
      <c r="F455" s="261"/>
      <c r="G455" s="22"/>
    </row>
    <row r="456" ht="15.75" customHeight="1">
      <c r="A456" s="485"/>
      <c r="B456" s="486"/>
      <c r="C456" s="486"/>
      <c r="D456" s="486"/>
      <c r="E456" s="701"/>
      <c r="F456" s="261"/>
      <c r="G456" s="22"/>
    </row>
    <row r="457" ht="15.75" customHeight="1">
      <c r="A457" s="485"/>
      <c r="B457" s="486"/>
      <c r="C457" s="486"/>
      <c r="D457" s="486"/>
      <c r="E457" s="701"/>
      <c r="F457" s="261"/>
      <c r="G457" s="22"/>
    </row>
    <row r="458" ht="15.75" customHeight="1">
      <c r="A458" s="485"/>
      <c r="B458" s="486"/>
      <c r="C458" s="486"/>
      <c r="D458" s="486"/>
      <c r="E458" s="701"/>
      <c r="F458" s="261"/>
      <c r="G458" s="22"/>
    </row>
    <row r="459" ht="15.75" customHeight="1">
      <c r="A459" s="485"/>
      <c r="B459" s="486"/>
      <c r="C459" s="486"/>
      <c r="D459" s="486"/>
      <c r="E459" s="701"/>
      <c r="F459" s="261"/>
      <c r="G459" s="22"/>
    </row>
    <row r="460" ht="15.75" customHeight="1">
      <c r="A460" s="485"/>
      <c r="B460" s="486"/>
      <c r="C460" s="486"/>
      <c r="D460" s="486"/>
      <c r="E460" s="701"/>
      <c r="F460" s="261"/>
      <c r="G460" s="22"/>
    </row>
    <row r="461" ht="15.75" customHeight="1">
      <c r="A461" s="485"/>
      <c r="B461" s="486"/>
      <c r="C461" s="486"/>
      <c r="D461" s="486"/>
      <c r="E461" s="701"/>
      <c r="F461" s="261"/>
      <c r="G461" s="22"/>
    </row>
    <row r="462" ht="15.75" customHeight="1">
      <c r="A462" s="485"/>
      <c r="B462" s="486"/>
      <c r="C462" s="486"/>
      <c r="D462" s="486"/>
      <c r="E462" s="701"/>
      <c r="F462" s="261"/>
      <c r="G462" s="22"/>
    </row>
    <row r="463" ht="15.75" customHeight="1">
      <c r="A463" s="485"/>
      <c r="B463" s="486"/>
      <c r="C463" s="486"/>
      <c r="D463" s="486"/>
      <c r="E463" s="701"/>
      <c r="F463" s="261"/>
      <c r="G463" s="22"/>
    </row>
    <row r="464" ht="15.75" customHeight="1">
      <c r="A464" s="485"/>
      <c r="B464" s="486"/>
      <c r="C464" s="486"/>
      <c r="D464" s="486"/>
      <c r="E464" s="701"/>
      <c r="F464" s="261"/>
      <c r="G464" s="22"/>
    </row>
    <row r="465" ht="15.75" customHeight="1">
      <c r="A465" s="485"/>
      <c r="B465" s="486"/>
      <c r="C465" s="486"/>
      <c r="D465" s="486"/>
      <c r="E465" s="701"/>
      <c r="F465" s="261"/>
      <c r="G465" s="22"/>
    </row>
    <row r="466" ht="15.75" customHeight="1">
      <c r="A466" s="485"/>
      <c r="B466" s="486"/>
      <c r="C466" s="486"/>
      <c r="D466" s="486"/>
      <c r="E466" s="701"/>
      <c r="F466" s="261"/>
      <c r="G466" s="22"/>
    </row>
    <row r="467" ht="15.75" customHeight="1">
      <c r="A467" s="485"/>
      <c r="B467" s="486"/>
      <c r="C467" s="486"/>
      <c r="D467" s="486"/>
      <c r="E467" s="701"/>
      <c r="F467" s="261"/>
      <c r="G467" s="22"/>
    </row>
    <row r="468" ht="15.75" customHeight="1">
      <c r="A468" s="485"/>
      <c r="B468" s="486"/>
      <c r="C468" s="486"/>
      <c r="D468" s="486"/>
      <c r="E468" s="701"/>
      <c r="F468" s="261"/>
      <c r="G468" s="22"/>
    </row>
    <row r="469" ht="15.75" customHeight="1">
      <c r="A469" s="485"/>
      <c r="B469" s="486"/>
      <c r="C469" s="486"/>
      <c r="D469" s="486"/>
      <c r="E469" s="701"/>
      <c r="F469" s="261"/>
      <c r="G469" s="22"/>
    </row>
    <row r="470" ht="15.75" customHeight="1">
      <c r="A470" s="485"/>
      <c r="B470" s="486"/>
      <c r="C470" s="486"/>
      <c r="D470" s="486"/>
      <c r="E470" s="701"/>
      <c r="F470" s="261"/>
      <c r="G470" s="22"/>
    </row>
    <row r="471" ht="15.75" customHeight="1">
      <c r="A471" s="485"/>
      <c r="B471" s="486"/>
      <c r="C471" s="486"/>
      <c r="D471" s="486"/>
      <c r="E471" s="701"/>
      <c r="F471" s="261"/>
      <c r="G471" s="22"/>
    </row>
    <row r="472" ht="15.75" customHeight="1">
      <c r="A472" s="485"/>
      <c r="B472" s="486"/>
      <c r="C472" s="486"/>
      <c r="D472" s="486"/>
      <c r="E472" s="701"/>
      <c r="F472" s="261"/>
      <c r="G472" s="22"/>
    </row>
    <row r="473" ht="15.75" customHeight="1">
      <c r="A473" s="485"/>
      <c r="B473" s="486"/>
      <c r="C473" s="486"/>
      <c r="D473" s="486"/>
      <c r="E473" s="701"/>
      <c r="F473" s="261"/>
      <c r="G473" s="22"/>
    </row>
    <row r="474" ht="15.75" customHeight="1">
      <c r="A474" s="485"/>
      <c r="B474" s="486"/>
      <c r="C474" s="486"/>
      <c r="D474" s="486"/>
      <c r="E474" s="701"/>
      <c r="F474" s="261"/>
      <c r="G474" s="22"/>
    </row>
    <row r="475" ht="15.75" customHeight="1">
      <c r="A475" s="485"/>
      <c r="B475" s="486"/>
      <c r="C475" s="486"/>
      <c r="D475" s="486"/>
      <c r="E475" s="701"/>
      <c r="F475" s="261"/>
      <c r="G475" s="22"/>
    </row>
    <row r="476" ht="15.75" customHeight="1">
      <c r="A476" s="485"/>
      <c r="B476" s="486"/>
      <c r="C476" s="486"/>
      <c r="D476" s="486"/>
      <c r="E476" s="701"/>
      <c r="F476" s="261"/>
      <c r="G476" s="22"/>
    </row>
    <row r="477" ht="15.75" customHeight="1">
      <c r="A477" s="485"/>
      <c r="B477" s="486"/>
      <c r="C477" s="486"/>
      <c r="D477" s="486"/>
      <c r="E477" s="701"/>
      <c r="F477" s="261"/>
      <c r="G477" s="22"/>
    </row>
    <row r="478" ht="15.75" customHeight="1">
      <c r="A478" s="485"/>
      <c r="B478" s="486"/>
      <c r="C478" s="486"/>
      <c r="D478" s="486"/>
      <c r="E478" s="701"/>
      <c r="F478" s="261"/>
      <c r="G478" s="22"/>
    </row>
    <row r="479" ht="15.75" customHeight="1">
      <c r="A479" s="485"/>
      <c r="B479" s="486"/>
      <c r="C479" s="486"/>
      <c r="D479" s="486"/>
      <c r="E479" s="701"/>
      <c r="F479" s="261"/>
      <c r="G479" s="22"/>
    </row>
    <row r="480" ht="15.75" customHeight="1">
      <c r="A480" s="485"/>
      <c r="B480" s="486"/>
      <c r="C480" s="486"/>
      <c r="D480" s="486"/>
      <c r="E480" s="701"/>
      <c r="F480" s="261"/>
      <c r="G480" s="22"/>
    </row>
    <row r="481" ht="15.75" customHeight="1">
      <c r="A481" s="485"/>
      <c r="B481" s="486"/>
      <c r="C481" s="486"/>
      <c r="D481" s="486"/>
      <c r="E481" s="701"/>
      <c r="F481" s="261"/>
      <c r="G481" s="22"/>
    </row>
    <row r="482" ht="15.75" customHeight="1">
      <c r="A482" s="485"/>
      <c r="B482" s="486"/>
      <c r="C482" s="486"/>
      <c r="D482" s="486"/>
      <c r="E482" s="701"/>
      <c r="F482" s="261"/>
      <c r="G482" s="22"/>
    </row>
    <row r="483" ht="15.75" customHeight="1">
      <c r="A483" s="485"/>
      <c r="B483" s="486"/>
      <c r="C483" s="486"/>
      <c r="D483" s="486"/>
      <c r="E483" s="701"/>
      <c r="F483" s="261"/>
      <c r="G483" s="22"/>
    </row>
    <row r="484" ht="15.75" customHeight="1">
      <c r="A484" s="485"/>
      <c r="B484" s="486"/>
      <c r="C484" s="486"/>
      <c r="D484" s="486"/>
      <c r="E484" s="701"/>
      <c r="F484" s="261"/>
      <c r="G484" s="22"/>
    </row>
    <row r="485" ht="15.75" customHeight="1">
      <c r="A485" s="485"/>
      <c r="B485" s="486"/>
      <c r="C485" s="486"/>
      <c r="D485" s="486"/>
      <c r="E485" s="701"/>
      <c r="F485" s="261"/>
      <c r="G485" s="22"/>
    </row>
    <row r="486" ht="15.75" customHeight="1">
      <c r="A486" s="485"/>
      <c r="B486" s="486"/>
      <c r="C486" s="486"/>
      <c r="D486" s="486"/>
      <c r="E486" s="701"/>
      <c r="F486" s="261"/>
      <c r="G486" s="22"/>
    </row>
    <row r="487" ht="15.75" customHeight="1">
      <c r="A487" s="485"/>
      <c r="B487" s="486"/>
      <c r="C487" s="486"/>
      <c r="D487" s="486"/>
      <c r="E487" s="701"/>
      <c r="F487" s="261"/>
      <c r="G487" s="22"/>
    </row>
    <row r="488" ht="15.75" customHeight="1">
      <c r="A488" s="485"/>
      <c r="B488" s="486"/>
      <c r="C488" s="486"/>
      <c r="D488" s="486"/>
      <c r="E488" s="701"/>
      <c r="F488" s="261"/>
      <c r="G488" s="22"/>
    </row>
    <row r="489" ht="15.75" customHeight="1">
      <c r="A489" s="485"/>
      <c r="B489" s="486"/>
      <c r="C489" s="486"/>
      <c r="D489" s="486"/>
      <c r="E489" s="701"/>
      <c r="F489" s="261"/>
      <c r="G489" s="22"/>
    </row>
    <row r="490" ht="15.75" customHeight="1">
      <c r="A490" s="485"/>
      <c r="B490" s="486"/>
      <c r="C490" s="486"/>
      <c r="D490" s="486"/>
      <c r="E490" s="701"/>
      <c r="F490" s="261"/>
      <c r="G490" s="22"/>
    </row>
    <row r="491" ht="15.75" customHeight="1">
      <c r="A491" s="485"/>
      <c r="B491" s="486"/>
      <c r="C491" s="486"/>
      <c r="D491" s="486"/>
      <c r="E491" s="701"/>
      <c r="F491" s="261"/>
      <c r="G491" s="22"/>
    </row>
    <row r="492" ht="15.75" customHeight="1">
      <c r="A492" s="485"/>
      <c r="B492" s="486"/>
      <c r="C492" s="486"/>
      <c r="D492" s="486"/>
      <c r="E492" s="701"/>
      <c r="F492" s="261"/>
      <c r="G492" s="22"/>
    </row>
    <row r="493" ht="15.75" customHeight="1">
      <c r="A493" s="485"/>
      <c r="B493" s="486"/>
      <c r="C493" s="486"/>
      <c r="D493" s="486"/>
      <c r="E493" s="701"/>
      <c r="F493" s="261"/>
      <c r="G493" s="22"/>
    </row>
    <row r="494" ht="15.75" customHeight="1">
      <c r="A494" s="485"/>
      <c r="B494" s="486"/>
      <c r="C494" s="486"/>
      <c r="D494" s="486"/>
      <c r="E494" s="701"/>
      <c r="F494" s="261"/>
      <c r="G494" s="22"/>
    </row>
    <row r="495" ht="15.75" customHeight="1">
      <c r="A495" s="485"/>
      <c r="B495" s="486"/>
      <c r="C495" s="486"/>
      <c r="D495" s="486"/>
      <c r="E495" s="701"/>
      <c r="F495" s="261"/>
      <c r="G495" s="22"/>
    </row>
    <row r="496" ht="15.75" customHeight="1">
      <c r="A496" s="485"/>
      <c r="B496" s="486"/>
      <c r="C496" s="486"/>
      <c r="D496" s="486"/>
      <c r="E496" s="701"/>
      <c r="F496" s="261"/>
      <c r="G496" s="22"/>
    </row>
    <row r="497" ht="15.75" customHeight="1">
      <c r="A497" s="485"/>
      <c r="B497" s="486"/>
      <c r="C497" s="486"/>
      <c r="D497" s="486"/>
      <c r="E497" s="701"/>
      <c r="F497" s="261"/>
      <c r="G497" s="22"/>
    </row>
    <row r="498" ht="15.75" customHeight="1">
      <c r="A498" s="485"/>
      <c r="B498" s="486"/>
      <c r="C498" s="486"/>
      <c r="D498" s="486"/>
      <c r="E498" s="701"/>
      <c r="F498" s="261"/>
      <c r="G498" s="22"/>
    </row>
    <row r="499" ht="15.75" customHeight="1">
      <c r="A499" s="485"/>
      <c r="B499" s="486"/>
      <c r="C499" s="486"/>
      <c r="D499" s="486"/>
      <c r="E499" s="701"/>
      <c r="F499" s="261"/>
      <c r="G499" s="22"/>
    </row>
    <row r="500" ht="15.75" customHeight="1">
      <c r="A500" s="485"/>
      <c r="B500" s="486"/>
      <c r="C500" s="486"/>
      <c r="D500" s="486"/>
      <c r="E500" s="701"/>
      <c r="F500" s="261"/>
      <c r="G500" s="22"/>
    </row>
    <row r="501" ht="15.75" customHeight="1">
      <c r="A501" s="485"/>
      <c r="B501" s="486"/>
      <c r="C501" s="486"/>
      <c r="D501" s="486"/>
      <c r="E501" s="701"/>
      <c r="F501" s="261"/>
      <c r="G501" s="22"/>
    </row>
    <row r="502" ht="15.75" customHeight="1">
      <c r="A502" s="485"/>
      <c r="B502" s="486"/>
      <c r="C502" s="486"/>
      <c r="D502" s="486"/>
      <c r="E502" s="701"/>
      <c r="F502" s="261"/>
      <c r="G502" s="22"/>
    </row>
    <row r="503" ht="15.75" customHeight="1">
      <c r="A503" s="485"/>
      <c r="B503" s="486"/>
      <c r="C503" s="486"/>
      <c r="D503" s="486"/>
      <c r="E503" s="701"/>
      <c r="F503" s="261"/>
      <c r="G503" s="22"/>
    </row>
    <row r="504" ht="15.75" customHeight="1">
      <c r="A504" s="485"/>
      <c r="B504" s="486"/>
      <c r="C504" s="486"/>
      <c r="D504" s="486"/>
      <c r="E504" s="701"/>
      <c r="F504" s="261"/>
      <c r="G504" s="22"/>
    </row>
    <row r="505" ht="15.75" customHeight="1">
      <c r="A505" s="485"/>
      <c r="B505" s="486"/>
      <c r="C505" s="486"/>
      <c r="D505" s="486"/>
      <c r="E505" s="701"/>
      <c r="F505" s="261"/>
      <c r="G505" s="22"/>
    </row>
    <row r="506" ht="15.75" customHeight="1">
      <c r="A506" s="485"/>
      <c r="B506" s="486"/>
      <c r="C506" s="486"/>
      <c r="D506" s="486"/>
      <c r="E506" s="701"/>
      <c r="F506" s="261"/>
      <c r="G506" s="22"/>
    </row>
    <row r="507" ht="15.75" customHeight="1">
      <c r="A507" s="485"/>
      <c r="B507" s="486"/>
      <c r="C507" s="486"/>
      <c r="D507" s="486"/>
      <c r="E507" s="701"/>
      <c r="F507" s="261"/>
      <c r="G507" s="22"/>
    </row>
    <row r="508" ht="15.75" customHeight="1">
      <c r="A508" s="485"/>
      <c r="B508" s="486"/>
      <c r="C508" s="486"/>
      <c r="D508" s="486"/>
      <c r="E508" s="701"/>
      <c r="F508" s="261"/>
      <c r="G508" s="22"/>
    </row>
    <row r="509" ht="15.75" customHeight="1">
      <c r="A509" s="485"/>
      <c r="B509" s="486"/>
      <c r="C509" s="486"/>
      <c r="D509" s="486"/>
      <c r="E509" s="701"/>
      <c r="F509" s="261"/>
      <c r="G509" s="22"/>
    </row>
    <row r="510" ht="15.75" customHeight="1">
      <c r="A510" s="485"/>
      <c r="B510" s="486"/>
      <c r="C510" s="486"/>
      <c r="D510" s="486"/>
      <c r="E510" s="701"/>
      <c r="F510" s="261"/>
      <c r="G510" s="22"/>
    </row>
    <row r="511" ht="15.75" customHeight="1">
      <c r="A511" s="485"/>
      <c r="B511" s="486"/>
      <c r="C511" s="486"/>
      <c r="D511" s="486"/>
      <c r="E511" s="701"/>
      <c r="F511" s="261"/>
      <c r="G511" s="22"/>
    </row>
    <row r="512" ht="15.75" customHeight="1">
      <c r="A512" s="485"/>
      <c r="B512" s="486"/>
      <c r="C512" s="486"/>
      <c r="D512" s="486"/>
      <c r="E512" s="701"/>
      <c r="F512" s="261"/>
      <c r="G512" s="22"/>
    </row>
    <row r="513" ht="15.75" customHeight="1">
      <c r="A513" s="485"/>
      <c r="B513" s="486"/>
      <c r="C513" s="486"/>
      <c r="D513" s="486"/>
      <c r="E513" s="701"/>
      <c r="F513" s="261"/>
      <c r="G513" s="22"/>
    </row>
    <row r="514" ht="15.75" customHeight="1">
      <c r="A514" s="485"/>
      <c r="B514" s="486"/>
      <c r="C514" s="486"/>
      <c r="D514" s="486"/>
      <c r="E514" s="701"/>
      <c r="F514" s="261"/>
      <c r="G514" s="22"/>
    </row>
    <row r="515" ht="15.75" customHeight="1">
      <c r="A515" s="485"/>
      <c r="B515" s="486"/>
      <c r="C515" s="486"/>
      <c r="D515" s="486"/>
      <c r="E515" s="701"/>
      <c r="F515" s="261"/>
      <c r="G515" s="22"/>
    </row>
    <row r="516" ht="15.75" customHeight="1">
      <c r="A516" s="485"/>
      <c r="B516" s="486"/>
      <c r="C516" s="486"/>
      <c r="D516" s="486"/>
      <c r="E516" s="701"/>
      <c r="F516" s="261"/>
      <c r="G516" s="22"/>
    </row>
    <row r="517" ht="15.75" customHeight="1">
      <c r="A517" s="485"/>
      <c r="B517" s="486"/>
      <c r="C517" s="486"/>
      <c r="D517" s="486"/>
      <c r="E517" s="701"/>
      <c r="F517" s="261"/>
      <c r="G517" s="22"/>
    </row>
    <row r="518" ht="15.75" customHeight="1">
      <c r="A518" s="485"/>
      <c r="B518" s="486"/>
      <c r="C518" s="486"/>
      <c r="D518" s="486"/>
      <c r="E518" s="701"/>
      <c r="F518" s="261"/>
      <c r="G518" s="22"/>
    </row>
    <row r="519" ht="15.75" customHeight="1">
      <c r="A519" s="485"/>
      <c r="B519" s="486"/>
      <c r="C519" s="486"/>
      <c r="D519" s="486"/>
      <c r="E519" s="701"/>
      <c r="F519" s="261"/>
      <c r="G519" s="22"/>
    </row>
    <row r="520" ht="15.75" customHeight="1">
      <c r="A520" s="485"/>
      <c r="B520" s="486"/>
      <c r="C520" s="486"/>
      <c r="D520" s="486"/>
      <c r="E520" s="701"/>
      <c r="F520" s="261"/>
      <c r="G520" s="22"/>
    </row>
    <row r="521" ht="15.75" customHeight="1">
      <c r="A521" s="485"/>
      <c r="B521" s="486"/>
      <c r="C521" s="486"/>
      <c r="D521" s="486"/>
      <c r="E521" s="701"/>
      <c r="F521" s="261"/>
      <c r="G521" s="22"/>
    </row>
    <row r="522" ht="15.75" customHeight="1">
      <c r="A522" s="485"/>
      <c r="B522" s="486"/>
      <c r="C522" s="486"/>
      <c r="D522" s="486"/>
      <c r="E522" s="701"/>
      <c r="F522" s="261"/>
      <c r="G522" s="22"/>
    </row>
    <row r="523" ht="15.75" customHeight="1">
      <c r="A523" s="485"/>
      <c r="B523" s="486"/>
      <c r="C523" s="486"/>
      <c r="D523" s="486"/>
      <c r="E523" s="701"/>
      <c r="F523" s="261"/>
      <c r="G523" s="22"/>
    </row>
    <row r="524" ht="15.75" customHeight="1">
      <c r="A524" s="485"/>
      <c r="B524" s="486"/>
      <c r="C524" s="486"/>
      <c r="D524" s="486"/>
      <c r="E524" s="701"/>
      <c r="F524" s="261"/>
      <c r="G524" s="22"/>
    </row>
    <row r="525" ht="15.75" customHeight="1">
      <c r="A525" s="485"/>
      <c r="B525" s="486"/>
      <c r="C525" s="486"/>
      <c r="D525" s="486"/>
      <c r="E525" s="701"/>
      <c r="F525" s="261"/>
      <c r="G525" s="22"/>
    </row>
    <row r="526" ht="15.75" customHeight="1">
      <c r="A526" s="485"/>
      <c r="B526" s="486"/>
      <c r="C526" s="486"/>
      <c r="D526" s="486"/>
      <c r="E526" s="701"/>
      <c r="F526" s="261"/>
      <c r="G526" s="22"/>
    </row>
    <row r="527" ht="15.75" customHeight="1">
      <c r="A527" s="485"/>
      <c r="B527" s="486"/>
      <c r="C527" s="486"/>
      <c r="D527" s="486"/>
      <c r="E527" s="701"/>
      <c r="F527" s="261"/>
      <c r="G527" s="22"/>
    </row>
    <row r="528" ht="15.75" customHeight="1">
      <c r="A528" s="485"/>
      <c r="B528" s="486"/>
      <c r="C528" s="486"/>
      <c r="D528" s="486"/>
      <c r="E528" s="701"/>
      <c r="F528" s="261"/>
      <c r="G528" s="22"/>
    </row>
    <row r="529" ht="15.75" customHeight="1">
      <c r="A529" s="485"/>
      <c r="B529" s="486"/>
      <c r="C529" s="486"/>
      <c r="D529" s="486"/>
      <c r="E529" s="701"/>
      <c r="F529" s="261"/>
      <c r="G529" s="22"/>
    </row>
    <row r="530" ht="15.75" customHeight="1">
      <c r="A530" s="485"/>
      <c r="B530" s="486"/>
      <c r="C530" s="486"/>
      <c r="D530" s="486"/>
      <c r="E530" s="701"/>
      <c r="F530" s="261"/>
      <c r="G530" s="22"/>
    </row>
    <row r="531" ht="15.75" customHeight="1">
      <c r="A531" s="485"/>
      <c r="B531" s="486"/>
      <c r="C531" s="486"/>
      <c r="D531" s="486"/>
      <c r="E531" s="701"/>
      <c r="F531" s="261"/>
      <c r="G531" s="22"/>
    </row>
    <row r="532" ht="15.75" customHeight="1">
      <c r="A532" s="485"/>
      <c r="B532" s="486"/>
      <c r="C532" s="486"/>
      <c r="D532" s="486"/>
      <c r="E532" s="701"/>
      <c r="F532" s="261"/>
      <c r="G532" s="22"/>
    </row>
    <row r="533" ht="15.75" customHeight="1">
      <c r="A533" s="485"/>
      <c r="B533" s="486"/>
      <c r="C533" s="486"/>
      <c r="D533" s="486"/>
      <c r="E533" s="701"/>
      <c r="F533" s="261"/>
      <c r="G533" s="22"/>
    </row>
    <row r="534" ht="15.75" customHeight="1">
      <c r="A534" s="485"/>
      <c r="B534" s="486"/>
      <c r="C534" s="486"/>
      <c r="D534" s="486"/>
      <c r="E534" s="701"/>
      <c r="F534" s="261"/>
      <c r="G534" s="22"/>
    </row>
    <row r="535" ht="15.75" customHeight="1">
      <c r="A535" s="485"/>
      <c r="B535" s="486"/>
      <c r="C535" s="486"/>
      <c r="D535" s="486"/>
      <c r="E535" s="701"/>
      <c r="F535" s="261"/>
      <c r="G535" s="22"/>
    </row>
    <row r="536" ht="15.75" customHeight="1">
      <c r="A536" s="485"/>
      <c r="B536" s="486"/>
      <c r="C536" s="486"/>
      <c r="D536" s="486"/>
      <c r="E536" s="701"/>
      <c r="F536" s="261"/>
      <c r="G536" s="22"/>
    </row>
    <row r="537" ht="15.75" customHeight="1">
      <c r="A537" s="485"/>
      <c r="B537" s="486"/>
      <c r="C537" s="486"/>
      <c r="D537" s="486"/>
      <c r="E537" s="701"/>
      <c r="F537" s="261"/>
      <c r="G537" s="22"/>
    </row>
    <row r="538" ht="15.75" customHeight="1">
      <c r="A538" s="485"/>
      <c r="B538" s="486"/>
      <c r="C538" s="486"/>
      <c r="D538" s="486"/>
      <c r="E538" s="701"/>
      <c r="F538" s="261"/>
      <c r="G538" s="22"/>
    </row>
    <row r="539" ht="15.75" customHeight="1">
      <c r="A539" s="485"/>
      <c r="B539" s="486"/>
      <c r="C539" s="486"/>
      <c r="D539" s="486"/>
      <c r="E539" s="701"/>
      <c r="F539" s="261"/>
      <c r="G539" s="22"/>
    </row>
    <row r="540" ht="15.75" customHeight="1">
      <c r="A540" s="485"/>
      <c r="B540" s="486"/>
      <c r="C540" s="486"/>
      <c r="D540" s="486"/>
      <c r="E540" s="701"/>
      <c r="F540" s="261"/>
      <c r="G540" s="22"/>
    </row>
    <row r="541" ht="15.75" customHeight="1">
      <c r="A541" s="485"/>
      <c r="B541" s="486"/>
      <c r="C541" s="486"/>
      <c r="D541" s="486"/>
      <c r="E541" s="701"/>
      <c r="F541" s="261"/>
      <c r="G541" s="22"/>
    </row>
    <row r="542" ht="15.75" customHeight="1">
      <c r="A542" s="485"/>
      <c r="B542" s="486"/>
      <c r="C542" s="486"/>
      <c r="D542" s="486"/>
      <c r="E542" s="701"/>
      <c r="F542" s="261"/>
      <c r="G542" s="22"/>
    </row>
    <row r="543" ht="15.75" customHeight="1">
      <c r="A543" s="485"/>
      <c r="B543" s="486"/>
      <c r="C543" s="486"/>
      <c r="D543" s="486"/>
      <c r="E543" s="701"/>
      <c r="F543" s="261"/>
      <c r="G543" s="22"/>
    </row>
    <row r="544" ht="15.75" customHeight="1">
      <c r="A544" s="485"/>
      <c r="B544" s="486"/>
      <c r="C544" s="486"/>
      <c r="D544" s="486"/>
      <c r="E544" s="701"/>
      <c r="F544" s="261"/>
      <c r="G544" s="22"/>
    </row>
    <row r="545" ht="15.75" customHeight="1">
      <c r="A545" s="485"/>
      <c r="B545" s="486"/>
      <c r="C545" s="486"/>
      <c r="D545" s="486"/>
      <c r="E545" s="701"/>
      <c r="F545" s="261"/>
      <c r="G545" s="22"/>
    </row>
    <row r="546" ht="15.75" customHeight="1">
      <c r="A546" s="485"/>
      <c r="B546" s="486"/>
      <c r="C546" s="486"/>
      <c r="D546" s="486"/>
      <c r="E546" s="701"/>
      <c r="F546" s="261"/>
      <c r="G546" s="22"/>
    </row>
    <row r="547" ht="15.75" customHeight="1">
      <c r="A547" s="485"/>
      <c r="B547" s="486"/>
      <c r="C547" s="486"/>
      <c r="D547" s="486"/>
      <c r="E547" s="701"/>
      <c r="F547" s="261"/>
      <c r="G547" s="22"/>
    </row>
    <row r="548" ht="15.75" customHeight="1">
      <c r="A548" s="485"/>
      <c r="B548" s="486"/>
      <c r="C548" s="486"/>
      <c r="D548" s="486"/>
      <c r="E548" s="701"/>
      <c r="F548" s="261"/>
      <c r="G548" s="22"/>
    </row>
    <row r="549" ht="15.75" customHeight="1">
      <c r="A549" s="485"/>
      <c r="B549" s="486"/>
      <c r="C549" s="486"/>
      <c r="D549" s="486"/>
      <c r="E549" s="701"/>
      <c r="F549" s="261"/>
      <c r="G549" s="22"/>
    </row>
    <row r="550" ht="15.75" customHeight="1">
      <c r="A550" s="485"/>
      <c r="B550" s="486"/>
      <c r="C550" s="486"/>
      <c r="D550" s="486"/>
      <c r="E550" s="701"/>
      <c r="F550" s="261"/>
      <c r="G550" s="22"/>
    </row>
    <row r="551" ht="15.75" customHeight="1">
      <c r="A551" s="485"/>
      <c r="B551" s="486"/>
      <c r="C551" s="486"/>
      <c r="D551" s="486"/>
      <c r="E551" s="701"/>
      <c r="F551" s="261"/>
      <c r="G551" s="22"/>
    </row>
    <row r="552" ht="15.75" customHeight="1">
      <c r="A552" s="485"/>
      <c r="B552" s="486"/>
      <c r="C552" s="486"/>
      <c r="D552" s="486"/>
      <c r="E552" s="701"/>
      <c r="F552" s="261"/>
      <c r="G552" s="22"/>
    </row>
    <row r="553" ht="15.75" customHeight="1">
      <c r="A553" s="485"/>
      <c r="B553" s="486"/>
      <c r="C553" s="486"/>
      <c r="D553" s="486"/>
      <c r="E553" s="701"/>
      <c r="F553" s="261"/>
      <c r="G553" s="22"/>
    </row>
    <row r="554" ht="15.75" customHeight="1">
      <c r="A554" s="485"/>
      <c r="B554" s="486"/>
      <c r="C554" s="486"/>
      <c r="D554" s="486"/>
      <c r="E554" s="701"/>
      <c r="F554" s="261"/>
      <c r="G554" s="22"/>
    </row>
    <row r="555" ht="15.75" customHeight="1">
      <c r="A555" s="485"/>
      <c r="B555" s="486"/>
      <c r="C555" s="486"/>
      <c r="D555" s="486"/>
      <c r="E555" s="701"/>
      <c r="F555" s="261"/>
      <c r="G555" s="22"/>
    </row>
    <row r="556" ht="15.75" customHeight="1">
      <c r="A556" s="485"/>
      <c r="B556" s="486"/>
      <c r="C556" s="486"/>
      <c r="D556" s="486"/>
      <c r="E556" s="701"/>
      <c r="F556" s="261"/>
      <c r="G556" s="22"/>
    </row>
    <row r="557" ht="15.75" customHeight="1">
      <c r="A557" s="485"/>
      <c r="B557" s="486"/>
      <c r="C557" s="486"/>
      <c r="D557" s="486"/>
      <c r="E557" s="701"/>
      <c r="F557" s="261"/>
      <c r="G557" s="22"/>
    </row>
    <row r="558" ht="15.75" customHeight="1">
      <c r="A558" s="485"/>
      <c r="B558" s="486"/>
      <c r="C558" s="486"/>
      <c r="D558" s="486"/>
      <c r="E558" s="701"/>
      <c r="F558" s="261"/>
      <c r="G558" s="22"/>
    </row>
    <row r="559" ht="15.75" customHeight="1">
      <c r="A559" s="485"/>
      <c r="B559" s="486"/>
      <c r="C559" s="486"/>
      <c r="D559" s="486"/>
      <c r="E559" s="701"/>
      <c r="F559" s="261"/>
      <c r="G559" s="22"/>
    </row>
    <row r="560" ht="15.75" customHeight="1">
      <c r="A560" s="485"/>
      <c r="B560" s="486"/>
      <c r="C560" s="486"/>
      <c r="D560" s="486"/>
      <c r="E560" s="701"/>
      <c r="F560" s="261"/>
      <c r="G560" s="22"/>
    </row>
    <row r="561" ht="15.75" customHeight="1">
      <c r="A561" s="485"/>
      <c r="B561" s="486"/>
      <c r="C561" s="486"/>
      <c r="D561" s="486"/>
      <c r="E561" s="701"/>
      <c r="F561" s="261"/>
      <c r="G561" s="22"/>
    </row>
    <row r="562" ht="15.75" customHeight="1">
      <c r="A562" s="485"/>
      <c r="B562" s="486"/>
      <c r="C562" s="486"/>
      <c r="D562" s="486"/>
      <c r="E562" s="701"/>
      <c r="F562" s="261"/>
      <c r="G562" s="22"/>
    </row>
    <row r="563" ht="15.75" customHeight="1">
      <c r="A563" s="485"/>
      <c r="B563" s="486"/>
      <c r="C563" s="486"/>
      <c r="D563" s="486"/>
      <c r="E563" s="701"/>
      <c r="F563" s="261"/>
      <c r="G563" s="22"/>
    </row>
    <row r="564" ht="15.75" customHeight="1">
      <c r="A564" s="485"/>
      <c r="B564" s="486"/>
      <c r="C564" s="486"/>
      <c r="D564" s="486"/>
      <c r="E564" s="701"/>
      <c r="F564" s="261"/>
      <c r="G564" s="22"/>
    </row>
    <row r="565" ht="15.75" customHeight="1">
      <c r="A565" s="485"/>
      <c r="B565" s="486"/>
      <c r="C565" s="486"/>
      <c r="D565" s="486"/>
      <c r="E565" s="701"/>
      <c r="F565" s="261"/>
      <c r="G565" s="22"/>
    </row>
    <row r="566" ht="15.75" customHeight="1">
      <c r="A566" s="485"/>
      <c r="B566" s="486"/>
      <c r="C566" s="486"/>
      <c r="D566" s="486"/>
      <c r="E566" s="701"/>
      <c r="F566" s="261"/>
      <c r="G566" s="22"/>
    </row>
    <row r="567" ht="15.75" customHeight="1">
      <c r="A567" s="485"/>
      <c r="B567" s="486"/>
      <c r="C567" s="486"/>
      <c r="D567" s="486"/>
      <c r="E567" s="701"/>
      <c r="F567" s="261"/>
      <c r="G567" s="22"/>
    </row>
    <row r="568" ht="15.75" customHeight="1">
      <c r="A568" s="485"/>
      <c r="B568" s="486"/>
      <c r="C568" s="486"/>
      <c r="D568" s="486"/>
      <c r="E568" s="701"/>
      <c r="F568" s="261"/>
      <c r="G568" s="22"/>
    </row>
    <row r="569" ht="15.75" customHeight="1">
      <c r="A569" s="485"/>
      <c r="B569" s="486"/>
      <c r="C569" s="486"/>
      <c r="D569" s="486"/>
      <c r="E569" s="701"/>
      <c r="F569" s="261"/>
      <c r="G569" s="22"/>
    </row>
    <row r="570" ht="15.75" customHeight="1">
      <c r="A570" s="485"/>
      <c r="B570" s="486"/>
      <c r="C570" s="486"/>
      <c r="D570" s="486"/>
      <c r="E570" s="701"/>
      <c r="F570" s="261"/>
      <c r="G570" s="22"/>
    </row>
    <row r="571" ht="15.75" customHeight="1">
      <c r="A571" s="485"/>
      <c r="B571" s="486"/>
      <c r="C571" s="486"/>
      <c r="D571" s="486"/>
      <c r="E571" s="701"/>
      <c r="F571" s="261"/>
      <c r="G571" s="22"/>
    </row>
    <row r="572" ht="15.75" customHeight="1">
      <c r="A572" s="485"/>
      <c r="B572" s="486"/>
      <c r="C572" s="486"/>
      <c r="D572" s="486"/>
      <c r="E572" s="701"/>
      <c r="F572" s="261"/>
      <c r="G572" s="22"/>
    </row>
    <row r="573" ht="15.75" customHeight="1">
      <c r="A573" s="485"/>
      <c r="B573" s="486"/>
      <c r="C573" s="486"/>
      <c r="D573" s="486"/>
      <c r="E573" s="701"/>
      <c r="F573" s="261"/>
      <c r="G573" s="22"/>
    </row>
    <row r="574" ht="15.75" customHeight="1">
      <c r="A574" s="485"/>
      <c r="B574" s="486"/>
      <c r="C574" s="486"/>
      <c r="D574" s="486"/>
      <c r="E574" s="701"/>
      <c r="F574" s="261"/>
      <c r="G574" s="22"/>
    </row>
    <row r="575" ht="15.75" customHeight="1">
      <c r="A575" s="485"/>
      <c r="B575" s="486"/>
      <c r="C575" s="486"/>
      <c r="D575" s="486"/>
      <c r="E575" s="701"/>
      <c r="F575" s="261"/>
      <c r="G575" s="22"/>
    </row>
    <row r="576" ht="15.75" customHeight="1">
      <c r="A576" s="485"/>
      <c r="B576" s="486"/>
      <c r="C576" s="486"/>
      <c r="D576" s="486"/>
      <c r="E576" s="701"/>
      <c r="F576" s="261"/>
      <c r="G576" s="22"/>
    </row>
    <row r="577" ht="15.75" customHeight="1">
      <c r="A577" s="485"/>
      <c r="B577" s="486"/>
      <c r="C577" s="486"/>
      <c r="D577" s="486"/>
      <c r="E577" s="701"/>
      <c r="F577" s="261"/>
      <c r="G577" s="22"/>
    </row>
    <row r="578" ht="15.75" customHeight="1">
      <c r="A578" s="485"/>
      <c r="B578" s="486"/>
      <c r="C578" s="486"/>
      <c r="D578" s="486"/>
      <c r="E578" s="701"/>
      <c r="F578" s="261"/>
      <c r="G578" s="22"/>
    </row>
    <row r="579" ht="15.75" customHeight="1">
      <c r="A579" s="485"/>
      <c r="B579" s="486"/>
      <c r="C579" s="486"/>
      <c r="D579" s="486"/>
      <c r="E579" s="701"/>
      <c r="F579" s="261"/>
      <c r="G579" s="22"/>
    </row>
    <row r="580" ht="15.75" customHeight="1">
      <c r="A580" s="485"/>
      <c r="B580" s="486"/>
      <c r="C580" s="486"/>
      <c r="D580" s="486"/>
      <c r="E580" s="701"/>
      <c r="F580" s="261"/>
      <c r="G580" s="22"/>
    </row>
    <row r="581" ht="15.75" customHeight="1">
      <c r="A581" s="485"/>
      <c r="B581" s="486"/>
      <c r="C581" s="486"/>
      <c r="D581" s="486"/>
      <c r="E581" s="701"/>
      <c r="F581" s="261"/>
      <c r="G581" s="22"/>
    </row>
    <row r="582" ht="15.75" customHeight="1">
      <c r="A582" s="485"/>
      <c r="B582" s="486"/>
      <c r="C582" s="486"/>
      <c r="D582" s="486"/>
      <c r="E582" s="701"/>
      <c r="F582" s="261"/>
      <c r="G582" s="22"/>
    </row>
    <row r="583" ht="15.75" customHeight="1">
      <c r="A583" s="485"/>
      <c r="B583" s="486"/>
      <c r="C583" s="486"/>
      <c r="D583" s="486"/>
      <c r="E583" s="701"/>
      <c r="F583" s="261"/>
      <c r="G583" s="22"/>
    </row>
    <row r="584" ht="15.75" customHeight="1">
      <c r="A584" s="485"/>
      <c r="B584" s="486"/>
      <c r="C584" s="486"/>
      <c r="D584" s="486"/>
      <c r="E584" s="701"/>
      <c r="F584" s="261"/>
      <c r="G584" s="22"/>
    </row>
    <row r="585" ht="15.75" customHeight="1">
      <c r="A585" s="485"/>
      <c r="B585" s="486"/>
      <c r="C585" s="486"/>
      <c r="D585" s="486"/>
      <c r="E585" s="701"/>
      <c r="F585" s="261"/>
      <c r="G585" s="22"/>
    </row>
    <row r="586" ht="15.75" customHeight="1">
      <c r="A586" s="485"/>
      <c r="B586" s="486"/>
      <c r="C586" s="486"/>
      <c r="D586" s="486"/>
      <c r="E586" s="701"/>
      <c r="F586" s="261"/>
      <c r="G586" s="22"/>
    </row>
    <row r="587" ht="15.75" customHeight="1">
      <c r="A587" s="485"/>
      <c r="B587" s="486"/>
      <c r="C587" s="486"/>
      <c r="D587" s="486"/>
      <c r="E587" s="701"/>
      <c r="F587" s="261"/>
      <c r="G587" s="22"/>
    </row>
    <row r="588" ht="15.75" customHeight="1">
      <c r="A588" s="485"/>
      <c r="B588" s="486"/>
      <c r="C588" s="486"/>
      <c r="D588" s="486"/>
      <c r="E588" s="701"/>
      <c r="F588" s="261"/>
      <c r="G588" s="22"/>
    </row>
    <row r="589" ht="15.75" customHeight="1">
      <c r="A589" s="485"/>
      <c r="B589" s="486"/>
      <c r="C589" s="486"/>
      <c r="D589" s="486"/>
      <c r="E589" s="701"/>
      <c r="F589" s="261"/>
      <c r="G589" s="22"/>
    </row>
    <row r="590" ht="15.75" customHeight="1">
      <c r="A590" s="485"/>
      <c r="B590" s="486"/>
      <c r="C590" s="486"/>
      <c r="D590" s="486"/>
      <c r="E590" s="701"/>
      <c r="F590" s="261"/>
      <c r="G590" s="22"/>
    </row>
    <row r="591" ht="15.75" customHeight="1">
      <c r="A591" s="485"/>
      <c r="B591" s="486"/>
      <c r="C591" s="486"/>
      <c r="D591" s="486"/>
      <c r="E591" s="701"/>
      <c r="F591" s="261"/>
      <c r="G591" s="22"/>
    </row>
    <row r="592" ht="15.75" customHeight="1">
      <c r="A592" s="485"/>
      <c r="B592" s="486"/>
      <c r="C592" s="486"/>
      <c r="D592" s="486"/>
      <c r="E592" s="701"/>
      <c r="F592" s="261"/>
      <c r="G592" s="22"/>
    </row>
    <row r="593" ht="15.75" customHeight="1">
      <c r="A593" s="485"/>
      <c r="B593" s="486"/>
      <c r="C593" s="486"/>
      <c r="D593" s="486"/>
      <c r="E593" s="701"/>
      <c r="F593" s="261"/>
      <c r="G593" s="22"/>
    </row>
    <row r="594" ht="15.75" customHeight="1">
      <c r="A594" s="485"/>
      <c r="B594" s="486"/>
      <c r="C594" s="486"/>
      <c r="D594" s="486"/>
      <c r="E594" s="701"/>
      <c r="F594" s="261"/>
      <c r="G594" s="22"/>
    </row>
    <row r="595" ht="15.75" customHeight="1">
      <c r="A595" s="485"/>
      <c r="B595" s="486"/>
      <c r="C595" s="486"/>
      <c r="D595" s="486"/>
      <c r="E595" s="701"/>
      <c r="F595" s="261"/>
      <c r="G595" s="22"/>
    </row>
    <row r="596" ht="15.75" customHeight="1">
      <c r="A596" s="485"/>
      <c r="B596" s="486"/>
      <c r="C596" s="486"/>
      <c r="D596" s="486"/>
      <c r="E596" s="701"/>
      <c r="F596" s="261"/>
      <c r="G596" s="22"/>
    </row>
    <row r="597" ht="15.75" customHeight="1">
      <c r="A597" s="485"/>
      <c r="B597" s="486"/>
      <c r="C597" s="486"/>
      <c r="D597" s="486"/>
      <c r="E597" s="701"/>
      <c r="F597" s="261"/>
      <c r="G597" s="22"/>
    </row>
    <row r="598" ht="15.75" customHeight="1">
      <c r="A598" s="485"/>
      <c r="B598" s="486"/>
      <c r="C598" s="486"/>
      <c r="D598" s="486"/>
      <c r="E598" s="701"/>
      <c r="F598" s="261"/>
      <c r="G598" s="22"/>
    </row>
    <row r="599" ht="15.75" customHeight="1">
      <c r="A599" s="485"/>
      <c r="B599" s="486"/>
      <c r="C599" s="486"/>
      <c r="D599" s="486"/>
      <c r="E599" s="701"/>
      <c r="F599" s="261"/>
      <c r="G599" s="22"/>
    </row>
    <row r="600" ht="15.75" customHeight="1">
      <c r="A600" s="485"/>
      <c r="B600" s="486"/>
      <c r="C600" s="486"/>
      <c r="D600" s="486"/>
      <c r="E600" s="701"/>
      <c r="F600" s="261"/>
      <c r="G600" s="22"/>
    </row>
    <row r="601" ht="15.75" customHeight="1">
      <c r="A601" s="485"/>
      <c r="B601" s="486"/>
      <c r="C601" s="486"/>
      <c r="D601" s="486"/>
      <c r="E601" s="701"/>
      <c r="F601" s="261"/>
      <c r="G601" s="22"/>
    </row>
    <row r="602" ht="15.75" customHeight="1">
      <c r="A602" s="485"/>
      <c r="B602" s="486"/>
      <c r="C602" s="486"/>
      <c r="D602" s="486"/>
      <c r="E602" s="701"/>
      <c r="F602" s="261"/>
      <c r="G602" s="22"/>
    </row>
    <row r="603" ht="15.75" customHeight="1">
      <c r="A603" s="485"/>
      <c r="B603" s="486"/>
      <c r="C603" s="486"/>
      <c r="D603" s="486"/>
      <c r="E603" s="701"/>
      <c r="F603" s="261"/>
      <c r="G603" s="22"/>
    </row>
    <row r="604" ht="15.75" customHeight="1">
      <c r="A604" s="485"/>
      <c r="B604" s="486"/>
      <c r="C604" s="486"/>
      <c r="D604" s="486"/>
      <c r="E604" s="701"/>
      <c r="F604" s="261"/>
      <c r="G604" s="22"/>
    </row>
    <row r="605" ht="15.75" customHeight="1">
      <c r="A605" s="485"/>
      <c r="B605" s="486"/>
      <c r="C605" s="486"/>
      <c r="D605" s="486"/>
      <c r="E605" s="701"/>
      <c r="F605" s="261"/>
      <c r="G605" s="22"/>
    </row>
    <row r="606" ht="15.75" customHeight="1">
      <c r="A606" s="485"/>
      <c r="B606" s="486"/>
      <c r="C606" s="486"/>
      <c r="D606" s="486"/>
      <c r="E606" s="701"/>
      <c r="F606" s="261"/>
      <c r="G606" s="22"/>
    </row>
    <row r="607" ht="15.75" customHeight="1">
      <c r="A607" s="485"/>
      <c r="B607" s="486"/>
      <c r="C607" s="486"/>
      <c r="D607" s="486"/>
      <c r="E607" s="701"/>
      <c r="F607" s="261"/>
      <c r="G607" s="22"/>
    </row>
    <row r="608" ht="15.75" customHeight="1">
      <c r="A608" s="485"/>
      <c r="B608" s="486"/>
      <c r="C608" s="486"/>
      <c r="D608" s="486"/>
      <c r="E608" s="701"/>
      <c r="F608" s="261"/>
      <c r="G608" s="22"/>
    </row>
    <row r="609" ht="15.75" customHeight="1">
      <c r="A609" s="485"/>
      <c r="B609" s="486"/>
      <c r="C609" s="486"/>
      <c r="D609" s="486"/>
      <c r="E609" s="701"/>
      <c r="F609" s="261"/>
      <c r="G609" s="22"/>
    </row>
    <row r="610" ht="15.75" customHeight="1">
      <c r="A610" s="485"/>
      <c r="B610" s="486"/>
      <c r="C610" s="486"/>
      <c r="D610" s="486"/>
      <c r="E610" s="701"/>
      <c r="F610" s="261"/>
      <c r="G610" s="22"/>
    </row>
    <row r="611" ht="15.75" customHeight="1">
      <c r="A611" s="485"/>
      <c r="B611" s="486"/>
      <c r="C611" s="486"/>
      <c r="D611" s="486"/>
      <c r="E611" s="701"/>
      <c r="F611" s="261"/>
      <c r="G611" s="22"/>
    </row>
    <row r="612" ht="15.75" customHeight="1">
      <c r="A612" s="485"/>
      <c r="B612" s="486"/>
      <c r="C612" s="486"/>
      <c r="D612" s="486"/>
      <c r="E612" s="701"/>
      <c r="F612" s="261"/>
      <c r="G612" s="22"/>
    </row>
    <row r="613" ht="15.75" customHeight="1">
      <c r="A613" s="485"/>
      <c r="B613" s="486"/>
      <c r="C613" s="486"/>
      <c r="D613" s="486"/>
      <c r="E613" s="701"/>
      <c r="F613" s="261"/>
      <c r="G613" s="22"/>
    </row>
    <row r="614" ht="15.75" customHeight="1">
      <c r="A614" s="485"/>
      <c r="B614" s="486"/>
      <c r="C614" s="486"/>
      <c r="D614" s="486"/>
      <c r="E614" s="701"/>
      <c r="F614" s="261"/>
      <c r="G614" s="22"/>
    </row>
    <row r="615" ht="15.75" customHeight="1">
      <c r="A615" s="485"/>
      <c r="B615" s="486"/>
      <c r="C615" s="486"/>
      <c r="D615" s="486"/>
      <c r="E615" s="701"/>
      <c r="F615" s="261"/>
      <c r="G615" s="22"/>
    </row>
    <row r="616" ht="15.75" customHeight="1">
      <c r="A616" s="485"/>
      <c r="B616" s="486"/>
      <c r="C616" s="486"/>
      <c r="D616" s="486"/>
      <c r="E616" s="701"/>
      <c r="F616" s="261"/>
      <c r="G616" s="22"/>
    </row>
    <row r="617" ht="15.75" customHeight="1">
      <c r="A617" s="485"/>
      <c r="B617" s="486"/>
      <c r="C617" s="486"/>
      <c r="D617" s="486"/>
      <c r="E617" s="701"/>
      <c r="F617" s="261"/>
      <c r="G617" s="22"/>
    </row>
    <row r="618" ht="15.75" customHeight="1">
      <c r="A618" s="485"/>
      <c r="B618" s="486"/>
      <c r="C618" s="486"/>
      <c r="D618" s="486"/>
      <c r="E618" s="701"/>
      <c r="F618" s="261"/>
      <c r="G618" s="22"/>
    </row>
    <row r="619" ht="15.75" customHeight="1">
      <c r="A619" s="485"/>
      <c r="B619" s="486"/>
      <c r="C619" s="486"/>
      <c r="D619" s="486"/>
      <c r="E619" s="701"/>
      <c r="F619" s="261"/>
      <c r="G619" s="22"/>
    </row>
    <row r="620" ht="15.75" customHeight="1">
      <c r="A620" s="485"/>
      <c r="B620" s="486"/>
      <c r="C620" s="486"/>
      <c r="D620" s="486"/>
      <c r="E620" s="701"/>
      <c r="F620" s="261"/>
      <c r="G620" s="22"/>
    </row>
    <row r="621" ht="15.75" customHeight="1">
      <c r="A621" s="485"/>
      <c r="B621" s="486"/>
      <c r="C621" s="486"/>
      <c r="D621" s="486"/>
      <c r="E621" s="701"/>
      <c r="F621" s="261"/>
      <c r="G621" s="22"/>
    </row>
    <row r="622" ht="15.75" customHeight="1">
      <c r="A622" s="485"/>
      <c r="B622" s="486"/>
      <c r="C622" s="486"/>
      <c r="D622" s="486"/>
      <c r="E622" s="701"/>
      <c r="F622" s="261"/>
      <c r="G622" s="22"/>
    </row>
    <row r="623" ht="15.75" customHeight="1">
      <c r="A623" s="485"/>
      <c r="B623" s="486"/>
      <c r="C623" s="486"/>
      <c r="D623" s="486"/>
      <c r="E623" s="701"/>
      <c r="F623" s="261"/>
      <c r="G623" s="22"/>
    </row>
    <row r="624" ht="15.75" customHeight="1">
      <c r="A624" s="485"/>
      <c r="B624" s="486"/>
      <c r="C624" s="486"/>
      <c r="D624" s="486"/>
      <c r="E624" s="701"/>
      <c r="F624" s="261"/>
      <c r="G624" s="22"/>
    </row>
    <row r="625" ht="15.75" customHeight="1">
      <c r="A625" s="485"/>
      <c r="B625" s="486"/>
      <c r="C625" s="486"/>
      <c r="D625" s="486"/>
      <c r="E625" s="701"/>
      <c r="F625" s="261"/>
      <c r="G625" s="22"/>
    </row>
    <row r="626" ht="15.75" customHeight="1">
      <c r="A626" s="485"/>
      <c r="B626" s="486"/>
      <c r="C626" s="486"/>
      <c r="D626" s="486"/>
      <c r="E626" s="701"/>
      <c r="F626" s="261"/>
      <c r="G626" s="22"/>
    </row>
    <row r="627" ht="15.75" customHeight="1">
      <c r="A627" s="485"/>
      <c r="B627" s="486"/>
      <c r="C627" s="486"/>
      <c r="D627" s="486"/>
      <c r="E627" s="701"/>
      <c r="F627" s="261"/>
      <c r="G627" s="22"/>
    </row>
    <row r="628" ht="15.75" customHeight="1">
      <c r="A628" s="485"/>
      <c r="B628" s="486"/>
      <c r="C628" s="486"/>
      <c r="D628" s="486"/>
      <c r="E628" s="701"/>
      <c r="F628" s="261"/>
      <c r="G628" s="22"/>
    </row>
    <row r="629" ht="15.75" customHeight="1">
      <c r="A629" s="485"/>
      <c r="B629" s="486"/>
      <c r="C629" s="486"/>
      <c r="D629" s="486"/>
      <c r="E629" s="701"/>
      <c r="F629" s="261"/>
      <c r="G629" s="22"/>
    </row>
    <row r="630" ht="15.75" customHeight="1">
      <c r="A630" s="485"/>
      <c r="B630" s="486"/>
      <c r="C630" s="486"/>
      <c r="D630" s="486"/>
      <c r="E630" s="701"/>
      <c r="F630" s="261"/>
      <c r="G630" s="22"/>
    </row>
    <row r="631" ht="15.75" customHeight="1">
      <c r="A631" s="485"/>
      <c r="B631" s="486"/>
      <c r="C631" s="486"/>
      <c r="D631" s="486"/>
      <c r="E631" s="701"/>
      <c r="F631" s="261"/>
      <c r="G631" s="22"/>
    </row>
    <row r="632" ht="15.75" customHeight="1">
      <c r="A632" s="485"/>
      <c r="B632" s="486"/>
      <c r="C632" s="486"/>
      <c r="D632" s="486"/>
      <c r="E632" s="701"/>
      <c r="F632" s="261"/>
      <c r="G632" s="22"/>
    </row>
    <row r="633" ht="15.75" customHeight="1">
      <c r="A633" s="485"/>
      <c r="B633" s="486"/>
      <c r="C633" s="486"/>
      <c r="D633" s="486"/>
      <c r="E633" s="701"/>
      <c r="F633" s="261"/>
      <c r="G633" s="22"/>
    </row>
    <row r="634" ht="15.75" customHeight="1">
      <c r="A634" s="485"/>
      <c r="B634" s="486"/>
      <c r="C634" s="486"/>
      <c r="D634" s="486"/>
      <c r="E634" s="701"/>
      <c r="F634" s="261"/>
      <c r="G634" s="22"/>
    </row>
    <row r="635" ht="15.75" customHeight="1">
      <c r="A635" s="485"/>
      <c r="B635" s="486"/>
      <c r="C635" s="486"/>
      <c r="D635" s="486"/>
      <c r="E635" s="701"/>
      <c r="F635" s="261"/>
      <c r="G635" s="22"/>
    </row>
    <row r="636" ht="15.75" customHeight="1">
      <c r="A636" s="485"/>
      <c r="B636" s="486"/>
      <c r="C636" s="486"/>
      <c r="D636" s="486"/>
      <c r="E636" s="701"/>
      <c r="F636" s="261"/>
      <c r="G636" s="22"/>
    </row>
    <row r="637" ht="15.75" customHeight="1">
      <c r="A637" s="485"/>
      <c r="B637" s="486"/>
      <c r="C637" s="486"/>
      <c r="D637" s="486"/>
      <c r="E637" s="701"/>
      <c r="F637" s="261"/>
      <c r="G637" s="22"/>
    </row>
    <row r="638" ht="15.75" customHeight="1">
      <c r="A638" s="485"/>
      <c r="B638" s="486"/>
      <c r="C638" s="486"/>
      <c r="D638" s="486"/>
      <c r="E638" s="701"/>
      <c r="F638" s="261"/>
      <c r="G638" s="22"/>
    </row>
    <row r="639" ht="15.75" customHeight="1">
      <c r="A639" s="485"/>
      <c r="B639" s="486"/>
      <c r="C639" s="486"/>
      <c r="D639" s="486"/>
      <c r="E639" s="701"/>
      <c r="F639" s="261"/>
      <c r="G639" s="22"/>
    </row>
    <row r="640" ht="15.75" customHeight="1">
      <c r="A640" s="485"/>
      <c r="B640" s="486"/>
      <c r="C640" s="486"/>
      <c r="D640" s="486"/>
      <c r="E640" s="701"/>
      <c r="F640" s="261"/>
      <c r="G640" s="22"/>
    </row>
    <row r="641" ht="15.75" customHeight="1">
      <c r="A641" s="485"/>
      <c r="B641" s="486"/>
      <c r="C641" s="486"/>
      <c r="D641" s="486"/>
      <c r="E641" s="701"/>
      <c r="F641" s="261"/>
      <c r="G641" s="22"/>
    </row>
    <row r="642" ht="15.75" customHeight="1">
      <c r="A642" s="485"/>
      <c r="B642" s="486"/>
      <c r="C642" s="486"/>
      <c r="D642" s="486"/>
      <c r="E642" s="701"/>
      <c r="F642" s="261"/>
      <c r="G642" s="22"/>
    </row>
    <row r="643" ht="15.75" customHeight="1">
      <c r="A643" s="485"/>
      <c r="B643" s="486"/>
      <c r="C643" s="486"/>
      <c r="D643" s="486"/>
      <c r="E643" s="701"/>
      <c r="F643" s="261"/>
      <c r="G643" s="22"/>
    </row>
    <row r="644" ht="15.75" customHeight="1">
      <c r="A644" s="485"/>
      <c r="B644" s="486"/>
      <c r="C644" s="486"/>
      <c r="D644" s="486"/>
      <c r="E644" s="701"/>
      <c r="F644" s="261"/>
      <c r="G644" s="22"/>
    </row>
    <row r="645" ht="15.75" customHeight="1">
      <c r="A645" s="485"/>
      <c r="B645" s="486"/>
      <c r="C645" s="486"/>
      <c r="D645" s="486"/>
      <c r="E645" s="701"/>
      <c r="F645" s="261"/>
      <c r="G645" s="22"/>
    </row>
    <row r="646" ht="15.75" customHeight="1">
      <c r="A646" s="485"/>
      <c r="B646" s="486"/>
      <c r="C646" s="486"/>
      <c r="D646" s="486"/>
      <c r="E646" s="701"/>
      <c r="F646" s="261"/>
      <c r="G646" s="22"/>
    </row>
    <row r="647" ht="15.75" customHeight="1">
      <c r="A647" s="485"/>
      <c r="B647" s="486"/>
      <c r="C647" s="486"/>
      <c r="D647" s="486"/>
      <c r="E647" s="701"/>
      <c r="F647" s="261"/>
      <c r="G647" s="22"/>
    </row>
    <row r="648" ht="15.75" customHeight="1">
      <c r="A648" s="485"/>
      <c r="B648" s="486"/>
      <c r="C648" s="486"/>
      <c r="D648" s="486"/>
      <c r="E648" s="701"/>
      <c r="F648" s="261"/>
      <c r="G648" s="22"/>
    </row>
    <row r="649" ht="15.75" customHeight="1">
      <c r="A649" s="485"/>
      <c r="B649" s="486"/>
      <c r="C649" s="486"/>
      <c r="D649" s="486"/>
      <c r="E649" s="701"/>
      <c r="F649" s="261"/>
      <c r="G649" s="22"/>
    </row>
    <row r="650" ht="15.75" customHeight="1">
      <c r="A650" s="485"/>
      <c r="B650" s="486"/>
      <c r="C650" s="486"/>
      <c r="D650" s="486"/>
      <c r="E650" s="701"/>
      <c r="F650" s="261"/>
      <c r="G650" s="22"/>
    </row>
    <row r="651" ht="15.75" customHeight="1">
      <c r="A651" s="485"/>
      <c r="B651" s="486"/>
      <c r="C651" s="486"/>
      <c r="D651" s="486"/>
      <c r="E651" s="701"/>
      <c r="F651" s="261"/>
      <c r="G651" s="22"/>
    </row>
    <row r="652" ht="15.75" customHeight="1">
      <c r="A652" s="485"/>
      <c r="B652" s="486"/>
      <c r="C652" s="486"/>
      <c r="D652" s="486"/>
      <c r="E652" s="701"/>
      <c r="F652" s="261"/>
      <c r="G652" s="22"/>
    </row>
    <row r="653" ht="15.75" customHeight="1">
      <c r="A653" s="485"/>
      <c r="B653" s="486"/>
      <c r="C653" s="486"/>
      <c r="D653" s="486"/>
      <c r="E653" s="701"/>
      <c r="F653" s="261"/>
      <c r="G653" s="22"/>
    </row>
    <row r="654" ht="15.75" customHeight="1">
      <c r="A654" s="485"/>
      <c r="B654" s="486"/>
      <c r="C654" s="486"/>
      <c r="D654" s="486"/>
      <c r="E654" s="701"/>
      <c r="F654" s="261"/>
      <c r="G654" s="22"/>
    </row>
    <row r="655" ht="15.75" customHeight="1">
      <c r="A655" s="485"/>
      <c r="B655" s="486"/>
      <c r="C655" s="486"/>
      <c r="D655" s="486"/>
      <c r="E655" s="701"/>
      <c r="F655" s="261"/>
      <c r="G655" s="22"/>
    </row>
    <row r="656" ht="15.75" customHeight="1">
      <c r="A656" s="485"/>
      <c r="B656" s="486"/>
      <c r="C656" s="486"/>
      <c r="D656" s="486"/>
      <c r="E656" s="701"/>
      <c r="F656" s="261"/>
      <c r="G656" s="22"/>
    </row>
    <row r="657" ht="15.75" customHeight="1">
      <c r="A657" s="485"/>
      <c r="B657" s="486"/>
      <c r="C657" s="486"/>
      <c r="D657" s="486"/>
      <c r="E657" s="701"/>
      <c r="F657" s="261"/>
      <c r="G657" s="22"/>
    </row>
    <row r="658" ht="15.75" customHeight="1">
      <c r="A658" s="485"/>
      <c r="B658" s="486"/>
      <c r="C658" s="486"/>
      <c r="D658" s="486"/>
      <c r="E658" s="701"/>
      <c r="F658" s="261"/>
      <c r="G658" s="22"/>
    </row>
    <row r="659" ht="15.75" customHeight="1">
      <c r="A659" s="485"/>
      <c r="B659" s="486"/>
      <c r="C659" s="486"/>
      <c r="D659" s="486"/>
      <c r="E659" s="701"/>
      <c r="F659" s="261"/>
      <c r="G659" s="22"/>
    </row>
    <row r="660" ht="15.75" customHeight="1">
      <c r="A660" s="485"/>
      <c r="B660" s="486"/>
      <c r="C660" s="486"/>
      <c r="D660" s="486"/>
      <c r="E660" s="701"/>
      <c r="F660" s="261"/>
      <c r="G660" s="22"/>
    </row>
    <row r="661" ht="15.75" customHeight="1">
      <c r="A661" s="485"/>
      <c r="B661" s="486"/>
      <c r="C661" s="486"/>
      <c r="D661" s="486"/>
      <c r="E661" s="701"/>
      <c r="F661" s="261"/>
      <c r="G661" s="22"/>
    </row>
    <row r="662" ht="15.75" customHeight="1">
      <c r="A662" s="485"/>
      <c r="B662" s="486"/>
      <c r="C662" s="486"/>
      <c r="D662" s="486"/>
      <c r="E662" s="701"/>
      <c r="F662" s="261"/>
      <c r="G662" s="22"/>
    </row>
    <row r="663" ht="15.75" customHeight="1">
      <c r="A663" s="485"/>
      <c r="B663" s="486"/>
      <c r="C663" s="486"/>
      <c r="D663" s="486"/>
      <c r="E663" s="701"/>
      <c r="F663" s="261"/>
      <c r="G663" s="22"/>
    </row>
    <row r="664" ht="15.75" customHeight="1">
      <c r="A664" s="485"/>
      <c r="B664" s="486"/>
      <c r="C664" s="486"/>
      <c r="D664" s="486"/>
      <c r="E664" s="701"/>
      <c r="F664" s="261"/>
      <c r="G664" s="22"/>
    </row>
    <row r="665" ht="15.75" customHeight="1">
      <c r="A665" s="485"/>
      <c r="B665" s="486"/>
      <c r="C665" s="486"/>
      <c r="D665" s="486"/>
      <c r="E665" s="701"/>
      <c r="F665" s="261"/>
      <c r="G665" s="22"/>
    </row>
    <row r="666" ht="15.75" customHeight="1">
      <c r="A666" s="485"/>
      <c r="B666" s="486"/>
      <c r="C666" s="486"/>
      <c r="D666" s="486"/>
      <c r="E666" s="701"/>
      <c r="F666" s="261"/>
      <c r="G666" s="22"/>
    </row>
    <row r="667" ht="15.75" customHeight="1">
      <c r="A667" s="485"/>
      <c r="B667" s="486"/>
      <c r="C667" s="486"/>
      <c r="D667" s="486"/>
      <c r="E667" s="701"/>
      <c r="F667" s="261"/>
      <c r="G667" s="22"/>
    </row>
    <row r="668" ht="15.75" customHeight="1">
      <c r="A668" s="485"/>
      <c r="B668" s="486"/>
      <c r="C668" s="486"/>
      <c r="D668" s="486"/>
      <c r="E668" s="701"/>
      <c r="F668" s="261"/>
      <c r="G668" s="22"/>
    </row>
    <row r="669" ht="15.75" customHeight="1">
      <c r="A669" s="485"/>
      <c r="B669" s="486"/>
      <c r="C669" s="486"/>
      <c r="D669" s="486"/>
      <c r="E669" s="701"/>
      <c r="F669" s="261"/>
      <c r="G669" s="22"/>
    </row>
    <row r="670" ht="15.75" customHeight="1">
      <c r="A670" s="485"/>
      <c r="B670" s="486"/>
      <c r="C670" s="486"/>
      <c r="D670" s="486"/>
      <c r="E670" s="701"/>
      <c r="F670" s="261"/>
      <c r="G670" s="22"/>
    </row>
    <row r="671" ht="15.75" customHeight="1">
      <c r="A671" s="485"/>
      <c r="B671" s="486"/>
      <c r="C671" s="486"/>
      <c r="D671" s="486"/>
      <c r="E671" s="701"/>
      <c r="F671" s="261"/>
      <c r="G671" s="22"/>
    </row>
    <row r="672" ht="15.75" customHeight="1">
      <c r="A672" s="485"/>
      <c r="B672" s="486"/>
      <c r="C672" s="486"/>
      <c r="D672" s="486"/>
      <c r="E672" s="701"/>
      <c r="F672" s="261"/>
      <c r="G672" s="22"/>
    </row>
    <row r="673" ht="15.75" customHeight="1">
      <c r="A673" s="485"/>
      <c r="B673" s="486"/>
      <c r="C673" s="486"/>
      <c r="D673" s="486"/>
      <c r="E673" s="701"/>
      <c r="F673" s="261"/>
      <c r="G673" s="22"/>
    </row>
    <row r="674" ht="15.75" customHeight="1">
      <c r="A674" s="485"/>
      <c r="B674" s="486"/>
      <c r="C674" s="486"/>
      <c r="D674" s="486"/>
      <c r="E674" s="701"/>
      <c r="F674" s="261"/>
      <c r="G674" s="22"/>
    </row>
    <row r="675" ht="15.75" customHeight="1">
      <c r="A675" s="485"/>
      <c r="B675" s="486"/>
      <c r="C675" s="486"/>
      <c r="D675" s="486"/>
      <c r="E675" s="701"/>
      <c r="F675" s="261"/>
      <c r="G675" s="22"/>
    </row>
    <row r="676" ht="15.75" customHeight="1">
      <c r="A676" s="485"/>
      <c r="B676" s="486"/>
      <c r="C676" s="486"/>
      <c r="D676" s="486"/>
      <c r="E676" s="701"/>
      <c r="F676" s="261"/>
      <c r="G676" s="22"/>
    </row>
    <row r="677" ht="15.75" customHeight="1">
      <c r="A677" s="485"/>
      <c r="B677" s="486"/>
      <c r="C677" s="486"/>
      <c r="D677" s="486"/>
      <c r="E677" s="701"/>
      <c r="F677" s="261"/>
      <c r="G677" s="22"/>
    </row>
    <row r="678" ht="15.75" customHeight="1">
      <c r="A678" s="485"/>
      <c r="B678" s="486"/>
      <c r="C678" s="486"/>
      <c r="D678" s="486"/>
      <c r="E678" s="701"/>
      <c r="F678" s="261"/>
      <c r="G678" s="22"/>
    </row>
    <row r="679" ht="15.75" customHeight="1">
      <c r="A679" s="485"/>
      <c r="B679" s="486"/>
      <c r="C679" s="486"/>
      <c r="D679" s="486"/>
      <c r="E679" s="701"/>
      <c r="F679" s="261"/>
      <c r="G679" s="22"/>
    </row>
    <row r="680" ht="15.75" customHeight="1">
      <c r="A680" s="485"/>
      <c r="B680" s="486"/>
      <c r="C680" s="486"/>
      <c r="D680" s="486"/>
      <c r="E680" s="701"/>
      <c r="F680" s="261"/>
      <c r="G680" s="22"/>
    </row>
    <row r="681" ht="15.75" customHeight="1">
      <c r="A681" s="485"/>
      <c r="B681" s="486"/>
      <c r="C681" s="486"/>
      <c r="D681" s="486"/>
      <c r="E681" s="701"/>
      <c r="F681" s="261"/>
      <c r="G681" s="22"/>
    </row>
    <row r="682" ht="15.75" customHeight="1">
      <c r="A682" s="485"/>
      <c r="B682" s="486"/>
      <c r="C682" s="486"/>
      <c r="D682" s="486"/>
      <c r="E682" s="701"/>
      <c r="F682" s="261"/>
      <c r="G682" s="22"/>
    </row>
    <row r="683" ht="15.75" customHeight="1">
      <c r="A683" s="485"/>
      <c r="B683" s="486"/>
      <c r="C683" s="486"/>
      <c r="D683" s="486"/>
      <c r="E683" s="701"/>
      <c r="F683" s="261"/>
      <c r="G683" s="22"/>
    </row>
    <row r="684" ht="15.75" customHeight="1">
      <c r="A684" s="485"/>
      <c r="B684" s="486"/>
      <c r="C684" s="486"/>
      <c r="D684" s="486"/>
      <c r="E684" s="701"/>
      <c r="F684" s="261"/>
      <c r="G684" s="22"/>
    </row>
    <row r="685" ht="15.75" customHeight="1">
      <c r="A685" s="485"/>
      <c r="B685" s="486"/>
      <c r="C685" s="486"/>
      <c r="D685" s="486"/>
      <c r="E685" s="701"/>
      <c r="F685" s="261"/>
      <c r="G685" s="22"/>
    </row>
    <row r="686" ht="15.75" customHeight="1">
      <c r="A686" s="485"/>
      <c r="B686" s="486"/>
      <c r="C686" s="486"/>
      <c r="D686" s="486"/>
      <c r="E686" s="701"/>
      <c r="F686" s="261"/>
      <c r="G686" s="22"/>
    </row>
    <row r="687" ht="15.75" customHeight="1">
      <c r="A687" s="485"/>
      <c r="B687" s="486"/>
      <c r="C687" s="486"/>
      <c r="D687" s="486"/>
      <c r="E687" s="701"/>
      <c r="F687" s="261"/>
      <c r="G687" s="22"/>
    </row>
    <row r="688" ht="15.75" customHeight="1">
      <c r="A688" s="485"/>
      <c r="B688" s="486"/>
      <c r="C688" s="486"/>
      <c r="D688" s="486"/>
      <c r="E688" s="701"/>
      <c r="F688" s="261"/>
      <c r="G688" s="22"/>
    </row>
    <row r="689" ht="15.75" customHeight="1">
      <c r="A689" s="485"/>
      <c r="B689" s="486"/>
      <c r="C689" s="486"/>
      <c r="D689" s="486"/>
      <c r="E689" s="701"/>
      <c r="F689" s="261"/>
      <c r="G689" s="22"/>
    </row>
    <row r="690" ht="15.75" customHeight="1">
      <c r="A690" s="485"/>
      <c r="B690" s="486"/>
      <c r="C690" s="486"/>
      <c r="D690" s="486"/>
      <c r="E690" s="701"/>
      <c r="F690" s="261"/>
      <c r="G690" s="22"/>
    </row>
    <row r="691" ht="15.75" customHeight="1">
      <c r="A691" s="485"/>
      <c r="B691" s="486"/>
      <c r="C691" s="486"/>
      <c r="D691" s="486"/>
      <c r="E691" s="701"/>
      <c r="F691" s="261"/>
      <c r="G691" s="22"/>
    </row>
    <row r="692" ht="15.75" customHeight="1">
      <c r="A692" s="485"/>
      <c r="B692" s="486"/>
      <c r="C692" s="486"/>
      <c r="D692" s="486"/>
      <c r="E692" s="701"/>
      <c r="F692" s="261"/>
      <c r="G692" s="22"/>
    </row>
    <row r="693" ht="15.75" customHeight="1">
      <c r="A693" s="485"/>
      <c r="B693" s="486"/>
      <c r="C693" s="486"/>
      <c r="D693" s="486"/>
      <c r="E693" s="701"/>
      <c r="F693" s="261"/>
      <c r="G693" s="22"/>
    </row>
    <row r="694" ht="15.75" customHeight="1">
      <c r="A694" s="485"/>
      <c r="B694" s="486"/>
      <c r="C694" s="486"/>
      <c r="D694" s="486"/>
      <c r="E694" s="701"/>
      <c r="F694" s="261"/>
      <c r="G694" s="22"/>
    </row>
    <row r="695" ht="15.75" customHeight="1">
      <c r="A695" s="485"/>
      <c r="B695" s="486"/>
      <c r="C695" s="486"/>
      <c r="D695" s="486"/>
      <c r="E695" s="701"/>
      <c r="F695" s="261"/>
      <c r="G695" s="22"/>
    </row>
    <row r="696" ht="15.75" customHeight="1">
      <c r="A696" s="485"/>
      <c r="B696" s="486"/>
      <c r="C696" s="486"/>
      <c r="D696" s="486"/>
      <c r="E696" s="701"/>
      <c r="F696" s="261"/>
      <c r="G696" s="22"/>
    </row>
    <row r="697" ht="15.75" customHeight="1">
      <c r="A697" s="485"/>
      <c r="B697" s="486"/>
      <c r="C697" s="486"/>
      <c r="D697" s="486"/>
      <c r="E697" s="701"/>
      <c r="F697" s="261"/>
      <c r="G697" s="22"/>
    </row>
    <row r="698" ht="15.75" customHeight="1">
      <c r="A698" s="485"/>
      <c r="B698" s="486"/>
      <c r="C698" s="486"/>
      <c r="D698" s="486"/>
      <c r="E698" s="701"/>
      <c r="F698" s="261"/>
      <c r="G698" s="22"/>
    </row>
    <row r="699" ht="15.75" customHeight="1">
      <c r="A699" s="485"/>
      <c r="B699" s="486"/>
      <c r="C699" s="486"/>
      <c r="D699" s="486"/>
      <c r="E699" s="701"/>
      <c r="F699" s="261"/>
      <c r="G699" s="22"/>
    </row>
    <row r="700" ht="15.75" customHeight="1">
      <c r="A700" s="485"/>
      <c r="B700" s="486"/>
      <c r="C700" s="486"/>
      <c r="D700" s="486"/>
      <c r="E700" s="701"/>
      <c r="F700" s="261"/>
      <c r="G700" s="22"/>
    </row>
    <row r="701" ht="15.75" customHeight="1">
      <c r="A701" s="485"/>
      <c r="B701" s="486"/>
      <c r="C701" s="486"/>
      <c r="D701" s="486"/>
      <c r="E701" s="701"/>
      <c r="F701" s="261"/>
      <c r="G701" s="22"/>
    </row>
    <row r="702" ht="15.75" customHeight="1">
      <c r="A702" s="485"/>
      <c r="B702" s="486"/>
      <c r="C702" s="486"/>
      <c r="D702" s="486"/>
      <c r="E702" s="701"/>
      <c r="F702" s="261"/>
      <c r="G702" s="22"/>
    </row>
    <row r="703" ht="15.75" customHeight="1">
      <c r="A703" s="485"/>
      <c r="B703" s="486"/>
      <c r="C703" s="486"/>
      <c r="D703" s="486"/>
      <c r="E703" s="701"/>
      <c r="F703" s="261"/>
      <c r="G703" s="22"/>
    </row>
    <row r="704" ht="15.75" customHeight="1">
      <c r="A704" s="485"/>
      <c r="B704" s="486"/>
      <c r="C704" s="486"/>
      <c r="D704" s="486"/>
      <c r="E704" s="701"/>
      <c r="F704" s="261"/>
      <c r="G704" s="22"/>
    </row>
    <row r="705" ht="15.75" customHeight="1">
      <c r="A705" s="485"/>
      <c r="B705" s="486"/>
      <c r="C705" s="486"/>
      <c r="D705" s="486"/>
      <c r="E705" s="701"/>
      <c r="F705" s="261"/>
      <c r="G705" s="22"/>
    </row>
    <row r="706" ht="15.75" customHeight="1">
      <c r="A706" s="485"/>
      <c r="B706" s="486"/>
      <c r="C706" s="486"/>
      <c r="D706" s="486"/>
      <c r="E706" s="701"/>
      <c r="F706" s="261"/>
      <c r="G706" s="22"/>
    </row>
    <row r="707" ht="15.75" customHeight="1">
      <c r="A707" s="485"/>
      <c r="B707" s="486"/>
      <c r="C707" s="486"/>
      <c r="D707" s="486"/>
      <c r="E707" s="701"/>
      <c r="F707" s="261"/>
      <c r="G707" s="22"/>
    </row>
    <row r="708" ht="15.75" customHeight="1">
      <c r="A708" s="485"/>
      <c r="B708" s="486"/>
      <c r="C708" s="486"/>
      <c r="D708" s="486"/>
      <c r="E708" s="701"/>
      <c r="F708" s="261"/>
      <c r="G708" s="22"/>
    </row>
    <row r="709" ht="15.75" customHeight="1">
      <c r="A709" s="485"/>
      <c r="B709" s="486"/>
      <c r="C709" s="486"/>
      <c r="D709" s="486"/>
      <c r="E709" s="701"/>
      <c r="F709" s="261"/>
      <c r="G709" s="22"/>
    </row>
    <row r="710" ht="15.75" customHeight="1">
      <c r="A710" s="485"/>
      <c r="B710" s="486"/>
      <c r="C710" s="486"/>
      <c r="D710" s="486"/>
      <c r="E710" s="701"/>
      <c r="F710" s="261"/>
      <c r="G710" s="22"/>
    </row>
    <row r="711" ht="15.75" customHeight="1">
      <c r="A711" s="485"/>
      <c r="B711" s="486"/>
      <c r="C711" s="486"/>
      <c r="D711" s="486"/>
      <c r="E711" s="701"/>
      <c r="F711" s="261"/>
      <c r="G711" s="22"/>
    </row>
    <row r="712" ht="15.75" customHeight="1">
      <c r="A712" s="485"/>
      <c r="B712" s="486"/>
      <c r="C712" s="486"/>
      <c r="D712" s="486"/>
      <c r="E712" s="701"/>
      <c r="F712" s="261"/>
      <c r="G712" s="22"/>
    </row>
    <row r="713" ht="15.75" customHeight="1">
      <c r="A713" s="485"/>
      <c r="B713" s="486"/>
      <c r="C713" s="486"/>
      <c r="D713" s="486"/>
      <c r="E713" s="701"/>
      <c r="F713" s="261"/>
      <c r="G713" s="22"/>
    </row>
    <row r="714" ht="15.75" customHeight="1">
      <c r="A714" s="485"/>
      <c r="B714" s="486"/>
      <c r="C714" s="486"/>
      <c r="D714" s="486"/>
      <c r="E714" s="701"/>
      <c r="F714" s="261"/>
      <c r="G714" s="22"/>
    </row>
    <row r="715" ht="15.75" customHeight="1">
      <c r="A715" s="485"/>
      <c r="B715" s="486"/>
      <c r="C715" s="486"/>
      <c r="D715" s="486"/>
      <c r="E715" s="701"/>
      <c r="F715" s="261"/>
      <c r="G715" s="22"/>
    </row>
    <row r="716" ht="15.75" customHeight="1">
      <c r="A716" s="485"/>
      <c r="B716" s="486"/>
      <c r="C716" s="486"/>
      <c r="D716" s="486"/>
      <c r="E716" s="701"/>
      <c r="F716" s="261"/>
      <c r="G716" s="22"/>
    </row>
    <row r="717" ht="15.75" customHeight="1">
      <c r="A717" s="485"/>
      <c r="B717" s="486"/>
      <c r="C717" s="486"/>
      <c r="D717" s="486"/>
      <c r="E717" s="701"/>
      <c r="F717" s="261"/>
      <c r="G717" s="22"/>
    </row>
    <row r="718" ht="15.75" customHeight="1">
      <c r="A718" s="485"/>
      <c r="B718" s="486"/>
      <c r="C718" s="486"/>
      <c r="D718" s="486"/>
      <c r="E718" s="701"/>
      <c r="F718" s="261"/>
      <c r="G718" s="22"/>
    </row>
    <row r="719" ht="15.75" customHeight="1">
      <c r="A719" s="485"/>
      <c r="B719" s="486"/>
      <c r="C719" s="486"/>
      <c r="D719" s="486"/>
      <c r="E719" s="701"/>
      <c r="F719" s="261"/>
      <c r="G719" s="22"/>
    </row>
    <row r="720" ht="15.75" customHeight="1">
      <c r="A720" s="485"/>
      <c r="B720" s="486"/>
      <c r="C720" s="486"/>
      <c r="D720" s="486"/>
      <c r="E720" s="701"/>
      <c r="F720" s="261"/>
      <c r="G720" s="22"/>
    </row>
    <row r="721" ht="15.75" customHeight="1">
      <c r="A721" s="485"/>
      <c r="B721" s="486"/>
      <c r="C721" s="486"/>
      <c r="D721" s="486"/>
      <c r="E721" s="701"/>
      <c r="F721" s="261"/>
      <c r="G721" s="22"/>
    </row>
    <row r="722" ht="15.75" customHeight="1">
      <c r="A722" s="485"/>
      <c r="B722" s="486"/>
      <c r="C722" s="486"/>
      <c r="D722" s="486"/>
      <c r="E722" s="701"/>
      <c r="F722" s="261"/>
      <c r="G722" s="22"/>
    </row>
    <row r="723" ht="15.75" customHeight="1">
      <c r="A723" s="485"/>
      <c r="B723" s="486"/>
      <c r="C723" s="486"/>
      <c r="D723" s="486"/>
      <c r="E723" s="701"/>
      <c r="F723" s="261"/>
      <c r="G723" s="22"/>
    </row>
    <row r="724" ht="15.75" customHeight="1">
      <c r="A724" s="485"/>
      <c r="B724" s="486"/>
      <c r="C724" s="486"/>
      <c r="D724" s="486"/>
      <c r="E724" s="701"/>
      <c r="F724" s="261"/>
      <c r="G724" s="22"/>
    </row>
    <row r="725" ht="15.75" customHeight="1">
      <c r="A725" s="485"/>
      <c r="B725" s="486"/>
      <c r="C725" s="486"/>
      <c r="D725" s="486"/>
      <c r="E725" s="701"/>
      <c r="F725" s="261"/>
      <c r="G725" s="22"/>
    </row>
    <row r="726" ht="15.75" customHeight="1">
      <c r="A726" s="485"/>
      <c r="B726" s="486"/>
      <c r="C726" s="486"/>
      <c r="D726" s="486"/>
      <c r="E726" s="701"/>
      <c r="F726" s="261"/>
      <c r="G726" s="22"/>
    </row>
    <row r="727" ht="15.75" customHeight="1">
      <c r="A727" s="485"/>
      <c r="B727" s="486"/>
      <c r="C727" s="486"/>
      <c r="D727" s="486"/>
      <c r="E727" s="701"/>
      <c r="F727" s="261"/>
      <c r="G727" s="22"/>
    </row>
    <row r="728" ht="15.75" customHeight="1">
      <c r="A728" s="485"/>
      <c r="B728" s="486"/>
      <c r="C728" s="486"/>
      <c r="D728" s="486"/>
      <c r="E728" s="701"/>
      <c r="F728" s="261"/>
      <c r="G728" s="22"/>
    </row>
    <row r="729" ht="15.75" customHeight="1">
      <c r="A729" s="485"/>
      <c r="B729" s="486"/>
      <c r="C729" s="486"/>
      <c r="D729" s="486"/>
      <c r="E729" s="701"/>
      <c r="F729" s="261"/>
      <c r="G729" s="22"/>
    </row>
    <row r="730" ht="15.75" customHeight="1">
      <c r="A730" s="485"/>
      <c r="B730" s="486"/>
      <c r="C730" s="486"/>
      <c r="D730" s="486"/>
      <c r="E730" s="701"/>
      <c r="F730" s="261"/>
      <c r="G730" s="22"/>
    </row>
    <row r="731" ht="15.75" customHeight="1">
      <c r="A731" s="485"/>
      <c r="B731" s="486"/>
      <c r="C731" s="486"/>
      <c r="D731" s="486"/>
      <c r="E731" s="701"/>
      <c r="F731" s="261"/>
      <c r="G731" s="22"/>
    </row>
    <row r="732" ht="15.75" customHeight="1">
      <c r="A732" s="485"/>
      <c r="B732" s="486"/>
      <c r="C732" s="486"/>
      <c r="D732" s="486"/>
      <c r="E732" s="701"/>
      <c r="F732" s="261"/>
      <c r="G732" s="22"/>
    </row>
    <row r="733" ht="15.75" customHeight="1">
      <c r="A733" s="485"/>
      <c r="B733" s="486"/>
      <c r="C733" s="486"/>
      <c r="D733" s="486"/>
      <c r="E733" s="701"/>
      <c r="F733" s="261"/>
      <c r="G733" s="22"/>
    </row>
    <row r="734" ht="15.75" customHeight="1">
      <c r="A734" s="485"/>
      <c r="B734" s="486"/>
      <c r="C734" s="486"/>
      <c r="D734" s="486"/>
      <c r="E734" s="701"/>
      <c r="F734" s="261"/>
      <c r="G734" s="22"/>
    </row>
    <row r="735" ht="15.75" customHeight="1">
      <c r="A735" s="485"/>
      <c r="B735" s="486"/>
      <c r="C735" s="486"/>
      <c r="D735" s="486"/>
      <c r="E735" s="701"/>
      <c r="F735" s="261"/>
      <c r="G735" s="22"/>
    </row>
    <row r="736" ht="15.75" customHeight="1">
      <c r="A736" s="485"/>
      <c r="B736" s="486"/>
      <c r="C736" s="486"/>
      <c r="D736" s="486"/>
      <c r="E736" s="701"/>
      <c r="F736" s="261"/>
      <c r="G736" s="22"/>
    </row>
    <row r="737" ht="15.75" customHeight="1">
      <c r="A737" s="485"/>
      <c r="B737" s="486"/>
      <c r="C737" s="486"/>
      <c r="D737" s="486"/>
      <c r="E737" s="701"/>
      <c r="F737" s="261"/>
      <c r="G737" s="22"/>
    </row>
    <row r="738" ht="15.75" customHeight="1">
      <c r="A738" s="485"/>
      <c r="B738" s="486"/>
      <c r="C738" s="486"/>
      <c r="D738" s="486"/>
      <c r="E738" s="701"/>
      <c r="F738" s="261"/>
      <c r="G738" s="22"/>
    </row>
    <row r="739" ht="15.75" customHeight="1">
      <c r="A739" s="485"/>
      <c r="B739" s="486"/>
      <c r="C739" s="486"/>
      <c r="D739" s="486"/>
      <c r="E739" s="701"/>
      <c r="F739" s="261"/>
      <c r="G739" s="22"/>
    </row>
    <row r="740" ht="15.75" customHeight="1">
      <c r="A740" s="485"/>
      <c r="B740" s="486"/>
      <c r="C740" s="486"/>
      <c r="D740" s="486"/>
      <c r="E740" s="701"/>
      <c r="F740" s="261"/>
      <c r="G740" s="22"/>
    </row>
    <row r="741" ht="15.75" customHeight="1">
      <c r="A741" s="485"/>
      <c r="B741" s="486"/>
      <c r="C741" s="486"/>
      <c r="D741" s="486"/>
      <c r="E741" s="701"/>
      <c r="F741" s="261"/>
      <c r="G741" s="22"/>
    </row>
    <row r="742" ht="15.75" customHeight="1">
      <c r="A742" s="485"/>
      <c r="B742" s="486"/>
      <c r="C742" s="486"/>
      <c r="D742" s="486"/>
      <c r="E742" s="701"/>
      <c r="F742" s="261"/>
      <c r="G742" s="22"/>
    </row>
    <row r="743" ht="15.75" customHeight="1">
      <c r="A743" s="485"/>
      <c r="B743" s="486"/>
      <c r="C743" s="486"/>
      <c r="D743" s="486"/>
      <c r="E743" s="701"/>
      <c r="F743" s="261"/>
      <c r="G743" s="22"/>
    </row>
    <row r="744" ht="15.75" customHeight="1">
      <c r="A744" s="485"/>
      <c r="B744" s="486"/>
      <c r="C744" s="486"/>
      <c r="D744" s="486"/>
      <c r="E744" s="701"/>
      <c r="F744" s="261"/>
      <c r="G744" s="22"/>
    </row>
    <row r="745" ht="15.75" customHeight="1">
      <c r="A745" s="485"/>
      <c r="B745" s="486"/>
      <c r="C745" s="486"/>
      <c r="D745" s="486"/>
      <c r="E745" s="701"/>
      <c r="F745" s="261"/>
      <c r="G745" s="22"/>
    </row>
    <row r="746" ht="15.75" customHeight="1">
      <c r="A746" s="485"/>
      <c r="B746" s="486"/>
      <c r="C746" s="486"/>
      <c r="D746" s="486"/>
      <c r="E746" s="701"/>
      <c r="F746" s="261"/>
      <c r="G746" s="22"/>
    </row>
    <row r="747" ht="15.75" customHeight="1">
      <c r="A747" s="485"/>
      <c r="B747" s="486"/>
      <c r="C747" s="486"/>
      <c r="D747" s="486"/>
      <c r="E747" s="701"/>
      <c r="F747" s="261"/>
      <c r="G747" s="22"/>
    </row>
    <row r="748" ht="15.75" customHeight="1">
      <c r="A748" s="485"/>
      <c r="B748" s="486"/>
      <c r="C748" s="486"/>
      <c r="D748" s="486"/>
      <c r="E748" s="701"/>
      <c r="F748" s="261"/>
      <c r="G748" s="22"/>
    </row>
    <row r="749" ht="15.75" customHeight="1">
      <c r="A749" s="485"/>
      <c r="B749" s="486"/>
      <c r="C749" s="486"/>
      <c r="D749" s="486"/>
      <c r="E749" s="701"/>
      <c r="F749" s="261"/>
      <c r="G749" s="22"/>
    </row>
    <row r="750" ht="15.75" customHeight="1">
      <c r="A750" s="485"/>
      <c r="B750" s="486"/>
      <c r="C750" s="486"/>
      <c r="D750" s="486"/>
      <c r="E750" s="701"/>
      <c r="F750" s="261"/>
      <c r="G750" s="22"/>
    </row>
    <row r="751" ht="15.75" customHeight="1">
      <c r="A751" s="485"/>
      <c r="B751" s="486"/>
      <c r="C751" s="486"/>
      <c r="D751" s="486"/>
      <c r="E751" s="701"/>
      <c r="F751" s="261"/>
      <c r="G751" s="22"/>
    </row>
    <row r="752" ht="15.75" customHeight="1">
      <c r="A752" s="485"/>
      <c r="B752" s="486"/>
      <c r="C752" s="486"/>
      <c r="D752" s="486"/>
      <c r="E752" s="701"/>
      <c r="F752" s="261"/>
      <c r="G752" s="22"/>
    </row>
    <row r="753" ht="15.75" customHeight="1">
      <c r="A753" s="485"/>
      <c r="B753" s="486"/>
      <c r="C753" s="486"/>
      <c r="D753" s="486"/>
      <c r="E753" s="701"/>
      <c r="F753" s="261"/>
      <c r="G753" s="22"/>
    </row>
    <row r="754" ht="15.75" customHeight="1">
      <c r="A754" s="485"/>
      <c r="B754" s="486"/>
      <c r="C754" s="486"/>
      <c r="D754" s="486"/>
      <c r="E754" s="701"/>
      <c r="F754" s="261"/>
      <c r="G754" s="22"/>
    </row>
    <row r="755" ht="15.75" customHeight="1">
      <c r="A755" s="485"/>
      <c r="B755" s="486"/>
      <c r="C755" s="486"/>
      <c r="D755" s="486"/>
      <c r="E755" s="701"/>
      <c r="F755" s="261"/>
      <c r="G755" s="22"/>
    </row>
    <row r="756" ht="15.75" customHeight="1">
      <c r="A756" s="485"/>
      <c r="B756" s="486"/>
      <c r="C756" s="486"/>
      <c r="D756" s="486"/>
      <c r="E756" s="701"/>
      <c r="F756" s="261"/>
      <c r="G756" s="22"/>
    </row>
    <row r="757" ht="15.75" customHeight="1">
      <c r="A757" s="485"/>
      <c r="B757" s="486"/>
      <c r="C757" s="486"/>
      <c r="D757" s="486"/>
      <c r="E757" s="701"/>
      <c r="F757" s="261"/>
      <c r="G757" s="22"/>
    </row>
    <row r="758" ht="15.75" customHeight="1">
      <c r="A758" s="485"/>
      <c r="B758" s="486"/>
      <c r="C758" s="486"/>
      <c r="D758" s="486"/>
      <c r="E758" s="701"/>
      <c r="F758" s="261"/>
      <c r="G758" s="22"/>
    </row>
    <row r="759" ht="15.75" customHeight="1">
      <c r="A759" s="485"/>
      <c r="B759" s="486"/>
      <c r="C759" s="486"/>
      <c r="D759" s="486"/>
      <c r="E759" s="701"/>
      <c r="F759" s="261"/>
      <c r="G759" s="22"/>
    </row>
    <row r="760" ht="15.75" customHeight="1">
      <c r="A760" s="485"/>
      <c r="B760" s="486"/>
      <c r="C760" s="486"/>
      <c r="D760" s="486"/>
      <c r="E760" s="701"/>
      <c r="F760" s="261"/>
      <c r="G760" s="22"/>
    </row>
    <row r="761" ht="15.75" customHeight="1">
      <c r="A761" s="485"/>
      <c r="B761" s="486"/>
      <c r="C761" s="486"/>
      <c r="D761" s="486"/>
      <c r="E761" s="701"/>
      <c r="F761" s="261"/>
      <c r="G761" s="22"/>
    </row>
    <row r="762" ht="15.75" customHeight="1">
      <c r="A762" s="485"/>
      <c r="B762" s="486"/>
      <c r="C762" s="486"/>
      <c r="D762" s="486"/>
      <c r="E762" s="701"/>
      <c r="F762" s="261"/>
      <c r="G762" s="22"/>
    </row>
    <row r="763" ht="15.75" customHeight="1">
      <c r="A763" s="485"/>
      <c r="B763" s="486"/>
      <c r="C763" s="486"/>
      <c r="D763" s="486"/>
      <c r="E763" s="701"/>
      <c r="F763" s="261"/>
      <c r="G763" s="22"/>
    </row>
    <row r="764" ht="15.75" customHeight="1">
      <c r="A764" s="485"/>
      <c r="B764" s="486"/>
      <c r="C764" s="486"/>
      <c r="D764" s="486"/>
      <c r="E764" s="701"/>
      <c r="F764" s="261"/>
      <c r="G764" s="22"/>
    </row>
    <row r="765" ht="15.75" customHeight="1">
      <c r="A765" s="485"/>
      <c r="B765" s="486"/>
      <c r="C765" s="486"/>
      <c r="D765" s="486"/>
      <c r="E765" s="701"/>
      <c r="F765" s="261"/>
      <c r="G765" s="22"/>
    </row>
    <row r="766" ht="15.75" customHeight="1">
      <c r="A766" s="485"/>
      <c r="B766" s="486"/>
      <c r="C766" s="486"/>
      <c r="D766" s="486"/>
      <c r="E766" s="701"/>
      <c r="F766" s="261"/>
      <c r="G766" s="22"/>
    </row>
    <row r="767" ht="15.75" customHeight="1">
      <c r="A767" s="485"/>
      <c r="B767" s="486"/>
      <c r="C767" s="486"/>
      <c r="D767" s="486"/>
      <c r="E767" s="701"/>
      <c r="F767" s="261"/>
      <c r="G767" s="22"/>
    </row>
    <row r="768" ht="15.75" customHeight="1">
      <c r="A768" s="485"/>
      <c r="B768" s="486"/>
      <c r="C768" s="486"/>
      <c r="D768" s="486"/>
      <c r="E768" s="701"/>
      <c r="F768" s="261"/>
      <c r="G768" s="22"/>
    </row>
    <row r="769" ht="15.75" customHeight="1">
      <c r="A769" s="485"/>
      <c r="B769" s="486"/>
      <c r="C769" s="486"/>
      <c r="D769" s="486"/>
      <c r="E769" s="701"/>
      <c r="F769" s="261"/>
      <c r="G769" s="22"/>
    </row>
    <row r="770" ht="15.75" customHeight="1">
      <c r="A770" s="485"/>
      <c r="B770" s="486"/>
      <c r="C770" s="486"/>
      <c r="D770" s="486"/>
      <c r="E770" s="701"/>
      <c r="F770" s="261"/>
      <c r="G770" s="22"/>
    </row>
    <row r="771" ht="15.75" customHeight="1">
      <c r="A771" s="485"/>
      <c r="B771" s="486"/>
      <c r="C771" s="486"/>
      <c r="D771" s="486"/>
      <c r="E771" s="701"/>
      <c r="F771" s="261"/>
      <c r="G771" s="22"/>
    </row>
    <row r="772" ht="15.75" customHeight="1">
      <c r="A772" s="485"/>
      <c r="B772" s="486"/>
      <c r="C772" s="486"/>
      <c r="D772" s="486"/>
      <c r="E772" s="701"/>
      <c r="F772" s="261"/>
      <c r="G772" s="22"/>
    </row>
    <row r="773" ht="15.75" customHeight="1">
      <c r="A773" s="485"/>
      <c r="B773" s="486"/>
      <c r="C773" s="486"/>
      <c r="D773" s="486"/>
      <c r="E773" s="701"/>
      <c r="F773" s="261"/>
      <c r="G773" s="22"/>
    </row>
    <row r="774" ht="15.75" customHeight="1">
      <c r="A774" s="485"/>
      <c r="B774" s="486"/>
      <c r="C774" s="486"/>
      <c r="D774" s="486"/>
      <c r="E774" s="701"/>
      <c r="F774" s="261"/>
      <c r="G774" s="22"/>
    </row>
    <row r="775" ht="15.75" customHeight="1">
      <c r="A775" s="485"/>
      <c r="B775" s="486"/>
      <c r="C775" s="486"/>
      <c r="D775" s="486"/>
      <c r="E775" s="701"/>
      <c r="F775" s="261"/>
      <c r="G775" s="22"/>
    </row>
    <row r="776" ht="15.75" customHeight="1">
      <c r="A776" s="485"/>
      <c r="B776" s="486"/>
      <c r="C776" s="486"/>
      <c r="D776" s="486"/>
      <c r="E776" s="701"/>
      <c r="F776" s="261"/>
      <c r="G776" s="22"/>
    </row>
    <row r="777" ht="15.75" customHeight="1">
      <c r="A777" s="485"/>
      <c r="B777" s="486"/>
      <c r="C777" s="486"/>
      <c r="D777" s="486"/>
      <c r="E777" s="701"/>
      <c r="F777" s="261"/>
      <c r="G777" s="22"/>
    </row>
    <row r="778" ht="15.75" customHeight="1">
      <c r="A778" s="485"/>
      <c r="B778" s="486"/>
      <c r="C778" s="486"/>
      <c r="D778" s="486"/>
      <c r="E778" s="701"/>
      <c r="F778" s="261"/>
      <c r="G778" s="22"/>
    </row>
    <row r="779" ht="15.75" customHeight="1">
      <c r="A779" s="485"/>
      <c r="B779" s="486"/>
      <c r="C779" s="486"/>
      <c r="D779" s="486"/>
      <c r="E779" s="701"/>
      <c r="F779" s="261"/>
      <c r="G779" s="22"/>
    </row>
    <row r="780" ht="15.75" customHeight="1">
      <c r="A780" s="485"/>
      <c r="B780" s="486"/>
      <c r="C780" s="486"/>
      <c r="D780" s="486"/>
      <c r="E780" s="701"/>
      <c r="F780" s="261"/>
      <c r="G780" s="22"/>
    </row>
    <row r="781" ht="15.75" customHeight="1">
      <c r="A781" s="485"/>
      <c r="B781" s="486"/>
      <c r="C781" s="486"/>
      <c r="D781" s="486"/>
      <c r="E781" s="701"/>
      <c r="F781" s="261"/>
      <c r="G781" s="22"/>
    </row>
    <row r="782" ht="15.75" customHeight="1">
      <c r="A782" s="485"/>
      <c r="B782" s="486"/>
      <c r="C782" s="486"/>
      <c r="D782" s="486"/>
      <c r="E782" s="701"/>
      <c r="F782" s="261"/>
      <c r="G782" s="22"/>
    </row>
    <row r="783" ht="15.75" customHeight="1">
      <c r="A783" s="485"/>
      <c r="B783" s="486"/>
      <c r="C783" s="486"/>
      <c r="D783" s="486"/>
      <c r="E783" s="701"/>
      <c r="F783" s="261"/>
      <c r="G783" s="22"/>
    </row>
    <row r="784" ht="15.75" customHeight="1">
      <c r="A784" s="485"/>
      <c r="B784" s="486"/>
      <c r="C784" s="486"/>
      <c r="D784" s="486"/>
      <c r="E784" s="701"/>
      <c r="F784" s="261"/>
      <c r="G784" s="22"/>
    </row>
    <row r="785" ht="15.75" customHeight="1">
      <c r="A785" s="485"/>
      <c r="B785" s="486"/>
      <c r="C785" s="486"/>
      <c r="D785" s="486"/>
      <c r="E785" s="701"/>
      <c r="F785" s="261"/>
      <c r="G785" s="22"/>
    </row>
    <row r="786" ht="15.75" customHeight="1">
      <c r="A786" s="485"/>
      <c r="B786" s="486"/>
      <c r="C786" s="486"/>
      <c r="D786" s="486"/>
      <c r="E786" s="701"/>
      <c r="F786" s="261"/>
      <c r="G786" s="22"/>
    </row>
    <row r="787" ht="15.75" customHeight="1">
      <c r="A787" s="485"/>
      <c r="B787" s="486"/>
      <c r="C787" s="486"/>
      <c r="D787" s="486"/>
      <c r="E787" s="701"/>
      <c r="F787" s="261"/>
      <c r="G787" s="22"/>
    </row>
    <row r="788" ht="15.75" customHeight="1">
      <c r="A788" s="485"/>
      <c r="B788" s="486"/>
      <c r="C788" s="486"/>
      <c r="D788" s="486"/>
      <c r="E788" s="701"/>
      <c r="F788" s="261"/>
      <c r="G788" s="22"/>
    </row>
    <row r="789" ht="15.75" customHeight="1">
      <c r="A789" s="485"/>
      <c r="B789" s="486"/>
      <c r="C789" s="486"/>
      <c r="D789" s="486"/>
      <c r="E789" s="701"/>
      <c r="F789" s="261"/>
      <c r="G789" s="22"/>
    </row>
    <row r="790" ht="15.75" customHeight="1">
      <c r="A790" s="485"/>
      <c r="B790" s="486"/>
      <c r="C790" s="486"/>
      <c r="D790" s="486"/>
      <c r="E790" s="701"/>
      <c r="F790" s="261"/>
      <c r="G790" s="22"/>
    </row>
    <row r="791" ht="15.75" customHeight="1">
      <c r="A791" s="485"/>
      <c r="B791" s="486"/>
      <c r="C791" s="486"/>
      <c r="D791" s="486"/>
      <c r="E791" s="701"/>
      <c r="F791" s="261"/>
      <c r="G791" s="22"/>
    </row>
    <row r="792" ht="15.75" customHeight="1">
      <c r="A792" s="485"/>
      <c r="B792" s="486"/>
      <c r="C792" s="486"/>
      <c r="D792" s="486"/>
      <c r="E792" s="701"/>
      <c r="F792" s="261"/>
      <c r="G792" s="22"/>
    </row>
    <row r="793" ht="15.75" customHeight="1">
      <c r="A793" s="485"/>
      <c r="B793" s="486"/>
      <c r="C793" s="486"/>
      <c r="D793" s="486"/>
      <c r="E793" s="701"/>
      <c r="F793" s="261"/>
      <c r="G793" s="22"/>
    </row>
    <row r="794" ht="15.75" customHeight="1">
      <c r="A794" s="485"/>
      <c r="B794" s="486"/>
      <c r="C794" s="486"/>
      <c r="D794" s="486"/>
      <c r="E794" s="701"/>
      <c r="F794" s="261"/>
      <c r="G794" s="22"/>
    </row>
    <row r="795" ht="15.75" customHeight="1">
      <c r="A795" s="485"/>
      <c r="B795" s="486"/>
      <c r="C795" s="486"/>
      <c r="D795" s="486"/>
      <c r="E795" s="701"/>
      <c r="F795" s="261"/>
      <c r="G795" s="22"/>
    </row>
    <row r="796" ht="15.75" customHeight="1">
      <c r="A796" s="485"/>
      <c r="B796" s="486"/>
      <c r="C796" s="486"/>
      <c r="D796" s="486"/>
      <c r="E796" s="701"/>
      <c r="F796" s="261"/>
      <c r="G796" s="22"/>
    </row>
    <row r="797" ht="15.75" customHeight="1">
      <c r="A797" s="485"/>
      <c r="B797" s="486"/>
      <c r="C797" s="486"/>
      <c r="D797" s="486"/>
      <c r="E797" s="701"/>
      <c r="F797" s="261"/>
      <c r="G797" s="22"/>
    </row>
    <row r="798" ht="15.75" customHeight="1">
      <c r="A798" s="485"/>
      <c r="B798" s="486"/>
      <c r="C798" s="486"/>
      <c r="D798" s="486"/>
      <c r="E798" s="701"/>
      <c r="F798" s="261"/>
      <c r="G798" s="22"/>
    </row>
    <row r="799" ht="15.75" customHeight="1">
      <c r="A799" s="485"/>
      <c r="B799" s="486"/>
      <c r="C799" s="486"/>
      <c r="D799" s="486"/>
      <c r="E799" s="701"/>
      <c r="F799" s="261"/>
      <c r="G799" s="22"/>
    </row>
    <row r="800" ht="15.75" customHeight="1">
      <c r="A800" s="485"/>
      <c r="B800" s="486"/>
      <c r="C800" s="486"/>
      <c r="D800" s="486"/>
      <c r="E800" s="701"/>
      <c r="F800" s="261"/>
      <c r="G800" s="22"/>
    </row>
    <row r="801" ht="15.75" customHeight="1">
      <c r="A801" s="485"/>
      <c r="B801" s="486"/>
      <c r="C801" s="486"/>
      <c r="D801" s="486"/>
      <c r="E801" s="701"/>
      <c r="F801" s="261"/>
      <c r="G801" s="22"/>
    </row>
    <row r="802" ht="15.75" customHeight="1">
      <c r="A802" s="485"/>
      <c r="B802" s="486"/>
      <c r="C802" s="486"/>
      <c r="D802" s="486"/>
      <c r="E802" s="701"/>
      <c r="F802" s="261"/>
      <c r="G802" s="22"/>
    </row>
    <row r="803" ht="15.75" customHeight="1">
      <c r="A803" s="485"/>
      <c r="B803" s="486"/>
      <c r="C803" s="486"/>
      <c r="D803" s="486"/>
      <c r="E803" s="701"/>
      <c r="F803" s="261"/>
      <c r="G803" s="22"/>
    </row>
    <row r="804" ht="15.75" customHeight="1">
      <c r="A804" s="485"/>
      <c r="B804" s="486"/>
      <c r="C804" s="486"/>
      <c r="D804" s="486"/>
      <c r="E804" s="701"/>
      <c r="F804" s="261"/>
      <c r="G804" s="22"/>
    </row>
    <row r="805" ht="15.75" customHeight="1">
      <c r="A805" s="485"/>
      <c r="B805" s="486"/>
      <c r="C805" s="486"/>
      <c r="D805" s="486"/>
      <c r="E805" s="701"/>
      <c r="F805" s="261"/>
      <c r="G805" s="22"/>
    </row>
    <row r="806" ht="15.75" customHeight="1">
      <c r="A806" s="485"/>
      <c r="B806" s="486"/>
      <c r="C806" s="486"/>
      <c r="D806" s="486"/>
      <c r="E806" s="701"/>
      <c r="F806" s="261"/>
      <c r="G806" s="22"/>
    </row>
    <row r="807" ht="15.75" customHeight="1">
      <c r="A807" s="485"/>
      <c r="B807" s="486"/>
      <c r="C807" s="486"/>
      <c r="D807" s="486"/>
      <c r="E807" s="701"/>
      <c r="F807" s="261"/>
      <c r="G807" s="22"/>
    </row>
    <row r="808" ht="15.75" customHeight="1">
      <c r="A808" s="485"/>
      <c r="B808" s="486"/>
      <c r="C808" s="486"/>
      <c r="D808" s="486"/>
      <c r="E808" s="701"/>
      <c r="F808" s="261"/>
      <c r="G808" s="22"/>
    </row>
    <row r="809" ht="15.75" customHeight="1">
      <c r="A809" s="485"/>
      <c r="B809" s="486"/>
      <c r="C809" s="486"/>
      <c r="D809" s="486"/>
      <c r="E809" s="701"/>
      <c r="F809" s="261"/>
      <c r="G809" s="22"/>
    </row>
    <row r="810" ht="15.75" customHeight="1">
      <c r="A810" s="485"/>
      <c r="B810" s="486"/>
      <c r="C810" s="486"/>
      <c r="D810" s="486"/>
      <c r="E810" s="701"/>
      <c r="F810" s="261"/>
      <c r="G810" s="22"/>
    </row>
    <row r="811" ht="15.75" customHeight="1">
      <c r="A811" s="485"/>
      <c r="B811" s="486"/>
      <c r="C811" s="486"/>
      <c r="D811" s="486"/>
      <c r="E811" s="701"/>
      <c r="F811" s="261"/>
      <c r="G811" s="22"/>
    </row>
    <row r="812" ht="15.75" customHeight="1">
      <c r="A812" s="485"/>
      <c r="B812" s="486"/>
      <c r="C812" s="486"/>
      <c r="D812" s="486"/>
      <c r="E812" s="701"/>
      <c r="F812" s="261"/>
      <c r="G812" s="22"/>
    </row>
    <row r="813" ht="15.75" customHeight="1">
      <c r="A813" s="485"/>
      <c r="B813" s="486"/>
      <c r="C813" s="486"/>
      <c r="D813" s="486"/>
      <c r="E813" s="701"/>
      <c r="F813" s="261"/>
      <c r="G813" s="22"/>
    </row>
    <row r="814" ht="15.75" customHeight="1">
      <c r="A814" s="485"/>
      <c r="B814" s="486"/>
      <c r="C814" s="486"/>
      <c r="D814" s="486"/>
      <c r="E814" s="701"/>
      <c r="F814" s="261"/>
      <c r="G814" s="22"/>
    </row>
    <row r="815" ht="15.75" customHeight="1">
      <c r="A815" s="485"/>
      <c r="B815" s="486"/>
      <c r="C815" s="486"/>
      <c r="D815" s="486"/>
      <c r="E815" s="701"/>
      <c r="F815" s="261"/>
      <c r="G815" s="22"/>
    </row>
    <row r="816" ht="15.75" customHeight="1">
      <c r="A816" s="485"/>
      <c r="B816" s="486"/>
      <c r="C816" s="486"/>
      <c r="D816" s="486"/>
      <c r="E816" s="701"/>
      <c r="F816" s="261"/>
      <c r="G816" s="22"/>
    </row>
    <row r="817" ht="15.75" customHeight="1">
      <c r="A817" s="485"/>
      <c r="B817" s="486"/>
      <c r="C817" s="486"/>
      <c r="D817" s="486"/>
      <c r="E817" s="701"/>
      <c r="F817" s="261"/>
      <c r="G817" s="22"/>
    </row>
    <row r="818" ht="15.75" customHeight="1">
      <c r="A818" s="485"/>
      <c r="B818" s="486"/>
      <c r="C818" s="486"/>
      <c r="D818" s="486"/>
      <c r="E818" s="701"/>
      <c r="F818" s="261"/>
      <c r="G818" s="22"/>
    </row>
    <row r="819" ht="15.75" customHeight="1">
      <c r="A819" s="485"/>
      <c r="B819" s="486"/>
      <c r="C819" s="486"/>
      <c r="D819" s="486"/>
      <c r="E819" s="701"/>
      <c r="F819" s="261"/>
      <c r="G819" s="22"/>
    </row>
    <row r="820" ht="15.75" customHeight="1">
      <c r="A820" s="485"/>
      <c r="B820" s="486"/>
      <c r="C820" s="486"/>
      <c r="D820" s="486"/>
      <c r="E820" s="701"/>
      <c r="F820" s="261"/>
      <c r="G820" s="22"/>
    </row>
    <row r="821" ht="15.75" customHeight="1">
      <c r="A821" s="485"/>
      <c r="B821" s="486"/>
      <c r="C821" s="486"/>
      <c r="D821" s="486"/>
      <c r="E821" s="701"/>
      <c r="F821" s="261"/>
      <c r="G821" s="22"/>
    </row>
    <row r="822" ht="15.75" customHeight="1">
      <c r="A822" s="485"/>
      <c r="B822" s="486"/>
      <c r="C822" s="486"/>
      <c r="D822" s="486"/>
      <c r="E822" s="701"/>
      <c r="F822" s="261"/>
      <c r="G822" s="22"/>
    </row>
    <row r="823" ht="15.75" customHeight="1">
      <c r="A823" s="485"/>
      <c r="B823" s="486"/>
      <c r="C823" s="486"/>
      <c r="D823" s="486"/>
      <c r="E823" s="701"/>
      <c r="F823" s="261"/>
      <c r="G823" s="22"/>
    </row>
    <row r="824" ht="15.75" customHeight="1">
      <c r="A824" s="485"/>
      <c r="B824" s="486"/>
      <c r="C824" s="486"/>
      <c r="D824" s="486"/>
      <c r="E824" s="701"/>
      <c r="F824" s="261"/>
      <c r="G824" s="22"/>
    </row>
    <row r="825" ht="15.75" customHeight="1">
      <c r="A825" s="485"/>
      <c r="B825" s="486"/>
      <c r="C825" s="486"/>
      <c r="D825" s="486"/>
      <c r="E825" s="701"/>
      <c r="F825" s="261"/>
      <c r="G825" s="22"/>
    </row>
    <row r="826" ht="15.75" customHeight="1">
      <c r="A826" s="485"/>
      <c r="B826" s="486"/>
      <c r="C826" s="486"/>
      <c r="D826" s="486"/>
      <c r="E826" s="701"/>
      <c r="F826" s="261"/>
      <c r="G826" s="22"/>
    </row>
    <row r="827" ht="15.75" customHeight="1">
      <c r="A827" s="485"/>
      <c r="B827" s="486"/>
      <c r="C827" s="486"/>
      <c r="D827" s="486"/>
      <c r="E827" s="701"/>
      <c r="F827" s="261"/>
      <c r="G827" s="22"/>
    </row>
    <row r="828" ht="15.75" customHeight="1">
      <c r="A828" s="485"/>
      <c r="B828" s="486"/>
      <c r="C828" s="486"/>
      <c r="D828" s="486"/>
      <c r="E828" s="701"/>
      <c r="F828" s="261"/>
      <c r="G828" s="22"/>
    </row>
    <row r="829" ht="15.75" customHeight="1">
      <c r="A829" s="485"/>
      <c r="B829" s="486"/>
      <c r="C829" s="486"/>
      <c r="D829" s="486"/>
      <c r="E829" s="701"/>
      <c r="F829" s="261"/>
      <c r="G829" s="22"/>
    </row>
    <row r="830" ht="15.75" customHeight="1">
      <c r="A830" s="485"/>
      <c r="B830" s="486"/>
      <c r="C830" s="486"/>
      <c r="D830" s="486"/>
      <c r="E830" s="701"/>
      <c r="F830" s="261"/>
      <c r="G830" s="22"/>
    </row>
    <row r="831" ht="15.75" customHeight="1">
      <c r="A831" s="485"/>
      <c r="B831" s="486"/>
      <c r="C831" s="486"/>
      <c r="D831" s="486"/>
      <c r="E831" s="701"/>
      <c r="F831" s="261"/>
      <c r="G831" s="22"/>
    </row>
    <row r="832" ht="15.75" customHeight="1">
      <c r="A832" s="485"/>
      <c r="B832" s="486"/>
      <c r="C832" s="486"/>
      <c r="D832" s="486"/>
      <c r="E832" s="701"/>
      <c r="F832" s="261"/>
      <c r="G832" s="22"/>
    </row>
    <row r="833" ht="15.75" customHeight="1">
      <c r="A833" s="485"/>
      <c r="B833" s="486"/>
      <c r="C833" s="486"/>
      <c r="D833" s="486"/>
      <c r="E833" s="701"/>
      <c r="F833" s="261"/>
      <c r="G833" s="22"/>
    </row>
    <row r="834" ht="15.75" customHeight="1">
      <c r="A834" s="485"/>
      <c r="B834" s="486"/>
      <c r="C834" s="486"/>
      <c r="D834" s="486"/>
      <c r="E834" s="701"/>
      <c r="F834" s="261"/>
      <c r="G834" s="22"/>
    </row>
    <row r="835" ht="15.75" customHeight="1">
      <c r="A835" s="485"/>
      <c r="B835" s="486"/>
      <c r="C835" s="486"/>
      <c r="D835" s="486"/>
      <c r="E835" s="701"/>
      <c r="F835" s="261"/>
      <c r="G835" s="22"/>
    </row>
    <row r="836" ht="15.75" customHeight="1">
      <c r="A836" s="485"/>
      <c r="B836" s="486"/>
      <c r="C836" s="486"/>
      <c r="D836" s="486"/>
      <c r="E836" s="701"/>
      <c r="F836" s="261"/>
      <c r="G836" s="22"/>
    </row>
    <row r="837" ht="15.75" customHeight="1">
      <c r="A837" s="485"/>
      <c r="B837" s="486"/>
      <c r="C837" s="486"/>
      <c r="D837" s="486"/>
      <c r="E837" s="701"/>
      <c r="F837" s="261"/>
      <c r="G837" s="22"/>
    </row>
    <row r="838" ht="15.75" customHeight="1">
      <c r="A838" s="485"/>
      <c r="B838" s="486"/>
      <c r="C838" s="486"/>
      <c r="D838" s="486"/>
      <c r="E838" s="701"/>
      <c r="F838" s="261"/>
      <c r="G838" s="22"/>
    </row>
    <row r="839" ht="15.75" customHeight="1">
      <c r="A839" s="485"/>
      <c r="B839" s="486"/>
      <c r="C839" s="486"/>
      <c r="D839" s="486"/>
      <c r="E839" s="701"/>
      <c r="F839" s="261"/>
      <c r="G839" s="22"/>
    </row>
    <row r="840" ht="15.75" customHeight="1">
      <c r="A840" s="485"/>
      <c r="B840" s="486"/>
      <c r="C840" s="486"/>
      <c r="D840" s="486"/>
      <c r="E840" s="701"/>
      <c r="F840" s="261"/>
      <c r="G840" s="22"/>
    </row>
    <row r="841" ht="15.75" customHeight="1">
      <c r="A841" s="485"/>
      <c r="B841" s="486"/>
      <c r="C841" s="486"/>
      <c r="D841" s="486"/>
      <c r="E841" s="701"/>
      <c r="F841" s="261"/>
      <c r="G841" s="22"/>
    </row>
    <row r="842" ht="15.75" customHeight="1">
      <c r="A842" s="485"/>
      <c r="B842" s="486"/>
      <c r="C842" s="486"/>
      <c r="D842" s="486"/>
      <c r="E842" s="701"/>
      <c r="F842" s="261"/>
      <c r="G842" s="22"/>
    </row>
    <row r="843" ht="15.75" customHeight="1">
      <c r="A843" s="485"/>
      <c r="B843" s="486"/>
      <c r="C843" s="486"/>
      <c r="D843" s="486"/>
      <c r="E843" s="701"/>
      <c r="F843" s="261"/>
      <c r="G843" s="22"/>
    </row>
    <row r="844" ht="15.75" customHeight="1">
      <c r="A844" s="485"/>
      <c r="B844" s="486"/>
      <c r="C844" s="486"/>
      <c r="D844" s="486"/>
      <c r="E844" s="701"/>
      <c r="F844" s="261"/>
      <c r="G844" s="22"/>
    </row>
    <row r="845" ht="15.75" customHeight="1">
      <c r="A845" s="485"/>
      <c r="B845" s="486"/>
      <c r="C845" s="486"/>
      <c r="D845" s="486"/>
      <c r="E845" s="701"/>
      <c r="F845" s="261"/>
      <c r="G845" s="22"/>
    </row>
    <row r="846" ht="15.75" customHeight="1">
      <c r="A846" s="485"/>
      <c r="B846" s="486"/>
      <c r="C846" s="486"/>
      <c r="D846" s="486"/>
      <c r="E846" s="701"/>
      <c r="F846" s="261"/>
      <c r="G846" s="22"/>
    </row>
    <row r="847" ht="15.75" customHeight="1">
      <c r="A847" s="485"/>
      <c r="B847" s="486"/>
      <c r="C847" s="486"/>
      <c r="D847" s="486"/>
      <c r="E847" s="701"/>
      <c r="F847" s="261"/>
      <c r="G847" s="22"/>
    </row>
    <row r="848" ht="15.75" customHeight="1">
      <c r="A848" s="485"/>
      <c r="B848" s="486"/>
      <c r="C848" s="486"/>
      <c r="D848" s="486"/>
      <c r="E848" s="701"/>
      <c r="F848" s="261"/>
      <c r="G848" s="22"/>
    </row>
    <row r="849" ht="15.75" customHeight="1">
      <c r="A849" s="485"/>
      <c r="B849" s="486"/>
      <c r="C849" s="486"/>
      <c r="D849" s="486"/>
      <c r="E849" s="701"/>
      <c r="F849" s="261"/>
      <c r="G849" s="22"/>
    </row>
    <row r="850" ht="15.75" customHeight="1">
      <c r="A850" s="485"/>
      <c r="B850" s="486"/>
      <c r="C850" s="486"/>
      <c r="D850" s="486"/>
      <c r="E850" s="701"/>
      <c r="F850" s="261"/>
      <c r="G850" s="22"/>
    </row>
    <row r="851" ht="15.75" customHeight="1">
      <c r="A851" s="485"/>
      <c r="B851" s="486"/>
      <c r="C851" s="486"/>
      <c r="D851" s="486"/>
      <c r="E851" s="701"/>
      <c r="F851" s="261"/>
      <c r="G851" s="22"/>
    </row>
    <row r="852" ht="15.75" customHeight="1">
      <c r="A852" s="485"/>
      <c r="B852" s="486"/>
      <c r="C852" s="486"/>
      <c r="D852" s="486"/>
      <c r="E852" s="701"/>
      <c r="F852" s="261"/>
      <c r="G852" s="22"/>
    </row>
    <row r="853" ht="15.75" customHeight="1">
      <c r="A853" s="485"/>
      <c r="B853" s="486"/>
      <c r="C853" s="486"/>
      <c r="D853" s="486"/>
      <c r="E853" s="701"/>
      <c r="F853" s="261"/>
      <c r="G853" s="22"/>
    </row>
    <row r="854" ht="15.75" customHeight="1">
      <c r="A854" s="485"/>
      <c r="B854" s="486"/>
      <c r="C854" s="486"/>
      <c r="D854" s="486"/>
      <c r="E854" s="701"/>
      <c r="F854" s="261"/>
      <c r="G854" s="22"/>
    </row>
    <row r="855" ht="15.75" customHeight="1">
      <c r="A855" s="485"/>
      <c r="B855" s="486"/>
      <c r="C855" s="486"/>
      <c r="D855" s="486"/>
      <c r="E855" s="701"/>
      <c r="F855" s="261"/>
      <c r="G855" s="22"/>
    </row>
    <row r="856" ht="15.75" customHeight="1">
      <c r="A856" s="485"/>
      <c r="B856" s="486"/>
      <c r="C856" s="486"/>
      <c r="D856" s="486"/>
      <c r="E856" s="701"/>
      <c r="F856" s="261"/>
      <c r="G856" s="22"/>
    </row>
    <row r="857" ht="15.75" customHeight="1">
      <c r="A857" s="485"/>
      <c r="B857" s="486"/>
      <c r="C857" s="486"/>
      <c r="D857" s="486"/>
      <c r="E857" s="701"/>
      <c r="F857" s="261"/>
      <c r="G857" s="22"/>
    </row>
    <row r="858" ht="15.75" customHeight="1">
      <c r="A858" s="485"/>
      <c r="B858" s="486"/>
      <c r="C858" s="486"/>
      <c r="D858" s="486"/>
      <c r="E858" s="701"/>
      <c r="F858" s="261"/>
      <c r="G858" s="22"/>
    </row>
    <row r="859" ht="15.75" customHeight="1">
      <c r="A859" s="485"/>
      <c r="B859" s="486"/>
      <c r="C859" s="486"/>
      <c r="D859" s="486"/>
      <c r="E859" s="701"/>
      <c r="F859" s="261"/>
      <c r="G859" s="22"/>
    </row>
    <row r="860" ht="15.75" customHeight="1">
      <c r="A860" s="485"/>
      <c r="B860" s="486"/>
      <c r="C860" s="486"/>
      <c r="D860" s="486"/>
      <c r="E860" s="701"/>
      <c r="F860" s="261"/>
      <c r="G860" s="22"/>
    </row>
    <row r="861" ht="15.75" customHeight="1">
      <c r="A861" s="485"/>
      <c r="B861" s="486"/>
      <c r="C861" s="486"/>
      <c r="D861" s="486"/>
      <c r="E861" s="701"/>
      <c r="F861" s="261"/>
      <c r="G861" s="22"/>
    </row>
    <row r="862" ht="15.75" customHeight="1">
      <c r="A862" s="485"/>
      <c r="B862" s="486"/>
      <c r="C862" s="486"/>
      <c r="D862" s="486"/>
      <c r="E862" s="701"/>
      <c r="F862" s="261"/>
      <c r="G862" s="22"/>
    </row>
    <row r="863" ht="15.75" customHeight="1">
      <c r="A863" s="485"/>
      <c r="B863" s="486"/>
      <c r="C863" s="486"/>
      <c r="D863" s="486"/>
      <c r="E863" s="701"/>
      <c r="F863" s="261"/>
      <c r="G863" s="22"/>
    </row>
    <row r="864" ht="15.75" customHeight="1">
      <c r="A864" s="485"/>
      <c r="B864" s="486"/>
      <c r="C864" s="486"/>
      <c r="D864" s="486"/>
      <c r="E864" s="701"/>
      <c r="F864" s="261"/>
      <c r="G864" s="22"/>
    </row>
    <row r="865" ht="15.75" customHeight="1">
      <c r="A865" s="485"/>
      <c r="B865" s="486"/>
      <c r="C865" s="486"/>
      <c r="D865" s="486"/>
      <c r="E865" s="701"/>
      <c r="F865" s="261"/>
      <c r="G865" s="22"/>
    </row>
    <row r="866" ht="15.75" customHeight="1">
      <c r="A866" s="485"/>
      <c r="B866" s="486"/>
      <c r="C866" s="486"/>
      <c r="D866" s="486"/>
      <c r="E866" s="701"/>
      <c r="F866" s="261"/>
      <c r="G866" s="22"/>
    </row>
    <row r="867" ht="15.75" customHeight="1">
      <c r="A867" s="485"/>
      <c r="B867" s="486"/>
      <c r="C867" s="486"/>
      <c r="D867" s="486"/>
      <c r="E867" s="701"/>
      <c r="F867" s="261"/>
      <c r="G867" s="22"/>
    </row>
    <row r="868" ht="15.75" customHeight="1">
      <c r="A868" s="485"/>
      <c r="B868" s="486"/>
      <c r="C868" s="486"/>
      <c r="D868" s="486"/>
      <c r="E868" s="701"/>
      <c r="F868" s="261"/>
      <c r="G868" s="22"/>
    </row>
    <row r="869" ht="15.75" customHeight="1">
      <c r="A869" s="485"/>
      <c r="B869" s="486"/>
      <c r="C869" s="486"/>
      <c r="D869" s="486"/>
      <c r="E869" s="701"/>
      <c r="F869" s="261"/>
      <c r="G869" s="22"/>
    </row>
    <row r="870" ht="15.75" customHeight="1">
      <c r="A870" s="485"/>
      <c r="B870" s="486"/>
      <c r="C870" s="486"/>
      <c r="D870" s="486"/>
      <c r="E870" s="701"/>
      <c r="F870" s="261"/>
      <c r="G870" s="22"/>
    </row>
    <row r="871" ht="15.75" customHeight="1">
      <c r="A871" s="485"/>
      <c r="B871" s="486"/>
      <c r="C871" s="486"/>
      <c r="D871" s="486"/>
      <c r="E871" s="701"/>
      <c r="F871" s="261"/>
      <c r="G871" s="22"/>
    </row>
    <row r="872" ht="15.75" customHeight="1">
      <c r="A872" s="485"/>
      <c r="B872" s="486"/>
      <c r="C872" s="486"/>
      <c r="D872" s="486"/>
      <c r="E872" s="701"/>
      <c r="F872" s="261"/>
      <c r="G872" s="22"/>
    </row>
    <row r="873" ht="15.75" customHeight="1">
      <c r="A873" s="485"/>
      <c r="B873" s="486"/>
      <c r="C873" s="486"/>
      <c r="D873" s="486"/>
      <c r="E873" s="701"/>
      <c r="F873" s="261"/>
      <c r="G873" s="22"/>
    </row>
    <row r="874" ht="15.75" customHeight="1">
      <c r="A874" s="485"/>
      <c r="B874" s="486"/>
      <c r="C874" s="486"/>
      <c r="D874" s="486"/>
      <c r="E874" s="701"/>
      <c r="F874" s="261"/>
      <c r="G874" s="22"/>
    </row>
    <row r="875" ht="15.75" customHeight="1">
      <c r="A875" s="485"/>
      <c r="B875" s="486"/>
      <c r="C875" s="486"/>
      <c r="D875" s="486"/>
      <c r="E875" s="701"/>
      <c r="F875" s="261"/>
      <c r="G875" s="22"/>
    </row>
    <row r="876" ht="15.75" customHeight="1">
      <c r="A876" s="485"/>
      <c r="B876" s="486"/>
      <c r="C876" s="486"/>
      <c r="D876" s="486"/>
      <c r="E876" s="701"/>
      <c r="F876" s="261"/>
      <c r="G876" s="22"/>
    </row>
    <row r="877" ht="15.75" customHeight="1">
      <c r="A877" s="485"/>
      <c r="B877" s="486"/>
      <c r="C877" s="486"/>
      <c r="D877" s="486"/>
      <c r="E877" s="701"/>
      <c r="F877" s="261"/>
      <c r="G877" s="22"/>
    </row>
    <row r="878" ht="15.75" customHeight="1">
      <c r="A878" s="485"/>
      <c r="B878" s="486"/>
      <c r="C878" s="486"/>
      <c r="D878" s="486"/>
      <c r="E878" s="701"/>
      <c r="F878" s="261"/>
      <c r="G878" s="22"/>
    </row>
    <row r="879" ht="15.75" customHeight="1">
      <c r="A879" s="485"/>
      <c r="B879" s="486"/>
      <c r="C879" s="486"/>
      <c r="D879" s="486"/>
      <c r="E879" s="701"/>
      <c r="F879" s="261"/>
      <c r="G879" s="22"/>
    </row>
    <row r="880" ht="15.75" customHeight="1">
      <c r="A880" s="485"/>
      <c r="B880" s="486"/>
      <c r="C880" s="486"/>
      <c r="D880" s="486"/>
      <c r="E880" s="701"/>
      <c r="F880" s="261"/>
      <c r="G880" s="22"/>
    </row>
    <row r="881" ht="15.75" customHeight="1">
      <c r="A881" s="485"/>
      <c r="B881" s="486"/>
      <c r="C881" s="486"/>
      <c r="D881" s="486"/>
      <c r="E881" s="701"/>
      <c r="F881" s="261"/>
      <c r="G881" s="22"/>
    </row>
    <row r="882" ht="15.75" customHeight="1">
      <c r="A882" s="485"/>
      <c r="B882" s="486"/>
      <c r="C882" s="486"/>
      <c r="D882" s="486"/>
      <c r="E882" s="701"/>
      <c r="F882" s="261"/>
      <c r="G882" s="22"/>
    </row>
    <row r="883" ht="15.75" customHeight="1">
      <c r="A883" s="485"/>
      <c r="B883" s="486"/>
      <c r="C883" s="486"/>
      <c r="D883" s="486"/>
      <c r="E883" s="701"/>
      <c r="F883" s="261"/>
      <c r="G883" s="22"/>
    </row>
    <row r="884" ht="15.75" customHeight="1">
      <c r="A884" s="485"/>
      <c r="B884" s="486"/>
      <c r="C884" s="486"/>
      <c r="D884" s="486"/>
      <c r="E884" s="701"/>
      <c r="F884" s="261"/>
      <c r="G884" s="22"/>
    </row>
    <row r="885" ht="15.75" customHeight="1">
      <c r="A885" s="485"/>
      <c r="B885" s="486"/>
      <c r="C885" s="486"/>
      <c r="D885" s="486"/>
      <c r="E885" s="701"/>
      <c r="F885" s="261"/>
      <c r="G885" s="22"/>
    </row>
    <row r="886" ht="15.75" customHeight="1">
      <c r="A886" s="485"/>
      <c r="B886" s="486"/>
      <c r="C886" s="486"/>
      <c r="D886" s="486"/>
      <c r="E886" s="701"/>
      <c r="F886" s="261"/>
      <c r="G886" s="22"/>
    </row>
    <row r="887" ht="15.75" customHeight="1">
      <c r="A887" s="485"/>
      <c r="B887" s="486"/>
      <c r="C887" s="486"/>
      <c r="D887" s="486"/>
      <c r="E887" s="701"/>
      <c r="F887" s="261"/>
      <c r="G887" s="22"/>
    </row>
    <row r="888" ht="15.75" customHeight="1">
      <c r="A888" s="485"/>
      <c r="B888" s="486"/>
      <c r="C888" s="486"/>
      <c r="D888" s="486"/>
      <c r="E888" s="701"/>
      <c r="F888" s="261"/>
      <c r="G888" s="22"/>
    </row>
    <row r="889" ht="15.75" customHeight="1">
      <c r="A889" s="485"/>
      <c r="B889" s="486"/>
      <c r="C889" s="486"/>
      <c r="D889" s="486"/>
      <c r="E889" s="701"/>
      <c r="F889" s="261"/>
      <c r="G889" s="22"/>
    </row>
    <row r="890" ht="15.75" customHeight="1">
      <c r="A890" s="485"/>
      <c r="B890" s="486"/>
      <c r="C890" s="486"/>
      <c r="D890" s="486"/>
      <c r="E890" s="701"/>
      <c r="F890" s="261"/>
      <c r="G890" s="22"/>
    </row>
    <row r="891" ht="15.75" customHeight="1">
      <c r="A891" s="485"/>
      <c r="B891" s="486"/>
      <c r="C891" s="486"/>
      <c r="D891" s="486"/>
      <c r="E891" s="701"/>
      <c r="F891" s="261"/>
      <c r="G891" s="22"/>
    </row>
    <row r="892" ht="15.75" customHeight="1">
      <c r="A892" s="485"/>
      <c r="B892" s="486"/>
      <c r="C892" s="486"/>
      <c r="D892" s="486"/>
      <c r="E892" s="701"/>
      <c r="F892" s="261"/>
      <c r="G892" s="22"/>
    </row>
    <row r="893" ht="15.75" customHeight="1">
      <c r="A893" s="485"/>
      <c r="B893" s="486"/>
      <c r="C893" s="486"/>
      <c r="D893" s="486"/>
      <c r="E893" s="701"/>
      <c r="F893" s="261"/>
      <c r="G893" s="22"/>
    </row>
    <row r="894" ht="15.75" customHeight="1">
      <c r="A894" s="485"/>
      <c r="B894" s="486"/>
      <c r="C894" s="486"/>
      <c r="D894" s="486"/>
      <c r="E894" s="701"/>
      <c r="F894" s="261"/>
      <c r="G894" s="22"/>
    </row>
    <row r="895" ht="15.75" customHeight="1">
      <c r="A895" s="485"/>
      <c r="B895" s="486"/>
      <c r="C895" s="486"/>
      <c r="D895" s="486"/>
      <c r="E895" s="701"/>
      <c r="F895" s="261"/>
      <c r="G895" s="22"/>
    </row>
    <row r="896" ht="15.75" customHeight="1">
      <c r="A896" s="485"/>
      <c r="B896" s="486"/>
      <c r="C896" s="486"/>
      <c r="D896" s="486"/>
      <c r="E896" s="701"/>
      <c r="F896" s="261"/>
      <c r="G896" s="22"/>
    </row>
    <row r="897" ht="15.75" customHeight="1">
      <c r="A897" s="485"/>
      <c r="B897" s="486"/>
      <c r="C897" s="486"/>
      <c r="D897" s="486"/>
      <c r="E897" s="701"/>
      <c r="F897" s="261"/>
      <c r="G897" s="22"/>
    </row>
    <row r="898" ht="15.75" customHeight="1">
      <c r="A898" s="485"/>
      <c r="B898" s="486"/>
      <c r="C898" s="486"/>
      <c r="D898" s="486"/>
      <c r="E898" s="701"/>
      <c r="F898" s="261"/>
      <c r="G898" s="22"/>
    </row>
    <row r="899" ht="15.75" customHeight="1">
      <c r="A899" s="485"/>
      <c r="B899" s="486"/>
      <c r="C899" s="486"/>
      <c r="D899" s="486"/>
      <c r="E899" s="701"/>
      <c r="F899" s="261"/>
      <c r="G899" s="22"/>
    </row>
    <row r="900" ht="15.75" customHeight="1">
      <c r="A900" s="485"/>
      <c r="B900" s="486"/>
      <c r="C900" s="486"/>
      <c r="D900" s="486"/>
      <c r="E900" s="701"/>
      <c r="F900" s="261"/>
      <c r="G900" s="22"/>
    </row>
    <row r="901" ht="15.75" customHeight="1">
      <c r="A901" s="485"/>
      <c r="B901" s="486"/>
      <c r="C901" s="486"/>
      <c r="D901" s="486"/>
      <c r="E901" s="701"/>
      <c r="F901" s="261"/>
      <c r="G901" s="22"/>
    </row>
    <row r="902" ht="15.75" customHeight="1">
      <c r="A902" s="485"/>
      <c r="B902" s="486"/>
      <c r="C902" s="486"/>
      <c r="D902" s="486"/>
      <c r="E902" s="701"/>
      <c r="F902" s="261"/>
      <c r="G902" s="22"/>
    </row>
    <row r="903" ht="15.75" customHeight="1">
      <c r="A903" s="485"/>
      <c r="B903" s="486"/>
      <c r="C903" s="486"/>
      <c r="D903" s="486"/>
      <c r="E903" s="701"/>
      <c r="F903" s="261"/>
      <c r="G903" s="22"/>
    </row>
    <row r="904" ht="15.75" customHeight="1">
      <c r="A904" s="485"/>
      <c r="B904" s="486"/>
      <c r="C904" s="486"/>
      <c r="D904" s="486"/>
      <c r="E904" s="701"/>
      <c r="F904" s="261"/>
      <c r="G904" s="22"/>
    </row>
    <row r="905" ht="15.75" customHeight="1">
      <c r="A905" s="485"/>
      <c r="B905" s="486"/>
      <c r="C905" s="486"/>
      <c r="D905" s="486"/>
      <c r="E905" s="701"/>
      <c r="F905" s="261"/>
      <c r="G905" s="22"/>
    </row>
    <row r="906" ht="15.75" customHeight="1">
      <c r="A906" s="485"/>
      <c r="B906" s="486"/>
      <c r="C906" s="486"/>
      <c r="D906" s="486"/>
      <c r="E906" s="701"/>
      <c r="F906" s="261"/>
      <c r="G906" s="22"/>
    </row>
    <row r="907" ht="15.75" customHeight="1">
      <c r="A907" s="485"/>
      <c r="B907" s="486"/>
      <c r="C907" s="486"/>
      <c r="D907" s="486"/>
      <c r="E907" s="701"/>
      <c r="F907" s="261"/>
      <c r="G907" s="22"/>
    </row>
    <row r="908" ht="15.75" customHeight="1">
      <c r="A908" s="485"/>
      <c r="B908" s="486"/>
      <c r="C908" s="486"/>
      <c r="D908" s="486"/>
      <c r="E908" s="701"/>
      <c r="F908" s="261"/>
      <c r="G908" s="22"/>
    </row>
    <row r="909" ht="15.75" customHeight="1">
      <c r="A909" s="485"/>
      <c r="B909" s="486"/>
      <c r="C909" s="486"/>
      <c r="D909" s="486"/>
      <c r="E909" s="701"/>
      <c r="F909" s="261"/>
      <c r="G909" s="22"/>
    </row>
    <row r="910" ht="15.75" customHeight="1">
      <c r="A910" s="485"/>
      <c r="B910" s="486"/>
      <c r="C910" s="486"/>
      <c r="D910" s="486"/>
      <c r="E910" s="701"/>
      <c r="F910" s="261"/>
      <c r="G910" s="22"/>
    </row>
    <row r="911" ht="15.75" customHeight="1">
      <c r="A911" s="485"/>
      <c r="B911" s="486"/>
      <c r="C911" s="486"/>
      <c r="D911" s="486"/>
      <c r="E911" s="701"/>
      <c r="F911" s="261"/>
      <c r="G911" s="22"/>
    </row>
    <row r="912" ht="15.75" customHeight="1">
      <c r="A912" s="485"/>
      <c r="B912" s="486"/>
      <c r="C912" s="486"/>
      <c r="D912" s="486"/>
      <c r="E912" s="701"/>
      <c r="F912" s="261"/>
      <c r="G912" s="22"/>
    </row>
    <row r="913" ht="15.75" customHeight="1">
      <c r="A913" s="485"/>
      <c r="B913" s="486"/>
      <c r="C913" s="486"/>
      <c r="D913" s="486"/>
      <c r="E913" s="701"/>
      <c r="F913" s="261"/>
      <c r="G913" s="22"/>
    </row>
    <row r="914" ht="15.75" customHeight="1">
      <c r="A914" s="485"/>
      <c r="B914" s="486"/>
      <c r="C914" s="486"/>
      <c r="D914" s="486"/>
      <c r="E914" s="701"/>
      <c r="F914" s="261"/>
      <c r="G914" s="22"/>
    </row>
    <row r="915" ht="15.75" customHeight="1">
      <c r="A915" s="485"/>
      <c r="B915" s="486"/>
      <c r="C915" s="486"/>
      <c r="D915" s="486"/>
      <c r="E915" s="701"/>
      <c r="F915" s="261"/>
      <c r="G915" s="22"/>
    </row>
    <row r="916" ht="15.75" customHeight="1">
      <c r="A916" s="485"/>
      <c r="B916" s="486"/>
      <c r="C916" s="486"/>
      <c r="D916" s="486"/>
      <c r="E916" s="701"/>
      <c r="F916" s="261"/>
      <c r="G916" s="22"/>
    </row>
    <row r="917" ht="15.75" customHeight="1">
      <c r="A917" s="485"/>
      <c r="B917" s="486"/>
      <c r="C917" s="486"/>
      <c r="D917" s="486"/>
      <c r="E917" s="701"/>
      <c r="F917" s="261"/>
      <c r="G917" s="22"/>
    </row>
    <row r="918" ht="15.75" customHeight="1">
      <c r="A918" s="485"/>
      <c r="B918" s="486"/>
      <c r="C918" s="486"/>
      <c r="D918" s="486"/>
      <c r="E918" s="701"/>
      <c r="F918" s="261"/>
      <c r="G918" s="22"/>
    </row>
    <row r="919" ht="15.75" customHeight="1">
      <c r="A919" s="485"/>
      <c r="B919" s="486"/>
      <c r="C919" s="486"/>
      <c r="D919" s="486"/>
      <c r="E919" s="701"/>
      <c r="F919" s="261"/>
      <c r="G919" s="22"/>
    </row>
    <row r="920" ht="15.75" customHeight="1">
      <c r="A920" s="485"/>
      <c r="B920" s="486"/>
      <c r="C920" s="486"/>
      <c r="D920" s="486"/>
      <c r="E920" s="701"/>
      <c r="F920" s="261"/>
      <c r="G920" s="22"/>
    </row>
    <row r="921" ht="15.75" customHeight="1">
      <c r="A921" s="485"/>
      <c r="B921" s="486"/>
      <c r="C921" s="486"/>
      <c r="D921" s="486"/>
      <c r="E921" s="701"/>
      <c r="F921" s="261"/>
      <c r="G921" s="22"/>
    </row>
    <row r="922" ht="15.75" customHeight="1">
      <c r="A922" s="485"/>
      <c r="B922" s="486"/>
      <c r="C922" s="486"/>
      <c r="D922" s="486"/>
      <c r="E922" s="701"/>
      <c r="F922" s="261"/>
      <c r="G922" s="22"/>
    </row>
    <row r="923" ht="15.75" customHeight="1">
      <c r="A923" s="485"/>
      <c r="B923" s="486"/>
      <c r="C923" s="486"/>
      <c r="D923" s="486"/>
      <c r="E923" s="701"/>
      <c r="F923" s="261"/>
      <c r="G923" s="22"/>
    </row>
    <row r="924" ht="15.75" customHeight="1">
      <c r="A924" s="485"/>
      <c r="B924" s="486"/>
      <c r="C924" s="486"/>
      <c r="D924" s="486"/>
      <c r="E924" s="701"/>
      <c r="F924" s="261"/>
      <c r="G924" s="22"/>
    </row>
    <row r="925" ht="15.75" customHeight="1">
      <c r="A925" s="485"/>
      <c r="B925" s="486"/>
      <c r="C925" s="486"/>
      <c r="D925" s="486"/>
      <c r="E925" s="701"/>
      <c r="F925" s="261"/>
      <c r="G925" s="22"/>
    </row>
    <row r="926" ht="15.75" customHeight="1">
      <c r="A926" s="485"/>
      <c r="B926" s="486"/>
      <c r="C926" s="486"/>
      <c r="D926" s="486"/>
      <c r="E926" s="701"/>
      <c r="F926" s="261"/>
      <c r="G926" s="22"/>
    </row>
    <row r="927" ht="15.75" customHeight="1">
      <c r="A927" s="485"/>
      <c r="B927" s="486"/>
      <c r="C927" s="486"/>
      <c r="D927" s="486"/>
      <c r="E927" s="701"/>
      <c r="F927" s="261"/>
      <c r="G927" s="22"/>
    </row>
    <row r="928" ht="15.75" customHeight="1">
      <c r="A928" s="485"/>
      <c r="B928" s="486"/>
      <c r="C928" s="486"/>
      <c r="D928" s="486"/>
      <c r="E928" s="701"/>
      <c r="F928" s="261"/>
      <c r="G928" s="22"/>
    </row>
    <row r="929" ht="15.75" customHeight="1">
      <c r="A929" s="485"/>
      <c r="B929" s="486"/>
      <c r="C929" s="486"/>
      <c r="D929" s="486"/>
      <c r="E929" s="701"/>
      <c r="F929" s="261"/>
      <c r="G929" s="22"/>
    </row>
    <row r="930" ht="15.75" customHeight="1">
      <c r="A930" s="485"/>
      <c r="B930" s="486"/>
      <c r="C930" s="486"/>
      <c r="D930" s="486"/>
      <c r="E930" s="701"/>
      <c r="F930" s="261"/>
      <c r="G930" s="22"/>
    </row>
    <row r="931" ht="15.75" customHeight="1">
      <c r="A931" s="485"/>
      <c r="B931" s="486"/>
      <c r="C931" s="486"/>
      <c r="D931" s="486"/>
      <c r="E931" s="701"/>
      <c r="F931" s="261"/>
      <c r="G931" s="22"/>
    </row>
    <row r="932" ht="15.75" customHeight="1">
      <c r="A932" s="485"/>
      <c r="B932" s="486"/>
      <c r="C932" s="486"/>
      <c r="D932" s="486"/>
      <c r="E932" s="701"/>
      <c r="F932" s="261"/>
      <c r="G932" s="22"/>
    </row>
    <row r="933" ht="15.75" customHeight="1">
      <c r="A933" s="485"/>
      <c r="B933" s="486"/>
      <c r="C933" s="486"/>
      <c r="D933" s="486"/>
      <c r="E933" s="701"/>
      <c r="F933" s="261"/>
      <c r="G933" s="22"/>
    </row>
    <row r="934" ht="15.75" customHeight="1">
      <c r="A934" s="485"/>
      <c r="B934" s="486"/>
      <c r="C934" s="486"/>
      <c r="D934" s="486"/>
      <c r="E934" s="701"/>
      <c r="F934" s="261"/>
      <c r="G934" s="22"/>
    </row>
    <row r="935" ht="15.75" customHeight="1">
      <c r="A935" s="485"/>
      <c r="B935" s="486"/>
      <c r="C935" s="486"/>
      <c r="D935" s="486"/>
      <c r="E935" s="701"/>
      <c r="F935" s="261"/>
      <c r="G935" s="22"/>
    </row>
    <row r="936" ht="15.75" customHeight="1">
      <c r="A936" s="485"/>
      <c r="B936" s="486"/>
      <c r="C936" s="486"/>
      <c r="D936" s="486"/>
      <c r="E936" s="701"/>
      <c r="F936" s="261"/>
      <c r="G936" s="22"/>
    </row>
    <row r="937" ht="15.75" customHeight="1">
      <c r="A937" s="485"/>
      <c r="B937" s="486"/>
      <c r="C937" s="486"/>
      <c r="D937" s="486"/>
      <c r="E937" s="701"/>
      <c r="F937" s="261"/>
      <c r="G937" s="22"/>
    </row>
    <row r="938" ht="15.75" customHeight="1">
      <c r="A938" s="485"/>
      <c r="B938" s="486"/>
      <c r="C938" s="486"/>
      <c r="D938" s="486"/>
      <c r="E938" s="701"/>
      <c r="F938" s="261"/>
      <c r="G938" s="22"/>
    </row>
    <row r="939" ht="15.75" customHeight="1">
      <c r="A939" s="485"/>
      <c r="B939" s="486"/>
      <c r="C939" s="486"/>
      <c r="D939" s="486"/>
      <c r="E939" s="701"/>
      <c r="F939" s="261"/>
      <c r="G939" s="22"/>
    </row>
    <row r="940" ht="15.75" customHeight="1">
      <c r="A940" s="485"/>
      <c r="B940" s="486"/>
      <c r="C940" s="486"/>
      <c r="D940" s="486"/>
      <c r="E940" s="701"/>
      <c r="F940" s="261"/>
      <c r="G940" s="22"/>
    </row>
    <row r="941" ht="15.75" customHeight="1">
      <c r="A941" s="485"/>
      <c r="B941" s="486"/>
      <c r="C941" s="486"/>
      <c r="D941" s="486"/>
      <c r="E941" s="701"/>
      <c r="F941" s="261"/>
      <c r="G941" s="22"/>
    </row>
    <row r="942" ht="15.75" customHeight="1">
      <c r="A942" s="485"/>
      <c r="B942" s="486"/>
      <c r="C942" s="486"/>
      <c r="D942" s="486"/>
      <c r="E942" s="701"/>
      <c r="F942" s="261"/>
      <c r="G942" s="22"/>
    </row>
    <row r="943" ht="15.75" customHeight="1">
      <c r="A943" s="485"/>
      <c r="B943" s="486"/>
      <c r="C943" s="486"/>
      <c r="D943" s="486"/>
      <c r="E943" s="701"/>
      <c r="F943" s="261"/>
      <c r="G943" s="22"/>
    </row>
    <row r="944" ht="15.75" customHeight="1">
      <c r="A944" s="485"/>
      <c r="B944" s="486"/>
      <c r="C944" s="486"/>
      <c r="D944" s="486"/>
      <c r="E944" s="701"/>
      <c r="F944" s="261"/>
      <c r="G944" s="22"/>
    </row>
    <row r="945" ht="15.75" customHeight="1">
      <c r="A945" s="485"/>
      <c r="B945" s="486"/>
      <c r="C945" s="486"/>
      <c r="D945" s="486"/>
      <c r="E945" s="701"/>
      <c r="F945" s="261"/>
      <c r="G945" s="22"/>
    </row>
    <row r="946" ht="15.75" customHeight="1">
      <c r="A946" s="485"/>
      <c r="B946" s="486"/>
      <c r="C946" s="486"/>
      <c r="D946" s="486"/>
      <c r="E946" s="701"/>
      <c r="F946" s="261"/>
      <c r="G946" s="22"/>
    </row>
    <row r="947" ht="15.75" customHeight="1">
      <c r="A947" s="485"/>
      <c r="B947" s="486"/>
      <c r="C947" s="486"/>
      <c r="D947" s="486"/>
      <c r="E947" s="701"/>
      <c r="F947" s="261"/>
      <c r="G947" s="22"/>
    </row>
    <row r="948" ht="15.75" customHeight="1">
      <c r="A948" s="485"/>
      <c r="B948" s="486"/>
      <c r="C948" s="486"/>
      <c r="D948" s="486"/>
      <c r="E948" s="701"/>
      <c r="F948" s="261"/>
      <c r="G948" s="22"/>
    </row>
    <row r="949" ht="15.75" customHeight="1">
      <c r="A949" s="485"/>
      <c r="B949" s="486"/>
      <c r="C949" s="486"/>
      <c r="D949" s="486"/>
      <c r="E949" s="701"/>
      <c r="F949" s="261"/>
      <c r="G949" s="22"/>
    </row>
    <row r="950" ht="15.75" customHeight="1">
      <c r="A950" s="485"/>
      <c r="B950" s="486"/>
      <c r="C950" s="486"/>
      <c r="D950" s="486"/>
      <c r="E950" s="701"/>
      <c r="F950" s="261"/>
      <c r="G950" s="22"/>
    </row>
    <row r="951" ht="15.75" customHeight="1">
      <c r="A951" s="485"/>
      <c r="B951" s="486"/>
      <c r="C951" s="486"/>
      <c r="D951" s="486"/>
      <c r="E951" s="701"/>
      <c r="F951" s="261"/>
      <c r="G951" s="22"/>
    </row>
    <row r="952" ht="15.75" customHeight="1">
      <c r="A952" s="485"/>
      <c r="B952" s="486"/>
      <c r="C952" s="486"/>
      <c r="D952" s="486"/>
      <c r="E952" s="701"/>
      <c r="F952" s="261"/>
      <c r="G952" s="22"/>
    </row>
    <row r="953" ht="15.75" customHeight="1">
      <c r="A953" s="485"/>
      <c r="B953" s="486"/>
      <c r="C953" s="486"/>
      <c r="D953" s="486"/>
      <c r="E953" s="701"/>
      <c r="F953" s="261"/>
      <c r="G953" s="22"/>
    </row>
    <row r="954" ht="15.75" customHeight="1">
      <c r="A954" s="485"/>
      <c r="B954" s="486"/>
      <c r="C954" s="486"/>
      <c r="D954" s="486"/>
      <c r="E954" s="701"/>
      <c r="F954" s="261"/>
      <c r="G954" s="22"/>
    </row>
    <row r="955" ht="15.75" customHeight="1">
      <c r="A955" s="485"/>
      <c r="B955" s="486"/>
      <c r="C955" s="486"/>
      <c r="D955" s="486"/>
      <c r="E955" s="701"/>
      <c r="F955" s="261"/>
      <c r="G955" s="22"/>
    </row>
    <row r="956" ht="15.75" customHeight="1">
      <c r="A956" s="485"/>
      <c r="B956" s="486"/>
      <c r="C956" s="486"/>
      <c r="D956" s="486"/>
      <c r="E956" s="701"/>
      <c r="F956" s="261"/>
      <c r="G956" s="22"/>
    </row>
    <row r="957" ht="15.75" customHeight="1">
      <c r="A957" s="485"/>
      <c r="B957" s="486"/>
      <c r="C957" s="486"/>
      <c r="D957" s="486"/>
      <c r="E957" s="701"/>
      <c r="F957" s="261"/>
      <c r="G957" s="22"/>
    </row>
    <row r="958" ht="15.75" customHeight="1">
      <c r="A958" s="485"/>
      <c r="B958" s="486"/>
      <c r="C958" s="486"/>
      <c r="D958" s="486"/>
      <c r="E958" s="701"/>
      <c r="F958" s="261"/>
      <c r="G958" s="22"/>
    </row>
    <row r="959" ht="15.75" customHeight="1">
      <c r="A959" s="485"/>
      <c r="B959" s="486"/>
      <c r="C959" s="486"/>
      <c r="D959" s="486"/>
      <c r="E959" s="701"/>
      <c r="F959" s="261"/>
      <c r="G959" s="22"/>
    </row>
    <row r="960" ht="15.75" customHeight="1">
      <c r="A960" s="485"/>
      <c r="B960" s="486"/>
      <c r="C960" s="486"/>
      <c r="D960" s="486"/>
      <c r="E960" s="701"/>
      <c r="F960" s="261"/>
      <c r="G960" s="22"/>
    </row>
    <row r="961" ht="15.75" customHeight="1">
      <c r="A961" s="485"/>
      <c r="B961" s="486"/>
      <c r="C961" s="486"/>
      <c r="D961" s="486"/>
      <c r="E961" s="701"/>
      <c r="F961" s="261"/>
      <c r="G961" s="22"/>
    </row>
    <row r="962" ht="15.75" customHeight="1">
      <c r="A962" s="485"/>
      <c r="B962" s="486"/>
      <c r="C962" s="486"/>
      <c r="D962" s="486"/>
      <c r="E962" s="701"/>
      <c r="F962" s="261"/>
      <c r="G962" s="22"/>
    </row>
    <row r="963" ht="15.75" customHeight="1">
      <c r="A963" s="485"/>
      <c r="B963" s="486"/>
      <c r="C963" s="486"/>
      <c r="D963" s="486"/>
      <c r="E963" s="701"/>
      <c r="F963" s="261"/>
      <c r="G963" s="22"/>
    </row>
    <row r="964" ht="15.75" customHeight="1">
      <c r="A964" s="485"/>
      <c r="B964" s="486"/>
      <c r="C964" s="486"/>
      <c r="D964" s="486"/>
      <c r="E964" s="701"/>
      <c r="F964" s="261"/>
      <c r="G964" s="22"/>
    </row>
    <row r="965" ht="15.75" customHeight="1">
      <c r="A965" s="485"/>
      <c r="B965" s="486"/>
      <c r="C965" s="486"/>
      <c r="D965" s="486"/>
      <c r="E965" s="701"/>
      <c r="F965" s="261"/>
      <c r="G965" s="22"/>
    </row>
    <row r="966" ht="15.75" customHeight="1">
      <c r="A966" s="485"/>
      <c r="B966" s="486"/>
      <c r="C966" s="486"/>
      <c r="D966" s="486"/>
      <c r="E966" s="701"/>
      <c r="F966" s="261"/>
      <c r="G966" s="22"/>
    </row>
    <row r="967" ht="15.75" customHeight="1">
      <c r="A967" s="485"/>
      <c r="B967" s="486"/>
      <c r="C967" s="486"/>
      <c r="D967" s="486"/>
      <c r="E967" s="701"/>
      <c r="F967" s="261"/>
      <c r="G967" s="22"/>
    </row>
    <row r="968" ht="15.75" customHeight="1">
      <c r="A968" s="485"/>
      <c r="B968" s="486"/>
      <c r="C968" s="486"/>
      <c r="D968" s="486"/>
      <c r="E968" s="701"/>
      <c r="F968" s="261"/>
      <c r="G968" s="22"/>
    </row>
    <row r="969" ht="15.75" customHeight="1">
      <c r="A969" s="485"/>
      <c r="B969" s="486"/>
      <c r="C969" s="486"/>
      <c r="D969" s="486"/>
      <c r="E969" s="701"/>
      <c r="F969" s="261"/>
      <c r="G969" s="22"/>
    </row>
    <row r="970" ht="15.75" customHeight="1">
      <c r="A970" s="485"/>
      <c r="B970" s="486"/>
      <c r="C970" s="486"/>
      <c r="D970" s="486"/>
      <c r="E970" s="701"/>
      <c r="F970" s="261"/>
      <c r="G970" s="22"/>
    </row>
    <row r="971" ht="15.75" customHeight="1">
      <c r="A971" s="485"/>
      <c r="B971" s="486"/>
      <c r="C971" s="486"/>
      <c r="D971" s="486"/>
      <c r="E971" s="701"/>
      <c r="F971" s="261"/>
      <c r="G971" s="22"/>
    </row>
    <row r="972" ht="15.75" customHeight="1">
      <c r="A972" s="485"/>
      <c r="B972" s="486"/>
      <c r="C972" s="486"/>
      <c r="D972" s="486"/>
      <c r="E972" s="701"/>
      <c r="F972" s="261"/>
      <c r="G972" s="22"/>
    </row>
    <row r="973" ht="15.75" customHeight="1">
      <c r="A973" s="485"/>
      <c r="B973" s="486"/>
      <c r="C973" s="486"/>
      <c r="D973" s="486"/>
      <c r="E973" s="701"/>
      <c r="F973" s="261"/>
      <c r="G973" s="22"/>
    </row>
    <row r="974" ht="15.75" customHeight="1">
      <c r="A974" s="485"/>
      <c r="B974" s="486"/>
      <c r="C974" s="486"/>
      <c r="D974" s="486"/>
      <c r="E974" s="701"/>
      <c r="F974" s="261"/>
      <c r="G974" s="22"/>
    </row>
    <row r="975" ht="15.75" customHeight="1">
      <c r="A975" s="485"/>
      <c r="B975" s="486"/>
      <c r="C975" s="486"/>
      <c r="D975" s="486"/>
      <c r="E975" s="701"/>
      <c r="F975" s="261"/>
      <c r="G975" s="22"/>
    </row>
    <row r="976" ht="15.75" customHeight="1">
      <c r="A976" s="485"/>
      <c r="B976" s="486"/>
      <c r="C976" s="486"/>
      <c r="D976" s="486"/>
      <c r="E976" s="701"/>
      <c r="F976" s="261"/>
      <c r="G976" s="22"/>
    </row>
    <row r="977" ht="15.75" customHeight="1">
      <c r="A977" s="485"/>
      <c r="B977" s="486"/>
      <c r="C977" s="486"/>
      <c r="D977" s="486"/>
      <c r="E977" s="701"/>
      <c r="F977" s="261"/>
      <c r="G977" s="22"/>
    </row>
    <row r="978" ht="15.75" customHeight="1">
      <c r="A978" s="485"/>
      <c r="B978" s="486"/>
      <c r="C978" s="486"/>
      <c r="D978" s="486"/>
      <c r="E978" s="701"/>
      <c r="F978" s="261"/>
      <c r="G978" s="22"/>
    </row>
    <row r="979" ht="15.75" customHeight="1">
      <c r="A979" s="485"/>
      <c r="B979" s="486"/>
      <c r="C979" s="486"/>
      <c r="D979" s="486"/>
      <c r="E979" s="701"/>
      <c r="F979" s="261"/>
      <c r="G979" s="22"/>
    </row>
    <row r="980" ht="15.75" customHeight="1">
      <c r="A980" s="485"/>
      <c r="B980" s="486"/>
      <c r="C980" s="486"/>
      <c r="D980" s="486"/>
      <c r="E980" s="701"/>
      <c r="F980" s="261"/>
      <c r="G980" s="22"/>
    </row>
    <row r="981" ht="15.75" customHeight="1">
      <c r="A981" s="485"/>
      <c r="B981" s="486"/>
      <c r="C981" s="486"/>
      <c r="D981" s="486"/>
      <c r="E981" s="701"/>
      <c r="F981" s="261"/>
      <c r="G981" s="22"/>
    </row>
    <row r="982" ht="15.75" customHeight="1">
      <c r="A982" s="485"/>
      <c r="B982" s="486"/>
      <c r="C982" s="486"/>
      <c r="D982" s="486"/>
      <c r="E982" s="701"/>
      <c r="F982" s="261"/>
      <c r="G982" s="22"/>
    </row>
    <row r="983" ht="15.75" customHeight="1">
      <c r="A983" s="485"/>
      <c r="B983" s="486"/>
      <c r="C983" s="486"/>
      <c r="D983" s="486"/>
      <c r="E983" s="701"/>
      <c r="F983" s="261"/>
      <c r="G983" s="22"/>
    </row>
    <row r="984" ht="15.75" customHeight="1">
      <c r="A984" s="485"/>
      <c r="B984" s="486"/>
      <c r="C984" s="486"/>
      <c r="D984" s="486"/>
      <c r="E984" s="701"/>
      <c r="F984" s="261"/>
      <c r="G984" s="22"/>
    </row>
    <row r="985" ht="15.75" customHeight="1">
      <c r="A985" s="485"/>
      <c r="B985" s="486"/>
      <c r="C985" s="486"/>
      <c r="D985" s="486"/>
      <c r="E985" s="701"/>
      <c r="F985" s="261"/>
      <c r="G985" s="22"/>
    </row>
    <row r="986" ht="15.75" customHeight="1">
      <c r="A986" s="485"/>
      <c r="B986" s="486"/>
      <c r="C986" s="486"/>
      <c r="D986" s="486"/>
      <c r="E986" s="701"/>
      <c r="F986" s="261"/>
      <c r="G986" s="22"/>
    </row>
    <row r="987" ht="15.75" customHeight="1">
      <c r="A987" s="485"/>
      <c r="B987" s="486"/>
      <c r="C987" s="486"/>
      <c r="D987" s="486"/>
      <c r="E987" s="701"/>
      <c r="F987" s="261"/>
      <c r="G987" s="22"/>
    </row>
    <row r="988" ht="15.75" customHeight="1">
      <c r="A988" s="485"/>
      <c r="B988" s="486"/>
      <c r="C988" s="486"/>
      <c r="D988" s="486"/>
      <c r="E988" s="555"/>
      <c r="F988" s="261"/>
      <c r="G988" s="22"/>
    </row>
    <row r="989" ht="15.75" customHeight="1">
      <c r="A989" s="485"/>
      <c r="B989" s="486"/>
      <c r="C989" s="486"/>
      <c r="D989" s="486"/>
      <c r="E989" s="555"/>
      <c r="F989" s="261"/>
      <c r="G989" s="22"/>
    </row>
    <row r="990" ht="15.75" customHeight="1">
      <c r="A990" s="485"/>
      <c r="B990" s="486"/>
      <c r="C990" s="486"/>
      <c r="D990" s="486"/>
      <c r="E990" s="555"/>
      <c r="F990" s="261"/>
      <c r="G990" s="22"/>
    </row>
    <row r="991" ht="15.75" customHeight="1">
      <c r="A991" s="485"/>
      <c r="B991" s="486"/>
      <c r="C991" s="486"/>
      <c r="D991" s="486"/>
      <c r="E991" s="555"/>
      <c r="F991" s="261"/>
      <c r="G991" s="22"/>
    </row>
    <row r="992" ht="15.75" customHeight="1">
      <c r="A992" s="485"/>
      <c r="B992" s="486"/>
      <c r="C992" s="486"/>
      <c r="D992" s="486"/>
      <c r="E992" s="555"/>
      <c r="F992" s="261"/>
      <c r="G992" s="22"/>
    </row>
    <row r="993" ht="15.75" customHeight="1">
      <c r="A993" s="485"/>
      <c r="B993" s="486"/>
      <c r="C993" s="486"/>
      <c r="D993" s="486"/>
      <c r="E993" s="555"/>
      <c r="F993" s="261"/>
      <c r="G993" s="22"/>
    </row>
    <row r="994" ht="15.75" customHeight="1">
      <c r="A994" s="485"/>
      <c r="B994" s="486"/>
      <c r="C994" s="486"/>
      <c r="D994" s="486"/>
      <c r="E994" s="555"/>
      <c r="F994" s="261"/>
      <c r="G994" s="22"/>
    </row>
    <row r="995" ht="15.75" customHeight="1">
      <c r="A995" s="485"/>
      <c r="B995" s="486"/>
      <c r="C995" s="486"/>
      <c r="D995" s="486"/>
      <c r="E995" s="555"/>
      <c r="F995" s="261"/>
      <c r="G995" s="22"/>
    </row>
    <row r="996" ht="15.75" customHeight="1">
      <c r="A996" s="485"/>
      <c r="B996" s="486"/>
      <c r="C996" s="486"/>
      <c r="D996" s="486"/>
      <c r="E996" s="555"/>
      <c r="F996" s="261"/>
      <c r="G996" s="22"/>
    </row>
    <row r="997" ht="15.75" customHeight="1">
      <c r="A997" s="485"/>
      <c r="B997" s="486"/>
      <c r="C997" s="486"/>
      <c r="D997" s="486"/>
      <c r="E997" s="555"/>
      <c r="F997" s="261"/>
      <c r="G997" s="22"/>
    </row>
    <row r="998" ht="15.75" customHeight="1">
      <c r="A998" s="485"/>
      <c r="B998" s="486"/>
      <c r="C998" s="486"/>
      <c r="D998" s="486"/>
      <c r="E998" s="555"/>
      <c r="F998" s="261"/>
      <c r="G998" s="22"/>
    </row>
    <row r="999" ht="15.75" customHeight="1">
      <c r="A999" s="485"/>
      <c r="B999" s="486"/>
      <c r="C999" s="486"/>
      <c r="D999" s="486"/>
      <c r="E999" s="555"/>
      <c r="F999" s="261"/>
      <c r="G999" s="22"/>
    </row>
    <row r="1000" ht="15.75" customHeight="1">
      <c r="A1000" s="485"/>
      <c r="B1000" s="486"/>
      <c r="C1000" s="486"/>
      <c r="D1000" s="486"/>
      <c r="E1000" s="555"/>
      <c r="F1000" s="261"/>
      <c r="G1000" s="22"/>
    </row>
    <row r="1001" ht="15.75" customHeight="1">
      <c r="A1001" s="492"/>
      <c r="B1001" s="494"/>
      <c r="C1001" s="494"/>
      <c r="D1001" s="494"/>
      <c r="E1001" s="564"/>
      <c r="F1001" s="322"/>
      <c r="G1001" s="22"/>
    </row>
    <row r="1002" ht="15.75" customHeight="1">
      <c r="A1002" s="492"/>
      <c r="B1002" s="494"/>
      <c r="C1002" s="494"/>
      <c r="D1002" s="494"/>
      <c r="E1002" s="564"/>
      <c r="F1002" s="322"/>
      <c r="G1002" s="22"/>
    </row>
    <row r="1003" ht="15.75" customHeight="1">
      <c r="A1003" s="492"/>
      <c r="B1003" s="494"/>
      <c r="C1003" s="494"/>
      <c r="D1003" s="494"/>
      <c r="E1003" s="564"/>
      <c r="F1003" s="322"/>
      <c r="G1003" s="22"/>
    </row>
    <row r="1004" ht="15.75" customHeight="1">
      <c r="A1004" s="492"/>
      <c r="B1004" s="494"/>
      <c r="C1004" s="494"/>
      <c r="D1004" s="494"/>
      <c r="E1004" s="564"/>
      <c r="F1004" s="322"/>
      <c r="G1004" s="22"/>
    </row>
    <row r="1005" ht="15.75" customHeight="1">
      <c r="A1005" s="492"/>
      <c r="B1005" s="494"/>
      <c r="C1005" s="494"/>
      <c r="D1005" s="494"/>
      <c r="E1005" s="564"/>
      <c r="F1005" s="322"/>
      <c r="G1005" s="22"/>
    </row>
    <row r="1006" ht="15.75" customHeight="1">
      <c r="A1006" s="492"/>
      <c r="B1006" s="494"/>
      <c r="C1006" s="494"/>
      <c r="D1006" s="494"/>
      <c r="E1006" s="564"/>
      <c r="F1006" s="322"/>
      <c r="G1006" s="22"/>
    </row>
    <row r="1007" ht="15.75" customHeight="1">
      <c r="A1007" s="492"/>
      <c r="B1007" s="494"/>
      <c r="C1007" s="494"/>
      <c r="D1007" s="494"/>
      <c r="E1007" s="564"/>
      <c r="F1007" s="322"/>
      <c r="G1007" s="22"/>
    </row>
    <row r="1008" ht="15.75" customHeight="1">
      <c r="A1008" s="492"/>
      <c r="B1008" s="494"/>
      <c r="C1008" s="494"/>
      <c r="D1008" s="494"/>
      <c r="E1008" s="564"/>
      <c r="F1008" s="322"/>
      <c r="G1008" s="22"/>
    </row>
    <row r="1009" ht="15.75" customHeight="1">
      <c r="A1009" s="492"/>
      <c r="B1009" s="494"/>
      <c r="C1009" s="494"/>
      <c r="D1009" s="494"/>
      <c r="E1009" s="564"/>
      <c r="F1009" s="322"/>
      <c r="G1009" s="22"/>
    </row>
    <row r="1010" ht="15.75" customHeight="1">
      <c r="A1010" s="492"/>
      <c r="B1010" s="494"/>
      <c r="C1010" s="494"/>
      <c r="D1010" s="494"/>
      <c r="E1010" s="564"/>
      <c r="F1010" s="322"/>
      <c r="G1010" s="22"/>
    </row>
    <row r="1011" ht="15.75" customHeight="1">
      <c r="A1011" s="492"/>
      <c r="B1011" s="494"/>
      <c r="C1011" s="494"/>
      <c r="D1011" s="494"/>
      <c r="E1011" s="564"/>
      <c r="F1011" s="322"/>
      <c r="G1011" s="22"/>
    </row>
  </sheetData>
  <mergeCells count="51">
    <mergeCell ref="F16:F17"/>
    <mergeCell ref="F18:F23"/>
    <mergeCell ref="F62:F63"/>
    <mergeCell ref="F64:F65"/>
    <mergeCell ref="F66:F67"/>
    <mergeCell ref="E68:E69"/>
    <mergeCell ref="F68:F69"/>
    <mergeCell ref="E70:E71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2"/>
    <mergeCell ref="F93:F94"/>
    <mergeCell ref="F95:F97"/>
    <mergeCell ref="F98:F99"/>
    <mergeCell ref="F100:F101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56:F157"/>
    <mergeCell ref="F158:F159"/>
    <mergeCell ref="F142:F143"/>
    <mergeCell ref="F144:F145"/>
    <mergeCell ref="F146:F147"/>
    <mergeCell ref="F148:F149"/>
    <mergeCell ref="F150:F151"/>
    <mergeCell ref="F152:F153"/>
    <mergeCell ref="F154:F155"/>
  </mergeCells>
  <printOptions/>
  <pageMargins bottom="0.75" footer="0.0" header="0.0" left="0.7" right="0.7" top="0.75"/>
  <pageSetup orientation="portrait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7.43"/>
    <col customWidth="1" min="3" max="3" width="24.57"/>
    <col customWidth="1" min="4" max="4" width="30.29"/>
    <col customWidth="1" min="5" max="5" width="18.86"/>
    <col customWidth="1" min="6" max="6" width="52.71"/>
    <col customWidth="1" min="7" max="7" width="81.71"/>
    <col customWidth="1" min="8" max="20" width="11.43"/>
    <col customWidth="1" min="21" max="26" width="10.71"/>
  </cols>
  <sheetData>
    <row r="1">
      <c r="A1" s="56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9" t="s">
        <v>8</v>
      </c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</row>
    <row r="2" hidden="1">
      <c r="A2" s="13">
        <v>45153.0</v>
      </c>
      <c r="B2" s="15" t="s">
        <v>8832</v>
      </c>
      <c r="C2" s="15" t="s">
        <v>3401</v>
      </c>
      <c r="D2" s="15" t="s">
        <v>8833</v>
      </c>
      <c r="E2" s="17">
        <v>26300.0</v>
      </c>
      <c r="F2" s="606" t="s">
        <v>8834</v>
      </c>
      <c r="G2" s="38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</row>
    <row r="3" hidden="1">
      <c r="A3" s="13">
        <v>45153.0</v>
      </c>
      <c r="B3" s="15" t="s">
        <v>8836</v>
      </c>
      <c r="C3" s="15" t="s">
        <v>3401</v>
      </c>
      <c r="D3" s="15" t="s">
        <v>8837</v>
      </c>
      <c r="E3" s="17">
        <v>93150.0</v>
      </c>
      <c r="F3" s="33"/>
      <c r="G3" s="38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334"/>
      <c r="V3" s="334"/>
      <c r="W3" s="334"/>
      <c r="X3" s="334"/>
      <c r="Y3" s="334"/>
      <c r="Z3" s="334"/>
    </row>
    <row r="4" hidden="1">
      <c r="A4" s="13">
        <v>45167.0</v>
      </c>
      <c r="B4" s="15" t="s">
        <v>8832</v>
      </c>
      <c r="C4" s="15" t="s">
        <v>3401</v>
      </c>
      <c r="D4" s="17" t="s">
        <v>8839</v>
      </c>
      <c r="E4" s="17">
        <v>36230.0</v>
      </c>
      <c r="F4" s="693" t="s">
        <v>8840</v>
      </c>
      <c r="G4" s="38"/>
      <c r="H4" s="692"/>
      <c r="I4" s="692"/>
      <c r="J4" s="692"/>
      <c r="K4" s="692"/>
      <c r="L4" s="692"/>
      <c r="M4" s="692"/>
      <c r="N4" s="692"/>
      <c r="O4" s="692"/>
      <c r="P4" s="692"/>
      <c r="Q4" s="692"/>
      <c r="R4" s="692"/>
      <c r="S4" s="692"/>
      <c r="T4" s="692"/>
      <c r="U4" s="334"/>
      <c r="V4" s="334"/>
      <c r="W4" s="334"/>
      <c r="X4" s="334"/>
      <c r="Y4" s="334"/>
      <c r="Z4" s="334"/>
    </row>
    <row r="5" hidden="1">
      <c r="A5" s="13">
        <v>45168.0</v>
      </c>
      <c r="B5" s="15" t="s">
        <v>8843</v>
      </c>
      <c r="C5" s="15" t="s">
        <v>10</v>
      </c>
      <c r="D5" s="15">
        <v>22014.0</v>
      </c>
      <c r="E5" s="17">
        <v>14400.0</v>
      </c>
      <c r="F5" s="260" t="s">
        <v>8844</v>
      </c>
      <c r="G5" s="38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334"/>
      <c r="V5" s="334"/>
      <c r="W5" s="334"/>
      <c r="X5" s="334"/>
      <c r="Y5" s="334"/>
      <c r="Z5" s="334"/>
    </row>
    <row r="6" hidden="1">
      <c r="A6" s="13">
        <v>45149.0</v>
      </c>
      <c r="B6" s="15" t="s">
        <v>8843</v>
      </c>
      <c r="C6" s="15" t="s">
        <v>10</v>
      </c>
      <c r="D6" s="15" t="s">
        <v>8846</v>
      </c>
      <c r="E6" s="17">
        <v>38423.68</v>
      </c>
      <c r="F6" s="48" t="s">
        <v>8847</v>
      </c>
      <c r="G6" s="38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334"/>
      <c r="V6" s="334"/>
      <c r="W6" s="334"/>
      <c r="X6" s="334"/>
      <c r="Y6" s="334"/>
      <c r="Z6" s="334"/>
    </row>
    <row r="7" hidden="1">
      <c r="A7" s="13">
        <v>45170.0</v>
      </c>
      <c r="B7" s="15" t="s">
        <v>8843</v>
      </c>
      <c r="C7" s="15" t="s">
        <v>10</v>
      </c>
      <c r="D7" s="15">
        <v>14760.0</v>
      </c>
      <c r="E7" s="17">
        <v>37409.36</v>
      </c>
      <c r="F7" s="33"/>
      <c r="G7" s="38"/>
      <c r="H7" s="692"/>
      <c r="I7" s="692"/>
      <c r="J7" s="692"/>
      <c r="K7" s="692"/>
      <c r="L7" s="692"/>
      <c r="M7" s="692"/>
      <c r="N7" s="692"/>
      <c r="O7" s="692"/>
      <c r="P7" s="692"/>
      <c r="Q7" s="692"/>
      <c r="R7" s="692"/>
      <c r="S7" s="692"/>
      <c r="T7" s="692"/>
    </row>
    <row r="8" hidden="1">
      <c r="A8" s="13">
        <v>45191.0</v>
      </c>
      <c r="B8" s="15" t="s">
        <v>8843</v>
      </c>
      <c r="C8" s="15" t="s">
        <v>10</v>
      </c>
      <c r="D8" s="15">
        <v>15094.0</v>
      </c>
      <c r="E8" s="17">
        <v>12800.1</v>
      </c>
      <c r="F8" s="48" t="s">
        <v>8850</v>
      </c>
      <c r="G8" s="38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</row>
    <row r="9" hidden="1">
      <c r="A9" s="13">
        <v>45198.0</v>
      </c>
      <c r="B9" s="15" t="s">
        <v>8843</v>
      </c>
      <c r="C9" s="15" t="s">
        <v>10</v>
      </c>
      <c r="D9" s="15">
        <v>15224.0</v>
      </c>
      <c r="E9" s="17">
        <v>75994.56</v>
      </c>
      <c r="F9" s="33"/>
      <c r="G9" s="38"/>
      <c r="H9" s="692"/>
      <c r="I9" s="692"/>
      <c r="J9" s="692"/>
      <c r="K9" s="692"/>
      <c r="L9" s="692"/>
      <c r="M9" s="692"/>
      <c r="N9" s="692"/>
      <c r="O9" s="692"/>
      <c r="P9" s="692"/>
      <c r="Q9" s="692"/>
      <c r="R9" s="692"/>
      <c r="S9" s="692"/>
      <c r="T9" s="692"/>
    </row>
    <row r="10" hidden="1">
      <c r="A10" s="13">
        <v>45202.0</v>
      </c>
      <c r="B10" s="15" t="s">
        <v>8832</v>
      </c>
      <c r="C10" s="15" t="s">
        <v>10</v>
      </c>
      <c r="D10" s="15">
        <v>14744.0</v>
      </c>
      <c r="E10" s="17">
        <v>35112.13</v>
      </c>
      <c r="F10" s="48" t="s">
        <v>8853</v>
      </c>
      <c r="G10" s="38"/>
      <c r="H10" s="692"/>
      <c r="I10" s="692"/>
      <c r="J10" s="692"/>
      <c r="K10" s="692"/>
      <c r="L10" s="692"/>
      <c r="M10" s="692"/>
      <c r="N10" s="692"/>
      <c r="O10" s="692"/>
      <c r="P10" s="692"/>
      <c r="Q10" s="692"/>
      <c r="R10" s="692"/>
      <c r="S10" s="692"/>
      <c r="T10" s="692"/>
    </row>
    <row r="11" hidden="1">
      <c r="A11" s="13">
        <v>45202.0</v>
      </c>
      <c r="B11" s="15" t="s">
        <v>8832</v>
      </c>
      <c r="C11" s="15" t="s">
        <v>10</v>
      </c>
      <c r="D11" s="15">
        <v>14464.0</v>
      </c>
      <c r="E11" s="17">
        <v>20697.01</v>
      </c>
      <c r="F11" s="33"/>
      <c r="G11" s="38"/>
      <c r="H11" s="692"/>
      <c r="I11" s="692"/>
      <c r="J11" s="692"/>
      <c r="K11" s="692"/>
      <c r="L11" s="692"/>
      <c r="M11" s="692"/>
      <c r="N11" s="692"/>
      <c r="O11" s="692"/>
      <c r="P11" s="692"/>
      <c r="Q11" s="692"/>
      <c r="R11" s="692"/>
      <c r="S11" s="692"/>
      <c r="T11" s="692"/>
    </row>
    <row r="12" hidden="1">
      <c r="A12" s="13">
        <v>45240.0</v>
      </c>
      <c r="B12" s="15" t="s">
        <v>8843</v>
      </c>
      <c r="C12" s="15" t="s">
        <v>25</v>
      </c>
      <c r="D12" s="15">
        <v>33005.0</v>
      </c>
      <c r="E12" s="17">
        <v>1916.5</v>
      </c>
      <c r="F12" s="36" t="s">
        <v>8855</v>
      </c>
      <c r="G12" s="38"/>
      <c r="H12" s="694"/>
      <c r="I12" s="692"/>
      <c r="J12" s="692"/>
      <c r="K12" s="692"/>
      <c r="L12" s="692"/>
      <c r="M12" s="692"/>
      <c r="N12" s="692"/>
      <c r="O12" s="692"/>
      <c r="P12" s="692"/>
      <c r="Q12" s="692"/>
      <c r="R12" s="692"/>
      <c r="S12" s="692"/>
      <c r="T12" s="692"/>
    </row>
    <row r="13" hidden="1">
      <c r="A13" s="13">
        <v>45240.0</v>
      </c>
      <c r="B13" s="15" t="s">
        <v>8843</v>
      </c>
      <c r="C13" s="15" t="s">
        <v>25</v>
      </c>
      <c r="D13" s="15">
        <v>32989.0</v>
      </c>
      <c r="E13" s="17">
        <v>88457.0</v>
      </c>
      <c r="F13" s="43"/>
      <c r="G13" s="38"/>
      <c r="H13" s="692"/>
      <c r="I13" s="692"/>
      <c r="J13" s="692"/>
      <c r="K13" s="692"/>
      <c r="L13" s="692"/>
      <c r="M13" s="692"/>
      <c r="N13" s="692"/>
      <c r="O13" s="692"/>
      <c r="P13" s="692"/>
      <c r="Q13" s="692"/>
      <c r="R13" s="692"/>
      <c r="S13" s="692"/>
      <c r="T13" s="692"/>
    </row>
    <row r="14" hidden="1">
      <c r="A14" s="13">
        <v>45245.0</v>
      </c>
      <c r="B14" s="15" t="s">
        <v>8843</v>
      </c>
      <c r="C14" s="15" t="s">
        <v>10</v>
      </c>
      <c r="D14" s="15">
        <v>15854.0</v>
      </c>
      <c r="E14" s="17">
        <v>37327.4</v>
      </c>
      <c r="F14" s="33"/>
      <c r="G14" s="38"/>
      <c r="H14" s="692"/>
      <c r="I14" s="692"/>
      <c r="J14" s="692"/>
      <c r="K14" s="692"/>
      <c r="L14" s="692"/>
      <c r="M14" s="692"/>
      <c r="N14" s="692"/>
      <c r="O14" s="692"/>
      <c r="P14" s="692"/>
      <c r="Q14" s="692"/>
      <c r="R14" s="692"/>
      <c r="S14" s="692"/>
      <c r="T14" s="692"/>
    </row>
    <row r="15" hidden="1">
      <c r="A15" s="225">
        <v>45303.0</v>
      </c>
      <c r="B15" s="226" t="s">
        <v>8843</v>
      </c>
      <c r="C15" s="226" t="s">
        <v>10</v>
      </c>
      <c r="D15" s="226">
        <v>16507.0</v>
      </c>
      <c r="E15" s="351">
        <v>93657.76</v>
      </c>
      <c r="F15" s="207" t="s">
        <v>7319</v>
      </c>
      <c r="G15" s="38"/>
      <c r="H15" s="692"/>
      <c r="I15" s="692"/>
      <c r="J15" s="692"/>
      <c r="K15" s="692"/>
      <c r="L15" s="692"/>
      <c r="M15" s="692"/>
      <c r="N15" s="692"/>
      <c r="O15" s="692"/>
      <c r="P15" s="692"/>
      <c r="Q15" s="692"/>
      <c r="R15" s="692"/>
      <c r="S15" s="692"/>
      <c r="T15" s="692"/>
    </row>
    <row r="16" hidden="1">
      <c r="A16" s="225">
        <v>45317.0</v>
      </c>
      <c r="B16" s="226" t="s">
        <v>8843</v>
      </c>
      <c r="C16" s="226" t="s">
        <v>10</v>
      </c>
      <c r="D16" s="226">
        <v>16691.0</v>
      </c>
      <c r="E16" s="351">
        <v>85163.14</v>
      </c>
      <c r="F16" s="207" t="s">
        <v>8172</v>
      </c>
      <c r="G16" s="38"/>
      <c r="H16" s="692"/>
      <c r="I16" s="692"/>
      <c r="J16" s="692"/>
      <c r="K16" s="692"/>
      <c r="L16" s="692"/>
      <c r="M16" s="692"/>
      <c r="N16" s="692"/>
      <c r="O16" s="692"/>
      <c r="P16" s="692"/>
      <c r="Q16" s="692"/>
      <c r="R16" s="692"/>
      <c r="S16" s="692"/>
      <c r="T16" s="692"/>
    </row>
    <row r="17" hidden="1">
      <c r="A17" s="225">
        <v>45321.0</v>
      </c>
      <c r="B17" s="226" t="s">
        <v>8843</v>
      </c>
      <c r="C17" s="226" t="s">
        <v>8856</v>
      </c>
      <c r="D17" s="226" t="s">
        <v>66</v>
      </c>
      <c r="E17" s="351">
        <v>28500.0</v>
      </c>
      <c r="F17" s="207" t="s">
        <v>8711</v>
      </c>
      <c r="G17" s="38"/>
      <c r="H17" s="692"/>
      <c r="I17" s="692"/>
      <c r="J17" s="692"/>
      <c r="K17" s="692"/>
      <c r="L17" s="692"/>
      <c r="M17" s="692"/>
      <c r="N17" s="692"/>
      <c r="O17" s="692"/>
      <c r="P17" s="692"/>
      <c r="Q17" s="692"/>
      <c r="R17" s="692"/>
      <c r="S17" s="692"/>
      <c r="T17" s="692"/>
    </row>
    <row r="18" hidden="1">
      <c r="A18" s="225">
        <v>45356.0</v>
      </c>
      <c r="B18" s="226" t="s">
        <v>8843</v>
      </c>
      <c r="C18" s="226" t="s">
        <v>8856</v>
      </c>
      <c r="D18" s="226" t="s">
        <v>66</v>
      </c>
      <c r="E18" s="351">
        <v>22100.0</v>
      </c>
      <c r="F18" s="207" t="s">
        <v>8172</v>
      </c>
      <c r="G18" s="38"/>
      <c r="H18" s="692"/>
      <c r="I18" s="692"/>
      <c r="J18" s="692"/>
      <c r="K18" s="692"/>
      <c r="L18" s="692"/>
      <c r="M18" s="692"/>
      <c r="N18" s="692"/>
      <c r="O18" s="692"/>
      <c r="P18" s="692"/>
      <c r="Q18" s="692"/>
      <c r="R18" s="692"/>
      <c r="S18" s="692"/>
      <c r="T18" s="692"/>
    </row>
    <row r="19" hidden="1">
      <c r="A19" s="225">
        <v>45364.0</v>
      </c>
      <c r="B19" s="226" t="s">
        <v>8843</v>
      </c>
      <c r="C19" s="226" t="s">
        <v>10</v>
      </c>
      <c r="D19" s="226" t="s">
        <v>8857</v>
      </c>
      <c r="E19" s="351">
        <v>174561.94</v>
      </c>
      <c r="F19" s="207" t="s">
        <v>7843</v>
      </c>
      <c r="G19" s="38"/>
      <c r="H19" s="692"/>
      <c r="I19" s="692"/>
      <c r="J19" s="692"/>
      <c r="K19" s="692"/>
      <c r="L19" s="692"/>
      <c r="M19" s="692"/>
      <c r="N19" s="692"/>
      <c r="O19" s="692"/>
      <c r="P19" s="692"/>
      <c r="Q19" s="692"/>
      <c r="R19" s="692"/>
      <c r="S19" s="692"/>
      <c r="T19" s="692"/>
    </row>
    <row r="20" hidden="1">
      <c r="A20" s="225">
        <v>45371.0</v>
      </c>
      <c r="B20" s="226" t="s">
        <v>8843</v>
      </c>
      <c r="C20" s="226" t="s">
        <v>10</v>
      </c>
      <c r="D20" s="226" t="s">
        <v>8858</v>
      </c>
      <c r="E20" s="351">
        <v>64244.23</v>
      </c>
      <c r="F20" s="207" t="s">
        <v>23</v>
      </c>
      <c r="G20" s="38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</row>
    <row r="21" ht="15.75" hidden="1" customHeight="1">
      <c r="A21" s="225">
        <v>45399.0</v>
      </c>
      <c r="B21" s="226" t="s">
        <v>8843</v>
      </c>
      <c r="C21" s="226" t="s">
        <v>10</v>
      </c>
      <c r="D21" s="226" t="s">
        <v>8859</v>
      </c>
      <c r="E21" s="351">
        <v>30766.56</v>
      </c>
      <c r="F21" s="31" t="s">
        <v>8860</v>
      </c>
      <c r="G21" s="38"/>
      <c r="H21" s="692"/>
      <c r="I21" s="692"/>
      <c r="J21" s="692"/>
      <c r="K21" s="692"/>
      <c r="L21" s="692"/>
      <c r="M21" s="692"/>
      <c r="N21" s="692"/>
      <c r="O21" s="692"/>
      <c r="P21" s="692"/>
      <c r="Q21" s="692"/>
      <c r="R21" s="692"/>
      <c r="S21" s="692"/>
      <c r="T21" s="692"/>
    </row>
    <row r="22" ht="15.75" hidden="1" customHeight="1">
      <c r="A22" s="225">
        <v>45406.0</v>
      </c>
      <c r="B22" s="226" t="s">
        <v>8843</v>
      </c>
      <c r="C22" s="226" t="s">
        <v>10</v>
      </c>
      <c r="D22" s="226" t="s">
        <v>8861</v>
      </c>
      <c r="E22" s="351">
        <v>21633.06</v>
      </c>
      <c r="F22" s="43"/>
      <c r="G22" s="38"/>
      <c r="H22" s="692"/>
      <c r="I22" s="692"/>
      <c r="J22" s="692"/>
      <c r="K22" s="692"/>
      <c r="L22" s="692"/>
      <c r="M22" s="692"/>
      <c r="N22" s="692"/>
      <c r="O22" s="692"/>
      <c r="P22" s="692"/>
      <c r="Q22" s="692"/>
      <c r="R22" s="692"/>
      <c r="S22" s="692"/>
      <c r="T22" s="692"/>
    </row>
    <row r="23" ht="15.75" hidden="1" customHeight="1">
      <c r="A23" s="225">
        <v>45412.0</v>
      </c>
      <c r="B23" s="226" t="s">
        <v>8843</v>
      </c>
      <c r="C23" s="226" t="s">
        <v>10</v>
      </c>
      <c r="D23" s="226" t="s">
        <v>8862</v>
      </c>
      <c r="E23" s="351">
        <v>34999.39</v>
      </c>
      <c r="F23" s="33"/>
      <c r="G23" s="38"/>
      <c r="H23" s="692"/>
      <c r="I23" s="692"/>
      <c r="J23" s="692"/>
      <c r="K23" s="692"/>
      <c r="L23" s="692"/>
      <c r="M23" s="692"/>
      <c r="N23" s="692"/>
      <c r="O23" s="692"/>
      <c r="P23" s="692"/>
      <c r="Q23" s="692"/>
      <c r="R23" s="692"/>
      <c r="S23" s="692"/>
      <c r="T23" s="692"/>
    </row>
    <row r="24" ht="15.75" hidden="1" customHeight="1">
      <c r="A24" s="225">
        <v>45415.0</v>
      </c>
      <c r="B24" s="226" t="s">
        <v>8843</v>
      </c>
      <c r="C24" s="226" t="s">
        <v>10</v>
      </c>
      <c r="D24" s="226" t="s">
        <v>8863</v>
      </c>
      <c r="E24" s="351">
        <v>51773.87</v>
      </c>
      <c r="F24" s="207" t="s">
        <v>8864</v>
      </c>
      <c r="G24" s="38"/>
      <c r="H24" s="692"/>
      <c r="I24" s="692"/>
      <c r="J24" s="692"/>
      <c r="K24" s="692"/>
      <c r="L24" s="692"/>
      <c r="M24" s="692"/>
      <c r="N24" s="692"/>
      <c r="O24" s="692"/>
      <c r="P24" s="692"/>
      <c r="Q24" s="692"/>
      <c r="R24" s="692"/>
      <c r="S24" s="692"/>
      <c r="T24" s="692"/>
    </row>
    <row r="25" ht="15.75" hidden="1" customHeight="1">
      <c r="A25" s="225">
        <v>45437.0</v>
      </c>
      <c r="B25" s="226" t="s">
        <v>8843</v>
      </c>
      <c r="C25" s="226" t="s">
        <v>10</v>
      </c>
      <c r="D25" s="226" t="s">
        <v>8865</v>
      </c>
      <c r="E25" s="351">
        <v>101044.49</v>
      </c>
      <c r="F25" s="36" t="s">
        <v>113</v>
      </c>
      <c r="G25" s="38"/>
      <c r="H25" s="692"/>
      <c r="I25" s="692"/>
      <c r="J25" s="692"/>
      <c r="K25" s="692"/>
      <c r="L25" s="692"/>
      <c r="M25" s="692"/>
      <c r="N25" s="692"/>
      <c r="O25" s="692"/>
      <c r="P25" s="692"/>
      <c r="Q25" s="692"/>
      <c r="R25" s="692"/>
      <c r="S25" s="692"/>
      <c r="T25" s="692"/>
    </row>
    <row r="26" ht="15.75" hidden="1" customHeight="1">
      <c r="A26" s="225">
        <v>45455.0</v>
      </c>
      <c r="B26" s="226" t="s">
        <v>8843</v>
      </c>
      <c r="C26" s="226" t="s">
        <v>10</v>
      </c>
      <c r="D26" s="226" t="s">
        <v>8866</v>
      </c>
      <c r="E26" s="351">
        <v>73557.95</v>
      </c>
      <c r="F26" s="33"/>
      <c r="G26" s="38"/>
      <c r="H26" s="692"/>
      <c r="I26" s="692"/>
      <c r="J26" s="692"/>
      <c r="K26" s="692"/>
      <c r="L26" s="692"/>
      <c r="M26" s="692"/>
      <c r="N26" s="692"/>
      <c r="O26" s="692"/>
      <c r="P26" s="692"/>
      <c r="Q26" s="692"/>
      <c r="R26" s="692"/>
      <c r="S26" s="692"/>
      <c r="T26" s="692"/>
    </row>
    <row r="27" ht="15.75" hidden="1" customHeight="1">
      <c r="A27" s="225">
        <v>45476.0</v>
      </c>
      <c r="B27" s="226" t="s">
        <v>8843</v>
      </c>
      <c r="C27" s="226" t="s">
        <v>10</v>
      </c>
      <c r="D27" s="226" t="s">
        <v>8867</v>
      </c>
      <c r="E27" s="351">
        <v>71542.95</v>
      </c>
      <c r="F27" s="207" t="s">
        <v>253</v>
      </c>
      <c r="G27" s="38"/>
      <c r="H27" s="692"/>
      <c r="I27" s="692"/>
      <c r="J27" s="692"/>
      <c r="K27" s="692"/>
      <c r="L27" s="692"/>
      <c r="M27" s="692"/>
      <c r="N27" s="692"/>
      <c r="O27" s="692"/>
      <c r="P27" s="692"/>
      <c r="Q27" s="692"/>
      <c r="R27" s="692"/>
      <c r="S27" s="692"/>
      <c r="T27" s="692"/>
    </row>
    <row r="28" ht="15.75" hidden="1" customHeight="1">
      <c r="A28" s="225">
        <v>45491.0</v>
      </c>
      <c r="B28" s="226" t="s">
        <v>8843</v>
      </c>
      <c r="C28" s="226" t="s">
        <v>10</v>
      </c>
      <c r="D28" s="226">
        <v>862620.0</v>
      </c>
      <c r="E28" s="351">
        <v>105000.0</v>
      </c>
      <c r="F28" s="36" t="s">
        <v>126</v>
      </c>
      <c r="G28" s="38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</row>
    <row r="29" ht="15.75" hidden="1" customHeight="1">
      <c r="A29" s="225">
        <v>45492.0</v>
      </c>
      <c r="B29" s="226" t="s">
        <v>8843</v>
      </c>
      <c r="C29" s="226" t="s">
        <v>10</v>
      </c>
      <c r="D29" s="226">
        <v>862622.0</v>
      </c>
      <c r="E29" s="351">
        <v>24000.0</v>
      </c>
      <c r="F29" s="33"/>
      <c r="G29" s="38"/>
      <c r="H29" s="692"/>
      <c r="I29" s="692"/>
      <c r="J29" s="692"/>
      <c r="K29" s="692"/>
      <c r="L29" s="692"/>
      <c r="M29" s="692"/>
      <c r="N29" s="692"/>
      <c r="O29" s="692"/>
      <c r="P29" s="692"/>
      <c r="Q29" s="692"/>
      <c r="R29" s="692"/>
      <c r="S29" s="692"/>
      <c r="T29" s="692"/>
    </row>
    <row r="30" ht="15.75" hidden="1" customHeight="1">
      <c r="A30" s="225">
        <v>45493.0</v>
      </c>
      <c r="B30" s="226" t="s">
        <v>8843</v>
      </c>
      <c r="C30" s="226" t="s">
        <v>10</v>
      </c>
      <c r="D30" s="226" t="s">
        <v>8868</v>
      </c>
      <c r="E30" s="351">
        <v>72910.23</v>
      </c>
      <c r="F30" s="36" t="s">
        <v>8869</v>
      </c>
      <c r="G30" s="38"/>
      <c r="H30" s="692"/>
      <c r="I30" s="692"/>
      <c r="J30" s="692"/>
      <c r="K30" s="692"/>
      <c r="L30" s="692"/>
      <c r="M30" s="692"/>
      <c r="N30" s="692"/>
      <c r="O30" s="692"/>
      <c r="P30" s="692"/>
      <c r="Q30" s="692"/>
      <c r="R30" s="692"/>
      <c r="S30" s="692"/>
      <c r="T30" s="692"/>
    </row>
    <row r="31" ht="15.75" hidden="1" customHeight="1">
      <c r="A31" s="225">
        <v>45504.0</v>
      </c>
      <c r="B31" s="226" t="s">
        <v>8843</v>
      </c>
      <c r="C31" s="226" t="s">
        <v>10</v>
      </c>
      <c r="D31" s="226" t="s">
        <v>8870</v>
      </c>
      <c r="E31" s="351">
        <v>143261.09</v>
      </c>
      <c r="F31" s="33"/>
      <c r="G31" s="187" t="s">
        <v>8871</v>
      </c>
      <c r="H31" s="692"/>
      <c r="I31" s="692"/>
      <c r="J31" s="692"/>
      <c r="K31" s="692"/>
      <c r="L31" s="692"/>
      <c r="M31" s="692"/>
      <c r="N31" s="692"/>
      <c r="O31" s="692"/>
      <c r="P31" s="692"/>
      <c r="Q31" s="692"/>
      <c r="R31" s="692"/>
      <c r="S31" s="692"/>
      <c r="T31" s="692"/>
    </row>
    <row r="32" ht="15.75" hidden="1" customHeight="1">
      <c r="A32" s="225">
        <v>45526.0</v>
      </c>
      <c r="B32" s="226" t="s">
        <v>8843</v>
      </c>
      <c r="C32" s="226" t="s">
        <v>10</v>
      </c>
      <c r="D32" s="226">
        <v>862630.0</v>
      </c>
      <c r="E32" s="351">
        <v>28800.0</v>
      </c>
      <c r="F32" s="207" t="s">
        <v>7918</v>
      </c>
      <c r="G32" s="38"/>
      <c r="H32" s="692"/>
      <c r="I32" s="692"/>
      <c r="J32" s="692"/>
      <c r="K32" s="692"/>
      <c r="L32" s="692"/>
      <c r="M32" s="692"/>
      <c r="N32" s="692"/>
      <c r="O32" s="692"/>
      <c r="P32" s="692"/>
      <c r="Q32" s="692"/>
      <c r="R32" s="692"/>
      <c r="S32" s="692"/>
      <c r="T32" s="692"/>
    </row>
    <row r="33" ht="15.75" hidden="1" customHeight="1">
      <c r="A33" s="225">
        <v>45527.0</v>
      </c>
      <c r="B33" s="226" t="s">
        <v>8843</v>
      </c>
      <c r="C33" s="226" t="s">
        <v>10</v>
      </c>
      <c r="D33" s="226">
        <v>18798.0</v>
      </c>
      <c r="E33" s="351">
        <v>173030.02</v>
      </c>
      <c r="F33" s="36" t="s">
        <v>8872</v>
      </c>
      <c r="G33" s="38"/>
      <c r="H33" s="692"/>
      <c r="I33" s="692"/>
      <c r="J33" s="692"/>
      <c r="K33" s="692"/>
      <c r="L33" s="692"/>
      <c r="M33" s="692"/>
      <c r="N33" s="692"/>
      <c r="O33" s="692"/>
      <c r="P33" s="692"/>
      <c r="Q33" s="692"/>
      <c r="R33" s="692"/>
      <c r="S33" s="692"/>
      <c r="T33" s="692"/>
    </row>
    <row r="34" ht="15.75" hidden="1" customHeight="1">
      <c r="A34" s="225">
        <v>45535.0</v>
      </c>
      <c r="B34" s="226" t="s">
        <v>8843</v>
      </c>
      <c r="C34" s="226" t="s">
        <v>10</v>
      </c>
      <c r="D34" s="226">
        <v>18902.0</v>
      </c>
      <c r="E34" s="351">
        <v>68694.31</v>
      </c>
      <c r="F34" s="33"/>
      <c r="G34" s="38"/>
      <c r="H34" s="692"/>
      <c r="I34" s="692"/>
      <c r="J34" s="692"/>
      <c r="K34" s="692"/>
      <c r="L34" s="692"/>
      <c r="M34" s="692"/>
      <c r="N34" s="692"/>
      <c r="O34" s="692"/>
      <c r="P34" s="692"/>
      <c r="Q34" s="692"/>
      <c r="R34" s="692"/>
      <c r="S34" s="692"/>
      <c r="T34" s="692"/>
    </row>
    <row r="35" ht="15.75" hidden="1" customHeight="1">
      <c r="A35" s="225">
        <v>45553.0</v>
      </c>
      <c r="B35" s="226" t="s">
        <v>8843</v>
      </c>
      <c r="C35" s="226" t="s">
        <v>10</v>
      </c>
      <c r="D35" s="226">
        <v>19054.0</v>
      </c>
      <c r="E35" s="351">
        <v>23545.99</v>
      </c>
      <c r="F35" s="36" t="s">
        <v>8873</v>
      </c>
      <c r="G35" s="38"/>
      <c r="H35" s="692"/>
      <c r="I35" s="692"/>
      <c r="J35" s="692"/>
      <c r="K35" s="692"/>
      <c r="L35" s="692"/>
      <c r="M35" s="692"/>
      <c r="N35" s="692"/>
      <c r="O35" s="692"/>
      <c r="P35" s="692"/>
      <c r="Q35" s="692"/>
      <c r="R35" s="692"/>
      <c r="S35" s="692"/>
      <c r="T35" s="692"/>
    </row>
    <row r="36" ht="15.75" hidden="1" customHeight="1">
      <c r="A36" s="225">
        <v>45556.0</v>
      </c>
      <c r="B36" s="226" t="s">
        <v>8843</v>
      </c>
      <c r="C36" s="226" t="s">
        <v>10</v>
      </c>
      <c r="D36" s="226">
        <v>19090.0</v>
      </c>
      <c r="E36" s="351">
        <v>46413.56</v>
      </c>
      <c r="F36" s="33"/>
      <c r="G36" s="38"/>
      <c r="H36" s="692"/>
      <c r="I36" s="692"/>
      <c r="J36" s="692"/>
      <c r="K36" s="692"/>
      <c r="L36" s="692"/>
      <c r="M36" s="692"/>
      <c r="N36" s="692"/>
      <c r="O36" s="692"/>
      <c r="P36" s="692"/>
      <c r="Q36" s="692"/>
      <c r="R36" s="692"/>
      <c r="S36" s="692"/>
      <c r="T36" s="692"/>
    </row>
    <row r="37" ht="15.75" hidden="1" customHeight="1">
      <c r="A37" s="225">
        <v>45569.0</v>
      </c>
      <c r="B37" s="226" t="s">
        <v>8843</v>
      </c>
      <c r="C37" s="226" t="s">
        <v>10</v>
      </c>
      <c r="D37" s="226">
        <v>19213.0</v>
      </c>
      <c r="E37" s="351">
        <v>96639.98</v>
      </c>
      <c r="F37" s="207" t="s">
        <v>8874</v>
      </c>
      <c r="G37" s="188"/>
      <c r="H37" s="692"/>
      <c r="I37" s="692"/>
      <c r="J37" s="692"/>
      <c r="K37" s="692"/>
      <c r="L37" s="692"/>
      <c r="M37" s="692"/>
      <c r="N37" s="692"/>
      <c r="O37" s="692"/>
      <c r="P37" s="692"/>
      <c r="Q37" s="692"/>
      <c r="R37" s="692"/>
      <c r="S37" s="692"/>
      <c r="T37" s="692"/>
    </row>
    <row r="38" ht="15.75" hidden="1" customHeight="1">
      <c r="A38" s="225">
        <v>45588.0</v>
      </c>
      <c r="B38" s="226" t="s">
        <v>8843</v>
      </c>
      <c r="C38" s="226" t="s">
        <v>10</v>
      </c>
      <c r="D38" s="226">
        <v>19384.0</v>
      </c>
      <c r="E38" s="351">
        <v>184342.03</v>
      </c>
      <c r="F38" s="36" t="s">
        <v>8875</v>
      </c>
      <c r="G38" s="186" t="s">
        <v>8876</v>
      </c>
      <c r="H38" s="692"/>
      <c r="I38" s="692"/>
      <c r="J38" s="692"/>
      <c r="K38" s="692"/>
      <c r="L38" s="692"/>
      <c r="M38" s="692"/>
      <c r="N38" s="692"/>
      <c r="O38" s="692"/>
      <c r="P38" s="692"/>
      <c r="Q38" s="692"/>
      <c r="R38" s="692"/>
      <c r="S38" s="692"/>
      <c r="T38" s="692"/>
    </row>
    <row r="39" ht="15.75" hidden="1" customHeight="1">
      <c r="A39" s="225">
        <v>45621.0</v>
      </c>
      <c r="B39" s="226" t="s">
        <v>8843</v>
      </c>
      <c r="C39" s="226" t="s">
        <v>679</v>
      </c>
      <c r="D39" s="226" t="s">
        <v>66</v>
      </c>
      <c r="E39" s="351">
        <v>-1432.41</v>
      </c>
      <c r="F39" s="33"/>
      <c r="G39" s="38"/>
      <c r="H39" s="692"/>
      <c r="I39" s="692"/>
      <c r="J39" s="692"/>
      <c r="K39" s="692"/>
      <c r="L39" s="692"/>
      <c r="M39" s="692"/>
      <c r="N39" s="692"/>
      <c r="O39" s="692"/>
      <c r="P39" s="692"/>
      <c r="Q39" s="692"/>
      <c r="R39" s="692"/>
      <c r="S39" s="692"/>
      <c r="T39" s="692"/>
    </row>
    <row r="40" ht="15.75" hidden="1" customHeight="1">
      <c r="A40" s="225">
        <v>45604.0</v>
      </c>
      <c r="B40" s="226" t="s">
        <v>8843</v>
      </c>
      <c r="C40" s="226" t="s">
        <v>10</v>
      </c>
      <c r="D40" s="226">
        <v>19531.0</v>
      </c>
      <c r="E40" s="351">
        <v>52001.84</v>
      </c>
      <c r="F40" s="31" t="s">
        <v>8877</v>
      </c>
      <c r="G40" s="38"/>
      <c r="H40" s="692"/>
      <c r="I40" s="692"/>
      <c r="J40" s="692"/>
      <c r="K40" s="692"/>
      <c r="L40" s="692"/>
      <c r="M40" s="692"/>
      <c r="N40" s="692"/>
      <c r="O40" s="692"/>
      <c r="P40" s="692"/>
      <c r="Q40" s="692"/>
      <c r="R40" s="692"/>
      <c r="S40" s="692"/>
      <c r="T40" s="692"/>
    </row>
    <row r="41" ht="15.75" hidden="1" customHeight="1">
      <c r="A41" s="225">
        <v>45609.0</v>
      </c>
      <c r="B41" s="226" t="s">
        <v>8843</v>
      </c>
      <c r="C41" s="226" t="s">
        <v>10</v>
      </c>
      <c r="D41" s="226">
        <v>19563.0</v>
      </c>
      <c r="E41" s="351">
        <v>12237.43</v>
      </c>
      <c r="F41" s="43"/>
      <c r="G41" s="231" t="s">
        <v>8878</v>
      </c>
      <c r="H41" s="692"/>
      <c r="I41" s="692"/>
      <c r="J41" s="692"/>
      <c r="K41" s="692"/>
      <c r="L41" s="692"/>
      <c r="M41" s="692"/>
      <c r="N41" s="692"/>
      <c r="O41" s="692"/>
      <c r="P41" s="692"/>
      <c r="Q41" s="692"/>
      <c r="R41" s="692"/>
      <c r="S41" s="692"/>
      <c r="T41" s="692"/>
    </row>
    <row r="42" ht="15.75" hidden="1" customHeight="1">
      <c r="A42" s="225">
        <v>45643.0</v>
      </c>
      <c r="B42" s="226" t="s">
        <v>8843</v>
      </c>
      <c r="C42" s="226" t="s">
        <v>679</v>
      </c>
      <c r="D42" s="226" t="s">
        <v>66</v>
      </c>
      <c r="E42" s="351">
        <v>-2045.53</v>
      </c>
      <c r="F42" s="43"/>
      <c r="G42" s="38"/>
      <c r="H42" s="692"/>
      <c r="I42" s="692"/>
      <c r="J42" s="692"/>
      <c r="K42" s="692"/>
      <c r="L42" s="692"/>
      <c r="M42" s="692"/>
      <c r="N42" s="692"/>
      <c r="O42" s="692"/>
      <c r="P42" s="692"/>
      <c r="Q42" s="692"/>
      <c r="R42" s="692"/>
      <c r="S42" s="692"/>
      <c r="T42" s="692"/>
    </row>
    <row r="43" ht="15.75" hidden="1" customHeight="1">
      <c r="A43" s="225">
        <v>45609.0</v>
      </c>
      <c r="B43" s="226" t="s">
        <v>8843</v>
      </c>
      <c r="C43" s="226" t="s">
        <v>10</v>
      </c>
      <c r="D43" s="226">
        <v>19560.0</v>
      </c>
      <c r="E43" s="351">
        <v>112053.0</v>
      </c>
      <c r="F43" s="33"/>
      <c r="G43" s="38"/>
      <c r="H43" s="692"/>
      <c r="I43" s="692"/>
      <c r="J43" s="692"/>
      <c r="K43" s="692"/>
      <c r="L43" s="692"/>
      <c r="M43" s="692"/>
      <c r="N43" s="692"/>
      <c r="O43" s="692"/>
      <c r="P43" s="692"/>
      <c r="Q43" s="692"/>
      <c r="R43" s="692"/>
      <c r="S43" s="692"/>
      <c r="T43" s="692"/>
    </row>
    <row r="44" ht="15.75" hidden="1" customHeight="1">
      <c r="A44" s="225">
        <v>45633.0</v>
      </c>
      <c r="B44" s="226" t="s">
        <v>8843</v>
      </c>
      <c r="C44" s="226" t="s">
        <v>10</v>
      </c>
      <c r="D44" s="226">
        <v>19757.0</v>
      </c>
      <c r="E44" s="351">
        <v>65683.26</v>
      </c>
      <c r="F44" s="31" t="s">
        <v>8879</v>
      </c>
      <c r="G44" s="38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692"/>
    </row>
    <row r="45" ht="15.75" hidden="1" customHeight="1">
      <c r="A45" s="225">
        <v>45644.0</v>
      </c>
      <c r="B45" s="226" t="s">
        <v>8843</v>
      </c>
      <c r="C45" s="226" t="s">
        <v>10</v>
      </c>
      <c r="D45" s="226">
        <v>19852.0</v>
      </c>
      <c r="E45" s="351">
        <v>145824.71</v>
      </c>
      <c r="F45" s="43"/>
      <c r="G45" s="85" t="s">
        <v>8880</v>
      </c>
      <c r="H45" s="692"/>
      <c r="I45" s="692"/>
      <c r="J45" s="692"/>
      <c r="K45" s="692"/>
      <c r="L45" s="692"/>
      <c r="M45" s="692"/>
      <c r="N45" s="692"/>
      <c r="O45" s="692"/>
      <c r="P45" s="692"/>
      <c r="Q45" s="692"/>
      <c r="R45" s="692"/>
      <c r="S45" s="692"/>
      <c r="T45" s="692"/>
    </row>
    <row r="46" ht="15.75" hidden="1" customHeight="1">
      <c r="A46" s="225">
        <v>45644.0</v>
      </c>
      <c r="B46" s="226" t="s">
        <v>8843</v>
      </c>
      <c r="C46" s="226" t="s">
        <v>679</v>
      </c>
      <c r="D46" s="226" t="s">
        <v>66</v>
      </c>
      <c r="E46" s="351">
        <v>-4488.0</v>
      </c>
      <c r="F46" s="33"/>
      <c r="G46" s="188"/>
      <c r="H46" s="692"/>
      <c r="I46" s="692"/>
      <c r="J46" s="692"/>
      <c r="K46" s="692"/>
      <c r="L46" s="692"/>
      <c r="M46" s="692"/>
      <c r="N46" s="692"/>
      <c r="O46" s="692"/>
      <c r="P46" s="692"/>
      <c r="Q46" s="692"/>
      <c r="R46" s="692"/>
      <c r="S46" s="692"/>
      <c r="T46" s="692"/>
    </row>
    <row r="47" ht="15.75" hidden="1" customHeight="1">
      <c r="A47" s="225">
        <v>45653.0</v>
      </c>
      <c r="B47" s="226" t="s">
        <v>8843</v>
      </c>
      <c r="C47" s="226" t="s">
        <v>10</v>
      </c>
      <c r="D47" s="226">
        <v>19913.0</v>
      </c>
      <c r="E47" s="351">
        <v>50849.77</v>
      </c>
      <c r="F47" s="31" t="s">
        <v>8881</v>
      </c>
      <c r="G47" s="186" t="s">
        <v>8882</v>
      </c>
      <c r="H47" s="692"/>
      <c r="I47" s="692"/>
      <c r="J47" s="692"/>
      <c r="K47" s="692"/>
      <c r="L47" s="692"/>
      <c r="M47" s="692"/>
      <c r="N47" s="692"/>
      <c r="O47" s="692"/>
      <c r="P47" s="692"/>
      <c r="Q47" s="692"/>
      <c r="R47" s="692"/>
      <c r="S47" s="692"/>
      <c r="T47" s="692"/>
    </row>
    <row r="48" ht="15.75" hidden="1" customHeight="1">
      <c r="A48" s="225">
        <v>45660.0</v>
      </c>
      <c r="B48" s="226" t="s">
        <v>8843</v>
      </c>
      <c r="C48" s="226" t="s">
        <v>10</v>
      </c>
      <c r="D48" s="226">
        <v>19936.0</v>
      </c>
      <c r="E48" s="351">
        <v>198664.99</v>
      </c>
      <c r="F48" s="33"/>
      <c r="G48" s="188"/>
      <c r="H48" s="692"/>
      <c r="I48" s="692"/>
      <c r="J48" s="692"/>
      <c r="K48" s="692"/>
      <c r="L48" s="692"/>
      <c r="M48" s="692"/>
      <c r="N48" s="692"/>
      <c r="O48" s="692"/>
      <c r="P48" s="692"/>
      <c r="Q48" s="692"/>
      <c r="R48" s="692"/>
      <c r="S48" s="692"/>
      <c r="T48" s="692"/>
    </row>
    <row r="49" ht="15.75" hidden="1" customHeight="1">
      <c r="A49" s="225">
        <v>45668.0</v>
      </c>
      <c r="B49" s="226" t="s">
        <v>8843</v>
      </c>
      <c r="C49" s="226" t="s">
        <v>10</v>
      </c>
      <c r="D49" s="226">
        <v>19976.0</v>
      </c>
      <c r="E49" s="351">
        <v>55255.17</v>
      </c>
      <c r="F49" s="207" t="s">
        <v>8883</v>
      </c>
      <c r="G49" s="189"/>
      <c r="H49" s="692"/>
      <c r="I49" s="692"/>
      <c r="J49" s="692"/>
      <c r="K49" s="692"/>
      <c r="L49" s="692"/>
      <c r="M49" s="692"/>
      <c r="N49" s="692"/>
      <c r="O49" s="692"/>
      <c r="P49" s="692"/>
      <c r="Q49" s="692"/>
      <c r="R49" s="692"/>
      <c r="S49" s="692"/>
      <c r="T49" s="692"/>
    </row>
    <row r="50" ht="15.75" hidden="1" customHeight="1">
      <c r="A50" s="225">
        <v>45679.0</v>
      </c>
      <c r="B50" s="226" t="s">
        <v>8843</v>
      </c>
      <c r="C50" s="226" t="s">
        <v>10</v>
      </c>
      <c r="D50" s="226">
        <v>20035.0</v>
      </c>
      <c r="E50" s="351">
        <v>87019.35</v>
      </c>
      <c r="F50" s="31" t="s">
        <v>8884</v>
      </c>
      <c r="G50" s="228" t="s">
        <v>8885</v>
      </c>
      <c r="H50" s="692"/>
      <c r="I50" s="692"/>
      <c r="J50" s="692"/>
      <c r="K50" s="692"/>
      <c r="L50" s="692"/>
      <c r="M50" s="692"/>
      <c r="N50" s="692"/>
      <c r="O50" s="692"/>
      <c r="P50" s="692"/>
      <c r="Q50" s="692"/>
      <c r="R50" s="692"/>
      <c r="S50" s="692"/>
      <c r="T50" s="692"/>
    </row>
    <row r="51" ht="15.75" hidden="1" customHeight="1">
      <c r="A51" s="225">
        <v>45681.0</v>
      </c>
      <c r="B51" s="226" t="s">
        <v>8843</v>
      </c>
      <c r="C51" s="226" t="s">
        <v>679</v>
      </c>
      <c r="D51" s="226" t="s">
        <v>66</v>
      </c>
      <c r="E51" s="351">
        <v>-31485.8</v>
      </c>
      <c r="F51" s="43"/>
      <c r="G51" s="228" t="s">
        <v>8886</v>
      </c>
      <c r="H51" s="692"/>
      <c r="I51" s="692"/>
      <c r="J51" s="692"/>
      <c r="K51" s="692"/>
      <c r="L51" s="692"/>
      <c r="M51" s="692"/>
      <c r="N51" s="692"/>
      <c r="O51" s="692"/>
      <c r="P51" s="692"/>
      <c r="Q51" s="692"/>
      <c r="R51" s="692"/>
      <c r="S51" s="692"/>
      <c r="T51" s="692"/>
    </row>
    <row r="52" ht="15.75" hidden="1" customHeight="1">
      <c r="A52" s="225">
        <v>45681.0</v>
      </c>
      <c r="B52" s="226" t="s">
        <v>8843</v>
      </c>
      <c r="C52" s="226" t="s">
        <v>10</v>
      </c>
      <c r="D52" s="226">
        <v>20076.0</v>
      </c>
      <c r="E52" s="351">
        <v>28687.41</v>
      </c>
      <c r="F52" s="43"/>
      <c r="G52" s="38"/>
      <c r="H52" s="692"/>
      <c r="I52" s="692"/>
      <c r="J52" s="692"/>
      <c r="K52" s="692"/>
      <c r="L52" s="692"/>
      <c r="M52" s="692"/>
      <c r="N52" s="692"/>
      <c r="O52" s="692"/>
      <c r="P52" s="692"/>
      <c r="Q52" s="692"/>
      <c r="R52" s="692"/>
      <c r="S52" s="692"/>
      <c r="T52" s="692"/>
    </row>
    <row r="53" ht="15.75" hidden="1" customHeight="1">
      <c r="A53" s="225">
        <v>45686.0</v>
      </c>
      <c r="B53" s="226" t="s">
        <v>8843</v>
      </c>
      <c r="C53" s="226" t="s">
        <v>10</v>
      </c>
      <c r="D53" s="226">
        <v>20112.0</v>
      </c>
      <c r="E53" s="351">
        <v>77239.52</v>
      </c>
      <c r="F53" s="43"/>
      <c r="G53" s="38"/>
      <c r="H53" s="692"/>
      <c r="I53" s="692"/>
      <c r="J53" s="692"/>
      <c r="K53" s="692"/>
      <c r="L53" s="692"/>
      <c r="M53" s="692"/>
      <c r="N53" s="692"/>
      <c r="O53" s="692"/>
      <c r="P53" s="692"/>
      <c r="Q53" s="692"/>
      <c r="R53" s="692"/>
      <c r="S53" s="692"/>
      <c r="T53" s="692"/>
    </row>
    <row r="54" ht="15.75" hidden="1" customHeight="1">
      <c r="A54" s="225">
        <v>45688.0</v>
      </c>
      <c r="B54" s="226" t="s">
        <v>8843</v>
      </c>
      <c r="C54" s="226" t="s">
        <v>10</v>
      </c>
      <c r="D54" s="226">
        <v>20125.0</v>
      </c>
      <c r="E54" s="351">
        <v>14119.12</v>
      </c>
      <c r="F54" s="33"/>
      <c r="G54" s="38"/>
      <c r="H54" s="692"/>
      <c r="I54" s="692"/>
      <c r="J54" s="692"/>
      <c r="K54" s="692"/>
      <c r="L54" s="692"/>
      <c r="M54" s="692"/>
      <c r="N54" s="692"/>
      <c r="O54" s="692"/>
      <c r="P54" s="692"/>
      <c r="Q54" s="692"/>
      <c r="R54" s="692"/>
      <c r="S54" s="692"/>
      <c r="T54" s="692"/>
    </row>
    <row r="55" ht="15.75" hidden="1" customHeight="1">
      <c r="A55" s="696">
        <v>45693.0</v>
      </c>
      <c r="B55" s="697" t="s">
        <v>8843</v>
      </c>
      <c r="C55" s="697" t="s">
        <v>10</v>
      </c>
      <c r="D55" s="697">
        <v>20157.0</v>
      </c>
      <c r="E55" s="698">
        <v>214756.19</v>
      </c>
      <c r="F55" s="697" t="s">
        <v>8887</v>
      </c>
      <c r="G55" s="699" t="s">
        <v>8888</v>
      </c>
      <c r="H55" s="700"/>
      <c r="I55" s="700"/>
      <c r="J55" s="700"/>
      <c r="K55" s="700"/>
      <c r="L55" s="700"/>
      <c r="M55" s="700"/>
      <c r="N55" s="700"/>
      <c r="O55" s="700"/>
      <c r="P55" s="700"/>
      <c r="Q55" s="700"/>
      <c r="R55" s="700"/>
      <c r="S55" s="700"/>
      <c r="T55" s="700"/>
      <c r="U55" s="599"/>
      <c r="V55" s="599"/>
      <c r="W55" s="599"/>
      <c r="X55" s="599"/>
      <c r="Y55" s="599"/>
      <c r="Z55" s="599"/>
    </row>
    <row r="56" ht="15.75" hidden="1" customHeight="1">
      <c r="A56" s="225">
        <v>45693.0</v>
      </c>
      <c r="B56" s="226" t="s">
        <v>8843</v>
      </c>
      <c r="C56" s="226" t="s">
        <v>10</v>
      </c>
      <c r="D56" s="226">
        <v>20164.0</v>
      </c>
      <c r="E56" s="351">
        <v>20880.64</v>
      </c>
      <c r="F56" s="31" t="s">
        <v>7404</v>
      </c>
      <c r="G56" s="38"/>
      <c r="H56" s="692"/>
      <c r="I56" s="692"/>
      <c r="J56" s="692"/>
      <c r="K56" s="692"/>
      <c r="L56" s="692"/>
      <c r="M56" s="692"/>
      <c r="N56" s="692"/>
      <c r="O56" s="692"/>
      <c r="P56" s="692"/>
      <c r="Q56" s="692"/>
      <c r="R56" s="692"/>
      <c r="S56" s="692"/>
      <c r="T56" s="692"/>
    </row>
    <row r="57" ht="15.75" hidden="1" customHeight="1">
      <c r="A57" s="225">
        <v>45693.0</v>
      </c>
      <c r="B57" s="226" t="s">
        <v>8843</v>
      </c>
      <c r="C57" s="226" t="s">
        <v>10</v>
      </c>
      <c r="D57" s="226">
        <v>20169.0</v>
      </c>
      <c r="E57" s="351">
        <v>125000.0</v>
      </c>
      <c r="F57" s="43"/>
      <c r="G57" s="38"/>
      <c r="H57" s="692"/>
      <c r="I57" s="692"/>
      <c r="J57" s="692"/>
      <c r="K57" s="692"/>
      <c r="L57" s="692"/>
      <c r="M57" s="692"/>
      <c r="N57" s="692"/>
      <c r="O57" s="692"/>
      <c r="P57" s="692"/>
      <c r="Q57" s="692"/>
      <c r="R57" s="692"/>
      <c r="S57" s="692"/>
      <c r="T57" s="692"/>
    </row>
    <row r="58" ht="15.75" hidden="1" customHeight="1">
      <c r="A58" s="225">
        <v>45693.0</v>
      </c>
      <c r="B58" s="226" t="s">
        <v>8843</v>
      </c>
      <c r="C58" s="226" t="s">
        <v>10</v>
      </c>
      <c r="D58" s="226">
        <v>20170.0</v>
      </c>
      <c r="E58" s="351">
        <v>43738.59</v>
      </c>
      <c r="F58" s="43"/>
      <c r="G58" s="85" t="s">
        <v>8888</v>
      </c>
      <c r="H58" s="692"/>
      <c r="I58" s="692"/>
      <c r="J58" s="692"/>
      <c r="K58" s="692"/>
      <c r="L58" s="692"/>
      <c r="M58" s="692"/>
      <c r="N58" s="692"/>
      <c r="O58" s="692"/>
      <c r="P58" s="692"/>
      <c r="Q58" s="692"/>
      <c r="R58" s="692"/>
      <c r="S58" s="692"/>
      <c r="T58" s="692"/>
    </row>
    <row r="59" ht="15.75" hidden="1" customHeight="1">
      <c r="A59" s="225">
        <v>45693.0</v>
      </c>
      <c r="B59" s="226" t="s">
        <v>8843</v>
      </c>
      <c r="C59" s="226" t="s">
        <v>679</v>
      </c>
      <c r="D59" s="226" t="s">
        <v>66</v>
      </c>
      <c r="E59" s="351">
        <v>-17642.69</v>
      </c>
      <c r="F59" s="33"/>
      <c r="G59" s="85" t="s">
        <v>8888</v>
      </c>
      <c r="H59" s="692"/>
      <c r="I59" s="692"/>
      <c r="J59" s="692"/>
      <c r="K59" s="692"/>
      <c r="L59" s="692"/>
      <c r="M59" s="692"/>
      <c r="N59" s="692"/>
      <c r="O59" s="692"/>
      <c r="P59" s="692"/>
      <c r="Q59" s="692"/>
      <c r="R59" s="692"/>
      <c r="S59" s="692"/>
      <c r="T59" s="692"/>
    </row>
    <row r="60" ht="15.75" hidden="1" customHeight="1">
      <c r="A60" s="225">
        <v>45700.0</v>
      </c>
      <c r="B60" s="226" t="s">
        <v>8843</v>
      </c>
      <c r="C60" s="226" t="s">
        <v>10</v>
      </c>
      <c r="D60" s="226">
        <v>20224.0</v>
      </c>
      <c r="E60" s="351">
        <v>115893.14</v>
      </c>
      <c r="F60" s="31" t="s">
        <v>8889</v>
      </c>
      <c r="G60" s="85" t="s">
        <v>8890</v>
      </c>
      <c r="H60" s="692"/>
      <c r="I60" s="692"/>
      <c r="J60" s="692"/>
      <c r="K60" s="692"/>
      <c r="L60" s="692"/>
      <c r="M60" s="692"/>
      <c r="N60" s="692"/>
      <c r="O60" s="692"/>
      <c r="P60" s="692"/>
      <c r="Q60" s="692"/>
      <c r="R60" s="692"/>
      <c r="S60" s="692"/>
      <c r="T60" s="692"/>
    </row>
    <row r="61" ht="15.75" hidden="1" customHeight="1">
      <c r="A61" s="225">
        <v>45700.0</v>
      </c>
      <c r="B61" s="226" t="s">
        <v>8843</v>
      </c>
      <c r="C61" s="226" t="s">
        <v>10</v>
      </c>
      <c r="D61" s="226">
        <v>20225.0</v>
      </c>
      <c r="E61" s="351">
        <v>13056.0</v>
      </c>
      <c r="F61" s="43"/>
      <c r="G61" s="38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</row>
    <row r="62" ht="15.75" hidden="1" customHeight="1">
      <c r="A62" s="225">
        <v>45700.0</v>
      </c>
      <c r="B62" s="226" t="s">
        <v>8843</v>
      </c>
      <c r="C62" s="226" t="s">
        <v>679</v>
      </c>
      <c r="D62" s="226" t="s">
        <v>8891</v>
      </c>
      <c r="E62" s="351">
        <v>-17386.63</v>
      </c>
      <c r="F62" s="33"/>
      <c r="G62" s="38"/>
      <c r="H62" s="692"/>
      <c r="I62" s="692"/>
      <c r="J62" s="692"/>
      <c r="K62" s="692"/>
      <c r="L62" s="692"/>
      <c r="M62" s="692"/>
      <c r="N62" s="692"/>
      <c r="O62" s="692"/>
      <c r="P62" s="692"/>
      <c r="Q62" s="692"/>
      <c r="R62" s="692"/>
      <c r="S62" s="692"/>
      <c r="T62" s="692"/>
    </row>
    <row r="63" ht="15.75" hidden="1" customHeight="1">
      <c r="A63" s="225">
        <v>45713.0</v>
      </c>
      <c r="B63" s="226" t="s">
        <v>8843</v>
      </c>
      <c r="C63" s="226" t="s">
        <v>10</v>
      </c>
      <c r="D63" s="226" t="s">
        <v>8892</v>
      </c>
      <c r="E63" s="351">
        <v>28500.0</v>
      </c>
      <c r="F63" s="207" t="s">
        <v>8893</v>
      </c>
      <c r="G63" s="38"/>
      <c r="H63" s="692"/>
      <c r="I63" s="692"/>
      <c r="J63" s="692"/>
      <c r="K63" s="692"/>
      <c r="L63" s="692"/>
      <c r="M63" s="692"/>
      <c r="N63" s="692"/>
      <c r="O63" s="692"/>
      <c r="P63" s="692"/>
      <c r="Q63" s="692"/>
      <c r="R63" s="692"/>
      <c r="S63" s="692"/>
      <c r="T63" s="692"/>
    </row>
    <row r="64" ht="15.75" hidden="1" customHeight="1">
      <c r="A64" s="225">
        <v>45714.0</v>
      </c>
      <c r="B64" s="226" t="s">
        <v>8843</v>
      </c>
      <c r="C64" s="226" t="s">
        <v>25</v>
      </c>
      <c r="D64" s="226">
        <v>2319.0</v>
      </c>
      <c r="E64" s="351">
        <v>81479.49</v>
      </c>
      <c r="F64" s="207" t="s">
        <v>8894</v>
      </c>
      <c r="G64" s="38"/>
      <c r="H64" s="692"/>
      <c r="I64" s="692"/>
      <c r="J64" s="692"/>
      <c r="K64" s="692"/>
      <c r="L64" s="692"/>
      <c r="M64" s="692"/>
      <c r="N64" s="692"/>
      <c r="O64" s="692"/>
      <c r="P64" s="692"/>
      <c r="Q64" s="692"/>
      <c r="R64" s="692"/>
      <c r="S64" s="692"/>
      <c r="T64" s="692"/>
    </row>
    <row r="65" ht="15.75" hidden="1" customHeight="1">
      <c r="A65" s="225">
        <v>45723.0</v>
      </c>
      <c r="B65" s="226" t="s">
        <v>8843</v>
      </c>
      <c r="C65" s="226" t="s">
        <v>10</v>
      </c>
      <c r="D65" s="226">
        <v>20398.0</v>
      </c>
      <c r="E65" s="351">
        <v>115410.38</v>
      </c>
      <c r="F65" s="31" t="s">
        <v>7426</v>
      </c>
      <c r="G65" s="194"/>
      <c r="H65" s="692"/>
      <c r="I65" s="692"/>
      <c r="J65" s="692"/>
      <c r="K65" s="692"/>
      <c r="L65" s="692"/>
      <c r="M65" s="692"/>
      <c r="N65" s="692"/>
      <c r="O65" s="692"/>
      <c r="P65" s="692"/>
      <c r="Q65" s="692"/>
      <c r="R65" s="692"/>
      <c r="S65" s="692"/>
      <c r="T65" s="692"/>
    </row>
    <row r="66" ht="15.75" hidden="1" customHeight="1">
      <c r="A66" s="225">
        <v>45742.0</v>
      </c>
      <c r="B66" s="226" t="s">
        <v>8843</v>
      </c>
      <c r="C66" s="226" t="s">
        <v>10</v>
      </c>
      <c r="D66" s="226">
        <v>20595.0</v>
      </c>
      <c r="E66" s="351">
        <v>61950.0</v>
      </c>
      <c r="F66" s="43"/>
      <c r="G66" s="38"/>
      <c r="H66" s="692"/>
      <c r="I66" s="692"/>
      <c r="J66" s="692"/>
      <c r="K66" s="692"/>
      <c r="L66" s="692"/>
      <c r="M66" s="692"/>
      <c r="N66" s="692"/>
      <c r="O66" s="692"/>
      <c r="P66" s="692"/>
      <c r="Q66" s="692"/>
      <c r="R66" s="692"/>
      <c r="S66" s="692"/>
      <c r="T66" s="692"/>
    </row>
    <row r="67" ht="15.75" hidden="1" customHeight="1">
      <c r="A67" s="225">
        <v>45742.0</v>
      </c>
      <c r="B67" s="226" t="s">
        <v>8843</v>
      </c>
      <c r="C67" s="226" t="s">
        <v>10</v>
      </c>
      <c r="D67" s="226">
        <v>20596.0</v>
      </c>
      <c r="E67" s="351">
        <v>81048.1</v>
      </c>
      <c r="F67" s="33"/>
      <c r="G67" s="38"/>
      <c r="H67" s="692"/>
      <c r="I67" s="692"/>
      <c r="J67" s="692"/>
      <c r="K67" s="692"/>
      <c r="L67" s="692"/>
      <c r="M67" s="692"/>
      <c r="N67" s="692"/>
      <c r="O67" s="692"/>
      <c r="P67" s="692"/>
      <c r="Q67" s="692"/>
      <c r="R67" s="692"/>
      <c r="S67" s="692"/>
      <c r="T67" s="692"/>
    </row>
    <row r="68" ht="15.75" hidden="1" customHeight="1">
      <c r="A68" s="225">
        <v>45756.0</v>
      </c>
      <c r="B68" s="226" t="s">
        <v>8843</v>
      </c>
      <c r="C68" s="226" t="s">
        <v>10</v>
      </c>
      <c r="D68" s="226">
        <v>20749.0</v>
      </c>
      <c r="E68" s="351">
        <v>55193.95</v>
      </c>
      <c r="F68" s="207" t="s">
        <v>103</v>
      </c>
      <c r="G68" s="194"/>
      <c r="H68" s="692"/>
      <c r="I68" s="692"/>
      <c r="J68" s="692"/>
      <c r="K68" s="692"/>
      <c r="L68" s="692"/>
      <c r="M68" s="692"/>
      <c r="N68" s="692"/>
      <c r="O68" s="692"/>
      <c r="P68" s="692"/>
      <c r="Q68" s="692"/>
      <c r="R68" s="692"/>
      <c r="S68" s="692"/>
      <c r="T68" s="692"/>
    </row>
    <row r="69" ht="15.75" hidden="1" customHeight="1">
      <c r="A69" s="225">
        <v>45763.0</v>
      </c>
      <c r="B69" s="226" t="s">
        <v>8843</v>
      </c>
      <c r="C69" s="226" t="s">
        <v>10</v>
      </c>
      <c r="D69" s="226">
        <v>20843.0</v>
      </c>
      <c r="E69" s="351">
        <v>41258.88</v>
      </c>
      <c r="F69" s="31" t="s">
        <v>8895</v>
      </c>
      <c r="G69" s="38"/>
      <c r="H69" s="692"/>
      <c r="I69" s="692"/>
      <c r="J69" s="692"/>
      <c r="K69" s="692"/>
      <c r="L69" s="692"/>
      <c r="M69" s="692"/>
      <c r="N69" s="692"/>
      <c r="O69" s="692"/>
      <c r="P69" s="692"/>
      <c r="Q69" s="692"/>
      <c r="R69" s="692"/>
      <c r="S69" s="692"/>
      <c r="T69" s="692"/>
    </row>
    <row r="70" ht="15.75" hidden="1" customHeight="1">
      <c r="A70" s="225">
        <v>45768.0</v>
      </c>
      <c r="B70" s="226" t="s">
        <v>8843</v>
      </c>
      <c r="C70" s="226" t="s">
        <v>10</v>
      </c>
      <c r="D70" s="226">
        <v>20857.0</v>
      </c>
      <c r="E70" s="351">
        <v>30314.88</v>
      </c>
      <c r="F70" s="43"/>
      <c r="G70" s="38"/>
      <c r="H70" s="692"/>
      <c r="I70" s="692"/>
      <c r="J70" s="692"/>
      <c r="K70" s="692"/>
      <c r="L70" s="692"/>
      <c r="M70" s="692"/>
      <c r="N70" s="692"/>
      <c r="O70" s="692"/>
      <c r="P70" s="692"/>
      <c r="Q70" s="692"/>
      <c r="R70" s="692"/>
      <c r="S70" s="692"/>
      <c r="T70" s="692"/>
    </row>
    <row r="71" ht="15.75" hidden="1" customHeight="1">
      <c r="A71" s="225">
        <v>45768.0</v>
      </c>
      <c r="B71" s="226" t="s">
        <v>8843</v>
      </c>
      <c r="C71" s="226" t="s">
        <v>10</v>
      </c>
      <c r="D71" s="226">
        <v>20858.0</v>
      </c>
      <c r="E71" s="351">
        <v>48516.48</v>
      </c>
      <c r="F71" s="43"/>
      <c r="G71" s="194"/>
      <c r="H71" s="692"/>
      <c r="I71" s="692"/>
      <c r="J71" s="692"/>
      <c r="K71" s="692"/>
      <c r="L71" s="692"/>
      <c r="M71" s="692"/>
      <c r="N71" s="692"/>
      <c r="O71" s="692"/>
      <c r="P71" s="692"/>
      <c r="Q71" s="692"/>
      <c r="R71" s="692"/>
      <c r="S71" s="692"/>
      <c r="T71" s="692"/>
    </row>
    <row r="72" ht="15.75" hidden="1" customHeight="1">
      <c r="A72" s="225">
        <v>45770.0</v>
      </c>
      <c r="B72" s="226" t="s">
        <v>8843</v>
      </c>
      <c r="C72" s="226" t="s">
        <v>10</v>
      </c>
      <c r="D72" s="226">
        <v>20892.0</v>
      </c>
      <c r="E72" s="351">
        <v>62315.5</v>
      </c>
      <c r="F72" s="33"/>
      <c r="G72" s="194"/>
      <c r="H72" s="692"/>
      <c r="I72" s="692"/>
      <c r="J72" s="692"/>
      <c r="K72" s="692"/>
      <c r="L72" s="692"/>
      <c r="M72" s="692"/>
      <c r="N72" s="692"/>
      <c r="O72" s="692"/>
      <c r="P72" s="692"/>
      <c r="Q72" s="692"/>
      <c r="R72" s="692"/>
      <c r="S72" s="692"/>
      <c r="T72" s="692"/>
    </row>
    <row r="73" ht="15.75" hidden="1" customHeight="1">
      <c r="A73" s="225">
        <v>45784.0</v>
      </c>
      <c r="B73" s="226" t="s">
        <v>8843</v>
      </c>
      <c r="C73" s="226" t="s">
        <v>10</v>
      </c>
      <c r="D73" s="226">
        <v>21041.0</v>
      </c>
      <c r="E73" s="351">
        <v>102409.84</v>
      </c>
      <c r="F73" s="207" t="s">
        <v>7893</v>
      </c>
      <c r="G73" s="188"/>
      <c r="H73" s="692"/>
      <c r="I73" s="692"/>
      <c r="J73" s="692"/>
      <c r="K73" s="692"/>
      <c r="L73" s="692"/>
      <c r="M73" s="692"/>
      <c r="N73" s="692"/>
      <c r="O73" s="692"/>
      <c r="P73" s="692"/>
      <c r="Q73" s="692"/>
      <c r="R73" s="692"/>
      <c r="S73" s="692"/>
      <c r="T73" s="692"/>
    </row>
    <row r="74" ht="15.75" hidden="1" customHeight="1">
      <c r="A74" s="225">
        <v>45798.0</v>
      </c>
      <c r="B74" s="226" t="s">
        <v>8843</v>
      </c>
      <c r="C74" s="226" t="s">
        <v>10</v>
      </c>
      <c r="D74" s="226">
        <v>21185.0</v>
      </c>
      <c r="E74" s="351">
        <v>131873.61</v>
      </c>
      <c r="F74" s="31" t="s">
        <v>8896</v>
      </c>
      <c r="G74" s="194"/>
      <c r="H74" s="692"/>
      <c r="I74" s="692"/>
      <c r="J74" s="692"/>
      <c r="K74" s="692"/>
      <c r="L74" s="692"/>
      <c r="M74" s="692"/>
      <c r="N74" s="692"/>
      <c r="O74" s="692"/>
      <c r="P74" s="692"/>
      <c r="Q74" s="692"/>
      <c r="R74" s="692"/>
      <c r="S74" s="692"/>
      <c r="T74" s="692"/>
    </row>
    <row r="75" ht="15.75" hidden="1" customHeight="1">
      <c r="A75" s="225">
        <v>45798.0</v>
      </c>
      <c r="B75" s="226" t="s">
        <v>8843</v>
      </c>
      <c r="C75" s="226" t="s">
        <v>10</v>
      </c>
      <c r="D75" s="226">
        <v>21193.0</v>
      </c>
      <c r="E75" s="351">
        <v>15112.66</v>
      </c>
      <c r="F75" s="33"/>
      <c r="G75" s="38"/>
      <c r="H75" s="692"/>
      <c r="I75" s="692"/>
      <c r="J75" s="692"/>
      <c r="K75" s="692"/>
      <c r="L75" s="692"/>
      <c r="M75" s="692"/>
      <c r="N75" s="692"/>
      <c r="O75" s="692"/>
      <c r="P75" s="692"/>
      <c r="Q75" s="692"/>
      <c r="R75" s="692"/>
      <c r="S75" s="692"/>
      <c r="T75" s="692"/>
    </row>
    <row r="76" ht="15.75" hidden="1" customHeight="1">
      <c r="A76" s="225">
        <v>45807.0</v>
      </c>
      <c r="B76" s="226" t="s">
        <v>8843</v>
      </c>
      <c r="C76" s="226" t="s">
        <v>10</v>
      </c>
      <c r="D76" s="226">
        <v>21280.0</v>
      </c>
      <c r="E76" s="351">
        <v>31230.87</v>
      </c>
      <c r="F76" s="31" t="s">
        <v>8897</v>
      </c>
      <c r="G76" s="194"/>
      <c r="H76" s="692"/>
      <c r="I76" s="692"/>
      <c r="J76" s="692"/>
      <c r="K76" s="692"/>
      <c r="L76" s="692"/>
      <c r="M76" s="692"/>
      <c r="N76" s="692"/>
      <c r="O76" s="692"/>
      <c r="P76" s="692"/>
      <c r="Q76" s="692"/>
      <c r="R76" s="692"/>
      <c r="S76" s="692"/>
      <c r="T76" s="692"/>
    </row>
    <row r="77" ht="15.75" hidden="1" customHeight="1">
      <c r="A77" s="225">
        <v>45807.0</v>
      </c>
      <c r="B77" s="226" t="s">
        <v>8843</v>
      </c>
      <c r="C77" s="226" t="s">
        <v>10</v>
      </c>
      <c r="D77" s="226">
        <v>21294.0</v>
      </c>
      <c r="E77" s="351">
        <v>59542.88</v>
      </c>
      <c r="F77" s="33"/>
      <c r="G77" s="38"/>
      <c r="H77" s="692"/>
      <c r="I77" s="692"/>
      <c r="J77" s="692"/>
      <c r="K77" s="692"/>
      <c r="L77" s="692"/>
      <c r="M77" s="692"/>
      <c r="N77" s="692"/>
      <c r="O77" s="692"/>
      <c r="P77" s="692"/>
      <c r="Q77" s="692"/>
      <c r="R77" s="692"/>
      <c r="S77" s="692"/>
      <c r="T77" s="692"/>
    </row>
    <row r="78" ht="15.75" hidden="1" customHeight="1">
      <c r="A78" s="225">
        <v>45819.0</v>
      </c>
      <c r="B78" s="226" t="s">
        <v>8843</v>
      </c>
      <c r="C78" s="226" t="s">
        <v>10</v>
      </c>
      <c r="D78" s="226">
        <v>21383.0</v>
      </c>
      <c r="E78" s="351">
        <v>200536.04</v>
      </c>
      <c r="F78" s="207" t="s">
        <v>2236</v>
      </c>
      <c r="G78" s="38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</row>
    <row r="79" ht="15.75" hidden="1" customHeight="1">
      <c r="A79" s="225">
        <v>45821.0</v>
      </c>
      <c r="B79" s="226" t="s">
        <v>8843</v>
      </c>
      <c r="C79" s="226" t="s">
        <v>10</v>
      </c>
      <c r="D79" s="226" t="s">
        <v>8856</v>
      </c>
      <c r="E79" s="351">
        <v>52800.0</v>
      </c>
      <c r="F79" s="207" t="s">
        <v>8898</v>
      </c>
      <c r="G79" s="38"/>
      <c r="H79" s="692"/>
      <c r="I79" s="692"/>
      <c r="J79" s="692"/>
      <c r="K79" s="692"/>
      <c r="L79" s="692"/>
      <c r="M79" s="692"/>
      <c r="N79" s="692"/>
      <c r="O79" s="692"/>
      <c r="P79" s="692"/>
      <c r="Q79" s="692"/>
      <c r="R79" s="692"/>
      <c r="S79" s="692"/>
      <c r="T79" s="692"/>
    </row>
    <row r="80" ht="15.75" hidden="1" customHeight="1">
      <c r="A80" s="225">
        <v>45827.0</v>
      </c>
      <c r="B80" s="226" t="s">
        <v>8843</v>
      </c>
      <c r="C80" s="226" t="s">
        <v>10</v>
      </c>
      <c r="D80" s="226">
        <v>21465.0</v>
      </c>
      <c r="E80" s="351">
        <v>195442.89</v>
      </c>
      <c r="F80" s="31" t="s">
        <v>8899</v>
      </c>
      <c r="G80" s="194"/>
      <c r="H80" s="692"/>
      <c r="I80" s="692"/>
      <c r="J80" s="692"/>
      <c r="K80" s="692"/>
      <c r="L80" s="692"/>
      <c r="M80" s="692"/>
      <c r="N80" s="692"/>
      <c r="O80" s="692"/>
      <c r="P80" s="692"/>
      <c r="Q80" s="692"/>
      <c r="R80" s="692"/>
      <c r="S80" s="692"/>
      <c r="T80" s="692"/>
    </row>
    <row r="81" ht="15.75" hidden="1" customHeight="1">
      <c r="A81" s="225">
        <v>45835.0</v>
      </c>
      <c r="B81" s="226" t="s">
        <v>8843</v>
      </c>
      <c r="C81" s="226" t="s">
        <v>10</v>
      </c>
      <c r="D81" s="226">
        <v>21533.0</v>
      </c>
      <c r="E81" s="351">
        <v>4263.72</v>
      </c>
      <c r="F81" s="33"/>
      <c r="G81" s="189" t="s">
        <v>8900</v>
      </c>
      <c r="H81" s="692"/>
      <c r="I81" s="692"/>
      <c r="J81" s="692"/>
      <c r="K81" s="692"/>
      <c r="L81" s="692"/>
      <c r="M81" s="692"/>
      <c r="N81" s="692"/>
      <c r="O81" s="692"/>
      <c r="P81" s="692"/>
      <c r="Q81" s="692"/>
      <c r="R81" s="692"/>
      <c r="S81" s="692"/>
      <c r="T81" s="692"/>
    </row>
    <row r="82" ht="15.75" hidden="1" customHeight="1">
      <c r="A82" s="225">
        <v>45840.0</v>
      </c>
      <c r="B82" s="226" t="s">
        <v>8843</v>
      </c>
      <c r="C82" s="226" t="s">
        <v>10</v>
      </c>
      <c r="D82" s="226">
        <v>21589.0</v>
      </c>
      <c r="E82" s="351">
        <v>64540.75</v>
      </c>
      <c r="F82" s="31" t="s">
        <v>7454</v>
      </c>
      <c r="G82" s="189" t="s">
        <v>8901</v>
      </c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</row>
    <row r="83" ht="15.75" hidden="1" customHeight="1">
      <c r="A83" s="225">
        <v>45840.0</v>
      </c>
      <c r="B83" s="226" t="s">
        <v>8843</v>
      </c>
      <c r="C83" s="226" t="s">
        <v>10</v>
      </c>
      <c r="D83" s="226">
        <v>21590.0</v>
      </c>
      <c r="E83" s="351">
        <v>29527.42</v>
      </c>
      <c r="F83" s="43"/>
      <c r="G83" s="85" t="s">
        <v>8902</v>
      </c>
      <c r="H83" s="692"/>
      <c r="I83" s="692"/>
      <c r="J83" s="692"/>
      <c r="K83" s="692"/>
      <c r="L83" s="692"/>
      <c r="M83" s="692"/>
      <c r="N83" s="692"/>
      <c r="O83" s="692"/>
      <c r="P83" s="692"/>
      <c r="Q83" s="692"/>
      <c r="R83" s="692"/>
      <c r="S83" s="692"/>
      <c r="T83" s="692"/>
    </row>
    <row r="84" ht="15.75" hidden="1" customHeight="1">
      <c r="A84" s="225">
        <v>45840.0</v>
      </c>
      <c r="B84" s="226" t="s">
        <v>8843</v>
      </c>
      <c r="C84" s="226" t="s">
        <v>10</v>
      </c>
      <c r="D84" s="226">
        <v>21591.0</v>
      </c>
      <c r="E84" s="351">
        <v>150000.0</v>
      </c>
      <c r="F84" s="43"/>
      <c r="G84" s="38"/>
      <c r="H84" s="692"/>
      <c r="I84" s="692"/>
      <c r="J84" s="692"/>
      <c r="K84" s="692"/>
      <c r="L84" s="692"/>
      <c r="M84" s="692"/>
      <c r="N84" s="692"/>
      <c r="O84" s="692"/>
      <c r="P84" s="692"/>
      <c r="Q84" s="692"/>
      <c r="R84" s="692"/>
      <c r="S84" s="692"/>
      <c r="T84" s="692"/>
    </row>
    <row r="85" ht="15.75" hidden="1" customHeight="1">
      <c r="A85" s="225">
        <v>45842.0</v>
      </c>
      <c r="B85" s="226" t="s">
        <v>8843</v>
      </c>
      <c r="C85" s="226" t="s">
        <v>10</v>
      </c>
      <c r="D85" s="226">
        <v>21639.0</v>
      </c>
      <c r="E85" s="351">
        <v>40430.4</v>
      </c>
      <c r="F85" s="43"/>
      <c r="G85" s="38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</row>
    <row r="86" ht="15.75" hidden="1" customHeight="1">
      <c r="A86" s="225">
        <v>45842.0</v>
      </c>
      <c r="B86" s="226" t="s">
        <v>8843</v>
      </c>
      <c r="C86" s="226" t="s">
        <v>10</v>
      </c>
      <c r="D86" s="226">
        <v>21640.0</v>
      </c>
      <c r="E86" s="351">
        <v>14781.74</v>
      </c>
      <c r="F86" s="33"/>
      <c r="G86" s="38"/>
      <c r="H86" s="692"/>
      <c r="I86" s="692"/>
      <c r="J86" s="692"/>
      <c r="K86" s="692"/>
      <c r="L86" s="692"/>
      <c r="M86" s="692"/>
      <c r="N86" s="692"/>
      <c r="O86" s="692"/>
      <c r="P86" s="692"/>
      <c r="Q86" s="692"/>
      <c r="R86" s="692"/>
      <c r="S86" s="692"/>
      <c r="T86" s="692"/>
    </row>
    <row r="87" ht="15.75" hidden="1" customHeight="1">
      <c r="A87" s="225">
        <v>45849.0</v>
      </c>
      <c r="B87" s="226" t="s">
        <v>8843</v>
      </c>
      <c r="C87" s="226" t="s">
        <v>10</v>
      </c>
      <c r="D87" s="226" t="s">
        <v>8903</v>
      </c>
      <c r="E87" s="351">
        <v>56005.52</v>
      </c>
      <c r="F87" s="31" t="s">
        <v>8904</v>
      </c>
      <c r="G87" s="38"/>
      <c r="H87" s="692"/>
      <c r="I87" s="692"/>
      <c r="J87" s="692"/>
      <c r="K87" s="692"/>
      <c r="L87" s="692"/>
      <c r="M87" s="692"/>
      <c r="N87" s="692"/>
      <c r="O87" s="692"/>
      <c r="P87" s="692"/>
      <c r="Q87" s="692"/>
      <c r="R87" s="692"/>
      <c r="S87" s="692"/>
      <c r="T87" s="692"/>
    </row>
    <row r="88" ht="15.75" hidden="1" customHeight="1">
      <c r="A88" s="225">
        <v>45855.0</v>
      </c>
      <c r="B88" s="226" t="s">
        <v>8843</v>
      </c>
      <c r="C88" s="226" t="s">
        <v>10</v>
      </c>
      <c r="D88" s="226" t="s">
        <v>8905</v>
      </c>
      <c r="E88" s="351">
        <v>634298.0</v>
      </c>
      <c r="F88" s="43"/>
      <c r="G88" s="38"/>
      <c r="H88" s="692"/>
      <c r="I88" s="692"/>
      <c r="J88" s="692"/>
      <c r="K88" s="692"/>
      <c r="L88" s="692"/>
      <c r="M88" s="692"/>
      <c r="N88" s="692"/>
      <c r="O88" s="692"/>
      <c r="P88" s="692"/>
      <c r="Q88" s="692"/>
      <c r="R88" s="692"/>
      <c r="S88" s="692"/>
      <c r="T88" s="692"/>
    </row>
    <row r="89" ht="15.75" hidden="1" customHeight="1">
      <c r="A89" s="225">
        <v>45855.0</v>
      </c>
      <c r="B89" s="226" t="s">
        <v>8843</v>
      </c>
      <c r="C89" s="226" t="s">
        <v>10</v>
      </c>
      <c r="D89" s="226">
        <v>21798.0</v>
      </c>
      <c r="E89" s="351">
        <v>76120.05</v>
      </c>
      <c r="F89" s="33"/>
      <c r="G89" s="38"/>
      <c r="H89" s="692"/>
      <c r="I89" s="692"/>
      <c r="J89" s="692"/>
      <c r="K89" s="692"/>
      <c r="L89" s="692"/>
      <c r="M89" s="692"/>
      <c r="N89" s="692"/>
      <c r="O89" s="692"/>
      <c r="P89" s="692"/>
      <c r="Q89" s="692"/>
      <c r="R89" s="692"/>
      <c r="S89" s="692"/>
      <c r="T89" s="692"/>
    </row>
    <row r="90" ht="15.75" hidden="1" customHeight="1">
      <c r="A90" s="225">
        <v>45861.0</v>
      </c>
      <c r="B90" s="226" t="s">
        <v>8843</v>
      </c>
      <c r="C90" s="226" t="s">
        <v>10</v>
      </c>
      <c r="D90" s="226">
        <v>21847.0</v>
      </c>
      <c r="E90" s="351">
        <v>52256.91</v>
      </c>
      <c r="F90" s="207" t="s">
        <v>8906</v>
      </c>
      <c r="G90" s="38"/>
      <c r="H90" s="692"/>
      <c r="I90" s="692"/>
      <c r="J90" s="692"/>
      <c r="K90" s="692"/>
      <c r="L90" s="692"/>
      <c r="M90" s="692"/>
      <c r="N90" s="692"/>
      <c r="O90" s="692"/>
      <c r="P90" s="692"/>
      <c r="Q90" s="692"/>
      <c r="R90" s="692"/>
      <c r="S90" s="692"/>
      <c r="T90" s="692"/>
    </row>
    <row r="91" ht="15.75" hidden="1" customHeight="1">
      <c r="A91" s="225">
        <v>45860.0</v>
      </c>
      <c r="B91" s="226" t="s">
        <v>8843</v>
      </c>
      <c r="C91" s="226" t="s">
        <v>10</v>
      </c>
      <c r="D91" s="226">
        <v>4262782.0</v>
      </c>
      <c r="E91" s="351">
        <v>14400.0</v>
      </c>
      <c r="F91" s="207" t="s">
        <v>7450</v>
      </c>
      <c r="G91" s="38"/>
      <c r="H91" s="692"/>
      <c r="I91" s="692"/>
      <c r="J91" s="692"/>
      <c r="K91" s="692"/>
      <c r="L91" s="692"/>
      <c r="M91" s="692"/>
      <c r="N91" s="692"/>
      <c r="O91" s="692"/>
      <c r="P91" s="692"/>
      <c r="Q91" s="692"/>
      <c r="R91" s="692"/>
      <c r="S91" s="692"/>
      <c r="T91" s="692"/>
    </row>
    <row r="92" ht="15.75" hidden="1" customHeight="1">
      <c r="A92" s="225">
        <v>45874.0</v>
      </c>
      <c r="B92" s="226" t="s">
        <v>8843</v>
      </c>
      <c r="C92" s="226" t="s">
        <v>10</v>
      </c>
      <c r="D92" s="226">
        <v>4262789.0</v>
      </c>
      <c r="E92" s="351">
        <v>9200.0</v>
      </c>
      <c r="F92" s="207" t="s">
        <v>8526</v>
      </c>
      <c r="G92" s="38"/>
      <c r="H92" s="692"/>
      <c r="I92" s="692"/>
      <c r="J92" s="692"/>
      <c r="K92" s="692"/>
      <c r="L92" s="692"/>
      <c r="M92" s="692"/>
      <c r="N92" s="692"/>
      <c r="O92" s="692"/>
      <c r="P92" s="692"/>
      <c r="Q92" s="692"/>
      <c r="R92" s="692"/>
      <c r="S92" s="692"/>
      <c r="T92" s="692"/>
    </row>
    <row r="93" ht="15.75" hidden="1" customHeight="1">
      <c r="A93" s="225">
        <v>45870.0</v>
      </c>
      <c r="B93" s="226" t="s">
        <v>8907</v>
      </c>
      <c r="C93" s="226" t="s">
        <v>5048</v>
      </c>
      <c r="D93" s="226">
        <v>21969.0</v>
      </c>
      <c r="E93" s="351">
        <v>98756.89</v>
      </c>
      <c r="F93" s="207" t="s">
        <v>8906</v>
      </c>
      <c r="G93" s="38"/>
      <c r="H93" s="692"/>
      <c r="I93" s="692"/>
      <c r="J93" s="692"/>
      <c r="K93" s="692"/>
      <c r="L93" s="692"/>
      <c r="M93" s="692"/>
      <c r="N93" s="692"/>
      <c r="O93" s="692"/>
      <c r="P93" s="692"/>
      <c r="Q93" s="692"/>
      <c r="R93" s="692"/>
      <c r="S93" s="692"/>
      <c r="T93" s="692"/>
    </row>
    <row r="94" ht="15.75" hidden="1" customHeight="1">
      <c r="A94" s="225">
        <v>45873.0</v>
      </c>
      <c r="B94" s="226" t="s">
        <v>8843</v>
      </c>
      <c r="C94" s="226" t="s">
        <v>10</v>
      </c>
      <c r="D94" s="226">
        <v>21973.0</v>
      </c>
      <c r="E94" s="351">
        <v>2397.33</v>
      </c>
      <c r="F94" s="207" t="s">
        <v>8906</v>
      </c>
      <c r="G94" s="38"/>
      <c r="H94" s="692"/>
      <c r="I94" s="692"/>
      <c r="J94" s="692"/>
      <c r="K94" s="692"/>
      <c r="L94" s="692"/>
      <c r="M94" s="692"/>
      <c r="N94" s="692"/>
      <c r="O94" s="692"/>
      <c r="P94" s="692"/>
      <c r="Q94" s="692"/>
      <c r="R94" s="692"/>
      <c r="S94" s="692"/>
      <c r="T94" s="692"/>
    </row>
    <row r="95" ht="15.75" hidden="1" customHeight="1">
      <c r="A95" s="225">
        <v>45896.0</v>
      </c>
      <c r="B95" s="226" t="s">
        <v>8843</v>
      </c>
      <c r="C95" s="226" t="s">
        <v>10</v>
      </c>
      <c r="D95" s="226">
        <v>22187.0</v>
      </c>
      <c r="E95" s="351">
        <v>22112.89</v>
      </c>
      <c r="F95" s="31" t="s">
        <v>8908</v>
      </c>
      <c r="G95" s="38"/>
      <c r="H95" s="692"/>
      <c r="I95" s="692"/>
      <c r="J95" s="692"/>
      <c r="K95" s="692"/>
      <c r="L95" s="692"/>
      <c r="M95" s="692"/>
      <c r="N95" s="692"/>
      <c r="O95" s="692"/>
      <c r="P95" s="692"/>
      <c r="Q95" s="692"/>
      <c r="R95" s="692"/>
      <c r="S95" s="692"/>
      <c r="T95" s="692"/>
    </row>
    <row r="96" ht="15.75" hidden="1" customHeight="1">
      <c r="A96" s="225">
        <v>45905.0</v>
      </c>
      <c r="B96" s="226" t="s">
        <v>8843</v>
      </c>
      <c r="C96" s="226" t="s">
        <v>10</v>
      </c>
      <c r="D96" s="226">
        <v>22311.0</v>
      </c>
      <c r="E96" s="351">
        <v>148419.95</v>
      </c>
      <c r="F96" s="43"/>
      <c r="G96" s="188"/>
      <c r="H96" s="692"/>
      <c r="I96" s="692"/>
      <c r="J96" s="692"/>
      <c r="K96" s="692"/>
      <c r="L96" s="692"/>
      <c r="M96" s="692"/>
      <c r="N96" s="692"/>
      <c r="O96" s="692"/>
      <c r="P96" s="692"/>
      <c r="Q96" s="692"/>
      <c r="R96" s="692"/>
      <c r="S96" s="692"/>
      <c r="T96" s="692"/>
    </row>
    <row r="97" ht="15.75" hidden="1" customHeight="1">
      <c r="A97" s="225">
        <v>45905.0</v>
      </c>
      <c r="B97" s="226" t="s">
        <v>8843</v>
      </c>
      <c r="C97" s="226" t="s">
        <v>291</v>
      </c>
      <c r="D97" s="226">
        <v>1032.0</v>
      </c>
      <c r="E97" s="351">
        <v>-3774.72</v>
      </c>
      <c r="F97" s="33"/>
      <c r="G97" s="38"/>
      <c r="H97" s="692"/>
      <c r="I97" s="692"/>
      <c r="J97" s="692"/>
      <c r="K97" s="692"/>
      <c r="L97" s="692"/>
      <c r="M97" s="692"/>
      <c r="N97" s="692"/>
      <c r="O97" s="692"/>
      <c r="P97" s="692"/>
      <c r="Q97" s="692"/>
      <c r="R97" s="692"/>
      <c r="S97" s="692"/>
      <c r="T97" s="692"/>
    </row>
    <row r="98" ht="15.75" hidden="1" customHeight="1">
      <c r="A98" s="225">
        <v>45917.0</v>
      </c>
      <c r="B98" s="226" t="s">
        <v>8843</v>
      </c>
      <c r="C98" s="226" t="s">
        <v>10</v>
      </c>
      <c r="D98" s="226">
        <v>22410.0</v>
      </c>
      <c r="E98" s="351">
        <v>38133.99</v>
      </c>
      <c r="F98" s="207" t="s">
        <v>8909</v>
      </c>
      <c r="G98" s="38"/>
      <c r="H98" s="692"/>
      <c r="I98" s="692"/>
      <c r="J98" s="692"/>
      <c r="K98" s="692"/>
      <c r="L98" s="692"/>
      <c r="M98" s="692"/>
      <c r="N98" s="692"/>
      <c r="O98" s="692"/>
      <c r="P98" s="692"/>
      <c r="Q98" s="692"/>
      <c r="R98" s="692"/>
      <c r="S98" s="692"/>
      <c r="T98" s="692"/>
    </row>
    <row r="99" ht="15.75" hidden="1" customHeight="1">
      <c r="A99" s="225">
        <v>45930.0</v>
      </c>
      <c r="B99" s="226" t="s">
        <v>8843</v>
      </c>
      <c r="C99" s="226" t="s">
        <v>10</v>
      </c>
      <c r="D99" s="226">
        <v>22567.0</v>
      </c>
      <c r="E99" s="351">
        <v>225805.48</v>
      </c>
      <c r="F99" s="31" t="s">
        <v>7495</v>
      </c>
      <c r="G99" s="194"/>
      <c r="H99" s="692"/>
      <c r="I99" s="692"/>
      <c r="J99" s="692"/>
      <c r="K99" s="692"/>
      <c r="L99" s="692"/>
      <c r="M99" s="692"/>
      <c r="N99" s="692"/>
      <c r="O99" s="692"/>
      <c r="P99" s="692"/>
      <c r="Q99" s="692"/>
      <c r="R99" s="692"/>
      <c r="S99" s="692"/>
      <c r="T99" s="692"/>
    </row>
    <row r="100" ht="15.75" hidden="1" customHeight="1">
      <c r="A100" s="225">
        <v>45930.0</v>
      </c>
      <c r="B100" s="226" t="s">
        <v>8843</v>
      </c>
      <c r="C100" s="226" t="s">
        <v>291</v>
      </c>
      <c r="D100" s="226">
        <v>1043.0</v>
      </c>
      <c r="E100" s="351">
        <v>-27400.7</v>
      </c>
      <c r="F100" s="33"/>
      <c r="G100" s="85" t="s">
        <v>8910</v>
      </c>
      <c r="H100" s="692"/>
      <c r="I100" s="692"/>
      <c r="J100" s="692"/>
      <c r="K100" s="692"/>
      <c r="L100" s="692"/>
      <c r="M100" s="692"/>
      <c r="N100" s="692"/>
      <c r="O100" s="692"/>
      <c r="P100" s="692"/>
      <c r="Q100" s="692"/>
      <c r="R100" s="692"/>
      <c r="S100" s="692"/>
      <c r="T100" s="692"/>
    </row>
    <row r="101" ht="15.75" customHeight="1">
      <c r="A101" s="225">
        <v>45938.0</v>
      </c>
      <c r="B101" s="226" t="s">
        <v>8843</v>
      </c>
      <c r="C101" s="226" t="s">
        <v>25</v>
      </c>
      <c r="D101" s="226">
        <v>6256.0</v>
      </c>
      <c r="E101" s="351">
        <v>19258.59</v>
      </c>
      <c r="F101" s="31" t="s">
        <v>8911</v>
      </c>
      <c r="G101" s="38"/>
      <c r="H101" s="692"/>
      <c r="I101" s="692"/>
      <c r="J101" s="692"/>
      <c r="K101" s="692"/>
      <c r="L101" s="692"/>
      <c r="M101" s="692"/>
      <c r="N101" s="692"/>
      <c r="O101" s="692"/>
      <c r="P101" s="692"/>
      <c r="Q101" s="692"/>
      <c r="R101" s="692"/>
      <c r="S101" s="692"/>
      <c r="T101" s="692"/>
    </row>
    <row r="102" ht="15.75" customHeight="1">
      <c r="A102" s="225">
        <v>45938.0</v>
      </c>
      <c r="B102" s="226" t="s">
        <v>8843</v>
      </c>
      <c r="C102" s="226" t="s">
        <v>25</v>
      </c>
      <c r="D102" s="226">
        <v>6267.0</v>
      </c>
      <c r="E102" s="351">
        <v>115652.73</v>
      </c>
      <c r="F102" s="43"/>
      <c r="G102" s="38"/>
      <c r="H102" s="692"/>
      <c r="I102" s="692"/>
      <c r="J102" s="692"/>
      <c r="K102" s="692"/>
      <c r="L102" s="692"/>
      <c r="M102" s="692"/>
      <c r="N102" s="692"/>
      <c r="O102" s="692"/>
      <c r="P102" s="692"/>
      <c r="Q102" s="692"/>
      <c r="R102" s="692"/>
      <c r="S102" s="692"/>
      <c r="T102" s="692"/>
    </row>
    <row r="103" ht="15.75" customHeight="1">
      <c r="A103" s="225">
        <v>45939.0</v>
      </c>
      <c r="B103" s="226" t="s">
        <v>8843</v>
      </c>
      <c r="C103" s="226" t="s">
        <v>291</v>
      </c>
      <c r="D103" s="226">
        <v>442.0</v>
      </c>
      <c r="E103" s="351">
        <v>-1016.48</v>
      </c>
      <c r="F103" s="33"/>
      <c r="G103" s="85" t="s">
        <v>8912</v>
      </c>
      <c r="H103" s="692"/>
      <c r="I103" s="692"/>
      <c r="J103" s="692"/>
      <c r="K103" s="692"/>
      <c r="L103" s="692"/>
      <c r="M103" s="692"/>
      <c r="N103" s="692"/>
      <c r="O103" s="692"/>
      <c r="P103" s="692"/>
      <c r="Q103" s="692"/>
      <c r="R103" s="692"/>
      <c r="S103" s="692"/>
      <c r="T103" s="692"/>
    </row>
    <row r="104" ht="15.75" customHeight="1">
      <c r="A104" s="225">
        <v>45952.0</v>
      </c>
      <c r="B104" s="226" t="s">
        <v>8843</v>
      </c>
      <c r="C104" s="226" t="s">
        <v>10</v>
      </c>
      <c r="D104" s="226">
        <v>22818.0</v>
      </c>
      <c r="E104" s="351">
        <v>75033.0</v>
      </c>
      <c r="F104" s="702" t="s">
        <v>189</v>
      </c>
      <c r="G104" s="38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</row>
    <row r="105" ht="15.75" customHeight="1">
      <c r="A105" s="225">
        <v>45960.0</v>
      </c>
      <c r="B105" s="226" t="s">
        <v>8843</v>
      </c>
      <c r="C105" s="226" t="s">
        <v>10</v>
      </c>
      <c r="D105" s="226">
        <v>22907.0</v>
      </c>
      <c r="E105" s="351">
        <v>45000.0</v>
      </c>
      <c r="F105" s="43"/>
      <c r="G105" s="38"/>
      <c r="H105" s="692"/>
      <c r="I105" s="692"/>
      <c r="J105" s="692"/>
      <c r="K105" s="692"/>
      <c r="L105" s="692"/>
      <c r="M105" s="692"/>
      <c r="N105" s="692"/>
      <c r="O105" s="692"/>
      <c r="P105" s="692"/>
      <c r="Q105" s="692"/>
      <c r="R105" s="692"/>
      <c r="S105" s="692"/>
      <c r="T105" s="692"/>
    </row>
    <row r="106" ht="15.75" customHeight="1">
      <c r="A106" s="225">
        <v>45960.0</v>
      </c>
      <c r="B106" s="226" t="s">
        <v>8843</v>
      </c>
      <c r="C106" s="226" t="s">
        <v>10</v>
      </c>
      <c r="D106" s="226">
        <v>22906.0</v>
      </c>
      <c r="E106" s="351">
        <v>112759.05</v>
      </c>
      <c r="F106" s="33"/>
      <c r="G106" s="38"/>
      <c r="H106" s="692"/>
      <c r="I106" s="692"/>
      <c r="J106" s="692"/>
      <c r="K106" s="692"/>
      <c r="L106" s="692"/>
      <c r="M106" s="692"/>
      <c r="N106" s="692"/>
      <c r="O106" s="692"/>
      <c r="P106" s="692"/>
      <c r="Q106" s="692"/>
      <c r="R106" s="692"/>
      <c r="S106" s="692"/>
      <c r="T106" s="692"/>
    </row>
    <row r="107" ht="15.75" customHeight="1">
      <c r="A107" s="225">
        <v>45978.0</v>
      </c>
      <c r="B107" s="226" t="s">
        <v>8843</v>
      </c>
      <c r="C107" s="226" t="s">
        <v>10</v>
      </c>
      <c r="D107" s="226">
        <v>23087.0</v>
      </c>
      <c r="E107" s="351">
        <v>67270.43</v>
      </c>
      <c r="F107" s="31" t="s">
        <v>7384</v>
      </c>
      <c r="G107" s="38"/>
      <c r="H107" s="692"/>
      <c r="I107" s="692"/>
      <c r="J107" s="692"/>
      <c r="K107" s="692"/>
      <c r="L107" s="692"/>
      <c r="M107" s="692"/>
      <c r="N107" s="692"/>
      <c r="O107" s="692"/>
      <c r="P107" s="692"/>
      <c r="Q107" s="692"/>
      <c r="R107" s="692"/>
      <c r="S107" s="692"/>
      <c r="T107" s="692"/>
    </row>
    <row r="108" ht="15.75" customHeight="1">
      <c r="A108" s="225">
        <v>45978.0</v>
      </c>
      <c r="B108" s="226" t="s">
        <v>8843</v>
      </c>
      <c r="C108" s="226" t="s">
        <v>10</v>
      </c>
      <c r="D108" s="226">
        <v>23088.0</v>
      </c>
      <c r="E108" s="351">
        <v>79200.0</v>
      </c>
      <c r="F108" s="43"/>
      <c r="G108" s="38"/>
      <c r="H108" s="692"/>
      <c r="I108" s="692"/>
      <c r="J108" s="692"/>
      <c r="K108" s="692"/>
      <c r="L108" s="692"/>
      <c r="M108" s="692"/>
      <c r="N108" s="692"/>
      <c r="O108" s="692"/>
      <c r="P108" s="692"/>
      <c r="Q108" s="692"/>
      <c r="R108" s="692"/>
      <c r="S108" s="692"/>
      <c r="T108" s="692"/>
    </row>
    <row r="109" ht="15.75" customHeight="1">
      <c r="A109" s="225">
        <v>45978.0</v>
      </c>
      <c r="B109" s="226" t="s">
        <v>8843</v>
      </c>
      <c r="C109" s="226" t="s">
        <v>10</v>
      </c>
      <c r="D109" s="226">
        <v>23128.0</v>
      </c>
      <c r="E109" s="351">
        <v>6932.89</v>
      </c>
      <c r="F109" s="43"/>
      <c r="G109" s="38"/>
      <c r="H109" s="692"/>
      <c r="I109" s="692"/>
      <c r="J109" s="692"/>
      <c r="K109" s="692"/>
      <c r="L109" s="692"/>
      <c r="M109" s="692"/>
      <c r="N109" s="692"/>
      <c r="O109" s="692"/>
      <c r="P109" s="692"/>
      <c r="Q109" s="692"/>
      <c r="R109" s="692"/>
      <c r="S109" s="692"/>
      <c r="T109" s="692"/>
    </row>
    <row r="110" ht="15.75" customHeight="1">
      <c r="A110" s="225">
        <v>45978.0</v>
      </c>
      <c r="B110" s="226" t="s">
        <v>8843</v>
      </c>
      <c r="C110" s="226" t="s">
        <v>10</v>
      </c>
      <c r="D110" s="226">
        <v>23129.0</v>
      </c>
      <c r="E110" s="351">
        <v>8531.31</v>
      </c>
      <c r="F110" s="33"/>
      <c r="G110" s="38"/>
      <c r="H110" s="692"/>
      <c r="I110" s="692"/>
      <c r="J110" s="692"/>
      <c r="K110" s="692"/>
      <c r="L110" s="692"/>
      <c r="M110" s="692"/>
      <c r="N110" s="692"/>
      <c r="O110" s="692"/>
      <c r="P110" s="692"/>
      <c r="Q110" s="692"/>
      <c r="R110" s="692"/>
      <c r="S110" s="692"/>
      <c r="T110" s="692"/>
    </row>
    <row r="111" ht="15.75" customHeight="1">
      <c r="A111" s="225">
        <v>45988.0</v>
      </c>
      <c r="B111" s="226" t="s">
        <v>8843</v>
      </c>
      <c r="C111" s="226" t="s">
        <v>25</v>
      </c>
      <c r="D111" s="226">
        <v>7128.0</v>
      </c>
      <c r="E111" s="351">
        <v>73957.63</v>
      </c>
      <c r="F111" s="31" t="s">
        <v>7386</v>
      </c>
      <c r="G111" s="85"/>
      <c r="H111" s="692"/>
      <c r="I111" s="692"/>
      <c r="J111" s="692"/>
      <c r="K111" s="692"/>
      <c r="L111" s="692"/>
      <c r="M111" s="692"/>
      <c r="N111" s="692"/>
      <c r="O111" s="692"/>
      <c r="P111" s="692"/>
      <c r="Q111" s="692"/>
      <c r="R111" s="692"/>
      <c r="S111" s="692"/>
      <c r="T111" s="692"/>
    </row>
    <row r="112" ht="15.75" customHeight="1">
      <c r="A112" s="225">
        <v>45988.0</v>
      </c>
      <c r="B112" s="226" t="s">
        <v>8843</v>
      </c>
      <c r="C112" s="226" t="s">
        <v>10</v>
      </c>
      <c r="D112" s="226">
        <v>3211.0</v>
      </c>
      <c r="E112" s="351">
        <v>93987.34</v>
      </c>
      <c r="F112" s="43"/>
      <c r="G112" s="85"/>
      <c r="H112" s="692"/>
      <c r="I112" s="692"/>
      <c r="J112" s="692"/>
      <c r="K112" s="692"/>
      <c r="L112" s="692"/>
      <c r="M112" s="692"/>
      <c r="N112" s="692"/>
      <c r="O112" s="692"/>
      <c r="P112" s="692"/>
      <c r="Q112" s="692"/>
      <c r="R112" s="692"/>
      <c r="S112" s="692"/>
      <c r="T112" s="692"/>
    </row>
    <row r="113" ht="15.75" customHeight="1">
      <c r="A113" s="225">
        <v>45992.0</v>
      </c>
      <c r="B113" s="226" t="s">
        <v>8843</v>
      </c>
      <c r="C113" s="226" t="s">
        <v>10</v>
      </c>
      <c r="D113" s="226">
        <v>23262.0</v>
      </c>
      <c r="E113" s="351">
        <v>107500.0</v>
      </c>
      <c r="F113" s="43"/>
      <c r="G113" s="38"/>
      <c r="H113" s="692"/>
      <c r="I113" s="692"/>
      <c r="J113" s="692"/>
      <c r="K113" s="692"/>
      <c r="L113" s="692"/>
      <c r="M113" s="692"/>
      <c r="N113" s="692"/>
      <c r="O113" s="692"/>
      <c r="P113" s="692"/>
      <c r="Q113" s="692"/>
      <c r="R113" s="692"/>
      <c r="S113" s="692"/>
      <c r="T113" s="692"/>
    </row>
    <row r="114" ht="15.75" customHeight="1">
      <c r="A114" s="225">
        <v>45996.0</v>
      </c>
      <c r="B114" s="226" t="s">
        <v>8843</v>
      </c>
      <c r="C114" s="226" t="s">
        <v>679</v>
      </c>
      <c r="D114" s="226">
        <v>1079.0</v>
      </c>
      <c r="E114" s="351">
        <v>-62233.6</v>
      </c>
      <c r="F114" s="33"/>
      <c r="G114" s="189" t="s">
        <v>8913</v>
      </c>
      <c r="H114" s="692"/>
      <c r="I114" s="692"/>
      <c r="J114" s="692"/>
      <c r="K114" s="692"/>
      <c r="L114" s="692"/>
      <c r="M114" s="692"/>
      <c r="N114" s="692"/>
      <c r="O114" s="692"/>
      <c r="P114" s="692"/>
      <c r="Q114" s="692"/>
      <c r="R114" s="692"/>
      <c r="S114" s="692"/>
      <c r="T114" s="692"/>
    </row>
    <row r="115" ht="15.75" customHeight="1">
      <c r="A115" s="225">
        <v>46007.0</v>
      </c>
      <c r="B115" s="226" t="s">
        <v>8843</v>
      </c>
      <c r="C115" s="226" t="s">
        <v>10</v>
      </c>
      <c r="D115" s="226">
        <v>23383.0</v>
      </c>
      <c r="E115" s="351">
        <v>199939.05</v>
      </c>
      <c r="F115" s="31" t="s">
        <v>7563</v>
      </c>
      <c r="G115" s="189" t="s">
        <v>8914</v>
      </c>
      <c r="H115" s="692"/>
      <c r="I115" s="692"/>
      <c r="J115" s="692"/>
      <c r="K115" s="692"/>
      <c r="L115" s="692"/>
      <c r="M115" s="692"/>
      <c r="N115" s="692"/>
      <c r="O115" s="692"/>
      <c r="P115" s="692"/>
      <c r="Q115" s="692"/>
      <c r="R115" s="692"/>
      <c r="S115" s="692"/>
      <c r="T115" s="692"/>
    </row>
    <row r="116" ht="15.75" customHeight="1">
      <c r="A116" s="225">
        <v>46007.0</v>
      </c>
      <c r="B116" s="226" t="s">
        <v>8843</v>
      </c>
      <c r="C116" s="226" t="s">
        <v>679</v>
      </c>
      <c r="D116" s="226" t="s">
        <v>8915</v>
      </c>
      <c r="E116" s="351">
        <v>-505.75</v>
      </c>
      <c r="F116" s="33"/>
      <c r="G116" s="38"/>
      <c r="H116" s="692"/>
      <c r="I116" s="692"/>
      <c r="J116" s="692"/>
      <c r="K116" s="692"/>
      <c r="L116" s="692"/>
      <c r="M116" s="692"/>
      <c r="N116" s="692"/>
      <c r="O116" s="692"/>
      <c r="P116" s="692"/>
      <c r="Q116" s="692"/>
      <c r="R116" s="692"/>
      <c r="S116" s="692"/>
      <c r="T116" s="692"/>
    </row>
    <row r="117" ht="15.75" customHeight="1">
      <c r="A117" s="225">
        <v>46028.0</v>
      </c>
      <c r="B117" s="226" t="s">
        <v>8843</v>
      </c>
      <c r="C117" s="226" t="s">
        <v>10</v>
      </c>
      <c r="D117" s="226">
        <v>23600.0</v>
      </c>
      <c r="E117" s="351">
        <v>59521.87</v>
      </c>
      <c r="F117" s="31" t="s">
        <v>8916</v>
      </c>
      <c r="G117" s="38"/>
      <c r="H117" s="692"/>
      <c r="I117" s="692"/>
      <c r="J117" s="692"/>
      <c r="K117" s="692"/>
      <c r="L117" s="692"/>
      <c r="M117" s="692"/>
      <c r="N117" s="692"/>
      <c r="O117" s="692"/>
      <c r="P117" s="692"/>
      <c r="Q117" s="692"/>
      <c r="R117" s="692"/>
      <c r="S117" s="692"/>
      <c r="T117" s="692"/>
    </row>
    <row r="118" ht="15.75" customHeight="1">
      <c r="A118" s="225">
        <v>46028.0</v>
      </c>
      <c r="B118" s="226" t="s">
        <v>8843</v>
      </c>
      <c r="C118" s="226" t="s">
        <v>10</v>
      </c>
      <c r="D118" s="226">
        <v>23571.0</v>
      </c>
      <c r="E118" s="351">
        <v>129608.3</v>
      </c>
      <c r="F118" s="43"/>
      <c r="G118" s="85" t="s">
        <v>8917</v>
      </c>
      <c r="H118" s="692"/>
      <c r="I118" s="692"/>
      <c r="J118" s="692"/>
      <c r="K118" s="692"/>
      <c r="L118" s="692"/>
      <c r="M118" s="692"/>
      <c r="N118" s="692"/>
      <c r="O118" s="692"/>
      <c r="P118" s="692"/>
      <c r="Q118" s="692"/>
      <c r="R118" s="692"/>
      <c r="S118" s="692"/>
      <c r="T118" s="692"/>
    </row>
    <row r="119" ht="15.75" customHeight="1">
      <c r="A119" s="225">
        <v>46028.0</v>
      </c>
      <c r="B119" s="226" t="s">
        <v>8843</v>
      </c>
      <c r="C119" s="226" t="s">
        <v>679</v>
      </c>
      <c r="D119" s="226" t="s">
        <v>66</v>
      </c>
      <c r="E119" s="351">
        <v>-28091.4</v>
      </c>
      <c r="F119" s="43"/>
      <c r="G119" s="38"/>
      <c r="H119" s="692"/>
      <c r="I119" s="692"/>
      <c r="J119" s="692"/>
      <c r="K119" s="692"/>
      <c r="L119" s="692"/>
      <c r="M119" s="692"/>
      <c r="N119" s="692"/>
      <c r="O119" s="692"/>
      <c r="P119" s="692"/>
      <c r="Q119" s="692"/>
      <c r="R119" s="692"/>
      <c r="S119" s="692"/>
      <c r="T119" s="692"/>
    </row>
    <row r="120" ht="15.75" customHeight="1">
      <c r="A120" s="225">
        <v>46028.0</v>
      </c>
      <c r="B120" s="226" t="s">
        <v>8843</v>
      </c>
      <c r="C120" s="226" t="s">
        <v>10</v>
      </c>
      <c r="D120" s="226">
        <v>23598.0</v>
      </c>
      <c r="E120" s="351">
        <v>11141.12</v>
      </c>
      <c r="F120" s="43"/>
      <c r="G120" s="38"/>
      <c r="H120" s="692"/>
      <c r="I120" s="692"/>
      <c r="J120" s="692"/>
      <c r="K120" s="692"/>
      <c r="L120" s="692"/>
      <c r="M120" s="692"/>
      <c r="N120" s="692"/>
      <c r="O120" s="692"/>
      <c r="P120" s="692"/>
      <c r="Q120" s="692"/>
      <c r="R120" s="692"/>
      <c r="S120" s="692"/>
      <c r="T120" s="692"/>
    </row>
    <row r="121" ht="15.75" customHeight="1">
      <c r="A121" s="225">
        <v>46030.0</v>
      </c>
      <c r="B121" s="226" t="s">
        <v>8843</v>
      </c>
      <c r="C121" s="226" t="s">
        <v>10</v>
      </c>
      <c r="D121" s="226">
        <v>23629.0</v>
      </c>
      <c r="E121" s="351">
        <v>55801.38</v>
      </c>
      <c r="F121" s="33"/>
      <c r="G121" s="38"/>
      <c r="H121" s="692"/>
      <c r="I121" s="692"/>
      <c r="J121" s="692"/>
      <c r="K121" s="692"/>
      <c r="L121" s="692"/>
      <c r="M121" s="692"/>
      <c r="N121" s="692"/>
      <c r="O121" s="692"/>
      <c r="P121" s="692"/>
      <c r="Q121" s="692"/>
      <c r="R121" s="692"/>
      <c r="S121" s="692"/>
      <c r="T121" s="692"/>
    </row>
    <row r="122" ht="15.75" customHeight="1">
      <c r="A122" s="225">
        <v>46035.0</v>
      </c>
      <c r="B122" s="226" t="s">
        <v>8843</v>
      </c>
      <c r="C122" s="226" t="s">
        <v>10</v>
      </c>
      <c r="D122" s="226" t="s">
        <v>66</v>
      </c>
      <c r="E122" s="351">
        <v>20900.0</v>
      </c>
      <c r="F122" s="207" t="s">
        <v>8920</v>
      </c>
      <c r="G122" s="38"/>
      <c r="H122" s="692"/>
      <c r="I122" s="692"/>
      <c r="J122" s="692"/>
      <c r="K122" s="692"/>
      <c r="L122" s="692"/>
      <c r="M122" s="692"/>
      <c r="N122" s="692"/>
      <c r="O122" s="692"/>
      <c r="P122" s="692"/>
      <c r="Q122" s="692"/>
      <c r="R122" s="692"/>
      <c r="S122" s="692"/>
      <c r="T122" s="692"/>
    </row>
    <row r="123" ht="15.75" customHeight="1">
      <c r="A123" s="225">
        <v>46042.0</v>
      </c>
      <c r="B123" s="226" t="s">
        <v>8843</v>
      </c>
      <c r="C123" s="226" t="s">
        <v>10</v>
      </c>
      <c r="D123" s="226">
        <v>23783.0</v>
      </c>
      <c r="E123" s="351">
        <v>52453.82</v>
      </c>
      <c r="F123" s="207" t="s">
        <v>8921</v>
      </c>
      <c r="G123" s="38"/>
      <c r="H123" s="692"/>
      <c r="I123" s="692"/>
      <c r="J123" s="692"/>
      <c r="K123" s="692"/>
      <c r="L123" s="692"/>
      <c r="M123" s="692"/>
      <c r="N123" s="692"/>
      <c r="O123" s="692"/>
      <c r="P123" s="692"/>
      <c r="Q123" s="692"/>
      <c r="R123" s="692"/>
      <c r="S123" s="692"/>
      <c r="T123" s="692"/>
    </row>
    <row r="124" ht="15.75" customHeight="1">
      <c r="A124" s="225">
        <v>46049.0</v>
      </c>
      <c r="B124" s="226" t="s">
        <v>8843</v>
      </c>
      <c r="C124" s="226" t="s">
        <v>10</v>
      </c>
      <c r="D124" s="226">
        <v>23827.0</v>
      </c>
      <c r="E124" s="351">
        <v>117170.28</v>
      </c>
      <c r="F124" s="207" t="s">
        <v>8923</v>
      </c>
      <c r="G124" s="85" t="s">
        <v>8924</v>
      </c>
      <c r="H124" s="692"/>
      <c r="I124" s="692"/>
      <c r="J124" s="692"/>
      <c r="K124" s="692"/>
      <c r="L124" s="692"/>
      <c r="M124" s="692"/>
      <c r="N124" s="692"/>
      <c r="O124" s="692"/>
      <c r="P124" s="692"/>
      <c r="Q124" s="692"/>
      <c r="R124" s="692"/>
      <c r="S124" s="692"/>
      <c r="T124" s="692"/>
    </row>
    <row r="125" ht="15.75" customHeight="1">
      <c r="A125" s="225">
        <v>46058.0</v>
      </c>
      <c r="B125" s="226" t="s">
        <v>8843</v>
      </c>
      <c r="C125" s="226" t="s">
        <v>10</v>
      </c>
      <c r="D125" s="226">
        <v>23971.0</v>
      </c>
      <c r="E125" s="351">
        <v>146667.51</v>
      </c>
      <c r="F125" s="207" t="s">
        <v>7968</v>
      </c>
      <c r="G125" s="38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</row>
    <row r="126" ht="15.75" customHeight="1">
      <c r="A126" s="225">
        <v>46066.0</v>
      </c>
      <c r="B126" s="226" t="s">
        <v>8843</v>
      </c>
      <c r="C126" s="226" t="s">
        <v>10</v>
      </c>
      <c r="D126" s="226">
        <v>24091.0</v>
      </c>
      <c r="E126" s="351">
        <v>79329.24</v>
      </c>
      <c r="F126" s="31" t="s">
        <v>8925</v>
      </c>
      <c r="G126" s="38"/>
      <c r="H126" s="692"/>
      <c r="I126" s="692"/>
      <c r="J126" s="692"/>
      <c r="K126" s="692"/>
      <c r="L126" s="692"/>
      <c r="M126" s="692"/>
      <c r="N126" s="692"/>
      <c r="O126" s="692"/>
      <c r="P126" s="692"/>
      <c r="Q126" s="692"/>
      <c r="R126" s="692"/>
      <c r="S126" s="692"/>
      <c r="T126" s="692"/>
    </row>
    <row r="127" ht="15.75" customHeight="1">
      <c r="A127" s="225">
        <v>46071.0</v>
      </c>
      <c r="B127" s="226" t="s">
        <v>8843</v>
      </c>
      <c r="C127" s="226" t="s">
        <v>10</v>
      </c>
      <c r="D127" s="226">
        <v>24094.0</v>
      </c>
      <c r="E127" s="351">
        <v>47965.5</v>
      </c>
      <c r="F127" s="33"/>
      <c r="G127" s="38"/>
      <c r="H127" s="692"/>
      <c r="I127" s="692"/>
      <c r="J127" s="692"/>
      <c r="K127" s="692"/>
      <c r="L127" s="692"/>
      <c r="M127" s="692"/>
      <c r="N127" s="692"/>
      <c r="O127" s="692"/>
      <c r="P127" s="692"/>
      <c r="Q127" s="692"/>
      <c r="R127" s="692"/>
      <c r="S127" s="692"/>
      <c r="T127" s="692"/>
    </row>
    <row r="128" ht="15.75" customHeight="1">
      <c r="A128" s="225">
        <v>46080.0</v>
      </c>
      <c r="B128" s="226" t="s">
        <v>8843</v>
      </c>
      <c r="C128" s="226" t="s">
        <v>10</v>
      </c>
      <c r="D128" s="226">
        <v>24215.0</v>
      </c>
      <c r="E128" s="351">
        <v>184170.89</v>
      </c>
      <c r="F128" s="207" t="s">
        <v>7589</v>
      </c>
      <c r="G128" s="38"/>
      <c r="H128" s="692"/>
      <c r="I128" s="692"/>
      <c r="J128" s="692"/>
      <c r="K128" s="692"/>
      <c r="L128" s="692"/>
      <c r="M128" s="692"/>
      <c r="N128" s="692"/>
      <c r="O128" s="692"/>
      <c r="P128" s="692"/>
      <c r="Q128" s="692"/>
      <c r="R128" s="692"/>
      <c r="S128" s="692"/>
      <c r="T128" s="692"/>
    </row>
    <row r="129" ht="15.75" customHeight="1">
      <c r="A129" s="225">
        <v>46085.0</v>
      </c>
      <c r="B129" s="226" t="s">
        <v>8843</v>
      </c>
      <c r="C129" s="226" t="s">
        <v>10</v>
      </c>
      <c r="D129" s="226">
        <v>24280.0</v>
      </c>
      <c r="E129" s="351">
        <v>58525.89</v>
      </c>
      <c r="F129" s="31" t="s">
        <v>8928</v>
      </c>
      <c r="G129" s="38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  <c r="R129" s="692"/>
      <c r="S129" s="692"/>
      <c r="T129" s="692"/>
    </row>
    <row r="130" ht="15.75" customHeight="1">
      <c r="A130" s="225">
        <v>46093.0</v>
      </c>
      <c r="B130" s="226" t="s">
        <v>8843</v>
      </c>
      <c r="C130" s="226" t="s">
        <v>10</v>
      </c>
      <c r="D130" s="226">
        <v>24371.0</v>
      </c>
      <c r="E130" s="351">
        <v>131989.16</v>
      </c>
      <c r="F130" s="43"/>
      <c r="G130" s="38"/>
      <c r="H130" s="692"/>
      <c r="I130" s="692"/>
      <c r="J130" s="692"/>
      <c r="K130" s="692"/>
      <c r="L130" s="692"/>
      <c r="M130" s="692"/>
      <c r="N130" s="692"/>
      <c r="O130" s="692"/>
      <c r="P130" s="692"/>
      <c r="Q130" s="692"/>
      <c r="R130" s="692"/>
      <c r="S130" s="692"/>
      <c r="T130" s="692"/>
    </row>
    <row r="131" ht="15.75" customHeight="1">
      <c r="A131" s="225">
        <v>46098.0</v>
      </c>
      <c r="B131" s="226" t="s">
        <v>8843</v>
      </c>
      <c r="C131" s="226" t="s">
        <v>10</v>
      </c>
      <c r="D131" s="226">
        <v>24407.0</v>
      </c>
      <c r="E131" s="351">
        <v>241630.77</v>
      </c>
      <c r="F131" s="33"/>
      <c r="G131" s="38"/>
      <c r="H131" s="692"/>
      <c r="I131" s="692"/>
      <c r="J131" s="692"/>
      <c r="K131" s="692"/>
      <c r="L131" s="692"/>
      <c r="M131" s="692"/>
      <c r="N131" s="692"/>
      <c r="O131" s="692"/>
      <c r="P131" s="692"/>
      <c r="Q131" s="692"/>
      <c r="R131" s="692"/>
      <c r="S131" s="692"/>
      <c r="T131" s="692"/>
    </row>
    <row r="132" ht="15.75" customHeight="1">
      <c r="A132" s="225">
        <v>46119.0</v>
      </c>
      <c r="B132" s="226" t="s">
        <v>8843</v>
      </c>
      <c r="C132" s="226" t="s">
        <v>10</v>
      </c>
      <c r="D132" s="226">
        <v>24583.0</v>
      </c>
      <c r="E132" s="351">
        <v>220192.88</v>
      </c>
      <c r="F132" s="207" t="s">
        <v>7662</v>
      </c>
      <c r="G132" s="85" t="s">
        <v>8934</v>
      </c>
      <c r="H132" s="692"/>
      <c r="I132" s="692"/>
      <c r="J132" s="692"/>
      <c r="K132" s="692"/>
      <c r="L132" s="692"/>
      <c r="M132" s="692"/>
      <c r="N132" s="692"/>
      <c r="O132" s="692"/>
      <c r="P132" s="692"/>
      <c r="Q132" s="692"/>
      <c r="R132" s="692"/>
      <c r="S132" s="692"/>
      <c r="T132" s="692"/>
    </row>
    <row r="133" ht="15.75" customHeight="1">
      <c r="A133" s="225">
        <v>46133.0</v>
      </c>
      <c r="B133" s="226" t="s">
        <v>8843</v>
      </c>
      <c r="C133" s="226" t="s">
        <v>10</v>
      </c>
      <c r="D133" s="226">
        <v>24720.0</v>
      </c>
      <c r="E133" s="351">
        <v>118767.54</v>
      </c>
      <c r="F133" s="207" t="s">
        <v>7331</v>
      </c>
      <c r="G133" s="38"/>
      <c r="H133" s="692"/>
      <c r="I133" s="692"/>
      <c r="J133" s="692"/>
      <c r="K133" s="692"/>
      <c r="L133" s="692"/>
      <c r="M133" s="692"/>
      <c r="N133" s="692"/>
      <c r="O133" s="692"/>
      <c r="P133" s="692"/>
      <c r="Q133" s="692"/>
      <c r="R133" s="692"/>
      <c r="S133" s="692"/>
      <c r="T133" s="692"/>
    </row>
    <row r="134" ht="15.75" customHeight="1">
      <c r="A134" s="225">
        <v>46133.0</v>
      </c>
      <c r="B134" s="226" t="s">
        <v>8843</v>
      </c>
      <c r="C134" s="226" t="s">
        <v>10</v>
      </c>
      <c r="D134" s="226">
        <v>24738.0</v>
      </c>
      <c r="E134" s="351">
        <v>121223.0</v>
      </c>
      <c r="F134" s="31" t="s">
        <v>8935</v>
      </c>
      <c r="G134" s="38"/>
      <c r="H134" s="692"/>
      <c r="I134" s="692"/>
      <c r="J134" s="692"/>
      <c r="K134" s="692"/>
      <c r="L134" s="692"/>
      <c r="M134" s="692"/>
      <c r="N134" s="692"/>
      <c r="O134" s="692"/>
      <c r="P134" s="692"/>
      <c r="Q134" s="692"/>
      <c r="R134" s="692"/>
      <c r="S134" s="692"/>
      <c r="T134" s="692"/>
    </row>
    <row r="135" ht="15.75" customHeight="1">
      <c r="A135" s="225">
        <v>46146.0</v>
      </c>
      <c r="B135" s="226" t="s">
        <v>8843</v>
      </c>
      <c r="C135" s="226" t="s">
        <v>10</v>
      </c>
      <c r="D135" s="226">
        <v>24917.0</v>
      </c>
      <c r="E135" s="351">
        <v>18295.67</v>
      </c>
      <c r="F135" s="43"/>
      <c r="G135" s="38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</row>
    <row r="136" ht="15.75" customHeight="1">
      <c r="A136" s="225">
        <v>46148.0</v>
      </c>
      <c r="B136" s="226" t="s">
        <v>8843</v>
      </c>
      <c r="C136" s="226" t="s">
        <v>10</v>
      </c>
      <c r="D136" s="226">
        <v>24942.0</v>
      </c>
      <c r="E136" s="351">
        <v>332105.77</v>
      </c>
      <c r="F136" s="33"/>
      <c r="G136" s="38"/>
      <c r="H136" s="692"/>
      <c r="I136" s="692"/>
      <c r="J136" s="692"/>
      <c r="K136" s="692"/>
      <c r="L136" s="692"/>
      <c r="M136" s="692"/>
      <c r="N136" s="692"/>
      <c r="O136" s="692"/>
      <c r="P136" s="692"/>
      <c r="Q136" s="692"/>
      <c r="R136" s="692"/>
      <c r="S136" s="692"/>
      <c r="T136" s="692"/>
    </row>
    <row r="137" ht="15.75" customHeight="1">
      <c r="A137" s="225">
        <v>46154.0</v>
      </c>
      <c r="B137" s="226" t="s">
        <v>8843</v>
      </c>
      <c r="C137" s="226" t="s">
        <v>10</v>
      </c>
      <c r="D137" s="226">
        <v>8381.0</v>
      </c>
      <c r="E137" s="351">
        <v>83200.0</v>
      </c>
      <c r="F137" s="207" t="s">
        <v>8936</v>
      </c>
      <c r="G137" s="38"/>
      <c r="H137" s="692"/>
      <c r="I137" s="692"/>
      <c r="J137" s="692"/>
      <c r="K137" s="692"/>
      <c r="L137" s="692"/>
      <c r="M137" s="692"/>
      <c r="N137" s="692"/>
      <c r="O137" s="692"/>
      <c r="P137" s="692"/>
      <c r="Q137" s="692"/>
      <c r="R137" s="692"/>
      <c r="S137" s="692"/>
      <c r="T137" s="692"/>
    </row>
    <row r="138" ht="15.75" customHeight="1">
      <c r="A138" s="225">
        <v>46154.0</v>
      </c>
      <c r="B138" s="226" t="s">
        <v>8843</v>
      </c>
      <c r="C138" s="226" t="s">
        <v>10</v>
      </c>
      <c r="D138" s="226">
        <v>24991.0</v>
      </c>
      <c r="E138" s="351">
        <v>220269.5</v>
      </c>
      <c r="F138" s="31" t="s">
        <v>8937</v>
      </c>
      <c r="G138" s="38"/>
      <c r="H138" s="692"/>
      <c r="I138" s="692"/>
      <c r="J138" s="692"/>
      <c r="K138" s="692"/>
      <c r="L138" s="692"/>
      <c r="M138" s="692"/>
      <c r="N138" s="692"/>
      <c r="O138" s="692"/>
      <c r="P138" s="692"/>
      <c r="Q138" s="692"/>
      <c r="R138" s="692"/>
      <c r="S138" s="692"/>
      <c r="T138" s="692"/>
    </row>
    <row r="139" ht="15.75" customHeight="1">
      <c r="A139" s="225">
        <v>46161.0</v>
      </c>
      <c r="B139" s="226" t="s">
        <v>8843</v>
      </c>
      <c r="C139" s="226" t="s">
        <v>10</v>
      </c>
      <c r="D139" s="226">
        <v>25095.0</v>
      </c>
      <c r="E139" s="351">
        <v>79500.89</v>
      </c>
      <c r="F139" s="43"/>
      <c r="G139" s="38"/>
      <c r="H139" s="692"/>
      <c r="I139" s="692"/>
      <c r="J139" s="692"/>
      <c r="K139" s="692"/>
      <c r="L139" s="692"/>
      <c r="M139" s="692"/>
      <c r="N139" s="692"/>
      <c r="O139" s="692"/>
      <c r="P139" s="692"/>
      <c r="Q139" s="692"/>
      <c r="R139" s="692"/>
      <c r="S139" s="692"/>
      <c r="T139" s="692"/>
    </row>
    <row r="140" ht="15.75" customHeight="1">
      <c r="A140" s="225">
        <v>46161.0</v>
      </c>
      <c r="B140" s="226" t="s">
        <v>8843</v>
      </c>
      <c r="C140" s="226" t="s">
        <v>10</v>
      </c>
      <c r="D140" s="226">
        <v>25085.0</v>
      </c>
      <c r="E140" s="351">
        <v>118416.32</v>
      </c>
      <c r="F140" s="33"/>
      <c r="G140" s="38"/>
      <c r="H140" s="692"/>
      <c r="I140" s="692"/>
      <c r="J140" s="692"/>
      <c r="K140" s="692"/>
      <c r="L140" s="692"/>
      <c r="M140" s="692"/>
      <c r="N140" s="692"/>
      <c r="O140" s="692"/>
      <c r="P140" s="692"/>
      <c r="Q140" s="692"/>
      <c r="R140" s="692"/>
      <c r="S140" s="692"/>
      <c r="T140" s="692"/>
    </row>
    <row r="141" ht="15.75" customHeight="1">
      <c r="A141" s="225">
        <v>46175.0</v>
      </c>
      <c r="B141" s="226" t="s">
        <v>8843</v>
      </c>
      <c r="C141" s="226" t="s">
        <v>10</v>
      </c>
      <c r="D141" s="226">
        <v>25255.0</v>
      </c>
      <c r="E141" s="351">
        <v>151955.32</v>
      </c>
      <c r="F141" s="31" t="s">
        <v>8938</v>
      </c>
      <c r="G141" s="38"/>
      <c r="H141" s="692"/>
      <c r="I141" s="692"/>
      <c r="J141" s="692"/>
      <c r="K141" s="692"/>
      <c r="L141" s="692"/>
      <c r="M141" s="692"/>
      <c r="N141" s="692"/>
      <c r="O141" s="692"/>
      <c r="P141" s="692"/>
      <c r="Q141" s="692"/>
      <c r="R141" s="692"/>
      <c r="S141" s="692"/>
      <c r="T141" s="692"/>
    </row>
    <row r="142" ht="15.75" customHeight="1">
      <c r="A142" s="225">
        <v>46175.0</v>
      </c>
      <c r="B142" s="226" t="s">
        <v>8843</v>
      </c>
      <c r="C142" s="226" t="s">
        <v>10</v>
      </c>
      <c r="D142" s="226">
        <v>25254.0</v>
      </c>
      <c r="E142" s="351">
        <v>56400.0</v>
      </c>
      <c r="F142" s="33"/>
      <c r="G142" s="38"/>
      <c r="H142" s="692"/>
      <c r="I142" s="692"/>
      <c r="J142" s="692"/>
      <c r="K142" s="692"/>
      <c r="L142" s="692"/>
      <c r="M142" s="692"/>
      <c r="N142" s="692"/>
      <c r="O142" s="692"/>
      <c r="P142" s="692"/>
      <c r="Q142" s="692"/>
      <c r="R142" s="692"/>
      <c r="S142" s="692"/>
      <c r="T142" s="692"/>
    </row>
    <row r="143" ht="15.75" customHeight="1">
      <c r="A143" s="225">
        <v>46191.0</v>
      </c>
      <c r="B143" s="226" t="s">
        <v>8843</v>
      </c>
      <c r="C143" s="226" t="s">
        <v>10</v>
      </c>
      <c r="D143" s="226">
        <v>25457.0</v>
      </c>
      <c r="E143" s="351">
        <v>189122.69</v>
      </c>
      <c r="F143" s="207" t="s">
        <v>3641</v>
      </c>
      <c r="G143" s="38"/>
      <c r="H143" s="692"/>
      <c r="I143" s="692"/>
      <c r="J143" s="692"/>
      <c r="K143" s="692"/>
      <c r="L143" s="692"/>
      <c r="M143" s="692"/>
      <c r="N143" s="692"/>
      <c r="O143" s="692"/>
      <c r="P143" s="692"/>
      <c r="Q143" s="692"/>
      <c r="R143" s="692"/>
      <c r="S143" s="692"/>
      <c r="T143" s="692"/>
    </row>
    <row r="144" ht="15.75" customHeight="1">
      <c r="A144" s="225">
        <v>46216.0</v>
      </c>
      <c r="B144" s="226" t="s">
        <v>8843</v>
      </c>
      <c r="C144" s="226" t="s">
        <v>10</v>
      </c>
      <c r="D144" s="226">
        <v>25743.0</v>
      </c>
      <c r="E144" s="351">
        <v>238652.66</v>
      </c>
      <c r="F144" s="31" t="s">
        <v>8939</v>
      </c>
      <c r="G144" s="38"/>
      <c r="H144" s="692"/>
      <c r="I144" s="692"/>
      <c r="J144" s="692"/>
      <c r="K144" s="692"/>
      <c r="L144" s="692"/>
      <c r="M144" s="692"/>
      <c r="N144" s="692"/>
      <c r="O144" s="692"/>
      <c r="P144" s="692"/>
      <c r="Q144" s="692"/>
      <c r="R144" s="692"/>
      <c r="S144" s="692"/>
      <c r="T144" s="692"/>
    </row>
    <row r="145" ht="15.75" customHeight="1">
      <c r="A145" s="225">
        <v>46220.0</v>
      </c>
      <c r="B145" s="226" t="s">
        <v>8843</v>
      </c>
      <c r="C145" s="226" t="s">
        <v>8940</v>
      </c>
      <c r="D145" s="226">
        <v>1188.0</v>
      </c>
      <c r="E145" s="351">
        <v>-12577.62</v>
      </c>
      <c r="F145" s="43"/>
      <c r="G145" s="38"/>
      <c r="H145" s="692"/>
      <c r="I145" s="692"/>
      <c r="J145" s="692"/>
      <c r="K145" s="692"/>
      <c r="L145" s="692"/>
      <c r="M145" s="692"/>
      <c r="N145" s="692"/>
      <c r="O145" s="692"/>
      <c r="P145" s="692"/>
      <c r="Q145" s="692"/>
      <c r="R145" s="692"/>
      <c r="S145" s="692"/>
      <c r="T145" s="692"/>
    </row>
    <row r="146" ht="15.75" customHeight="1">
      <c r="A146" s="225">
        <v>46225.0</v>
      </c>
      <c r="B146" s="226" t="s">
        <v>8843</v>
      </c>
      <c r="C146" s="226" t="s">
        <v>8941</v>
      </c>
      <c r="D146" s="226">
        <v>1192.0</v>
      </c>
      <c r="E146" s="351">
        <v>-732.29</v>
      </c>
      <c r="F146" s="33"/>
      <c r="G146" s="38"/>
      <c r="H146" s="692"/>
      <c r="I146" s="692"/>
      <c r="J146" s="692"/>
      <c r="K146" s="692"/>
      <c r="L146" s="692"/>
      <c r="M146" s="692"/>
      <c r="N146" s="692"/>
      <c r="O146" s="692"/>
      <c r="P146" s="692"/>
      <c r="Q146" s="692"/>
      <c r="R146" s="692"/>
      <c r="S146" s="692"/>
      <c r="T146" s="692"/>
    </row>
    <row r="147" ht="15.75" customHeight="1">
      <c r="A147" s="225">
        <v>46226.0</v>
      </c>
      <c r="B147" s="226" t="s">
        <v>8843</v>
      </c>
      <c r="C147" s="226" t="s">
        <v>10</v>
      </c>
      <c r="D147" s="226">
        <v>25873.0</v>
      </c>
      <c r="E147" s="351">
        <v>24444.19</v>
      </c>
      <c r="F147" s="31" t="s">
        <v>8942</v>
      </c>
      <c r="G147" s="38"/>
      <c r="H147" s="692"/>
      <c r="I147" s="692"/>
      <c r="J147" s="692"/>
      <c r="K147" s="692"/>
      <c r="L147" s="692"/>
      <c r="M147" s="692"/>
      <c r="N147" s="692"/>
      <c r="O147" s="692"/>
      <c r="P147" s="692"/>
      <c r="Q147" s="692"/>
      <c r="R147" s="692"/>
      <c r="S147" s="692"/>
      <c r="T147" s="692"/>
    </row>
    <row r="148" ht="15.75" customHeight="1">
      <c r="A148" s="225">
        <v>46231.0</v>
      </c>
      <c r="B148" s="226" t="s">
        <v>8843</v>
      </c>
      <c r="C148" s="226" t="s">
        <v>10</v>
      </c>
      <c r="D148" s="226">
        <v>25907.0</v>
      </c>
      <c r="E148" s="351">
        <v>88523.0</v>
      </c>
      <c r="F148" s="33"/>
      <c r="G148" s="38"/>
      <c r="H148" s="692"/>
      <c r="I148" s="692"/>
      <c r="J148" s="692"/>
      <c r="K148" s="692"/>
      <c r="L148" s="692"/>
      <c r="M148" s="692"/>
      <c r="N148" s="692"/>
      <c r="O148" s="692"/>
      <c r="P148" s="692"/>
      <c r="Q148" s="692"/>
      <c r="R148" s="692"/>
      <c r="S148" s="692"/>
      <c r="T148" s="692"/>
    </row>
    <row r="149" ht="15.75" customHeight="1">
      <c r="A149" s="225">
        <v>46240.0</v>
      </c>
      <c r="B149" s="226" t="s">
        <v>8843</v>
      </c>
      <c r="C149" s="226" t="s">
        <v>10</v>
      </c>
      <c r="D149" s="226">
        <v>26042.0</v>
      </c>
      <c r="E149" s="351">
        <v>166334.74</v>
      </c>
      <c r="F149" s="31" t="s">
        <v>8943</v>
      </c>
      <c r="G149" s="38"/>
      <c r="H149" s="692"/>
      <c r="I149" s="692"/>
      <c r="J149" s="692"/>
      <c r="K149" s="692"/>
      <c r="L149" s="692"/>
      <c r="M149" s="692"/>
      <c r="N149" s="692"/>
      <c r="O149" s="692"/>
      <c r="P149" s="692"/>
      <c r="Q149" s="692"/>
      <c r="R149" s="692"/>
      <c r="S149" s="692"/>
      <c r="T149" s="692"/>
    </row>
    <row r="150" ht="15.75" customHeight="1">
      <c r="A150" s="225">
        <v>46240.0</v>
      </c>
      <c r="B150" s="226" t="s">
        <v>8843</v>
      </c>
      <c r="C150" s="226" t="s">
        <v>10</v>
      </c>
      <c r="D150" s="226">
        <v>26040.0</v>
      </c>
      <c r="E150" s="351">
        <v>141890.56</v>
      </c>
      <c r="F150" s="33"/>
      <c r="G150" s="85" t="s">
        <v>8944</v>
      </c>
      <c r="H150" s="692"/>
      <c r="I150" s="692"/>
      <c r="J150" s="692"/>
      <c r="K150" s="692"/>
      <c r="L150" s="692"/>
      <c r="M150" s="692"/>
      <c r="N150" s="692"/>
      <c r="O150" s="692"/>
      <c r="P150" s="692"/>
      <c r="Q150" s="692"/>
      <c r="R150" s="692"/>
      <c r="S150" s="692"/>
      <c r="T150" s="692"/>
    </row>
    <row r="151" ht="15.75" customHeight="1">
      <c r="A151" s="236">
        <v>46254.0</v>
      </c>
      <c r="B151" s="432" t="s">
        <v>8945</v>
      </c>
      <c r="C151" s="432" t="s">
        <v>10</v>
      </c>
      <c r="D151" s="432">
        <v>26173.0</v>
      </c>
      <c r="E151" s="550">
        <v>148562.62</v>
      </c>
      <c r="F151" s="261"/>
      <c r="G151" s="38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</row>
    <row r="152" ht="15.75" customHeight="1">
      <c r="A152" s="485"/>
      <c r="B152" s="486"/>
      <c r="C152" s="486"/>
      <c r="D152" s="486"/>
      <c r="E152" s="555"/>
      <c r="F152" s="261"/>
      <c r="G152" s="38"/>
      <c r="H152" s="692"/>
      <c r="I152" s="692"/>
      <c r="J152" s="692"/>
      <c r="K152" s="692"/>
      <c r="L152" s="692"/>
      <c r="M152" s="692"/>
      <c r="N152" s="692"/>
      <c r="O152" s="692"/>
      <c r="P152" s="692"/>
      <c r="Q152" s="692"/>
      <c r="R152" s="692"/>
      <c r="S152" s="692"/>
      <c r="T152" s="692"/>
    </row>
    <row r="153" ht="15.75" customHeight="1">
      <c r="A153" s="485"/>
      <c r="B153" s="486"/>
      <c r="C153" s="486"/>
      <c r="D153" s="486"/>
      <c r="E153" s="555"/>
      <c r="F153" s="261"/>
      <c r="G153" s="38"/>
      <c r="H153" s="692"/>
      <c r="I153" s="692"/>
      <c r="J153" s="692"/>
      <c r="K153" s="692"/>
      <c r="L153" s="692"/>
      <c r="M153" s="692"/>
      <c r="N153" s="692"/>
      <c r="O153" s="692"/>
      <c r="P153" s="692"/>
      <c r="Q153" s="692"/>
      <c r="R153" s="692"/>
      <c r="S153" s="692"/>
      <c r="T153" s="692"/>
    </row>
    <row r="154" ht="15.75" customHeight="1">
      <c r="A154" s="485"/>
      <c r="B154" s="486"/>
      <c r="C154" s="486"/>
      <c r="D154" s="486"/>
      <c r="E154" s="555"/>
      <c r="F154" s="261"/>
      <c r="G154" s="38"/>
      <c r="H154" s="692"/>
      <c r="I154" s="692"/>
      <c r="J154" s="692"/>
      <c r="K154" s="692"/>
      <c r="L154" s="692"/>
      <c r="M154" s="692"/>
      <c r="N154" s="692"/>
      <c r="O154" s="692"/>
      <c r="P154" s="692"/>
      <c r="Q154" s="692"/>
      <c r="R154" s="692"/>
      <c r="S154" s="692"/>
      <c r="T154" s="692"/>
    </row>
    <row r="155" ht="15.75" customHeight="1">
      <c r="A155" s="485"/>
      <c r="B155" s="486"/>
      <c r="C155" s="486"/>
      <c r="D155" s="486"/>
      <c r="E155" s="555"/>
      <c r="F155" s="261"/>
      <c r="G155" s="38"/>
      <c r="H155" s="692"/>
      <c r="I155" s="692"/>
      <c r="J155" s="692"/>
      <c r="K155" s="692"/>
      <c r="L155" s="692"/>
      <c r="M155" s="692"/>
      <c r="N155" s="692"/>
      <c r="O155" s="692"/>
      <c r="P155" s="692"/>
      <c r="Q155" s="692"/>
      <c r="R155" s="692"/>
      <c r="S155" s="692"/>
      <c r="T155" s="692"/>
    </row>
    <row r="156" ht="15.75" customHeight="1">
      <c r="A156" s="485"/>
      <c r="B156" s="486"/>
      <c r="C156" s="486"/>
      <c r="D156" s="486"/>
      <c r="E156" s="555"/>
      <c r="F156" s="261"/>
      <c r="G156" s="38"/>
      <c r="H156" s="692"/>
      <c r="I156" s="692"/>
      <c r="J156" s="692"/>
      <c r="K156" s="692"/>
      <c r="L156" s="692"/>
      <c r="M156" s="692"/>
      <c r="N156" s="692"/>
      <c r="O156" s="692"/>
      <c r="P156" s="692"/>
      <c r="Q156" s="692"/>
      <c r="R156" s="692"/>
      <c r="S156" s="692"/>
      <c r="T156" s="692"/>
    </row>
    <row r="157" ht="15.75" customHeight="1">
      <c r="A157" s="485"/>
      <c r="B157" s="486"/>
      <c r="C157" s="486"/>
      <c r="D157" s="486"/>
      <c r="E157" s="555"/>
      <c r="F157" s="261"/>
      <c r="G157" s="38"/>
      <c r="H157" s="692"/>
      <c r="I157" s="692"/>
      <c r="J157" s="692"/>
      <c r="K157" s="692"/>
      <c r="L157" s="692"/>
      <c r="M157" s="692"/>
      <c r="N157" s="692"/>
      <c r="O157" s="692"/>
      <c r="P157" s="692"/>
      <c r="Q157" s="692"/>
      <c r="R157" s="692"/>
      <c r="S157" s="692"/>
      <c r="T157" s="692"/>
    </row>
    <row r="158" ht="15.75" customHeight="1">
      <c r="A158" s="485"/>
      <c r="B158" s="486"/>
      <c r="C158" s="486"/>
      <c r="D158" s="486"/>
      <c r="E158" s="555"/>
      <c r="F158" s="261"/>
      <c r="G158" s="38"/>
      <c r="H158" s="692"/>
      <c r="I158" s="692"/>
      <c r="J158" s="692"/>
      <c r="K158" s="692"/>
      <c r="L158" s="692"/>
      <c r="M158" s="692"/>
      <c r="N158" s="692"/>
      <c r="O158" s="692"/>
      <c r="P158" s="692"/>
      <c r="Q158" s="692"/>
      <c r="R158" s="692"/>
      <c r="S158" s="692"/>
      <c r="T158" s="692"/>
    </row>
    <row r="159" ht="15.75" customHeight="1">
      <c r="A159" s="485"/>
      <c r="B159" s="486"/>
      <c r="C159" s="486"/>
      <c r="D159" s="486"/>
      <c r="E159" s="555"/>
      <c r="F159" s="261"/>
      <c r="G159" s="38"/>
      <c r="H159" s="692"/>
      <c r="I159" s="692"/>
      <c r="J159" s="692"/>
      <c r="K159" s="692"/>
      <c r="L159" s="692"/>
      <c r="M159" s="692"/>
      <c r="N159" s="692"/>
      <c r="O159" s="692"/>
      <c r="P159" s="692"/>
      <c r="Q159" s="692"/>
      <c r="R159" s="692"/>
      <c r="S159" s="692"/>
      <c r="T159" s="692"/>
    </row>
    <row r="160" ht="15.75" customHeight="1">
      <c r="A160" s="485"/>
      <c r="B160" s="486"/>
      <c r="C160" s="486"/>
      <c r="D160" s="486"/>
      <c r="E160" s="555"/>
      <c r="F160" s="261"/>
      <c r="G160" s="38"/>
      <c r="H160" s="692"/>
      <c r="I160" s="692"/>
      <c r="J160" s="692"/>
      <c r="K160" s="692"/>
      <c r="L160" s="692"/>
      <c r="M160" s="692"/>
      <c r="N160" s="692"/>
      <c r="O160" s="692"/>
      <c r="P160" s="692"/>
      <c r="Q160" s="692"/>
      <c r="R160" s="692"/>
      <c r="S160" s="692"/>
      <c r="T160" s="692"/>
    </row>
    <row r="161" ht="15.75" customHeight="1">
      <c r="A161" s="485"/>
      <c r="B161" s="486"/>
      <c r="C161" s="486"/>
      <c r="D161" s="486"/>
      <c r="E161" s="555"/>
      <c r="F161" s="261"/>
      <c r="G161" s="38"/>
      <c r="H161" s="692"/>
      <c r="I161" s="692"/>
      <c r="J161" s="692"/>
      <c r="K161" s="692"/>
      <c r="L161" s="692"/>
      <c r="M161" s="692"/>
      <c r="N161" s="692"/>
      <c r="O161" s="692"/>
      <c r="P161" s="692"/>
      <c r="Q161" s="692"/>
      <c r="R161" s="692"/>
      <c r="S161" s="692"/>
      <c r="T161" s="692"/>
    </row>
    <row r="162" ht="15.75" customHeight="1">
      <c r="A162" s="485"/>
      <c r="B162" s="486"/>
      <c r="C162" s="486"/>
      <c r="D162" s="486"/>
      <c r="E162" s="555"/>
      <c r="F162" s="261"/>
      <c r="G162" s="38"/>
      <c r="H162" s="692"/>
      <c r="I162" s="692"/>
      <c r="J162" s="692"/>
      <c r="K162" s="692"/>
      <c r="L162" s="692"/>
      <c r="M162" s="692"/>
      <c r="N162" s="692"/>
      <c r="O162" s="692"/>
      <c r="P162" s="692"/>
      <c r="Q162" s="692"/>
      <c r="R162" s="692"/>
      <c r="S162" s="692"/>
      <c r="T162" s="692"/>
    </row>
    <row r="163" ht="15.75" customHeight="1">
      <c r="A163" s="485"/>
      <c r="B163" s="486"/>
      <c r="C163" s="486"/>
      <c r="D163" s="486"/>
      <c r="E163" s="555"/>
      <c r="F163" s="261"/>
      <c r="G163" s="38"/>
      <c r="H163" s="692"/>
      <c r="I163" s="692"/>
      <c r="J163" s="692"/>
      <c r="K163" s="692"/>
      <c r="L163" s="692"/>
      <c r="M163" s="692"/>
      <c r="N163" s="692"/>
      <c r="O163" s="692"/>
      <c r="P163" s="692"/>
      <c r="Q163" s="692"/>
      <c r="R163" s="692"/>
      <c r="S163" s="692"/>
      <c r="T163" s="692"/>
    </row>
    <row r="164" ht="15.75" customHeight="1">
      <c r="A164" s="485"/>
      <c r="B164" s="486"/>
      <c r="C164" s="486"/>
      <c r="D164" s="486"/>
      <c r="E164" s="555"/>
      <c r="F164" s="261"/>
      <c r="G164" s="38"/>
      <c r="H164" s="692"/>
      <c r="I164" s="692"/>
      <c r="J164" s="692"/>
      <c r="K164" s="692"/>
      <c r="L164" s="692"/>
      <c r="M164" s="692"/>
      <c r="N164" s="692"/>
      <c r="O164" s="692"/>
      <c r="P164" s="692"/>
      <c r="Q164" s="692"/>
      <c r="R164" s="692"/>
      <c r="S164" s="692"/>
      <c r="T164" s="692"/>
    </row>
    <row r="165" ht="15.75" customHeight="1">
      <c r="A165" s="485"/>
      <c r="B165" s="486"/>
      <c r="C165" s="486"/>
      <c r="D165" s="486"/>
      <c r="E165" s="555"/>
      <c r="F165" s="261"/>
      <c r="G165" s="38"/>
      <c r="H165" s="692"/>
      <c r="I165" s="692"/>
      <c r="J165" s="692"/>
      <c r="K165" s="692"/>
      <c r="L165" s="692"/>
      <c r="M165" s="692"/>
      <c r="N165" s="692"/>
      <c r="O165" s="692"/>
      <c r="P165" s="692"/>
      <c r="Q165" s="692"/>
      <c r="R165" s="692"/>
      <c r="S165" s="692"/>
      <c r="T165" s="692"/>
    </row>
    <row r="166" ht="15.75" customHeight="1">
      <c r="A166" s="485"/>
      <c r="B166" s="486"/>
      <c r="C166" s="486"/>
      <c r="D166" s="486"/>
      <c r="E166" s="555"/>
      <c r="F166" s="261"/>
      <c r="G166" s="38"/>
      <c r="H166" s="692"/>
      <c r="I166" s="692"/>
      <c r="J166" s="692"/>
      <c r="K166" s="692"/>
      <c r="L166" s="692"/>
      <c r="M166" s="692"/>
      <c r="N166" s="692"/>
      <c r="O166" s="692"/>
      <c r="P166" s="692"/>
      <c r="Q166" s="692"/>
      <c r="R166" s="692"/>
      <c r="S166" s="692"/>
      <c r="T166" s="692"/>
    </row>
    <row r="167" ht="15.75" customHeight="1">
      <c r="A167" s="485"/>
      <c r="B167" s="486"/>
      <c r="C167" s="486"/>
      <c r="D167" s="486"/>
      <c r="E167" s="555"/>
      <c r="F167" s="261"/>
      <c r="G167" s="38"/>
      <c r="H167" s="692"/>
      <c r="I167" s="692"/>
      <c r="J167" s="692"/>
      <c r="K167" s="692"/>
      <c r="L167" s="692"/>
      <c r="M167" s="692"/>
      <c r="N167" s="692"/>
      <c r="O167" s="692"/>
      <c r="P167" s="692"/>
      <c r="Q167" s="692"/>
      <c r="R167" s="692"/>
      <c r="S167" s="692"/>
      <c r="T167" s="692"/>
    </row>
    <row r="168" ht="15.75" customHeight="1">
      <c r="A168" s="485"/>
      <c r="B168" s="486"/>
      <c r="C168" s="486"/>
      <c r="D168" s="486"/>
      <c r="E168" s="555"/>
      <c r="F168" s="261"/>
      <c r="G168" s="38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</row>
    <row r="169" ht="15.75" customHeight="1">
      <c r="A169" s="485"/>
      <c r="B169" s="486"/>
      <c r="C169" s="486"/>
      <c r="D169" s="486"/>
      <c r="E169" s="555"/>
      <c r="F169" s="261"/>
      <c r="G169" s="38"/>
      <c r="H169" s="692"/>
      <c r="I169" s="692"/>
      <c r="J169" s="692"/>
      <c r="K169" s="692"/>
      <c r="L169" s="692"/>
      <c r="M169" s="692"/>
      <c r="N169" s="692"/>
      <c r="O169" s="692"/>
      <c r="P169" s="692"/>
      <c r="Q169" s="692"/>
      <c r="R169" s="692"/>
      <c r="S169" s="692"/>
      <c r="T169" s="692"/>
    </row>
    <row r="170" ht="15.75" customHeight="1">
      <c r="A170" s="485"/>
      <c r="B170" s="486"/>
      <c r="C170" s="486"/>
      <c r="D170" s="486"/>
      <c r="E170" s="555"/>
      <c r="F170" s="261"/>
      <c r="G170" s="38"/>
      <c r="H170" s="692"/>
      <c r="I170" s="692"/>
      <c r="J170" s="692"/>
      <c r="K170" s="692"/>
      <c r="L170" s="692"/>
      <c r="M170" s="692"/>
      <c r="N170" s="692"/>
      <c r="O170" s="692"/>
      <c r="P170" s="692"/>
      <c r="Q170" s="692"/>
      <c r="R170" s="692"/>
      <c r="S170" s="692"/>
      <c r="T170" s="692"/>
    </row>
    <row r="171" ht="15.75" customHeight="1">
      <c r="A171" s="485"/>
      <c r="B171" s="486"/>
      <c r="C171" s="486"/>
      <c r="D171" s="486"/>
      <c r="E171" s="555"/>
      <c r="F171" s="261"/>
      <c r="G171" s="38"/>
      <c r="H171" s="692"/>
      <c r="I171" s="692"/>
      <c r="J171" s="692"/>
      <c r="K171" s="692"/>
      <c r="L171" s="692"/>
      <c r="M171" s="692"/>
      <c r="N171" s="692"/>
      <c r="O171" s="692"/>
      <c r="P171" s="692"/>
      <c r="Q171" s="692"/>
      <c r="R171" s="692"/>
      <c r="S171" s="692"/>
      <c r="T171" s="692"/>
    </row>
    <row r="172" ht="15.75" customHeight="1">
      <c r="A172" s="485"/>
      <c r="B172" s="486"/>
      <c r="C172" s="486"/>
      <c r="D172" s="486"/>
      <c r="E172" s="555"/>
      <c r="F172" s="261"/>
      <c r="G172" s="38"/>
      <c r="H172" s="692"/>
      <c r="I172" s="692"/>
      <c r="J172" s="692"/>
      <c r="K172" s="692"/>
      <c r="L172" s="692"/>
      <c r="M172" s="692"/>
      <c r="N172" s="692"/>
      <c r="O172" s="692"/>
      <c r="P172" s="692"/>
      <c r="Q172" s="692"/>
      <c r="R172" s="692"/>
      <c r="S172" s="692"/>
      <c r="T172" s="692"/>
    </row>
    <row r="173" ht="15.75" customHeight="1">
      <c r="A173" s="485"/>
      <c r="B173" s="486"/>
      <c r="C173" s="486"/>
      <c r="D173" s="486"/>
      <c r="E173" s="555"/>
      <c r="F173" s="261"/>
      <c r="G173" s="38"/>
      <c r="H173" s="692"/>
      <c r="I173" s="692"/>
      <c r="J173" s="692"/>
      <c r="K173" s="692"/>
      <c r="L173" s="692"/>
      <c r="M173" s="692"/>
      <c r="N173" s="692"/>
      <c r="O173" s="692"/>
      <c r="P173" s="692"/>
      <c r="Q173" s="692"/>
      <c r="R173" s="692"/>
      <c r="S173" s="692"/>
      <c r="T173" s="692"/>
    </row>
    <row r="174" ht="15.75" customHeight="1">
      <c r="A174" s="485"/>
      <c r="B174" s="486"/>
      <c r="C174" s="486"/>
      <c r="D174" s="486"/>
      <c r="E174" s="555"/>
      <c r="F174" s="261"/>
      <c r="G174" s="38"/>
      <c r="H174" s="692"/>
      <c r="I174" s="692"/>
      <c r="J174" s="692"/>
      <c r="K174" s="692"/>
      <c r="L174" s="692"/>
      <c r="M174" s="692"/>
      <c r="N174" s="692"/>
      <c r="O174" s="692"/>
      <c r="P174" s="692"/>
      <c r="Q174" s="692"/>
      <c r="R174" s="692"/>
      <c r="S174" s="692"/>
      <c r="T174" s="692"/>
    </row>
    <row r="175" ht="15.75" customHeight="1">
      <c r="A175" s="485"/>
      <c r="B175" s="486"/>
      <c r="C175" s="486"/>
      <c r="D175" s="486"/>
      <c r="E175" s="555"/>
      <c r="F175" s="261"/>
      <c r="G175" s="38"/>
      <c r="H175" s="692"/>
      <c r="I175" s="692"/>
      <c r="J175" s="692"/>
      <c r="K175" s="692"/>
      <c r="L175" s="692"/>
      <c r="M175" s="692"/>
      <c r="N175" s="692"/>
      <c r="O175" s="692"/>
      <c r="P175" s="692"/>
      <c r="Q175" s="692"/>
      <c r="R175" s="692"/>
      <c r="S175" s="692"/>
      <c r="T175" s="692"/>
    </row>
    <row r="176" ht="15.75" customHeight="1">
      <c r="A176" s="485"/>
      <c r="B176" s="486"/>
      <c r="C176" s="486"/>
      <c r="D176" s="486"/>
      <c r="E176" s="555"/>
      <c r="F176" s="261"/>
      <c r="G176" s="38"/>
      <c r="H176" s="692"/>
      <c r="I176" s="692"/>
      <c r="J176" s="692"/>
      <c r="K176" s="692"/>
      <c r="L176" s="692"/>
      <c r="M176" s="692"/>
      <c r="N176" s="692"/>
      <c r="O176" s="692"/>
      <c r="P176" s="692"/>
      <c r="Q176" s="692"/>
      <c r="R176" s="692"/>
      <c r="S176" s="692"/>
      <c r="T176" s="692"/>
    </row>
    <row r="177" ht="15.75" customHeight="1">
      <c r="A177" s="485"/>
      <c r="B177" s="486"/>
      <c r="C177" s="486"/>
      <c r="D177" s="486"/>
      <c r="E177" s="555"/>
      <c r="F177" s="261"/>
      <c r="G177" s="38"/>
      <c r="H177" s="692"/>
      <c r="I177" s="692"/>
      <c r="J177" s="692"/>
      <c r="K177" s="692"/>
      <c r="L177" s="692"/>
      <c r="M177" s="692"/>
      <c r="N177" s="692"/>
      <c r="O177" s="692"/>
      <c r="P177" s="692"/>
      <c r="Q177" s="692"/>
      <c r="R177" s="692"/>
      <c r="S177" s="692"/>
      <c r="T177" s="692"/>
    </row>
    <row r="178" ht="15.75" customHeight="1">
      <c r="A178" s="485"/>
      <c r="B178" s="486"/>
      <c r="C178" s="486"/>
      <c r="D178" s="486"/>
      <c r="E178" s="555"/>
      <c r="F178" s="261"/>
      <c r="G178" s="38"/>
      <c r="H178" s="692"/>
      <c r="I178" s="692"/>
      <c r="J178" s="692"/>
      <c r="K178" s="692"/>
      <c r="L178" s="692"/>
      <c r="M178" s="692"/>
      <c r="N178" s="692"/>
      <c r="O178" s="692"/>
      <c r="P178" s="692"/>
      <c r="Q178" s="692"/>
      <c r="R178" s="692"/>
      <c r="S178" s="692"/>
      <c r="T178" s="692"/>
    </row>
    <row r="179" ht="15.75" customHeight="1">
      <c r="A179" s="485"/>
      <c r="B179" s="486"/>
      <c r="C179" s="486"/>
      <c r="D179" s="486"/>
      <c r="E179" s="555"/>
      <c r="F179" s="261"/>
      <c r="G179" s="38"/>
      <c r="H179" s="692"/>
      <c r="I179" s="692"/>
      <c r="J179" s="692"/>
      <c r="K179" s="692"/>
      <c r="L179" s="692"/>
      <c r="M179" s="692"/>
      <c r="N179" s="692"/>
      <c r="O179" s="692"/>
      <c r="P179" s="692"/>
      <c r="Q179" s="692"/>
      <c r="R179" s="692"/>
      <c r="S179" s="692"/>
      <c r="T179" s="692"/>
    </row>
    <row r="180" ht="15.75" customHeight="1">
      <c r="A180" s="485"/>
      <c r="B180" s="486"/>
      <c r="C180" s="486"/>
      <c r="D180" s="486"/>
      <c r="E180" s="555"/>
      <c r="F180" s="261"/>
      <c r="G180" s="92"/>
      <c r="H180" s="692"/>
      <c r="I180" s="692"/>
      <c r="J180" s="692"/>
      <c r="K180" s="692"/>
      <c r="L180" s="692"/>
      <c r="M180" s="692"/>
      <c r="N180" s="692"/>
      <c r="O180" s="692"/>
      <c r="P180" s="692"/>
      <c r="Q180" s="692"/>
      <c r="R180" s="692"/>
      <c r="S180" s="692"/>
      <c r="T180" s="692"/>
    </row>
    <row r="181" ht="15.75" customHeight="1">
      <c r="A181" s="485"/>
      <c r="B181" s="486"/>
      <c r="C181" s="486"/>
      <c r="D181" s="486"/>
      <c r="E181" s="555"/>
      <c r="F181" s="261"/>
      <c r="G181" s="38"/>
      <c r="H181" s="692"/>
      <c r="I181" s="692"/>
      <c r="J181" s="692"/>
      <c r="K181" s="692"/>
      <c r="L181" s="692"/>
      <c r="M181" s="692"/>
      <c r="N181" s="692"/>
      <c r="O181" s="692"/>
      <c r="P181" s="692"/>
      <c r="Q181" s="692"/>
      <c r="R181" s="692"/>
      <c r="S181" s="692"/>
      <c r="T181" s="692"/>
    </row>
    <row r="182" ht="15.75" customHeight="1">
      <c r="A182" s="485"/>
      <c r="B182" s="486"/>
      <c r="C182" s="486"/>
      <c r="D182" s="486"/>
      <c r="E182" s="555"/>
      <c r="F182" s="261"/>
      <c r="G182" s="38"/>
      <c r="H182" s="692"/>
      <c r="I182" s="692"/>
      <c r="J182" s="692"/>
      <c r="K182" s="692"/>
      <c r="L182" s="692"/>
      <c r="M182" s="692"/>
      <c r="N182" s="692"/>
      <c r="O182" s="692"/>
      <c r="P182" s="692"/>
      <c r="Q182" s="692"/>
      <c r="R182" s="692"/>
      <c r="S182" s="692"/>
      <c r="T182" s="692"/>
    </row>
    <row r="183" ht="15.75" customHeight="1">
      <c r="A183" s="485"/>
      <c r="B183" s="486"/>
      <c r="C183" s="486"/>
      <c r="D183" s="486"/>
      <c r="E183" s="555"/>
      <c r="F183" s="261"/>
      <c r="G183" s="38"/>
      <c r="H183" s="692"/>
      <c r="I183" s="692"/>
      <c r="J183" s="692"/>
      <c r="K183" s="692"/>
      <c r="L183" s="692"/>
      <c r="M183" s="692"/>
      <c r="N183" s="692"/>
      <c r="O183" s="692"/>
      <c r="P183" s="692"/>
      <c r="Q183" s="692"/>
      <c r="R183" s="692"/>
      <c r="S183" s="692"/>
      <c r="T183" s="692"/>
    </row>
    <row r="184" ht="15.75" customHeight="1">
      <c r="A184" s="485"/>
      <c r="B184" s="486"/>
      <c r="C184" s="486"/>
      <c r="D184" s="486"/>
      <c r="E184" s="555"/>
      <c r="F184" s="261"/>
      <c r="G184" s="38"/>
      <c r="H184" s="692"/>
      <c r="I184" s="692"/>
      <c r="J184" s="692"/>
      <c r="K184" s="692"/>
      <c r="L184" s="692"/>
      <c r="M184" s="692"/>
      <c r="N184" s="692"/>
      <c r="O184" s="692"/>
      <c r="P184" s="692"/>
      <c r="Q184" s="692"/>
      <c r="R184" s="692"/>
      <c r="S184" s="692"/>
      <c r="T184" s="692"/>
    </row>
    <row r="185" ht="15.75" customHeight="1">
      <c r="A185" s="485"/>
      <c r="B185" s="486"/>
      <c r="C185" s="486"/>
      <c r="D185" s="486"/>
      <c r="E185" s="555"/>
      <c r="F185" s="261"/>
      <c r="G185" s="38"/>
      <c r="H185" s="692"/>
      <c r="I185" s="692"/>
      <c r="J185" s="692"/>
      <c r="K185" s="692"/>
      <c r="L185" s="692"/>
      <c r="M185" s="692"/>
      <c r="N185" s="692"/>
      <c r="O185" s="692"/>
      <c r="P185" s="692"/>
      <c r="Q185" s="692"/>
      <c r="R185" s="692"/>
      <c r="S185" s="692"/>
      <c r="T185" s="692"/>
    </row>
    <row r="186" ht="15.75" customHeight="1">
      <c r="A186" s="485"/>
      <c r="B186" s="486"/>
      <c r="C186" s="486"/>
      <c r="D186" s="486"/>
      <c r="E186" s="555"/>
      <c r="F186" s="261"/>
      <c r="G186" s="38"/>
      <c r="H186" s="692"/>
      <c r="I186" s="692"/>
      <c r="J186" s="692"/>
      <c r="K186" s="692"/>
      <c r="L186" s="692"/>
      <c r="M186" s="692"/>
      <c r="N186" s="692"/>
      <c r="O186" s="692"/>
      <c r="P186" s="692"/>
      <c r="Q186" s="692"/>
      <c r="R186" s="692"/>
      <c r="S186" s="692"/>
      <c r="T186" s="692"/>
    </row>
    <row r="187" ht="15.75" customHeight="1">
      <c r="A187" s="485"/>
      <c r="B187" s="486"/>
      <c r="C187" s="486"/>
      <c r="D187" s="486"/>
      <c r="E187" s="555"/>
      <c r="F187" s="261"/>
      <c r="G187" s="38"/>
      <c r="H187" s="692"/>
      <c r="I187" s="692"/>
      <c r="J187" s="692"/>
      <c r="K187" s="692"/>
      <c r="L187" s="692"/>
      <c r="M187" s="692"/>
      <c r="N187" s="692"/>
      <c r="O187" s="692"/>
      <c r="P187" s="692"/>
      <c r="Q187" s="692"/>
      <c r="R187" s="692"/>
      <c r="S187" s="692"/>
      <c r="T187" s="692"/>
    </row>
    <row r="188" ht="15.75" customHeight="1">
      <c r="A188" s="485"/>
      <c r="B188" s="486"/>
      <c r="C188" s="486"/>
      <c r="D188" s="486"/>
      <c r="E188" s="555"/>
      <c r="F188" s="261"/>
      <c r="G188" s="38"/>
      <c r="H188" s="692"/>
      <c r="I188" s="692"/>
      <c r="J188" s="692"/>
      <c r="K188" s="692"/>
      <c r="L188" s="692"/>
      <c r="M188" s="692"/>
      <c r="N188" s="692"/>
      <c r="O188" s="692"/>
      <c r="P188" s="692"/>
      <c r="Q188" s="692"/>
      <c r="R188" s="692"/>
      <c r="S188" s="692"/>
      <c r="T188" s="692"/>
    </row>
    <row r="189" ht="15.75" customHeight="1">
      <c r="A189" s="485"/>
      <c r="B189" s="486"/>
      <c r="C189" s="486"/>
      <c r="D189" s="486"/>
      <c r="E189" s="555"/>
      <c r="F189" s="261"/>
      <c r="G189" s="38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</row>
    <row r="190" ht="15.75" customHeight="1">
      <c r="A190" s="485"/>
      <c r="B190" s="486"/>
      <c r="C190" s="486"/>
      <c r="D190" s="486"/>
      <c r="E190" s="555"/>
      <c r="F190" s="261"/>
      <c r="G190" s="38"/>
      <c r="H190" s="692"/>
      <c r="I190" s="692"/>
      <c r="J190" s="692"/>
      <c r="K190" s="692"/>
      <c r="L190" s="692"/>
      <c r="M190" s="692"/>
      <c r="N190" s="692"/>
      <c r="O190" s="692"/>
      <c r="P190" s="692"/>
      <c r="Q190" s="692"/>
      <c r="R190" s="692"/>
      <c r="S190" s="692"/>
      <c r="T190" s="692"/>
    </row>
    <row r="191" ht="15.75" customHeight="1">
      <c r="A191" s="485"/>
      <c r="B191" s="486"/>
      <c r="C191" s="486"/>
      <c r="D191" s="486"/>
      <c r="E191" s="555"/>
      <c r="F191" s="261"/>
      <c r="G191" s="38"/>
      <c r="H191" s="692"/>
      <c r="I191" s="692"/>
      <c r="J191" s="692"/>
      <c r="K191" s="692"/>
      <c r="L191" s="692"/>
      <c r="M191" s="692"/>
      <c r="N191" s="692"/>
      <c r="O191" s="692"/>
      <c r="P191" s="692"/>
      <c r="Q191" s="692"/>
      <c r="R191" s="692"/>
      <c r="S191" s="692"/>
      <c r="T191" s="692"/>
    </row>
    <row r="192" ht="15.75" customHeight="1">
      <c r="A192" s="485"/>
      <c r="B192" s="486"/>
      <c r="C192" s="486"/>
      <c r="D192" s="486"/>
      <c r="E192" s="555"/>
      <c r="F192" s="261"/>
      <c r="G192" s="38"/>
      <c r="H192" s="692"/>
      <c r="I192" s="692"/>
      <c r="J192" s="692"/>
      <c r="K192" s="692"/>
      <c r="L192" s="692"/>
      <c r="M192" s="692"/>
      <c r="N192" s="692"/>
      <c r="O192" s="692"/>
      <c r="P192" s="692"/>
      <c r="Q192" s="692"/>
      <c r="R192" s="692"/>
      <c r="S192" s="692"/>
      <c r="T192" s="692"/>
    </row>
    <row r="193" ht="15.75" customHeight="1">
      <c r="A193" s="485"/>
      <c r="B193" s="486"/>
      <c r="C193" s="486"/>
      <c r="D193" s="486"/>
      <c r="E193" s="555"/>
      <c r="F193" s="261"/>
      <c r="G193" s="38"/>
      <c r="H193" s="692"/>
      <c r="I193" s="692"/>
      <c r="J193" s="692"/>
      <c r="K193" s="692"/>
      <c r="L193" s="692"/>
      <c r="M193" s="692"/>
      <c r="N193" s="692"/>
      <c r="O193" s="692"/>
      <c r="P193" s="692"/>
      <c r="Q193" s="692"/>
      <c r="R193" s="692"/>
      <c r="S193" s="692"/>
      <c r="T193" s="692"/>
    </row>
    <row r="194" ht="15.75" customHeight="1">
      <c r="A194" s="485"/>
      <c r="B194" s="486"/>
      <c r="C194" s="486"/>
      <c r="D194" s="486"/>
      <c r="E194" s="555"/>
      <c r="F194" s="261"/>
      <c r="G194" s="38"/>
      <c r="H194" s="692"/>
      <c r="I194" s="692"/>
      <c r="J194" s="692"/>
      <c r="K194" s="692"/>
      <c r="L194" s="692"/>
      <c r="M194" s="692"/>
      <c r="N194" s="692"/>
      <c r="O194" s="692"/>
      <c r="P194" s="692"/>
      <c r="Q194" s="692"/>
      <c r="R194" s="692"/>
      <c r="S194" s="692"/>
      <c r="T194" s="692"/>
    </row>
    <row r="195" ht="15.75" customHeight="1">
      <c r="A195" s="485"/>
      <c r="B195" s="486"/>
      <c r="C195" s="486"/>
      <c r="D195" s="486"/>
      <c r="E195" s="555"/>
      <c r="F195" s="261"/>
      <c r="G195" s="38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</row>
    <row r="196" ht="15.75" customHeight="1">
      <c r="A196" s="485"/>
      <c r="B196" s="486"/>
      <c r="C196" s="486"/>
      <c r="D196" s="486"/>
      <c r="E196" s="555"/>
      <c r="F196" s="261"/>
      <c r="G196" s="38"/>
      <c r="H196" s="692"/>
      <c r="I196" s="692"/>
      <c r="J196" s="692"/>
      <c r="K196" s="692"/>
      <c r="L196" s="692"/>
      <c r="M196" s="692"/>
      <c r="N196" s="692"/>
      <c r="O196" s="692"/>
      <c r="P196" s="692"/>
      <c r="Q196" s="692"/>
      <c r="R196" s="692"/>
      <c r="S196" s="692"/>
      <c r="T196" s="692"/>
    </row>
    <row r="197" ht="15.75" customHeight="1">
      <c r="A197" s="485"/>
      <c r="B197" s="486"/>
      <c r="C197" s="486"/>
      <c r="D197" s="486"/>
      <c r="E197" s="555"/>
      <c r="F197" s="261"/>
      <c r="G197" s="38"/>
      <c r="H197" s="692"/>
      <c r="I197" s="692"/>
      <c r="J197" s="692"/>
      <c r="K197" s="692"/>
      <c r="L197" s="692"/>
      <c r="M197" s="692"/>
      <c r="N197" s="692"/>
      <c r="O197" s="692"/>
      <c r="P197" s="692"/>
      <c r="Q197" s="692"/>
      <c r="R197" s="692"/>
      <c r="S197" s="692"/>
      <c r="T197" s="692"/>
    </row>
    <row r="198" ht="15.75" customHeight="1">
      <c r="A198" s="485"/>
      <c r="B198" s="486"/>
      <c r="C198" s="486"/>
      <c r="D198" s="486"/>
      <c r="E198" s="555"/>
      <c r="F198" s="261"/>
      <c r="G198" s="38"/>
      <c r="H198" s="692"/>
      <c r="I198" s="692"/>
      <c r="J198" s="692"/>
      <c r="K198" s="692"/>
      <c r="L198" s="692"/>
      <c r="M198" s="692"/>
      <c r="N198" s="692"/>
      <c r="O198" s="692"/>
      <c r="P198" s="692"/>
      <c r="Q198" s="692"/>
      <c r="R198" s="692"/>
      <c r="S198" s="692"/>
      <c r="T198" s="692"/>
    </row>
    <row r="199" ht="15.75" customHeight="1">
      <c r="A199" s="485"/>
      <c r="B199" s="486"/>
      <c r="C199" s="486"/>
      <c r="D199" s="486"/>
      <c r="E199" s="555"/>
      <c r="F199" s="261"/>
      <c r="G199" s="38"/>
      <c r="H199" s="692"/>
      <c r="I199" s="692"/>
      <c r="J199" s="692"/>
      <c r="K199" s="692"/>
      <c r="L199" s="692"/>
      <c r="M199" s="692"/>
      <c r="N199" s="692"/>
      <c r="O199" s="692"/>
      <c r="P199" s="692"/>
      <c r="Q199" s="692"/>
      <c r="R199" s="692"/>
      <c r="S199" s="692"/>
      <c r="T199" s="692"/>
    </row>
    <row r="200" ht="15.75" customHeight="1">
      <c r="A200" s="485"/>
      <c r="B200" s="486"/>
      <c r="C200" s="486"/>
      <c r="D200" s="486"/>
      <c r="E200" s="555"/>
      <c r="F200" s="261"/>
      <c r="G200" s="38"/>
      <c r="H200" s="692"/>
      <c r="I200" s="692"/>
      <c r="J200" s="692"/>
      <c r="K200" s="692"/>
      <c r="L200" s="692"/>
      <c r="M200" s="692"/>
      <c r="N200" s="692"/>
      <c r="O200" s="692"/>
      <c r="P200" s="692"/>
      <c r="Q200" s="692"/>
      <c r="R200" s="692"/>
      <c r="S200" s="692"/>
      <c r="T200" s="692"/>
    </row>
    <row r="201" ht="15.75" customHeight="1">
      <c r="A201" s="485"/>
      <c r="B201" s="486"/>
      <c r="C201" s="486"/>
      <c r="D201" s="486"/>
      <c r="E201" s="555"/>
      <c r="F201" s="261"/>
      <c r="G201" s="38"/>
      <c r="H201" s="692"/>
      <c r="I201" s="692"/>
      <c r="J201" s="692"/>
      <c r="K201" s="692"/>
      <c r="L201" s="692"/>
      <c r="M201" s="692"/>
      <c r="N201" s="692"/>
      <c r="O201" s="692"/>
      <c r="P201" s="692"/>
      <c r="Q201" s="692"/>
      <c r="R201" s="692"/>
      <c r="S201" s="692"/>
      <c r="T201" s="692"/>
    </row>
    <row r="202" ht="15.75" customHeight="1">
      <c r="A202" s="485"/>
      <c r="B202" s="486"/>
      <c r="C202" s="486"/>
      <c r="D202" s="486"/>
      <c r="E202" s="555"/>
      <c r="F202" s="261"/>
      <c r="G202" s="38"/>
      <c r="H202" s="692"/>
      <c r="I202" s="692"/>
      <c r="J202" s="692"/>
      <c r="K202" s="692"/>
      <c r="L202" s="692"/>
      <c r="M202" s="692"/>
      <c r="N202" s="692"/>
      <c r="O202" s="692"/>
      <c r="P202" s="692"/>
      <c r="Q202" s="692"/>
      <c r="R202" s="692"/>
      <c r="S202" s="692"/>
      <c r="T202" s="692"/>
    </row>
    <row r="203" ht="15.75" customHeight="1">
      <c r="A203" s="485"/>
      <c r="B203" s="486"/>
      <c r="C203" s="486"/>
      <c r="D203" s="486"/>
      <c r="E203" s="555"/>
      <c r="F203" s="261"/>
      <c r="G203" s="38"/>
      <c r="H203" s="692"/>
      <c r="I203" s="692"/>
      <c r="J203" s="692"/>
      <c r="K203" s="692"/>
      <c r="L203" s="692"/>
      <c r="M203" s="692"/>
      <c r="N203" s="692"/>
      <c r="O203" s="692"/>
      <c r="P203" s="692"/>
      <c r="Q203" s="692"/>
      <c r="R203" s="692"/>
      <c r="S203" s="692"/>
      <c r="T203" s="692"/>
    </row>
    <row r="204" ht="15.75" customHeight="1">
      <c r="A204" s="485"/>
      <c r="B204" s="486"/>
      <c r="C204" s="486"/>
      <c r="D204" s="486"/>
      <c r="E204" s="555"/>
      <c r="F204" s="261"/>
      <c r="G204" s="38"/>
      <c r="H204" s="692"/>
      <c r="I204" s="692"/>
      <c r="J204" s="692"/>
      <c r="K204" s="692"/>
      <c r="L204" s="692"/>
      <c r="M204" s="692"/>
      <c r="N204" s="692"/>
      <c r="O204" s="692"/>
      <c r="P204" s="692"/>
      <c r="Q204" s="692"/>
      <c r="R204" s="692"/>
      <c r="S204" s="692"/>
      <c r="T204" s="692"/>
    </row>
    <row r="205" ht="15.75" customHeight="1">
      <c r="A205" s="485"/>
      <c r="B205" s="486"/>
      <c r="C205" s="486"/>
      <c r="D205" s="486"/>
      <c r="E205" s="555"/>
      <c r="F205" s="261"/>
      <c r="G205" s="38"/>
      <c r="H205" s="692"/>
      <c r="I205" s="692"/>
      <c r="J205" s="692"/>
      <c r="K205" s="692"/>
      <c r="L205" s="692"/>
      <c r="M205" s="692"/>
      <c r="N205" s="692"/>
      <c r="O205" s="692"/>
      <c r="P205" s="692"/>
      <c r="Q205" s="692"/>
      <c r="R205" s="692"/>
      <c r="S205" s="692"/>
      <c r="T205" s="692"/>
    </row>
    <row r="206" ht="15.75" customHeight="1">
      <c r="A206" s="485"/>
      <c r="B206" s="486"/>
      <c r="C206" s="486"/>
      <c r="D206" s="486"/>
      <c r="E206" s="555"/>
      <c r="F206" s="261"/>
      <c r="G206" s="38"/>
      <c r="H206" s="692"/>
      <c r="I206" s="692"/>
      <c r="J206" s="692"/>
      <c r="K206" s="692"/>
      <c r="L206" s="692"/>
      <c r="M206" s="692"/>
      <c r="N206" s="692"/>
      <c r="O206" s="692"/>
      <c r="P206" s="692"/>
      <c r="Q206" s="692"/>
      <c r="R206" s="692"/>
      <c r="S206" s="692"/>
      <c r="T206" s="692"/>
    </row>
    <row r="207" ht="15.75" customHeight="1">
      <c r="A207" s="485"/>
      <c r="B207" s="486"/>
      <c r="C207" s="486"/>
      <c r="D207" s="486"/>
      <c r="E207" s="555"/>
      <c r="F207" s="261"/>
      <c r="G207" s="38"/>
      <c r="H207" s="692"/>
      <c r="I207" s="692"/>
      <c r="J207" s="692"/>
      <c r="K207" s="692"/>
      <c r="L207" s="692"/>
      <c r="M207" s="692"/>
      <c r="N207" s="692"/>
      <c r="O207" s="692"/>
      <c r="P207" s="692"/>
      <c r="Q207" s="692"/>
      <c r="R207" s="692"/>
      <c r="S207" s="692"/>
      <c r="T207" s="692"/>
    </row>
    <row r="208" ht="15.75" customHeight="1">
      <c r="A208" s="485"/>
      <c r="B208" s="486"/>
      <c r="C208" s="486"/>
      <c r="D208" s="486"/>
      <c r="E208" s="555"/>
      <c r="F208" s="261"/>
      <c r="G208" s="38"/>
      <c r="H208" s="692"/>
      <c r="I208" s="692"/>
      <c r="J208" s="692"/>
      <c r="K208" s="692"/>
      <c r="L208" s="692"/>
      <c r="M208" s="692"/>
      <c r="N208" s="692"/>
      <c r="O208" s="692"/>
      <c r="P208" s="692"/>
      <c r="Q208" s="692"/>
      <c r="R208" s="692"/>
      <c r="S208" s="692"/>
      <c r="T208" s="692"/>
    </row>
    <row r="209" ht="15.75" customHeight="1">
      <c r="A209" s="485"/>
      <c r="B209" s="486"/>
      <c r="C209" s="486"/>
      <c r="D209" s="486"/>
      <c r="E209" s="555"/>
      <c r="F209" s="261"/>
      <c r="G209" s="38"/>
      <c r="H209" s="692"/>
      <c r="I209" s="692"/>
      <c r="J209" s="692"/>
      <c r="K209" s="692"/>
      <c r="L209" s="692"/>
      <c r="M209" s="692"/>
      <c r="N209" s="692"/>
      <c r="O209" s="692"/>
      <c r="P209" s="692"/>
      <c r="Q209" s="692"/>
      <c r="R209" s="692"/>
      <c r="S209" s="692"/>
      <c r="T209" s="692"/>
    </row>
    <row r="210" ht="15.75" customHeight="1">
      <c r="A210" s="485"/>
      <c r="B210" s="486"/>
      <c r="C210" s="486"/>
      <c r="D210" s="486"/>
      <c r="E210" s="555"/>
      <c r="F210" s="261"/>
      <c r="G210" s="38"/>
      <c r="H210" s="692"/>
      <c r="I210" s="692"/>
      <c r="J210" s="692"/>
      <c r="K210" s="692"/>
      <c r="L210" s="692"/>
      <c r="M210" s="692"/>
      <c r="N210" s="692"/>
      <c r="O210" s="692"/>
      <c r="P210" s="692"/>
      <c r="Q210" s="692"/>
      <c r="R210" s="692"/>
      <c r="S210" s="692"/>
      <c r="T210" s="692"/>
    </row>
    <row r="211" ht="15.75" customHeight="1">
      <c r="A211" s="485"/>
      <c r="B211" s="486"/>
      <c r="C211" s="486"/>
      <c r="D211" s="486"/>
      <c r="E211" s="555"/>
      <c r="F211" s="261"/>
      <c r="G211" s="38"/>
      <c r="H211" s="692"/>
      <c r="I211" s="692"/>
      <c r="J211" s="692"/>
      <c r="K211" s="692"/>
      <c r="L211" s="692"/>
      <c r="M211" s="692"/>
      <c r="N211" s="692"/>
      <c r="O211" s="692"/>
      <c r="P211" s="692"/>
      <c r="Q211" s="692"/>
      <c r="R211" s="692"/>
      <c r="S211" s="692"/>
      <c r="T211" s="692"/>
    </row>
    <row r="212" ht="15.75" customHeight="1">
      <c r="A212" s="485"/>
      <c r="B212" s="486"/>
      <c r="C212" s="486"/>
      <c r="D212" s="486"/>
      <c r="E212" s="555"/>
      <c r="F212" s="261"/>
      <c r="G212" s="38"/>
      <c r="H212" s="692"/>
      <c r="I212" s="692"/>
      <c r="J212" s="692"/>
      <c r="K212" s="692"/>
      <c r="L212" s="692"/>
      <c r="M212" s="692"/>
      <c r="N212" s="692"/>
      <c r="O212" s="692"/>
      <c r="P212" s="692"/>
      <c r="Q212" s="692"/>
      <c r="R212" s="692"/>
      <c r="S212" s="692"/>
      <c r="T212" s="692"/>
    </row>
    <row r="213" ht="15.75" customHeight="1">
      <c r="A213" s="485"/>
      <c r="B213" s="486"/>
      <c r="C213" s="486"/>
      <c r="D213" s="486"/>
      <c r="E213" s="555"/>
      <c r="F213" s="261"/>
      <c r="G213" s="38"/>
      <c r="H213" s="692"/>
      <c r="I213" s="692"/>
      <c r="J213" s="692"/>
      <c r="K213" s="692"/>
      <c r="L213" s="692"/>
      <c r="M213" s="692"/>
      <c r="N213" s="692"/>
      <c r="O213" s="692"/>
      <c r="P213" s="692"/>
      <c r="Q213" s="692"/>
      <c r="R213" s="692"/>
      <c r="S213" s="692"/>
      <c r="T213" s="692"/>
    </row>
    <row r="214" ht="15.75" customHeight="1">
      <c r="A214" s="485"/>
      <c r="B214" s="486"/>
      <c r="C214" s="486"/>
      <c r="D214" s="486"/>
      <c r="E214" s="555"/>
      <c r="F214" s="261"/>
      <c r="G214" s="38"/>
      <c r="H214" s="692"/>
      <c r="I214" s="692"/>
      <c r="J214" s="692"/>
      <c r="K214" s="692"/>
      <c r="L214" s="692"/>
      <c r="M214" s="692"/>
      <c r="N214" s="692"/>
      <c r="O214" s="692"/>
      <c r="P214" s="692"/>
      <c r="Q214" s="692"/>
      <c r="R214" s="692"/>
      <c r="S214" s="692"/>
      <c r="T214" s="692"/>
    </row>
    <row r="215" ht="15.75" customHeight="1">
      <c r="A215" s="485"/>
      <c r="B215" s="486"/>
      <c r="C215" s="486"/>
      <c r="D215" s="486"/>
      <c r="E215" s="555"/>
      <c r="F215" s="261"/>
      <c r="G215" s="38"/>
      <c r="H215" s="692"/>
      <c r="I215" s="692"/>
      <c r="J215" s="692"/>
      <c r="K215" s="692"/>
      <c r="L215" s="692"/>
      <c r="M215" s="692"/>
      <c r="N215" s="692"/>
      <c r="O215" s="692"/>
      <c r="P215" s="692"/>
      <c r="Q215" s="692"/>
      <c r="R215" s="692"/>
      <c r="S215" s="692"/>
      <c r="T215" s="692"/>
    </row>
    <row r="216" ht="15.75" customHeight="1">
      <c r="A216" s="485"/>
      <c r="B216" s="486"/>
      <c r="C216" s="486"/>
      <c r="D216" s="486"/>
      <c r="E216" s="555"/>
      <c r="F216" s="261"/>
      <c r="G216" s="38"/>
      <c r="H216" s="692"/>
      <c r="I216" s="692"/>
      <c r="J216" s="692"/>
      <c r="K216" s="692"/>
      <c r="L216" s="692"/>
      <c r="M216" s="692"/>
      <c r="N216" s="692"/>
      <c r="O216" s="692"/>
      <c r="P216" s="692"/>
      <c r="Q216" s="692"/>
      <c r="R216" s="692"/>
      <c r="S216" s="692"/>
      <c r="T216" s="692"/>
    </row>
    <row r="217" ht="15.75" customHeight="1">
      <c r="A217" s="485"/>
      <c r="B217" s="486"/>
      <c r="C217" s="486"/>
      <c r="D217" s="486"/>
      <c r="E217" s="555"/>
      <c r="F217" s="261"/>
      <c r="G217" s="38"/>
      <c r="H217" s="692"/>
      <c r="I217" s="692"/>
      <c r="J217" s="692"/>
      <c r="K217" s="692"/>
      <c r="L217" s="692"/>
      <c r="M217" s="692"/>
      <c r="N217" s="692"/>
      <c r="O217" s="692"/>
      <c r="P217" s="692"/>
      <c r="Q217" s="692"/>
      <c r="R217" s="692"/>
      <c r="S217" s="692"/>
      <c r="T217" s="692"/>
    </row>
    <row r="218" ht="15.75" customHeight="1">
      <c r="A218" s="485"/>
      <c r="B218" s="486"/>
      <c r="C218" s="486"/>
      <c r="D218" s="486"/>
      <c r="E218" s="555"/>
      <c r="F218" s="261"/>
      <c r="G218" s="38"/>
      <c r="H218" s="692"/>
      <c r="I218" s="692"/>
      <c r="J218" s="692"/>
      <c r="K218" s="692"/>
      <c r="L218" s="692"/>
      <c r="M218" s="692"/>
      <c r="N218" s="692"/>
      <c r="O218" s="692"/>
      <c r="P218" s="692"/>
      <c r="Q218" s="692"/>
      <c r="R218" s="692"/>
      <c r="S218" s="692"/>
      <c r="T218" s="692"/>
    </row>
    <row r="219" ht="15.75" customHeight="1">
      <c r="A219" s="485"/>
      <c r="B219" s="486"/>
      <c r="C219" s="486"/>
      <c r="D219" s="486"/>
      <c r="E219" s="555"/>
      <c r="F219" s="261"/>
      <c r="G219" s="38"/>
      <c r="H219" s="692"/>
      <c r="I219" s="692"/>
      <c r="J219" s="692"/>
      <c r="K219" s="692"/>
      <c r="L219" s="692"/>
      <c r="M219" s="692"/>
      <c r="N219" s="692"/>
      <c r="O219" s="692"/>
      <c r="P219" s="692"/>
      <c r="Q219" s="692"/>
      <c r="R219" s="692"/>
      <c r="S219" s="692"/>
      <c r="T219" s="692"/>
    </row>
    <row r="220" ht="15.75" customHeight="1">
      <c r="A220" s="485"/>
      <c r="B220" s="486"/>
      <c r="C220" s="486"/>
      <c r="D220" s="486"/>
      <c r="E220" s="555"/>
      <c r="F220" s="261"/>
      <c r="G220" s="38"/>
      <c r="H220" s="692"/>
      <c r="I220" s="692"/>
      <c r="J220" s="692"/>
      <c r="K220" s="692"/>
      <c r="L220" s="692"/>
      <c r="M220" s="692"/>
      <c r="N220" s="692"/>
      <c r="O220" s="692"/>
      <c r="P220" s="692"/>
      <c r="Q220" s="692"/>
      <c r="R220" s="692"/>
      <c r="S220" s="692"/>
      <c r="T220" s="692"/>
    </row>
    <row r="221" ht="15.75" customHeight="1">
      <c r="A221" s="485"/>
      <c r="B221" s="486"/>
      <c r="C221" s="486"/>
      <c r="D221" s="486"/>
      <c r="E221" s="555"/>
      <c r="F221" s="261"/>
      <c r="G221" s="38"/>
      <c r="H221" s="692"/>
      <c r="I221" s="692"/>
      <c r="J221" s="692"/>
      <c r="K221" s="692"/>
      <c r="L221" s="692"/>
      <c r="M221" s="692"/>
      <c r="N221" s="692"/>
      <c r="O221" s="692"/>
      <c r="P221" s="692"/>
      <c r="Q221" s="692"/>
      <c r="R221" s="692"/>
      <c r="S221" s="692"/>
      <c r="T221" s="692"/>
    </row>
    <row r="222" ht="15.75" customHeight="1">
      <c r="A222" s="485"/>
      <c r="B222" s="486"/>
      <c r="C222" s="486"/>
      <c r="D222" s="486"/>
      <c r="E222" s="555"/>
      <c r="F222" s="261"/>
      <c r="G222" s="38"/>
      <c r="H222" s="692"/>
      <c r="I222" s="692"/>
      <c r="J222" s="692"/>
      <c r="K222" s="692"/>
      <c r="L222" s="692"/>
      <c r="M222" s="692"/>
      <c r="N222" s="692"/>
      <c r="O222" s="692"/>
      <c r="P222" s="692"/>
      <c r="Q222" s="692"/>
      <c r="R222" s="692"/>
      <c r="S222" s="692"/>
      <c r="T222" s="692"/>
    </row>
    <row r="223" ht="15.75" customHeight="1">
      <c r="A223" s="485"/>
      <c r="B223" s="486"/>
      <c r="C223" s="486"/>
      <c r="D223" s="486"/>
      <c r="E223" s="555"/>
      <c r="F223" s="261"/>
      <c r="G223" s="38"/>
      <c r="H223" s="692"/>
      <c r="I223" s="692"/>
      <c r="J223" s="692"/>
      <c r="K223" s="692"/>
      <c r="L223" s="692"/>
      <c r="M223" s="692"/>
      <c r="N223" s="692"/>
      <c r="O223" s="692"/>
      <c r="P223" s="692"/>
      <c r="Q223" s="692"/>
      <c r="R223" s="692"/>
      <c r="S223" s="692"/>
      <c r="T223" s="692"/>
    </row>
    <row r="224" ht="15.75" customHeight="1">
      <c r="A224" s="485"/>
      <c r="B224" s="486"/>
      <c r="C224" s="486"/>
      <c r="D224" s="486"/>
      <c r="E224" s="555"/>
      <c r="F224" s="261"/>
      <c r="G224" s="38"/>
      <c r="H224" s="692"/>
      <c r="I224" s="692"/>
      <c r="J224" s="692"/>
      <c r="K224" s="692"/>
      <c r="L224" s="692"/>
      <c r="M224" s="692"/>
      <c r="N224" s="692"/>
      <c r="O224" s="692"/>
      <c r="P224" s="692"/>
      <c r="Q224" s="692"/>
      <c r="R224" s="692"/>
      <c r="S224" s="692"/>
      <c r="T224" s="692"/>
    </row>
    <row r="225" ht="15.75" customHeight="1">
      <c r="A225" s="485"/>
      <c r="B225" s="486"/>
      <c r="C225" s="486"/>
      <c r="D225" s="486"/>
      <c r="E225" s="555"/>
      <c r="F225" s="261"/>
      <c r="G225" s="38"/>
      <c r="H225" s="692"/>
      <c r="I225" s="692"/>
      <c r="J225" s="692"/>
      <c r="K225" s="692"/>
      <c r="L225" s="692"/>
      <c r="M225" s="692"/>
      <c r="N225" s="692"/>
      <c r="O225" s="692"/>
      <c r="P225" s="692"/>
      <c r="Q225" s="692"/>
      <c r="R225" s="692"/>
      <c r="S225" s="692"/>
      <c r="T225" s="692"/>
    </row>
    <row r="226" ht="15.75" customHeight="1">
      <c r="A226" s="485"/>
      <c r="B226" s="486"/>
      <c r="C226" s="486"/>
      <c r="D226" s="486"/>
      <c r="E226" s="555"/>
      <c r="F226" s="261"/>
      <c r="G226" s="38"/>
      <c r="H226" s="692"/>
      <c r="I226" s="692"/>
      <c r="J226" s="692"/>
      <c r="K226" s="692"/>
      <c r="L226" s="692"/>
      <c r="M226" s="692"/>
      <c r="N226" s="692"/>
      <c r="O226" s="692"/>
      <c r="P226" s="692"/>
      <c r="Q226" s="692"/>
      <c r="R226" s="692"/>
      <c r="S226" s="692"/>
      <c r="T226" s="692"/>
    </row>
    <row r="227" ht="15.75" customHeight="1">
      <c r="A227" s="485"/>
      <c r="B227" s="486"/>
      <c r="C227" s="486"/>
      <c r="D227" s="486"/>
      <c r="E227" s="555"/>
      <c r="F227" s="261"/>
      <c r="G227" s="38"/>
      <c r="H227" s="692"/>
      <c r="I227" s="692"/>
      <c r="J227" s="692"/>
      <c r="K227" s="692"/>
      <c r="L227" s="692"/>
      <c r="M227" s="692"/>
      <c r="N227" s="692"/>
      <c r="O227" s="692"/>
      <c r="P227" s="692"/>
      <c r="Q227" s="692"/>
      <c r="R227" s="692"/>
      <c r="S227" s="692"/>
      <c r="T227" s="692"/>
    </row>
    <row r="228" ht="15.75" customHeight="1">
      <c r="A228" s="485"/>
      <c r="B228" s="486"/>
      <c r="C228" s="486"/>
      <c r="D228" s="486"/>
      <c r="E228" s="555"/>
      <c r="F228" s="261"/>
      <c r="G228" s="38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</row>
    <row r="229" ht="15.75" customHeight="1">
      <c r="A229" s="485"/>
      <c r="B229" s="486"/>
      <c r="C229" s="486"/>
      <c r="D229" s="486"/>
      <c r="E229" s="555"/>
      <c r="F229" s="261"/>
      <c r="G229" s="38"/>
      <c r="H229" s="692"/>
      <c r="I229" s="692"/>
      <c r="J229" s="692"/>
      <c r="K229" s="692"/>
      <c r="L229" s="692"/>
      <c r="M229" s="692"/>
      <c r="N229" s="692"/>
      <c r="O229" s="692"/>
      <c r="P229" s="692"/>
      <c r="Q229" s="692"/>
      <c r="R229" s="692"/>
      <c r="S229" s="692"/>
      <c r="T229" s="692"/>
    </row>
    <row r="230" ht="15.75" customHeight="1">
      <c r="A230" s="485"/>
      <c r="B230" s="486"/>
      <c r="C230" s="486"/>
      <c r="D230" s="486"/>
      <c r="E230" s="555"/>
      <c r="F230" s="261"/>
      <c r="G230" s="38"/>
      <c r="H230" s="692"/>
      <c r="I230" s="692"/>
      <c r="J230" s="692"/>
      <c r="K230" s="692"/>
      <c r="L230" s="692"/>
      <c r="M230" s="692"/>
      <c r="N230" s="692"/>
      <c r="O230" s="692"/>
      <c r="P230" s="692"/>
      <c r="Q230" s="692"/>
      <c r="R230" s="692"/>
      <c r="S230" s="692"/>
      <c r="T230" s="692"/>
    </row>
    <row r="231" ht="15.75" customHeight="1">
      <c r="A231" s="485"/>
      <c r="B231" s="486"/>
      <c r="C231" s="486"/>
      <c r="D231" s="486"/>
      <c r="E231" s="555"/>
      <c r="F231" s="261"/>
      <c r="G231" s="38"/>
      <c r="H231" s="692"/>
      <c r="I231" s="692"/>
      <c r="J231" s="692"/>
      <c r="K231" s="692"/>
      <c r="L231" s="692"/>
      <c r="M231" s="692"/>
      <c r="N231" s="692"/>
      <c r="O231" s="692"/>
      <c r="P231" s="692"/>
      <c r="Q231" s="692"/>
      <c r="R231" s="692"/>
      <c r="S231" s="692"/>
      <c r="T231" s="692"/>
    </row>
    <row r="232" ht="15.75" customHeight="1">
      <c r="A232" s="485"/>
      <c r="B232" s="486"/>
      <c r="C232" s="486"/>
      <c r="D232" s="486"/>
      <c r="E232" s="555"/>
      <c r="F232" s="261"/>
      <c r="G232" s="38"/>
      <c r="H232" s="692"/>
      <c r="I232" s="692"/>
      <c r="J232" s="692"/>
      <c r="K232" s="692"/>
      <c r="L232" s="692"/>
      <c r="M232" s="692"/>
      <c r="N232" s="692"/>
      <c r="O232" s="692"/>
      <c r="P232" s="692"/>
      <c r="Q232" s="692"/>
      <c r="R232" s="692"/>
      <c r="S232" s="692"/>
      <c r="T232" s="692"/>
    </row>
    <row r="233" ht="15.75" customHeight="1">
      <c r="A233" s="485"/>
      <c r="B233" s="486"/>
      <c r="C233" s="486"/>
      <c r="D233" s="486"/>
      <c r="E233" s="555"/>
      <c r="F233" s="261"/>
      <c r="G233" s="38"/>
      <c r="H233" s="692"/>
      <c r="I233" s="692"/>
      <c r="J233" s="692"/>
      <c r="K233" s="692"/>
      <c r="L233" s="692"/>
      <c r="M233" s="692"/>
      <c r="N233" s="692"/>
      <c r="O233" s="692"/>
      <c r="P233" s="692"/>
      <c r="Q233" s="692"/>
      <c r="R233" s="692"/>
      <c r="S233" s="692"/>
      <c r="T233" s="692"/>
    </row>
    <row r="234" ht="15.75" customHeight="1">
      <c r="A234" s="485"/>
      <c r="B234" s="486"/>
      <c r="C234" s="486"/>
      <c r="D234" s="486"/>
      <c r="E234" s="555"/>
      <c r="F234" s="261"/>
      <c r="G234" s="38"/>
      <c r="H234" s="692"/>
      <c r="I234" s="692"/>
      <c r="J234" s="692"/>
      <c r="K234" s="692"/>
      <c r="L234" s="692"/>
      <c r="M234" s="692"/>
      <c r="N234" s="692"/>
      <c r="O234" s="692"/>
      <c r="P234" s="692"/>
      <c r="Q234" s="692"/>
      <c r="R234" s="692"/>
      <c r="S234" s="692"/>
      <c r="T234" s="692"/>
    </row>
    <row r="235" ht="15.75" customHeight="1">
      <c r="A235" s="485"/>
      <c r="B235" s="486"/>
      <c r="C235" s="486"/>
      <c r="D235" s="486"/>
      <c r="E235" s="555"/>
      <c r="F235" s="261"/>
      <c r="G235" s="38"/>
      <c r="H235" s="692"/>
      <c r="I235" s="692"/>
      <c r="J235" s="692"/>
      <c r="K235" s="692"/>
      <c r="L235" s="692"/>
      <c r="M235" s="692"/>
      <c r="N235" s="692"/>
      <c r="O235" s="692"/>
      <c r="P235" s="692"/>
      <c r="Q235" s="692"/>
      <c r="R235" s="692"/>
      <c r="S235" s="692"/>
      <c r="T235" s="692"/>
    </row>
    <row r="236" ht="15.75" customHeight="1">
      <c r="A236" s="485"/>
      <c r="B236" s="486"/>
      <c r="C236" s="486"/>
      <c r="D236" s="486"/>
      <c r="E236" s="555"/>
      <c r="F236" s="261"/>
      <c r="G236" s="38"/>
      <c r="H236" s="692"/>
      <c r="I236" s="692"/>
      <c r="J236" s="692"/>
      <c r="K236" s="692"/>
      <c r="L236" s="692"/>
      <c r="M236" s="692"/>
      <c r="N236" s="692"/>
      <c r="O236" s="692"/>
      <c r="P236" s="692"/>
      <c r="Q236" s="692"/>
      <c r="R236" s="692"/>
      <c r="S236" s="692"/>
      <c r="T236" s="692"/>
    </row>
    <row r="237" ht="15.75" customHeight="1">
      <c r="A237" s="485"/>
      <c r="B237" s="486"/>
      <c r="C237" s="486"/>
      <c r="D237" s="486"/>
      <c r="E237" s="555"/>
      <c r="F237" s="261"/>
      <c r="G237" s="38"/>
      <c r="H237" s="692"/>
      <c r="I237" s="692"/>
      <c r="J237" s="692"/>
      <c r="K237" s="692"/>
      <c r="L237" s="692"/>
      <c r="M237" s="692"/>
      <c r="N237" s="692"/>
      <c r="O237" s="692"/>
      <c r="P237" s="692"/>
      <c r="Q237" s="692"/>
      <c r="R237" s="692"/>
      <c r="S237" s="692"/>
      <c r="T237" s="692"/>
    </row>
    <row r="238" ht="15.75" customHeight="1">
      <c r="A238" s="485"/>
      <c r="B238" s="486"/>
      <c r="C238" s="486"/>
      <c r="D238" s="486"/>
      <c r="E238" s="555"/>
      <c r="F238" s="261"/>
      <c r="G238" s="38"/>
      <c r="H238" s="692"/>
      <c r="I238" s="692"/>
      <c r="J238" s="692"/>
      <c r="K238" s="692"/>
      <c r="L238" s="692"/>
      <c r="M238" s="692"/>
      <c r="N238" s="692"/>
      <c r="O238" s="692"/>
      <c r="P238" s="692"/>
      <c r="Q238" s="692"/>
      <c r="R238" s="692"/>
      <c r="S238" s="692"/>
      <c r="T238" s="692"/>
    </row>
    <row r="239" ht="15.75" customHeight="1">
      <c r="A239" s="485"/>
      <c r="B239" s="486"/>
      <c r="C239" s="486"/>
      <c r="D239" s="486"/>
      <c r="E239" s="555"/>
      <c r="F239" s="261"/>
      <c r="G239" s="38"/>
      <c r="H239" s="692"/>
      <c r="I239" s="692"/>
      <c r="J239" s="692"/>
      <c r="K239" s="692"/>
      <c r="L239" s="692"/>
      <c r="M239" s="692"/>
      <c r="N239" s="692"/>
      <c r="O239" s="692"/>
      <c r="P239" s="692"/>
      <c r="Q239" s="692"/>
      <c r="R239" s="692"/>
      <c r="S239" s="692"/>
      <c r="T239" s="692"/>
    </row>
    <row r="240" ht="15.75" customHeight="1">
      <c r="A240" s="485"/>
      <c r="B240" s="486"/>
      <c r="C240" s="486"/>
      <c r="D240" s="486"/>
      <c r="E240" s="555"/>
      <c r="F240" s="261"/>
      <c r="G240" s="38"/>
      <c r="H240" s="692"/>
      <c r="I240" s="692"/>
      <c r="J240" s="692"/>
      <c r="K240" s="692"/>
      <c r="L240" s="692"/>
      <c r="M240" s="692"/>
      <c r="N240" s="692"/>
      <c r="O240" s="692"/>
      <c r="P240" s="692"/>
      <c r="Q240" s="692"/>
      <c r="R240" s="692"/>
      <c r="S240" s="692"/>
      <c r="T240" s="692"/>
    </row>
    <row r="241" ht="15.75" customHeight="1">
      <c r="A241" s="485"/>
      <c r="B241" s="486"/>
      <c r="C241" s="486"/>
      <c r="D241" s="486"/>
      <c r="E241" s="555"/>
      <c r="F241" s="261"/>
      <c r="G241" s="38"/>
      <c r="H241" s="692"/>
      <c r="I241" s="692"/>
      <c r="J241" s="692"/>
      <c r="K241" s="692"/>
      <c r="L241" s="692"/>
      <c r="M241" s="692"/>
      <c r="N241" s="692"/>
      <c r="O241" s="692"/>
      <c r="P241" s="692"/>
      <c r="Q241" s="692"/>
      <c r="R241" s="692"/>
      <c r="S241" s="692"/>
      <c r="T241" s="692"/>
    </row>
    <row r="242" ht="15.75" customHeight="1">
      <c r="A242" s="485"/>
      <c r="B242" s="486"/>
      <c r="C242" s="486"/>
      <c r="D242" s="486"/>
      <c r="E242" s="555"/>
      <c r="F242" s="261"/>
      <c r="G242" s="38"/>
      <c r="H242" s="692"/>
      <c r="I242" s="692"/>
      <c r="J242" s="692"/>
      <c r="K242" s="692"/>
      <c r="L242" s="692"/>
      <c r="M242" s="692"/>
      <c r="N242" s="692"/>
      <c r="O242" s="692"/>
      <c r="P242" s="692"/>
      <c r="Q242" s="692"/>
      <c r="R242" s="692"/>
      <c r="S242" s="692"/>
      <c r="T242" s="692"/>
    </row>
    <row r="243" ht="15.75" customHeight="1">
      <c r="A243" s="485"/>
      <c r="B243" s="486"/>
      <c r="C243" s="486"/>
      <c r="D243" s="486"/>
      <c r="E243" s="555"/>
      <c r="F243" s="261"/>
      <c r="G243" s="38"/>
      <c r="H243" s="692"/>
      <c r="I243" s="692"/>
      <c r="J243" s="692"/>
      <c r="K243" s="692"/>
      <c r="L243" s="692"/>
      <c r="M243" s="692"/>
      <c r="N243" s="692"/>
      <c r="O243" s="692"/>
      <c r="P243" s="692"/>
      <c r="Q243" s="692"/>
      <c r="R243" s="692"/>
      <c r="S243" s="692"/>
      <c r="T243" s="692"/>
    </row>
    <row r="244" ht="15.75" customHeight="1">
      <c r="A244" s="485"/>
      <c r="B244" s="486"/>
      <c r="C244" s="486"/>
      <c r="D244" s="486"/>
      <c r="E244" s="555"/>
      <c r="F244" s="261"/>
      <c r="G244" s="38"/>
      <c r="H244" s="692"/>
      <c r="I244" s="692"/>
      <c r="J244" s="692"/>
      <c r="K244" s="692"/>
      <c r="L244" s="692"/>
      <c r="M244" s="692"/>
      <c r="N244" s="692"/>
      <c r="O244" s="692"/>
      <c r="P244" s="692"/>
      <c r="Q244" s="692"/>
      <c r="R244" s="692"/>
      <c r="S244" s="692"/>
      <c r="T244" s="692"/>
    </row>
    <row r="245" ht="15.75" customHeight="1">
      <c r="A245" s="485"/>
      <c r="B245" s="486"/>
      <c r="C245" s="486"/>
      <c r="D245" s="486"/>
      <c r="E245" s="555"/>
      <c r="F245" s="261"/>
      <c r="G245" s="38"/>
      <c r="H245" s="692"/>
      <c r="I245" s="692"/>
      <c r="J245" s="692"/>
      <c r="K245" s="692"/>
      <c r="L245" s="692"/>
      <c r="M245" s="692"/>
      <c r="N245" s="692"/>
      <c r="O245" s="692"/>
      <c r="P245" s="692"/>
      <c r="Q245" s="692"/>
      <c r="R245" s="692"/>
      <c r="S245" s="692"/>
      <c r="T245" s="692"/>
    </row>
    <row r="246" ht="15.75" customHeight="1">
      <c r="A246" s="485"/>
      <c r="B246" s="486"/>
      <c r="C246" s="486"/>
      <c r="D246" s="486"/>
      <c r="E246" s="555"/>
      <c r="F246" s="261"/>
      <c r="G246" s="38"/>
      <c r="H246" s="692"/>
      <c r="I246" s="692"/>
      <c r="J246" s="692"/>
      <c r="K246" s="692"/>
      <c r="L246" s="692"/>
      <c r="M246" s="692"/>
      <c r="N246" s="692"/>
      <c r="O246" s="692"/>
      <c r="P246" s="692"/>
      <c r="Q246" s="692"/>
      <c r="R246" s="692"/>
      <c r="S246" s="692"/>
      <c r="T246" s="692"/>
    </row>
    <row r="247" ht="15.75" customHeight="1">
      <c r="A247" s="485"/>
      <c r="B247" s="486"/>
      <c r="C247" s="486"/>
      <c r="D247" s="486"/>
      <c r="E247" s="555"/>
      <c r="F247" s="261"/>
      <c r="G247" s="38"/>
      <c r="H247" s="692"/>
      <c r="I247" s="692"/>
      <c r="J247" s="692"/>
      <c r="K247" s="692"/>
      <c r="L247" s="692"/>
      <c r="M247" s="692"/>
      <c r="N247" s="692"/>
      <c r="O247" s="692"/>
      <c r="P247" s="692"/>
      <c r="Q247" s="692"/>
      <c r="R247" s="692"/>
      <c r="S247" s="692"/>
      <c r="T247" s="692"/>
    </row>
    <row r="248" ht="15.75" customHeight="1">
      <c r="A248" s="485"/>
      <c r="B248" s="486"/>
      <c r="C248" s="486"/>
      <c r="D248" s="486"/>
      <c r="E248" s="555"/>
      <c r="F248" s="261"/>
      <c r="G248" s="38"/>
      <c r="H248" s="692"/>
      <c r="I248" s="692"/>
      <c r="J248" s="692"/>
      <c r="K248" s="692"/>
      <c r="L248" s="692"/>
      <c r="M248" s="692"/>
      <c r="N248" s="692"/>
      <c r="O248" s="692"/>
      <c r="P248" s="692"/>
      <c r="Q248" s="692"/>
      <c r="R248" s="692"/>
      <c r="S248" s="692"/>
      <c r="T248" s="692"/>
    </row>
    <row r="249" ht="15.75" customHeight="1">
      <c r="A249" s="485"/>
      <c r="B249" s="486"/>
      <c r="C249" s="486"/>
      <c r="D249" s="486"/>
      <c r="E249" s="555"/>
      <c r="F249" s="261"/>
      <c r="G249" s="38"/>
      <c r="H249" s="692"/>
      <c r="I249" s="692"/>
      <c r="J249" s="692"/>
      <c r="K249" s="692"/>
      <c r="L249" s="692"/>
      <c r="M249" s="692"/>
      <c r="N249" s="692"/>
      <c r="O249" s="692"/>
      <c r="P249" s="692"/>
      <c r="Q249" s="692"/>
      <c r="R249" s="692"/>
      <c r="S249" s="692"/>
      <c r="T249" s="692"/>
    </row>
    <row r="250" ht="15.75" customHeight="1">
      <c r="A250" s="485"/>
      <c r="B250" s="486"/>
      <c r="C250" s="486"/>
      <c r="D250" s="486"/>
      <c r="E250" s="555"/>
      <c r="F250" s="261"/>
      <c r="G250" s="38"/>
      <c r="H250" s="692"/>
      <c r="I250" s="692"/>
      <c r="J250" s="692"/>
      <c r="K250" s="692"/>
      <c r="L250" s="692"/>
      <c r="M250" s="692"/>
      <c r="N250" s="692"/>
      <c r="O250" s="692"/>
      <c r="P250" s="692"/>
      <c r="Q250" s="692"/>
      <c r="R250" s="692"/>
      <c r="S250" s="692"/>
      <c r="T250" s="692"/>
    </row>
    <row r="251" ht="15.75" customHeight="1">
      <c r="A251" s="485"/>
      <c r="B251" s="486"/>
      <c r="C251" s="486"/>
      <c r="D251" s="486"/>
      <c r="E251" s="555"/>
      <c r="F251" s="261"/>
      <c r="G251" s="38"/>
      <c r="H251" s="692"/>
      <c r="I251" s="692"/>
      <c r="J251" s="692"/>
      <c r="K251" s="692"/>
      <c r="L251" s="692"/>
      <c r="M251" s="692"/>
      <c r="N251" s="692"/>
      <c r="O251" s="692"/>
      <c r="P251" s="692"/>
      <c r="Q251" s="692"/>
      <c r="R251" s="692"/>
      <c r="S251" s="692"/>
      <c r="T251" s="692"/>
    </row>
    <row r="252" ht="15.75" customHeight="1">
      <c r="A252" s="485"/>
      <c r="B252" s="486"/>
      <c r="C252" s="486"/>
      <c r="D252" s="486"/>
      <c r="E252" s="555"/>
      <c r="F252" s="261"/>
      <c r="G252" s="38"/>
      <c r="H252" s="692"/>
      <c r="I252" s="692"/>
      <c r="J252" s="692"/>
      <c r="K252" s="692"/>
      <c r="L252" s="692"/>
      <c r="M252" s="692"/>
      <c r="N252" s="692"/>
      <c r="O252" s="692"/>
      <c r="P252" s="692"/>
      <c r="Q252" s="692"/>
      <c r="R252" s="692"/>
      <c r="S252" s="692"/>
      <c r="T252" s="692"/>
    </row>
    <row r="253" ht="15.75" customHeight="1">
      <c r="A253" s="485"/>
      <c r="B253" s="486"/>
      <c r="C253" s="486"/>
      <c r="D253" s="486"/>
      <c r="E253" s="555"/>
      <c r="F253" s="261"/>
      <c r="G253" s="38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</row>
    <row r="254" ht="15.75" customHeight="1">
      <c r="A254" s="485"/>
      <c r="B254" s="486"/>
      <c r="C254" s="486"/>
      <c r="D254" s="486"/>
      <c r="E254" s="555"/>
      <c r="F254" s="261"/>
      <c r="G254" s="38"/>
      <c r="H254" s="692"/>
      <c r="I254" s="692"/>
      <c r="J254" s="692"/>
      <c r="K254" s="692"/>
      <c r="L254" s="692"/>
      <c r="M254" s="692"/>
      <c r="N254" s="692"/>
      <c r="O254" s="692"/>
      <c r="P254" s="692"/>
      <c r="Q254" s="692"/>
      <c r="R254" s="692"/>
      <c r="S254" s="692"/>
      <c r="T254" s="692"/>
    </row>
    <row r="255" ht="15.75" customHeight="1">
      <c r="A255" s="485"/>
      <c r="B255" s="486"/>
      <c r="C255" s="486"/>
      <c r="D255" s="486"/>
      <c r="E255" s="555"/>
      <c r="F255" s="261"/>
      <c r="G255" s="38"/>
      <c r="H255" s="692"/>
      <c r="I255" s="692"/>
      <c r="J255" s="692"/>
      <c r="K255" s="692"/>
      <c r="L255" s="692"/>
      <c r="M255" s="692"/>
      <c r="N255" s="692"/>
      <c r="O255" s="692"/>
      <c r="P255" s="692"/>
      <c r="Q255" s="692"/>
      <c r="R255" s="692"/>
      <c r="S255" s="692"/>
      <c r="T255" s="692"/>
    </row>
    <row r="256" ht="15.75" customHeight="1">
      <c r="A256" s="485"/>
      <c r="B256" s="486"/>
      <c r="C256" s="486"/>
      <c r="D256" s="486"/>
      <c r="E256" s="555"/>
      <c r="F256" s="261"/>
      <c r="G256" s="38"/>
      <c r="H256" s="692"/>
      <c r="I256" s="692"/>
      <c r="J256" s="692"/>
      <c r="K256" s="692"/>
      <c r="L256" s="692"/>
      <c r="M256" s="692"/>
      <c r="N256" s="692"/>
      <c r="O256" s="692"/>
      <c r="P256" s="692"/>
      <c r="Q256" s="692"/>
      <c r="R256" s="692"/>
      <c r="S256" s="692"/>
      <c r="T256" s="692"/>
    </row>
    <row r="257" ht="15.75" customHeight="1">
      <c r="A257" s="485"/>
      <c r="B257" s="486"/>
      <c r="C257" s="486"/>
      <c r="D257" s="486"/>
      <c r="E257" s="555"/>
      <c r="F257" s="261"/>
      <c r="G257" s="38"/>
      <c r="H257" s="692"/>
      <c r="I257" s="692"/>
      <c r="J257" s="692"/>
      <c r="K257" s="692"/>
      <c r="L257" s="692"/>
      <c r="M257" s="692"/>
      <c r="N257" s="692"/>
      <c r="O257" s="692"/>
      <c r="P257" s="692"/>
      <c r="Q257" s="692"/>
      <c r="R257" s="692"/>
      <c r="S257" s="692"/>
      <c r="T257" s="692"/>
    </row>
    <row r="258" ht="15.75" customHeight="1">
      <c r="A258" s="485"/>
      <c r="B258" s="486"/>
      <c r="C258" s="486"/>
      <c r="D258" s="486"/>
      <c r="E258" s="555"/>
      <c r="F258" s="261"/>
      <c r="G258" s="38"/>
      <c r="H258" s="692"/>
      <c r="I258" s="692"/>
      <c r="J258" s="692"/>
      <c r="K258" s="692"/>
      <c r="L258" s="692"/>
      <c r="M258" s="692"/>
      <c r="N258" s="692"/>
      <c r="O258" s="692"/>
      <c r="P258" s="692"/>
      <c r="Q258" s="692"/>
      <c r="R258" s="692"/>
      <c r="S258" s="692"/>
      <c r="T258" s="692"/>
    </row>
    <row r="259" ht="15.75" customHeight="1">
      <c r="A259" s="485"/>
      <c r="B259" s="486"/>
      <c r="C259" s="486"/>
      <c r="D259" s="486"/>
      <c r="E259" s="555"/>
      <c r="F259" s="261"/>
      <c r="G259" s="38"/>
      <c r="H259" s="692"/>
      <c r="I259" s="692"/>
      <c r="J259" s="692"/>
      <c r="K259" s="692"/>
      <c r="L259" s="692"/>
      <c r="M259" s="692"/>
      <c r="N259" s="692"/>
      <c r="O259" s="692"/>
      <c r="P259" s="692"/>
      <c r="Q259" s="692"/>
      <c r="R259" s="692"/>
      <c r="S259" s="692"/>
      <c r="T259" s="692"/>
    </row>
    <row r="260" ht="15.75" customHeight="1">
      <c r="A260" s="485"/>
      <c r="B260" s="486"/>
      <c r="C260" s="486"/>
      <c r="D260" s="486"/>
      <c r="E260" s="555"/>
      <c r="F260" s="261"/>
      <c r="G260" s="38"/>
      <c r="H260" s="692"/>
      <c r="I260" s="692"/>
      <c r="J260" s="692"/>
      <c r="K260" s="692"/>
      <c r="L260" s="692"/>
      <c r="M260" s="692"/>
      <c r="N260" s="692"/>
      <c r="O260" s="692"/>
      <c r="P260" s="692"/>
      <c r="Q260" s="692"/>
      <c r="R260" s="692"/>
      <c r="S260" s="692"/>
      <c r="T260" s="692"/>
    </row>
    <row r="261" ht="15.75" customHeight="1">
      <c r="A261" s="485"/>
      <c r="B261" s="486"/>
      <c r="C261" s="486"/>
      <c r="D261" s="486"/>
      <c r="E261" s="555"/>
      <c r="F261" s="261"/>
      <c r="G261" s="38"/>
      <c r="H261" s="692"/>
      <c r="I261" s="692"/>
      <c r="J261" s="692"/>
      <c r="K261" s="692"/>
      <c r="L261" s="692"/>
      <c r="M261" s="692"/>
      <c r="N261" s="692"/>
      <c r="O261" s="692"/>
      <c r="P261" s="692"/>
      <c r="Q261" s="692"/>
      <c r="R261" s="692"/>
      <c r="S261" s="692"/>
      <c r="T261" s="692"/>
    </row>
    <row r="262" ht="15.75" customHeight="1">
      <c r="A262" s="485"/>
      <c r="B262" s="486"/>
      <c r="C262" s="486"/>
      <c r="D262" s="486"/>
      <c r="E262" s="555"/>
      <c r="F262" s="261"/>
      <c r="G262" s="38"/>
      <c r="H262" s="692"/>
      <c r="I262" s="692"/>
      <c r="J262" s="692"/>
      <c r="K262" s="692"/>
      <c r="L262" s="692"/>
      <c r="M262" s="692"/>
      <c r="N262" s="692"/>
      <c r="O262" s="692"/>
      <c r="P262" s="692"/>
      <c r="Q262" s="692"/>
      <c r="R262" s="692"/>
      <c r="S262" s="692"/>
      <c r="T262" s="692"/>
    </row>
    <row r="263" ht="15.75" customHeight="1">
      <c r="A263" s="485"/>
      <c r="B263" s="486"/>
      <c r="C263" s="486"/>
      <c r="D263" s="486"/>
      <c r="E263" s="555"/>
      <c r="F263" s="261"/>
      <c r="G263" s="38"/>
      <c r="H263" s="692"/>
      <c r="I263" s="692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2"/>
    </row>
    <row r="264" ht="15.75" customHeight="1">
      <c r="A264" s="485"/>
      <c r="B264" s="486"/>
      <c r="C264" s="486"/>
      <c r="D264" s="486"/>
      <c r="E264" s="555"/>
      <c r="F264" s="261"/>
      <c r="G264" s="38"/>
      <c r="H264" s="692"/>
      <c r="I264" s="692"/>
      <c r="J264" s="692"/>
      <c r="K264" s="692"/>
      <c r="L264" s="692"/>
      <c r="M264" s="692"/>
      <c r="N264" s="692"/>
      <c r="O264" s="692"/>
      <c r="P264" s="692"/>
      <c r="Q264" s="692"/>
      <c r="R264" s="692"/>
      <c r="S264" s="692"/>
      <c r="T264" s="692"/>
    </row>
    <row r="265" ht="15.75" customHeight="1">
      <c r="A265" s="485"/>
      <c r="B265" s="486"/>
      <c r="C265" s="486"/>
      <c r="D265" s="486"/>
      <c r="E265" s="555"/>
      <c r="F265" s="261"/>
      <c r="G265" s="38"/>
      <c r="H265" s="692"/>
      <c r="I265" s="692"/>
      <c r="J265" s="692"/>
      <c r="K265" s="692"/>
      <c r="L265" s="692"/>
      <c r="M265" s="692"/>
      <c r="N265" s="692"/>
      <c r="O265" s="692"/>
      <c r="P265" s="692"/>
      <c r="Q265" s="692"/>
      <c r="R265" s="692"/>
      <c r="S265" s="692"/>
      <c r="T265" s="692"/>
    </row>
    <row r="266" ht="15.75" customHeight="1">
      <c r="A266" s="485"/>
      <c r="B266" s="486"/>
      <c r="C266" s="486"/>
      <c r="D266" s="486"/>
      <c r="E266" s="555"/>
      <c r="F266" s="261"/>
      <c r="G266" s="38"/>
      <c r="H266" s="692"/>
      <c r="I266" s="692"/>
      <c r="J266" s="692"/>
      <c r="K266" s="692"/>
      <c r="L266" s="692"/>
      <c r="M266" s="692"/>
      <c r="N266" s="692"/>
      <c r="O266" s="692"/>
      <c r="P266" s="692"/>
      <c r="Q266" s="692"/>
      <c r="R266" s="692"/>
      <c r="S266" s="692"/>
      <c r="T266" s="692"/>
    </row>
    <row r="267" ht="15.75" customHeight="1">
      <c r="A267" s="485"/>
      <c r="B267" s="486"/>
      <c r="C267" s="486"/>
      <c r="D267" s="486"/>
      <c r="E267" s="555"/>
      <c r="F267" s="261"/>
      <c r="G267" s="38"/>
      <c r="H267" s="692"/>
      <c r="I267" s="692"/>
      <c r="J267" s="692"/>
      <c r="K267" s="692"/>
      <c r="L267" s="692"/>
      <c r="M267" s="692"/>
      <c r="N267" s="692"/>
      <c r="O267" s="692"/>
      <c r="P267" s="692"/>
      <c r="Q267" s="692"/>
      <c r="R267" s="692"/>
      <c r="S267" s="692"/>
      <c r="T267" s="692"/>
    </row>
    <row r="268" ht="15.75" customHeight="1">
      <c r="A268" s="485"/>
      <c r="B268" s="486"/>
      <c r="C268" s="486"/>
      <c r="D268" s="486"/>
      <c r="E268" s="555"/>
      <c r="F268" s="261"/>
      <c r="G268" s="38"/>
      <c r="H268" s="692"/>
      <c r="I268" s="692"/>
      <c r="J268" s="692"/>
      <c r="K268" s="692"/>
      <c r="L268" s="692"/>
      <c r="M268" s="692"/>
      <c r="N268" s="692"/>
      <c r="O268" s="692"/>
      <c r="P268" s="692"/>
      <c r="Q268" s="692"/>
      <c r="R268" s="692"/>
      <c r="S268" s="692"/>
      <c r="T268" s="692"/>
    </row>
    <row r="269" ht="15.75" customHeight="1">
      <c r="A269" s="485"/>
      <c r="B269" s="486"/>
      <c r="C269" s="486"/>
      <c r="D269" s="486"/>
      <c r="E269" s="555"/>
      <c r="F269" s="261"/>
      <c r="G269" s="38"/>
      <c r="H269" s="692"/>
      <c r="I269" s="692"/>
      <c r="J269" s="692"/>
      <c r="K269" s="692"/>
      <c r="L269" s="692"/>
      <c r="M269" s="692"/>
      <c r="N269" s="692"/>
      <c r="O269" s="692"/>
      <c r="P269" s="692"/>
      <c r="Q269" s="692"/>
      <c r="R269" s="692"/>
      <c r="S269" s="692"/>
      <c r="T269" s="692"/>
    </row>
    <row r="270" ht="15.75" customHeight="1">
      <c r="A270" s="485"/>
      <c r="B270" s="486"/>
      <c r="C270" s="486"/>
      <c r="D270" s="486"/>
      <c r="E270" s="555"/>
      <c r="F270" s="261"/>
      <c r="G270" s="38"/>
      <c r="H270" s="692"/>
      <c r="I270" s="692"/>
      <c r="J270" s="692"/>
      <c r="K270" s="692"/>
      <c r="L270" s="692"/>
      <c r="M270" s="692"/>
      <c r="N270" s="692"/>
      <c r="O270" s="692"/>
      <c r="P270" s="692"/>
      <c r="Q270" s="692"/>
      <c r="R270" s="692"/>
      <c r="S270" s="692"/>
      <c r="T270" s="692"/>
    </row>
    <row r="271" ht="15.75" customHeight="1">
      <c r="A271" s="485"/>
      <c r="B271" s="486"/>
      <c r="C271" s="486"/>
      <c r="D271" s="486"/>
      <c r="E271" s="555"/>
      <c r="F271" s="261"/>
      <c r="G271" s="38"/>
      <c r="H271" s="692"/>
      <c r="I271" s="692"/>
      <c r="J271" s="692"/>
      <c r="K271" s="692"/>
      <c r="L271" s="692"/>
      <c r="M271" s="692"/>
      <c r="N271" s="692"/>
      <c r="O271" s="692"/>
      <c r="P271" s="692"/>
      <c r="Q271" s="692"/>
      <c r="R271" s="692"/>
      <c r="S271" s="692"/>
      <c r="T271" s="692"/>
    </row>
    <row r="272" ht="15.75" customHeight="1">
      <c r="A272" s="485"/>
      <c r="B272" s="486"/>
      <c r="C272" s="486"/>
      <c r="D272" s="486"/>
      <c r="E272" s="555"/>
      <c r="F272" s="261"/>
      <c r="G272" s="38"/>
      <c r="H272" s="692"/>
      <c r="I272" s="692"/>
      <c r="J272" s="692"/>
      <c r="K272" s="692"/>
      <c r="L272" s="692"/>
      <c r="M272" s="692"/>
      <c r="N272" s="692"/>
      <c r="O272" s="692"/>
      <c r="P272" s="692"/>
      <c r="Q272" s="692"/>
      <c r="R272" s="692"/>
      <c r="S272" s="692"/>
      <c r="T272" s="692"/>
    </row>
    <row r="273" ht="15.75" customHeight="1">
      <c r="A273" s="485"/>
      <c r="B273" s="486"/>
      <c r="C273" s="486"/>
      <c r="D273" s="486"/>
      <c r="E273" s="555"/>
      <c r="F273" s="261"/>
      <c r="G273" s="38"/>
      <c r="H273" s="692"/>
      <c r="I273" s="692"/>
      <c r="J273" s="692"/>
      <c r="K273" s="692"/>
      <c r="L273" s="692"/>
      <c r="M273" s="692"/>
      <c r="N273" s="692"/>
      <c r="O273" s="692"/>
      <c r="P273" s="692"/>
      <c r="Q273" s="692"/>
      <c r="R273" s="692"/>
      <c r="S273" s="692"/>
      <c r="T273" s="692"/>
    </row>
    <row r="274" ht="15.75" customHeight="1">
      <c r="A274" s="485"/>
      <c r="B274" s="486"/>
      <c r="C274" s="486"/>
      <c r="D274" s="486"/>
      <c r="E274" s="555"/>
      <c r="F274" s="261"/>
      <c r="G274" s="38"/>
      <c r="H274" s="692"/>
      <c r="I274" s="692"/>
      <c r="J274" s="692"/>
      <c r="K274" s="692"/>
      <c r="L274" s="692"/>
      <c r="M274" s="692"/>
      <c r="N274" s="692"/>
      <c r="O274" s="692"/>
      <c r="P274" s="692"/>
      <c r="Q274" s="692"/>
      <c r="R274" s="692"/>
      <c r="S274" s="692"/>
      <c r="T274" s="692"/>
    </row>
    <row r="275" ht="15.75" customHeight="1">
      <c r="A275" s="485"/>
      <c r="B275" s="486"/>
      <c r="C275" s="486"/>
      <c r="D275" s="486"/>
      <c r="E275" s="555"/>
      <c r="F275" s="261"/>
      <c r="G275" s="38"/>
      <c r="H275" s="692"/>
      <c r="I275" s="692"/>
      <c r="J275" s="692"/>
      <c r="K275" s="692"/>
      <c r="L275" s="692"/>
      <c r="M275" s="692"/>
      <c r="N275" s="692"/>
      <c r="O275" s="692"/>
      <c r="P275" s="692"/>
      <c r="Q275" s="692"/>
      <c r="R275" s="692"/>
      <c r="S275" s="692"/>
      <c r="T275" s="692"/>
    </row>
    <row r="276" ht="15.75" customHeight="1">
      <c r="A276" s="485"/>
      <c r="B276" s="486"/>
      <c r="C276" s="486"/>
      <c r="D276" s="486"/>
      <c r="E276" s="555"/>
      <c r="F276" s="261"/>
      <c r="G276" s="38"/>
      <c r="H276" s="692"/>
      <c r="I276" s="692"/>
      <c r="J276" s="692"/>
      <c r="K276" s="692"/>
      <c r="L276" s="692"/>
      <c r="M276" s="692"/>
      <c r="N276" s="692"/>
      <c r="O276" s="692"/>
      <c r="P276" s="692"/>
      <c r="Q276" s="692"/>
      <c r="R276" s="692"/>
      <c r="S276" s="692"/>
      <c r="T276" s="692"/>
    </row>
    <row r="277" ht="15.75" customHeight="1">
      <c r="A277" s="485"/>
      <c r="B277" s="486"/>
      <c r="C277" s="486"/>
      <c r="D277" s="486"/>
      <c r="E277" s="555"/>
      <c r="F277" s="261"/>
      <c r="G277" s="38"/>
      <c r="H277" s="692"/>
      <c r="I277" s="692"/>
      <c r="J277" s="692"/>
      <c r="K277" s="692"/>
      <c r="L277" s="692"/>
      <c r="M277" s="692"/>
      <c r="N277" s="692"/>
      <c r="O277" s="692"/>
      <c r="P277" s="692"/>
      <c r="Q277" s="692"/>
      <c r="R277" s="692"/>
      <c r="S277" s="692"/>
      <c r="T277" s="692"/>
    </row>
    <row r="278" ht="15.75" customHeight="1">
      <c r="A278" s="485"/>
      <c r="B278" s="486"/>
      <c r="C278" s="486"/>
      <c r="D278" s="486"/>
      <c r="E278" s="555"/>
      <c r="F278" s="261"/>
      <c r="G278" s="38"/>
      <c r="H278" s="692"/>
      <c r="I278" s="692"/>
      <c r="J278" s="692"/>
      <c r="K278" s="692"/>
      <c r="L278" s="692"/>
      <c r="M278" s="692"/>
      <c r="N278" s="692"/>
      <c r="O278" s="692"/>
      <c r="P278" s="692"/>
      <c r="Q278" s="692"/>
      <c r="R278" s="692"/>
      <c r="S278" s="692"/>
      <c r="T278" s="692"/>
    </row>
    <row r="279" ht="15.75" customHeight="1">
      <c r="A279" s="485"/>
      <c r="B279" s="486"/>
      <c r="C279" s="486"/>
      <c r="D279" s="486"/>
      <c r="E279" s="555"/>
      <c r="F279" s="261"/>
      <c r="G279" s="38"/>
      <c r="H279" s="692"/>
      <c r="I279" s="692"/>
      <c r="J279" s="692"/>
      <c r="K279" s="692"/>
      <c r="L279" s="692"/>
      <c r="M279" s="692"/>
      <c r="N279" s="692"/>
      <c r="O279" s="692"/>
      <c r="P279" s="692"/>
      <c r="Q279" s="692"/>
      <c r="R279" s="692"/>
      <c r="S279" s="692"/>
      <c r="T279" s="692"/>
    </row>
    <row r="280" ht="15.75" customHeight="1">
      <c r="A280" s="485"/>
      <c r="B280" s="486"/>
      <c r="C280" s="486"/>
      <c r="D280" s="486"/>
      <c r="E280" s="555"/>
      <c r="F280" s="261"/>
      <c r="G280" s="38"/>
      <c r="H280" s="692"/>
      <c r="I280" s="692"/>
      <c r="J280" s="692"/>
      <c r="K280" s="692"/>
      <c r="L280" s="692"/>
      <c r="M280" s="692"/>
      <c r="N280" s="692"/>
      <c r="O280" s="692"/>
      <c r="P280" s="692"/>
      <c r="Q280" s="692"/>
      <c r="R280" s="692"/>
      <c r="S280" s="692"/>
      <c r="T280" s="692"/>
    </row>
    <row r="281" ht="15.75" customHeight="1">
      <c r="A281" s="485"/>
      <c r="B281" s="486"/>
      <c r="C281" s="486"/>
      <c r="D281" s="486"/>
      <c r="E281" s="555"/>
      <c r="F281" s="261"/>
      <c r="G281" s="38"/>
      <c r="H281" s="692"/>
      <c r="I281" s="692"/>
      <c r="J281" s="692"/>
      <c r="K281" s="692"/>
      <c r="L281" s="692"/>
      <c r="M281" s="692"/>
      <c r="N281" s="692"/>
      <c r="O281" s="692"/>
      <c r="P281" s="692"/>
      <c r="Q281" s="692"/>
      <c r="R281" s="692"/>
      <c r="S281" s="692"/>
      <c r="T281" s="692"/>
    </row>
    <row r="282" ht="15.75" customHeight="1">
      <c r="A282" s="485"/>
      <c r="B282" s="486"/>
      <c r="C282" s="486"/>
      <c r="D282" s="486"/>
      <c r="E282" s="555"/>
      <c r="F282" s="261"/>
      <c r="G282" s="38"/>
      <c r="H282" s="692"/>
      <c r="I282" s="692"/>
      <c r="J282" s="692"/>
      <c r="K282" s="692"/>
      <c r="L282" s="692"/>
      <c r="M282" s="692"/>
      <c r="N282" s="692"/>
      <c r="O282" s="692"/>
      <c r="P282" s="692"/>
      <c r="Q282" s="692"/>
      <c r="R282" s="692"/>
      <c r="S282" s="692"/>
      <c r="T282" s="692"/>
    </row>
    <row r="283" ht="15.75" customHeight="1">
      <c r="A283" s="485"/>
      <c r="B283" s="486"/>
      <c r="C283" s="486"/>
      <c r="D283" s="486"/>
      <c r="E283" s="555"/>
      <c r="F283" s="261"/>
      <c r="G283" s="38"/>
      <c r="H283" s="692"/>
      <c r="I283" s="692"/>
      <c r="J283" s="692"/>
      <c r="K283" s="692"/>
      <c r="L283" s="692"/>
      <c r="M283" s="692"/>
      <c r="N283" s="692"/>
      <c r="O283" s="692"/>
      <c r="P283" s="692"/>
      <c r="Q283" s="692"/>
      <c r="R283" s="692"/>
      <c r="S283" s="692"/>
      <c r="T283" s="692"/>
    </row>
    <row r="284" ht="15.75" customHeight="1">
      <c r="A284" s="485"/>
      <c r="B284" s="486"/>
      <c r="C284" s="486"/>
      <c r="D284" s="486"/>
      <c r="E284" s="555"/>
      <c r="F284" s="261"/>
      <c r="G284" s="38"/>
      <c r="H284" s="692"/>
      <c r="I284" s="692"/>
      <c r="J284" s="692"/>
      <c r="K284" s="692"/>
      <c r="L284" s="692"/>
      <c r="M284" s="692"/>
      <c r="N284" s="692"/>
      <c r="O284" s="692"/>
      <c r="P284" s="692"/>
      <c r="Q284" s="692"/>
      <c r="R284" s="692"/>
      <c r="S284" s="692"/>
      <c r="T284" s="692"/>
    </row>
    <row r="285" ht="15.75" customHeight="1">
      <c r="A285" s="485"/>
      <c r="B285" s="486"/>
      <c r="C285" s="486"/>
      <c r="D285" s="486"/>
      <c r="E285" s="555"/>
      <c r="F285" s="261"/>
      <c r="G285" s="38"/>
      <c r="H285" s="692"/>
      <c r="I285" s="692"/>
      <c r="J285" s="692"/>
      <c r="K285" s="692"/>
      <c r="L285" s="692"/>
      <c r="M285" s="692"/>
      <c r="N285" s="692"/>
      <c r="O285" s="692"/>
      <c r="P285" s="692"/>
      <c r="Q285" s="692"/>
      <c r="R285" s="692"/>
      <c r="S285" s="692"/>
      <c r="T285" s="692"/>
    </row>
    <row r="286" ht="15.75" customHeight="1">
      <c r="A286" s="485"/>
      <c r="B286" s="486"/>
      <c r="C286" s="486"/>
      <c r="D286" s="486"/>
      <c r="E286" s="555"/>
      <c r="F286" s="261"/>
      <c r="G286" s="38"/>
      <c r="H286" s="692"/>
      <c r="I286" s="692"/>
      <c r="J286" s="692"/>
      <c r="K286" s="692"/>
      <c r="L286" s="692"/>
      <c r="M286" s="692"/>
      <c r="N286" s="692"/>
      <c r="O286" s="692"/>
      <c r="P286" s="692"/>
      <c r="Q286" s="692"/>
      <c r="R286" s="692"/>
      <c r="S286" s="692"/>
      <c r="T286" s="692"/>
    </row>
    <row r="287" ht="15.75" customHeight="1">
      <c r="A287" s="485"/>
      <c r="B287" s="486"/>
      <c r="C287" s="486"/>
      <c r="D287" s="486"/>
      <c r="E287" s="555"/>
      <c r="F287" s="261"/>
      <c r="G287" s="38"/>
      <c r="H287" s="692"/>
      <c r="I287" s="692"/>
      <c r="J287" s="692"/>
      <c r="K287" s="692"/>
      <c r="L287" s="692"/>
      <c r="M287" s="692"/>
      <c r="N287" s="692"/>
      <c r="O287" s="692"/>
      <c r="P287" s="692"/>
      <c r="Q287" s="692"/>
      <c r="R287" s="692"/>
      <c r="S287" s="692"/>
      <c r="T287" s="692"/>
    </row>
    <row r="288" ht="15.75" customHeight="1">
      <c r="A288" s="485"/>
      <c r="B288" s="486"/>
      <c r="C288" s="486"/>
      <c r="D288" s="486"/>
      <c r="E288" s="555"/>
      <c r="F288" s="261"/>
      <c r="G288" s="38"/>
      <c r="H288" s="692"/>
      <c r="I288" s="692"/>
      <c r="J288" s="692"/>
      <c r="K288" s="692"/>
      <c r="L288" s="692"/>
      <c r="M288" s="692"/>
      <c r="N288" s="692"/>
      <c r="O288" s="692"/>
      <c r="P288" s="692"/>
      <c r="Q288" s="692"/>
      <c r="R288" s="692"/>
      <c r="S288" s="692"/>
      <c r="T288" s="692"/>
    </row>
    <row r="289" ht="15.75" customHeight="1">
      <c r="A289" s="485"/>
      <c r="B289" s="486"/>
      <c r="C289" s="486"/>
      <c r="D289" s="486"/>
      <c r="E289" s="555"/>
      <c r="F289" s="261"/>
      <c r="G289" s="38"/>
      <c r="H289" s="692"/>
      <c r="I289" s="692"/>
      <c r="J289" s="692"/>
      <c r="K289" s="692"/>
      <c r="L289" s="692"/>
      <c r="M289" s="692"/>
      <c r="N289" s="692"/>
      <c r="O289" s="692"/>
      <c r="P289" s="692"/>
      <c r="Q289" s="692"/>
      <c r="R289" s="692"/>
      <c r="S289" s="692"/>
      <c r="T289" s="692"/>
    </row>
    <row r="290" ht="15.75" customHeight="1">
      <c r="A290" s="485"/>
      <c r="B290" s="486"/>
      <c r="C290" s="486"/>
      <c r="D290" s="486"/>
      <c r="E290" s="555"/>
      <c r="F290" s="261"/>
      <c r="G290" s="38"/>
      <c r="H290" s="692"/>
      <c r="I290" s="692"/>
      <c r="J290" s="692"/>
      <c r="K290" s="692"/>
      <c r="L290" s="692"/>
      <c r="M290" s="692"/>
      <c r="N290" s="692"/>
      <c r="O290" s="692"/>
      <c r="P290" s="692"/>
      <c r="Q290" s="692"/>
      <c r="R290" s="692"/>
      <c r="S290" s="692"/>
      <c r="T290" s="692"/>
    </row>
    <row r="291" ht="15.75" customHeight="1">
      <c r="A291" s="485"/>
      <c r="B291" s="486"/>
      <c r="C291" s="486"/>
      <c r="D291" s="486"/>
      <c r="E291" s="555"/>
      <c r="F291" s="261"/>
      <c r="G291" s="38"/>
      <c r="H291" s="692"/>
      <c r="I291" s="692"/>
      <c r="J291" s="692"/>
      <c r="K291" s="692"/>
      <c r="L291" s="692"/>
      <c r="M291" s="692"/>
      <c r="N291" s="692"/>
      <c r="O291" s="692"/>
      <c r="P291" s="692"/>
      <c r="Q291" s="692"/>
      <c r="R291" s="692"/>
      <c r="S291" s="692"/>
      <c r="T291" s="692"/>
    </row>
    <row r="292" ht="15.75" customHeight="1">
      <c r="A292" s="485"/>
      <c r="B292" s="486"/>
      <c r="C292" s="486"/>
      <c r="D292" s="486"/>
      <c r="E292" s="555"/>
      <c r="F292" s="261"/>
      <c r="G292" s="38"/>
      <c r="H292" s="692"/>
      <c r="I292" s="692"/>
      <c r="J292" s="692"/>
      <c r="K292" s="692"/>
      <c r="L292" s="692"/>
      <c r="M292" s="692"/>
      <c r="N292" s="692"/>
      <c r="O292" s="692"/>
      <c r="P292" s="692"/>
      <c r="Q292" s="692"/>
      <c r="R292" s="692"/>
      <c r="S292" s="692"/>
      <c r="T292" s="692"/>
    </row>
    <row r="293" ht="15.75" customHeight="1">
      <c r="A293" s="485"/>
      <c r="B293" s="486"/>
      <c r="C293" s="486"/>
      <c r="D293" s="486"/>
      <c r="E293" s="555"/>
      <c r="F293" s="261"/>
      <c r="G293" s="38"/>
      <c r="H293" s="692"/>
      <c r="I293" s="692"/>
      <c r="J293" s="692"/>
      <c r="K293" s="692"/>
      <c r="L293" s="692"/>
      <c r="M293" s="692"/>
      <c r="N293" s="692"/>
      <c r="O293" s="692"/>
      <c r="P293" s="692"/>
      <c r="Q293" s="692"/>
      <c r="R293" s="692"/>
      <c r="S293" s="692"/>
      <c r="T293" s="692"/>
    </row>
    <row r="294" ht="15.75" customHeight="1">
      <c r="A294" s="485"/>
      <c r="B294" s="486"/>
      <c r="C294" s="486"/>
      <c r="D294" s="486"/>
      <c r="E294" s="555"/>
      <c r="F294" s="261"/>
      <c r="G294" s="38"/>
      <c r="H294" s="692"/>
      <c r="I294" s="692"/>
      <c r="J294" s="692"/>
      <c r="K294" s="692"/>
      <c r="L294" s="692"/>
      <c r="M294" s="692"/>
      <c r="N294" s="692"/>
      <c r="O294" s="692"/>
      <c r="P294" s="692"/>
      <c r="Q294" s="692"/>
      <c r="R294" s="692"/>
      <c r="S294" s="692"/>
      <c r="T294" s="692"/>
    </row>
    <row r="295" ht="15.75" customHeight="1">
      <c r="A295" s="485"/>
      <c r="B295" s="486"/>
      <c r="C295" s="486"/>
      <c r="D295" s="486"/>
      <c r="E295" s="555"/>
      <c r="F295" s="261"/>
      <c r="G295" s="119"/>
      <c r="H295" s="692"/>
      <c r="I295" s="692"/>
      <c r="J295" s="692"/>
      <c r="K295" s="692"/>
      <c r="L295" s="692"/>
      <c r="M295" s="692"/>
      <c r="N295" s="692"/>
      <c r="O295" s="692"/>
      <c r="P295" s="692"/>
      <c r="Q295" s="692"/>
      <c r="R295" s="692"/>
      <c r="S295" s="692"/>
      <c r="T295" s="692"/>
    </row>
    <row r="296" ht="15.75" customHeight="1">
      <c r="A296" s="485"/>
      <c r="B296" s="486"/>
      <c r="C296" s="486"/>
      <c r="D296" s="486"/>
      <c r="E296" s="555"/>
      <c r="F296" s="261"/>
      <c r="G296" s="38"/>
      <c r="H296" s="692"/>
      <c r="I296" s="692"/>
      <c r="J296" s="692"/>
      <c r="K296" s="692"/>
      <c r="L296" s="692"/>
      <c r="M296" s="692"/>
      <c r="N296" s="692"/>
      <c r="O296" s="692"/>
      <c r="P296" s="692"/>
      <c r="Q296" s="692"/>
      <c r="R296" s="692"/>
      <c r="S296" s="692"/>
      <c r="T296" s="692"/>
    </row>
    <row r="297" ht="15.75" customHeight="1">
      <c r="A297" s="485"/>
      <c r="B297" s="486"/>
      <c r="C297" s="486"/>
      <c r="D297" s="486"/>
      <c r="E297" s="555"/>
      <c r="F297" s="261"/>
      <c r="G297" s="38"/>
      <c r="H297" s="692"/>
      <c r="I297" s="692"/>
      <c r="J297" s="692"/>
      <c r="K297" s="692"/>
      <c r="L297" s="692"/>
      <c r="M297" s="692"/>
      <c r="N297" s="692"/>
      <c r="O297" s="692"/>
      <c r="P297" s="692"/>
      <c r="Q297" s="692"/>
      <c r="R297" s="692"/>
      <c r="S297" s="692"/>
      <c r="T297" s="692"/>
    </row>
    <row r="298" ht="15.75" customHeight="1">
      <c r="A298" s="485"/>
      <c r="B298" s="486"/>
      <c r="C298" s="486"/>
      <c r="D298" s="486"/>
      <c r="E298" s="555"/>
      <c r="F298" s="261"/>
      <c r="G298" s="38"/>
      <c r="H298" s="692"/>
      <c r="I298" s="692"/>
      <c r="J298" s="692"/>
      <c r="K298" s="692"/>
      <c r="L298" s="692"/>
      <c r="M298" s="692"/>
      <c r="N298" s="692"/>
      <c r="O298" s="692"/>
      <c r="P298" s="692"/>
      <c r="Q298" s="692"/>
      <c r="R298" s="692"/>
      <c r="S298" s="692"/>
      <c r="T298" s="692"/>
    </row>
    <row r="299" ht="15.75" customHeight="1">
      <c r="A299" s="485"/>
      <c r="B299" s="486"/>
      <c r="C299" s="486"/>
      <c r="D299" s="486"/>
      <c r="E299" s="555"/>
      <c r="F299" s="261"/>
      <c r="G299" s="38"/>
      <c r="H299" s="692"/>
      <c r="I299" s="692"/>
      <c r="J299" s="692"/>
      <c r="K299" s="692"/>
      <c r="L299" s="692"/>
      <c r="M299" s="692"/>
      <c r="N299" s="692"/>
      <c r="O299" s="692"/>
      <c r="P299" s="692"/>
      <c r="Q299" s="692"/>
      <c r="R299" s="692"/>
      <c r="S299" s="692"/>
      <c r="T299" s="692"/>
    </row>
    <row r="300" ht="15.75" customHeight="1">
      <c r="A300" s="485"/>
      <c r="B300" s="486"/>
      <c r="C300" s="486"/>
      <c r="D300" s="486"/>
      <c r="E300" s="555"/>
      <c r="F300" s="261"/>
      <c r="G300" s="38"/>
      <c r="H300" s="692"/>
      <c r="I300" s="692"/>
      <c r="J300" s="692"/>
      <c r="K300" s="692"/>
      <c r="L300" s="692"/>
      <c r="M300" s="692"/>
      <c r="N300" s="692"/>
      <c r="O300" s="692"/>
      <c r="P300" s="692"/>
      <c r="Q300" s="692"/>
      <c r="R300" s="692"/>
      <c r="S300" s="692"/>
      <c r="T300" s="692"/>
    </row>
    <row r="301" ht="15.75" customHeight="1">
      <c r="A301" s="485"/>
      <c r="B301" s="486"/>
      <c r="C301" s="486"/>
      <c r="D301" s="486"/>
      <c r="E301" s="555"/>
      <c r="F301" s="261"/>
      <c r="G301" s="38"/>
      <c r="H301" s="692"/>
      <c r="I301" s="692"/>
      <c r="J301" s="692"/>
      <c r="K301" s="692"/>
      <c r="L301" s="692"/>
      <c r="M301" s="692"/>
      <c r="N301" s="692"/>
      <c r="O301" s="692"/>
      <c r="P301" s="692"/>
      <c r="Q301" s="692"/>
      <c r="R301" s="692"/>
      <c r="S301" s="692"/>
      <c r="T301" s="692"/>
    </row>
    <row r="302" ht="15.75" customHeight="1">
      <c r="A302" s="485"/>
      <c r="B302" s="486"/>
      <c r="C302" s="486"/>
      <c r="D302" s="486"/>
      <c r="E302" s="555"/>
      <c r="F302" s="261"/>
      <c r="G302" s="38"/>
      <c r="H302" s="692"/>
      <c r="I302" s="692"/>
      <c r="J302" s="692"/>
      <c r="K302" s="692"/>
      <c r="L302" s="692"/>
      <c r="M302" s="692"/>
      <c r="N302" s="692"/>
      <c r="O302" s="692"/>
      <c r="P302" s="692"/>
      <c r="Q302" s="692"/>
      <c r="R302" s="692"/>
      <c r="S302" s="692"/>
      <c r="T302" s="692"/>
    </row>
    <row r="303" ht="15.75" customHeight="1">
      <c r="A303" s="485"/>
      <c r="B303" s="486"/>
      <c r="C303" s="486"/>
      <c r="D303" s="486"/>
      <c r="E303" s="555"/>
      <c r="F303" s="261"/>
      <c r="G303" s="38"/>
      <c r="H303" s="692"/>
      <c r="I303" s="692"/>
      <c r="J303" s="692"/>
      <c r="K303" s="692"/>
      <c r="L303" s="692"/>
      <c r="M303" s="692"/>
      <c r="N303" s="692"/>
      <c r="O303" s="692"/>
      <c r="P303" s="692"/>
      <c r="Q303" s="692"/>
      <c r="R303" s="692"/>
      <c r="S303" s="692"/>
      <c r="T303" s="692"/>
    </row>
    <row r="304" ht="15.75" customHeight="1">
      <c r="A304" s="485"/>
      <c r="B304" s="486"/>
      <c r="C304" s="486"/>
      <c r="D304" s="486"/>
      <c r="E304" s="555"/>
      <c r="F304" s="261"/>
      <c r="G304" s="38"/>
      <c r="H304" s="692"/>
      <c r="I304" s="692"/>
      <c r="J304" s="692"/>
      <c r="K304" s="692"/>
      <c r="L304" s="692"/>
      <c r="M304" s="692"/>
      <c r="N304" s="692"/>
      <c r="O304" s="692"/>
      <c r="P304" s="692"/>
      <c r="Q304" s="692"/>
      <c r="R304" s="692"/>
      <c r="S304" s="692"/>
      <c r="T304" s="692"/>
    </row>
    <row r="305" ht="15.75" customHeight="1">
      <c r="A305" s="485"/>
      <c r="B305" s="486"/>
      <c r="C305" s="486"/>
      <c r="D305" s="486"/>
      <c r="E305" s="555"/>
      <c r="F305" s="261"/>
      <c r="G305" s="38"/>
      <c r="H305" s="692"/>
      <c r="I305" s="692"/>
      <c r="J305" s="692"/>
      <c r="K305" s="692"/>
      <c r="L305" s="692"/>
      <c r="M305" s="692"/>
      <c r="N305" s="692"/>
      <c r="O305" s="692"/>
      <c r="P305" s="692"/>
      <c r="Q305" s="692"/>
      <c r="R305" s="692"/>
      <c r="S305" s="692"/>
      <c r="T305" s="692"/>
    </row>
    <row r="306" ht="15.75" customHeight="1">
      <c r="A306" s="485"/>
      <c r="B306" s="486"/>
      <c r="C306" s="486"/>
      <c r="D306" s="486"/>
      <c r="E306" s="555"/>
      <c r="F306" s="261"/>
      <c r="G306" s="38"/>
      <c r="H306" s="692"/>
      <c r="I306" s="692"/>
      <c r="J306" s="692"/>
      <c r="K306" s="692"/>
      <c r="L306" s="692"/>
      <c r="M306" s="692"/>
      <c r="N306" s="692"/>
      <c r="O306" s="692"/>
      <c r="P306" s="692"/>
      <c r="Q306" s="692"/>
      <c r="R306" s="692"/>
      <c r="S306" s="692"/>
      <c r="T306" s="692"/>
    </row>
    <row r="307" ht="15.75" customHeight="1">
      <c r="A307" s="485"/>
      <c r="B307" s="486"/>
      <c r="C307" s="486"/>
      <c r="D307" s="486"/>
      <c r="E307" s="555"/>
      <c r="F307" s="261"/>
      <c r="G307" s="38"/>
      <c r="H307" s="692"/>
      <c r="I307" s="692"/>
      <c r="J307" s="692"/>
      <c r="K307" s="692"/>
      <c r="L307" s="692"/>
      <c r="M307" s="692"/>
      <c r="N307" s="692"/>
      <c r="O307" s="692"/>
      <c r="P307" s="692"/>
      <c r="Q307" s="692"/>
      <c r="R307" s="692"/>
      <c r="S307" s="692"/>
      <c r="T307" s="692"/>
    </row>
    <row r="308" ht="15.75" customHeight="1">
      <c r="A308" s="485"/>
      <c r="B308" s="486"/>
      <c r="C308" s="486"/>
      <c r="D308" s="486"/>
      <c r="E308" s="555"/>
      <c r="F308" s="261"/>
      <c r="G308" s="38"/>
      <c r="H308" s="692"/>
      <c r="I308" s="692"/>
      <c r="J308" s="692"/>
      <c r="K308" s="692"/>
      <c r="L308" s="692"/>
      <c r="M308" s="692"/>
      <c r="N308" s="692"/>
      <c r="O308" s="692"/>
      <c r="P308" s="692"/>
      <c r="Q308" s="692"/>
      <c r="R308" s="692"/>
      <c r="S308" s="692"/>
      <c r="T308" s="692"/>
    </row>
    <row r="309" ht="15.75" customHeight="1">
      <c r="A309" s="485"/>
      <c r="B309" s="486"/>
      <c r="C309" s="486"/>
      <c r="D309" s="486"/>
      <c r="E309" s="555"/>
      <c r="F309" s="261"/>
      <c r="G309" s="38"/>
      <c r="H309" s="692"/>
      <c r="I309" s="692"/>
      <c r="J309" s="692"/>
      <c r="K309" s="692"/>
      <c r="L309" s="692"/>
      <c r="M309" s="692"/>
      <c r="N309" s="692"/>
      <c r="O309" s="692"/>
      <c r="P309" s="692"/>
      <c r="Q309" s="692"/>
      <c r="R309" s="692"/>
      <c r="S309" s="692"/>
      <c r="T309" s="692"/>
    </row>
    <row r="310" ht="15.75" customHeight="1">
      <c r="A310" s="485"/>
      <c r="B310" s="486"/>
      <c r="C310" s="486"/>
      <c r="D310" s="486"/>
      <c r="E310" s="555"/>
      <c r="F310" s="261"/>
      <c r="G310" s="38"/>
      <c r="H310" s="692"/>
      <c r="I310" s="692"/>
      <c r="J310" s="692"/>
      <c r="K310" s="692"/>
      <c r="L310" s="692"/>
      <c r="M310" s="692"/>
      <c r="N310" s="692"/>
      <c r="O310" s="692"/>
      <c r="P310" s="692"/>
      <c r="Q310" s="692"/>
      <c r="R310" s="692"/>
      <c r="S310" s="692"/>
      <c r="T310" s="692"/>
    </row>
    <row r="311" ht="15.75" customHeight="1">
      <c r="A311" s="485"/>
      <c r="B311" s="486"/>
      <c r="C311" s="486"/>
      <c r="D311" s="486"/>
      <c r="E311" s="555"/>
      <c r="F311" s="261"/>
      <c r="G311" s="38"/>
      <c r="H311" s="692"/>
      <c r="I311" s="692"/>
      <c r="J311" s="692"/>
      <c r="K311" s="692"/>
      <c r="L311" s="692"/>
      <c r="M311" s="692"/>
      <c r="N311" s="692"/>
      <c r="O311" s="692"/>
      <c r="P311" s="692"/>
      <c r="Q311" s="692"/>
      <c r="R311" s="692"/>
      <c r="S311" s="692"/>
      <c r="T311" s="692"/>
    </row>
    <row r="312" ht="15.75" customHeight="1">
      <c r="A312" s="485"/>
      <c r="B312" s="486"/>
      <c r="C312" s="486"/>
      <c r="D312" s="486"/>
      <c r="E312" s="555"/>
      <c r="F312" s="261"/>
      <c r="G312" s="38"/>
      <c r="H312" s="692"/>
      <c r="I312" s="692"/>
      <c r="J312" s="692"/>
      <c r="K312" s="692"/>
      <c r="L312" s="692"/>
      <c r="M312" s="692"/>
      <c r="N312" s="692"/>
      <c r="O312" s="692"/>
      <c r="P312" s="692"/>
      <c r="Q312" s="692"/>
      <c r="R312" s="692"/>
      <c r="S312" s="692"/>
      <c r="T312" s="692"/>
    </row>
    <row r="313" ht="15.75" customHeight="1">
      <c r="A313" s="485"/>
      <c r="B313" s="486"/>
      <c r="C313" s="486"/>
      <c r="D313" s="486"/>
      <c r="E313" s="555"/>
      <c r="F313" s="261"/>
      <c r="G313" s="38"/>
      <c r="H313" s="692"/>
      <c r="I313" s="692"/>
      <c r="J313" s="692"/>
      <c r="K313" s="692"/>
      <c r="L313" s="692"/>
      <c r="M313" s="692"/>
      <c r="N313" s="692"/>
      <c r="O313" s="692"/>
      <c r="P313" s="692"/>
      <c r="Q313" s="692"/>
      <c r="R313" s="692"/>
      <c r="S313" s="692"/>
      <c r="T313" s="692"/>
    </row>
    <row r="314" ht="15.75" customHeight="1">
      <c r="A314" s="485"/>
      <c r="B314" s="486"/>
      <c r="C314" s="486"/>
      <c r="D314" s="486"/>
      <c r="E314" s="555"/>
      <c r="F314" s="261"/>
      <c r="G314" s="38"/>
      <c r="H314" s="692"/>
      <c r="I314" s="692"/>
      <c r="J314" s="692"/>
      <c r="K314" s="692"/>
      <c r="L314" s="692"/>
      <c r="M314" s="692"/>
      <c r="N314" s="692"/>
      <c r="O314" s="692"/>
      <c r="P314" s="692"/>
      <c r="Q314" s="692"/>
      <c r="R314" s="692"/>
      <c r="S314" s="692"/>
      <c r="T314" s="692"/>
    </row>
    <row r="315" ht="15.75" customHeight="1">
      <c r="A315" s="485"/>
      <c r="B315" s="486"/>
      <c r="C315" s="486"/>
      <c r="D315" s="486"/>
      <c r="E315" s="555"/>
      <c r="F315" s="261"/>
      <c r="G315" s="38"/>
      <c r="H315" s="692"/>
      <c r="I315" s="692"/>
      <c r="J315" s="692"/>
      <c r="K315" s="692"/>
      <c r="L315" s="692"/>
      <c r="M315" s="692"/>
      <c r="N315" s="692"/>
      <c r="O315" s="692"/>
      <c r="P315" s="692"/>
      <c r="Q315" s="692"/>
      <c r="R315" s="692"/>
      <c r="S315" s="692"/>
      <c r="T315" s="692"/>
    </row>
    <row r="316" ht="15.75" customHeight="1">
      <c r="A316" s="485"/>
      <c r="B316" s="486"/>
      <c r="C316" s="486"/>
      <c r="D316" s="486"/>
      <c r="E316" s="555"/>
      <c r="F316" s="261"/>
      <c r="G316" s="38"/>
      <c r="H316" s="692"/>
      <c r="I316" s="692"/>
      <c r="J316" s="692"/>
      <c r="K316" s="692"/>
      <c r="L316" s="692"/>
      <c r="M316" s="692"/>
      <c r="N316" s="692"/>
      <c r="O316" s="692"/>
      <c r="P316" s="692"/>
      <c r="Q316" s="692"/>
      <c r="R316" s="692"/>
      <c r="S316" s="692"/>
      <c r="T316" s="692"/>
    </row>
    <row r="317" ht="15.75" customHeight="1">
      <c r="A317" s="485"/>
      <c r="B317" s="486"/>
      <c r="C317" s="486"/>
      <c r="D317" s="486"/>
      <c r="E317" s="555"/>
      <c r="F317" s="261"/>
      <c r="G317" s="38"/>
      <c r="H317" s="692"/>
      <c r="I317" s="692"/>
      <c r="J317" s="692"/>
      <c r="K317" s="692"/>
      <c r="L317" s="692"/>
      <c r="M317" s="692"/>
      <c r="N317" s="692"/>
      <c r="O317" s="692"/>
      <c r="P317" s="692"/>
      <c r="Q317" s="692"/>
      <c r="R317" s="692"/>
      <c r="S317" s="692"/>
      <c r="T317" s="692"/>
    </row>
    <row r="318" ht="15.75" customHeight="1">
      <c r="A318" s="485"/>
      <c r="B318" s="486"/>
      <c r="C318" s="486"/>
      <c r="D318" s="486"/>
      <c r="E318" s="555"/>
      <c r="F318" s="261"/>
      <c r="G318" s="38"/>
      <c r="H318" s="692"/>
      <c r="I318" s="692"/>
      <c r="J318" s="692"/>
      <c r="K318" s="692"/>
      <c r="L318" s="692"/>
      <c r="M318" s="692"/>
      <c r="N318" s="692"/>
      <c r="O318" s="692"/>
      <c r="P318" s="692"/>
      <c r="Q318" s="692"/>
      <c r="R318" s="692"/>
      <c r="S318" s="692"/>
      <c r="T318" s="692"/>
    </row>
    <row r="319" ht="15.75" customHeight="1">
      <c r="A319" s="485"/>
      <c r="B319" s="486"/>
      <c r="C319" s="486"/>
      <c r="D319" s="486"/>
      <c r="E319" s="555"/>
      <c r="F319" s="261"/>
      <c r="G319" s="38"/>
      <c r="H319" s="692"/>
      <c r="I319" s="692"/>
      <c r="J319" s="692"/>
      <c r="K319" s="692"/>
      <c r="L319" s="692"/>
      <c r="M319" s="692"/>
      <c r="N319" s="692"/>
      <c r="O319" s="692"/>
      <c r="P319" s="692"/>
      <c r="Q319" s="692"/>
      <c r="R319" s="692"/>
      <c r="S319" s="692"/>
      <c r="T319" s="692"/>
    </row>
    <row r="320" ht="15.75" customHeight="1">
      <c r="A320" s="485"/>
      <c r="B320" s="486"/>
      <c r="C320" s="486"/>
      <c r="D320" s="486"/>
      <c r="E320" s="555"/>
      <c r="F320" s="261"/>
      <c r="G320" s="38"/>
      <c r="H320" s="692"/>
      <c r="I320" s="692"/>
      <c r="J320" s="692"/>
      <c r="K320" s="692"/>
      <c r="L320" s="692"/>
      <c r="M320" s="692"/>
      <c r="N320" s="692"/>
      <c r="O320" s="692"/>
      <c r="P320" s="692"/>
      <c r="Q320" s="692"/>
      <c r="R320" s="692"/>
      <c r="S320" s="692"/>
      <c r="T320" s="692"/>
    </row>
    <row r="321" ht="15.75" customHeight="1">
      <c r="A321" s="485"/>
      <c r="B321" s="486"/>
      <c r="C321" s="486"/>
      <c r="D321" s="486"/>
      <c r="E321" s="555"/>
      <c r="F321" s="261"/>
      <c r="G321" s="38"/>
      <c r="H321" s="692"/>
      <c r="I321" s="692"/>
      <c r="J321" s="692"/>
      <c r="K321" s="692"/>
      <c r="L321" s="692"/>
      <c r="M321" s="692"/>
      <c r="N321" s="692"/>
      <c r="O321" s="692"/>
      <c r="P321" s="692"/>
      <c r="Q321" s="692"/>
      <c r="R321" s="692"/>
      <c r="S321" s="692"/>
      <c r="T321" s="692"/>
    </row>
    <row r="322" ht="15.75" customHeight="1">
      <c r="A322" s="485"/>
      <c r="B322" s="486"/>
      <c r="C322" s="486"/>
      <c r="D322" s="486"/>
      <c r="E322" s="555"/>
      <c r="F322" s="261"/>
      <c r="G322" s="38"/>
      <c r="H322" s="692"/>
      <c r="I322" s="692"/>
      <c r="J322" s="692"/>
      <c r="K322" s="692"/>
      <c r="L322" s="692"/>
      <c r="M322" s="692"/>
      <c r="N322" s="692"/>
      <c r="O322" s="692"/>
      <c r="P322" s="692"/>
      <c r="Q322" s="692"/>
      <c r="R322" s="692"/>
      <c r="S322" s="692"/>
      <c r="T322" s="692"/>
    </row>
    <row r="323" ht="15.75" customHeight="1">
      <c r="A323" s="485"/>
      <c r="B323" s="486"/>
      <c r="C323" s="486"/>
      <c r="D323" s="486"/>
      <c r="E323" s="555"/>
      <c r="F323" s="261"/>
      <c r="G323" s="38"/>
      <c r="H323" s="692"/>
      <c r="I323" s="692"/>
      <c r="J323" s="692"/>
      <c r="K323" s="692"/>
      <c r="L323" s="692"/>
      <c r="M323" s="692"/>
      <c r="N323" s="692"/>
      <c r="O323" s="692"/>
      <c r="P323" s="692"/>
      <c r="Q323" s="692"/>
      <c r="R323" s="692"/>
      <c r="S323" s="692"/>
      <c r="T323" s="692"/>
    </row>
    <row r="324" ht="15.75" customHeight="1">
      <c r="A324" s="485"/>
      <c r="B324" s="486"/>
      <c r="C324" s="486"/>
      <c r="D324" s="486"/>
      <c r="E324" s="555"/>
      <c r="F324" s="261"/>
      <c r="G324" s="38"/>
      <c r="H324" s="692"/>
      <c r="I324" s="692"/>
      <c r="J324" s="692"/>
      <c r="K324" s="692"/>
      <c r="L324" s="692"/>
      <c r="M324" s="692"/>
      <c r="N324" s="692"/>
      <c r="O324" s="692"/>
      <c r="P324" s="692"/>
      <c r="Q324" s="692"/>
      <c r="R324" s="692"/>
      <c r="S324" s="692"/>
      <c r="T324" s="692"/>
    </row>
    <row r="325" ht="15.75" customHeight="1">
      <c r="A325" s="485"/>
      <c r="B325" s="486"/>
      <c r="C325" s="486"/>
      <c r="D325" s="486"/>
      <c r="E325" s="555"/>
      <c r="F325" s="261"/>
      <c r="G325" s="38"/>
      <c r="H325" s="692"/>
      <c r="I325" s="692"/>
      <c r="J325" s="692"/>
      <c r="K325" s="692"/>
      <c r="L325" s="692"/>
      <c r="M325" s="692"/>
      <c r="N325" s="692"/>
      <c r="O325" s="692"/>
      <c r="P325" s="692"/>
      <c r="Q325" s="692"/>
      <c r="R325" s="692"/>
      <c r="S325" s="692"/>
      <c r="T325" s="692"/>
    </row>
    <row r="326" ht="15.75" customHeight="1">
      <c r="A326" s="485"/>
      <c r="B326" s="486"/>
      <c r="C326" s="486"/>
      <c r="D326" s="486"/>
      <c r="E326" s="555"/>
      <c r="F326" s="261"/>
      <c r="G326" s="38"/>
      <c r="H326" s="692"/>
      <c r="I326" s="692"/>
      <c r="J326" s="692"/>
      <c r="K326" s="692"/>
      <c r="L326" s="692"/>
      <c r="M326" s="692"/>
      <c r="N326" s="692"/>
      <c r="O326" s="692"/>
      <c r="P326" s="692"/>
      <c r="Q326" s="692"/>
      <c r="R326" s="692"/>
      <c r="S326" s="692"/>
      <c r="T326" s="692"/>
    </row>
    <row r="327" ht="15.75" customHeight="1">
      <c r="A327" s="485"/>
      <c r="B327" s="486"/>
      <c r="C327" s="486"/>
      <c r="D327" s="486"/>
      <c r="E327" s="555"/>
      <c r="F327" s="261"/>
      <c r="G327" s="38"/>
      <c r="H327" s="692"/>
      <c r="I327" s="692"/>
      <c r="J327" s="692"/>
      <c r="K327" s="692"/>
      <c r="L327" s="692"/>
      <c r="M327" s="692"/>
      <c r="N327" s="692"/>
      <c r="O327" s="692"/>
      <c r="P327" s="692"/>
      <c r="Q327" s="692"/>
      <c r="R327" s="692"/>
      <c r="S327" s="692"/>
      <c r="T327" s="692"/>
    </row>
    <row r="328" ht="15.75" customHeight="1">
      <c r="A328" s="485"/>
      <c r="B328" s="486"/>
      <c r="C328" s="486"/>
      <c r="D328" s="486"/>
      <c r="E328" s="555"/>
      <c r="F328" s="261"/>
      <c r="G328" s="38"/>
      <c r="H328" s="692"/>
      <c r="I328" s="692"/>
      <c r="J328" s="692"/>
      <c r="K328" s="692"/>
      <c r="L328" s="692"/>
      <c r="M328" s="692"/>
      <c r="N328" s="692"/>
      <c r="O328" s="692"/>
      <c r="P328" s="692"/>
      <c r="Q328" s="692"/>
      <c r="R328" s="692"/>
      <c r="S328" s="692"/>
      <c r="T328" s="692"/>
    </row>
    <row r="329" ht="15.75" customHeight="1">
      <c r="A329" s="485"/>
      <c r="B329" s="486"/>
      <c r="C329" s="486"/>
      <c r="D329" s="486"/>
      <c r="E329" s="555"/>
      <c r="F329" s="261"/>
      <c r="G329" s="38"/>
      <c r="H329" s="692"/>
      <c r="I329" s="692"/>
      <c r="J329" s="692"/>
      <c r="K329" s="692"/>
      <c r="L329" s="692"/>
      <c r="M329" s="692"/>
      <c r="N329" s="692"/>
      <c r="O329" s="692"/>
      <c r="P329" s="692"/>
      <c r="Q329" s="692"/>
      <c r="R329" s="692"/>
      <c r="S329" s="692"/>
      <c r="T329" s="692"/>
    </row>
    <row r="330" ht="15.75" customHeight="1">
      <c r="A330" s="485"/>
      <c r="B330" s="486"/>
      <c r="C330" s="486"/>
      <c r="D330" s="486"/>
      <c r="E330" s="555"/>
      <c r="F330" s="261"/>
      <c r="G330" s="38"/>
      <c r="H330" s="692"/>
      <c r="I330" s="692"/>
      <c r="J330" s="692"/>
      <c r="K330" s="692"/>
      <c r="L330" s="692"/>
      <c r="M330" s="692"/>
      <c r="N330" s="692"/>
      <c r="O330" s="692"/>
      <c r="P330" s="692"/>
      <c r="Q330" s="692"/>
      <c r="R330" s="692"/>
      <c r="S330" s="692"/>
      <c r="T330" s="692"/>
    </row>
    <row r="331" ht="15.75" customHeight="1">
      <c r="A331" s="485"/>
      <c r="B331" s="486"/>
      <c r="C331" s="486"/>
      <c r="D331" s="486"/>
      <c r="E331" s="555"/>
      <c r="F331" s="261"/>
      <c r="G331" s="38"/>
      <c r="H331" s="692"/>
      <c r="I331" s="692"/>
      <c r="J331" s="692"/>
      <c r="K331" s="692"/>
      <c r="L331" s="692"/>
      <c r="M331" s="692"/>
      <c r="N331" s="692"/>
      <c r="O331" s="692"/>
      <c r="P331" s="692"/>
      <c r="Q331" s="692"/>
      <c r="R331" s="692"/>
      <c r="S331" s="692"/>
      <c r="T331" s="692"/>
    </row>
    <row r="332" ht="15.75" customHeight="1">
      <c r="A332" s="485"/>
      <c r="B332" s="486"/>
      <c r="C332" s="486"/>
      <c r="D332" s="486"/>
      <c r="E332" s="555"/>
      <c r="F332" s="261"/>
      <c r="G332" s="38"/>
      <c r="H332" s="692"/>
      <c r="I332" s="692"/>
      <c r="J332" s="692"/>
      <c r="K332" s="692"/>
      <c r="L332" s="692"/>
      <c r="M332" s="692"/>
      <c r="N332" s="692"/>
      <c r="O332" s="692"/>
      <c r="P332" s="692"/>
      <c r="Q332" s="692"/>
      <c r="R332" s="692"/>
      <c r="S332" s="692"/>
      <c r="T332" s="692"/>
    </row>
    <row r="333" ht="15.75" customHeight="1">
      <c r="A333" s="485"/>
      <c r="B333" s="486"/>
      <c r="C333" s="486"/>
      <c r="D333" s="486"/>
      <c r="E333" s="555"/>
      <c r="F333" s="261"/>
      <c r="G333" s="38"/>
      <c r="H333" s="692"/>
      <c r="I333" s="692"/>
      <c r="J333" s="692"/>
      <c r="K333" s="692"/>
      <c r="L333" s="692"/>
      <c r="M333" s="692"/>
      <c r="N333" s="692"/>
      <c r="O333" s="692"/>
      <c r="P333" s="692"/>
      <c r="Q333" s="692"/>
      <c r="R333" s="692"/>
      <c r="S333" s="692"/>
      <c r="T333" s="692"/>
    </row>
    <row r="334" ht="15.75" customHeight="1">
      <c r="A334" s="485"/>
      <c r="B334" s="486"/>
      <c r="C334" s="486"/>
      <c r="D334" s="486"/>
      <c r="E334" s="555"/>
      <c r="F334" s="261"/>
      <c r="G334" s="38"/>
      <c r="H334" s="692"/>
      <c r="I334" s="692"/>
      <c r="J334" s="692"/>
      <c r="K334" s="692"/>
      <c r="L334" s="692"/>
      <c r="M334" s="692"/>
      <c r="N334" s="692"/>
      <c r="O334" s="692"/>
      <c r="P334" s="692"/>
      <c r="Q334" s="692"/>
      <c r="R334" s="692"/>
      <c r="S334" s="692"/>
      <c r="T334" s="692"/>
    </row>
    <row r="335" ht="15.75" customHeight="1">
      <c r="A335" s="485"/>
      <c r="B335" s="486"/>
      <c r="C335" s="486"/>
      <c r="D335" s="486"/>
      <c r="E335" s="555"/>
      <c r="F335" s="261"/>
      <c r="G335" s="38"/>
      <c r="H335" s="692"/>
      <c r="I335" s="692"/>
      <c r="J335" s="692"/>
      <c r="K335" s="692"/>
      <c r="L335" s="692"/>
      <c r="M335" s="692"/>
      <c r="N335" s="692"/>
      <c r="O335" s="692"/>
      <c r="P335" s="692"/>
      <c r="Q335" s="692"/>
      <c r="R335" s="692"/>
      <c r="S335" s="692"/>
      <c r="T335" s="692"/>
    </row>
    <row r="336" ht="15.75" customHeight="1">
      <c r="A336" s="485"/>
      <c r="B336" s="486"/>
      <c r="C336" s="486"/>
      <c r="D336" s="486"/>
      <c r="E336" s="555"/>
      <c r="F336" s="261"/>
      <c r="G336" s="38"/>
      <c r="H336" s="692"/>
      <c r="I336" s="692"/>
      <c r="J336" s="692"/>
      <c r="K336" s="692"/>
      <c r="L336" s="692"/>
      <c r="M336" s="692"/>
      <c r="N336" s="692"/>
      <c r="O336" s="692"/>
      <c r="P336" s="692"/>
      <c r="Q336" s="692"/>
      <c r="R336" s="692"/>
      <c r="S336" s="692"/>
      <c r="T336" s="692"/>
    </row>
    <row r="337" ht="15.75" customHeight="1">
      <c r="A337" s="485"/>
      <c r="B337" s="486"/>
      <c r="C337" s="486"/>
      <c r="D337" s="486"/>
      <c r="E337" s="555"/>
      <c r="F337" s="261"/>
      <c r="G337" s="38"/>
      <c r="H337" s="692"/>
      <c r="I337" s="692"/>
      <c r="J337" s="692"/>
      <c r="K337" s="692"/>
      <c r="L337" s="692"/>
      <c r="M337" s="692"/>
      <c r="N337" s="692"/>
      <c r="O337" s="692"/>
      <c r="P337" s="692"/>
      <c r="Q337" s="692"/>
      <c r="R337" s="692"/>
      <c r="S337" s="692"/>
      <c r="T337" s="692"/>
    </row>
    <row r="338" ht="15.75" customHeight="1">
      <c r="A338" s="485"/>
      <c r="B338" s="486"/>
      <c r="C338" s="486"/>
      <c r="D338" s="486"/>
      <c r="E338" s="555"/>
      <c r="F338" s="261"/>
      <c r="G338" s="38"/>
      <c r="H338" s="692"/>
      <c r="I338" s="692"/>
      <c r="J338" s="692"/>
      <c r="K338" s="692"/>
      <c r="L338" s="692"/>
      <c r="M338" s="692"/>
      <c r="N338" s="692"/>
      <c r="O338" s="692"/>
      <c r="P338" s="692"/>
      <c r="Q338" s="692"/>
      <c r="R338" s="692"/>
      <c r="S338" s="692"/>
      <c r="T338" s="692"/>
    </row>
    <row r="339" ht="15.75" customHeight="1">
      <c r="A339" s="485"/>
      <c r="B339" s="486"/>
      <c r="C339" s="486"/>
      <c r="D339" s="486"/>
      <c r="E339" s="555"/>
      <c r="F339" s="261"/>
      <c r="G339" s="38"/>
      <c r="H339" s="692"/>
      <c r="I339" s="692"/>
      <c r="J339" s="692"/>
      <c r="K339" s="692"/>
      <c r="L339" s="692"/>
      <c r="M339" s="692"/>
      <c r="N339" s="692"/>
      <c r="O339" s="692"/>
      <c r="P339" s="692"/>
      <c r="Q339" s="692"/>
      <c r="R339" s="692"/>
      <c r="S339" s="692"/>
      <c r="T339" s="692"/>
    </row>
    <row r="340" ht="15.75" customHeight="1">
      <c r="A340" s="485"/>
      <c r="B340" s="486"/>
      <c r="C340" s="486"/>
      <c r="D340" s="486"/>
      <c r="E340" s="555"/>
      <c r="F340" s="261"/>
      <c r="G340" s="38"/>
      <c r="H340" s="692"/>
      <c r="I340" s="692"/>
      <c r="J340" s="692"/>
      <c r="K340" s="692"/>
      <c r="L340" s="692"/>
      <c r="M340" s="692"/>
      <c r="N340" s="692"/>
      <c r="O340" s="692"/>
      <c r="P340" s="692"/>
      <c r="Q340" s="692"/>
      <c r="R340" s="692"/>
      <c r="S340" s="692"/>
      <c r="T340" s="692"/>
    </row>
    <row r="341" ht="15.75" customHeight="1">
      <c r="A341" s="485"/>
      <c r="B341" s="486"/>
      <c r="C341" s="486"/>
      <c r="D341" s="486"/>
      <c r="E341" s="555"/>
      <c r="F341" s="261"/>
      <c r="G341" s="38"/>
      <c r="H341" s="692"/>
      <c r="I341" s="692"/>
      <c r="J341" s="692"/>
      <c r="K341" s="692"/>
      <c r="L341" s="692"/>
      <c r="M341" s="692"/>
      <c r="N341" s="692"/>
      <c r="O341" s="692"/>
      <c r="P341" s="692"/>
      <c r="Q341" s="692"/>
      <c r="R341" s="692"/>
      <c r="S341" s="692"/>
      <c r="T341" s="692"/>
    </row>
    <row r="342" ht="15.75" customHeight="1">
      <c r="A342" s="485"/>
      <c r="B342" s="486"/>
      <c r="C342" s="486"/>
      <c r="D342" s="486"/>
      <c r="E342" s="555"/>
      <c r="F342" s="261"/>
      <c r="G342" s="38"/>
      <c r="H342" s="692"/>
      <c r="I342" s="692"/>
      <c r="J342" s="692"/>
      <c r="K342" s="692"/>
      <c r="L342" s="692"/>
      <c r="M342" s="692"/>
      <c r="N342" s="692"/>
      <c r="O342" s="692"/>
      <c r="P342" s="692"/>
      <c r="Q342" s="692"/>
      <c r="R342" s="692"/>
      <c r="S342" s="692"/>
      <c r="T342" s="692"/>
    </row>
    <row r="343" ht="15.75" customHeight="1">
      <c r="A343" s="485"/>
      <c r="B343" s="486"/>
      <c r="C343" s="486"/>
      <c r="D343" s="486"/>
      <c r="E343" s="555"/>
      <c r="F343" s="261"/>
      <c r="G343" s="38"/>
      <c r="H343" s="692"/>
      <c r="I343" s="692"/>
      <c r="J343" s="692"/>
      <c r="K343" s="692"/>
      <c r="L343" s="692"/>
      <c r="M343" s="692"/>
      <c r="N343" s="692"/>
      <c r="O343" s="692"/>
      <c r="P343" s="692"/>
      <c r="Q343" s="692"/>
      <c r="R343" s="692"/>
      <c r="S343" s="692"/>
      <c r="T343" s="692"/>
    </row>
    <row r="344" ht="15.75" customHeight="1">
      <c r="A344" s="485"/>
      <c r="B344" s="486"/>
      <c r="C344" s="486"/>
      <c r="D344" s="486"/>
      <c r="E344" s="555"/>
      <c r="F344" s="261"/>
      <c r="G344" s="38"/>
      <c r="H344" s="692"/>
      <c r="I344" s="692"/>
      <c r="J344" s="692"/>
      <c r="K344" s="692"/>
      <c r="L344" s="692"/>
      <c r="M344" s="692"/>
      <c r="N344" s="692"/>
      <c r="O344" s="692"/>
      <c r="P344" s="692"/>
      <c r="Q344" s="692"/>
      <c r="R344" s="692"/>
      <c r="S344" s="692"/>
      <c r="T344" s="692"/>
    </row>
    <row r="345" ht="15.75" customHeight="1">
      <c r="A345" s="485"/>
      <c r="B345" s="486"/>
      <c r="C345" s="486"/>
      <c r="D345" s="486"/>
      <c r="E345" s="555"/>
      <c r="F345" s="261"/>
      <c r="G345" s="38"/>
      <c r="H345" s="692"/>
      <c r="I345" s="692"/>
      <c r="J345" s="692"/>
      <c r="K345" s="692"/>
      <c r="L345" s="692"/>
      <c r="M345" s="692"/>
      <c r="N345" s="692"/>
      <c r="O345" s="692"/>
      <c r="P345" s="692"/>
      <c r="Q345" s="692"/>
      <c r="R345" s="692"/>
      <c r="S345" s="692"/>
      <c r="T345" s="692"/>
    </row>
    <row r="346" ht="15.75" customHeight="1">
      <c r="A346" s="485"/>
      <c r="B346" s="486"/>
      <c r="C346" s="486"/>
      <c r="D346" s="486"/>
      <c r="E346" s="555"/>
      <c r="F346" s="261"/>
      <c r="G346" s="38"/>
      <c r="H346" s="692"/>
      <c r="I346" s="692"/>
      <c r="J346" s="692"/>
      <c r="K346" s="692"/>
      <c r="L346" s="692"/>
      <c r="M346" s="692"/>
      <c r="N346" s="692"/>
      <c r="O346" s="692"/>
      <c r="P346" s="692"/>
      <c r="Q346" s="692"/>
      <c r="R346" s="692"/>
      <c r="S346" s="692"/>
      <c r="T346" s="692"/>
    </row>
    <row r="347" ht="15.75" customHeight="1">
      <c r="A347" s="485"/>
      <c r="B347" s="486"/>
      <c r="C347" s="486"/>
      <c r="D347" s="486"/>
      <c r="E347" s="555"/>
      <c r="F347" s="261"/>
      <c r="G347" s="38"/>
      <c r="H347" s="692"/>
      <c r="I347" s="692"/>
      <c r="J347" s="692"/>
      <c r="K347" s="692"/>
      <c r="L347" s="692"/>
      <c r="M347" s="692"/>
      <c r="N347" s="692"/>
      <c r="O347" s="692"/>
      <c r="P347" s="692"/>
      <c r="Q347" s="692"/>
      <c r="R347" s="692"/>
      <c r="S347" s="692"/>
      <c r="T347" s="692"/>
    </row>
    <row r="348" ht="15.75" customHeight="1">
      <c r="A348" s="485"/>
      <c r="B348" s="486"/>
      <c r="C348" s="486"/>
      <c r="D348" s="486"/>
      <c r="E348" s="555"/>
      <c r="F348" s="261"/>
      <c r="G348" s="38"/>
      <c r="H348" s="692"/>
      <c r="I348" s="692"/>
      <c r="J348" s="692"/>
      <c r="K348" s="692"/>
      <c r="L348" s="692"/>
      <c r="M348" s="692"/>
      <c r="N348" s="692"/>
      <c r="O348" s="692"/>
      <c r="P348" s="692"/>
      <c r="Q348" s="692"/>
      <c r="R348" s="692"/>
      <c r="S348" s="692"/>
      <c r="T348" s="692"/>
    </row>
    <row r="349" ht="15.75" customHeight="1">
      <c r="A349" s="485"/>
      <c r="B349" s="486"/>
      <c r="C349" s="486"/>
      <c r="D349" s="486"/>
      <c r="E349" s="555"/>
      <c r="F349" s="261"/>
      <c r="G349" s="38"/>
      <c r="H349" s="692"/>
      <c r="I349" s="692"/>
      <c r="J349" s="692"/>
      <c r="K349" s="692"/>
      <c r="L349" s="692"/>
      <c r="M349" s="692"/>
      <c r="N349" s="692"/>
      <c r="O349" s="692"/>
      <c r="P349" s="692"/>
      <c r="Q349" s="692"/>
      <c r="R349" s="692"/>
      <c r="S349" s="692"/>
      <c r="T349" s="692"/>
    </row>
    <row r="350" ht="15.75" customHeight="1">
      <c r="A350" s="485"/>
      <c r="B350" s="486"/>
      <c r="C350" s="486"/>
      <c r="D350" s="486"/>
      <c r="E350" s="555"/>
      <c r="F350" s="261"/>
      <c r="G350" s="38"/>
      <c r="H350" s="692"/>
      <c r="I350" s="692"/>
      <c r="J350" s="692"/>
      <c r="K350" s="692"/>
      <c r="L350" s="692"/>
      <c r="M350" s="692"/>
      <c r="N350" s="692"/>
      <c r="O350" s="692"/>
      <c r="P350" s="692"/>
      <c r="Q350" s="692"/>
      <c r="R350" s="692"/>
      <c r="S350" s="692"/>
      <c r="T350" s="692"/>
    </row>
    <row r="351" ht="15.75" customHeight="1">
      <c r="A351" s="485"/>
      <c r="B351" s="486"/>
      <c r="C351" s="486"/>
      <c r="D351" s="486"/>
      <c r="E351" s="555"/>
      <c r="F351" s="261"/>
      <c r="G351" s="38"/>
      <c r="H351" s="692"/>
      <c r="I351" s="692"/>
      <c r="J351" s="692"/>
      <c r="K351" s="692"/>
      <c r="L351" s="692"/>
      <c r="M351" s="692"/>
      <c r="N351" s="692"/>
      <c r="O351" s="692"/>
      <c r="P351" s="692"/>
      <c r="Q351" s="692"/>
      <c r="R351" s="692"/>
      <c r="S351" s="692"/>
      <c r="T351" s="692"/>
    </row>
    <row r="352" ht="15.75" customHeight="1">
      <c r="A352" s="485"/>
      <c r="B352" s="486"/>
      <c r="C352" s="486"/>
      <c r="D352" s="486"/>
      <c r="E352" s="555"/>
      <c r="F352" s="261"/>
      <c r="G352" s="38"/>
      <c r="H352" s="692"/>
      <c r="I352" s="692"/>
      <c r="J352" s="692"/>
      <c r="K352" s="692"/>
      <c r="L352" s="692"/>
      <c r="M352" s="692"/>
      <c r="N352" s="692"/>
      <c r="O352" s="692"/>
      <c r="P352" s="692"/>
      <c r="Q352" s="692"/>
      <c r="R352" s="692"/>
      <c r="S352" s="692"/>
      <c r="T352" s="692"/>
    </row>
    <row r="353" ht="15.75" customHeight="1">
      <c r="A353" s="485"/>
      <c r="B353" s="486"/>
      <c r="C353" s="486"/>
      <c r="D353" s="486"/>
      <c r="E353" s="555"/>
      <c r="F353" s="261"/>
      <c r="G353" s="38"/>
      <c r="H353" s="692"/>
      <c r="I353" s="692"/>
      <c r="J353" s="692"/>
      <c r="K353" s="692"/>
      <c r="L353" s="692"/>
      <c r="M353" s="692"/>
      <c r="N353" s="692"/>
      <c r="O353" s="692"/>
      <c r="P353" s="692"/>
      <c r="Q353" s="692"/>
      <c r="R353" s="692"/>
      <c r="S353" s="692"/>
      <c r="T353" s="692"/>
    </row>
    <row r="354" ht="15.75" customHeight="1">
      <c r="A354" s="485"/>
      <c r="B354" s="486"/>
      <c r="C354" s="486"/>
      <c r="D354" s="486"/>
      <c r="E354" s="555"/>
      <c r="F354" s="261"/>
      <c r="G354" s="38"/>
      <c r="H354" s="692"/>
      <c r="I354" s="692"/>
      <c r="J354" s="692"/>
      <c r="K354" s="692"/>
      <c r="L354" s="692"/>
      <c r="M354" s="692"/>
      <c r="N354" s="692"/>
      <c r="O354" s="692"/>
      <c r="P354" s="692"/>
      <c r="Q354" s="692"/>
      <c r="R354" s="692"/>
      <c r="S354" s="692"/>
      <c r="T354" s="692"/>
    </row>
    <row r="355" ht="15.75" customHeight="1">
      <c r="A355" s="485"/>
      <c r="B355" s="486"/>
      <c r="C355" s="486"/>
      <c r="D355" s="486"/>
      <c r="E355" s="555"/>
      <c r="F355" s="261"/>
      <c r="G355" s="38"/>
      <c r="H355" s="692"/>
      <c r="I355" s="692"/>
      <c r="J355" s="692"/>
      <c r="K355" s="692"/>
      <c r="L355" s="692"/>
      <c r="M355" s="692"/>
      <c r="N355" s="692"/>
      <c r="O355" s="692"/>
      <c r="P355" s="692"/>
      <c r="Q355" s="692"/>
      <c r="R355" s="692"/>
      <c r="S355" s="692"/>
      <c r="T355" s="692"/>
    </row>
    <row r="356" ht="15.75" customHeight="1">
      <c r="A356" s="485"/>
      <c r="B356" s="486"/>
      <c r="C356" s="486"/>
      <c r="D356" s="486"/>
      <c r="E356" s="555"/>
      <c r="F356" s="261"/>
      <c r="G356" s="38"/>
      <c r="H356" s="692"/>
      <c r="I356" s="692"/>
      <c r="J356" s="692"/>
      <c r="K356" s="692"/>
      <c r="L356" s="692"/>
      <c r="M356" s="692"/>
      <c r="N356" s="692"/>
      <c r="O356" s="692"/>
      <c r="P356" s="692"/>
      <c r="Q356" s="692"/>
      <c r="R356" s="692"/>
      <c r="S356" s="692"/>
      <c r="T356" s="692"/>
    </row>
    <row r="357" ht="15.75" customHeight="1">
      <c r="A357" s="485"/>
      <c r="B357" s="486"/>
      <c r="C357" s="486"/>
      <c r="D357" s="486"/>
      <c r="E357" s="555"/>
      <c r="F357" s="261"/>
      <c r="G357" s="38"/>
      <c r="H357" s="692"/>
      <c r="I357" s="692"/>
      <c r="J357" s="692"/>
      <c r="K357" s="692"/>
      <c r="L357" s="692"/>
      <c r="M357" s="692"/>
      <c r="N357" s="692"/>
      <c r="O357" s="692"/>
      <c r="P357" s="692"/>
      <c r="Q357" s="692"/>
      <c r="R357" s="692"/>
      <c r="S357" s="692"/>
      <c r="T357" s="692"/>
    </row>
    <row r="358" ht="15.75" customHeight="1">
      <c r="A358" s="485"/>
      <c r="B358" s="486"/>
      <c r="C358" s="486"/>
      <c r="D358" s="486"/>
      <c r="E358" s="555"/>
      <c r="F358" s="261"/>
      <c r="G358" s="38"/>
      <c r="H358" s="692"/>
      <c r="I358" s="692"/>
      <c r="J358" s="692"/>
      <c r="K358" s="692"/>
      <c r="L358" s="692"/>
      <c r="M358" s="692"/>
      <c r="N358" s="692"/>
      <c r="O358" s="692"/>
      <c r="P358" s="692"/>
      <c r="Q358" s="692"/>
      <c r="R358" s="692"/>
      <c r="S358" s="692"/>
      <c r="T358" s="692"/>
    </row>
    <row r="359" ht="15.75" customHeight="1">
      <c r="A359" s="485"/>
      <c r="B359" s="486"/>
      <c r="C359" s="486"/>
      <c r="D359" s="486"/>
      <c r="E359" s="555"/>
      <c r="F359" s="261"/>
      <c r="G359" s="38"/>
      <c r="H359" s="692"/>
      <c r="I359" s="692"/>
      <c r="J359" s="692"/>
      <c r="K359" s="692"/>
      <c r="L359" s="692"/>
      <c r="M359" s="692"/>
      <c r="N359" s="692"/>
      <c r="O359" s="692"/>
      <c r="P359" s="692"/>
      <c r="Q359" s="692"/>
      <c r="R359" s="692"/>
      <c r="S359" s="692"/>
      <c r="T359" s="692"/>
    </row>
    <row r="360" ht="15.75" customHeight="1">
      <c r="A360" s="485"/>
      <c r="B360" s="486"/>
      <c r="C360" s="486"/>
      <c r="D360" s="486"/>
      <c r="E360" s="555"/>
      <c r="F360" s="261"/>
      <c r="G360" s="38"/>
      <c r="H360" s="692"/>
      <c r="I360" s="692"/>
      <c r="J360" s="692"/>
      <c r="K360" s="692"/>
      <c r="L360" s="692"/>
      <c r="M360" s="692"/>
      <c r="N360" s="692"/>
      <c r="O360" s="692"/>
      <c r="P360" s="692"/>
      <c r="Q360" s="692"/>
      <c r="R360" s="692"/>
      <c r="S360" s="692"/>
      <c r="T360" s="692"/>
    </row>
    <row r="361" ht="15.75" customHeight="1">
      <c r="A361" s="485"/>
      <c r="B361" s="486"/>
      <c r="C361" s="486"/>
      <c r="D361" s="486"/>
      <c r="E361" s="555"/>
      <c r="F361" s="261"/>
      <c r="G361" s="38"/>
      <c r="H361" s="692"/>
      <c r="I361" s="692"/>
      <c r="J361" s="692"/>
      <c r="K361" s="692"/>
      <c r="L361" s="692"/>
      <c r="M361" s="692"/>
      <c r="N361" s="692"/>
      <c r="O361" s="692"/>
      <c r="P361" s="692"/>
      <c r="Q361" s="692"/>
      <c r="R361" s="692"/>
      <c r="S361" s="692"/>
      <c r="T361" s="692"/>
    </row>
    <row r="362" ht="15.75" customHeight="1">
      <c r="A362" s="485"/>
      <c r="B362" s="486"/>
      <c r="C362" s="486"/>
      <c r="D362" s="486"/>
      <c r="E362" s="555"/>
      <c r="F362" s="261"/>
      <c r="G362" s="38"/>
      <c r="H362" s="692"/>
      <c r="I362" s="692"/>
      <c r="J362" s="692"/>
      <c r="K362" s="692"/>
      <c r="L362" s="692"/>
      <c r="M362" s="692"/>
      <c r="N362" s="692"/>
      <c r="O362" s="692"/>
      <c r="P362" s="692"/>
      <c r="Q362" s="692"/>
      <c r="R362" s="692"/>
      <c r="S362" s="692"/>
      <c r="T362" s="692"/>
    </row>
    <row r="363" ht="15.75" customHeight="1">
      <c r="A363" s="485"/>
      <c r="B363" s="486"/>
      <c r="C363" s="486"/>
      <c r="D363" s="486"/>
      <c r="E363" s="555"/>
      <c r="F363" s="261"/>
      <c r="G363" s="38"/>
      <c r="H363" s="692"/>
      <c r="I363" s="692"/>
      <c r="J363" s="692"/>
      <c r="K363" s="692"/>
      <c r="L363" s="692"/>
      <c r="M363" s="692"/>
      <c r="N363" s="692"/>
      <c r="O363" s="692"/>
      <c r="P363" s="692"/>
      <c r="Q363" s="692"/>
      <c r="R363" s="692"/>
      <c r="S363" s="692"/>
      <c r="T363" s="692"/>
    </row>
    <row r="364" ht="15.75" customHeight="1">
      <c r="A364" s="485"/>
      <c r="B364" s="486"/>
      <c r="C364" s="486"/>
      <c r="D364" s="486"/>
      <c r="E364" s="555"/>
      <c r="F364" s="261"/>
      <c r="G364" s="38"/>
      <c r="H364" s="692"/>
      <c r="I364" s="692"/>
      <c r="J364" s="692"/>
      <c r="K364" s="692"/>
      <c r="L364" s="692"/>
      <c r="M364" s="692"/>
      <c r="N364" s="692"/>
      <c r="O364" s="692"/>
      <c r="P364" s="692"/>
      <c r="Q364" s="692"/>
      <c r="R364" s="692"/>
      <c r="S364" s="692"/>
      <c r="T364" s="692"/>
    </row>
    <row r="365" ht="15.75" customHeight="1">
      <c r="A365" s="485"/>
      <c r="B365" s="486"/>
      <c r="C365" s="486"/>
      <c r="D365" s="486"/>
      <c r="E365" s="555"/>
      <c r="F365" s="261"/>
      <c r="G365" s="38"/>
      <c r="H365" s="692"/>
      <c r="I365" s="692"/>
      <c r="J365" s="692"/>
      <c r="K365" s="692"/>
      <c r="L365" s="692"/>
      <c r="M365" s="692"/>
      <c r="N365" s="692"/>
      <c r="O365" s="692"/>
      <c r="P365" s="692"/>
      <c r="Q365" s="692"/>
      <c r="R365" s="692"/>
      <c r="S365" s="692"/>
      <c r="T365" s="692"/>
    </row>
    <row r="366" ht="15.75" customHeight="1">
      <c r="A366" s="485"/>
      <c r="B366" s="486"/>
      <c r="C366" s="486"/>
      <c r="D366" s="486"/>
      <c r="E366" s="555"/>
      <c r="F366" s="261"/>
      <c r="G366" s="38"/>
      <c r="H366" s="692"/>
      <c r="I366" s="692"/>
      <c r="J366" s="692"/>
      <c r="K366" s="692"/>
      <c r="L366" s="692"/>
      <c r="M366" s="692"/>
      <c r="N366" s="692"/>
      <c r="O366" s="692"/>
      <c r="P366" s="692"/>
      <c r="Q366" s="692"/>
      <c r="R366" s="692"/>
      <c r="S366" s="692"/>
      <c r="T366" s="692"/>
    </row>
    <row r="367" ht="15.75" customHeight="1">
      <c r="A367" s="485"/>
      <c r="B367" s="486"/>
      <c r="C367" s="486"/>
      <c r="D367" s="486"/>
      <c r="E367" s="555"/>
      <c r="F367" s="261"/>
      <c r="G367" s="38"/>
      <c r="H367" s="692"/>
      <c r="I367" s="692"/>
      <c r="J367" s="692"/>
      <c r="K367" s="692"/>
      <c r="L367" s="692"/>
      <c r="M367" s="692"/>
      <c r="N367" s="692"/>
      <c r="O367" s="692"/>
      <c r="P367" s="692"/>
      <c r="Q367" s="692"/>
      <c r="R367" s="692"/>
      <c r="S367" s="692"/>
      <c r="T367" s="692"/>
    </row>
    <row r="368" ht="15.75" customHeight="1">
      <c r="A368" s="485"/>
      <c r="B368" s="486"/>
      <c r="C368" s="486"/>
      <c r="D368" s="486"/>
      <c r="E368" s="555"/>
      <c r="F368" s="261"/>
      <c r="G368" s="38"/>
      <c r="H368" s="692"/>
      <c r="I368" s="692"/>
      <c r="J368" s="692"/>
      <c r="K368" s="692"/>
      <c r="L368" s="692"/>
      <c r="M368" s="692"/>
      <c r="N368" s="692"/>
      <c r="O368" s="692"/>
      <c r="P368" s="692"/>
      <c r="Q368" s="692"/>
      <c r="R368" s="692"/>
      <c r="S368" s="692"/>
      <c r="T368" s="692"/>
    </row>
    <row r="369" ht="15.75" customHeight="1">
      <c r="A369" s="485"/>
      <c r="B369" s="486"/>
      <c r="C369" s="486"/>
      <c r="D369" s="486"/>
      <c r="E369" s="555"/>
      <c r="F369" s="261"/>
      <c r="G369" s="38"/>
      <c r="H369" s="692"/>
      <c r="I369" s="692"/>
      <c r="J369" s="692"/>
      <c r="K369" s="692"/>
      <c r="L369" s="692"/>
      <c r="M369" s="692"/>
      <c r="N369" s="692"/>
      <c r="O369" s="692"/>
      <c r="P369" s="692"/>
      <c r="Q369" s="692"/>
      <c r="R369" s="692"/>
      <c r="S369" s="692"/>
      <c r="T369" s="692"/>
    </row>
    <row r="370" ht="15.75" customHeight="1">
      <c r="A370" s="485"/>
      <c r="B370" s="486"/>
      <c r="C370" s="486"/>
      <c r="D370" s="486"/>
      <c r="E370" s="555"/>
      <c r="F370" s="261"/>
      <c r="G370" s="38"/>
      <c r="H370" s="692"/>
      <c r="I370" s="692"/>
      <c r="J370" s="692"/>
      <c r="K370" s="692"/>
      <c r="L370" s="692"/>
      <c r="M370" s="692"/>
      <c r="N370" s="692"/>
      <c r="O370" s="692"/>
      <c r="P370" s="692"/>
      <c r="Q370" s="692"/>
      <c r="R370" s="692"/>
      <c r="S370" s="692"/>
      <c r="T370" s="692"/>
    </row>
    <row r="371" ht="15.75" customHeight="1">
      <c r="A371" s="485"/>
      <c r="B371" s="486"/>
      <c r="C371" s="486"/>
      <c r="D371" s="486"/>
      <c r="E371" s="555"/>
      <c r="F371" s="261"/>
      <c r="G371" s="38"/>
      <c r="H371" s="692"/>
      <c r="I371" s="692"/>
      <c r="J371" s="692"/>
      <c r="K371" s="692"/>
      <c r="L371" s="692"/>
      <c r="M371" s="692"/>
      <c r="N371" s="692"/>
      <c r="O371" s="692"/>
      <c r="P371" s="692"/>
      <c r="Q371" s="692"/>
      <c r="R371" s="692"/>
      <c r="S371" s="692"/>
      <c r="T371" s="692"/>
    </row>
    <row r="372" ht="15.75" customHeight="1">
      <c r="A372" s="485"/>
      <c r="B372" s="486"/>
      <c r="C372" s="486"/>
      <c r="D372" s="486"/>
      <c r="E372" s="555"/>
      <c r="F372" s="261"/>
      <c r="G372" s="38"/>
      <c r="H372" s="692"/>
      <c r="I372" s="692"/>
      <c r="J372" s="692"/>
      <c r="K372" s="692"/>
      <c r="L372" s="692"/>
      <c r="M372" s="692"/>
      <c r="N372" s="692"/>
      <c r="O372" s="692"/>
      <c r="P372" s="692"/>
      <c r="Q372" s="692"/>
      <c r="R372" s="692"/>
      <c r="S372" s="692"/>
      <c r="T372" s="692"/>
    </row>
    <row r="373" ht="15.75" customHeight="1">
      <c r="A373" s="485"/>
      <c r="B373" s="486"/>
      <c r="C373" s="486"/>
      <c r="D373" s="486"/>
      <c r="E373" s="555"/>
      <c r="F373" s="261"/>
      <c r="G373" s="38"/>
      <c r="H373" s="692"/>
      <c r="I373" s="692"/>
      <c r="J373" s="692"/>
      <c r="K373" s="692"/>
      <c r="L373" s="692"/>
      <c r="M373" s="692"/>
      <c r="N373" s="692"/>
      <c r="O373" s="692"/>
      <c r="P373" s="692"/>
      <c r="Q373" s="692"/>
      <c r="R373" s="692"/>
      <c r="S373" s="692"/>
      <c r="T373" s="692"/>
    </row>
    <row r="374" ht="15.75" customHeight="1">
      <c r="A374" s="485"/>
      <c r="B374" s="486"/>
      <c r="C374" s="486"/>
      <c r="D374" s="486"/>
      <c r="E374" s="555"/>
      <c r="F374" s="261"/>
      <c r="G374" s="38"/>
      <c r="H374" s="692"/>
      <c r="I374" s="692"/>
      <c r="J374" s="692"/>
      <c r="K374" s="692"/>
      <c r="L374" s="692"/>
      <c r="M374" s="692"/>
      <c r="N374" s="692"/>
      <c r="O374" s="692"/>
      <c r="P374" s="692"/>
      <c r="Q374" s="692"/>
      <c r="R374" s="692"/>
      <c r="S374" s="692"/>
      <c r="T374" s="692"/>
    </row>
    <row r="375" ht="15.75" customHeight="1">
      <c r="A375" s="485"/>
      <c r="B375" s="486"/>
      <c r="C375" s="486"/>
      <c r="D375" s="486"/>
      <c r="E375" s="555"/>
      <c r="F375" s="261"/>
      <c r="G375" s="38"/>
      <c r="H375" s="692"/>
      <c r="I375" s="692"/>
      <c r="J375" s="692"/>
      <c r="K375" s="692"/>
      <c r="L375" s="692"/>
      <c r="M375" s="692"/>
      <c r="N375" s="692"/>
      <c r="O375" s="692"/>
      <c r="P375" s="692"/>
      <c r="Q375" s="692"/>
      <c r="R375" s="692"/>
      <c r="S375" s="692"/>
      <c r="T375" s="692"/>
    </row>
    <row r="376" ht="15.75" customHeight="1">
      <c r="A376" s="485"/>
      <c r="B376" s="486"/>
      <c r="C376" s="486"/>
      <c r="D376" s="486"/>
      <c r="E376" s="555"/>
      <c r="F376" s="261"/>
      <c r="G376" s="38"/>
      <c r="H376" s="692"/>
      <c r="I376" s="692"/>
      <c r="J376" s="692"/>
      <c r="K376" s="692"/>
      <c r="L376" s="692"/>
      <c r="M376" s="692"/>
      <c r="N376" s="692"/>
      <c r="O376" s="692"/>
      <c r="P376" s="692"/>
      <c r="Q376" s="692"/>
      <c r="R376" s="692"/>
      <c r="S376" s="692"/>
      <c r="T376" s="692"/>
    </row>
    <row r="377" ht="15.75" customHeight="1">
      <c r="A377" s="485"/>
      <c r="B377" s="486"/>
      <c r="C377" s="486"/>
      <c r="D377" s="486"/>
      <c r="E377" s="555"/>
      <c r="F377" s="261"/>
      <c r="G377" s="38"/>
      <c r="H377" s="692"/>
      <c r="I377" s="692"/>
      <c r="J377" s="692"/>
      <c r="K377" s="692"/>
      <c r="L377" s="692"/>
      <c r="M377" s="692"/>
      <c r="N377" s="692"/>
      <c r="O377" s="692"/>
      <c r="P377" s="692"/>
      <c r="Q377" s="692"/>
      <c r="R377" s="692"/>
      <c r="S377" s="692"/>
      <c r="T377" s="692"/>
    </row>
    <row r="378" ht="15.75" customHeight="1">
      <c r="A378" s="485"/>
      <c r="B378" s="486"/>
      <c r="C378" s="486"/>
      <c r="D378" s="486"/>
      <c r="E378" s="555"/>
      <c r="F378" s="261"/>
      <c r="G378" s="38"/>
      <c r="H378" s="692"/>
      <c r="I378" s="692"/>
      <c r="J378" s="692"/>
      <c r="K378" s="692"/>
      <c r="L378" s="692"/>
      <c r="M378" s="692"/>
      <c r="N378" s="692"/>
      <c r="O378" s="692"/>
      <c r="P378" s="692"/>
      <c r="Q378" s="692"/>
      <c r="R378" s="692"/>
      <c r="S378" s="692"/>
      <c r="T378" s="692"/>
    </row>
    <row r="379" ht="15.75" customHeight="1">
      <c r="A379" s="485"/>
      <c r="B379" s="486"/>
      <c r="C379" s="486"/>
      <c r="D379" s="486"/>
      <c r="E379" s="555"/>
      <c r="F379" s="261"/>
      <c r="G379" s="38"/>
      <c r="H379" s="692"/>
      <c r="I379" s="692"/>
      <c r="J379" s="692"/>
      <c r="K379" s="692"/>
      <c r="L379" s="692"/>
      <c r="M379" s="692"/>
      <c r="N379" s="692"/>
      <c r="O379" s="692"/>
      <c r="P379" s="692"/>
      <c r="Q379" s="692"/>
      <c r="R379" s="692"/>
      <c r="S379" s="692"/>
      <c r="T379" s="692"/>
    </row>
    <row r="380" ht="15.75" customHeight="1">
      <c r="A380" s="485"/>
      <c r="B380" s="486"/>
      <c r="C380" s="486"/>
      <c r="D380" s="486"/>
      <c r="E380" s="555"/>
      <c r="F380" s="261"/>
      <c r="G380" s="38"/>
      <c r="H380" s="692"/>
      <c r="I380" s="692"/>
      <c r="J380" s="692"/>
      <c r="K380" s="692"/>
      <c r="L380" s="692"/>
      <c r="M380" s="692"/>
      <c r="N380" s="692"/>
      <c r="O380" s="692"/>
      <c r="P380" s="692"/>
      <c r="Q380" s="692"/>
      <c r="R380" s="692"/>
      <c r="S380" s="692"/>
      <c r="T380" s="692"/>
    </row>
    <row r="381" ht="15.75" customHeight="1">
      <c r="A381" s="485"/>
      <c r="B381" s="486"/>
      <c r="C381" s="486"/>
      <c r="D381" s="486"/>
      <c r="E381" s="555"/>
      <c r="F381" s="261"/>
      <c r="G381" s="38"/>
      <c r="H381" s="692"/>
      <c r="I381" s="692"/>
      <c r="J381" s="692"/>
      <c r="K381" s="692"/>
      <c r="L381" s="692"/>
      <c r="M381" s="692"/>
      <c r="N381" s="692"/>
      <c r="O381" s="692"/>
      <c r="P381" s="692"/>
      <c r="Q381" s="692"/>
      <c r="R381" s="692"/>
      <c r="S381" s="692"/>
      <c r="T381" s="692"/>
    </row>
    <row r="382" ht="15.75" customHeight="1">
      <c r="A382" s="485"/>
      <c r="B382" s="486"/>
      <c r="C382" s="486"/>
      <c r="D382" s="486"/>
      <c r="E382" s="555"/>
      <c r="F382" s="261"/>
      <c r="G382" s="38"/>
      <c r="H382" s="692"/>
      <c r="I382" s="692"/>
      <c r="J382" s="692"/>
      <c r="K382" s="692"/>
      <c r="L382" s="692"/>
      <c r="M382" s="692"/>
      <c r="N382" s="692"/>
      <c r="O382" s="692"/>
      <c r="P382" s="692"/>
      <c r="Q382" s="692"/>
      <c r="R382" s="692"/>
      <c r="S382" s="692"/>
      <c r="T382" s="692"/>
    </row>
    <row r="383" ht="15.75" customHeight="1">
      <c r="A383" s="485"/>
      <c r="B383" s="486"/>
      <c r="C383" s="486"/>
      <c r="D383" s="486"/>
      <c r="E383" s="555"/>
      <c r="F383" s="261"/>
      <c r="G383" s="38"/>
      <c r="H383" s="692"/>
      <c r="I383" s="692"/>
      <c r="J383" s="692"/>
      <c r="K383" s="692"/>
      <c r="L383" s="692"/>
      <c r="M383" s="692"/>
      <c r="N383" s="692"/>
      <c r="O383" s="692"/>
      <c r="P383" s="692"/>
      <c r="Q383" s="692"/>
      <c r="R383" s="692"/>
      <c r="S383" s="692"/>
      <c r="T383" s="692"/>
    </row>
    <row r="384" ht="15.75" customHeight="1">
      <c r="A384" s="485"/>
      <c r="B384" s="486"/>
      <c r="C384" s="486"/>
      <c r="D384" s="486"/>
      <c r="E384" s="555"/>
      <c r="F384" s="261"/>
      <c r="G384" s="38"/>
      <c r="H384" s="692"/>
      <c r="I384" s="692"/>
      <c r="J384" s="692"/>
      <c r="K384" s="692"/>
      <c r="L384" s="692"/>
      <c r="M384" s="692"/>
      <c r="N384" s="692"/>
      <c r="O384" s="692"/>
      <c r="P384" s="692"/>
      <c r="Q384" s="692"/>
      <c r="R384" s="692"/>
      <c r="S384" s="692"/>
      <c r="T384" s="692"/>
    </row>
    <row r="385" ht="15.75" customHeight="1">
      <c r="A385" s="485"/>
      <c r="B385" s="486"/>
      <c r="C385" s="486"/>
      <c r="D385" s="486"/>
      <c r="E385" s="555"/>
      <c r="F385" s="261"/>
      <c r="G385" s="38"/>
      <c r="H385" s="692"/>
      <c r="I385" s="692"/>
      <c r="J385" s="692"/>
      <c r="K385" s="692"/>
      <c r="L385" s="692"/>
      <c r="M385" s="692"/>
      <c r="N385" s="692"/>
      <c r="O385" s="692"/>
      <c r="P385" s="692"/>
      <c r="Q385" s="692"/>
      <c r="R385" s="692"/>
      <c r="S385" s="692"/>
      <c r="T385" s="692"/>
    </row>
    <row r="386" ht="15.75" customHeight="1">
      <c r="A386" s="485"/>
      <c r="B386" s="486"/>
      <c r="C386" s="486"/>
      <c r="D386" s="486"/>
      <c r="E386" s="555"/>
      <c r="F386" s="261"/>
      <c r="G386" s="38"/>
      <c r="H386" s="692"/>
      <c r="I386" s="692"/>
      <c r="J386" s="692"/>
      <c r="K386" s="692"/>
      <c r="L386" s="692"/>
      <c r="M386" s="692"/>
      <c r="N386" s="692"/>
      <c r="O386" s="692"/>
      <c r="P386" s="692"/>
      <c r="Q386" s="692"/>
      <c r="R386" s="692"/>
      <c r="S386" s="692"/>
      <c r="T386" s="692"/>
    </row>
    <row r="387" ht="15.75" customHeight="1">
      <c r="A387" s="485"/>
      <c r="B387" s="486"/>
      <c r="C387" s="486"/>
      <c r="D387" s="486"/>
      <c r="E387" s="555"/>
      <c r="F387" s="261"/>
      <c r="G387" s="38"/>
      <c r="H387" s="692"/>
      <c r="I387" s="692"/>
      <c r="J387" s="692"/>
      <c r="K387" s="692"/>
      <c r="L387" s="692"/>
      <c r="M387" s="692"/>
      <c r="N387" s="692"/>
      <c r="O387" s="692"/>
      <c r="P387" s="692"/>
      <c r="Q387" s="692"/>
      <c r="R387" s="692"/>
      <c r="S387" s="692"/>
      <c r="T387" s="692"/>
    </row>
    <row r="388" ht="15.75" customHeight="1">
      <c r="A388" s="485"/>
      <c r="B388" s="486"/>
      <c r="C388" s="486"/>
      <c r="D388" s="486"/>
      <c r="E388" s="555"/>
      <c r="F388" s="261"/>
      <c r="G388" s="38"/>
      <c r="H388" s="692"/>
      <c r="I388" s="692"/>
      <c r="J388" s="692"/>
      <c r="K388" s="692"/>
      <c r="L388" s="692"/>
      <c r="M388" s="692"/>
      <c r="N388" s="692"/>
      <c r="O388" s="692"/>
      <c r="P388" s="692"/>
      <c r="Q388" s="692"/>
      <c r="R388" s="692"/>
      <c r="S388" s="692"/>
      <c r="T388" s="692"/>
    </row>
    <row r="389" ht="15.75" customHeight="1">
      <c r="A389" s="485"/>
      <c r="B389" s="486"/>
      <c r="C389" s="486"/>
      <c r="D389" s="486"/>
      <c r="E389" s="555"/>
      <c r="F389" s="261"/>
      <c r="G389" s="38"/>
      <c r="H389" s="692"/>
      <c r="I389" s="692"/>
      <c r="J389" s="692"/>
      <c r="K389" s="692"/>
      <c r="L389" s="692"/>
      <c r="M389" s="692"/>
      <c r="N389" s="692"/>
      <c r="O389" s="692"/>
      <c r="P389" s="692"/>
      <c r="Q389" s="692"/>
      <c r="R389" s="692"/>
      <c r="S389" s="692"/>
      <c r="T389" s="692"/>
    </row>
    <row r="390" ht="15.75" customHeight="1">
      <c r="A390" s="485"/>
      <c r="B390" s="486"/>
      <c r="C390" s="486"/>
      <c r="D390" s="486"/>
      <c r="E390" s="555"/>
      <c r="F390" s="261"/>
      <c r="G390" s="38"/>
      <c r="H390" s="692"/>
      <c r="I390" s="692"/>
      <c r="J390" s="692"/>
      <c r="K390" s="692"/>
      <c r="L390" s="692"/>
      <c r="M390" s="692"/>
      <c r="N390" s="692"/>
      <c r="O390" s="692"/>
      <c r="P390" s="692"/>
      <c r="Q390" s="692"/>
      <c r="R390" s="692"/>
      <c r="S390" s="692"/>
      <c r="T390" s="692"/>
    </row>
    <row r="391" ht="15.75" customHeight="1">
      <c r="A391" s="485"/>
      <c r="B391" s="486"/>
      <c r="C391" s="486"/>
      <c r="D391" s="486"/>
      <c r="E391" s="555"/>
      <c r="F391" s="261"/>
      <c r="G391" s="38"/>
      <c r="H391" s="692"/>
      <c r="I391" s="692"/>
      <c r="J391" s="692"/>
      <c r="K391" s="692"/>
      <c r="L391" s="692"/>
      <c r="M391" s="692"/>
      <c r="N391" s="692"/>
      <c r="O391" s="692"/>
      <c r="P391" s="692"/>
      <c r="Q391" s="692"/>
      <c r="R391" s="692"/>
      <c r="S391" s="692"/>
      <c r="T391" s="692"/>
    </row>
    <row r="392" ht="15.75" customHeight="1">
      <c r="A392" s="485"/>
      <c r="B392" s="486"/>
      <c r="C392" s="486"/>
      <c r="D392" s="486"/>
      <c r="E392" s="555"/>
      <c r="F392" s="261"/>
      <c r="G392" s="38"/>
      <c r="H392" s="692"/>
      <c r="I392" s="692"/>
      <c r="J392" s="692"/>
      <c r="K392" s="692"/>
      <c r="L392" s="692"/>
      <c r="M392" s="692"/>
      <c r="N392" s="692"/>
      <c r="O392" s="692"/>
      <c r="P392" s="692"/>
      <c r="Q392" s="692"/>
      <c r="R392" s="692"/>
      <c r="S392" s="692"/>
      <c r="T392" s="692"/>
    </row>
    <row r="393" ht="15.75" customHeight="1">
      <c r="A393" s="485"/>
      <c r="B393" s="486"/>
      <c r="C393" s="486"/>
      <c r="D393" s="486"/>
      <c r="E393" s="555"/>
      <c r="F393" s="261"/>
      <c r="G393" s="38"/>
      <c r="H393" s="692"/>
      <c r="I393" s="692"/>
      <c r="J393" s="692"/>
      <c r="K393" s="692"/>
      <c r="L393" s="692"/>
      <c r="M393" s="692"/>
      <c r="N393" s="692"/>
      <c r="O393" s="692"/>
      <c r="P393" s="692"/>
      <c r="Q393" s="692"/>
      <c r="R393" s="692"/>
      <c r="S393" s="692"/>
      <c r="T393" s="692"/>
    </row>
    <row r="394" ht="15.75" customHeight="1">
      <c r="A394" s="485"/>
      <c r="B394" s="486"/>
      <c r="C394" s="486"/>
      <c r="D394" s="486"/>
      <c r="E394" s="555"/>
      <c r="F394" s="261"/>
      <c r="G394" s="38"/>
      <c r="H394" s="692"/>
      <c r="I394" s="692"/>
      <c r="J394" s="692"/>
      <c r="K394" s="692"/>
      <c r="L394" s="692"/>
      <c r="M394" s="692"/>
      <c r="N394" s="692"/>
      <c r="O394" s="692"/>
      <c r="P394" s="692"/>
      <c r="Q394" s="692"/>
      <c r="R394" s="692"/>
      <c r="S394" s="692"/>
      <c r="T394" s="692"/>
    </row>
    <row r="395" ht="15.75" customHeight="1">
      <c r="A395" s="485"/>
      <c r="B395" s="486"/>
      <c r="C395" s="486"/>
      <c r="D395" s="486"/>
      <c r="E395" s="555"/>
      <c r="F395" s="261"/>
      <c r="G395" s="38"/>
      <c r="H395" s="692"/>
      <c r="I395" s="692"/>
      <c r="J395" s="692"/>
      <c r="K395" s="692"/>
      <c r="L395" s="692"/>
      <c r="M395" s="692"/>
      <c r="N395" s="692"/>
      <c r="O395" s="692"/>
      <c r="P395" s="692"/>
      <c r="Q395" s="692"/>
      <c r="R395" s="692"/>
      <c r="S395" s="692"/>
      <c r="T395" s="692"/>
    </row>
    <row r="396" ht="15.75" customHeight="1">
      <c r="A396" s="485"/>
      <c r="B396" s="486"/>
      <c r="C396" s="486"/>
      <c r="D396" s="486"/>
      <c r="E396" s="555"/>
      <c r="F396" s="261"/>
      <c r="G396" s="38"/>
      <c r="H396" s="692"/>
      <c r="I396" s="692"/>
      <c r="J396" s="692"/>
      <c r="K396" s="692"/>
      <c r="L396" s="692"/>
      <c r="M396" s="692"/>
      <c r="N396" s="692"/>
      <c r="O396" s="692"/>
      <c r="P396" s="692"/>
      <c r="Q396" s="692"/>
      <c r="R396" s="692"/>
      <c r="S396" s="692"/>
      <c r="T396" s="692"/>
    </row>
    <row r="397" ht="15.75" customHeight="1">
      <c r="A397" s="485"/>
      <c r="B397" s="486"/>
      <c r="C397" s="486"/>
      <c r="D397" s="486"/>
      <c r="E397" s="555"/>
      <c r="F397" s="261"/>
      <c r="G397" s="38"/>
      <c r="H397" s="692"/>
      <c r="I397" s="692"/>
      <c r="J397" s="692"/>
      <c r="K397" s="692"/>
      <c r="L397" s="692"/>
      <c r="M397" s="692"/>
      <c r="N397" s="692"/>
      <c r="O397" s="692"/>
      <c r="P397" s="692"/>
      <c r="Q397" s="692"/>
      <c r="R397" s="692"/>
      <c r="S397" s="692"/>
      <c r="T397" s="692"/>
    </row>
    <row r="398" ht="15.75" customHeight="1">
      <c r="A398" s="485"/>
      <c r="B398" s="486"/>
      <c r="C398" s="486"/>
      <c r="D398" s="486"/>
      <c r="E398" s="555"/>
      <c r="F398" s="261"/>
      <c r="G398" s="38"/>
      <c r="H398" s="692"/>
      <c r="I398" s="692"/>
      <c r="J398" s="692"/>
      <c r="K398" s="692"/>
      <c r="L398" s="692"/>
      <c r="M398" s="692"/>
      <c r="N398" s="692"/>
      <c r="O398" s="692"/>
      <c r="P398" s="692"/>
      <c r="Q398" s="692"/>
      <c r="R398" s="692"/>
      <c r="S398" s="692"/>
      <c r="T398" s="692"/>
    </row>
    <row r="399" ht="15.75" customHeight="1">
      <c r="A399" s="485"/>
      <c r="B399" s="486"/>
      <c r="C399" s="486"/>
      <c r="D399" s="486"/>
      <c r="E399" s="555"/>
      <c r="F399" s="261"/>
      <c r="G399" s="38"/>
      <c r="H399" s="692"/>
      <c r="I399" s="692"/>
      <c r="J399" s="692"/>
      <c r="K399" s="692"/>
      <c r="L399" s="692"/>
      <c r="M399" s="692"/>
      <c r="N399" s="692"/>
      <c r="O399" s="692"/>
      <c r="P399" s="692"/>
      <c r="Q399" s="692"/>
      <c r="R399" s="692"/>
      <c r="S399" s="692"/>
      <c r="T399" s="692"/>
    </row>
    <row r="400" ht="15.75" customHeight="1">
      <c r="A400" s="485"/>
      <c r="B400" s="486"/>
      <c r="C400" s="486"/>
      <c r="D400" s="486"/>
      <c r="E400" s="555"/>
      <c r="F400" s="261"/>
      <c r="G400" s="38"/>
      <c r="H400" s="692"/>
      <c r="I400" s="692"/>
      <c r="J400" s="692"/>
      <c r="K400" s="692"/>
      <c r="L400" s="692"/>
      <c r="M400" s="692"/>
      <c r="N400" s="692"/>
      <c r="O400" s="692"/>
      <c r="P400" s="692"/>
      <c r="Q400" s="692"/>
      <c r="R400" s="692"/>
      <c r="S400" s="692"/>
      <c r="T400" s="692"/>
    </row>
    <row r="401" ht="15.75" customHeight="1">
      <c r="A401" s="485"/>
      <c r="B401" s="486"/>
      <c r="C401" s="486"/>
      <c r="D401" s="486"/>
      <c r="E401" s="555"/>
      <c r="F401" s="261"/>
      <c r="G401" s="38"/>
      <c r="H401" s="692"/>
      <c r="I401" s="692"/>
      <c r="J401" s="692"/>
      <c r="K401" s="692"/>
      <c r="L401" s="692"/>
      <c r="M401" s="692"/>
      <c r="N401" s="692"/>
      <c r="O401" s="692"/>
      <c r="P401" s="692"/>
      <c r="Q401" s="692"/>
      <c r="R401" s="692"/>
      <c r="S401" s="692"/>
      <c r="T401" s="692"/>
    </row>
    <row r="402" ht="15.75" customHeight="1">
      <c r="A402" s="485"/>
      <c r="B402" s="486"/>
      <c r="C402" s="486"/>
      <c r="D402" s="486"/>
      <c r="E402" s="555"/>
      <c r="F402" s="261"/>
      <c r="G402" s="38"/>
      <c r="H402" s="692"/>
      <c r="I402" s="692"/>
      <c r="J402" s="692"/>
      <c r="K402" s="692"/>
      <c r="L402" s="692"/>
      <c r="M402" s="692"/>
      <c r="N402" s="692"/>
      <c r="O402" s="692"/>
      <c r="P402" s="692"/>
      <c r="Q402" s="692"/>
      <c r="R402" s="692"/>
      <c r="S402" s="692"/>
      <c r="T402" s="692"/>
    </row>
    <row r="403" ht="15.75" customHeight="1">
      <c r="A403" s="485"/>
      <c r="B403" s="486"/>
      <c r="C403" s="486"/>
      <c r="D403" s="486"/>
      <c r="E403" s="555"/>
      <c r="F403" s="261"/>
      <c r="G403" s="38"/>
      <c r="H403" s="692"/>
      <c r="I403" s="692"/>
      <c r="J403" s="692"/>
      <c r="K403" s="692"/>
      <c r="L403" s="692"/>
      <c r="M403" s="692"/>
      <c r="N403" s="692"/>
      <c r="O403" s="692"/>
      <c r="P403" s="692"/>
      <c r="Q403" s="692"/>
      <c r="R403" s="692"/>
      <c r="S403" s="692"/>
      <c r="T403" s="692"/>
    </row>
    <row r="404" ht="15.75" customHeight="1">
      <c r="A404" s="485"/>
      <c r="B404" s="486"/>
      <c r="C404" s="486"/>
      <c r="D404" s="486"/>
      <c r="E404" s="555"/>
      <c r="F404" s="261"/>
      <c r="G404" s="38"/>
      <c r="H404" s="692"/>
      <c r="I404" s="692"/>
      <c r="J404" s="692"/>
      <c r="K404" s="692"/>
      <c r="L404" s="692"/>
      <c r="M404" s="692"/>
      <c r="N404" s="692"/>
      <c r="O404" s="692"/>
      <c r="P404" s="692"/>
      <c r="Q404" s="692"/>
      <c r="R404" s="692"/>
      <c r="S404" s="692"/>
      <c r="T404" s="692"/>
    </row>
    <row r="405" ht="15.75" customHeight="1">
      <c r="A405" s="485"/>
      <c r="B405" s="486"/>
      <c r="C405" s="486"/>
      <c r="D405" s="486"/>
      <c r="E405" s="555"/>
      <c r="F405" s="261"/>
      <c r="G405" s="38"/>
      <c r="H405" s="692"/>
      <c r="I405" s="692"/>
      <c r="J405" s="692"/>
      <c r="K405" s="692"/>
      <c r="L405" s="692"/>
      <c r="M405" s="692"/>
      <c r="N405" s="692"/>
      <c r="O405" s="692"/>
      <c r="P405" s="692"/>
      <c r="Q405" s="692"/>
      <c r="R405" s="692"/>
      <c r="S405" s="692"/>
      <c r="T405" s="692"/>
    </row>
    <row r="406" ht="15.75" customHeight="1">
      <c r="A406" s="485"/>
      <c r="B406" s="486"/>
      <c r="C406" s="486"/>
      <c r="D406" s="486"/>
      <c r="E406" s="555"/>
      <c r="F406" s="261"/>
      <c r="G406" s="38"/>
      <c r="H406" s="692"/>
      <c r="I406" s="692"/>
      <c r="J406" s="692"/>
      <c r="K406" s="692"/>
      <c r="L406" s="692"/>
      <c r="M406" s="692"/>
      <c r="N406" s="692"/>
      <c r="O406" s="692"/>
      <c r="P406" s="692"/>
      <c r="Q406" s="692"/>
      <c r="R406" s="692"/>
      <c r="S406" s="692"/>
      <c r="T406" s="692"/>
    </row>
    <row r="407" ht="15.75" customHeight="1">
      <c r="A407" s="485"/>
      <c r="B407" s="486"/>
      <c r="C407" s="486"/>
      <c r="D407" s="486"/>
      <c r="E407" s="555"/>
      <c r="F407" s="261"/>
      <c r="G407" s="38"/>
      <c r="H407" s="692"/>
      <c r="I407" s="692"/>
      <c r="J407" s="692"/>
      <c r="K407" s="692"/>
      <c r="L407" s="692"/>
      <c r="M407" s="692"/>
      <c r="N407" s="692"/>
      <c r="O407" s="692"/>
      <c r="P407" s="692"/>
      <c r="Q407" s="692"/>
      <c r="R407" s="692"/>
      <c r="S407" s="692"/>
      <c r="T407" s="692"/>
    </row>
    <row r="408" ht="15.75" customHeight="1">
      <c r="A408" s="485"/>
      <c r="B408" s="486"/>
      <c r="C408" s="486"/>
      <c r="D408" s="486"/>
      <c r="E408" s="555"/>
      <c r="F408" s="261"/>
      <c r="G408" s="38"/>
      <c r="H408" s="692"/>
      <c r="I408" s="692"/>
      <c r="J408" s="692"/>
      <c r="K408" s="692"/>
      <c r="L408" s="692"/>
      <c r="M408" s="692"/>
      <c r="N408" s="692"/>
      <c r="O408" s="692"/>
      <c r="P408" s="692"/>
      <c r="Q408" s="692"/>
      <c r="R408" s="692"/>
      <c r="S408" s="692"/>
      <c r="T408" s="692"/>
    </row>
    <row r="409" ht="15.75" customHeight="1">
      <c r="A409" s="485"/>
      <c r="B409" s="486"/>
      <c r="C409" s="486"/>
      <c r="D409" s="486"/>
      <c r="E409" s="555"/>
      <c r="F409" s="261"/>
      <c r="G409" s="38"/>
      <c r="H409" s="692"/>
      <c r="I409" s="692"/>
      <c r="J409" s="692"/>
      <c r="K409" s="692"/>
      <c r="L409" s="692"/>
      <c r="M409" s="692"/>
      <c r="N409" s="692"/>
      <c r="O409" s="692"/>
      <c r="P409" s="692"/>
      <c r="Q409" s="692"/>
      <c r="R409" s="692"/>
      <c r="S409" s="692"/>
      <c r="T409" s="692"/>
    </row>
    <row r="410" ht="15.75" customHeight="1">
      <c r="A410" s="485"/>
      <c r="B410" s="486"/>
      <c r="C410" s="486"/>
      <c r="D410" s="486"/>
      <c r="E410" s="555"/>
      <c r="F410" s="261"/>
      <c r="G410" s="38"/>
      <c r="H410" s="692"/>
      <c r="I410" s="692"/>
      <c r="J410" s="692"/>
      <c r="K410" s="692"/>
      <c r="L410" s="692"/>
      <c r="M410" s="692"/>
      <c r="N410" s="692"/>
      <c r="O410" s="692"/>
      <c r="P410" s="692"/>
      <c r="Q410" s="692"/>
      <c r="R410" s="692"/>
      <c r="S410" s="692"/>
      <c r="T410" s="692"/>
    </row>
    <row r="411" ht="15.75" customHeight="1">
      <c r="A411" s="485"/>
      <c r="B411" s="486"/>
      <c r="C411" s="486"/>
      <c r="D411" s="486"/>
      <c r="E411" s="555"/>
      <c r="F411" s="261"/>
      <c r="G411" s="38"/>
      <c r="H411" s="692"/>
      <c r="I411" s="692"/>
      <c r="J411" s="692"/>
      <c r="K411" s="692"/>
      <c r="L411" s="692"/>
      <c r="M411" s="692"/>
      <c r="N411" s="692"/>
      <c r="O411" s="692"/>
      <c r="P411" s="692"/>
      <c r="Q411" s="692"/>
      <c r="R411" s="692"/>
      <c r="S411" s="692"/>
      <c r="T411" s="692"/>
    </row>
    <row r="412" ht="15.75" customHeight="1">
      <c r="A412" s="485"/>
      <c r="B412" s="486"/>
      <c r="C412" s="486"/>
      <c r="D412" s="486"/>
      <c r="E412" s="555"/>
      <c r="F412" s="261"/>
      <c r="G412" s="38"/>
      <c r="H412" s="692"/>
      <c r="I412" s="692"/>
      <c r="J412" s="692"/>
      <c r="K412" s="692"/>
      <c r="L412" s="692"/>
      <c r="M412" s="692"/>
      <c r="N412" s="692"/>
      <c r="O412" s="692"/>
      <c r="P412" s="692"/>
      <c r="Q412" s="692"/>
      <c r="R412" s="692"/>
      <c r="S412" s="692"/>
      <c r="T412" s="692"/>
    </row>
    <row r="413" ht="15.75" customHeight="1">
      <c r="A413" s="485"/>
      <c r="B413" s="486"/>
      <c r="C413" s="486"/>
      <c r="D413" s="486"/>
      <c r="E413" s="555"/>
      <c r="F413" s="261"/>
      <c r="G413" s="38"/>
      <c r="H413" s="692"/>
      <c r="I413" s="692"/>
      <c r="J413" s="692"/>
      <c r="K413" s="692"/>
      <c r="L413" s="692"/>
      <c r="M413" s="692"/>
      <c r="N413" s="692"/>
      <c r="O413" s="692"/>
      <c r="P413" s="692"/>
      <c r="Q413" s="692"/>
      <c r="R413" s="692"/>
      <c r="S413" s="692"/>
      <c r="T413" s="692"/>
    </row>
    <row r="414" ht="15.75" customHeight="1">
      <c r="A414" s="485"/>
      <c r="B414" s="486"/>
      <c r="C414" s="486"/>
      <c r="D414" s="486"/>
      <c r="E414" s="555"/>
      <c r="F414" s="261"/>
      <c r="G414" s="38"/>
      <c r="H414" s="692"/>
      <c r="I414" s="692"/>
      <c r="J414" s="692"/>
      <c r="K414" s="692"/>
      <c r="L414" s="692"/>
      <c r="M414" s="692"/>
      <c r="N414" s="692"/>
      <c r="O414" s="692"/>
      <c r="P414" s="692"/>
      <c r="Q414" s="692"/>
      <c r="R414" s="692"/>
      <c r="S414" s="692"/>
      <c r="T414" s="692"/>
    </row>
    <row r="415" ht="15.75" customHeight="1">
      <c r="A415" s="485"/>
      <c r="B415" s="486"/>
      <c r="C415" s="486"/>
      <c r="D415" s="486"/>
      <c r="E415" s="555"/>
      <c r="F415" s="261"/>
      <c r="G415" s="38"/>
      <c r="H415" s="692"/>
      <c r="I415" s="692"/>
      <c r="J415" s="692"/>
      <c r="K415" s="692"/>
      <c r="L415" s="692"/>
      <c r="M415" s="692"/>
      <c r="N415" s="692"/>
      <c r="O415" s="692"/>
      <c r="P415" s="692"/>
      <c r="Q415" s="692"/>
      <c r="R415" s="692"/>
      <c r="S415" s="692"/>
      <c r="T415" s="692"/>
    </row>
    <row r="416" ht="15.75" customHeight="1">
      <c r="A416" s="485"/>
      <c r="B416" s="486"/>
      <c r="C416" s="486"/>
      <c r="D416" s="486"/>
      <c r="E416" s="555"/>
      <c r="F416" s="261"/>
      <c r="G416" s="38"/>
      <c r="H416" s="692"/>
      <c r="I416" s="692"/>
      <c r="J416" s="692"/>
      <c r="K416" s="692"/>
      <c r="L416" s="692"/>
      <c r="M416" s="692"/>
      <c r="N416" s="692"/>
      <c r="O416" s="692"/>
      <c r="P416" s="692"/>
      <c r="Q416" s="692"/>
      <c r="R416" s="692"/>
      <c r="S416" s="692"/>
      <c r="T416" s="692"/>
    </row>
    <row r="417" ht="15.75" customHeight="1">
      <c r="A417" s="485"/>
      <c r="B417" s="486"/>
      <c r="C417" s="486"/>
      <c r="D417" s="486"/>
      <c r="E417" s="555"/>
      <c r="F417" s="261"/>
      <c r="G417" s="38"/>
      <c r="H417" s="692"/>
      <c r="I417" s="692"/>
      <c r="J417" s="692"/>
      <c r="K417" s="692"/>
      <c r="L417" s="692"/>
      <c r="M417" s="692"/>
      <c r="N417" s="692"/>
      <c r="O417" s="692"/>
      <c r="P417" s="692"/>
      <c r="Q417" s="692"/>
      <c r="R417" s="692"/>
      <c r="S417" s="692"/>
      <c r="T417" s="692"/>
    </row>
    <row r="418" ht="15.75" customHeight="1">
      <c r="A418" s="485"/>
      <c r="B418" s="486"/>
      <c r="C418" s="486"/>
      <c r="D418" s="486"/>
      <c r="E418" s="555"/>
      <c r="F418" s="261"/>
      <c r="G418" s="38"/>
      <c r="H418" s="692"/>
      <c r="I418" s="692"/>
      <c r="J418" s="692"/>
      <c r="K418" s="692"/>
      <c r="L418" s="692"/>
      <c r="M418" s="692"/>
      <c r="N418" s="692"/>
      <c r="O418" s="692"/>
      <c r="P418" s="692"/>
      <c r="Q418" s="692"/>
      <c r="R418" s="692"/>
      <c r="S418" s="692"/>
      <c r="T418" s="692"/>
    </row>
    <row r="419" ht="15.75" customHeight="1">
      <c r="A419" s="485"/>
      <c r="B419" s="486"/>
      <c r="C419" s="486"/>
      <c r="D419" s="486"/>
      <c r="E419" s="555"/>
      <c r="F419" s="261"/>
      <c r="G419" s="38"/>
      <c r="H419" s="692"/>
      <c r="I419" s="692"/>
      <c r="J419" s="692"/>
      <c r="K419" s="692"/>
      <c r="L419" s="692"/>
      <c r="M419" s="692"/>
      <c r="N419" s="692"/>
      <c r="O419" s="692"/>
      <c r="P419" s="692"/>
      <c r="Q419" s="692"/>
      <c r="R419" s="692"/>
      <c r="S419" s="692"/>
      <c r="T419" s="692"/>
    </row>
    <row r="420" ht="15.75" customHeight="1">
      <c r="A420" s="485"/>
      <c r="B420" s="486"/>
      <c r="C420" s="486"/>
      <c r="D420" s="486"/>
      <c r="E420" s="555"/>
      <c r="F420" s="261"/>
      <c r="G420" s="38"/>
      <c r="H420" s="692"/>
      <c r="I420" s="692"/>
      <c r="J420" s="692"/>
      <c r="K420" s="692"/>
      <c r="L420" s="692"/>
      <c r="M420" s="692"/>
      <c r="N420" s="692"/>
      <c r="O420" s="692"/>
      <c r="P420" s="692"/>
      <c r="Q420" s="692"/>
      <c r="R420" s="692"/>
      <c r="S420" s="692"/>
      <c r="T420" s="692"/>
    </row>
    <row r="421" ht="15.75" customHeight="1">
      <c r="A421" s="485"/>
      <c r="B421" s="486"/>
      <c r="C421" s="486"/>
      <c r="D421" s="486"/>
      <c r="E421" s="555"/>
      <c r="F421" s="261"/>
      <c r="G421" s="38"/>
      <c r="H421" s="692"/>
      <c r="I421" s="692"/>
      <c r="J421" s="692"/>
      <c r="K421" s="692"/>
      <c r="L421" s="692"/>
      <c r="M421" s="692"/>
      <c r="N421" s="692"/>
      <c r="O421" s="692"/>
      <c r="P421" s="692"/>
      <c r="Q421" s="692"/>
      <c r="R421" s="692"/>
      <c r="S421" s="692"/>
      <c r="T421" s="692"/>
    </row>
    <row r="422" ht="15.75" customHeight="1">
      <c r="A422" s="485"/>
      <c r="B422" s="486"/>
      <c r="C422" s="486"/>
      <c r="D422" s="486"/>
      <c r="E422" s="555"/>
      <c r="F422" s="261"/>
      <c r="G422" s="38"/>
      <c r="H422" s="692"/>
      <c r="I422" s="692"/>
      <c r="J422" s="692"/>
      <c r="K422" s="692"/>
      <c r="L422" s="692"/>
      <c r="M422" s="692"/>
      <c r="N422" s="692"/>
      <c r="O422" s="692"/>
      <c r="P422" s="692"/>
      <c r="Q422" s="692"/>
      <c r="R422" s="692"/>
      <c r="S422" s="692"/>
      <c r="T422" s="692"/>
    </row>
    <row r="423" ht="15.75" customHeight="1">
      <c r="A423" s="485"/>
      <c r="B423" s="486"/>
      <c r="C423" s="486"/>
      <c r="D423" s="486"/>
      <c r="E423" s="555"/>
      <c r="F423" s="261"/>
      <c r="G423" s="38"/>
      <c r="H423" s="692"/>
      <c r="I423" s="692"/>
      <c r="J423" s="692"/>
      <c r="K423" s="692"/>
      <c r="L423" s="692"/>
      <c r="M423" s="692"/>
      <c r="N423" s="692"/>
      <c r="O423" s="692"/>
      <c r="P423" s="692"/>
      <c r="Q423" s="692"/>
      <c r="R423" s="692"/>
      <c r="S423" s="692"/>
      <c r="T423" s="692"/>
    </row>
    <row r="424" ht="15.75" customHeight="1">
      <c r="A424" s="485"/>
      <c r="B424" s="486"/>
      <c r="C424" s="486"/>
      <c r="D424" s="486"/>
      <c r="E424" s="555"/>
      <c r="F424" s="261"/>
      <c r="G424" s="38"/>
      <c r="H424" s="692"/>
      <c r="I424" s="692"/>
      <c r="J424" s="692"/>
      <c r="K424" s="692"/>
      <c r="L424" s="692"/>
      <c r="M424" s="692"/>
      <c r="N424" s="692"/>
      <c r="O424" s="692"/>
      <c r="P424" s="692"/>
      <c r="Q424" s="692"/>
      <c r="R424" s="692"/>
      <c r="S424" s="692"/>
      <c r="T424" s="692"/>
    </row>
    <row r="425" ht="15.75" customHeight="1">
      <c r="A425" s="485"/>
      <c r="B425" s="486"/>
      <c r="C425" s="486"/>
      <c r="D425" s="486"/>
      <c r="E425" s="555"/>
      <c r="F425" s="261"/>
      <c r="G425" s="38"/>
      <c r="H425" s="692"/>
      <c r="I425" s="692"/>
      <c r="J425" s="692"/>
      <c r="K425" s="692"/>
      <c r="L425" s="692"/>
      <c r="M425" s="692"/>
      <c r="N425" s="692"/>
      <c r="O425" s="692"/>
      <c r="P425" s="692"/>
      <c r="Q425" s="692"/>
      <c r="R425" s="692"/>
      <c r="S425" s="692"/>
      <c r="T425" s="692"/>
    </row>
    <row r="426" ht="15.75" customHeight="1">
      <c r="A426" s="485"/>
      <c r="B426" s="486"/>
      <c r="C426" s="486"/>
      <c r="D426" s="486"/>
      <c r="E426" s="555"/>
      <c r="F426" s="261"/>
      <c r="G426" s="38"/>
      <c r="H426" s="692"/>
      <c r="I426" s="692"/>
      <c r="J426" s="692"/>
      <c r="K426" s="692"/>
      <c r="L426" s="692"/>
      <c r="M426" s="692"/>
      <c r="N426" s="692"/>
      <c r="O426" s="692"/>
      <c r="P426" s="692"/>
      <c r="Q426" s="692"/>
      <c r="R426" s="692"/>
      <c r="S426" s="692"/>
      <c r="T426" s="692"/>
    </row>
    <row r="427" ht="15.75" customHeight="1">
      <c r="A427" s="485"/>
      <c r="B427" s="486"/>
      <c r="C427" s="486"/>
      <c r="D427" s="486"/>
      <c r="E427" s="555"/>
      <c r="F427" s="261"/>
      <c r="G427" s="38"/>
      <c r="H427" s="692"/>
      <c r="I427" s="692"/>
      <c r="J427" s="692"/>
      <c r="K427" s="692"/>
      <c r="L427" s="692"/>
      <c r="M427" s="692"/>
      <c r="N427" s="692"/>
      <c r="O427" s="692"/>
      <c r="P427" s="692"/>
      <c r="Q427" s="692"/>
      <c r="R427" s="692"/>
      <c r="S427" s="692"/>
      <c r="T427" s="692"/>
    </row>
    <row r="428" ht="15.75" customHeight="1">
      <c r="A428" s="485"/>
      <c r="B428" s="486"/>
      <c r="C428" s="486"/>
      <c r="D428" s="486"/>
      <c r="E428" s="555"/>
      <c r="F428" s="261"/>
      <c r="G428" s="38"/>
      <c r="H428" s="692"/>
      <c r="I428" s="692"/>
      <c r="J428" s="692"/>
      <c r="K428" s="692"/>
      <c r="L428" s="692"/>
      <c r="M428" s="692"/>
      <c r="N428" s="692"/>
      <c r="O428" s="692"/>
      <c r="P428" s="692"/>
      <c r="Q428" s="692"/>
      <c r="R428" s="692"/>
      <c r="S428" s="692"/>
      <c r="T428" s="692"/>
    </row>
    <row r="429" ht="15.75" customHeight="1">
      <c r="A429" s="485"/>
      <c r="B429" s="486"/>
      <c r="C429" s="486"/>
      <c r="D429" s="486"/>
      <c r="E429" s="555"/>
      <c r="F429" s="261"/>
      <c r="G429" s="38"/>
      <c r="H429" s="692"/>
      <c r="I429" s="692"/>
      <c r="J429" s="692"/>
      <c r="K429" s="692"/>
      <c r="L429" s="692"/>
      <c r="M429" s="692"/>
      <c r="N429" s="692"/>
      <c r="O429" s="692"/>
      <c r="P429" s="692"/>
      <c r="Q429" s="692"/>
      <c r="R429" s="692"/>
      <c r="S429" s="692"/>
      <c r="T429" s="692"/>
    </row>
    <row r="430" ht="15.75" customHeight="1">
      <c r="A430" s="485"/>
      <c r="B430" s="486"/>
      <c r="C430" s="486"/>
      <c r="D430" s="486"/>
      <c r="E430" s="555"/>
      <c r="F430" s="261"/>
      <c r="G430" s="38"/>
      <c r="H430" s="692"/>
      <c r="I430" s="692"/>
      <c r="J430" s="692"/>
      <c r="K430" s="692"/>
      <c r="L430" s="692"/>
      <c r="M430" s="692"/>
      <c r="N430" s="692"/>
      <c r="O430" s="692"/>
      <c r="P430" s="692"/>
      <c r="Q430" s="692"/>
      <c r="R430" s="692"/>
      <c r="S430" s="692"/>
      <c r="T430" s="692"/>
    </row>
    <row r="431" ht="15.75" customHeight="1">
      <c r="A431" s="485"/>
      <c r="B431" s="486"/>
      <c r="C431" s="486"/>
      <c r="D431" s="486"/>
      <c r="E431" s="555"/>
      <c r="F431" s="261"/>
      <c r="G431" s="38"/>
      <c r="H431" s="692"/>
      <c r="I431" s="692"/>
      <c r="J431" s="692"/>
      <c r="K431" s="692"/>
      <c r="L431" s="692"/>
      <c r="M431" s="692"/>
      <c r="N431" s="692"/>
      <c r="O431" s="692"/>
      <c r="P431" s="692"/>
      <c r="Q431" s="692"/>
      <c r="R431" s="692"/>
      <c r="S431" s="692"/>
      <c r="T431" s="692"/>
    </row>
    <row r="432" ht="15.75" customHeight="1">
      <c r="A432" s="485"/>
      <c r="B432" s="486"/>
      <c r="C432" s="486"/>
      <c r="D432" s="486"/>
      <c r="E432" s="555"/>
      <c r="F432" s="261"/>
      <c r="G432" s="38"/>
      <c r="H432" s="692"/>
      <c r="I432" s="692"/>
      <c r="J432" s="692"/>
      <c r="K432" s="692"/>
      <c r="L432" s="692"/>
      <c r="M432" s="692"/>
      <c r="N432" s="692"/>
      <c r="O432" s="692"/>
      <c r="P432" s="692"/>
      <c r="Q432" s="692"/>
      <c r="R432" s="692"/>
      <c r="S432" s="692"/>
      <c r="T432" s="692"/>
    </row>
    <row r="433" ht="15.75" customHeight="1">
      <c r="A433" s="485"/>
      <c r="B433" s="486"/>
      <c r="C433" s="486"/>
      <c r="D433" s="486"/>
      <c r="E433" s="555"/>
      <c r="F433" s="261"/>
      <c r="G433" s="38"/>
      <c r="H433" s="692"/>
      <c r="I433" s="692"/>
      <c r="J433" s="692"/>
      <c r="K433" s="692"/>
      <c r="L433" s="692"/>
      <c r="M433" s="692"/>
      <c r="N433" s="692"/>
      <c r="O433" s="692"/>
      <c r="P433" s="692"/>
      <c r="Q433" s="692"/>
      <c r="R433" s="692"/>
      <c r="S433" s="692"/>
      <c r="T433" s="692"/>
    </row>
    <row r="434" ht="15.75" customHeight="1">
      <c r="A434" s="485"/>
      <c r="B434" s="486"/>
      <c r="C434" s="486"/>
      <c r="D434" s="486"/>
      <c r="E434" s="555"/>
      <c r="F434" s="261"/>
      <c r="G434" s="38"/>
      <c r="H434" s="692"/>
      <c r="I434" s="692"/>
      <c r="J434" s="692"/>
      <c r="K434" s="692"/>
      <c r="L434" s="692"/>
      <c r="M434" s="692"/>
      <c r="N434" s="692"/>
      <c r="O434" s="692"/>
      <c r="P434" s="692"/>
      <c r="Q434" s="692"/>
      <c r="R434" s="692"/>
      <c r="S434" s="692"/>
      <c r="T434" s="692"/>
    </row>
    <row r="435" ht="15.75" customHeight="1">
      <c r="A435" s="485"/>
      <c r="B435" s="486"/>
      <c r="C435" s="486"/>
      <c r="D435" s="486"/>
      <c r="E435" s="555"/>
      <c r="F435" s="261"/>
      <c r="G435" s="38"/>
      <c r="H435" s="692"/>
      <c r="I435" s="692"/>
      <c r="J435" s="692"/>
      <c r="K435" s="692"/>
      <c r="L435" s="692"/>
      <c r="M435" s="692"/>
      <c r="N435" s="692"/>
      <c r="O435" s="692"/>
      <c r="P435" s="692"/>
      <c r="Q435" s="692"/>
      <c r="R435" s="692"/>
      <c r="S435" s="692"/>
      <c r="T435" s="692"/>
    </row>
    <row r="436" ht="15.75" customHeight="1">
      <c r="A436" s="485"/>
      <c r="B436" s="486"/>
      <c r="C436" s="486"/>
      <c r="D436" s="486"/>
      <c r="E436" s="555"/>
      <c r="F436" s="261"/>
      <c r="G436" s="38"/>
      <c r="H436" s="692"/>
      <c r="I436" s="692"/>
      <c r="J436" s="692"/>
      <c r="K436" s="692"/>
      <c r="L436" s="692"/>
      <c r="M436" s="692"/>
      <c r="N436" s="692"/>
      <c r="O436" s="692"/>
      <c r="P436" s="692"/>
      <c r="Q436" s="692"/>
      <c r="R436" s="692"/>
      <c r="S436" s="692"/>
      <c r="T436" s="692"/>
    </row>
    <row r="437" ht="15.75" customHeight="1">
      <c r="A437" s="485"/>
      <c r="B437" s="486"/>
      <c r="C437" s="486"/>
      <c r="D437" s="486"/>
      <c r="E437" s="555"/>
      <c r="F437" s="261"/>
      <c r="G437" s="38"/>
      <c r="H437" s="692"/>
      <c r="I437" s="692"/>
      <c r="J437" s="692"/>
      <c r="K437" s="692"/>
      <c r="L437" s="692"/>
      <c r="M437" s="692"/>
      <c r="N437" s="692"/>
      <c r="O437" s="692"/>
      <c r="P437" s="692"/>
      <c r="Q437" s="692"/>
      <c r="R437" s="692"/>
      <c r="S437" s="692"/>
      <c r="T437" s="692"/>
    </row>
    <row r="438" ht="15.75" customHeight="1">
      <c r="A438" s="485"/>
      <c r="B438" s="486"/>
      <c r="C438" s="486"/>
      <c r="D438" s="486"/>
      <c r="E438" s="555"/>
      <c r="F438" s="261"/>
      <c r="G438" s="38"/>
      <c r="H438" s="692"/>
      <c r="I438" s="692"/>
      <c r="J438" s="692"/>
      <c r="K438" s="692"/>
      <c r="L438" s="692"/>
      <c r="M438" s="692"/>
      <c r="N438" s="692"/>
      <c r="O438" s="692"/>
      <c r="P438" s="692"/>
      <c r="Q438" s="692"/>
      <c r="R438" s="692"/>
      <c r="S438" s="692"/>
      <c r="T438" s="692"/>
    </row>
    <row r="439" ht="15.75" customHeight="1">
      <c r="A439" s="485"/>
      <c r="B439" s="486"/>
      <c r="C439" s="486"/>
      <c r="D439" s="486"/>
      <c r="E439" s="555"/>
      <c r="F439" s="261"/>
      <c r="G439" s="38"/>
      <c r="H439" s="692"/>
      <c r="I439" s="692"/>
      <c r="J439" s="692"/>
      <c r="K439" s="692"/>
      <c r="L439" s="692"/>
      <c r="M439" s="692"/>
      <c r="N439" s="692"/>
      <c r="O439" s="692"/>
      <c r="P439" s="692"/>
      <c r="Q439" s="692"/>
      <c r="R439" s="692"/>
      <c r="S439" s="692"/>
      <c r="T439" s="692"/>
    </row>
    <row r="440" ht="15.75" customHeight="1">
      <c r="A440" s="485"/>
      <c r="B440" s="486"/>
      <c r="C440" s="486"/>
      <c r="D440" s="486"/>
      <c r="E440" s="555"/>
      <c r="F440" s="261"/>
      <c r="G440" s="38"/>
      <c r="H440" s="692"/>
      <c r="I440" s="692"/>
      <c r="J440" s="692"/>
      <c r="K440" s="692"/>
      <c r="L440" s="692"/>
      <c r="M440" s="692"/>
      <c r="N440" s="692"/>
      <c r="O440" s="692"/>
      <c r="P440" s="692"/>
      <c r="Q440" s="692"/>
      <c r="R440" s="692"/>
      <c r="S440" s="692"/>
      <c r="T440" s="692"/>
    </row>
    <row r="441" ht="15.75" customHeight="1">
      <c r="A441" s="485"/>
      <c r="B441" s="486"/>
      <c r="C441" s="486"/>
      <c r="D441" s="486"/>
      <c r="E441" s="555"/>
      <c r="F441" s="261"/>
      <c r="G441" s="38"/>
      <c r="H441" s="692"/>
      <c r="I441" s="692"/>
      <c r="J441" s="692"/>
      <c r="K441" s="692"/>
      <c r="L441" s="692"/>
      <c r="M441" s="692"/>
      <c r="N441" s="692"/>
      <c r="O441" s="692"/>
      <c r="P441" s="692"/>
      <c r="Q441" s="692"/>
      <c r="R441" s="692"/>
      <c r="S441" s="692"/>
      <c r="T441" s="692"/>
    </row>
    <row r="442" ht="15.75" customHeight="1">
      <c r="A442" s="485"/>
      <c r="B442" s="486"/>
      <c r="C442" s="486"/>
      <c r="D442" s="486"/>
      <c r="E442" s="555"/>
      <c r="F442" s="261"/>
      <c r="G442" s="38"/>
      <c r="H442" s="692"/>
      <c r="I442" s="692"/>
      <c r="J442" s="692"/>
      <c r="K442" s="692"/>
      <c r="L442" s="692"/>
      <c r="M442" s="692"/>
      <c r="N442" s="692"/>
      <c r="O442" s="692"/>
      <c r="P442" s="692"/>
      <c r="Q442" s="692"/>
      <c r="R442" s="692"/>
      <c r="S442" s="692"/>
      <c r="T442" s="692"/>
    </row>
    <row r="443" ht="15.75" customHeight="1">
      <c r="A443" s="485"/>
      <c r="B443" s="486"/>
      <c r="C443" s="486"/>
      <c r="D443" s="486"/>
      <c r="E443" s="555"/>
      <c r="F443" s="261"/>
      <c r="G443" s="38"/>
      <c r="H443" s="692"/>
      <c r="I443" s="692"/>
      <c r="J443" s="692"/>
      <c r="K443" s="692"/>
      <c r="L443" s="692"/>
      <c r="M443" s="692"/>
      <c r="N443" s="692"/>
      <c r="O443" s="692"/>
      <c r="P443" s="692"/>
      <c r="Q443" s="692"/>
      <c r="R443" s="692"/>
      <c r="S443" s="692"/>
      <c r="T443" s="692"/>
    </row>
    <row r="444" ht="15.75" customHeight="1">
      <c r="A444" s="485"/>
      <c r="B444" s="486"/>
      <c r="C444" s="486"/>
      <c r="D444" s="486"/>
      <c r="E444" s="555"/>
      <c r="F444" s="261"/>
      <c r="G444" s="38"/>
      <c r="H444" s="692"/>
      <c r="I444" s="692"/>
      <c r="J444" s="692"/>
      <c r="K444" s="692"/>
      <c r="L444" s="692"/>
      <c r="M444" s="692"/>
      <c r="N444" s="692"/>
      <c r="O444" s="692"/>
      <c r="P444" s="692"/>
      <c r="Q444" s="692"/>
      <c r="R444" s="692"/>
      <c r="S444" s="692"/>
      <c r="T444" s="692"/>
    </row>
    <row r="445" ht="15.75" customHeight="1">
      <c r="A445" s="485"/>
      <c r="B445" s="486"/>
      <c r="C445" s="486"/>
      <c r="D445" s="486"/>
      <c r="E445" s="555"/>
      <c r="F445" s="261"/>
      <c r="G445" s="38"/>
      <c r="H445" s="692"/>
      <c r="I445" s="692"/>
      <c r="J445" s="692"/>
      <c r="K445" s="692"/>
      <c r="L445" s="692"/>
      <c r="M445" s="692"/>
      <c r="N445" s="692"/>
      <c r="O445" s="692"/>
      <c r="P445" s="692"/>
      <c r="Q445" s="692"/>
      <c r="R445" s="692"/>
      <c r="S445" s="692"/>
      <c r="T445" s="692"/>
    </row>
    <row r="446" ht="15.75" customHeight="1">
      <c r="A446" s="485"/>
      <c r="B446" s="486"/>
      <c r="C446" s="486"/>
      <c r="D446" s="486"/>
      <c r="E446" s="555"/>
      <c r="F446" s="261"/>
      <c r="G446" s="38"/>
      <c r="H446" s="692"/>
      <c r="I446" s="692"/>
      <c r="J446" s="692"/>
      <c r="K446" s="692"/>
      <c r="L446" s="692"/>
      <c r="M446" s="692"/>
      <c r="N446" s="692"/>
      <c r="O446" s="692"/>
      <c r="P446" s="692"/>
      <c r="Q446" s="692"/>
      <c r="R446" s="692"/>
      <c r="S446" s="692"/>
      <c r="T446" s="692"/>
    </row>
    <row r="447" ht="15.75" customHeight="1">
      <c r="A447" s="485"/>
      <c r="B447" s="486"/>
      <c r="C447" s="486"/>
      <c r="D447" s="486"/>
      <c r="E447" s="555"/>
      <c r="F447" s="261"/>
      <c r="G447" s="38"/>
      <c r="H447" s="692"/>
      <c r="I447" s="692"/>
      <c r="J447" s="692"/>
      <c r="K447" s="692"/>
      <c r="L447" s="692"/>
      <c r="M447" s="692"/>
      <c r="N447" s="692"/>
      <c r="O447" s="692"/>
      <c r="P447" s="692"/>
      <c r="Q447" s="692"/>
      <c r="R447" s="692"/>
      <c r="S447" s="692"/>
      <c r="T447" s="692"/>
    </row>
    <row r="448" ht="15.75" customHeight="1">
      <c r="A448" s="485"/>
      <c r="B448" s="486"/>
      <c r="C448" s="486"/>
      <c r="D448" s="486"/>
      <c r="E448" s="555"/>
      <c r="F448" s="261"/>
      <c r="G448" s="38"/>
      <c r="H448" s="692"/>
      <c r="I448" s="692"/>
      <c r="J448" s="692"/>
      <c r="K448" s="692"/>
      <c r="L448" s="692"/>
      <c r="M448" s="692"/>
      <c r="N448" s="692"/>
      <c r="O448" s="692"/>
      <c r="P448" s="692"/>
      <c r="Q448" s="692"/>
      <c r="R448" s="692"/>
      <c r="S448" s="692"/>
      <c r="T448" s="692"/>
    </row>
    <row r="449" ht="15.75" customHeight="1">
      <c r="A449" s="485"/>
      <c r="B449" s="486"/>
      <c r="C449" s="486"/>
      <c r="D449" s="486"/>
      <c r="E449" s="555"/>
      <c r="F449" s="261"/>
      <c r="G449" s="38"/>
      <c r="H449" s="692"/>
      <c r="I449" s="692"/>
      <c r="J449" s="692"/>
      <c r="K449" s="692"/>
      <c r="L449" s="692"/>
      <c r="M449" s="692"/>
      <c r="N449" s="692"/>
      <c r="O449" s="692"/>
      <c r="P449" s="692"/>
      <c r="Q449" s="692"/>
      <c r="R449" s="692"/>
      <c r="S449" s="692"/>
      <c r="T449" s="692"/>
    </row>
    <row r="450" ht="15.75" customHeight="1">
      <c r="A450" s="485"/>
      <c r="B450" s="486"/>
      <c r="C450" s="486"/>
      <c r="D450" s="486"/>
      <c r="E450" s="555"/>
      <c r="F450" s="261"/>
      <c r="G450" s="38"/>
      <c r="H450" s="692"/>
      <c r="I450" s="692"/>
      <c r="J450" s="692"/>
      <c r="K450" s="692"/>
      <c r="L450" s="692"/>
      <c r="M450" s="692"/>
      <c r="N450" s="692"/>
      <c r="O450" s="692"/>
      <c r="P450" s="692"/>
      <c r="Q450" s="692"/>
      <c r="R450" s="692"/>
      <c r="S450" s="692"/>
      <c r="T450" s="692"/>
    </row>
    <row r="451" ht="15.75" customHeight="1">
      <c r="A451" s="485"/>
      <c r="B451" s="486"/>
      <c r="C451" s="486"/>
      <c r="D451" s="486"/>
      <c r="E451" s="555"/>
      <c r="F451" s="261"/>
      <c r="G451" s="38"/>
      <c r="H451" s="692"/>
      <c r="I451" s="692"/>
      <c r="J451" s="692"/>
      <c r="K451" s="692"/>
      <c r="L451" s="692"/>
      <c r="M451" s="692"/>
      <c r="N451" s="692"/>
      <c r="O451" s="692"/>
      <c r="P451" s="692"/>
      <c r="Q451" s="692"/>
      <c r="R451" s="692"/>
      <c r="S451" s="692"/>
      <c r="T451" s="692"/>
    </row>
    <row r="452" ht="15.75" customHeight="1">
      <c r="A452" s="485"/>
      <c r="B452" s="486"/>
      <c r="C452" s="486"/>
      <c r="D452" s="486"/>
      <c r="E452" s="555"/>
      <c r="F452" s="261"/>
      <c r="G452" s="38"/>
      <c r="H452" s="692"/>
      <c r="I452" s="692"/>
      <c r="J452" s="692"/>
      <c r="K452" s="692"/>
      <c r="L452" s="692"/>
      <c r="M452" s="692"/>
      <c r="N452" s="692"/>
      <c r="O452" s="692"/>
      <c r="P452" s="692"/>
      <c r="Q452" s="692"/>
      <c r="R452" s="692"/>
      <c r="S452" s="692"/>
      <c r="T452" s="692"/>
    </row>
    <row r="453" ht="15.75" customHeight="1">
      <c r="A453" s="485"/>
      <c r="B453" s="486"/>
      <c r="C453" s="486"/>
      <c r="D453" s="486"/>
      <c r="E453" s="555"/>
      <c r="F453" s="261"/>
      <c r="G453" s="38"/>
      <c r="H453" s="692"/>
      <c r="I453" s="692"/>
      <c r="J453" s="692"/>
      <c r="K453" s="692"/>
      <c r="L453" s="692"/>
      <c r="M453" s="692"/>
      <c r="N453" s="692"/>
      <c r="O453" s="692"/>
      <c r="P453" s="692"/>
      <c r="Q453" s="692"/>
      <c r="R453" s="692"/>
      <c r="S453" s="692"/>
      <c r="T453" s="692"/>
    </row>
    <row r="454" ht="15.75" customHeight="1">
      <c r="A454" s="485"/>
      <c r="B454" s="486"/>
      <c r="C454" s="486"/>
      <c r="D454" s="486"/>
      <c r="E454" s="555"/>
      <c r="F454" s="261"/>
      <c r="G454" s="38"/>
      <c r="H454" s="692"/>
      <c r="I454" s="692"/>
      <c r="J454" s="692"/>
      <c r="K454" s="692"/>
      <c r="L454" s="692"/>
      <c r="M454" s="692"/>
      <c r="N454" s="692"/>
      <c r="O454" s="692"/>
      <c r="P454" s="692"/>
      <c r="Q454" s="692"/>
      <c r="R454" s="692"/>
      <c r="S454" s="692"/>
      <c r="T454" s="692"/>
    </row>
    <row r="455" ht="15.75" customHeight="1">
      <c r="A455" s="485"/>
      <c r="B455" s="486"/>
      <c r="C455" s="486"/>
      <c r="D455" s="486"/>
      <c r="E455" s="555"/>
      <c r="F455" s="261"/>
      <c r="G455" s="38"/>
      <c r="H455" s="692"/>
      <c r="I455" s="692"/>
      <c r="J455" s="692"/>
      <c r="K455" s="692"/>
      <c r="L455" s="692"/>
      <c r="M455" s="692"/>
      <c r="N455" s="692"/>
      <c r="O455" s="692"/>
      <c r="P455" s="692"/>
      <c r="Q455" s="692"/>
      <c r="R455" s="692"/>
      <c r="S455" s="692"/>
      <c r="T455" s="692"/>
    </row>
    <row r="456" ht="15.75" customHeight="1">
      <c r="A456" s="485"/>
      <c r="B456" s="486"/>
      <c r="C456" s="486"/>
      <c r="D456" s="486"/>
      <c r="E456" s="555"/>
      <c r="F456" s="261"/>
      <c r="G456" s="38"/>
      <c r="H456" s="692"/>
      <c r="I456" s="692"/>
      <c r="J456" s="692"/>
      <c r="K456" s="692"/>
      <c r="L456" s="692"/>
      <c r="M456" s="692"/>
      <c r="N456" s="692"/>
      <c r="O456" s="692"/>
      <c r="P456" s="692"/>
      <c r="Q456" s="692"/>
      <c r="R456" s="692"/>
      <c r="S456" s="692"/>
      <c r="T456" s="692"/>
    </row>
    <row r="457" ht="15.75" customHeight="1">
      <c r="A457" s="485"/>
      <c r="B457" s="486"/>
      <c r="C457" s="486"/>
      <c r="D457" s="486"/>
      <c r="E457" s="555"/>
      <c r="F457" s="261"/>
      <c r="G457" s="38"/>
      <c r="H457" s="692"/>
      <c r="I457" s="692"/>
      <c r="J457" s="692"/>
      <c r="K457" s="692"/>
      <c r="L457" s="692"/>
      <c r="M457" s="692"/>
      <c r="N457" s="692"/>
      <c r="O457" s="692"/>
      <c r="P457" s="692"/>
      <c r="Q457" s="692"/>
      <c r="R457" s="692"/>
      <c r="S457" s="692"/>
      <c r="T457" s="692"/>
    </row>
    <row r="458" ht="15.75" customHeight="1">
      <c r="A458" s="485"/>
      <c r="B458" s="486"/>
      <c r="C458" s="486"/>
      <c r="D458" s="486"/>
      <c r="E458" s="555"/>
      <c r="F458" s="261"/>
      <c r="G458" s="38"/>
      <c r="H458" s="692"/>
      <c r="I458" s="692"/>
      <c r="J458" s="692"/>
      <c r="K458" s="692"/>
      <c r="L458" s="692"/>
      <c r="M458" s="692"/>
      <c r="N458" s="692"/>
      <c r="O458" s="692"/>
      <c r="P458" s="692"/>
      <c r="Q458" s="692"/>
      <c r="R458" s="692"/>
      <c r="S458" s="692"/>
      <c r="T458" s="692"/>
    </row>
    <row r="459" ht="15.75" customHeight="1">
      <c r="A459" s="485"/>
      <c r="B459" s="486"/>
      <c r="C459" s="486"/>
      <c r="D459" s="486"/>
      <c r="E459" s="555"/>
      <c r="F459" s="261"/>
      <c r="G459" s="38"/>
      <c r="H459" s="692"/>
      <c r="I459" s="692"/>
      <c r="J459" s="692"/>
      <c r="K459" s="692"/>
      <c r="L459" s="692"/>
      <c r="M459" s="692"/>
      <c r="N459" s="692"/>
      <c r="O459" s="692"/>
      <c r="P459" s="692"/>
      <c r="Q459" s="692"/>
      <c r="R459" s="692"/>
      <c r="S459" s="692"/>
      <c r="T459" s="692"/>
    </row>
    <row r="460" ht="15.75" customHeight="1">
      <c r="A460" s="485"/>
      <c r="B460" s="486"/>
      <c r="C460" s="486"/>
      <c r="D460" s="486"/>
      <c r="E460" s="555"/>
      <c r="F460" s="261"/>
      <c r="G460" s="38"/>
      <c r="H460" s="692"/>
      <c r="I460" s="692"/>
      <c r="J460" s="692"/>
      <c r="K460" s="692"/>
      <c r="L460" s="692"/>
      <c r="M460" s="692"/>
      <c r="N460" s="692"/>
      <c r="O460" s="692"/>
      <c r="P460" s="692"/>
      <c r="Q460" s="692"/>
      <c r="R460" s="692"/>
      <c r="S460" s="692"/>
      <c r="T460" s="692"/>
    </row>
    <row r="461" ht="15.75" customHeight="1">
      <c r="A461" s="485"/>
      <c r="B461" s="486"/>
      <c r="C461" s="486"/>
      <c r="D461" s="486"/>
      <c r="E461" s="555"/>
      <c r="F461" s="261"/>
      <c r="G461" s="38"/>
      <c r="H461" s="692"/>
      <c r="I461" s="692"/>
      <c r="J461" s="692"/>
      <c r="K461" s="692"/>
      <c r="L461" s="692"/>
      <c r="M461" s="692"/>
      <c r="N461" s="692"/>
      <c r="O461" s="692"/>
      <c r="P461" s="692"/>
      <c r="Q461" s="692"/>
      <c r="R461" s="692"/>
      <c r="S461" s="692"/>
      <c r="T461" s="692"/>
    </row>
    <row r="462" ht="15.75" customHeight="1">
      <c r="A462" s="485"/>
      <c r="B462" s="486"/>
      <c r="C462" s="486"/>
      <c r="D462" s="486"/>
      <c r="E462" s="555"/>
      <c r="F462" s="261"/>
      <c r="G462" s="38"/>
      <c r="H462" s="692"/>
      <c r="I462" s="692"/>
      <c r="J462" s="692"/>
      <c r="K462" s="692"/>
      <c r="L462" s="692"/>
      <c r="M462" s="692"/>
      <c r="N462" s="692"/>
      <c r="O462" s="692"/>
      <c r="P462" s="692"/>
      <c r="Q462" s="692"/>
      <c r="R462" s="692"/>
      <c r="S462" s="692"/>
      <c r="T462" s="692"/>
    </row>
    <row r="463" ht="15.75" customHeight="1">
      <c r="A463" s="485"/>
      <c r="B463" s="486"/>
      <c r="C463" s="486"/>
      <c r="D463" s="486"/>
      <c r="E463" s="555"/>
      <c r="F463" s="261"/>
      <c r="G463" s="38"/>
      <c r="H463" s="692"/>
      <c r="I463" s="692"/>
      <c r="J463" s="692"/>
      <c r="K463" s="692"/>
      <c r="L463" s="692"/>
      <c r="M463" s="692"/>
      <c r="N463" s="692"/>
      <c r="O463" s="692"/>
      <c r="P463" s="692"/>
      <c r="Q463" s="692"/>
      <c r="R463" s="692"/>
      <c r="S463" s="692"/>
      <c r="T463" s="692"/>
    </row>
    <row r="464" ht="15.75" customHeight="1">
      <c r="A464" s="485"/>
      <c r="B464" s="486"/>
      <c r="C464" s="486"/>
      <c r="D464" s="486"/>
      <c r="E464" s="555"/>
      <c r="F464" s="261"/>
      <c r="G464" s="38"/>
      <c r="H464" s="692"/>
      <c r="I464" s="692"/>
      <c r="J464" s="692"/>
      <c r="K464" s="692"/>
      <c r="L464" s="692"/>
      <c r="M464" s="692"/>
      <c r="N464" s="692"/>
      <c r="O464" s="692"/>
      <c r="P464" s="692"/>
      <c r="Q464" s="692"/>
      <c r="R464" s="692"/>
      <c r="S464" s="692"/>
      <c r="T464" s="692"/>
    </row>
    <row r="465" ht="15.75" customHeight="1">
      <c r="A465" s="485"/>
      <c r="B465" s="486"/>
      <c r="C465" s="486"/>
      <c r="D465" s="486"/>
      <c r="E465" s="555"/>
      <c r="F465" s="261"/>
      <c r="G465" s="38"/>
      <c r="H465" s="692"/>
      <c r="I465" s="692"/>
      <c r="J465" s="692"/>
      <c r="K465" s="692"/>
      <c r="L465" s="692"/>
      <c r="M465" s="692"/>
      <c r="N465" s="692"/>
      <c r="O465" s="692"/>
      <c r="P465" s="692"/>
      <c r="Q465" s="692"/>
      <c r="R465" s="692"/>
      <c r="S465" s="692"/>
      <c r="T465" s="692"/>
    </row>
    <row r="466" ht="15.75" customHeight="1">
      <c r="A466" s="485"/>
      <c r="B466" s="486"/>
      <c r="C466" s="486"/>
      <c r="D466" s="486"/>
      <c r="E466" s="555"/>
      <c r="F466" s="261"/>
      <c r="G466" s="38"/>
      <c r="H466" s="692"/>
      <c r="I466" s="692"/>
      <c r="J466" s="692"/>
      <c r="K466" s="692"/>
      <c r="L466" s="692"/>
      <c r="M466" s="692"/>
      <c r="N466" s="692"/>
      <c r="O466" s="692"/>
      <c r="P466" s="692"/>
      <c r="Q466" s="692"/>
      <c r="R466" s="692"/>
      <c r="S466" s="692"/>
      <c r="T466" s="692"/>
    </row>
    <row r="467" ht="15.75" customHeight="1">
      <c r="A467" s="485"/>
      <c r="B467" s="486"/>
      <c r="C467" s="486"/>
      <c r="D467" s="486"/>
      <c r="E467" s="555"/>
      <c r="F467" s="261"/>
      <c r="G467" s="38"/>
      <c r="H467" s="692"/>
      <c r="I467" s="692"/>
      <c r="J467" s="692"/>
      <c r="K467" s="692"/>
      <c r="L467" s="692"/>
      <c r="M467" s="692"/>
      <c r="N467" s="692"/>
      <c r="O467" s="692"/>
      <c r="P467" s="692"/>
      <c r="Q467" s="692"/>
      <c r="R467" s="692"/>
      <c r="S467" s="692"/>
      <c r="T467" s="692"/>
    </row>
    <row r="468" ht="15.75" customHeight="1">
      <c r="A468" s="485"/>
      <c r="B468" s="486"/>
      <c r="C468" s="486"/>
      <c r="D468" s="486"/>
      <c r="E468" s="555"/>
      <c r="F468" s="261"/>
      <c r="G468" s="38"/>
      <c r="H468" s="692"/>
      <c r="I468" s="692"/>
      <c r="J468" s="692"/>
      <c r="K468" s="692"/>
      <c r="L468" s="692"/>
      <c r="M468" s="692"/>
      <c r="N468" s="692"/>
      <c r="O468" s="692"/>
      <c r="P468" s="692"/>
      <c r="Q468" s="692"/>
      <c r="R468" s="692"/>
      <c r="S468" s="692"/>
      <c r="T468" s="692"/>
    </row>
    <row r="469" ht="15.75" customHeight="1">
      <c r="A469" s="485"/>
      <c r="B469" s="486"/>
      <c r="C469" s="486"/>
      <c r="D469" s="486"/>
      <c r="E469" s="555"/>
      <c r="F469" s="261"/>
      <c r="G469" s="38"/>
      <c r="H469" s="692"/>
      <c r="I469" s="692"/>
      <c r="J469" s="692"/>
      <c r="K469" s="692"/>
      <c r="L469" s="692"/>
      <c r="M469" s="692"/>
      <c r="N469" s="692"/>
      <c r="O469" s="692"/>
      <c r="P469" s="692"/>
      <c r="Q469" s="692"/>
      <c r="R469" s="692"/>
      <c r="S469" s="692"/>
      <c r="T469" s="692"/>
    </row>
    <row r="470" ht="15.75" customHeight="1">
      <c r="A470" s="485"/>
      <c r="B470" s="486"/>
      <c r="C470" s="486"/>
      <c r="D470" s="486"/>
      <c r="E470" s="555"/>
      <c r="F470" s="261"/>
      <c r="G470" s="38"/>
      <c r="H470" s="692"/>
      <c r="I470" s="692"/>
      <c r="J470" s="692"/>
      <c r="K470" s="692"/>
      <c r="L470" s="692"/>
      <c r="M470" s="692"/>
      <c r="N470" s="692"/>
      <c r="O470" s="692"/>
      <c r="P470" s="692"/>
      <c r="Q470" s="692"/>
      <c r="R470" s="692"/>
      <c r="S470" s="692"/>
      <c r="T470" s="692"/>
    </row>
    <row r="471" ht="15.75" customHeight="1">
      <c r="A471" s="485"/>
      <c r="B471" s="486"/>
      <c r="C471" s="486"/>
      <c r="D471" s="486"/>
      <c r="E471" s="555"/>
      <c r="F471" s="261"/>
      <c r="G471" s="38"/>
      <c r="H471" s="692"/>
      <c r="I471" s="692"/>
      <c r="J471" s="692"/>
      <c r="K471" s="692"/>
      <c r="L471" s="692"/>
      <c r="M471" s="692"/>
      <c r="N471" s="692"/>
      <c r="O471" s="692"/>
      <c r="P471" s="692"/>
      <c r="Q471" s="692"/>
      <c r="R471" s="692"/>
      <c r="S471" s="692"/>
      <c r="T471" s="692"/>
    </row>
    <row r="472" ht="15.75" customHeight="1">
      <c r="A472" s="485"/>
      <c r="B472" s="486"/>
      <c r="C472" s="486"/>
      <c r="D472" s="486"/>
      <c r="E472" s="555"/>
      <c r="F472" s="261"/>
      <c r="G472" s="38"/>
      <c r="H472" s="692"/>
      <c r="I472" s="692"/>
      <c r="J472" s="692"/>
      <c r="K472" s="692"/>
      <c r="L472" s="692"/>
      <c r="M472" s="692"/>
      <c r="N472" s="692"/>
      <c r="O472" s="692"/>
      <c r="P472" s="692"/>
      <c r="Q472" s="692"/>
      <c r="R472" s="692"/>
      <c r="S472" s="692"/>
      <c r="T472" s="692"/>
    </row>
    <row r="473" ht="15.75" customHeight="1">
      <c r="A473" s="485"/>
      <c r="B473" s="486"/>
      <c r="C473" s="486"/>
      <c r="D473" s="486"/>
      <c r="E473" s="555"/>
      <c r="F473" s="261"/>
      <c r="G473" s="38"/>
      <c r="H473" s="692"/>
      <c r="I473" s="692"/>
      <c r="J473" s="692"/>
      <c r="K473" s="692"/>
      <c r="L473" s="692"/>
      <c r="M473" s="692"/>
      <c r="N473" s="692"/>
      <c r="O473" s="692"/>
      <c r="P473" s="692"/>
      <c r="Q473" s="692"/>
      <c r="R473" s="692"/>
      <c r="S473" s="692"/>
      <c r="T473" s="692"/>
    </row>
    <row r="474" ht="15.75" customHeight="1">
      <c r="A474" s="485"/>
      <c r="B474" s="486"/>
      <c r="C474" s="486"/>
      <c r="D474" s="486"/>
      <c r="E474" s="555"/>
      <c r="F474" s="261"/>
      <c r="G474" s="38"/>
      <c r="H474" s="692"/>
      <c r="I474" s="692"/>
      <c r="J474" s="692"/>
      <c r="K474" s="692"/>
      <c r="L474" s="692"/>
      <c r="M474" s="692"/>
      <c r="N474" s="692"/>
      <c r="O474" s="692"/>
      <c r="P474" s="692"/>
      <c r="Q474" s="692"/>
      <c r="R474" s="692"/>
      <c r="S474" s="692"/>
      <c r="T474" s="692"/>
    </row>
    <row r="475" ht="15.75" customHeight="1">
      <c r="A475" s="485"/>
      <c r="B475" s="486"/>
      <c r="C475" s="486"/>
      <c r="D475" s="486"/>
      <c r="E475" s="555"/>
      <c r="F475" s="261"/>
      <c r="G475" s="38"/>
      <c r="H475" s="692"/>
      <c r="I475" s="692"/>
      <c r="J475" s="692"/>
      <c r="K475" s="692"/>
      <c r="L475" s="692"/>
      <c r="M475" s="692"/>
      <c r="N475" s="692"/>
      <c r="O475" s="692"/>
      <c r="P475" s="692"/>
      <c r="Q475" s="692"/>
      <c r="R475" s="692"/>
      <c r="S475" s="692"/>
      <c r="T475" s="692"/>
    </row>
    <row r="476" ht="15.75" customHeight="1">
      <c r="A476" s="485"/>
      <c r="B476" s="486"/>
      <c r="C476" s="486"/>
      <c r="D476" s="486"/>
      <c r="E476" s="555"/>
      <c r="F476" s="261"/>
      <c r="G476" s="38"/>
      <c r="H476" s="692"/>
      <c r="I476" s="692"/>
      <c r="J476" s="692"/>
      <c r="K476" s="692"/>
      <c r="L476" s="692"/>
      <c r="M476" s="692"/>
      <c r="N476" s="692"/>
      <c r="O476" s="692"/>
      <c r="P476" s="692"/>
      <c r="Q476" s="692"/>
      <c r="R476" s="692"/>
      <c r="S476" s="692"/>
      <c r="T476" s="692"/>
    </row>
    <row r="477" ht="15.75" customHeight="1">
      <c r="A477" s="485"/>
      <c r="B477" s="486"/>
      <c r="C477" s="486"/>
      <c r="D477" s="486"/>
      <c r="E477" s="555"/>
      <c r="F477" s="261"/>
      <c r="G477" s="38"/>
      <c r="H477" s="692"/>
      <c r="I477" s="692"/>
      <c r="J477" s="692"/>
      <c r="K477" s="692"/>
      <c r="L477" s="692"/>
      <c r="M477" s="692"/>
      <c r="N477" s="692"/>
      <c r="O477" s="692"/>
      <c r="P477" s="692"/>
      <c r="Q477" s="692"/>
      <c r="R477" s="692"/>
      <c r="S477" s="692"/>
      <c r="T477" s="692"/>
    </row>
    <row r="478" ht="15.75" customHeight="1">
      <c r="A478" s="485"/>
      <c r="B478" s="486"/>
      <c r="C478" s="486"/>
      <c r="D478" s="486"/>
      <c r="E478" s="555"/>
      <c r="F478" s="261"/>
      <c r="G478" s="38"/>
      <c r="H478" s="692"/>
      <c r="I478" s="692"/>
      <c r="J478" s="692"/>
      <c r="K478" s="692"/>
      <c r="L478" s="692"/>
      <c r="M478" s="692"/>
      <c r="N478" s="692"/>
      <c r="O478" s="692"/>
      <c r="P478" s="692"/>
      <c r="Q478" s="692"/>
      <c r="R478" s="692"/>
      <c r="S478" s="692"/>
      <c r="T478" s="692"/>
    </row>
    <row r="479" ht="15.75" customHeight="1">
      <c r="A479" s="485"/>
      <c r="B479" s="486"/>
      <c r="C479" s="486"/>
      <c r="D479" s="486"/>
      <c r="E479" s="555"/>
      <c r="F479" s="261"/>
      <c r="G479" s="38"/>
      <c r="H479" s="692"/>
      <c r="I479" s="692"/>
      <c r="J479" s="692"/>
      <c r="K479" s="692"/>
      <c r="L479" s="692"/>
      <c r="M479" s="692"/>
      <c r="N479" s="692"/>
      <c r="O479" s="692"/>
      <c r="P479" s="692"/>
      <c r="Q479" s="692"/>
      <c r="R479" s="692"/>
      <c r="S479" s="692"/>
      <c r="T479" s="692"/>
    </row>
    <row r="480" ht="15.75" customHeight="1">
      <c r="A480" s="485"/>
      <c r="B480" s="486"/>
      <c r="C480" s="486"/>
      <c r="D480" s="486"/>
      <c r="E480" s="555"/>
      <c r="F480" s="261"/>
      <c r="G480" s="38"/>
      <c r="H480" s="692"/>
      <c r="I480" s="692"/>
      <c r="J480" s="692"/>
      <c r="K480" s="692"/>
      <c r="L480" s="692"/>
      <c r="M480" s="692"/>
      <c r="N480" s="692"/>
      <c r="O480" s="692"/>
      <c r="P480" s="692"/>
      <c r="Q480" s="692"/>
      <c r="R480" s="692"/>
      <c r="S480" s="692"/>
      <c r="T480" s="692"/>
    </row>
    <row r="481" ht="15.75" customHeight="1">
      <c r="A481" s="485"/>
      <c r="B481" s="486"/>
      <c r="C481" s="486"/>
      <c r="D481" s="486"/>
      <c r="E481" s="555"/>
      <c r="F481" s="261"/>
      <c r="G481" s="38"/>
      <c r="H481" s="692"/>
      <c r="I481" s="692"/>
      <c r="J481" s="692"/>
      <c r="K481" s="692"/>
      <c r="L481" s="692"/>
      <c r="M481" s="692"/>
      <c r="N481" s="692"/>
      <c r="O481" s="692"/>
      <c r="P481" s="692"/>
      <c r="Q481" s="692"/>
      <c r="R481" s="692"/>
      <c r="S481" s="692"/>
      <c r="T481" s="692"/>
    </row>
    <row r="482" ht="15.75" customHeight="1">
      <c r="A482" s="485"/>
      <c r="B482" s="486"/>
      <c r="C482" s="486"/>
      <c r="D482" s="486"/>
      <c r="E482" s="555"/>
      <c r="F482" s="261"/>
      <c r="G482" s="38"/>
      <c r="H482" s="692"/>
      <c r="I482" s="692"/>
      <c r="J482" s="692"/>
      <c r="K482" s="692"/>
      <c r="L482" s="692"/>
      <c r="M482" s="692"/>
      <c r="N482" s="692"/>
      <c r="O482" s="692"/>
      <c r="P482" s="692"/>
      <c r="Q482" s="692"/>
      <c r="R482" s="692"/>
      <c r="S482" s="692"/>
      <c r="T482" s="692"/>
    </row>
    <row r="483" ht="15.75" customHeight="1">
      <c r="A483" s="485"/>
      <c r="B483" s="486"/>
      <c r="C483" s="486"/>
      <c r="D483" s="486"/>
      <c r="E483" s="555"/>
      <c r="F483" s="261"/>
      <c r="G483" s="38"/>
      <c r="H483" s="692"/>
      <c r="I483" s="692"/>
      <c r="J483" s="692"/>
      <c r="K483" s="692"/>
      <c r="L483" s="692"/>
      <c r="M483" s="692"/>
      <c r="N483" s="692"/>
      <c r="O483" s="692"/>
      <c r="P483" s="692"/>
      <c r="Q483" s="692"/>
      <c r="R483" s="692"/>
      <c r="S483" s="692"/>
      <c r="T483" s="692"/>
    </row>
    <row r="484" ht="15.75" customHeight="1">
      <c r="A484" s="485"/>
      <c r="B484" s="486"/>
      <c r="C484" s="486"/>
      <c r="D484" s="486"/>
      <c r="E484" s="555"/>
      <c r="F484" s="261"/>
      <c r="G484" s="38"/>
      <c r="H484" s="692"/>
      <c r="I484" s="692"/>
      <c r="J484" s="692"/>
      <c r="K484" s="692"/>
      <c r="L484" s="692"/>
      <c r="M484" s="692"/>
      <c r="N484" s="692"/>
      <c r="O484" s="692"/>
      <c r="P484" s="692"/>
      <c r="Q484" s="692"/>
      <c r="R484" s="692"/>
      <c r="S484" s="692"/>
      <c r="T484" s="692"/>
    </row>
    <row r="485" ht="15.75" customHeight="1">
      <c r="A485" s="485"/>
      <c r="B485" s="486"/>
      <c r="C485" s="486"/>
      <c r="D485" s="486"/>
      <c r="E485" s="555"/>
      <c r="F485" s="261"/>
      <c r="G485" s="38"/>
      <c r="H485" s="692"/>
      <c r="I485" s="692"/>
      <c r="J485" s="692"/>
      <c r="K485" s="692"/>
      <c r="L485" s="692"/>
      <c r="M485" s="692"/>
      <c r="N485" s="692"/>
      <c r="O485" s="692"/>
      <c r="P485" s="692"/>
      <c r="Q485" s="692"/>
      <c r="R485" s="692"/>
      <c r="S485" s="692"/>
      <c r="T485" s="692"/>
    </row>
    <row r="486" ht="15.75" customHeight="1">
      <c r="A486" s="485"/>
      <c r="B486" s="486"/>
      <c r="C486" s="486"/>
      <c r="D486" s="486"/>
      <c r="E486" s="555"/>
      <c r="F486" s="261"/>
      <c r="G486" s="38"/>
      <c r="H486" s="692"/>
      <c r="I486" s="692"/>
      <c r="J486" s="692"/>
      <c r="K486" s="692"/>
      <c r="L486" s="692"/>
      <c r="M486" s="692"/>
      <c r="N486" s="692"/>
      <c r="O486" s="692"/>
      <c r="P486" s="692"/>
      <c r="Q486" s="692"/>
      <c r="R486" s="692"/>
      <c r="S486" s="692"/>
      <c r="T486" s="692"/>
    </row>
    <row r="487" ht="15.75" customHeight="1">
      <c r="A487" s="485"/>
      <c r="B487" s="486"/>
      <c r="C487" s="486"/>
      <c r="D487" s="486"/>
      <c r="E487" s="555"/>
      <c r="F487" s="261"/>
      <c r="G487" s="38"/>
      <c r="H487" s="692"/>
      <c r="I487" s="692"/>
      <c r="J487" s="692"/>
      <c r="K487" s="692"/>
      <c r="L487" s="692"/>
      <c r="M487" s="692"/>
      <c r="N487" s="692"/>
      <c r="O487" s="692"/>
      <c r="P487" s="692"/>
      <c r="Q487" s="692"/>
      <c r="R487" s="692"/>
      <c r="S487" s="692"/>
      <c r="T487" s="692"/>
    </row>
    <row r="488" ht="15.75" customHeight="1">
      <c r="A488" s="485"/>
      <c r="B488" s="486"/>
      <c r="C488" s="486"/>
      <c r="D488" s="486"/>
      <c r="E488" s="555"/>
      <c r="F488" s="261"/>
      <c r="G488" s="38"/>
      <c r="H488" s="692"/>
      <c r="I488" s="692"/>
      <c r="J488" s="692"/>
      <c r="K488" s="692"/>
      <c r="L488" s="692"/>
      <c r="M488" s="692"/>
      <c r="N488" s="692"/>
      <c r="O488" s="692"/>
      <c r="P488" s="692"/>
      <c r="Q488" s="692"/>
      <c r="R488" s="692"/>
      <c r="S488" s="692"/>
      <c r="T488" s="692"/>
    </row>
    <row r="489" ht="15.75" customHeight="1">
      <c r="A489" s="485"/>
      <c r="B489" s="486"/>
      <c r="C489" s="486"/>
      <c r="D489" s="486"/>
      <c r="E489" s="555"/>
      <c r="F489" s="261"/>
      <c r="G489" s="38"/>
      <c r="H489" s="692"/>
      <c r="I489" s="692"/>
      <c r="J489" s="692"/>
      <c r="K489" s="692"/>
      <c r="L489" s="692"/>
      <c r="M489" s="692"/>
      <c r="N489" s="692"/>
      <c r="O489" s="692"/>
      <c r="P489" s="692"/>
      <c r="Q489" s="692"/>
      <c r="R489" s="692"/>
      <c r="S489" s="692"/>
      <c r="T489" s="692"/>
    </row>
    <row r="490" ht="15.75" customHeight="1">
      <c r="A490" s="485"/>
      <c r="B490" s="486"/>
      <c r="C490" s="486"/>
      <c r="D490" s="486"/>
      <c r="E490" s="555"/>
      <c r="F490" s="261"/>
      <c r="G490" s="38"/>
      <c r="H490" s="692"/>
      <c r="I490" s="692"/>
      <c r="J490" s="692"/>
      <c r="K490" s="692"/>
      <c r="L490" s="692"/>
      <c r="M490" s="692"/>
      <c r="N490" s="692"/>
      <c r="O490" s="692"/>
      <c r="P490" s="692"/>
      <c r="Q490" s="692"/>
      <c r="R490" s="692"/>
      <c r="S490" s="692"/>
      <c r="T490" s="692"/>
    </row>
    <row r="491" ht="15.75" customHeight="1">
      <c r="A491" s="485"/>
      <c r="B491" s="486"/>
      <c r="C491" s="486"/>
      <c r="D491" s="486"/>
      <c r="E491" s="555"/>
      <c r="F491" s="261"/>
      <c r="G491" s="38"/>
      <c r="H491" s="692"/>
      <c r="I491" s="692"/>
      <c r="J491" s="692"/>
      <c r="K491" s="692"/>
      <c r="L491" s="692"/>
      <c r="M491" s="692"/>
      <c r="N491" s="692"/>
      <c r="O491" s="692"/>
      <c r="P491" s="692"/>
      <c r="Q491" s="692"/>
      <c r="R491" s="692"/>
      <c r="S491" s="692"/>
      <c r="T491" s="692"/>
    </row>
    <row r="492" ht="15.75" customHeight="1">
      <c r="A492" s="485"/>
      <c r="B492" s="486"/>
      <c r="C492" s="486"/>
      <c r="D492" s="486"/>
      <c r="E492" s="555"/>
      <c r="F492" s="261"/>
      <c r="G492" s="38"/>
      <c r="H492" s="692"/>
      <c r="I492" s="692"/>
      <c r="J492" s="692"/>
      <c r="K492" s="692"/>
      <c r="L492" s="692"/>
      <c r="M492" s="692"/>
      <c r="N492" s="692"/>
      <c r="O492" s="692"/>
      <c r="P492" s="692"/>
      <c r="Q492" s="692"/>
      <c r="R492" s="692"/>
      <c r="S492" s="692"/>
      <c r="T492" s="692"/>
    </row>
    <row r="493" ht="15.75" customHeight="1">
      <c r="A493" s="485"/>
      <c r="B493" s="486"/>
      <c r="C493" s="486"/>
      <c r="D493" s="486"/>
      <c r="E493" s="555"/>
      <c r="F493" s="261"/>
      <c r="G493" s="38"/>
      <c r="H493" s="692"/>
      <c r="I493" s="692"/>
      <c r="J493" s="692"/>
      <c r="K493" s="692"/>
      <c r="L493" s="692"/>
      <c r="M493" s="692"/>
      <c r="N493" s="692"/>
      <c r="O493" s="692"/>
      <c r="P493" s="692"/>
      <c r="Q493" s="692"/>
      <c r="R493" s="692"/>
      <c r="S493" s="692"/>
      <c r="T493" s="692"/>
    </row>
    <row r="494" ht="15.75" customHeight="1">
      <c r="A494" s="485"/>
      <c r="B494" s="486"/>
      <c r="C494" s="486"/>
      <c r="D494" s="486"/>
      <c r="E494" s="555"/>
      <c r="F494" s="261"/>
      <c r="G494" s="38"/>
      <c r="H494" s="692"/>
      <c r="I494" s="692"/>
      <c r="J494" s="692"/>
      <c r="K494" s="692"/>
      <c r="L494" s="692"/>
      <c r="M494" s="692"/>
      <c r="N494" s="692"/>
      <c r="O494" s="692"/>
      <c r="P494" s="692"/>
      <c r="Q494" s="692"/>
      <c r="R494" s="692"/>
      <c r="S494" s="692"/>
      <c r="T494" s="692"/>
    </row>
    <row r="495" ht="15.75" customHeight="1">
      <c r="A495" s="485"/>
      <c r="B495" s="486"/>
      <c r="C495" s="486"/>
      <c r="D495" s="486"/>
      <c r="E495" s="555"/>
      <c r="F495" s="261"/>
      <c r="G495" s="38"/>
      <c r="H495" s="692"/>
      <c r="I495" s="692"/>
      <c r="J495" s="692"/>
      <c r="K495" s="692"/>
      <c r="L495" s="692"/>
      <c r="M495" s="692"/>
      <c r="N495" s="692"/>
      <c r="O495" s="692"/>
      <c r="P495" s="692"/>
      <c r="Q495" s="692"/>
      <c r="R495" s="692"/>
      <c r="S495" s="692"/>
      <c r="T495" s="692"/>
    </row>
    <row r="496" ht="15.75" customHeight="1">
      <c r="A496" s="485"/>
      <c r="B496" s="486"/>
      <c r="C496" s="486"/>
      <c r="D496" s="486"/>
      <c r="E496" s="555"/>
      <c r="F496" s="261"/>
      <c r="G496" s="38"/>
      <c r="H496" s="692"/>
      <c r="I496" s="692"/>
      <c r="J496" s="692"/>
      <c r="K496" s="692"/>
      <c r="L496" s="692"/>
      <c r="M496" s="692"/>
      <c r="N496" s="692"/>
      <c r="O496" s="692"/>
      <c r="P496" s="692"/>
      <c r="Q496" s="692"/>
      <c r="R496" s="692"/>
      <c r="S496" s="692"/>
      <c r="T496" s="692"/>
    </row>
    <row r="497" ht="15.75" customHeight="1">
      <c r="A497" s="485"/>
      <c r="B497" s="486"/>
      <c r="C497" s="486"/>
      <c r="D497" s="486"/>
      <c r="E497" s="555"/>
      <c r="F497" s="261"/>
      <c r="G497" s="38"/>
      <c r="H497" s="692"/>
      <c r="I497" s="692"/>
      <c r="J497" s="692"/>
      <c r="K497" s="692"/>
      <c r="L497" s="692"/>
      <c r="M497" s="692"/>
      <c r="N497" s="692"/>
      <c r="O497" s="692"/>
      <c r="P497" s="692"/>
      <c r="Q497" s="692"/>
      <c r="R497" s="692"/>
      <c r="S497" s="692"/>
      <c r="T497" s="692"/>
    </row>
    <row r="498" ht="15.75" customHeight="1">
      <c r="A498" s="485"/>
      <c r="B498" s="486"/>
      <c r="C498" s="486"/>
      <c r="D498" s="486"/>
      <c r="E498" s="555"/>
      <c r="F498" s="261"/>
      <c r="G498" s="38"/>
      <c r="H498" s="692"/>
      <c r="I498" s="692"/>
      <c r="J498" s="692"/>
      <c r="K498" s="692"/>
      <c r="L498" s="692"/>
      <c r="M498" s="692"/>
      <c r="N498" s="692"/>
      <c r="O498" s="692"/>
      <c r="P498" s="692"/>
      <c r="Q498" s="692"/>
      <c r="R498" s="692"/>
      <c r="S498" s="692"/>
      <c r="T498" s="692"/>
    </row>
    <row r="499" ht="15.75" customHeight="1">
      <c r="A499" s="485"/>
      <c r="B499" s="486"/>
      <c r="C499" s="486"/>
      <c r="D499" s="486"/>
      <c r="E499" s="555"/>
      <c r="F499" s="261"/>
      <c r="G499" s="38"/>
      <c r="H499" s="692"/>
      <c r="I499" s="692"/>
      <c r="J499" s="692"/>
      <c r="K499" s="692"/>
      <c r="L499" s="692"/>
      <c r="M499" s="692"/>
      <c r="N499" s="692"/>
      <c r="O499" s="692"/>
      <c r="P499" s="692"/>
      <c r="Q499" s="692"/>
      <c r="R499" s="692"/>
      <c r="S499" s="692"/>
      <c r="T499" s="692"/>
    </row>
    <row r="500" ht="15.75" customHeight="1">
      <c r="A500" s="485"/>
      <c r="B500" s="486"/>
      <c r="C500" s="486"/>
      <c r="D500" s="486"/>
      <c r="E500" s="555"/>
      <c r="F500" s="261"/>
      <c r="G500" s="38"/>
      <c r="H500" s="692"/>
      <c r="I500" s="692"/>
      <c r="J500" s="692"/>
      <c r="K500" s="692"/>
      <c r="L500" s="692"/>
      <c r="M500" s="692"/>
      <c r="N500" s="692"/>
      <c r="O500" s="692"/>
      <c r="P500" s="692"/>
      <c r="Q500" s="692"/>
      <c r="R500" s="692"/>
      <c r="S500" s="692"/>
      <c r="T500" s="692"/>
    </row>
    <row r="501" ht="15.75" customHeight="1">
      <c r="A501" s="485"/>
      <c r="B501" s="486"/>
      <c r="C501" s="486"/>
      <c r="D501" s="486"/>
      <c r="E501" s="555"/>
      <c r="F501" s="261"/>
      <c r="G501" s="38"/>
      <c r="H501" s="692"/>
      <c r="I501" s="692"/>
      <c r="J501" s="692"/>
      <c r="K501" s="692"/>
      <c r="L501" s="692"/>
      <c r="M501" s="692"/>
      <c r="N501" s="692"/>
      <c r="O501" s="692"/>
      <c r="P501" s="692"/>
      <c r="Q501" s="692"/>
      <c r="R501" s="692"/>
      <c r="S501" s="692"/>
      <c r="T501" s="692"/>
    </row>
    <row r="502" ht="15.75" customHeight="1">
      <c r="A502" s="485"/>
      <c r="B502" s="486"/>
      <c r="C502" s="486"/>
      <c r="D502" s="486"/>
      <c r="E502" s="555"/>
      <c r="F502" s="261"/>
      <c r="G502" s="38"/>
      <c r="H502" s="692"/>
      <c r="I502" s="692"/>
      <c r="J502" s="692"/>
      <c r="K502" s="692"/>
      <c r="L502" s="692"/>
      <c r="M502" s="692"/>
      <c r="N502" s="692"/>
      <c r="O502" s="692"/>
      <c r="P502" s="692"/>
      <c r="Q502" s="692"/>
      <c r="R502" s="692"/>
      <c r="S502" s="692"/>
      <c r="T502" s="692"/>
    </row>
    <row r="503" ht="15.75" customHeight="1">
      <c r="A503" s="485"/>
      <c r="B503" s="486"/>
      <c r="C503" s="486"/>
      <c r="D503" s="486"/>
      <c r="E503" s="555"/>
      <c r="F503" s="261"/>
      <c r="G503" s="38"/>
      <c r="H503" s="692"/>
      <c r="I503" s="692"/>
      <c r="J503" s="692"/>
      <c r="K503" s="692"/>
      <c r="L503" s="692"/>
      <c r="M503" s="692"/>
      <c r="N503" s="692"/>
      <c r="O503" s="692"/>
      <c r="P503" s="692"/>
      <c r="Q503" s="692"/>
      <c r="R503" s="692"/>
      <c r="S503" s="692"/>
      <c r="T503" s="692"/>
    </row>
    <row r="504" ht="15.75" customHeight="1">
      <c r="A504" s="485"/>
      <c r="B504" s="486"/>
      <c r="C504" s="486"/>
      <c r="D504" s="486"/>
      <c r="E504" s="555"/>
      <c r="F504" s="261"/>
      <c r="G504" s="38"/>
      <c r="H504" s="692"/>
      <c r="I504" s="692"/>
      <c r="J504" s="692"/>
      <c r="K504" s="692"/>
      <c r="L504" s="692"/>
      <c r="M504" s="692"/>
      <c r="N504" s="692"/>
      <c r="O504" s="692"/>
      <c r="P504" s="692"/>
      <c r="Q504" s="692"/>
      <c r="R504" s="692"/>
      <c r="S504" s="692"/>
      <c r="T504" s="692"/>
    </row>
    <row r="505" ht="15.75" customHeight="1">
      <c r="A505" s="485"/>
      <c r="B505" s="486"/>
      <c r="C505" s="486"/>
      <c r="D505" s="486"/>
      <c r="E505" s="555"/>
      <c r="F505" s="261"/>
      <c r="G505" s="38"/>
      <c r="H505" s="692"/>
      <c r="I505" s="692"/>
      <c r="J505" s="692"/>
      <c r="K505" s="692"/>
      <c r="L505" s="692"/>
      <c r="M505" s="692"/>
      <c r="N505" s="692"/>
      <c r="O505" s="692"/>
      <c r="P505" s="692"/>
      <c r="Q505" s="692"/>
      <c r="R505" s="692"/>
      <c r="S505" s="692"/>
      <c r="T505" s="692"/>
    </row>
    <row r="506" ht="15.75" customHeight="1">
      <c r="A506" s="485"/>
      <c r="B506" s="486"/>
      <c r="C506" s="486"/>
      <c r="D506" s="486"/>
      <c r="E506" s="555"/>
      <c r="F506" s="261"/>
      <c r="G506" s="38"/>
      <c r="H506" s="692"/>
      <c r="I506" s="692"/>
      <c r="J506" s="692"/>
      <c r="K506" s="692"/>
      <c r="L506" s="692"/>
      <c r="M506" s="692"/>
      <c r="N506" s="692"/>
      <c r="O506" s="692"/>
      <c r="P506" s="692"/>
      <c r="Q506" s="692"/>
      <c r="R506" s="692"/>
      <c r="S506" s="692"/>
      <c r="T506" s="692"/>
    </row>
    <row r="507" ht="15.75" customHeight="1">
      <c r="A507" s="485"/>
      <c r="B507" s="486"/>
      <c r="C507" s="486"/>
      <c r="D507" s="486"/>
      <c r="E507" s="555"/>
      <c r="F507" s="261"/>
      <c r="G507" s="38"/>
      <c r="H507" s="692"/>
      <c r="I507" s="692"/>
      <c r="J507" s="692"/>
      <c r="K507" s="692"/>
      <c r="L507" s="692"/>
      <c r="M507" s="692"/>
      <c r="N507" s="692"/>
      <c r="O507" s="692"/>
      <c r="P507" s="692"/>
      <c r="Q507" s="692"/>
      <c r="R507" s="692"/>
      <c r="S507" s="692"/>
      <c r="T507" s="692"/>
    </row>
    <row r="508" ht="15.75" customHeight="1">
      <c r="A508" s="485"/>
      <c r="B508" s="486"/>
      <c r="C508" s="486"/>
      <c r="D508" s="486"/>
      <c r="E508" s="555"/>
      <c r="F508" s="261"/>
      <c r="G508" s="38"/>
      <c r="H508" s="692"/>
      <c r="I508" s="692"/>
      <c r="J508" s="692"/>
      <c r="K508" s="692"/>
      <c r="L508" s="692"/>
      <c r="M508" s="692"/>
      <c r="N508" s="692"/>
      <c r="O508" s="692"/>
      <c r="P508" s="692"/>
      <c r="Q508" s="692"/>
      <c r="R508" s="692"/>
      <c r="S508" s="692"/>
      <c r="T508" s="692"/>
    </row>
    <row r="509" ht="15.75" customHeight="1">
      <c r="A509" s="485"/>
      <c r="B509" s="486"/>
      <c r="C509" s="486"/>
      <c r="D509" s="486"/>
      <c r="E509" s="555"/>
      <c r="F509" s="261"/>
      <c r="G509" s="38"/>
      <c r="H509" s="692"/>
      <c r="I509" s="692"/>
      <c r="J509" s="692"/>
      <c r="K509" s="692"/>
      <c r="L509" s="692"/>
      <c r="M509" s="692"/>
      <c r="N509" s="692"/>
      <c r="O509" s="692"/>
      <c r="P509" s="692"/>
      <c r="Q509" s="692"/>
      <c r="R509" s="692"/>
      <c r="S509" s="692"/>
      <c r="T509" s="692"/>
    </row>
    <row r="510" ht="15.75" customHeight="1">
      <c r="A510" s="485"/>
      <c r="B510" s="486"/>
      <c r="C510" s="486"/>
      <c r="D510" s="486"/>
      <c r="E510" s="555"/>
      <c r="F510" s="261"/>
      <c r="G510" s="38"/>
      <c r="H510" s="692"/>
      <c r="I510" s="692"/>
      <c r="J510" s="692"/>
      <c r="K510" s="692"/>
      <c r="L510" s="692"/>
      <c r="M510" s="692"/>
      <c r="N510" s="692"/>
      <c r="O510" s="692"/>
      <c r="P510" s="692"/>
      <c r="Q510" s="692"/>
      <c r="R510" s="692"/>
      <c r="S510" s="692"/>
      <c r="T510" s="692"/>
    </row>
    <row r="511" ht="15.75" customHeight="1">
      <c r="A511" s="485"/>
      <c r="B511" s="486"/>
      <c r="C511" s="486"/>
      <c r="D511" s="486"/>
      <c r="E511" s="555"/>
      <c r="F511" s="261"/>
      <c r="G511" s="38"/>
      <c r="H511" s="692"/>
      <c r="I511" s="692"/>
      <c r="J511" s="692"/>
      <c r="K511" s="692"/>
      <c r="L511" s="692"/>
      <c r="M511" s="692"/>
      <c r="N511" s="692"/>
      <c r="O511" s="692"/>
      <c r="P511" s="692"/>
      <c r="Q511" s="692"/>
      <c r="R511" s="692"/>
      <c r="S511" s="692"/>
      <c r="T511" s="692"/>
    </row>
    <row r="512" ht="15.75" customHeight="1">
      <c r="A512" s="485"/>
      <c r="B512" s="486"/>
      <c r="C512" s="486"/>
      <c r="D512" s="486"/>
      <c r="E512" s="555"/>
      <c r="F512" s="261"/>
      <c r="G512" s="38"/>
      <c r="H512" s="692"/>
      <c r="I512" s="692"/>
      <c r="J512" s="692"/>
      <c r="K512" s="692"/>
      <c r="L512" s="692"/>
      <c r="M512" s="692"/>
      <c r="N512" s="692"/>
      <c r="O512" s="692"/>
      <c r="P512" s="692"/>
      <c r="Q512" s="692"/>
      <c r="R512" s="692"/>
      <c r="S512" s="692"/>
      <c r="T512" s="692"/>
    </row>
    <row r="513" ht="15.75" customHeight="1">
      <c r="A513" s="485"/>
      <c r="B513" s="486"/>
      <c r="C513" s="486"/>
      <c r="D513" s="486"/>
      <c r="E513" s="555"/>
      <c r="F513" s="261"/>
      <c r="G513" s="38"/>
      <c r="H513" s="692"/>
      <c r="I513" s="692"/>
      <c r="J513" s="692"/>
      <c r="K513" s="692"/>
      <c r="L513" s="692"/>
      <c r="M513" s="692"/>
      <c r="N513" s="692"/>
      <c r="O513" s="692"/>
      <c r="P513" s="692"/>
      <c r="Q513" s="692"/>
      <c r="R513" s="692"/>
      <c r="S513" s="692"/>
      <c r="T513" s="692"/>
    </row>
    <row r="514" ht="15.75" customHeight="1">
      <c r="A514" s="485"/>
      <c r="B514" s="486"/>
      <c r="C514" s="486"/>
      <c r="D514" s="486"/>
      <c r="E514" s="555"/>
      <c r="F514" s="261"/>
      <c r="G514" s="38"/>
      <c r="H514" s="692"/>
      <c r="I514" s="692"/>
      <c r="J514" s="692"/>
      <c r="K514" s="692"/>
      <c r="L514" s="692"/>
      <c r="M514" s="692"/>
      <c r="N514" s="692"/>
      <c r="O514" s="692"/>
      <c r="P514" s="692"/>
      <c r="Q514" s="692"/>
      <c r="R514" s="692"/>
      <c r="S514" s="692"/>
      <c r="T514" s="692"/>
    </row>
    <row r="515" ht="15.75" customHeight="1">
      <c r="A515" s="485"/>
      <c r="B515" s="486"/>
      <c r="C515" s="486"/>
      <c r="D515" s="486"/>
      <c r="E515" s="555"/>
      <c r="F515" s="261"/>
      <c r="G515" s="38"/>
      <c r="H515" s="692"/>
      <c r="I515" s="692"/>
      <c r="J515" s="692"/>
      <c r="K515" s="692"/>
      <c r="L515" s="692"/>
      <c r="M515" s="692"/>
      <c r="N515" s="692"/>
      <c r="O515" s="692"/>
      <c r="P515" s="692"/>
      <c r="Q515" s="692"/>
      <c r="R515" s="692"/>
      <c r="S515" s="692"/>
      <c r="T515" s="692"/>
    </row>
    <row r="516" ht="15.75" customHeight="1">
      <c r="A516" s="485"/>
      <c r="B516" s="486"/>
      <c r="C516" s="486"/>
      <c r="D516" s="486"/>
      <c r="E516" s="555"/>
      <c r="F516" s="261"/>
      <c r="G516" s="38"/>
      <c r="H516" s="692"/>
      <c r="I516" s="692"/>
      <c r="J516" s="692"/>
      <c r="K516" s="692"/>
      <c r="L516" s="692"/>
      <c r="M516" s="692"/>
      <c r="N516" s="692"/>
      <c r="O516" s="692"/>
      <c r="P516" s="692"/>
      <c r="Q516" s="692"/>
      <c r="R516" s="692"/>
      <c r="S516" s="692"/>
      <c r="T516" s="692"/>
    </row>
    <row r="517" ht="15.75" customHeight="1">
      <c r="A517" s="485"/>
      <c r="B517" s="486"/>
      <c r="C517" s="486"/>
      <c r="D517" s="486"/>
      <c r="E517" s="555"/>
      <c r="F517" s="261"/>
      <c r="G517" s="38"/>
      <c r="H517" s="692"/>
      <c r="I517" s="692"/>
      <c r="J517" s="692"/>
      <c r="K517" s="692"/>
      <c r="L517" s="692"/>
      <c r="M517" s="692"/>
      <c r="N517" s="692"/>
      <c r="O517" s="692"/>
      <c r="P517" s="692"/>
      <c r="Q517" s="692"/>
      <c r="R517" s="692"/>
      <c r="S517" s="692"/>
      <c r="T517" s="692"/>
    </row>
    <row r="518" ht="15.75" customHeight="1">
      <c r="A518" s="485"/>
      <c r="B518" s="486"/>
      <c r="C518" s="486"/>
      <c r="D518" s="486"/>
      <c r="E518" s="555"/>
      <c r="F518" s="261"/>
      <c r="G518" s="38"/>
      <c r="H518" s="692"/>
      <c r="I518" s="692"/>
      <c r="J518" s="692"/>
      <c r="K518" s="692"/>
      <c r="L518" s="692"/>
      <c r="M518" s="692"/>
      <c r="N518" s="692"/>
      <c r="O518" s="692"/>
      <c r="P518" s="692"/>
      <c r="Q518" s="692"/>
      <c r="R518" s="692"/>
      <c r="S518" s="692"/>
      <c r="T518" s="692"/>
    </row>
    <row r="519" ht="15.75" customHeight="1">
      <c r="A519" s="485"/>
      <c r="B519" s="486"/>
      <c r="C519" s="486"/>
      <c r="D519" s="486"/>
      <c r="E519" s="555"/>
      <c r="F519" s="261"/>
      <c r="G519" s="38"/>
      <c r="H519" s="692"/>
      <c r="I519" s="692"/>
      <c r="J519" s="692"/>
      <c r="K519" s="692"/>
      <c r="L519" s="692"/>
      <c r="M519" s="692"/>
      <c r="N519" s="692"/>
      <c r="O519" s="692"/>
      <c r="P519" s="692"/>
      <c r="Q519" s="692"/>
      <c r="R519" s="692"/>
      <c r="S519" s="692"/>
      <c r="T519" s="692"/>
    </row>
    <row r="520" ht="15.75" customHeight="1">
      <c r="A520" s="485"/>
      <c r="B520" s="486"/>
      <c r="C520" s="486"/>
      <c r="D520" s="486"/>
      <c r="E520" s="555"/>
      <c r="F520" s="261"/>
      <c r="G520" s="38"/>
      <c r="H520" s="692"/>
      <c r="I520" s="692"/>
      <c r="J520" s="692"/>
      <c r="K520" s="692"/>
      <c r="L520" s="692"/>
      <c r="M520" s="692"/>
      <c r="N520" s="692"/>
      <c r="O520" s="692"/>
      <c r="P520" s="692"/>
      <c r="Q520" s="692"/>
      <c r="R520" s="692"/>
      <c r="S520" s="692"/>
      <c r="T520" s="692"/>
    </row>
    <row r="521" ht="15.75" customHeight="1">
      <c r="A521" s="485"/>
      <c r="B521" s="486"/>
      <c r="C521" s="486"/>
      <c r="D521" s="486"/>
      <c r="E521" s="555"/>
      <c r="F521" s="261"/>
      <c r="G521" s="38"/>
      <c r="H521" s="692"/>
      <c r="I521" s="692"/>
      <c r="J521" s="692"/>
      <c r="K521" s="692"/>
      <c r="L521" s="692"/>
      <c r="M521" s="692"/>
      <c r="N521" s="692"/>
      <c r="O521" s="692"/>
      <c r="P521" s="692"/>
      <c r="Q521" s="692"/>
      <c r="R521" s="692"/>
      <c r="S521" s="692"/>
      <c r="T521" s="692"/>
    </row>
    <row r="522" ht="15.75" customHeight="1">
      <c r="A522" s="485"/>
      <c r="B522" s="486"/>
      <c r="C522" s="486"/>
      <c r="D522" s="486"/>
      <c r="E522" s="555"/>
      <c r="F522" s="261"/>
      <c r="G522" s="38"/>
      <c r="H522" s="692"/>
      <c r="I522" s="692"/>
      <c r="J522" s="692"/>
      <c r="K522" s="692"/>
      <c r="L522" s="692"/>
      <c r="M522" s="692"/>
      <c r="N522" s="692"/>
      <c r="O522" s="692"/>
      <c r="P522" s="692"/>
      <c r="Q522" s="692"/>
      <c r="R522" s="692"/>
      <c r="S522" s="692"/>
      <c r="T522" s="692"/>
    </row>
    <row r="523" ht="15.75" customHeight="1">
      <c r="A523" s="485"/>
      <c r="B523" s="486"/>
      <c r="C523" s="486"/>
      <c r="D523" s="486"/>
      <c r="E523" s="555"/>
      <c r="F523" s="261"/>
      <c r="G523" s="38"/>
      <c r="H523" s="692"/>
      <c r="I523" s="692"/>
      <c r="J523" s="692"/>
      <c r="K523" s="692"/>
      <c r="L523" s="692"/>
      <c r="M523" s="692"/>
      <c r="N523" s="692"/>
      <c r="O523" s="692"/>
      <c r="P523" s="692"/>
      <c r="Q523" s="692"/>
      <c r="R523" s="692"/>
      <c r="S523" s="692"/>
      <c r="T523" s="692"/>
    </row>
    <row r="524" ht="15.75" customHeight="1">
      <c r="A524" s="485"/>
      <c r="B524" s="486"/>
      <c r="C524" s="486"/>
      <c r="D524" s="486"/>
      <c r="E524" s="555"/>
      <c r="F524" s="261"/>
      <c r="G524" s="38"/>
      <c r="H524" s="692"/>
      <c r="I524" s="692"/>
      <c r="J524" s="692"/>
      <c r="K524" s="692"/>
      <c r="L524" s="692"/>
      <c r="M524" s="692"/>
      <c r="N524" s="692"/>
      <c r="O524" s="692"/>
      <c r="P524" s="692"/>
      <c r="Q524" s="692"/>
      <c r="R524" s="692"/>
      <c r="S524" s="692"/>
      <c r="T524" s="692"/>
    </row>
    <row r="525" ht="15.75" customHeight="1">
      <c r="A525" s="485"/>
      <c r="B525" s="486"/>
      <c r="C525" s="486"/>
      <c r="D525" s="486"/>
      <c r="E525" s="555"/>
      <c r="F525" s="261"/>
      <c r="G525" s="38"/>
      <c r="H525" s="692"/>
      <c r="I525" s="692"/>
      <c r="J525" s="692"/>
      <c r="K525" s="692"/>
      <c r="L525" s="692"/>
      <c r="M525" s="692"/>
      <c r="N525" s="692"/>
      <c r="O525" s="692"/>
      <c r="P525" s="692"/>
      <c r="Q525" s="692"/>
      <c r="R525" s="692"/>
      <c r="S525" s="692"/>
      <c r="T525" s="692"/>
    </row>
    <row r="526" ht="15.75" customHeight="1">
      <c r="A526" s="485"/>
      <c r="B526" s="486"/>
      <c r="C526" s="486"/>
      <c r="D526" s="486"/>
      <c r="E526" s="555"/>
      <c r="F526" s="261"/>
      <c r="G526" s="38"/>
      <c r="H526" s="692"/>
      <c r="I526" s="692"/>
      <c r="J526" s="692"/>
      <c r="K526" s="692"/>
      <c r="L526" s="692"/>
      <c r="M526" s="692"/>
      <c r="N526" s="692"/>
      <c r="O526" s="692"/>
      <c r="P526" s="692"/>
      <c r="Q526" s="692"/>
      <c r="R526" s="692"/>
      <c r="S526" s="692"/>
      <c r="T526" s="692"/>
    </row>
    <row r="527" ht="15.75" customHeight="1">
      <c r="A527" s="485"/>
      <c r="B527" s="486"/>
      <c r="C527" s="486"/>
      <c r="D527" s="486"/>
      <c r="E527" s="555"/>
      <c r="F527" s="261"/>
      <c r="G527" s="38"/>
      <c r="H527" s="692"/>
      <c r="I527" s="692"/>
      <c r="J527" s="692"/>
      <c r="K527" s="692"/>
      <c r="L527" s="692"/>
      <c r="M527" s="692"/>
      <c r="N527" s="692"/>
      <c r="O527" s="692"/>
      <c r="P527" s="692"/>
      <c r="Q527" s="692"/>
      <c r="R527" s="692"/>
      <c r="S527" s="692"/>
      <c r="T527" s="692"/>
    </row>
    <row r="528" ht="15.75" customHeight="1">
      <c r="A528" s="485"/>
      <c r="B528" s="486"/>
      <c r="C528" s="486"/>
      <c r="D528" s="486"/>
      <c r="E528" s="555"/>
      <c r="F528" s="261"/>
      <c r="G528" s="38"/>
      <c r="H528" s="692"/>
      <c r="I528" s="692"/>
      <c r="J528" s="692"/>
      <c r="K528" s="692"/>
      <c r="L528" s="692"/>
      <c r="M528" s="692"/>
      <c r="N528" s="692"/>
      <c r="O528" s="692"/>
      <c r="P528" s="692"/>
      <c r="Q528" s="692"/>
      <c r="R528" s="692"/>
      <c r="S528" s="692"/>
      <c r="T528" s="692"/>
    </row>
    <row r="529" ht="15.75" customHeight="1">
      <c r="A529" s="485"/>
      <c r="B529" s="486"/>
      <c r="C529" s="486"/>
      <c r="D529" s="486"/>
      <c r="E529" s="555"/>
      <c r="F529" s="261"/>
      <c r="G529" s="38"/>
      <c r="H529" s="692"/>
      <c r="I529" s="692"/>
      <c r="J529" s="692"/>
      <c r="K529" s="692"/>
      <c r="L529" s="692"/>
      <c r="M529" s="692"/>
      <c r="N529" s="692"/>
      <c r="O529" s="692"/>
      <c r="P529" s="692"/>
      <c r="Q529" s="692"/>
      <c r="R529" s="692"/>
      <c r="S529" s="692"/>
      <c r="T529" s="692"/>
    </row>
    <row r="530" ht="15.75" customHeight="1">
      <c r="A530" s="485"/>
      <c r="B530" s="486"/>
      <c r="C530" s="486"/>
      <c r="D530" s="486"/>
      <c r="E530" s="555"/>
      <c r="F530" s="261"/>
      <c r="G530" s="38"/>
      <c r="H530" s="692"/>
      <c r="I530" s="692"/>
      <c r="J530" s="692"/>
      <c r="K530" s="692"/>
      <c r="L530" s="692"/>
      <c r="M530" s="692"/>
      <c r="N530" s="692"/>
      <c r="O530" s="692"/>
      <c r="P530" s="692"/>
      <c r="Q530" s="692"/>
      <c r="R530" s="692"/>
      <c r="S530" s="692"/>
      <c r="T530" s="692"/>
    </row>
    <row r="531" ht="15.75" customHeight="1">
      <c r="A531" s="485"/>
      <c r="B531" s="486"/>
      <c r="C531" s="486"/>
      <c r="D531" s="486"/>
      <c r="E531" s="555"/>
      <c r="F531" s="261"/>
      <c r="G531" s="38"/>
      <c r="H531" s="692"/>
      <c r="I531" s="692"/>
      <c r="J531" s="692"/>
      <c r="K531" s="692"/>
      <c r="L531" s="692"/>
      <c r="M531" s="692"/>
      <c r="N531" s="692"/>
      <c r="O531" s="692"/>
      <c r="P531" s="692"/>
      <c r="Q531" s="692"/>
      <c r="R531" s="692"/>
      <c r="S531" s="692"/>
      <c r="T531" s="692"/>
    </row>
    <row r="532" ht="15.75" customHeight="1">
      <c r="A532" s="485"/>
      <c r="B532" s="486"/>
      <c r="C532" s="486"/>
      <c r="D532" s="486"/>
      <c r="E532" s="555"/>
      <c r="F532" s="261"/>
      <c r="G532" s="38"/>
      <c r="H532" s="692"/>
      <c r="I532" s="692"/>
      <c r="J532" s="692"/>
      <c r="K532" s="692"/>
      <c r="L532" s="692"/>
      <c r="M532" s="692"/>
      <c r="N532" s="692"/>
      <c r="O532" s="692"/>
      <c r="P532" s="692"/>
      <c r="Q532" s="692"/>
      <c r="R532" s="692"/>
      <c r="S532" s="692"/>
      <c r="T532" s="692"/>
    </row>
    <row r="533" ht="15.75" customHeight="1">
      <c r="A533" s="485"/>
      <c r="B533" s="486"/>
      <c r="C533" s="486"/>
      <c r="D533" s="486"/>
      <c r="E533" s="555"/>
      <c r="F533" s="261"/>
      <c r="G533" s="38"/>
      <c r="H533" s="692"/>
      <c r="I533" s="692"/>
      <c r="J533" s="692"/>
      <c r="K533" s="692"/>
      <c r="L533" s="692"/>
      <c r="M533" s="692"/>
      <c r="N533" s="692"/>
      <c r="O533" s="692"/>
      <c r="P533" s="692"/>
      <c r="Q533" s="692"/>
      <c r="R533" s="692"/>
      <c r="S533" s="692"/>
      <c r="T533" s="692"/>
    </row>
    <row r="534" ht="15.75" customHeight="1">
      <c r="A534" s="485"/>
      <c r="B534" s="486"/>
      <c r="C534" s="486"/>
      <c r="D534" s="486"/>
      <c r="E534" s="555"/>
      <c r="F534" s="261"/>
      <c r="G534" s="38"/>
      <c r="H534" s="692"/>
      <c r="I534" s="692"/>
      <c r="J534" s="692"/>
      <c r="K534" s="692"/>
      <c r="L534" s="692"/>
      <c r="M534" s="692"/>
      <c r="N534" s="692"/>
      <c r="O534" s="692"/>
      <c r="P534" s="692"/>
      <c r="Q534" s="692"/>
      <c r="R534" s="692"/>
      <c r="S534" s="692"/>
      <c r="T534" s="692"/>
    </row>
    <row r="535" ht="15.75" customHeight="1">
      <c r="A535" s="485"/>
      <c r="B535" s="486"/>
      <c r="C535" s="486"/>
      <c r="D535" s="486"/>
      <c r="E535" s="555"/>
      <c r="F535" s="261"/>
      <c r="G535" s="38"/>
      <c r="H535" s="692"/>
      <c r="I535" s="692"/>
      <c r="J535" s="692"/>
      <c r="K535" s="692"/>
      <c r="L535" s="692"/>
      <c r="M535" s="692"/>
      <c r="N535" s="692"/>
      <c r="O535" s="692"/>
      <c r="P535" s="692"/>
      <c r="Q535" s="692"/>
      <c r="R535" s="692"/>
      <c r="S535" s="692"/>
      <c r="T535" s="692"/>
    </row>
    <row r="536" ht="15.75" customHeight="1">
      <c r="A536" s="485"/>
      <c r="B536" s="486"/>
      <c r="C536" s="486"/>
      <c r="D536" s="486"/>
      <c r="E536" s="555"/>
      <c r="F536" s="261"/>
      <c r="G536" s="38"/>
      <c r="H536" s="692"/>
      <c r="I536" s="692"/>
      <c r="J536" s="692"/>
      <c r="K536" s="692"/>
      <c r="L536" s="692"/>
      <c r="M536" s="692"/>
      <c r="N536" s="692"/>
      <c r="O536" s="692"/>
      <c r="P536" s="692"/>
      <c r="Q536" s="692"/>
      <c r="R536" s="692"/>
      <c r="S536" s="692"/>
      <c r="T536" s="692"/>
    </row>
    <row r="537" ht="15.75" customHeight="1">
      <c r="A537" s="485"/>
      <c r="B537" s="486"/>
      <c r="C537" s="486"/>
      <c r="D537" s="486"/>
      <c r="E537" s="555"/>
      <c r="F537" s="261"/>
      <c r="G537" s="38"/>
      <c r="H537" s="692"/>
      <c r="I537" s="692"/>
      <c r="J537" s="692"/>
      <c r="K537" s="692"/>
      <c r="L537" s="692"/>
      <c r="M537" s="692"/>
      <c r="N537" s="692"/>
      <c r="O537" s="692"/>
      <c r="P537" s="692"/>
      <c r="Q537" s="692"/>
      <c r="R537" s="692"/>
      <c r="S537" s="692"/>
      <c r="T537" s="692"/>
    </row>
    <row r="538" ht="15.75" customHeight="1">
      <c r="A538" s="485"/>
      <c r="B538" s="486"/>
      <c r="C538" s="486"/>
      <c r="D538" s="486"/>
      <c r="E538" s="555"/>
      <c r="F538" s="261"/>
      <c r="G538" s="38"/>
      <c r="H538" s="692"/>
      <c r="I538" s="692"/>
      <c r="J538" s="692"/>
      <c r="K538" s="692"/>
      <c r="L538" s="692"/>
      <c r="M538" s="692"/>
      <c r="N538" s="692"/>
      <c r="O538" s="692"/>
      <c r="P538" s="692"/>
      <c r="Q538" s="692"/>
      <c r="R538" s="692"/>
      <c r="S538" s="692"/>
      <c r="T538" s="692"/>
    </row>
    <row r="539" ht="15.75" customHeight="1">
      <c r="A539" s="485"/>
      <c r="B539" s="486"/>
      <c r="C539" s="486"/>
      <c r="D539" s="486"/>
      <c r="E539" s="555"/>
      <c r="F539" s="261"/>
      <c r="G539" s="38"/>
      <c r="H539" s="692"/>
      <c r="I539" s="692"/>
      <c r="J539" s="692"/>
      <c r="K539" s="692"/>
      <c r="L539" s="692"/>
      <c r="M539" s="692"/>
      <c r="N539" s="692"/>
      <c r="O539" s="692"/>
      <c r="P539" s="692"/>
      <c r="Q539" s="692"/>
      <c r="R539" s="692"/>
      <c r="S539" s="692"/>
      <c r="T539" s="692"/>
    </row>
    <row r="540" ht="15.75" customHeight="1">
      <c r="A540" s="485"/>
      <c r="B540" s="486"/>
      <c r="C540" s="486"/>
      <c r="D540" s="486"/>
      <c r="E540" s="555"/>
      <c r="F540" s="261"/>
      <c r="G540" s="38"/>
      <c r="H540" s="692"/>
      <c r="I540" s="692"/>
      <c r="J540" s="692"/>
      <c r="K540" s="692"/>
      <c r="L540" s="692"/>
      <c r="M540" s="692"/>
      <c r="N540" s="692"/>
      <c r="O540" s="692"/>
      <c r="P540" s="692"/>
      <c r="Q540" s="692"/>
      <c r="R540" s="692"/>
      <c r="S540" s="692"/>
      <c r="T540" s="692"/>
    </row>
    <row r="541" ht="15.75" customHeight="1">
      <c r="A541" s="485"/>
      <c r="B541" s="486"/>
      <c r="C541" s="486"/>
      <c r="D541" s="486"/>
      <c r="E541" s="555"/>
      <c r="F541" s="261"/>
      <c r="G541" s="38"/>
      <c r="H541" s="692"/>
      <c r="I541" s="692"/>
      <c r="J541" s="692"/>
      <c r="K541" s="692"/>
      <c r="L541" s="692"/>
      <c r="M541" s="692"/>
      <c r="N541" s="692"/>
      <c r="O541" s="692"/>
      <c r="P541" s="692"/>
      <c r="Q541" s="692"/>
      <c r="R541" s="692"/>
      <c r="S541" s="692"/>
      <c r="T541" s="692"/>
    </row>
    <row r="542" ht="15.75" customHeight="1">
      <c r="A542" s="485"/>
      <c r="B542" s="486"/>
      <c r="C542" s="486"/>
      <c r="D542" s="486"/>
      <c r="E542" s="555"/>
      <c r="F542" s="261"/>
      <c r="G542" s="38"/>
      <c r="H542" s="692"/>
      <c r="I542" s="692"/>
      <c r="J542" s="692"/>
      <c r="K542" s="692"/>
      <c r="L542" s="692"/>
      <c r="M542" s="692"/>
      <c r="N542" s="692"/>
      <c r="O542" s="692"/>
      <c r="P542" s="692"/>
      <c r="Q542" s="692"/>
      <c r="R542" s="692"/>
      <c r="S542" s="692"/>
      <c r="T542" s="692"/>
    </row>
    <row r="543" ht="15.75" customHeight="1">
      <c r="A543" s="485"/>
      <c r="B543" s="486"/>
      <c r="C543" s="486"/>
      <c r="D543" s="486"/>
      <c r="E543" s="555"/>
      <c r="F543" s="261"/>
      <c r="G543" s="38"/>
      <c r="H543" s="692"/>
      <c r="I543" s="692"/>
      <c r="J543" s="692"/>
      <c r="K543" s="692"/>
      <c r="L543" s="692"/>
      <c r="M543" s="692"/>
      <c r="N543" s="692"/>
      <c r="O543" s="692"/>
      <c r="P543" s="692"/>
      <c r="Q543" s="692"/>
      <c r="R543" s="692"/>
      <c r="S543" s="692"/>
      <c r="T543" s="692"/>
    </row>
    <row r="544" ht="15.75" customHeight="1">
      <c r="A544" s="485"/>
      <c r="B544" s="486"/>
      <c r="C544" s="486"/>
      <c r="D544" s="486"/>
      <c r="E544" s="555"/>
      <c r="F544" s="261"/>
      <c r="G544" s="38"/>
      <c r="H544" s="692"/>
      <c r="I544" s="692"/>
      <c r="J544" s="692"/>
      <c r="K544" s="692"/>
      <c r="L544" s="692"/>
      <c r="M544" s="692"/>
      <c r="N544" s="692"/>
      <c r="O544" s="692"/>
      <c r="P544" s="692"/>
      <c r="Q544" s="692"/>
      <c r="R544" s="692"/>
      <c r="S544" s="692"/>
      <c r="T544" s="692"/>
    </row>
    <row r="545" ht="15.75" customHeight="1">
      <c r="A545" s="485"/>
      <c r="B545" s="486"/>
      <c r="C545" s="486"/>
      <c r="D545" s="486"/>
      <c r="E545" s="555"/>
      <c r="F545" s="261"/>
      <c r="G545" s="38"/>
      <c r="H545" s="692"/>
      <c r="I545" s="692"/>
      <c r="J545" s="692"/>
      <c r="K545" s="692"/>
      <c r="L545" s="692"/>
      <c r="M545" s="692"/>
      <c r="N545" s="692"/>
      <c r="O545" s="692"/>
      <c r="P545" s="692"/>
      <c r="Q545" s="692"/>
      <c r="R545" s="692"/>
      <c r="S545" s="692"/>
      <c r="T545" s="692"/>
    </row>
    <row r="546" ht="15.75" customHeight="1">
      <c r="A546" s="485"/>
      <c r="B546" s="486"/>
      <c r="C546" s="486"/>
      <c r="D546" s="486"/>
      <c r="E546" s="555"/>
      <c r="F546" s="261"/>
      <c r="G546" s="38"/>
      <c r="H546" s="692"/>
      <c r="I546" s="692"/>
      <c r="J546" s="692"/>
      <c r="K546" s="692"/>
      <c r="L546" s="692"/>
      <c r="M546" s="692"/>
      <c r="N546" s="692"/>
      <c r="O546" s="692"/>
      <c r="P546" s="692"/>
      <c r="Q546" s="692"/>
      <c r="R546" s="692"/>
      <c r="S546" s="692"/>
      <c r="T546" s="692"/>
    </row>
    <row r="547" ht="15.75" customHeight="1">
      <c r="A547" s="485"/>
      <c r="B547" s="486"/>
      <c r="C547" s="486"/>
      <c r="D547" s="486"/>
      <c r="E547" s="555"/>
      <c r="F547" s="261"/>
      <c r="G547" s="38"/>
      <c r="H547" s="692"/>
      <c r="I547" s="692"/>
      <c r="J547" s="692"/>
      <c r="K547" s="692"/>
      <c r="L547" s="692"/>
      <c r="M547" s="692"/>
      <c r="N547" s="692"/>
      <c r="O547" s="692"/>
      <c r="P547" s="692"/>
      <c r="Q547" s="692"/>
      <c r="R547" s="692"/>
      <c r="S547" s="692"/>
      <c r="T547" s="692"/>
    </row>
    <row r="548" ht="15.75" customHeight="1">
      <c r="A548" s="485"/>
      <c r="B548" s="486"/>
      <c r="C548" s="486"/>
      <c r="D548" s="486"/>
      <c r="E548" s="555"/>
      <c r="F548" s="261"/>
      <c r="G548" s="38"/>
      <c r="H548" s="692"/>
      <c r="I548" s="692"/>
      <c r="J548" s="692"/>
      <c r="K548" s="692"/>
      <c r="L548" s="692"/>
      <c r="M548" s="692"/>
      <c r="N548" s="692"/>
      <c r="O548" s="692"/>
      <c r="P548" s="692"/>
      <c r="Q548" s="692"/>
      <c r="R548" s="692"/>
      <c r="S548" s="692"/>
      <c r="T548" s="692"/>
    </row>
    <row r="549" ht="15.75" customHeight="1">
      <c r="A549" s="485"/>
      <c r="B549" s="486"/>
      <c r="C549" s="486"/>
      <c r="D549" s="486"/>
      <c r="E549" s="555"/>
      <c r="F549" s="261"/>
      <c r="G549" s="38"/>
      <c r="H549" s="692"/>
      <c r="I549" s="692"/>
      <c r="J549" s="692"/>
      <c r="K549" s="692"/>
      <c r="L549" s="692"/>
      <c r="M549" s="692"/>
      <c r="N549" s="692"/>
      <c r="O549" s="692"/>
      <c r="P549" s="692"/>
      <c r="Q549" s="692"/>
      <c r="R549" s="692"/>
      <c r="S549" s="692"/>
      <c r="T549" s="692"/>
    </row>
    <row r="550" ht="15.75" customHeight="1">
      <c r="A550" s="485"/>
      <c r="B550" s="486"/>
      <c r="C550" s="486"/>
      <c r="D550" s="486"/>
      <c r="E550" s="555"/>
      <c r="F550" s="261"/>
      <c r="G550" s="38"/>
      <c r="H550" s="692"/>
      <c r="I550" s="692"/>
      <c r="J550" s="692"/>
      <c r="K550" s="692"/>
      <c r="L550" s="692"/>
      <c r="M550" s="692"/>
      <c r="N550" s="692"/>
      <c r="O550" s="692"/>
      <c r="P550" s="692"/>
      <c r="Q550" s="692"/>
      <c r="R550" s="692"/>
      <c r="S550" s="692"/>
      <c r="T550" s="692"/>
    </row>
    <row r="551" ht="15.75" customHeight="1">
      <c r="A551" s="485"/>
      <c r="B551" s="486"/>
      <c r="C551" s="486"/>
      <c r="D551" s="486"/>
      <c r="E551" s="555"/>
      <c r="F551" s="261"/>
      <c r="G551" s="38"/>
      <c r="H551" s="692"/>
      <c r="I551" s="692"/>
      <c r="J551" s="692"/>
      <c r="K551" s="692"/>
      <c r="L551" s="692"/>
      <c r="M551" s="692"/>
      <c r="N551" s="692"/>
      <c r="O551" s="692"/>
      <c r="P551" s="692"/>
      <c r="Q551" s="692"/>
      <c r="R551" s="692"/>
      <c r="S551" s="692"/>
      <c r="T551" s="692"/>
    </row>
    <row r="552" ht="15.75" customHeight="1">
      <c r="A552" s="485"/>
      <c r="B552" s="486"/>
      <c r="C552" s="486"/>
      <c r="D552" s="486"/>
      <c r="E552" s="555"/>
      <c r="F552" s="261"/>
      <c r="G552" s="38"/>
      <c r="H552" s="692"/>
      <c r="I552" s="692"/>
      <c r="J552" s="692"/>
      <c r="K552" s="692"/>
      <c r="L552" s="692"/>
      <c r="M552" s="692"/>
      <c r="N552" s="692"/>
      <c r="O552" s="692"/>
      <c r="P552" s="692"/>
      <c r="Q552" s="692"/>
      <c r="R552" s="692"/>
      <c r="S552" s="692"/>
      <c r="T552" s="692"/>
    </row>
    <row r="553" ht="15.75" customHeight="1">
      <c r="A553" s="485"/>
      <c r="B553" s="486"/>
      <c r="C553" s="486"/>
      <c r="D553" s="486"/>
      <c r="E553" s="555"/>
      <c r="F553" s="261"/>
      <c r="G553" s="38"/>
      <c r="H553" s="692"/>
      <c r="I553" s="692"/>
      <c r="J553" s="692"/>
      <c r="K553" s="692"/>
      <c r="L553" s="692"/>
      <c r="M553" s="692"/>
      <c r="N553" s="692"/>
      <c r="O553" s="692"/>
      <c r="P553" s="692"/>
      <c r="Q553" s="692"/>
      <c r="R553" s="692"/>
      <c r="S553" s="692"/>
      <c r="T553" s="692"/>
    </row>
    <row r="554" ht="15.75" customHeight="1">
      <c r="A554" s="485"/>
      <c r="B554" s="486"/>
      <c r="C554" s="486"/>
      <c r="D554" s="486"/>
      <c r="E554" s="555"/>
      <c r="F554" s="261"/>
      <c r="G554" s="38"/>
      <c r="H554" s="692"/>
      <c r="I554" s="692"/>
      <c r="J554" s="692"/>
      <c r="K554" s="692"/>
      <c r="L554" s="692"/>
      <c r="M554" s="692"/>
      <c r="N554" s="692"/>
      <c r="O554" s="692"/>
      <c r="P554" s="692"/>
      <c r="Q554" s="692"/>
      <c r="R554" s="692"/>
      <c r="S554" s="692"/>
      <c r="T554" s="692"/>
    </row>
    <row r="555" ht="15.75" customHeight="1">
      <c r="A555" s="485"/>
      <c r="B555" s="486"/>
      <c r="C555" s="486"/>
      <c r="D555" s="486"/>
      <c r="E555" s="555"/>
      <c r="F555" s="261"/>
      <c r="G555" s="38"/>
      <c r="H555" s="692"/>
      <c r="I555" s="692"/>
      <c r="J555" s="692"/>
      <c r="K555" s="692"/>
      <c r="L555" s="692"/>
      <c r="M555" s="692"/>
      <c r="N555" s="692"/>
      <c r="O555" s="692"/>
      <c r="P555" s="692"/>
      <c r="Q555" s="692"/>
      <c r="R555" s="692"/>
      <c r="S555" s="692"/>
      <c r="T555" s="692"/>
    </row>
    <row r="556" ht="15.75" customHeight="1">
      <c r="A556" s="485"/>
      <c r="B556" s="486"/>
      <c r="C556" s="486"/>
      <c r="D556" s="486"/>
      <c r="E556" s="555"/>
      <c r="F556" s="261"/>
      <c r="G556" s="38"/>
      <c r="H556" s="692"/>
      <c r="I556" s="692"/>
      <c r="J556" s="692"/>
      <c r="K556" s="692"/>
      <c r="L556" s="692"/>
      <c r="M556" s="692"/>
      <c r="N556" s="692"/>
      <c r="O556" s="692"/>
      <c r="P556" s="692"/>
      <c r="Q556" s="692"/>
      <c r="R556" s="692"/>
      <c r="S556" s="692"/>
      <c r="T556" s="692"/>
    </row>
    <row r="557" ht="15.75" customHeight="1">
      <c r="A557" s="485"/>
      <c r="B557" s="486"/>
      <c r="C557" s="486"/>
      <c r="D557" s="486"/>
      <c r="E557" s="555"/>
      <c r="F557" s="261"/>
      <c r="G557" s="38"/>
      <c r="H557" s="692"/>
      <c r="I557" s="692"/>
      <c r="J557" s="692"/>
      <c r="K557" s="692"/>
      <c r="L557" s="692"/>
      <c r="M557" s="692"/>
      <c r="N557" s="692"/>
      <c r="O557" s="692"/>
      <c r="P557" s="692"/>
      <c r="Q557" s="692"/>
      <c r="R557" s="692"/>
      <c r="S557" s="692"/>
      <c r="T557" s="692"/>
    </row>
    <row r="558" ht="15.75" customHeight="1">
      <c r="A558" s="485"/>
      <c r="B558" s="486"/>
      <c r="C558" s="486"/>
      <c r="D558" s="486"/>
      <c r="E558" s="555"/>
      <c r="F558" s="261"/>
      <c r="G558" s="38"/>
      <c r="H558" s="692"/>
      <c r="I558" s="692"/>
      <c r="J558" s="692"/>
      <c r="K558" s="692"/>
      <c r="L558" s="692"/>
      <c r="M558" s="692"/>
      <c r="N558" s="692"/>
      <c r="O558" s="692"/>
      <c r="P558" s="692"/>
      <c r="Q558" s="692"/>
      <c r="R558" s="692"/>
      <c r="S558" s="692"/>
      <c r="T558" s="692"/>
    </row>
    <row r="559" ht="15.75" customHeight="1">
      <c r="A559" s="485"/>
      <c r="B559" s="486"/>
      <c r="C559" s="486"/>
      <c r="D559" s="486"/>
      <c r="E559" s="555"/>
      <c r="F559" s="261"/>
      <c r="G559" s="38"/>
      <c r="H559" s="692"/>
      <c r="I559" s="692"/>
      <c r="J559" s="692"/>
      <c r="K559" s="692"/>
      <c r="L559" s="692"/>
      <c r="M559" s="692"/>
      <c r="N559" s="692"/>
      <c r="O559" s="692"/>
      <c r="P559" s="692"/>
      <c r="Q559" s="692"/>
      <c r="R559" s="692"/>
      <c r="S559" s="692"/>
      <c r="T559" s="692"/>
    </row>
    <row r="560" ht="15.75" customHeight="1">
      <c r="A560" s="485"/>
      <c r="B560" s="486"/>
      <c r="C560" s="486"/>
      <c r="D560" s="486"/>
      <c r="E560" s="555"/>
      <c r="F560" s="261"/>
      <c r="G560" s="38"/>
      <c r="H560" s="692"/>
      <c r="I560" s="692"/>
      <c r="J560" s="692"/>
      <c r="K560" s="692"/>
      <c r="L560" s="692"/>
      <c r="M560" s="692"/>
      <c r="N560" s="692"/>
      <c r="O560" s="692"/>
      <c r="P560" s="692"/>
      <c r="Q560" s="692"/>
      <c r="R560" s="692"/>
      <c r="S560" s="692"/>
      <c r="T560" s="692"/>
    </row>
    <row r="561" ht="15.75" customHeight="1">
      <c r="A561" s="485"/>
      <c r="B561" s="486"/>
      <c r="C561" s="486"/>
      <c r="D561" s="486"/>
      <c r="E561" s="555"/>
      <c r="F561" s="261"/>
      <c r="G561" s="38"/>
      <c r="H561" s="692"/>
      <c r="I561" s="692"/>
      <c r="J561" s="692"/>
      <c r="K561" s="692"/>
      <c r="L561" s="692"/>
      <c r="M561" s="692"/>
      <c r="N561" s="692"/>
      <c r="O561" s="692"/>
      <c r="P561" s="692"/>
      <c r="Q561" s="692"/>
      <c r="R561" s="692"/>
      <c r="S561" s="692"/>
      <c r="T561" s="692"/>
    </row>
    <row r="562" ht="15.75" customHeight="1">
      <c r="A562" s="485"/>
      <c r="B562" s="486"/>
      <c r="C562" s="486"/>
      <c r="D562" s="486"/>
      <c r="E562" s="555"/>
      <c r="F562" s="261"/>
      <c r="G562" s="38"/>
      <c r="H562" s="692"/>
      <c r="I562" s="692"/>
      <c r="J562" s="692"/>
      <c r="K562" s="692"/>
      <c r="L562" s="692"/>
      <c r="M562" s="692"/>
      <c r="N562" s="692"/>
      <c r="O562" s="692"/>
      <c r="P562" s="692"/>
      <c r="Q562" s="692"/>
      <c r="R562" s="692"/>
      <c r="S562" s="692"/>
      <c r="T562" s="692"/>
    </row>
    <row r="563" ht="15.75" customHeight="1">
      <c r="A563" s="485"/>
      <c r="B563" s="486"/>
      <c r="C563" s="486"/>
      <c r="D563" s="486"/>
      <c r="E563" s="555"/>
      <c r="F563" s="261"/>
      <c r="G563" s="38"/>
      <c r="H563" s="692"/>
      <c r="I563" s="692"/>
      <c r="J563" s="692"/>
      <c r="K563" s="692"/>
      <c r="L563" s="692"/>
      <c r="M563" s="692"/>
      <c r="N563" s="692"/>
      <c r="O563" s="692"/>
      <c r="P563" s="692"/>
      <c r="Q563" s="692"/>
      <c r="R563" s="692"/>
      <c r="S563" s="692"/>
      <c r="T563" s="692"/>
    </row>
    <row r="564" ht="15.75" customHeight="1">
      <c r="A564" s="485"/>
      <c r="B564" s="486"/>
      <c r="C564" s="486"/>
      <c r="D564" s="486"/>
      <c r="E564" s="555"/>
      <c r="F564" s="261"/>
      <c r="G564" s="38"/>
      <c r="H564" s="692"/>
      <c r="I564" s="692"/>
      <c r="J564" s="692"/>
      <c r="K564" s="692"/>
      <c r="L564" s="692"/>
      <c r="M564" s="692"/>
      <c r="N564" s="692"/>
      <c r="O564" s="692"/>
      <c r="P564" s="692"/>
      <c r="Q564" s="692"/>
      <c r="R564" s="692"/>
      <c r="S564" s="692"/>
      <c r="T564" s="692"/>
    </row>
    <row r="565" ht="15.75" customHeight="1">
      <c r="A565" s="485"/>
      <c r="B565" s="486"/>
      <c r="C565" s="486"/>
      <c r="D565" s="486"/>
      <c r="E565" s="555"/>
      <c r="F565" s="261"/>
      <c r="G565" s="38"/>
      <c r="H565" s="692"/>
      <c r="I565" s="692"/>
      <c r="J565" s="692"/>
      <c r="K565" s="692"/>
      <c r="L565" s="692"/>
      <c r="M565" s="692"/>
      <c r="N565" s="692"/>
      <c r="O565" s="692"/>
      <c r="P565" s="692"/>
      <c r="Q565" s="692"/>
      <c r="R565" s="692"/>
      <c r="S565" s="692"/>
      <c r="T565" s="692"/>
    </row>
    <row r="566" ht="15.75" customHeight="1">
      <c r="A566" s="485"/>
      <c r="B566" s="486"/>
      <c r="C566" s="486"/>
      <c r="D566" s="486"/>
      <c r="E566" s="555"/>
      <c r="F566" s="261"/>
      <c r="G566" s="38"/>
      <c r="H566" s="692"/>
      <c r="I566" s="692"/>
      <c r="J566" s="692"/>
      <c r="K566" s="692"/>
      <c r="L566" s="692"/>
      <c r="M566" s="692"/>
      <c r="N566" s="692"/>
      <c r="O566" s="692"/>
      <c r="P566" s="692"/>
      <c r="Q566" s="692"/>
      <c r="R566" s="692"/>
      <c r="S566" s="692"/>
      <c r="T566" s="692"/>
    </row>
    <row r="567" ht="15.75" customHeight="1">
      <c r="A567" s="485"/>
      <c r="B567" s="486"/>
      <c r="C567" s="486"/>
      <c r="D567" s="486"/>
      <c r="E567" s="555"/>
      <c r="F567" s="261"/>
      <c r="G567" s="38"/>
      <c r="H567" s="692"/>
      <c r="I567" s="692"/>
      <c r="J567" s="692"/>
      <c r="K567" s="692"/>
      <c r="L567" s="692"/>
      <c r="M567" s="692"/>
      <c r="N567" s="692"/>
      <c r="O567" s="692"/>
      <c r="P567" s="692"/>
      <c r="Q567" s="692"/>
      <c r="R567" s="692"/>
      <c r="S567" s="692"/>
      <c r="T567" s="692"/>
    </row>
    <row r="568" ht="15.75" customHeight="1">
      <c r="A568" s="485"/>
      <c r="B568" s="486"/>
      <c r="C568" s="486"/>
      <c r="D568" s="486"/>
      <c r="E568" s="555"/>
      <c r="F568" s="261"/>
      <c r="G568" s="38"/>
      <c r="H568" s="692"/>
      <c r="I568" s="692"/>
      <c r="J568" s="692"/>
      <c r="K568" s="692"/>
      <c r="L568" s="692"/>
      <c r="M568" s="692"/>
      <c r="N568" s="692"/>
      <c r="O568" s="692"/>
      <c r="P568" s="692"/>
      <c r="Q568" s="692"/>
      <c r="R568" s="692"/>
      <c r="S568" s="692"/>
      <c r="T568" s="692"/>
    </row>
    <row r="569" ht="15.75" customHeight="1">
      <c r="A569" s="485"/>
      <c r="B569" s="486"/>
      <c r="C569" s="486"/>
      <c r="D569" s="486"/>
      <c r="E569" s="555"/>
      <c r="F569" s="261"/>
      <c r="G569" s="38"/>
      <c r="H569" s="692"/>
      <c r="I569" s="692"/>
      <c r="J569" s="692"/>
      <c r="K569" s="692"/>
      <c r="L569" s="692"/>
      <c r="M569" s="692"/>
      <c r="N569" s="692"/>
      <c r="O569" s="692"/>
      <c r="P569" s="692"/>
      <c r="Q569" s="692"/>
      <c r="R569" s="692"/>
      <c r="S569" s="692"/>
      <c r="T569" s="692"/>
    </row>
    <row r="570" ht="15.75" customHeight="1">
      <c r="A570" s="485"/>
      <c r="B570" s="486"/>
      <c r="C570" s="486"/>
      <c r="D570" s="486"/>
      <c r="E570" s="555"/>
      <c r="F570" s="261"/>
      <c r="G570" s="38"/>
      <c r="H570" s="692"/>
      <c r="I570" s="692"/>
      <c r="J570" s="692"/>
      <c r="K570" s="692"/>
      <c r="L570" s="692"/>
      <c r="M570" s="692"/>
      <c r="N570" s="692"/>
      <c r="O570" s="692"/>
      <c r="P570" s="692"/>
      <c r="Q570" s="692"/>
      <c r="R570" s="692"/>
      <c r="S570" s="692"/>
      <c r="T570" s="692"/>
    </row>
    <row r="571" ht="15.75" customHeight="1">
      <c r="A571" s="485"/>
      <c r="B571" s="486"/>
      <c r="C571" s="486"/>
      <c r="D571" s="486"/>
      <c r="E571" s="555"/>
      <c r="F571" s="261"/>
      <c r="G571" s="38"/>
      <c r="H571" s="692"/>
      <c r="I571" s="692"/>
      <c r="J571" s="692"/>
      <c r="K571" s="692"/>
      <c r="L571" s="692"/>
      <c r="M571" s="692"/>
      <c r="N571" s="692"/>
      <c r="O571" s="692"/>
      <c r="P571" s="692"/>
      <c r="Q571" s="692"/>
      <c r="R571" s="692"/>
      <c r="S571" s="692"/>
      <c r="T571" s="692"/>
    </row>
    <row r="572" ht="15.75" customHeight="1">
      <c r="A572" s="485"/>
      <c r="B572" s="486"/>
      <c r="C572" s="486"/>
      <c r="D572" s="486"/>
      <c r="E572" s="555"/>
      <c r="F572" s="261"/>
      <c r="G572" s="38"/>
      <c r="H572" s="692"/>
      <c r="I572" s="692"/>
      <c r="J572" s="692"/>
      <c r="K572" s="692"/>
      <c r="L572" s="692"/>
      <c r="M572" s="692"/>
      <c r="N572" s="692"/>
      <c r="O572" s="692"/>
      <c r="P572" s="692"/>
      <c r="Q572" s="692"/>
      <c r="R572" s="692"/>
      <c r="S572" s="692"/>
      <c r="T572" s="692"/>
    </row>
    <row r="573" ht="15.75" customHeight="1">
      <c r="A573" s="485"/>
      <c r="B573" s="486"/>
      <c r="C573" s="486"/>
      <c r="D573" s="486"/>
      <c r="E573" s="555"/>
      <c r="F573" s="261"/>
      <c r="G573" s="38"/>
      <c r="H573" s="692"/>
      <c r="I573" s="692"/>
      <c r="J573" s="692"/>
      <c r="K573" s="692"/>
      <c r="L573" s="692"/>
      <c r="M573" s="692"/>
      <c r="N573" s="692"/>
      <c r="O573" s="692"/>
      <c r="P573" s="692"/>
      <c r="Q573" s="692"/>
      <c r="R573" s="692"/>
      <c r="S573" s="692"/>
      <c r="T573" s="692"/>
    </row>
    <row r="574" ht="15.75" customHeight="1">
      <c r="A574" s="485"/>
      <c r="B574" s="486"/>
      <c r="C574" s="486"/>
      <c r="D574" s="486"/>
      <c r="E574" s="555"/>
      <c r="F574" s="261"/>
      <c r="G574" s="38"/>
      <c r="H574" s="692"/>
      <c r="I574" s="692"/>
      <c r="J574" s="692"/>
      <c r="K574" s="692"/>
      <c r="L574" s="692"/>
      <c r="M574" s="692"/>
      <c r="N574" s="692"/>
      <c r="O574" s="692"/>
      <c r="P574" s="692"/>
      <c r="Q574" s="692"/>
      <c r="R574" s="692"/>
      <c r="S574" s="692"/>
      <c r="T574" s="692"/>
    </row>
    <row r="575" ht="15.75" customHeight="1">
      <c r="A575" s="485"/>
      <c r="B575" s="486"/>
      <c r="C575" s="486"/>
      <c r="D575" s="486"/>
      <c r="E575" s="555"/>
      <c r="F575" s="261"/>
      <c r="G575" s="38"/>
      <c r="H575" s="692"/>
      <c r="I575" s="692"/>
      <c r="J575" s="692"/>
      <c r="K575" s="692"/>
      <c r="L575" s="692"/>
      <c r="M575" s="692"/>
      <c r="N575" s="692"/>
      <c r="O575" s="692"/>
      <c r="P575" s="692"/>
      <c r="Q575" s="692"/>
      <c r="R575" s="692"/>
      <c r="S575" s="692"/>
      <c r="T575" s="692"/>
    </row>
    <row r="576" ht="15.75" customHeight="1">
      <c r="A576" s="485"/>
      <c r="B576" s="486"/>
      <c r="C576" s="486"/>
      <c r="D576" s="486"/>
      <c r="E576" s="555"/>
      <c r="F576" s="261"/>
      <c r="G576" s="38"/>
      <c r="H576" s="692"/>
      <c r="I576" s="692"/>
      <c r="J576" s="692"/>
      <c r="K576" s="692"/>
      <c r="L576" s="692"/>
      <c r="M576" s="692"/>
      <c r="N576" s="692"/>
      <c r="O576" s="692"/>
      <c r="P576" s="692"/>
      <c r="Q576" s="692"/>
      <c r="R576" s="692"/>
      <c r="S576" s="692"/>
      <c r="T576" s="692"/>
    </row>
    <row r="577" ht="15.75" customHeight="1">
      <c r="A577" s="485"/>
      <c r="B577" s="486"/>
      <c r="C577" s="486"/>
      <c r="D577" s="486"/>
      <c r="E577" s="555"/>
      <c r="F577" s="261"/>
      <c r="G577" s="38"/>
      <c r="H577" s="692"/>
      <c r="I577" s="692"/>
      <c r="J577" s="692"/>
      <c r="K577" s="692"/>
      <c r="L577" s="692"/>
      <c r="M577" s="692"/>
      <c r="N577" s="692"/>
      <c r="O577" s="692"/>
      <c r="P577" s="692"/>
      <c r="Q577" s="692"/>
      <c r="R577" s="692"/>
      <c r="S577" s="692"/>
      <c r="T577" s="692"/>
    </row>
    <row r="578" ht="15.75" customHeight="1">
      <c r="A578" s="485"/>
      <c r="B578" s="486"/>
      <c r="C578" s="486"/>
      <c r="D578" s="486"/>
      <c r="E578" s="555"/>
      <c r="F578" s="261"/>
      <c r="G578" s="38"/>
      <c r="H578" s="692"/>
      <c r="I578" s="692"/>
      <c r="J578" s="692"/>
      <c r="K578" s="692"/>
      <c r="L578" s="692"/>
      <c r="M578" s="692"/>
      <c r="N578" s="692"/>
      <c r="O578" s="692"/>
      <c r="P578" s="692"/>
      <c r="Q578" s="692"/>
      <c r="R578" s="692"/>
      <c r="S578" s="692"/>
      <c r="T578" s="692"/>
    </row>
    <row r="579" ht="15.75" customHeight="1">
      <c r="A579" s="485"/>
      <c r="B579" s="486"/>
      <c r="C579" s="486"/>
      <c r="D579" s="486"/>
      <c r="E579" s="555"/>
      <c r="F579" s="261"/>
      <c r="G579" s="38"/>
      <c r="H579" s="692"/>
      <c r="I579" s="692"/>
      <c r="J579" s="692"/>
      <c r="K579" s="692"/>
      <c r="L579" s="692"/>
      <c r="M579" s="692"/>
      <c r="N579" s="692"/>
      <c r="O579" s="692"/>
      <c r="P579" s="692"/>
      <c r="Q579" s="692"/>
      <c r="R579" s="692"/>
      <c r="S579" s="692"/>
      <c r="T579" s="692"/>
    </row>
    <row r="580" ht="15.75" customHeight="1">
      <c r="A580" s="485"/>
      <c r="B580" s="486"/>
      <c r="C580" s="486"/>
      <c r="D580" s="486"/>
      <c r="E580" s="555"/>
      <c r="F580" s="261"/>
      <c r="G580" s="38"/>
      <c r="H580" s="692"/>
      <c r="I580" s="692"/>
      <c r="J580" s="692"/>
      <c r="K580" s="692"/>
      <c r="L580" s="692"/>
      <c r="M580" s="692"/>
      <c r="N580" s="692"/>
      <c r="O580" s="692"/>
      <c r="P580" s="692"/>
      <c r="Q580" s="692"/>
      <c r="R580" s="692"/>
      <c r="S580" s="692"/>
      <c r="T580" s="692"/>
    </row>
    <row r="581" ht="15.75" customHeight="1">
      <c r="A581" s="485"/>
      <c r="B581" s="486"/>
      <c r="C581" s="486"/>
      <c r="D581" s="486"/>
      <c r="E581" s="555"/>
      <c r="F581" s="261"/>
      <c r="G581" s="38"/>
      <c r="H581" s="692"/>
      <c r="I581" s="692"/>
      <c r="J581" s="692"/>
      <c r="K581" s="692"/>
      <c r="L581" s="692"/>
      <c r="M581" s="692"/>
      <c r="N581" s="692"/>
      <c r="O581" s="692"/>
      <c r="P581" s="692"/>
      <c r="Q581" s="692"/>
      <c r="R581" s="692"/>
      <c r="S581" s="692"/>
      <c r="T581" s="692"/>
    </row>
    <row r="582" ht="15.75" customHeight="1">
      <c r="A582" s="485"/>
      <c r="B582" s="486"/>
      <c r="C582" s="486"/>
      <c r="D582" s="486"/>
      <c r="E582" s="555"/>
      <c r="F582" s="261"/>
      <c r="G582" s="38"/>
      <c r="H582" s="692"/>
      <c r="I582" s="692"/>
      <c r="J582" s="692"/>
      <c r="K582" s="692"/>
      <c r="L582" s="692"/>
      <c r="M582" s="692"/>
      <c r="N582" s="692"/>
      <c r="O582" s="692"/>
      <c r="P582" s="692"/>
      <c r="Q582" s="692"/>
      <c r="R582" s="692"/>
      <c r="S582" s="692"/>
      <c r="T582" s="692"/>
    </row>
    <row r="583" ht="15.75" customHeight="1">
      <c r="A583" s="485"/>
      <c r="B583" s="486"/>
      <c r="C583" s="486"/>
      <c r="D583" s="486"/>
      <c r="E583" s="555"/>
      <c r="F583" s="261"/>
      <c r="G583" s="38"/>
      <c r="H583" s="692"/>
      <c r="I583" s="692"/>
      <c r="J583" s="692"/>
      <c r="K583" s="692"/>
      <c r="L583" s="692"/>
      <c r="M583" s="692"/>
      <c r="N583" s="692"/>
      <c r="O583" s="692"/>
      <c r="P583" s="692"/>
      <c r="Q583" s="692"/>
      <c r="R583" s="692"/>
      <c r="S583" s="692"/>
      <c r="T583" s="692"/>
    </row>
    <row r="584" ht="15.75" customHeight="1">
      <c r="A584" s="485"/>
      <c r="B584" s="486"/>
      <c r="C584" s="486"/>
      <c r="D584" s="486"/>
      <c r="E584" s="555"/>
      <c r="F584" s="261"/>
      <c r="G584" s="38"/>
      <c r="H584" s="692"/>
      <c r="I584" s="692"/>
      <c r="J584" s="692"/>
      <c r="K584" s="692"/>
      <c r="L584" s="692"/>
      <c r="M584" s="692"/>
      <c r="N584" s="692"/>
      <c r="O584" s="692"/>
      <c r="P584" s="692"/>
      <c r="Q584" s="692"/>
      <c r="R584" s="692"/>
      <c r="S584" s="692"/>
      <c r="T584" s="692"/>
    </row>
    <row r="585" ht="15.75" customHeight="1">
      <c r="A585" s="485"/>
      <c r="B585" s="486"/>
      <c r="C585" s="486"/>
      <c r="D585" s="486"/>
      <c r="E585" s="555"/>
      <c r="F585" s="261"/>
      <c r="G585" s="38"/>
      <c r="H585" s="692"/>
      <c r="I585" s="692"/>
      <c r="J585" s="692"/>
      <c r="K585" s="692"/>
      <c r="L585" s="692"/>
      <c r="M585" s="692"/>
      <c r="N585" s="692"/>
      <c r="O585" s="692"/>
      <c r="P585" s="692"/>
      <c r="Q585" s="692"/>
      <c r="R585" s="692"/>
      <c r="S585" s="692"/>
      <c r="T585" s="692"/>
    </row>
    <row r="586" ht="15.75" customHeight="1">
      <c r="A586" s="485"/>
      <c r="B586" s="486"/>
      <c r="C586" s="486"/>
      <c r="D586" s="486"/>
      <c r="E586" s="555"/>
      <c r="F586" s="261"/>
      <c r="G586" s="38"/>
      <c r="H586" s="692"/>
      <c r="I586" s="692"/>
      <c r="J586" s="692"/>
      <c r="K586" s="692"/>
      <c r="L586" s="692"/>
      <c r="M586" s="692"/>
      <c r="N586" s="692"/>
      <c r="O586" s="692"/>
      <c r="P586" s="692"/>
      <c r="Q586" s="692"/>
      <c r="R586" s="692"/>
      <c r="S586" s="692"/>
      <c r="T586" s="692"/>
    </row>
    <row r="587" ht="15.75" customHeight="1">
      <c r="A587" s="485"/>
      <c r="B587" s="486"/>
      <c r="C587" s="486"/>
      <c r="D587" s="486"/>
      <c r="E587" s="555"/>
      <c r="F587" s="261"/>
      <c r="G587" s="38"/>
      <c r="H587" s="692"/>
      <c r="I587" s="692"/>
      <c r="J587" s="692"/>
      <c r="K587" s="692"/>
      <c r="L587" s="692"/>
      <c r="M587" s="692"/>
      <c r="N587" s="692"/>
      <c r="O587" s="692"/>
      <c r="P587" s="692"/>
      <c r="Q587" s="692"/>
      <c r="R587" s="692"/>
      <c r="S587" s="692"/>
      <c r="T587" s="692"/>
    </row>
    <row r="588" ht="15.75" customHeight="1">
      <c r="A588" s="485"/>
      <c r="B588" s="486"/>
      <c r="C588" s="486"/>
      <c r="D588" s="486"/>
      <c r="E588" s="555"/>
      <c r="F588" s="261"/>
      <c r="G588" s="38"/>
      <c r="H588" s="692"/>
      <c r="I588" s="692"/>
      <c r="J588" s="692"/>
      <c r="K588" s="692"/>
      <c r="L588" s="692"/>
      <c r="M588" s="692"/>
      <c r="N588" s="692"/>
      <c r="O588" s="692"/>
      <c r="P588" s="692"/>
      <c r="Q588" s="692"/>
      <c r="R588" s="692"/>
      <c r="S588" s="692"/>
      <c r="T588" s="692"/>
    </row>
    <row r="589" ht="15.75" customHeight="1">
      <c r="A589" s="485"/>
      <c r="B589" s="486"/>
      <c r="C589" s="486"/>
      <c r="D589" s="486"/>
      <c r="E589" s="555"/>
      <c r="F589" s="261"/>
      <c r="G589" s="38"/>
      <c r="H589" s="692"/>
      <c r="I589" s="692"/>
      <c r="J589" s="692"/>
      <c r="K589" s="692"/>
      <c r="L589" s="692"/>
      <c r="M589" s="692"/>
      <c r="N589" s="692"/>
      <c r="O589" s="692"/>
      <c r="P589" s="692"/>
      <c r="Q589" s="692"/>
      <c r="R589" s="692"/>
      <c r="S589" s="692"/>
      <c r="T589" s="692"/>
    </row>
    <row r="590" ht="15.75" customHeight="1">
      <c r="A590" s="485"/>
      <c r="B590" s="486"/>
      <c r="C590" s="486"/>
      <c r="D590" s="486"/>
      <c r="E590" s="555"/>
      <c r="F590" s="261"/>
      <c r="G590" s="38"/>
      <c r="H590" s="692"/>
      <c r="I590" s="692"/>
      <c r="J590" s="692"/>
      <c r="K590" s="692"/>
      <c r="L590" s="692"/>
      <c r="M590" s="692"/>
      <c r="N590" s="692"/>
      <c r="O590" s="692"/>
      <c r="P590" s="692"/>
      <c r="Q590" s="692"/>
      <c r="R590" s="692"/>
      <c r="S590" s="692"/>
      <c r="T590" s="692"/>
    </row>
    <row r="591" ht="15.75" customHeight="1">
      <c r="A591" s="485"/>
      <c r="B591" s="486"/>
      <c r="C591" s="486"/>
      <c r="D591" s="486"/>
      <c r="E591" s="555"/>
      <c r="F591" s="261"/>
      <c r="G591" s="38"/>
      <c r="H591" s="692"/>
      <c r="I591" s="692"/>
      <c r="J591" s="692"/>
      <c r="K591" s="692"/>
      <c r="L591" s="692"/>
      <c r="M591" s="692"/>
      <c r="N591" s="692"/>
      <c r="O591" s="692"/>
      <c r="P591" s="692"/>
      <c r="Q591" s="692"/>
      <c r="R591" s="692"/>
      <c r="S591" s="692"/>
      <c r="T591" s="692"/>
    </row>
    <row r="592" ht="15.75" customHeight="1">
      <c r="A592" s="485"/>
      <c r="B592" s="486"/>
      <c r="C592" s="486"/>
      <c r="D592" s="486"/>
      <c r="E592" s="555"/>
      <c r="F592" s="261"/>
      <c r="G592" s="38"/>
      <c r="H592" s="692"/>
      <c r="I592" s="692"/>
      <c r="J592" s="692"/>
      <c r="K592" s="692"/>
      <c r="L592" s="692"/>
      <c r="M592" s="692"/>
      <c r="N592" s="692"/>
      <c r="O592" s="692"/>
      <c r="P592" s="692"/>
      <c r="Q592" s="692"/>
      <c r="R592" s="692"/>
      <c r="S592" s="692"/>
      <c r="T592" s="692"/>
    </row>
    <row r="593" ht="15.75" customHeight="1">
      <c r="A593" s="485"/>
      <c r="B593" s="486"/>
      <c r="C593" s="486"/>
      <c r="D593" s="486"/>
      <c r="E593" s="555"/>
      <c r="F593" s="261"/>
      <c r="G593" s="38"/>
      <c r="H593" s="692"/>
      <c r="I593" s="692"/>
      <c r="J593" s="692"/>
      <c r="K593" s="692"/>
      <c r="L593" s="692"/>
      <c r="M593" s="692"/>
      <c r="N593" s="692"/>
      <c r="O593" s="692"/>
      <c r="P593" s="692"/>
      <c r="Q593" s="692"/>
      <c r="R593" s="692"/>
      <c r="S593" s="692"/>
      <c r="T593" s="692"/>
    </row>
    <row r="594" ht="15.75" customHeight="1">
      <c r="A594" s="485"/>
      <c r="B594" s="486"/>
      <c r="C594" s="486"/>
      <c r="D594" s="486"/>
      <c r="E594" s="555"/>
      <c r="F594" s="261"/>
      <c r="G594" s="38"/>
      <c r="H594" s="692"/>
      <c r="I594" s="692"/>
      <c r="J594" s="692"/>
      <c r="K594" s="692"/>
      <c r="L594" s="692"/>
      <c r="M594" s="692"/>
      <c r="N594" s="692"/>
      <c r="O594" s="692"/>
      <c r="P594" s="692"/>
      <c r="Q594" s="692"/>
      <c r="R594" s="692"/>
      <c r="S594" s="692"/>
      <c r="T594" s="692"/>
    </row>
    <row r="595" ht="15.75" customHeight="1">
      <c r="A595" s="485"/>
      <c r="B595" s="486"/>
      <c r="C595" s="486"/>
      <c r="D595" s="486"/>
      <c r="E595" s="555"/>
      <c r="F595" s="261"/>
      <c r="G595" s="38"/>
      <c r="H595" s="692"/>
      <c r="I595" s="692"/>
      <c r="J595" s="692"/>
      <c r="K595" s="692"/>
      <c r="L595" s="692"/>
      <c r="M595" s="692"/>
      <c r="N595" s="692"/>
      <c r="O595" s="692"/>
      <c r="P595" s="692"/>
      <c r="Q595" s="692"/>
      <c r="R595" s="692"/>
      <c r="S595" s="692"/>
      <c r="T595" s="692"/>
    </row>
    <row r="596" ht="15.75" customHeight="1">
      <c r="A596" s="485"/>
      <c r="B596" s="486"/>
      <c r="C596" s="486"/>
      <c r="D596" s="486"/>
      <c r="E596" s="555"/>
      <c r="F596" s="261"/>
      <c r="G596" s="38"/>
      <c r="H596" s="692"/>
      <c r="I596" s="692"/>
      <c r="J596" s="692"/>
      <c r="K596" s="692"/>
      <c r="L596" s="692"/>
      <c r="M596" s="692"/>
      <c r="N596" s="692"/>
      <c r="O596" s="692"/>
      <c r="P596" s="692"/>
      <c r="Q596" s="692"/>
      <c r="R596" s="692"/>
      <c r="S596" s="692"/>
      <c r="T596" s="692"/>
    </row>
    <row r="597" ht="15.75" customHeight="1">
      <c r="A597" s="485"/>
      <c r="B597" s="486"/>
      <c r="C597" s="486"/>
      <c r="D597" s="486"/>
      <c r="E597" s="555"/>
      <c r="F597" s="261"/>
      <c r="G597" s="38"/>
      <c r="H597" s="692"/>
      <c r="I597" s="692"/>
      <c r="J597" s="692"/>
      <c r="K597" s="692"/>
      <c r="L597" s="692"/>
      <c r="M597" s="692"/>
      <c r="N597" s="692"/>
      <c r="O597" s="692"/>
      <c r="P597" s="692"/>
      <c r="Q597" s="692"/>
      <c r="R597" s="692"/>
      <c r="S597" s="692"/>
      <c r="T597" s="692"/>
    </row>
    <row r="598" ht="15.75" customHeight="1">
      <c r="A598" s="485"/>
      <c r="B598" s="486"/>
      <c r="C598" s="486"/>
      <c r="D598" s="486"/>
      <c r="E598" s="555"/>
      <c r="F598" s="261"/>
      <c r="G598" s="38"/>
      <c r="H598" s="692"/>
      <c r="I598" s="692"/>
      <c r="J598" s="692"/>
      <c r="K598" s="692"/>
      <c r="L598" s="692"/>
      <c r="M598" s="692"/>
      <c r="N598" s="692"/>
      <c r="O598" s="692"/>
      <c r="P598" s="692"/>
      <c r="Q598" s="692"/>
      <c r="R598" s="692"/>
      <c r="S598" s="692"/>
      <c r="T598" s="692"/>
    </row>
    <row r="599" ht="15.75" customHeight="1">
      <c r="A599" s="485"/>
      <c r="B599" s="486"/>
      <c r="C599" s="486"/>
      <c r="D599" s="486"/>
      <c r="E599" s="555"/>
      <c r="F599" s="261"/>
      <c r="G599" s="38"/>
      <c r="H599" s="692"/>
      <c r="I599" s="692"/>
      <c r="J599" s="692"/>
      <c r="K599" s="692"/>
      <c r="L599" s="692"/>
      <c r="M599" s="692"/>
      <c r="N599" s="692"/>
      <c r="O599" s="692"/>
      <c r="P599" s="692"/>
      <c r="Q599" s="692"/>
      <c r="R599" s="692"/>
      <c r="S599" s="692"/>
      <c r="T599" s="692"/>
    </row>
    <row r="600" ht="15.75" customHeight="1">
      <c r="A600" s="485"/>
      <c r="B600" s="486"/>
      <c r="C600" s="486"/>
      <c r="D600" s="486"/>
      <c r="E600" s="555"/>
      <c r="F600" s="261"/>
      <c r="G600" s="38"/>
      <c r="H600" s="692"/>
      <c r="I600" s="692"/>
      <c r="J600" s="692"/>
      <c r="K600" s="692"/>
      <c r="L600" s="692"/>
      <c r="M600" s="692"/>
      <c r="N600" s="692"/>
      <c r="O600" s="692"/>
      <c r="P600" s="692"/>
      <c r="Q600" s="692"/>
      <c r="R600" s="692"/>
      <c r="S600" s="692"/>
      <c r="T600" s="692"/>
    </row>
    <row r="601" ht="15.75" customHeight="1">
      <c r="A601" s="485"/>
      <c r="B601" s="486"/>
      <c r="C601" s="486"/>
      <c r="D601" s="486"/>
      <c r="E601" s="555"/>
      <c r="F601" s="261"/>
      <c r="G601" s="38"/>
      <c r="H601" s="692"/>
      <c r="I601" s="692"/>
      <c r="J601" s="692"/>
      <c r="K601" s="692"/>
      <c r="L601" s="692"/>
      <c r="M601" s="692"/>
      <c r="N601" s="692"/>
      <c r="O601" s="692"/>
      <c r="P601" s="692"/>
      <c r="Q601" s="692"/>
      <c r="R601" s="692"/>
      <c r="S601" s="692"/>
      <c r="T601" s="692"/>
    </row>
    <row r="602" ht="15.75" customHeight="1">
      <c r="A602" s="485"/>
      <c r="B602" s="486"/>
      <c r="C602" s="486"/>
      <c r="D602" s="486"/>
      <c r="E602" s="555"/>
      <c r="F602" s="261"/>
      <c r="G602" s="38"/>
      <c r="H602" s="692"/>
      <c r="I602" s="692"/>
      <c r="J602" s="692"/>
      <c r="K602" s="692"/>
      <c r="L602" s="692"/>
      <c r="M602" s="692"/>
      <c r="N602" s="692"/>
      <c r="O602" s="692"/>
      <c r="P602" s="692"/>
      <c r="Q602" s="692"/>
      <c r="R602" s="692"/>
      <c r="S602" s="692"/>
      <c r="T602" s="692"/>
    </row>
    <row r="603" ht="15.75" customHeight="1">
      <c r="A603" s="485"/>
      <c r="B603" s="486"/>
      <c r="C603" s="486"/>
      <c r="D603" s="486"/>
      <c r="E603" s="555"/>
      <c r="F603" s="261"/>
      <c r="G603" s="38"/>
      <c r="H603" s="692"/>
      <c r="I603" s="692"/>
      <c r="J603" s="692"/>
      <c r="K603" s="692"/>
      <c r="L603" s="692"/>
      <c r="M603" s="692"/>
      <c r="N603" s="692"/>
      <c r="O603" s="692"/>
      <c r="P603" s="692"/>
      <c r="Q603" s="692"/>
      <c r="R603" s="692"/>
      <c r="S603" s="692"/>
      <c r="T603" s="692"/>
    </row>
    <row r="604" ht="15.75" customHeight="1">
      <c r="A604" s="485"/>
      <c r="B604" s="486"/>
      <c r="C604" s="486"/>
      <c r="D604" s="486"/>
      <c r="E604" s="555"/>
      <c r="F604" s="261"/>
      <c r="G604" s="38"/>
      <c r="H604" s="692"/>
      <c r="I604" s="692"/>
      <c r="J604" s="692"/>
      <c r="K604" s="692"/>
      <c r="L604" s="692"/>
      <c r="M604" s="692"/>
      <c r="N604" s="692"/>
      <c r="O604" s="692"/>
      <c r="P604" s="692"/>
      <c r="Q604" s="692"/>
      <c r="R604" s="692"/>
      <c r="S604" s="692"/>
      <c r="T604" s="692"/>
    </row>
    <row r="605" ht="15.75" customHeight="1">
      <c r="A605" s="485"/>
      <c r="B605" s="486"/>
      <c r="C605" s="486"/>
      <c r="D605" s="486"/>
      <c r="E605" s="555"/>
      <c r="F605" s="261"/>
      <c r="G605" s="38"/>
      <c r="H605" s="692"/>
      <c r="I605" s="692"/>
      <c r="J605" s="692"/>
      <c r="K605" s="692"/>
      <c r="L605" s="692"/>
      <c r="M605" s="692"/>
      <c r="N605" s="692"/>
      <c r="O605" s="692"/>
      <c r="P605" s="692"/>
      <c r="Q605" s="692"/>
      <c r="R605" s="692"/>
      <c r="S605" s="692"/>
      <c r="T605" s="692"/>
    </row>
    <row r="606" ht="15.75" customHeight="1">
      <c r="A606" s="485"/>
      <c r="B606" s="486"/>
      <c r="C606" s="486"/>
      <c r="D606" s="486"/>
      <c r="E606" s="555"/>
      <c r="F606" s="261"/>
      <c r="G606" s="38"/>
      <c r="H606" s="692"/>
      <c r="I606" s="692"/>
      <c r="J606" s="692"/>
      <c r="K606" s="692"/>
      <c r="L606" s="692"/>
      <c r="M606" s="692"/>
      <c r="N606" s="692"/>
      <c r="O606" s="692"/>
      <c r="P606" s="692"/>
      <c r="Q606" s="692"/>
      <c r="R606" s="692"/>
      <c r="S606" s="692"/>
      <c r="T606" s="692"/>
    </row>
    <row r="607" ht="15.75" customHeight="1">
      <c r="A607" s="485"/>
      <c r="B607" s="486"/>
      <c r="C607" s="486"/>
      <c r="D607" s="486"/>
      <c r="E607" s="555"/>
      <c r="F607" s="261"/>
      <c r="G607" s="38"/>
      <c r="H607" s="692"/>
      <c r="I607" s="692"/>
      <c r="J607" s="692"/>
      <c r="K607" s="692"/>
      <c r="L607" s="692"/>
      <c r="M607" s="692"/>
      <c r="N607" s="692"/>
      <c r="O607" s="692"/>
      <c r="P607" s="692"/>
      <c r="Q607" s="692"/>
      <c r="R607" s="692"/>
      <c r="S607" s="692"/>
      <c r="T607" s="692"/>
    </row>
    <row r="608" ht="15.75" customHeight="1">
      <c r="A608" s="485"/>
      <c r="B608" s="486"/>
      <c r="C608" s="486"/>
      <c r="D608" s="486"/>
      <c r="E608" s="555"/>
      <c r="F608" s="261"/>
      <c r="G608" s="38"/>
      <c r="H608" s="692"/>
      <c r="I608" s="692"/>
      <c r="J608" s="692"/>
      <c r="K608" s="692"/>
      <c r="L608" s="692"/>
      <c r="M608" s="692"/>
      <c r="N608" s="692"/>
      <c r="O608" s="692"/>
      <c r="P608" s="692"/>
      <c r="Q608" s="692"/>
      <c r="R608" s="692"/>
      <c r="S608" s="692"/>
      <c r="T608" s="692"/>
    </row>
    <row r="609" ht="15.75" customHeight="1">
      <c r="A609" s="485"/>
      <c r="B609" s="486"/>
      <c r="C609" s="486"/>
      <c r="D609" s="486"/>
      <c r="E609" s="555"/>
      <c r="F609" s="261"/>
      <c r="G609" s="38"/>
      <c r="H609" s="692"/>
      <c r="I609" s="692"/>
      <c r="J609" s="692"/>
      <c r="K609" s="692"/>
      <c r="L609" s="692"/>
      <c r="M609" s="692"/>
      <c r="N609" s="692"/>
      <c r="O609" s="692"/>
      <c r="P609" s="692"/>
      <c r="Q609" s="692"/>
      <c r="R609" s="692"/>
      <c r="S609" s="692"/>
      <c r="T609" s="692"/>
    </row>
    <row r="610" ht="15.75" customHeight="1">
      <c r="A610" s="485"/>
      <c r="B610" s="486"/>
      <c r="C610" s="486"/>
      <c r="D610" s="486"/>
      <c r="E610" s="555"/>
      <c r="F610" s="261"/>
      <c r="G610" s="38"/>
      <c r="H610" s="692"/>
      <c r="I610" s="692"/>
      <c r="J610" s="692"/>
      <c r="K610" s="692"/>
      <c r="L610" s="692"/>
      <c r="M610" s="692"/>
      <c r="N610" s="692"/>
      <c r="O610" s="692"/>
      <c r="P610" s="692"/>
      <c r="Q610" s="692"/>
      <c r="R610" s="692"/>
      <c r="S610" s="692"/>
      <c r="T610" s="692"/>
    </row>
    <row r="611" ht="15.75" customHeight="1">
      <c r="A611" s="485"/>
      <c r="B611" s="486"/>
      <c r="C611" s="486"/>
      <c r="D611" s="486"/>
      <c r="E611" s="555"/>
      <c r="F611" s="261"/>
      <c r="G611" s="38"/>
      <c r="H611" s="692"/>
      <c r="I611" s="692"/>
      <c r="J611" s="692"/>
      <c r="K611" s="692"/>
      <c r="L611" s="692"/>
      <c r="M611" s="692"/>
      <c r="N611" s="692"/>
      <c r="O611" s="692"/>
      <c r="P611" s="692"/>
      <c r="Q611" s="692"/>
      <c r="R611" s="692"/>
      <c r="S611" s="692"/>
      <c r="T611" s="692"/>
    </row>
    <row r="612" ht="15.75" customHeight="1">
      <c r="A612" s="485"/>
      <c r="B612" s="486"/>
      <c r="C612" s="486"/>
      <c r="D612" s="486"/>
      <c r="E612" s="555"/>
      <c r="F612" s="261"/>
      <c r="G612" s="38"/>
      <c r="H612" s="692"/>
      <c r="I612" s="692"/>
      <c r="J612" s="692"/>
      <c r="K612" s="692"/>
      <c r="L612" s="692"/>
      <c r="M612" s="692"/>
      <c r="N612" s="692"/>
      <c r="O612" s="692"/>
      <c r="P612" s="692"/>
      <c r="Q612" s="692"/>
      <c r="R612" s="692"/>
      <c r="S612" s="692"/>
      <c r="T612" s="692"/>
    </row>
    <row r="613" ht="15.75" customHeight="1">
      <c r="A613" s="485"/>
      <c r="B613" s="486"/>
      <c r="C613" s="486"/>
      <c r="D613" s="486"/>
      <c r="E613" s="555"/>
      <c r="F613" s="261"/>
      <c r="G613" s="38"/>
      <c r="H613" s="692"/>
      <c r="I613" s="692"/>
      <c r="J613" s="692"/>
      <c r="K613" s="692"/>
      <c r="L613" s="692"/>
      <c r="M613" s="692"/>
      <c r="N613" s="692"/>
      <c r="O613" s="692"/>
      <c r="P613" s="692"/>
      <c r="Q613" s="692"/>
      <c r="R613" s="692"/>
      <c r="S613" s="692"/>
      <c r="T613" s="692"/>
    </row>
    <row r="614" ht="15.75" customHeight="1">
      <c r="A614" s="485"/>
      <c r="B614" s="486"/>
      <c r="C614" s="486"/>
      <c r="D614" s="486"/>
      <c r="E614" s="555"/>
      <c r="F614" s="261"/>
      <c r="G614" s="38"/>
      <c r="H614" s="692"/>
      <c r="I614" s="692"/>
      <c r="J614" s="692"/>
      <c r="K614" s="692"/>
      <c r="L614" s="692"/>
      <c r="M614" s="692"/>
      <c r="N614" s="692"/>
      <c r="O614" s="692"/>
      <c r="P614" s="692"/>
      <c r="Q614" s="692"/>
      <c r="R614" s="692"/>
      <c r="S614" s="692"/>
      <c r="T614" s="692"/>
    </row>
    <row r="615" ht="15.75" customHeight="1">
      <c r="A615" s="485"/>
      <c r="B615" s="486"/>
      <c r="C615" s="486"/>
      <c r="D615" s="486"/>
      <c r="E615" s="555"/>
      <c r="F615" s="261"/>
      <c r="G615" s="38"/>
      <c r="H615" s="692"/>
      <c r="I615" s="692"/>
      <c r="J615" s="692"/>
      <c r="K615" s="692"/>
      <c r="L615" s="692"/>
      <c r="M615" s="692"/>
      <c r="N615" s="692"/>
      <c r="O615" s="692"/>
      <c r="P615" s="692"/>
      <c r="Q615" s="692"/>
      <c r="R615" s="692"/>
      <c r="S615" s="692"/>
      <c r="T615" s="692"/>
    </row>
    <row r="616" ht="15.75" customHeight="1">
      <c r="A616" s="485"/>
      <c r="B616" s="486"/>
      <c r="C616" s="486"/>
      <c r="D616" s="486"/>
      <c r="E616" s="555"/>
      <c r="F616" s="261"/>
      <c r="G616" s="38"/>
      <c r="H616" s="692"/>
      <c r="I616" s="692"/>
      <c r="J616" s="692"/>
      <c r="K616" s="692"/>
      <c r="L616" s="692"/>
      <c r="M616" s="692"/>
      <c r="N616" s="692"/>
      <c r="O616" s="692"/>
      <c r="P616" s="692"/>
      <c r="Q616" s="692"/>
      <c r="R616" s="692"/>
      <c r="S616" s="692"/>
      <c r="T616" s="692"/>
    </row>
    <row r="617" ht="15.75" customHeight="1">
      <c r="A617" s="485"/>
      <c r="B617" s="486"/>
      <c r="C617" s="486"/>
      <c r="D617" s="486"/>
      <c r="E617" s="555"/>
      <c r="F617" s="261"/>
      <c r="G617" s="38"/>
      <c r="H617" s="692"/>
      <c r="I617" s="692"/>
      <c r="J617" s="692"/>
      <c r="K617" s="692"/>
      <c r="L617" s="692"/>
      <c r="M617" s="692"/>
      <c r="N617" s="692"/>
      <c r="O617" s="692"/>
      <c r="P617" s="692"/>
      <c r="Q617" s="692"/>
      <c r="R617" s="692"/>
      <c r="S617" s="692"/>
      <c r="T617" s="692"/>
    </row>
    <row r="618" ht="15.75" customHeight="1">
      <c r="A618" s="485"/>
      <c r="B618" s="486"/>
      <c r="C618" s="486"/>
      <c r="D618" s="486"/>
      <c r="E618" s="555"/>
      <c r="F618" s="261"/>
      <c r="G618" s="38"/>
      <c r="H618" s="692"/>
      <c r="I618" s="692"/>
      <c r="J618" s="692"/>
      <c r="K618" s="692"/>
      <c r="L618" s="692"/>
      <c r="M618" s="692"/>
      <c r="N618" s="692"/>
      <c r="O618" s="692"/>
      <c r="P618" s="692"/>
      <c r="Q618" s="692"/>
      <c r="R618" s="692"/>
      <c r="S618" s="692"/>
      <c r="T618" s="692"/>
    </row>
    <row r="619" ht="15.75" customHeight="1">
      <c r="A619" s="485"/>
      <c r="B619" s="486"/>
      <c r="C619" s="486"/>
      <c r="D619" s="486"/>
      <c r="E619" s="555"/>
      <c r="F619" s="261"/>
      <c r="G619" s="38"/>
      <c r="H619" s="692"/>
      <c r="I619" s="692"/>
      <c r="J619" s="692"/>
      <c r="K619" s="692"/>
      <c r="L619" s="692"/>
      <c r="M619" s="692"/>
      <c r="N619" s="692"/>
      <c r="O619" s="692"/>
      <c r="P619" s="692"/>
      <c r="Q619" s="692"/>
      <c r="R619" s="692"/>
      <c r="S619" s="692"/>
      <c r="T619" s="692"/>
    </row>
    <row r="620" ht="15.75" customHeight="1">
      <c r="A620" s="485"/>
      <c r="B620" s="486"/>
      <c r="C620" s="486"/>
      <c r="D620" s="486"/>
      <c r="E620" s="555"/>
      <c r="F620" s="261"/>
      <c r="G620" s="38"/>
      <c r="H620" s="692"/>
      <c r="I620" s="692"/>
      <c r="J620" s="692"/>
      <c r="K620" s="692"/>
      <c r="L620" s="692"/>
      <c r="M620" s="692"/>
      <c r="N620" s="692"/>
      <c r="O620" s="692"/>
      <c r="P620" s="692"/>
      <c r="Q620" s="692"/>
      <c r="R620" s="692"/>
      <c r="S620" s="692"/>
      <c r="T620" s="692"/>
    </row>
    <row r="621" ht="15.75" customHeight="1">
      <c r="A621" s="485"/>
      <c r="B621" s="486"/>
      <c r="C621" s="486"/>
      <c r="D621" s="486"/>
      <c r="E621" s="555"/>
      <c r="F621" s="261"/>
      <c r="G621" s="38"/>
      <c r="H621" s="692"/>
      <c r="I621" s="692"/>
      <c r="J621" s="692"/>
      <c r="K621" s="692"/>
      <c r="L621" s="692"/>
      <c r="M621" s="692"/>
      <c r="N621" s="692"/>
      <c r="O621" s="692"/>
      <c r="P621" s="692"/>
      <c r="Q621" s="692"/>
      <c r="R621" s="692"/>
      <c r="S621" s="692"/>
      <c r="T621" s="692"/>
    </row>
    <row r="622" ht="15.75" customHeight="1">
      <c r="A622" s="485"/>
      <c r="B622" s="486"/>
      <c r="C622" s="486"/>
      <c r="D622" s="486"/>
      <c r="E622" s="555"/>
      <c r="F622" s="261"/>
      <c r="G622" s="38"/>
      <c r="H622" s="692"/>
      <c r="I622" s="692"/>
      <c r="J622" s="692"/>
      <c r="K622" s="692"/>
      <c r="L622" s="692"/>
      <c r="M622" s="692"/>
      <c r="N622" s="692"/>
      <c r="O622" s="692"/>
      <c r="P622" s="692"/>
      <c r="Q622" s="692"/>
      <c r="R622" s="692"/>
      <c r="S622" s="692"/>
      <c r="T622" s="692"/>
    </row>
    <row r="623" ht="15.75" customHeight="1">
      <c r="A623" s="485"/>
      <c r="B623" s="486"/>
      <c r="C623" s="486"/>
      <c r="D623" s="486"/>
      <c r="E623" s="555"/>
      <c r="F623" s="261"/>
      <c r="G623" s="38"/>
      <c r="H623" s="692"/>
      <c r="I623" s="692"/>
      <c r="J623" s="692"/>
      <c r="K623" s="692"/>
      <c r="L623" s="692"/>
      <c r="M623" s="692"/>
      <c r="N623" s="692"/>
      <c r="O623" s="692"/>
      <c r="P623" s="692"/>
      <c r="Q623" s="692"/>
      <c r="R623" s="692"/>
      <c r="S623" s="692"/>
      <c r="T623" s="692"/>
    </row>
    <row r="624" ht="15.75" customHeight="1">
      <c r="A624" s="485"/>
      <c r="B624" s="486"/>
      <c r="C624" s="486"/>
      <c r="D624" s="486"/>
      <c r="E624" s="555"/>
      <c r="F624" s="261"/>
      <c r="G624" s="38"/>
      <c r="H624" s="692"/>
      <c r="I624" s="692"/>
      <c r="J624" s="692"/>
      <c r="K624" s="692"/>
      <c r="L624" s="692"/>
      <c r="M624" s="692"/>
      <c r="N624" s="692"/>
      <c r="O624" s="692"/>
      <c r="P624" s="692"/>
      <c r="Q624" s="692"/>
      <c r="R624" s="692"/>
      <c r="S624" s="692"/>
      <c r="T624" s="692"/>
    </row>
    <row r="625" ht="15.75" customHeight="1">
      <c r="A625" s="485"/>
      <c r="B625" s="486"/>
      <c r="C625" s="486"/>
      <c r="D625" s="486"/>
      <c r="E625" s="555"/>
      <c r="F625" s="261"/>
      <c r="G625" s="38"/>
      <c r="H625" s="692"/>
      <c r="I625" s="692"/>
      <c r="J625" s="692"/>
      <c r="K625" s="692"/>
      <c r="L625" s="692"/>
      <c r="M625" s="692"/>
      <c r="N625" s="692"/>
      <c r="O625" s="692"/>
      <c r="P625" s="692"/>
      <c r="Q625" s="692"/>
      <c r="R625" s="692"/>
      <c r="S625" s="692"/>
      <c r="T625" s="692"/>
    </row>
    <row r="626" ht="15.75" customHeight="1">
      <c r="A626" s="485"/>
      <c r="B626" s="486"/>
      <c r="C626" s="486"/>
      <c r="D626" s="486"/>
      <c r="E626" s="555"/>
      <c r="F626" s="261"/>
      <c r="G626" s="38"/>
      <c r="H626" s="692"/>
      <c r="I626" s="692"/>
      <c r="J626" s="692"/>
      <c r="K626" s="692"/>
      <c r="L626" s="692"/>
      <c r="M626" s="692"/>
      <c r="N626" s="692"/>
      <c r="O626" s="692"/>
      <c r="P626" s="692"/>
      <c r="Q626" s="692"/>
      <c r="R626" s="692"/>
      <c r="S626" s="692"/>
      <c r="T626" s="692"/>
    </row>
    <row r="627" ht="15.75" customHeight="1">
      <c r="A627" s="485"/>
      <c r="B627" s="486"/>
      <c r="C627" s="486"/>
      <c r="D627" s="486"/>
      <c r="E627" s="555"/>
      <c r="F627" s="261"/>
      <c r="G627" s="38"/>
      <c r="H627" s="692"/>
      <c r="I627" s="692"/>
      <c r="J627" s="692"/>
      <c r="K627" s="692"/>
      <c r="L627" s="692"/>
      <c r="M627" s="692"/>
      <c r="N627" s="692"/>
      <c r="O627" s="692"/>
      <c r="P627" s="692"/>
      <c r="Q627" s="692"/>
      <c r="R627" s="692"/>
      <c r="S627" s="692"/>
      <c r="T627" s="692"/>
    </row>
    <row r="628" ht="15.75" customHeight="1">
      <c r="A628" s="485"/>
      <c r="B628" s="486"/>
      <c r="C628" s="486"/>
      <c r="D628" s="486"/>
      <c r="E628" s="555"/>
      <c r="F628" s="261"/>
      <c r="G628" s="38"/>
      <c r="H628" s="692"/>
      <c r="I628" s="692"/>
      <c r="J628" s="692"/>
      <c r="K628" s="692"/>
      <c r="L628" s="692"/>
      <c r="M628" s="692"/>
      <c r="N628" s="692"/>
      <c r="O628" s="692"/>
      <c r="P628" s="692"/>
      <c r="Q628" s="692"/>
      <c r="R628" s="692"/>
      <c r="S628" s="692"/>
      <c r="T628" s="692"/>
    </row>
    <row r="629" ht="15.75" customHeight="1">
      <c r="A629" s="485"/>
      <c r="B629" s="486"/>
      <c r="C629" s="486"/>
      <c r="D629" s="486"/>
      <c r="E629" s="555"/>
      <c r="F629" s="261"/>
      <c r="G629" s="38"/>
      <c r="H629" s="692"/>
      <c r="I629" s="692"/>
      <c r="J629" s="692"/>
      <c r="K629" s="692"/>
      <c r="L629" s="692"/>
      <c r="M629" s="692"/>
      <c r="N629" s="692"/>
      <c r="O629" s="692"/>
      <c r="P629" s="692"/>
      <c r="Q629" s="692"/>
      <c r="R629" s="692"/>
      <c r="S629" s="692"/>
      <c r="T629" s="692"/>
    </row>
    <row r="630" ht="15.75" customHeight="1">
      <c r="A630" s="485"/>
      <c r="B630" s="486"/>
      <c r="C630" s="486"/>
      <c r="D630" s="486"/>
      <c r="E630" s="555"/>
      <c r="F630" s="261"/>
      <c r="G630" s="38"/>
      <c r="H630" s="692"/>
      <c r="I630" s="692"/>
      <c r="J630" s="692"/>
      <c r="K630" s="692"/>
      <c r="L630" s="692"/>
      <c r="M630" s="692"/>
      <c r="N630" s="692"/>
      <c r="O630" s="692"/>
      <c r="P630" s="692"/>
      <c r="Q630" s="692"/>
      <c r="R630" s="692"/>
      <c r="S630" s="692"/>
      <c r="T630" s="692"/>
    </row>
    <row r="631" ht="15.75" customHeight="1">
      <c r="A631" s="485"/>
      <c r="B631" s="486"/>
      <c r="C631" s="486"/>
      <c r="D631" s="486"/>
      <c r="E631" s="555"/>
      <c r="F631" s="261"/>
      <c r="G631" s="38"/>
      <c r="H631" s="692"/>
      <c r="I631" s="692"/>
      <c r="J631" s="692"/>
      <c r="K631" s="692"/>
      <c r="L631" s="692"/>
      <c r="M631" s="692"/>
      <c r="N631" s="692"/>
      <c r="O631" s="692"/>
      <c r="P631" s="692"/>
      <c r="Q631" s="692"/>
      <c r="R631" s="692"/>
      <c r="S631" s="692"/>
      <c r="T631" s="692"/>
    </row>
    <row r="632" ht="15.75" customHeight="1">
      <c r="A632" s="485"/>
      <c r="B632" s="486"/>
      <c r="C632" s="486"/>
      <c r="D632" s="486"/>
      <c r="E632" s="555"/>
      <c r="F632" s="261"/>
      <c r="G632" s="38"/>
      <c r="H632" s="692"/>
      <c r="I632" s="692"/>
      <c r="J632" s="692"/>
      <c r="K632" s="692"/>
      <c r="L632" s="692"/>
      <c r="M632" s="692"/>
      <c r="N632" s="692"/>
      <c r="O632" s="692"/>
      <c r="P632" s="692"/>
      <c r="Q632" s="692"/>
      <c r="R632" s="692"/>
      <c r="S632" s="692"/>
      <c r="T632" s="692"/>
    </row>
    <row r="633" ht="15.75" customHeight="1">
      <c r="A633" s="485"/>
      <c r="B633" s="486"/>
      <c r="C633" s="486"/>
      <c r="D633" s="486"/>
      <c r="E633" s="555"/>
      <c r="F633" s="261"/>
      <c r="G633" s="38"/>
      <c r="H633" s="692"/>
      <c r="I633" s="692"/>
      <c r="J633" s="692"/>
      <c r="K633" s="692"/>
      <c r="L633" s="692"/>
      <c r="M633" s="692"/>
      <c r="N633" s="692"/>
      <c r="O633" s="692"/>
      <c r="P633" s="692"/>
      <c r="Q633" s="692"/>
      <c r="R633" s="692"/>
      <c r="S633" s="692"/>
      <c r="T633" s="692"/>
    </row>
    <row r="634" ht="15.75" customHeight="1">
      <c r="A634" s="485"/>
      <c r="B634" s="486"/>
      <c r="C634" s="486"/>
      <c r="D634" s="486"/>
      <c r="E634" s="555"/>
      <c r="F634" s="261"/>
      <c r="G634" s="38"/>
      <c r="H634" s="692"/>
      <c r="I634" s="692"/>
      <c r="J634" s="692"/>
      <c r="K634" s="692"/>
      <c r="L634" s="692"/>
      <c r="M634" s="692"/>
      <c r="N634" s="692"/>
      <c r="O634" s="692"/>
      <c r="P634" s="692"/>
      <c r="Q634" s="692"/>
      <c r="R634" s="692"/>
      <c r="S634" s="692"/>
      <c r="T634" s="692"/>
    </row>
    <row r="635" ht="15.75" customHeight="1">
      <c r="A635" s="485"/>
      <c r="B635" s="486"/>
      <c r="C635" s="486"/>
      <c r="D635" s="486"/>
      <c r="E635" s="555"/>
      <c r="F635" s="261"/>
      <c r="G635" s="38"/>
      <c r="H635" s="692"/>
      <c r="I635" s="692"/>
      <c r="J635" s="692"/>
      <c r="K635" s="692"/>
      <c r="L635" s="692"/>
      <c r="M635" s="692"/>
      <c r="N635" s="692"/>
      <c r="O635" s="692"/>
      <c r="P635" s="692"/>
      <c r="Q635" s="692"/>
      <c r="R635" s="692"/>
      <c r="S635" s="692"/>
      <c r="T635" s="692"/>
    </row>
    <row r="636" ht="15.75" customHeight="1">
      <c r="A636" s="485"/>
      <c r="B636" s="486"/>
      <c r="C636" s="486"/>
      <c r="D636" s="486"/>
      <c r="E636" s="555"/>
      <c r="F636" s="261"/>
      <c r="G636" s="38"/>
      <c r="H636" s="692"/>
      <c r="I636" s="692"/>
      <c r="J636" s="692"/>
      <c r="K636" s="692"/>
      <c r="L636" s="692"/>
      <c r="M636" s="692"/>
      <c r="N636" s="692"/>
      <c r="O636" s="692"/>
      <c r="P636" s="692"/>
      <c r="Q636" s="692"/>
      <c r="R636" s="692"/>
      <c r="S636" s="692"/>
      <c r="T636" s="692"/>
    </row>
    <row r="637" ht="15.75" customHeight="1">
      <c r="A637" s="485"/>
      <c r="B637" s="486"/>
      <c r="C637" s="486"/>
      <c r="D637" s="486"/>
      <c r="E637" s="555"/>
      <c r="F637" s="261"/>
      <c r="G637" s="38"/>
      <c r="H637" s="692"/>
      <c r="I637" s="692"/>
      <c r="J637" s="692"/>
      <c r="K637" s="692"/>
      <c r="L637" s="692"/>
      <c r="M637" s="692"/>
      <c r="N637" s="692"/>
      <c r="O637" s="692"/>
      <c r="P637" s="692"/>
      <c r="Q637" s="692"/>
      <c r="R637" s="692"/>
      <c r="S637" s="692"/>
      <c r="T637" s="692"/>
    </row>
    <row r="638" ht="15.75" customHeight="1">
      <c r="A638" s="485"/>
      <c r="B638" s="486"/>
      <c r="C638" s="486"/>
      <c r="D638" s="486"/>
      <c r="E638" s="555"/>
      <c r="F638" s="261"/>
      <c r="G638" s="38"/>
      <c r="H638" s="692"/>
      <c r="I638" s="692"/>
      <c r="J638" s="692"/>
      <c r="K638" s="692"/>
      <c r="L638" s="692"/>
      <c r="M638" s="692"/>
      <c r="N638" s="692"/>
      <c r="O638" s="692"/>
      <c r="P638" s="692"/>
      <c r="Q638" s="692"/>
      <c r="R638" s="692"/>
      <c r="S638" s="692"/>
      <c r="T638" s="692"/>
    </row>
    <row r="639" ht="15.75" customHeight="1">
      <c r="A639" s="485"/>
      <c r="B639" s="486"/>
      <c r="C639" s="486"/>
      <c r="D639" s="486"/>
      <c r="E639" s="555"/>
      <c r="F639" s="261"/>
      <c r="G639" s="38"/>
      <c r="H639" s="692"/>
      <c r="I639" s="692"/>
      <c r="J639" s="692"/>
      <c r="K639" s="692"/>
      <c r="L639" s="692"/>
      <c r="M639" s="692"/>
      <c r="N639" s="692"/>
      <c r="O639" s="692"/>
      <c r="P639" s="692"/>
      <c r="Q639" s="692"/>
      <c r="R639" s="692"/>
      <c r="S639" s="692"/>
      <c r="T639" s="692"/>
    </row>
    <row r="640" ht="15.75" customHeight="1">
      <c r="A640" s="485"/>
      <c r="B640" s="486"/>
      <c r="C640" s="486"/>
      <c r="D640" s="486"/>
      <c r="E640" s="555"/>
      <c r="F640" s="261"/>
      <c r="G640" s="38"/>
      <c r="H640" s="692"/>
      <c r="I640" s="692"/>
      <c r="J640" s="692"/>
      <c r="K640" s="692"/>
      <c r="L640" s="692"/>
      <c r="M640" s="692"/>
      <c r="N640" s="692"/>
      <c r="O640" s="692"/>
      <c r="P640" s="692"/>
      <c r="Q640" s="692"/>
      <c r="R640" s="692"/>
      <c r="S640" s="692"/>
      <c r="T640" s="692"/>
    </row>
    <row r="641" ht="15.75" customHeight="1">
      <c r="A641" s="485"/>
      <c r="B641" s="486"/>
      <c r="C641" s="486"/>
      <c r="D641" s="486"/>
      <c r="E641" s="555"/>
      <c r="F641" s="261"/>
      <c r="G641" s="38"/>
      <c r="H641" s="692"/>
      <c r="I641" s="692"/>
      <c r="J641" s="692"/>
      <c r="K641" s="692"/>
      <c r="L641" s="692"/>
      <c r="M641" s="692"/>
      <c r="N641" s="692"/>
      <c r="O641" s="692"/>
      <c r="P641" s="692"/>
      <c r="Q641" s="692"/>
      <c r="R641" s="692"/>
      <c r="S641" s="692"/>
      <c r="T641" s="692"/>
    </row>
    <row r="642" ht="15.75" customHeight="1">
      <c r="A642" s="485"/>
      <c r="B642" s="486"/>
      <c r="C642" s="486"/>
      <c r="D642" s="486"/>
      <c r="E642" s="555"/>
      <c r="F642" s="261"/>
      <c r="G642" s="38"/>
      <c r="H642" s="692"/>
      <c r="I642" s="692"/>
      <c r="J642" s="692"/>
      <c r="K642" s="692"/>
      <c r="L642" s="692"/>
      <c r="M642" s="692"/>
      <c r="N642" s="692"/>
      <c r="O642" s="692"/>
      <c r="P642" s="692"/>
      <c r="Q642" s="692"/>
      <c r="R642" s="692"/>
      <c r="S642" s="692"/>
      <c r="T642" s="692"/>
    </row>
    <row r="643" ht="15.75" customHeight="1">
      <c r="A643" s="485"/>
      <c r="B643" s="486"/>
      <c r="C643" s="486"/>
      <c r="D643" s="486"/>
      <c r="E643" s="555"/>
      <c r="F643" s="261"/>
      <c r="G643" s="38"/>
      <c r="H643" s="692"/>
      <c r="I643" s="692"/>
      <c r="J643" s="692"/>
      <c r="K643" s="692"/>
      <c r="L643" s="692"/>
      <c r="M643" s="692"/>
      <c r="N643" s="692"/>
      <c r="O643" s="692"/>
      <c r="P643" s="692"/>
      <c r="Q643" s="692"/>
      <c r="R643" s="692"/>
      <c r="S643" s="692"/>
      <c r="T643" s="692"/>
    </row>
    <row r="644" ht="15.75" customHeight="1">
      <c r="A644" s="485"/>
      <c r="B644" s="486"/>
      <c r="C644" s="486"/>
      <c r="D644" s="486"/>
      <c r="E644" s="555"/>
      <c r="F644" s="261"/>
      <c r="G644" s="38"/>
      <c r="H644" s="692"/>
      <c r="I644" s="692"/>
      <c r="J644" s="692"/>
      <c r="K644" s="692"/>
      <c r="L644" s="692"/>
      <c r="M644" s="692"/>
      <c r="N644" s="692"/>
      <c r="O644" s="692"/>
      <c r="P644" s="692"/>
      <c r="Q644" s="692"/>
      <c r="R644" s="692"/>
      <c r="S644" s="692"/>
      <c r="T644" s="692"/>
    </row>
    <row r="645" ht="15.75" customHeight="1">
      <c r="A645" s="485"/>
      <c r="B645" s="486"/>
      <c r="C645" s="486"/>
      <c r="D645" s="486"/>
      <c r="E645" s="555"/>
      <c r="F645" s="261"/>
      <c r="G645" s="38"/>
      <c r="H645" s="692"/>
      <c r="I645" s="692"/>
      <c r="J645" s="692"/>
      <c r="K645" s="692"/>
      <c r="L645" s="692"/>
      <c r="M645" s="692"/>
      <c r="N645" s="692"/>
      <c r="O645" s="692"/>
      <c r="P645" s="692"/>
      <c r="Q645" s="692"/>
      <c r="R645" s="692"/>
      <c r="S645" s="692"/>
      <c r="T645" s="692"/>
    </row>
    <row r="646" ht="15.75" customHeight="1">
      <c r="A646" s="485"/>
      <c r="B646" s="486"/>
      <c r="C646" s="486"/>
      <c r="D646" s="486"/>
      <c r="E646" s="555"/>
      <c r="F646" s="261"/>
      <c r="G646" s="38"/>
      <c r="H646" s="692"/>
      <c r="I646" s="692"/>
      <c r="J646" s="692"/>
      <c r="K646" s="692"/>
      <c r="L646" s="692"/>
      <c r="M646" s="692"/>
      <c r="N646" s="692"/>
      <c r="O646" s="692"/>
      <c r="P646" s="692"/>
      <c r="Q646" s="692"/>
      <c r="R646" s="692"/>
      <c r="S646" s="692"/>
      <c r="T646" s="692"/>
    </row>
    <row r="647" ht="15.75" customHeight="1">
      <c r="A647" s="485"/>
      <c r="B647" s="486"/>
      <c r="C647" s="486"/>
      <c r="D647" s="486"/>
      <c r="E647" s="555"/>
      <c r="F647" s="261"/>
      <c r="G647" s="38"/>
      <c r="H647" s="692"/>
      <c r="I647" s="692"/>
      <c r="J647" s="692"/>
      <c r="K647" s="692"/>
      <c r="L647" s="692"/>
      <c r="M647" s="692"/>
      <c r="N647" s="692"/>
      <c r="O647" s="692"/>
      <c r="P647" s="692"/>
      <c r="Q647" s="692"/>
      <c r="R647" s="692"/>
      <c r="S647" s="692"/>
      <c r="T647" s="692"/>
    </row>
    <row r="648" ht="15.75" customHeight="1">
      <c r="A648" s="485"/>
      <c r="B648" s="486"/>
      <c r="C648" s="486"/>
      <c r="D648" s="486"/>
      <c r="E648" s="555"/>
      <c r="F648" s="261"/>
      <c r="G648" s="38"/>
      <c r="H648" s="692"/>
      <c r="I648" s="692"/>
      <c r="J648" s="692"/>
      <c r="K648" s="692"/>
      <c r="L648" s="692"/>
      <c r="M648" s="692"/>
      <c r="N648" s="692"/>
      <c r="O648" s="692"/>
      <c r="P648" s="692"/>
      <c r="Q648" s="692"/>
      <c r="R648" s="692"/>
      <c r="S648" s="692"/>
      <c r="T648" s="692"/>
    </row>
    <row r="649" ht="15.75" customHeight="1">
      <c r="A649" s="485"/>
      <c r="B649" s="486"/>
      <c r="C649" s="486"/>
      <c r="D649" s="486"/>
      <c r="E649" s="555"/>
      <c r="F649" s="261"/>
      <c r="G649" s="38"/>
      <c r="H649" s="692"/>
      <c r="I649" s="692"/>
      <c r="J649" s="692"/>
      <c r="K649" s="692"/>
      <c r="L649" s="692"/>
      <c r="M649" s="692"/>
      <c r="N649" s="692"/>
      <c r="O649" s="692"/>
      <c r="P649" s="692"/>
      <c r="Q649" s="692"/>
      <c r="R649" s="692"/>
      <c r="S649" s="692"/>
      <c r="T649" s="692"/>
    </row>
    <row r="650" ht="15.75" customHeight="1">
      <c r="A650" s="485"/>
      <c r="B650" s="486"/>
      <c r="C650" s="486"/>
      <c r="D650" s="486"/>
      <c r="E650" s="555"/>
      <c r="F650" s="261"/>
      <c r="G650" s="38"/>
      <c r="H650" s="692"/>
      <c r="I650" s="692"/>
      <c r="J650" s="692"/>
      <c r="K650" s="692"/>
      <c r="L650" s="692"/>
      <c r="M650" s="692"/>
      <c r="N650" s="692"/>
      <c r="O650" s="692"/>
      <c r="P650" s="692"/>
      <c r="Q650" s="692"/>
      <c r="R650" s="692"/>
      <c r="S650" s="692"/>
      <c r="T650" s="692"/>
    </row>
    <row r="651" ht="15.75" customHeight="1">
      <c r="A651" s="485"/>
      <c r="B651" s="486"/>
      <c r="C651" s="486"/>
      <c r="D651" s="486"/>
      <c r="E651" s="555"/>
      <c r="F651" s="261"/>
      <c r="G651" s="38"/>
      <c r="H651" s="692"/>
      <c r="I651" s="692"/>
      <c r="J651" s="692"/>
      <c r="K651" s="692"/>
      <c r="L651" s="692"/>
      <c r="M651" s="692"/>
      <c r="N651" s="692"/>
      <c r="O651" s="692"/>
      <c r="P651" s="692"/>
      <c r="Q651" s="692"/>
      <c r="R651" s="692"/>
      <c r="S651" s="692"/>
      <c r="T651" s="692"/>
    </row>
    <row r="652" ht="15.75" customHeight="1">
      <c r="A652" s="485"/>
      <c r="B652" s="486"/>
      <c r="C652" s="486"/>
      <c r="D652" s="486"/>
      <c r="E652" s="555"/>
      <c r="F652" s="261"/>
      <c r="G652" s="38"/>
      <c r="H652" s="692"/>
      <c r="I652" s="692"/>
      <c r="J652" s="692"/>
      <c r="K652" s="692"/>
      <c r="L652" s="692"/>
      <c r="M652" s="692"/>
      <c r="N652" s="692"/>
      <c r="O652" s="692"/>
      <c r="P652" s="692"/>
      <c r="Q652" s="692"/>
      <c r="R652" s="692"/>
      <c r="S652" s="692"/>
      <c r="T652" s="692"/>
    </row>
    <row r="653" ht="15.75" customHeight="1">
      <c r="A653" s="485"/>
      <c r="B653" s="486"/>
      <c r="C653" s="486"/>
      <c r="D653" s="486"/>
      <c r="E653" s="555"/>
      <c r="F653" s="261"/>
      <c r="G653" s="38"/>
      <c r="H653" s="692"/>
      <c r="I653" s="692"/>
      <c r="J653" s="692"/>
      <c r="K653" s="692"/>
      <c r="L653" s="692"/>
      <c r="M653" s="692"/>
      <c r="N653" s="692"/>
      <c r="O653" s="692"/>
      <c r="P653" s="692"/>
      <c r="Q653" s="692"/>
      <c r="R653" s="692"/>
      <c r="S653" s="692"/>
      <c r="T653" s="692"/>
    </row>
    <row r="654" ht="15.75" customHeight="1">
      <c r="A654" s="485"/>
      <c r="B654" s="486"/>
      <c r="C654" s="486"/>
      <c r="D654" s="486"/>
      <c r="E654" s="555"/>
      <c r="F654" s="261"/>
      <c r="G654" s="38"/>
      <c r="H654" s="692"/>
      <c r="I654" s="692"/>
      <c r="J654" s="692"/>
      <c r="K654" s="692"/>
      <c r="L654" s="692"/>
      <c r="M654" s="692"/>
      <c r="N654" s="692"/>
      <c r="O654" s="692"/>
      <c r="P654" s="692"/>
      <c r="Q654" s="692"/>
      <c r="R654" s="692"/>
      <c r="S654" s="692"/>
      <c r="T654" s="692"/>
    </row>
    <row r="655" ht="15.75" customHeight="1">
      <c r="A655" s="485"/>
      <c r="B655" s="486"/>
      <c r="C655" s="486"/>
      <c r="D655" s="486"/>
      <c r="E655" s="555"/>
      <c r="F655" s="261"/>
      <c r="G655" s="38"/>
      <c r="H655" s="692"/>
      <c r="I655" s="692"/>
      <c r="J655" s="692"/>
      <c r="K655" s="692"/>
      <c r="L655" s="692"/>
      <c r="M655" s="692"/>
      <c r="N655" s="692"/>
      <c r="O655" s="692"/>
      <c r="P655" s="692"/>
      <c r="Q655" s="692"/>
      <c r="R655" s="692"/>
      <c r="S655" s="692"/>
      <c r="T655" s="692"/>
    </row>
    <row r="656" ht="15.75" customHeight="1">
      <c r="A656" s="485"/>
      <c r="B656" s="486"/>
      <c r="C656" s="486"/>
      <c r="D656" s="486"/>
      <c r="E656" s="555"/>
      <c r="F656" s="261"/>
      <c r="G656" s="38"/>
      <c r="H656" s="692"/>
      <c r="I656" s="692"/>
      <c r="J656" s="692"/>
      <c r="K656" s="692"/>
      <c r="L656" s="692"/>
      <c r="M656" s="692"/>
      <c r="N656" s="692"/>
      <c r="O656" s="692"/>
      <c r="P656" s="692"/>
      <c r="Q656" s="692"/>
      <c r="R656" s="692"/>
      <c r="S656" s="692"/>
      <c r="T656" s="692"/>
    </row>
    <row r="657" ht="15.75" customHeight="1">
      <c r="A657" s="485"/>
      <c r="B657" s="486"/>
      <c r="C657" s="486"/>
      <c r="D657" s="486"/>
      <c r="E657" s="555"/>
      <c r="F657" s="261"/>
      <c r="G657" s="38"/>
      <c r="H657" s="692"/>
      <c r="I657" s="692"/>
      <c r="J657" s="692"/>
      <c r="K657" s="692"/>
      <c r="L657" s="692"/>
      <c r="M657" s="692"/>
      <c r="N657" s="692"/>
      <c r="O657" s="692"/>
      <c r="P657" s="692"/>
      <c r="Q657" s="692"/>
      <c r="R657" s="692"/>
      <c r="S657" s="692"/>
      <c r="T657" s="692"/>
    </row>
    <row r="658" ht="15.75" customHeight="1">
      <c r="A658" s="485"/>
      <c r="B658" s="486"/>
      <c r="C658" s="486"/>
      <c r="D658" s="486"/>
      <c r="E658" s="555"/>
      <c r="F658" s="261"/>
      <c r="G658" s="38"/>
      <c r="H658" s="692"/>
      <c r="I658" s="692"/>
      <c r="J658" s="692"/>
      <c r="K658" s="692"/>
      <c r="L658" s="692"/>
      <c r="M658" s="692"/>
      <c r="N658" s="692"/>
      <c r="O658" s="692"/>
      <c r="P658" s="692"/>
      <c r="Q658" s="692"/>
      <c r="R658" s="692"/>
      <c r="S658" s="692"/>
      <c r="T658" s="692"/>
    </row>
    <row r="659" ht="15.75" customHeight="1">
      <c r="A659" s="485"/>
      <c r="B659" s="486"/>
      <c r="C659" s="486"/>
      <c r="D659" s="486"/>
      <c r="E659" s="555"/>
      <c r="F659" s="261"/>
      <c r="G659" s="38"/>
      <c r="H659" s="692"/>
      <c r="I659" s="692"/>
      <c r="J659" s="692"/>
      <c r="K659" s="692"/>
      <c r="L659" s="692"/>
      <c r="M659" s="692"/>
      <c r="N659" s="692"/>
      <c r="O659" s="692"/>
      <c r="P659" s="692"/>
      <c r="Q659" s="692"/>
      <c r="R659" s="692"/>
      <c r="S659" s="692"/>
      <c r="T659" s="692"/>
    </row>
    <row r="660" ht="15.75" customHeight="1">
      <c r="A660" s="485"/>
      <c r="B660" s="486"/>
      <c r="C660" s="486"/>
      <c r="D660" s="486"/>
      <c r="E660" s="555"/>
      <c r="F660" s="261"/>
      <c r="G660" s="38"/>
      <c r="H660" s="692"/>
      <c r="I660" s="692"/>
      <c r="J660" s="692"/>
      <c r="K660" s="692"/>
      <c r="L660" s="692"/>
      <c r="M660" s="692"/>
      <c r="N660" s="692"/>
      <c r="O660" s="692"/>
      <c r="P660" s="692"/>
      <c r="Q660" s="692"/>
      <c r="R660" s="692"/>
      <c r="S660" s="692"/>
      <c r="T660" s="692"/>
    </row>
    <row r="661" ht="15.75" customHeight="1">
      <c r="A661" s="485"/>
      <c r="B661" s="486"/>
      <c r="C661" s="486"/>
      <c r="D661" s="486"/>
      <c r="E661" s="555"/>
      <c r="F661" s="261"/>
      <c r="G661" s="38"/>
      <c r="H661" s="692"/>
      <c r="I661" s="692"/>
      <c r="J661" s="692"/>
      <c r="K661" s="692"/>
      <c r="L661" s="692"/>
      <c r="M661" s="692"/>
      <c r="N661" s="692"/>
      <c r="O661" s="692"/>
      <c r="P661" s="692"/>
      <c r="Q661" s="692"/>
      <c r="R661" s="692"/>
      <c r="S661" s="692"/>
      <c r="T661" s="692"/>
    </row>
    <row r="662" ht="15.75" customHeight="1">
      <c r="A662" s="485"/>
      <c r="B662" s="486"/>
      <c r="C662" s="486"/>
      <c r="D662" s="486"/>
      <c r="E662" s="555"/>
      <c r="F662" s="261"/>
      <c r="G662" s="38"/>
      <c r="H662" s="692"/>
      <c r="I662" s="692"/>
      <c r="J662" s="692"/>
      <c r="K662" s="692"/>
      <c r="L662" s="692"/>
      <c r="M662" s="692"/>
      <c r="N662" s="692"/>
      <c r="O662" s="692"/>
      <c r="P662" s="692"/>
      <c r="Q662" s="692"/>
      <c r="R662" s="692"/>
      <c r="S662" s="692"/>
      <c r="T662" s="692"/>
    </row>
    <row r="663" ht="15.75" customHeight="1">
      <c r="A663" s="485"/>
      <c r="B663" s="486"/>
      <c r="C663" s="486"/>
      <c r="D663" s="486"/>
      <c r="E663" s="555"/>
      <c r="F663" s="261"/>
      <c r="G663" s="38"/>
      <c r="H663" s="692"/>
      <c r="I663" s="692"/>
      <c r="J663" s="692"/>
      <c r="K663" s="692"/>
      <c r="L663" s="692"/>
      <c r="M663" s="692"/>
      <c r="N663" s="692"/>
      <c r="O663" s="692"/>
      <c r="P663" s="692"/>
      <c r="Q663" s="692"/>
      <c r="R663" s="692"/>
      <c r="S663" s="692"/>
      <c r="T663" s="692"/>
    </row>
    <row r="664" ht="15.75" customHeight="1">
      <c r="A664" s="485"/>
      <c r="B664" s="486"/>
      <c r="C664" s="486"/>
      <c r="D664" s="486"/>
      <c r="E664" s="555"/>
      <c r="F664" s="261"/>
      <c r="G664" s="38"/>
      <c r="H664" s="692"/>
      <c r="I664" s="692"/>
      <c r="J664" s="692"/>
      <c r="K664" s="692"/>
      <c r="L664" s="692"/>
      <c r="M664" s="692"/>
      <c r="N664" s="692"/>
      <c r="O664" s="692"/>
      <c r="P664" s="692"/>
      <c r="Q664" s="692"/>
      <c r="R664" s="692"/>
      <c r="S664" s="692"/>
      <c r="T664" s="692"/>
    </row>
    <row r="665" ht="15.75" customHeight="1">
      <c r="A665" s="485"/>
      <c r="B665" s="486"/>
      <c r="C665" s="486"/>
      <c r="D665" s="486"/>
      <c r="E665" s="555"/>
      <c r="F665" s="261"/>
      <c r="G665" s="38"/>
      <c r="H665" s="692"/>
      <c r="I665" s="692"/>
      <c r="J665" s="692"/>
      <c r="K665" s="692"/>
      <c r="L665" s="692"/>
      <c r="M665" s="692"/>
      <c r="N665" s="692"/>
      <c r="O665" s="692"/>
      <c r="P665" s="692"/>
      <c r="Q665" s="692"/>
      <c r="R665" s="692"/>
      <c r="S665" s="692"/>
      <c r="T665" s="692"/>
    </row>
    <row r="666" ht="15.75" customHeight="1">
      <c r="A666" s="485"/>
      <c r="B666" s="486"/>
      <c r="C666" s="486"/>
      <c r="D666" s="486"/>
      <c r="E666" s="555"/>
      <c r="F666" s="261"/>
      <c r="G666" s="38"/>
      <c r="H666" s="692"/>
      <c r="I666" s="692"/>
      <c r="J666" s="692"/>
      <c r="K666" s="692"/>
      <c r="L666" s="692"/>
      <c r="M666" s="692"/>
      <c r="N666" s="692"/>
      <c r="O666" s="692"/>
      <c r="P666" s="692"/>
      <c r="Q666" s="692"/>
      <c r="R666" s="692"/>
      <c r="S666" s="692"/>
      <c r="T666" s="692"/>
    </row>
    <row r="667" ht="15.75" customHeight="1">
      <c r="A667" s="485"/>
      <c r="B667" s="486"/>
      <c r="C667" s="486"/>
      <c r="D667" s="486"/>
      <c r="E667" s="555"/>
      <c r="F667" s="261"/>
      <c r="G667" s="38"/>
      <c r="H667" s="692"/>
      <c r="I667" s="692"/>
      <c r="J667" s="692"/>
      <c r="K667" s="692"/>
      <c r="L667" s="692"/>
      <c r="M667" s="692"/>
      <c r="N667" s="692"/>
      <c r="O667" s="692"/>
      <c r="P667" s="692"/>
      <c r="Q667" s="692"/>
      <c r="R667" s="692"/>
      <c r="S667" s="692"/>
      <c r="T667" s="692"/>
    </row>
    <row r="668" ht="15.75" customHeight="1">
      <c r="A668" s="485"/>
      <c r="B668" s="486"/>
      <c r="C668" s="486"/>
      <c r="D668" s="486"/>
      <c r="E668" s="555"/>
      <c r="F668" s="261"/>
      <c r="G668" s="38"/>
      <c r="H668" s="692"/>
      <c r="I668" s="692"/>
      <c r="J668" s="692"/>
      <c r="K668" s="692"/>
      <c r="L668" s="692"/>
      <c r="M668" s="692"/>
      <c r="N668" s="692"/>
      <c r="O668" s="692"/>
      <c r="P668" s="692"/>
      <c r="Q668" s="692"/>
      <c r="R668" s="692"/>
      <c r="S668" s="692"/>
      <c r="T668" s="692"/>
    </row>
    <row r="669" ht="15.75" customHeight="1">
      <c r="A669" s="485"/>
      <c r="B669" s="486"/>
      <c r="C669" s="486"/>
      <c r="D669" s="486"/>
      <c r="E669" s="555"/>
      <c r="F669" s="261"/>
      <c r="G669" s="38"/>
      <c r="H669" s="692"/>
      <c r="I669" s="692"/>
      <c r="J669" s="692"/>
      <c r="K669" s="692"/>
      <c r="L669" s="692"/>
      <c r="M669" s="692"/>
      <c r="N669" s="692"/>
      <c r="O669" s="692"/>
      <c r="P669" s="692"/>
      <c r="Q669" s="692"/>
      <c r="R669" s="692"/>
      <c r="S669" s="692"/>
      <c r="T669" s="692"/>
    </row>
    <row r="670" ht="15.75" customHeight="1">
      <c r="A670" s="485"/>
      <c r="B670" s="486"/>
      <c r="C670" s="486"/>
      <c r="D670" s="486"/>
      <c r="E670" s="555"/>
      <c r="F670" s="261"/>
      <c r="G670" s="38"/>
      <c r="H670" s="692"/>
      <c r="I670" s="692"/>
      <c r="J670" s="692"/>
      <c r="K670" s="692"/>
      <c r="L670" s="692"/>
      <c r="M670" s="692"/>
      <c r="N670" s="692"/>
      <c r="O670" s="692"/>
      <c r="P670" s="692"/>
      <c r="Q670" s="692"/>
      <c r="R670" s="692"/>
      <c r="S670" s="692"/>
      <c r="T670" s="692"/>
    </row>
    <row r="671" ht="15.75" customHeight="1">
      <c r="A671" s="485"/>
      <c r="B671" s="486"/>
      <c r="C671" s="486"/>
      <c r="D671" s="486"/>
      <c r="E671" s="555"/>
      <c r="F671" s="261"/>
      <c r="G671" s="38"/>
      <c r="H671" s="692"/>
      <c r="I671" s="692"/>
      <c r="J671" s="692"/>
      <c r="K671" s="692"/>
      <c r="L671" s="692"/>
      <c r="M671" s="692"/>
      <c r="N671" s="692"/>
      <c r="O671" s="692"/>
      <c r="P671" s="692"/>
      <c r="Q671" s="692"/>
      <c r="R671" s="692"/>
      <c r="S671" s="692"/>
      <c r="T671" s="692"/>
    </row>
    <row r="672" ht="15.75" customHeight="1">
      <c r="A672" s="485"/>
      <c r="B672" s="486"/>
      <c r="C672" s="486"/>
      <c r="D672" s="486"/>
      <c r="E672" s="555"/>
      <c r="F672" s="261"/>
      <c r="G672" s="38"/>
      <c r="H672" s="692"/>
      <c r="I672" s="692"/>
      <c r="J672" s="692"/>
      <c r="K672" s="692"/>
      <c r="L672" s="692"/>
      <c r="M672" s="692"/>
      <c r="N672" s="692"/>
      <c r="O672" s="692"/>
      <c r="P672" s="692"/>
      <c r="Q672" s="692"/>
      <c r="R672" s="692"/>
      <c r="S672" s="692"/>
      <c r="T672" s="692"/>
    </row>
    <row r="673" ht="15.75" customHeight="1">
      <c r="A673" s="485"/>
      <c r="B673" s="486"/>
      <c r="C673" s="486"/>
      <c r="D673" s="486"/>
      <c r="E673" s="555"/>
      <c r="F673" s="261"/>
      <c r="G673" s="38"/>
      <c r="H673" s="692"/>
      <c r="I673" s="692"/>
      <c r="J673" s="692"/>
      <c r="K673" s="692"/>
      <c r="L673" s="692"/>
      <c r="M673" s="692"/>
      <c r="N673" s="692"/>
      <c r="O673" s="692"/>
      <c r="P673" s="692"/>
      <c r="Q673" s="692"/>
      <c r="R673" s="692"/>
      <c r="S673" s="692"/>
      <c r="T673" s="692"/>
    </row>
    <row r="674" ht="15.75" customHeight="1">
      <c r="A674" s="485"/>
      <c r="B674" s="486"/>
      <c r="C674" s="486"/>
      <c r="D674" s="486"/>
      <c r="E674" s="555"/>
      <c r="F674" s="261"/>
      <c r="G674" s="38"/>
      <c r="H674" s="692"/>
      <c r="I674" s="692"/>
      <c r="J674" s="692"/>
      <c r="K674" s="692"/>
      <c r="L674" s="692"/>
      <c r="M674" s="692"/>
      <c r="N674" s="692"/>
      <c r="O674" s="692"/>
      <c r="P674" s="692"/>
      <c r="Q674" s="692"/>
      <c r="R674" s="692"/>
      <c r="S674" s="692"/>
      <c r="T674" s="692"/>
    </row>
    <row r="675" ht="15.75" customHeight="1">
      <c r="A675" s="485"/>
      <c r="B675" s="486"/>
      <c r="C675" s="486"/>
      <c r="D675" s="486"/>
      <c r="E675" s="555"/>
      <c r="F675" s="261"/>
      <c r="G675" s="38"/>
      <c r="H675" s="692"/>
      <c r="I675" s="692"/>
      <c r="J675" s="692"/>
      <c r="K675" s="692"/>
      <c r="L675" s="692"/>
      <c r="M675" s="692"/>
      <c r="N675" s="692"/>
      <c r="O675" s="692"/>
      <c r="P675" s="692"/>
      <c r="Q675" s="692"/>
      <c r="R675" s="692"/>
      <c r="S675" s="692"/>
      <c r="T675" s="692"/>
    </row>
    <row r="676" ht="15.75" customHeight="1">
      <c r="A676" s="485"/>
      <c r="B676" s="486"/>
      <c r="C676" s="486"/>
      <c r="D676" s="486"/>
      <c r="E676" s="555"/>
      <c r="F676" s="261"/>
      <c r="G676" s="38"/>
      <c r="H676" s="692"/>
      <c r="I676" s="692"/>
      <c r="J676" s="692"/>
      <c r="K676" s="692"/>
      <c r="L676" s="692"/>
      <c r="M676" s="692"/>
      <c r="N676" s="692"/>
      <c r="O676" s="692"/>
      <c r="P676" s="692"/>
      <c r="Q676" s="692"/>
      <c r="R676" s="692"/>
      <c r="S676" s="692"/>
      <c r="T676" s="692"/>
    </row>
    <row r="677" ht="15.75" customHeight="1">
      <c r="A677" s="485"/>
      <c r="B677" s="486"/>
      <c r="C677" s="486"/>
      <c r="D677" s="486"/>
      <c r="E677" s="555"/>
      <c r="F677" s="261"/>
      <c r="G677" s="38"/>
      <c r="H677" s="692"/>
      <c r="I677" s="692"/>
      <c r="J677" s="692"/>
      <c r="K677" s="692"/>
      <c r="L677" s="692"/>
      <c r="M677" s="692"/>
      <c r="N677" s="692"/>
      <c r="O677" s="692"/>
      <c r="P677" s="692"/>
      <c r="Q677" s="692"/>
      <c r="R677" s="692"/>
      <c r="S677" s="692"/>
      <c r="T677" s="692"/>
    </row>
    <row r="678" ht="15.75" customHeight="1">
      <c r="A678" s="485"/>
      <c r="B678" s="486"/>
      <c r="C678" s="486"/>
      <c r="D678" s="486"/>
      <c r="E678" s="555"/>
      <c r="F678" s="261"/>
      <c r="G678" s="38"/>
      <c r="H678" s="692"/>
      <c r="I678" s="692"/>
      <c r="J678" s="692"/>
      <c r="K678" s="692"/>
      <c r="L678" s="692"/>
      <c r="M678" s="692"/>
      <c r="N678" s="692"/>
      <c r="O678" s="692"/>
      <c r="P678" s="692"/>
      <c r="Q678" s="692"/>
      <c r="R678" s="692"/>
      <c r="S678" s="692"/>
      <c r="T678" s="692"/>
    </row>
    <row r="679" ht="15.75" customHeight="1">
      <c r="A679" s="485"/>
      <c r="B679" s="486"/>
      <c r="C679" s="486"/>
      <c r="D679" s="486"/>
      <c r="E679" s="555"/>
      <c r="F679" s="261"/>
      <c r="G679" s="38"/>
      <c r="H679" s="692"/>
      <c r="I679" s="692"/>
      <c r="J679" s="692"/>
      <c r="K679" s="692"/>
      <c r="L679" s="692"/>
      <c r="M679" s="692"/>
      <c r="N679" s="692"/>
      <c r="O679" s="692"/>
      <c r="P679" s="692"/>
      <c r="Q679" s="692"/>
      <c r="R679" s="692"/>
      <c r="S679" s="692"/>
      <c r="T679" s="692"/>
    </row>
    <row r="680" ht="15.75" customHeight="1">
      <c r="A680" s="485"/>
      <c r="B680" s="486"/>
      <c r="C680" s="486"/>
      <c r="D680" s="486"/>
      <c r="E680" s="555"/>
      <c r="F680" s="261"/>
      <c r="G680" s="38"/>
      <c r="H680" s="692"/>
      <c r="I680" s="692"/>
      <c r="J680" s="692"/>
      <c r="K680" s="692"/>
      <c r="L680" s="692"/>
      <c r="M680" s="692"/>
      <c r="N680" s="692"/>
      <c r="O680" s="692"/>
      <c r="P680" s="692"/>
      <c r="Q680" s="692"/>
      <c r="R680" s="692"/>
      <c r="S680" s="692"/>
      <c r="T680" s="692"/>
    </row>
    <row r="681" ht="15.75" customHeight="1">
      <c r="A681" s="485"/>
      <c r="B681" s="486"/>
      <c r="C681" s="486"/>
      <c r="D681" s="486"/>
      <c r="E681" s="555"/>
      <c r="F681" s="261"/>
      <c r="G681" s="38"/>
      <c r="H681" s="692"/>
      <c r="I681" s="692"/>
      <c r="J681" s="692"/>
      <c r="K681" s="692"/>
      <c r="L681" s="692"/>
      <c r="M681" s="692"/>
      <c r="N681" s="692"/>
      <c r="O681" s="692"/>
      <c r="P681" s="692"/>
      <c r="Q681" s="692"/>
      <c r="R681" s="692"/>
      <c r="S681" s="692"/>
      <c r="T681" s="692"/>
    </row>
    <row r="682" ht="15.75" customHeight="1">
      <c r="A682" s="485"/>
      <c r="B682" s="486"/>
      <c r="C682" s="486"/>
      <c r="D682" s="486"/>
      <c r="E682" s="555"/>
      <c r="F682" s="261"/>
      <c r="G682" s="38"/>
      <c r="H682" s="692"/>
      <c r="I682" s="692"/>
      <c r="J682" s="692"/>
      <c r="K682" s="692"/>
      <c r="L682" s="692"/>
      <c r="M682" s="692"/>
      <c r="N682" s="692"/>
      <c r="O682" s="692"/>
      <c r="P682" s="692"/>
      <c r="Q682" s="692"/>
      <c r="R682" s="692"/>
      <c r="S682" s="692"/>
      <c r="T682" s="692"/>
    </row>
    <row r="683" ht="15.75" customHeight="1">
      <c r="A683" s="485"/>
      <c r="B683" s="486"/>
      <c r="C683" s="486"/>
      <c r="D683" s="486"/>
      <c r="E683" s="555"/>
      <c r="F683" s="261"/>
      <c r="G683" s="38"/>
      <c r="H683" s="692"/>
      <c r="I683" s="692"/>
      <c r="J683" s="692"/>
      <c r="K683" s="692"/>
      <c r="L683" s="692"/>
      <c r="M683" s="692"/>
      <c r="N683" s="692"/>
      <c r="O683" s="692"/>
      <c r="P683" s="692"/>
      <c r="Q683" s="692"/>
      <c r="R683" s="692"/>
      <c r="S683" s="692"/>
      <c r="T683" s="692"/>
    </row>
    <row r="684" ht="15.75" customHeight="1">
      <c r="A684" s="485"/>
      <c r="B684" s="486"/>
      <c r="C684" s="486"/>
      <c r="D684" s="486"/>
      <c r="E684" s="555"/>
      <c r="F684" s="261"/>
      <c r="G684" s="38"/>
      <c r="H684" s="692"/>
      <c r="I684" s="692"/>
      <c r="J684" s="692"/>
      <c r="K684" s="692"/>
      <c r="L684" s="692"/>
      <c r="M684" s="692"/>
      <c r="N684" s="692"/>
      <c r="O684" s="692"/>
      <c r="P684" s="692"/>
      <c r="Q684" s="692"/>
      <c r="R684" s="692"/>
      <c r="S684" s="692"/>
      <c r="T684" s="692"/>
    </row>
    <row r="685" ht="15.75" customHeight="1">
      <c r="A685" s="485"/>
      <c r="B685" s="486"/>
      <c r="C685" s="486"/>
      <c r="D685" s="486"/>
      <c r="E685" s="555"/>
      <c r="F685" s="261"/>
      <c r="G685" s="38"/>
      <c r="H685" s="692"/>
      <c r="I685" s="692"/>
      <c r="J685" s="692"/>
      <c r="K685" s="692"/>
      <c r="L685" s="692"/>
      <c r="M685" s="692"/>
      <c r="N685" s="692"/>
      <c r="O685" s="692"/>
      <c r="P685" s="692"/>
      <c r="Q685" s="692"/>
      <c r="R685" s="692"/>
      <c r="S685" s="692"/>
      <c r="T685" s="692"/>
    </row>
    <row r="686" ht="15.75" customHeight="1">
      <c r="A686" s="485"/>
      <c r="B686" s="486"/>
      <c r="C686" s="486"/>
      <c r="D686" s="486"/>
      <c r="E686" s="555"/>
      <c r="F686" s="261"/>
      <c r="G686" s="38"/>
      <c r="H686" s="692"/>
      <c r="I686" s="692"/>
      <c r="J686" s="692"/>
      <c r="K686" s="692"/>
      <c r="L686" s="692"/>
      <c r="M686" s="692"/>
      <c r="N686" s="692"/>
      <c r="O686" s="692"/>
      <c r="P686" s="692"/>
      <c r="Q686" s="692"/>
      <c r="R686" s="692"/>
      <c r="S686" s="692"/>
      <c r="T686" s="692"/>
    </row>
    <row r="687" ht="15.75" customHeight="1">
      <c r="A687" s="485"/>
      <c r="B687" s="486"/>
      <c r="C687" s="486"/>
      <c r="D687" s="486"/>
      <c r="E687" s="555"/>
      <c r="F687" s="261"/>
      <c r="G687" s="38"/>
      <c r="H687" s="692"/>
      <c r="I687" s="692"/>
      <c r="J687" s="692"/>
      <c r="K687" s="692"/>
      <c r="L687" s="692"/>
      <c r="M687" s="692"/>
      <c r="N687" s="692"/>
      <c r="O687" s="692"/>
      <c r="P687" s="692"/>
      <c r="Q687" s="692"/>
      <c r="R687" s="692"/>
      <c r="S687" s="692"/>
      <c r="T687" s="692"/>
    </row>
    <row r="688" ht="15.75" customHeight="1">
      <c r="A688" s="485"/>
      <c r="B688" s="486"/>
      <c r="C688" s="486"/>
      <c r="D688" s="486"/>
      <c r="E688" s="555"/>
      <c r="F688" s="261"/>
      <c r="G688" s="38"/>
      <c r="H688" s="692"/>
      <c r="I688" s="692"/>
      <c r="J688" s="692"/>
      <c r="K688" s="692"/>
      <c r="L688" s="692"/>
      <c r="M688" s="692"/>
      <c r="N688" s="692"/>
      <c r="O688" s="692"/>
      <c r="P688" s="692"/>
      <c r="Q688" s="692"/>
      <c r="R688" s="692"/>
      <c r="S688" s="692"/>
      <c r="T688" s="692"/>
    </row>
    <row r="689" ht="15.75" customHeight="1">
      <c r="A689" s="485"/>
      <c r="B689" s="486"/>
      <c r="C689" s="486"/>
      <c r="D689" s="486"/>
      <c r="E689" s="555"/>
      <c r="F689" s="261"/>
      <c r="G689" s="38"/>
      <c r="H689" s="692"/>
      <c r="I689" s="692"/>
      <c r="J689" s="692"/>
      <c r="K689" s="692"/>
      <c r="L689" s="692"/>
      <c r="M689" s="692"/>
      <c r="N689" s="692"/>
      <c r="O689" s="692"/>
      <c r="P689" s="692"/>
      <c r="Q689" s="692"/>
      <c r="R689" s="692"/>
      <c r="S689" s="692"/>
      <c r="T689" s="692"/>
    </row>
    <row r="690" ht="15.75" customHeight="1">
      <c r="A690" s="485"/>
      <c r="B690" s="486"/>
      <c r="C690" s="486"/>
      <c r="D690" s="486"/>
      <c r="E690" s="555"/>
      <c r="F690" s="261"/>
      <c r="G690" s="38"/>
      <c r="H690" s="692"/>
      <c r="I690" s="692"/>
      <c r="J690" s="692"/>
      <c r="K690" s="692"/>
      <c r="L690" s="692"/>
      <c r="M690" s="692"/>
      <c r="N690" s="692"/>
      <c r="O690" s="692"/>
      <c r="P690" s="692"/>
      <c r="Q690" s="692"/>
      <c r="R690" s="692"/>
      <c r="S690" s="692"/>
      <c r="T690" s="692"/>
    </row>
    <row r="691" ht="15.75" customHeight="1">
      <c r="A691" s="485"/>
      <c r="B691" s="486"/>
      <c r="C691" s="486"/>
      <c r="D691" s="486"/>
      <c r="E691" s="555"/>
      <c r="F691" s="261"/>
      <c r="G691" s="38"/>
      <c r="H691" s="692"/>
      <c r="I691" s="692"/>
      <c r="J691" s="692"/>
      <c r="K691" s="692"/>
      <c r="L691" s="692"/>
      <c r="M691" s="692"/>
      <c r="N691" s="692"/>
      <c r="O691" s="692"/>
      <c r="P691" s="692"/>
      <c r="Q691" s="692"/>
      <c r="R691" s="692"/>
      <c r="S691" s="692"/>
      <c r="T691" s="692"/>
    </row>
    <row r="692" ht="15.75" customHeight="1">
      <c r="A692" s="485"/>
      <c r="B692" s="486"/>
      <c r="C692" s="486"/>
      <c r="D692" s="486"/>
      <c r="E692" s="555"/>
      <c r="F692" s="261"/>
      <c r="G692" s="38"/>
      <c r="H692" s="692"/>
      <c r="I692" s="692"/>
      <c r="J692" s="692"/>
      <c r="K692" s="692"/>
      <c r="L692" s="692"/>
      <c r="M692" s="692"/>
      <c r="N692" s="692"/>
      <c r="O692" s="692"/>
      <c r="P692" s="692"/>
      <c r="Q692" s="692"/>
      <c r="R692" s="692"/>
      <c r="S692" s="692"/>
      <c r="T692" s="692"/>
    </row>
    <row r="693" ht="15.75" customHeight="1">
      <c r="A693" s="485"/>
      <c r="B693" s="486"/>
      <c r="C693" s="486"/>
      <c r="D693" s="486"/>
      <c r="E693" s="555"/>
      <c r="F693" s="261"/>
      <c r="G693" s="38"/>
      <c r="H693" s="692"/>
      <c r="I693" s="692"/>
      <c r="J693" s="692"/>
      <c r="K693" s="692"/>
      <c r="L693" s="692"/>
      <c r="M693" s="692"/>
      <c r="N693" s="692"/>
      <c r="O693" s="692"/>
      <c r="P693" s="692"/>
      <c r="Q693" s="692"/>
      <c r="R693" s="692"/>
      <c r="S693" s="692"/>
      <c r="T693" s="692"/>
    </row>
    <row r="694" ht="15.75" customHeight="1">
      <c r="A694" s="485"/>
      <c r="B694" s="486"/>
      <c r="C694" s="486"/>
      <c r="D694" s="486"/>
      <c r="E694" s="555"/>
      <c r="F694" s="261"/>
      <c r="G694" s="38"/>
      <c r="H694" s="692"/>
      <c r="I694" s="692"/>
      <c r="J694" s="692"/>
      <c r="K694" s="692"/>
      <c r="L694" s="692"/>
      <c r="M694" s="692"/>
      <c r="N694" s="692"/>
      <c r="O694" s="692"/>
      <c r="P694" s="692"/>
      <c r="Q694" s="692"/>
      <c r="R694" s="692"/>
      <c r="S694" s="692"/>
      <c r="T694" s="692"/>
    </row>
    <row r="695" ht="15.75" customHeight="1">
      <c r="A695" s="485"/>
      <c r="B695" s="486"/>
      <c r="C695" s="486"/>
      <c r="D695" s="486"/>
      <c r="E695" s="555"/>
      <c r="F695" s="261"/>
      <c r="G695" s="38"/>
      <c r="H695" s="692"/>
      <c r="I695" s="692"/>
      <c r="J695" s="692"/>
      <c r="K695" s="692"/>
      <c r="L695" s="692"/>
      <c r="M695" s="692"/>
      <c r="N695" s="692"/>
      <c r="O695" s="692"/>
      <c r="P695" s="692"/>
      <c r="Q695" s="692"/>
      <c r="R695" s="692"/>
      <c r="S695" s="692"/>
      <c r="T695" s="692"/>
    </row>
    <row r="696" ht="15.75" customHeight="1">
      <c r="A696" s="485"/>
      <c r="B696" s="486"/>
      <c r="C696" s="486"/>
      <c r="D696" s="486"/>
      <c r="E696" s="555"/>
      <c r="F696" s="261"/>
      <c r="G696" s="38"/>
      <c r="H696" s="692"/>
      <c r="I696" s="692"/>
      <c r="J696" s="692"/>
      <c r="K696" s="692"/>
      <c r="L696" s="692"/>
      <c r="M696" s="692"/>
      <c r="N696" s="692"/>
      <c r="O696" s="692"/>
      <c r="P696" s="692"/>
      <c r="Q696" s="692"/>
      <c r="R696" s="692"/>
      <c r="S696" s="692"/>
      <c r="T696" s="692"/>
    </row>
    <row r="697" ht="15.75" customHeight="1">
      <c r="A697" s="485"/>
      <c r="B697" s="486"/>
      <c r="C697" s="486"/>
      <c r="D697" s="486"/>
      <c r="E697" s="555"/>
      <c r="F697" s="261"/>
      <c r="G697" s="38"/>
      <c r="H697" s="692"/>
      <c r="I697" s="692"/>
      <c r="J697" s="692"/>
      <c r="K697" s="692"/>
      <c r="L697" s="692"/>
      <c r="M697" s="692"/>
      <c r="N697" s="692"/>
      <c r="O697" s="692"/>
      <c r="P697" s="692"/>
      <c r="Q697" s="692"/>
      <c r="R697" s="692"/>
      <c r="S697" s="692"/>
      <c r="T697" s="692"/>
    </row>
    <row r="698" ht="15.75" customHeight="1">
      <c r="A698" s="485"/>
      <c r="B698" s="486"/>
      <c r="C698" s="486"/>
      <c r="D698" s="486"/>
      <c r="E698" s="555"/>
      <c r="F698" s="261"/>
      <c r="G698" s="38"/>
      <c r="H698" s="692"/>
      <c r="I698" s="692"/>
      <c r="J698" s="692"/>
      <c r="K698" s="692"/>
      <c r="L698" s="692"/>
      <c r="M698" s="692"/>
      <c r="N698" s="692"/>
      <c r="O698" s="692"/>
      <c r="P698" s="692"/>
      <c r="Q698" s="692"/>
      <c r="R698" s="692"/>
      <c r="S698" s="692"/>
      <c r="T698" s="692"/>
    </row>
    <row r="699" ht="15.75" customHeight="1">
      <c r="A699" s="485"/>
      <c r="B699" s="486"/>
      <c r="C699" s="486"/>
      <c r="D699" s="486"/>
      <c r="E699" s="555"/>
      <c r="F699" s="261"/>
      <c r="G699" s="38"/>
      <c r="H699" s="692"/>
      <c r="I699" s="692"/>
      <c r="J699" s="692"/>
      <c r="K699" s="692"/>
      <c r="L699" s="692"/>
      <c r="M699" s="692"/>
      <c r="N699" s="692"/>
      <c r="O699" s="692"/>
      <c r="P699" s="692"/>
      <c r="Q699" s="692"/>
      <c r="R699" s="692"/>
      <c r="S699" s="692"/>
      <c r="T699" s="692"/>
    </row>
    <row r="700" ht="15.75" customHeight="1">
      <c r="A700" s="485"/>
      <c r="B700" s="486"/>
      <c r="C700" s="486"/>
      <c r="D700" s="486"/>
      <c r="E700" s="555"/>
      <c r="F700" s="261"/>
      <c r="G700" s="38"/>
      <c r="H700" s="692"/>
      <c r="I700" s="692"/>
      <c r="J700" s="692"/>
      <c r="K700" s="692"/>
      <c r="L700" s="692"/>
      <c r="M700" s="692"/>
      <c r="N700" s="692"/>
      <c r="O700" s="692"/>
      <c r="P700" s="692"/>
      <c r="Q700" s="692"/>
      <c r="R700" s="692"/>
      <c r="S700" s="692"/>
      <c r="T700" s="692"/>
    </row>
    <row r="701" ht="15.75" customHeight="1">
      <c r="A701" s="485"/>
      <c r="B701" s="486"/>
      <c r="C701" s="486"/>
      <c r="D701" s="486"/>
      <c r="E701" s="555"/>
      <c r="F701" s="261"/>
      <c r="G701" s="38"/>
      <c r="H701" s="692"/>
      <c r="I701" s="692"/>
      <c r="J701" s="692"/>
      <c r="K701" s="692"/>
      <c r="L701" s="692"/>
      <c r="M701" s="692"/>
      <c r="N701" s="692"/>
      <c r="O701" s="692"/>
      <c r="P701" s="692"/>
      <c r="Q701" s="692"/>
      <c r="R701" s="692"/>
      <c r="S701" s="692"/>
      <c r="T701" s="692"/>
    </row>
    <row r="702" ht="15.75" customHeight="1">
      <c r="A702" s="485"/>
      <c r="B702" s="486"/>
      <c r="C702" s="486"/>
      <c r="D702" s="486"/>
      <c r="E702" s="555"/>
      <c r="F702" s="261"/>
      <c r="G702" s="38"/>
      <c r="H702" s="692"/>
      <c r="I702" s="692"/>
      <c r="J702" s="692"/>
      <c r="K702" s="692"/>
      <c r="L702" s="692"/>
      <c r="M702" s="692"/>
      <c r="N702" s="692"/>
      <c r="O702" s="692"/>
      <c r="P702" s="692"/>
      <c r="Q702" s="692"/>
      <c r="R702" s="692"/>
      <c r="S702" s="692"/>
      <c r="T702" s="692"/>
    </row>
    <row r="703" ht="15.75" customHeight="1">
      <c r="A703" s="485"/>
      <c r="B703" s="486"/>
      <c r="C703" s="486"/>
      <c r="D703" s="486"/>
      <c r="E703" s="555"/>
      <c r="F703" s="261"/>
      <c r="G703" s="38"/>
      <c r="H703" s="692"/>
      <c r="I703" s="692"/>
      <c r="J703" s="692"/>
      <c r="K703" s="692"/>
      <c r="L703" s="692"/>
      <c r="M703" s="692"/>
      <c r="N703" s="692"/>
      <c r="O703" s="692"/>
      <c r="P703" s="692"/>
      <c r="Q703" s="692"/>
      <c r="R703" s="692"/>
      <c r="S703" s="692"/>
      <c r="T703" s="692"/>
    </row>
    <row r="704" ht="15.75" customHeight="1">
      <c r="A704" s="485"/>
      <c r="B704" s="486"/>
      <c r="C704" s="486"/>
      <c r="D704" s="486"/>
      <c r="E704" s="555"/>
      <c r="F704" s="261"/>
      <c r="G704" s="38"/>
      <c r="H704" s="692"/>
      <c r="I704" s="692"/>
      <c r="J704" s="692"/>
      <c r="K704" s="692"/>
      <c r="L704" s="692"/>
      <c r="M704" s="692"/>
      <c r="N704" s="692"/>
      <c r="O704" s="692"/>
      <c r="P704" s="692"/>
      <c r="Q704" s="692"/>
      <c r="R704" s="692"/>
      <c r="S704" s="692"/>
      <c r="T704" s="692"/>
    </row>
    <row r="705" ht="15.75" customHeight="1">
      <c r="A705" s="485"/>
      <c r="B705" s="486"/>
      <c r="C705" s="486"/>
      <c r="D705" s="486"/>
      <c r="E705" s="555"/>
      <c r="F705" s="261"/>
      <c r="G705" s="38"/>
      <c r="H705" s="692"/>
      <c r="I705" s="692"/>
      <c r="J705" s="692"/>
      <c r="K705" s="692"/>
      <c r="L705" s="692"/>
      <c r="M705" s="692"/>
      <c r="N705" s="692"/>
      <c r="O705" s="692"/>
      <c r="P705" s="692"/>
      <c r="Q705" s="692"/>
      <c r="R705" s="692"/>
      <c r="S705" s="692"/>
      <c r="T705" s="692"/>
    </row>
    <row r="706" ht="15.75" customHeight="1">
      <c r="A706" s="485"/>
      <c r="B706" s="486"/>
      <c r="C706" s="486"/>
      <c r="D706" s="486"/>
      <c r="E706" s="555"/>
      <c r="F706" s="261"/>
      <c r="G706" s="38"/>
      <c r="H706" s="692"/>
      <c r="I706" s="692"/>
      <c r="J706" s="692"/>
      <c r="K706" s="692"/>
      <c r="L706" s="692"/>
      <c r="M706" s="692"/>
      <c r="N706" s="692"/>
      <c r="O706" s="692"/>
      <c r="P706" s="692"/>
      <c r="Q706" s="692"/>
      <c r="R706" s="692"/>
      <c r="S706" s="692"/>
      <c r="T706" s="692"/>
    </row>
    <row r="707" ht="15.75" customHeight="1">
      <c r="A707" s="485"/>
      <c r="B707" s="486"/>
      <c r="C707" s="486"/>
      <c r="D707" s="486"/>
      <c r="E707" s="555"/>
      <c r="F707" s="261"/>
      <c r="G707" s="38"/>
      <c r="H707" s="692"/>
      <c r="I707" s="692"/>
      <c r="J707" s="692"/>
      <c r="K707" s="692"/>
      <c r="L707" s="692"/>
      <c r="M707" s="692"/>
      <c r="N707" s="692"/>
      <c r="O707" s="692"/>
      <c r="P707" s="692"/>
      <c r="Q707" s="692"/>
      <c r="R707" s="692"/>
      <c r="S707" s="692"/>
      <c r="T707" s="692"/>
    </row>
    <row r="708" ht="15.75" customHeight="1">
      <c r="A708" s="485"/>
      <c r="B708" s="486"/>
      <c r="C708" s="486"/>
      <c r="D708" s="486"/>
      <c r="E708" s="555"/>
      <c r="F708" s="261"/>
      <c r="G708" s="38"/>
      <c r="H708" s="692"/>
      <c r="I708" s="692"/>
      <c r="J708" s="692"/>
      <c r="K708" s="692"/>
      <c r="L708" s="692"/>
      <c r="M708" s="692"/>
      <c r="N708" s="692"/>
      <c r="O708" s="692"/>
      <c r="P708" s="692"/>
      <c r="Q708" s="692"/>
      <c r="R708" s="692"/>
      <c r="S708" s="692"/>
      <c r="T708" s="692"/>
    </row>
    <row r="709" ht="15.75" customHeight="1">
      <c r="A709" s="485"/>
      <c r="B709" s="486"/>
      <c r="C709" s="486"/>
      <c r="D709" s="486"/>
      <c r="E709" s="555"/>
      <c r="F709" s="261"/>
      <c r="G709" s="38"/>
      <c r="H709" s="692"/>
      <c r="I709" s="692"/>
      <c r="J709" s="692"/>
      <c r="K709" s="692"/>
      <c r="L709" s="692"/>
      <c r="M709" s="692"/>
      <c r="N709" s="692"/>
      <c r="O709" s="692"/>
      <c r="P709" s="692"/>
      <c r="Q709" s="692"/>
      <c r="R709" s="692"/>
      <c r="S709" s="692"/>
      <c r="T709" s="692"/>
    </row>
    <row r="710" ht="15.75" customHeight="1">
      <c r="A710" s="485"/>
      <c r="B710" s="486"/>
      <c r="C710" s="486"/>
      <c r="D710" s="486"/>
      <c r="E710" s="555"/>
      <c r="F710" s="261"/>
      <c r="G710" s="38"/>
      <c r="H710" s="692"/>
      <c r="I710" s="692"/>
      <c r="J710" s="692"/>
      <c r="K710" s="692"/>
      <c r="L710" s="692"/>
      <c r="M710" s="692"/>
      <c r="N710" s="692"/>
      <c r="O710" s="692"/>
      <c r="P710" s="692"/>
      <c r="Q710" s="692"/>
      <c r="R710" s="692"/>
      <c r="S710" s="692"/>
      <c r="T710" s="692"/>
    </row>
    <row r="711" ht="15.75" customHeight="1">
      <c r="A711" s="485"/>
      <c r="B711" s="486"/>
      <c r="C711" s="486"/>
      <c r="D711" s="486"/>
      <c r="E711" s="555"/>
      <c r="F711" s="261"/>
      <c r="G711" s="38"/>
      <c r="H711" s="692"/>
      <c r="I711" s="692"/>
      <c r="J711" s="692"/>
      <c r="K711" s="692"/>
      <c r="L711" s="692"/>
      <c r="M711" s="692"/>
      <c r="N711" s="692"/>
      <c r="O711" s="692"/>
      <c r="P711" s="692"/>
      <c r="Q711" s="692"/>
      <c r="R711" s="692"/>
      <c r="S711" s="692"/>
      <c r="T711" s="692"/>
    </row>
    <row r="712" ht="15.75" customHeight="1">
      <c r="A712" s="485"/>
      <c r="B712" s="486"/>
      <c r="C712" s="486"/>
      <c r="D712" s="486"/>
      <c r="E712" s="555"/>
      <c r="F712" s="261"/>
      <c r="G712" s="38"/>
      <c r="H712" s="692"/>
      <c r="I712" s="692"/>
      <c r="J712" s="692"/>
      <c r="K712" s="692"/>
      <c r="L712" s="692"/>
      <c r="M712" s="692"/>
      <c r="N712" s="692"/>
      <c r="O712" s="692"/>
      <c r="P712" s="692"/>
      <c r="Q712" s="692"/>
      <c r="R712" s="692"/>
      <c r="S712" s="692"/>
      <c r="T712" s="692"/>
    </row>
    <row r="713" ht="15.75" customHeight="1">
      <c r="A713" s="485"/>
      <c r="B713" s="486"/>
      <c r="C713" s="486"/>
      <c r="D713" s="486"/>
      <c r="E713" s="555"/>
      <c r="F713" s="261"/>
      <c r="G713" s="38"/>
      <c r="H713" s="692"/>
      <c r="I713" s="692"/>
      <c r="J713" s="692"/>
      <c r="K713" s="692"/>
      <c r="L713" s="692"/>
      <c r="M713" s="692"/>
      <c r="N713" s="692"/>
      <c r="O713" s="692"/>
      <c r="P713" s="692"/>
      <c r="Q713" s="692"/>
      <c r="R713" s="692"/>
      <c r="S713" s="692"/>
      <c r="T713" s="692"/>
    </row>
    <row r="714" ht="15.75" customHeight="1">
      <c r="A714" s="485"/>
      <c r="B714" s="486"/>
      <c r="C714" s="486"/>
      <c r="D714" s="486"/>
      <c r="E714" s="555"/>
      <c r="F714" s="261"/>
      <c r="G714" s="38"/>
      <c r="H714" s="692"/>
      <c r="I714" s="692"/>
      <c r="J714" s="692"/>
      <c r="K714" s="692"/>
      <c r="L714" s="692"/>
      <c r="M714" s="692"/>
      <c r="N714" s="692"/>
      <c r="O714" s="692"/>
      <c r="P714" s="692"/>
      <c r="Q714" s="692"/>
      <c r="R714" s="692"/>
      <c r="S714" s="692"/>
      <c r="T714" s="692"/>
    </row>
    <row r="715" ht="15.75" customHeight="1">
      <c r="A715" s="485"/>
      <c r="B715" s="486"/>
      <c r="C715" s="486"/>
      <c r="D715" s="486"/>
      <c r="E715" s="555"/>
      <c r="F715" s="261"/>
      <c r="G715" s="38"/>
      <c r="H715" s="692"/>
      <c r="I715" s="692"/>
      <c r="J715" s="692"/>
      <c r="K715" s="692"/>
      <c r="L715" s="692"/>
      <c r="M715" s="692"/>
      <c r="N715" s="692"/>
      <c r="O715" s="692"/>
      <c r="P715" s="692"/>
      <c r="Q715" s="692"/>
      <c r="R715" s="692"/>
      <c r="S715" s="692"/>
      <c r="T715" s="692"/>
    </row>
    <row r="716" ht="15.75" customHeight="1">
      <c r="A716" s="485"/>
      <c r="B716" s="486"/>
      <c r="C716" s="486"/>
      <c r="D716" s="486"/>
      <c r="E716" s="555"/>
      <c r="F716" s="261"/>
      <c r="G716" s="38"/>
      <c r="H716" s="692"/>
      <c r="I716" s="692"/>
      <c r="J716" s="692"/>
      <c r="K716" s="692"/>
      <c r="L716" s="692"/>
      <c r="M716" s="692"/>
      <c r="N716" s="692"/>
      <c r="O716" s="692"/>
      <c r="P716" s="692"/>
      <c r="Q716" s="692"/>
      <c r="R716" s="692"/>
      <c r="S716" s="692"/>
      <c r="T716" s="692"/>
    </row>
    <row r="717" ht="15.75" customHeight="1">
      <c r="A717" s="485"/>
      <c r="B717" s="486"/>
      <c r="C717" s="486"/>
      <c r="D717" s="486"/>
      <c r="E717" s="555"/>
      <c r="F717" s="261"/>
      <c r="G717" s="38"/>
      <c r="H717" s="692"/>
      <c r="I717" s="692"/>
      <c r="J717" s="692"/>
      <c r="K717" s="692"/>
      <c r="L717" s="692"/>
      <c r="M717" s="692"/>
      <c r="N717" s="692"/>
      <c r="O717" s="692"/>
      <c r="P717" s="692"/>
      <c r="Q717" s="692"/>
      <c r="R717" s="692"/>
      <c r="S717" s="692"/>
      <c r="T717" s="692"/>
    </row>
    <row r="718" ht="15.75" customHeight="1">
      <c r="A718" s="485"/>
      <c r="B718" s="486"/>
      <c r="C718" s="486"/>
      <c r="D718" s="486"/>
      <c r="E718" s="555"/>
      <c r="F718" s="261"/>
      <c r="G718" s="38"/>
      <c r="H718" s="692"/>
      <c r="I718" s="692"/>
      <c r="J718" s="692"/>
      <c r="K718" s="692"/>
      <c r="L718" s="692"/>
      <c r="M718" s="692"/>
      <c r="N718" s="692"/>
      <c r="O718" s="692"/>
      <c r="P718" s="692"/>
      <c r="Q718" s="692"/>
      <c r="R718" s="692"/>
      <c r="S718" s="692"/>
      <c r="T718" s="692"/>
    </row>
    <row r="719" ht="15.75" customHeight="1">
      <c r="A719" s="485"/>
      <c r="B719" s="486"/>
      <c r="C719" s="486"/>
      <c r="D719" s="486"/>
      <c r="E719" s="555"/>
      <c r="F719" s="261"/>
      <c r="G719" s="38"/>
      <c r="H719" s="692"/>
      <c r="I719" s="692"/>
      <c r="J719" s="692"/>
      <c r="K719" s="692"/>
      <c r="L719" s="692"/>
      <c r="M719" s="692"/>
      <c r="N719" s="692"/>
      <c r="O719" s="692"/>
      <c r="P719" s="692"/>
      <c r="Q719" s="692"/>
      <c r="R719" s="692"/>
      <c r="S719" s="692"/>
      <c r="T719" s="692"/>
    </row>
    <row r="720" ht="15.75" customHeight="1">
      <c r="A720" s="485"/>
      <c r="B720" s="486"/>
      <c r="C720" s="486"/>
      <c r="D720" s="486"/>
      <c r="E720" s="555"/>
      <c r="F720" s="261"/>
      <c r="G720" s="38"/>
      <c r="H720" s="692"/>
      <c r="I720" s="692"/>
      <c r="J720" s="692"/>
      <c r="K720" s="692"/>
      <c r="L720" s="692"/>
      <c r="M720" s="692"/>
      <c r="N720" s="692"/>
      <c r="O720" s="692"/>
      <c r="P720" s="692"/>
      <c r="Q720" s="692"/>
      <c r="R720" s="692"/>
      <c r="S720" s="692"/>
      <c r="T720" s="692"/>
    </row>
    <row r="721" ht="15.75" customHeight="1">
      <c r="A721" s="485"/>
      <c r="B721" s="486"/>
      <c r="C721" s="486"/>
      <c r="D721" s="486"/>
      <c r="E721" s="555"/>
      <c r="F721" s="261"/>
      <c r="G721" s="38"/>
      <c r="H721" s="692"/>
      <c r="I721" s="692"/>
      <c r="J721" s="692"/>
      <c r="K721" s="692"/>
      <c r="L721" s="692"/>
      <c r="M721" s="692"/>
      <c r="N721" s="692"/>
      <c r="O721" s="692"/>
      <c r="P721" s="692"/>
      <c r="Q721" s="692"/>
      <c r="R721" s="692"/>
      <c r="S721" s="692"/>
      <c r="T721" s="692"/>
    </row>
    <row r="722" ht="15.75" customHeight="1">
      <c r="A722" s="485"/>
      <c r="B722" s="486"/>
      <c r="C722" s="486"/>
      <c r="D722" s="486"/>
      <c r="E722" s="555"/>
      <c r="F722" s="261"/>
      <c r="G722" s="38"/>
      <c r="H722" s="692"/>
      <c r="I722" s="692"/>
      <c r="J722" s="692"/>
      <c r="K722" s="692"/>
      <c r="L722" s="692"/>
      <c r="M722" s="692"/>
      <c r="N722" s="692"/>
      <c r="O722" s="692"/>
      <c r="P722" s="692"/>
      <c r="Q722" s="692"/>
      <c r="R722" s="692"/>
      <c r="S722" s="692"/>
      <c r="T722" s="692"/>
    </row>
    <row r="723" ht="15.75" customHeight="1">
      <c r="A723" s="485"/>
      <c r="B723" s="486"/>
      <c r="C723" s="486"/>
      <c r="D723" s="486"/>
      <c r="E723" s="555"/>
      <c r="F723" s="261"/>
      <c r="G723" s="38"/>
      <c r="H723" s="692"/>
      <c r="I723" s="692"/>
      <c r="J723" s="692"/>
      <c r="K723" s="692"/>
      <c r="L723" s="692"/>
      <c r="M723" s="692"/>
      <c r="N723" s="692"/>
      <c r="O723" s="692"/>
      <c r="P723" s="692"/>
      <c r="Q723" s="692"/>
      <c r="R723" s="692"/>
      <c r="S723" s="692"/>
      <c r="T723" s="692"/>
    </row>
    <row r="724" ht="15.75" customHeight="1">
      <c r="A724" s="485"/>
      <c r="B724" s="486"/>
      <c r="C724" s="486"/>
      <c r="D724" s="486"/>
      <c r="E724" s="555"/>
      <c r="F724" s="261"/>
      <c r="G724" s="38"/>
      <c r="H724" s="692"/>
      <c r="I724" s="692"/>
      <c r="J724" s="692"/>
      <c r="K724" s="692"/>
      <c r="L724" s="692"/>
      <c r="M724" s="692"/>
      <c r="N724" s="692"/>
      <c r="O724" s="692"/>
      <c r="P724" s="692"/>
      <c r="Q724" s="692"/>
      <c r="R724" s="692"/>
      <c r="S724" s="692"/>
      <c r="T724" s="692"/>
    </row>
    <row r="725" ht="15.75" customHeight="1">
      <c r="A725" s="485"/>
      <c r="B725" s="486"/>
      <c r="C725" s="486"/>
      <c r="D725" s="486"/>
      <c r="E725" s="555"/>
      <c r="F725" s="261"/>
      <c r="G725" s="38"/>
      <c r="H725" s="692"/>
      <c r="I725" s="692"/>
      <c r="J725" s="692"/>
      <c r="K725" s="692"/>
      <c r="L725" s="692"/>
      <c r="M725" s="692"/>
      <c r="N725" s="692"/>
      <c r="O725" s="692"/>
      <c r="P725" s="692"/>
      <c r="Q725" s="692"/>
      <c r="R725" s="692"/>
      <c r="S725" s="692"/>
      <c r="T725" s="692"/>
    </row>
    <row r="726" ht="15.75" customHeight="1">
      <c r="A726" s="485"/>
      <c r="B726" s="486"/>
      <c r="C726" s="486"/>
      <c r="D726" s="486"/>
      <c r="E726" s="555"/>
      <c r="F726" s="261"/>
      <c r="G726" s="38"/>
      <c r="H726" s="692"/>
      <c r="I726" s="692"/>
      <c r="J726" s="692"/>
      <c r="K726" s="692"/>
      <c r="L726" s="692"/>
      <c r="M726" s="692"/>
      <c r="N726" s="692"/>
      <c r="O726" s="692"/>
      <c r="P726" s="692"/>
      <c r="Q726" s="692"/>
      <c r="R726" s="692"/>
      <c r="S726" s="692"/>
      <c r="T726" s="692"/>
    </row>
    <row r="727" ht="15.75" customHeight="1">
      <c r="A727" s="485"/>
      <c r="B727" s="486"/>
      <c r="C727" s="486"/>
      <c r="D727" s="486"/>
      <c r="E727" s="555"/>
      <c r="F727" s="261"/>
      <c r="G727" s="38"/>
      <c r="H727" s="692"/>
      <c r="I727" s="692"/>
      <c r="J727" s="692"/>
      <c r="K727" s="692"/>
      <c r="L727" s="692"/>
      <c r="M727" s="692"/>
      <c r="N727" s="692"/>
      <c r="O727" s="692"/>
      <c r="P727" s="692"/>
      <c r="Q727" s="692"/>
      <c r="R727" s="692"/>
      <c r="S727" s="692"/>
      <c r="T727" s="692"/>
    </row>
    <row r="728" ht="15.75" customHeight="1">
      <c r="A728" s="485"/>
      <c r="B728" s="486"/>
      <c r="C728" s="486"/>
      <c r="D728" s="486"/>
      <c r="E728" s="555"/>
      <c r="F728" s="261"/>
      <c r="G728" s="38"/>
      <c r="H728" s="692"/>
      <c r="I728" s="692"/>
      <c r="J728" s="692"/>
      <c r="K728" s="692"/>
      <c r="L728" s="692"/>
      <c r="M728" s="692"/>
      <c r="N728" s="692"/>
      <c r="O728" s="692"/>
      <c r="P728" s="692"/>
      <c r="Q728" s="692"/>
      <c r="R728" s="692"/>
      <c r="S728" s="692"/>
      <c r="T728" s="692"/>
    </row>
    <row r="729" ht="15.75" customHeight="1">
      <c r="A729" s="485"/>
      <c r="B729" s="486"/>
      <c r="C729" s="486"/>
      <c r="D729" s="486"/>
      <c r="E729" s="555"/>
      <c r="F729" s="261"/>
      <c r="G729" s="38"/>
      <c r="H729" s="692"/>
      <c r="I729" s="692"/>
      <c r="J729" s="692"/>
      <c r="K729" s="692"/>
      <c r="L729" s="692"/>
      <c r="M729" s="692"/>
      <c r="N729" s="692"/>
      <c r="O729" s="692"/>
      <c r="P729" s="692"/>
      <c r="Q729" s="692"/>
      <c r="R729" s="692"/>
      <c r="S729" s="692"/>
      <c r="T729" s="692"/>
    </row>
    <row r="730" ht="15.75" customHeight="1">
      <c r="A730" s="485"/>
      <c r="B730" s="486"/>
      <c r="C730" s="486"/>
      <c r="D730" s="486"/>
      <c r="E730" s="555"/>
      <c r="F730" s="261"/>
      <c r="G730" s="38"/>
      <c r="H730" s="692"/>
      <c r="I730" s="692"/>
      <c r="J730" s="692"/>
      <c r="K730" s="692"/>
      <c r="L730" s="692"/>
      <c r="M730" s="692"/>
      <c r="N730" s="692"/>
      <c r="O730" s="692"/>
      <c r="P730" s="692"/>
      <c r="Q730" s="692"/>
      <c r="R730" s="692"/>
      <c r="S730" s="692"/>
      <c r="T730" s="692"/>
    </row>
    <row r="731" ht="15.75" customHeight="1">
      <c r="A731" s="485"/>
      <c r="B731" s="486"/>
      <c r="C731" s="486"/>
      <c r="D731" s="486"/>
      <c r="E731" s="555"/>
      <c r="F731" s="261"/>
      <c r="G731" s="38"/>
      <c r="H731" s="692"/>
      <c r="I731" s="692"/>
      <c r="J731" s="692"/>
      <c r="K731" s="692"/>
      <c r="L731" s="692"/>
      <c r="M731" s="692"/>
      <c r="N731" s="692"/>
      <c r="O731" s="692"/>
      <c r="P731" s="692"/>
      <c r="Q731" s="692"/>
      <c r="R731" s="692"/>
      <c r="S731" s="692"/>
      <c r="T731" s="692"/>
    </row>
    <row r="732" ht="15.75" customHeight="1">
      <c r="A732" s="485"/>
      <c r="B732" s="486"/>
      <c r="C732" s="486"/>
      <c r="D732" s="486"/>
      <c r="E732" s="555"/>
      <c r="F732" s="261"/>
      <c r="G732" s="38"/>
      <c r="H732" s="692"/>
      <c r="I732" s="692"/>
      <c r="J732" s="692"/>
      <c r="K732" s="692"/>
      <c r="L732" s="692"/>
      <c r="M732" s="692"/>
      <c r="N732" s="692"/>
      <c r="O732" s="692"/>
      <c r="P732" s="692"/>
      <c r="Q732" s="692"/>
      <c r="R732" s="692"/>
      <c r="S732" s="692"/>
      <c r="T732" s="692"/>
    </row>
    <row r="733" ht="15.75" customHeight="1">
      <c r="A733" s="485"/>
      <c r="B733" s="486"/>
      <c r="C733" s="486"/>
      <c r="D733" s="486"/>
      <c r="E733" s="555"/>
      <c r="F733" s="261"/>
      <c r="G733" s="38"/>
      <c r="H733" s="692"/>
      <c r="I733" s="692"/>
      <c r="J733" s="692"/>
      <c r="K733" s="692"/>
      <c r="L733" s="692"/>
      <c r="M733" s="692"/>
      <c r="N733" s="692"/>
      <c r="O733" s="692"/>
      <c r="P733" s="692"/>
      <c r="Q733" s="692"/>
      <c r="R733" s="692"/>
      <c r="S733" s="692"/>
      <c r="T733" s="692"/>
    </row>
    <row r="734" ht="15.75" customHeight="1">
      <c r="A734" s="485"/>
      <c r="B734" s="486"/>
      <c r="C734" s="486"/>
      <c r="D734" s="486"/>
      <c r="E734" s="555"/>
      <c r="F734" s="261"/>
      <c r="G734" s="38"/>
      <c r="H734" s="692"/>
      <c r="I734" s="692"/>
      <c r="J734" s="692"/>
      <c r="K734" s="692"/>
      <c r="L734" s="692"/>
      <c r="M734" s="692"/>
      <c r="N734" s="692"/>
      <c r="O734" s="692"/>
      <c r="P734" s="692"/>
      <c r="Q734" s="692"/>
      <c r="R734" s="692"/>
      <c r="S734" s="692"/>
      <c r="T734" s="692"/>
    </row>
    <row r="735" ht="15.75" customHeight="1">
      <c r="A735" s="485"/>
      <c r="B735" s="486"/>
      <c r="C735" s="486"/>
      <c r="D735" s="486"/>
      <c r="E735" s="555"/>
      <c r="F735" s="261"/>
      <c r="G735" s="38"/>
      <c r="H735" s="692"/>
      <c r="I735" s="692"/>
      <c r="J735" s="692"/>
      <c r="K735" s="692"/>
      <c r="L735" s="692"/>
      <c r="M735" s="692"/>
      <c r="N735" s="692"/>
      <c r="O735" s="692"/>
      <c r="P735" s="692"/>
      <c r="Q735" s="692"/>
      <c r="R735" s="692"/>
      <c r="S735" s="692"/>
      <c r="T735" s="692"/>
    </row>
    <row r="736" ht="15.75" customHeight="1">
      <c r="A736" s="485"/>
      <c r="B736" s="486"/>
      <c r="C736" s="486"/>
      <c r="D736" s="486"/>
      <c r="E736" s="555"/>
      <c r="F736" s="261"/>
      <c r="G736" s="38"/>
      <c r="H736" s="692"/>
      <c r="I736" s="692"/>
      <c r="J736" s="692"/>
      <c r="K736" s="692"/>
      <c r="L736" s="692"/>
      <c r="M736" s="692"/>
      <c r="N736" s="692"/>
      <c r="O736" s="692"/>
      <c r="P736" s="692"/>
      <c r="Q736" s="692"/>
      <c r="R736" s="692"/>
      <c r="S736" s="692"/>
      <c r="T736" s="692"/>
    </row>
    <row r="737" ht="15.75" customHeight="1">
      <c r="A737" s="485"/>
      <c r="B737" s="486"/>
      <c r="C737" s="486"/>
      <c r="D737" s="486"/>
      <c r="E737" s="555"/>
      <c r="F737" s="261"/>
      <c r="G737" s="38"/>
      <c r="H737" s="692"/>
      <c r="I737" s="692"/>
      <c r="J737" s="692"/>
      <c r="K737" s="692"/>
      <c r="L737" s="692"/>
      <c r="M737" s="692"/>
      <c r="N737" s="692"/>
      <c r="O737" s="692"/>
      <c r="P737" s="692"/>
      <c r="Q737" s="692"/>
      <c r="R737" s="692"/>
      <c r="S737" s="692"/>
      <c r="T737" s="692"/>
    </row>
    <row r="738" ht="15.75" customHeight="1">
      <c r="A738" s="485"/>
      <c r="B738" s="486"/>
      <c r="C738" s="486"/>
      <c r="D738" s="486"/>
      <c r="E738" s="555"/>
      <c r="F738" s="261"/>
      <c r="G738" s="38"/>
      <c r="H738" s="692"/>
      <c r="I738" s="692"/>
      <c r="J738" s="692"/>
      <c r="K738" s="692"/>
      <c r="L738" s="692"/>
      <c r="M738" s="692"/>
      <c r="N738" s="692"/>
      <c r="O738" s="692"/>
      <c r="P738" s="692"/>
      <c r="Q738" s="692"/>
      <c r="R738" s="692"/>
      <c r="S738" s="692"/>
      <c r="T738" s="692"/>
    </row>
    <row r="739" ht="15.75" customHeight="1">
      <c r="A739" s="485"/>
      <c r="B739" s="486"/>
      <c r="C739" s="486"/>
      <c r="D739" s="486"/>
      <c r="E739" s="555"/>
      <c r="F739" s="261"/>
      <c r="G739" s="38"/>
      <c r="H739" s="692"/>
      <c r="I739" s="692"/>
      <c r="J739" s="692"/>
      <c r="K739" s="692"/>
      <c r="L739" s="692"/>
      <c r="M739" s="692"/>
      <c r="N739" s="692"/>
      <c r="O739" s="692"/>
      <c r="P739" s="692"/>
      <c r="Q739" s="692"/>
      <c r="R739" s="692"/>
      <c r="S739" s="692"/>
      <c r="T739" s="692"/>
    </row>
    <row r="740" ht="15.75" customHeight="1">
      <c r="A740" s="485"/>
      <c r="B740" s="486"/>
      <c r="C740" s="486"/>
      <c r="D740" s="486"/>
      <c r="E740" s="555"/>
      <c r="F740" s="261"/>
      <c r="G740" s="38"/>
      <c r="H740" s="692"/>
      <c r="I740" s="692"/>
      <c r="J740" s="692"/>
      <c r="K740" s="692"/>
      <c r="L740" s="692"/>
      <c r="M740" s="692"/>
      <c r="N740" s="692"/>
      <c r="O740" s="692"/>
      <c r="P740" s="692"/>
      <c r="Q740" s="692"/>
      <c r="R740" s="692"/>
      <c r="S740" s="692"/>
      <c r="T740" s="692"/>
    </row>
    <row r="741" ht="15.75" customHeight="1">
      <c r="A741" s="485"/>
      <c r="B741" s="486"/>
      <c r="C741" s="486"/>
      <c r="D741" s="486"/>
      <c r="E741" s="555"/>
      <c r="F741" s="261"/>
      <c r="G741" s="38"/>
      <c r="H741" s="692"/>
      <c r="I741" s="692"/>
      <c r="J741" s="692"/>
      <c r="K741" s="692"/>
      <c r="L741" s="692"/>
      <c r="M741" s="692"/>
      <c r="N741" s="692"/>
      <c r="O741" s="692"/>
      <c r="P741" s="692"/>
      <c r="Q741" s="692"/>
      <c r="R741" s="692"/>
      <c r="S741" s="692"/>
      <c r="T741" s="692"/>
    </row>
    <row r="742" ht="15.75" customHeight="1">
      <c r="A742" s="485"/>
      <c r="B742" s="486"/>
      <c r="C742" s="486"/>
      <c r="D742" s="486"/>
      <c r="E742" s="555"/>
      <c r="F742" s="261"/>
      <c r="G742" s="38"/>
      <c r="H742" s="692"/>
      <c r="I742" s="692"/>
      <c r="J742" s="692"/>
      <c r="K742" s="692"/>
      <c r="L742" s="692"/>
      <c r="M742" s="692"/>
      <c r="N742" s="692"/>
      <c r="O742" s="692"/>
      <c r="P742" s="692"/>
      <c r="Q742" s="692"/>
      <c r="R742" s="692"/>
      <c r="S742" s="692"/>
      <c r="T742" s="692"/>
    </row>
    <row r="743" ht="15.75" customHeight="1">
      <c r="A743" s="485"/>
      <c r="B743" s="486"/>
      <c r="C743" s="486"/>
      <c r="D743" s="486"/>
      <c r="E743" s="555"/>
      <c r="F743" s="261"/>
      <c r="G743" s="38"/>
      <c r="H743" s="692"/>
      <c r="I743" s="692"/>
      <c r="J743" s="692"/>
      <c r="K743" s="692"/>
      <c r="L743" s="692"/>
      <c r="M743" s="692"/>
      <c r="N743" s="692"/>
      <c r="O743" s="692"/>
      <c r="P743" s="692"/>
      <c r="Q743" s="692"/>
      <c r="R743" s="692"/>
      <c r="S743" s="692"/>
      <c r="T743" s="692"/>
    </row>
    <row r="744" ht="15.75" customHeight="1">
      <c r="A744" s="485"/>
      <c r="B744" s="486"/>
      <c r="C744" s="486"/>
      <c r="D744" s="486"/>
      <c r="E744" s="555"/>
      <c r="F744" s="261"/>
      <c r="G744" s="38"/>
      <c r="H744" s="692"/>
      <c r="I744" s="692"/>
      <c r="J744" s="692"/>
      <c r="K744" s="692"/>
      <c r="L744" s="692"/>
      <c r="M744" s="692"/>
      <c r="N744" s="692"/>
      <c r="O744" s="692"/>
      <c r="P744" s="692"/>
      <c r="Q744" s="692"/>
      <c r="R744" s="692"/>
      <c r="S744" s="692"/>
      <c r="T744" s="692"/>
    </row>
    <row r="745" ht="15.75" customHeight="1">
      <c r="A745" s="485"/>
      <c r="B745" s="486"/>
      <c r="C745" s="486"/>
      <c r="D745" s="486"/>
      <c r="E745" s="555"/>
      <c r="F745" s="261"/>
      <c r="G745" s="38"/>
      <c r="H745" s="692"/>
      <c r="I745" s="692"/>
      <c r="J745" s="692"/>
      <c r="K745" s="692"/>
      <c r="L745" s="692"/>
      <c r="M745" s="692"/>
      <c r="N745" s="692"/>
      <c r="O745" s="692"/>
      <c r="P745" s="692"/>
      <c r="Q745" s="692"/>
      <c r="R745" s="692"/>
      <c r="S745" s="692"/>
      <c r="T745" s="692"/>
    </row>
    <row r="746" ht="15.75" customHeight="1">
      <c r="A746" s="485"/>
      <c r="B746" s="486"/>
      <c r="C746" s="486"/>
      <c r="D746" s="486"/>
      <c r="E746" s="555"/>
      <c r="F746" s="261"/>
      <c r="G746" s="38"/>
      <c r="H746" s="692"/>
      <c r="I746" s="692"/>
      <c r="J746" s="692"/>
      <c r="K746" s="692"/>
      <c r="L746" s="692"/>
      <c r="M746" s="692"/>
      <c r="N746" s="692"/>
      <c r="O746" s="692"/>
      <c r="P746" s="692"/>
      <c r="Q746" s="692"/>
      <c r="R746" s="692"/>
      <c r="S746" s="692"/>
      <c r="T746" s="692"/>
    </row>
    <row r="747" ht="15.75" customHeight="1">
      <c r="A747" s="485"/>
      <c r="B747" s="486"/>
      <c r="C747" s="486"/>
      <c r="D747" s="486"/>
      <c r="E747" s="555"/>
      <c r="F747" s="261"/>
      <c r="G747" s="38"/>
      <c r="H747" s="692"/>
      <c r="I747" s="692"/>
      <c r="J747" s="692"/>
      <c r="K747" s="692"/>
      <c r="L747" s="692"/>
      <c r="M747" s="692"/>
      <c r="N747" s="692"/>
      <c r="O747" s="692"/>
      <c r="P747" s="692"/>
      <c r="Q747" s="692"/>
      <c r="R747" s="692"/>
      <c r="S747" s="692"/>
      <c r="T747" s="692"/>
    </row>
    <row r="748" ht="15.75" customHeight="1">
      <c r="A748" s="485"/>
      <c r="B748" s="486"/>
      <c r="C748" s="486"/>
      <c r="D748" s="486"/>
      <c r="E748" s="555"/>
      <c r="F748" s="261"/>
      <c r="G748" s="38"/>
      <c r="H748" s="692"/>
      <c r="I748" s="692"/>
      <c r="J748" s="692"/>
      <c r="K748" s="692"/>
      <c r="L748" s="692"/>
      <c r="M748" s="692"/>
      <c r="N748" s="692"/>
      <c r="O748" s="692"/>
      <c r="P748" s="692"/>
      <c r="Q748" s="692"/>
      <c r="R748" s="692"/>
      <c r="S748" s="692"/>
      <c r="T748" s="692"/>
    </row>
    <row r="749" ht="15.75" customHeight="1">
      <c r="A749" s="485"/>
      <c r="B749" s="486"/>
      <c r="C749" s="486"/>
      <c r="D749" s="486"/>
      <c r="E749" s="555"/>
      <c r="F749" s="261"/>
      <c r="G749" s="38"/>
      <c r="H749" s="692"/>
      <c r="I749" s="692"/>
      <c r="J749" s="692"/>
      <c r="K749" s="692"/>
      <c r="L749" s="692"/>
      <c r="M749" s="692"/>
      <c r="N749" s="692"/>
      <c r="O749" s="692"/>
      <c r="P749" s="692"/>
      <c r="Q749" s="692"/>
      <c r="R749" s="692"/>
      <c r="S749" s="692"/>
      <c r="T749" s="692"/>
    </row>
    <row r="750" ht="15.75" customHeight="1">
      <c r="A750" s="485"/>
      <c r="B750" s="486"/>
      <c r="C750" s="486"/>
      <c r="D750" s="486"/>
      <c r="E750" s="555"/>
      <c r="F750" s="261"/>
      <c r="G750" s="38"/>
      <c r="H750" s="692"/>
      <c r="I750" s="692"/>
      <c r="J750" s="692"/>
      <c r="K750" s="692"/>
      <c r="L750" s="692"/>
      <c r="M750" s="692"/>
      <c r="N750" s="692"/>
      <c r="O750" s="692"/>
      <c r="P750" s="692"/>
      <c r="Q750" s="692"/>
      <c r="R750" s="692"/>
      <c r="S750" s="692"/>
      <c r="T750" s="692"/>
    </row>
    <row r="751" ht="15.75" customHeight="1">
      <c r="A751" s="485"/>
      <c r="B751" s="486"/>
      <c r="C751" s="486"/>
      <c r="D751" s="486"/>
      <c r="E751" s="555"/>
      <c r="F751" s="261"/>
      <c r="G751" s="38"/>
      <c r="H751" s="692"/>
      <c r="I751" s="692"/>
      <c r="J751" s="692"/>
      <c r="K751" s="692"/>
      <c r="L751" s="692"/>
      <c r="M751" s="692"/>
      <c r="N751" s="692"/>
      <c r="O751" s="692"/>
      <c r="P751" s="692"/>
      <c r="Q751" s="692"/>
      <c r="R751" s="692"/>
      <c r="S751" s="692"/>
      <c r="T751" s="692"/>
    </row>
    <row r="752" ht="15.75" customHeight="1">
      <c r="A752" s="485"/>
      <c r="B752" s="486"/>
      <c r="C752" s="486"/>
      <c r="D752" s="486"/>
      <c r="E752" s="555"/>
      <c r="F752" s="261"/>
      <c r="G752" s="38"/>
      <c r="H752" s="692"/>
      <c r="I752" s="692"/>
      <c r="J752" s="692"/>
      <c r="K752" s="692"/>
      <c r="L752" s="692"/>
      <c r="M752" s="692"/>
      <c r="N752" s="692"/>
      <c r="O752" s="692"/>
      <c r="P752" s="692"/>
      <c r="Q752" s="692"/>
      <c r="R752" s="692"/>
      <c r="S752" s="692"/>
      <c r="T752" s="692"/>
    </row>
    <row r="753" ht="15.75" customHeight="1">
      <c r="A753" s="485"/>
      <c r="B753" s="486"/>
      <c r="C753" s="486"/>
      <c r="D753" s="486"/>
      <c r="E753" s="555"/>
      <c r="F753" s="261"/>
      <c r="G753" s="38"/>
      <c r="H753" s="692"/>
      <c r="I753" s="692"/>
      <c r="J753" s="692"/>
      <c r="K753" s="692"/>
      <c r="L753" s="692"/>
      <c r="M753" s="692"/>
      <c r="N753" s="692"/>
      <c r="O753" s="692"/>
      <c r="P753" s="692"/>
      <c r="Q753" s="692"/>
      <c r="R753" s="692"/>
      <c r="S753" s="692"/>
      <c r="T753" s="692"/>
    </row>
    <row r="754" ht="15.75" customHeight="1">
      <c r="A754" s="485"/>
      <c r="B754" s="486"/>
      <c r="C754" s="486"/>
      <c r="D754" s="486"/>
      <c r="E754" s="555"/>
      <c r="F754" s="261"/>
      <c r="G754" s="38"/>
      <c r="H754" s="692"/>
      <c r="I754" s="692"/>
      <c r="J754" s="692"/>
      <c r="K754" s="692"/>
      <c r="L754" s="692"/>
      <c r="M754" s="692"/>
      <c r="N754" s="692"/>
      <c r="O754" s="692"/>
      <c r="P754" s="692"/>
      <c r="Q754" s="692"/>
      <c r="R754" s="692"/>
      <c r="S754" s="692"/>
      <c r="T754" s="692"/>
    </row>
    <row r="755" ht="15.75" customHeight="1">
      <c r="A755" s="485"/>
      <c r="B755" s="486"/>
      <c r="C755" s="486"/>
      <c r="D755" s="486"/>
      <c r="E755" s="555"/>
      <c r="F755" s="261"/>
      <c r="G755" s="38"/>
      <c r="H755" s="692"/>
      <c r="I755" s="692"/>
      <c r="J755" s="692"/>
      <c r="K755" s="692"/>
      <c r="L755" s="692"/>
      <c r="M755" s="692"/>
      <c r="N755" s="692"/>
      <c r="O755" s="692"/>
      <c r="P755" s="692"/>
      <c r="Q755" s="692"/>
      <c r="R755" s="692"/>
      <c r="S755" s="692"/>
      <c r="T755" s="692"/>
    </row>
    <row r="756" ht="15.75" customHeight="1">
      <c r="A756" s="485"/>
      <c r="B756" s="486"/>
      <c r="C756" s="486"/>
      <c r="D756" s="486"/>
      <c r="E756" s="555"/>
      <c r="F756" s="261"/>
      <c r="G756" s="38"/>
      <c r="H756" s="692"/>
      <c r="I756" s="692"/>
      <c r="J756" s="692"/>
      <c r="K756" s="692"/>
      <c r="L756" s="692"/>
      <c r="M756" s="692"/>
      <c r="N756" s="692"/>
      <c r="O756" s="692"/>
      <c r="P756" s="692"/>
      <c r="Q756" s="692"/>
      <c r="R756" s="692"/>
      <c r="S756" s="692"/>
      <c r="T756" s="692"/>
    </row>
    <row r="757" ht="15.75" customHeight="1">
      <c r="A757" s="485"/>
      <c r="B757" s="486"/>
      <c r="C757" s="486"/>
      <c r="D757" s="486"/>
      <c r="E757" s="555"/>
      <c r="F757" s="261"/>
      <c r="G757" s="38"/>
      <c r="H757" s="692"/>
      <c r="I757" s="692"/>
      <c r="J757" s="692"/>
      <c r="K757" s="692"/>
      <c r="L757" s="692"/>
      <c r="M757" s="692"/>
      <c r="N757" s="692"/>
      <c r="O757" s="692"/>
      <c r="P757" s="692"/>
      <c r="Q757" s="692"/>
      <c r="R757" s="692"/>
      <c r="S757" s="692"/>
      <c r="T757" s="692"/>
    </row>
    <row r="758" ht="15.75" customHeight="1">
      <c r="A758" s="485"/>
      <c r="B758" s="486"/>
      <c r="C758" s="486"/>
      <c r="D758" s="486"/>
      <c r="E758" s="555"/>
      <c r="F758" s="261"/>
      <c r="G758" s="38"/>
      <c r="H758" s="692"/>
      <c r="I758" s="692"/>
      <c r="J758" s="692"/>
      <c r="K758" s="692"/>
      <c r="L758" s="692"/>
      <c r="M758" s="692"/>
      <c r="N758" s="692"/>
      <c r="O758" s="692"/>
      <c r="P758" s="692"/>
      <c r="Q758" s="692"/>
      <c r="R758" s="692"/>
      <c r="S758" s="692"/>
      <c r="T758" s="692"/>
    </row>
    <row r="759" ht="15.75" customHeight="1">
      <c r="A759" s="485"/>
      <c r="B759" s="486"/>
      <c r="C759" s="486"/>
      <c r="D759" s="486"/>
      <c r="E759" s="555"/>
      <c r="F759" s="261"/>
      <c r="G759" s="38"/>
      <c r="H759" s="692"/>
      <c r="I759" s="692"/>
      <c r="J759" s="692"/>
      <c r="K759" s="692"/>
      <c r="L759" s="692"/>
      <c r="M759" s="692"/>
      <c r="N759" s="692"/>
      <c r="O759" s="692"/>
      <c r="P759" s="692"/>
      <c r="Q759" s="692"/>
      <c r="R759" s="692"/>
      <c r="S759" s="692"/>
      <c r="T759" s="692"/>
    </row>
    <row r="760" ht="15.75" customHeight="1">
      <c r="A760" s="485"/>
      <c r="B760" s="486"/>
      <c r="C760" s="486"/>
      <c r="D760" s="486"/>
      <c r="E760" s="555"/>
      <c r="F760" s="261"/>
      <c r="G760" s="38"/>
      <c r="H760" s="692"/>
      <c r="I760" s="692"/>
      <c r="J760" s="692"/>
      <c r="K760" s="692"/>
      <c r="L760" s="692"/>
      <c r="M760" s="692"/>
      <c r="N760" s="692"/>
      <c r="O760" s="692"/>
      <c r="P760" s="692"/>
      <c r="Q760" s="692"/>
      <c r="R760" s="692"/>
      <c r="S760" s="692"/>
      <c r="T760" s="692"/>
    </row>
    <row r="761" ht="15.75" customHeight="1">
      <c r="A761" s="485"/>
      <c r="B761" s="486"/>
      <c r="C761" s="486"/>
      <c r="D761" s="486"/>
      <c r="E761" s="555"/>
      <c r="F761" s="261"/>
      <c r="G761" s="38"/>
      <c r="H761" s="692"/>
      <c r="I761" s="692"/>
      <c r="J761" s="692"/>
      <c r="K761" s="692"/>
      <c r="L761" s="692"/>
      <c r="M761" s="692"/>
      <c r="N761" s="692"/>
      <c r="O761" s="692"/>
      <c r="P761" s="692"/>
      <c r="Q761" s="692"/>
      <c r="R761" s="692"/>
      <c r="S761" s="692"/>
      <c r="T761" s="692"/>
    </row>
    <row r="762" ht="15.75" customHeight="1">
      <c r="A762" s="485"/>
      <c r="B762" s="486"/>
      <c r="C762" s="486"/>
      <c r="D762" s="486"/>
      <c r="E762" s="555"/>
      <c r="F762" s="261"/>
      <c r="G762" s="38"/>
      <c r="H762" s="692"/>
      <c r="I762" s="692"/>
      <c r="J762" s="692"/>
      <c r="K762" s="692"/>
      <c r="L762" s="692"/>
      <c r="M762" s="692"/>
      <c r="N762" s="692"/>
      <c r="O762" s="692"/>
      <c r="P762" s="692"/>
      <c r="Q762" s="692"/>
      <c r="R762" s="692"/>
      <c r="S762" s="692"/>
      <c r="T762" s="692"/>
    </row>
    <row r="763" ht="15.75" customHeight="1">
      <c r="A763" s="485"/>
      <c r="B763" s="486"/>
      <c r="C763" s="486"/>
      <c r="D763" s="486"/>
      <c r="E763" s="555"/>
      <c r="F763" s="261"/>
      <c r="G763" s="38"/>
      <c r="H763" s="692"/>
      <c r="I763" s="692"/>
      <c r="J763" s="692"/>
      <c r="K763" s="692"/>
      <c r="L763" s="692"/>
      <c r="M763" s="692"/>
      <c r="N763" s="692"/>
      <c r="O763" s="692"/>
      <c r="P763" s="692"/>
      <c r="Q763" s="692"/>
      <c r="R763" s="692"/>
      <c r="S763" s="692"/>
      <c r="T763" s="692"/>
    </row>
    <row r="764" ht="15.75" customHeight="1">
      <c r="A764" s="485"/>
      <c r="B764" s="486"/>
      <c r="C764" s="486"/>
      <c r="D764" s="486"/>
      <c r="E764" s="555"/>
      <c r="F764" s="261"/>
      <c r="G764" s="38"/>
      <c r="H764" s="692"/>
      <c r="I764" s="692"/>
      <c r="J764" s="692"/>
      <c r="K764" s="692"/>
      <c r="L764" s="692"/>
      <c r="M764" s="692"/>
      <c r="N764" s="692"/>
      <c r="O764" s="692"/>
      <c r="P764" s="692"/>
      <c r="Q764" s="692"/>
      <c r="R764" s="692"/>
      <c r="S764" s="692"/>
      <c r="T764" s="692"/>
    </row>
    <row r="765" ht="15.75" customHeight="1">
      <c r="A765" s="485"/>
      <c r="B765" s="486"/>
      <c r="C765" s="486"/>
      <c r="D765" s="486"/>
      <c r="E765" s="555"/>
      <c r="F765" s="261"/>
      <c r="G765" s="38"/>
      <c r="H765" s="692"/>
      <c r="I765" s="692"/>
      <c r="J765" s="692"/>
      <c r="K765" s="692"/>
      <c r="L765" s="692"/>
      <c r="M765" s="692"/>
      <c r="N765" s="692"/>
      <c r="O765" s="692"/>
      <c r="P765" s="692"/>
      <c r="Q765" s="692"/>
      <c r="R765" s="692"/>
      <c r="S765" s="692"/>
      <c r="T765" s="692"/>
    </row>
    <row r="766" ht="15.75" customHeight="1">
      <c r="A766" s="485"/>
      <c r="B766" s="486"/>
      <c r="C766" s="486"/>
      <c r="D766" s="486"/>
      <c r="E766" s="555"/>
      <c r="F766" s="261"/>
      <c r="G766" s="38"/>
      <c r="H766" s="692"/>
      <c r="I766" s="692"/>
      <c r="J766" s="692"/>
      <c r="K766" s="692"/>
      <c r="L766" s="692"/>
      <c r="M766" s="692"/>
      <c r="N766" s="692"/>
      <c r="O766" s="692"/>
      <c r="P766" s="692"/>
      <c r="Q766" s="692"/>
      <c r="R766" s="692"/>
      <c r="S766" s="692"/>
      <c r="T766" s="692"/>
    </row>
    <row r="767" ht="15.75" customHeight="1">
      <c r="A767" s="485"/>
      <c r="B767" s="486"/>
      <c r="C767" s="486"/>
      <c r="D767" s="486"/>
      <c r="E767" s="555"/>
      <c r="F767" s="261"/>
      <c r="G767" s="38"/>
      <c r="H767" s="692"/>
      <c r="I767" s="692"/>
      <c r="J767" s="692"/>
      <c r="K767" s="692"/>
      <c r="L767" s="692"/>
      <c r="M767" s="692"/>
      <c r="N767" s="692"/>
      <c r="O767" s="692"/>
      <c r="P767" s="692"/>
      <c r="Q767" s="692"/>
      <c r="R767" s="692"/>
      <c r="S767" s="692"/>
      <c r="T767" s="692"/>
    </row>
    <row r="768" ht="15.75" customHeight="1">
      <c r="A768" s="485"/>
      <c r="B768" s="486"/>
      <c r="C768" s="486"/>
      <c r="D768" s="486"/>
      <c r="E768" s="555"/>
      <c r="F768" s="261"/>
      <c r="G768" s="38"/>
      <c r="H768" s="692"/>
      <c r="I768" s="692"/>
      <c r="J768" s="692"/>
      <c r="K768" s="692"/>
      <c r="L768" s="692"/>
      <c r="M768" s="692"/>
      <c r="N768" s="692"/>
      <c r="O768" s="692"/>
      <c r="P768" s="692"/>
      <c r="Q768" s="692"/>
      <c r="R768" s="692"/>
      <c r="S768" s="692"/>
      <c r="T768" s="692"/>
    </row>
    <row r="769" ht="15.75" customHeight="1">
      <c r="A769" s="485"/>
      <c r="B769" s="486"/>
      <c r="C769" s="486"/>
      <c r="D769" s="486"/>
      <c r="E769" s="555"/>
      <c r="F769" s="261"/>
      <c r="G769" s="38"/>
      <c r="H769" s="692"/>
      <c r="I769" s="692"/>
      <c r="J769" s="692"/>
      <c r="K769" s="692"/>
      <c r="L769" s="692"/>
      <c r="M769" s="692"/>
      <c r="N769" s="692"/>
      <c r="O769" s="692"/>
      <c r="P769" s="692"/>
      <c r="Q769" s="692"/>
      <c r="R769" s="692"/>
      <c r="S769" s="692"/>
      <c r="T769" s="692"/>
    </row>
    <row r="770" ht="15.75" customHeight="1">
      <c r="A770" s="485"/>
      <c r="B770" s="486"/>
      <c r="C770" s="486"/>
      <c r="D770" s="486"/>
      <c r="E770" s="555"/>
      <c r="F770" s="261"/>
      <c r="G770" s="38"/>
      <c r="H770" s="692"/>
      <c r="I770" s="692"/>
      <c r="J770" s="692"/>
      <c r="K770" s="692"/>
      <c r="L770" s="692"/>
      <c r="M770" s="692"/>
      <c r="N770" s="692"/>
      <c r="O770" s="692"/>
      <c r="P770" s="692"/>
      <c r="Q770" s="692"/>
      <c r="R770" s="692"/>
      <c r="S770" s="692"/>
      <c r="T770" s="692"/>
    </row>
    <row r="771" ht="15.75" customHeight="1">
      <c r="A771" s="485"/>
      <c r="B771" s="486"/>
      <c r="C771" s="486"/>
      <c r="D771" s="486"/>
      <c r="E771" s="555"/>
      <c r="F771" s="261"/>
      <c r="G771" s="38"/>
      <c r="H771" s="692"/>
      <c r="I771" s="692"/>
      <c r="J771" s="692"/>
      <c r="K771" s="692"/>
      <c r="L771" s="692"/>
      <c r="M771" s="692"/>
      <c r="N771" s="692"/>
      <c r="O771" s="692"/>
      <c r="P771" s="692"/>
      <c r="Q771" s="692"/>
      <c r="R771" s="692"/>
      <c r="S771" s="692"/>
      <c r="T771" s="692"/>
    </row>
    <row r="772" ht="15.75" customHeight="1">
      <c r="A772" s="485"/>
      <c r="B772" s="486"/>
      <c r="C772" s="486"/>
      <c r="D772" s="486"/>
      <c r="E772" s="555"/>
      <c r="F772" s="261"/>
      <c r="G772" s="38"/>
      <c r="H772" s="692"/>
      <c r="I772" s="692"/>
      <c r="J772" s="692"/>
      <c r="K772" s="692"/>
      <c r="L772" s="692"/>
      <c r="M772" s="692"/>
      <c r="N772" s="692"/>
      <c r="O772" s="692"/>
      <c r="P772" s="692"/>
      <c r="Q772" s="692"/>
      <c r="R772" s="692"/>
      <c r="S772" s="692"/>
      <c r="T772" s="692"/>
    </row>
    <row r="773" ht="15.75" customHeight="1">
      <c r="A773" s="485"/>
      <c r="B773" s="486"/>
      <c r="C773" s="486"/>
      <c r="D773" s="486"/>
      <c r="E773" s="555"/>
      <c r="F773" s="261"/>
      <c r="G773" s="38"/>
      <c r="H773" s="692"/>
      <c r="I773" s="692"/>
      <c r="J773" s="692"/>
      <c r="K773" s="692"/>
      <c r="L773" s="692"/>
      <c r="M773" s="692"/>
      <c r="N773" s="692"/>
      <c r="O773" s="692"/>
      <c r="P773" s="692"/>
      <c r="Q773" s="692"/>
      <c r="R773" s="692"/>
      <c r="S773" s="692"/>
      <c r="T773" s="692"/>
    </row>
    <row r="774" ht="15.75" customHeight="1">
      <c r="A774" s="485"/>
      <c r="B774" s="486"/>
      <c r="C774" s="486"/>
      <c r="D774" s="486"/>
      <c r="E774" s="555"/>
      <c r="F774" s="261"/>
      <c r="G774" s="38"/>
      <c r="H774" s="692"/>
      <c r="I774" s="692"/>
      <c r="J774" s="692"/>
      <c r="K774" s="692"/>
      <c r="L774" s="692"/>
      <c r="M774" s="692"/>
      <c r="N774" s="692"/>
      <c r="O774" s="692"/>
      <c r="P774" s="692"/>
      <c r="Q774" s="692"/>
      <c r="R774" s="692"/>
      <c r="S774" s="692"/>
      <c r="T774" s="692"/>
    </row>
    <row r="775" ht="15.75" customHeight="1">
      <c r="A775" s="485"/>
      <c r="B775" s="486"/>
      <c r="C775" s="486"/>
      <c r="D775" s="486"/>
      <c r="E775" s="555"/>
      <c r="F775" s="261"/>
      <c r="G775" s="38"/>
      <c r="H775" s="692"/>
      <c r="I775" s="692"/>
      <c r="J775" s="692"/>
      <c r="K775" s="692"/>
      <c r="L775" s="692"/>
      <c r="M775" s="692"/>
      <c r="N775" s="692"/>
      <c r="O775" s="692"/>
      <c r="P775" s="692"/>
      <c r="Q775" s="692"/>
      <c r="R775" s="692"/>
      <c r="S775" s="692"/>
      <c r="T775" s="692"/>
    </row>
    <row r="776" ht="15.75" customHeight="1">
      <c r="A776" s="485"/>
      <c r="B776" s="486"/>
      <c r="C776" s="486"/>
      <c r="D776" s="486"/>
      <c r="E776" s="555"/>
      <c r="F776" s="261"/>
      <c r="G776" s="38"/>
      <c r="H776" s="692"/>
      <c r="I776" s="692"/>
      <c r="J776" s="692"/>
      <c r="K776" s="692"/>
      <c r="L776" s="692"/>
      <c r="M776" s="692"/>
      <c r="N776" s="692"/>
      <c r="O776" s="692"/>
      <c r="P776" s="692"/>
      <c r="Q776" s="692"/>
      <c r="R776" s="692"/>
      <c r="S776" s="692"/>
      <c r="T776" s="692"/>
    </row>
    <row r="777" ht="15.75" customHeight="1">
      <c r="A777" s="485"/>
      <c r="B777" s="486"/>
      <c r="C777" s="486"/>
      <c r="D777" s="486"/>
      <c r="E777" s="555"/>
      <c r="F777" s="261"/>
      <c r="G777" s="38"/>
      <c r="H777" s="692"/>
      <c r="I777" s="692"/>
      <c r="J777" s="692"/>
      <c r="K777" s="692"/>
      <c r="L777" s="692"/>
      <c r="M777" s="692"/>
      <c r="N777" s="692"/>
      <c r="O777" s="692"/>
      <c r="P777" s="692"/>
      <c r="Q777" s="692"/>
      <c r="R777" s="692"/>
      <c r="S777" s="692"/>
      <c r="T777" s="692"/>
    </row>
    <row r="778" ht="15.75" customHeight="1">
      <c r="A778" s="485"/>
      <c r="B778" s="486"/>
      <c r="C778" s="486"/>
      <c r="D778" s="486"/>
      <c r="E778" s="555"/>
      <c r="F778" s="261"/>
      <c r="G778" s="38"/>
      <c r="H778" s="692"/>
      <c r="I778" s="692"/>
      <c r="J778" s="692"/>
      <c r="K778" s="692"/>
      <c r="L778" s="692"/>
      <c r="M778" s="692"/>
      <c r="N778" s="692"/>
      <c r="O778" s="692"/>
      <c r="P778" s="692"/>
      <c r="Q778" s="692"/>
      <c r="R778" s="692"/>
      <c r="S778" s="692"/>
      <c r="T778" s="692"/>
    </row>
    <row r="779" ht="15.75" customHeight="1">
      <c r="A779" s="485"/>
      <c r="B779" s="486"/>
      <c r="C779" s="486"/>
      <c r="D779" s="486"/>
      <c r="E779" s="555"/>
      <c r="F779" s="261"/>
      <c r="G779" s="38"/>
      <c r="H779" s="692"/>
      <c r="I779" s="692"/>
      <c r="J779" s="692"/>
      <c r="K779" s="692"/>
      <c r="L779" s="692"/>
      <c r="M779" s="692"/>
      <c r="N779" s="692"/>
      <c r="O779" s="692"/>
      <c r="P779" s="692"/>
      <c r="Q779" s="692"/>
      <c r="R779" s="692"/>
      <c r="S779" s="692"/>
      <c r="T779" s="692"/>
    </row>
    <row r="780" ht="15.75" customHeight="1">
      <c r="A780" s="485"/>
      <c r="B780" s="486"/>
      <c r="C780" s="486"/>
      <c r="D780" s="486"/>
      <c r="E780" s="555"/>
      <c r="F780" s="261"/>
      <c r="G780" s="38"/>
      <c r="H780" s="692"/>
      <c r="I780" s="692"/>
      <c r="J780" s="692"/>
      <c r="K780" s="692"/>
      <c r="L780" s="692"/>
      <c r="M780" s="692"/>
      <c r="N780" s="692"/>
      <c r="O780" s="692"/>
      <c r="P780" s="692"/>
      <c r="Q780" s="692"/>
      <c r="R780" s="692"/>
      <c r="S780" s="692"/>
      <c r="T780" s="692"/>
    </row>
    <row r="781" ht="15.75" customHeight="1">
      <c r="A781" s="485"/>
      <c r="B781" s="486"/>
      <c r="C781" s="486"/>
      <c r="D781" s="486"/>
      <c r="E781" s="555"/>
      <c r="F781" s="261"/>
      <c r="G781" s="38"/>
      <c r="H781" s="692"/>
      <c r="I781" s="692"/>
      <c r="J781" s="692"/>
      <c r="K781" s="692"/>
      <c r="L781" s="692"/>
      <c r="M781" s="692"/>
      <c r="N781" s="692"/>
      <c r="O781" s="692"/>
      <c r="P781" s="692"/>
      <c r="Q781" s="692"/>
      <c r="R781" s="692"/>
      <c r="S781" s="692"/>
      <c r="T781" s="692"/>
    </row>
    <row r="782" ht="15.75" customHeight="1">
      <c r="A782" s="485"/>
      <c r="B782" s="486"/>
      <c r="C782" s="486"/>
      <c r="D782" s="486"/>
      <c r="E782" s="555"/>
      <c r="F782" s="261"/>
      <c r="G782" s="38"/>
      <c r="H782" s="692"/>
      <c r="I782" s="692"/>
      <c r="J782" s="692"/>
      <c r="K782" s="692"/>
      <c r="L782" s="692"/>
      <c r="M782" s="692"/>
      <c r="N782" s="692"/>
      <c r="O782" s="692"/>
      <c r="P782" s="692"/>
      <c r="Q782" s="692"/>
      <c r="R782" s="692"/>
      <c r="S782" s="692"/>
      <c r="T782" s="692"/>
    </row>
    <row r="783" ht="15.75" customHeight="1">
      <c r="A783" s="485"/>
      <c r="B783" s="486"/>
      <c r="C783" s="486"/>
      <c r="D783" s="486"/>
      <c r="E783" s="555"/>
      <c r="F783" s="261"/>
      <c r="G783" s="38"/>
      <c r="H783" s="692"/>
      <c r="I783" s="692"/>
      <c r="J783" s="692"/>
      <c r="K783" s="692"/>
      <c r="L783" s="692"/>
      <c r="M783" s="692"/>
      <c r="N783" s="692"/>
      <c r="O783" s="692"/>
      <c r="P783" s="692"/>
      <c r="Q783" s="692"/>
      <c r="R783" s="692"/>
      <c r="S783" s="692"/>
      <c r="T783" s="692"/>
    </row>
    <row r="784" ht="15.75" customHeight="1">
      <c r="A784" s="485"/>
      <c r="B784" s="486"/>
      <c r="C784" s="486"/>
      <c r="D784" s="486"/>
      <c r="E784" s="555"/>
      <c r="F784" s="261"/>
      <c r="G784" s="38"/>
      <c r="H784" s="692"/>
      <c r="I784" s="692"/>
      <c r="J784" s="692"/>
      <c r="K784" s="692"/>
      <c r="L784" s="692"/>
      <c r="M784" s="692"/>
      <c r="N784" s="692"/>
      <c r="O784" s="692"/>
      <c r="P784" s="692"/>
      <c r="Q784" s="692"/>
      <c r="R784" s="692"/>
      <c r="S784" s="692"/>
      <c r="T784" s="692"/>
    </row>
    <row r="785" ht="15.75" customHeight="1">
      <c r="A785" s="485"/>
      <c r="B785" s="486"/>
      <c r="C785" s="486"/>
      <c r="D785" s="486"/>
      <c r="E785" s="555"/>
      <c r="F785" s="261"/>
      <c r="G785" s="38"/>
      <c r="H785" s="692"/>
      <c r="I785" s="692"/>
      <c r="J785" s="692"/>
      <c r="K785" s="692"/>
      <c r="L785" s="692"/>
      <c r="M785" s="692"/>
      <c r="N785" s="692"/>
      <c r="O785" s="692"/>
      <c r="P785" s="692"/>
      <c r="Q785" s="692"/>
      <c r="R785" s="692"/>
      <c r="S785" s="692"/>
      <c r="T785" s="692"/>
    </row>
    <row r="786" ht="15.75" customHeight="1">
      <c r="A786" s="485"/>
      <c r="B786" s="486"/>
      <c r="C786" s="486"/>
      <c r="D786" s="486"/>
      <c r="E786" s="555"/>
      <c r="F786" s="261"/>
      <c r="G786" s="38"/>
      <c r="H786" s="692"/>
      <c r="I786" s="692"/>
      <c r="J786" s="692"/>
      <c r="K786" s="692"/>
      <c r="L786" s="692"/>
      <c r="M786" s="692"/>
      <c r="N786" s="692"/>
      <c r="O786" s="692"/>
      <c r="P786" s="692"/>
      <c r="Q786" s="692"/>
      <c r="R786" s="692"/>
      <c r="S786" s="692"/>
      <c r="T786" s="692"/>
    </row>
    <row r="787" ht="15.75" customHeight="1">
      <c r="A787" s="485"/>
      <c r="B787" s="486"/>
      <c r="C787" s="486"/>
      <c r="D787" s="486"/>
      <c r="E787" s="555"/>
      <c r="F787" s="261"/>
      <c r="G787" s="38"/>
      <c r="H787" s="692"/>
      <c r="I787" s="692"/>
      <c r="J787" s="692"/>
      <c r="K787" s="692"/>
      <c r="L787" s="692"/>
      <c r="M787" s="692"/>
      <c r="N787" s="692"/>
      <c r="O787" s="692"/>
      <c r="P787" s="692"/>
      <c r="Q787" s="692"/>
      <c r="R787" s="692"/>
      <c r="S787" s="692"/>
      <c r="T787" s="692"/>
    </row>
    <row r="788" ht="15.75" customHeight="1">
      <c r="A788" s="485"/>
      <c r="B788" s="486"/>
      <c r="C788" s="486"/>
      <c r="D788" s="486"/>
      <c r="E788" s="555"/>
      <c r="F788" s="261"/>
      <c r="G788" s="38"/>
      <c r="H788" s="692"/>
      <c r="I788" s="692"/>
      <c r="J788" s="692"/>
      <c r="K788" s="692"/>
      <c r="L788" s="692"/>
      <c r="M788" s="692"/>
      <c r="N788" s="692"/>
      <c r="O788" s="692"/>
      <c r="P788" s="692"/>
      <c r="Q788" s="692"/>
      <c r="R788" s="692"/>
      <c r="S788" s="692"/>
      <c r="T788" s="692"/>
    </row>
    <row r="789" ht="15.75" customHeight="1">
      <c r="A789" s="485"/>
      <c r="B789" s="486"/>
      <c r="C789" s="486"/>
      <c r="D789" s="486"/>
      <c r="E789" s="555"/>
      <c r="F789" s="261"/>
      <c r="G789" s="38"/>
      <c r="H789" s="692"/>
      <c r="I789" s="692"/>
      <c r="J789" s="692"/>
      <c r="K789" s="692"/>
      <c r="L789" s="692"/>
      <c r="M789" s="692"/>
      <c r="N789" s="692"/>
      <c r="O789" s="692"/>
      <c r="P789" s="692"/>
      <c r="Q789" s="692"/>
      <c r="R789" s="692"/>
      <c r="S789" s="692"/>
      <c r="T789" s="692"/>
    </row>
    <row r="790" ht="15.75" customHeight="1">
      <c r="A790" s="485"/>
      <c r="B790" s="486"/>
      <c r="C790" s="486"/>
      <c r="D790" s="486"/>
      <c r="E790" s="555"/>
      <c r="F790" s="261"/>
      <c r="G790" s="38"/>
      <c r="H790" s="692"/>
      <c r="I790" s="692"/>
      <c r="J790" s="692"/>
      <c r="K790" s="692"/>
      <c r="L790" s="692"/>
      <c r="M790" s="692"/>
      <c r="N790" s="692"/>
      <c r="O790" s="692"/>
      <c r="P790" s="692"/>
      <c r="Q790" s="692"/>
      <c r="R790" s="692"/>
      <c r="S790" s="692"/>
      <c r="T790" s="692"/>
    </row>
    <row r="791" ht="15.75" customHeight="1">
      <c r="A791" s="485"/>
      <c r="B791" s="486"/>
      <c r="C791" s="486"/>
      <c r="D791" s="486"/>
      <c r="E791" s="555"/>
      <c r="F791" s="261"/>
      <c r="G791" s="38"/>
      <c r="H791" s="692"/>
      <c r="I791" s="692"/>
      <c r="J791" s="692"/>
      <c r="K791" s="692"/>
      <c r="L791" s="692"/>
      <c r="M791" s="692"/>
      <c r="N791" s="692"/>
      <c r="O791" s="692"/>
      <c r="P791" s="692"/>
      <c r="Q791" s="692"/>
      <c r="R791" s="692"/>
      <c r="S791" s="692"/>
      <c r="T791" s="692"/>
    </row>
    <row r="792" ht="15.75" customHeight="1">
      <c r="A792" s="485"/>
      <c r="B792" s="486"/>
      <c r="C792" s="486"/>
      <c r="D792" s="486"/>
      <c r="E792" s="555"/>
      <c r="F792" s="261"/>
      <c r="G792" s="38"/>
      <c r="H792" s="692"/>
      <c r="I792" s="692"/>
      <c r="J792" s="692"/>
      <c r="K792" s="692"/>
      <c r="L792" s="692"/>
      <c r="M792" s="692"/>
      <c r="N792" s="692"/>
      <c r="O792" s="692"/>
      <c r="P792" s="692"/>
      <c r="Q792" s="692"/>
      <c r="R792" s="692"/>
      <c r="S792" s="692"/>
      <c r="T792" s="692"/>
    </row>
    <row r="793" ht="15.75" customHeight="1">
      <c r="A793" s="485"/>
      <c r="B793" s="486"/>
      <c r="C793" s="486"/>
      <c r="D793" s="486"/>
      <c r="E793" s="555"/>
      <c r="F793" s="261"/>
      <c r="G793" s="38"/>
      <c r="H793" s="692"/>
      <c r="I793" s="692"/>
      <c r="J793" s="692"/>
      <c r="K793" s="692"/>
      <c r="L793" s="692"/>
      <c r="M793" s="692"/>
      <c r="N793" s="692"/>
      <c r="O793" s="692"/>
      <c r="P793" s="692"/>
      <c r="Q793" s="692"/>
      <c r="R793" s="692"/>
      <c r="S793" s="692"/>
      <c r="T793" s="692"/>
    </row>
    <row r="794" ht="15.75" customHeight="1">
      <c r="A794" s="485"/>
      <c r="B794" s="486"/>
      <c r="C794" s="486"/>
      <c r="D794" s="486"/>
      <c r="E794" s="555"/>
      <c r="F794" s="261"/>
      <c r="G794" s="38"/>
      <c r="H794" s="692"/>
      <c r="I794" s="692"/>
      <c r="J794" s="692"/>
      <c r="K794" s="692"/>
      <c r="L794" s="692"/>
      <c r="M794" s="692"/>
      <c r="N794" s="692"/>
      <c r="O794" s="692"/>
      <c r="P794" s="692"/>
      <c r="Q794" s="692"/>
      <c r="R794" s="692"/>
      <c r="S794" s="692"/>
      <c r="T794" s="692"/>
    </row>
    <row r="795" ht="15.75" customHeight="1">
      <c r="A795" s="485"/>
      <c r="B795" s="486"/>
      <c r="C795" s="486"/>
      <c r="D795" s="486"/>
      <c r="E795" s="555"/>
      <c r="F795" s="261"/>
      <c r="G795" s="38"/>
      <c r="H795" s="692"/>
      <c r="I795" s="692"/>
      <c r="J795" s="692"/>
      <c r="K795" s="692"/>
      <c r="L795" s="692"/>
      <c r="M795" s="692"/>
      <c r="N795" s="692"/>
      <c r="O795" s="692"/>
      <c r="P795" s="692"/>
      <c r="Q795" s="692"/>
      <c r="R795" s="692"/>
      <c r="S795" s="692"/>
      <c r="T795" s="692"/>
    </row>
    <row r="796" ht="15.75" customHeight="1">
      <c r="A796" s="485"/>
      <c r="B796" s="486"/>
      <c r="C796" s="486"/>
      <c r="D796" s="486"/>
      <c r="E796" s="555"/>
      <c r="F796" s="261"/>
      <c r="G796" s="38"/>
      <c r="H796" s="692"/>
      <c r="I796" s="692"/>
      <c r="J796" s="692"/>
      <c r="K796" s="692"/>
      <c r="L796" s="692"/>
      <c r="M796" s="692"/>
      <c r="N796" s="692"/>
      <c r="O796" s="692"/>
      <c r="P796" s="692"/>
      <c r="Q796" s="692"/>
      <c r="R796" s="692"/>
      <c r="S796" s="692"/>
      <c r="T796" s="692"/>
    </row>
    <row r="797" ht="15.75" customHeight="1">
      <c r="A797" s="485"/>
      <c r="B797" s="486"/>
      <c r="C797" s="486"/>
      <c r="D797" s="486"/>
      <c r="E797" s="555"/>
      <c r="F797" s="261"/>
      <c r="G797" s="38"/>
      <c r="H797" s="692"/>
      <c r="I797" s="692"/>
      <c r="J797" s="692"/>
      <c r="K797" s="692"/>
      <c r="L797" s="692"/>
      <c r="M797" s="692"/>
      <c r="N797" s="692"/>
      <c r="O797" s="692"/>
      <c r="P797" s="692"/>
      <c r="Q797" s="692"/>
      <c r="R797" s="692"/>
      <c r="S797" s="692"/>
      <c r="T797" s="692"/>
    </row>
    <row r="798" ht="15.75" customHeight="1">
      <c r="A798" s="485"/>
      <c r="B798" s="486"/>
      <c r="C798" s="486"/>
      <c r="D798" s="486"/>
      <c r="E798" s="555"/>
      <c r="F798" s="261"/>
      <c r="G798" s="38"/>
      <c r="H798" s="692"/>
      <c r="I798" s="692"/>
      <c r="J798" s="692"/>
      <c r="K798" s="692"/>
      <c r="L798" s="692"/>
      <c r="M798" s="692"/>
      <c r="N798" s="692"/>
      <c r="O798" s="692"/>
      <c r="P798" s="692"/>
      <c r="Q798" s="692"/>
      <c r="R798" s="692"/>
      <c r="S798" s="692"/>
      <c r="T798" s="692"/>
    </row>
    <row r="799" ht="15.75" customHeight="1">
      <c r="A799" s="485"/>
      <c r="B799" s="486"/>
      <c r="C799" s="486"/>
      <c r="D799" s="486"/>
      <c r="E799" s="555"/>
      <c r="F799" s="261"/>
      <c r="G799" s="38"/>
      <c r="H799" s="692"/>
      <c r="I799" s="692"/>
      <c r="J799" s="692"/>
      <c r="K799" s="692"/>
      <c r="L799" s="692"/>
      <c r="M799" s="692"/>
      <c r="N799" s="692"/>
      <c r="O799" s="692"/>
      <c r="P799" s="692"/>
      <c r="Q799" s="692"/>
      <c r="R799" s="692"/>
      <c r="S799" s="692"/>
      <c r="T799" s="692"/>
    </row>
    <row r="800" ht="15.75" customHeight="1">
      <c r="A800" s="485"/>
      <c r="B800" s="486"/>
      <c r="C800" s="486"/>
      <c r="D800" s="486"/>
      <c r="E800" s="555"/>
      <c r="F800" s="261"/>
      <c r="G800" s="38"/>
      <c r="H800" s="692"/>
      <c r="I800" s="692"/>
      <c r="J800" s="692"/>
      <c r="K800" s="692"/>
      <c r="L800" s="692"/>
      <c r="M800" s="692"/>
      <c r="N800" s="692"/>
      <c r="O800" s="692"/>
      <c r="P800" s="692"/>
      <c r="Q800" s="692"/>
      <c r="R800" s="692"/>
      <c r="S800" s="692"/>
      <c r="T800" s="692"/>
    </row>
    <row r="801" ht="15.75" customHeight="1">
      <c r="A801" s="485"/>
      <c r="B801" s="486"/>
      <c r="C801" s="486"/>
      <c r="D801" s="486"/>
      <c r="E801" s="555"/>
      <c r="F801" s="261"/>
      <c r="G801" s="38"/>
      <c r="H801" s="692"/>
      <c r="I801" s="692"/>
      <c r="J801" s="692"/>
      <c r="K801" s="692"/>
      <c r="L801" s="692"/>
      <c r="M801" s="692"/>
      <c r="N801" s="692"/>
      <c r="O801" s="692"/>
      <c r="P801" s="692"/>
      <c r="Q801" s="692"/>
      <c r="R801" s="692"/>
      <c r="S801" s="692"/>
      <c r="T801" s="692"/>
    </row>
    <row r="802" ht="15.75" customHeight="1">
      <c r="A802" s="485"/>
      <c r="B802" s="486"/>
      <c r="C802" s="486"/>
      <c r="D802" s="486"/>
      <c r="E802" s="555"/>
      <c r="F802" s="261"/>
      <c r="G802" s="38"/>
      <c r="H802" s="692"/>
      <c r="I802" s="692"/>
      <c r="J802" s="692"/>
      <c r="K802" s="692"/>
      <c r="L802" s="692"/>
      <c r="M802" s="692"/>
      <c r="N802" s="692"/>
      <c r="O802" s="692"/>
      <c r="P802" s="692"/>
      <c r="Q802" s="692"/>
      <c r="R802" s="692"/>
      <c r="S802" s="692"/>
      <c r="T802" s="692"/>
    </row>
    <row r="803" ht="15.75" customHeight="1">
      <c r="A803" s="485"/>
      <c r="B803" s="486"/>
      <c r="C803" s="486"/>
      <c r="D803" s="486"/>
      <c r="E803" s="555"/>
      <c r="F803" s="261"/>
      <c r="G803" s="38"/>
      <c r="H803" s="692"/>
      <c r="I803" s="692"/>
      <c r="J803" s="692"/>
      <c r="K803" s="692"/>
      <c r="L803" s="692"/>
      <c r="M803" s="692"/>
      <c r="N803" s="692"/>
      <c r="O803" s="692"/>
      <c r="P803" s="692"/>
      <c r="Q803" s="692"/>
      <c r="R803" s="692"/>
      <c r="S803" s="692"/>
      <c r="T803" s="692"/>
    </row>
    <row r="804" ht="15.75" customHeight="1">
      <c r="A804" s="485"/>
      <c r="B804" s="486"/>
      <c r="C804" s="486"/>
      <c r="D804" s="486"/>
      <c r="E804" s="555"/>
      <c r="F804" s="261"/>
      <c r="G804" s="38"/>
      <c r="H804" s="692"/>
      <c r="I804" s="692"/>
      <c r="J804" s="692"/>
      <c r="K804" s="692"/>
      <c r="L804" s="692"/>
      <c r="M804" s="692"/>
      <c r="N804" s="692"/>
      <c r="O804" s="692"/>
      <c r="P804" s="692"/>
      <c r="Q804" s="692"/>
      <c r="R804" s="692"/>
      <c r="S804" s="692"/>
      <c r="T804" s="692"/>
    </row>
    <row r="805" ht="15.75" customHeight="1">
      <c r="A805" s="485"/>
      <c r="B805" s="486"/>
      <c r="C805" s="486"/>
      <c r="D805" s="486"/>
      <c r="E805" s="555"/>
      <c r="F805" s="261"/>
      <c r="G805" s="38"/>
      <c r="H805" s="692"/>
      <c r="I805" s="692"/>
      <c r="J805" s="692"/>
      <c r="K805" s="692"/>
      <c r="L805" s="692"/>
      <c r="M805" s="692"/>
      <c r="N805" s="692"/>
      <c r="O805" s="692"/>
      <c r="P805" s="692"/>
      <c r="Q805" s="692"/>
      <c r="R805" s="692"/>
      <c r="S805" s="692"/>
      <c r="T805" s="692"/>
    </row>
    <row r="806" ht="15.75" customHeight="1">
      <c r="A806" s="485"/>
      <c r="B806" s="486"/>
      <c r="C806" s="486"/>
      <c r="D806" s="486"/>
      <c r="E806" s="555"/>
      <c r="F806" s="261"/>
      <c r="G806" s="38"/>
      <c r="H806" s="692"/>
      <c r="I806" s="692"/>
      <c r="J806" s="692"/>
      <c r="K806" s="692"/>
      <c r="L806" s="692"/>
      <c r="M806" s="692"/>
      <c r="N806" s="692"/>
      <c r="O806" s="692"/>
      <c r="P806" s="692"/>
      <c r="Q806" s="692"/>
      <c r="R806" s="692"/>
      <c r="S806" s="692"/>
      <c r="T806" s="692"/>
    </row>
    <row r="807" ht="15.75" customHeight="1">
      <c r="A807" s="485"/>
      <c r="B807" s="486"/>
      <c r="C807" s="486"/>
      <c r="D807" s="486"/>
      <c r="E807" s="555"/>
      <c r="F807" s="261"/>
      <c r="G807" s="38"/>
      <c r="H807" s="692"/>
      <c r="I807" s="692"/>
      <c r="J807" s="692"/>
      <c r="K807" s="692"/>
      <c r="L807" s="692"/>
      <c r="M807" s="692"/>
      <c r="N807" s="692"/>
      <c r="O807" s="692"/>
      <c r="P807" s="692"/>
      <c r="Q807" s="692"/>
      <c r="R807" s="692"/>
      <c r="S807" s="692"/>
      <c r="T807" s="692"/>
    </row>
    <row r="808" ht="15.75" customHeight="1">
      <c r="A808" s="485"/>
      <c r="B808" s="486"/>
      <c r="C808" s="486"/>
      <c r="D808" s="486"/>
      <c r="E808" s="555"/>
      <c r="F808" s="261"/>
      <c r="G808" s="38"/>
      <c r="H808" s="692"/>
      <c r="I808" s="692"/>
      <c r="J808" s="692"/>
      <c r="K808" s="692"/>
      <c r="L808" s="692"/>
      <c r="M808" s="692"/>
      <c r="N808" s="692"/>
      <c r="O808" s="692"/>
      <c r="P808" s="692"/>
      <c r="Q808" s="692"/>
      <c r="R808" s="692"/>
      <c r="S808" s="692"/>
      <c r="T808" s="692"/>
    </row>
    <row r="809" ht="15.75" customHeight="1">
      <c r="A809" s="485"/>
      <c r="B809" s="486"/>
      <c r="C809" s="486"/>
      <c r="D809" s="486"/>
      <c r="E809" s="555"/>
      <c r="F809" s="261"/>
      <c r="G809" s="38"/>
      <c r="H809" s="692"/>
      <c r="I809" s="692"/>
      <c r="J809" s="692"/>
      <c r="K809" s="692"/>
      <c r="L809" s="692"/>
      <c r="M809" s="692"/>
      <c r="N809" s="692"/>
      <c r="O809" s="692"/>
      <c r="P809" s="692"/>
      <c r="Q809" s="692"/>
      <c r="R809" s="692"/>
      <c r="S809" s="692"/>
      <c r="T809" s="692"/>
    </row>
    <row r="810" ht="15.75" customHeight="1">
      <c r="A810" s="485"/>
      <c r="B810" s="486"/>
      <c r="C810" s="486"/>
      <c r="D810" s="486"/>
      <c r="E810" s="555"/>
      <c r="F810" s="261"/>
      <c r="G810" s="38"/>
      <c r="H810" s="692"/>
      <c r="I810" s="692"/>
      <c r="J810" s="692"/>
      <c r="K810" s="692"/>
      <c r="L810" s="692"/>
      <c r="M810" s="692"/>
      <c r="N810" s="692"/>
      <c r="O810" s="692"/>
      <c r="P810" s="692"/>
      <c r="Q810" s="692"/>
      <c r="R810" s="692"/>
      <c r="S810" s="692"/>
      <c r="T810" s="692"/>
    </row>
    <row r="811" ht="15.75" customHeight="1">
      <c r="A811" s="485"/>
      <c r="B811" s="486"/>
      <c r="C811" s="486"/>
      <c r="D811" s="486"/>
      <c r="E811" s="555"/>
      <c r="F811" s="261"/>
      <c r="G811" s="38"/>
      <c r="H811" s="692"/>
      <c r="I811" s="692"/>
      <c r="J811" s="692"/>
      <c r="K811" s="692"/>
      <c r="L811" s="692"/>
      <c r="M811" s="692"/>
      <c r="N811" s="692"/>
      <c r="O811" s="692"/>
      <c r="P811" s="692"/>
      <c r="Q811" s="692"/>
      <c r="R811" s="692"/>
      <c r="S811" s="692"/>
      <c r="T811" s="692"/>
    </row>
    <row r="812" ht="15.75" customHeight="1">
      <c r="A812" s="485"/>
      <c r="B812" s="486"/>
      <c r="C812" s="486"/>
      <c r="D812" s="486"/>
      <c r="E812" s="555"/>
      <c r="F812" s="261"/>
      <c r="G812" s="38"/>
      <c r="H812" s="692"/>
      <c r="I812" s="692"/>
      <c r="J812" s="692"/>
      <c r="K812" s="692"/>
      <c r="L812" s="692"/>
      <c r="M812" s="692"/>
      <c r="N812" s="692"/>
      <c r="O812" s="692"/>
      <c r="P812" s="692"/>
      <c r="Q812" s="692"/>
      <c r="R812" s="692"/>
      <c r="S812" s="692"/>
      <c r="T812" s="692"/>
    </row>
    <row r="813" ht="15.75" customHeight="1">
      <c r="A813" s="485"/>
      <c r="B813" s="486"/>
      <c r="C813" s="486"/>
      <c r="D813" s="486"/>
      <c r="E813" s="555"/>
      <c r="F813" s="261"/>
      <c r="G813" s="38"/>
      <c r="H813" s="692"/>
      <c r="I813" s="692"/>
      <c r="J813" s="692"/>
      <c r="K813" s="692"/>
      <c r="L813" s="692"/>
      <c r="M813" s="692"/>
      <c r="N813" s="692"/>
      <c r="O813" s="692"/>
      <c r="P813" s="692"/>
      <c r="Q813" s="692"/>
      <c r="R813" s="692"/>
      <c r="S813" s="692"/>
      <c r="T813" s="692"/>
    </row>
    <row r="814" ht="15.75" customHeight="1">
      <c r="A814" s="485"/>
      <c r="B814" s="486"/>
      <c r="C814" s="486"/>
      <c r="D814" s="486"/>
      <c r="E814" s="555"/>
      <c r="F814" s="261"/>
      <c r="G814" s="38"/>
      <c r="H814" s="692"/>
      <c r="I814" s="692"/>
      <c r="J814" s="692"/>
      <c r="K814" s="692"/>
      <c r="L814" s="692"/>
      <c r="M814" s="692"/>
      <c r="N814" s="692"/>
      <c r="O814" s="692"/>
      <c r="P814" s="692"/>
      <c r="Q814" s="692"/>
      <c r="R814" s="692"/>
      <c r="S814" s="692"/>
      <c r="T814" s="692"/>
    </row>
    <row r="815" ht="15.75" customHeight="1">
      <c r="A815" s="485"/>
      <c r="B815" s="486"/>
      <c r="C815" s="486"/>
      <c r="D815" s="486"/>
      <c r="E815" s="555"/>
      <c r="F815" s="261"/>
      <c r="G815" s="38"/>
      <c r="H815" s="692"/>
      <c r="I815" s="692"/>
      <c r="J815" s="692"/>
      <c r="K815" s="692"/>
      <c r="L815" s="692"/>
      <c r="M815" s="692"/>
      <c r="N815" s="692"/>
      <c r="O815" s="692"/>
      <c r="P815" s="692"/>
      <c r="Q815" s="692"/>
      <c r="R815" s="692"/>
      <c r="S815" s="692"/>
      <c r="T815" s="692"/>
    </row>
    <row r="816" ht="15.75" customHeight="1">
      <c r="A816" s="485"/>
      <c r="B816" s="486"/>
      <c r="C816" s="486"/>
      <c r="D816" s="486"/>
      <c r="E816" s="555"/>
      <c r="F816" s="261"/>
      <c r="G816" s="38"/>
      <c r="H816" s="692"/>
      <c r="I816" s="692"/>
      <c r="J816" s="692"/>
      <c r="K816" s="692"/>
      <c r="L816" s="692"/>
      <c r="M816" s="692"/>
      <c r="N816" s="692"/>
      <c r="O816" s="692"/>
      <c r="P816" s="692"/>
      <c r="Q816" s="692"/>
      <c r="R816" s="692"/>
      <c r="S816" s="692"/>
      <c r="T816" s="692"/>
    </row>
    <row r="817" ht="15.75" customHeight="1">
      <c r="A817" s="485"/>
      <c r="B817" s="486"/>
      <c r="C817" s="486"/>
      <c r="D817" s="486"/>
      <c r="E817" s="555"/>
      <c r="F817" s="261"/>
      <c r="G817" s="38"/>
      <c r="H817" s="692"/>
      <c r="I817" s="692"/>
      <c r="J817" s="692"/>
      <c r="K817" s="692"/>
      <c r="L817" s="692"/>
      <c r="M817" s="692"/>
      <c r="N817" s="692"/>
      <c r="O817" s="692"/>
      <c r="P817" s="692"/>
      <c r="Q817" s="692"/>
      <c r="R817" s="692"/>
      <c r="S817" s="692"/>
      <c r="T817" s="692"/>
    </row>
    <row r="818" ht="15.75" customHeight="1">
      <c r="A818" s="485"/>
      <c r="B818" s="486"/>
      <c r="C818" s="486"/>
      <c r="D818" s="486"/>
      <c r="E818" s="555"/>
      <c r="F818" s="261"/>
      <c r="G818" s="38"/>
      <c r="H818" s="692"/>
      <c r="I818" s="692"/>
      <c r="J818" s="692"/>
      <c r="K818" s="692"/>
      <c r="L818" s="692"/>
      <c r="M818" s="692"/>
      <c r="N818" s="692"/>
      <c r="O818" s="692"/>
      <c r="P818" s="692"/>
      <c r="Q818" s="692"/>
      <c r="R818" s="692"/>
      <c r="S818" s="692"/>
      <c r="T818" s="692"/>
    </row>
    <row r="819" ht="15.75" customHeight="1">
      <c r="A819" s="485"/>
      <c r="B819" s="486"/>
      <c r="C819" s="486"/>
      <c r="D819" s="486"/>
      <c r="E819" s="555"/>
      <c r="F819" s="261"/>
      <c r="G819" s="38"/>
      <c r="H819" s="692"/>
      <c r="I819" s="692"/>
      <c r="J819" s="692"/>
      <c r="K819" s="692"/>
      <c r="L819" s="692"/>
      <c r="M819" s="692"/>
      <c r="N819" s="692"/>
      <c r="O819" s="692"/>
      <c r="P819" s="692"/>
      <c r="Q819" s="692"/>
      <c r="R819" s="692"/>
      <c r="S819" s="692"/>
      <c r="T819" s="692"/>
    </row>
    <row r="820" ht="15.75" customHeight="1">
      <c r="A820" s="485"/>
      <c r="B820" s="486"/>
      <c r="C820" s="486"/>
      <c r="D820" s="486"/>
      <c r="E820" s="555"/>
      <c r="F820" s="261"/>
      <c r="G820" s="38"/>
      <c r="H820" s="692"/>
      <c r="I820" s="692"/>
      <c r="J820" s="692"/>
      <c r="K820" s="692"/>
      <c r="L820" s="692"/>
      <c r="M820" s="692"/>
      <c r="N820" s="692"/>
      <c r="O820" s="692"/>
      <c r="P820" s="692"/>
      <c r="Q820" s="692"/>
      <c r="R820" s="692"/>
      <c r="S820" s="692"/>
      <c r="T820" s="692"/>
    </row>
    <row r="821" ht="15.75" customHeight="1">
      <c r="A821" s="485"/>
      <c r="B821" s="486"/>
      <c r="C821" s="486"/>
      <c r="D821" s="486"/>
      <c r="E821" s="555"/>
      <c r="F821" s="261"/>
      <c r="G821" s="38"/>
      <c r="H821" s="692"/>
      <c r="I821" s="692"/>
      <c r="J821" s="692"/>
      <c r="K821" s="692"/>
      <c r="L821" s="692"/>
      <c r="M821" s="692"/>
      <c r="N821" s="692"/>
      <c r="O821" s="692"/>
      <c r="P821" s="692"/>
      <c r="Q821" s="692"/>
      <c r="R821" s="692"/>
      <c r="S821" s="692"/>
      <c r="T821" s="692"/>
    </row>
    <row r="822" ht="15.75" customHeight="1">
      <c r="A822" s="485"/>
      <c r="B822" s="486"/>
      <c r="C822" s="486"/>
      <c r="D822" s="486"/>
      <c r="E822" s="555"/>
      <c r="F822" s="261"/>
      <c r="G822" s="38"/>
      <c r="H822" s="692"/>
      <c r="I822" s="692"/>
      <c r="J822" s="692"/>
      <c r="K822" s="692"/>
      <c r="L822" s="692"/>
      <c r="M822" s="692"/>
      <c r="N822" s="692"/>
      <c r="O822" s="692"/>
      <c r="P822" s="692"/>
      <c r="Q822" s="692"/>
      <c r="R822" s="692"/>
      <c r="S822" s="692"/>
      <c r="T822" s="692"/>
    </row>
    <row r="823" ht="15.75" customHeight="1">
      <c r="A823" s="485"/>
      <c r="B823" s="486"/>
      <c r="C823" s="486"/>
      <c r="D823" s="486"/>
      <c r="E823" s="555"/>
      <c r="F823" s="261"/>
      <c r="G823" s="38"/>
      <c r="H823" s="692"/>
      <c r="I823" s="692"/>
      <c r="J823" s="692"/>
      <c r="K823" s="692"/>
      <c r="L823" s="692"/>
      <c r="M823" s="692"/>
      <c r="N823" s="692"/>
      <c r="O823" s="692"/>
      <c r="P823" s="692"/>
      <c r="Q823" s="692"/>
      <c r="R823" s="692"/>
      <c r="S823" s="692"/>
      <c r="T823" s="692"/>
    </row>
    <row r="824" ht="15.75" customHeight="1">
      <c r="A824" s="485"/>
      <c r="B824" s="486"/>
      <c r="C824" s="486"/>
      <c r="D824" s="486"/>
      <c r="E824" s="555"/>
      <c r="F824" s="261"/>
      <c r="G824" s="38"/>
      <c r="H824" s="692"/>
      <c r="I824" s="692"/>
      <c r="J824" s="692"/>
      <c r="K824" s="692"/>
      <c r="L824" s="692"/>
      <c r="M824" s="692"/>
      <c r="N824" s="692"/>
      <c r="O824" s="692"/>
      <c r="P824" s="692"/>
      <c r="Q824" s="692"/>
      <c r="R824" s="692"/>
      <c r="S824" s="692"/>
      <c r="T824" s="692"/>
    </row>
    <row r="825" ht="15.75" customHeight="1">
      <c r="A825" s="485"/>
      <c r="B825" s="486"/>
      <c r="C825" s="486"/>
      <c r="D825" s="486"/>
      <c r="E825" s="555"/>
      <c r="F825" s="261"/>
      <c r="G825" s="38"/>
      <c r="H825" s="692"/>
      <c r="I825" s="692"/>
      <c r="J825" s="692"/>
      <c r="K825" s="692"/>
      <c r="L825" s="692"/>
      <c r="M825" s="692"/>
      <c r="N825" s="692"/>
      <c r="O825" s="692"/>
      <c r="P825" s="692"/>
      <c r="Q825" s="692"/>
      <c r="R825" s="692"/>
      <c r="S825" s="692"/>
      <c r="T825" s="692"/>
    </row>
    <row r="826" ht="15.75" customHeight="1">
      <c r="A826" s="485"/>
      <c r="B826" s="486"/>
      <c r="C826" s="486"/>
      <c r="D826" s="486"/>
      <c r="E826" s="555"/>
      <c r="F826" s="261"/>
      <c r="G826" s="38"/>
      <c r="H826" s="692"/>
      <c r="I826" s="692"/>
      <c r="J826" s="692"/>
      <c r="K826" s="692"/>
      <c r="L826" s="692"/>
      <c r="M826" s="692"/>
      <c r="N826" s="692"/>
      <c r="O826" s="692"/>
      <c r="P826" s="692"/>
      <c r="Q826" s="692"/>
      <c r="R826" s="692"/>
      <c r="S826" s="692"/>
      <c r="T826" s="692"/>
    </row>
    <row r="827" ht="15.75" customHeight="1">
      <c r="A827" s="485"/>
      <c r="B827" s="486"/>
      <c r="C827" s="486"/>
      <c r="D827" s="486"/>
      <c r="E827" s="555"/>
      <c r="F827" s="261"/>
      <c r="G827" s="38"/>
      <c r="H827" s="692"/>
      <c r="I827" s="692"/>
      <c r="J827" s="692"/>
      <c r="K827" s="692"/>
      <c r="L827" s="692"/>
      <c r="M827" s="692"/>
      <c r="N827" s="692"/>
      <c r="O827" s="692"/>
      <c r="P827" s="692"/>
      <c r="Q827" s="692"/>
      <c r="R827" s="692"/>
      <c r="S827" s="692"/>
      <c r="T827" s="692"/>
    </row>
    <row r="828" ht="15.75" customHeight="1">
      <c r="A828" s="485"/>
      <c r="B828" s="486"/>
      <c r="C828" s="486"/>
      <c r="D828" s="486"/>
      <c r="E828" s="555"/>
      <c r="F828" s="261"/>
      <c r="G828" s="38"/>
      <c r="H828" s="692"/>
      <c r="I828" s="692"/>
      <c r="J828" s="692"/>
      <c r="K828" s="692"/>
      <c r="L828" s="692"/>
      <c r="M828" s="692"/>
      <c r="N828" s="692"/>
      <c r="O828" s="692"/>
      <c r="P828" s="692"/>
      <c r="Q828" s="692"/>
      <c r="R828" s="692"/>
      <c r="S828" s="692"/>
      <c r="T828" s="692"/>
    </row>
    <row r="829" ht="15.75" customHeight="1">
      <c r="A829" s="485"/>
      <c r="B829" s="486"/>
      <c r="C829" s="486"/>
      <c r="D829" s="486"/>
      <c r="E829" s="555"/>
      <c r="F829" s="261"/>
      <c r="G829" s="38"/>
      <c r="H829" s="692"/>
      <c r="I829" s="692"/>
      <c r="J829" s="692"/>
      <c r="K829" s="692"/>
      <c r="L829" s="692"/>
      <c r="M829" s="692"/>
      <c r="N829" s="692"/>
      <c r="O829" s="692"/>
      <c r="P829" s="692"/>
      <c r="Q829" s="692"/>
      <c r="R829" s="692"/>
      <c r="S829" s="692"/>
      <c r="T829" s="692"/>
    </row>
    <row r="830" ht="15.75" customHeight="1">
      <c r="A830" s="485"/>
      <c r="B830" s="486"/>
      <c r="C830" s="486"/>
      <c r="D830" s="486"/>
      <c r="E830" s="555"/>
      <c r="F830" s="261"/>
      <c r="G830" s="38"/>
      <c r="H830" s="692"/>
      <c r="I830" s="692"/>
      <c r="J830" s="692"/>
      <c r="K830" s="692"/>
      <c r="L830" s="692"/>
      <c r="M830" s="692"/>
      <c r="N830" s="692"/>
      <c r="O830" s="692"/>
      <c r="P830" s="692"/>
      <c r="Q830" s="692"/>
      <c r="R830" s="692"/>
      <c r="S830" s="692"/>
      <c r="T830" s="692"/>
    </row>
    <row r="831" ht="15.75" customHeight="1">
      <c r="A831" s="485"/>
      <c r="B831" s="486"/>
      <c r="C831" s="486"/>
      <c r="D831" s="486"/>
      <c r="E831" s="555"/>
      <c r="F831" s="261"/>
      <c r="G831" s="38"/>
      <c r="H831" s="692"/>
      <c r="I831" s="692"/>
      <c r="J831" s="692"/>
      <c r="K831" s="692"/>
      <c r="L831" s="692"/>
      <c r="M831" s="692"/>
      <c r="N831" s="692"/>
      <c r="O831" s="692"/>
      <c r="P831" s="692"/>
      <c r="Q831" s="692"/>
      <c r="R831" s="692"/>
      <c r="S831" s="692"/>
      <c r="T831" s="692"/>
    </row>
    <row r="832" ht="15.75" customHeight="1">
      <c r="A832" s="485"/>
      <c r="B832" s="486"/>
      <c r="C832" s="486"/>
      <c r="D832" s="486"/>
      <c r="E832" s="555"/>
      <c r="F832" s="261"/>
      <c r="G832" s="38"/>
      <c r="H832" s="692"/>
      <c r="I832" s="692"/>
      <c r="J832" s="692"/>
      <c r="K832" s="692"/>
      <c r="L832" s="692"/>
      <c r="M832" s="692"/>
      <c r="N832" s="692"/>
      <c r="O832" s="692"/>
      <c r="P832" s="692"/>
      <c r="Q832" s="692"/>
      <c r="R832" s="692"/>
      <c r="S832" s="692"/>
      <c r="T832" s="692"/>
    </row>
    <row r="833" ht="15.75" customHeight="1">
      <c r="A833" s="485"/>
      <c r="B833" s="486"/>
      <c r="C833" s="486"/>
      <c r="D833" s="486"/>
      <c r="E833" s="555"/>
      <c r="F833" s="261"/>
      <c r="G833" s="38"/>
      <c r="H833" s="692"/>
      <c r="I833" s="692"/>
      <c r="J833" s="692"/>
      <c r="K833" s="692"/>
      <c r="L833" s="692"/>
      <c r="M833" s="692"/>
      <c r="N833" s="692"/>
      <c r="O833" s="692"/>
      <c r="P833" s="692"/>
      <c r="Q833" s="692"/>
      <c r="R833" s="692"/>
      <c r="S833" s="692"/>
      <c r="T833" s="692"/>
    </row>
    <row r="834" ht="15.75" customHeight="1">
      <c r="A834" s="485"/>
      <c r="B834" s="486"/>
      <c r="C834" s="486"/>
      <c r="D834" s="486"/>
      <c r="E834" s="555"/>
      <c r="F834" s="261"/>
      <c r="G834" s="38"/>
      <c r="H834" s="692"/>
      <c r="I834" s="692"/>
      <c r="J834" s="692"/>
      <c r="K834" s="692"/>
      <c r="L834" s="692"/>
      <c r="M834" s="692"/>
      <c r="N834" s="692"/>
      <c r="O834" s="692"/>
      <c r="P834" s="692"/>
      <c r="Q834" s="692"/>
      <c r="R834" s="692"/>
      <c r="S834" s="692"/>
      <c r="T834" s="692"/>
    </row>
    <row r="835" ht="15.75" customHeight="1">
      <c r="A835" s="485"/>
      <c r="B835" s="486"/>
      <c r="C835" s="486"/>
      <c r="D835" s="486"/>
      <c r="E835" s="555"/>
      <c r="F835" s="261"/>
      <c r="G835" s="38"/>
      <c r="H835" s="692"/>
      <c r="I835" s="692"/>
      <c r="J835" s="692"/>
      <c r="K835" s="692"/>
      <c r="L835" s="692"/>
      <c r="M835" s="692"/>
      <c r="N835" s="692"/>
      <c r="O835" s="692"/>
      <c r="P835" s="692"/>
      <c r="Q835" s="692"/>
      <c r="R835" s="692"/>
      <c r="S835" s="692"/>
      <c r="T835" s="692"/>
    </row>
    <row r="836" ht="15.75" customHeight="1">
      <c r="A836" s="485"/>
      <c r="B836" s="486"/>
      <c r="C836" s="486"/>
      <c r="D836" s="486"/>
      <c r="E836" s="555"/>
      <c r="F836" s="261"/>
      <c r="G836" s="38"/>
      <c r="H836" s="692"/>
      <c r="I836" s="692"/>
      <c r="J836" s="692"/>
      <c r="K836" s="692"/>
      <c r="L836" s="692"/>
      <c r="M836" s="692"/>
      <c r="N836" s="692"/>
      <c r="O836" s="692"/>
      <c r="P836" s="692"/>
      <c r="Q836" s="692"/>
      <c r="R836" s="692"/>
      <c r="S836" s="692"/>
      <c r="T836" s="692"/>
    </row>
    <row r="837" ht="15.75" customHeight="1">
      <c r="A837" s="485"/>
      <c r="B837" s="486"/>
      <c r="C837" s="486"/>
      <c r="D837" s="486"/>
      <c r="E837" s="555"/>
      <c r="F837" s="261"/>
      <c r="G837" s="38"/>
      <c r="H837" s="692"/>
      <c r="I837" s="692"/>
      <c r="J837" s="692"/>
      <c r="K837" s="692"/>
      <c r="L837" s="692"/>
      <c r="M837" s="692"/>
      <c r="N837" s="692"/>
      <c r="O837" s="692"/>
      <c r="P837" s="692"/>
      <c r="Q837" s="692"/>
      <c r="R837" s="692"/>
      <c r="S837" s="692"/>
      <c r="T837" s="692"/>
    </row>
    <row r="838" ht="15.75" customHeight="1">
      <c r="A838" s="485"/>
      <c r="B838" s="486"/>
      <c r="C838" s="486"/>
      <c r="D838" s="486"/>
      <c r="E838" s="555"/>
      <c r="F838" s="261"/>
      <c r="G838" s="38"/>
      <c r="H838" s="692"/>
      <c r="I838" s="692"/>
      <c r="J838" s="692"/>
      <c r="K838" s="692"/>
      <c r="L838" s="692"/>
      <c r="M838" s="692"/>
      <c r="N838" s="692"/>
      <c r="O838" s="692"/>
      <c r="P838" s="692"/>
      <c r="Q838" s="692"/>
      <c r="R838" s="692"/>
      <c r="S838" s="692"/>
      <c r="T838" s="692"/>
    </row>
    <row r="839" ht="15.75" customHeight="1">
      <c r="A839" s="485"/>
      <c r="B839" s="486"/>
      <c r="C839" s="486"/>
      <c r="D839" s="486"/>
      <c r="E839" s="555"/>
      <c r="F839" s="261"/>
      <c r="G839" s="38"/>
      <c r="H839" s="692"/>
      <c r="I839" s="692"/>
      <c r="J839" s="692"/>
      <c r="K839" s="692"/>
      <c r="L839" s="692"/>
      <c r="M839" s="692"/>
      <c r="N839" s="692"/>
      <c r="O839" s="692"/>
      <c r="P839" s="692"/>
      <c r="Q839" s="692"/>
      <c r="R839" s="692"/>
      <c r="S839" s="692"/>
      <c r="T839" s="692"/>
    </row>
    <row r="840" ht="15.75" customHeight="1">
      <c r="A840" s="485"/>
      <c r="B840" s="486"/>
      <c r="C840" s="486"/>
      <c r="D840" s="486"/>
      <c r="E840" s="555"/>
      <c r="F840" s="261"/>
      <c r="G840" s="38"/>
      <c r="H840" s="692"/>
      <c r="I840" s="692"/>
      <c r="J840" s="692"/>
      <c r="K840" s="692"/>
      <c r="L840" s="692"/>
      <c r="M840" s="692"/>
      <c r="N840" s="692"/>
      <c r="O840" s="692"/>
      <c r="P840" s="692"/>
      <c r="Q840" s="692"/>
      <c r="R840" s="692"/>
      <c r="S840" s="692"/>
      <c r="T840" s="692"/>
    </row>
    <row r="841" ht="15.75" customHeight="1">
      <c r="A841" s="485"/>
      <c r="B841" s="486"/>
      <c r="C841" s="486"/>
      <c r="D841" s="486"/>
      <c r="E841" s="555"/>
      <c r="F841" s="261"/>
      <c r="G841" s="38"/>
      <c r="H841" s="692"/>
      <c r="I841" s="692"/>
      <c r="J841" s="692"/>
      <c r="K841" s="692"/>
      <c r="L841" s="692"/>
      <c r="M841" s="692"/>
      <c r="N841" s="692"/>
      <c r="O841" s="692"/>
      <c r="P841" s="692"/>
      <c r="Q841" s="692"/>
      <c r="R841" s="692"/>
      <c r="S841" s="692"/>
      <c r="T841" s="692"/>
    </row>
    <row r="842" ht="15.75" customHeight="1">
      <c r="A842" s="485"/>
      <c r="B842" s="486"/>
      <c r="C842" s="486"/>
      <c r="D842" s="486"/>
      <c r="E842" s="555"/>
      <c r="F842" s="261"/>
      <c r="G842" s="38"/>
      <c r="H842" s="692"/>
      <c r="I842" s="692"/>
      <c r="J842" s="692"/>
      <c r="K842" s="692"/>
      <c r="L842" s="692"/>
      <c r="M842" s="692"/>
      <c r="N842" s="692"/>
      <c r="O842" s="692"/>
      <c r="P842" s="692"/>
      <c r="Q842" s="692"/>
      <c r="R842" s="692"/>
      <c r="S842" s="692"/>
      <c r="T842" s="692"/>
    </row>
    <row r="843" ht="15.75" customHeight="1">
      <c r="A843" s="485"/>
      <c r="B843" s="486"/>
      <c r="C843" s="486"/>
      <c r="D843" s="486"/>
      <c r="E843" s="555"/>
      <c r="F843" s="261"/>
      <c r="G843" s="38"/>
      <c r="H843" s="692"/>
      <c r="I843" s="692"/>
      <c r="J843" s="692"/>
      <c r="K843" s="692"/>
      <c r="L843" s="692"/>
      <c r="M843" s="692"/>
      <c r="N843" s="692"/>
      <c r="O843" s="692"/>
      <c r="P843" s="692"/>
      <c r="Q843" s="692"/>
      <c r="R843" s="692"/>
      <c r="S843" s="692"/>
      <c r="T843" s="692"/>
    </row>
    <row r="844" ht="15.75" customHeight="1">
      <c r="A844" s="485"/>
      <c r="B844" s="486"/>
      <c r="C844" s="486"/>
      <c r="D844" s="486"/>
      <c r="E844" s="555"/>
      <c r="F844" s="261"/>
      <c r="G844" s="38"/>
      <c r="H844" s="692"/>
      <c r="I844" s="692"/>
      <c r="J844" s="692"/>
      <c r="K844" s="692"/>
      <c r="L844" s="692"/>
      <c r="M844" s="692"/>
      <c r="N844" s="692"/>
      <c r="O844" s="692"/>
      <c r="P844" s="692"/>
      <c r="Q844" s="692"/>
      <c r="R844" s="692"/>
      <c r="S844" s="692"/>
      <c r="T844" s="692"/>
    </row>
    <row r="845" ht="15.75" customHeight="1">
      <c r="A845" s="485"/>
      <c r="B845" s="486"/>
      <c r="C845" s="486"/>
      <c r="D845" s="486"/>
      <c r="E845" s="555"/>
      <c r="F845" s="261"/>
      <c r="G845" s="38"/>
      <c r="H845" s="692"/>
      <c r="I845" s="692"/>
      <c r="J845" s="692"/>
      <c r="K845" s="692"/>
      <c r="L845" s="692"/>
      <c r="M845" s="692"/>
      <c r="N845" s="692"/>
      <c r="O845" s="692"/>
      <c r="P845" s="692"/>
      <c r="Q845" s="692"/>
      <c r="R845" s="692"/>
      <c r="S845" s="692"/>
      <c r="T845" s="692"/>
    </row>
    <row r="846" ht="15.75" customHeight="1">
      <c r="A846" s="485"/>
      <c r="B846" s="486"/>
      <c r="C846" s="486"/>
      <c r="D846" s="486"/>
      <c r="E846" s="555"/>
      <c r="F846" s="261"/>
      <c r="G846" s="38"/>
      <c r="H846" s="692"/>
      <c r="I846" s="692"/>
      <c r="J846" s="692"/>
      <c r="K846" s="692"/>
      <c r="L846" s="692"/>
      <c r="M846" s="692"/>
      <c r="N846" s="692"/>
      <c r="O846" s="692"/>
      <c r="P846" s="692"/>
      <c r="Q846" s="692"/>
      <c r="R846" s="692"/>
      <c r="S846" s="692"/>
      <c r="T846" s="692"/>
    </row>
    <row r="847" ht="15.75" customHeight="1">
      <c r="A847" s="485"/>
      <c r="B847" s="486"/>
      <c r="C847" s="486"/>
      <c r="D847" s="486"/>
      <c r="E847" s="555"/>
      <c r="F847" s="261"/>
      <c r="G847" s="38"/>
      <c r="H847" s="692"/>
      <c r="I847" s="692"/>
      <c r="J847" s="692"/>
      <c r="K847" s="692"/>
      <c r="L847" s="692"/>
      <c r="M847" s="692"/>
      <c r="N847" s="692"/>
      <c r="O847" s="692"/>
      <c r="P847" s="692"/>
      <c r="Q847" s="692"/>
      <c r="R847" s="692"/>
      <c r="S847" s="692"/>
      <c r="T847" s="692"/>
    </row>
    <row r="848" ht="15.75" customHeight="1">
      <c r="A848" s="485"/>
      <c r="B848" s="486"/>
      <c r="C848" s="486"/>
      <c r="D848" s="486"/>
      <c r="E848" s="555"/>
      <c r="F848" s="261"/>
      <c r="G848" s="38"/>
      <c r="H848" s="692"/>
      <c r="I848" s="692"/>
      <c r="J848" s="692"/>
      <c r="K848" s="692"/>
      <c r="L848" s="692"/>
      <c r="M848" s="692"/>
      <c r="N848" s="692"/>
      <c r="O848" s="692"/>
      <c r="P848" s="692"/>
      <c r="Q848" s="692"/>
      <c r="R848" s="692"/>
      <c r="S848" s="692"/>
      <c r="T848" s="692"/>
    </row>
    <row r="849" ht="15.75" customHeight="1">
      <c r="A849" s="485"/>
      <c r="B849" s="486"/>
      <c r="C849" s="486"/>
      <c r="D849" s="486"/>
      <c r="E849" s="555"/>
      <c r="F849" s="261"/>
      <c r="G849" s="38"/>
      <c r="H849" s="692"/>
      <c r="I849" s="692"/>
      <c r="J849" s="692"/>
      <c r="K849" s="692"/>
      <c r="L849" s="692"/>
      <c r="M849" s="692"/>
      <c r="N849" s="692"/>
      <c r="O849" s="692"/>
      <c r="P849" s="692"/>
      <c r="Q849" s="692"/>
      <c r="R849" s="692"/>
      <c r="S849" s="692"/>
      <c r="T849" s="692"/>
    </row>
    <row r="850" ht="15.75" customHeight="1">
      <c r="A850" s="485"/>
      <c r="B850" s="486"/>
      <c r="C850" s="486"/>
      <c r="D850" s="486"/>
      <c r="E850" s="555"/>
      <c r="F850" s="261"/>
      <c r="G850" s="38"/>
      <c r="H850" s="692"/>
      <c r="I850" s="692"/>
      <c r="J850" s="692"/>
      <c r="K850" s="692"/>
      <c r="L850" s="692"/>
      <c r="M850" s="692"/>
      <c r="N850" s="692"/>
      <c r="O850" s="692"/>
      <c r="P850" s="692"/>
      <c r="Q850" s="692"/>
      <c r="R850" s="692"/>
      <c r="S850" s="692"/>
      <c r="T850" s="692"/>
    </row>
    <row r="851" ht="15.75" customHeight="1">
      <c r="A851" s="485"/>
      <c r="B851" s="486"/>
      <c r="C851" s="486"/>
      <c r="D851" s="486"/>
      <c r="E851" s="555"/>
      <c r="F851" s="261"/>
      <c r="G851" s="38"/>
      <c r="H851" s="692"/>
      <c r="I851" s="692"/>
      <c r="J851" s="692"/>
      <c r="K851" s="692"/>
      <c r="L851" s="692"/>
      <c r="M851" s="692"/>
      <c r="N851" s="692"/>
      <c r="O851" s="692"/>
      <c r="P851" s="692"/>
      <c r="Q851" s="692"/>
      <c r="R851" s="692"/>
      <c r="S851" s="692"/>
      <c r="T851" s="692"/>
    </row>
    <row r="852" ht="15.75" customHeight="1">
      <c r="A852" s="485"/>
      <c r="B852" s="486"/>
      <c r="C852" s="486"/>
      <c r="D852" s="486"/>
      <c r="E852" s="555"/>
      <c r="F852" s="261"/>
      <c r="G852" s="38"/>
      <c r="H852" s="692"/>
      <c r="I852" s="692"/>
      <c r="J852" s="692"/>
      <c r="K852" s="692"/>
      <c r="L852" s="692"/>
      <c r="M852" s="692"/>
      <c r="N852" s="692"/>
      <c r="O852" s="692"/>
      <c r="P852" s="692"/>
      <c r="Q852" s="692"/>
      <c r="R852" s="692"/>
      <c r="S852" s="692"/>
      <c r="T852" s="692"/>
    </row>
    <row r="853" ht="15.75" customHeight="1">
      <c r="A853" s="485"/>
      <c r="B853" s="486"/>
      <c r="C853" s="486"/>
      <c r="D853" s="486"/>
      <c r="E853" s="555"/>
      <c r="F853" s="261"/>
      <c r="G853" s="38"/>
      <c r="H853" s="692"/>
      <c r="I853" s="692"/>
      <c r="J853" s="692"/>
      <c r="K853" s="692"/>
      <c r="L853" s="692"/>
      <c r="M853" s="692"/>
      <c r="N853" s="692"/>
      <c r="O853" s="692"/>
      <c r="P853" s="692"/>
      <c r="Q853" s="692"/>
      <c r="R853" s="692"/>
      <c r="S853" s="692"/>
      <c r="T853" s="692"/>
    </row>
    <row r="854" ht="15.75" customHeight="1">
      <c r="A854" s="485"/>
      <c r="B854" s="486"/>
      <c r="C854" s="486"/>
      <c r="D854" s="486"/>
      <c r="E854" s="555"/>
      <c r="F854" s="261"/>
      <c r="G854" s="38"/>
      <c r="H854" s="692"/>
      <c r="I854" s="692"/>
      <c r="J854" s="692"/>
      <c r="K854" s="692"/>
      <c r="L854" s="692"/>
      <c r="M854" s="692"/>
      <c r="N854" s="692"/>
      <c r="O854" s="692"/>
      <c r="P854" s="692"/>
      <c r="Q854" s="692"/>
      <c r="R854" s="692"/>
      <c r="S854" s="692"/>
      <c r="T854" s="692"/>
    </row>
    <row r="855" ht="15.75" customHeight="1">
      <c r="A855" s="485"/>
      <c r="B855" s="486"/>
      <c r="C855" s="486"/>
      <c r="D855" s="486"/>
      <c r="E855" s="555"/>
      <c r="F855" s="261"/>
      <c r="G855" s="38"/>
      <c r="H855" s="692"/>
      <c r="I855" s="692"/>
      <c r="J855" s="692"/>
      <c r="K855" s="692"/>
      <c r="L855" s="692"/>
      <c r="M855" s="692"/>
      <c r="N855" s="692"/>
      <c r="O855" s="692"/>
      <c r="P855" s="692"/>
      <c r="Q855" s="692"/>
      <c r="R855" s="692"/>
      <c r="S855" s="692"/>
      <c r="T855" s="692"/>
    </row>
    <row r="856" ht="15.75" customHeight="1">
      <c r="A856" s="485"/>
      <c r="B856" s="486"/>
      <c r="C856" s="486"/>
      <c r="D856" s="486"/>
      <c r="E856" s="555"/>
      <c r="F856" s="261"/>
      <c r="G856" s="38"/>
      <c r="H856" s="692"/>
      <c r="I856" s="692"/>
      <c r="J856" s="692"/>
      <c r="K856" s="692"/>
      <c r="L856" s="692"/>
      <c r="M856" s="692"/>
      <c r="N856" s="692"/>
      <c r="O856" s="692"/>
      <c r="P856" s="692"/>
      <c r="Q856" s="692"/>
      <c r="R856" s="692"/>
      <c r="S856" s="692"/>
      <c r="T856" s="692"/>
    </row>
    <row r="857" ht="15.75" customHeight="1">
      <c r="A857" s="485"/>
      <c r="B857" s="486"/>
      <c r="C857" s="486"/>
      <c r="D857" s="486"/>
      <c r="E857" s="555"/>
      <c r="F857" s="261"/>
      <c r="G857" s="38"/>
      <c r="H857" s="692"/>
      <c r="I857" s="692"/>
      <c r="J857" s="692"/>
      <c r="K857" s="692"/>
      <c r="L857" s="692"/>
      <c r="M857" s="692"/>
      <c r="N857" s="692"/>
      <c r="O857" s="692"/>
      <c r="P857" s="692"/>
      <c r="Q857" s="692"/>
      <c r="R857" s="692"/>
      <c r="S857" s="692"/>
      <c r="T857" s="692"/>
    </row>
    <row r="858" ht="15.75" customHeight="1">
      <c r="A858" s="485"/>
      <c r="B858" s="486"/>
      <c r="C858" s="486"/>
      <c r="D858" s="486"/>
      <c r="E858" s="555"/>
      <c r="F858" s="261"/>
      <c r="G858" s="38"/>
      <c r="H858" s="692"/>
      <c r="I858" s="692"/>
      <c r="J858" s="692"/>
      <c r="K858" s="692"/>
      <c r="L858" s="692"/>
      <c r="M858" s="692"/>
      <c r="N858" s="692"/>
      <c r="O858" s="692"/>
      <c r="P858" s="692"/>
      <c r="Q858" s="692"/>
      <c r="R858" s="692"/>
      <c r="S858" s="692"/>
      <c r="T858" s="692"/>
    </row>
    <row r="859" ht="15.75" customHeight="1">
      <c r="A859" s="485"/>
      <c r="B859" s="486"/>
      <c r="C859" s="486"/>
      <c r="D859" s="486"/>
      <c r="E859" s="555"/>
      <c r="F859" s="261"/>
      <c r="G859" s="38"/>
      <c r="H859" s="692"/>
      <c r="I859" s="692"/>
      <c r="J859" s="692"/>
      <c r="K859" s="692"/>
      <c r="L859" s="692"/>
      <c r="M859" s="692"/>
      <c r="N859" s="692"/>
      <c r="O859" s="692"/>
      <c r="P859" s="692"/>
      <c r="Q859" s="692"/>
      <c r="R859" s="692"/>
      <c r="S859" s="692"/>
      <c r="T859" s="692"/>
    </row>
    <row r="860" ht="15.75" customHeight="1">
      <c r="A860" s="485"/>
      <c r="B860" s="486"/>
      <c r="C860" s="486"/>
      <c r="D860" s="486"/>
      <c r="E860" s="555"/>
      <c r="F860" s="261"/>
      <c r="G860" s="38"/>
      <c r="H860" s="692"/>
      <c r="I860" s="692"/>
      <c r="J860" s="692"/>
      <c r="K860" s="692"/>
      <c r="L860" s="692"/>
      <c r="M860" s="692"/>
      <c r="N860" s="692"/>
      <c r="O860" s="692"/>
      <c r="P860" s="692"/>
      <c r="Q860" s="692"/>
      <c r="R860" s="692"/>
      <c r="S860" s="692"/>
      <c r="T860" s="692"/>
    </row>
    <row r="861" ht="15.75" customHeight="1">
      <c r="A861" s="485"/>
      <c r="B861" s="486"/>
      <c r="C861" s="486"/>
      <c r="D861" s="486"/>
      <c r="E861" s="555"/>
      <c r="F861" s="261"/>
      <c r="G861" s="38"/>
      <c r="H861" s="692"/>
      <c r="I861" s="692"/>
      <c r="J861" s="692"/>
      <c r="K861" s="692"/>
      <c r="L861" s="692"/>
      <c r="M861" s="692"/>
      <c r="N861" s="692"/>
      <c r="O861" s="692"/>
      <c r="P861" s="692"/>
      <c r="Q861" s="692"/>
      <c r="R861" s="692"/>
      <c r="S861" s="692"/>
      <c r="T861" s="692"/>
    </row>
    <row r="862" ht="15.75" customHeight="1">
      <c r="A862" s="485"/>
      <c r="B862" s="486"/>
      <c r="C862" s="486"/>
      <c r="D862" s="486"/>
      <c r="E862" s="555"/>
      <c r="F862" s="261"/>
      <c r="G862" s="38"/>
      <c r="H862" s="692"/>
      <c r="I862" s="692"/>
      <c r="J862" s="692"/>
      <c r="K862" s="692"/>
      <c r="L862" s="692"/>
      <c r="M862" s="692"/>
      <c r="N862" s="692"/>
      <c r="O862" s="692"/>
      <c r="P862" s="692"/>
      <c r="Q862" s="692"/>
      <c r="R862" s="692"/>
      <c r="S862" s="692"/>
      <c r="T862" s="692"/>
    </row>
    <row r="863" ht="15.75" customHeight="1">
      <c r="A863" s="485"/>
      <c r="B863" s="486"/>
      <c r="C863" s="486"/>
      <c r="D863" s="486"/>
      <c r="E863" s="555"/>
      <c r="F863" s="261"/>
      <c r="G863" s="38"/>
      <c r="H863" s="692"/>
      <c r="I863" s="692"/>
      <c r="J863" s="692"/>
      <c r="K863" s="692"/>
      <c r="L863" s="692"/>
      <c r="M863" s="692"/>
      <c r="N863" s="692"/>
      <c r="O863" s="692"/>
      <c r="P863" s="692"/>
      <c r="Q863" s="692"/>
      <c r="R863" s="692"/>
      <c r="S863" s="692"/>
      <c r="T863" s="692"/>
    </row>
    <row r="864" ht="15.75" customHeight="1">
      <c r="A864" s="485"/>
      <c r="B864" s="486"/>
      <c r="C864" s="486"/>
      <c r="D864" s="486"/>
      <c r="E864" s="555"/>
      <c r="F864" s="261"/>
      <c r="G864" s="38"/>
      <c r="H864" s="692"/>
      <c r="I864" s="692"/>
      <c r="J864" s="692"/>
      <c r="K864" s="692"/>
      <c r="L864" s="692"/>
      <c r="M864" s="692"/>
      <c r="N864" s="692"/>
      <c r="O864" s="692"/>
      <c r="P864" s="692"/>
      <c r="Q864" s="692"/>
      <c r="R864" s="692"/>
      <c r="S864" s="692"/>
      <c r="T864" s="692"/>
    </row>
    <row r="865" ht="15.75" customHeight="1">
      <c r="A865" s="485"/>
      <c r="B865" s="486"/>
      <c r="C865" s="486"/>
      <c r="D865" s="486"/>
      <c r="E865" s="555"/>
      <c r="F865" s="261"/>
      <c r="G865" s="38"/>
      <c r="H865" s="692"/>
      <c r="I865" s="692"/>
      <c r="J865" s="692"/>
      <c r="K865" s="692"/>
      <c r="L865" s="692"/>
      <c r="M865" s="692"/>
      <c r="N865" s="692"/>
      <c r="O865" s="692"/>
      <c r="P865" s="692"/>
      <c r="Q865" s="692"/>
      <c r="R865" s="692"/>
      <c r="S865" s="692"/>
      <c r="T865" s="692"/>
    </row>
    <row r="866" ht="15.75" customHeight="1">
      <c r="A866" s="485"/>
      <c r="B866" s="486"/>
      <c r="C866" s="486"/>
      <c r="D866" s="486"/>
      <c r="E866" s="555"/>
      <c r="F866" s="261"/>
      <c r="G866" s="38"/>
      <c r="H866" s="692"/>
      <c r="I866" s="692"/>
      <c r="J866" s="692"/>
      <c r="K866" s="692"/>
      <c r="L866" s="692"/>
      <c r="M866" s="692"/>
      <c r="N866" s="692"/>
      <c r="O866" s="692"/>
      <c r="P866" s="692"/>
      <c r="Q866" s="692"/>
      <c r="R866" s="692"/>
      <c r="S866" s="692"/>
      <c r="T866" s="692"/>
    </row>
    <row r="867" ht="15.75" customHeight="1">
      <c r="A867" s="485"/>
      <c r="B867" s="486"/>
      <c r="C867" s="486"/>
      <c r="D867" s="486"/>
      <c r="E867" s="555"/>
      <c r="F867" s="261"/>
      <c r="G867" s="38"/>
      <c r="H867" s="692"/>
      <c r="I867" s="692"/>
      <c r="J867" s="692"/>
      <c r="K867" s="692"/>
      <c r="L867" s="692"/>
      <c r="M867" s="692"/>
      <c r="N867" s="692"/>
      <c r="O867" s="692"/>
      <c r="P867" s="692"/>
      <c r="Q867" s="692"/>
      <c r="R867" s="692"/>
      <c r="S867" s="692"/>
      <c r="T867" s="692"/>
    </row>
    <row r="868" ht="15.75" customHeight="1">
      <c r="A868" s="485"/>
      <c r="B868" s="486"/>
      <c r="C868" s="486"/>
      <c r="D868" s="486"/>
      <c r="E868" s="555"/>
      <c r="F868" s="261"/>
      <c r="G868" s="38"/>
      <c r="H868" s="692"/>
      <c r="I868" s="692"/>
      <c r="J868" s="692"/>
      <c r="K868" s="692"/>
      <c r="L868" s="692"/>
      <c r="M868" s="692"/>
      <c r="N868" s="692"/>
      <c r="O868" s="692"/>
      <c r="P868" s="692"/>
      <c r="Q868" s="692"/>
      <c r="R868" s="692"/>
      <c r="S868" s="692"/>
      <c r="T868" s="692"/>
    </row>
    <row r="869" ht="15.75" customHeight="1">
      <c r="A869" s="485"/>
      <c r="B869" s="486"/>
      <c r="C869" s="486"/>
      <c r="D869" s="486"/>
      <c r="E869" s="555"/>
      <c r="F869" s="261"/>
      <c r="G869" s="38"/>
      <c r="H869" s="692"/>
      <c r="I869" s="692"/>
      <c r="J869" s="692"/>
      <c r="K869" s="692"/>
      <c r="L869" s="692"/>
      <c r="M869" s="692"/>
      <c r="N869" s="692"/>
      <c r="O869" s="692"/>
      <c r="P869" s="692"/>
      <c r="Q869" s="692"/>
      <c r="R869" s="692"/>
      <c r="S869" s="692"/>
      <c r="T869" s="692"/>
    </row>
    <row r="870" ht="15.75" customHeight="1">
      <c r="A870" s="485"/>
      <c r="B870" s="486"/>
      <c r="C870" s="486"/>
      <c r="D870" s="486"/>
      <c r="E870" s="555"/>
      <c r="F870" s="261"/>
      <c r="G870" s="38"/>
      <c r="H870" s="692"/>
      <c r="I870" s="692"/>
      <c r="J870" s="692"/>
      <c r="K870" s="692"/>
      <c r="L870" s="692"/>
      <c r="M870" s="692"/>
      <c r="N870" s="692"/>
      <c r="O870" s="692"/>
      <c r="P870" s="692"/>
      <c r="Q870" s="692"/>
      <c r="R870" s="692"/>
      <c r="S870" s="692"/>
      <c r="T870" s="692"/>
    </row>
    <row r="871" ht="15.75" customHeight="1">
      <c r="A871" s="485"/>
      <c r="B871" s="486"/>
      <c r="C871" s="486"/>
      <c r="D871" s="486"/>
      <c r="E871" s="555"/>
      <c r="F871" s="261"/>
      <c r="G871" s="38"/>
      <c r="H871" s="692"/>
      <c r="I871" s="692"/>
      <c r="J871" s="692"/>
      <c r="K871" s="692"/>
      <c r="L871" s="692"/>
      <c r="M871" s="692"/>
      <c r="N871" s="692"/>
      <c r="O871" s="692"/>
      <c r="P871" s="692"/>
      <c r="Q871" s="692"/>
      <c r="R871" s="692"/>
      <c r="S871" s="692"/>
      <c r="T871" s="692"/>
    </row>
    <row r="872" ht="15.75" customHeight="1">
      <c r="A872" s="485"/>
      <c r="B872" s="486"/>
      <c r="C872" s="486"/>
      <c r="D872" s="486"/>
      <c r="E872" s="555"/>
      <c r="F872" s="261"/>
      <c r="G872" s="38"/>
      <c r="H872" s="692"/>
      <c r="I872" s="692"/>
      <c r="J872" s="692"/>
      <c r="K872" s="692"/>
      <c r="L872" s="692"/>
      <c r="M872" s="692"/>
      <c r="N872" s="692"/>
      <c r="O872" s="692"/>
      <c r="P872" s="692"/>
      <c r="Q872" s="692"/>
      <c r="R872" s="692"/>
      <c r="S872" s="692"/>
      <c r="T872" s="692"/>
    </row>
    <row r="873" ht="15.75" customHeight="1">
      <c r="A873" s="485"/>
      <c r="B873" s="486"/>
      <c r="C873" s="486"/>
      <c r="D873" s="486"/>
      <c r="E873" s="555"/>
      <c r="F873" s="261"/>
      <c r="G873" s="38"/>
      <c r="H873" s="692"/>
      <c r="I873" s="692"/>
      <c r="J873" s="692"/>
      <c r="K873" s="692"/>
      <c r="L873" s="692"/>
      <c r="M873" s="692"/>
      <c r="N873" s="692"/>
      <c r="O873" s="692"/>
      <c r="P873" s="692"/>
      <c r="Q873" s="692"/>
      <c r="R873" s="692"/>
      <c r="S873" s="692"/>
      <c r="T873" s="692"/>
    </row>
    <row r="874" ht="15.75" customHeight="1">
      <c r="A874" s="485"/>
      <c r="B874" s="486"/>
      <c r="C874" s="486"/>
      <c r="D874" s="486"/>
      <c r="E874" s="555"/>
      <c r="F874" s="261"/>
      <c r="G874" s="38"/>
      <c r="H874" s="692"/>
      <c r="I874" s="692"/>
      <c r="J874" s="692"/>
      <c r="K874" s="692"/>
      <c r="L874" s="692"/>
      <c r="M874" s="692"/>
      <c r="N874" s="692"/>
      <c r="O874" s="692"/>
      <c r="P874" s="692"/>
      <c r="Q874" s="692"/>
      <c r="R874" s="692"/>
      <c r="S874" s="692"/>
      <c r="T874" s="692"/>
    </row>
    <row r="875" ht="15.75" customHeight="1">
      <c r="A875" s="485"/>
      <c r="B875" s="486"/>
      <c r="C875" s="486"/>
      <c r="D875" s="486"/>
      <c r="E875" s="555"/>
      <c r="F875" s="261"/>
      <c r="G875" s="38"/>
      <c r="H875" s="692"/>
      <c r="I875" s="692"/>
      <c r="J875" s="692"/>
      <c r="K875" s="692"/>
      <c r="L875" s="692"/>
      <c r="M875" s="692"/>
      <c r="N875" s="692"/>
      <c r="O875" s="692"/>
      <c r="P875" s="692"/>
      <c r="Q875" s="692"/>
      <c r="R875" s="692"/>
      <c r="S875" s="692"/>
      <c r="T875" s="692"/>
    </row>
    <row r="876" ht="15.75" customHeight="1">
      <c r="A876" s="485"/>
      <c r="B876" s="486"/>
      <c r="C876" s="486"/>
      <c r="D876" s="486"/>
      <c r="E876" s="555"/>
      <c r="F876" s="261"/>
      <c r="G876" s="38"/>
      <c r="H876" s="692"/>
      <c r="I876" s="692"/>
      <c r="J876" s="692"/>
      <c r="K876" s="692"/>
      <c r="L876" s="692"/>
      <c r="M876" s="692"/>
      <c r="N876" s="692"/>
      <c r="O876" s="692"/>
      <c r="P876" s="692"/>
      <c r="Q876" s="692"/>
      <c r="R876" s="692"/>
      <c r="S876" s="692"/>
      <c r="T876" s="692"/>
    </row>
    <row r="877" ht="15.75" customHeight="1">
      <c r="A877" s="485"/>
      <c r="B877" s="486"/>
      <c r="C877" s="486"/>
      <c r="D877" s="486"/>
      <c r="E877" s="555"/>
      <c r="F877" s="261"/>
      <c r="G877" s="38"/>
      <c r="H877" s="692"/>
      <c r="I877" s="692"/>
      <c r="J877" s="692"/>
      <c r="K877" s="692"/>
      <c r="L877" s="692"/>
      <c r="M877" s="692"/>
      <c r="N877" s="692"/>
      <c r="O877" s="692"/>
      <c r="P877" s="692"/>
      <c r="Q877" s="692"/>
      <c r="R877" s="692"/>
      <c r="S877" s="692"/>
      <c r="T877" s="692"/>
    </row>
    <row r="878" ht="15.75" customHeight="1">
      <c r="A878" s="485"/>
      <c r="B878" s="486"/>
      <c r="C878" s="486"/>
      <c r="D878" s="486"/>
      <c r="E878" s="555"/>
      <c r="F878" s="261"/>
      <c r="G878" s="38"/>
      <c r="H878" s="692"/>
      <c r="I878" s="692"/>
      <c r="J878" s="692"/>
      <c r="K878" s="692"/>
      <c r="L878" s="692"/>
      <c r="M878" s="692"/>
      <c r="N878" s="692"/>
      <c r="O878" s="692"/>
      <c r="P878" s="692"/>
      <c r="Q878" s="692"/>
      <c r="R878" s="692"/>
      <c r="S878" s="692"/>
      <c r="T878" s="692"/>
    </row>
    <row r="879" ht="15.75" customHeight="1">
      <c r="A879" s="485"/>
      <c r="B879" s="486"/>
      <c r="C879" s="486"/>
      <c r="D879" s="486"/>
      <c r="E879" s="555"/>
      <c r="F879" s="261"/>
      <c r="G879" s="38"/>
      <c r="H879" s="692"/>
      <c r="I879" s="692"/>
      <c r="J879" s="692"/>
      <c r="K879" s="692"/>
      <c r="L879" s="692"/>
      <c r="M879" s="692"/>
      <c r="N879" s="692"/>
      <c r="O879" s="692"/>
      <c r="P879" s="692"/>
      <c r="Q879" s="692"/>
      <c r="R879" s="692"/>
      <c r="S879" s="692"/>
      <c r="T879" s="692"/>
    </row>
    <row r="880" ht="15.75" customHeight="1">
      <c r="A880" s="485"/>
      <c r="B880" s="486"/>
      <c r="C880" s="486"/>
      <c r="D880" s="486"/>
      <c r="E880" s="555"/>
      <c r="F880" s="261"/>
      <c r="G880" s="38"/>
      <c r="H880" s="692"/>
      <c r="I880" s="692"/>
      <c r="J880" s="692"/>
      <c r="K880" s="692"/>
      <c r="L880" s="692"/>
      <c r="M880" s="692"/>
      <c r="N880" s="692"/>
      <c r="O880" s="692"/>
      <c r="P880" s="692"/>
      <c r="Q880" s="692"/>
      <c r="R880" s="692"/>
      <c r="S880" s="692"/>
      <c r="T880" s="692"/>
    </row>
    <row r="881" ht="15.75" customHeight="1">
      <c r="A881" s="485"/>
      <c r="B881" s="486"/>
      <c r="C881" s="486"/>
      <c r="D881" s="486"/>
      <c r="E881" s="555"/>
      <c r="F881" s="261"/>
      <c r="G881" s="38"/>
      <c r="H881" s="692"/>
      <c r="I881" s="692"/>
      <c r="J881" s="692"/>
      <c r="K881" s="692"/>
      <c r="L881" s="692"/>
      <c r="M881" s="692"/>
      <c r="N881" s="692"/>
      <c r="O881" s="692"/>
      <c r="P881" s="692"/>
      <c r="Q881" s="692"/>
      <c r="R881" s="692"/>
      <c r="S881" s="692"/>
      <c r="T881" s="692"/>
    </row>
    <row r="882" ht="15.75" customHeight="1">
      <c r="A882" s="485"/>
      <c r="B882" s="486"/>
      <c r="C882" s="486"/>
      <c r="D882" s="486"/>
      <c r="E882" s="555"/>
      <c r="F882" s="261"/>
      <c r="G882" s="38"/>
      <c r="H882" s="692"/>
      <c r="I882" s="692"/>
      <c r="J882" s="692"/>
      <c r="K882" s="692"/>
      <c r="L882" s="692"/>
      <c r="M882" s="692"/>
      <c r="N882" s="692"/>
      <c r="O882" s="692"/>
      <c r="P882" s="692"/>
      <c r="Q882" s="692"/>
      <c r="R882" s="692"/>
      <c r="S882" s="692"/>
      <c r="T882" s="692"/>
    </row>
    <row r="883" ht="15.75" customHeight="1">
      <c r="A883" s="485"/>
      <c r="B883" s="486"/>
      <c r="C883" s="486"/>
      <c r="D883" s="486"/>
      <c r="E883" s="555"/>
      <c r="F883" s="261"/>
      <c r="G883" s="38"/>
      <c r="H883" s="692"/>
      <c r="I883" s="692"/>
      <c r="J883" s="692"/>
      <c r="K883" s="692"/>
      <c r="L883" s="692"/>
      <c r="M883" s="692"/>
      <c r="N883" s="692"/>
      <c r="O883" s="692"/>
      <c r="P883" s="692"/>
      <c r="Q883" s="692"/>
      <c r="R883" s="692"/>
      <c r="S883" s="692"/>
      <c r="T883" s="692"/>
    </row>
    <row r="884" ht="15.75" customHeight="1">
      <c r="A884" s="485"/>
      <c r="B884" s="486"/>
      <c r="C884" s="486"/>
      <c r="D884" s="486"/>
      <c r="E884" s="555"/>
      <c r="F884" s="261"/>
      <c r="G884" s="38"/>
      <c r="H884" s="692"/>
      <c r="I884" s="692"/>
      <c r="J884" s="692"/>
      <c r="K884" s="692"/>
      <c r="L884" s="692"/>
      <c r="M884" s="692"/>
      <c r="N884" s="692"/>
      <c r="O884" s="692"/>
      <c r="P884" s="692"/>
      <c r="Q884" s="692"/>
      <c r="R884" s="692"/>
      <c r="S884" s="692"/>
      <c r="T884" s="692"/>
    </row>
    <row r="885" ht="15.75" customHeight="1">
      <c r="A885" s="485"/>
      <c r="B885" s="486"/>
      <c r="C885" s="486"/>
      <c r="D885" s="486"/>
      <c r="E885" s="555"/>
      <c r="F885" s="261"/>
      <c r="G885" s="38"/>
      <c r="H885" s="692"/>
      <c r="I885" s="692"/>
      <c r="J885" s="692"/>
      <c r="K885" s="692"/>
      <c r="L885" s="692"/>
      <c r="M885" s="692"/>
      <c r="N885" s="692"/>
      <c r="O885" s="692"/>
      <c r="P885" s="692"/>
      <c r="Q885" s="692"/>
      <c r="R885" s="692"/>
      <c r="S885" s="692"/>
      <c r="T885" s="692"/>
    </row>
    <row r="886" ht="15.75" customHeight="1">
      <c r="A886" s="485"/>
      <c r="B886" s="486"/>
      <c r="C886" s="486"/>
      <c r="D886" s="486"/>
      <c r="E886" s="555"/>
      <c r="F886" s="261"/>
      <c r="G886" s="38"/>
      <c r="H886" s="692"/>
      <c r="I886" s="692"/>
      <c r="J886" s="692"/>
      <c r="K886" s="692"/>
      <c r="L886" s="692"/>
      <c r="M886" s="692"/>
      <c r="N886" s="692"/>
      <c r="O886" s="692"/>
      <c r="P886" s="692"/>
      <c r="Q886" s="692"/>
      <c r="R886" s="692"/>
      <c r="S886" s="692"/>
      <c r="T886" s="692"/>
    </row>
    <row r="887" ht="15.75" customHeight="1">
      <c r="A887" s="485"/>
      <c r="B887" s="486"/>
      <c r="C887" s="486"/>
      <c r="D887" s="486"/>
      <c r="E887" s="555"/>
      <c r="F887" s="261"/>
      <c r="G887" s="38"/>
      <c r="H887" s="692"/>
      <c r="I887" s="692"/>
      <c r="J887" s="692"/>
      <c r="K887" s="692"/>
      <c r="L887" s="692"/>
      <c r="M887" s="692"/>
      <c r="N887" s="692"/>
      <c r="O887" s="692"/>
      <c r="P887" s="692"/>
      <c r="Q887" s="692"/>
      <c r="R887" s="692"/>
      <c r="S887" s="692"/>
      <c r="T887" s="692"/>
    </row>
    <row r="888" ht="15.75" customHeight="1">
      <c r="A888" s="485"/>
      <c r="B888" s="486"/>
      <c r="C888" s="486"/>
      <c r="D888" s="486"/>
      <c r="E888" s="555"/>
      <c r="F888" s="261"/>
      <c r="G888" s="38"/>
      <c r="H888" s="692"/>
      <c r="I888" s="692"/>
      <c r="J888" s="692"/>
      <c r="K888" s="692"/>
      <c r="L888" s="692"/>
      <c r="M888" s="692"/>
      <c r="N888" s="692"/>
      <c r="O888" s="692"/>
      <c r="P888" s="692"/>
      <c r="Q888" s="692"/>
      <c r="R888" s="692"/>
      <c r="S888" s="692"/>
      <c r="T888" s="692"/>
    </row>
    <row r="889" ht="15.75" customHeight="1">
      <c r="A889" s="485"/>
      <c r="B889" s="486"/>
      <c r="C889" s="486"/>
      <c r="D889" s="486"/>
      <c r="E889" s="555"/>
      <c r="F889" s="261"/>
      <c r="G889" s="38"/>
      <c r="H889" s="692"/>
      <c r="I889" s="692"/>
      <c r="J889" s="692"/>
      <c r="K889" s="692"/>
      <c r="L889" s="692"/>
      <c r="M889" s="692"/>
      <c r="N889" s="692"/>
      <c r="O889" s="692"/>
      <c r="P889" s="692"/>
      <c r="Q889" s="692"/>
      <c r="R889" s="692"/>
      <c r="S889" s="692"/>
      <c r="T889" s="692"/>
    </row>
    <row r="890" ht="15.75" customHeight="1">
      <c r="A890" s="485"/>
      <c r="B890" s="486"/>
      <c r="C890" s="486"/>
      <c r="D890" s="486"/>
      <c r="E890" s="555"/>
      <c r="F890" s="261"/>
      <c r="G890" s="38"/>
      <c r="H890" s="692"/>
      <c r="I890" s="692"/>
      <c r="J890" s="692"/>
      <c r="K890" s="692"/>
      <c r="L890" s="692"/>
      <c r="M890" s="692"/>
      <c r="N890" s="692"/>
      <c r="O890" s="692"/>
      <c r="P890" s="692"/>
      <c r="Q890" s="692"/>
      <c r="R890" s="692"/>
      <c r="S890" s="692"/>
      <c r="T890" s="692"/>
    </row>
    <row r="891" ht="15.75" customHeight="1">
      <c r="A891" s="485"/>
      <c r="B891" s="486"/>
      <c r="C891" s="486"/>
      <c r="D891" s="486"/>
      <c r="E891" s="555"/>
      <c r="F891" s="261"/>
      <c r="G891" s="38"/>
      <c r="H891" s="692"/>
      <c r="I891" s="692"/>
      <c r="J891" s="692"/>
      <c r="K891" s="692"/>
      <c r="L891" s="692"/>
      <c r="M891" s="692"/>
      <c r="N891" s="692"/>
      <c r="O891" s="692"/>
      <c r="P891" s="692"/>
      <c r="Q891" s="692"/>
      <c r="R891" s="692"/>
      <c r="S891" s="692"/>
      <c r="T891" s="692"/>
    </row>
    <row r="892" ht="15.75" customHeight="1">
      <c r="A892" s="485"/>
      <c r="B892" s="486"/>
      <c r="C892" s="486"/>
      <c r="D892" s="486"/>
      <c r="E892" s="555"/>
      <c r="F892" s="261"/>
      <c r="G892" s="38"/>
      <c r="H892" s="692"/>
      <c r="I892" s="692"/>
      <c r="J892" s="692"/>
      <c r="K892" s="692"/>
      <c r="L892" s="692"/>
      <c r="M892" s="692"/>
      <c r="N892" s="692"/>
      <c r="O892" s="692"/>
      <c r="P892" s="692"/>
      <c r="Q892" s="692"/>
      <c r="R892" s="692"/>
      <c r="S892" s="692"/>
      <c r="T892" s="692"/>
    </row>
    <row r="893" ht="15.75" customHeight="1">
      <c r="A893" s="485"/>
      <c r="B893" s="486"/>
      <c r="C893" s="486"/>
      <c r="D893" s="486"/>
      <c r="E893" s="555"/>
      <c r="F893" s="261"/>
      <c r="G893" s="38"/>
      <c r="H893" s="692"/>
      <c r="I893" s="692"/>
      <c r="J893" s="692"/>
      <c r="K893" s="692"/>
      <c r="L893" s="692"/>
      <c r="M893" s="692"/>
      <c r="N893" s="692"/>
      <c r="O893" s="692"/>
      <c r="P893" s="692"/>
      <c r="Q893" s="692"/>
      <c r="R893" s="692"/>
      <c r="S893" s="692"/>
      <c r="T893" s="692"/>
    </row>
    <row r="894" ht="15.75" customHeight="1">
      <c r="A894" s="485"/>
      <c r="B894" s="486"/>
      <c r="C894" s="486"/>
      <c r="D894" s="486"/>
      <c r="E894" s="555"/>
      <c r="F894" s="261"/>
      <c r="G894" s="38"/>
      <c r="H894" s="692"/>
      <c r="I894" s="692"/>
      <c r="J894" s="692"/>
      <c r="K894" s="692"/>
      <c r="L894" s="692"/>
      <c r="M894" s="692"/>
      <c r="N894" s="692"/>
      <c r="O894" s="692"/>
      <c r="P894" s="692"/>
      <c r="Q894" s="692"/>
      <c r="R894" s="692"/>
      <c r="S894" s="692"/>
      <c r="T894" s="692"/>
    </row>
    <row r="895" ht="15.75" customHeight="1">
      <c r="A895" s="485"/>
      <c r="B895" s="486"/>
      <c r="C895" s="486"/>
      <c r="D895" s="486"/>
      <c r="E895" s="555"/>
      <c r="F895" s="261"/>
      <c r="G895" s="38"/>
      <c r="H895" s="692"/>
      <c r="I895" s="692"/>
      <c r="J895" s="692"/>
      <c r="K895" s="692"/>
      <c r="L895" s="692"/>
      <c r="M895" s="692"/>
      <c r="N895" s="692"/>
      <c r="O895" s="692"/>
      <c r="P895" s="692"/>
      <c r="Q895" s="692"/>
      <c r="R895" s="692"/>
      <c r="S895" s="692"/>
      <c r="T895" s="692"/>
    </row>
    <row r="896" ht="15.75" customHeight="1">
      <c r="A896" s="485"/>
      <c r="B896" s="486"/>
      <c r="C896" s="486"/>
      <c r="D896" s="486"/>
      <c r="E896" s="555"/>
      <c r="F896" s="261"/>
      <c r="G896" s="38"/>
      <c r="H896" s="692"/>
      <c r="I896" s="692"/>
      <c r="J896" s="692"/>
      <c r="K896" s="692"/>
      <c r="L896" s="692"/>
      <c r="M896" s="692"/>
      <c r="N896" s="692"/>
      <c r="O896" s="692"/>
      <c r="P896" s="692"/>
      <c r="Q896" s="692"/>
      <c r="R896" s="692"/>
      <c r="S896" s="692"/>
      <c r="T896" s="692"/>
    </row>
    <row r="897" ht="15.75" customHeight="1">
      <c r="A897" s="485"/>
      <c r="B897" s="486"/>
      <c r="C897" s="486"/>
      <c r="D897" s="486"/>
      <c r="E897" s="555"/>
      <c r="F897" s="261"/>
      <c r="G897" s="38"/>
      <c r="H897" s="692"/>
      <c r="I897" s="692"/>
      <c r="J897" s="692"/>
      <c r="K897" s="692"/>
      <c r="L897" s="692"/>
      <c r="M897" s="692"/>
      <c r="N897" s="692"/>
      <c r="O897" s="692"/>
      <c r="P897" s="692"/>
      <c r="Q897" s="692"/>
      <c r="R897" s="692"/>
      <c r="S897" s="692"/>
      <c r="T897" s="692"/>
    </row>
    <row r="898" ht="15.75" customHeight="1">
      <c r="A898" s="485"/>
      <c r="B898" s="486"/>
      <c r="C898" s="486"/>
      <c r="D898" s="486"/>
      <c r="E898" s="555"/>
      <c r="F898" s="261"/>
      <c r="G898" s="38"/>
      <c r="H898" s="692"/>
      <c r="I898" s="692"/>
      <c r="J898" s="692"/>
      <c r="K898" s="692"/>
      <c r="L898" s="692"/>
      <c r="M898" s="692"/>
      <c r="N898" s="692"/>
      <c r="O898" s="692"/>
      <c r="P898" s="692"/>
      <c r="Q898" s="692"/>
      <c r="R898" s="692"/>
      <c r="S898" s="692"/>
      <c r="T898" s="692"/>
    </row>
    <row r="899" ht="15.75" customHeight="1">
      <c r="A899" s="485"/>
      <c r="B899" s="486"/>
      <c r="C899" s="486"/>
      <c r="D899" s="486"/>
      <c r="E899" s="555"/>
      <c r="F899" s="261"/>
      <c r="G899" s="38"/>
      <c r="H899" s="692"/>
      <c r="I899" s="692"/>
      <c r="J899" s="692"/>
      <c r="K899" s="692"/>
      <c r="L899" s="692"/>
      <c r="M899" s="692"/>
      <c r="N899" s="692"/>
      <c r="O899" s="692"/>
      <c r="P899" s="692"/>
      <c r="Q899" s="692"/>
      <c r="R899" s="692"/>
      <c r="S899" s="692"/>
      <c r="T899" s="692"/>
    </row>
    <row r="900" ht="15.75" customHeight="1">
      <c r="A900" s="485"/>
      <c r="B900" s="486"/>
      <c r="C900" s="486"/>
      <c r="D900" s="486"/>
      <c r="E900" s="555"/>
      <c r="F900" s="261"/>
      <c r="G900" s="38"/>
      <c r="H900" s="692"/>
      <c r="I900" s="692"/>
      <c r="J900" s="692"/>
      <c r="K900" s="692"/>
      <c r="L900" s="692"/>
      <c r="M900" s="692"/>
      <c r="N900" s="692"/>
      <c r="O900" s="692"/>
      <c r="P900" s="692"/>
      <c r="Q900" s="692"/>
      <c r="R900" s="692"/>
      <c r="S900" s="692"/>
      <c r="T900" s="692"/>
    </row>
    <row r="901" ht="15.75" customHeight="1">
      <c r="A901" s="485"/>
      <c r="B901" s="486"/>
      <c r="C901" s="486"/>
      <c r="D901" s="486"/>
      <c r="E901" s="555"/>
      <c r="F901" s="261"/>
      <c r="G901" s="38"/>
      <c r="H901" s="692"/>
      <c r="I901" s="692"/>
      <c r="J901" s="692"/>
      <c r="K901" s="692"/>
      <c r="L901" s="692"/>
      <c r="M901" s="692"/>
      <c r="N901" s="692"/>
      <c r="O901" s="692"/>
      <c r="P901" s="692"/>
      <c r="Q901" s="692"/>
      <c r="R901" s="692"/>
      <c r="S901" s="692"/>
      <c r="T901" s="692"/>
    </row>
    <row r="902" ht="15.75" customHeight="1">
      <c r="A902" s="485"/>
      <c r="B902" s="486"/>
      <c r="C902" s="486"/>
      <c r="D902" s="486"/>
      <c r="E902" s="555"/>
      <c r="F902" s="261"/>
      <c r="G902" s="38"/>
      <c r="H902" s="692"/>
      <c r="I902" s="692"/>
      <c r="J902" s="692"/>
      <c r="K902" s="692"/>
      <c r="L902" s="692"/>
      <c r="M902" s="692"/>
      <c r="N902" s="692"/>
      <c r="O902" s="692"/>
      <c r="P902" s="692"/>
      <c r="Q902" s="692"/>
      <c r="R902" s="692"/>
      <c r="S902" s="692"/>
      <c r="T902" s="692"/>
    </row>
    <row r="903" ht="15.75" customHeight="1">
      <c r="A903" s="485"/>
      <c r="B903" s="486"/>
      <c r="C903" s="486"/>
      <c r="D903" s="486"/>
      <c r="E903" s="555"/>
      <c r="F903" s="261"/>
      <c r="G903" s="38"/>
      <c r="H903" s="692"/>
      <c r="I903" s="692"/>
      <c r="J903" s="692"/>
      <c r="K903" s="692"/>
      <c r="L903" s="692"/>
      <c r="M903" s="692"/>
      <c r="N903" s="692"/>
      <c r="O903" s="692"/>
      <c r="P903" s="692"/>
      <c r="Q903" s="692"/>
      <c r="R903" s="692"/>
      <c r="S903" s="692"/>
      <c r="T903" s="692"/>
    </row>
    <row r="904" ht="15.75" customHeight="1">
      <c r="A904" s="485"/>
      <c r="B904" s="486"/>
      <c r="C904" s="486"/>
      <c r="D904" s="486"/>
      <c r="E904" s="555"/>
      <c r="F904" s="261"/>
      <c r="G904" s="38"/>
      <c r="H904" s="692"/>
      <c r="I904" s="692"/>
      <c r="J904" s="692"/>
      <c r="K904" s="692"/>
      <c r="L904" s="692"/>
      <c r="M904" s="692"/>
      <c r="N904" s="692"/>
      <c r="O904" s="692"/>
      <c r="P904" s="692"/>
      <c r="Q904" s="692"/>
      <c r="R904" s="692"/>
      <c r="S904" s="692"/>
      <c r="T904" s="692"/>
    </row>
    <row r="905" ht="15.75" customHeight="1">
      <c r="A905" s="485"/>
      <c r="B905" s="486"/>
      <c r="C905" s="486"/>
      <c r="D905" s="486"/>
      <c r="E905" s="555"/>
      <c r="F905" s="261"/>
      <c r="G905" s="38"/>
      <c r="H905" s="692"/>
      <c r="I905" s="692"/>
      <c r="J905" s="692"/>
      <c r="K905" s="692"/>
      <c r="L905" s="692"/>
      <c r="M905" s="692"/>
      <c r="N905" s="692"/>
      <c r="O905" s="692"/>
      <c r="P905" s="692"/>
      <c r="Q905" s="692"/>
      <c r="R905" s="692"/>
      <c r="S905" s="692"/>
      <c r="T905" s="692"/>
    </row>
    <row r="906" ht="15.75" customHeight="1">
      <c r="A906" s="485"/>
      <c r="B906" s="486"/>
      <c r="C906" s="486"/>
      <c r="D906" s="486"/>
      <c r="E906" s="555"/>
      <c r="F906" s="261"/>
      <c r="G906" s="38"/>
      <c r="H906" s="692"/>
      <c r="I906" s="692"/>
      <c r="J906" s="692"/>
      <c r="K906" s="692"/>
      <c r="L906" s="692"/>
      <c r="M906" s="692"/>
      <c r="N906" s="692"/>
      <c r="O906" s="692"/>
      <c r="P906" s="692"/>
      <c r="Q906" s="692"/>
      <c r="R906" s="692"/>
      <c r="S906" s="692"/>
      <c r="T906" s="692"/>
    </row>
    <row r="907" ht="15.75" customHeight="1">
      <c r="A907" s="485"/>
      <c r="B907" s="486"/>
      <c r="C907" s="486"/>
      <c r="D907" s="486"/>
      <c r="E907" s="555"/>
      <c r="F907" s="261"/>
      <c r="G907" s="38"/>
      <c r="H907" s="692"/>
      <c r="I907" s="692"/>
      <c r="J907" s="692"/>
      <c r="K907" s="692"/>
      <c r="L907" s="692"/>
      <c r="M907" s="692"/>
      <c r="N907" s="692"/>
      <c r="O907" s="692"/>
      <c r="P907" s="692"/>
      <c r="Q907" s="692"/>
      <c r="R907" s="692"/>
      <c r="S907" s="692"/>
      <c r="T907" s="692"/>
    </row>
    <row r="908" ht="15.75" customHeight="1">
      <c r="A908" s="485"/>
      <c r="B908" s="486"/>
      <c r="C908" s="486"/>
      <c r="D908" s="486"/>
      <c r="E908" s="555"/>
      <c r="F908" s="261"/>
      <c r="G908" s="38"/>
      <c r="H908" s="692"/>
      <c r="I908" s="692"/>
      <c r="J908" s="692"/>
      <c r="K908" s="692"/>
      <c r="L908" s="692"/>
      <c r="M908" s="692"/>
      <c r="N908" s="692"/>
      <c r="O908" s="692"/>
      <c r="P908" s="692"/>
      <c r="Q908" s="692"/>
      <c r="R908" s="692"/>
      <c r="S908" s="692"/>
      <c r="T908" s="692"/>
    </row>
    <row r="909" ht="15.75" customHeight="1">
      <c r="A909" s="485"/>
      <c r="B909" s="486"/>
      <c r="C909" s="486"/>
      <c r="D909" s="486"/>
      <c r="E909" s="555"/>
      <c r="F909" s="261"/>
      <c r="G909" s="38"/>
      <c r="H909" s="692"/>
      <c r="I909" s="692"/>
      <c r="J909" s="692"/>
      <c r="K909" s="692"/>
      <c r="L909" s="692"/>
      <c r="M909" s="692"/>
      <c r="N909" s="692"/>
      <c r="O909" s="692"/>
      <c r="P909" s="692"/>
      <c r="Q909" s="692"/>
      <c r="R909" s="692"/>
      <c r="S909" s="692"/>
      <c r="T909" s="692"/>
    </row>
    <row r="910" ht="15.75" customHeight="1">
      <c r="A910" s="485"/>
      <c r="B910" s="486"/>
      <c r="C910" s="486"/>
      <c r="D910" s="486"/>
      <c r="E910" s="555"/>
      <c r="F910" s="261"/>
      <c r="G910" s="38"/>
      <c r="H910" s="692"/>
      <c r="I910" s="692"/>
      <c r="J910" s="692"/>
      <c r="K910" s="692"/>
      <c r="L910" s="692"/>
      <c r="M910" s="692"/>
      <c r="N910" s="692"/>
      <c r="O910" s="692"/>
      <c r="P910" s="692"/>
      <c r="Q910" s="692"/>
      <c r="R910" s="692"/>
      <c r="S910" s="692"/>
      <c r="T910" s="692"/>
    </row>
    <row r="911" ht="15.75" customHeight="1">
      <c r="A911" s="485"/>
      <c r="B911" s="486"/>
      <c r="C911" s="486"/>
      <c r="D911" s="486"/>
      <c r="E911" s="555"/>
      <c r="F911" s="261"/>
      <c r="G911" s="38"/>
      <c r="H911" s="692"/>
      <c r="I911" s="692"/>
      <c r="J911" s="692"/>
      <c r="K911" s="692"/>
      <c r="L911" s="692"/>
      <c r="M911" s="692"/>
      <c r="N911" s="692"/>
      <c r="O911" s="692"/>
      <c r="P911" s="692"/>
      <c r="Q911" s="692"/>
      <c r="R911" s="692"/>
      <c r="S911" s="692"/>
      <c r="T911" s="692"/>
    </row>
    <row r="912" ht="15.75" customHeight="1">
      <c r="A912" s="485"/>
      <c r="B912" s="486"/>
      <c r="C912" s="486"/>
      <c r="D912" s="486"/>
      <c r="E912" s="555"/>
      <c r="F912" s="261"/>
      <c r="G912" s="38"/>
      <c r="H912" s="692"/>
      <c r="I912" s="692"/>
      <c r="J912" s="692"/>
      <c r="K912" s="692"/>
      <c r="L912" s="692"/>
      <c r="M912" s="692"/>
      <c r="N912" s="692"/>
      <c r="O912" s="692"/>
      <c r="P912" s="692"/>
      <c r="Q912" s="692"/>
      <c r="R912" s="692"/>
      <c r="S912" s="692"/>
      <c r="T912" s="692"/>
    </row>
    <row r="913" ht="15.75" customHeight="1">
      <c r="A913" s="485"/>
      <c r="B913" s="486"/>
      <c r="C913" s="486"/>
      <c r="D913" s="486"/>
      <c r="E913" s="555"/>
      <c r="F913" s="261"/>
      <c r="G913" s="38"/>
      <c r="H913" s="692"/>
      <c r="I913" s="692"/>
      <c r="J913" s="692"/>
      <c r="K913" s="692"/>
      <c r="L913" s="692"/>
      <c r="M913" s="692"/>
      <c r="N913" s="692"/>
      <c r="O913" s="692"/>
      <c r="P913" s="692"/>
      <c r="Q913" s="692"/>
      <c r="R913" s="692"/>
      <c r="S913" s="692"/>
      <c r="T913" s="692"/>
    </row>
    <row r="914" ht="15.75" customHeight="1">
      <c r="A914" s="485"/>
      <c r="B914" s="486"/>
      <c r="C914" s="486"/>
      <c r="D914" s="486"/>
      <c r="E914" s="555"/>
      <c r="F914" s="261"/>
      <c r="G914" s="38"/>
      <c r="H914" s="692"/>
      <c r="I914" s="692"/>
      <c r="J914" s="692"/>
      <c r="K914" s="692"/>
      <c r="L914" s="692"/>
      <c r="M914" s="692"/>
      <c r="N914" s="692"/>
      <c r="O914" s="692"/>
      <c r="P914" s="692"/>
      <c r="Q914" s="692"/>
      <c r="R914" s="692"/>
      <c r="S914" s="692"/>
      <c r="T914" s="692"/>
    </row>
    <row r="915" ht="15.75" customHeight="1">
      <c r="A915" s="485"/>
      <c r="B915" s="486"/>
      <c r="C915" s="486"/>
      <c r="D915" s="486"/>
      <c r="E915" s="555"/>
      <c r="F915" s="261"/>
      <c r="G915" s="38"/>
      <c r="H915" s="692"/>
      <c r="I915" s="692"/>
      <c r="J915" s="692"/>
      <c r="K915" s="692"/>
      <c r="L915" s="692"/>
      <c r="M915" s="692"/>
      <c r="N915" s="692"/>
      <c r="O915" s="692"/>
      <c r="P915" s="692"/>
      <c r="Q915" s="692"/>
      <c r="R915" s="692"/>
      <c r="S915" s="692"/>
      <c r="T915" s="692"/>
    </row>
    <row r="916" ht="15.75" customHeight="1">
      <c r="A916" s="485"/>
      <c r="B916" s="486"/>
      <c r="C916" s="486"/>
      <c r="D916" s="486"/>
      <c r="E916" s="555"/>
      <c r="F916" s="261"/>
      <c r="G916" s="38"/>
      <c r="H916" s="692"/>
      <c r="I916" s="692"/>
      <c r="J916" s="692"/>
      <c r="K916" s="692"/>
      <c r="L916" s="692"/>
      <c r="M916" s="692"/>
      <c r="N916" s="692"/>
      <c r="O916" s="692"/>
      <c r="P916" s="692"/>
      <c r="Q916" s="692"/>
      <c r="R916" s="692"/>
      <c r="S916" s="692"/>
      <c r="T916" s="692"/>
    </row>
    <row r="917" ht="15.75" customHeight="1">
      <c r="A917" s="485"/>
      <c r="B917" s="486"/>
      <c r="C917" s="486"/>
      <c r="D917" s="486"/>
      <c r="E917" s="555"/>
      <c r="F917" s="261"/>
      <c r="G917" s="38"/>
      <c r="H917" s="692"/>
      <c r="I917" s="692"/>
      <c r="J917" s="692"/>
      <c r="K917" s="692"/>
      <c r="L917" s="692"/>
      <c r="M917" s="692"/>
      <c r="N917" s="692"/>
      <c r="O917" s="692"/>
      <c r="P917" s="692"/>
      <c r="Q917" s="692"/>
      <c r="R917" s="692"/>
      <c r="S917" s="692"/>
      <c r="T917" s="692"/>
    </row>
    <row r="918" ht="15.75" customHeight="1">
      <c r="A918" s="485"/>
      <c r="B918" s="486"/>
      <c r="C918" s="486"/>
      <c r="D918" s="486"/>
      <c r="E918" s="555"/>
      <c r="F918" s="261"/>
      <c r="G918" s="38"/>
      <c r="H918" s="692"/>
      <c r="I918" s="692"/>
      <c r="J918" s="692"/>
      <c r="K918" s="692"/>
      <c r="L918" s="692"/>
      <c r="M918" s="692"/>
      <c r="N918" s="692"/>
      <c r="O918" s="692"/>
      <c r="P918" s="692"/>
      <c r="Q918" s="692"/>
      <c r="R918" s="692"/>
      <c r="S918" s="692"/>
      <c r="T918" s="692"/>
    </row>
    <row r="919" ht="15.75" customHeight="1">
      <c r="A919" s="485"/>
      <c r="B919" s="486"/>
      <c r="C919" s="486"/>
      <c r="D919" s="486"/>
      <c r="E919" s="555"/>
      <c r="F919" s="261"/>
      <c r="G919" s="38"/>
      <c r="H919" s="692"/>
      <c r="I919" s="692"/>
      <c r="J919" s="692"/>
      <c r="K919" s="692"/>
      <c r="L919" s="692"/>
      <c r="M919" s="692"/>
      <c r="N919" s="692"/>
      <c r="O919" s="692"/>
      <c r="P919" s="692"/>
      <c r="Q919" s="692"/>
      <c r="R919" s="692"/>
      <c r="S919" s="692"/>
      <c r="T919" s="692"/>
    </row>
    <row r="920" ht="15.75" customHeight="1">
      <c r="A920" s="485"/>
      <c r="B920" s="486"/>
      <c r="C920" s="486"/>
      <c r="D920" s="486"/>
      <c r="E920" s="555"/>
      <c r="F920" s="261"/>
      <c r="G920" s="38"/>
      <c r="H920" s="692"/>
      <c r="I920" s="692"/>
      <c r="J920" s="692"/>
      <c r="K920" s="692"/>
      <c r="L920" s="692"/>
      <c r="M920" s="692"/>
      <c r="N920" s="692"/>
      <c r="O920" s="692"/>
      <c r="P920" s="692"/>
      <c r="Q920" s="692"/>
      <c r="R920" s="692"/>
      <c r="S920" s="692"/>
      <c r="T920" s="692"/>
    </row>
    <row r="921" ht="15.75" customHeight="1">
      <c r="A921" s="485"/>
      <c r="B921" s="486"/>
      <c r="C921" s="486"/>
      <c r="D921" s="486"/>
      <c r="E921" s="555"/>
      <c r="F921" s="261"/>
      <c r="G921" s="38"/>
      <c r="H921" s="692"/>
      <c r="I921" s="692"/>
      <c r="J921" s="692"/>
      <c r="K921" s="692"/>
      <c r="L921" s="692"/>
      <c r="M921" s="692"/>
      <c r="N921" s="692"/>
      <c r="O921" s="692"/>
      <c r="P921" s="692"/>
      <c r="Q921" s="692"/>
      <c r="R921" s="692"/>
      <c r="S921" s="692"/>
      <c r="T921" s="692"/>
    </row>
    <row r="922" ht="15.75" customHeight="1">
      <c r="A922" s="485"/>
      <c r="B922" s="486"/>
      <c r="C922" s="486"/>
      <c r="D922" s="486"/>
      <c r="E922" s="555"/>
      <c r="F922" s="261"/>
      <c r="G922" s="38"/>
      <c r="H922" s="692"/>
      <c r="I922" s="692"/>
      <c r="J922" s="692"/>
      <c r="K922" s="692"/>
      <c r="L922" s="692"/>
      <c r="M922" s="692"/>
      <c r="N922" s="692"/>
      <c r="O922" s="692"/>
      <c r="P922" s="692"/>
      <c r="Q922" s="692"/>
      <c r="R922" s="692"/>
      <c r="S922" s="692"/>
      <c r="T922" s="692"/>
    </row>
    <row r="923" ht="15.75" customHeight="1">
      <c r="A923" s="485"/>
      <c r="B923" s="486"/>
      <c r="C923" s="486"/>
      <c r="D923" s="486"/>
      <c r="E923" s="555"/>
      <c r="F923" s="261"/>
      <c r="G923" s="38"/>
      <c r="H923" s="692"/>
      <c r="I923" s="692"/>
      <c r="J923" s="692"/>
      <c r="K923" s="692"/>
      <c r="L923" s="692"/>
      <c r="M923" s="692"/>
      <c r="N923" s="692"/>
      <c r="O923" s="692"/>
      <c r="P923" s="692"/>
      <c r="Q923" s="692"/>
      <c r="R923" s="692"/>
      <c r="S923" s="692"/>
      <c r="T923" s="692"/>
    </row>
    <row r="924" ht="15.75" customHeight="1">
      <c r="A924" s="485"/>
      <c r="B924" s="486"/>
      <c r="C924" s="486"/>
      <c r="D924" s="486"/>
      <c r="E924" s="555"/>
      <c r="F924" s="261"/>
      <c r="G924" s="38"/>
      <c r="H924" s="692"/>
      <c r="I924" s="692"/>
      <c r="J924" s="692"/>
      <c r="K924" s="692"/>
      <c r="L924" s="692"/>
      <c r="M924" s="692"/>
      <c r="N924" s="692"/>
      <c r="O924" s="692"/>
      <c r="P924" s="692"/>
      <c r="Q924" s="692"/>
      <c r="R924" s="692"/>
      <c r="S924" s="692"/>
      <c r="T924" s="692"/>
    </row>
    <row r="925" ht="15.75" customHeight="1">
      <c r="A925" s="485"/>
      <c r="B925" s="486"/>
      <c r="C925" s="486"/>
      <c r="D925" s="486"/>
      <c r="E925" s="555"/>
      <c r="F925" s="261"/>
      <c r="G925" s="38"/>
      <c r="H925" s="692"/>
      <c r="I925" s="692"/>
      <c r="J925" s="692"/>
      <c r="K925" s="692"/>
      <c r="L925" s="692"/>
      <c r="M925" s="692"/>
      <c r="N925" s="692"/>
      <c r="O925" s="692"/>
      <c r="P925" s="692"/>
      <c r="Q925" s="692"/>
      <c r="R925" s="692"/>
      <c r="S925" s="692"/>
      <c r="T925" s="692"/>
    </row>
    <row r="926" ht="15.75" customHeight="1">
      <c r="A926" s="485"/>
      <c r="B926" s="486"/>
      <c r="C926" s="486"/>
      <c r="D926" s="486"/>
      <c r="E926" s="555"/>
      <c r="F926" s="261"/>
      <c r="G926" s="38"/>
      <c r="H926" s="692"/>
      <c r="I926" s="692"/>
      <c r="J926" s="692"/>
      <c r="K926" s="692"/>
      <c r="L926" s="692"/>
      <c r="M926" s="692"/>
      <c r="N926" s="692"/>
      <c r="O926" s="692"/>
      <c r="P926" s="692"/>
      <c r="Q926" s="692"/>
      <c r="R926" s="692"/>
      <c r="S926" s="692"/>
      <c r="T926" s="692"/>
    </row>
    <row r="927" ht="15.75" customHeight="1">
      <c r="A927" s="485"/>
      <c r="B927" s="486"/>
      <c r="C927" s="486"/>
      <c r="D927" s="486"/>
      <c r="E927" s="555"/>
      <c r="F927" s="261"/>
      <c r="G927" s="38"/>
      <c r="H927" s="692"/>
      <c r="I927" s="692"/>
      <c r="J927" s="692"/>
      <c r="K927" s="692"/>
      <c r="L927" s="692"/>
      <c r="M927" s="692"/>
      <c r="N927" s="692"/>
      <c r="O927" s="692"/>
      <c r="P927" s="692"/>
      <c r="Q927" s="692"/>
      <c r="R927" s="692"/>
      <c r="S927" s="692"/>
      <c r="T927" s="692"/>
    </row>
    <row r="928" ht="15.75" customHeight="1">
      <c r="A928" s="485"/>
      <c r="B928" s="486"/>
      <c r="C928" s="486"/>
      <c r="D928" s="486"/>
      <c r="E928" s="555"/>
      <c r="F928" s="261"/>
      <c r="G928" s="38"/>
      <c r="H928" s="692"/>
      <c r="I928" s="692"/>
      <c r="J928" s="692"/>
      <c r="K928" s="692"/>
      <c r="L928" s="692"/>
      <c r="M928" s="692"/>
      <c r="N928" s="692"/>
      <c r="O928" s="692"/>
      <c r="P928" s="692"/>
      <c r="Q928" s="692"/>
      <c r="R928" s="692"/>
      <c r="S928" s="692"/>
      <c r="T928" s="692"/>
    </row>
    <row r="929" ht="15.75" customHeight="1">
      <c r="A929" s="485"/>
      <c r="B929" s="486"/>
      <c r="C929" s="486"/>
      <c r="D929" s="486"/>
      <c r="E929" s="555"/>
      <c r="F929" s="261"/>
      <c r="G929" s="38"/>
      <c r="H929" s="692"/>
      <c r="I929" s="692"/>
      <c r="J929" s="692"/>
      <c r="K929" s="692"/>
      <c r="L929" s="692"/>
      <c r="M929" s="692"/>
      <c r="N929" s="692"/>
      <c r="O929" s="692"/>
      <c r="P929" s="692"/>
      <c r="Q929" s="692"/>
      <c r="R929" s="692"/>
      <c r="S929" s="692"/>
      <c r="T929" s="692"/>
    </row>
    <row r="930" ht="15.75" customHeight="1">
      <c r="A930" s="485"/>
      <c r="B930" s="486"/>
      <c r="C930" s="486"/>
      <c r="D930" s="486"/>
      <c r="E930" s="555"/>
      <c r="F930" s="261"/>
      <c r="G930" s="38"/>
      <c r="H930" s="692"/>
      <c r="I930" s="692"/>
      <c r="J930" s="692"/>
      <c r="K930" s="692"/>
      <c r="L930" s="692"/>
      <c r="M930" s="692"/>
      <c r="N930" s="692"/>
      <c r="O930" s="692"/>
      <c r="P930" s="692"/>
      <c r="Q930" s="692"/>
      <c r="R930" s="692"/>
      <c r="S930" s="692"/>
      <c r="T930" s="692"/>
    </row>
    <row r="931" ht="15.75" customHeight="1">
      <c r="A931" s="485"/>
      <c r="B931" s="486"/>
      <c r="C931" s="486"/>
      <c r="D931" s="486"/>
      <c r="E931" s="555"/>
      <c r="F931" s="261"/>
      <c r="G931" s="38"/>
      <c r="H931" s="692"/>
      <c r="I931" s="692"/>
      <c r="J931" s="692"/>
      <c r="K931" s="692"/>
      <c r="L931" s="692"/>
      <c r="M931" s="692"/>
      <c r="N931" s="692"/>
      <c r="O931" s="692"/>
      <c r="P931" s="692"/>
      <c r="Q931" s="692"/>
      <c r="R931" s="692"/>
      <c r="S931" s="692"/>
      <c r="T931" s="692"/>
    </row>
    <row r="932" ht="15.75" customHeight="1">
      <c r="A932" s="485"/>
      <c r="B932" s="486"/>
      <c r="C932" s="486"/>
      <c r="D932" s="486"/>
      <c r="E932" s="555"/>
      <c r="F932" s="261"/>
      <c r="G932" s="38"/>
      <c r="H932" s="692"/>
      <c r="I932" s="692"/>
      <c r="J932" s="692"/>
      <c r="K932" s="692"/>
      <c r="L932" s="692"/>
      <c r="M932" s="692"/>
      <c r="N932" s="692"/>
      <c r="O932" s="692"/>
      <c r="P932" s="692"/>
      <c r="Q932" s="692"/>
      <c r="R932" s="692"/>
      <c r="S932" s="692"/>
      <c r="T932" s="692"/>
    </row>
    <row r="933" ht="15.75" customHeight="1">
      <c r="A933" s="485"/>
      <c r="B933" s="486"/>
      <c r="C933" s="486"/>
      <c r="D933" s="486"/>
      <c r="E933" s="555"/>
      <c r="F933" s="261"/>
      <c r="G933" s="38"/>
      <c r="H933" s="692"/>
      <c r="I933" s="692"/>
      <c r="J933" s="692"/>
      <c r="K933" s="692"/>
      <c r="L933" s="692"/>
      <c r="M933" s="692"/>
      <c r="N933" s="692"/>
      <c r="O933" s="692"/>
      <c r="P933" s="692"/>
      <c r="Q933" s="692"/>
      <c r="R933" s="692"/>
      <c r="S933" s="692"/>
      <c r="T933" s="692"/>
    </row>
    <row r="934" ht="15.75" customHeight="1">
      <c r="A934" s="485"/>
      <c r="B934" s="486"/>
      <c r="C934" s="486"/>
      <c r="D934" s="486"/>
      <c r="E934" s="555"/>
      <c r="F934" s="261"/>
      <c r="G934" s="38"/>
      <c r="H934" s="692"/>
      <c r="I934" s="692"/>
      <c r="J934" s="692"/>
      <c r="K934" s="692"/>
      <c r="L934" s="692"/>
      <c r="M934" s="692"/>
      <c r="N934" s="692"/>
      <c r="O934" s="692"/>
      <c r="P934" s="692"/>
      <c r="Q934" s="692"/>
      <c r="R934" s="692"/>
      <c r="S934" s="692"/>
      <c r="T934" s="692"/>
    </row>
    <row r="935" ht="15.75" customHeight="1">
      <c r="A935" s="485"/>
      <c r="B935" s="486"/>
      <c r="C935" s="486"/>
      <c r="D935" s="486"/>
      <c r="E935" s="555"/>
      <c r="F935" s="261"/>
      <c r="G935" s="38"/>
      <c r="H935" s="692"/>
      <c r="I935" s="692"/>
      <c r="J935" s="692"/>
      <c r="K935" s="692"/>
      <c r="L935" s="692"/>
      <c r="M935" s="692"/>
      <c r="N935" s="692"/>
      <c r="O935" s="692"/>
      <c r="P935" s="692"/>
      <c r="Q935" s="692"/>
      <c r="R935" s="692"/>
      <c r="S935" s="692"/>
      <c r="T935" s="692"/>
    </row>
    <row r="936" ht="15.75" customHeight="1">
      <c r="A936" s="485"/>
      <c r="B936" s="486"/>
      <c r="C936" s="486"/>
      <c r="D936" s="486"/>
      <c r="E936" s="555"/>
      <c r="F936" s="261"/>
      <c r="G936" s="38"/>
      <c r="H936" s="692"/>
      <c r="I936" s="692"/>
      <c r="J936" s="692"/>
      <c r="K936" s="692"/>
      <c r="L936" s="692"/>
      <c r="M936" s="692"/>
      <c r="N936" s="692"/>
      <c r="O936" s="692"/>
      <c r="P936" s="692"/>
      <c r="Q936" s="692"/>
      <c r="R936" s="692"/>
      <c r="S936" s="692"/>
      <c r="T936" s="692"/>
    </row>
    <row r="937" ht="15.75" customHeight="1">
      <c r="A937" s="485"/>
      <c r="B937" s="486"/>
      <c r="C937" s="486"/>
      <c r="D937" s="486"/>
      <c r="E937" s="555"/>
      <c r="F937" s="261"/>
      <c r="G937" s="38"/>
      <c r="H937" s="692"/>
      <c r="I937" s="692"/>
      <c r="J937" s="692"/>
      <c r="K937" s="692"/>
      <c r="L937" s="692"/>
      <c r="M937" s="692"/>
      <c r="N937" s="692"/>
      <c r="O937" s="692"/>
      <c r="P937" s="692"/>
      <c r="Q937" s="692"/>
      <c r="R937" s="692"/>
      <c r="S937" s="692"/>
      <c r="T937" s="692"/>
    </row>
    <row r="938" ht="15.75" customHeight="1">
      <c r="A938" s="485"/>
      <c r="B938" s="486"/>
      <c r="C938" s="486"/>
      <c r="D938" s="486"/>
      <c r="E938" s="555"/>
      <c r="F938" s="261"/>
      <c r="G938" s="38"/>
      <c r="H938" s="692"/>
      <c r="I938" s="692"/>
      <c r="J938" s="692"/>
      <c r="K938" s="692"/>
      <c r="L938" s="692"/>
      <c r="M938" s="692"/>
      <c r="N938" s="692"/>
      <c r="O938" s="692"/>
      <c r="P938" s="692"/>
      <c r="Q938" s="692"/>
      <c r="R938" s="692"/>
      <c r="S938" s="692"/>
      <c r="T938" s="692"/>
    </row>
    <row r="939" ht="15.75" customHeight="1">
      <c r="A939" s="485"/>
      <c r="B939" s="486"/>
      <c r="C939" s="486"/>
      <c r="D939" s="486"/>
      <c r="E939" s="555"/>
      <c r="F939" s="261"/>
      <c r="G939" s="38"/>
      <c r="H939" s="692"/>
      <c r="I939" s="692"/>
      <c r="J939" s="692"/>
      <c r="K939" s="692"/>
      <c r="L939" s="692"/>
      <c r="M939" s="692"/>
      <c r="N939" s="692"/>
      <c r="O939" s="692"/>
      <c r="P939" s="692"/>
      <c r="Q939" s="692"/>
      <c r="R939" s="692"/>
      <c r="S939" s="692"/>
      <c r="T939" s="692"/>
    </row>
    <row r="940" ht="15.75" customHeight="1">
      <c r="A940" s="485"/>
      <c r="B940" s="486"/>
      <c r="C940" s="486"/>
      <c r="D940" s="486"/>
      <c r="E940" s="555"/>
      <c r="F940" s="261"/>
      <c r="G940" s="38"/>
      <c r="H940" s="692"/>
      <c r="I940" s="692"/>
      <c r="J940" s="692"/>
      <c r="K940" s="692"/>
      <c r="L940" s="692"/>
      <c r="M940" s="692"/>
      <c r="N940" s="692"/>
      <c r="O940" s="692"/>
      <c r="P940" s="692"/>
      <c r="Q940" s="692"/>
      <c r="R940" s="692"/>
      <c r="S940" s="692"/>
      <c r="T940" s="692"/>
    </row>
    <row r="941" ht="15.75" customHeight="1">
      <c r="A941" s="485"/>
      <c r="B941" s="486"/>
      <c r="C941" s="486"/>
      <c r="D941" s="486"/>
      <c r="E941" s="555"/>
      <c r="F941" s="261"/>
      <c r="G941" s="38"/>
      <c r="H941" s="692"/>
      <c r="I941" s="692"/>
      <c r="J941" s="692"/>
      <c r="K941" s="692"/>
      <c r="L941" s="692"/>
      <c r="M941" s="692"/>
      <c r="N941" s="692"/>
      <c r="O941" s="692"/>
      <c r="P941" s="692"/>
      <c r="Q941" s="692"/>
      <c r="R941" s="692"/>
      <c r="S941" s="692"/>
      <c r="T941" s="692"/>
    </row>
    <row r="942" ht="15.75" customHeight="1">
      <c r="A942" s="485"/>
      <c r="B942" s="486"/>
      <c r="C942" s="486"/>
      <c r="D942" s="486"/>
      <c r="E942" s="555"/>
      <c r="F942" s="261"/>
      <c r="G942" s="38"/>
      <c r="H942" s="692"/>
      <c r="I942" s="692"/>
      <c r="J942" s="692"/>
      <c r="K942" s="692"/>
      <c r="L942" s="692"/>
      <c r="M942" s="692"/>
      <c r="N942" s="692"/>
      <c r="O942" s="692"/>
      <c r="P942" s="692"/>
      <c r="Q942" s="692"/>
      <c r="R942" s="692"/>
      <c r="S942" s="692"/>
      <c r="T942" s="692"/>
    </row>
    <row r="943" ht="15.75" customHeight="1">
      <c r="A943" s="485"/>
      <c r="B943" s="486"/>
      <c r="C943" s="486"/>
      <c r="D943" s="486"/>
      <c r="E943" s="555"/>
      <c r="F943" s="261"/>
      <c r="G943" s="38"/>
      <c r="H943" s="692"/>
      <c r="I943" s="692"/>
      <c r="J943" s="692"/>
      <c r="K943" s="692"/>
      <c r="L943" s="692"/>
      <c r="M943" s="692"/>
      <c r="N943" s="692"/>
      <c r="O943" s="692"/>
      <c r="P943" s="692"/>
      <c r="Q943" s="692"/>
      <c r="R943" s="692"/>
      <c r="S943" s="692"/>
      <c r="T943" s="692"/>
    </row>
    <row r="944" ht="15.75" customHeight="1">
      <c r="A944" s="485"/>
      <c r="B944" s="486"/>
      <c r="C944" s="486"/>
      <c r="D944" s="486"/>
      <c r="E944" s="555"/>
      <c r="F944" s="261"/>
      <c r="G944" s="38"/>
      <c r="H944" s="692"/>
      <c r="I944" s="692"/>
      <c r="J944" s="692"/>
      <c r="K944" s="692"/>
      <c r="L944" s="692"/>
      <c r="M944" s="692"/>
      <c r="N944" s="692"/>
      <c r="O944" s="692"/>
      <c r="P944" s="692"/>
      <c r="Q944" s="692"/>
      <c r="R944" s="692"/>
      <c r="S944" s="692"/>
      <c r="T944" s="692"/>
    </row>
    <row r="945" ht="15.75" customHeight="1">
      <c r="A945" s="485"/>
      <c r="B945" s="486"/>
      <c r="C945" s="486"/>
      <c r="D945" s="486"/>
      <c r="E945" s="555"/>
      <c r="F945" s="261"/>
      <c r="G945" s="38"/>
      <c r="H945" s="692"/>
      <c r="I945" s="692"/>
      <c r="J945" s="692"/>
      <c r="K945" s="692"/>
      <c r="L945" s="692"/>
      <c r="M945" s="692"/>
      <c r="N945" s="692"/>
      <c r="O945" s="692"/>
      <c r="P945" s="692"/>
      <c r="Q945" s="692"/>
      <c r="R945" s="692"/>
      <c r="S945" s="692"/>
      <c r="T945" s="692"/>
    </row>
    <row r="946" ht="15.75" customHeight="1">
      <c r="A946" s="485"/>
      <c r="B946" s="486"/>
      <c r="C946" s="486"/>
      <c r="D946" s="486"/>
      <c r="E946" s="555"/>
      <c r="F946" s="261"/>
      <c r="G946" s="38"/>
      <c r="H946" s="692"/>
      <c r="I946" s="692"/>
      <c r="J946" s="692"/>
      <c r="K946" s="692"/>
      <c r="L946" s="692"/>
      <c r="M946" s="692"/>
      <c r="N946" s="692"/>
      <c r="O946" s="692"/>
      <c r="P946" s="692"/>
      <c r="Q946" s="692"/>
      <c r="R946" s="692"/>
      <c r="S946" s="692"/>
      <c r="T946" s="692"/>
    </row>
    <row r="947" ht="15.75" customHeight="1">
      <c r="A947" s="485"/>
      <c r="B947" s="486"/>
      <c r="C947" s="486"/>
      <c r="D947" s="486"/>
      <c r="E947" s="555"/>
      <c r="F947" s="261"/>
      <c r="G947" s="38"/>
      <c r="H947" s="692"/>
      <c r="I947" s="692"/>
      <c r="J947" s="692"/>
      <c r="K947" s="692"/>
      <c r="L947" s="692"/>
      <c r="M947" s="692"/>
      <c r="N947" s="692"/>
      <c r="O947" s="692"/>
      <c r="P947" s="692"/>
      <c r="Q947" s="692"/>
      <c r="R947" s="692"/>
      <c r="S947" s="692"/>
      <c r="T947" s="692"/>
    </row>
    <row r="948" ht="15.75" customHeight="1">
      <c r="A948" s="485"/>
      <c r="B948" s="486"/>
      <c r="C948" s="486"/>
      <c r="D948" s="486"/>
      <c r="E948" s="555"/>
      <c r="F948" s="261"/>
      <c r="G948" s="38"/>
      <c r="H948" s="692"/>
      <c r="I948" s="692"/>
      <c r="J948" s="692"/>
      <c r="K948" s="692"/>
      <c r="L948" s="692"/>
      <c r="M948" s="692"/>
      <c r="N948" s="692"/>
      <c r="O948" s="692"/>
      <c r="P948" s="692"/>
      <c r="Q948" s="692"/>
      <c r="R948" s="692"/>
      <c r="S948" s="692"/>
      <c r="T948" s="692"/>
    </row>
    <row r="949" ht="15.75" customHeight="1">
      <c r="A949" s="485"/>
      <c r="B949" s="486"/>
      <c r="C949" s="486"/>
      <c r="D949" s="486"/>
      <c r="E949" s="555"/>
      <c r="F949" s="261"/>
      <c r="G949" s="38"/>
      <c r="H949" s="692"/>
      <c r="I949" s="692"/>
      <c r="J949" s="692"/>
      <c r="K949" s="692"/>
      <c r="L949" s="692"/>
      <c r="M949" s="692"/>
      <c r="N949" s="692"/>
      <c r="O949" s="692"/>
      <c r="P949" s="692"/>
      <c r="Q949" s="692"/>
      <c r="R949" s="692"/>
      <c r="S949" s="692"/>
      <c r="T949" s="692"/>
    </row>
    <row r="950" ht="15.75" customHeight="1">
      <c r="A950" s="485"/>
      <c r="B950" s="486"/>
      <c r="C950" s="486"/>
      <c r="D950" s="486"/>
      <c r="E950" s="555"/>
      <c r="F950" s="261"/>
      <c r="G950" s="38"/>
      <c r="H950" s="692"/>
      <c r="I950" s="692"/>
      <c r="J950" s="692"/>
      <c r="K950" s="692"/>
      <c r="L950" s="692"/>
      <c r="M950" s="692"/>
      <c r="N950" s="692"/>
      <c r="O950" s="692"/>
      <c r="P950" s="692"/>
      <c r="Q950" s="692"/>
      <c r="R950" s="692"/>
      <c r="S950" s="692"/>
      <c r="T950" s="692"/>
    </row>
    <row r="951" ht="15.75" customHeight="1">
      <c r="A951" s="485"/>
      <c r="B951" s="486"/>
      <c r="C951" s="486"/>
      <c r="D951" s="486"/>
      <c r="E951" s="555"/>
      <c r="F951" s="261"/>
      <c r="G951" s="38"/>
      <c r="H951" s="692"/>
      <c r="I951" s="692"/>
      <c r="J951" s="692"/>
      <c r="K951" s="692"/>
      <c r="L951" s="692"/>
      <c r="M951" s="692"/>
      <c r="N951" s="692"/>
      <c r="O951" s="692"/>
      <c r="P951" s="692"/>
      <c r="Q951" s="692"/>
      <c r="R951" s="692"/>
      <c r="S951" s="692"/>
      <c r="T951" s="692"/>
    </row>
    <row r="952" ht="15.75" customHeight="1">
      <c r="A952" s="485"/>
      <c r="B952" s="486"/>
      <c r="C952" s="486"/>
      <c r="D952" s="486"/>
      <c r="E952" s="555"/>
      <c r="F952" s="261"/>
      <c r="G952" s="38"/>
      <c r="H952" s="692"/>
      <c r="I952" s="692"/>
      <c r="J952" s="692"/>
      <c r="K952" s="692"/>
      <c r="L952" s="692"/>
      <c r="M952" s="692"/>
      <c r="N952" s="692"/>
      <c r="O952" s="692"/>
      <c r="P952" s="692"/>
      <c r="Q952" s="692"/>
      <c r="R952" s="692"/>
      <c r="S952" s="692"/>
      <c r="T952" s="692"/>
    </row>
    <row r="953" ht="15.75" customHeight="1">
      <c r="A953" s="485"/>
      <c r="B953" s="486"/>
      <c r="C953" s="486"/>
      <c r="D953" s="486"/>
      <c r="E953" s="555"/>
      <c r="F953" s="261"/>
      <c r="G953" s="38"/>
      <c r="H953" s="692"/>
      <c r="I953" s="692"/>
      <c r="J953" s="692"/>
      <c r="K953" s="692"/>
      <c r="L953" s="692"/>
      <c r="M953" s="692"/>
      <c r="N953" s="692"/>
      <c r="O953" s="692"/>
      <c r="P953" s="692"/>
      <c r="Q953" s="692"/>
      <c r="R953" s="692"/>
      <c r="S953" s="692"/>
      <c r="T953" s="692"/>
    </row>
    <row r="954" ht="15.75" customHeight="1">
      <c r="A954" s="485"/>
      <c r="B954" s="486"/>
      <c r="C954" s="486"/>
      <c r="D954" s="486"/>
      <c r="E954" s="555"/>
      <c r="F954" s="261"/>
      <c r="G954" s="38"/>
      <c r="H954" s="692"/>
      <c r="I954" s="692"/>
      <c r="J954" s="692"/>
      <c r="K954" s="692"/>
      <c r="L954" s="692"/>
      <c r="M954" s="692"/>
      <c r="N954" s="692"/>
      <c r="O954" s="692"/>
      <c r="P954" s="692"/>
      <c r="Q954" s="692"/>
      <c r="R954" s="692"/>
      <c r="S954" s="692"/>
      <c r="T954" s="692"/>
    </row>
    <row r="955" ht="15.75" customHeight="1">
      <c r="A955" s="485"/>
      <c r="B955" s="486"/>
      <c r="C955" s="486"/>
      <c r="D955" s="486"/>
      <c r="E955" s="555"/>
      <c r="F955" s="261"/>
      <c r="G955" s="38"/>
      <c r="H955" s="692"/>
      <c r="I955" s="692"/>
      <c r="J955" s="692"/>
      <c r="K955" s="692"/>
      <c r="L955" s="692"/>
      <c r="M955" s="692"/>
      <c r="N955" s="692"/>
      <c r="O955" s="692"/>
      <c r="P955" s="692"/>
      <c r="Q955" s="692"/>
      <c r="R955" s="692"/>
      <c r="S955" s="692"/>
      <c r="T955" s="692"/>
    </row>
    <row r="956" ht="15.75" customHeight="1">
      <c r="A956" s="485"/>
      <c r="B956" s="486"/>
      <c r="C956" s="486"/>
      <c r="D956" s="486"/>
      <c r="E956" s="555"/>
      <c r="F956" s="261"/>
      <c r="G956" s="38"/>
      <c r="H956" s="692"/>
      <c r="I956" s="692"/>
      <c r="J956" s="692"/>
      <c r="K956" s="692"/>
      <c r="L956" s="692"/>
      <c r="M956" s="692"/>
      <c r="N956" s="692"/>
      <c r="O956" s="692"/>
      <c r="P956" s="692"/>
      <c r="Q956" s="692"/>
      <c r="R956" s="692"/>
      <c r="S956" s="692"/>
      <c r="T956" s="692"/>
    </row>
    <row r="957" ht="15.75" customHeight="1">
      <c r="A957" s="485"/>
      <c r="B957" s="486"/>
      <c r="C957" s="486"/>
      <c r="D957" s="486"/>
      <c r="E957" s="555"/>
      <c r="F957" s="261"/>
      <c r="G957" s="38"/>
      <c r="H957" s="692"/>
      <c r="I957" s="692"/>
      <c r="J957" s="692"/>
      <c r="K957" s="692"/>
      <c r="L957" s="692"/>
      <c r="M957" s="692"/>
      <c r="N957" s="692"/>
      <c r="O957" s="692"/>
      <c r="P957" s="692"/>
      <c r="Q957" s="692"/>
      <c r="R957" s="692"/>
      <c r="S957" s="692"/>
      <c r="T957" s="692"/>
    </row>
    <row r="958" ht="15.75" customHeight="1">
      <c r="A958" s="485"/>
      <c r="B958" s="486"/>
      <c r="C958" s="486"/>
      <c r="D958" s="486"/>
      <c r="E958" s="555"/>
      <c r="F958" s="261"/>
      <c r="G958" s="38"/>
      <c r="H958" s="692"/>
      <c r="I958" s="692"/>
      <c r="J958" s="692"/>
      <c r="K958" s="692"/>
      <c r="L958" s="692"/>
      <c r="M958" s="692"/>
      <c r="N958" s="692"/>
      <c r="O958" s="692"/>
      <c r="P958" s="692"/>
      <c r="Q958" s="692"/>
      <c r="R958" s="692"/>
      <c r="S958" s="692"/>
      <c r="T958" s="692"/>
    </row>
    <row r="959" ht="15.75" customHeight="1">
      <c r="A959" s="485"/>
      <c r="B959" s="486"/>
      <c r="C959" s="486"/>
      <c r="D959" s="486"/>
      <c r="E959" s="555"/>
      <c r="F959" s="261"/>
      <c r="G959" s="38"/>
      <c r="H959" s="692"/>
      <c r="I959" s="692"/>
      <c r="J959" s="692"/>
      <c r="K959" s="692"/>
      <c r="L959" s="692"/>
      <c r="M959" s="692"/>
      <c r="N959" s="692"/>
      <c r="O959" s="692"/>
      <c r="P959" s="692"/>
      <c r="Q959" s="692"/>
      <c r="R959" s="692"/>
      <c r="S959" s="692"/>
      <c r="T959" s="692"/>
    </row>
    <row r="960" ht="15.75" customHeight="1">
      <c r="A960" s="485"/>
      <c r="B960" s="486"/>
      <c r="C960" s="486"/>
      <c r="D960" s="486"/>
      <c r="E960" s="555"/>
      <c r="F960" s="261"/>
      <c r="G960" s="38"/>
      <c r="H960" s="692"/>
      <c r="I960" s="692"/>
      <c r="J960" s="692"/>
      <c r="K960" s="692"/>
      <c r="L960" s="692"/>
      <c r="M960" s="692"/>
      <c r="N960" s="692"/>
      <c r="O960" s="692"/>
      <c r="P960" s="692"/>
      <c r="Q960" s="692"/>
      <c r="R960" s="692"/>
      <c r="S960" s="692"/>
      <c r="T960" s="692"/>
    </row>
    <row r="961" ht="15.75" customHeight="1">
      <c r="A961" s="485"/>
      <c r="B961" s="486"/>
      <c r="C961" s="486"/>
      <c r="D961" s="486"/>
      <c r="E961" s="555"/>
      <c r="F961" s="261"/>
      <c r="G961" s="38"/>
      <c r="H961" s="692"/>
      <c r="I961" s="692"/>
      <c r="J961" s="692"/>
      <c r="K961" s="692"/>
      <c r="L961" s="692"/>
      <c r="M961" s="692"/>
      <c r="N961" s="692"/>
      <c r="O961" s="692"/>
      <c r="P961" s="692"/>
      <c r="Q961" s="692"/>
      <c r="R961" s="692"/>
      <c r="S961" s="692"/>
      <c r="T961" s="692"/>
    </row>
    <row r="962" ht="15.75" customHeight="1">
      <c r="A962" s="485"/>
      <c r="B962" s="486"/>
      <c r="C962" s="486"/>
      <c r="D962" s="486"/>
      <c r="E962" s="555"/>
      <c r="F962" s="261"/>
      <c r="G962" s="38"/>
      <c r="H962" s="692"/>
      <c r="I962" s="692"/>
      <c r="J962" s="692"/>
      <c r="K962" s="692"/>
      <c r="L962" s="692"/>
      <c r="M962" s="692"/>
      <c r="N962" s="692"/>
      <c r="O962" s="692"/>
      <c r="P962" s="692"/>
      <c r="Q962" s="692"/>
      <c r="R962" s="692"/>
      <c r="S962" s="692"/>
      <c r="T962" s="692"/>
    </row>
    <row r="963" ht="15.75" customHeight="1">
      <c r="A963" s="485"/>
      <c r="B963" s="486"/>
      <c r="C963" s="486"/>
      <c r="D963" s="486"/>
      <c r="E963" s="555"/>
      <c r="F963" s="261"/>
      <c r="G963" s="38"/>
      <c r="H963" s="692"/>
      <c r="I963" s="692"/>
      <c r="J963" s="692"/>
      <c r="K963" s="692"/>
      <c r="L963" s="692"/>
      <c r="M963" s="692"/>
      <c r="N963" s="692"/>
      <c r="O963" s="692"/>
      <c r="P963" s="692"/>
      <c r="Q963" s="692"/>
      <c r="R963" s="692"/>
      <c r="S963" s="692"/>
      <c r="T963" s="692"/>
    </row>
    <row r="964" ht="15.75" customHeight="1">
      <c r="A964" s="485"/>
      <c r="B964" s="486"/>
      <c r="C964" s="486"/>
      <c r="D964" s="486"/>
      <c r="E964" s="555"/>
      <c r="F964" s="261"/>
      <c r="G964" s="38"/>
      <c r="H964" s="692"/>
      <c r="I964" s="692"/>
      <c r="J964" s="692"/>
      <c r="K964" s="692"/>
      <c r="L964" s="692"/>
      <c r="M964" s="692"/>
      <c r="N964" s="692"/>
      <c r="O964" s="692"/>
      <c r="P964" s="692"/>
      <c r="Q964" s="692"/>
      <c r="R964" s="692"/>
      <c r="S964" s="692"/>
      <c r="T964" s="692"/>
    </row>
    <row r="965" ht="15.75" customHeight="1">
      <c r="A965" s="485"/>
      <c r="B965" s="486"/>
      <c r="C965" s="486"/>
      <c r="D965" s="486"/>
      <c r="E965" s="555"/>
      <c r="F965" s="261"/>
      <c r="G965" s="38"/>
      <c r="H965" s="692"/>
      <c r="I965" s="692"/>
      <c r="J965" s="692"/>
      <c r="K965" s="692"/>
      <c r="L965" s="692"/>
      <c r="M965" s="692"/>
      <c r="N965" s="692"/>
      <c r="O965" s="692"/>
      <c r="P965" s="692"/>
      <c r="Q965" s="692"/>
      <c r="R965" s="692"/>
      <c r="S965" s="692"/>
      <c r="T965" s="692"/>
    </row>
    <row r="966" ht="15.75" customHeight="1">
      <c r="A966" s="485"/>
      <c r="B966" s="486"/>
      <c r="C966" s="486"/>
      <c r="D966" s="486"/>
      <c r="E966" s="555"/>
      <c r="F966" s="261"/>
      <c r="G966" s="38"/>
      <c r="H966" s="692"/>
      <c r="I966" s="692"/>
      <c r="J966" s="692"/>
      <c r="K966" s="692"/>
      <c r="L966" s="692"/>
      <c r="M966" s="692"/>
      <c r="N966" s="692"/>
      <c r="O966" s="692"/>
      <c r="P966" s="692"/>
      <c r="Q966" s="692"/>
      <c r="R966" s="692"/>
      <c r="S966" s="692"/>
      <c r="T966" s="692"/>
    </row>
    <row r="967" ht="15.75" customHeight="1">
      <c r="A967" s="485"/>
      <c r="B967" s="486"/>
      <c r="C967" s="486"/>
      <c r="D967" s="486"/>
      <c r="E967" s="555"/>
      <c r="F967" s="261"/>
      <c r="G967" s="38"/>
      <c r="H967" s="692"/>
      <c r="I967" s="692"/>
      <c r="J967" s="692"/>
      <c r="K967" s="692"/>
      <c r="L967" s="692"/>
      <c r="M967" s="692"/>
      <c r="N967" s="692"/>
      <c r="O967" s="692"/>
      <c r="P967" s="692"/>
      <c r="Q967" s="692"/>
      <c r="R967" s="692"/>
      <c r="S967" s="692"/>
      <c r="T967" s="692"/>
    </row>
    <row r="968" ht="15.75" customHeight="1">
      <c r="A968" s="485"/>
      <c r="B968" s="486"/>
      <c r="C968" s="486"/>
      <c r="D968" s="486"/>
      <c r="E968" s="555"/>
      <c r="F968" s="261"/>
      <c r="G968" s="38"/>
      <c r="H968" s="692"/>
      <c r="I968" s="692"/>
      <c r="J968" s="692"/>
      <c r="K968" s="692"/>
      <c r="L968" s="692"/>
      <c r="M968" s="692"/>
      <c r="N968" s="692"/>
      <c r="O968" s="692"/>
      <c r="P968" s="692"/>
      <c r="Q968" s="692"/>
      <c r="R968" s="692"/>
      <c r="S968" s="692"/>
      <c r="T968" s="692"/>
    </row>
    <row r="969" ht="15.75" customHeight="1">
      <c r="A969" s="485"/>
      <c r="B969" s="486"/>
      <c r="C969" s="486"/>
      <c r="D969" s="486"/>
      <c r="E969" s="555"/>
      <c r="F969" s="261"/>
      <c r="G969" s="38"/>
      <c r="H969" s="692"/>
      <c r="I969" s="692"/>
      <c r="J969" s="692"/>
      <c r="K969" s="692"/>
      <c r="L969" s="692"/>
      <c r="M969" s="692"/>
      <c r="N969" s="692"/>
      <c r="O969" s="692"/>
      <c r="P969" s="692"/>
      <c r="Q969" s="692"/>
      <c r="R969" s="692"/>
      <c r="S969" s="692"/>
      <c r="T969" s="692"/>
    </row>
    <row r="970" ht="15.75" customHeight="1">
      <c r="A970" s="485"/>
      <c r="B970" s="486"/>
      <c r="C970" s="486"/>
      <c r="D970" s="486"/>
      <c r="E970" s="555"/>
      <c r="F970" s="261"/>
      <c r="G970" s="38"/>
      <c r="H970" s="692"/>
      <c r="I970" s="692"/>
      <c r="J970" s="692"/>
      <c r="K970" s="692"/>
      <c r="L970" s="692"/>
      <c r="M970" s="692"/>
      <c r="N970" s="692"/>
      <c r="O970" s="692"/>
      <c r="P970" s="692"/>
      <c r="Q970" s="692"/>
      <c r="R970" s="692"/>
      <c r="S970" s="692"/>
      <c r="T970" s="692"/>
    </row>
    <row r="971" ht="15.75" customHeight="1">
      <c r="A971" s="485"/>
      <c r="B971" s="486"/>
      <c r="C971" s="486"/>
      <c r="D971" s="486"/>
      <c r="E971" s="555"/>
      <c r="F971" s="261"/>
      <c r="G971" s="38"/>
      <c r="H971" s="692"/>
      <c r="I971" s="692"/>
      <c r="J971" s="692"/>
      <c r="K971" s="692"/>
      <c r="L971" s="692"/>
      <c r="M971" s="692"/>
      <c r="N971" s="692"/>
      <c r="O971" s="692"/>
      <c r="P971" s="692"/>
      <c r="Q971" s="692"/>
      <c r="R971" s="692"/>
      <c r="S971" s="692"/>
      <c r="T971" s="692"/>
    </row>
    <row r="972" ht="15.75" customHeight="1">
      <c r="A972" s="485"/>
      <c r="B972" s="486"/>
      <c r="C972" s="486"/>
      <c r="D972" s="486"/>
      <c r="E972" s="555"/>
      <c r="F972" s="261"/>
      <c r="G972" s="38"/>
      <c r="H972" s="692"/>
      <c r="I972" s="692"/>
      <c r="J972" s="692"/>
      <c r="K972" s="692"/>
      <c r="L972" s="692"/>
      <c r="M972" s="692"/>
      <c r="N972" s="692"/>
      <c r="O972" s="692"/>
      <c r="P972" s="692"/>
      <c r="Q972" s="692"/>
      <c r="R972" s="692"/>
      <c r="S972" s="692"/>
      <c r="T972" s="692"/>
    </row>
    <row r="973" ht="15.75" customHeight="1">
      <c r="A973" s="485"/>
      <c r="B973" s="486"/>
      <c r="C973" s="486"/>
      <c r="D973" s="486"/>
      <c r="E973" s="555"/>
      <c r="F973" s="261"/>
      <c r="G973" s="38"/>
      <c r="H973" s="692"/>
      <c r="I973" s="692"/>
      <c r="J973" s="692"/>
      <c r="K973" s="692"/>
      <c r="L973" s="692"/>
      <c r="M973" s="692"/>
      <c r="N973" s="692"/>
      <c r="O973" s="692"/>
      <c r="P973" s="692"/>
      <c r="Q973" s="692"/>
      <c r="R973" s="692"/>
      <c r="S973" s="692"/>
      <c r="T973" s="692"/>
    </row>
    <row r="974" ht="15.75" customHeight="1">
      <c r="A974" s="485"/>
      <c r="B974" s="486"/>
      <c r="C974" s="486"/>
      <c r="D974" s="486"/>
      <c r="E974" s="555"/>
      <c r="F974" s="261"/>
      <c r="G974" s="38"/>
      <c r="H974" s="692"/>
      <c r="I974" s="692"/>
      <c r="J974" s="692"/>
      <c r="K974" s="692"/>
      <c r="L974" s="692"/>
      <c r="M974" s="692"/>
      <c r="N974" s="692"/>
      <c r="O974" s="692"/>
      <c r="P974" s="692"/>
      <c r="Q974" s="692"/>
      <c r="R974" s="692"/>
      <c r="S974" s="692"/>
      <c r="T974" s="692"/>
    </row>
    <row r="975" ht="15.75" customHeight="1">
      <c r="A975" s="485"/>
      <c r="B975" s="486"/>
      <c r="C975" s="486"/>
      <c r="D975" s="486"/>
      <c r="E975" s="555"/>
      <c r="F975" s="261"/>
      <c r="G975" s="38"/>
      <c r="H975" s="692"/>
      <c r="I975" s="692"/>
      <c r="J975" s="692"/>
      <c r="K975" s="692"/>
      <c r="L975" s="692"/>
      <c r="M975" s="692"/>
      <c r="N975" s="692"/>
      <c r="O975" s="692"/>
      <c r="P975" s="692"/>
      <c r="Q975" s="692"/>
      <c r="R975" s="692"/>
      <c r="S975" s="692"/>
      <c r="T975" s="692"/>
    </row>
    <row r="976" ht="15.75" customHeight="1">
      <c r="A976" s="485"/>
      <c r="B976" s="486"/>
      <c r="C976" s="486"/>
      <c r="D976" s="486"/>
      <c r="E976" s="555"/>
      <c r="F976" s="261"/>
      <c r="G976" s="38"/>
      <c r="H976" s="692"/>
      <c r="I976" s="692"/>
      <c r="J976" s="692"/>
      <c r="K976" s="692"/>
      <c r="L976" s="692"/>
      <c r="M976" s="692"/>
      <c r="N976" s="692"/>
      <c r="O976" s="692"/>
      <c r="P976" s="692"/>
      <c r="Q976" s="692"/>
      <c r="R976" s="692"/>
      <c r="S976" s="692"/>
      <c r="T976" s="692"/>
    </row>
    <row r="977" ht="15.75" customHeight="1">
      <c r="A977" s="485"/>
      <c r="B977" s="486"/>
      <c r="C977" s="486"/>
      <c r="D977" s="486"/>
      <c r="E977" s="555"/>
      <c r="F977" s="261"/>
      <c r="G977" s="38"/>
      <c r="H977" s="692"/>
      <c r="I977" s="692"/>
      <c r="J977" s="692"/>
      <c r="K977" s="692"/>
      <c r="L977" s="692"/>
      <c r="M977" s="692"/>
      <c r="N977" s="692"/>
      <c r="O977" s="692"/>
      <c r="P977" s="692"/>
      <c r="Q977" s="692"/>
      <c r="R977" s="692"/>
      <c r="S977" s="692"/>
      <c r="T977" s="692"/>
    </row>
    <row r="978" ht="15.75" customHeight="1">
      <c r="A978" s="485"/>
      <c r="B978" s="486"/>
      <c r="C978" s="486"/>
      <c r="D978" s="486"/>
      <c r="E978" s="555"/>
      <c r="F978" s="261"/>
      <c r="G978" s="38"/>
      <c r="H978" s="692"/>
      <c r="I978" s="692"/>
      <c r="J978" s="692"/>
      <c r="K978" s="692"/>
      <c r="L978" s="692"/>
      <c r="M978" s="692"/>
      <c r="N978" s="692"/>
      <c r="O978" s="692"/>
      <c r="P978" s="692"/>
      <c r="Q978" s="692"/>
      <c r="R978" s="692"/>
      <c r="S978" s="692"/>
      <c r="T978" s="692"/>
    </row>
    <row r="979" ht="15.75" customHeight="1">
      <c r="A979" s="485"/>
      <c r="B979" s="486"/>
      <c r="C979" s="486"/>
      <c r="D979" s="486"/>
      <c r="E979" s="555"/>
      <c r="F979" s="261"/>
      <c r="G979" s="38"/>
      <c r="H979" s="692"/>
      <c r="I979" s="692"/>
      <c r="J979" s="692"/>
      <c r="K979" s="692"/>
      <c r="L979" s="692"/>
      <c r="M979" s="692"/>
      <c r="N979" s="692"/>
      <c r="O979" s="692"/>
      <c r="P979" s="692"/>
      <c r="Q979" s="692"/>
      <c r="R979" s="692"/>
      <c r="S979" s="692"/>
      <c r="T979" s="692"/>
    </row>
    <row r="980" ht="15.75" customHeight="1">
      <c r="A980" s="485"/>
      <c r="B980" s="486"/>
      <c r="C980" s="486"/>
      <c r="D980" s="486"/>
      <c r="E980" s="555"/>
      <c r="F980" s="261"/>
      <c r="G980" s="38"/>
      <c r="H980" s="692"/>
      <c r="I980" s="692"/>
      <c r="J980" s="692"/>
      <c r="K980" s="692"/>
      <c r="L980" s="692"/>
      <c r="M980" s="692"/>
      <c r="N980" s="692"/>
      <c r="O980" s="692"/>
      <c r="P980" s="692"/>
      <c r="Q980" s="692"/>
      <c r="R980" s="692"/>
      <c r="S980" s="692"/>
      <c r="T980" s="692"/>
    </row>
    <row r="981" ht="15.75" customHeight="1">
      <c r="A981" s="485"/>
      <c r="B981" s="486"/>
      <c r="C981" s="486"/>
      <c r="D981" s="486"/>
      <c r="E981" s="555"/>
      <c r="F981" s="261"/>
      <c r="G981" s="38"/>
      <c r="H981" s="692"/>
      <c r="I981" s="692"/>
      <c r="J981" s="692"/>
      <c r="K981" s="692"/>
      <c r="L981" s="692"/>
      <c r="M981" s="692"/>
      <c r="N981" s="692"/>
      <c r="O981" s="692"/>
      <c r="P981" s="692"/>
      <c r="Q981" s="692"/>
      <c r="R981" s="692"/>
      <c r="S981" s="692"/>
      <c r="T981" s="692"/>
    </row>
    <row r="982" ht="15.75" customHeight="1">
      <c r="A982" s="485"/>
      <c r="B982" s="486"/>
      <c r="C982" s="486"/>
      <c r="D982" s="486"/>
      <c r="E982" s="555"/>
      <c r="F982" s="261"/>
      <c r="G982" s="38"/>
      <c r="H982" s="692"/>
      <c r="I982" s="692"/>
      <c r="J982" s="692"/>
      <c r="K982" s="692"/>
      <c r="L982" s="692"/>
      <c r="M982" s="692"/>
      <c r="N982" s="692"/>
      <c r="O982" s="692"/>
      <c r="P982" s="692"/>
      <c r="Q982" s="692"/>
      <c r="R982" s="692"/>
      <c r="S982" s="692"/>
      <c r="T982" s="692"/>
    </row>
    <row r="983" ht="15.75" customHeight="1">
      <c r="A983" s="485"/>
      <c r="B983" s="486"/>
      <c r="C983" s="486"/>
      <c r="D983" s="486"/>
      <c r="E983" s="555"/>
      <c r="F983" s="261"/>
      <c r="G983" s="38"/>
      <c r="H983" s="692"/>
      <c r="I983" s="692"/>
      <c r="J983" s="692"/>
      <c r="K983" s="692"/>
      <c r="L983" s="692"/>
      <c r="M983" s="692"/>
      <c r="N983" s="692"/>
      <c r="O983" s="692"/>
      <c r="P983" s="692"/>
      <c r="Q983" s="692"/>
      <c r="R983" s="692"/>
      <c r="S983" s="692"/>
      <c r="T983" s="692"/>
    </row>
    <row r="984" ht="15.75" customHeight="1">
      <c r="A984" s="485"/>
      <c r="B984" s="486"/>
      <c r="C984" s="486"/>
      <c r="D984" s="486"/>
      <c r="E984" s="555"/>
      <c r="F984" s="261"/>
      <c r="G984" s="38"/>
      <c r="H984" s="692"/>
      <c r="I984" s="692"/>
      <c r="J984" s="692"/>
      <c r="K984" s="692"/>
      <c r="L984" s="692"/>
      <c r="M984" s="692"/>
      <c r="N984" s="692"/>
      <c r="O984" s="692"/>
      <c r="P984" s="692"/>
      <c r="Q984" s="692"/>
      <c r="R984" s="692"/>
      <c r="S984" s="692"/>
      <c r="T984" s="692"/>
    </row>
    <row r="985" ht="15.75" customHeight="1">
      <c r="A985" s="485"/>
      <c r="B985" s="486"/>
      <c r="C985" s="486"/>
      <c r="D985" s="486"/>
      <c r="E985" s="555"/>
      <c r="F985" s="261"/>
      <c r="G985" s="38"/>
      <c r="H985" s="692"/>
      <c r="I985" s="692"/>
      <c r="J985" s="692"/>
      <c r="K985" s="692"/>
      <c r="L985" s="692"/>
      <c r="M985" s="692"/>
      <c r="N985" s="692"/>
      <c r="O985" s="692"/>
      <c r="P985" s="692"/>
      <c r="Q985" s="692"/>
      <c r="R985" s="692"/>
      <c r="S985" s="692"/>
      <c r="T985" s="692"/>
    </row>
    <row r="986" ht="15.75" customHeight="1">
      <c r="A986" s="485"/>
      <c r="B986" s="486"/>
      <c r="C986" s="486"/>
      <c r="D986" s="486"/>
      <c r="E986" s="555"/>
      <c r="F986" s="261"/>
      <c r="G986" s="38"/>
      <c r="H986" s="692"/>
      <c r="I986" s="692"/>
      <c r="J986" s="692"/>
      <c r="K986" s="692"/>
      <c r="L986" s="692"/>
      <c r="M986" s="692"/>
      <c r="N986" s="692"/>
      <c r="O986" s="692"/>
      <c r="P986" s="692"/>
      <c r="Q986" s="692"/>
      <c r="R986" s="692"/>
      <c r="S986" s="692"/>
      <c r="T986" s="692"/>
    </row>
    <row r="987" ht="15.75" customHeight="1">
      <c r="A987" s="485"/>
      <c r="B987" s="486"/>
      <c r="C987" s="486"/>
      <c r="D987" s="486"/>
      <c r="E987" s="555"/>
      <c r="F987" s="261"/>
      <c r="G987" s="38"/>
      <c r="H987" s="692"/>
      <c r="I987" s="692"/>
      <c r="J987" s="692"/>
      <c r="K987" s="692"/>
      <c r="L987" s="692"/>
      <c r="M987" s="692"/>
      <c r="N987" s="692"/>
      <c r="O987" s="692"/>
      <c r="P987" s="692"/>
      <c r="Q987" s="692"/>
      <c r="R987" s="692"/>
      <c r="S987" s="692"/>
      <c r="T987" s="692"/>
    </row>
    <row r="988" ht="15.75" customHeight="1">
      <c r="A988" s="485"/>
      <c r="B988" s="486"/>
      <c r="C988" s="486"/>
      <c r="D988" s="486"/>
      <c r="E988" s="555"/>
      <c r="F988" s="261"/>
      <c r="G988" s="38"/>
      <c r="H988" s="692"/>
      <c r="I988" s="692"/>
      <c r="J988" s="692"/>
      <c r="K988" s="692"/>
      <c r="L988" s="692"/>
      <c r="M988" s="692"/>
      <c r="N988" s="692"/>
      <c r="O988" s="692"/>
      <c r="P988" s="692"/>
      <c r="Q988" s="692"/>
      <c r="R988" s="692"/>
      <c r="S988" s="692"/>
      <c r="T988" s="692"/>
    </row>
    <row r="989" ht="15.75" customHeight="1">
      <c r="A989" s="485"/>
      <c r="B989" s="486"/>
      <c r="C989" s="486"/>
      <c r="D989" s="486"/>
      <c r="E989" s="555"/>
      <c r="F989" s="261"/>
      <c r="G989" s="38"/>
      <c r="H989" s="692"/>
      <c r="I989" s="692"/>
      <c r="J989" s="692"/>
      <c r="K989" s="692"/>
      <c r="L989" s="692"/>
      <c r="M989" s="692"/>
      <c r="N989" s="692"/>
      <c r="O989" s="692"/>
      <c r="P989" s="692"/>
      <c r="Q989" s="692"/>
      <c r="R989" s="692"/>
      <c r="S989" s="692"/>
      <c r="T989" s="692"/>
    </row>
    <row r="990" ht="15.75" customHeight="1">
      <c r="A990" s="485"/>
      <c r="B990" s="486"/>
      <c r="C990" s="486"/>
      <c r="D990" s="486"/>
      <c r="E990" s="555"/>
      <c r="F990" s="261"/>
      <c r="G990" s="38"/>
      <c r="H990" s="692"/>
      <c r="I990" s="692"/>
      <c r="J990" s="692"/>
      <c r="K990" s="692"/>
      <c r="L990" s="692"/>
      <c r="M990" s="692"/>
      <c r="N990" s="692"/>
      <c r="O990" s="692"/>
      <c r="P990" s="692"/>
      <c r="Q990" s="692"/>
      <c r="R990" s="692"/>
      <c r="S990" s="692"/>
      <c r="T990" s="692"/>
    </row>
    <row r="991" ht="15.75" customHeight="1">
      <c r="A991" s="485"/>
      <c r="B991" s="486"/>
      <c r="C991" s="486"/>
      <c r="D991" s="486"/>
      <c r="E991" s="555"/>
      <c r="F991" s="261"/>
      <c r="G991" s="38"/>
      <c r="H991" s="692"/>
      <c r="I991" s="692"/>
      <c r="J991" s="692"/>
      <c r="K991" s="692"/>
      <c r="L991" s="692"/>
      <c r="M991" s="692"/>
      <c r="N991" s="692"/>
      <c r="O991" s="692"/>
      <c r="P991" s="692"/>
      <c r="Q991" s="692"/>
      <c r="R991" s="692"/>
      <c r="S991" s="692"/>
      <c r="T991" s="692"/>
    </row>
    <row r="992" ht="15.75" customHeight="1">
      <c r="A992" s="485"/>
      <c r="B992" s="486"/>
      <c r="C992" s="486"/>
      <c r="D992" s="486"/>
      <c r="E992" s="555"/>
      <c r="F992" s="261"/>
      <c r="G992" s="38"/>
      <c r="H992" s="692"/>
      <c r="I992" s="692"/>
      <c r="J992" s="692"/>
      <c r="K992" s="692"/>
      <c r="L992" s="692"/>
      <c r="M992" s="692"/>
      <c r="N992" s="692"/>
      <c r="O992" s="692"/>
      <c r="P992" s="692"/>
      <c r="Q992" s="692"/>
      <c r="R992" s="692"/>
      <c r="S992" s="692"/>
      <c r="T992" s="692"/>
    </row>
    <row r="993" ht="15.75" customHeight="1">
      <c r="A993" s="485"/>
      <c r="B993" s="486"/>
      <c r="C993" s="486"/>
      <c r="D993" s="486"/>
      <c r="E993" s="555"/>
      <c r="F993" s="261"/>
      <c r="G993" s="38"/>
      <c r="H993" s="692"/>
      <c r="I993" s="692"/>
      <c r="J993" s="692"/>
      <c r="K993" s="692"/>
      <c r="L993" s="692"/>
      <c r="M993" s="692"/>
      <c r="N993" s="692"/>
      <c r="O993" s="692"/>
      <c r="P993" s="692"/>
      <c r="Q993" s="692"/>
      <c r="R993" s="692"/>
      <c r="S993" s="692"/>
      <c r="T993" s="692"/>
    </row>
    <row r="994" ht="15.75" customHeight="1">
      <c r="A994" s="485"/>
      <c r="B994" s="486"/>
      <c r="C994" s="486"/>
      <c r="D994" s="486"/>
      <c r="E994" s="555"/>
      <c r="F994" s="261"/>
      <c r="G994" s="38"/>
      <c r="H994" s="692"/>
      <c r="I994" s="692"/>
      <c r="J994" s="692"/>
      <c r="K994" s="692"/>
      <c r="L994" s="692"/>
      <c r="M994" s="692"/>
      <c r="N994" s="692"/>
      <c r="O994" s="692"/>
      <c r="P994" s="692"/>
      <c r="Q994" s="692"/>
      <c r="R994" s="692"/>
      <c r="S994" s="692"/>
      <c r="T994" s="692"/>
    </row>
    <row r="995" ht="15.75" customHeight="1">
      <c r="A995" s="485"/>
      <c r="B995" s="486"/>
      <c r="C995" s="486"/>
      <c r="D995" s="486"/>
      <c r="E995" s="555"/>
      <c r="F995" s="261"/>
      <c r="G995" s="38"/>
      <c r="H995" s="692"/>
      <c r="I995" s="692"/>
      <c r="J995" s="692"/>
      <c r="K995" s="692"/>
      <c r="L995" s="692"/>
      <c r="M995" s="692"/>
      <c r="N995" s="692"/>
      <c r="O995" s="692"/>
      <c r="P995" s="692"/>
      <c r="Q995" s="692"/>
      <c r="R995" s="692"/>
      <c r="S995" s="692"/>
      <c r="T995" s="692"/>
    </row>
    <row r="996" ht="15.75" customHeight="1">
      <c r="A996" s="485"/>
      <c r="B996" s="486"/>
      <c r="C996" s="486"/>
      <c r="D996" s="486"/>
      <c r="E996" s="555"/>
      <c r="F996" s="261"/>
      <c r="G996" s="38"/>
      <c r="H996" s="692"/>
      <c r="I996" s="692"/>
      <c r="J996" s="692"/>
      <c r="K996" s="692"/>
      <c r="L996" s="692"/>
      <c r="M996" s="692"/>
      <c r="N996" s="692"/>
      <c r="O996" s="692"/>
      <c r="P996" s="692"/>
      <c r="Q996" s="692"/>
      <c r="R996" s="692"/>
      <c r="S996" s="692"/>
      <c r="T996" s="692"/>
    </row>
    <row r="997" ht="15.75" customHeight="1">
      <c r="A997" s="485"/>
      <c r="B997" s="486"/>
      <c r="C997" s="486"/>
      <c r="D997" s="486"/>
      <c r="E997" s="555"/>
      <c r="F997" s="261"/>
      <c r="G997" s="38"/>
      <c r="H997" s="692"/>
      <c r="I997" s="692"/>
      <c r="J997" s="692"/>
      <c r="K997" s="692"/>
      <c r="L997" s="692"/>
      <c r="M997" s="692"/>
      <c r="N997" s="692"/>
      <c r="O997" s="692"/>
      <c r="P997" s="692"/>
      <c r="Q997" s="692"/>
      <c r="R997" s="692"/>
      <c r="S997" s="692"/>
      <c r="T997" s="692"/>
    </row>
    <row r="998" ht="15.75" customHeight="1">
      <c r="A998" s="485"/>
      <c r="B998" s="486"/>
      <c r="C998" s="486"/>
      <c r="D998" s="486"/>
      <c r="E998" s="555"/>
      <c r="F998" s="261"/>
      <c r="G998" s="38"/>
      <c r="H998" s="692"/>
      <c r="I998" s="692"/>
      <c r="J998" s="692"/>
      <c r="K998" s="692"/>
      <c r="L998" s="692"/>
      <c r="M998" s="692"/>
      <c r="N998" s="692"/>
      <c r="O998" s="692"/>
      <c r="P998" s="692"/>
      <c r="Q998" s="692"/>
      <c r="R998" s="692"/>
      <c r="S998" s="692"/>
      <c r="T998" s="692"/>
    </row>
    <row r="999" ht="15.75" customHeight="1">
      <c r="A999" s="485"/>
      <c r="B999" s="486"/>
      <c r="C999" s="486"/>
      <c r="D999" s="486"/>
      <c r="E999" s="555"/>
      <c r="F999" s="261"/>
      <c r="G999" s="38"/>
      <c r="H999" s="692"/>
      <c r="I999" s="692"/>
      <c r="J999" s="692"/>
      <c r="K999" s="692"/>
      <c r="L999" s="692"/>
      <c r="M999" s="692"/>
      <c r="N999" s="692"/>
      <c r="O999" s="692"/>
      <c r="P999" s="692"/>
      <c r="Q999" s="692"/>
      <c r="R999" s="692"/>
      <c r="S999" s="692"/>
      <c r="T999" s="692"/>
    </row>
    <row r="1000" ht="15.75" customHeight="1">
      <c r="A1000" s="485"/>
      <c r="B1000" s="486"/>
      <c r="C1000" s="486"/>
      <c r="D1000" s="486"/>
      <c r="E1000" s="555"/>
      <c r="F1000" s="261"/>
      <c r="G1000" s="38"/>
      <c r="H1000" s="692"/>
      <c r="I1000" s="692"/>
      <c r="J1000" s="692"/>
      <c r="K1000" s="692"/>
      <c r="L1000" s="692"/>
      <c r="M1000" s="692"/>
      <c r="N1000" s="692"/>
      <c r="O1000" s="692"/>
      <c r="P1000" s="692"/>
      <c r="Q1000" s="692"/>
      <c r="R1000" s="692"/>
      <c r="S1000" s="692"/>
      <c r="T1000" s="692"/>
    </row>
    <row r="1001" ht="15.75" customHeight="1">
      <c r="A1001" s="485"/>
      <c r="B1001" s="486"/>
      <c r="C1001" s="486"/>
      <c r="D1001" s="486"/>
      <c r="E1001" s="555"/>
      <c r="F1001" s="261"/>
      <c r="G1001" s="38"/>
      <c r="H1001" s="692"/>
      <c r="I1001" s="692"/>
      <c r="J1001" s="692"/>
      <c r="K1001" s="692"/>
      <c r="L1001" s="692"/>
      <c r="M1001" s="692"/>
      <c r="N1001" s="692"/>
      <c r="O1001" s="692"/>
      <c r="P1001" s="692"/>
      <c r="Q1001" s="692"/>
      <c r="R1001" s="692"/>
      <c r="S1001" s="692"/>
      <c r="T1001" s="692"/>
    </row>
    <row r="1002" ht="15.75" customHeight="1">
      <c r="A1002" s="485"/>
      <c r="B1002" s="486"/>
      <c r="C1002" s="486"/>
      <c r="D1002" s="486"/>
      <c r="E1002" s="555"/>
      <c r="F1002" s="261"/>
      <c r="G1002" s="38"/>
      <c r="H1002" s="692"/>
      <c r="I1002" s="692"/>
      <c r="J1002" s="692"/>
      <c r="K1002" s="692"/>
      <c r="L1002" s="692"/>
      <c r="M1002" s="692"/>
      <c r="N1002" s="692"/>
      <c r="O1002" s="692"/>
      <c r="P1002" s="692"/>
      <c r="Q1002" s="692"/>
      <c r="R1002" s="692"/>
      <c r="S1002" s="692"/>
      <c r="T1002" s="692"/>
    </row>
    <row r="1003" ht="15.75" customHeight="1">
      <c r="A1003" s="485"/>
      <c r="B1003" s="486"/>
      <c r="C1003" s="486"/>
      <c r="D1003" s="486"/>
      <c r="E1003" s="555"/>
      <c r="F1003" s="261"/>
      <c r="G1003" s="38"/>
      <c r="H1003" s="692"/>
      <c r="I1003" s="692"/>
      <c r="J1003" s="692"/>
      <c r="K1003" s="692"/>
      <c r="L1003" s="692"/>
      <c r="M1003" s="692"/>
      <c r="N1003" s="692"/>
      <c r="O1003" s="692"/>
      <c r="P1003" s="692"/>
      <c r="Q1003" s="692"/>
      <c r="R1003" s="692"/>
      <c r="S1003" s="692"/>
      <c r="T1003" s="692"/>
    </row>
    <row r="1004" ht="15.75" customHeight="1">
      <c r="A1004" s="485"/>
      <c r="B1004" s="486"/>
      <c r="C1004" s="486"/>
      <c r="D1004" s="486"/>
      <c r="E1004" s="555"/>
      <c r="F1004" s="261"/>
      <c r="G1004" s="38"/>
      <c r="H1004" s="692"/>
      <c r="I1004" s="692"/>
      <c r="J1004" s="692"/>
      <c r="K1004" s="692"/>
      <c r="L1004" s="692"/>
      <c r="M1004" s="692"/>
      <c r="N1004" s="692"/>
      <c r="O1004" s="692"/>
      <c r="P1004" s="692"/>
      <c r="Q1004" s="692"/>
      <c r="R1004" s="692"/>
      <c r="S1004" s="692"/>
      <c r="T1004" s="692"/>
    </row>
    <row r="1005" ht="15.75" customHeight="1">
      <c r="A1005" s="485"/>
      <c r="B1005" s="486"/>
      <c r="C1005" s="486"/>
      <c r="D1005" s="486"/>
      <c r="E1005" s="555"/>
      <c r="F1005" s="261"/>
      <c r="G1005" s="38"/>
      <c r="H1005" s="692"/>
      <c r="I1005" s="692"/>
      <c r="J1005" s="692"/>
      <c r="K1005" s="692"/>
      <c r="L1005" s="692"/>
      <c r="M1005" s="692"/>
      <c r="N1005" s="692"/>
      <c r="O1005" s="692"/>
      <c r="P1005" s="692"/>
      <c r="Q1005" s="692"/>
      <c r="R1005" s="692"/>
      <c r="S1005" s="692"/>
      <c r="T1005" s="692"/>
    </row>
    <row r="1006" ht="15.75" customHeight="1">
      <c r="A1006" s="485"/>
      <c r="B1006" s="486"/>
      <c r="C1006" s="486"/>
      <c r="D1006" s="486"/>
      <c r="E1006" s="555"/>
      <c r="F1006" s="261"/>
      <c r="G1006" s="38"/>
      <c r="H1006" s="692"/>
      <c r="I1006" s="692"/>
      <c r="J1006" s="692"/>
      <c r="K1006" s="692"/>
      <c r="L1006" s="692"/>
      <c r="M1006" s="692"/>
      <c r="N1006" s="692"/>
      <c r="O1006" s="692"/>
      <c r="P1006" s="692"/>
      <c r="Q1006" s="692"/>
      <c r="R1006" s="692"/>
      <c r="S1006" s="692"/>
      <c r="T1006" s="692"/>
    </row>
    <row r="1007" ht="15.75" customHeight="1">
      <c r="A1007" s="485"/>
      <c r="B1007" s="486"/>
      <c r="C1007" s="486"/>
      <c r="D1007" s="486"/>
      <c r="E1007" s="555"/>
      <c r="F1007" s="261"/>
      <c r="G1007" s="38"/>
      <c r="H1007" s="692"/>
      <c r="I1007" s="692"/>
      <c r="J1007" s="692"/>
      <c r="K1007" s="692"/>
      <c r="L1007" s="692"/>
      <c r="M1007" s="692"/>
      <c r="N1007" s="692"/>
      <c r="O1007" s="692"/>
      <c r="P1007" s="692"/>
      <c r="Q1007" s="692"/>
      <c r="R1007" s="692"/>
      <c r="S1007" s="692"/>
      <c r="T1007" s="692"/>
    </row>
    <row r="1008" ht="15.75" customHeight="1">
      <c r="A1008" s="485"/>
      <c r="B1008" s="486"/>
      <c r="C1008" s="486"/>
      <c r="D1008" s="486"/>
      <c r="E1008" s="555"/>
      <c r="F1008" s="261"/>
      <c r="G1008" s="38"/>
      <c r="H1008" s="692"/>
      <c r="I1008" s="692"/>
      <c r="J1008" s="692"/>
      <c r="K1008" s="692"/>
      <c r="L1008" s="692"/>
      <c r="M1008" s="692"/>
      <c r="N1008" s="692"/>
      <c r="O1008" s="692"/>
      <c r="P1008" s="692"/>
      <c r="Q1008" s="692"/>
      <c r="R1008" s="692"/>
      <c r="S1008" s="692"/>
      <c r="T1008" s="692"/>
    </row>
    <row r="1009" ht="15.75" customHeight="1">
      <c r="A1009" s="485"/>
      <c r="B1009" s="486"/>
      <c r="C1009" s="486"/>
      <c r="D1009" s="486"/>
      <c r="E1009" s="555"/>
      <c r="F1009" s="261"/>
      <c r="G1009" s="38"/>
      <c r="H1009" s="692"/>
      <c r="I1009" s="692"/>
      <c r="J1009" s="692"/>
      <c r="K1009" s="692"/>
      <c r="L1009" s="692"/>
      <c r="M1009" s="692"/>
      <c r="N1009" s="692"/>
      <c r="O1009" s="692"/>
      <c r="P1009" s="692"/>
      <c r="Q1009" s="692"/>
      <c r="R1009" s="692"/>
      <c r="S1009" s="692"/>
      <c r="T1009" s="692"/>
    </row>
    <row r="1010" ht="15.75" customHeight="1">
      <c r="A1010" s="485"/>
      <c r="B1010" s="486"/>
      <c r="C1010" s="486"/>
      <c r="D1010" s="486"/>
      <c r="E1010" s="555"/>
      <c r="F1010" s="261"/>
      <c r="G1010" s="38"/>
      <c r="H1010" s="692"/>
      <c r="I1010" s="692"/>
      <c r="J1010" s="692"/>
      <c r="K1010" s="692"/>
      <c r="L1010" s="692"/>
      <c r="M1010" s="692"/>
      <c r="N1010" s="692"/>
      <c r="O1010" s="692"/>
      <c r="P1010" s="692"/>
      <c r="Q1010" s="692"/>
      <c r="R1010" s="692"/>
      <c r="S1010" s="692"/>
      <c r="T1010" s="692"/>
    </row>
    <row r="1011" ht="15.75" customHeight="1">
      <c r="A1011" s="492"/>
      <c r="B1011" s="494"/>
      <c r="C1011" s="494"/>
      <c r="D1011" s="494"/>
      <c r="E1011" s="564"/>
      <c r="F1011" s="322"/>
      <c r="G1011" s="38"/>
      <c r="H1011" s="737"/>
      <c r="I1011" s="737"/>
      <c r="J1011" s="737"/>
      <c r="K1011" s="737"/>
      <c r="L1011" s="737"/>
      <c r="M1011" s="737"/>
      <c r="N1011" s="737"/>
      <c r="O1011" s="737"/>
      <c r="P1011" s="737"/>
      <c r="Q1011" s="737"/>
      <c r="R1011" s="737"/>
      <c r="S1011" s="737"/>
      <c r="T1011" s="737"/>
    </row>
    <row r="1012" ht="15.75" customHeight="1">
      <c r="A1012" s="492"/>
      <c r="B1012" s="494"/>
      <c r="C1012" s="494"/>
      <c r="D1012" s="494"/>
      <c r="E1012" s="564"/>
      <c r="F1012" s="322"/>
      <c r="G1012" s="38"/>
      <c r="H1012" s="737"/>
      <c r="I1012" s="737"/>
      <c r="J1012" s="737"/>
      <c r="K1012" s="737"/>
      <c r="L1012" s="737"/>
      <c r="M1012" s="737"/>
      <c r="N1012" s="737"/>
      <c r="O1012" s="737"/>
      <c r="P1012" s="737"/>
      <c r="Q1012" s="737"/>
      <c r="R1012" s="737"/>
      <c r="S1012" s="737"/>
      <c r="T1012" s="737"/>
    </row>
    <row r="1013" ht="15.75" customHeight="1">
      <c r="A1013" s="492"/>
      <c r="B1013" s="494"/>
      <c r="C1013" s="494"/>
      <c r="D1013" s="494"/>
      <c r="E1013" s="564"/>
      <c r="F1013" s="322"/>
      <c r="G1013" s="38"/>
      <c r="H1013" s="737"/>
      <c r="I1013" s="737"/>
      <c r="J1013" s="737"/>
      <c r="K1013" s="737"/>
      <c r="L1013" s="737"/>
      <c r="M1013" s="737"/>
      <c r="N1013" s="737"/>
      <c r="O1013" s="737"/>
      <c r="P1013" s="737"/>
      <c r="Q1013" s="737"/>
      <c r="R1013" s="737"/>
      <c r="S1013" s="737"/>
      <c r="T1013" s="737"/>
    </row>
    <row r="1014" ht="15.75" customHeight="1">
      <c r="A1014" s="492"/>
      <c r="B1014" s="494"/>
      <c r="C1014" s="494"/>
      <c r="D1014" s="494"/>
      <c r="E1014" s="564"/>
      <c r="F1014" s="322"/>
      <c r="G1014" s="38"/>
      <c r="H1014" s="737"/>
      <c r="I1014" s="737"/>
      <c r="J1014" s="737"/>
      <c r="K1014" s="737"/>
      <c r="L1014" s="737"/>
      <c r="M1014" s="737"/>
      <c r="N1014" s="737"/>
      <c r="O1014" s="737"/>
      <c r="P1014" s="737"/>
      <c r="Q1014" s="737"/>
      <c r="R1014" s="737"/>
      <c r="S1014" s="737"/>
      <c r="T1014" s="737"/>
    </row>
    <row r="1015" ht="15.75" customHeight="1">
      <c r="A1015" s="492"/>
      <c r="B1015" s="494"/>
      <c r="C1015" s="494"/>
      <c r="D1015" s="494"/>
      <c r="E1015" s="564"/>
      <c r="F1015" s="322"/>
      <c r="G1015" s="38"/>
      <c r="H1015" s="737"/>
      <c r="I1015" s="737"/>
      <c r="J1015" s="737"/>
      <c r="K1015" s="737"/>
      <c r="L1015" s="737"/>
      <c r="M1015" s="737"/>
      <c r="N1015" s="737"/>
      <c r="O1015" s="737"/>
      <c r="P1015" s="737"/>
      <c r="Q1015" s="737"/>
      <c r="R1015" s="737"/>
      <c r="S1015" s="737"/>
      <c r="T1015" s="737"/>
    </row>
    <row r="1016" ht="15.75" customHeight="1">
      <c r="A1016" s="492"/>
      <c r="B1016" s="494"/>
      <c r="C1016" s="494"/>
      <c r="D1016" s="494"/>
      <c r="E1016" s="564"/>
      <c r="F1016" s="322"/>
      <c r="G1016" s="38"/>
      <c r="H1016" s="737"/>
      <c r="I1016" s="737"/>
      <c r="J1016" s="737"/>
      <c r="K1016" s="737"/>
      <c r="L1016" s="737"/>
      <c r="M1016" s="737"/>
      <c r="N1016" s="737"/>
      <c r="O1016" s="737"/>
      <c r="P1016" s="737"/>
      <c r="Q1016" s="737"/>
      <c r="R1016" s="737"/>
      <c r="S1016" s="737"/>
      <c r="T1016" s="737"/>
    </row>
    <row r="1017" ht="15.75" customHeight="1">
      <c r="A1017" s="492"/>
      <c r="B1017" s="494"/>
      <c r="C1017" s="494"/>
      <c r="D1017" s="494"/>
      <c r="E1017" s="564"/>
      <c r="F1017" s="322"/>
      <c r="G1017" s="38"/>
      <c r="H1017" s="737"/>
      <c r="I1017" s="737"/>
      <c r="J1017" s="737"/>
      <c r="K1017" s="737"/>
      <c r="L1017" s="737"/>
      <c r="M1017" s="737"/>
      <c r="N1017" s="737"/>
      <c r="O1017" s="737"/>
      <c r="P1017" s="737"/>
      <c r="Q1017" s="737"/>
      <c r="R1017" s="737"/>
      <c r="S1017" s="737"/>
      <c r="T1017" s="737"/>
    </row>
    <row r="1018" ht="15.75" customHeight="1">
      <c r="A1018" s="492"/>
      <c r="B1018" s="494"/>
      <c r="C1018" s="494"/>
      <c r="D1018" s="494"/>
      <c r="E1018" s="564"/>
      <c r="F1018" s="322"/>
      <c r="G1018" s="38"/>
      <c r="H1018" s="737"/>
      <c r="I1018" s="737"/>
      <c r="J1018" s="737"/>
      <c r="K1018" s="737"/>
      <c r="L1018" s="737"/>
      <c r="M1018" s="737"/>
      <c r="N1018" s="737"/>
      <c r="O1018" s="737"/>
      <c r="P1018" s="737"/>
      <c r="Q1018" s="737"/>
      <c r="R1018" s="737"/>
      <c r="S1018" s="737"/>
      <c r="T1018" s="737"/>
    </row>
    <row r="1019" ht="15.75" customHeight="1">
      <c r="A1019" s="492"/>
      <c r="B1019" s="494"/>
      <c r="C1019" s="494"/>
      <c r="D1019" s="494"/>
      <c r="E1019" s="564"/>
      <c r="F1019" s="322"/>
      <c r="G1019" s="38"/>
      <c r="H1019" s="737"/>
      <c r="I1019" s="737"/>
      <c r="J1019" s="737"/>
      <c r="K1019" s="737"/>
      <c r="L1019" s="737"/>
      <c r="M1019" s="737"/>
      <c r="N1019" s="737"/>
      <c r="O1019" s="737"/>
      <c r="P1019" s="737"/>
      <c r="Q1019" s="737"/>
      <c r="R1019" s="737"/>
      <c r="S1019" s="737"/>
      <c r="T1019" s="737"/>
    </row>
    <row r="1020" ht="15.75" customHeight="1">
      <c r="A1020" s="492"/>
      <c r="B1020" s="494"/>
      <c r="C1020" s="494"/>
      <c r="D1020" s="494"/>
      <c r="E1020" s="564"/>
      <c r="F1020" s="322"/>
      <c r="G1020" s="38"/>
      <c r="H1020" s="737"/>
      <c r="I1020" s="737"/>
      <c r="J1020" s="737"/>
      <c r="K1020" s="737"/>
      <c r="L1020" s="737"/>
      <c r="M1020" s="737"/>
      <c r="N1020" s="737"/>
      <c r="O1020" s="737"/>
      <c r="P1020" s="737"/>
      <c r="Q1020" s="737"/>
      <c r="R1020" s="737"/>
      <c r="S1020" s="737"/>
      <c r="T1020" s="737"/>
    </row>
    <row r="1021" ht="15.75" customHeight="1">
      <c r="A1021" s="492"/>
      <c r="B1021" s="494"/>
      <c r="C1021" s="494"/>
      <c r="D1021" s="494"/>
      <c r="E1021" s="564"/>
      <c r="F1021" s="322"/>
      <c r="G1021" s="38"/>
      <c r="H1021" s="737"/>
      <c r="I1021" s="737"/>
      <c r="J1021" s="737"/>
      <c r="K1021" s="737"/>
      <c r="L1021" s="737"/>
      <c r="M1021" s="737"/>
      <c r="N1021" s="737"/>
      <c r="O1021" s="737"/>
      <c r="P1021" s="737"/>
      <c r="Q1021" s="737"/>
      <c r="R1021" s="737"/>
      <c r="S1021" s="737"/>
      <c r="T1021" s="737"/>
    </row>
  </sheetData>
  <mergeCells count="41">
    <mergeCell ref="F2:F3"/>
    <mergeCell ref="F6:F7"/>
    <mergeCell ref="F8:F9"/>
    <mergeCell ref="F10:F11"/>
    <mergeCell ref="F12:F14"/>
    <mergeCell ref="F21:F23"/>
    <mergeCell ref="F25:F26"/>
    <mergeCell ref="F28:F29"/>
    <mergeCell ref="F30:F31"/>
    <mergeCell ref="F33:F34"/>
    <mergeCell ref="F35:F36"/>
    <mergeCell ref="F38:F39"/>
    <mergeCell ref="F40:F43"/>
    <mergeCell ref="F44:F46"/>
    <mergeCell ref="F47:F48"/>
    <mergeCell ref="F50:F54"/>
    <mergeCell ref="F56:F59"/>
    <mergeCell ref="F60:F62"/>
    <mergeCell ref="F65:F67"/>
    <mergeCell ref="F69:F72"/>
    <mergeCell ref="F74:F75"/>
    <mergeCell ref="F76:F77"/>
    <mergeCell ref="F80:F81"/>
    <mergeCell ref="F82:F86"/>
    <mergeCell ref="F87:F89"/>
    <mergeCell ref="F95:F97"/>
    <mergeCell ref="F99:F100"/>
    <mergeCell ref="F101:F103"/>
    <mergeCell ref="F134:F136"/>
    <mergeCell ref="F138:F140"/>
    <mergeCell ref="F141:F142"/>
    <mergeCell ref="F144:F146"/>
    <mergeCell ref="F147:F148"/>
    <mergeCell ref="F149:F150"/>
    <mergeCell ref="F104:F106"/>
    <mergeCell ref="F107:F110"/>
    <mergeCell ref="F111:F114"/>
    <mergeCell ref="F115:F116"/>
    <mergeCell ref="F117:F121"/>
    <mergeCell ref="F126:F127"/>
    <mergeCell ref="F129:F131"/>
  </mergeCells>
  <printOptions/>
  <pageMargins bottom="0.75" footer="0.0" header="0.0" left="0.7" right="0.7" top="0.75"/>
  <pageSetup orientation="portrait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9.86"/>
    <col customWidth="1" min="3" max="3" width="39.86"/>
    <col customWidth="1" min="4" max="4" width="35.0"/>
    <col customWidth="1" min="5" max="5" width="24.71"/>
    <col customWidth="1" min="6" max="6" width="57.71"/>
  </cols>
  <sheetData>
    <row r="1">
      <c r="A1" s="703" t="s">
        <v>1</v>
      </c>
      <c r="B1" s="704" t="s">
        <v>2</v>
      </c>
      <c r="C1" s="704" t="s">
        <v>3</v>
      </c>
      <c r="D1" s="704" t="s">
        <v>4</v>
      </c>
      <c r="E1" s="705" t="s">
        <v>5</v>
      </c>
      <c r="F1" s="704" t="s">
        <v>6</v>
      </c>
    </row>
    <row r="2">
      <c r="A2" s="429">
        <v>45523.0</v>
      </c>
      <c r="B2" s="706" t="s">
        <v>8918</v>
      </c>
      <c r="C2" s="706" t="s">
        <v>7</v>
      </c>
      <c r="D2" s="706">
        <v>8865.0</v>
      </c>
      <c r="E2" s="707">
        <v>7168582.17</v>
      </c>
      <c r="F2" s="430" t="s">
        <v>8919</v>
      </c>
      <c r="G2" s="708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666"/>
      <c r="S2" s="666"/>
      <c r="T2" s="666"/>
      <c r="U2" s="666"/>
      <c r="V2" s="666"/>
      <c r="W2" s="666"/>
      <c r="X2" s="666"/>
      <c r="Y2" s="666"/>
      <c r="Z2" s="666"/>
    </row>
    <row r="3">
      <c r="A3" s="429">
        <v>45537.0</v>
      </c>
      <c r="B3" s="706" t="s">
        <v>8918</v>
      </c>
      <c r="C3" s="706" t="s">
        <v>7</v>
      </c>
      <c r="D3" s="706">
        <v>9390.0</v>
      </c>
      <c r="E3" s="707">
        <v>1445751.14</v>
      </c>
      <c r="F3" s="430" t="s">
        <v>8922</v>
      </c>
      <c r="G3" s="708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666"/>
      <c r="S3" s="666"/>
      <c r="T3" s="666"/>
      <c r="U3" s="666"/>
      <c r="V3" s="666"/>
      <c r="W3" s="666"/>
      <c r="X3" s="666"/>
      <c r="Y3" s="666"/>
      <c r="Z3" s="666"/>
    </row>
    <row r="4">
      <c r="A4" s="710">
        <v>45540.0</v>
      </c>
      <c r="B4" s="706" t="s">
        <v>8918</v>
      </c>
      <c r="C4" s="706" t="s">
        <v>7</v>
      </c>
      <c r="D4" s="430">
        <v>9591.0</v>
      </c>
      <c r="E4" s="497">
        <v>604908.84</v>
      </c>
      <c r="F4" s="430" t="s">
        <v>8926</v>
      </c>
      <c r="G4" s="708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666"/>
      <c r="S4" s="666"/>
      <c r="T4" s="666"/>
      <c r="U4" s="666"/>
      <c r="V4" s="666"/>
      <c r="W4" s="666"/>
      <c r="X4" s="666"/>
      <c r="Y4" s="666"/>
      <c r="Z4" s="666"/>
    </row>
    <row r="5">
      <c r="A5" s="686">
        <v>45555.0</v>
      </c>
      <c r="B5" s="206" t="s">
        <v>8918</v>
      </c>
      <c r="C5" s="206" t="s">
        <v>7</v>
      </c>
      <c r="D5" s="206">
        <v>10173.0</v>
      </c>
      <c r="E5" s="199">
        <v>1048568.95</v>
      </c>
      <c r="F5" s="206" t="s">
        <v>8927</v>
      </c>
    </row>
    <row r="6">
      <c r="A6" s="686">
        <v>45594.0</v>
      </c>
      <c r="B6" s="206" t="s">
        <v>8918</v>
      </c>
      <c r="C6" s="206" t="s">
        <v>7</v>
      </c>
      <c r="D6" s="206">
        <v>11467.0</v>
      </c>
      <c r="E6" s="199">
        <v>2109764.52</v>
      </c>
      <c r="F6" s="206" t="s">
        <v>8795</v>
      </c>
    </row>
    <row r="7">
      <c r="A7" s="686">
        <v>45604.0</v>
      </c>
      <c r="B7" s="206" t="s">
        <v>8918</v>
      </c>
      <c r="C7" s="206" t="s">
        <v>7</v>
      </c>
      <c r="D7" s="206">
        <v>11892.0</v>
      </c>
      <c r="E7" s="199">
        <v>952929.71</v>
      </c>
      <c r="F7" s="206" t="s">
        <v>8929</v>
      </c>
    </row>
    <row r="8">
      <c r="A8" s="686">
        <v>45617.0</v>
      </c>
      <c r="B8" s="206" t="s">
        <v>8918</v>
      </c>
      <c r="C8" s="206" t="s">
        <v>7</v>
      </c>
      <c r="D8" s="206">
        <v>12283.0</v>
      </c>
      <c r="E8" s="199">
        <v>2998636.75</v>
      </c>
      <c r="F8" s="206" t="s">
        <v>8930</v>
      </c>
    </row>
    <row r="9">
      <c r="A9" s="686">
        <v>45624.0</v>
      </c>
      <c r="B9" s="206" t="s">
        <v>8918</v>
      </c>
      <c r="C9" s="206" t="s">
        <v>7</v>
      </c>
      <c r="D9" s="206">
        <v>12499.0</v>
      </c>
      <c r="E9" s="199">
        <v>1068937.12</v>
      </c>
      <c r="F9" s="206" t="s">
        <v>8931</v>
      </c>
    </row>
    <row r="10">
      <c r="A10" s="686">
        <v>45630.0</v>
      </c>
      <c r="B10" s="206" t="s">
        <v>8918</v>
      </c>
      <c r="C10" s="206" t="s">
        <v>7</v>
      </c>
      <c r="D10" s="206">
        <v>12678.0</v>
      </c>
      <c r="E10" s="199">
        <v>2438383.53</v>
      </c>
      <c r="F10" s="206" t="s">
        <v>8932</v>
      </c>
    </row>
    <row r="11">
      <c r="A11" s="686">
        <v>45636.0</v>
      </c>
      <c r="B11" s="206" t="s">
        <v>8918</v>
      </c>
      <c r="C11" s="206" t="s">
        <v>7</v>
      </c>
      <c r="D11" s="206">
        <v>12863.0</v>
      </c>
      <c r="E11" s="199">
        <v>1309468.5</v>
      </c>
      <c r="F11" s="206" t="s">
        <v>8933</v>
      </c>
    </row>
    <row r="12">
      <c r="A12" s="711"/>
      <c r="B12" s="712" t="s">
        <v>8918</v>
      </c>
      <c r="C12" s="712" t="s">
        <v>7</v>
      </c>
      <c r="D12" s="220"/>
      <c r="E12" s="222"/>
      <c r="F12" s="220"/>
    </row>
    <row r="13">
      <c r="A13" s="711"/>
      <c r="B13" s="712" t="s">
        <v>8918</v>
      </c>
      <c r="C13" s="712" t="s">
        <v>7</v>
      </c>
      <c r="D13" s="220"/>
      <c r="E13" s="222"/>
      <c r="F13" s="220"/>
    </row>
    <row r="14">
      <c r="A14" s="711"/>
      <c r="B14" s="712" t="s">
        <v>8918</v>
      </c>
      <c r="C14" s="712" t="s">
        <v>7</v>
      </c>
      <c r="D14" s="220"/>
      <c r="E14" s="222"/>
      <c r="F14" s="220"/>
    </row>
    <row r="15">
      <c r="A15" s="711"/>
      <c r="B15" s="712" t="s">
        <v>8918</v>
      </c>
      <c r="C15" s="712" t="s">
        <v>7</v>
      </c>
      <c r="D15" s="220"/>
      <c r="E15" s="222"/>
      <c r="F15" s="220"/>
    </row>
    <row r="16">
      <c r="A16" s="711"/>
      <c r="B16" s="712" t="s">
        <v>8918</v>
      </c>
      <c r="C16" s="712" t="s">
        <v>7</v>
      </c>
      <c r="D16" s="220"/>
      <c r="E16" s="222"/>
      <c r="F16" s="220"/>
    </row>
    <row r="17">
      <c r="A17" s="711"/>
      <c r="B17" s="712" t="s">
        <v>8918</v>
      </c>
      <c r="C17" s="712" t="s">
        <v>7</v>
      </c>
      <c r="D17" s="220"/>
      <c r="E17" s="222"/>
      <c r="F17" s="220"/>
    </row>
    <row r="18">
      <c r="A18" s="711"/>
      <c r="B18" s="712" t="s">
        <v>8918</v>
      </c>
      <c r="C18" s="712" t="s">
        <v>7</v>
      </c>
      <c r="D18" s="220"/>
      <c r="E18" s="222"/>
      <c r="F18" s="220"/>
    </row>
    <row r="19">
      <c r="A19" s="711"/>
      <c r="B19" s="712" t="s">
        <v>8918</v>
      </c>
      <c r="C19" s="712" t="s">
        <v>7</v>
      </c>
      <c r="D19" s="220"/>
      <c r="E19" s="222"/>
      <c r="F19" s="220"/>
    </row>
    <row r="20">
      <c r="A20" s="711"/>
      <c r="B20" s="712" t="s">
        <v>8918</v>
      </c>
      <c r="C20" s="712" t="s">
        <v>7</v>
      </c>
      <c r="D20" s="220"/>
      <c r="E20" s="222"/>
      <c r="F20" s="220"/>
    </row>
    <row r="21">
      <c r="A21" s="711"/>
      <c r="B21" s="220"/>
      <c r="C21" s="220"/>
      <c r="D21" s="220"/>
      <c r="E21" s="222"/>
      <c r="F21" s="220"/>
    </row>
    <row r="22">
      <c r="A22" s="711"/>
      <c r="B22" s="220"/>
      <c r="C22" s="220"/>
      <c r="D22" s="220"/>
      <c r="E22" s="222"/>
      <c r="F22" s="220"/>
    </row>
    <row r="23">
      <c r="A23" s="711"/>
      <c r="B23" s="220"/>
      <c r="C23" s="220"/>
      <c r="D23" s="220"/>
      <c r="E23" s="222"/>
      <c r="F23" s="220"/>
    </row>
    <row r="24">
      <c r="A24" s="711"/>
      <c r="B24" s="220"/>
      <c r="C24" s="220"/>
      <c r="D24" s="220"/>
      <c r="E24" s="222"/>
      <c r="F24" s="220"/>
    </row>
    <row r="25">
      <c r="A25" s="711"/>
      <c r="B25" s="220"/>
      <c r="C25" s="220"/>
      <c r="D25" s="220"/>
      <c r="E25" s="222"/>
      <c r="F25" s="220"/>
    </row>
    <row r="26">
      <c r="A26" s="711"/>
      <c r="B26" s="220"/>
      <c r="C26" s="220"/>
      <c r="D26" s="220"/>
      <c r="E26" s="222"/>
      <c r="F26" s="220"/>
    </row>
    <row r="27">
      <c r="A27" s="711"/>
      <c r="B27" s="220"/>
      <c r="C27" s="220"/>
      <c r="D27" s="220"/>
      <c r="E27" s="222"/>
      <c r="F27" s="220"/>
    </row>
    <row r="28">
      <c r="A28" s="711"/>
      <c r="B28" s="220"/>
      <c r="C28" s="220"/>
      <c r="D28" s="220"/>
      <c r="E28" s="222"/>
      <c r="F28" s="220"/>
    </row>
    <row r="29">
      <c r="A29" s="711"/>
      <c r="B29" s="220"/>
      <c r="C29" s="220"/>
      <c r="D29" s="220"/>
      <c r="E29" s="222"/>
      <c r="F29" s="220"/>
    </row>
    <row r="30">
      <c r="A30" s="711"/>
      <c r="B30" s="220"/>
      <c r="C30" s="220"/>
      <c r="D30" s="220"/>
      <c r="E30" s="222"/>
      <c r="F30" s="220"/>
    </row>
    <row r="31">
      <c r="A31" s="711"/>
      <c r="B31" s="220"/>
      <c r="C31" s="220"/>
      <c r="D31" s="220"/>
      <c r="E31" s="222"/>
      <c r="F31" s="220"/>
    </row>
    <row r="32">
      <c r="A32" s="711"/>
      <c r="B32" s="220"/>
      <c r="C32" s="220"/>
      <c r="D32" s="220"/>
      <c r="E32" s="222"/>
      <c r="F32" s="220"/>
    </row>
    <row r="33">
      <c r="A33" s="711"/>
      <c r="B33" s="220"/>
      <c r="C33" s="220"/>
      <c r="D33" s="220"/>
      <c r="E33" s="222"/>
      <c r="F33" s="220"/>
    </row>
    <row r="34">
      <c r="A34" s="711"/>
      <c r="B34" s="220"/>
      <c r="C34" s="220"/>
      <c r="D34" s="220"/>
      <c r="E34" s="222"/>
      <c r="F34" s="220"/>
    </row>
    <row r="35">
      <c r="A35" s="711"/>
      <c r="B35" s="220"/>
      <c r="C35" s="220"/>
      <c r="D35" s="220"/>
      <c r="E35" s="222"/>
      <c r="F35" s="220"/>
    </row>
    <row r="36">
      <c r="A36" s="711"/>
      <c r="B36" s="220"/>
      <c r="C36" s="220"/>
      <c r="D36" s="220"/>
      <c r="E36" s="222"/>
      <c r="F36" s="220"/>
    </row>
    <row r="37">
      <c r="A37" s="711"/>
      <c r="B37" s="220"/>
      <c r="C37" s="220"/>
      <c r="D37" s="220"/>
      <c r="E37" s="222"/>
      <c r="F37" s="220"/>
    </row>
    <row r="38">
      <c r="A38" s="711"/>
      <c r="B38" s="220"/>
      <c r="C38" s="220"/>
      <c r="D38" s="220"/>
      <c r="E38" s="222"/>
      <c r="F38" s="220"/>
    </row>
    <row r="39">
      <c r="A39" s="711"/>
      <c r="B39" s="220"/>
      <c r="C39" s="220"/>
      <c r="D39" s="220"/>
      <c r="E39" s="222"/>
      <c r="F39" s="220"/>
    </row>
    <row r="40">
      <c r="A40" s="711"/>
      <c r="B40" s="220"/>
      <c r="C40" s="220"/>
      <c r="D40" s="220"/>
      <c r="E40" s="222"/>
      <c r="F40" s="220"/>
    </row>
    <row r="41">
      <c r="A41" s="711"/>
      <c r="B41" s="220"/>
      <c r="C41" s="220"/>
      <c r="D41" s="220"/>
      <c r="E41" s="222"/>
      <c r="F41" s="220"/>
    </row>
    <row r="42">
      <c r="A42" s="711"/>
      <c r="B42" s="220"/>
      <c r="C42" s="220"/>
      <c r="D42" s="220"/>
      <c r="E42" s="222"/>
      <c r="F42" s="220"/>
    </row>
    <row r="43">
      <c r="A43" s="711"/>
      <c r="B43" s="220"/>
      <c r="C43" s="220"/>
      <c r="D43" s="220"/>
      <c r="E43" s="222"/>
      <c r="F43" s="220"/>
    </row>
    <row r="44">
      <c r="A44" s="711"/>
      <c r="B44" s="220"/>
      <c r="C44" s="220"/>
      <c r="D44" s="220"/>
      <c r="E44" s="222"/>
      <c r="F44" s="220"/>
    </row>
    <row r="45">
      <c r="A45" s="711"/>
      <c r="B45" s="220"/>
      <c r="C45" s="220"/>
      <c r="D45" s="220"/>
      <c r="E45" s="222"/>
      <c r="F45" s="220"/>
    </row>
    <row r="46">
      <c r="A46" s="711"/>
      <c r="B46" s="220"/>
      <c r="C46" s="220"/>
      <c r="D46" s="220"/>
      <c r="E46" s="222"/>
      <c r="F46" s="220"/>
    </row>
    <row r="47">
      <c r="A47" s="711"/>
      <c r="B47" s="220"/>
      <c r="C47" s="220"/>
      <c r="D47" s="220"/>
      <c r="E47" s="222"/>
      <c r="F47" s="220"/>
    </row>
    <row r="48">
      <c r="A48" s="711"/>
      <c r="B48" s="220"/>
      <c r="C48" s="220"/>
      <c r="D48" s="220"/>
      <c r="E48" s="222"/>
      <c r="F48" s="220"/>
    </row>
    <row r="49">
      <c r="A49" s="711"/>
      <c r="B49" s="220"/>
      <c r="C49" s="220"/>
      <c r="D49" s="220"/>
      <c r="E49" s="222"/>
      <c r="F49" s="220"/>
    </row>
    <row r="50">
      <c r="A50" s="711"/>
      <c r="B50" s="220"/>
      <c r="C50" s="220"/>
      <c r="D50" s="220"/>
      <c r="E50" s="222"/>
      <c r="F50" s="220"/>
    </row>
    <row r="51">
      <c r="A51" s="711"/>
      <c r="B51" s="220"/>
      <c r="C51" s="220"/>
      <c r="D51" s="220"/>
      <c r="E51" s="222"/>
      <c r="F51" s="220"/>
    </row>
    <row r="52">
      <c r="A52" s="711"/>
      <c r="B52" s="220"/>
      <c r="C52" s="220"/>
      <c r="D52" s="220"/>
      <c r="E52" s="222"/>
      <c r="F52" s="220"/>
    </row>
    <row r="53">
      <c r="A53" s="711"/>
      <c r="B53" s="220"/>
      <c r="C53" s="220"/>
      <c r="D53" s="220"/>
      <c r="E53" s="222"/>
      <c r="F53" s="220"/>
    </row>
    <row r="54">
      <c r="A54" s="711"/>
      <c r="B54" s="220"/>
      <c r="C54" s="220"/>
      <c r="D54" s="220"/>
      <c r="E54" s="222"/>
      <c r="F54" s="220"/>
    </row>
    <row r="55">
      <c r="A55" s="711"/>
      <c r="B55" s="220"/>
      <c r="C55" s="220"/>
      <c r="D55" s="220"/>
      <c r="E55" s="222"/>
      <c r="F55" s="220"/>
    </row>
    <row r="56">
      <c r="A56" s="711"/>
      <c r="B56" s="220"/>
      <c r="C56" s="220"/>
      <c r="D56" s="220"/>
      <c r="E56" s="222"/>
      <c r="F56" s="220"/>
    </row>
    <row r="57">
      <c r="A57" s="711"/>
      <c r="B57" s="220"/>
      <c r="C57" s="220"/>
      <c r="D57" s="220"/>
      <c r="E57" s="222"/>
      <c r="F57" s="220"/>
    </row>
    <row r="58">
      <c r="A58" s="711"/>
      <c r="B58" s="220"/>
      <c r="C58" s="220"/>
      <c r="D58" s="220"/>
      <c r="E58" s="222"/>
      <c r="F58" s="220"/>
    </row>
    <row r="59">
      <c r="A59" s="711"/>
      <c r="B59" s="220"/>
      <c r="C59" s="220"/>
      <c r="D59" s="220"/>
      <c r="E59" s="222"/>
      <c r="F59" s="220"/>
    </row>
    <row r="60">
      <c r="A60" s="711"/>
      <c r="B60" s="220"/>
      <c r="C60" s="220"/>
      <c r="D60" s="220"/>
      <c r="E60" s="222"/>
      <c r="F60" s="220"/>
    </row>
    <row r="61">
      <c r="A61" s="711"/>
      <c r="B61" s="220"/>
      <c r="C61" s="220"/>
      <c r="D61" s="220"/>
      <c r="E61" s="222"/>
      <c r="F61" s="220"/>
    </row>
    <row r="62">
      <c r="A62" s="220"/>
      <c r="B62" s="220"/>
      <c r="C62" s="220"/>
      <c r="D62" s="220"/>
      <c r="E62" s="222"/>
      <c r="F62" s="220"/>
    </row>
    <row r="63">
      <c r="A63" s="220"/>
      <c r="B63" s="220"/>
      <c r="C63" s="220"/>
      <c r="D63" s="220"/>
      <c r="E63" s="222"/>
      <c r="F63" s="220"/>
    </row>
    <row r="64">
      <c r="A64" s="220"/>
      <c r="B64" s="220"/>
      <c r="C64" s="220"/>
      <c r="D64" s="220"/>
      <c r="E64" s="222"/>
      <c r="F64" s="220"/>
    </row>
    <row r="65">
      <c r="A65" s="220"/>
      <c r="B65" s="220"/>
      <c r="C65" s="220"/>
      <c r="D65" s="220"/>
      <c r="E65" s="222"/>
      <c r="F65" s="220"/>
    </row>
    <row r="66">
      <c r="A66" s="220"/>
      <c r="B66" s="220"/>
      <c r="C66" s="220"/>
      <c r="D66" s="220"/>
      <c r="E66" s="222"/>
      <c r="F66" s="220"/>
    </row>
    <row r="67">
      <c r="A67" s="220"/>
      <c r="B67" s="220"/>
      <c r="C67" s="220"/>
      <c r="D67" s="220"/>
      <c r="E67" s="222"/>
      <c r="F67" s="220"/>
    </row>
    <row r="68">
      <c r="A68" s="220"/>
      <c r="B68" s="220"/>
      <c r="C68" s="220"/>
      <c r="D68" s="220"/>
      <c r="E68" s="222"/>
      <c r="F68" s="220"/>
    </row>
    <row r="69">
      <c r="A69" s="220"/>
      <c r="B69" s="220"/>
      <c r="C69" s="220"/>
      <c r="D69" s="220"/>
      <c r="E69" s="222"/>
      <c r="F69" s="220"/>
    </row>
    <row r="70">
      <c r="A70" s="220"/>
      <c r="B70" s="220"/>
      <c r="C70" s="220"/>
      <c r="D70" s="220"/>
      <c r="E70" s="222"/>
      <c r="F70" s="220"/>
    </row>
    <row r="71">
      <c r="A71" s="220"/>
      <c r="B71" s="220"/>
      <c r="C71" s="220"/>
      <c r="D71" s="220"/>
      <c r="E71" s="222"/>
      <c r="F71" s="220"/>
    </row>
    <row r="72">
      <c r="A72" s="220"/>
      <c r="B72" s="220"/>
      <c r="C72" s="220"/>
      <c r="D72" s="220"/>
      <c r="E72" s="222"/>
      <c r="F72" s="220"/>
    </row>
    <row r="73">
      <c r="A73" s="220"/>
      <c r="B73" s="220"/>
      <c r="C73" s="220"/>
      <c r="D73" s="220"/>
      <c r="E73" s="222"/>
      <c r="F73" s="220"/>
    </row>
    <row r="74">
      <c r="A74" s="220"/>
      <c r="B74" s="220"/>
      <c r="C74" s="220"/>
      <c r="D74" s="220"/>
      <c r="E74" s="222"/>
      <c r="F74" s="220"/>
    </row>
    <row r="75">
      <c r="A75" s="220"/>
      <c r="B75" s="220"/>
      <c r="C75" s="220"/>
      <c r="D75" s="220"/>
      <c r="E75" s="222"/>
      <c r="F75" s="220"/>
    </row>
    <row r="76">
      <c r="A76" s="220"/>
      <c r="B76" s="220"/>
      <c r="C76" s="220"/>
      <c r="D76" s="220"/>
      <c r="E76" s="222"/>
      <c r="F76" s="220"/>
    </row>
    <row r="77">
      <c r="A77" s="220"/>
      <c r="B77" s="220"/>
      <c r="C77" s="220"/>
      <c r="D77" s="220"/>
      <c r="E77" s="222"/>
      <c r="F77" s="220"/>
    </row>
    <row r="78">
      <c r="A78" s="220"/>
      <c r="B78" s="220"/>
      <c r="C78" s="220"/>
      <c r="D78" s="220"/>
      <c r="E78" s="222"/>
      <c r="F78" s="220"/>
    </row>
    <row r="79">
      <c r="A79" s="220"/>
      <c r="B79" s="220"/>
      <c r="C79" s="220"/>
      <c r="D79" s="220"/>
      <c r="E79" s="222"/>
      <c r="F79" s="220"/>
    </row>
    <row r="80">
      <c r="A80" s="220"/>
      <c r="B80" s="220"/>
      <c r="C80" s="220"/>
      <c r="D80" s="220"/>
      <c r="E80" s="222"/>
      <c r="F80" s="220"/>
    </row>
    <row r="81">
      <c r="A81" s="220"/>
      <c r="B81" s="220"/>
      <c r="C81" s="220"/>
      <c r="D81" s="220"/>
      <c r="E81" s="222"/>
      <c r="F81" s="220"/>
    </row>
    <row r="82">
      <c r="A82" s="220"/>
      <c r="B82" s="220"/>
      <c r="C82" s="220"/>
      <c r="D82" s="220"/>
      <c r="E82" s="222"/>
      <c r="F82" s="220"/>
    </row>
    <row r="83">
      <c r="A83" s="220"/>
      <c r="B83" s="220"/>
      <c r="C83" s="220"/>
      <c r="D83" s="220"/>
      <c r="E83" s="222"/>
      <c r="F83" s="220"/>
    </row>
    <row r="84">
      <c r="A84" s="220"/>
      <c r="B84" s="220"/>
      <c r="C84" s="220"/>
      <c r="D84" s="220"/>
      <c r="E84" s="222"/>
      <c r="F84" s="220"/>
    </row>
    <row r="85">
      <c r="A85" s="220"/>
      <c r="B85" s="220"/>
      <c r="C85" s="220"/>
      <c r="D85" s="220"/>
      <c r="E85" s="222"/>
      <c r="F85" s="220"/>
    </row>
    <row r="86">
      <c r="A86" s="220"/>
      <c r="B86" s="220"/>
      <c r="C86" s="220"/>
      <c r="D86" s="220"/>
      <c r="E86" s="222"/>
      <c r="F86" s="220"/>
    </row>
    <row r="87">
      <c r="A87" s="220"/>
      <c r="B87" s="220"/>
      <c r="C87" s="220"/>
      <c r="D87" s="220"/>
      <c r="E87" s="222"/>
      <c r="F87" s="220"/>
    </row>
    <row r="88">
      <c r="A88" s="220"/>
      <c r="B88" s="220"/>
      <c r="C88" s="220"/>
      <c r="D88" s="220"/>
      <c r="E88" s="222"/>
      <c r="F88" s="220"/>
    </row>
    <row r="89">
      <c r="A89" s="220"/>
      <c r="B89" s="220"/>
      <c r="C89" s="220"/>
      <c r="D89" s="220"/>
      <c r="E89" s="222"/>
      <c r="F89" s="220"/>
    </row>
    <row r="90">
      <c r="A90" s="220"/>
      <c r="B90" s="220"/>
      <c r="C90" s="220"/>
      <c r="D90" s="220"/>
      <c r="E90" s="222"/>
      <c r="F90" s="220"/>
    </row>
    <row r="91">
      <c r="A91" s="220"/>
      <c r="B91" s="220"/>
      <c r="C91" s="220"/>
      <c r="D91" s="220"/>
      <c r="E91" s="222"/>
      <c r="F91" s="220"/>
    </row>
    <row r="92">
      <c r="A92" s="220"/>
      <c r="B92" s="220"/>
      <c r="C92" s="220"/>
      <c r="D92" s="220"/>
      <c r="E92" s="222"/>
      <c r="F92" s="220"/>
    </row>
    <row r="93">
      <c r="A93" s="220"/>
      <c r="B93" s="220"/>
      <c r="C93" s="220"/>
      <c r="D93" s="220"/>
      <c r="E93" s="222"/>
      <c r="F93" s="220"/>
    </row>
    <row r="94">
      <c r="A94" s="220"/>
      <c r="B94" s="220"/>
      <c r="C94" s="220"/>
      <c r="D94" s="220"/>
      <c r="E94" s="222"/>
      <c r="F94" s="220"/>
    </row>
    <row r="95">
      <c r="A95" s="220"/>
      <c r="B95" s="220"/>
      <c r="C95" s="220"/>
      <c r="D95" s="220"/>
      <c r="E95" s="222"/>
      <c r="F95" s="220"/>
    </row>
    <row r="96">
      <c r="A96" s="220"/>
      <c r="B96" s="220"/>
      <c r="C96" s="220"/>
      <c r="D96" s="220"/>
      <c r="E96" s="222"/>
      <c r="F96" s="220"/>
    </row>
    <row r="97">
      <c r="A97" s="220"/>
      <c r="B97" s="220"/>
      <c r="C97" s="220"/>
      <c r="D97" s="220"/>
      <c r="E97" s="222"/>
      <c r="F97" s="220"/>
    </row>
    <row r="98">
      <c r="A98" s="220"/>
      <c r="B98" s="220"/>
      <c r="C98" s="220"/>
      <c r="D98" s="220"/>
      <c r="E98" s="222"/>
      <c r="F98" s="220"/>
    </row>
    <row r="99">
      <c r="A99" s="220"/>
      <c r="B99" s="220"/>
      <c r="C99" s="220"/>
      <c r="D99" s="220"/>
      <c r="E99" s="222"/>
      <c r="F99" s="220"/>
    </row>
    <row r="100">
      <c r="A100" s="220"/>
      <c r="B100" s="220"/>
      <c r="C100" s="220"/>
      <c r="D100" s="220"/>
      <c r="E100" s="222"/>
      <c r="F100" s="220"/>
    </row>
    <row r="101">
      <c r="A101" s="220"/>
      <c r="B101" s="220"/>
      <c r="C101" s="220"/>
      <c r="D101" s="220"/>
      <c r="E101" s="222"/>
      <c r="F101" s="220"/>
    </row>
    <row r="102">
      <c r="A102" s="220"/>
      <c r="B102" s="220"/>
      <c r="C102" s="220"/>
      <c r="D102" s="220"/>
      <c r="E102" s="222"/>
      <c r="F102" s="220"/>
    </row>
    <row r="103">
      <c r="A103" s="220"/>
      <c r="B103" s="220"/>
      <c r="C103" s="220"/>
      <c r="D103" s="220"/>
      <c r="E103" s="222"/>
      <c r="F103" s="220"/>
    </row>
    <row r="104">
      <c r="A104" s="220"/>
      <c r="B104" s="220"/>
      <c r="C104" s="220"/>
      <c r="D104" s="220"/>
      <c r="E104" s="222"/>
      <c r="F104" s="220"/>
    </row>
    <row r="105">
      <c r="A105" s="220"/>
      <c r="B105" s="220"/>
      <c r="C105" s="220"/>
      <c r="D105" s="220"/>
      <c r="E105" s="222"/>
      <c r="F105" s="220"/>
    </row>
    <row r="106">
      <c r="A106" s="220"/>
      <c r="B106" s="220"/>
      <c r="C106" s="220"/>
      <c r="D106" s="220"/>
      <c r="E106" s="222"/>
      <c r="F106" s="220"/>
    </row>
    <row r="107">
      <c r="A107" s="220"/>
      <c r="B107" s="220"/>
      <c r="C107" s="220"/>
      <c r="D107" s="220"/>
      <c r="E107" s="222"/>
      <c r="F107" s="220"/>
    </row>
    <row r="108">
      <c r="A108" s="220"/>
      <c r="B108" s="220"/>
      <c r="C108" s="220"/>
      <c r="D108" s="220"/>
      <c r="E108" s="222"/>
      <c r="F108" s="220"/>
    </row>
    <row r="109">
      <c r="A109" s="220"/>
      <c r="B109" s="220"/>
      <c r="C109" s="220"/>
      <c r="D109" s="220"/>
      <c r="E109" s="222"/>
      <c r="F109" s="220"/>
    </row>
    <row r="110">
      <c r="A110" s="220"/>
      <c r="B110" s="220"/>
      <c r="C110" s="220"/>
      <c r="D110" s="220"/>
      <c r="E110" s="222"/>
      <c r="F110" s="220"/>
    </row>
    <row r="111">
      <c r="A111" s="220"/>
      <c r="B111" s="220"/>
      <c r="C111" s="220"/>
      <c r="D111" s="220"/>
      <c r="E111" s="222"/>
      <c r="F111" s="220"/>
    </row>
    <row r="112">
      <c r="A112" s="220"/>
      <c r="B112" s="220"/>
      <c r="C112" s="220"/>
      <c r="D112" s="220"/>
      <c r="E112" s="222"/>
      <c r="F112" s="220"/>
    </row>
    <row r="113">
      <c r="A113" s="220"/>
      <c r="B113" s="220"/>
      <c r="C113" s="220"/>
      <c r="D113" s="220"/>
      <c r="E113" s="222"/>
      <c r="F113" s="220"/>
    </row>
    <row r="114">
      <c r="A114" s="220"/>
      <c r="B114" s="220"/>
      <c r="C114" s="220"/>
      <c r="D114" s="220"/>
      <c r="E114" s="222"/>
      <c r="F114" s="220"/>
    </row>
    <row r="115">
      <c r="A115" s="220"/>
      <c r="B115" s="220"/>
      <c r="C115" s="220"/>
      <c r="D115" s="220"/>
      <c r="E115" s="222"/>
      <c r="F115" s="220"/>
    </row>
    <row r="116">
      <c r="A116" s="220"/>
      <c r="B116" s="220"/>
      <c r="C116" s="220"/>
      <c r="D116" s="220"/>
      <c r="E116" s="222"/>
      <c r="F116" s="220"/>
    </row>
    <row r="117">
      <c r="A117" s="220"/>
      <c r="B117" s="220"/>
      <c r="C117" s="220"/>
      <c r="D117" s="220"/>
      <c r="E117" s="222"/>
      <c r="F117" s="220"/>
    </row>
    <row r="118">
      <c r="A118" s="220"/>
      <c r="B118" s="220"/>
      <c r="C118" s="220"/>
      <c r="D118" s="220"/>
      <c r="E118" s="222"/>
      <c r="F118" s="220"/>
    </row>
    <row r="119">
      <c r="A119" s="220"/>
      <c r="B119" s="220"/>
      <c r="C119" s="220"/>
      <c r="D119" s="220"/>
      <c r="E119" s="222"/>
      <c r="F119" s="220"/>
    </row>
    <row r="120">
      <c r="A120" s="220"/>
      <c r="B120" s="220"/>
      <c r="C120" s="220"/>
      <c r="D120" s="220"/>
      <c r="E120" s="222"/>
      <c r="F120" s="220"/>
    </row>
    <row r="121">
      <c r="A121" s="220"/>
      <c r="B121" s="220"/>
      <c r="C121" s="220"/>
      <c r="D121" s="220"/>
      <c r="E121" s="222"/>
      <c r="F121" s="220"/>
    </row>
    <row r="122">
      <c r="A122" s="220"/>
      <c r="B122" s="220"/>
      <c r="C122" s="220"/>
      <c r="D122" s="220"/>
      <c r="E122" s="222"/>
      <c r="F122" s="220"/>
    </row>
    <row r="123">
      <c r="A123" s="220"/>
      <c r="B123" s="220"/>
      <c r="C123" s="220"/>
      <c r="D123" s="220"/>
      <c r="E123" s="222"/>
      <c r="F123" s="220"/>
    </row>
    <row r="124">
      <c r="A124" s="220"/>
      <c r="B124" s="220"/>
      <c r="C124" s="220"/>
      <c r="D124" s="220"/>
      <c r="E124" s="222"/>
      <c r="F124" s="220"/>
    </row>
    <row r="125">
      <c r="A125" s="220"/>
      <c r="B125" s="220"/>
      <c r="C125" s="220"/>
      <c r="D125" s="220"/>
      <c r="E125" s="222"/>
      <c r="F125" s="220"/>
    </row>
    <row r="126">
      <c r="A126" s="220"/>
      <c r="B126" s="220"/>
      <c r="C126" s="220"/>
      <c r="D126" s="220"/>
      <c r="E126" s="222"/>
      <c r="F126" s="220"/>
    </row>
    <row r="127">
      <c r="A127" s="220"/>
      <c r="B127" s="220"/>
      <c r="C127" s="220"/>
      <c r="D127" s="220"/>
      <c r="E127" s="222"/>
      <c r="F127" s="220"/>
    </row>
    <row r="128">
      <c r="A128" s="220"/>
      <c r="B128" s="220"/>
      <c r="C128" s="220"/>
      <c r="D128" s="220"/>
      <c r="E128" s="222"/>
      <c r="F128" s="220"/>
    </row>
    <row r="129">
      <c r="A129" s="220"/>
      <c r="B129" s="220"/>
      <c r="C129" s="220"/>
      <c r="D129" s="220"/>
      <c r="E129" s="222"/>
      <c r="F129" s="220"/>
    </row>
    <row r="130">
      <c r="A130" s="220"/>
      <c r="B130" s="220"/>
      <c r="C130" s="220"/>
      <c r="D130" s="220"/>
      <c r="E130" s="222"/>
      <c r="F130" s="220"/>
    </row>
    <row r="131">
      <c r="A131" s="220"/>
      <c r="B131" s="220"/>
      <c r="C131" s="220"/>
      <c r="D131" s="220"/>
      <c r="E131" s="222"/>
      <c r="F131" s="220"/>
    </row>
    <row r="132">
      <c r="A132" s="220"/>
      <c r="B132" s="220"/>
      <c r="C132" s="220"/>
      <c r="D132" s="220"/>
      <c r="E132" s="222"/>
      <c r="F132" s="220"/>
    </row>
    <row r="133">
      <c r="A133" s="220"/>
      <c r="B133" s="220"/>
      <c r="C133" s="220"/>
      <c r="D133" s="220"/>
      <c r="E133" s="222"/>
      <c r="F133" s="220"/>
    </row>
    <row r="134">
      <c r="A134" s="220"/>
      <c r="B134" s="220"/>
      <c r="C134" s="220"/>
      <c r="D134" s="220"/>
      <c r="E134" s="222"/>
      <c r="F134" s="220"/>
    </row>
    <row r="135">
      <c r="A135" s="220"/>
      <c r="B135" s="220"/>
      <c r="C135" s="220"/>
      <c r="D135" s="220"/>
      <c r="E135" s="222"/>
      <c r="F135" s="220"/>
    </row>
    <row r="136">
      <c r="A136" s="220"/>
      <c r="B136" s="220"/>
      <c r="C136" s="220"/>
      <c r="D136" s="220"/>
      <c r="E136" s="222"/>
      <c r="F136" s="220"/>
    </row>
    <row r="137">
      <c r="A137" s="220"/>
      <c r="B137" s="220"/>
      <c r="C137" s="220"/>
      <c r="D137" s="220"/>
      <c r="E137" s="222"/>
      <c r="F137" s="220"/>
    </row>
    <row r="138">
      <c r="A138" s="220"/>
      <c r="B138" s="220"/>
      <c r="C138" s="220"/>
      <c r="D138" s="220"/>
      <c r="E138" s="222"/>
      <c r="F138" s="220"/>
    </row>
    <row r="139">
      <c r="A139" s="220"/>
      <c r="B139" s="220"/>
      <c r="C139" s="220"/>
      <c r="D139" s="220"/>
      <c r="E139" s="222"/>
      <c r="F139" s="220"/>
    </row>
    <row r="140">
      <c r="A140" s="220"/>
      <c r="B140" s="220"/>
      <c r="C140" s="220"/>
      <c r="D140" s="220"/>
      <c r="E140" s="222"/>
      <c r="F140" s="220"/>
    </row>
    <row r="141">
      <c r="A141" s="220"/>
      <c r="B141" s="220"/>
      <c r="C141" s="220"/>
      <c r="D141" s="220"/>
      <c r="E141" s="222"/>
      <c r="F141" s="220"/>
    </row>
    <row r="142">
      <c r="A142" s="220"/>
      <c r="B142" s="220"/>
      <c r="C142" s="220"/>
      <c r="D142" s="220"/>
      <c r="E142" s="222"/>
      <c r="F142" s="220"/>
    </row>
    <row r="143">
      <c r="A143" s="220"/>
      <c r="B143" s="220"/>
      <c r="C143" s="220"/>
      <c r="D143" s="220"/>
      <c r="E143" s="222"/>
      <c r="F143" s="220"/>
    </row>
    <row r="144">
      <c r="A144" s="220"/>
      <c r="B144" s="220"/>
      <c r="C144" s="220"/>
      <c r="D144" s="220"/>
      <c r="E144" s="222"/>
      <c r="F144" s="220"/>
    </row>
    <row r="145">
      <c r="A145" s="220"/>
      <c r="B145" s="220"/>
      <c r="C145" s="220"/>
      <c r="D145" s="220"/>
      <c r="E145" s="222"/>
      <c r="F145" s="220"/>
    </row>
    <row r="146">
      <c r="A146" s="220"/>
      <c r="B146" s="220"/>
      <c r="C146" s="220"/>
      <c r="D146" s="220"/>
      <c r="E146" s="222"/>
      <c r="F146" s="220"/>
    </row>
    <row r="147">
      <c r="A147" s="220"/>
      <c r="B147" s="220"/>
      <c r="C147" s="220"/>
      <c r="D147" s="220"/>
      <c r="E147" s="222"/>
      <c r="F147" s="220"/>
    </row>
    <row r="148">
      <c r="A148" s="220"/>
      <c r="B148" s="220"/>
      <c r="C148" s="220"/>
      <c r="D148" s="220"/>
      <c r="E148" s="222"/>
      <c r="F148" s="220"/>
    </row>
    <row r="149">
      <c r="A149" s="220"/>
      <c r="B149" s="220"/>
      <c r="C149" s="220"/>
      <c r="D149" s="220"/>
      <c r="E149" s="222"/>
      <c r="F149" s="220"/>
    </row>
    <row r="150">
      <c r="A150" s="220"/>
      <c r="B150" s="220"/>
      <c r="C150" s="220"/>
      <c r="D150" s="220"/>
      <c r="E150" s="222"/>
      <c r="F150" s="220"/>
    </row>
    <row r="151">
      <c r="A151" s="220"/>
      <c r="B151" s="220"/>
      <c r="C151" s="220"/>
      <c r="D151" s="220"/>
      <c r="E151" s="222"/>
      <c r="F151" s="220"/>
    </row>
    <row r="152">
      <c r="A152" s="220"/>
      <c r="B152" s="220"/>
      <c r="C152" s="220"/>
      <c r="D152" s="220"/>
      <c r="E152" s="222"/>
      <c r="F152" s="220"/>
    </row>
    <row r="153">
      <c r="A153" s="220"/>
      <c r="B153" s="220"/>
      <c r="C153" s="220"/>
      <c r="D153" s="220"/>
      <c r="E153" s="222"/>
      <c r="F153" s="220"/>
    </row>
    <row r="154">
      <c r="A154" s="220"/>
      <c r="B154" s="220"/>
      <c r="C154" s="220"/>
      <c r="D154" s="220"/>
      <c r="E154" s="222"/>
      <c r="F154" s="220"/>
    </row>
    <row r="155">
      <c r="A155" s="220"/>
      <c r="B155" s="220"/>
      <c r="C155" s="220"/>
      <c r="D155" s="220"/>
      <c r="E155" s="222"/>
      <c r="F155" s="220"/>
    </row>
    <row r="156">
      <c r="A156" s="220"/>
      <c r="B156" s="220"/>
      <c r="C156" s="220"/>
      <c r="D156" s="220"/>
      <c r="E156" s="222"/>
      <c r="F156" s="220"/>
    </row>
    <row r="157">
      <c r="A157" s="220"/>
      <c r="B157" s="220"/>
      <c r="C157" s="220"/>
      <c r="D157" s="220"/>
      <c r="E157" s="222"/>
      <c r="F157" s="220"/>
    </row>
    <row r="158">
      <c r="A158" s="220"/>
      <c r="B158" s="220"/>
      <c r="C158" s="220"/>
      <c r="D158" s="220"/>
      <c r="E158" s="222"/>
      <c r="F158" s="220"/>
    </row>
    <row r="159">
      <c r="A159" s="220"/>
      <c r="B159" s="220"/>
      <c r="C159" s="220"/>
      <c r="D159" s="220"/>
      <c r="E159" s="222"/>
      <c r="F159" s="220"/>
    </row>
    <row r="160">
      <c r="A160" s="220"/>
      <c r="B160" s="220"/>
      <c r="C160" s="220"/>
      <c r="D160" s="220"/>
      <c r="E160" s="222"/>
      <c r="F160" s="220"/>
    </row>
    <row r="161">
      <c r="A161" s="220"/>
      <c r="B161" s="220"/>
      <c r="C161" s="220"/>
      <c r="D161" s="220"/>
      <c r="E161" s="222"/>
      <c r="F161" s="220"/>
    </row>
    <row r="162">
      <c r="A162" s="220"/>
      <c r="B162" s="220"/>
      <c r="C162" s="220"/>
      <c r="D162" s="220"/>
      <c r="E162" s="222"/>
      <c r="F162" s="220"/>
    </row>
    <row r="163">
      <c r="A163" s="220"/>
      <c r="B163" s="220"/>
      <c r="C163" s="220"/>
      <c r="D163" s="220"/>
      <c r="E163" s="222"/>
      <c r="F163" s="220"/>
    </row>
    <row r="164">
      <c r="A164" s="220"/>
      <c r="B164" s="220"/>
      <c r="C164" s="220"/>
      <c r="D164" s="220"/>
      <c r="E164" s="222"/>
      <c r="F164" s="220"/>
    </row>
    <row r="165">
      <c r="A165" s="220"/>
      <c r="B165" s="220"/>
      <c r="C165" s="220"/>
      <c r="D165" s="220"/>
      <c r="E165" s="222"/>
      <c r="F165" s="220"/>
    </row>
    <row r="166">
      <c r="A166" s="220"/>
      <c r="B166" s="220"/>
      <c r="C166" s="220"/>
      <c r="D166" s="220"/>
      <c r="E166" s="222"/>
      <c r="F166" s="220"/>
    </row>
    <row r="167">
      <c r="A167" s="220"/>
      <c r="B167" s="220"/>
      <c r="C167" s="220"/>
      <c r="D167" s="220"/>
      <c r="E167" s="222"/>
      <c r="F167" s="220"/>
    </row>
    <row r="168">
      <c r="A168" s="220"/>
      <c r="B168" s="220"/>
      <c r="C168" s="220"/>
      <c r="D168" s="220"/>
      <c r="E168" s="222"/>
      <c r="F168" s="220"/>
    </row>
    <row r="169">
      <c r="A169" s="220"/>
      <c r="B169" s="220"/>
      <c r="C169" s="220"/>
      <c r="D169" s="220"/>
      <c r="E169" s="222"/>
      <c r="F169" s="220"/>
    </row>
    <row r="170">
      <c r="A170" s="220"/>
      <c r="B170" s="220"/>
      <c r="C170" s="220"/>
      <c r="D170" s="220"/>
      <c r="E170" s="222"/>
      <c r="F170" s="220"/>
    </row>
    <row r="171">
      <c r="A171" s="220"/>
      <c r="B171" s="220"/>
      <c r="C171" s="220"/>
      <c r="D171" s="220"/>
      <c r="E171" s="222"/>
      <c r="F171" s="220"/>
    </row>
    <row r="172">
      <c r="A172" s="220"/>
      <c r="B172" s="220"/>
      <c r="C172" s="220"/>
      <c r="D172" s="220"/>
      <c r="E172" s="222"/>
      <c r="F172" s="220"/>
    </row>
    <row r="173">
      <c r="A173" s="220"/>
      <c r="B173" s="220"/>
      <c r="C173" s="220"/>
      <c r="D173" s="220"/>
      <c r="E173" s="222"/>
      <c r="F173" s="220"/>
    </row>
    <row r="174">
      <c r="A174" s="220"/>
      <c r="B174" s="220"/>
      <c r="C174" s="220"/>
      <c r="D174" s="220"/>
      <c r="E174" s="222"/>
      <c r="F174" s="220"/>
    </row>
    <row r="175">
      <c r="A175" s="220"/>
      <c r="B175" s="220"/>
      <c r="C175" s="220"/>
      <c r="D175" s="220"/>
      <c r="E175" s="222"/>
      <c r="F175" s="220"/>
    </row>
    <row r="176">
      <c r="A176" s="220"/>
      <c r="B176" s="220"/>
      <c r="C176" s="220"/>
      <c r="D176" s="220"/>
      <c r="E176" s="222"/>
      <c r="F176" s="220"/>
    </row>
    <row r="177">
      <c r="A177" s="220"/>
      <c r="B177" s="220"/>
      <c r="C177" s="220"/>
      <c r="D177" s="220"/>
      <c r="E177" s="222"/>
      <c r="F177" s="220"/>
    </row>
    <row r="178">
      <c r="A178" s="220"/>
      <c r="B178" s="220"/>
      <c r="C178" s="220"/>
      <c r="D178" s="220"/>
      <c r="E178" s="222"/>
      <c r="F178" s="220"/>
    </row>
    <row r="179">
      <c r="A179" s="220"/>
      <c r="B179" s="220"/>
      <c r="C179" s="220"/>
      <c r="D179" s="220"/>
      <c r="E179" s="222"/>
      <c r="F179" s="220"/>
    </row>
    <row r="180">
      <c r="A180" s="220"/>
      <c r="B180" s="220"/>
      <c r="C180" s="220"/>
      <c r="D180" s="220"/>
      <c r="E180" s="222"/>
      <c r="F180" s="220"/>
    </row>
    <row r="181">
      <c r="A181" s="220"/>
      <c r="B181" s="220"/>
      <c r="C181" s="220"/>
      <c r="D181" s="220"/>
      <c r="E181" s="222"/>
      <c r="F181" s="220"/>
    </row>
    <row r="182">
      <c r="A182" s="220"/>
      <c r="B182" s="220"/>
      <c r="C182" s="220"/>
      <c r="D182" s="220"/>
      <c r="E182" s="222"/>
      <c r="F182" s="220"/>
    </row>
    <row r="183">
      <c r="A183" s="220"/>
      <c r="B183" s="220"/>
      <c r="C183" s="220"/>
      <c r="D183" s="220"/>
      <c r="E183" s="222"/>
      <c r="F183" s="220"/>
    </row>
    <row r="184">
      <c r="A184" s="220"/>
      <c r="B184" s="220"/>
      <c r="C184" s="220"/>
      <c r="D184" s="220"/>
      <c r="E184" s="222"/>
      <c r="F184" s="220"/>
    </row>
    <row r="185">
      <c r="A185" s="220"/>
      <c r="B185" s="220"/>
      <c r="C185" s="220"/>
      <c r="D185" s="220"/>
      <c r="E185" s="222"/>
      <c r="F185" s="220"/>
    </row>
    <row r="186">
      <c r="A186" s="220"/>
      <c r="B186" s="220"/>
      <c r="C186" s="220"/>
      <c r="D186" s="220"/>
      <c r="E186" s="222"/>
      <c r="F186" s="220"/>
    </row>
    <row r="187">
      <c r="A187" s="220"/>
      <c r="B187" s="220"/>
      <c r="C187" s="220"/>
      <c r="D187" s="220"/>
      <c r="E187" s="222"/>
      <c r="F187" s="220"/>
    </row>
    <row r="188">
      <c r="A188" s="220"/>
      <c r="B188" s="220"/>
      <c r="C188" s="220"/>
      <c r="D188" s="220"/>
      <c r="E188" s="222"/>
      <c r="F188" s="220"/>
    </row>
    <row r="189">
      <c r="A189" s="220"/>
      <c r="B189" s="220"/>
      <c r="C189" s="220"/>
      <c r="D189" s="220"/>
      <c r="E189" s="222"/>
      <c r="F189" s="220"/>
    </row>
    <row r="190">
      <c r="A190" s="220"/>
      <c r="B190" s="220"/>
      <c r="C190" s="220"/>
      <c r="D190" s="220"/>
      <c r="E190" s="222"/>
      <c r="F190" s="220"/>
    </row>
    <row r="191">
      <c r="A191" s="220"/>
      <c r="B191" s="220"/>
      <c r="C191" s="220"/>
      <c r="D191" s="220"/>
      <c r="E191" s="222"/>
      <c r="F191" s="220"/>
    </row>
    <row r="192">
      <c r="A192" s="220"/>
      <c r="B192" s="220"/>
      <c r="C192" s="220"/>
      <c r="D192" s="220"/>
      <c r="E192" s="222"/>
      <c r="F192" s="220"/>
    </row>
    <row r="193">
      <c r="A193" s="220"/>
      <c r="B193" s="220"/>
      <c r="C193" s="220"/>
      <c r="D193" s="220"/>
      <c r="E193" s="222"/>
      <c r="F193" s="220"/>
    </row>
    <row r="194">
      <c r="A194" s="220"/>
      <c r="B194" s="220"/>
      <c r="C194" s="220"/>
      <c r="D194" s="220"/>
      <c r="E194" s="222"/>
      <c r="F194" s="220"/>
    </row>
    <row r="195">
      <c r="A195" s="220"/>
      <c r="B195" s="220"/>
      <c r="C195" s="220"/>
      <c r="D195" s="220"/>
      <c r="E195" s="222"/>
      <c r="F195" s="220"/>
    </row>
    <row r="196">
      <c r="A196" s="220"/>
      <c r="B196" s="220"/>
      <c r="C196" s="220"/>
      <c r="D196" s="220"/>
      <c r="E196" s="222"/>
      <c r="F196" s="220"/>
    </row>
    <row r="197">
      <c r="A197" s="220"/>
      <c r="B197" s="220"/>
      <c r="C197" s="220"/>
      <c r="D197" s="220"/>
      <c r="E197" s="222"/>
      <c r="F197" s="220"/>
    </row>
    <row r="198">
      <c r="A198" s="220"/>
      <c r="B198" s="220"/>
      <c r="C198" s="220"/>
      <c r="D198" s="220"/>
      <c r="E198" s="222"/>
      <c r="F198" s="220"/>
    </row>
    <row r="199">
      <c r="A199" s="220"/>
      <c r="B199" s="220"/>
      <c r="C199" s="220"/>
      <c r="D199" s="220"/>
      <c r="E199" s="222"/>
      <c r="F199" s="220"/>
    </row>
    <row r="200">
      <c r="A200" s="220"/>
      <c r="B200" s="220"/>
      <c r="C200" s="220"/>
      <c r="D200" s="220"/>
      <c r="E200" s="222"/>
      <c r="F200" s="220"/>
    </row>
    <row r="201">
      <c r="A201" s="220"/>
      <c r="B201" s="220"/>
      <c r="C201" s="220"/>
      <c r="D201" s="220"/>
      <c r="E201" s="222"/>
      <c r="F201" s="220"/>
    </row>
    <row r="202">
      <c r="A202" s="220"/>
      <c r="B202" s="220"/>
      <c r="C202" s="220"/>
      <c r="D202" s="220"/>
      <c r="E202" s="222"/>
      <c r="F202" s="220"/>
    </row>
    <row r="203">
      <c r="A203" s="220"/>
      <c r="B203" s="220"/>
      <c r="C203" s="220"/>
      <c r="D203" s="220"/>
      <c r="E203" s="222"/>
      <c r="F203" s="220"/>
    </row>
    <row r="204">
      <c r="A204" s="220"/>
      <c r="B204" s="220"/>
      <c r="C204" s="220"/>
      <c r="D204" s="220"/>
      <c r="E204" s="222"/>
      <c r="F204" s="220"/>
    </row>
    <row r="205">
      <c r="A205" s="220"/>
      <c r="B205" s="220"/>
      <c r="C205" s="220"/>
      <c r="D205" s="220"/>
      <c r="E205" s="222"/>
      <c r="F205" s="220"/>
    </row>
    <row r="206">
      <c r="A206" s="220"/>
      <c r="B206" s="220"/>
      <c r="C206" s="220"/>
      <c r="D206" s="220"/>
      <c r="E206" s="222"/>
      <c r="F206" s="220"/>
    </row>
    <row r="207">
      <c r="A207" s="220"/>
      <c r="B207" s="220"/>
      <c r="C207" s="220"/>
      <c r="D207" s="220"/>
      <c r="E207" s="222"/>
      <c r="F207" s="220"/>
    </row>
    <row r="208">
      <c r="A208" s="220"/>
      <c r="B208" s="220"/>
      <c r="C208" s="220"/>
      <c r="D208" s="220"/>
      <c r="E208" s="222"/>
      <c r="F208" s="220"/>
    </row>
    <row r="209">
      <c r="A209" s="220"/>
      <c r="B209" s="220"/>
      <c r="C209" s="220"/>
      <c r="D209" s="220"/>
      <c r="E209" s="222"/>
      <c r="F209" s="220"/>
    </row>
    <row r="210">
      <c r="A210" s="220"/>
      <c r="B210" s="220"/>
      <c r="C210" s="220"/>
      <c r="D210" s="220"/>
      <c r="E210" s="222"/>
      <c r="F210" s="220"/>
    </row>
    <row r="211">
      <c r="A211" s="220"/>
      <c r="B211" s="220"/>
      <c r="C211" s="220"/>
      <c r="D211" s="220"/>
      <c r="E211" s="222"/>
      <c r="F211" s="220"/>
    </row>
    <row r="212">
      <c r="A212" s="220"/>
      <c r="B212" s="220"/>
      <c r="C212" s="220"/>
      <c r="D212" s="220"/>
      <c r="E212" s="222"/>
      <c r="F212" s="220"/>
    </row>
    <row r="213">
      <c r="A213" s="220"/>
      <c r="B213" s="220"/>
      <c r="C213" s="220"/>
      <c r="D213" s="220"/>
      <c r="E213" s="222"/>
      <c r="F213" s="220"/>
    </row>
    <row r="214">
      <c r="A214" s="220"/>
      <c r="B214" s="220"/>
      <c r="C214" s="220"/>
      <c r="D214" s="220"/>
      <c r="E214" s="222"/>
      <c r="F214" s="220"/>
    </row>
    <row r="215">
      <c r="A215" s="220"/>
      <c r="B215" s="220"/>
      <c r="C215" s="220"/>
      <c r="D215" s="220"/>
      <c r="E215" s="222"/>
      <c r="F215" s="220"/>
    </row>
    <row r="216">
      <c r="A216" s="220"/>
      <c r="B216" s="220"/>
      <c r="C216" s="220"/>
      <c r="D216" s="220"/>
      <c r="E216" s="222"/>
      <c r="F216" s="220"/>
    </row>
    <row r="217">
      <c r="A217" s="220"/>
      <c r="B217" s="220"/>
      <c r="C217" s="220"/>
      <c r="D217" s="220"/>
      <c r="E217" s="222"/>
      <c r="F217" s="220"/>
    </row>
    <row r="218">
      <c r="A218" s="220"/>
      <c r="B218" s="220"/>
      <c r="C218" s="220"/>
      <c r="D218" s="220"/>
      <c r="E218" s="222"/>
      <c r="F218" s="220"/>
    </row>
    <row r="219">
      <c r="A219" s="220"/>
      <c r="B219" s="220"/>
      <c r="C219" s="220"/>
      <c r="D219" s="220"/>
      <c r="E219" s="222"/>
      <c r="F219" s="220"/>
    </row>
    <row r="220">
      <c r="A220" s="220"/>
      <c r="B220" s="220"/>
      <c r="C220" s="220"/>
      <c r="D220" s="220"/>
      <c r="E220" s="222"/>
      <c r="F220" s="220"/>
    </row>
    <row r="221">
      <c r="A221" s="220"/>
      <c r="B221" s="220"/>
      <c r="C221" s="220"/>
      <c r="D221" s="220"/>
      <c r="E221" s="222"/>
      <c r="F221" s="220"/>
    </row>
    <row r="222">
      <c r="A222" s="220"/>
      <c r="B222" s="220"/>
      <c r="C222" s="220"/>
      <c r="D222" s="220"/>
      <c r="E222" s="222"/>
      <c r="F222" s="220"/>
    </row>
    <row r="223">
      <c r="A223" s="220"/>
      <c r="B223" s="220"/>
      <c r="C223" s="220"/>
      <c r="D223" s="220"/>
      <c r="E223" s="222"/>
      <c r="F223" s="220"/>
    </row>
    <row r="224">
      <c r="A224" s="220"/>
      <c r="B224" s="220"/>
      <c r="C224" s="220"/>
      <c r="D224" s="220"/>
      <c r="E224" s="222"/>
      <c r="F224" s="220"/>
    </row>
    <row r="225">
      <c r="A225" s="220"/>
      <c r="B225" s="220"/>
      <c r="C225" s="220"/>
      <c r="D225" s="220"/>
      <c r="E225" s="222"/>
      <c r="F225" s="220"/>
    </row>
    <row r="226">
      <c r="A226" s="220"/>
      <c r="B226" s="220"/>
      <c r="C226" s="220"/>
      <c r="D226" s="220"/>
      <c r="E226" s="222"/>
      <c r="F226" s="220"/>
    </row>
    <row r="227">
      <c r="A227" s="220"/>
      <c r="B227" s="220"/>
      <c r="C227" s="220"/>
      <c r="D227" s="220"/>
      <c r="E227" s="222"/>
      <c r="F227" s="220"/>
    </row>
    <row r="228">
      <c r="A228" s="220"/>
      <c r="B228" s="220"/>
      <c r="C228" s="220"/>
      <c r="D228" s="220"/>
      <c r="E228" s="222"/>
      <c r="F228" s="220"/>
    </row>
    <row r="229">
      <c r="A229" s="220"/>
      <c r="B229" s="220"/>
      <c r="C229" s="220"/>
      <c r="D229" s="220"/>
      <c r="E229" s="222"/>
      <c r="F229" s="220"/>
    </row>
    <row r="230">
      <c r="A230" s="220"/>
      <c r="B230" s="220"/>
      <c r="C230" s="220"/>
      <c r="D230" s="220"/>
      <c r="E230" s="222"/>
      <c r="F230" s="220"/>
    </row>
    <row r="231">
      <c r="A231" s="220"/>
      <c r="B231" s="220"/>
      <c r="C231" s="220"/>
      <c r="D231" s="220"/>
      <c r="E231" s="222"/>
      <c r="F231" s="220"/>
    </row>
    <row r="232">
      <c r="A232" s="220"/>
      <c r="B232" s="220"/>
      <c r="C232" s="220"/>
      <c r="D232" s="220"/>
      <c r="E232" s="222"/>
      <c r="F232" s="220"/>
    </row>
    <row r="233">
      <c r="A233" s="220"/>
      <c r="B233" s="220"/>
      <c r="C233" s="220"/>
      <c r="D233" s="220"/>
      <c r="E233" s="222"/>
      <c r="F233" s="220"/>
    </row>
    <row r="234">
      <c r="A234" s="220"/>
      <c r="B234" s="220"/>
      <c r="C234" s="220"/>
      <c r="D234" s="220"/>
      <c r="E234" s="222"/>
      <c r="F234" s="220"/>
    </row>
    <row r="235">
      <c r="A235" s="220"/>
      <c r="B235" s="220"/>
      <c r="C235" s="220"/>
      <c r="D235" s="220"/>
      <c r="E235" s="222"/>
      <c r="F235" s="220"/>
    </row>
    <row r="236">
      <c r="A236" s="220"/>
      <c r="B236" s="220"/>
      <c r="C236" s="220"/>
      <c r="D236" s="220"/>
      <c r="E236" s="222"/>
      <c r="F236" s="220"/>
    </row>
    <row r="237">
      <c r="A237" s="220"/>
      <c r="B237" s="220"/>
      <c r="C237" s="220"/>
      <c r="D237" s="220"/>
      <c r="E237" s="222"/>
      <c r="F237" s="220"/>
    </row>
    <row r="238">
      <c r="A238" s="220"/>
      <c r="B238" s="220"/>
      <c r="C238" s="220"/>
      <c r="D238" s="220"/>
      <c r="E238" s="222"/>
      <c r="F238" s="220"/>
    </row>
    <row r="239">
      <c r="A239" s="220"/>
      <c r="B239" s="220"/>
      <c r="C239" s="220"/>
      <c r="D239" s="220"/>
      <c r="E239" s="222"/>
      <c r="F239" s="220"/>
    </row>
    <row r="240">
      <c r="A240" s="220"/>
      <c r="B240" s="220"/>
      <c r="C240" s="220"/>
      <c r="D240" s="220"/>
      <c r="E240" s="222"/>
      <c r="F240" s="220"/>
    </row>
    <row r="241">
      <c r="A241" s="220"/>
      <c r="B241" s="220"/>
      <c r="C241" s="220"/>
      <c r="D241" s="220"/>
      <c r="E241" s="222"/>
      <c r="F241" s="220"/>
    </row>
    <row r="242">
      <c r="A242" s="220"/>
      <c r="B242" s="220"/>
      <c r="C242" s="220"/>
      <c r="D242" s="220"/>
      <c r="E242" s="222"/>
      <c r="F242" s="220"/>
    </row>
    <row r="243">
      <c r="A243" s="220"/>
      <c r="B243" s="220"/>
      <c r="C243" s="220"/>
      <c r="D243" s="220"/>
      <c r="E243" s="222"/>
      <c r="F243" s="220"/>
    </row>
    <row r="244">
      <c r="A244" s="220"/>
      <c r="B244" s="220"/>
      <c r="C244" s="220"/>
      <c r="D244" s="220"/>
      <c r="E244" s="222"/>
      <c r="F244" s="220"/>
    </row>
    <row r="245">
      <c r="A245" s="220"/>
      <c r="B245" s="220"/>
      <c r="C245" s="220"/>
      <c r="D245" s="220"/>
      <c r="E245" s="222"/>
      <c r="F245" s="220"/>
    </row>
    <row r="246">
      <c r="A246" s="220"/>
      <c r="B246" s="220"/>
      <c r="C246" s="220"/>
      <c r="D246" s="220"/>
      <c r="E246" s="222"/>
      <c r="F246" s="220"/>
    </row>
    <row r="247">
      <c r="A247" s="220"/>
      <c r="B247" s="220"/>
      <c r="C247" s="220"/>
      <c r="D247" s="220"/>
      <c r="E247" s="222"/>
      <c r="F247" s="220"/>
    </row>
    <row r="248">
      <c r="A248" s="220"/>
      <c r="B248" s="220"/>
      <c r="C248" s="220"/>
      <c r="D248" s="220"/>
      <c r="E248" s="222"/>
      <c r="F248" s="220"/>
    </row>
    <row r="249">
      <c r="A249" s="220"/>
      <c r="B249" s="220"/>
      <c r="C249" s="220"/>
      <c r="D249" s="220"/>
      <c r="E249" s="222"/>
      <c r="F249" s="220"/>
    </row>
    <row r="250">
      <c r="A250" s="220"/>
      <c r="B250" s="220"/>
      <c r="C250" s="220"/>
      <c r="D250" s="220"/>
      <c r="E250" s="222"/>
      <c r="F250" s="220"/>
    </row>
    <row r="251">
      <c r="A251" s="220"/>
      <c r="B251" s="220"/>
      <c r="C251" s="220"/>
      <c r="D251" s="220"/>
      <c r="E251" s="222"/>
      <c r="F251" s="220"/>
    </row>
    <row r="252">
      <c r="A252" s="220"/>
      <c r="B252" s="220"/>
      <c r="C252" s="220"/>
      <c r="D252" s="220"/>
      <c r="E252" s="222"/>
      <c r="F252" s="220"/>
    </row>
    <row r="253">
      <c r="A253" s="220"/>
      <c r="B253" s="220"/>
      <c r="C253" s="220"/>
      <c r="D253" s="220"/>
      <c r="E253" s="222"/>
      <c r="F253" s="220"/>
    </row>
    <row r="254">
      <c r="A254" s="220"/>
      <c r="B254" s="220"/>
      <c r="C254" s="220"/>
      <c r="D254" s="220"/>
      <c r="E254" s="222"/>
      <c r="F254" s="220"/>
    </row>
    <row r="255">
      <c r="A255" s="220"/>
      <c r="B255" s="220"/>
      <c r="C255" s="220"/>
      <c r="D255" s="220"/>
      <c r="E255" s="222"/>
      <c r="F255" s="220"/>
    </row>
    <row r="256">
      <c r="A256" s="220"/>
      <c r="B256" s="220"/>
      <c r="C256" s="220"/>
      <c r="D256" s="220"/>
      <c r="E256" s="222"/>
      <c r="F256" s="220"/>
    </row>
    <row r="257">
      <c r="A257" s="220"/>
      <c r="B257" s="220"/>
      <c r="C257" s="220"/>
      <c r="D257" s="220"/>
      <c r="E257" s="222"/>
      <c r="F257" s="220"/>
    </row>
    <row r="258">
      <c r="A258" s="220"/>
      <c r="B258" s="220"/>
      <c r="C258" s="220"/>
      <c r="D258" s="220"/>
      <c r="E258" s="222"/>
      <c r="F258" s="220"/>
    </row>
    <row r="259">
      <c r="A259" s="220"/>
      <c r="B259" s="220"/>
      <c r="C259" s="220"/>
      <c r="D259" s="220"/>
      <c r="E259" s="222"/>
      <c r="F259" s="220"/>
    </row>
    <row r="260">
      <c r="A260" s="220"/>
      <c r="B260" s="220"/>
      <c r="C260" s="220"/>
      <c r="D260" s="220"/>
      <c r="E260" s="222"/>
      <c r="F260" s="220"/>
    </row>
    <row r="261">
      <c r="A261" s="220"/>
      <c r="B261" s="220"/>
      <c r="C261" s="220"/>
      <c r="D261" s="220"/>
      <c r="E261" s="222"/>
      <c r="F261" s="220"/>
    </row>
    <row r="262">
      <c r="A262" s="220"/>
      <c r="B262" s="220"/>
      <c r="C262" s="220"/>
      <c r="D262" s="220"/>
      <c r="E262" s="222"/>
      <c r="F262" s="220"/>
    </row>
    <row r="263">
      <c r="A263" s="220"/>
      <c r="B263" s="220"/>
      <c r="C263" s="220"/>
      <c r="D263" s="220"/>
      <c r="E263" s="222"/>
      <c r="F263" s="220"/>
    </row>
    <row r="264">
      <c r="A264" s="220"/>
      <c r="B264" s="220"/>
      <c r="C264" s="220"/>
      <c r="D264" s="220"/>
      <c r="E264" s="222"/>
      <c r="F264" s="220"/>
    </row>
    <row r="265">
      <c r="A265" s="220"/>
      <c r="B265" s="220"/>
      <c r="C265" s="220"/>
      <c r="D265" s="220"/>
      <c r="E265" s="222"/>
      <c r="F265" s="220"/>
    </row>
    <row r="266">
      <c r="A266" s="220"/>
      <c r="B266" s="220"/>
      <c r="C266" s="220"/>
      <c r="D266" s="220"/>
      <c r="E266" s="222"/>
      <c r="F266" s="220"/>
    </row>
    <row r="267">
      <c r="A267" s="220"/>
      <c r="B267" s="220"/>
      <c r="C267" s="220"/>
      <c r="D267" s="220"/>
      <c r="E267" s="222"/>
      <c r="F267" s="220"/>
    </row>
    <row r="268">
      <c r="A268" s="220"/>
      <c r="B268" s="220"/>
      <c r="C268" s="220"/>
      <c r="D268" s="220"/>
      <c r="E268" s="222"/>
      <c r="F268" s="220"/>
    </row>
    <row r="269">
      <c r="A269" s="220"/>
      <c r="B269" s="220"/>
      <c r="C269" s="220"/>
      <c r="D269" s="220"/>
      <c r="E269" s="222"/>
      <c r="F269" s="220"/>
    </row>
    <row r="270">
      <c r="A270" s="220"/>
      <c r="B270" s="220"/>
      <c r="C270" s="220"/>
      <c r="D270" s="220"/>
      <c r="E270" s="222"/>
      <c r="F270" s="220"/>
    </row>
    <row r="271">
      <c r="A271" s="220"/>
      <c r="B271" s="220"/>
      <c r="C271" s="220"/>
      <c r="D271" s="220"/>
      <c r="E271" s="222"/>
      <c r="F271" s="220"/>
    </row>
    <row r="272">
      <c r="A272" s="220"/>
      <c r="B272" s="220"/>
      <c r="C272" s="220"/>
      <c r="D272" s="220"/>
      <c r="E272" s="222"/>
      <c r="F272" s="220"/>
    </row>
    <row r="273">
      <c r="A273" s="220"/>
      <c r="B273" s="220"/>
      <c r="C273" s="220"/>
      <c r="D273" s="220"/>
      <c r="E273" s="222"/>
      <c r="F273" s="220"/>
    </row>
    <row r="274">
      <c r="A274" s="220"/>
      <c r="B274" s="220"/>
      <c r="C274" s="220"/>
      <c r="D274" s="220"/>
      <c r="E274" s="222"/>
      <c r="F274" s="220"/>
    </row>
    <row r="275">
      <c r="A275" s="220"/>
      <c r="B275" s="220"/>
      <c r="C275" s="220"/>
      <c r="D275" s="220"/>
      <c r="E275" s="222"/>
      <c r="F275" s="220"/>
    </row>
    <row r="276">
      <c r="A276" s="220"/>
      <c r="B276" s="220"/>
      <c r="C276" s="220"/>
      <c r="D276" s="220"/>
      <c r="E276" s="222"/>
      <c r="F276" s="220"/>
    </row>
    <row r="277">
      <c r="A277" s="220"/>
      <c r="B277" s="220"/>
      <c r="C277" s="220"/>
      <c r="D277" s="220"/>
      <c r="E277" s="222"/>
      <c r="F277" s="220"/>
    </row>
    <row r="278">
      <c r="A278" s="220"/>
      <c r="B278" s="220"/>
      <c r="C278" s="220"/>
      <c r="D278" s="220"/>
      <c r="E278" s="222"/>
      <c r="F278" s="220"/>
    </row>
    <row r="279">
      <c r="A279" s="220"/>
      <c r="B279" s="220"/>
      <c r="C279" s="220"/>
      <c r="D279" s="220"/>
      <c r="E279" s="222"/>
      <c r="F279" s="220"/>
    </row>
    <row r="280">
      <c r="A280" s="220"/>
      <c r="B280" s="220"/>
      <c r="C280" s="220"/>
      <c r="D280" s="220"/>
      <c r="E280" s="222"/>
      <c r="F280" s="220"/>
    </row>
    <row r="281">
      <c r="A281" s="220"/>
      <c r="B281" s="220"/>
      <c r="C281" s="220"/>
      <c r="D281" s="220"/>
      <c r="E281" s="222"/>
      <c r="F281" s="220"/>
    </row>
    <row r="282">
      <c r="A282" s="220"/>
      <c r="B282" s="220"/>
      <c r="C282" s="220"/>
      <c r="D282" s="220"/>
      <c r="E282" s="222"/>
      <c r="F282" s="220"/>
    </row>
    <row r="283">
      <c r="A283" s="220"/>
      <c r="B283" s="220"/>
      <c r="C283" s="220"/>
      <c r="D283" s="220"/>
      <c r="E283" s="222"/>
      <c r="F283" s="220"/>
    </row>
    <row r="284">
      <c r="A284" s="220"/>
      <c r="B284" s="220"/>
      <c r="C284" s="220"/>
      <c r="D284" s="220"/>
      <c r="E284" s="222"/>
      <c r="F284" s="220"/>
    </row>
    <row r="285">
      <c r="A285" s="220"/>
      <c r="B285" s="220"/>
      <c r="C285" s="220"/>
      <c r="D285" s="220"/>
      <c r="E285" s="222"/>
      <c r="F285" s="220"/>
    </row>
    <row r="286">
      <c r="A286" s="220"/>
      <c r="B286" s="220"/>
      <c r="C286" s="220"/>
      <c r="D286" s="220"/>
      <c r="E286" s="222"/>
      <c r="F286" s="220"/>
    </row>
    <row r="287">
      <c r="A287" s="220"/>
      <c r="B287" s="220"/>
      <c r="C287" s="220"/>
      <c r="D287" s="220"/>
      <c r="E287" s="222"/>
      <c r="F287" s="220"/>
    </row>
    <row r="288">
      <c r="A288" s="220"/>
      <c r="B288" s="220"/>
      <c r="C288" s="220"/>
      <c r="D288" s="220"/>
      <c r="E288" s="222"/>
      <c r="F288" s="220"/>
    </row>
    <row r="289">
      <c r="A289" s="220"/>
      <c r="B289" s="220"/>
      <c r="C289" s="220"/>
      <c r="D289" s="220"/>
      <c r="E289" s="222"/>
      <c r="F289" s="220"/>
    </row>
    <row r="290">
      <c r="A290" s="220"/>
      <c r="B290" s="220"/>
      <c r="C290" s="220"/>
      <c r="D290" s="220"/>
      <c r="E290" s="222"/>
      <c r="F290" s="220"/>
    </row>
    <row r="291">
      <c r="A291" s="220"/>
      <c r="B291" s="220"/>
      <c r="C291" s="220"/>
      <c r="D291" s="220"/>
      <c r="E291" s="222"/>
      <c r="F291" s="220"/>
    </row>
    <row r="292">
      <c r="A292" s="220"/>
      <c r="B292" s="220"/>
      <c r="C292" s="220"/>
      <c r="D292" s="220"/>
      <c r="E292" s="222"/>
      <c r="F292" s="220"/>
    </row>
    <row r="293">
      <c r="A293" s="220"/>
      <c r="B293" s="220"/>
      <c r="C293" s="220"/>
      <c r="D293" s="220"/>
      <c r="E293" s="222"/>
      <c r="F293" s="220"/>
    </row>
    <row r="294">
      <c r="A294" s="220"/>
      <c r="B294" s="220"/>
      <c r="C294" s="220"/>
      <c r="D294" s="220"/>
      <c r="E294" s="222"/>
      <c r="F294" s="220"/>
    </row>
    <row r="295">
      <c r="A295" s="220"/>
      <c r="B295" s="220"/>
      <c r="C295" s="220"/>
      <c r="D295" s="220"/>
      <c r="E295" s="222"/>
      <c r="F295" s="220"/>
    </row>
    <row r="296">
      <c r="A296" s="220"/>
      <c r="B296" s="220"/>
      <c r="C296" s="220"/>
      <c r="D296" s="220"/>
      <c r="E296" s="222"/>
      <c r="F296" s="220"/>
    </row>
    <row r="297">
      <c r="A297" s="220"/>
      <c r="B297" s="220"/>
      <c r="C297" s="220"/>
      <c r="D297" s="220"/>
      <c r="E297" s="222"/>
      <c r="F297" s="220"/>
    </row>
    <row r="298">
      <c r="A298" s="220"/>
      <c r="B298" s="220"/>
      <c r="C298" s="220"/>
      <c r="D298" s="220"/>
      <c r="E298" s="222"/>
      <c r="F298" s="220"/>
    </row>
    <row r="299">
      <c r="A299" s="220"/>
      <c r="B299" s="220"/>
      <c r="C299" s="220"/>
      <c r="D299" s="220"/>
      <c r="E299" s="222"/>
      <c r="F299" s="220"/>
    </row>
    <row r="300">
      <c r="A300" s="220"/>
      <c r="B300" s="220"/>
      <c r="C300" s="220"/>
      <c r="D300" s="220"/>
      <c r="E300" s="222"/>
      <c r="F300" s="220"/>
    </row>
    <row r="301">
      <c r="A301" s="220"/>
      <c r="B301" s="220"/>
      <c r="C301" s="220"/>
      <c r="D301" s="220"/>
      <c r="E301" s="222"/>
      <c r="F301" s="220"/>
    </row>
    <row r="302">
      <c r="A302" s="220"/>
      <c r="B302" s="220"/>
      <c r="C302" s="220"/>
      <c r="D302" s="220"/>
      <c r="E302" s="222"/>
      <c r="F302" s="220"/>
    </row>
    <row r="303">
      <c r="A303" s="220"/>
      <c r="B303" s="220"/>
      <c r="C303" s="220"/>
      <c r="D303" s="220"/>
      <c r="E303" s="222"/>
      <c r="F303" s="220"/>
    </row>
    <row r="304">
      <c r="A304" s="220"/>
      <c r="B304" s="220"/>
      <c r="C304" s="220"/>
      <c r="D304" s="220"/>
      <c r="E304" s="222"/>
      <c r="F304" s="220"/>
    </row>
    <row r="305">
      <c r="A305" s="220"/>
      <c r="B305" s="220"/>
      <c r="C305" s="220"/>
      <c r="D305" s="220"/>
      <c r="E305" s="222"/>
      <c r="F305" s="220"/>
    </row>
    <row r="306">
      <c r="A306" s="220"/>
      <c r="B306" s="220"/>
      <c r="C306" s="220"/>
      <c r="D306" s="220"/>
      <c r="E306" s="222"/>
      <c r="F306" s="220"/>
    </row>
    <row r="307">
      <c r="A307" s="220"/>
      <c r="B307" s="220"/>
      <c r="C307" s="220"/>
      <c r="D307" s="220"/>
      <c r="E307" s="222"/>
      <c r="F307" s="220"/>
    </row>
    <row r="308">
      <c r="A308" s="220"/>
      <c r="B308" s="220"/>
      <c r="C308" s="220"/>
      <c r="D308" s="220"/>
      <c r="E308" s="222"/>
      <c r="F308" s="220"/>
    </row>
    <row r="309">
      <c r="A309" s="220"/>
      <c r="B309" s="220"/>
      <c r="C309" s="220"/>
      <c r="D309" s="220"/>
      <c r="E309" s="222"/>
      <c r="F309" s="220"/>
    </row>
    <row r="310">
      <c r="A310" s="220"/>
      <c r="B310" s="220"/>
      <c r="C310" s="220"/>
      <c r="D310" s="220"/>
      <c r="E310" s="222"/>
      <c r="F310" s="220"/>
    </row>
    <row r="311">
      <c r="A311" s="220"/>
      <c r="B311" s="220"/>
      <c r="C311" s="220"/>
      <c r="D311" s="220"/>
      <c r="E311" s="222"/>
      <c r="F311" s="220"/>
    </row>
    <row r="312">
      <c r="A312" s="220"/>
      <c r="B312" s="220"/>
      <c r="C312" s="220"/>
      <c r="D312" s="220"/>
      <c r="E312" s="222"/>
      <c r="F312" s="220"/>
    </row>
    <row r="313">
      <c r="A313" s="220"/>
      <c r="B313" s="220"/>
      <c r="C313" s="220"/>
      <c r="D313" s="220"/>
      <c r="E313" s="222"/>
      <c r="F313" s="220"/>
    </row>
    <row r="314">
      <c r="A314" s="220"/>
      <c r="B314" s="220"/>
      <c r="C314" s="220"/>
      <c r="D314" s="220"/>
      <c r="E314" s="222"/>
      <c r="F314" s="220"/>
    </row>
    <row r="315">
      <c r="A315" s="220"/>
      <c r="B315" s="220"/>
      <c r="C315" s="220"/>
      <c r="D315" s="220"/>
      <c r="E315" s="222"/>
      <c r="F315" s="220"/>
    </row>
    <row r="316">
      <c r="A316" s="220"/>
      <c r="B316" s="220"/>
      <c r="C316" s="220"/>
      <c r="D316" s="220"/>
      <c r="E316" s="222"/>
      <c r="F316" s="220"/>
    </row>
    <row r="317">
      <c r="A317" s="220"/>
      <c r="B317" s="220"/>
      <c r="C317" s="220"/>
      <c r="D317" s="220"/>
      <c r="E317" s="222"/>
      <c r="F317" s="220"/>
    </row>
    <row r="318">
      <c r="A318" s="220"/>
      <c r="B318" s="220"/>
      <c r="C318" s="220"/>
      <c r="D318" s="220"/>
      <c r="E318" s="222"/>
      <c r="F318" s="220"/>
    </row>
    <row r="319">
      <c r="A319" s="220"/>
      <c r="B319" s="220"/>
      <c r="C319" s="220"/>
      <c r="D319" s="220"/>
      <c r="E319" s="222"/>
      <c r="F319" s="220"/>
    </row>
    <row r="320">
      <c r="A320" s="220"/>
      <c r="B320" s="220"/>
      <c r="C320" s="220"/>
      <c r="D320" s="220"/>
      <c r="E320" s="222"/>
      <c r="F320" s="220"/>
    </row>
    <row r="321">
      <c r="A321" s="220"/>
      <c r="B321" s="220"/>
      <c r="C321" s="220"/>
      <c r="D321" s="220"/>
      <c r="E321" s="222"/>
      <c r="F321" s="220"/>
    </row>
    <row r="322">
      <c r="A322" s="220"/>
      <c r="B322" s="220"/>
      <c r="C322" s="220"/>
      <c r="D322" s="220"/>
      <c r="E322" s="222"/>
      <c r="F322" s="220"/>
    </row>
    <row r="323">
      <c r="A323" s="220"/>
      <c r="B323" s="220"/>
      <c r="C323" s="220"/>
      <c r="D323" s="220"/>
      <c r="E323" s="222"/>
      <c r="F323" s="220"/>
    </row>
    <row r="324">
      <c r="A324" s="220"/>
      <c r="B324" s="220"/>
      <c r="C324" s="220"/>
      <c r="D324" s="220"/>
      <c r="E324" s="222"/>
      <c r="F324" s="220"/>
    </row>
    <row r="325">
      <c r="A325" s="220"/>
      <c r="B325" s="220"/>
      <c r="C325" s="220"/>
      <c r="D325" s="220"/>
      <c r="E325" s="222"/>
      <c r="F325" s="220"/>
    </row>
    <row r="326">
      <c r="A326" s="220"/>
      <c r="B326" s="220"/>
      <c r="C326" s="220"/>
      <c r="D326" s="220"/>
      <c r="E326" s="222"/>
      <c r="F326" s="220"/>
    </row>
    <row r="327">
      <c r="A327" s="220"/>
      <c r="B327" s="220"/>
      <c r="C327" s="220"/>
      <c r="D327" s="220"/>
      <c r="E327" s="222"/>
      <c r="F327" s="220"/>
    </row>
    <row r="328">
      <c r="A328" s="220"/>
      <c r="B328" s="220"/>
      <c r="C328" s="220"/>
      <c r="D328" s="220"/>
      <c r="E328" s="222"/>
      <c r="F328" s="220"/>
    </row>
    <row r="329">
      <c r="A329" s="220"/>
      <c r="B329" s="220"/>
      <c r="C329" s="220"/>
      <c r="D329" s="220"/>
      <c r="E329" s="222"/>
      <c r="F329" s="220"/>
    </row>
    <row r="330">
      <c r="A330" s="220"/>
      <c r="B330" s="220"/>
      <c r="C330" s="220"/>
      <c r="D330" s="220"/>
      <c r="E330" s="222"/>
      <c r="F330" s="220"/>
    </row>
    <row r="331">
      <c r="A331" s="220"/>
      <c r="B331" s="220"/>
      <c r="C331" s="220"/>
      <c r="D331" s="220"/>
      <c r="E331" s="222"/>
      <c r="F331" s="220"/>
    </row>
    <row r="332">
      <c r="A332" s="220"/>
      <c r="B332" s="220"/>
      <c r="C332" s="220"/>
      <c r="D332" s="220"/>
      <c r="E332" s="222"/>
      <c r="F332" s="220"/>
    </row>
    <row r="333">
      <c r="A333" s="220"/>
      <c r="B333" s="220"/>
      <c r="C333" s="220"/>
      <c r="D333" s="220"/>
      <c r="E333" s="222"/>
      <c r="F333" s="220"/>
    </row>
    <row r="334">
      <c r="A334" s="220"/>
      <c r="B334" s="220"/>
      <c r="C334" s="220"/>
      <c r="D334" s="220"/>
      <c r="E334" s="222"/>
      <c r="F334" s="220"/>
    </row>
    <row r="335">
      <c r="A335" s="220"/>
      <c r="B335" s="220"/>
      <c r="C335" s="220"/>
      <c r="D335" s="220"/>
      <c r="E335" s="222"/>
      <c r="F335" s="220"/>
    </row>
    <row r="336">
      <c r="A336" s="220"/>
      <c r="B336" s="220"/>
      <c r="C336" s="220"/>
      <c r="D336" s="220"/>
      <c r="E336" s="222"/>
      <c r="F336" s="220"/>
    </row>
    <row r="337">
      <c r="A337" s="220"/>
      <c r="B337" s="220"/>
      <c r="C337" s="220"/>
      <c r="D337" s="220"/>
      <c r="E337" s="222"/>
      <c r="F337" s="220"/>
    </row>
    <row r="338">
      <c r="A338" s="220"/>
      <c r="B338" s="220"/>
      <c r="C338" s="220"/>
      <c r="D338" s="220"/>
      <c r="E338" s="222"/>
      <c r="F338" s="220"/>
    </row>
    <row r="339">
      <c r="A339" s="220"/>
      <c r="B339" s="220"/>
      <c r="C339" s="220"/>
      <c r="D339" s="220"/>
      <c r="E339" s="222"/>
      <c r="F339" s="220"/>
    </row>
    <row r="340">
      <c r="A340" s="220"/>
      <c r="B340" s="220"/>
      <c r="C340" s="220"/>
      <c r="D340" s="220"/>
      <c r="E340" s="222"/>
      <c r="F340" s="220"/>
    </row>
    <row r="341">
      <c r="A341" s="220"/>
      <c r="B341" s="220"/>
      <c r="C341" s="220"/>
      <c r="D341" s="220"/>
      <c r="E341" s="222"/>
      <c r="F341" s="220"/>
    </row>
    <row r="342">
      <c r="A342" s="220"/>
      <c r="B342" s="220"/>
      <c r="C342" s="220"/>
      <c r="D342" s="220"/>
      <c r="E342" s="222"/>
      <c r="F342" s="220"/>
    </row>
    <row r="343">
      <c r="A343" s="220"/>
      <c r="B343" s="220"/>
      <c r="C343" s="220"/>
      <c r="D343" s="220"/>
      <c r="E343" s="222"/>
      <c r="F343" s="220"/>
    </row>
    <row r="344">
      <c r="A344" s="220"/>
      <c r="B344" s="220"/>
      <c r="C344" s="220"/>
      <c r="D344" s="220"/>
      <c r="E344" s="222"/>
      <c r="F344" s="220"/>
    </row>
    <row r="345">
      <c r="A345" s="220"/>
      <c r="B345" s="220"/>
      <c r="C345" s="220"/>
      <c r="D345" s="220"/>
      <c r="E345" s="222"/>
      <c r="F345" s="220"/>
    </row>
    <row r="346">
      <c r="A346" s="220"/>
      <c r="B346" s="220"/>
      <c r="C346" s="220"/>
      <c r="D346" s="220"/>
      <c r="E346" s="222"/>
      <c r="F346" s="220"/>
    </row>
    <row r="347">
      <c r="A347" s="220"/>
      <c r="B347" s="220"/>
      <c r="C347" s="220"/>
      <c r="D347" s="220"/>
      <c r="E347" s="222"/>
      <c r="F347" s="220"/>
    </row>
    <row r="348">
      <c r="A348" s="220"/>
      <c r="B348" s="220"/>
      <c r="C348" s="220"/>
      <c r="D348" s="220"/>
      <c r="E348" s="222"/>
      <c r="F348" s="220"/>
    </row>
    <row r="349">
      <c r="A349" s="220"/>
      <c r="B349" s="220"/>
      <c r="C349" s="220"/>
      <c r="D349" s="220"/>
      <c r="E349" s="222"/>
      <c r="F349" s="220"/>
    </row>
    <row r="350">
      <c r="A350" s="220"/>
      <c r="B350" s="220"/>
      <c r="C350" s="220"/>
      <c r="D350" s="220"/>
      <c r="E350" s="222"/>
      <c r="F350" s="220"/>
    </row>
    <row r="351">
      <c r="A351" s="220"/>
      <c r="B351" s="220"/>
      <c r="C351" s="220"/>
      <c r="D351" s="220"/>
      <c r="E351" s="222"/>
      <c r="F351" s="220"/>
    </row>
    <row r="352">
      <c r="A352" s="220"/>
      <c r="B352" s="220"/>
      <c r="C352" s="220"/>
      <c r="D352" s="220"/>
      <c r="E352" s="222"/>
      <c r="F352" s="220"/>
    </row>
    <row r="353">
      <c r="A353" s="220"/>
      <c r="B353" s="220"/>
      <c r="C353" s="220"/>
      <c r="D353" s="220"/>
      <c r="E353" s="222"/>
      <c r="F353" s="220"/>
    </row>
    <row r="354">
      <c r="A354" s="220"/>
      <c r="B354" s="220"/>
      <c r="C354" s="220"/>
      <c r="D354" s="220"/>
      <c r="E354" s="222"/>
      <c r="F354" s="220"/>
    </row>
    <row r="355">
      <c r="A355" s="220"/>
      <c r="B355" s="220"/>
      <c r="C355" s="220"/>
      <c r="D355" s="220"/>
      <c r="E355" s="222"/>
      <c r="F355" s="220"/>
    </row>
    <row r="356">
      <c r="A356" s="220"/>
      <c r="B356" s="220"/>
      <c r="C356" s="220"/>
      <c r="D356" s="220"/>
      <c r="E356" s="222"/>
      <c r="F356" s="220"/>
    </row>
    <row r="357">
      <c r="A357" s="220"/>
      <c r="B357" s="220"/>
      <c r="C357" s="220"/>
      <c r="D357" s="220"/>
      <c r="E357" s="222"/>
      <c r="F357" s="220"/>
    </row>
    <row r="358">
      <c r="A358" s="220"/>
      <c r="B358" s="220"/>
      <c r="C358" s="220"/>
      <c r="D358" s="220"/>
      <c r="E358" s="222"/>
      <c r="F358" s="220"/>
    </row>
    <row r="359">
      <c r="A359" s="220"/>
      <c r="B359" s="220"/>
      <c r="C359" s="220"/>
      <c r="D359" s="220"/>
      <c r="E359" s="222"/>
      <c r="F359" s="220"/>
    </row>
    <row r="360">
      <c r="A360" s="220"/>
      <c r="B360" s="220"/>
      <c r="C360" s="220"/>
      <c r="D360" s="220"/>
      <c r="E360" s="222"/>
      <c r="F360" s="220"/>
    </row>
    <row r="361">
      <c r="A361" s="220"/>
      <c r="B361" s="220"/>
      <c r="C361" s="220"/>
      <c r="D361" s="220"/>
      <c r="E361" s="222"/>
      <c r="F361" s="220"/>
    </row>
    <row r="362">
      <c r="A362" s="220"/>
      <c r="B362" s="220"/>
      <c r="C362" s="220"/>
      <c r="D362" s="220"/>
      <c r="E362" s="222"/>
      <c r="F362" s="220"/>
    </row>
    <row r="363">
      <c r="A363" s="220"/>
      <c r="B363" s="220"/>
      <c r="C363" s="220"/>
      <c r="D363" s="220"/>
      <c r="E363" s="222"/>
      <c r="F363" s="220"/>
    </row>
    <row r="364">
      <c r="A364" s="220"/>
      <c r="B364" s="220"/>
      <c r="C364" s="220"/>
      <c r="D364" s="220"/>
      <c r="E364" s="222"/>
      <c r="F364" s="220"/>
    </row>
    <row r="365">
      <c r="A365" s="220"/>
      <c r="B365" s="220"/>
      <c r="C365" s="220"/>
      <c r="D365" s="220"/>
      <c r="E365" s="222"/>
      <c r="F365" s="220"/>
    </row>
    <row r="366">
      <c r="A366" s="220"/>
      <c r="B366" s="220"/>
      <c r="C366" s="220"/>
      <c r="D366" s="220"/>
      <c r="E366" s="222"/>
      <c r="F366" s="220"/>
    </row>
    <row r="367">
      <c r="A367" s="220"/>
      <c r="B367" s="220"/>
      <c r="C367" s="220"/>
      <c r="D367" s="220"/>
      <c r="E367" s="222"/>
      <c r="F367" s="220"/>
    </row>
    <row r="368">
      <c r="A368" s="220"/>
      <c r="B368" s="220"/>
      <c r="C368" s="220"/>
      <c r="D368" s="220"/>
      <c r="E368" s="222"/>
      <c r="F368" s="220"/>
    </row>
    <row r="369">
      <c r="A369" s="220"/>
      <c r="B369" s="220"/>
      <c r="C369" s="220"/>
      <c r="D369" s="220"/>
      <c r="E369" s="222"/>
      <c r="F369" s="220"/>
    </row>
    <row r="370">
      <c r="A370" s="220"/>
      <c r="B370" s="220"/>
      <c r="C370" s="220"/>
      <c r="D370" s="220"/>
      <c r="E370" s="222"/>
      <c r="F370" s="220"/>
    </row>
    <row r="371">
      <c r="A371" s="220"/>
      <c r="B371" s="220"/>
      <c r="C371" s="220"/>
      <c r="D371" s="220"/>
      <c r="E371" s="222"/>
      <c r="F371" s="220"/>
    </row>
    <row r="372">
      <c r="A372" s="220"/>
      <c r="B372" s="220"/>
      <c r="C372" s="220"/>
      <c r="D372" s="220"/>
      <c r="E372" s="222"/>
      <c r="F372" s="220"/>
    </row>
    <row r="373">
      <c r="A373" s="220"/>
      <c r="B373" s="220"/>
      <c r="C373" s="220"/>
      <c r="D373" s="220"/>
      <c r="E373" s="222"/>
      <c r="F373" s="220"/>
    </row>
    <row r="374">
      <c r="A374" s="220"/>
      <c r="B374" s="220"/>
      <c r="C374" s="220"/>
      <c r="D374" s="220"/>
      <c r="E374" s="222"/>
      <c r="F374" s="220"/>
    </row>
    <row r="375">
      <c r="A375" s="220"/>
      <c r="B375" s="220"/>
      <c r="C375" s="220"/>
      <c r="D375" s="220"/>
      <c r="E375" s="222"/>
      <c r="F375" s="220"/>
    </row>
    <row r="376">
      <c r="A376" s="220"/>
      <c r="B376" s="220"/>
      <c r="C376" s="220"/>
      <c r="D376" s="220"/>
      <c r="E376" s="222"/>
      <c r="F376" s="220"/>
    </row>
    <row r="377">
      <c r="A377" s="220"/>
      <c r="B377" s="220"/>
      <c r="C377" s="220"/>
      <c r="D377" s="220"/>
      <c r="E377" s="222"/>
      <c r="F377" s="220"/>
    </row>
    <row r="378">
      <c r="A378" s="220"/>
      <c r="B378" s="220"/>
      <c r="C378" s="220"/>
      <c r="D378" s="220"/>
      <c r="E378" s="222"/>
      <c r="F378" s="220"/>
    </row>
    <row r="379">
      <c r="A379" s="220"/>
      <c r="B379" s="220"/>
      <c r="C379" s="220"/>
      <c r="D379" s="220"/>
      <c r="E379" s="222"/>
      <c r="F379" s="220"/>
    </row>
    <row r="380">
      <c r="A380" s="220"/>
      <c r="B380" s="220"/>
      <c r="C380" s="220"/>
      <c r="D380" s="220"/>
      <c r="E380" s="222"/>
      <c r="F380" s="220"/>
    </row>
    <row r="381">
      <c r="A381" s="220"/>
      <c r="B381" s="220"/>
      <c r="C381" s="220"/>
      <c r="D381" s="220"/>
      <c r="E381" s="222"/>
      <c r="F381" s="220"/>
    </row>
    <row r="382">
      <c r="A382" s="220"/>
      <c r="B382" s="220"/>
      <c r="C382" s="220"/>
      <c r="D382" s="220"/>
      <c r="E382" s="222"/>
      <c r="F382" s="220"/>
    </row>
    <row r="383">
      <c r="A383" s="220"/>
      <c r="B383" s="220"/>
      <c r="C383" s="220"/>
      <c r="D383" s="220"/>
      <c r="E383" s="222"/>
      <c r="F383" s="220"/>
    </row>
    <row r="384">
      <c r="A384" s="220"/>
      <c r="B384" s="220"/>
      <c r="C384" s="220"/>
      <c r="D384" s="220"/>
      <c r="E384" s="222"/>
      <c r="F384" s="220"/>
    </row>
    <row r="385">
      <c r="A385" s="220"/>
      <c r="B385" s="220"/>
      <c r="C385" s="220"/>
      <c r="D385" s="220"/>
      <c r="E385" s="222"/>
      <c r="F385" s="220"/>
    </row>
    <row r="386">
      <c r="A386" s="220"/>
      <c r="B386" s="220"/>
      <c r="C386" s="220"/>
      <c r="D386" s="220"/>
      <c r="E386" s="222"/>
      <c r="F386" s="220"/>
    </row>
    <row r="387">
      <c r="A387" s="220"/>
      <c r="B387" s="220"/>
      <c r="C387" s="220"/>
      <c r="D387" s="220"/>
      <c r="E387" s="222"/>
      <c r="F387" s="220"/>
    </row>
    <row r="388">
      <c r="A388" s="220"/>
      <c r="B388" s="220"/>
      <c r="C388" s="220"/>
      <c r="D388" s="220"/>
      <c r="E388" s="222"/>
      <c r="F388" s="220"/>
    </row>
    <row r="389">
      <c r="A389" s="220"/>
      <c r="B389" s="220"/>
      <c r="C389" s="220"/>
      <c r="D389" s="220"/>
      <c r="E389" s="222"/>
      <c r="F389" s="220"/>
    </row>
    <row r="390">
      <c r="A390" s="220"/>
      <c r="B390" s="220"/>
      <c r="C390" s="220"/>
      <c r="D390" s="220"/>
      <c r="E390" s="222"/>
      <c r="F390" s="220"/>
    </row>
    <row r="391">
      <c r="A391" s="220"/>
      <c r="B391" s="220"/>
      <c r="C391" s="220"/>
      <c r="D391" s="220"/>
      <c r="E391" s="222"/>
      <c r="F391" s="220"/>
    </row>
    <row r="392">
      <c r="A392" s="220"/>
      <c r="B392" s="220"/>
      <c r="C392" s="220"/>
      <c r="D392" s="220"/>
      <c r="E392" s="222"/>
      <c r="F392" s="220"/>
    </row>
    <row r="393">
      <c r="A393" s="220"/>
      <c r="B393" s="220"/>
      <c r="C393" s="220"/>
      <c r="D393" s="220"/>
      <c r="E393" s="222"/>
      <c r="F393" s="220"/>
    </row>
    <row r="394">
      <c r="A394" s="220"/>
      <c r="B394" s="220"/>
      <c r="C394" s="220"/>
      <c r="D394" s="220"/>
      <c r="E394" s="222"/>
      <c r="F394" s="220"/>
    </row>
    <row r="395">
      <c r="A395" s="220"/>
      <c r="B395" s="220"/>
      <c r="C395" s="220"/>
      <c r="D395" s="220"/>
      <c r="E395" s="222"/>
      <c r="F395" s="220"/>
    </row>
    <row r="396">
      <c r="A396" s="220"/>
      <c r="B396" s="220"/>
      <c r="C396" s="220"/>
      <c r="D396" s="220"/>
      <c r="E396" s="222"/>
      <c r="F396" s="220"/>
    </row>
    <row r="397">
      <c r="A397" s="220"/>
      <c r="B397" s="220"/>
      <c r="C397" s="220"/>
      <c r="D397" s="220"/>
      <c r="E397" s="222"/>
      <c r="F397" s="220"/>
    </row>
    <row r="398">
      <c r="A398" s="220"/>
      <c r="B398" s="220"/>
      <c r="C398" s="220"/>
      <c r="D398" s="220"/>
      <c r="E398" s="222"/>
      <c r="F398" s="220"/>
    </row>
    <row r="399">
      <c r="A399" s="220"/>
      <c r="B399" s="220"/>
      <c r="C399" s="220"/>
      <c r="D399" s="220"/>
      <c r="E399" s="222"/>
      <c r="F399" s="220"/>
    </row>
    <row r="400">
      <c r="A400" s="220"/>
      <c r="B400" s="220"/>
      <c r="C400" s="220"/>
      <c r="D400" s="220"/>
      <c r="E400" s="222"/>
      <c r="F400" s="220"/>
    </row>
    <row r="401">
      <c r="A401" s="220"/>
      <c r="B401" s="220"/>
      <c r="C401" s="220"/>
      <c r="D401" s="220"/>
      <c r="E401" s="222"/>
      <c r="F401" s="220"/>
    </row>
    <row r="402">
      <c r="A402" s="220"/>
      <c r="B402" s="220"/>
      <c r="C402" s="220"/>
      <c r="D402" s="220"/>
      <c r="E402" s="222"/>
      <c r="F402" s="220"/>
    </row>
    <row r="403">
      <c r="A403" s="220"/>
      <c r="B403" s="220"/>
      <c r="C403" s="220"/>
      <c r="D403" s="220"/>
      <c r="E403" s="222"/>
      <c r="F403" s="220"/>
    </row>
    <row r="404">
      <c r="A404" s="220"/>
      <c r="B404" s="220"/>
      <c r="C404" s="220"/>
      <c r="D404" s="220"/>
      <c r="E404" s="222"/>
      <c r="F404" s="220"/>
    </row>
    <row r="405">
      <c r="A405" s="220"/>
      <c r="B405" s="220"/>
      <c r="C405" s="220"/>
      <c r="D405" s="220"/>
      <c r="E405" s="222"/>
      <c r="F405" s="220"/>
    </row>
    <row r="406">
      <c r="A406" s="220"/>
      <c r="B406" s="220"/>
      <c r="C406" s="220"/>
      <c r="D406" s="220"/>
      <c r="E406" s="222"/>
      <c r="F406" s="220"/>
    </row>
    <row r="407">
      <c r="A407" s="220"/>
      <c r="B407" s="220"/>
      <c r="C407" s="220"/>
      <c r="D407" s="220"/>
      <c r="E407" s="222"/>
      <c r="F407" s="220"/>
    </row>
    <row r="408">
      <c r="A408" s="220"/>
      <c r="B408" s="220"/>
      <c r="C408" s="220"/>
      <c r="D408" s="220"/>
      <c r="E408" s="222"/>
      <c r="F408" s="220"/>
    </row>
    <row r="409">
      <c r="A409" s="220"/>
      <c r="B409" s="220"/>
      <c r="C409" s="220"/>
      <c r="D409" s="220"/>
      <c r="E409" s="222"/>
      <c r="F409" s="220"/>
    </row>
    <row r="410">
      <c r="A410" s="220"/>
      <c r="B410" s="220"/>
      <c r="C410" s="220"/>
      <c r="D410" s="220"/>
      <c r="E410" s="222"/>
      <c r="F410" s="220"/>
    </row>
    <row r="411">
      <c r="A411" s="220"/>
      <c r="B411" s="220"/>
      <c r="C411" s="220"/>
      <c r="D411" s="220"/>
      <c r="E411" s="222"/>
      <c r="F411" s="220"/>
    </row>
    <row r="412">
      <c r="A412" s="220"/>
      <c r="B412" s="220"/>
      <c r="C412" s="220"/>
      <c r="D412" s="220"/>
      <c r="E412" s="222"/>
      <c r="F412" s="220"/>
    </row>
    <row r="413">
      <c r="A413" s="220"/>
      <c r="B413" s="220"/>
      <c r="C413" s="220"/>
      <c r="D413" s="220"/>
      <c r="E413" s="222"/>
      <c r="F413" s="220"/>
    </row>
    <row r="414">
      <c r="A414" s="220"/>
      <c r="B414" s="220"/>
      <c r="C414" s="220"/>
      <c r="D414" s="220"/>
      <c r="E414" s="222"/>
      <c r="F414" s="220"/>
    </row>
    <row r="415">
      <c r="A415" s="220"/>
      <c r="B415" s="220"/>
      <c r="C415" s="220"/>
      <c r="D415" s="220"/>
      <c r="E415" s="222"/>
      <c r="F415" s="220"/>
    </row>
    <row r="416">
      <c r="A416" s="220"/>
      <c r="B416" s="220"/>
      <c r="C416" s="220"/>
      <c r="D416" s="220"/>
      <c r="E416" s="222"/>
      <c r="F416" s="220"/>
    </row>
    <row r="417">
      <c r="A417" s="220"/>
      <c r="B417" s="220"/>
      <c r="C417" s="220"/>
      <c r="D417" s="220"/>
      <c r="E417" s="222"/>
      <c r="F417" s="220"/>
    </row>
    <row r="418">
      <c r="A418" s="220"/>
      <c r="B418" s="220"/>
      <c r="C418" s="220"/>
      <c r="D418" s="220"/>
      <c r="E418" s="222"/>
      <c r="F418" s="220"/>
    </row>
    <row r="419">
      <c r="A419" s="220"/>
      <c r="B419" s="220"/>
      <c r="C419" s="220"/>
      <c r="D419" s="220"/>
      <c r="E419" s="222"/>
      <c r="F419" s="220"/>
    </row>
    <row r="420">
      <c r="A420" s="220"/>
      <c r="B420" s="220"/>
      <c r="C420" s="220"/>
      <c r="D420" s="220"/>
      <c r="E420" s="222"/>
      <c r="F420" s="220"/>
    </row>
    <row r="421">
      <c r="A421" s="220"/>
      <c r="B421" s="220"/>
      <c r="C421" s="220"/>
      <c r="D421" s="220"/>
      <c r="E421" s="222"/>
      <c r="F421" s="220"/>
    </row>
    <row r="422">
      <c r="A422" s="220"/>
      <c r="B422" s="220"/>
      <c r="C422" s="220"/>
      <c r="D422" s="220"/>
      <c r="E422" s="222"/>
      <c r="F422" s="220"/>
    </row>
    <row r="423">
      <c r="A423" s="220"/>
      <c r="B423" s="220"/>
      <c r="C423" s="220"/>
      <c r="D423" s="220"/>
      <c r="E423" s="222"/>
      <c r="F423" s="220"/>
    </row>
    <row r="424">
      <c r="A424" s="220"/>
      <c r="B424" s="220"/>
      <c r="C424" s="220"/>
      <c r="D424" s="220"/>
      <c r="E424" s="222"/>
      <c r="F424" s="220"/>
    </row>
    <row r="425">
      <c r="A425" s="220"/>
      <c r="B425" s="220"/>
      <c r="C425" s="220"/>
      <c r="D425" s="220"/>
      <c r="E425" s="222"/>
      <c r="F425" s="220"/>
    </row>
    <row r="426">
      <c r="A426" s="220"/>
      <c r="B426" s="220"/>
      <c r="C426" s="220"/>
      <c r="D426" s="220"/>
      <c r="E426" s="222"/>
      <c r="F426" s="220"/>
    </row>
    <row r="427">
      <c r="A427" s="220"/>
      <c r="B427" s="220"/>
      <c r="C427" s="220"/>
      <c r="D427" s="220"/>
      <c r="E427" s="222"/>
      <c r="F427" s="220"/>
    </row>
    <row r="428">
      <c r="A428" s="220"/>
      <c r="B428" s="220"/>
      <c r="C428" s="220"/>
      <c r="D428" s="220"/>
      <c r="E428" s="222"/>
      <c r="F428" s="220"/>
    </row>
    <row r="429">
      <c r="A429" s="220"/>
      <c r="B429" s="220"/>
      <c r="C429" s="220"/>
      <c r="D429" s="220"/>
      <c r="E429" s="222"/>
      <c r="F429" s="220"/>
    </row>
    <row r="430">
      <c r="A430" s="220"/>
      <c r="B430" s="220"/>
      <c r="C430" s="220"/>
      <c r="D430" s="220"/>
      <c r="E430" s="222"/>
      <c r="F430" s="220"/>
    </row>
    <row r="431">
      <c r="A431" s="220"/>
      <c r="B431" s="220"/>
      <c r="C431" s="220"/>
      <c r="D431" s="220"/>
      <c r="E431" s="222"/>
      <c r="F431" s="220"/>
    </row>
    <row r="432">
      <c r="A432" s="220"/>
      <c r="B432" s="220"/>
      <c r="C432" s="220"/>
      <c r="D432" s="220"/>
      <c r="E432" s="222"/>
      <c r="F432" s="220"/>
    </row>
    <row r="433">
      <c r="A433" s="220"/>
      <c r="B433" s="220"/>
      <c r="C433" s="220"/>
      <c r="D433" s="220"/>
      <c r="E433" s="222"/>
      <c r="F433" s="220"/>
    </row>
    <row r="434">
      <c r="A434" s="220"/>
      <c r="B434" s="220"/>
      <c r="C434" s="220"/>
      <c r="D434" s="220"/>
      <c r="E434" s="222"/>
      <c r="F434" s="220"/>
    </row>
    <row r="435">
      <c r="A435" s="220"/>
      <c r="B435" s="220"/>
      <c r="C435" s="220"/>
      <c r="D435" s="220"/>
      <c r="E435" s="222"/>
      <c r="F435" s="220"/>
    </row>
    <row r="436">
      <c r="A436" s="220"/>
      <c r="B436" s="220"/>
      <c r="C436" s="220"/>
      <c r="D436" s="220"/>
      <c r="E436" s="222"/>
      <c r="F436" s="220"/>
    </row>
    <row r="437">
      <c r="A437" s="220"/>
      <c r="B437" s="220"/>
      <c r="C437" s="220"/>
      <c r="D437" s="220"/>
      <c r="E437" s="222"/>
      <c r="F437" s="220"/>
    </row>
    <row r="438">
      <c r="A438" s="220"/>
      <c r="B438" s="220"/>
      <c r="C438" s="220"/>
      <c r="D438" s="220"/>
      <c r="E438" s="222"/>
      <c r="F438" s="220"/>
    </row>
    <row r="439">
      <c r="A439" s="220"/>
      <c r="B439" s="220"/>
      <c r="C439" s="220"/>
      <c r="D439" s="220"/>
      <c r="E439" s="222"/>
      <c r="F439" s="220"/>
    </row>
    <row r="440">
      <c r="A440" s="220"/>
      <c r="B440" s="220"/>
      <c r="C440" s="220"/>
      <c r="D440" s="220"/>
      <c r="E440" s="222"/>
      <c r="F440" s="220"/>
    </row>
    <row r="441">
      <c r="A441" s="220"/>
      <c r="B441" s="220"/>
      <c r="C441" s="220"/>
      <c r="D441" s="220"/>
      <c r="E441" s="222"/>
      <c r="F441" s="220"/>
    </row>
    <row r="442">
      <c r="A442" s="220"/>
      <c r="B442" s="220"/>
      <c r="C442" s="220"/>
      <c r="D442" s="220"/>
      <c r="E442" s="222"/>
      <c r="F442" s="220"/>
    </row>
    <row r="443">
      <c r="A443" s="220"/>
      <c r="B443" s="220"/>
      <c r="C443" s="220"/>
      <c r="D443" s="220"/>
      <c r="E443" s="222"/>
      <c r="F443" s="220"/>
    </row>
    <row r="444">
      <c r="A444" s="220"/>
      <c r="B444" s="220"/>
      <c r="C444" s="220"/>
      <c r="D444" s="220"/>
      <c r="E444" s="222"/>
      <c r="F444" s="220"/>
    </row>
    <row r="445">
      <c r="A445" s="220"/>
      <c r="B445" s="220"/>
      <c r="C445" s="220"/>
      <c r="D445" s="220"/>
      <c r="E445" s="222"/>
      <c r="F445" s="220"/>
    </row>
    <row r="446">
      <c r="A446" s="220"/>
      <c r="B446" s="220"/>
      <c r="C446" s="220"/>
      <c r="D446" s="220"/>
      <c r="E446" s="222"/>
      <c r="F446" s="220"/>
    </row>
    <row r="447">
      <c r="A447" s="220"/>
      <c r="B447" s="220"/>
      <c r="C447" s="220"/>
      <c r="D447" s="220"/>
      <c r="E447" s="222"/>
      <c r="F447" s="220"/>
    </row>
    <row r="448">
      <c r="A448" s="220"/>
      <c r="B448" s="220"/>
      <c r="C448" s="220"/>
      <c r="D448" s="220"/>
      <c r="E448" s="222"/>
      <c r="F448" s="220"/>
    </row>
    <row r="449">
      <c r="A449" s="220"/>
      <c r="B449" s="220"/>
      <c r="C449" s="220"/>
      <c r="D449" s="220"/>
      <c r="E449" s="222"/>
      <c r="F449" s="220"/>
    </row>
    <row r="450">
      <c r="A450" s="220"/>
      <c r="B450" s="220"/>
      <c r="C450" s="220"/>
      <c r="D450" s="220"/>
      <c r="E450" s="222"/>
      <c r="F450" s="220"/>
    </row>
    <row r="451">
      <c r="A451" s="220"/>
      <c r="B451" s="220"/>
      <c r="C451" s="220"/>
      <c r="D451" s="220"/>
      <c r="E451" s="222"/>
      <c r="F451" s="220"/>
    </row>
    <row r="452">
      <c r="A452" s="220"/>
      <c r="B452" s="220"/>
      <c r="C452" s="220"/>
      <c r="D452" s="220"/>
      <c r="E452" s="222"/>
      <c r="F452" s="220"/>
    </row>
    <row r="453">
      <c r="A453" s="220"/>
      <c r="B453" s="220"/>
      <c r="C453" s="220"/>
      <c r="D453" s="220"/>
      <c r="E453" s="222"/>
      <c r="F453" s="220"/>
    </row>
    <row r="454">
      <c r="A454" s="220"/>
      <c r="B454" s="220"/>
      <c r="C454" s="220"/>
      <c r="D454" s="220"/>
      <c r="E454" s="222"/>
      <c r="F454" s="220"/>
    </row>
    <row r="455">
      <c r="A455" s="220"/>
      <c r="B455" s="220"/>
      <c r="C455" s="220"/>
      <c r="D455" s="220"/>
      <c r="E455" s="222"/>
      <c r="F455" s="220"/>
    </row>
    <row r="456">
      <c r="A456" s="220"/>
      <c r="B456" s="220"/>
      <c r="C456" s="220"/>
      <c r="D456" s="220"/>
      <c r="E456" s="222"/>
      <c r="F456" s="220"/>
    </row>
    <row r="457">
      <c r="A457" s="220"/>
      <c r="B457" s="220"/>
      <c r="C457" s="220"/>
      <c r="D457" s="220"/>
      <c r="E457" s="222"/>
      <c r="F457" s="220"/>
    </row>
    <row r="458">
      <c r="A458" s="220"/>
      <c r="B458" s="220"/>
      <c r="C458" s="220"/>
      <c r="D458" s="220"/>
      <c r="E458" s="222"/>
      <c r="F458" s="220"/>
    </row>
    <row r="459">
      <c r="A459" s="220"/>
      <c r="B459" s="220"/>
      <c r="C459" s="220"/>
      <c r="D459" s="220"/>
      <c r="E459" s="222"/>
      <c r="F459" s="220"/>
    </row>
    <row r="460">
      <c r="A460" s="220"/>
      <c r="B460" s="220"/>
      <c r="C460" s="220"/>
      <c r="D460" s="220"/>
      <c r="E460" s="222"/>
      <c r="F460" s="220"/>
    </row>
    <row r="461">
      <c r="A461" s="220"/>
      <c r="B461" s="220"/>
      <c r="C461" s="220"/>
      <c r="D461" s="220"/>
      <c r="E461" s="222"/>
      <c r="F461" s="220"/>
    </row>
    <row r="462">
      <c r="A462" s="220"/>
      <c r="B462" s="220"/>
      <c r="C462" s="220"/>
      <c r="D462" s="220"/>
      <c r="E462" s="222"/>
      <c r="F462" s="220"/>
    </row>
    <row r="463">
      <c r="A463" s="220"/>
      <c r="B463" s="220"/>
      <c r="C463" s="220"/>
      <c r="D463" s="220"/>
      <c r="E463" s="222"/>
      <c r="F463" s="220"/>
    </row>
    <row r="464">
      <c r="A464" s="220"/>
      <c r="B464" s="220"/>
      <c r="C464" s="220"/>
      <c r="D464" s="220"/>
      <c r="E464" s="222"/>
      <c r="F464" s="220"/>
    </row>
    <row r="465">
      <c r="A465" s="220"/>
      <c r="B465" s="220"/>
      <c r="C465" s="220"/>
      <c r="D465" s="220"/>
      <c r="E465" s="222"/>
      <c r="F465" s="220"/>
    </row>
    <row r="466">
      <c r="A466" s="220"/>
      <c r="B466" s="220"/>
      <c r="C466" s="220"/>
      <c r="D466" s="220"/>
      <c r="E466" s="222"/>
      <c r="F466" s="220"/>
    </row>
    <row r="467">
      <c r="A467" s="220"/>
      <c r="B467" s="220"/>
      <c r="C467" s="220"/>
      <c r="D467" s="220"/>
      <c r="E467" s="222"/>
      <c r="F467" s="220"/>
    </row>
    <row r="468">
      <c r="A468" s="220"/>
      <c r="B468" s="220"/>
      <c r="C468" s="220"/>
      <c r="D468" s="220"/>
      <c r="E468" s="222"/>
      <c r="F468" s="220"/>
    </row>
    <row r="469">
      <c r="A469" s="220"/>
      <c r="B469" s="220"/>
      <c r="C469" s="220"/>
      <c r="D469" s="220"/>
      <c r="E469" s="222"/>
      <c r="F469" s="220"/>
    </row>
    <row r="470">
      <c r="A470" s="220"/>
      <c r="B470" s="220"/>
      <c r="C470" s="220"/>
      <c r="D470" s="220"/>
      <c r="E470" s="222"/>
      <c r="F470" s="220"/>
    </row>
    <row r="471">
      <c r="A471" s="220"/>
      <c r="B471" s="220"/>
      <c r="C471" s="220"/>
      <c r="D471" s="220"/>
      <c r="E471" s="222"/>
      <c r="F471" s="220"/>
    </row>
    <row r="472">
      <c r="A472" s="220"/>
      <c r="B472" s="220"/>
      <c r="C472" s="220"/>
      <c r="D472" s="220"/>
      <c r="E472" s="222"/>
      <c r="F472" s="220"/>
    </row>
    <row r="473">
      <c r="A473" s="220"/>
      <c r="B473" s="220"/>
      <c r="C473" s="220"/>
      <c r="D473" s="220"/>
      <c r="E473" s="222"/>
      <c r="F473" s="220"/>
    </row>
    <row r="474">
      <c r="A474" s="220"/>
      <c r="B474" s="220"/>
      <c r="C474" s="220"/>
      <c r="D474" s="220"/>
      <c r="E474" s="222"/>
      <c r="F474" s="220"/>
    </row>
    <row r="475">
      <c r="A475" s="220"/>
      <c r="B475" s="220"/>
      <c r="C475" s="220"/>
      <c r="D475" s="220"/>
      <c r="E475" s="222"/>
      <c r="F475" s="220"/>
    </row>
    <row r="476">
      <c r="A476" s="220"/>
      <c r="B476" s="220"/>
      <c r="C476" s="220"/>
      <c r="D476" s="220"/>
      <c r="E476" s="222"/>
      <c r="F476" s="220"/>
    </row>
    <row r="477">
      <c r="A477" s="220"/>
      <c r="B477" s="220"/>
      <c r="C477" s="220"/>
      <c r="D477" s="220"/>
      <c r="E477" s="222"/>
      <c r="F477" s="220"/>
    </row>
    <row r="478">
      <c r="A478" s="220"/>
      <c r="B478" s="220"/>
      <c r="C478" s="220"/>
      <c r="D478" s="220"/>
      <c r="E478" s="222"/>
      <c r="F478" s="220"/>
    </row>
    <row r="479">
      <c r="A479" s="220"/>
      <c r="B479" s="220"/>
      <c r="C479" s="220"/>
      <c r="D479" s="220"/>
      <c r="E479" s="222"/>
      <c r="F479" s="220"/>
    </row>
    <row r="480">
      <c r="A480" s="220"/>
      <c r="B480" s="220"/>
      <c r="C480" s="220"/>
      <c r="D480" s="220"/>
      <c r="E480" s="222"/>
      <c r="F480" s="220"/>
    </row>
    <row r="481">
      <c r="A481" s="220"/>
      <c r="B481" s="220"/>
      <c r="C481" s="220"/>
      <c r="D481" s="220"/>
      <c r="E481" s="222"/>
      <c r="F481" s="220"/>
    </row>
    <row r="482">
      <c r="A482" s="220"/>
      <c r="B482" s="220"/>
      <c r="C482" s="220"/>
      <c r="D482" s="220"/>
      <c r="E482" s="222"/>
      <c r="F482" s="220"/>
    </row>
    <row r="483">
      <c r="A483" s="220"/>
      <c r="B483" s="220"/>
      <c r="C483" s="220"/>
      <c r="D483" s="220"/>
      <c r="E483" s="222"/>
      <c r="F483" s="220"/>
    </row>
    <row r="484">
      <c r="A484" s="220"/>
      <c r="B484" s="220"/>
      <c r="C484" s="220"/>
      <c r="D484" s="220"/>
      <c r="E484" s="222"/>
      <c r="F484" s="220"/>
    </row>
    <row r="485">
      <c r="A485" s="220"/>
      <c r="B485" s="220"/>
      <c r="C485" s="220"/>
      <c r="D485" s="220"/>
      <c r="E485" s="222"/>
      <c r="F485" s="220"/>
    </row>
    <row r="486">
      <c r="A486" s="220"/>
      <c r="B486" s="220"/>
      <c r="C486" s="220"/>
      <c r="D486" s="220"/>
      <c r="E486" s="222"/>
      <c r="F486" s="220"/>
    </row>
    <row r="487">
      <c r="A487" s="220"/>
      <c r="B487" s="220"/>
      <c r="C487" s="220"/>
      <c r="D487" s="220"/>
      <c r="E487" s="222"/>
      <c r="F487" s="220"/>
    </row>
    <row r="488">
      <c r="A488" s="220"/>
      <c r="B488" s="220"/>
      <c r="C488" s="220"/>
      <c r="D488" s="220"/>
      <c r="E488" s="222"/>
      <c r="F488" s="220"/>
    </row>
    <row r="489">
      <c r="A489" s="220"/>
      <c r="B489" s="220"/>
      <c r="C489" s="220"/>
      <c r="D489" s="220"/>
      <c r="E489" s="222"/>
      <c r="F489" s="220"/>
    </row>
    <row r="490">
      <c r="A490" s="220"/>
      <c r="B490" s="220"/>
      <c r="C490" s="220"/>
      <c r="D490" s="220"/>
      <c r="E490" s="222"/>
      <c r="F490" s="220"/>
    </row>
    <row r="491">
      <c r="A491" s="220"/>
      <c r="B491" s="220"/>
      <c r="C491" s="220"/>
      <c r="D491" s="220"/>
      <c r="E491" s="222"/>
      <c r="F491" s="220"/>
    </row>
    <row r="492">
      <c r="A492" s="220"/>
      <c r="B492" s="220"/>
      <c r="C492" s="220"/>
      <c r="D492" s="220"/>
      <c r="E492" s="222"/>
      <c r="F492" s="220"/>
    </row>
    <row r="493">
      <c r="A493" s="220"/>
      <c r="B493" s="220"/>
      <c r="C493" s="220"/>
      <c r="D493" s="220"/>
      <c r="E493" s="222"/>
      <c r="F493" s="220"/>
    </row>
    <row r="494">
      <c r="A494" s="220"/>
      <c r="B494" s="220"/>
      <c r="C494" s="220"/>
      <c r="D494" s="220"/>
      <c r="E494" s="222"/>
      <c r="F494" s="220"/>
    </row>
    <row r="495">
      <c r="A495" s="220"/>
      <c r="B495" s="220"/>
      <c r="C495" s="220"/>
      <c r="D495" s="220"/>
      <c r="E495" s="222"/>
      <c r="F495" s="220"/>
    </row>
    <row r="496">
      <c r="A496" s="220"/>
      <c r="B496" s="220"/>
      <c r="C496" s="220"/>
      <c r="D496" s="220"/>
      <c r="E496" s="222"/>
      <c r="F496" s="220"/>
    </row>
    <row r="497">
      <c r="A497" s="220"/>
      <c r="B497" s="220"/>
      <c r="C497" s="220"/>
      <c r="D497" s="220"/>
      <c r="E497" s="222"/>
      <c r="F497" s="220"/>
    </row>
    <row r="498">
      <c r="A498" s="220"/>
      <c r="B498" s="220"/>
      <c r="C498" s="220"/>
      <c r="D498" s="220"/>
      <c r="E498" s="222"/>
      <c r="F498" s="220"/>
    </row>
    <row r="499">
      <c r="A499" s="220"/>
      <c r="B499" s="220"/>
      <c r="C499" s="220"/>
      <c r="D499" s="220"/>
      <c r="E499" s="222"/>
      <c r="F499" s="220"/>
    </row>
    <row r="500">
      <c r="A500" s="220"/>
      <c r="B500" s="220"/>
      <c r="C500" s="220"/>
      <c r="D500" s="220"/>
      <c r="E500" s="222"/>
      <c r="F500" s="220"/>
    </row>
    <row r="501">
      <c r="A501" s="220"/>
      <c r="B501" s="220"/>
      <c r="C501" s="220"/>
      <c r="D501" s="220"/>
      <c r="E501" s="222"/>
      <c r="F501" s="220"/>
    </row>
    <row r="502">
      <c r="A502" s="220"/>
      <c r="B502" s="220"/>
      <c r="C502" s="220"/>
      <c r="D502" s="220"/>
      <c r="E502" s="222"/>
      <c r="F502" s="220"/>
    </row>
    <row r="503">
      <c r="A503" s="220"/>
      <c r="B503" s="220"/>
      <c r="C503" s="220"/>
      <c r="D503" s="220"/>
      <c r="E503" s="222"/>
      <c r="F503" s="220"/>
    </row>
    <row r="504">
      <c r="A504" s="220"/>
      <c r="B504" s="220"/>
      <c r="C504" s="220"/>
      <c r="D504" s="220"/>
      <c r="E504" s="222"/>
      <c r="F504" s="220"/>
    </row>
    <row r="505">
      <c r="A505" s="220"/>
      <c r="B505" s="220"/>
      <c r="C505" s="220"/>
      <c r="D505" s="220"/>
      <c r="E505" s="222"/>
      <c r="F505" s="220"/>
    </row>
    <row r="506">
      <c r="A506" s="220"/>
      <c r="B506" s="220"/>
      <c r="C506" s="220"/>
      <c r="D506" s="220"/>
      <c r="E506" s="222"/>
      <c r="F506" s="220"/>
    </row>
    <row r="507">
      <c r="A507" s="220"/>
      <c r="B507" s="220"/>
      <c r="C507" s="220"/>
      <c r="D507" s="220"/>
      <c r="E507" s="222"/>
      <c r="F507" s="220"/>
    </row>
    <row r="508">
      <c r="A508" s="220"/>
      <c r="B508" s="220"/>
      <c r="C508" s="220"/>
      <c r="D508" s="220"/>
      <c r="E508" s="222"/>
      <c r="F508" s="220"/>
    </row>
    <row r="509">
      <c r="A509" s="220"/>
      <c r="B509" s="220"/>
      <c r="C509" s="220"/>
      <c r="D509" s="220"/>
      <c r="E509" s="222"/>
      <c r="F509" s="220"/>
    </row>
    <row r="510">
      <c r="A510" s="220"/>
      <c r="B510" s="220"/>
      <c r="C510" s="220"/>
      <c r="D510" s="220"/>
      <c r="E510" s="222"/>
      <c r="F510" s="220"/>
    </row>
    <row r="511">
      <c r="A511" s="220"/>
      <c r="B511" s="220"/>
      <c r="C511" s="220"/>
      <c r="D511" s="220"/>
      <c r="E511" s="222"/>
      <c r="F511" s="220"/>
    </row>
    <row r="512">
      <c r="A512" s="220"/>
      <c r="B512" s="220"/>
      <c r="C512" s="220"/>
      <c r="D512" s="220"/>
      <c r="E512" s="222"/>
      <c r="F512" s="220"/>
    </row>
    <row r="513">
      <c r="A513" s="220"/>
      <c r="B513" s="220"/>
      <c r="C513" s="220"/>
      <c r="D513" s="220"/>
      <c r="E513" s="222"/>
      <c r="F513" s="220"/>
    </row>
    <row r="514">
      <c r="A514" s="220"/>
      <c r="B514" s="220"/>
      <c r="C514" s="220"/>
      <c r="D514" s="220"/>
      <c r="E514" s="222"/>
      <c r="F514" s="220"/>
    </row>
    <row r="515">
      <c r="A515" s="220"/>
      <c r="B515" s="220"/>
      <c r="C515" s="220"/>
      <c r="D515" s="220"/>
      <c r="E515" s="222"/>
      <c r="F515" s="220"/>
    </row>
    <row r="516">
      <c r="A516" s="220"/>
      <c r="B516" s="220"/>
      <c r="C516" s="220"/>
      <c r="D516" s="220"/>
      <c r="E516" s="222"/>
      <c r="F516" s="220"/>
    </row>
    <row r="517">
      <c r="A517" s="220"/>
      <c r="B517" s="220"/>
      <c r="C517" s="220"/>
      <c r="D517" s="220"/>
      <c r="E517" s="222"/>
      <c r="F517" s="220"/>
    </row>
    <row r="518">
      <c r="A518" s="220"/>
      <c r="B518" s="220"/>
      <c r="C518" s="220"/>
      <c r="D518" s="220"/>
      <c r="E518" s="222"/>
      <c r="F518" s="220"/>
    </row>
    <row r="519">
      <c r="A519" s="220"/>
      <c r="B519" s="220"/>
      <c r="C519" s="220"/>
      <c r="D519" s="220"/>
      <c r="E519" s="222"/>
      <c r="F519" s="220"/>
    </row>
    <row r="520">
      <c r="A520" s="220"/>
      <c r="B520" s="220"/>
      <c r="C520" s="220"/>
      <c r="D520" s="220"/>
      <c r="E520" s="222"/>
      <c r="F520" s="220"/>
    </row>
    <row r="521">
      <c r="A521" s="220"/>
      <c r="B521" s="220"/>
      <c r="C521" s="220"/>
      <c r="D521" s="220"/>
      <c r="E521" s="222"/>
      <c r="F521" s="220"/>
    </row>
    <row r="522">
      <c r="A522" s="220"/>
      <c r="B522" s="220"/>
      <c r="C522" s="220"/>
      <c r="D522" s="220"/>
      <c r="E522" s="222"/>
      <c r="F522" s="220"/>
    </row>
    <row r="523">
      <c r="A523" s="220"/>
      <c r="B523" s="220"/>
      <c r="C523" s="220"/>
      <c r="D523" s="220"/>
      <c r="E523" s="222"/>
      <c r="F523" s="220"/>
    </row>
    <row r="524">
      <c r="A524" s="220"/>
      <c r="B524" s="220"/>
      <c r="C524" s="220"/>
      <c r="D524" s="220"/>
      <c r="E524" s="222"/>
      <c r="F524" s="220"/>
    </row>
    <row r="525">
      <c r="A525" s="220"/>
      <c r="B525" s="220"/>
      <c r="C525" s="220"/>
      <c r="D525" s="220"/>
      <c r="E525" s="222"/>
      <c r="F525" s="220"/>
    </row>
    <row r="526">
      <c r="A526" s="220"/>
      <c r="B526" s="220"/>
      <c r="C526" s="220"/>
      <c r="D526" s="220"/>
      <c r="E526" s="222"/>
      <c r="F526" s="220"/>
    </row>
    <row r="527">
      <c r="A527" s="220"/>
      <c r="B527" s="220"/>
      <c r="C527" s="220"/>
      <c r="D527" s="220"/>
      <c r="E527" s="222"/>
      <c r="F527" s="220"/>
    </row>
    <row r="528">
      <c r="A528" s="220"/>
      <c r="B528" s="220"/>
      <c r="C528" s="220"/>
      <c r="D528" s="220"/>
      <c r="E528" s="222"/>
      <c r="F528" s="220"/>
    </row>
    <row r="529">
      <c r="A529" s="220"/>
      <c r="B529" s="220"/>
      <c r="C529" s="220"/>
      <c r="D529" s="220"/>
      <c r="E529" s="222"/>
      <c r="F529" s="220"/>
    </row>
    <row r="530">
      <c r="A530" s="220"/>
      <c r="B530" s="220"/>
      <c r="C530" s="220"/>
      <c r="D530" s="220"/>
      <c r="E530" s="222"/>
      <c r="F530" s="220"/>
    </row>
    <row r="531">
      <c r="A531" s="220"/>
      <c r="B531" s="220"/>
      <c r="C531" s="220"/>
      <c r="D531" s="220"/>
      <c r="E531" s="222"/>
      <c r="F531" s="220"/>
    </row>
    <row r="532">
      <c r="A532" s="220"/>
      <c r="B532" s="220"/>
      <c r="C532" s="220"/>
      <c r="D532" s="220"/>
      <c r="E532" s="222"/>
      <c r="F532" s="220"/>
    </row>
    <row r="533">
      <c r="A533" s="220"/>
      <c r="B533" s="220"/>
      <c r="C533" s="220"/>
      <c r="D533" s="220"/>
      <c r="E533" s="222"/>
      <c r="F533" s="220"/>
    </row>
    <row r="534">
      <c r="A534" s="220"/>
      <c r="B534" s="220"/>
      <c r="C534" s="220"/>
      <c r="D534" s="220"/>
      <c r="E534" s="222"/>
      <c r="F534" s="220"/>
    </row>
    <row r="535">
      <c r="A535" s="220"/>
      <c r="B535" s="220"/>
      <c r="C535" s="220"/>
      <c r="D535" s="220"/>
      <c r="E535" s="222"/>
      <c r="F535" s="220"/>
    </row>
    <row r="536">
      <c r="A536" s="220"/>
      <c r="B536" s="220"/>
      <c r="C536" s="220"/>
      <c r="D536" s="220"/>
      <c r="E536" s="222"/>
      <c r="F536" s="220"/>
    </row>
    <row r="537">
      <c r="A537" s="220"/>
      <c r="B537" s="220"/>
      <c r="C537" s="220"/>
      <c r="D537" s="220"/>
      <c r="E537" s="222"/>
      <c r="F537" s="220"/>
    </row>
    <row r="538">
      <c r="A538" s="220"/>
      <c r="B538" s="220"/>
      <c r="C538" s="220"/>
      <c r="D538" s="220"/>
      <c r="E538" s="222"/>
      <c r="F538" s="220"/>
    </row>
    <row r="539">
      <c r="A539" s="220"/>
      <c r="B539" s="220"/>
      <c r="C539" s="220"/>
      <c r="D539" s="220"/>
      <c r="E539" s="222"/>
      <c r="F539" s="220"/>
    </row>
    <row r="540">
      <c r="A540" s="220"/>
      <c r="B540" s="220"/>
      <c r="C540" s="220"/>
      <c r="D540" s="220"/>
      <c r="E540" s="222"/>
      <c r="F540" s="220"/>
    </row>
    <row r="541">
      <c r="A541" s="220"/>
      <c r="B541" s="220"/>
      <c r="C541" s="220"/>
      <c r="D541" s="220"/>
      <c r="E541" s="222"/>
      <c r="F541" s="220"/>
    </row>
    <row r="542">
      <c r="A542" s="220"/>
      <c r="B542" s="220"/>
      <c r="C542" s="220"/>
      <c r="D542" s="220"/>
      <c r="E542" s="222"/>
      <c r="F542" s="220"/>
    </row>
    <row r="543">
      <c r="A543" s="220"/>
      <c r="B543" s="220"/>
      <c r="C543" s="220"/>
      <c r="D543" s="220"/>
      <c r="E543" s="222"/>
      <c r="F543" s="220"/>
    </row>
    <row r="544">
      <c r="A544" s="220"/>
      <c r="B544" s="220"/>
      <c r="C544" s="220"/>
      <c r="D544" s="220"/>
      <c r="E544" s="222"/>
      <c r="F544" s="220"/>
    </row>
    <row r="545">
      <c r="A545" s="220"/>
      <c r="B545" s="220"/>
      <c r="C545" s="220"/>
      <c r="D545" s="220"/>
      <c r="E545" s="222"/>
      <c r="F545" s="220"/>
    </row>
    <row r="546">
      <c r="A546" s="220"/>
      <c r="B546" s="220"/>
      <c r="C546" s="220"/>
      <c r="D546" s="220"/>
      <c r="E546" s="222"/>
      <c r="F546" s="220"/>
    </row>
    <row r="547">
      <c r="A547" s="220"/>
      <c r="B547" s="220"/>
      <c r="C547" s="220"/>
      <c r="D547" s="220"/>
      <c r="E547" s="222"/>
      <c r="F547" s="220"/>
    </row>
    <row r="548">
      <c r="A548" s="220"/>
      <c r="B548" s="220"/>
      <c r="C548" s="220"/>
      <c r="D548" s="220"/>
      <c r="E548" s="222"/>
      <c r="F548" s="220"/>
    </row>
    <row r="549">
      <c r="A549" s="220"/>
      <c r="B549" s="220"/>
      <c r="C549" s="220"/>
      <c r="D549" s="220"/>
      <c r="E549" s="222"/>
      <c r="F549" s="220"/>
    </row>
    <row r="550">
      <c r="A550" s="220"/>
      <c r="B550" s="220"/>
      <c r="C550" s="220"/>
      <c r="D550" s="220"/>
      <c r="E550" s="222"/>
      <c r="F550" s="220"/>
    </row>
    <row r="551">
      <c r="A551" s="220"/>
      <c r="B551" s="220"/>
      <c r="C551" s="220"/>
      <c r="D551" s="220"/>
      <c r="E551" s="222"/>
      <c r="F551" s="220"/>
    </row>
    <row r="552">
      <c r="A552" s="220"/>
      <c r="B552" s="220"/>
      <c r="C552" s="220"/>
      <c r="D552" s="220"/>
      <c r="E552" s="222"/>
      <c r="F552" s="220"/>
    </row>
    <row r="553">
      <c r="A553" s="220"/>
      <c r="B553" s="220"/>
      <c r="C553" s="220"/>
      <c r="D553" s="220"/>
      <c r="E553" s="222"/>
      <c r="F553" s="220"/>
    </row>
    <row r="554">
      <c r="A554" s="220"/>
      <c r="B554" s="220"/>
      <c r="C554" s="220"/>
      <c r="D554" s="220"/>
      <c r="E554" s="222"/>
      <c r="F554" s="220"/>
    </row>
    <row r="555">
      <c r="A555" s="220"/>
      <c r="B555" s="220"/>
      <c r="C555" s="220"/>
      <c r="D555" s="220"/>
      <c r="E555" s="222"/>
      <c r="F555" s="220"/>
    </row>
    <row r="556">
      <c r="A556" s="220"/>
      <c r="B556" s="220"/>
      <c r="C556" s="220"/>
      <c r="D556" s="220"/>
      <c r="E556" s="222"/>
      <c r="F556" s="220"/>
    </row>
    <row r="557">
      <c r="A557" s="220"/>
      <c r="B557" s="220"/>
      <c r="C557" s="220"/>
      <c r="D557" s="220"/>
      <c r="E557" s="222"/>
      <c r="F557" s="220"/>
    </row>
    <row r="558">
      <c r="A558" s="220"/>
      <c r="B558" s="220"/>
      <c r="C558" s="220"/>
      <c r="D558" s="220"/>
      <c r="E558" s="222"/>
      <c r="F558" s="220"/>
    </row>
    <row r="559">
      <c r="A559" s="220"/>
      <c r="B559" s="220"/>
      <c r="C559" s="220"/>
      <c r="D559" s="220"/>
      <c r="E559" s="222"/>
      <c r="F559" s="220"/>
    </row>
    <row r="560">
      <c r="A560" s="220"/>
      <c r="B560" s="220"/>
      <c r="C560" s="220"/>
      <c r="D560" s="220"/>
      <c r="E560" s="222"/>
      <c r="F560" s="220"/>
    </row>
    <row r="561">
      <c r="A561" s="220"/>
      <c r="B561" s="220"/>
      <c r="C561" s="220"/>
      <c r="D561" s="220"/>
      <c r="E561" s="222"/>
      <c r="F561" s="220"/>
    </row>
    <row r="562">
      <c r="A562" s="220"/>
      <c r="B562" s="220"/>
      <c r="C562" s="220"/>
      <c r="D562" s="220"/>
      <c r="E562" s="222"/>
      <c r="F562" s="220"/>
    </row>
    <row r="563">
      <c r="A563" s="220"/>
      <c r="B563" s="220"/>
      <c r="C563" s="220"/>
      <c r="D563" s="220"/>
      <c r="E563" s="222"/>
      <c r="F563" s="220"/>
    </row>
    <row r="564">
      <c r="A564" s="220"/>
      <c r="B564" s="220"/>
      <c r="C564" s="220"/>
      <c r="D564" s="220"/>
      <c r="E564" s="222"/>
      <c r="F564" s="220"/>
    </row>
    <row r="565">
      <c r="A565" s="220"/>
      <c r="B565" s="220"/>
      <c r="C565" s="220"/>
      <c r="D565" s="220"/>
      <c r="E565" s="222"/>
      <c r="F565" s="220"/>
    </row>
    <row r="566">
      <c r="A566" s="220"/>
      <c r="B566" s="220"/>
      <c r="C566" s="220"/>
      <c r="D566" s="220"/>
      <c r="E566" s="222"/>
      <c r="F566" s="220"/>
    </row>
    <row r="567">
      <c r="A567" s="220"/>
      <c r="B567" s="220"/>
      <c r="C567" s="220"/>
      <c r="D567" s="220"/>
      <c r="E567" s="222"/>
      <c r="F567" s="220"/>
    </row>
    <row r="568">
      <c r="A568" s="220"/>
      <c r="B568" s="220"/>
      <c r="C568" s="220"/>
      <c r="D568" s="220"/>
      <c r="E568" s="222"/>
      <c r="F568" s="220"/>
    </row>
    <row r="569">
      <c r="A569" s="220"/>
      <c r="B569" s="220"/>
      <c r="C569" s="220"/>
      <c r="D569" s="220"/>
      <c r="E569" s="222"/>
      <c r="F569" s="220"/>
    </row>
    <row r="570">
      <c r="A570" s="220"/>
      <c r="B570" s="220"/>
      <c r="C570" s="220"/>
      <c r="D570" s="220"/>
      <c r="E570" s="222"/>
      <c r="F570" s="220"/>
    </row>
    <row r="571">
      <c r="A571" s="220"/>
      <c r="B571" s="220"/>
      <c r="C571" s="220"/>
      <c r="D571" s="220"/>
      <c r="E571" s="222"/>
      <c r="F571" s="220"/>
    </row>
    <row r="572">
      <c r="A572" s="220"/>
      <c r="B572" s="220"/>
      <c r="C572" s="220"/>
      <c r="D572" s="220"/>
      <c r="E572" s="222"/>
      <c r="F572" s="220"/>
    </row>
    <row r="573">
      <c r="A573" s="220"/>
      <c r="B573" s="220"/>
      <c r="C573" s="220"/>
      <c r="D573" s="220"/>
      <c r="E573" s="222"/>
      <c r="F573" s="220"/>
    </row>
    <row r="574">
      <c r="A574" s="220"/>
      <c r="B574" s="220"/>
      <c r="C574" s="220"/>
      <c r="D574" s="220"/>
      <c r="E574" s="222"/>
      <c r="F574" s="220"/>
    </row>
    <row r="575">
      <c r="A575" s="220"/>
      <c r="B575" s="220"/>
      <c r="C575" s="220"/>
      <c r="D575" s="220"/>
      <c r="E575" s="222"/>
      <c r="F575" s="220"/>
    </row>
    <row r="576">
      <c r="A576" s="220"/>
      <c r="B576" s="220"/>
      <c r="C576" s="220"/>
      <c r="D576" s="220"/>
      <c r="E576" s="222"/>
      <c r="F576" s="220"/>
    </row>
    <row r="577">
      <c r="A577" s="220"/>
      <c r="B577" s="220"/>
      <c r="C577" s="220"/>
      <c r="D577" s="220"/>
      <c r="E577" s="222"/>
      <c r="F577" s="220"/>
    </row>
    <row r="578">
      <c r="A578" s="220"/>
      <c r="B578" s="220"/>
      <c r="C578" s="220"/>
      <c r="D578" s="220"/>
      <c r="E578" s="222"/>
      <c r="F578" s="220"/>
    </row>
    <row r="579">
      <c r="A579" s="220"/>
      <c r="B579" s="220"/>
      <c r="C579" s="220"/>
      <c r="D579" s="220"/>
      <c r="E579" s="222"/>
      <c r="F579" s="220"/>
    </row>
    <row r="580">
      <c r="A580" s="220"/>
      <c r="B580" s="220"/>
      <c r="C580" s="220"/>
      <c r="D580" s="220"/>
      <c r="E580" s="222"/>
      <c r="F580" s="220"/>
    </row>
    <row r="581">
      <c r="A581" s="220"/>
      <c r="B581" s="220"/>
      <c r="C581" s="220"/>
      <c r="D581" s="220"/>
      <c r="E581" s="222"/>
      <c r="F581" s="220"/>
    </row>
    <row r="582">
      <c r="A582" s="220"/>
      <c r="B582" s="220"/>
      <c r="C582" s="220"/>
      <c r="D582" s="220"/>
      <c r="E582" s="222"/>
      <c r="F582" s="220"/>
    </row>
    <row r="583">
      <c r="A583" s="220"/>
      <c r="B583" s="220"/>
      <c r="C583" s="220"/>
      <c r="D583" s="220"/>
      <c r="E583" s="222"/>
      <c r="F583" s="220"/>
    </row>
    <row r="584">
      <c r="A584" s="220"/>
      <c r="B584" s="220"/>
      <c r="C584" s="220"/>
      <c r="D584" s="220"/>
      <c r="E584" s="222"/>
      <c r="F584" s="220"/>
    </row>
    <row r="585">
      <c r="A585" s="220"/>
      <c r="B585" s="220"/>
      <c r="C585" s="220"/>
      <c r="D585" s="220"/>
      <c r="E585" s="222"/>
      <c r="F585" s="220"/>
    </row>
    <row r="586">
      <c r="A586" s="220"/>
      <c r="B586" s="220"/>
      <c r="C586" s="220"/>
      <c r="D586" s="220"/>
      <c r="E586" s="222"/>
      <c r="F586" s="220"/>
    </row>
    <row r="587">
      <c r="A587" s="220"/>
      <c r="B587" s="220"/>
      <c r="C587" s="220"/>
      <c r="D587" s="220"/>
      <c r="E587" s="222"/>
      <c r="F587" s="220"/>
    </row>
    <row r="588">
      <c r="A588" s="220"/>
      <c r="B588" s="220"/>
      <c r="C588" s="220"/>
      <c r="D588" s="220"/>
      <c r="E588" s="222"/>
      <c r="F588" s="220"/>
    </row>
    <row r="589">
      <c r="A589" s="220"/>
      <c r="B589" s="220"/>
      <c r="C589" s="220"/>
      <c r="D589" s="220"/>
      <c r="E589" s="222"/>
      <c r="F589" s="220"/>
    </row>
    <row r="590">
      <c r="A590" s="220"/>
      <c r="B590" s="220"/>
      <c r="C590" s="220"/>
      <c r="D590" s="220"/>
      <c r="E590" s="222"/>
      <c r="F590" s="220"/>
    </row>
    <row r="591">
      <c r="A591" s="220"/>
      <c r="B591" s="220"/>
      <c r="C591" s="220"/>
      <c r="D591" s="220"/>
      <c r="E591" s="222"/>
      <c r="F591" s="220"/>
    </row>
    <row r="592">
      <c r="A592" s="220"/>
      <c r="B592" s="220"/>
      <c r="C592" s="220"/>
      <c r="D592" s="220"/>
      <c r="E592" s="222"/>
      <c r="F592" s="220"/>
    </row>
    <row r="593">
      <c r="A593" s="220"/>
      <c r="B593" s="220"/>
      <c r="C593" s="220"/>
      <c r="D593" s="220"/>
      <c r="E593" s="222"/>
      <c r="F593" s="220"/>
    </row>
    <row r="594">
      <c r="A594" s="220"/>
      <c r="B594" s="220"/>
      <c r="C594" s="220"/>
      <c r="D594" s="220"/>
      <c r="E594" s="222"/>
      <c r="F594" s="220"/>
    </row>
    <row r="595">
      <c r="A595" s="220"/>
      <c r="B595" s="220"/>
      <c r="C595" s="220"/>
      <c r="D595" s="220"/>
      <c r="E595" s="222"/>
      <c r="F595" s="220"/>
    </row>
    <row r="596">
      <c r="A596" s="220"/>
      <c r="B596" s="220"/>
      <c r="C596" s="220"/>
      <c r="D596" s="220"/>
      <c r="E596" s="222"/>
      <c r="F596" s="220"/>
    </row>
    <row r="597">
      <c r="A597" s="220"/>
      <c r="B597" s="220"/>
      <c r="C597" s="220"/>
      <c r="D597" s="220"/>
      <c r="E597" s="222"/>
      <c r="F597" s="220"/>
    </row>
    <row r="598">
      <c r="A598" s="220"/>
      <c r="B598" s="220"/>
      <c r="C598" s="220"/>
      <c r="D598" s="220"/>
      <c r="E598" s="222"/>
      <c r="F598" s="220"/>
    </row>
    <row r="599">
      <c r="A599" s="220"/>
      <c r="B599" s="220"/>
      <c r="C599" s="220"/>
      <c r="D599" s="220"/>
      <c r="E599" s="222"/>
      <c r="F599" s="220"/>
    </row>
    <row r="600">
      <c r="A600" s="220"/>
      <c r="B600" s="220"/>
      <c r="C600" s="220"/>
      <c r="D600" s="220"/>
      <c r="E600" s="222"/>
      <c r="F600" s="220"/>
    </row>
    <row r="601">
      <c r="A601" s="220"/>
      <c r="B601" s="220"/>
      <c r="C601" s="220"/>
      <c r="D601" s="220"/>
      <c r="E601" s="222"/>
      <c r="F601" s="220"/>
    </row>
    <row r="602">
      <c r="A602" s="220"/>
      <c r="B602" s="220"/>
      <c r="C602" s="220"/>
      <c r="D602" s="220"/>
      <c r="E602" s="222"/>
      <c r="F602" s="220"/>
    </row>
    <row r="603">
      <c r="A603" s="220"/>
      <c r="B603" s="220"/>
      <c r="C603" s="220"/>
      <c r="D603" s="220"/>
      <c r="E603" s="222"/>
      <c r="F603" s="220"/>
    </row>
    <row r="604">
      <c r="A604" s="220"/>
      <c r="B604" s="220"/>
      <c r="C604" s="220"/>
      <c r="D604" s="220"/>
      <c r="E604" s="222"/>
      <c r="F604" s="220"/>
    </row>
    <row r="605">
      <c r="A605" s="220"/>
      <c r="B605" s="220"/>
      <c r="C605" s="220"/>
      <c r="D605" s="220"/>
      <c r="E605" s="222"/>
      <c r="F605" s="220"/>
    </row>
    <row r="606">
      <c r="A606" s="220"/>
      <c r="B606" s="220"/>
      <c r="C606" s="220"/>
      <c r="D606" s="220"/>
      <c r="E606" s="222"/>
      <c r="F606" s="220"/>
    </row>
    <row r="607">
      <c r="A607" s="220"/>
      <c r="B607" s="220"/>
      <c r="C607" s="220"/>
      <c r="D607" s="220"/>
      <c r="E607" s="222"/>
      <c r="F607" s="220"/>
    </row>
    <row r="608">
      <c r="A608" s="220"/>
      <c r="B608" s="220"/>
      <c r="C608" s="220"/>
      <c r="D608" s="220"/>
      <c r="E608" s="222"/>
      <c r="F608" s="220"/>
    </row>
    <row r="609">
      <c r="A609" s="220"/>
      <c r="B609" s="220"/>
      <c r="C609" s="220"/>
      <c r="D609" s="220"/>
      <c r="E609" s="222"/>
      <c r="F609" s="220"/>
    </row>
    <row r="610">
      <c r="A610" s="220"/>
      <c r="B610" s="220"/>
      <c r="C610" s="220"/>
      <c r="D610" s="220"/>
      <c r="E610" s="222"/>
      <c r="F610" s="220"/>
    </row>
    <row r="611">
      <c r="A611" s="220"/>
      <c r="B611" s="220"/>
      <c r="C611" s="220"/>
      <c r="D611" s="220"/>
      <c r="E611" s="222"/>
      <c r="F611" s="220"/>
    </row>
    <row r="612">
      <c r="A612" s="220"/>
      <c r="B612" s="220"/>
      <c r="C612" s="220"/>
      <c r="D612" s="220"/>
      <c r="E612" s="222"/>
      <c r="F612" s="220"/>
    </row>
    <row r="613">
      <c r="A613" s="220"/>
      <c r="B613" s="220"/>
      <c r="C613" s="220"/>
      <c r="D613" s="220"/>
      <c r="E613" s="222"/>
      <c r="F613" s="220"/>
    </row>
    <row r="614">
      <c r="A614" s="220"/>
      <c r="B614" s="220"/>
      <c r="C614" s="220"/>
      <c r="D614" s="220"/>
      <c r="E614" s="222"/>
      <c r="F614" s="220"/>
    </row>
    <row r="615">
      <c r="A615" s="220"/>
      <c r="B615" s="220"/>
      <c r="C615" s="220"/>
      <c r="D615" s="220"/>
      <c r="E615" s="222"/>
      <c r="F615" s="220"/>
    </row>
    <row r="616">
      <c r="A616" s="220"/>
      <c r="B616" s="220"/>
      <c r="C616" s="220"/>
      <c r="D616" s="220"/>
      <c r="E616" s="222"/>
      <c r="F616" s="220"/>
    </row>
    <row r="617">
      <c r="A617" s="220"/>
      <c r="B617" s="220"/>
      <c r="C617" s="220"/>
      <c r="D617" s="220"/>
      <c r="E617" s="222"/>
      <c r="F617" s="220"/>
    </row>
    <row r="618">
      <c r="A618" s="220"/>
      <c r="B618" s="220"/>
      <c r="C618" s="220"/>
      <c r="D618" s="220"/>
      <c r="E618" s="222"/>
      <c r="F618" s="220"/>
    </row>
    <row r="619">
      <c r="A619" s="220"/>
      <c r="B619" s="220"/>
      <c r="C619" s="220"/>
      <c r="D619" s="220"/>
      <c r="E619" s="222"/>
      <c r="F619" s="220"/>
    </row>
    <row r="620">
      <c r="A620" s="220"/>
      <c r="B620" s="220"/>
      <c r="C620" s="220"/>
      <c r="D620" s="220"/>
      <c r="E620" s="222"/>
      <c r="F620" s="220"/>
    </row>
    <row r="621">
      <c r="A621" s="220"/>
      <c r="B621" s="220"/>
      <c r="C621" s="220"/>
      <c r="D621" s="220"/>
      <c r="E621" s="222"/>
      <c r="F621" s="220"/>
    </row>
    <row r="622">
      <c r="A622" s="220"/>
      <c r="B622" s="220"/>
      <c r="C622" s="220"/>
      <c r="D622" s="220"/>
      <c r="E622" s="222"/>
      <c r="F622" s="220"/>
    </row>
    <row r="623">
      <c r="A623" s="220"/>
      <c r="B623" s="220"/>
      <c r="C623" s="220"/>
      <c r="D623" s="220"/>
      <c r="E623" s="222"/>
      <c r="F623" s="220"/>
    </row>
    <row r="624">
      <c r="A624" s="220"/>
      <c r="B624" s="220"/>
      <c r="C624" s="220"/>
      <c r="D624" s="220"/>
      <c r="E624" s="222"/>
      <c r="F624" s="220"/>
    </row>
    <row r="625">
      <c r="A625" s="220"/>
      <c r="B625" s="220"/>
      <c r="C625" s="220"/>
      <c r="D625" s="220"/>
      <c r="E625" s="222"/>
      <c r="F625" s="220"/>
    </row>
    <row r="626">
      <c r="A626" s="220"/>
      <c r="B626" s="220"/>
      <c r="C626" s="220"/>
      <c r="D626" s="220"/>
      <c r="E626" s="222"/>
      <c r="F626" s="220"/>
    </row>
    <row r="627">
      <c r="A627" s="220"/>
      <c r="B627" s="220"/>
      <c r="C627" s="220"/>
      <c r="D627" s="220"/>
      <c r="E627" s="222"/>
      <c r="F627" s="220"/>
    </row>
    <row r="628">
      <c r="A628" s="220"/>
      <c r="B628" s="220"/>
      <c r="C628" s="220"/>
      <c r="D628" s="220"/>
      <c r="E628" s="222"/>
      <c r="F628" s="220"/>
    </row>
    <row r="629">
      <c r="A629" s="220"/>
      <c r="B629" s="220"/>
      <c r="C629" s="220"/>
      <c r="D629" s="220"/>
      <c r="E629" s="222"/>
      <c r="F629" s="220"/>
    </row>
    <row r="630">
      <c r="A630" s="220"/>
      <c r="B630" s="220"/>
      <c r="C630" s="220"/>
      <c r="D630" s="220"/>
      <c r="E630" s="222"/>
      <c r="F630" s="220"/>
    </row>
    <row r="631">
      <c r="A631" s="220"/>
      <c r="B631" s="220"/>
      <c r="C631" s="220"/>
      <c r="D631" s="220"/>
      <c r="E631" s="222"/>
      <c r="F631" s="220"/>
    </row>
    <row r="632">
      <c r="A632" s="220"/>
      <c r="B632" s="220"/>
      <c r="C632" s="220"/>
      <c r="D632" s="220"/>
      <c r="E632" s="222"/>
      <c r="F632" s="220"/>
    </row>
    <row r="633">
      <c r="A633" s="220"/>
      <c r="B633" s="220"/>
      <c r="C633" s="220"/>
      <c r="D633" s="220"/>
      <c r="E633" s="222"/>
      <c r="F633" s="220"/>
    </row>
    <row r="634">
      <c r="A634" s="220"/>
      <c r="B634" s="220"/>
      <c r="C634" s="220"/>
      <c r="D634" s="220"/>
      <c r="E634" s="222"/>
      <c r="F634" s="220"/>
    </row>
    <row r="635">
      <c r="A635" s="220"/>
      <c r="B635" s="220"/>
      <c r="C635" s="220"/>
      <c r="D635" s="220"/>
      <c r="E635" s="222"/>
      <c r="F635" s="220"/>
    </row>
    <row r="636">
      <c r="A636" s="220"/>
      <c r="B636" s="220"/>
      <c r="C636" s="220"/>
      <c r="D636" s="220"/>
      <c r="E636" s="222"/>
      <c r="F636" s="220"/>
    </row>
    <row r="637">
      <c r="A637" s="220"/>
      <c r="B637" s="220"/>
      <c r="C637" s="220"/>
      <c r="D637" s="220"/>
      <c r="E637" s="222"/>
      <c r="F637" s="220"/>
    </row>
    <row r="638">
      <c r="A638" s="220"/>
      <c r="B638" s="220"/>
      <c r="C638" s="220"/>
      <c r="D638" s="220"/>
      <c r="E638" s="222"/>
      <c r="F638" s="220"/>
    </row>
    <row r="639">
      <c r="A639" s="220"/>
      <c r="B639" s="220"/>
      <c r="C639" s="220"/>
      <c r="D639" s="220"/>
      <c r="E639" s="222"/>
      <c r="F639" s="220"/>
    </row>
    <row r="640">
      <c r="A640" s="220"/>
      <c r="B640" s="220"/>
      <c r="C640" s="220"/>
      <c r="D640" s="220"/>
      <c r="E640" s="222"/>
      <c r="F640" s="220"/>
    </row>
    <row r="641">
      <c r="A641" s="220"/>
      <c r="B641" s="220"/>
      <c r="C641" s="220"/>
      <c r="D641" s="220"/>
      <c r="E641" s="222"/>
      <c r="F641" s="220"/>
    </row>
    <row r="642">
      <c r="A642" s="220"/>
      <c r="B642" s="220"/>
      <c r="C642" s="220"/>
      <c r="D642" s="220"/>
      <c r="E642" s="222"/>
      <c r="F642" s="220"/>
    </row>
    <row r="643">
      <c r="A643" s="220"/>
      <c r="B643" s="220"/>
      <c r="C643" s="220"/>
      <c r="D643" s="220"/>
      <c r="E643" s="222"/>
      <c r="F643" s="220"/>
    </row>
    <row r="644">
      <c r="A644" s="220"/>
      <c r="B644" s="220"/>
      <c r="C644" s="220"/>
      <c r="D644" s="220"/>
      <c r="E644" s="222"/>
      <c r="F644" s="220"/>
    </row>
    <row r="645">
      <c r="A645" s="220"/>
      <c r="B645" s="220"/>
      <c r="C645" s="220"/>
      <c r="D645" s="220"/>
      <c r="E645" s="222"/>
      <c r="F645" s="220"/>
    </row>
    <row r="646">
      <c r="A646" s="220"/>
      <c r="B646" s="220"/>
      <c r="C646" s="220"/>
      <c r="D646" s="220"/>
      <c r="E646" s="222"/>
      <c r="F646" s="220"/>
    </row>
    <row r="647">
      <c r="A647" s="220"/>
      <c r="B647" s="220"/>
      <c r="C647" s="220"/>
      <c r="D647" s="220"/>
      <c r="E647" s="222"/>
      <c r="F647" s="220"/>
    </row>
    <row r="648">
      <c r="A648" s="220"/>
      <c r="B648" s="220"/>
      <c r="C648" s="220"/>
      <c r="D648" s="220"/>
      <c r="E648" s="222"/>
      <c r="F648" s="220"/>
    </row>
    <row r="649">
      <c r="A649" s="220"/>
      <c r="B649" s="220"/>
      <c r="C649" s="220"/>
      <c r="D649" s="220"/>
      <c r="E649" s="222"/>
      <c r="F649" s="220"/>
    </row>
    <row r="650">
      <c r="A650" s="220"/>
      <c r="B650" s="220"/>
      <c r="C650" s="220"/>
      <c r="D650" s="220"/>
      <c r="E650" s="222"/>
      <c r="F650" s="220"/>
    </row>
    <row r="651">
      <c r="A651" s="220"/>
      <c r="B651" s="220"/>
      <c r="C651" s="220"/>
      <c r="D651" s="220"/>
      <c r="E651" s="222"/>
      <c r="F651" s="220"/>
    </row>
    <row r="652">
      <c r="A652" s="220"/>
      <c r="B652" s="220"/>
      <c r="C652" s="220"/>
      <c r="D652" s="220"/>
      <c r="E652" s="222"/>
      <c r="F652" s="220"/>
    </row>
    <row r="653">
      <c r="A653" s="220"/>
      <c r="B653" s="220"/>
      <c r="C653" s="220"/>
      <c r="D653" s="220"/>
      <c r="E653" s="222"/>
      <c r="F653" s="220"/>
    </row>
    <row r="654">
      <c r="A654" s="220"/>
      <c r="B654" s="220"/>
      <c r="C654" s="220"/>
      <c r="D654" s="220"/>
      <c r="E654" s="222"/>
      <c r="F654" s="220"/>
    </row>
    <row r="655">
      <c r="A655" s="220"/>
      <c r="B655" s="220"/>
      <c r="C655" s="220"/>
      <c r="D655" s="220"/>
      <c r="E655" s="222"/>
      <c r="F655" s="220"/>
    </row>
    <row r="656">
      <c r="A656" s="220"/>
      <c r="B656" s="220"/>
      <c r="C656" s="220"/>
      <c r="D656" s="220"/>
      <c r="E656" s="222"/>
      <c r="F656" s="220"/>
    </row>
    <row r="657">
      <c r="A657" s="220"/>
      <c r="B657" s="220"/>
      <c r="C657" s="220"/>
      <c r="D657" s="220"/>
      <c r="E657" s="222"/>
      <c r="F657" s="220"/>
    </row>
    <row r="658">
      <c r="A658" s="220"/>
      <c r="B658" s="220"/>
      <c r="C658" s="220"/>
      <c r="D658" s="220"/>
      <c r="E658" s="222"/>
      <c r="F658" s="220"/>
    </row>
    <row r="659">
      <c r="A659" s="220"/>
      <c r="B659" s="220"/>
      <c r="C659" s="220"/>
      <c r="D659" s="220"/>
      <c r="E659" s="222"/>
      <c r="F659" s="220"/>
    </row>
    <row r="660">
      <c r="A660" s="220"/>
      <c r="B660" s="220"/>
      <c r="C660" s="220"/>
      <c r="D660" s="220"/>
      <c r="E660" s="222"/>
      <c r="F660" s="220"/>
    </row>
    <row r="661">
      <c r="A661" s="220"/>
      <c r="B661" s="220"/>
      <c r="C661" s="220"/>
      <c r="D661" s="220"/>
      <c r="E661" s="222"/>
      <c r="F661" s="220"/>
    </row>
    <row r="662">
      <c r="A662" s="220"/>
      <c r="B662" s="220"/>
      <c r="C662" s="220"/>
      <c r="D662" s="220"/>
      <c r="E662" s="222"/>
      <c r="F662" s="220"/>
    </row>
    <row r="663">
      <c r="A663" s="220"/>
      <c r="B663" s="220"/>
      <c r="C663" s="220"/>
      <c r="D663" s="220"/>
      <c r="E663" s="222"/>
      <c r="F663" s="220"/>
    </row>
    <row r="664">
      <c r="A664" s="220"/>
      <c r="B664" s="220"/>
      <c r="C664" s="220"/>
      <c r="D664" s="220"/>
      <c r="E664" s="222"/>
      <c r="F664" s="220"/>
    </row>
    <row r="665">
      <c r="A665" s="220"/>
      <c r="B665" s="220"/>
      <c r="C665" s="220"/>
      <c r="D665" s="220"/>
      <c r="E665" s="222"/>
      <c r="F665" s="220"/>
    </row>
    <row r="666">
      <c r="A666" s="220"/>
      <c r="B666" s="220"/>
      <c r="C666" s="220"/>
      <c r="D666" s="220"/>
      <c r="E666" s="222"/>
      <c r="F666" s="220"/>
    </row>
    <row r="667">
      <c r="A667" s="220"/>
      <c r="B667" s="220"/>
      <c r="C667" s="220"/>
      <c r="D667" s="220"/>
      <c r="E667" s="222"/>
      <c r="F667" s="220"/>
    </row>
    <row r="668">
      <c r="A668" s="220"/>
      <c r="B668" s="220"/>
      <c r="C668" s="220"/>
      <c r="D668" s="220"/>
      <c r="E668" s="222"/>
      <c r="F668" s="220"/>
    </row>
    <row r="669">
      <c r="A669" s="220"/>
      <c r="B669" s="220"/>
      <c r="C669" s="220"/>
      <c r="D669" s="220"/>
      <c r="E669" s="222"/>
      <c r="F669" s="220"/>
    </row>
    <row r="670">
      <c r="A670" s="220"/>
      <c r="B670" s="220"/>
      <c r="C670" s="220"/>
      <c r="D670" s="220"/>
      <c r="E670" s="222"/>
      <c r="F670" s="220"/>
    </row>
    <row r="671">
      <c r="A671" s="220"/>
      <c r="B671" s="220"/>
      <c r="C671" s="220"/>
      <c r="D671" s="220"/>
      <c r="E671" s="222"/>
      <c r="F671" s="220"/>
    </row>
    <row r="672">
      <c r="A672" s="220"/>
      <c r="B672" s="220"/>
      <c r="C672" s="220"/>
      <c r="D672" s="220"/>
      <c r="E672" s="222"/>
      <c r="F672" s="220"/>
    </row>
    <row r="673">
      <c r="A673" s="220"/>
      <c r="B673" s="220"/>
      <c r="C673" s="220"/>
      <c r="D673" s="220"/>
      <c r="E673" s="222"/>
      <c r="F673" s="220"/>
    </row>
    <row r="674">
      <c r="A674" s="220"/>
      <c r="B674" s="220"/>
      <c r="C674" s="220"/>
      <c r="D674" s="220"/>
      <c r="E674" s="222"/>
      <c r="F674" s="220"/>
    </row>
    <row r="675">
      <c r="A675" s="220"/>
      <c r="B675" s="220"/>
      <c r="C675" s="220"/>
      <c r="D675" s="220"/>
      <c r="E675" s="222"/>
      <c r="F675" s="220"/>
    </row>
    <row r="676">
      <c r="A676" s="220"/>
      <c r="B676" s="220"/>
      <c r="C676" s="220"/>
      <c r="D676" s="220"/>
      <c r="E676" s="222"/>
      <c r="F676" s="220"/>
    </row>
    <row r="677">
      <c r="A677" s="220"/>
      <c r="B677" s="220"/>
      <c r="C677" s="220"/>
      <c r="D677" s="220"/>
      <c r="E677" s="222"/>
      <c r="F677" s="220"/>
    </row>
    <row r="678">
      <c r="A678" s="220"/>
      <c r="B678" s="220"/>
      <c r="C678" s="220"/>
      <c r="D678" s="220"/>
      <c r="E678" s="222"/>
      <c r="F678" s="220"/>
    </row>
    <row r="679">
      <c r="A679" s="220"/>
      <c r="B679" s="220"/>
      <c r="C679" s="220"/>
      <c r="D679" s="220"/>
      <c r="E679" s="222"/>
      <c r="F679" s="220"/>
    </row>
    <row r="680">
      <c r="A680" s="220"/>
      <c r="B680" s="220"/>
      <c r="C680" s="220"/>
      <c r="D680" s="220"/>
      <c r="E680" s="222"/>
      <c r="F680" s="220"/>
    </row>
    <row r="681">
      <c r="A681" s="220"/>
      <c r="B681" s="220"/>
      <c r="C681" s="220"/>
      <c r="D681" s="220"/>
      <c r="E681" s="222"/>
      <c r="F681" s="220"/>
    </row>
    <row r="682">
      <c r="A682" s="220"/>
      <c r="B682" s="220"/>
      <c r="C682" s="220"/>
      <c r="D682" s="220"/>
      <c r="E682" s="222"/>
      <c r="F682" s="220"/>
    </row>
    <row r="683">
      <c r="A683" s="220"/>
      <c r="B683" s="220"/>
      <c r="C683" s="220"/>
      <c r="D683" s="220"/>
      <c r="E683" s="222"/>
      <c r="F683" s="220"/>
    </row>
    <row r="684">
      <c r="A684" s="220"/>
      <c r="B684" s="220"/>
      <c r="C684" s="220"/>
      <c r="D684" s="220"/>
      <c r="E684" s="222"/>
      <c r="F684" s="220"/>
    </row>
    <row r="685">
      <c r="A685" s="220"/>
      <c r="B685" s="220"/>
      <c r="C685" s="220"/>
      <c r="D685" s="220"/>
      <c r="E685" s="222"/>
      <c r="F685" s="220"/>
    </row>
    <row r="686">
      <c r="A686" s="220"/>
      <c r="B686" s="220"/>
      <c r="C686" s="220"/>
      <c r="D686" s="220"/>
      <c r="E686" s="222"/>
      <c r="F686" s="220"/>
    </row>
    <row r="687">
      <c r="A687" s="220"/>
      <c r="B687" s="220"/>
      <c r="C687" s="220"/>
      <c r="D687" s="220"/>
      <c r="E687" s="222"/>
      <c r="F687" s="220"/>
    </row>
    <row r="688">
      <c r="A688" s="220"/>
      <c r="B688" s="220"/>
      <c r="C688" s="220"/>
      <c r="D688" s="220"/>
      <c r="E688" s="222"/>
      <c r="F688" s="220"/>
    </row>
    <row r="689">
      <c r="A689" s="220"/>
      <c r="B689" s="220"/>
      <c r="C689" s="220"/>
      <c r="D689" s="220"/>
      <c r="E689" s="222"/>
      <c r="F689" s="220"/>
    </row>
    <row r="690">
      <c r="A690" s="220"/>
      <c r="B690" s="220"/>
      <c r="C690" s="220"/>
      <c r="D690" s="220"/>
      <c r="E690" s="222"/>
      <c r="F690" s="220"/>
    </row>
    <row r="691">
      <c r="A691" s="220"/>
      <c r="B691" s="220"/>
      <c r="C691" s="220"/>
      <c r="D691" s="220"/>
      <c r="E691" s="222"/>
      <c r="F691" s="220"/>
    </row>
    <row r="692">
      <c r="A692" s="220"/>
      <c r="B692" s="220"/>
      <c r="C692" s="220"/>
      <c r="D692" s="220"/>
      <c r="E692" s="222"/>
      <c r="F692" s="220"/>
    </row>
    <row r="693">
      <c r="A693" s="220"/>
      <c r="B693" s="220"/>
      <c r="C693" s="220"/>
      <c r="D693" s="220"/>
      <c r="E693" s="222"/>
      <c r="F693" s="220"/>
    </row>
    <row r="694">
      <c r="A694" s="220"/>
      <c r="B694" s="220"/>
      <c r="C694" s="220"/>
      <c r="D694" s="220"/>
      <c r="E694" s="222"/>
      <c r="F694" s="220"/>
    </row>
    <row r="695">
      <c r="A695" s="220"/>
      <c r="B695" s="220"/>
      <c r="C695" s="220"/>
      <c r="D695" s="220"/>
      <c r="E695" s="222"/>
      <c r="F695" s="220"/>
    </row>
    <row r="696">
      <c r="A696" s="220"/>
      <c r="B696" s="220"/>
      <c r="C696" s="220"/>
      <c r="D696" s="220"/>
      <c r="E696" s="222"/>
      <c r="F696" s="220"/>
    </row>
    <row r="697">
      <c r="A697" s="220"/>
      <c r="B697" s="220"/>
      <c r="C697" s="220"/>
      <c r="D697" s="220"/>
      <c r="E697" s="222"/>
      <c r="F697" s="220"/>
    </row>
    <row r="698">
      <c r="A698" s="220"/>
      <c r="B698" s="220"/>
      <c r="C698" s="220"/>
      <c r="D698" s="220"/>
      <c r="E698" s="222"/>
      <c r="F698" s="220"/>
    </row>
    <row r="699">
      <c r="A699" s="220"/>
      <c r="B699" s="220"/>
      <c r="C699" s="220"/>
      <c r="D699" s="220"/>
      <c r="E699" s="222"/>
      <c r="F699" s="220"/>
    </row>
    <row r="700">
      <c r="A700" s="220"/>
      <c r="B700" s="220"/>
      <c r="C700" s="220"/>
      <c r="D700" s="220"/>
      <c r="E700" s="222"/>
      <c r="F700" s="220"/>
    </row>
    <row r="701">
      <c r="A701" s="220"/>
      <c r="B701" s="220"/>
      <c r="C701" s="220"/>
      <c r="D701" s="220"/>
      <c r="E701" s="222"/>
      <c r="F701" s="220"/>
    </row>
    <row r="702">
      <c r="A702" s="220"/>
      <c r="B702" s="220"/>
      <c r="C702" s="220"/>
      <c r="D702" s="220"/>
      <c r="E702" s="222"/>
      <c r="F702" s="220"/>
    </row>
    <row r="703">
      <c r="A703" s="220"/>
      <c r="B703" s="220"/>
      <c r="C703" s="220"/>
      <c r="D703" s="220"/>
      <c r="E703" s="222"/>
      <c r="F703" s="220"/>
    </row>
    <row r="704">
      <c r="A704" s="220"/>
      <c r="B704" s="220"/>
      <c r="C704" s="220"/>
      <c r="D704" s="220"/>
      <c r="E704" s="222"/>
      <c r="F704" s="220"/>
    </row>
    <row r="705">
      <c r="A705" s="220"/>
      <c r="B705" s="220"/>
      <c r="C705" s="220"/>
      <c r="D705" s="220"/>
      <c r="E705" s="222"/>
      <c r="F705" s="220"/>
    </row>
    <row r="706">
      <c r="A706" s="220"/>
      <c r="B706" s="220"/>
      <c r="C706" s="220"/>
      <c r="D706" s="220"/>
      <c r="E706" s="222"/>
      <c r="F706" s="220"/>
    </row>
    <row r="707">
      <c r="A707" s="220"/>
      <c r="B707" s="220"/>
      <c r="C707" s="220"/>
      <c r="D707" s="220"/>
      <c r="E707" s="222"/>
      <c r="F707" s="220"/>
    </row>
    <row r="708">
      <c r="A708" s="220"/>
      <c r="B708" s="220"/>
      <c r="C708" s="220"/>
      <c r="D708" s="220"/>
      <c r="E708" s="222"/>
      <c r="F708" s="220"/>
    </row>
    <row r="709">
      <c r="A709" s="220"/>
      <c r="B709" s="220"/>
      <c r="C709" s="220"/>
      <c r="D709" s="220"/>
      <c r="E709" s="222"/>
      <c r="F709" s="220"/>
    </row>
    <row r="710">
      <c r="A710" s="220"/>
      <c r="B710" s="220"/>
      <c r="C710" s="220"/>
      <c r="D710" s="220"/>
      <c r="E710" s="222"/>
      <c r="F710" s="220"/>
    </row>
    <row r="711">
      <c r="A711" s="220"/>
      <c r="B711" s="220"/>
      <c r="C711" s="220"/>
      <c r="D711" s="220"/>
      <c r="E711" s="222"/>
      <c r="F711" s="220"/>
    </row>
    <row r="712">
      <c r="A712" s="220"/>
      <c r="B712" s="220"/>
      <c r="C712" s="220"/>
      <c r="D712" s="220"/>
      <c r="E712" s="222"/>
      <c r="F712" s="220"/>
    </row>
    <row r="713">
      <c r="A713" s="220"/>
      <c r="B713" s="220"/>
      <c r="C713" s="220"/>
      <c r="D713" s="220"/>
      <c r="E713" s="222"/>
      <c r="F713" s="220"/>
    </row>
    <row r="714">
      <c r="A714" s="220"/>
      <c r="B714" s="220"/>
      <c r="C714" s="220"/>
      <c r="D714" s="220"/>
      <c r="E714" s="222"/>
      <c r="F714" s="220"/>
    </row>
    <row r="715">
      <c r="A715" s="220"/>
      <c r="B715" s="220"/>
      <c r="C715" s="220"/>
      <c r="D715" s="220"/>
      <c r="E715" s="222"/>
      <c r="F715" s="220"/>
    </row>
    <row r="716">
      <c r="A716" s="220"/>
      <c r="B716" s="220"/>
      <c r="C716" s="220"/>
      <c r="D716" s="220"/>
      <c r="E716" s="222"/>
      <c r="F716" s="220"/>
    </row>
    <row r="717">
      <c r="A717" s="220"/>
      <c r="B717" s="220"/>
      <c r="C717" s="220"/>
      <c r="D717" s="220"/>
      <c r="E717" s="222"/>
      <c r="F717" s="220"/>
    </row>
    <row r="718">
      <c r="A718" s="220"/>
      <c r="B718" s="220"/>
      <c r="C718" s="220"/>
      <c r="D718" s="220"/>
      <c r="E718" s="222"/>
      <c r="F718" s="220"/>
    </row>
    <row r="719">
      <c r="A719" s="220"/>
      <c r="B719" s="220"/>
      <c r="C719" s="220"/>
      <c r="D719" s="220"/>
      <c r="E719" s="222"/>
      <c r="F719" s="220"/>
    </row>
    <row r="720">
      <c r="A720" s="220"/>
      <c r="B720" s="220"/>
      <c r="C720" s="220"/>
      <c r="D720" s="220"/>
      <c r="E720" s="222"/>
      <c r="F720" s="220"/>
    </row>
    <row r="721">
      <c r="A721" s="220"/>
      <c r="B721" s="220"/>
      <c r="C721" s="220"/>
      <c r="D721" s="220"/>
      <c r="E721" s="222"/>
      <c r="F721" s="220"/>
    </row>
    <row r="722">
      <c r="A722" s="220"/>
      <c r="B722" s="220"/>
      <c r="C722" s="220"/>
      <c r="D722" s="220"/>
      <c r="E722" s="222"/>
      <c r="F722" s="220"/>
    </row>
    <row r="723">
      <c r="A723" s="220"/>
      <c r="B723" s="220"/>
      <c r="C723" s="220"/>
      <c r="D723" s="220"/>
      <c r="E723" s="222"/>
      <c r="F723" s="220"/>
    </row>
    <row r="724">
      <c r="A724" s="220"/>
      <c r="B724" s="220"/>
      <c r="C724" s="220"/>
      <c r="D724" s="220"/>
      <c r="E724" s="222"/>
      <c r="F724" s="220"/>
    </row>
    <row r="725">
      <c r="A725" s="220"/>
      <c r="B725" s="220"/>
      <c r="C725" s="220"/>
      <c r="D725" s="220"/>
      <c r="E725" s="222"/>
      <c r="F725" s="220"/>
    </row>
    <row r="726">
      <c r="A726" s="220"/>
      <c r="B726" s="220"/>
      <c r="C726" s="220"/>
      <c r="D726" s="220"/>
      <c r="E726" s="222"/>
      <c r="F726" s="220"/>
    </row>
    <row r="727">
      <c r="A727" s="220"/>
      <c r="B727" s="220"/>
      <c r="C727" s="220"/>
      <c r="D727" s="220"/>
      <c r="E727" s="222"/>
      <c r="F727" s="220"/>
    </row>
    <row r="728">
      <c r="A728" s="220"/>
      <c r="B728" s="220"/>
      <c r="C728" s="220"/>
      <c r="D728" s="220"/>
      <c r="E728" s="222"/>
      <c r="F728" s="220"/>
    </row>
    <row r="729">
      <c r="A729" s="220"/>
      <c r="B729" s="220"/>
      <c r="C729" s="220"/>
      <c r="D729" s="220"/>
      <c r="E729" s="222"/>
      <c r="F729" s="220"/>
    </row>
    <row r="730">
      <c r="A730" s="220"/>
      <c r="B730" s="220"/>
      <c r="C730" s="220"/>
      <c r="D730" s="220"/>
      <c r="E730" s="222"/>
      <c r="F730" s="220"/>
    </row>
    <row r="731">
      <c r="A731" s="220"/>
      <c r="B731" s="220"/>
      <c r="C731" s="220"/>
      <c r="D731" s="220"/>
      <c r="E731" s="222"/>
      <c r="F731" s="220"/>
    </row>
    <row r="732">
      <c r="A732" s="220"/>
      <c r="B732" s="220"/>
      <c r="C732" s="220"/>
      <c r="D732" s="220"/>
      <c r="E732" s="222"/>
      <c r="F732" s="220"/>
    </row>
    <row r="733">
      <c r="A733" s="220"/>
      <c r="B733" s="220"/>
      <c r="C733" s="220"/>
      <c r="D733" s="220"/>
      <c r="E733" s="222"/>
      <c r="F733" s="220"/>
    </row>
    <row r="734">
      <c r="A734" s="220"/>
      <c r="B734" s="220"/>
      <c r="C734" s="220"/>
      <c r="D734" s="220"/>
      <c r="E734" s="222"/>
      <c r="F734" s="220"/>
    </row>
    <row r="735">
      <c r="A735" s="220"/>
      <c r="B735" s="220"/>
      <c r="C735" s="220"/>
      <c r="D735" s="220"/>
      <c r="E735" s="222"/>
      <c r="F735" s="220"/>
    </row>
    <row r="736">
      <c r="A736" s="220"/>
      <c r="B736" s="220"/>
      <c r="C736" s="220"/>
      <c r="D736" s="220"/>
      <c r="E736" s="222"/>
      <c r="F736" s="220"/>
    </row>
    <row r="737">
      <c r="A737" s="220"/>
      <c r="B737" s="220"/>
      <c r="C737" s="220"/>
      <c r="D737" s="220"/>
      <c r="E737" s="222"/>
      <c r="F737" s="220"/>
    </row>
    <row r="738">
      <c r="A738" s="220"/>
      <c r="B738" s="220"/>
      <c r="C738" s="220"/>
      <c r="D738" s="220"/>
      <c r="E738" s="222"/>
      <c r="F738" s="220"/>
    </row>
    <row r="739">
      <c r="A739" s="220"/>
      <c r="B739" s="220"/>
      <c r="C739" s="220"/>
      <c r="D739" s="220"/>
      <c r="E739" s="222"/>
      <c r="F739" s="220"/>
    </row>
    <row r="740">
      <c r="A740" s="220"/>
      <c r="B740" s="220"/>
      <c r="C740" s="220"/>
      <c r="D740" s="220"/>
      <c r="E740" s="222"/>
      <c r="F740" s="220"/>
    </row>
    <row r="741">
      <c r="A741" s="220"/>
      <c r="B741" s="220"/>
      <c r="C741" s="220"/>
      <c r="D741" s="220"/>
      <c r="E741" s="222"/>
      <c r="F741" s="220"/>
    </row>
    <row r="742">
      <c r="A742" s="220"/>
      <c r="B742" s="220"/>
      <c r="C742" s="220"/>
      <c r="D742" s="220"/>
      <c r="E742" s="222"/>
      <c r="F742" s="220"/>
    </row>
    <row r="743">
      <c r="A743" s="220"/>
      <c r="B743" s="220"/>
      <c r="C743" s="220"/>
      <c r="D743" s="220"/>
      <c r="E743" s="222"/>
      <c r="F743" s="220"/>
    </row>
    <row r="744">
      <c r="A744" s="220"/>
      <c r="B744" s="220"/>
      <c r="C744" s="220"/>
      <c r="D744" s="220"/>
      <c r="E744" s="222"/>
      <c r="F744" s="220"/>
    </row>
    <row r="745">
      <c r="A745" s="220"/>
      <c r="B745" s="220"/>
      <c r="C745" s="220"/>
      <c r="D745" s="220"/>
      <c r="E745" s="222"/>
      <c r="F745" s="220"/>
    </row>
    <row r="746">
      <c r="A746" s="220"/>
      <c r="B746" s="220"/>
      <c r="C746" s="220"/>
      <c r="D746" s="220"/>
      <c r="E746" s="222"/>
      <c r="F746" s="220"/>
    </row>
    <row r="747">
      <c r="A747" s="220"/>
      <c r="B747" s="220"/>
      <c r="C747" s="220"/>
      <c r="D747" s="220"/>
      <c r="E747" s="222"/>
      <c r="F747" s="220"/>
    </row>
    <row r="748">
      <c r="A748" s="220"/>
      <c r="B748" s="220"/>
      <c r="C748" s="220"/>
      <c r="D748" s="220"/>
      <c r="E748" s="222"/>
      <c r="F748" s="220"/>
    </row>
    <row r="749">
      <c r="A749" s="220"/>
      <c r="B749" s="220"/>
      <c r="C749" s="220"/>
      <c r="D749" s="220"/>
      <c r="E749" s="222"/>
      <c r="F749" s="220"/>
    </row>
    <row r="750">
      <c r="A750" s="220"/>
      <c r="B750" s="220"/>
      <c r="C750" s="220"/>
      <c r="D750" s="220"/>
      <c r="E750" s="222"/>
      <c r="F750" s="220"/>
    </row>
    <row r="751">
      <c r="A751" s="220"/>
      <c r="B751" s="220"/>
      <c r="C751" s="220"/>
      <c r="D751" s="220"/>
      <c r="E751" s="222"/>
      <c r="F751" s="220"/>
    </row>
    <row r="752">
      <c r="A752" s="220"/>
      <c r="B752" s="220"/>
      <c r="C752" s="220"/>
      <c r="D752" s="220"/>
      <c r="E752" s="222"/>
      <c r="F752" s="220"/>
    </row>
    <row r="753">
      <c r="A753" s="220"/>
      <c r="B753" s="220"/>
      <c r="C753" s="220"/>
      <c r="D753" s="220"/>
      <c r="E753" s="222"/>
      <c r="F753" s="220"/>
    </row>
    <row r="754">
      <c r="A754" s="220"/>
      <c r="B754" s="220"/>
      <c r="C754" s="220"/>
      <c r="D754" s="220"/>
      <c r="E754" s="222"/>
      <c r="F754" s="220"/>
    </row>
    <row r="755">
      <c r="A755" s="220"/>
      <c r="B755" s="220"/>
      <c r="C755" s="220"/>
      <c r="D755" s="220"/>
      <c r="E755" s="222"/>
      <c r="F755" s="220"/>
    </row>
    <row r="756">
      <c r="A756" s="220"/>
      <c r="B756" s="220"/>
      <c r="C756" s="220"/>
      <c r="D756" s="220"/>
      <c r="E756" s="222"/>
      <c r="F756" s="220"/>
    </row>
    <row r="757">
      <c r="A757" s="220"/>
      <c r="B757" s="220"/>
      <c r="C757" s="220"/>
      <c r="D757" s="220"/>
      <c r="E757" s="222"/>
      <c r="F757" s="220"/>
    </row>
    <row r="758">
      <c r="A758" s="220"/>
      <c r="B758" s="220"/>
      <c r="C758" s="220"/>
      <c r="D758" s="220"/>
      <c r="E758" s="222"/>
      <c r="F758" s="220"/>
    </row>
    <row r="759">
      <c r="A759" s="220"/>
      <c r="B759" s="220"/>
      <c r="C759" s="220"/>
      <c r="D759" s="220"/>
      <c r="E759" s="222"/>
      <c r="F759" s="220"/>
    </row>
    <row r="760">
      <c r="A760" s="220"/>
      <c r="B760" s="220"/>
      <c r="C760" s="220"/>
      <c r="D760" s="220"/>
      <c r="E760" s="222"/>
      <c r="F760" s="220"/>
    </row>
    <row r="761">
      <c r="A761" s="220"/>
      <c r="B761" s="220"/>
      <c r="C761" s="220"/>
      <c r="D761" s="220"/>
      <c r="E761" s="222"/>
      <c r="F761" s="220"/>
    </row>
    <row r="762">
      <c r="A762" s="220"/>
      <c r="B762" s="220"/>
      <c r="C762" s="220"/>
      <c r="D762" s="220"/>
      <c r="E762" s="222"/>
      <c r="F762" s="220"/>
    </row>
    <row r="763">
      <c r="A763" s="220"/>
      <c r="B763" s="220"/>
      <c r="C763" s="220"/>
      <c r="D763" s="220"/>
      <c r="E763" s="222"/>
      <c r="F763" s="220"/>
    </row>
    <row r="764">
      <c r="A764" s="220"/>
      <c r="B764" s="220"/>
      <c r="C764" s="220"/>
      <c r="D764" s="220"/>
      <c r="E764" s="222"/>
      <c r="F764" s="220"/>
    </row>
    <row r="765">
      <c r="A765" s="220"/>
      <c r="B765" s="220"/>
      <c r="C765" s="220"/>
      <c r="D765" s="220"/>
      <c r="E765" s="222"/>
      <c r="F765" s="220"/>
    </row>
    <row r="766">
      <c r="A766" s="220"/>
      <c r="B766" s="220"/>
      <c r="C766" s="220"/>
      <c r="D766" s="220"/>
      <c r="E766" s="222"/>
      <c r="F766" s="220"/>
    </row>
    <row r="767">
      <c r="A767" s="220"/>
      <c r="B767" s="220"/>
      <c r="C767" s="220"/>
      <c r="D767" s="220"/>
      <c r="E767" s="222"/>
      <c r="F767" s="220"/>
    </row>
    <row r="768">
      <c r="A768" s="220"/>
      <c r="B768" s="220"/>
      <c r="C768" s="220"/>
      <c r="D768" s="220"/>
      <c r="E768" s="222"/>
      <c r="F768" s="220"/>
    </row>
    <row r="769">
      <c r="A769" s="220"/>
      <c r="B769" s="220"/>
      <c r="C769" s="220"/>
      <c r="D769" s="220"/>
      <c r="E769" s="222"/>
      <c r="F769" s="220"/>
    </row>
    <row r="770">
      <c r="A770" s="220"/>
      <c r="B770" s="220"/>
      <c r="C770" s="220"/>
      <c r="D770" s="220"/>
      <c r="E770" s="222"/>
      <c r="F770" s="220"/>
    </row>
    <row r="771">
      <c r="A771" s="220"/>
      <c r="B771" s="220"/>
      <c r="C771" s="220"/>
      <c r="D771" s="220"/>
      <c r="E771" s="222"/>
      <c r="F771" s="220"/>
    </row>
    <row r="772">
      <c r="A772" s="220"/>
      <c r="B772" s="220"/>
      <c r="C772" s="220"/>
      <c r="D772" s="220"/>
      <c r="E772" s="222"/>
      <c r="F772" s="220"/>
    </row>
    <row r="773">
      <c r="A773" s="220"/>
      <c r="B773" s="220"/>
      <c r="C773" s="220"/>
      <c r="D773" s="220"/>
      <c r="E773" s="222"/>
      <c r="F773" s="220"/>
    </row>
    <row r="774">
      <c r="A774" s="220"/>
      <c r="B774" s="220"/>
      <c r="C774" s="220"/>
      <c r="D774" s="220"/>
      <c r="E774" s="222"/>
      <c r="F774" s="220"/>
    </row>
    <row r="775">
      <c r="A775" s="220"/>
      <c r="B775" s="220"/>
      <c r="C775" s="220"/>
      <c r="D775" s="220"/>
      <c r="E775" s="222"/>
      <c r="F775" s="220"/>
    </row>
    <row r="776">
      <c r="A776" s="220"/>
      <c r="B776" s="220"/>
      <c r="C776" s="220"/>
      <c r="D776" s="220"/>
      <c r="E776" s="222"/>
      <c r="F776" s="220"/>
    </row>
    <row r="777">
      <c r="A777" s="220"/>
      <c r="B777" s="220"/>
      <c r="C777" s="220"/>
      <c r="D777" s="220"/>
      <c r="E777" s="222"/>
      <c r="F777" s="220"/>
    </row>
    <row r="778">
      <c r="A778" s="220"/>
      <c r="B778" s="220"/>
      <c r="C778" s="220"/>
      <c r="D778" s="220"/>
      <c r="E778" s="222"/>
      <c r="F778" s="220"/>
    </row>
    <row r="779">
      <c r="A779" s="220"/>
      <c r="B779" s="220"/>
      <c r="C779" s="220"/>
      <c r="D779" s="220"/>
      <c r="E779" s="222"/>
      <c r="F779" s="220"/>
    </row>
    <row r="780">
      <c r="A780" s="220"/>
      <c r="B780" s="220"/>
      <c r="C780" s="220"/>
      <c r="D780" s="220"/>
      <c r="E780" s="222"/>
      <c r="F780" s="220"/>
    </row>
    <row r="781">
      <c r="A781" s="220"/>
      <c r="B781" s="220"/>
      <c r="C781" s="220"/>
      <c r="D781" s="220"/>
      <c r="E781" s="222"/>
      <c r="F781" s="220"/>
    </row>
    <row r="782">
      <c r="A782" s="220"/>
      <c r="B782" s="220"/>
      <c r="C782" s="220"/>
      <c r="D782" s="220"/>
      <c r="E782" s="222"/>
      <c r="F782" s="220"/>
    </row>
    <row r="783">
      <c r="A783" s="220"/>
      <c r="B783" s="220"/>
      <c r="C783" s="220"/>
      <c r="D783" s="220"/>
      <c r="E783" s="222"/>
      <c r="F783" s="220"/>
    </row>
    <row r="784">
      <c r="A784" s="220"/>
      <c r="B784" s="220"/>
      <c r="C784" s="220"/>
      <c r="D784" s="220"/>
      <c r="E784" s="222"/>
      <c r="F784" s="220"/>
    </row>
    <row r="785">
      <c r="A785" s="220"/>
      <c r="B785" s="220"/>
      <c r="C785" s="220"/>
      <c r="D785" s="220"/>
      <c r="E785" s="222"/>
      <c r="F785" s="220"/>
    </row>
    <row r="786">
      <c r="A786" s="220"/>
      <c r="B786" s="220"/>
      <c r="C786" s="220"/>
      <c r="D786" s="220"/>
      <c r="E786" s="222"/>
      <c r="F786" s="220"/>
    </row>
    <row r="787">
      <c r="A787" s="220"/>
      <c r="B787" s="220"/>
      <c r="C787" s="220"/>
      <c r="D787" s="220"/>
      <c r="E787" s="222"/>
      <c r="F787" s="220"/>
    </row>
    <row r="788">
      <c r="A788" s="220"/>
      <c r="B788" s="220"/>
      <c r="C788" s="220"/>
      <c r="D788" s="220"/>
      <c r="E788" s="222"/>
      <c r="F788" s="220"/>
    </row>
    <row r="789">
      <c r="A789" s="220"/>
      <c r="B789" s="220"/>
      <c r="C789" s="220"/>
      <c r="D789" s="220"/>
      <c r="E789" s="222"/>
      <c r="F789" s="220"/>
    </row>
    <row r="790">
      <c r="A790" s="220"/>
      <c r="B790" s="220"/>
      <c r="C790" s="220"/>
      <c r="D790" s="220"/>
      <c r="E790" s="222"/>
      <c r="F790" s="220"/>
    </row>
    <row r="791">
      <c r="A791" s="220"/>
      <c r="B791" s="220"/>
      <c r="C791" s="220"/>
      <c r="D791" s="220"/>
      <c r="E791" s="222"/>
      <c r="F791" s="220"/>
    </row>
    <row r="792">
      <c r="A792" s="220"/>
      <c r="B792" s="220"/>
      <c r="C792" s="220"/>
      <c r="D792" s="220"/>
      <c r="E792" s="222"/>
      <c r="F792" s="220"/>
    </row>
    <row r="793">
      <c r="A793" s="220"/>
      <c r="B793" s="220"/>
      <c r="C793" s="220"/>
      <c r="D793" s="220"/>
      <c r="E793" s="222"/>
      <c r="F793" s="220"/>
    </row>
    <row r="794">
      <c r="A794" s="220"/>
      <c r="B794" s="220"/>
      <c r="C794" s="220"/>
      <c r="D794" s="220"/>
      <c r="E794" s="222"/>
      <c r="F794" s="220"/>
    </row>
    <row r="795">
      <c r="A795" s="220"/>
      <c r="B795" s="220"/>
      <c r="C795" s="220"/>
      <c r="D795" s="220"/>
      <c r="E795" s="222"/>
      <c r="F795" s="220"/>
    </row>
    <row r="796">
      <c r="A796" s="220"/>
      <c r="B796" s="220"/>
      <c r="C796" s="220"/>
      <c r="D796" s="220"/>
      <c r="E796" s="222"/>
      <c r="F796" s="220"/>
    </row>
    <row r="797">
      <c r="A797" s="220"/>
      <c r="B797" s="220"/>
      <c r="C797" s="220"/>
      <c r="D797" s="220"/>
      <c r="E797" s="222"/>
      <c r="F797" s="220"/>
    </row>
    <row r="798">
      <c r="A798" s="220"/>
      <c r="B798" s="220"/>
      <c r="C798" s="220"/>
      <c r="D798" s="220"/>
      <c r="E798" s="222"/>
      <c r="F798" s="220"/>
    </row>
    <row r="799">
      <c r="A799" s="220"/>
      <c r="B799" s="220"/>
      <c r="C799" s="220"/>
      <c r="D799" s="220"/>
      <c r="E799" s="222"/>
      <c r="F799" s="220"/>
    </row>
    <row r="800">
      <c r="A800" s="220"/>
      <c r="B800" s="220"/>
      <c r="C800" s="220"/>
      <c r="D800" s="220"/>
      <c r="E800" s="222"/>
      <c r="F800" s="220"/>
    </row>
    <row r="801">
      <c r="A801" s="220"/>
      <c r="B801" s="220"/>
      <c r="C801" s="220"/>
      <c r="D801" s="220"/>
      <c r="E801" s="222"/>
      <c r="F801" s="220"/>
    </row>
    <row r="802">
      <c r="A802" s="220"/>
      <c r="B802" s="220"/>
      <c r="C802" s="220"/>
      <c r="D802" s="220"/>
      <c r="E802" s="222"/>
      <c r="F802" s="220"/>
    </row>
    <row r="803">
      <c r="A803" s="220"/>
      <c r="B803" s="220"/>
      <c r="C803" s="220"/>
      <c r="D803" s="220"/>
      <c r="E803" s="222"/>
      <c r="F803" s="220"/>
    </row>
    <row r="804">
      <c r="A804" s="220"/>
      <c r="B804" s="220"/>
      <c r="C804" s="220"/>
      <c r="D804" s="220"/>
      <c r="E804" s="222"/>
      <c r="F804" s="220"/>
    </row>
    <row r="805">
      <c r="A805" s="220"/>
      <c r="B805" s="220"/>
      <c r="C805" s="220"/>
      <c r="D805" s="220"/>
      <c r="E805" s="222"/>
      <c r="F805" s="220"/>
    </row>
    <row r="806">
      <c r="A806" s="220"/>
      <c r="B806" s="220"/>
      <c r="C806" s="220"/>
      <c r="D806" s="220"/>
      <c r="E806" s="222"/>
      <c r="F806" s="220"/>
    </row>
    <row r="807">
      <c r="A807" s="220"/>
      <c r="B807" s="220"/>
      <c r="C807" s="220"/>
      <c r="D807" s="220"/>
      <c r="E807" s="222"/>
      <c r="F807" s="220"/>
    </row>
    <row r="808">
      <c r="A808" s="220"/>
      <c r="B808" s="220"/>
      <c r="C808" s="220"/>
      <c r="D808" s="220"/>
      <c r="E808" s="222"/>
      <c r="F808" s="220"/>
    </row>
    <row r="809">
      <c r="A809" s="220"/>
      <c r="B809" s="220"/>
      <c r="C809" s="220"/>
      <c r="D809" s="220"/>
      <c r="E809" s="222"/>
      <c r="F809" s="220"/>
    </row>
    <row r="810">
      <c r="A810" s="220"/>
      <c r="B810" s="220"/>
      <c r="C810" s="220"/>
      <c r="D810" s="220"/>
      <c r="E810" s="222"/>
      <c r="F810" s="220"/>
    </row>
    <row r="811">
      <c r="A811" s="220"/>
      <c r="B811" s="220"/>
      <c r="C811" s="220"/>
      <c r="D811" s="220"/>
      <c r="E811" s="222"/>
      <c r="F811" s="220"/>
    </row>
    <row r="812">
      <c r="A812" s="220"/>
      <c r="B812" s="220"/>
      <c r="C812" s="220"/>
      <c r="D812" s="220"/>
      <c r="E812" s="222"/>
      <c r="F812" s="220"/>
    </row>
    <row r="813">
      <c r="A813" s="220"/>
      <c r="B813" s="220"/>
      <c r="C813" s="220"/>
      <c r="D813" s="220"/>
      <c r="E813" s="222"/>
      <c r="F813" s="220"/>
    </row>
    <row r="814">
      <c r="A814" s="220"/>
      <c r="B814" s="220"/>
      <c r="C814" s="220"/>
      <c r="D814" s="220"/>
      <c r="E814" s="222"/>
      <c r="F814" s="220"/>
    </row>
    <row r="815">
      <c r="A815" s="220"/>
      <c r="B815" s="220"/>
      <c r="C815" s="220"/>
      <c r="D815" s="220"/>
      <c r="E815" s="222"/>
      <c r="F815" s="220"/>
    </row>
    <row r="816">
      <c r="A816" s="220"/>
      <c r="B816" s="220"/>
      <c r="C816" s="220"/>
      <c r="D816" s="220"/>
      <c r="E816" s="222"/>
      <c r="F816" s="220"/>
    </row>
    <row r="817">
      <c r="A817" s="220"/>
      <c r="B817" s="220"/>
      <c r="C817" s="220"/>
      <c r="D817" s="220"/>
      <c r="E817" s="222"/>
      <c r="F817" s="220"/>
    </row>
    <row r="818">
      <c r="A818" s="220"/>
      <c r="B818" s="220"/>
      <c r="C818" s="220"/>
      <c r="D818" s="220"/>
      <c r="E818" s="222"/>
      <c r="F818" s="220"/>
    </row>
    <row r="819">
      <c r="A819" s="220"/>
      <c r="B819" s="220"/>
      <c r="C819" s="220"/>
      <c r="D819" s="220"/>
      <c r="E819" s="222"/>
      <c r="F819" s="220"/>
    </row>
    <row r="820">
      <c r="A820" s="220"/>
      <c r="B820" s="220"/>
      <c r="C820" s="220"/>
      <c r="D820" s="220"/>
      <c r="E820" s="222"/>
      <c r="F820" s="220"/>
    </row>
    <row r="821">
      <c r="A821" s="220"/>
      <c r="B821" s="220"/>
      <c r="C821" s="220"/>
      <c r="D821" s="220"/>
      <c r="E821" s="222"/>
      <c r="F821" s="220"/>
    </row>
    <row r="822">
      <c r="A822" s="220"/>
      <c r="B822" s="220"/>
      <c r="C822" s="220"/>
      <c r="D822" s="220"/>
      <c r="E822" s="222"/>
      <c r="F822" s="220"/>
    </row>
    <row r="823">
      <c r="A823" s="220"/>
      <c r="B823" s="220"/>
      <c r="C823" s="220"/>
      <c r="D823" s="220"/>
      <c r="E823" s="222"/>
      <c r="F823" s="220"/>
    </row>
    <row r="824">
      <c r="A824" s="220"/>
      <c r="B824" s="220"/>
      <c r="C824" s="220"/>
      <c r="D824" s="220"/>
      <c r="E824" s="222"/>
      <c r="F824" s="220"/>
    </row>
    <row r="825">
      <c r="A825" s="220"/>
      <c r="B825" s="220"/>
      <c r="C825" s="220"/>
      <c r="D825" s="220"/>
      <c r="E825" s="222"/>
      <c r="F825" s="220"/>
    </row>
    <row r="826">
      <c r="A826" s="220"/>
      <c r="B826" s="220"/>
      <c r="C826" s="220"/>
      <c r="D826" s="220"/>
      <c r="E826" s="222"/>
      <c r="F826" s="220"/>
    </row>
    <row r="827">
      <c r="A827" s="220"/>
      <c r="B827" s="220"/>
      <c r="C827" s="220"/>
      <c r="D827" s="220"/>
      <c r="E827" s="222"/>
      <c r="F827" s="220"/>
    </row>
    <row r="828">
      <c r="A828" s="220"/>
      <c r="B828" s="220"/>
      <c r="C828" s="220"/>
      <c r="D828" s="220"/>
      <c r="E828" s="222"/>
      <c r="F828" s="220"/>
    </row>
    <row r="829">
      <c r="A829" s="220"/>
      <c r="B829" s="220"/>
      <c r="C829" s="220"/>
      <c r="D829" s="220"/>
      <c r="E829" s="222"/>
      <c r="F829" s="220"/>
    </row>
    <row r="830">
      <c r="A830" s="220"/>
      <c r="B830" s="220"/>
      <c r="C830" s="220"/>
      <c r="D830" s="220"/>
      <c r="E830" s="222"/>
      <c r="F830" s="220"/>
    </row>
    <row r="831">
      <c r="A831" s="220"/>
      <c r="B831" s="220"/>
      <c r="C831" s="220"/>
      <c r="D831" s="220"/>
      <c r="E831" s="222"/>
      <c r="F831" s="220"/>
    </row>
    <row r="832">
      <c r="A832" s="220"/>
      <c r="B832" s="220"/>
      <c r="C832" s="220"/>
      <c r="D832" s="220"/>
      <c r="E832" s="222"/>
      <c r="F832" s="220"/>
    </row>
    <row r="833">
      <c r="A833" s="220"/>
      <c r="B833" s="220"/>
      <c r="C833" s="220"/>
      <c r="D833" s="220"/>
      <c r="E833" s="222"/>
      <c r="F833" s="220"/>
    </row>
    <row r="834">
      <c r="A834" s="220"/>
      <c r="B834" s="220"/>
      <c r="C834" s="220"/>
      <c r="D834" s="220"/>
      <c r="E834" s="222"/>
      <c r="F834" s="220"/>
    </row>
    <row r="835">
      <c r="A835" s="220"/>
      <c r="B835" s="220"/>
      <c r="C835" s="220"/>
      <c r="D835" s="220"/>
      <c r="E835" s="222"/>
      <c r="F835" s="220"/>
    </row>
    <row r="836">
      <c r="A836" s="220"/>
      <c r="B836" s="220"/>
      <c r="C836" s="220"/>
      <c r="D836" s="220"/>
      <c r="E836" s="222"/>
      <c r="F836" s="220"/>
    </row>
    <row r="837">
      <c r="A837" s="220"/>
      <c r="B837" s="220"/>
      <c r="C837" s="220"/>
      <c r="D837" s="220"/>
      <c r="E837" s="222"/>
      <c r="F837" s="220"/>
    </row>
    <row r="838">
      <c r="A838" s="220"/>
      <c r="B838" s="220"/>
      <c r="C838" s="220"/>
      <c r="D838" s="220"/>
      <c r="E838" s="222"/>
      <c r="F838" s="220"/>
    </row>
    <row r="839">
      <c r="A839" s="220"/>
      <c r="B839" s="220"/>
      <c r="C839" s="220"/>
      <c r="D839" s="220"/>
      <c r="E839" s="222"/>
      <c r="F839" s="220"/>
    </row>
    <row r="840">
      <c r="A840" s="220"/>
      <c r="B840" s="220"/>
      <c r="C840" s="220"/>
      <c r="D840" s="220"/>
      <c r="E840" s="222"/>
      <c r="F840" s="220"/>
    </row>
    <row r="841">
      <c r="A841" s="220"/>
      <c r="B841" s="220"/>
      <c r="C841" s="220"/>
      <c r="D841" s="220"/>
      <c r="E841" s="222"/>
      <c r="F841" s="220"/>
    </row>
    <row r="842">
      <c r="A842" s="220"/>
      <c r="B842" s="220"/>
      <c r="C842" s="220"/>
      <c r="D842" s="220"/>
      <c r="E842" s="222"/>
      <c r="F842" s="220"/>
    </row>
    <row r="843">
      <c r="A843" s="220"/>
      <c r="B843" s="220"/>
      <c r="C843" s="220"/>
      <c r="D843" s="220"/>
      <c r="E843" s="222"/>
      <c r="F843" s="220"/>
    </row>
    <row r="844">
      <c r="A844" s="220"/>
      <c r="B844" s="220"/>
      <c r="C844" s="220"/>
      <c r="D844" s="220"/>
      <c r="E844" s="222"/>
      <c r="F844" s="220"/>
    </row>
    <row r="845">
      <c r="A845" s="220"/>
      <c r="B845" s="220"/>
      <c r="C845" s="220"/>
      <c r="D845" s="220"/>
      <c r="E845" s="222"/>
      <c r="F845" s="220"/>
    </row>
    <row r="846">
      <c r="A846" s="220"/>
      <c r="B846" s="220"/>
      <c r="C846" s="220"/>
      <c r="D846" s="220"/>
      <c r="E846" s="222"/>
      <c r="F846" s="220"/>
    </row>
    <row r="847">
      <c r="A847" s="220"/>
      <c r="B847" s="220"/>
      <c r="C847" s="220"/>
      <c r="D847" s="220"/>
      <c r="E847" s="222"/>
      <c r="F847" s="220"/>
    </row>
    <row r="848">
      <c r="A848" s="220"/>
      <c r="B848" s="220"/>
      <c r="C848" s="220"/>
      <c r="D848" s="220"/>
      <c r="E848" s="222"/>
      <c r="F848" s="220"/>
    </row>
    <row r="849">
      <c r="A849" s="220"/>
      <c r="B849" s="220"/>
      <c r="C849" s="220"/>
      <c r="D849" s="220"/>
      <c r="E849" s="222"/>
      <c r="F849" s="220"/>
    </row>
    <row r="850">
      <c r="A850" s="220"/>
      <c r="B850" s="220"/>
      <c r="C850" s="220"/>
      <c r="D850" s="220"/>
      <c r="E850" s="222"/>
      <c r="F850" s="220"/>
    </row>
    <row r="851">
      <c r="A851" s="220"/>
      <c r="B851" s="220"/>
      <c r="C851" s="220"/>
      <c r="D851" s="220"/>
      <c r="E851" s="222"/>
      <c r="F851" s="220"/>
    </row>
    <row r="852">
      <c r="A852" s="220"/>
      <c r="B852" s="220"/>
      <c r="C852" s="220"/>
      <c r="D852" s="220"/>
      <c r="E852" s="222"/>
      <c r="F852" s="220"/>
    </row>
    <row r="853">
      <c r="A853" s="220"/>
      <c r="B853" s="220"/>
      <c r="C853" s="220"/>
      <c r="D853" s="220"/>
      <c r="E853" s="222"/>
      <c r="F853" s="220"/>
    </row>
    <row r="854">
      <c r="A854" s="220"/>
      <c r="B854" s="220"/>
      <c r="C854" s="220"/>
      <c r="D854" s="220"/>
      <c r="E854" s="222"/>
      <c r="F854" s="220"/>
    </row>
    <row r="855">
      <c r="A855" s="220"/>
      <c r="B855" s="220"/>
      <c r="C855" s="220"/>
      <c r="D855" s="220"/>
      <c r="E855" s="222"/>
      <c r="F855" s="220"/>
    </row>
    <row r="856">
      <c r="A856" s="220"/>
      <c r="B856" s="220"/>
      <c r="C856" s="220"/>
      <c r="D856" s="220"/>
      <c r="E856" s="222"/>
      <c r="F856" s="220"/>
    </row>
    <row r="857">
      <c r="A857" s="220"/>
      <c r="B857" s="220"/>
      <c r="C857" s="220"/>
      <c r="D857" s="220"/>
      <c r="E857" s="222"/>
      <c r="F857" s="220"/>
    </row>
    <row r="858">
      <c r="A858" s="220"/>
      <c r="B858" s="220"/>
      <c r="C858" s="220"/>
      <c r="D858" s="220"/>
      <c r="E858" s="222"/>
      <c r="F858" s="220"/>
    </row>
    <row r="859">
      <c r="A859" s="220"/>
      <c r="B859" s="220"/>
      <c r="C859" s="220"/>
      <c r="D859" s="220"/>
      <c r="E859" s="222"/>
      <c r="F859" s="220"/>
    </row>
    <row r="860">
      <c r="A860" s="220"/>
      <c r="B860" s="220"/>
      <c r="C860" s="220"/>
      <c r="D860" s="220"/>
      <c r="E860" s="222"/>
      <c r="F860" s="220"/>
    </row>
    <row r="861">
      <c r="A861" s="220"/>
      <c r="B861" s="220"/>
      <c r="C861" s="220"/>
      <c r="D861" s="220"/>
      <c r="E861" s="222"/>
      <c r="F861" s="220"/>
    </row>
    <row r="862">
      <c r="A862" s="220"/>
      <c r="B862" s="220"/>
      <c r="C862" s="220"/>
      <c r="D862" s="220"/>
      <c r="E862" s="222"/>
      <c r="F862" s="220"/>
    </row>
    <row r="863">
      <c r="A863" s="220"/>
      <c r="B863" s="220"/>
      <c r="C863" s="220"/>
      <c r="D863" s="220"/>
      <c r="E863" s="222"/>
      <c r="F863" s="220"/>
    </row>
    <row r="864">
      <c r="A864" s="220"/>
      <c r="B864" s="220"/>
      <c r="C864" s="220"/>
      <c r="D864" s="220"/>
      <c r="E864" s="222"/>
      <c r="F864" s="220"/>
    </row>
    <row r="865">
      <c r="A865" s="220"/>
      <c r="B865" s="220"/>
      <c r="C865" s="220"/>
      <c r="D865" s="220"/>
      <c r="E865" s="222"/>
      <c r="F865" s="220"/>
    </row>
    <row r="866">
      <c r="A866" s="220"/>
      <c r="B866" s="220"/>
      <c r="C866" s="220"/>
      <c r="D866" s="220"/>
      <c r="E866" s="222"/>
      <c r="F866" s="220"/>
    </row>
    <row r="867">
      <c r="A867" s="220"/>
      <c r="B867" s="220"/>
      <c r="C867" s="220"/>
      <c r="D867" s="220"/>
      <c r="E867" s="222"/>
      <c r="F867" s="220"/>
    </row>
    <row r="868">
      <c r="A868" s="220"/>
      <c r="B868" s="220"/>
      <c r="C868" s="220"/>
      <c r="D868" s="220"/>
      <c r="E868" s="222"/>
      <c r="F868" s="220"/>
    </row>
    <row r="869">
      <c r="A869" s="220"/>
      <c r="B869" s="220"/>
      <c r="C869" s="220"/>
      <c r="D869" s="220"/>
      <c r="E869" s="222"/>
      <c r="F869" s="220"/>
    </row>
    <row r="870">
      <c r="A870" s="220"/>
      <c r="B870" s="220"/>
      <c r="C870" s="220"/>
      <c r="D870" s="220"/>
      <c r="E870" s="222"/>
      <c r="F870" s="220"/>
    </row>
    <row r="871">
      <c r="A871" s="220"/>
      <c r="B871" s="220"/>
      <c r="C871" s="220"/>
      <c r="D871" s="220"/>
      <c r="E871" s="222"/>
      <c r="F871" s="220"/>
    </row>
    <row r="872">
      <c r="A872" s="220"/>
      <c r="B872" s="220"/>
      <c r="C872" s="220"/>
      <c r="D872" s="220"/>
      <c r="E872" s="222"/>
      <c r="F872" s="220"/>
    </row>
    <row r="873">
      <c r="A873" s="220"/>
      <c r="B873" s="220"/>
      <c r="C873" s="220"/>
      <c r="D873" s="220"/>
      <c r="E873" s="222"/>
      <c r="F873" s="220"/>
    </row>
    <row r="874">
      <c r="A874" s="220"/>
      <c r="B874" s="220"/>
      <c r="C874" s="220"/>
      <c r="D874" s="220"/>
      <c r="E874" s="222"/>
      <c r="F874" s="220"/>
    </row>
    <row r="875">
      <c r="A875" s="220"/>
      <c r="B875" s="220"/>
      <c r="C875" s="220"/>
      <c r="D875" s="220"/>
      <c r="E875" s="222"/>
      <c r="F875" s="220"/>
    </row>
    <row r="876">
      <c r="A876" s="220"/>
      <c r="B876" s="220"/>
      <c r="C876" s="220"/>
      <c r="D876" s="220"/>
      <c r="E876" s="222"/>
      <c r="F876" s="220"/>
    </row>
    <row r="877">
      <c r="A877" s="220"/>
      <c r="B877" s="220"/>
      <c r="C877" s="220"/>
      <c r="D877" s="220"/>
      <c r="E877" s="222"/>
      <c r="F877" s="220"/>
    </row>
    <row r="878">
      <c r="A878" s="220"/>
      <c r="B878" s="220"/>
      <c r="C878" s="220"/>
      <c r="D878" s="220"/>
      <c r="E878" s="222"/>
      <c r="F878" s="220"/>
    </row>
    <row r="879">
      <c r="A879" s="220"/>
      <c r="B879" s="220"/>
      <c r="C879" s="220"/>
      <c r="D879" s="220"/>
      <c r="E879" s="222"/>
      <c r="F879" s="220"/>
    </row>
    <row r="880">
      <c r="A880" s="220"/>
      <c r="B880" s="220"/>
      <c r="C880" s="220"/>
      <c r="D880" s="220"/>
      <c r="E880" s="222"/>
      <c r="F880" s="220"/>
    </row>
    <row r="881">
      <c r="A881" s="220"/>
      <c r="B881" s="220"/>
      <c r="C881" s="220"/>
      <c r="D881" s="220"/>
      <c r="E881" s="222"/>
      <c r="F881" s="220"/>
    </row>
    <row r="882">
      <c r="A882" s="220"/>
      <c r="B882" s="220"/>
      <c r="C882" s="220"/>
      <c r="D882" s="220"/>
      <c r="E882" s="222"/>
      <c r="F882" s="220"/>
    </row>
    <row r="883">
      <c r="A883" s="220"/>
      <c r="B883" s="220"/>
      <c r="C883" s="220"/>
      <c r="D883" s="220"/>
      <c r="E883" s="222"/>
      <c r="F883" s="220"/>
    </row>
    <row r="884">
      <c r="A884" s="220"/>
      <c r="B884" s="220"/>
      <c r="C884" s="220"/>
      <c r="D884" s="220"/>
      <c r="E884" s="222"/>
      <c r="F884" s="220"/>
    </row>
    <row r="885">
      <c r="A885" s="220"/>
      <c r="B885" s="220"/>
      <c r="C885" s="220"/>
      <c r="D885" s="220"/>
      <c r="E885" s="222"/>
      <c r="F885" s="220"/>
    </row>
    <row r="886">
      <c r="A886" s="220"/>
      <c r="B886" s="220"/>
      <c r="C886" s="220"/>
      <c r="D886" s="220"/>
      <c r="E886" s="222"/>
      <c r="F886" s="220"/>
    </row>
    <row r="887">
      <c r="A887" s="220"/>
      <c r="B887" s="220"/>
      <c r="C887" s="220"/>
      <c r="D887" s="220"/>
      <c r="E887" s="222"/>
      <c r="F887" s="220"/>
    </row>
    <row r="888">
      <c r="A888" s="220"/>
      <c r="B888" s="220"/>
      <c r="C888" s="220"/>
      <c r="D888" s="220"/>
      <c r="E888" s="222"/>
      <c r="F888" s="220"/>
    </row>
    <row r="889">
      <c r="A889" s="220"/>
      <c r="B889" s="220"/>
      <c r="C889" s="220"/>
      <c r="D889" s="220"/>
      <c r="E889" s="222"/>
      <c r="F889" s="220"/>
    </row>
    <row r="890">
      <c r="A890" s="220"/>
      <c r="B890" s="220"/>
      <c r="C890" s="220"/>
      <c r="D890" s="220"/>
      <c r="E890" s="222"/>
      <c r="F890" s="220"/>
    </row>
    <row r="891">
      <c r="A891" s="220"/>
      <c r="B891" s="220"/>
      <c r="C891" s="220"/>
      <c r="D891" s="220"/>
      <c r="E891" s="222"/>
      <c r="F891" s="220"/>
    </row>
    <row r="892">
      <c r="A892" s="220"/>
      <c r="B892" s="220"/>
      <c r="C892" s="220"/>
      <c r="D892" s="220"/>
      <c r="E892" s="222"/>
      <c r="F892" s="220"/>
    </row>
    <row r="893">
      <c r="A893" s="220"/>
      <c r="B893" s="220"/>
      <c r="C893" s="220"/>
      <c r="D893" s="220"/>
      <c r="E893" s="222"/>
      <c r="F893" s="220"/>
    </row>
    <row r="894">
      <c r="A894" s="220"/>
      <c r="B894" s="220"/>
      <c r="C894" s="220"/>
      <c r="D894" s="220"/>
      <c r="E894" s="222"/>
      <c r="F894" s="220"/>
    </row>
    <row r="895">
      <c r="A895" s="220"/>
      <c r="B895" s="220"/>
      <c r="C895" s="220"/>
      <c r="D895" s="220"/>
      <c r="E895" s="222"/>
      <c r="F895" s="220"/>
    </row>
    <row r="896">
      <c r="A896" s="220"/>
      <c r="B896" s="220"/>
      <c r="C896" s="220"/>
      <c r="D896" s="220"/>
      <c r="E896" s="222"/>
      <c r="F896" s="220"/>
    </row>
    <row r="897">
      <c r="A897" s="220"/>
      <c r="B897" s="220"/>
      <c r="C897" s="220"/>
      <c r="D897" s="220"/>
      <c r="E897" s="222"/>
      <c r="F897" s="220"/>
    </row>
    <row r="898">
      <c r="A898" s="220"/>
      <c r="B898" s="220"/>
      <c r="C898" s="220"/>
      <c r="D898" s="220"/>
      <c r="E898" s="222"/>
      <c r="F898" s="220"/>
    </row>
    <row r="899">
      <c r="A899" s="220"/>
      <c r="B899" s="220"/>
      <c r="C899" s="220"/>
      <c r="D899" s="220"/>
      <c r="E899" s="222"/>
      <c r="F899" s="220"/>
    </row>
    <row r="900">
      <c r="A900" s="220"/>
      <c r="B900" s="220"/>
      <c r="C900" s="220"/>
      <c r="D900" s="220"/>
      <c r="E900" s="222"/>
      <c r="F900" s="220"/>
    </row>
    <row r="901">
      <c r="A901" s="220"/>
      <c r="B901" s="220"/>
      <c r="C901" s="220"/>
      <c r="D901" s="220"/>
      <c r="E901" s="222"/>
      <c r="F901" s="220"/>
    </row>
    <row r="902">
      <c r="A902" s="220"/>
      <c r="B902" s="220"/>
      <c r="C902" s="220"/>
      <c r="D902" s="220"/>
      <c r="E902" s="222"/>
      <c r="F902" s="220"/>
    </row>
    <row r="903">
      <c r="A903" s="220"/>
      <c r="B903" s="220"/>
      <c r="C903" s="220"/>
      <c r="D903" s="220"/>
      <c r="E903" s="222"/>
      <c r="F903" s="220"/>
    </row>
    <row r="904">
      <c r="A904" s="220"/>
      <c r="B904" s="220"/>
      <c r="C904" s="220"/>
      <c r="D904" s="220"/>
      <c r="E904" s="222"/>
      <c r="F904" s="220"/>
    </row>
    <row r="905">
      <c r="A905" s="220"/>
      <c r="B905" s="220"/>
      <c r="C905" s="220"/>
      <c r="D905" s="220"/>
      <c r="E905" s="222"/>
      <c r="F905" s="220"/>
    </row>
    <row r="906">
      <c r="A906" s="220"/>
      <c r="B906" s="220"/>
      <c r="C906" s="220"/>
      <c r="D906" s="220"/>
      <c r="E906" s="222"/>
      <c r="F906" s="220"/>
    </row>
    <row r="907">
      <c r="A907" s="220"/>
      <c r="B907" s="220"/>
      <c r="C907" s="220"/>
      <c r="D907" s="220"/>
      <c r="E907" s="222"/>
      <c r="F907" s="220"/>
    </row>
    <row r="908">
      <c r="A908" s="220"/>
      <c r="B908" s="220"/>
      <c r="C908" s="220"/>
      <c r="D908" s="220"/>
      <c r="E908" s="222"/>
      <c r="F908" s="220"/>
    </row>
    <row r="909">
      <c r="A909" s="220"/>
      <c r="B909" s="220"/>
      <c r="C909" s="220"/>
      <c r="D909" s="220"/>
      <c r="E909" s="222"/>
      <c r="F909" s="220"/>
    </row>
    <row r="910">
      <c r="A910" s="220"/>
      <c r="B910" s="220"/>
      <c r="C910" s="220"/>
      <c r="D910" s="220"/>
      <c r="E910" s="222"/>
      <c r="F910" s="220"/>
    </row>
    <row r="911">
      <c r="A911" s="220"/>
      <c r="B911" s="220"/>
      <c r="C911" s="220"/>
      <c r="D911" s="220"/>
      <c r="E911" s="222"/>
      <c r="F911" s="220"/>
    </row>
    <row r="912">
      <c r="A912" s="220"/>
      <c r="B912" s="220"/>
      <c r="C912" s="220"/>
      <c r="D912" s="220"/>
      <c r="E912" s="222"/>
      <c r="F912" s="220"/>
    </row>
    <row r="913">
      <c r="A913" s="220"/>
      <c r="B913" s="220"/>
      <c r="C913" s="220"/>
      <c r="D913" s="220"/>
      <c r="E913" s="222"/>
      <c r="F913" s="220"/>
    </row>
    <row r="914">
      <c r="A914" s="220"/>
      <c r="B914" s="220"/>
      <c r="C914" s="220"/>
      <c r="D914" s="220"/>
      <c r="E914" s="222"/>
      <c r="F914" s="220"/>
    </row>
    <row r="915">
      <c r="A915" s="220"/>
      <c r="B915" s="220"/>
      <c r="C915" s="220"/>
      <c r="D915" s="220"/>
      <c r="E915" s="222"/>
      <c r="F915" s="220"/>
    </row>
    <row r="916">
      <c r="A916" s="220"/>
      <c r="B916" s="220"/>
      <c r="C916" s="220"/>
      <c r="D916" s="220"/>
      <c r="E916" s="222"/>
      <c r="F916" s="220"/>
    </row>
    <row r="917">
      <c r="A917" s="220"/>
      <c r="B917" s="220"/>
      <c r="C917" s="220"/>
      <c r="D917" s="220"/>
      <c r="E917" s="222"/>
      <c r="F917" s="220"/>
    </row>
    <row r="918">
      <c r="A918" s="220"/>
      <c r="B918" s="220"/>
      <c r="C918" s="220"/>
      <c r="D918" s="220"/>
      <c r="E918" s="222"/>
      <c r="F918" s="220"/>
    </row>
    <row r="919">
      <c r="A919" s="220"/>
      <c r="B919" s="220"/>
      <c r="C919" s="220"/>
      <c r="D919" s="220"/>
      <c r="E919" s="222"/>
      <c r="F919" s="220"/>
    </row>
    <row r="920">
      <c r="A920" s="220"/>
      <c r="B920" s="220"/>
      <c r="C920" s="220"/>
      <c r="D920" s="220"/>
      <c r="E920" s="222"/>
      <c r="F920" s="220"/>
    </row>
    <row r="921">
      <c r="A921" s="220"/>
      <c r="B921" s="220"/>
      <c r="C921" s="220"/>
      <c r="D921" s="220"/>
      <c r="E921" s="222"/>
      <c r="F921" s="220"/>
    </row>
    <row r="922">
      <c r="A922" s="220"/>
      <c r="B922" s="220"/>
      <c r="C922" s="220"/>
      <c r="D922" s="220"/>
      <c r="E922" s="222"/>
      <c r="F922" s="220"/>
    </row>
    <row r="923">
      <c r="A923" s="220"/>
      <c r="B923" s="220"/>
      <c r="C923" s="220"/>
      <c r="D923" s="220"/>
      <c r="E923" s="222"/>
      <c r="F923" s="220"/>
    </row>
    <row r="924">
      <c r="A924" s="220"/>
      <c r="B924" s="220"/>
      <c r="C924" s="220"/>
      <c r="D924" s="220"/>
      <c r="E924" s="222"/>
      <c r="F924" s="220"/>
    </row>
    <row r="925">
      <c r="A925" s="220"/>
      <c r="B925" s="220"/>
      <c r="C925" s="220"/>
      <c r="D925" s="220"/>
      <c r="E925" s="222"/>
      <c r="F925" s="220"/>
    </row>
    <row r="926">
      <c r="A926" s="220"/>
      <c r="B926" s="220"/>
      <c r="C926" s="220"/>
      <c r="D926" s="220"/>
      <c r="E926" s="222"/>
      <c r="F926" s="220"/>
    </row>
    <row r="927">
      <c r="A927" s="220"/>
      <c r="B927" s="220"/>
      <c r="C927" s="220"/>
      <c r="D927" s="220"/>
      <c r="E927" s="222"/>
      <c r="F927" s="220"/>
    </row>
    <row r="928">
      <c r="A928" s="220"/>
      <c r="B928" s="220"/>
      <c r="C928" s="220"/>
      <c r="D928" s="220"/>
      <c r="E928" s="222"/>
      <c r="F928" s="220"/>
    </row>
    <row r="929">
      <c r="A929" s="220"/>
      <c r="B929" s="220"/>
      <c r="C929" s="220"/>
      <c r="D929" s="220"/>
      <c r="E929" s="222"/>
      <c r="F929" s="220"/>
    </row>
    <row r="930">
      <c r="A930" s="220"/>
      <c r="B930" s="220"/>
      <c r="C930" s="220"/>
      <c r="D930" s="220"/>
      <c r="E930" s="222"/>
      <c r="F930" s="220"/>
    </row>
    <row r="931">
      <c r="A931" s="220"/>
      <c r="B931" s="220"/>
      <c r="C931" s="220"/>
      <c r="D931" s="220"/>
      <c r="E931" s="222"/>
      <c r="F931" s="220"/>
    </row>
    <row r="932">
      <c r="A932" s="220"/>
      <c r="B932" s="220"/>
      <c r="C932" s="220"/>
      <c r="D932" s="220"/>
      <c r="E932" s="222"/>
      <c r="F932" s="220"/>
    </row>
    <row r="933">
      <c r="A933" s="220"/>
      <c r="B933" s="220"/>
      <c r="C933" s="220"/>
      <c r="D933" s="220"/>
      <c r="E933" s="222"/>
      <c r="F933" s="220"/>
    </row>
    <row r="934">
      <c r="A934" s="220"/>
      <c r="B934" s="220"/>
      <c r="C934" s="220"/>
      <c r="D934" s="220"/>
      <c r="E934" s="222"/>
      <c r="F934" s="220"/>
    </row>
    <row r="935">
      <c r="A935" s="220"/>
      <c r="B935" s="220"/>
      <c r="C935" s="220"/>
      <c r="D935" s="220"/>
      <c r="E935" s="222"/>
      <c r="F935" s="220"/>
    </row>
    <row r="936">
      <c r="A936" s="220"/>
      <c r="B936" s="220"/>
      <c r="C936" s="220"/>
      <c r="D936" s="220"/>
      <c r="E936" s="222"/>
      <c r="F936" s="220"/>
    </row>
    <row r="937">
      <c r="A937" s="220"/>
      <c r="B937" s="220"/>
      <c r="C937" s="220"/>
      <c r="D937" s="220"/>
      <c r="E937" s="222"/>
      <c r="F937" s="220"/>
    </row>
    <row r="938">
      <c r="A938" s="220"/>
      <c r="B938" s="220"/>
      <c r="C938" s="220"/>
      <c r="D938" s="220"/>
      <c r="E938" s="222"/>
      <c r="F938" s="220"/>
    </row>
    <row r="939">
      <c r="A939" s="220"/>
      <c r="B939" s="220"/>
      <c r="C939" s="220"/>
      <c r="D939" s="220"/>
      <c r="E939" s="222"/>
      <c r="F939" s="220"/>
    </row>
    <row r="940">
      <c r="A940" s="220"/>
      <c r="B940" s="220"/>
      <c r="C940" s="220"/>
      <c r="D940" s="220"/>
      <c r="E940" s="222"/>
      <c r="F940" s="220"/>
    </row>
    <row r="941">
      <c r="A941" s="220"/>
      <c r="B941" s="220"/>
      <c r="C941" s="220"/>
      <c r="D941" s="220"/>
      <c r="E941" s="222"/>
      <c r="F941" s="220"/>
    </row>
    <row r="942">
      <c r="A942" s="220"/>
      <c r="B942" s="220"/>
      <c r="C942" s="220"/>
      <c r="D942" s="220"/>
      <c r="E942" s="222"/>
      <c r="F942" s="220"/>
    </row>
    <row r="943">
      <c r="A943" s="220"/>
      <c r="B943" s="220"/>
      <c r="C943" s="220"/>
      <c r="D943" s="220"/>
      <c r="E943" s="222"/>
      <c r="F943" s="220"/>
    </row>
    <row r="944">
      <c r="A944" s="220"/>
      <c r="B944" s="220"/>
      <c r="C944" s="220"/>
      <c r="D944" s="220"/>
      <c r="E944" s="222"/>
      <c r="F944" s="220"/>
    </row>
    <row r="945">
      <c r="A945" s="220"/>
      <c r="B945" s="220"/>
      <c r="C945" s="220"/>
      <c r="D945" s="220"/>
      <c r="E945" s="222"/>
      <c r="F945" s="220"/>
    </row>
    <row r="946">
      <c r="A946" s="220"/>
      <c r="B946" s="220"/>
      <c r="C946" s="220"/>
      <c r="D946" s="220"/>
      <c r="E946" s="222"/>
      <c r="F946" s="220"/>
    </row>
    <row r="947">
      <c r="A947" s="220"/>
      <c r="B947" s="220"/>
      <c r="C947" s="220"/>
      <c r="D947" s="220"/>
      <c r="E947" s="222"/>
      <c r="F947" s="220"/>
    </row>
    <row r="948">
      <c r="A948" s="220"/>
      <c r="B948" s="220"/>
      <c r="C948" s="220"/>
      <c r="D948" s="220"/>
      <c r="E948" s="222"/>
      <c r="F948" s="220"/>
    </row>
    <row r="949">
      <c r="A949" s="220"/>
      <c r="B949" s="220"/>
      <c r="C949" s="220"/>
      <c r="D949" s="220"/>
      <c r="E949" s="222"/>
      <c r="F949" s="220"/>
    </row>
    <row r="950">
      <c r="A950" s="220"/>
      <c r="B950" s="220"/>
      <c r="C950" s="220"/>
      <c r="D950" s="220"/>
      <c r="E950" s="222"/>
      <c r="F950" s="220"/>
    </row>
    <row r="951">
      <c r="A951" s="220"/>
      <c r="B951" s="220"/>
      <c r="C951" s="220"/>
      <c r="D951" s="220"/>
      <c r="E951" s="222"/>
      <c r="F951" s="220"/>
    </row>
    <row r="952">
      <c r="A952" s="220"/>
      <c r="B952" s="220"/>
      <c r="C952" s="220"/>
      <c r="D952" s="220"/>
      <c r="E952" s="222"/>
      <c r="F952" s="220"/>
    </row>
    <row r="953">
      <c r="A953" s="220"/>
      <c r="B953" s="220"/>
      <c r="C953" s="220"/>
      <c r="D953" s="220"/>
      <c r="E953" s="222"/>
      <c r="F953" s="220"/>
    </row>
    <row r="954">
      <c r="A954" s="220"/>
      <c r="B954" s="220"/>
      <c r="C954" s="220"/>
      <c r="D954" s="220"/>
      <c r="E954" s="222"/>
      <c r="F954" s="220"/>
    </row>
    <row r="955">
      <c r="A955" s="220"/>
      <c r="B955" s="220"/>
      <c r="C955" s="220"/>
      <c r="D955" s="220"/>
      <c r="E955" s="222"/>
      <c r="F955" s="220"/>
    </row>
    <row r="956">
      <c r="A956" s="220"/>
      <c r="B956" s="220"/>
      <c r="C956" s="220"/>
      <c r="D956" s="220"/>
      <c r="E956" s="222"/>
      <c r="F956" s="220"/>
    </row>
    <row r="957">
      <c r="A957" s="220"/>
      <c r="B957" s="220"/>
      <c r="C957" s="220"/>
      <c r="D957" s="220"/>
      <c r="E957" s="222"/>
      <c r="F957" s="220"/>
    </row>
    <row r="958">
      <c r="A958" s="220"/>
      <c r="B958" s="220"/>
      <c r="C958" s="220"/>
      <c r="D958" s="220"/>
      <c r="E958" s="222"/>
      <c r="F958" s="220"/>
    </row>
    <row r="959">
      <c r="A959" s="220"/>
      <c r="B959" s="220"/>
      <c r="C959" s="220"/>
      <c r="D959" s="220"/>
      <c r="E959" s="222"/>
      <c r="F959" s="220"/>
    </row>
    <row r="960">
      <c r="A960" s="220"/>
      <c r="B960" s="220"/>
      <c r="C960" s="220"/>
      <c r="D960" s="220"/>
      <c r="E960" s="222"/>
      <c r="F960" s="220"/>
    </row>
    <row r="961">
      <c r="A961" s="220"/>
      <c r="B961" s="220"/>
      <c r="C961" s="220"/>
      <c r="D961" s="220"/>
      <c r="E961" s="222"/>
      <c r="F961" s="220"/>
    </row>
    <row r="962">
      <c r="A962" s="220"/>
      <c r="B962" s="220"/>
      <c r="C962" s="220"/>
      <c r="D962" s="220"/>
      <c r="E962" s="222"/>
      <c r="F962" s="220"/>
    </row>
    <row r="963">
      <c r="A963" s="220"/>
      <c r="B963" s="220"/>
      <c r="C963" s="220"/>
      <c r="D963" s="220"/>
      <c r="E963" s="222"/>
      <c r="F963" s="220"/>
    </row>
    <row r="964">
      <c r="A964" s="220"/>
      <c r="B964" s="220"/>
      <c r="C964" s="220"/>
      <c r="D964" s="220"/>
      <c r="E964" s="222"/>
      <c r="F964" s="220"/>
    </row>
    <row r="965">
      <c r="A965" s="220"/>
      <c r="B965" s="220"/>
      <c r="C965" s="220"/>
      <c r="D965" s="220"/>
      <c r="E965" s="222"/>
      <c r="F965" s="220"/>
    </row>
    <row r="966">
      <c r="A966" s="220"/>
      <c r="B966" s="220"/>
      <c r="C966" s="220"/>
      <c r="D966" s="220"/>
      <c r="E966" s="222"/>
      <c r="F966" s="220"/>
    </row>
    <row r="967">
      <c r="A967" s="220"/>
      <c r="B967" s="220"/>
      <c r="C967" s="220"/>
      <c r="D967" s="220"/>
      <c r="E967" s="222"/>
      <c r="F967" s="220"/>
    </row>
    <row r="968">
      <c r="A968" s="220"/>
      <c r="B968" s="220"/>
      <c r="C968" s="220"/>
      <c r="D968" s="220"/>
      <c r="E968" s="222"/>
      <c r="F968" s="220"/>
    </row>
    <row r="969">
      <c r="A969" s="220"/>
      <c r="B969" s="220"/>
      <c r="C969" s="220"/>
      <c r="D969" s="220"/>
      <c r="E969" s="222"/>
      <c r="F969" s="220"/>
    </row>
    <row r="970">
      <c r="A970" s="220"/>
      <c r="B970" s="220"/>
      <c r="C970" s="220"/>
      <c r="D970" s="220"/>
      <c r="E970" s="222"/>
      <c r="F970" s="220"/>
    </row>
    <row r="971">
      <c r="A971" s="220"/>
      <c r="B971" s="220"/>
      <c r="C971" s="220"/>
      <c r="D971" s="220"/>
      <c r="E971" s="222"/>
      <c r="F971" s="220"/>
    </row>
    <row r="972">
      <c r="A972" s="220"/>
      <c r="B972" s="220"/>
      <c r="C972" s="220"/>
      <c r="D972" s="220"/>
      <c r="E972" s="222"/>
      <c r="F972" s="220"/>
    </row>
    <row r="973">
      <c r="A973" s="220"/>
      <c r="B973" s="220"/>
      <c r="C973" s="220"/>
      <c r="D973" s="220"/>
      <c r="E973" s="222"/>
      <c r="F973" s="220"/>
    </row>
    <row r="974">
      <c r="A974" s="220"/>
      <c r="B974" s="220"/>
      <c r="C974" s="220"/>
      <c r="D974" s="220"/>
      <c r="E974" s="222"/>
      <c r="F974" s="220"/>
    </row>
    <row r="975">
      <c r="A975" s="220"/>
      <c r="B975" s="220"/>
      <c r="C975" s="220"/>
      <c r="D975" s="220"/>
      <c r="E975" s="222"/>
      <c r="F975" s="220"/>
    </row>
    <row r="976">
      <c r="A976" s="220"/>
      <c r="B976" s="220"/>
      <c r="C976" s="220"/>
      <c r="D976" s="220"/>
      <c r="E976" s="222"/>
      <c r="F976" s="220"/>
    </row>
    <row r="977">
      <c r="A977" s="220"/>
      <c r="B977" s="220"/>
      <c r="C977" s="220"/>
      <c r="D977" s="220"/>
      <c r="E977" s="222"/>
      <c r="F977" s="220"/>
    </row>
    <row r="978">
      <c r="A978" s="220"/>
      <c r="B978" s="220"/>
      <c r="C978" s="220"/>
      <c r="D978" s="220"/>
      <c r="E978" s="222"/>
      <c r="F978" s="220"/>
    </row>
    <row r="979">
      <c r="A979" s="220"/>
      <c r="B979" s="220"/>
      <c r="C979" s="220"/>
      <c r="D979" s="220"/>
      <c r="E979" s="222"/>
      <c r="F979" s="220"/>
    </row>
    <row r="980">
      <c r="A980" s="220"/>
      <c r="B980" s="220"/>
      <c r="C980" s="220"/>
      <c r="D980" s="220"/>
      <c r="E980" s="222"/>
      <c r="F980" s="220"/>
    </row>
    <row r="981">
      <c r="A981" s="220"/>
      <c r="B981" s="220"/>
      <c r="C981" s="220"/>
      <c r="D981" s="220"/>
      <c r="E981" s="222"/>
      <c r="F981" s="220"/>
    </row>
    <row r="982">
      <c r="A982" s="220"/>
      <c r="B982" s="220"/>
      <c r="C982" s="220"/>
      <c r="D982" s="220"/>
      <c r="E982" s="222"/>
      <c r="F982" s="220"/>
    </row>
    <row r="983">
      <c r="A983" s="220"/>
      <c r="B983" s="220"/>
      <c r="C983" s="220"/>
      <c r="D983" s="220"/>
      <c r="E983" s="222"/>
      <c r="F983" s="220"/>
    </row>
    <row r="984">
      <c r="A984" s="220"/>
      <c r="B984" s="220"/>
      <c r="C984" s="220"/>
      <c r="D984" s="220"/>
      <c r="E984" s="222"/>
      <c r="F984" s="220"/>
    </row>
    <row r="985">
      <c r="A985" s="220"/>
      <c r="B985" s="220"/>
      <c r="C985" s="220"/>
      <c r="D985" s="220"/>
      <c r="E985" s="222"/>
      <c r="F985" s="220"/>
    </row>
    <row r="986">
      <c r="A986" s="220"/>
      <c r="B986" s="220"/>
      <c r="C986" s="220"/>
      <c r="D986" s="220"/>
      <c r="E986" s="222"/>
      <c r="F986" s="220"/>
    </row>
    <row r="987">
      <c r="A987" s="220"/>
      <c r="B987" s="220"/>
      <c r="C987" s="220"/>
      <c r="D987" s="220"/>
      <c r="E987" s="222"/>
      <c r="F987" s="220"/>
    </row>
    <row r="988">
      <c r="A988" s="220"/>
      <c r="B988" s="220"/>
      <c r="C988" s="220"/>
      <c r="D988" s="220"/>
      <c r="E988" s="222"/>
      <c r="F988" s="220"/>
    </row>
    <row r="989">
      <c r="A989" s="220"/>
      <c r="B989" s="220"/>
      <c r="C989" s="220"/>
      <c r="D989" s="220"/>
      <c r="E989" s="222"/>
      <c r="F989" s="220"/>
    </row>
    <row r="990">
      <c r="A990" s="220"/>
      <c r="B990" s="220"/>
      <c r="C990" s="220"/>
      <c r="D990" s="220"/>
      <c r="E990" s="222"/>
      <c r="F990" s="220"/>
    </row>
    <row r="991">
      <c r="A991" s="220"/>
      <c r="B991" s="220"/>
      <c r="C991" s="220"/>
      <c r="D991" s="220"/>
      <c r="E991" s="222"/>
      <c r="F991" s="220"/>
    </row>
    <row r="992">
      <c r="A992" s="220"/>
      <c r="B992" s="220"/>
      <c r="C992" s="220"/>
      <c r="D992" s="220"/>
      <c r="E992" s="222"/>
      <c r="F992" s="220"/>
    </row>
    <row r="993">
      <c r="A993" s="220"/>
      <c r="B993" s="220"/>
      <c r="C993" s="220"/>
      <c r="D993" s="220"/>
      <c r="E993" s="222"/>
      <c r="F993" s="220"/>
    </row>
    <row r="994">
      <c r="A994" s="220"/>
      <c r="B994" s="220"/>
      <c r="C994" s="220"/>
      <c r="D994" s="220"/>
      <c r="E994" s="222"/>
      <c r="F994" s="220"/>
    </row>
    <row r="995">
      <c r="A995" s="220"/>
      <c r="B995" s="220"/>
      <c r="C995" s="220"/>
      <c r="D995" s="220"/>
      <c r="E995" s="222"/>
      <c r="F995" s="220"/>
    </row>
    <row r="996">
      <c r="A996" s="220"/>
      <c r="B996" s="220"/>
      <c r="C996" s="220"/>
      <c r="D996" s="220"/>
      <c r="E996" s="222"/>
      <c r="F996" s="220"/>
    </row>
    <row r="997">
      <c r="A997" s="220"/>
      <c r="B997" s="220"/>
      <c r="C997" s="220"/>
      <c r="D997" s="220"/>
      <c r="E997" s="222"/>
      <c r="F997" s="220"/>
    </row>
    <row r="998">
      <c r="A998" s="220"/>
      <c r="B998" s="220"/>
      <c r="C998" s="220"/>
      <c r="D998" s="220"/>
      <c r="E998" s="222"/>
      <c r="F998" s="220"/>
    </row>
    <row r="999">
      <c r="A999" s="220"/>
      <c r="B999" s="220"/>
      <c r="C999" s="220"/>
      <c r="D999" s="220"/>
      <c r="E999" s="222"/>
      <c r="F999" s="220"/>
    </row>
    <row r="1000">
      <c r="A1000" s="220"/>
      <c r="B1000" s="220"/>
      <c r="C1000" s="220"/>
      <c r="D1000" s="220"/>
      <c r="E1000" s="222"/>
      <c r="F1000" s="220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24.14"/>
    <col customWidth="1" min="4" max="4" width="28.86"/>
    <col customWidth="1" min="5" max="5" width="16.57"/>
    <col customWidth="1" min="6" max="6" width="66.0"/>
    <col customWidth="1" min="7" max="17" width="11.43"/>
    <col customWidth="1" min="18" max="26" width="10.71"/>
  </cols>
  <sheetData>
    <row r="1">
      <c r="A1" s="2" t="s">
        <v>0</v>
      </c>
      <c r="B1" s="4" t="s">
        <v>2</v>
      </c>
      <c r="C1" s="4" t="s">
        <v>3</v>
      </c>
      <c r="D1" s="4" t="s">
        <v>4</v>
      </c>
      <c r="E1" s="7" t="s">
        <v>5</v>
      </c>
      <c r="F1" s="8" t="s">
        <v>6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59">
        <v>45440.0</v>
      </c>
      <c r="B2" s="28" t="s">
        <v>106</v>
      </c>
      <c r="C2" s="28" t="s">
        <v>25</v>
      </c>
      <c r="D2" s="28">
        <v>559661.0</v>
      </c>
      <c r="E2" s="32">
        <v>78426.5</v>
      </c>
      <c r="F2" s="56" t="s">
        <v>107</v>
      </c>
      <c r="G2" s="53"/>
      <c r="H2" s="54"/>
      <c r="I2" s="54"/>
      <c r="J2" s="54"/>
      <c r="K2" s="54"/>
      <c r="L2" s="54"/>
      <c r="M2" s="54"/>
      <c r="N2" s="54"/>
      <c r="O2" s="54"/>
      <c r="P2" s="54"/>
      <c r="Q2" s="55"/>
    </row>
    <row r="3" ht="15.75" customHeight="1">
      <c r="A3" s="59">
        <v>45442.0</v>
      </c>
      <c r="B3" s="28" t="s">
        <v>106</v>
      </c>
      <c r="C3" s="28" t="s">
        <v>25</v>
      </c>
      <c r="D3" s="28">
        <v>560020.0</v>
      </c>
      <c r="E3" s="32">
        <v>78426.5</v>
      </c>
      <c r="F3" s="56" t="s">
        <v>110</v>
      </c>
      <c r="G3" s="53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ht="15.75" customHeight="1">
      <c r="A4" s="59">
        <v>45468.0</v>
      </c>
      <c r="B4" s="28" t="s">
        <v>106</v>
      </c>
      <c r="C4" s="28" t="s">
        <v>25</v>
      </c>
      <c r="D4" s="28">
        <v>567948.0</v>
      </c>
      <c r="E4" s="32">
        <v>36592.0</v>
      </c>
      <c r="F4" s="56" t="s">
        <v>111</v>
      </c>
      <c r="G4" s="53"/>
      <c r="H4" s="54"/>
      <c r="I4" s="54"/>
      <c r="J4" s="54"/>
      <c r="K4" s="54"/>
      <c r="L4" s="54"/>
      <c r="M4" s="54"/>
      <c r="N4" s="54"/>
      <c r="O4" s="54"/>
      <c r="P4" s="54"/>
      <c r="Q4" s="55"/>
    </row>
    <row r="5" ht="15.75" customHeight="1">
      <c r="A5" s="59">
        <v>45493.0</v>
      </c>
      <c r="B5" s="28" t="s">
        <v>106</v>
      </c>
      <c r="C5" s="28" t="s">
        <v>25</v>
      </c>
      <c r="D5" s="28">
        <v>577968.0</v>
      </c>
      <c r="E5" s="32">
        <v>65181.79</v>
      </c>
      <c r="F5" s="56" t="s">
        <v>128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15.75" customHeight="1">
      <c r="A6" s="59">
        <v>45538.0</v>
      </c>
      <c r="B6" s="28" t="s">
        <v>106</v>
      </c>
      <c r="C6" s="28" t="s">
        <v>25</v>
      </c>
      <c r="D6" s="28"/>
      <c r="E6" s="32">
        <v>88596.84</v>
      </c>
      <c r="F6" s="56" t="s">
        <v>152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15.75" customHeight="1">
      <c r="A7" s="59">
        <v>45609.0</v>
      </c>
      <c r="B7" s="28" t="s">
        <v>106</v>
      </c>
      <c r="C7" s="28" t="s">
        <v>7</v>
      </c>
      <c r="D7" s="28">
        <v>606337.0</v>
      </c>
      <c r="E7" s="32">
        <v>166371.33</v>
      </c>
      <c r="F7" s="83" t="s">
        <v>183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15.75" customHeight="1">
      <c r="A8" s="59">
        <v>45632.0</v>
      </c>
      <c r="B8" s="28" t="s">
        <v>106</v>
      </c>
      <c r="C8" s="28" t="s">
        <v>82</v>
      </c>
      <c r="D8" s="28">
        <v>3574.0</v>
      </c>
      <c r="E8" s="32">
        <v>-67000.33</v>
      </c>
      <c r="F8" s="84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15.75" customHeight="1">
      <c r="A9" s="59">
        <v>45665.0</v>
      </c>
      <c r="B9" s="28" t="s">
        <v>106</v>
      </c>
      <c r="C9" s="28" t="s">
        <v>25</v>
      </c>
      <c r="D9" s="28">
        <v>616266.0</v>
      </c>
      <c r="E9" s="32">
        <v>155080.87</v>
      </c>
      <c r="F9" s="83" t="s">
        <v>204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59">
        <v>45665.0</v>
      </c>
      <c r="B10" s="28" t="s">
        <v>106</v>
      </c>
      <c r="C10" s="28" t="s">
        <v>82</v>
      </c>
      <c r="D10" s="19"/>
      <c r="E10" s="32">
        <v>-112787.0</v>
      </c>
      <c r="F10" s="8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15.75" customHeight="1">
      <c r="A11" s="59">
        <v>45734.0</v>
      </c>
      <c r="B11" s="28" t="s">
        <v>106</v>
      </c>
      <c r="C11" s="28" t="s">
        <v>7</v>
      </c>
      <c r="D11" s="28">
        <v>628607.0</v>
      </c>
      <c r="E11" s="32">
        <v>150118.28</v>
      </c>
      <c r="F11" s="93" t="s">
        <v>228</v>
      </c>
      <c r="G11" s="96"/>
      <c r="H11" s="96"/>
      <c r="I11" s="96"/>
      <c r="J11" s="96"/>
      <c r="K11" s="95"/>
      <c r="L11" s="55"/>
      <c r="M11" s="11"/>
      <c r="N11" s="11"/>
      <c r="O11" s="11"/>
      <c r="P11" s="11"/>
      <c r="Q11" s="11"/>
    </row>
    <row r="12" ht="15.75" customHeight="1">
      <c r="A12" s="59">
        <v>45818.0</v>
      </c>
      <c r="B12" s="28" t="s">
        <v>106</v>
      </c>
      <c r="C12" s="28" t="s">
        <v>7</v>
      </c>
      <c r="D12" s="28">
        <v>645116.0</v>
      </c>
      <c r="E12" s="32">
        <v>160031.49</v>
      </c>
      <c r="F12" s="93" t="s">
        <v>243</v>
      </c>
      <c r="G12" s="97"/>
      <c r="H12" s="98"/>
      <c r="I12" s="99"/>
      <c r="J12" s="95"/>
      <c r="K12" s="95"/>
      <c r="L12" s="55"/>
      <c r="M12" s="11"/>
      <c r="N12" s="11"/>
      <c r="O12" s="11"/>
      <c r="P12" s="11"/>
      <c r="Q12" s="11"/>
    </row>
    <row r="13" ht="15.75" customHeight="1">
      <c r="A13" s="59">
        <v>45961.0</v>
      </c>
      <c r="B13" s="28" t="s">
        <v>279</v>
      </c>
      <c r="C13" s="28" t="s">
        <v>25</v>
      </c>
      <c r="D13" s="28">
        <v>671245.0</v>
      </c>
      <c r="E13" s="32">
        <v>167964.25</v>
      </c>
      <c r="F13" s="56" t="s">
        <v>281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15.75" customHeight="1">
      <c r="A14" s="103">
        <v>45974.0</v>
      </c>
      <c r="B14" s="101" t="s">
        <v>279</v>
      </c>
      <c r="C14" s="101" t="s">
        <v>25</v>
      </c>
      <c r="D14" s="101">
        <v>672762.0</v>
      </c>
      <c r="E14" s="104">
        <v>534570.0</v>
      </c>
      <c r="F14" s="117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103">
        <v>46002.0</v>
      </c>
      <c r="B15" s="101" t="s">
        <v>279</v>
      </c>
      <c r="C15" s="101" t="s">
        <v>291</v>
      </c>
      <c r="D15" s="101">
        <v>4245.0</v>
      </c>
      <c r="E15" s="104">
        <v>-519000.0</v>
      </c>
      <c r="F15" s="117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15.75" customHeight="1">
      <c r="A16" s="59">
        <v>46066.0</v>
      </c>
      <c r="B16" s="28" t="s">
        <v>279</v>
      </c>
      <c r="C16" s="28" t="s">
        <v>7</v>
      </c>
      <c r="D16" s="28">
        <v>685613.0</v>
      </c>
      <c r="E16" s="32">
        <v>907623.16</v>
      </c>
      <c r="F16" s="56" t="s">
        <v>205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5.75" customHeight="1">
      <c r="A17" s="59">
        <v>46099.0</v>
      </c>
      <c r="B17" s="28" t="s">
        <v>279</v>
      </c>
      <c r="C17" s="28" t="s">
        <v>7</v>
      </c>
      <c r="D17" s="28">
        <v>690416.0</v>
      </c>
      <c r="E17" s="32">
        <v>977834.71</v>
      </c>
      <c r="F17" s="56" t="s">
        <v>310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5.75" customHeight="1">
      <c r="A18" s="59">
        <v>46122.0</v>
      </c>
      <c r="B18" s="28" t="s">
        <v>279</v>
      </c>
      <c r="C18" s="28" t="s">
        <v>7</v>
      </c>
      <c r="D18" s="28">
        <v>693862.0</v>
      </c>
      <c r="E18" s="32">
        <v>1029867.81</v>
      </c>
      <c r="F18" s="56" t="s">
        <v>318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5.75" customHeight="1">
      <c r="A19" s="59">
        <v>46136.0</v>
      </c>
      <c r="B19" s="28" t="s">
        <v>279</v>
      </c>
      <c r="C19" s="28" t="s">
        <v>7</v>
      </c>
      <c r="D19" s="28">
        <v>695898.0</v>
      </c>
      <c r="E19" s="32">
        <v>61141.5</v>
      </c>
      <c r="F19" s="56" t="s">
        <v>325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5.75" customHeight="1">
      <c r="A20" s="59">
        <v>46149.0</v>
      </c>
      <c r="B20" s="28" t="s">
        <v>329</v>
      </c>
      <c r="C20" s="28" t="s">
        <v>25</v>
      </c>
      <c r="D20" s="28">
        <v>697500.0</v>
      </c>
      <c r="E20" s="32">
        <v>91612.5</v>
      </c>
      <c r="F20" s="56" t="s">
        <v>331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59">
        <v>46163.0</v>
      </c>
      <c r="B21" s="28" t="s">
        <v>279</v>
      </c>
      <c r="C21" s="28" t="s">
        <v>25</v>
      </c>
      <c r="D21" s="28">
        <v>454636.0</v>
      </c>
      <c r="E21" s="32">
        <v>96359.73</v>
      </c>
      <c r="F21" s="56" t="s">
        <v>23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59">
        <v>46168.0</v>
      </c>
      <c r="B22" s="28" t="s">
        <v>279</v>
      </c>
      <c r="C22" s="28" t="s">
        <v>25</v>
      </c>
      <c r="D22" s="28">
        <v>454982.0</v>
      </c>
      <c r="E22" s="32">
        <v>1130195.2</v>
      </c>
      <c r="F22" s="56" t="s">
        <v>23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59">
        <v>46190.0</v>
      </c>
      <c r="B23" s="28" t="s">
        <v>279</v>
      </c>
      <c r="C23" s="28" t="s">
        <v>25</v>
      </c>
      <c r="D23" s="28" t="s">
        <v>8946</v>
      </c>
      <c r="E23" s="32">
        <v>96075.0</v>
      </c>
      <c r="F23" s="56" t="s">
        <v>2236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103">
        <v>46246.0</v>
      </c>
      <c r="B24" s="101" t="s">
        <v>316</v>
      </c>
      <c r="C24" s="101" t="s">
        <v>7</v>
      </c>
      <c r="D24" s="101">
        <v>465335.0</v>
      </c>
      <c r="E24" s="104">
        <v>111299.8</v>
      </c>
      <c r="F24" s="117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15.75" customHeight="1">
      <c r="A25" s="135"/>
      <c r="B25" s="44"/>
      <c r="C25" s="44"/>
      <c r="D25" s="44"/>
      <c r="E25" s="136"/>
      <c r="F25" s="117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135"/>
      <c r="B26" s="44"/>
      <c r="C26" s="44"/>
      <c r="D26" s="44"/>
      <c r="E26" s="136"/>
      <c r="F26" s="117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135"/>
      <c r="B27" s="44"/>
      <c r="C27" s="44"/>
      <c r="D27" s="44"/>
      <c r="E27" s="136"/>
      <c r="F27" s="117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15.75" customHeight="1">
      <c r="A28" s="135"/>
      <c r="B28" s="44"/>
      <c r="C28" s="44"/>
      <c r="D28" s="44"/>
      <c r="E28" s="136"/>
      <c r="F28" s="117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135"/>
      <c r="B29" s="44"/>
      <c r="C29" s="44"/>
      <c r="D29" s="44"/>
      <c r="E29" s="136"/>
      <c r="F29" s="117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135"/>
      <c r="B30" s="44"/>
      <c r="C30" s="44"/>
      <c r="D30" s="44"/>
      <c r="E30" s="136"/>
      <c r="F30" s="117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135"/>
      <c r="B31" s="44"/>
      <c r="C31" s="44"/>
      <c r="D31" s="44"/>
      <c r="E31" s="136"/>
      <c r="F31" s="117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135"/>
      <c r="B32" s="44"/>
      <c r="C32" s="44"/>
      <c r="D32" s="44"/>
      <c r="E32" s="136"/>
      <c r="F32" s="11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135"/>
      <c r="B33" s="44"/>
      <c r="C33" s="44"/>
      <c r="D33" s="44"/>
      <c r="E33" s="136"/>
      <c r="F33" s="117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135"/>
      <c r="B34" s="44"/>
      <c r="C34" s="44"/>
      <c r="D34" s="44"/>
      <c r="E34" s="136"/>
      <c r="F34" s="117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135"/>
      <c r="B35" s="44"/>
      <c r="C35" s="44"/>
      <c r="D35" s="44"/>
      <c r="E35" s="136"/>
      <c r="F35" s="117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135"/>
      <c r="B36" s="44"/>
      <c r="C36" s="44"/>
      <c r="D36" s="44"/>
      <c r="E36" s="136"/>
      <c r="F36" s="117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135"/>
      <c r="B37" s="44"/>
      <c r="C37" s="44"/>
      <c r="D37" s="44"/>
      <c r="E37" s="136"/>
      <c r="F37" s="117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135"/>
      <c r="B38" s="44"/>
      <c r="C38" s="44"/>
      <c r="D38" s="44"/>
      <c r="E38" s="136"/>
      <c r="F38" s="11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135"/>
      <c r="B39" s="44"/>
      <c r="C39" s="44"/>
      <c r="D39" s="44"/>
      <c r="E39" s="136"/>
      <c r="F39" s="117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135"/>
      <c r="B40" s="44"/>
      <c r="C40" s="44"/>
      <c r="D40" s="44"/>
      <c r="E40" s="136"/>
      <c r="F40" s="117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135"/>
      <c r="B41" s="44"/>
      <c r="C41" s="44"/>
      <c r="D41" s="44"/>
      <c r="E41" s="136"/>
      <c r="F41" s="117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135"/>
      <c r="B42" s="44"/>
      <c r="C42" s="44"/>
      <c r="D42" s="44"/>
      <c r="E42" s="136"/>
      <c r="F42" s="117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135"/>
      <c r="B43" s="44"/>
      <c r="C43" s="44"/>
      <c r="D43" s="44"/>
      <c r="E43" s="136"/>
      <c r="F43" s="117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135"/>
      <c r="B44" s="44"/>
      <c r="C44" s="44"/>
      <c r="D44" s="44"/>
      <c r="E44" s="136"/>
      <c r="F44" s="117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135"/>
      <c r="B45" s="44"/>
      <c r="C45" s="44"/>
      <c r="D45" s="44"/>
      <c r="E45" s="136"/>
      <c r="F45" s="117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135"/>
      <c r="B46" s="44"/>
      <c r="C46" s="44"/>
      <c r="D46" s="44"/>
      <c r="E46" s="136"/>
      <c r="F46" s="117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135"/>
      <c r="B47" s="44"/>
      <c r="C47" s="44"/>
      <c r="D47" s="44"/>
      <c r="E47" s="136"/>
      <c r="F47" s="117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135"/>
      <c r="B48" s="44"/>
      <c r="C48" s="44"/>
      <c r="D48" s="44"/>
      <c r="E48" s="136"/>
      <c r="F48" s="117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135"/>
      <c r="B49" s="44"/>
      <c r="C49" s="44"/>
      <c r="D49" s="44"/>
      <c r="E49" s="136"/>
      <c r="F49" s="117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135"/>
      <c r="B50" s="44"/>
      <c r="C50" s="44"/>
      <c r="D50" s="44"/>
      <c r="E50" s="136"/>
      <c r="F50" s="117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135"/>
      <c r="B51" s="44"/>
      <c r="C51" s="44"/>
      <c r="D51" s="44"/>
      <c r="E51" s="136"/>
      <c r="F51" s="117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135"/>
      <c r="B52" s="44"/>
      <c r="C52" s="44"/>
      <c r="D52" s="44"/>
      <c r="E52" s="136"/>
      <c r="F52" s="117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135"/>
      <c r="B53" s="44"/>
      <c r="C53" s="44"/>
      <c r="D53" s="44"/>
      <c r="E53" s="136"/>
      <c r="F53" s="11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135"/>
      <c r="B54" s="44"/>
      <c r="C54" s="44"/>
      <c r="D54" s="44"/>
      <c r="E54" s="136"/>
      <c r="F54" s="117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135"/>
      <c r="B55" s="44"/>
      <c r="C55" s="44"/>
      <c r="D55" s="44"/>
      <c r="E55" s="136"/>
      <c r="F55" s="117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135"/>
      <c r="B56" s="44"/>
      <c r="C56" s="44"/>
      <c r="D56" s="44"/>
      <c r="E56" s="136"/>
      <c r="F56" s="117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135"/>
      <c r="B57" s="44"/>
      <c r="C57" s="44"/>
      <c r="D57" s="44"/>
      <c r="E57" s="136"/>
      <c r="F57" s="117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135"/>
      <c r="B58" s="44"/>
      <c r="C58" s="44"/>
      <c r="D58" s="44"/>
      <c r="E58" s="136"/>
      <c r="F58" s="117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135"/>
      <c r="B59" s="44"/>
      <c r="C59" s="44"/>
      <c r="D59" s="44"/>
      <c r="E59" s="136"/>
      <c r="F59" s="117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135"/>
      <c r="B60" s="44"/>
      <c r="C60" s="44"/>
      <c r="D60" s="44"/>
      <c r="E60" s="136"/>
      <c r="F60" s="117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135"/>
      <c r="B61" s="44"/>
      <c r="C61" s="44"/>
      <c r="D61" s="44"/>
      <c r="E61" s="136"/>
      <c r="F61" s="117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135"/>
      <c r="B62" s="44"/>
      <c r="C62" s="44"/>
      <c r="D62" s="44"/>
      <c r="E62" s="136"/>
      <c r="F62" s="117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135"/>
      <c r="B63" s="44"/>
      <c r="C63" s="44"/>
      <c r="D63" s="44"/>
      <c r="E63" s="136"/>
      <c r="F63" s="117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135"/>
      <c r="B64" s="44"/>
      <c r="C64" s="44"/>
      <c r="D64" s="44"/>
      <c r="E64" s="136"/>
      <c r="F64" s="117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135"/>
      <c r="B65" s="44"/>
      <c r="C65" s="44"/>
      <c r="D65" s="44"/>
      <c r="E65" s="136"/>
      <c r="F65" s="117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135"/>
      <c r="B66" s="44"/>
      <c r="C66" s="44"/>
      <c r="D66" s="44"/>
      <c r="E66" s="136"/>
      <c r="F66" s="117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135"/>
      <c r="B67" s="44"/>
      <c r="C67" s="44"/>
      <c r="D67" s="44"/>
      <c r="E67" s="136"/>
      <c r="F67" s="11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135"/>
      <c r="B68" s="44"/>
      <c r="C68" s="44"/>
      <c r="D68" s="44"/>
      <c r="E68" s="136"/>
      <c r="F68" s="117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135"/>
      <c r="B69" s="44"/>
      <c r="C69" s="44"/>
      <c r="D69" s="44"/>
      <c r="E69" s="136"/>
      <c r="F69" s="117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135"/>
      <c r="B70" s="44"/>
      <c r="C70" s="44"/>
      <c r="D70" s="44"/>
      <c r="E70" s="136"/>
      <c r="F70" s="117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135"/>
      <c r="B71" s="44"/>
      <c r="C71" s="44"/>
      <c r="D71" s="44"/>
      <c r="E71" s="136"/>
      <c r="F71" s="117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135"/>
      <c r="B72" s="44"/>
      <c r="C72" s="44"/>
      <c r="D72" s="44"/>
      <c r="E72" s="136"/>
      <c r="F72" s="117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135"/>
      <c r="B73" s="44"/>
      <c r="C73" s="44"/>
      <c r="D73" s="44"/>
      <c r="E73" s="136"/>
      <c r="F73" s="117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135"/>
      <c r="B74" s="44"/>
      <c r="C74" s="44"/>
      <c r="D74" s="44"/>
      <c r="E74" s="136"/>
      <c r="F74" s="117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135"/>
      <c r="B75" s="44"/>
      <c r="C75" s="44"/>
      <c r="D75" s="44"/>
      <c r="E75" s="136"/>
      <c r="F75" s="117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135"/>
      <c r="B76" s="44"/>
      <c r="C76" s="44"/>
      <c r="D76" s="44"/>
      <c r="E76" s="136"/>
      <c r="F76" s="117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135"/>
      <c r="B77" s="44"/>
      <c r="C77" s="44"/>
      <c r="D77" s="44"/>
      <c r="E77" s="136"/>
      <c r="F77" s="117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135"/>
      <c r="B78" s="44"/>
      <c r="C78" s="44"/>
      <c r="D78" s="44"/>
      <c r="E78" s="136"/>
      <c r="F78" s="117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135"/>
      <c r="B79" s="44"/>
      <c r="C79" s="44"/>
      <c r="D79" s="44"/>
      <c r="E79" s="136"/>
      <c r="F79" s="117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135"/>
      <c r="B80" s="44"/>
      <c r="C80" s="44"/>
      <c r="D80" s="44"/>
      <c r="E80" s="136"/>
      <c r="F80" s="117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135"/>
      <c r="B81" s="44"/>
      <c r="C81" s="44"/>
      <c r="D81" s="44"/>
      <c r="E81" s="136"/>
      <c r="F81" s="117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135"/>
      <c r="B82" s="44"/>
      <c r="C82" s="44"/>
      <c r="D82" s="44"/>
      <c r="E82" s="136"/>
      <c r="F82" s="117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135"/>
      <c r="B83" s="44"/>
      <c r="C83" s="44"/>
      <c r="D83" s="44"/>
      <c r="E83" s="136"/>
      <c r="F83" s="117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135"/>
      <c r="B84" s="44"/>
      <c r="C84" s="44"/>
      <c r="D84" s="44"/>
      <c r="E84" s="136"/>
      <c r="F84" s="117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135"/>
      <c r="B85" s="44"/>
      <c r="C85" s="44"/>
      <c r="D85" s="44"/>
      <c r="E85" s="136"/>
      <c r="F85" s="117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135"/>
      <c r="B86" s="44"/>
      <c r="C86" s="44"/>
      <c r="D86" s="44"/>
      <c r="E86" s="136"/>
      <c r="F86" s="117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135"/>
      <c r="B87" s="44"/>
      <c r="C87" s="44"/>
      <c r="D87" s="44"/>
      <c r="E87" s="136"/>
      <c r="F87" s="117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135"/>
      <c r="B88" s="44"/>
      <c r="C88" s="44"/>
      <c r="D88" s="44"/>
      <c r="E88" s="136"/>
      <c r="F88" s="117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135"/>
      <c r="B89" s="44"/>
      <c r="C89" s="44"/>
      <c r="D89" s="44"/>
      <c r="E89" s="136"/>
      <c r="F89" s="117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135"/>
      <c r="B90" s="44"/>
      <c r="C90" s="44"/>
      <c r="D90" s="44"/>
      <c r="E90" s="136"/>
      <c r="F90" s="117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135"/>
      <c r="B91" s="44"/>
      <c r="C91" s="44"/>
      <c r="D91" s="44"/>
      <c r="E91" s="136"/>
      <c r="F91" s="117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135"/>
      <c r="B92" s="44"/>
      <c r="C92" s="44"/>
      <c r="D92" s="44"/>
      <c r="E92" s="136"/>
      <c r="F92" s="117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135"/>
      <c r="B93" s="44"/>
      <c r="C93" s="44"/>
      <c r="D93" s="44"/>
      <c r="E93" s="136"/>
      <c r="F93" s="117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135"/>
      <c r="B94" s="44"/>
      <c r="C94" s="44"/>
      <c r="D94" s="44"/>
      <c r="E94" s="136"/>
      <c r="F94" s="117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135"/>
      <c r="B95" s="44"/>
      <c r="C95" s="44"/>
      <c r="D95" s="44"/>
      <c r="E95" s="136"/>
      <c r="F95" s="117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135"/>
      <c r="B96" s="44"/>
      <c r="C96" s="44"/>
      <c r="D96" s="44"/>
      <c r="E96" s="136"/>
      <c r="F96" s="117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135"/>
      <c r="B97" s="44"/>
      <c r="C97" s="44"/>
      <c r="D97" s="44"/>
      <c r="E97" s="136"/>
      <c r="F97" s="117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135"/>
      <c r="B98" s="44"/>
      <c r="C98" s="44"/>
      <c r="D98" s="44"/>
      <c r="E98" s="136"/>
      <c r="F98" s="117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135"/>
      <c r="B99" s="44"/>
      <c r="C99" s="44"/>
      <c r="D99" s="44"/>
      <c r="E99" s="136"/>
      <c r="F99" s="117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135"/>
      <c r="B100" s="44"/>
      <c r="C100" s="44"/>
      <c r="D100" s="44"/>
      <c r="E100" s="136"/>
      <c r="F100" s="117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135"/>
      <c r="B101" s="44"/>
      <c r="C101" s="44"/>
      <c r="D101" s="44"/>
      <c r="E101" s="136"/>
      <c r="F101" s="117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135"/>
      <c r="B102" s="44"/>
      <c r="C102" s="44"/>
      <c r="D102" s="44"/>
      <c r="E102" s="136"/>
      <c r="F102" s="117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135"/>
      <c r="B103" s="44"/>
      <c r="C103" s="44"/>
      <c r="D103" s="44"/>
      <c r="E103" s="136"/>
      <c r="F103" s="117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5.75" customHeight="1">
      <c r="A104" s="135"/>
      <c r="B104" s="44"/>
      <c r="C104" s="44"/>
      <c r="D104" s="44"/>
      <c r="E104" s="136"/>
      <c r="F104" s="117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5.75" customHeight="1">
      <c r="A105" s="135"/>
      <c r="B105" s="44"/>
      <c r="C105" s="44"/>
      <c r="D105" s="44"/>
      <c r="E105" s="136"/>
      <c r="F105" s="117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135"/>
      <c r="B106" s="44"/>
      <c r="C106" s="44"/>
      <c r="D106" s="44"/>
      <c r="E106" s="136"/>
      <c r="F106" s="117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135"/>
      <c r="B107" s="44"/>
      <c r="C107" s="44"/>
      <c r="D107" s="44"/>
      <c r="E107" s="136"/>
      <c r="F107" s="117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135"/>
      <c r="B108" s="44"/>
      <c r="C108" s="44"/>
      <c r="D108" s="44"/>
      <c r="E108" s="136"/>
      <c r="F108" s="117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135"/>
      <c r="B109" s="44"/>
      <c r="C109" s="44"/>
      <c r="D109" s="44"/>
      <c r="E109" s="136"/>
      <c r="F109" s="117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135"/>
      <c r="B110" s="44"/>
      <c r="C110" s="44"/>
      <c r="D110" s="44"/>
      <c r="E110" s="136"/>
      <c r="F110" s="117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135"/>
      <c r="B111" s="44"/>
      <c r="C111" s="44"/>
      <c r="D111" s="44"/>
      <c r="E111" s="136"/>
      <c r="F111" s="117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135"/>
      <c r="B112" s="44"/>
      <c r="C112" s="44"/>
      <c r="D112" s="44"/>
      <c r="E112" s="136"/>
      <c r="F112" s="117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135"/>
      <c r="B113" s="44"/>
      <c r="C113" s="44"/>
      <c r="D113" s="44"/>
      <c r="E113" s="136"/>
      <c r="F113" s="117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135"/>
      <c r="B114" s="44"/>
      <c r="C114" s="44"/>
      <c r="D114" s="44"/>
      <c r="E114" s="136"/>
      <c r="F114" s="117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135"/>
      <c r="B115" s="44"/>
      <c r="C115" s="44"/>
      <c r="D115" s="44"/>
      <c r="E115" s="136"/>
      <c r="F115" s="117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135"/>
      <c r="B116" s="44"/>
      <c r="C116" s="44"/>
      <c r="D116" s="44"/>
      <c r="E116" s="136"/>
      <c r="F116" s="117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135"/>
      <c r="B117" s="44"/>
      <c r="C117" s="44"/>
      <c r="D117" s="44"/>
      <c r="E117" s="136"/>
      <c r="F117" s="117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135"/>
      <c r="B118" s="44"/>
      <c r="C118" s="44"/>
      <c r="D118" s="44"/>
      <c r="E118" s="136"/>
      <c r="F118" s="117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135"/>
      <c r="B119" s="44"/>
      <c r="C119" s="44"/>
      <c r="D119" s="44"/>
      <c r="E119" s="136"/>
      <c r="F119" s="117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135"/>
      <c r="B120" s="44"/>
      <c r="C120" s="44"/>
      <c r="D120" s="44"/>
      <c r="E120" s="136"/>
      <c r="F120" s="117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135"/>
      <c r="B121" s="44"/>
      <c r="C121" s="44"/>
      <c r="D121" s="44"/>
      <c r="E121" s="136"/>
      <c r="F121" s="117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135"/>
      <c r="B122" s="44"/>
      <c r="C122" s="44"/>
      <c r="D122" s="44"/>
      <c r="E122" s="136"/>
      <c r="F122" s="117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135"/>
      <c r="B123" s="44"/>
      <c r="C123" s="44"/>
      <c r="D123" s="44"/>
      <c r="E123" s="136"/>
      <c r="F123" s="117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135"/>
      <c r="B124" s="44"/>
      <c r="C124" s="44"/>
      <c r="D124" s="44"/>
      <c r="E124" s="136"/>
      <c r="F124" s="117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135"/>
      <c r="B125" s="44"/>
      <c r="C125" s="44"/>
      <c r="D125" s="44"/>
      <c r="E125" s="136"/>
      <c r="F125" s="117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135"/>
      <c r="B126" s="44"/>
      <c r="C126" s="44"/>
      <c r="D126" s="44"/>
      <c r="E126" s="136"/>
      <c r="F126" s="117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135"/>
      <c r="B127" s="44"/>
      <c r="C127" s="44"/>
      <c r="D127" s="44"/>
      <c r="E127" s="136"/>
      <c r="F127" s="117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135"/>
      <c r="B128" s="44"/>
      <c r="C128" s="44"/>
      <c r="D128" s="44"/>
      <c r="E128" s="136"/>
      <c r="F128" s="117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135"/>
      <c r="B129" s="44"/>
      <c r="C129" s="44"/>
      <c r="D129" s="44"/>
      <c r="E129" s="136"/>
      <c r="F129" s="117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135"/>
      <c r="B130" s="44"/>
      <c r="C130" s="44"/>
      <c r="D130" s="44"/>
      <c r="E130" s="136"/>
      <c r="F130" s="117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135"/>
      <c r="B131" s="44"/>
      <c r="C131" s="44"/>
      <c r="D131" s="44"/>
      <c r="E131" s="136"/>
      <c r="F131" s="117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135"/>
      <c r="B132" s="44"/>
      <c r="C132" s="44"/>
      <c r="D132" s="44"/>
      <c r="E132" s="136"/>
      <c r="F132" s="117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135"/>
      <c r="B133" s="44"/>
      <c r="C133" s="44"/>
      <c r="D133" s="44"/>
      <c r="E133" s="136"/>
      <c r="F133" s="117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135"/>
      <c r="B134" s="44"/>
      <c r="C134" s="44"/>
      <c r="D134" s="44"/>
      <c r="E134" s="136"/>
      <c r="F134" s="117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135"/>
      <c r="B135" s="44"/>
      <c r="C135" s="44"/>
      <c r="D135" s="44"/>
      <c r="E135" s="136"/>
      <c r="F135" s="117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135"/>
      <c r="B136" s="44"/>
      <c r="C136" s="44"/>
      <c r="D136" s="44"/>
      <c r="E136" s="136"/>
      <c r="F136" s="117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135"/>
      <c r="B137" s="44"/>
      <c r="C137" s="44"/>
      <c r="D137" s="44"/>
      <c r="E137" s="136"/>
      <c r="F137" s="117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135"/>
      <c r="B138" s="44"/>
      <c r="C138" s="44"/>
      <c r="D138" s="44"/>
      <c r="E138" s="136"/>
      <c r="F138" s="117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135"/>
      <c r="B139" s="44"/>
      <c r="C139" s="44"/>
      <c r="D139" s="44"/>
      <c r="E139" s="136"/>
      <c r="F139" s="117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135"/>
      <c r="B140" s="44"/>
      <c r="C140" s="44"/>
      <c r="D140" s="44"/>
      <c r="E140" s="136"/>
      <c r="F140" s="117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135"/>
      <c r="B141" s="44"/>
      <c r="C141" s="44"/>
      <c r="D141" s="44"/>
      <c r="E141" s="136"/>
      <c r="F141" s="117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135"/>
      <c r="B142" s="44"/>
      <c r="C142" s="44"/>
      <c r="D142" s="44"/>
      <c r="E142" s="136"/>
      <c r="F142" s="117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135"/>
      <c r="B143" s="44"/>
      <c r="C143" s="44"/>
      <c r="D143" s="44"/>
      <c r="E143" s="136"/>
      <c r="F143" s="117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135"/>
      <c r="B144" s="44"/>
      <c r="C144" s="44"/>
      <c r="D144" s="44"/>
      <c r="E144" s="136"/>
      <c r="F144" s="117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135"/>
      <c r="B145" s="44"/>
      <c r="C145" s="44"/>
      <c r="D145" s="44"/>
      <c r="E145" s="136"/>
      <c r="F145" s="117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135"/>
      <c r="B146" s="44"/>
      <c r="C146" s="44"/>
      <c r="D146" s="44"/>
      <c r="E146" s="136"/>
      <c r="F146" s="117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135"/>
      <c r="B147" s="44"/>
      <c r="C147" s="44"/>
      <c r="D147" s="44"/>
      <c r="E147" s="136"/>
      <c r="F147" s="117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135"/>
      <c r="B148" s="44"/>
      <c r="C148" s="44"/>
      <c r="D148" s="44"/>
      <c r="E148" s="136"/>
      <c r="F148" s="117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135"/>
      <c r="B149" s="44"/>
      <c r="C149" s="44"/>
      <c r="D149" s="44"/>
      <c r="E149" s="136"/>
      <c r="F149" s="117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135"/>
      <c r="B150" s="44"/>
      <c r="C150" s="44"/>
      <c r="D150" s="44"/>
      <c r="E150" s="136"/>
      <c r="F150" s="117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135"/>
      <c r="B151" s="44"/>
      <c r="C151" s="44"/>
      <c r="D151" s="44"/>
      <c r="E151" s="136"/>
      <c r="F151" s="117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135"/>
      <c r="B152" s="44"/>
      <c r="C152" s="44"/>
      <c r="D152" s="44"/>
      <c r="E152" s="136"/>
      <c r="F152" s="117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135"/>
      <c r="B153" s="44"/>
      <c r="C153" s="44"/>
      <c r="D153" s="44"/>
      <c r="E153" s="136"/>
      <c r="F153" s="117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135"/>
      <c r="B154" s="44"/>
      <c r="C154" s="44"/>
      <c r="D154" s="44"/>
      <c r="E154" s="136"/>
      <c r="F154" s="117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135"/>
      <c r="B155" s="44"/>
      <c r="C155" s="44"/>
      <c r="D155" s="44"/>
      <c r="E155" s="136"/>
      <c r="F155" s="117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135"/>
      <c r="B156" s="44"/>
      <c r="C156" s="44"/>
      <c r="D156" s="44"/>
      <c r="E156" s="136"/>
      <c r="F156" s="117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135"/>
      <c r="B157" s="44"/>
      <c r="C157" s="44"/>
      <c r="D157" s="44"/>
      <c r="E157" s="136"/>
      <c r="F157" s="117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135"/>
      <c r="B158" s="44"/>
      <c r="C158" s="44"/>
      <c r="D158" s="44"/>
      <c r="E158" s="136"/>
      <c r="F158" s="117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135"/>
      <c r="B159" s="44"/>
      <c r="C159" s="44"/>
      <c r="D159" s="44"/>
      <c r="E159" s="136"/>
      <c r="F159" s="117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135"/>
      <c r="B160" s="44"/>
      <c r="C160" s="44"/>
      <c r="D160" s="44"/>
      <c r="E160" s="136"/>
      <c r="F160" s="117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135"/>
      <c r="B161" s="44"/>
      <c r="C161" s="44"/>
      <c r="D161" s="44"/>
      <c r="E161" s="136"/>
      <c r="F161" s="117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135"/>
      <c r="B162" s="44"/>
      <c r="C162" s="44"/>
      <c r="D162" s="44"/>
      <c r="E162" s="136"/>
      <c r="F162" s="117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135"/>
      <c r="B163" s="44"/>
      <c r="C163" s="44"/>
      <c r="D163" s="44"/>
      <c r="E163" s="136"/>
      <c r="F163" s="117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135"/>
      <c r="B164" s="44"/>
      <c r="C164" s="44"/>
      <c r="D164" s="44"/>
      <c r="E164" s="136"/>
      <c r="F164" s="117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135"/>
      <c r="B165" s="44"/>
      <c r="C165" s="44"/>
      <c r="D165" s="44"/>
      <c r="E165" s="136"/>
      <c r="F165" s="117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135"/>
      <c r="B166" s="44"/>
      <c r="C166" s="44"/>
      <c r="D166" s="44"/>
      <c r="E166" s="136"/>
      <c r="F166" s="117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135"/>
      <c r="B167" s="44"/>
      <c r="C167" s="44"/>
      <c r="D167" s="44"/>
      <c r="E167" s="136"/>
      <c r="F167" s="117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135"/>
      <c r="B168" s="44"/>
      <c r="C168" s="44"/>
      <c r="D168" s="44"/>
      <c r="E168" s="136"/>
      <c r="F168" s="117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135"/>
      <c r="B169" s="44"/>
      <c r="C169" s="44"/>
      <c r="D169" s="44"/>
      <c r="E169" s="136"/>
      <c r="F169" s="117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135"/>
      <c r="B170" s="44"/>
      <c r="C170" s="44"/>
      <c r="D170" s="44"/>
      <c r="E170" s="136"/>
      <c r="F170" s="117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135"/>
      <c r="B171" s="44"/>
      <c r="C171" s="44"/>
      <c r="D171" s="44"/>
      <c r="E171" s="136"/>
      <c r="F171" s="117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135"/>
      <c r="B172" s="44"/>
      <c r="C172" s="44"/>
      <c r="D172" s="44"/>
      <c r="E172" s="136"/>
      <c r="F172" s="117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135"/>
      <c r="B173" s="44"/>
      <c r="C173" s="44"/>
      <c r="D173" s="44"/>
      <c r="E173" s="136"/>
      <c r="F173" s="117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135"/>
      <c r="B174" s="44"/>
      <c r="C174" s="44"/>
      <c r="D174" s="44"/>
      <c r="E174" s="136"/>
      <c r="F174" s="117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135"/>
      <c r="B175" s="44"/>
      <c r="C175" s="44"/>
      <c r="D175" s="44"/>
      <c r="E175" s="136"/>
      <c r="F175" s="117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135"/>
      <c r="B176" s="44"/>
      <c r="C176" s="44"/>
      <c r="D176" s="44"/>
      <c r="E176" s="136"/>
      <c r="F176" s="117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135"/>
      <c r="B177" s="44"/>
      <c r="C177" s="44"/>
      <c r="D177" s="44"/>
      <c r="E177" s="136"/>
      <c r="F177" s="117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135"/>
      <c r="B178" s="44"/>
      <c r="C178" s="44"/>
      <c r="D178" s="44"/>
      <c r="E178" s="136"/>
      <c r="F178" s="117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135"/>
      <c r="B179" s="44"/>
      <c r="C179" s="44"/>
      <c r="D179" s="44"/>
      <c r="E179" s="136"/>
      <c r="F179" s="117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135"/>
      <c r="B180" s="44"/>
      <c r="C180" s="44"/>
      <c r="D180" s="44"/>
      <c r="E180" s="136"/>
      <c r="F180" s="117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135"/>
      <c r="B181" s="44"/>
      <c r="C181" s="44"/>
      <c r="D181" s="44"/>
      <c r="E181" s="136"/>
      <c r="F181" s="117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135"/>
      <c r="B182" s="44"/>
      <c r="C182" s="44"/>
      <c r="D182" s="44"/>
      <c r="E182" s="136"/>
      <c r="F182" s="117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135"/>
      <c r="B183" s="44"/>
      <c r="C183" s="44"/>
      <c r="D183" s="44"/>
      <c r="E183" s="136"/>
      <c r="F183" s="117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135"/>
      <c r="B184" s="44"/>
      <c r="C184" s="44"/>
      <c r="D184" s="44"/>
      <c r="E184" s="136"/>
      <c r="F184" s="117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135"/>
      <c r="B185" s="44"/>
      <c r="C185" s="44"/>
      <c r="D185" s="44"/>
      <c r="E185" s="136"/>
      <c r="F185" s="117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135"/>
      <c r="B186" s="44"/>
      <c r="C186" s="44"/>
      <c r="D186" s="44"/>
      <c r="E186" s="136"/>
      <c r="F186" s="117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135"/>
      <c r="B187" s="44"/>
      <c r="C187" s="44"/>
      <c r="D187" s="44"/>
      <c r="E187" s="136"/>
      <c r="F187" s="117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135"/>
      <c r="B188" s="44"/>
      <c r="C188" s="44"/>
      <c r="D188" s="44"/>
      <c r="E188" s="136"/>
      <c r="F188" s="117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135"/>
      <c r="B189" s="44"/>
      <c r="C189" s="44"/>
      <c r="D189" s="44"/>
      <c r="E189" s="136"/>
      <c r="F189" s="117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135"/>
      <c r="B190" s="44"/>
      <c r="C190" s="44"/>
      <c r="D190" s="44"/>
      <c r="E190" s="136"/>
      <c r="F190" s="117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135"/>
      <c r="B191" s="44"/>
      <c r="C191" s="44"/>
      <c r="D191" s="44"/>
      <c r="E191" s="136"/>
      <c r="F191" s="117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135"/>
      <c r="B192" s="44"/>
      <c r="C192" s="44"/>
      <c r="D192" s="44"/>
      <c r="E192" s="136"/>
      <c r="F192" s="117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135"/>
      <c r="B193" s="44"/>
      <c r="C193" s="44"/>
      <c r="D193" s="44"/>
      <c r="E193" s="136"/>
      <c r="F193" s="117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135"/>
      <c r="B194" s="44"/>
      <c r="C194" s="44"/>
      <c r="D194" s="44"/>
      <c r="E194" s="136"/>
      <c r="F194" s="117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135"/>
      <c r="B195" s="44"/>
      <c r="C195" s="44"/>
      <c r="D195" s="44"/>
      <c r="E195" s="136"/>
      <c r="F195" s="117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135"/>
      <c r="B196" s="44"/>
      <c r="C196" s="44"/>
      <c r="D196" s="44"/>
      <c r="E196" s="136"/>
      <c r="F196" s="117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135"/>
      <c r="B197" s="44"/>
      <c r="C197" s="44"/>
      <c r="D197" s="44"/>
      <c r="E197" s="136"/>
      <c r="F197" s="117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135"/>
      <c r="B198" s="44"/>
      <c r="C198" s="44"/>
      <c r="D198" s="44"/>
      <c r="E198" s="136"/>
      <c r="F198" s="117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135"/>
      <c r="B199" s="44"/>
      <c r="C199" s="44"/>
      <c r="D199" s="44"/>
      <c r="E199" s="136"/>
      <c r="F199" s="117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135"/>
      <c r="B200" s="44"/>
      <c r="C200" s="44"/>
      <c r="D200" s="44"/>
      <c r="E200" s="136"/>
      <c r="F200" s="117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135"/>
      <c r="B201" s="44"/>
      <c r="C201" s="44"/>
      <c r="D201" s="44"/>
      <c r="E201" s="136"/>
      <c r="F201" s="117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135"/>
      <c r="B202" s="44"/>
      <c r="C202" s="44"/>
      <c r="D202" s="44"/>
      <c r="E202" s="136"/>
      <c r="F202" s="117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135"/>
      <c r="B203" s="44"/>
      <c r="C203" s="44"/>
      <c r="D203" s="44"/>
      <c r="E203" s="136"/>
      <c r="F203" s="117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135"/>
      <c r="B204" s="44"/>
      <c r="C204" s="44"/>
      <c r="D204" s="44"/>
      <c r="E204" s="136"/>
      <c r="F204" s="117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135"/>
      <c r="B205" s="44"/>
      <c r="C205" s="44"/>
      <c r="D205" s="44"/>
      <c r="E205" s="136"/>
      <c r="F205" s="117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135"/>
      <c r="B206" s="44"/>
      <c r="C206" s="44"/>
      <c r="D206" s="44"/>
      <c r="E206" s="136"/>
      <c r="F206" s="117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135"/>
      <c r="B207" s="44"/>
      <c r="C207" s="44"/>
      <c r="D207" s="44"/>
      <c r="E207" s="136"/>
      <c r="F207" s="117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135"/>
      <c r="B208" s="44"/>
      <c r="C208" s="44"/>
      <c r="D208" s="44"/>
      <c r="E208" s="136"/>
      <c r="F208" s="117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135"/>
      <c r="B209" s="44"/>
      <c r="C209" s="44"/>
      <c r="D209" s="44"/>
      <c r="E209" s="136"/>
      <c r="F209" s="117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135"/>
      <c r="B210" s="44"/>
      <c r="C210" s="44"/>
      <c r="D210" s="44"/>
      <c r="E210" s="136"/>
      <c r="F210" s="117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135"/>
      <c r="B211" s="44"/>
      <c r="C211" s="44"/>
      <c r="D211" s="44"/>
      <c r="E211" s="136"/>
      <c r="F211" s="117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135"/>
      <c r="B212" s="44"/>
      <c r="C212" s="44"/>
      <c r="D212" s="44"/>
      <c r="E212" s="136"/>
      <c r="F212" s="117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135"/>
      <c r="B213" s="44"/>
      <c r="C213" s="44"/>
      <c r="D213" s="44"/>
      <c r="E213" s="136"/>
      <c r="F213" s="117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135"/>
      <c r="B214" s="44"/>
      <c r="C214" s="44"/>
      <c r="D214" s="44"/>
      <c r="E214" s="136"/>
      <c r="F214" s="117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135"/>
      <c r="B215" s="44"/>
      <c r="C215" s="44"/>
      <c r="D215" s="44"/>
      <c r="E215" s="136"/>
      <c r="F215" s="117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135"/>
      <c r="B216" s="44"/>
      <c r="C216" s="44"/>
      <c r="D216" s="44"/>
      <c r="E216" s="136"/>
      <c r="F216" s="117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135"/>
      <c r="B217" s="44"/>
      <c r="C217" s="44"/>
      <c r="D217" s="44"/>
      <c r="E217" s="136"/>
      <c r="F217" s="117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135"/>
      <c r="B218" s="44"/>
      <c r="C218" s="44"/>
      <c r="D218" s="44"/>
      <c r="E218" s="136"/>
      <c r="F218" s="117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135"/>
      <c r="B219" s="44"/>
      <c r="C219" s="44"/>
      <c r="D219" s="44"/>
      <c r="E219" s="136"/>
      <c r="F219" s="117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135"/>
      <c r="B220" s="44"/>
      <c r="C220" s="44"/>
      <c r="D220" s="44"/>
      <c r="E220" s="136"/>
      <c r="F220" s="117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135"/>
      <c r="B221" s="44"/>
      <c r="C221" s="44"/>
      <c r="D221" s="44"/>
      <c r="E221" s="136"/>
      <c r="F221" s="117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135"/>
      <c r="B222" s="44"/>
      <c r="C222" s="44"/>
      <c r="D222" s="44"/>
      <c r="E222" s="136"/>
      <c r="F222" s="117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135"/>
      <c r="B223" s="44"/>
      <c r="C223" s="44"/>
      <c r="D223" s="44"/>
      <c r="E223" s="136"/>
      <c r="F223" s="117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135"/>
      <c r="B224" s="44"/>
      <c r="C224" s="44"/>
      <c r="D224" s="44"/>
      <c r="E224" s="136"/>
      <c r="F224" s="117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135"/>
      <c r="B225" s="44"/>
      <c r="C225" s="44"/>
      <c r="D225" s="44"/>
      <c r="E225" s="136"/>
      <c r="F225" s="117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135"/>
      <c r="B226" s="44"/>
      <c r="C226" s="44"/>
      <c r="D226" s="44"/>
      <c r="E226" s="136"/>
      <c r="F226" s="117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135"/>
      <c r="B227" s="44"/>
      <c r="C227" s="44"/>
      <c r="D227" s="44"/>
      <c r="E227" s="136"/>
      <c r="F227" s="117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135"/>
      <c r="B228" s="44"/>
      <c r="C228" s="44"/>
      <c r="D228" s="44"/>
      <c r="E228" s="136"/>
      <c r="F228" s="117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135"/>
      <c r="B229" s="44"/>
      <c r="C229" s="44"/>
      <c r="D229" s="44"/>
      <c r="E229" s="136"/>
      <c r="F229" s="117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135"/>
      <c r="B230" s="44"/>
      <c r="C230" s="44"/>
      <c r="D230" s="44"/>
      <c r="E230" s="136"/>
      <c r="F230" s="117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135"/>
      <c r="B231" s="44"/>
      <c r="C231" s="44"/>
      <c r="D231" s="44"/>
      <c r="E231" s="136"/>
      <c r="F231" s="117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135"/>
      <c r="B232" s="44"/>
      <c r="C232" s="44"/>
      <c r="D232" s="44"/>
      <c r="E232" s="136"/>
      <c r="F232" s="117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135"/>
      <c r="B233" s="44"/>
      <c r="C233" s="44"/>
      <c r="D233" s="44"/>
      <c r="E233" s="136"/>
      <c r="F233" s="117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135"/>
      <c r="B234" s="44"/>
      <c r="C234" s="44"/>
      <c r="D234" s="44"/>
      <c r="E234" s="136"/>
      <c r="F234" s="117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135"/>
      <c r="B235" s="44"/>
      <c r="C235" s="44"/>
      <c r="D235" s="44"/>
      <c r="E235" s="136"/>
      <c r="F235" s="117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135"/>
      <c r="B236" s="44"/>
      <c r="C236" s="44"/>
      <c r="D236" s="44"/>
      <c r="E236" s="136"/>
      <c r="F236" s="117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135"/>
      <c r="B237" s="44"/>
      <c r="C237" s="44"/>
      <c r="D237" s="44"/>
      <c r="E237" s="136"/>
      <c r="F237" s="117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135"/>
      <c r="B238" s="44"/>
      <c r="C238" s="44"/>
      <c r="D238" s="44"/>
      <c r="E238" s="136"/>
      <c r="F238" s="117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135"/>
      <c r="B239" s="44"/>
      <c r="C239" s="44"/>
      <c r="D239" s="44"/>
      <c r="E239" s="136"/>
      <c r="F239" s="117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135"/>
      <c r="B240" s="44"/>
      <c r="C240" s="44"/>
      <c r="D240" s="44"/>
      <c r="E240" s="136"/>
      <c r="F240" s="117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135"/>
      <c r="B241" s="44"/>
      <c r="C241" s="44"/>
      <c r="D241" s="44"/>
      <c r="E241" s="136"/>
      <c r="F241" s="117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135"/>
      <c r="B242" s="44"/>
      <c r="C242" s="44"/>
      <c r="D242" s="44"/>
      <c r="E242" s="136"/>
      <c r="F242" s="117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A243" s="135"/>
      <c r="B243" s="44"/>
      <c r="C243" s="44"/>
      <c r="D243" s="44"/>
      <c r="E243" s="136"/>
      <c r="F243" s="117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A244" s="135"/>
      <c r="B244" s="44"/>
      <c r="C244" s="44"/>
      <c r="D244" s="44"/>
      <c r="E244" s="136"/>
      <c r="F244" s="117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A245" s="135"/>
      <c r="B245" s="44"/>
      <c r="C245" s="44"/>
      <c r="D245" s="44"/>
      <c r="E245" s="136"/>
      <c r="F245" s="117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A246" s="135"/>
      <c r="B246" s="44"/>
      <c r="C246" s="44"/>
      <c r="D246" s="44"/>
      <c r="E246" s="136"/>
      <c r="F246" s="117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A247" s="135"/>
      <c r="B247" s="44"/>
      <c r="C247" s="44"/>
      <c r="D247" s="44"/>
      <c r="E247" s="136"/>
      <c r="F247" s="117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A248" s="135"/>
      <c r="B248" s="44"/>
      <c r="C248" s="44"/>
      <c r="D248" s="44"/>
      <c r="E248" s="136"/>
      <c r="F248" s="117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A249" s="135"/>
      <c r="B249" s="44"/>
      <c r="C249" s="44"/>
      <c r="D249" s="44"/>
      <c r="E249" s="136"/>
      <c r="F249" s="117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A250" s="135"/>
      <c r="B250" s="44"/>
      <c r="C250" s="44"/>
      <c r="D250" s="44"/>
      <c r="E250" s="136"/>
      <c r="F250" s="117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A251" s="135"/>
      <c r="B251" s="44"/>
      <c r="C251" s="44"/>
      <c r="D251" s="44"/>
      <c r="E251" s="136"/>
      <c r="F251" s="117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A252" s="135"/>
      <c r="B252" s="44"/>
      <c r="C252" s="44"/>
      <c r="D252" s="44"/>
      <c r="E252" s="136"/>
      <c r="F252" s="117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A253" s="135"/>
      <c r="B253" s="44"/>
      <c r="C253" s="44"/>
      <c r="D253" s="44"/>
      <c r="E253" s="136"/>
      <c r="F253" s="117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A254" s="135"/>
      <c r="B254" s="44"/>
      <c r="C254" s="44"/>
      <c r="D254" s="44"/>
      <c r="E254" s="136"/>
      <c r="F254" s="117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A255" s="135"/>
      <c r="B255" s="44"/>
      <c r="C255" s="44"/>
      <c r="D255" s="44"/>
      <c r="E255" s="136"/>
      <c r="F255" s="117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A256" s="135"/>
      <c r="B256" s="44"/>
      <c r="C256" s="44"/>
      <c r="D256" s="44"/>
      <c r="E256" s="136"/>
      <c r="F256" s="117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A257" s="135"/>
      <c r="B257" s="44"/>
      <c r="C257" s="44"/>
      <c r="D257" s="44"/>
      <c r="E257" s="136"/>
      <c r="F257" s="117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A258" s="135"/>
      <c r="B258" s="44"/>
      <c r="C258" s="44"/>
      <c r="D258" s="44"/>
      <c r="E258" s="136"/>
      <c r="F258" s="117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A259" s="135"/>
      <c r="B259" s="44"/>
      <c r="C259" s="44"/>
      <c r="D259" s="44"/>
      <c r="E259" s="136"/>
      <c r="F259" s="117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A260" s="135"/>
      <c r="B260" s="44"/>
      <c r="C260" s="44"/>
      <c r="D260" s="44"/>
      <c r="E260" s="136"/>
      <c r="F260" s="117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A261" s="135"/>
      <c r="B261" s="44"/>
      <c r="C261" s="44"/>
      <c r="D261" s="44"/>
      <c r="E261" s="136"/>
      <c r="F261" s="117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A262" s="135"/>
      <c r="B262" s="44"/>
      <c r="C262" s="44"/>
      <c r="D262" s="44"/>
      <c r="E262" s="136"/>
      <c r="F262" s="117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A263" s="135"/>
      <c r="B263" s="44"/>
      <c r="C263" s="44"/>
      <c r="D263" s="44"/>
      <c r="E263" s="136"/>
      <c r="F263" s="117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A264" s="135"/>
      <c r="B264" s="44"/>
      <c r="C264" s="44"/>
      <c r="D264" s="44"/>
      <c r="E264" s="136"/>
      <c r="F264" s="117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A265" s="135"/>
      <c r="B265" s="44"/>
      <c r="C265" s="44"/>
      <c r="D265" s="44"/>
      <c r="E265" s="136"/>
      <c r="F265" s="117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A266" s="135"/>
      <c r="B266" s="44"/>
      <c r="C266" s="44"/>
      <c r="D266" s="44"/>
      <c r="E266" s="136"/>
      <c r="F266" s="117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A267" s="135"/>
      <c r="B267" s="44"/>
      <c r="C267" s="44"/>
      <c r="D267" s="44"/>
      <c r="E267" s="136"/>
      <c r="F267" s="117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A268" s="135"/>
      <c r="B268" s="44"/>
      <c r="C268" s="44"/>
      <c r="D268" s="44"/>
      <c r="E268" s="136"/>
      <c r="F268" s="117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A269" s="135"/>
      <c r="B269" s="44"/>
      <c r="C269" s="44"/>
      <c r="D269" s="44"/>
      <c r="E269" s="136"/>
      <c r="F269" s="117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A270" s="135"/>
      <c r="B270" s="44"/>
      <c r="C270" s="44"/>
      <c r="D270" s="44"/>
      <c r="E270" s="136"/>
      <c r="F270" s="117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A271" s="135"/>
      <c r="B271" s="44"/>
      <c r="C271" s="44"/>
      <c r="D271" s="44"/>
      <c r="E271" s="136"/>
      <c r="F271" s="117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A272" s="135"/>
      <c r="B272" s="44"/>
      <c r="C272" s="44"/>
      <c r="D272" s="44"/>
      <c r="E272" s="136"/>
      <c r="F272" s="117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A273" s="135"/>
      <c r="B273" s="44"/>
      <c r="C273" s="44"/>
      <c r="D273" s="44"/>
      <c r="E273" s="136"/>
      <c r="F273" s="117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A274" s="135"/>
      <c r="B274" s="44"/>
      <c r="C274" s="44"/>
      <c r="D274" s="44"/>
      <c r="E274" s="136"/>
      <c r="F274" s="117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A275" s="135"/>
      <c r="B275" s="44"/>
      <c r="C275" s="44"/>
      <c r="D275" s="44"/>
      <c r="E275" s="136"/>
      <c r="F275" s="117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A276" s="135"/>
      <c r="B276" s="44"/>
      <c r="C276" s="44"/>
      <c r="D276" s="44"/>
      <c r="E276" s="136"/>
      <c r="F276" s="117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A277" s="135"/>
      <c r="B277" s="44"/>
      <c r="C277" s="44"/>
      <c r="D277" s="44"/>
      <c r="E277" s="136"/>
      <c r="F277" s="117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A278" s="135"/>
      <c r="B278" s="44"/>
      <c r="C278" s="44"/>
      <c r="D278" s="44"/>
      <c r="E278" s="136"/>
      <c r="F278" s="117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A279" s="135"/>
      <c r="B279" s="44"/>
      <c r="C279" s="44"/>
      <c r="D279" s="44"/>
      <c r="E279" s="136"/>
      <c r="F279" s="117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A280" s="135"/>
      <c r="B280" s="44"/>
      <c r="C280" s="44"/>
      <c r="D280" s="44"/>
      <c r="E280" s="136"/>
      <c r="F280" s="117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A281" s="135"/>
      <c r="B281" s="44"/>
      <c r="C281" s="44"/>
      <c r="D281" s="44"/>
      <c r="E281" s="136"/>
      <c r="F281" s="117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A282" s="135"/>
      <c r="B282" s="44"/>
      <c r="C282" s="44"/>
      <c r="D282" s="44"/>
      <c r="E282" s="136"/>
      <c r="F282" s="117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A283" s="135"/>
      <c r="B283" s="44"/>
      <c r="C283" s="44"/>
      <c r="D283" s="44"/>
      <c r="E283" s="136"/>
      <c r="F283" s="117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A284" s="135"/>
      <c r="B284" s="44"/>
      <c r="C284" s="44"/>
      <c r="D284" s="44"/>
      <c r="E284" s="136"/>
      <c r="F284" s="117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A285" s="135"/>
      <c r="B285" s="44"/>
      <c r="C285" s="44"/>
      <c r="D285" s="44"/>
      <c r="E285" s="136"/>
      <c r="F285" s="117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A286" s="135"/>
      <c r="B286" s="44"/>
      <c r="C286" s="44"/>
      <c r="D286" s="44"/>
      <c r="E286" s="136"/>
      <c r="F286" s="117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A287" s="135"/>
      <c r="B287" s="44"/>
      <c r="C287" s="44"/>
      <c r="D287" s="44"/>
      <c r="E287" s="136"/>
      <c r="F287" s="117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A288" s="135"/>
      <c r="B288" s="44"/>
      <c r="C288" s="44"/>
      <c r="D288" s="44"/>
      <c r="E288" s="136"/>
      <c r="F288" s="117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A289" s="135"/>
      <c r="B289" s="44"/>
      <c r="C289" s="44"/>
      <c r="D289" s="44"/>
      <c r="E289" s="136"/>
      <c r="F289" s="117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A290" s="135"/>
      <c r="B290" s="44"/>
      <c r="C290" s="44"/>
      <c r="D290" s="44"/>
      <c r="E290" s="136"/>
      <c r="F290" s="117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A291" s="135"/>
      <c r="B291" s="44"/>
      <c r="C291" s="44"/>
      <c r="D291" s="44"/>
      <c r="E291" s="136"/>
      <c r="F291" s="117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A292" s="135"/>
      <c r="B292" s="44"/>
      <c r="C292" s="44"/>
      <c r="D292" s="44"/>
      <c r="E292" s="136"/>
      <c r="F292" s="117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A293" s="135"/>
      <c r="B293" s="44"/>
      <c r="C293" s="44"/>
      <c r="D293" s="44"/>
      <c r="E293" s="136"/>
      <c r="F293" s="117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A294" s="135"/>
      <c r="B294" s="44"/>
      <c r="C294" s="44"/>
      <c r="D294" s="44"/>
      <c r="E294" s="136"/>
      <c r="F294" s="117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A295" s="135"/>
      <c r="B295" s="44"/>
      <c r="C295" s="44"/>
      <c r="D295" s="44"/>
      <c r="E295" s="136"/>
      <c r="F295" s="117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A296" s="135"/>
      <c r="B296" s="44"/>
      <c r="C296" s="44"/>
      <c r="D296" s="44"/>
      <c r="E296" s="136"/>
      <c r="F296" s="117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A297" s="135"/>
      <c r="B297" s="44"/>
      <c r="C297" s="44"/>
      <c r="D297" s="44"/>
      <c r="E297" s="136"/>
      <c r="F297" s="117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A298" s="135"/>
      <c r="B298" s="44"/>
      <c r="C298" s="44"/>
      <c r="D298" s="44"/>
      <c r="E298" s="136"/>
      <c r="F298" s="117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A299" s="135"/>
      <c r="B299" s="44"/>
      <c r="C299" s="44"/>
      <c r="D299" s="44"/>
      <c r="E299" s="136"/>
      <c r="F299" s="117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A300" s="135"/>
      <c r="B300" s="44"/>
      <c r="C300" s="44"/>
      <c r="D300" s="44"/>
      <c r="E300" s="136"/>
      <c r="F300" s="117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A301" s="135"/>
      <c r="B301" s="44"/>
      <c r="C301" s="44"/>
      <c r="D301" s="44"/>
      <c r="E301" s="136"/>
      <c r="F301" s="117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A302" s="135"/>
      <c r="B302" s="44"/>
      <c r="C302" s="44"/>
      <c r="D302" s="44"/>
      <c r="E302" s="136"/>
      <c r="F302" s="117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A303" s="135"/>
      <c r="B303" s="44"/>
      <c r="C303" s="44"/>
      <c r="D303" s="44"/>
      <c r="E303" s="136"/>
      <c r="F303" s="117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A304" s="135"/>
      <c r="B304" s="44"/>
      <c r="C304" s="44"/>
      <c r="D304" s="44"/>
      <c r="E304" s="136"/>
      <c r="F304" s="117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A305" s="135"/>
      <c r="B305" s="44"/>
      <c r="C305" s="44"/>
      <c r="D305" s="44"/>
      <c r="E305" s="136"/>
      <c r="F305" s="117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A306" s="135"/>
      <c r="B306" s="44"/>
      <c r="C306" s="44"/>
      <c r="D306" s="44"/>
      <c r="E306" s="136"/>
      <c r="F306" s="117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A307" s="135"/>
      <c r="B307" s="44"/>
      <c r="C307" s="44"/>
      <c r="D307" s="44"/>
      <c r="E307" s="136"/>
      <c r="F307" s="117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A308" s="135"/>
      <c r="B308" s="44"/>
      <c r="C308" s="44"/>
      <c r="D308" s="44"/>
      <c r="E308" s="136"/>
      <c r="F308" s="117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A309" s="135"/>
      <c r="B309" s="44"/>
      <c r="C309" s="44"/>
      <c r="D309" s="44"/>
      <c r="E309" s="136"/>
      <c r="F309" s="117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A310" s="135"/>
      <c r="B310" s="44"/>
      <c r="C310" s="44"/>
      <c r="D310" s="44"/>
      <c r="E310" s="136"/>
      <c r="F310" s="117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A311" s="135"/>
      <c r="B311" s="44"/>
      <c r="C311" s="44"/>
      <c r="D311" s="44"/>
      <c r="E311" s="136"/>
      <c r="F311" s="117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A312" s="135"/>
      <c r="B312" s="44"/>
      <c r="C312" s="44"/>
      <c r="D312" s="44"/>
      <c r="E312" s="136"/>
      <c r="F312" s="117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A313" s="135"/>
      <c r="B313" s="44"/>
      <c r="C313" s="44"/>
      <c r="D313" s="44"/>
      <c r="E313" s="136"/>
      <c r="F313" s="117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A314" s="135"/>
      <c r="B314" s="44"/>
      <c r="C314" s="44"/>
      <c r="D314" s="44"/>
      <c r="E314" s="136"/>
      <c r="F314" s="117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A315" s="135"/>
      <c r="B315" s="44"/>
      <c r="C315" s="44"/>
      <c r="D315" s="44"/>
      <c r="E315" s="136"/>
      <c r="F315" s="117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A316" s="135"/>
      <c r="B316" s="44"/>
      <c r="C316" s="44"/>
      <c r="D316" s="44"/>
      <c r="E316" s="136"/>
      <c r="F316" s="117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A317" s="135"/>
      <c r="B317" s="44"/>
      <c r="C317" s="44"/>
      <c r="D317" s="44"/>
      <c r="E317" s="136"/>
      <c r="F317" s="117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A318" s="135"/>
      <c r="B318" s="44"/>
      <c r="C318" s="44"/>
      <c r="D318" s="44"/>
      <c r="E318" s="136"/>
      <c r="F318" s="117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A319" s="135"/>
      <c r="B319" s="44"/>
      <c r="C319" s="44"/>
      <c r="D319" s="44"/>
      <c r="E319" s="136"/>
      <c r="F319" s="117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A320" s="135"/>
      <c r="B320" s="44"/>
      <c r="C320" s="44"/>
      <c r="D320" s="44"/>
      <c r="E320" s="136"/>
      <c r="F320" s="117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A321" s="135"/>
      <c r="B321" s="44"/>
      <c r="C321" s="44"/>
      <c r="D321" s="44"/>
      <c r="E321" s="136"/>
      <c r="F321" s="117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A322" s="135"/>
      <c r="B322" s="44"/>
      <c r="C322" s="44"/>
      <c r="D322" s="44"/>
      <c r="E322" s="136"/>
      <c r="F322" s="117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A323" s="135"/>
      <c r="B323" s="44"/>
      <c r="C323" s="44"/>
      <c r="D323" s="44"/>
      <c r="E323" s="136"/>
      <c r="F323" s="117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A324" s="135"/>
      <c r="B324" s="44"/>
      <c r="C324" s="44"/>
      <c r="D324" s="44"/>
      <c r="E324" s="136"/>
      <c r="F324" s="117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A325" s="135"/>
      <c r="B325" s="44"/>
      <c r="C325" s="44"/>
      <c r="D325" s="44"/>
      <c r="E325" s="136"/>
      <c r="F325" s="117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A326" s="135"/>
      <c r="B326" s="44"/>
      <c r="C326" s="44"/>
      <c r="D326" s="44"/>
      <c r="E326" s="136"/>
      <c r="F326" s="117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A327" s="135"/>
      <c r="B327" s="44"/>
      <c r="C327" s="44"/>
      <c r="D327" s="44"/>
      <c r="E327" s="136"/>
      <c r="F327" s="117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A328" s="135"/>
      <c r="B328" s="44"/>
      <c r="C328" s="44"/>
      <c r="D328" s="44"/>
      <c r="E328" s="136"/>
      <c r="F328" s="117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A329" s="135"/>
      <c r="B329" s="44"/>
      <c r="C329" s="44"/>
      <c r="D329" s="44"/>
      <c r="E329" s="136"/>
      <c r="F329" s="117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A330" s="135"/>
      <c r="B330" s="44"/>
      <c r="C330" s="44"/>
      <c r="D330" s="44"/>
      <c r="E330" s="136"/>
      <c r="F330" s="117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A331" s="135"/>
      <c r="B331" s="44"/>
      <c r="C331" s="44"/>
      <c r="D331" s="44"/>
      <c r="E331" s="136"/>
      <c r="F331" s="117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A332" s="135"/>
      <c r="B332" s="44"/>
      <c r="C332" s="44"/>
      <c r="D332" s="44"/>
      <c r="E332" s="136"/>
      <c r="F332" s="117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A333" s="135"/>
      <c r="B333" s="44"/>
      <c r="C333" s="44"/>
      <c r="D333" s="44"/>
      <c r="E333" s="136"/>
      <c r="F333" s="117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A334" s="135"/>
      <c r="B334" s="44"/>
      <c r="C334" s="44"/>
      <c r="D334" s="44"/>
      <c r="E334" s="136"/>
      <c r="F334" s="117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A335" s="135"/>
      <c r="B335" s="44"/>
      <c r="C335" s="44"/>
      <c r="D335" s="44"/>
      <c r="E335" s="136"/>
      <c r="F335" s="117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A336" s="135"/>
      <c r="B336" s="44"/>
      <c r="C336" s="44"/>
      <c r="D336" s="44"/>
      <c r="E336" s="136"/>
      <c r="F336" s="117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A337" s="135"/>
      <c r="B337" s="44"/>
      <c r="C337" s="44"/>
      <c r="D337" s="44"/>
      <c r="E337" s="136"/>
      <c r="F337" s="117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A338" s="135"/>
      <c r="B338" s="44"/>
      <c r="C338" s="44"/>
      <c r="D338" s="44"/>
      <c r="E338" s="136"/>
      <c r="F338" s="117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A339" s="135"/>
      <c r="B339" s="44"/>
      <c r="C339" s="44"/>
      <c r="D339" s="44"/>
      <c r="E339" s="136"/>
      <c r="F339" s="117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A340" s="135"/>
      <c r="B340" s="44"/>
      <c r="C340" s="44"/>
      <c r="D340" s="44"/>
      <c r="E340" s="136"/>
      <c r="F340" s="117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A341" s="135"/>
      <c r="B341" s="44"/>
      <c r="C341" s="44"/>
      <c r="D341" s="44"/>
      <c r="E341" s="136"/>
      <c r="F341" s="117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A342" s="135"/>
      <c r="B342" s="44"/>
      <c r="C342" s="44"/>
      <c r="D342" s="44"/>
      <c r="E342" s="136"/>
      <c r="F342" s="117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A343" s="135"/>
      <c r="B343" s="44"/>
      <c r="C343" s="44"/>
      <c r="D343" s="44"/>
      <c r="E343" s="136"/>
      <c r="F343" s="117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A344" s="135"/>
      <c r="B344" s="44"/>
      <c r="C344" s="44"/>
      <c r="D344" s="44"/>
      <c r="E344" s="136"/>
      <c r="F344" s="117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A345" s="135"/>
      <c r="B345" s="44"/>
      <c r="C345" s="44"/>
      <c r="D345" s="44"/>
      <c r="E345" s="136"/>
      <c r="F345" s="117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A346" s="135"/>
      <c r="B346" s="44"/>
      <c r="C346" s="44"/>
      <c r="D346" s="44"/>
      <c r="E346" s="136"/>
      <c r="F346" s="117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A347" s="135"/>
      <c r="B347" s="44"/>
      <c r="C347" s="44"/>
      <c r="D347" s="44"/>
      <c r="E347" s="136"/>
      <c r="F347" s="117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A348" s="135"/>
      <c r="B348" s="44"/>
      <c r="C348" s="44"/>
      <c r="D348" s="44"/>
      <c r="E348" s="136"/>
      <c r="F348" s="117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A349" s="135"/>
      <c r="B349" s="44"/>
      <c r="C349" s="44"/>
      <c r="D349" s="44"/>
      <c r="E349" s="136"/>
      <c r="F349" s="117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A350" s="135"/>
      <c r="B350" s="44"/>
      <c r="C350" s="44"/>
      <c r="D350" s="44"/>
      <c r="E350" s="136"/>
      <c r="F350" s="117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A351" s="135"/>
      <c r="B351" s="44"/>
      <c r="C351" s="44"/>
      <c r="D351" s="44"/>
      <c r="E351" s="136"/>
      <c r="F351" s="117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A352" s="135"/>
      <c r="B352" s="44"/>
      <c r="C352" s="44"/>
      <c r="D352" s="44"/>
      <c r="E352" s="136"/>
      <c r="F352" s="117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A353" s="135"/>
      <c r="B353" s="44"/>
      <c r="C353" s="44"/>
      <c r="D353" s="44"/>
      <c r="E353" s="136"/>
      <c r="F353" s="117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A354" s="135"/>
      <c r="B354" s="44"/>
      <c r="C354" s="44"/>
      <c r="D354" s="44"/>
      <c r="E354" s="136"/>
      <c r="F354" s="117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A355" s="135"/>
      <c r="B355" s="44"/>
      <c r="C355" s="44"/>
      <c r="D355" s="44"/>
      <c r="E355" s="136"/>
      <c r="F355" s="117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A356" s="135"/>
      <c r="B356" s="44"/>
      <c r="C356" s="44"/>
      <c r="D356" s="44"/>
      <c r="E356" s="136"/>
      <c r="F356" s="117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A357" s="135"/>
      <c r="B357" s="44"/>
      <c r="C357" s="44"/>
      <c r="D357" s="44"/>
      <c r="E357" s="136"/>
      <c r="F357" s="117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A358" s="135"/>
      <c r="B358" s="44"/>
      <c r="C358" s="44"/>
      <c r="D358" s="44"/>
      <c r="E358" s="136"/>
      <c r="F358" s="117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A359" s="135"/>
      <c r="B359" s="44"/>
      <c r="C359" s="44"/>
      <c r="D359" s="44"/>
      <c r="E359" s="136"/>
      <c r="F359" s="117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A360" s="135"/>
      <c r="B360" s="44"/>
      <c r="C360" s="44"/>
      <c r="D360" s="44"/>
      <c r="E360" s="136"/>
      <c r="F360" s="117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A361" s="135"/>
      <c r="B361" s="44"/>
      <c r="C361" s="44"/>
      <c r="D361" s="44"/>
      <c r="E361" s="136"/>
      <c r="F361" s="117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A362" s="135"/>
      <c r="B362" s="44"/>
      <c r="C362" s="44"/>
      <c r="D362" s="44"/>
      <c r="E362" s="136"/>
      <c r="F362" s="117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A363" s="135"/>
      <c r="B363" s="44"/>
      <c r="C363" s="44"/>
      <c r="D363" s="44"/>
      <c r="E363" s="136"/>
      <c r="F363" s="117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A364" s="135"/>
      <c r="B364" s="44"/>
      <c r="C364" s="44"/>
      <c r="D364" s="44"/>
      <c r="E364" s="136"/>
      <c r="F364" s="117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A365" s="135"/>
      <c r="B365" s="44"/>
      <c r="C365" s="44"/>
      <c r="D365" s="44"/>
      <c r="E365" s="136"/>
      <c r="F365" s="117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A366" s="135"/>
      <c r="B366" s="44"/>
      <c r="C366" s="44"/>
      <c r="D366" s="44"/>
      <c r="E366" s="136"/>
      <c r="F366" s="117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A367" s="135"/>
      <c r="B367" s="44"/>
      <c r="C367" s="44"/>
      <c r="D367" s="44"/>
      <c r="E367" s="136"/>
      <c r="F367" s="117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A368" s="135"/>
      <c r="B368" s="44"/>
      <c r="C368" s="44"/>
      <c r="D368" s="44"/>
      <c r="E368" s="136"/>
      <c r="F368" s="117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A369" s="135"/>
      <c r="B369" s="44"/>
      <c r="C369" s="44"/>
      <c r="D369" s="44"/>
      <c r="E369" s="136"/>
      <c r="F369" s="117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A370" s="135"/>
      <c r="B370" s="44"/>
      <c r="C370" s="44"/>
      <c r="D370" s="44"/>
      <c r="E370" s="136"/>
      <c r="F370" s="117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A371" s="135"/>
      <c r="B371" s="44"/>
      <c r="C371" s="44"/>
      <c r="D371" s="44"/>
      <c r="E371" s="136"/>
      <c r="F371" s="117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A372" s="135"/>
      <c r="B372" s="44"/>
      <c r="C372" s="44"/>
      <c r="D372" s="44"/>
      <c r="E372" s="136"/>
      <c r="F372" s="117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A373" s="135"/>
      <c r="B373" s="44"/>
      <c r="C373" s="44"/>
      <c r="D373" s="44"/>
      <c r="E373" s="136"/>
      <c r="F373" s="117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A374" s="135"/>
      <c r="B374" s="44"/>
      <c r="C374" s="44"/>
      <c r="D374" s="44"/>
      <c r="E374" s="136"/>
      <c r="F374" s="117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A375" s="135"/>
      <c r="B375" s="44"/>
      <c r="C375" s="44"/>
      <c r="D375" s="44"/>
      <c r="E375" s="136"/>
      <c r="F375" s="117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A376" s="135"/>
      <c r="B376" s="44"/>
      <c r="C376" s="44"/>
      <c r="D376" s="44"/>
      <c r="E376" s="136"/>
      <c r="F376" s="117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A377" s="135"/>
      <c r="B377" s="44"/>
      <c r="C377" s="44"/>
      <c r="D377" s="44"/>
      <c r="E377" s="136"/>
      <c r="F377" s="117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A378" s="135"/>
      <c r="B378" s="44"/>
      <c r="C378" s="44"/>
      <c r="D378" s="44"/>
      <c r="E378" s="136"/>
      <c r="F378" s="117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A379" s="135"/>
      <c r="B379" s="44"/>
      <c r="C379" s="44"/>
      <c r="D379" s="44"/>
      <c r="E379" s="136"/>
      <c r="F379" s="117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A380" s="135"/>
      <c r="B380" s="44"/>
      <c r="C380" s="44"/>
      <c r="D380" s="44"/>
      <c r="E380" s="136"/>
      <c r="F380" s="117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A381" s="135"/>
      <c r="B381" s="44"/>
      <c r="C381" s="44"/>
      <c r="D381" s="44"/>
      <c r="E381" s="136"/>
      <c r="F381" s="117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A382" s="135"/>
      <c r="B382" s="44"/>
      <c r="C382" s="44"/>
      <c r="D382" s="44"/>
      <c r="E382" s="136"/>
      <c r="F382" s="117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A383" s="135"/>
      <c r="B383" s="44"/>
      <c r="C383" s="44"/>
      <c r="D383" s="44"/>
      <c r="E383" s="136"/>
      <c r="F383" s="117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A384" s="135"/>
      <c r="B384" s="44"/>
      <c r="C384" s="44"/>
      <c r="D384" s="44"/>
      <c r="E384" s="136"/>
      <c r="F384" s="117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A385" s="135"/>
      <c r="B385" s="44"/>
      <c r="C385" s="44"/>
      <c r="D385" s="44"/>
      <c r="E385" s="136"/>
      <c r="F385" s="117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A386" s="135"/>
      <c r="B386" s="44"/>
      <c r="C386" s="44"/>
      <c r="D386" s="44"/>
      <c r="E386" s="136"/>
      <c r="F386" s="117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A387" s="135"/>
      <c r="B387" s="44"/>
      <c r="C387" s="44"/>
      <c r="D387" s="44"/>
      <c r="E387" s="136"/>
      <c r="F387" s="117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A388" s="135"/>
      <c r="B388" s="44"/>
      <c r="C388" s="44"/>
      <c r="D388" s="44"/>
      <c r="E388" s="136"/>
      <c r="F388" s="117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A389" s="135"/>
      <c r="B389" s="44"/>
      <c r="C389" s="44"/>
      <c r="D389" s="44"/>
      <c r="E389" s="136"/>
      <c r="F389" s="117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A390" s="135"/>
      <c r="B390" s="44"/>
      <c r="C390" s="44"/>
      <c r="D390" s="44"/>
      <c r="E390" s="136"/>
      <c r="F390" s="117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A391" s="135"/>
      <c r="B391" s="44"/>
      <c r="C391" s="44"/>
      <c r="D391" s="44"/>
      <c r="E391" s="136"/>
      <c r="F391" s="117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A392" s="135"/>
      <c r="B392" s="44"/>
      <c r="C392" s="44"/>
      <c r="D392" s="44"/>
      <c r="E392" s="136"/>
      <c r="F392" s="117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A393" s="135"/>
      <c r="B393" s="44"/>
      <c r="C393" s="44"/>
      <c r="D393" s="44"/>
      <c r="E393" s="136"/>
      <c r="F393" s="117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A394" s="135"/>
      <c r="B394" s="44"/>
      <c r="C394" s="44"/>
      <c r="D394" s="44"/>
      <c r="E394" s="136"/>
      <c r="F394" s="117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A395" s="135"/>
      <c r="B395" s="44"/>
      <c r="C395" s="44"/>
      <c r="D395" s="44"/>
      <c r="E395" s="136"/>
      <c r="F395" s="117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A396" s="135"/>
      <c r="B396" s="44"/>
      <c r="C396" s="44"/>
      <c r="D396" s="44"/>
      <c r="E396" s="136"/>
      <c r="F396" s="117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A397" s="135"/>
      <c r="B397" s="44"/>
      <c r="C397" s="44"/>
      <c r="D397" s="44"/>
      <c r="E397" s="136"/>
      <c r="F397" s="117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A398" s="135"/>
      <c r="B398" s="44"/>
      <c r="C398" s="44"/>
      <c r="D398" s="44"/>
      <c r="E398" s="136"/>
      <c r="F398" s="117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A399" s="135"/>
      <c r="B399" s="44"/>
      <c r="C399" s="44"/>
      <c r="D399" s="44"/>
      <c r="E399" s="136"/>
      <c r="F399" s="117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A400" s="135"/>
      <c r="B400" s="44"/>
      <c r="C400" s="44"/>
      <c r="D400" s="44"/>
      <c r="E400" s="136"/>
      <c r="F400" s="117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A401" s="135"/>
      <c r="B401" s="44"/>
      <c r="C401" s="44"/>
      <c r="D401" s="44"/>
      <c r="E401" s="136"/>
      <c r="F401" s="117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A402" s="135"/>
      <c r="B402" s="44"/>
      <c r="C402" s="44"/>
      <c r="D402" s="44"/>
      <c r="E402" s="136"/>
      <c r="F402" s="117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A403" s="135"/>
      <c r="B403" s="44"/>
      <c r="C403" s="44"/>
      <c r="D403" s="44"/>
      <c r="E403" s="136"/>
      <c r="F403" s="117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A404" s="135"/>
      <c r="B404" s="44"/>
      <c r="C404" s="44"/>
      <c r="D404" s="44"/>
      <c r="E404" s="136"/>
      <c r="F404" s="117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A405" s="135"/>
      <c r="B405" s="44"/>
      <c r="C405" s="44"/>
      <c r="D405" s="44"/>
      <c r="E405" s="136"/>
      <c r="F405" s="117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A406" s="135"/>
      <c r="B406" s="44"/>
      <c r="C406" s="44"/>
      <c r="D406" s="44"/>
      <c r="E406" s="136"/>
      <c r="F406" s="117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A407" s="135"/>
      <c r="B407" s="44"/>
      <c r="C407" s="44"/>
      <c r="D407" s="44"/>
      <c r="E407" s="136"/>
      <c r="F407" s="117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A408" s="135"/>
      <c r="B408" s="44"/>
      <c r="C408" s="44"/>
      <c r="D408" s="44"/>
      <c r="E408" s="136"/>
      <c r="F408" s="117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A409" s="135"/>
      <c r="B409" s="44"/>
      <c r="C409" s="44"/>
      <c r="D409" s="44"/>
      <c r="E409" s="136"/>
      <c r="F409" s="117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A410" s="135"/>
      <c r="B410" s="44"/>
      <c r="C410" s="44"/>
      <c r="D410" s="44"/>
      <c r="E410" s="136"/>
      <c r="F410" s="117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A411" s="135"/>
      <c r="B411" s="44"/>
      <c r="C411" s="44"/>
      <c r="D411" s="44"/>
      <c r="E411" s="136"/>
      <c r="F411" s="117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A412" s="135"/>
      <c r="B412" s="44"/>
      <c r="C412" s="44"/>
      <c r="D412" s="44"/>
      <c r="E412" s="136"/>
      <c r="F412" s="117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A413" s="135"/>
      <c r="B413" s="44"/>
      <c r="C413" s="44"/>
      <c r="D413" s="44"/>
      <c r="E413" s="136"/>
      <c r="F413" s="117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A414" s="135"/>
      <c r="B414" s="44"/>
      <c r="C414" s="44"/>
      <c r="D414" s="44"/>
      <c r="E414" s="136"/>
      <c r="F414" s="117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A415" s="135"/>
      <c r="B415" s="44"/>
      <c r="C415" s="44"/>
      <c r="D415" s="44"/>
      <c r="E415" s="136"/>
      <c r="F415" s="117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A416" s="135"/>
      <c r="B416" s="44"/>
      <c r="C416" s="44"/>
      <c r="D416" s="44"/>
      <c r="E416" s="136"/>
      <c r="F416" s="117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A417" s="135"/>
      <c r="B417" s="44"/>
      <c r="C417" s="44"/>
      <c r="D417" s="44"/>
      <c r="E417" s="136"/>
      <c r="F417" s="117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A418" s="135"/>
      <c r="B418" s="44"/>
      <c r="C418" s="44"/>
      <c r="D418" s="44"/>
      <c r="E418" s="136"/>
      <c r="F418" s="117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A419" s="135"/>
      <c r="B419" s="44"/>
      <c r="C419" s="44"/>
      <c r="D419" s="44"/>
      <c r="E419" s="136"/>
      <c r="F419" s="117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A420" s="135"/>
      <c r="B420" s="44"/>
      <c r="C420" s="44"/>
      <c r="D420" s="44"/>
      <c r="E420" s="136"/>
      <c r="F420" s="117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A421" s="135"/>
      <c r="B421" s="44"/>
      <c r="C421" s="44"/>
      <c r="D421" s="44"/>
      <c r="E421" s="136"/>
      <c r="F421" s="117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A422" s="135"/>
      <c r="B422" s="44"/>
      <c r="C422" s="44"/>
      <c r="D422" s="44"/>
      <c r="E422" s="136"/>
      <c r="F422" s="117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A423" s="135"/>
      <c r="B423" s="44"/>
      <c r="C423" s="44"/>
      <c r="D423" s="44"/>
      <c r="E423" s="136"/>
      <c r="F423" s="117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A424" s="135"/>
      <c r="B424" s="44"/>
      <c r="C424" s="44"/>
      <c r="D424" s="44"/>
      <c r="E424" s="136"/>
      <c r="F424" s="117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A425" s="135"/>
      <c r="B425" s="44"/>
      <c r="C425" s="44"/>
      <c r="D425" s="44"/>
      <c r="E425" s="136"/>
      <c r="F425" s="117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A426" s="135"/>
      <c r="B426" s="44"/>
      <c r="C426" s="44"/>
      <c r="D426" s="44"/>
      <c r="E426" s="136"/>
      <c r="F426" s="117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A427" s="135"/>
      <c r="B427" s="44"/>
      <c r="C427" s="44"/>
      <c r="D427" s="44"/>
      <c r="E427" s="136"/>
      <c r="F427" s="117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A428" s="135"/>
      <c r="B428" s="44"/>
      <c r="C428" s="44"/>
      <c r="D428" s="44"/>
      <c r="E428" s="136"/>
      <c r="F428" s="117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A429" s="135"/>
      <c r="B429" s="44"/>
      <c r="C429" s="44"/>
      <c r="D429" s="44"/>
      <c r="E429" s="136"/>
      <c r="F429" s="117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A430" s="135"/>
      <c r="B430" s="44"/>
      <c r="C430" s="44"/>
      <c r="D430" s="44"/>
      <c r="E430" s="136"/>
      <c r="F430" s="117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A431" s="135"/>
      <c r="B431" s="44"/>
      <c r="C431" s="44"/>
      <c r="D431" s="44"/>
      <c r="E431" s="136"/>
      <c r="F431" s="117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A432" s="135"/>
      <c r="B432" s="44"/>
      <c r="C432" s="44"/>
      <c r="D432" s="44"/>
      <c r="E432" s="136"/>
      <c r="F432" s="117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A433" s="135"/>
      <c r="B433" s="44"/>
      <c r="C433" s="44"/>
      <c r="D433" s="44"/>
      <c r="E433" s="136"/>
      <c r="F433" s="117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A434" s="135"/>
      <c r="B434" s="44"/>
      <c r="C434" s="44"/>
      <c r="D434" s="44"/>
      <c r="E434" s="136"/>
      <c r="F434" s="117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A435" s="135"/>
      <c r="B435" s="44"/>
      <c r="C435" s="44"/>
      <c r="D435" s="44"/>
      <c r="E435" s="136"/>
      <c r="F435" s="117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A436" s="135"/>
      <c r="B436" s="44"/>
      <c r="C436" s="44"/>
      <c r="D436" s="44"/>
      <c r="E436" s="136"/>
      <c r="F436" s="117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A437" s="135"/>
      <c r="B437" s="44"/>
      <c r="C437" s="44"/>
      <c r="D437" s="44"/>
      <c r="E437" s="136"/>
      <c r="F437" s="117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A438" s="135"/>
      <c r="B438" s="44"/>
      <c r="C438" s="44"/>
      <c r="D438" s="44"/>
      <c r="E438" s="136"/>
      <c r="F438" s="117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A439" s="135"/>
      <c r="B439" s="44"/>
      <c r="C439" s="44"/>
      <c r="D439" s="44"/>
      <c r="E439" s="136"/>
      <c r="F439" s="117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A440" s="135"/>
      <c r="B440" s="44"/>
      <c r="C440" s="44"/>
      <c r="D440" s="44"/>
      <c r="E440" s="136"/>
      <c r="F440" s="117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A441" s="135"/>
      <c r="B441" s="44"/>
      <c r="C441" s="44"/>
      <c r="D441" s="44"/>
      <c r="E441" s="136"/>
      <c r="F441" s="117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A442" s="135"/>
      <c r="B442" s="44"/>
      <c r="C442" s="44"/>
      <c r="D442" s="44"/>
      <c r="E442" s="136"/>
      <c r="F442" s="117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A443" s="135"/>
      <c r="B443" s="44"/>
      <c r="C443" s="44"/>
      <c r="D443" s="44"/>
      <c r="E443" s="136"/>
      <c r="F443" s="117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A444" s="135"/>
      <c r="B444" s="44"/>
      <c r="C444" s="44"/>
      <c r="D444" s="44"/>
      <c r="E444" s="136"/>
      <c r="F444" s="117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A445" s="135"/>
      <c r="B445" s="44"/>
      <c r="C445" s="44"/>
      <c r="D445" s="44"/>
      <c r="E445" s="136"/>
      <c r="F445" s="117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A446" s="135"/>
      <c r="B446" s="44"/>
      <c r="C446" s="44"/>
      <c r="D446" s="44"/>
      <c r="E446" s="136"/>
      <c r="F446" s="117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A447" s="135"/>
      <c r="B447" s="44"/>
      <c r="C447" s="44"/>
      <c r="D447" s="44"/>
      <c r="E447" s="136"/>
      <c r="F447" s="117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A448" s="135"/>
      <c r="B448" s="44"/>
      <c r="C448" s="44"/>
      <c r="D448" s="44"/>
      <c r="E448" s="136"/>
      <c r="F448" s="117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A449" s="135"/>
      <c r="B449" s="44"/>
      <c r="C449" s="44"/>
      <c r="D449" s="44"/>
      <c r="E449" s="136"/>
      <c r="F449" s="117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A450" s="135"/>
      <c r="B450" s="44"/>
      <c r="C450" s="44"/>
      <c r="D450" s="44"/>
      <c r="E450" s="136"/>
      <c r="F450" s="117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A451" s="135"/>
      <c r="B451" s="44"/>
      <c r="C451" s="44"/>
      <c r="D451" s="44"/>
      <c r="E451" s="136"/>
      <c r="F451" s="117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A452" s="135"/>
      <c r="B452" s="44"/>
      <c r="C452" s="44"/>
      <c r="D452" s="44"/>
      <c r="E452" s="136"/>
      <c r="F452" s="117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A453" s="135"/>
      <c r="B453" s="44"/>
      <c r="C453" s="44"/>
      <c r="D453" s="44"/>
      <c r="E453" s="136"/>
      <c r="F453" s="117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A454" s="135"/>
      <c r="B454" s="44"/>
      <c r="C454" s="44"/>
      <c r="D454" s="44"/>
      <c r="E454" s="136"/>
      <c r="F454" s="117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A455" s="135"/>
      <c r="B455" s="44"/>
      <c r="C455" s="44"/>
      <c r="D455" s="44"/>
      <c r="E455" s="136"/>
      <c r="F455" s="117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A456" s="135"/>
      <c r="B456" s="44"/>
      <c r="C456" s="44"/>
      <c r="D456" s="44"/>
      <c r="E456" s="136"/>
      <c r="F456" s="117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A457" s="135"/>
      <c r="B457" s="44"/>
      <c r="C457" s="44"/>
      <c r="D457" s="44"/>
      <c r="E457" s="136"/>
      <c r="F457" s="117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A458" s="135"/>
      <c r="B458" s="44"/>
      <c r="C458" s="44"/>
      <c r="D458" s="44"/>
      <c r="E458" s="136"/>
      <c r="F458" s="117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A459" s="135"/>
      <c r="B459" s="44"/>
      <c r="C459" s="44"/>
      <c r="D459" s="44"/>
      <c r="E459" s="136"/>
      <c r="F459" s="117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A460" s="135"/>
      <c r="B460" s="44"/>
      <c r="C460" s="44"/>
      <c r="D460" s="44"/>
      <c r="E460" s="136"/>
      <c r="F460" s="117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A461" s="135"/>
      <c r="B461" s="44"/>
      <c r="C461" s="44"/>
      <c r="D461" s="44"/>
      <c r="E461" s="136"/>
      <c r="F461" s="117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A462" s="135"/>
      <c r="B462" s="44"/>
      <c r="C462" s="44"/>
      <c r="D462" s="44"/>
      <c r="E462" s="136"/>
      <c r="F462" s="117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A463" s="135"/>
      <c r="B463" s="44"/>
      <c r="C463" s="44"/>
      <c r="D463" s="44"/>
      <c r="E463" s="136"/>
      <c r="F463" s="117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A464" s="135"/>
      <c r="B464" s="44"/>
      <c r="C464" s="44"/>
      <c r="D464" s="44"/>
      <c r="E464" s="136"/>
      <c r="F464" s="117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A465" s="135"/>
      <c r="B465" s="44"/>
      <c r="C465" s="44"/>
      <c r="D465" s="44"/>
      <c r="E465" s="136"/>
      <c r="F465" s="117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A466" s="135"/>
      <c r="B466" s="44"/>
      <c r="C466" s="44"/>
      <c r="D466" s="44"/>
      <c r="E466" s="136"/>
      <c r="F466" s="117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A467" s="135"/>
      <c r="B467" s="44"/>
      <c r="C467" s="44"/>
      <c r="D467" s="44"/>
      <c r="E467" s="136"/>
      <c r="F467" s="117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A468" s="135"/>
      <c r="B468" s="44"/>
      <c r="C468" s="44"/>
      <c r="D468" s="44"/>
      <c r="E468" s="136"/>
      <c r="F468" s="117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A469" s="135"/>
      <c r="B469" s="44"/>
      <c r="C469" s="44"/>
      <c r="D469" s="44"/>
      <c r="E469" s="136"/>
      <c r="F469" s="117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A470" s="135"/>
      <c r="B470" s="44"/>
      <c r="C470" s="44"/>
      <c r="D470" s="44"/>
      <c r="E470" s="136"/>
      <c r="F470" s="117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A471" s="135"/>
      <c r="B471" s="44"/>
      <c r="C471" s="44"/>
      <c r="D471" s="44"/>
      <c r="E471" s="136"/>
      <c r="F471" s="117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A472" s="135"/>
      <c r="B472" s="44"/>
      <c r="C472" s="44"/>
      <c r="D472" s="44"/>
      <c r="E472" s="136"/>
      <c r="F472" s="117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A473" s="135"/>
      <c r="B473" s="44"/>
      <c r="C473" s="44"/>
      <c r="D473" s="44"/>
      <c r="E473" s="136"/>
      <c r="F473" s="117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A474" s="135"/>
      <c r="B474" s="44"/>
      <c r="C474" s="44"/>
      <c r="D474" s="44"/>
      <c r="E474" s="136"/>
      <c r="F474" s="117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A475" s="135"/>
      <c r="B475" s="44"/>
      <c r="C475" s="44"/>
      <c r="D475" s="44"/>
      <c r="E475" s="136"/>
      <c r="F475" s="117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A476" s="135"/>
      <c r="B476" s="44"/>
      <c r="C476" s="44"/>
      <c r="D476" s="44"/>
      <c r="E476" s="136"/>
      <c r="F476" s="117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A477" s="135"/>
      <c r="B477" s="44"/>
      <c r="C477" s="44"/>
      <c r="D477" s="44"/>
      <c r="E477" s="136"/>
      <c r="F477" s="117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A478" s="135"/>
      <c r="B478" s="44"/>
      <c r="C478" s="44"/>
      <c r="D478" s="44"/>
      <c r="E478" s="136"/>
      <c r="F478" s="117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A479" s="135"/>
      <c r="B479" s="44"/>
      <c r="C479" s="44"/>
      <c r="D479" s="44"/>
      <c r="E479" s="136"/>
      <c r="F479" s="117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A480" s="135"/>
      <c r="B480" s="44"/>
      <c r="C480" s="44"/>
      <c r="D480" s="44"/>
      <c r="E480" s="136"/>
      <c r="F480" s="117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A481" s="135"/>
      <c r="B481" s="44"/>
      <c r="C481" s="44"/>
      <c r="D481" s="44"/>
      <c r="E481" s="136"/>
      <c r="F481" s="117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A482" s="135"/>
      <c r="B482" s="44"/>
      <c r="C482" s="44"/>
      <c r="D482" s="44"/>
      <c r="E482" s="136"/>
      <c r="F482" s="117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A483" s="135"/>
      <c r="B483" s="44"/>
      <c r="C483" s="44"/>
      <c r="D483" s="44"/>
      <c r="E483" s="136"/>
      <c r="F483" s="117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A484" s="135"/>
      <c r="B484" s="44"/>
      <c r="C484" s="44"/>
      <c r="D484" s="44"/>
      <c r="E484" s="136"/>
      <c r="F484" s="117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A485" s="135"/>
      <c r="B485" s="44"/>
      <c r="C485" s="44"/>
      <c r="D485" s="44"/>
      <c r="E485" s="136"/>
      <c r="F485" s="117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A486" s="135"/>
      <c r="B486" s="44"/>
      <c r="C486" s="44"/>
      <c r="D486" s="44"/>
      <c r="E486" s="136"/>
      <c r="F486" s="117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A487" s="135"/>
      <c r="B487" s="44"/>
      <c r="C487" s="44"/>
      <c r="D487" s="44"/>
      <c r="E487" s="136"/>
      <c r="F487" s="117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A488" s="135"/>
      <c r="B488" s="44"/>
      <c r="C488" s="44"/>
      <c r="D488" s="44"/>
      <c r="E488" s="136"/>
      <c r="F488" s="117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A489" s="135"/>
      <c r="B489" s="44"/>
      <c r="C489" s="44"/>
      <c r="D489" s="44"/>
      <c r="E489" s="136"/>
      <c r="F489" s="117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A490" s="135"/>
      <c r="B490" s="44"/>
      <c r="C490" s="44"/>
      <c r="D490" s="44"/>
      <c r="E490" s="136"/>
      <c r="F490" s="117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A491" s="135"/>
      <c r="B491" s="44"/>
      <c r="C491" s="44"/>
      <c r="D491" s="44"/>
      <c r="E491" s="136"/>
      <c r="F491" s="117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A492" s="135"/>
      <c r="B492" s="44"/>
      <c r="C492" s="44"/>
      <c r="D492" s="44"/>
      <c r="E492" s="136"/>
      <c r="F492" s="117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A493" s="135"/>
      <c r="B493" s="44"/>
      <c r="C493" s="44"/>
      <c r="D493" s="44"/>
      <c r="E493" s="136"/>
      <c r="F493" s="117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A494" s="135"/>
      <c r="B494" s="44"/>
      <c r="C494" s="44"/>
      <c r="D494" s="44"/>
      <c r="E494" s="136"/>
      <c r="F494" s="117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A495" s="135"/>
      <c r="B495" s="44"/>
      <c r="C495" s="44"/>
      <c r="D495" s="44"/>
      <c r="E495" s="136"/>
      <c r="F495" s="117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A496" s="135"/>
      <c r="B496" s="44"/>
      <c r="C496" s="44"/>
      <c r="D496" s="44"/>
      <c r="E496" s="136"/>
      <c r="F496" s="117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A497" s="135"/>
      <c r="B497" s="44"/>
      <c r="C497" s="44"/>
      <c r="D497" s="44"/>
      <c r="E497" s="136"/>
      <c r="F497" s="117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A498" s="135"/>
      <c r="B498" s="44"/>
      <c r="C498" s="44"/>
      <c r="D498" s="44"/>
      <c r="E498" s="136"/>
      <c r="F498" s="117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A499" s="135"/>
      <c r="B499" s="44"/>
      <c r="C499" s="44"/>
      <c r="D499" s="44"/>
      <c r="E499" s="136"/>
      <c r="F499" s="117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A500" s="135"/>
      <c r="B500" s="44"/>
      <c r="C500" s="44"/>
      <c r="D500" s="44"/>
      <c r="E500" s="136"/>
      <c r="F500" s="117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A501" s="135"/>
      <c r="B501" s="44"/>
      <c r="C501" s="44"/>
      <c r="D501" s="44"/>
      <c r="E501" s="136"/>
      <c r="F501" s="117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A502" s="135"/>
      <c r="B502" s="44"/>
      <c r="C502" s="44"/>
      <c r="D502" s="44"/>
      <c r="E502" s="136"/>
      <c r="F502" s="117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A503" s="135"/>
      <c r="B503" s="44"/>
      <c r="C503" s="44"/>
      <c r="D503" s="44"/>
      <c r="E503" s="136"/>
      <c r="F503" s="117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A504" s="135"/>
      <c r="B504" s="44"/>
      <c r="C504" s="44"/>
      <c r="D504" s="44"/>
      <c r="E504" s="136"/>
      <c r="F504" s="117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A505" s="135"/>
      <c r="B505" s="44"/>
      <c r="C505" s="44"/>
      <c r="D505" s="44"/>
      <c r="E505" s="136"/>
      <c r="F505" s="117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A506" s="135"/>
      <c r="B506" s="44"/>
      <c r="C506" s="44"/>
      <c r="D506" s="44"/>
      <c r="E506" s="136"/>
      <c r="F506" s="117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A507" s="135"/>
      <c r="B507" s="44"/>
      <c r="C507" s="44"/>
      <c r="D507" s="44"/>
      <c r="E507" s="136"/>
      <c r="F507" s="117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A508" s="135"/>
      <c r="B508" s="44"/>
      <c r="C508" s="44"/>
      <c r="D508" s="44"/>
      <c r="E508" s="136"/>
      <c r="F508" s="117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A509" s="135"/>
      <c r="B509" s="44"/>
      <c r="C509" s="44"/>
      <c r="D509" s="44"/>
      <c r="E509" s="136"/>
      <c r="F509" s="117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A510" s="135"/>
      <c r="B510" s="44"/>
      <c r="C510" s="44"/>
      <c r="D510" s="44"/>
      <c r="E510" s="136"/>
      <c r="F510" s="117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A511" s="135"/>
      <c r="B511" s="44"/>
      <c r="C511" s="44"/>
      <c r="D511" s="44"/>
      <c r="E511" s="136"/>
      <c r="F511" s="117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A512" s="135"/>
      <c r="B512" s="44"/>
      <c r="C512" s="44"/>
      <c r="D512" s="44"/>
      <c r="E512" s="136"/>
      <c r="F512" s="117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A513" s="135"/>
      <c r="B513" s="44"/>
      <c r="C513" s="44"/>
      <c r="D513" s="44"/>
      <c r="E513" s="136"/>
      <c r="F513" s="117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A514" s="135"/>
      <c r="B514" s="44"/>
      <c r="C514" s="44"/>
      <c r="D514" s="44"/>
      <c r="E514" s="136"/>
      <c r="F514" s="117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A515" s="135"/>
      <c r="B515" s="44"/>
      <c r="C515" s="44"/>
      <c r="D515" s="44"/>
      <c r="E515" s="136"/>
      <c r="F515" s="117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A516" s="135"/>
      <c r="B516" s="44"/>
      <c r="C516" s="44"/>
      <c r="D516" s="44"/>
      <c r="E516" s="136"/>
      <c r="F516" s="117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A517" s="135"/>
      <c r="B517" s="44"/>
      <c r="C517" s="44"/>
      <c r="D517" s="44"/>
      <c r="E517" s="136"/>
      <c r="F517" s="117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A518" s="135"/>
      <c r="B518" s="44"/>
      <c r="C518" s="44"/>
      <c r="D518" s="44"/>
      <c r="E518" s="136"/>
      <c r="F518" s="117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A519" s="135"/>
      <c r="B519" s="44"/>
      <c r="C519" s="44"/>
      <c r="D519" s="44"/>
      <c r="E519" s="136"/>
      <c r="F519" s="117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A520" s="135"/>
      <c r="B520" s="44"/>
      <c r="C520" s="44"/>
      <c r="D520" s="44"/>
      <c r="E520" s="136"/>
      <c r="F520" s="117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A521" s="135"/>
      <c r="B521" s="44"/>
      <c r="C521" s="44"/>
      <c r="D521" s="44"/>
      <c r="E521" s="136"/>
      <c r="F521" s="117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A522" s="135"/>
      <c r="B522" s="44"/>
      <c r="C522" s="44"/>
      <c r="D522" s="44"/>
      <c r="E522" s="136"/>
      <c r="F522" s="117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A523" s="135"/>
      <c r="B523" s="44"/>
      <c r="C523" s="44"/>
      <c r="D523" s="44"/>
      <c r="E523" s="136"/>
      <c r="F523" s="117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A524" s="135"/>
      <c r="B524" s="44"/>
      <c r="C524" s="44"/>
      <c r="D524" s="44"/>
      <c r="E524" s="136"/>
      <c r="F524" s="117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A525" s="135"/>
      <c r="B525" s="44"/>
      <c r="C525" s="44"/>
      <c r="D525" s="44"/>
      <c r="E525" s="136"/>
      <c r="F525" s="117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A526" s="135"/>
      <c r="B526" s="44"/>
      <c r="C526" s="44"/>
      <c r="D526" s="44"/>
      <c r="E526" s="136"/>
      <c r="F526" s="117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A527" s="135"/>
      <c r="B527" s="44"/>
      <c r="C527" s="44"/>
      <c r="D527" s="44"/>
      <c r="E527" s="136"/>
      <c r="F527" s="117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A528" s="135"/>
      <c r="B528" s="44"/>
      <c r="C528" s="44"/>
      <c r="D528" s="44"/>
      <c r="E528" s="136"/>
      <c r="F528" s="117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A529" s="135"/>
      <c r="B529" s="44"/>
      <c r="C529" s="44"/>
      <c r="D529" s="44"/>
      <c r="E529" s="136"/>
      <c r="F529" s="117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A530" s="135"/>
      <c r="B530" s="44"/>
      <c r="C530" s="44"/>
      <c r="D530" s="44"/>
      <c r="E530" s="136"/>
      <c r="F530" s="117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A531" s="135"/>
      <c r="B531" s="44"/>
      <c r="C531" s="44"/>
      <c r="D531" s="44"/>
      <c r="E531" s="136"/>
      <c r="F531" s="117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A532" s="135"/>
      <c r="B532" s="44"/>
      <c r="C532" s="44"/>
      <c r="D532" s="44"/>
      <c r="E532" s="136"/>
      <c r="F532" s="117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A533" s="135"/>
      <c r="B533" s="44"/>
      <c r="C533" s="44"/>
      <c r="D533" s="44"/>
      <c r="E533" s="136"/>
      <c r="F533" s="117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A534" s="135"/>
      <c r="B534" s="44"/>
      <c r="C534" s="44"/>
      <c r="D534" s="44"/>
      <c r="E534" s="136"/>
      <c r="F534" s="117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A535" s="135"/>
      <c r="B535" s="44"/>
      <c r="C535" s="44"/>
      <c r="D535" s="44"/>
      <c r="E535" s="136"/>
      <c r="F535" s="117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A536" s="135"/>
      <c r="B536" s="44"/>
      <c r="C536" s="44"/>
      <c r="D536" s="44"/>
      <c r="E536" s="136"/>
      <c r="F536" s="117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A537" s="135"/>
      <c r="B537" s="44"/>
      <c r="C537" s="44"/>
      <c r="D537" s="44"/>
      <c r="E537" s="136"/>
      <c r="F537" s="117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A538" s="135"/>
      <c r="B538" s="44"/>
      <c r="C538" s="44"/>
      <c r="D538" s="44"/>
      <c r="E538" s="136"/>
      <c r="F538" s="117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A539" s="135"/>
      <c r="B539" s="44"/>
      <c r="C539" s="44"/>
      <c r="D539" s="44"/>
      <c r="E539" s="136"/>
      <c r="F539" s="117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A540" s="135"/>
      <c r="B540" s="44"/>
      <c r="C540" s="44"/>
      <c r="D540" s="44"/>
      <c r="E540" s="136"/>
      <c r="F540" s="117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A541" s="135"/>
      <c r="B541" s="44"/>
      <c r="C541" s="44"/>
      <c r="D541" s="44"/>
      <c r="E541" s="136"/>
      <c r="F541" s="117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A542" s="135"/>
      <c r="B542" s="44"/>
      <c r="C542" s="44"/>
      <c r="D542" s="44"/>
      <c r="E542" s="136"/>
      <c r="F542" s="117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A543" s="135"/>
      <c r="B543" s="44"/>
      <c r="C543" s="44"/>
      <c r="D543" s="44"/>
      <c r="E543" s="136"/>
      <c r="F543" s="117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A544" s="135"/>
      <c r="B544" s="44"/>
      <c r="C544" s="44"/>
      <c r="D544" s="44"/>
      <c r="E544" s="136"/>
      <c r="F544" s="117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A545" s="135"/>
      <c r="B545" s="44"/>
      <c r="C545" s="44"/>
      <c r="D545" s="44"/>
      <c r="E545" s="136"/>
      <c r="F545" s="117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A546" s="135"/>
      <c r="B546" s="44"/>
      <c r="C546" s="44"/>
      <c r="D546" s="44"/>
      <c r="E546" s="136"/>
      <c r="F546" s="117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A547" s="135"/>
      <c r="B547" s="44"/>
      <c r="C547" s="44"/>
      <c r="D547" s="44"/>
      <c r="E547" s="136"/>
      <c r="F547" s="117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A548" s="135"/>
      <c r="B548" s="44"/>
      <c r="C548" s="44"/>
      <c r="D548" s="44"/>
      <c r="E548" s="136"/>
      <c r="F548" s="117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A549" s="135"/>
      <c r="B549" s="44"/>
      <c r="C549" s="44"/>
      <c r="D549" s="44"/>
      <c r="E549" s="136"/>
      <c r="F549" s="117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A550" s="135"/>
      <c r="B550" s="44"/>
      <c r="C550" s="44"/>
      <c r="D550" s="44"/>
      <c r="E550" s="136"/>
      <c r="F550" s="117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A551" s="135"/>
      <c r="B551" s="44"/>
      <c r="C551" s="44"/>
      <c r="D551" s="44"/>
      <c r="E551" s="136"/>
      <c r="F551" s="117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A552" s="135"/>
      <c r="B552" s="44"/>
      <c r="C552" s="44"/>
      <c r="D552" s="44"/>
      <c r="E552" s="136"/>
      <c r="F552" s="117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A553" s="135"/>
      <c r="B553" s="44"/>
      <c r="C553" s="44"/>
      <c r="D553" s="44"/>
      <c r="E553" s="136"/>
      <c r="F553" s="117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A554" s="135"/>
      <c r="B554" s="44"/>
      <c r="C554" s="44"/>
      <c r="D554" s="44"/>
      <c r="E554" s="136"/>
      <c r="F554" s="117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A555" s="135"/>
      <c r="B555" s="44"/>
      <c r="C555" s="44"/>
      <c r="D555" s="44"/>
      <c r="E555" s="136"/>
      <c r="F555" s="117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A556" s="135"/>
      <c r="B556" s="44"/>
      <c r="C556" s="44"/>
      <c r="D556" s="44"/>
      <c r="E556" s="136"/>
      <c r="F556" s="117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A557" s="135"/>
      <c r="B557" s="44"/>
      <c r="C557" s="44"/>
      <c r="D557" s="44"/>
      <c r="E557" s="136"/>
      <c r="F557" s="117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A558" s="135"/>
      <c r="B558" s="44"/>
      <c r="C558" s="44"/>
      <c r="D558" s="44"/>
      <c r="E558" s="136"/>
      <c r="F558" s="117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A559" s="135"/>
      <c r="B559" s="44"/>
      <c r="C559" s="44"/>
      <c r="D559" s="44"/>
      <c r="E559" s="136"/>
      <c r="F559" s="117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A560" s="135"/>
      <c r="B560" s="44"/>
      <c r="C560" s="44"/>
      <c r="D560" s="44"/>
      <c r="E560" s="136"/>
      <c r="F560" s="117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A561" s="135"/>
      <c r="B561" s="44"/>
      <c r="C561" s="44"/>
      <c r="D561" s="44"/>
      <c r="E561" s="136"/>
      <c r="F561" s="117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A562" s="135"/>
      <c r="B562" s="44"/>
      <c r="C562" s="44"/>
      <c r="D562" s="44"/>
      <c r="E562" s="136"/>
      <c r="F562" s="117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A563" s="135"/>
      <c r="B563" s="44"/>
      <c r="C563" s="44"/>
      <c r="D563" s="44"/>
      <c r="E563" s="136"/>
      <c r="F563" s="117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A564" s="135"/>
      <c r="B564" s="44"/>
      <c r="C564" s="44"/>
      <c r="D564" s="44"/>
      <c r="E564" s="136"/>
      <c r="F564" s="117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A565" s="135"/>
      <c r="B565" s="44"/>
      <c r="C565" s="44"/>
      <c r="D565" s="44"/>
      <c r="E565" s="136"/>
      <c r="F565" s="117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A566" s="135"/>
      <c r="B566" s="44"/>
      <c r="C566" s="44"/>
      <c r="D566" s="44"/>
      <c r="E566" s="136"/>
      <c r="F566" s="117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A567" s="135"/>
      <c r="B567" s="44"/>
      <c r="C567" s="44"/>
      <c r="D567" s="44"/>
      <c r="E567" s="136"/>
      <c r="F567" s="117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A568" s="135"/>
      <c r="B568" s="44"/>
      <c r="C568" s="44"/>
      <c r="D568" s="44"/>
      <c r="E568" s="136"/>
      <c r="F568" s="117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A569" s="135"/>
      <c r="B569" s="44"/>
      <c r="C569" s="44"/>
      <c r="D569" s="44"/>
      <c r="E569" s="136"/>
      <c r="F569" s="117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A570" s="135"/>
      <c r="B570" s="44"/>
      <c r="C570" s="44"/>
      <c r="D570" s="44"/>
      <c r="E570" s="136"/>
      <c r="F570" s="117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A571" s="135"/>
      <c r="B571" s="44"/>
      <c r="C571" s="44"/>
      <c r="D571" s="44"/>
      <c r="E571" s="136"/>
      <c r="F571" s="117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A572" s="135"/>
      <c r="B572" s="44"/>
      <c r="C572" s="44"/>
      <c r="D572" s="44"/>
      <c r="E572" s="136"/>
      <c r="F572" s="117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A573" s="135"/>
      <c r="B573" s="44"/>
      <c r="C573" s="44"/>
      <c r="D573" s="44"/>
      <c r="E573" s="136"/>
      <c r="F573" s="117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A574" s="135"/>
      <c r="B574" s="44"/>
      <c r="C574" s="44"/>
      <c r="D574" s="44"/>
      <c r="E574" s="136"/>
      <c r="F574" s="117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A575" s="135"/>
      <c r="B575" s="44"/>
      <c r="C575" s="44"/>
      <c r="D575" s="44"/>
      <c r="E575" s="136"/>
      <c r="F575" s="117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A576" s="135"/>
      <c r="B576" s="44"/>
      <c r="C576" s="44"/>
      <c r="D576" s="44"/>
      <c r="E576" s="136"/>
      <c r="F576" s="117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A577" s="135"/>
      <c r="B577" s="44"/>
      <c r="C577" s="44"/>
      <c r="D577" s="44"/>
      <c r="E577" s="136"/>
      <c r="F577" s="117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A578" s="135"/>
      <c r="B578" s="44"/>
      <c r="C578" s="44"/>
      <c r="D578" s="44"/>
      <c r="E578" s="136"/>
      <c r="F578" s="117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A579" s="135"/>
      <c r="B579" s="44"/>
      <c r="C579" s="44"/>
      <c r="D579" s="44"/>
      <c r="E579" s="136"/>
      <c r="F579" s="117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A580" s="135"/>
      <c r="B580" s="44"/>
      <c r="C580" s="44"/>
      <c r="D580" s="44"/>
      <c r="E580" s="136"/>
      <c r="F580" s="117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A581" s="135"/>
      <c r="B581" s="44"/>
      <c r="C581" s="44"/>
      <c r="D581" s="44"/>
      <c r="E581" s="136"/>
      <c r="F581" s="117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A582" s="135"/>
      <c r="B582" s="44"/>
      <c r="C582" s="44"/>
      <c r="D582" s="44"/>
      <c r="E582" s="136"/>
      <c r="F582" s="117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A583" s="135"/>
      <c r="B583" s="44"/>
      <c r="C583" s="44"/>
      <c r="D583" s="44"/>
      <c r="E583" s="136"/>
      <c r="F583" s="117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A584" s="135"/>
      <c r="B584" s="44"/>
      <c r="C584" s="44"/>
      <c r="D584" s="44"/>
      <c r="E584" s="136"/>
      <c r="F584" s="117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A585" s="135"/>
      <c r="B585" s="44"/>
      <c r="C585" s="44"/>
      <c r="D585" s="44"/>
      <c r="E585" s="136"/>
      <c r="F585" s="117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A586" s="135"/>
      <c r="B586" s="44"/>
      <c r="C586" s="44"/>
      <c r="D586" s="44"/>
      <c r="E586" s="136"/>
      <c r="F586" s="117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A587" s="135"/>
      <c r="B587" s="44"/>
      <c r="C587" s="44"/>
      <c r="D587" s="44"/>
      <c r="E587" s="136"/>
      <c r="F587" s="117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A588" s="135"/>
      <c r="B588" s="44"/>
      <c r="C588" s="44"/>
      <c r="D588" s="44"/>
      <c r="E588" s="136"/>
      <c r="F588" s="117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A589" s="135"/>
      <c r="B589" s="44"/>
      <c r="C589" s="44"/>
      <c r="D589" s="44"/>
      <c r="E589" s="136"/>
      <c r="F589" s="117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A590" s="135"/>
      <c r="B590" s="44"/>
      <c r="C590" s="44"/>
      <c r="D590" s="44"/>
      <c r="E590" s="136"/>
      <c r="F590" s="117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A591" s="135"/>
      <c r="B591" s="44"/>
      <c r="C591" s="44"/>
      <c r="D591" s="44"/>
      <c r="E591" s="136"/>
      <c r="F591" s="117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A592" s="135"/>
      <c r="B592" s="44"/>
      <c r="C592" s="44"/>
      <c r="D592" s="44"/>
      <c r="E592" s="136"/>
      <c r="F592" s="117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A593" s="135"/>
      <c r="B593" s="44"/>
      <c r="C593" s="44"/>
      <c r="D593" s="44"/>
      <c r="E593" s="136"/>
      <c r="F593" s="117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A594" s="135"/>
      <c r="B594" s="44"/>
      <c r="C594" s="44"/>
      <c r="D594" s="44"/>
      <c r="E594" s="136"/>
      <c r="F594" s="117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A595" s="135"/>
      <c r="B595" s="44"/>
      <c r="C595" s="44"/>
      <c r="D595" s="44"/>
      <c r="E595" s="136"/>
      <c r="F595" s="117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A596" s="135"/>
      <c r="B596" s="44"/>
      <c r="C596" s="44"/>
      <c r="D596" s="44"/>
      <c r="E596" s="136"/>
      <c r="F596" s="117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A597" s="135"/>
      <c r="B597" s="44"/>
      <c r="C597" s="44"/>
      <c r="D597" s="44"/>
      <c r="E597" s="136"/>
      <c r="F597" s="117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A598" s="135"/>
      <c r="B598" s="44"/>
      <c r="C598" s="44"/>
      <c r="D598" s="44"/>
      <c r="E598" s="136"/>
      <c r="F598" s="117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A599" s="135"/>
      <c r="B599" s="44"/>
      <c r="C599" s="44"/>
      <c r="D599" s="44"/>
      <c r="E599" s="136"/>
      <c r="F599" s="117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A600" s="135"/>
      <c r="B600" s="44"/>
      <c r="C600" s="44"/>
      <c r="D600" s="44"/>
      <c r="E600" s="136"/>
      <c r="F600" s="117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A601" s="135"/>
      <c r="B601" s="44"/>
      <c r="C601" s="44"/>
      <c r="D601" s="44"/>
      <c r="E601" s="136"/>
      <c r="F601" s="117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A602" s="135"/>
      <c r="B602" s="44"/>
      <c r="C602" s="44"/>
      <c r="D602" s="44"/>
      <c r="E602" s="136"/>
      <c r="F602" s="117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A603" s="135"/>
      <c r="B603" s="44"/>
      <c r="C603" s="44"/>
      <c r="D603" s="44"/>
      <c r="E603" s="136"/>
      <c r="F603" s="117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A604" s="135"/>
      <c r="B604" s="44"/>
      <c r="C604" s="44"/>
      <c r="D604" s="44"/>
      <c r="E604" s="136"/>
      <c r="F604" s="117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A605" s="135"/>
      <c r="B605" s="44"/>
      <c r="C605" s="44"/>
      <c r="D605" s="44"/>
      <c r="E605" s="136"/>
      <c r="F605" s="117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A606" s="135"/>
      <c r="B606" s="44"/>
      <c r="C606" s="44"/>
      <c r="D606" s="44"/>
      <c r="E606" s="136"/>
      <c r="F606" s="117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A607" s="135"/>
      <c r="B607" s="44"/>
      <c r="C607" s="44"/>
      <c r="D607" s="44"/>
      <c r="E607" s="136"/>
      <c r="F607" s="117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A608" s="135"/>
      <c r="B608" s="44"/>
      <c r="C608" s="44"/>
      <c r="D608" s="44"/>
      <c r="E608" s="136"/>
      <c r="F608" s="117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A609" s="135"/>
      <c r="B609" s="44"/>
      <c r="C609" s="44"/>
      <c r="D609" s="44"/>
      <c r="E609" s="136"/>
      <c r="F609" s="117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A610" s="135"/>
      <c r="B610" s="44"/>
      <c r="C610" s="44"/>
      <c r="D610" s="44"/>
      <c r="E610" s="136"/>
      <c r="F610" s="117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A611" s="135"/>
      <c r="B611" s="44"/>
      <c r="C611" s="44"/>
      <c r="D611" s="44"/>
      <c r="E611" s="136"/>
      <c r="F611" s="117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A612" s="135"/>
      <c r="B612" s="44"/>
      <c r="C612" s="44"/>
      <c r="D612" s="44"/>
      <c r="E612" s="136"/>
      <c r="F612" s="117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A613" s="135"/>
      <c r="B613" s="44"/>
      <c r="C613" s="44"/>
      <c r="D613" s="44"/>
      <c r="E613" s="136"/>
      <c r="F613" s="117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A614" s="135"/>
      <c r="B614" s="44"/>
      <c r="C614" s="44"/>
      <c r="D614" s="44"/>
      <c r="E614" s="136"/>
      <c r="F614" s="117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A615" s="135"/>
      <c r="B615" s="44"/>
      <c r="C615" s="44"/>
      <c r="D615" s="44"/>
      <c r="E615" s="136"/>
      <c r="F615" s="117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A616" s="135"/>
      <c r="B616" s="44"/>
      <c r="C616" s="44"/>
      <c r="D616" s="44"/>
      <c r="E616" s="136"/>
      <c r="F616" s="117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A617" s="135"/>
      <c r="B617" s="44"/>
      <c r="C617" s="44"/>
      <c r="D617" s="44"/>
      <c r="E617" s="136"/>
      <c r="F617" s="117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A618" s="135"/>
      <c r="B618" s="44"/>
      <c r="C618" s="44"/>
      <c r="D618" s="44"/>
      <c r="E618" s="136"/>
      <c r="F618" s="117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A619" s="135"/>
      <c r="B619" s="44"/>
      <c r="C619" s="44"/>
      <c r="D619" s="44"/>
      <c r="E619" s="136"/>
      <c r="F619" s="117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A620" s="135"/>
      <c r="B620" s="44"/>
      <c r="C620" s="44"/>
      <c r="D620" s="44"/>
      <c r="E620" s="136"/>
      <c r="F620" s="117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A621" s="135"/>
      <c r="B621" s="44"/>
      <c r="C621" s="44"/>
      <c r="D621" s="44"/>
      <c r="E621" s="136"/>
      <c r="F621" s="117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A622" s="135"/>
      <c r="B622" s="44"/>
      <c r="C622" s="44"/>
      <c r="D622" s="44"/>
      <c r="E622" s="136"/>
      <c r="F622" s="117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A623" s="135"/>
      <c r="B623" s="44"/>
      <c r="C623" s="44"/>
      <c r="D623" s="44"/>
      <c r="E623" s="136"/>
      <c r="F623" s="117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A624" s="135"/>
      <c r="B624" s="44"/>
      <c r="C624" s="44"/>
      <c r="D624" s="44"/>
      <c r="E624" s="136"/>
      <c r="F624" s="117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A625" s="135"/>
      <c r="B625" s="44"/>
      <c r="C625" s="44"/>
      <c r="D625" s="44"/>
      <c r="E625" s="136"/>
      <c r="F625" s="117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A626" s="135"/>
      <c r="B626" s="44"/>
      <c r="C626" s="44"/>
      <c r="D626" s="44"/>
      <c r="E626" s="136"/>
      <c r="F626" s="117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A627" s="135"/>
      <c r="B627" s="44"/>
      <c r="C627" s="44"/>
      <c r="D627" s="44"/>
      <c r="E627" s="136"/>
      <c r="F627" s="117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A628" s="135"/>
      <c r="B628" s="44"/>
      <c r="C628" s="44"/>
      <c r="D628" s="44"/>
      <c r="E628" s="136"/>
      <c r="F628" s="117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A629" s="135"/>
      <c r="B629" s="44"/>
      <c r="C629" s="44"/>
      <c r="D629" s="44"/>
      <c r="E629" s="136"/>
      <c r="F629" s="117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A630" s="135"/>
      <c r="B630" s="44"/>
      <c r="C630" s="44"/>
      <c r="D630" s="44"/>
      <c r="E630" s="136"/>
      <c r="F630" s="117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A631" s="135"/>
      <c r="B631" s="44"/>
      <c r="C631" s="44"/>
      <c r="D631" s="44"/>
      <c r="E631" s="136"/>
      <c r="F631" s="117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A632" s="135"/>
      <c r="B632" s="44"/>
      <c r="C632" s="44"/>
      <c r="D632" s="44"/>
      <c r="E632" s="136"/>
      <c r="F632" s="117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A633" s="135"/>
      <c r="B633" s="44"/>
      <c r="C633" s="44"/>
      <c r="D633" s="44"/>
      <c r="E633" s="136"/>
      <c r="F633" s="117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A634" s="135"/>
      <c r="B634" s="44"/>
      <c r="C634" s="44"/>
      <c r="D634" s="44"/>
      <c r="E634" s="136"/>
      <c r="F634" s="117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A635" s="135"/>
      <c r="B635" s="44"/>
      <c r="C635" s="44"/>
      <c r="D635" s="44"/>
      <c r="E635" s="136"/>
      <c r="F635" s="117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A636" s="135"/>
      <c r="B636" s="44"/>
      <c r="C636" s="44"/>
      <c r="D636" s="44"/>
      <c r="E636" s="136"/>
      <c r="F636" s="117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A637" s="135"/>
      <c r="B637" s="44"/>
      <c r="C637" s="44"/>
      <c r="D637" s="44"/>
      <c r="E637" s="136"/>
      <c r="F637" s="117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A638" s="135"/>
      <c r="B638" s="44"/>
      <c r="C638" s="44"/>
      <c r="D638" s="44"/>
      <c r="E638" s="136"/>
      <c r="F638" s="117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A639" s="135"/>
      <c r="B639" s="44"/>
      <c r="C639" s="44"/>
      <c r="D639" s="44"/>
      <c r="E639" s="136"/>
      <c r="F639" s="117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A640" s="135"/>
      <c r="B640" s="44"/>
      <c r="C640" s="44"/>
      <c r="D640" s="44"/>
      <c r="E640" s="136"/>
      <c r="F640" s="117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A641" s="135"/>
      <c r="B641" s="44"/>
      <c r="C641" s="44"/>
      <c r="D641" s="44"/>
      <c r="E641" s="136"/>
      <c r="F641" s="117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A642" s="135"/>
      <c r="B642" s="44"/>
      <c r="C642" s="44"/>
      <c r="D642" s="44"/>
      <c r="E642" s="136"/>
      <c r="F642" s="117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A643" s="135"/>
      <c r="B643" s="44"/>
      <c r="C643" s="44"/>
      <c r="D643" s="44"/>
      <c r="E643" s="136"/>
      <c r="F643" s="117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A644" s="135"/>
      <c r="B644" s="44"/>
      <c r="C644" s="44"/>
      <c r="D644" s="44"/>
      <c r="E644" s="136"/>
      <c r="F644" s="117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A645" s="135"/>
      <c r="B645" s="44"/>
      <c r="C645" s="44"/>
      <c r="D645" s="44"/>
      <c r="E645" s="136"/>
      <c r="F645" s="117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A646" s="135"/>
      <c r="B646" s="44"/>
      <c r="C646" s="44"/>
      <c r="D646" s="44"/>
      <c r="E646" s="136"/>
      <c r="F646" s="117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A647" s="135"/>
      <c r="B647" s="44"/>
      <c r="C647" s="44"/>
      <c r="D647" s="44"/>
      <c r="E647" s="136"/>
      <c r="F647" s="117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A648" s="135"/>
      <c r="B648" s="44"/>
      <c r="C648" s="44"/>
      <c r="D648" s="44"/>
      <c r="E648" s="136"/>
      <c r="F648" s="117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A649" s="135"/>
      <c r="B649" s="44"/>
      <c r="C649" s="44"/>
      <c r="D649" s="44"/>
      <c r="E649" s="136"/>
      <c r="F649" s="117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A650" s="135"/>
      <c r="B650" s="44"/>
      <c r="C650" s="44"/>
      <c r="D650" s="44"/>
      <c r="E650" s="136"/>
      <c r="F650" s="117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A651" s="135"/>
      <c r="B651" s="44"/>
      <c r="C651" s="44"/>
      <c r="D651" s="44"/>
      <c r="E651" s="136"/>
      <c r="F651" s="117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A652" s="135"/>
      <c r="B652" s="44"/>
      <c r="C652" s="44"/>
      <c r="D652" s="44"/>
      <c r="E652" s="136"/>
      <c r="F652" s="117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A653" s="135"/>
      <c r="B653" s="44"/>
      <c r="C653" s="44"/>
      <c r="D653" s="44"/>
      <c r="E653" s="136"/>
      <c r="F653" s="117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A654" s="135"/>
      <c r="B654" s="44"/>
      <c r="C654" s="44"/>
      <c r="D654" s="44"/>
      <c r="E654" s="136"/>
      <c r="F654" s="117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A655" s="135"/>
      <c r="B655" s="44"/>
      <c r="C655" s="44"/>
      <c r="D655" s="44"/>
      <c r="E655" s="136"/>
      <c r="F655" s="117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A656" s="135"/>
      <c r="B656" s="44"/>
      <c r="C656" s="44"/>
      <c r="D656" s="44"/>
      <c r="E656" s="136"/>
      <c r="F656" s="117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A657" s="135"/>
      <c r="B657" s="44"/>
      <c r="C657" s="44"/>
      <c r="D657" s="44"/>
      <c r="E657" s="136"/>
      <c r="F657" s="117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A658" s="135"/>
      <c r="B658" s="44"/>
      <c r="C658" s="44"/>
      <c r="D658" s="44"/>
      <c r="E658" s="136"/>
      <c r="F658" s="117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A659" s="135"/>
      <c r="B659" s="44"/>
      <c r="C659" s="44"/>
      <c r="D659" s="44"/>
      <c r="E659" s="136"/>
      <c r="F659" s="117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A660" s="135"/>
      <c r="B660" s="44"/>
      <c r="C660" s="44"/>
      <c r="D660" s="44"/>
      <c r="E660" s="136"/>
      <c r="F660" s="117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A661" s="135"/>
      <c r="B661" s="44"/>
      <c r="C661" s="44"/>
      <c r="D661" s="44"/>
      <c r="E661" s="136"/>
      <c r="F661" s="117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A662" s="135"/>
      <c r="B662" s="44"/>
      <c r="C662" s="44"/>
      <c r="D662" s="44"/>
      <c r="E662" s="136"/>
      <c r="F662" s="117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A663" s="135"/>
      <c r="B663" s="44"/>
      <c r="C663" s="44"/>
      <c r="D663" s="44"/>
      <c r="E663" s="136"/>
      <c r="F663" s="117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A664" s="135"/>
      <c r="B664" s="44"/>
      <c r="C664" s="44"/>
      <c r="D664" s="44"/>
      <c r="E664" s="136"/>
      <c r="F664" s="117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A665" s="135"/>
      <c r="B665" s="44"/>
      <c r="C665" s="44"/>
      <c r="D665" s="44"/>
      <c r="E665" s="136"/>
      <c r="F665" s="117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A666" s="135"/>
      <c r="B666" s="44"/>
      <c r="C666" s="44"/>
      <c r="D666" s="44"/>
      <c r="E666" s="136"/>
      <c r="F666" s="117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A667" s="135"/>
      <c r="B667" s="44"/>
      <c r="C667" s="44"/>
      <c r="D667" s="44"/>
      <c r="E667" s="136"/>
      <c r="F667" s="117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A668" s="135"/>
      <c r="B668" s="44"/>
      <c r="C668" s="44"/>
      <c r="D668" s="44"/>
      <c r="E668" s="136"/>
      <c r="F668" s="117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A669" s="135"/>
      <c r="B669" s="44"/>
      <c r="C669" s="44"/>
      <c r="D669" s="44"/>
      <c r="E669" s="136"/>
      <c r="F669" s="117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A670" s="135"/>
      <c r="B670" s="44"/>
      <c r="C670" s="44"/>
      <c r="D670" s="44"/>
      <c r="E670" s="136"/>
      <c r="F670" s="117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A671" s="135"/>
      <c r="B671" s="44"/>
      <c r="C671" s="44"/>
      <c r="D671" s="44"/>
      <c r="E671" s="136"/>
      <c r="F671" s="117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A672" s="135"/>
      <c r="B672" s="44"/>
      <c r="C672" s="44"/>
      <c r="D672" s="44"/>
      <c r="E672" s="136"/>
      <c r="F672" s="117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A673" s="135"/>
      <c r="B673" s="44"/>
      <c r="C673" s="44"/>
      <c r="D673" s="44"/>
      <c r="E673" s="136"/>
      <c r="F673" s="117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A674" s="135"/>
      <c r="B674" s="44"/>
      <c r="C674" s="44"/>
      <c r="D674" s="44"/>
      <c r="E674" s="136"/>
      <c r="F674" s="117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A675" s="135"/>
      <c r="B675" s="44"/>
      <c r="C675" s="44"/>
      <c r="D675" s="44"/>
      <c r="E675" s="136"/>
      <c r="F675" s="117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A676" s="135"/>
      <c r="B676" s="44"/>
      <c r="C676" s="44"/>
      <c r="D676" s="44"/>
      <c r="E676" s="136"/>
      <c r="F676" s="117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A677" s="135"/>
      <c r="B677" s="44"/>
      <c r="C677" s="44"/>
      <c r="D677" s="44"/>
      <c r="E677" s="136"/>
      <c r="F677" s="117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A678" s="135"/>
      <c r="B678" s="44"/>
      <c r="C678" s="44"/>
      <c r="D678" s="44"/>
      <c r="E678" s="136"/>
      <c r="F678" s="117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A679" s="135"/>
      <c r="B679" s="44"/>
      <c r="C679" s="44"/>
      <c r="D679" s="44"/>
      <c r="E679" s="136"/>
      <c r="F679" s="117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A680" s="135"/>
      <c r="B680" s="44"/>
      <c r="C680" s="44"/>
      <c r="D680" s="44"/>
      <c r="E680" s="136"/>
      <c r="F680" s="117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A681" s="135"/>
      <c r="B681" s="44"/>
      <c r="C681" s="44"/>
      <c r="D681" s="44"/>
      <c r="E681" s="136"/>
      <c r="F681" s="117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A682" s="135"/>
      <c r="B682" s="44"/>
      <c r="C682" s="44"/>
      <c r="D682" s="44"/>
      <c r="E682" s="136"/>
      <c r="F682" s="117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A683" s="135"/>
      <c r="B683" s="44"/>
      <c r="C683" s="44"/>
      <c r="D683" s="44"/>
      <c r="E683" s="136"/>
      <c r="F683" s="117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A684" s="135"/>
      <c r="B684" s="44"/>
      <c r="C684" s="44"/>
      <c r="D684" s="44"/>
      <c r="E684" s="136"/>
      <c r="F684" s="117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A685" s="135"/>
      <c r="B685" s="44"/>
      <c r="C685" s="44"/>
      <c r="D685" s="44"/>
      <c r="E685" s="136"/>
      <c r="F685" s="117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A686" s="135"/>
      <c r="B686" s="44"/>
      <c r="C686" s="44"/>
      <c r="D686" s="44"/>
      <c r="E686" s="136"/>
      <c r="F686" s="117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A687" s="135"/>
      <c r="B687" s="44"/>
      <c r="C687" s="44"/>
      <c r="D687" s="44"/>
      <c r="E687" s="136"/>
      <c r="F687" s="117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A688" s="135"/>
      <c r="B688" s="44"/>
      <c r="C688" s="44"/>
      <c r="D688" s="44"/>
      <c r="E688" s="136"/>
      <c r="F688" s="117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A689" s="135"/>
      <c r="B689" s="44"/>
      <c r="C689" s="44"/>
      <c r="D689" s="44"/>
      <c r="E689" s="136"/>
      <c r="F689" s="117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A690" s="135"/>
      <c r="B690" s="44"/>
      <c r="C690" s="44"/>
      <c r="D690" s="44"/>
      <c r="E690" s="136"/>
      <c r="F690" s="117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A691" s="135"/>
      <c r="B691" s="44"/>
      <c r="C691" s="44"/>
      <c r="D691" s="44"/>
      <c r="E691" s="136"/>
      <c r="F691" s="117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A692" s="135"/>
      <c r="B692" s="44"/>
      <c r="C692" s="44"/>
      <c r="D692" s="44"/>
      <c r="E692" s="136"/>
      <c r="F692" s="117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A693" s="135"/>
      <c r="B693" s="44"/>
      <c r="C693" s="44"/>
      <c r="D693" s="44"/>
      <c r="E693" s="136"/>
      <c r="F693" s="117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A694" s="135"/>
      <c r="B694" s="44"/>
      <c r="C694" s="44"/>
      <c r="D694" s="44"/>
      <c r="E694" s="136"/>
      <c r="F694" s="117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A695" s="135"/>
      <c r="B695" s="44"/>
      <c r="C695" s="44"/>
      <c r="D695" s="44"/>
      <c r="E695" s="136"/>
      <c r="F695" s="117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A696" s="135"/>
      <c r="B696" s="44"/>
      <c r="C696" s="44"/>
      <c r="D696" s="44"/>
      <c r="E696" s="136"/>
      <c r="F696" s="117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A697" s="135"/>
      <c r="B697" s="44"/>
      <c r="C697" s="44"/>
      <c r="D697" s="44"/>
      <c r="E697" s="136"/>
      <c r="F697" s="117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A698" s="135"/>
      <c r="B698" s="44"/>
      <c r="C698" s="44"/>
      <c r="D698" s="44"/>
      <c r="E698" s="136"/>
      <c r="F698" s="117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A699" s="135"/>
      <c r="B699" s="44"/>
      <c r="C699" s="44"/>
      <c r="D699" s="44"/>
      <c r="E699" s="136"/>
      <c r="F699" s="117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A700" s="135"/>
      <c r="B700" s="44"/>
      <c r="C700" s="44"/>
      <c r="D700" s="44"/>
      <c r="E700" s="136"/>
      <c r="F700" s="117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A701" s="135"/>
      <c r="B701" s="44"/>
      <c r="C701" s="44"/>
      <c r="D701" s="44"/>
      <c r="E701" s="136"/>
      <c r="F701" s="117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A702" s="135"/>
      <c r="B702" s="44"/>
      <c r="C702" s="44"/>
      <c r="D702" s="44"/>
      <c r="E702" s="136"/>
      <c r="F702" s="117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A703" s="135"/>
      <c r="B703" s="44"/>
      <c r="C703" s="44"/>
      <c r="D703" s="44"/>
      <c r="E703" s="136"/>
      <c r="F703" s="117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A704" s="135"/>
      <c r="B704" s="44"/>
      <c r="C704" s="44"/>
      <c r="D704" s="44"/>
      <c r="E704" s="136"/>
      <c r="F704" s="117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A705" s="135"/>
      <c r="B705" s="44"/>
      <c r="C705" s="44"/>
      <c r="D705" s="44"/>
      <c r="E705" s="136"/>
      <c r="F705" s="117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A706" s="135"/>
      <c r="B706" s="44"/>
      <c r="C706" s="44"/>
      <c r="D706" s="44"/>
      <c r="E706" s="136"/>
      <c r="F706" s="117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A707" s="135"/>
      <c r="B707" s="44"/>
      <c r="C707" s="44"/>
      <c r="D707" s="44"/>
      <c r="E707" s="136"/>
      <c r="F707" s="117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A708" s="135"/>
      <c r="B708" s="44"/>
      <c r="C708" s="44"/>
      <c r="D708" s="44"/>
      <c r="E708" s="136"/>
      <c r="F708" s="117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A709" s="135"/>
      <c r="B709" s="44"/>
      <c r="C709" s="44"/>
      <c r="D709" s="44"/>
      <c r="E709" s="136"/>
      <c r="F709" s="117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A710" s="135"/>
      <c r="B710" s="44"/>
      <c r="C710" s="44"/>
      <c r="D710" s="44"/>
      <c r="E710" s="136"/>
      <c r="F710" s="117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A711" s="135"/>
      <c r="B711" s="44"/>
      <c r="C711" s="44"/>
      <c r="D711" s="44"/>
      <c r="E711" s="136"/>
      <c r="F711" s="117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A712" s="135"/>
      <c r="B712" s="44"/>
      <c r="C712" s="44"/>
      <c r="D712" s="44"/>
      <c r="E712" s="136"/>
      <c r="F712" s="117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A713" s="135"/>
      <c r="B713" s="44"/>
      <c r="C713" s="44"/>
      <c r="D713" s="44"/>
      <c r="E713" s="136"/>
      <c r="F713" s="117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A714" s="135"/>
      <c r="B714" s="44"/>
      <c r="C714" s="44"/>
      <c r="D714" s="44"/>
      <c r="E714" s="136"/>
      <c r="F714" s="117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A715" s="135"/>
      <c r="B715" s="44"/>
      <c r="C715" s="44"/>
      <c r="D715" s="44"/>
      <c r="E715" s="136"/>
      <c r="F715" s="117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A716" s="135"/>
      <c r="B716" s="44"/>
      <c r="C716" s="44"/>
      <c r="D716" s="44"/>
      <c r="E716" s="136"/>
      <c r="F716" s="117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A717" s="135"/>
      <c r="B717" s="44"/>
      <c r="C717" s="44"/>
      <c r="D717" s="44"/>
      <c r="E717" s="136"/>
      <c r="F717" s="117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A718" s="135"/>
      <c r="B718" s="44"/>
      <c r="C718" s="44"/>
      <c r="D718" s="44"/>
      <c r="E718" s="136"/>
      <c r="F718" s="117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A719" s="135"/>
      <c r="B719" s="44"/>
      <c r="C719" s="44"/>
      <c r="D719" s="44"/>
      <c r="E719" s="136"/>
      <c r="F719" s="117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A720" s="135"/>
      <c r="B720" s="44"/>
      <c r="C720" s="44"/>
      <c r="D720" s="44"/>
      <c r="E720" s="136"/>
      <c r="F720" s="117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A721" s="135"/>
      <c r="B721" s="44"/>
      <c r="C721" s="44"/>
      <c r="D721" s="44"/>
      <c r="E721" s="136"/>
      <c r="F721" s="117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A722" s="135"/>
      <c r="B722" s="44"/>
      <c r="C722" s="44"/>
      <c r="D722" s="44"/>
      <c r="E722" s="136"/>
      <c r="F722" s="117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A723" s="135"/>
      <c r="B723" s="44"/>
      <c r="C723" s="44"/>
      <c r="D723" s="44"/>
      <c r="E723" s="136"/>
      <c r="F723" s="117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A724" s="135"/>
      <c r="B724" s="44"/>
      <c r="C724" s="44"/>
      <c r="D724" s="44"/>
      <c r="E724" s="136"/>
      <c r="F724" s="117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A725" s="135"/>
      <c r="B725" s="44"/>
      <c r="C725" s="44"/>
      <c r="D725" s="44"/>
      <c r="E725" s="136"/>
      <c r="F725" s="117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A726" s="135"/>
      <c r="B726" s="44"/>
      <c r="C726" s="44"/>
      <c r="D726" s="44"/>
      <c r="E726" s="136"/>
      <c r="F726" s="117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A727" s="135"/>
      <c r="B727" s="44"/>
      <c r="C727" s="44"/>
      <c r="D727" s="44"/>
      <c r="E727" s="136"/>
      <c r="F727" s="117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A728" s="135"/>
      <c r="B728" s="44"/>
      <c r="C728" s="44"/>
      <c r="D728" s="44"/>
      <c r="E728" s="136"/>
      <c r="F728" s="117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A729" s="135"/>
      <c r="B729" s="44"/>
      <c r="C729" s="44"/>
      <c r="D729" s="44"/>
      <c r="E729" s="136"/>
      <c r="F729" s="117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A730" s="135"/>
      <c r="B730" s="44"/>
      <c r="C730" s="44"/>
      <c r="D730" s="44"/>
      <c r="E730" s="136"/>
      <c r="F730" s="117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A731" s="135"/>
      <c r="B731" s="44"/>
      <c r="C731" s="44"/>
      <c r="D731" s="44"/>
      <c r="E731" s="136"/>
      <c r="F731" s="117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A732" s="135"/>
      <c r="B732" s="44"/>
      <c r="C732" s="44"/>
      <c r="D732" s="44"/>
      <c r="E732" s="136"/>
      <c r="F732" s="117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A733" s="135"/>
      <c r="B733" s="44"/>
      <c r="C733" s="44"/>
      <c r="D733" s="44"/>
      <c r="E733" s="136"/>
      <c r="F733" s="117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A734" s="135"/>
      <c r="B734" s="44"/>
      <c r="C734" s="44"/>
      <c r="D734" s="44"/>
      <c r="E734" s="136"/>
      <c r="F734" s="117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A735" s="135"/>
      <c r="B735" s="44"/>
      <c r="C735" s="44"/>
      <c r="D735" s="44"/>
      <c r="E735" s="136"/>
      <c r="F735" s="117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A736" s="135"/>
      <c r="B736" s="44"/>
      <c r="C736" s="44"/>
      <c r="D736" s="44"/>
      <c r="E736" s="136"/>
      <c r="F736" s="117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A737" s="135"/>
      <c r="B737" s="44"/>
      <c r="C737" s="44"/>
      <c r="D737" s="44"/>
      <c r="E737" s="136"/>
      <c r="F737" s="117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A738" s="135"/>
      <c r="B738" s="44"/>
      <c r="C738" s="44"/>
      <c r="D738" s="44"/>
      <c r="E738" s="136"/>
      <c r="F738" s="117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A739" s="135"/>
      <c r="B739" s="44"/>
      <c r="C739" s="44"/>
      <c r="D739" s="44"/>
      <c r="E739" s="136"/>
      <c r="F739" s="117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A740" s="135"/>
      <c r="B740" s="44"/>
      <c r="C740" s="44"/>
      <c r="D740" s="44"/>
      <c r="E740" s="136"/>
      <c r="F740" s="117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A741" s="135"/>
      <c r="B741" s="44"/>
      <c r="C741" s="44"/>
      <c r="D741" s="44"/>
      <c r="E741" s="136"/>
      <c r="F741" s="117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A742" s="135"/>
      <c r="B742" s="44"/>
      <c r="C742" s="44"/>
      <c r="D742" s="44"/>
      <c r="E742" s="136"/>
      <c r="F742" s="117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A743" s="135"/>
      <c r="B743" s="44"/>
      <c r="C743" s="44"/>
      <c r="D743" s="44"/>
      <c r="E743" s="136"/>
      <c r="F743" s="117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A744" s="135"/>
      <c r="B744" s="44"/>
      <c r="C744" s="44"/>
      <c r="D744" s="44"/>
      <c r="E744" s="136"/>
      <c r="F744" s="117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A745" s="135"/>
      <c r="B745" s="44"/>
      <c r="C745" s="44"/>
      <c r="D745" s="44"/>
      <c r="E745" s="136"/>
      <c r="F745" s="117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A746" s="135"/>
      <c r="B746" s="44"/>
      <c r="C746" s="44"/>
      <c r="D746" s="44"/>
      <c r="E746" s="136"/>
      <c r="F746" s="117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A747" s="135"/>
      <c r="B747" s="44"/>
      <c r="C747" s="44"/>
      <c r="D747" s="44"/>
      <c r="E747" s="136"/>
      <c r="F747" s="117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A748" s="135"/>
      <c r="B748" s="44"/>
      <c r="C748" s="44"/>
      <c r="D748" s="44"/>
      <c r="E748" s="136"/>
      <c r="F748" s="117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A749" s="135"/>
      <c r="B749" s="44"/>
      <c r="C749" s="44"/>
      <c r="D749" s="44"/>
      <c r="E749" s="136"/>
      <c r="F749" s="117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A750" s="135"/>
      <c r="B750" s="44"/>
      <c r="C750" s="44"/>
      <c r="D750" s="44"/>
      <c r="E750" s="136"/>
      <c r="F750" s="117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A751" s="135"/>
      <c r="B751" s="44"/>
      <c r="C751" s="44"/>
      <c r="D751" s="44"/>
      <c r="E751" s="136"/>
      <c r="F751" s="117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A752" s="135"/>
      <c r="B752" s="44"/>
      <c r="C752" s="44"/>
      <c r="D752" s="44"/>
      <c r="E752" s="136"/>
      <c r="F752" s="117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A753" s="135"/>
      <c r="B753" s="44"/>
      <c r="C753" s="44"/>
      <c r="D753" s="44"/>
      <c r="E753" s="136"/>
      <c r="F753" s="117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A754" s="135"/>
      <c r="B754" s="44"/>
      <c r="C754" s="44"/>
      <c r="D754" s="44"/>
      <c r="E754" s="136"/>
      <c r="F754" s="117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A755" s="135"/>
      <c r="B755" s="44"/>
      <c r="C755" s="44"/>
      <c r="D755" s="44"/>
      <c r="E755" s="136"/>
      <c r="F755" s="117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A756" s="135"/>
      <c r="B756" s="44"/>
      <c r="C756" s="44"/>
      <c r="D756" s="44"/>
      <c r="E756" s="136"/>
      <c r="F756" s="117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A757" s="135"/>
      <c r="B757" s="44"/>
      <c r="C757" s="44"/>
      <c r="D757" s="44"/>
      <c r="E757" s="136"/>
      <c r="F757" s="117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A758" s="135"/>
      <c r="B758" s="44"/>
      <c r="C758" s="44"/>
      <c r="D758" s="44"/>
      <c r="E758" s="136"/>
      <c r="F758" s="117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A759" s="135"/>
      <c r="B759" s="44"/>
      <c r="C759" s="44"/>
      <c r="D759" s="44"/>
      <c r="E759" s="136"/>
      <c r="F759" s="117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A760" s="135"/>
      <c r="B760" s="44"/>
      <c r="C760" s="44"/>
      <c r="D760" s="44"/>
      <c r="E760" s="136"/>
      <c r="F760" s="117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A761" s="135"/>
      <c r="B761" s="44"/>
      <c r="C761" s="44"/>
      <c r="D761" s="44"/>
      <c r="E761" s="136"/>
      <c r="F761" s="117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A762" s="135"/>
      <c r="B762" s="44"/>
      <c r="C762" s="44"/>
      <c r="D762" s="44"/>
      <c r="E762" s="136"/>
      <c r="F762" s="117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A763" s="135"/>
      <c r="B763" s="44"/>
      <c r="C763" s="44"/>
      <c r="D763" s="44"/>
      <c r="E763" s="136"/>
      <c r="F763" s="117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A764" s="135"/>
      <c r="B764" s="44"/>
      <c r="C764" s="44"/>
      <c r="D764" s="44"/>
      <c r="E764" s="136"/>
      <c r="F764" s="117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A765" s="135"/>
      <c r="B765" s="44"/>
      <c r="C765" s="44"/>
      <c r="D765" s="44"/>
      <c r="E765" s="136"/>
      <c r="F765" s="117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A766" s="135"/>
      <c r="B766" s="44"/>
      <c r="C766" s="44"/>
      <c r="D766" s="44"/>
      <c r="E766" s="136"/>
      <c r="F766" s="117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A767" s="135"/>
      <c r="B767" s="44"/>
      <c r="C767" s="44"/>
      <c r="D767" s="44"/>
      <c r="E767" s="136"/>
      <c r="F767" s="117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A768" s="135"/>
      <c r="B768" s="44"/>
      <c r="C768" s="44"/>
      <c r="D768" s="44"/>
      <c r="E768" s="136"/>
      <c r="F768" s="117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A769" s="135"/>
      <c r="B769" s="44"/>
      <c r="C769" s="44"/>
      <c r="D769" s="44"/>
      <c r="E769" s="136"/>
      <c r="F769" s="117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A770" s="135"/>
      <c r="B770" s="44"/>
      <c r="C770" s="44"/>
      <c r="D770" s="44"/>
      <c r="E770" s="136"/>
      <c r="F770" s="117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A771" s="135"/>
      <c r="B771" s="44"/>
      <c r="C771" s="44"/>
      <c r="D771" s="44"/>
      <c r="E771" s="136"/>
      <c r="F771" s="117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A772" s="135"/>
      <c r="B772" s="44"/>
      <c r="C772" s="44"/>
      <c r="D772" s="44"/>
      <c r="E772" s="136"/>
      <c r="F772" s="117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A773" s="135"/>
      <c r="B773" s="44"/>
      <c r="C773" s="44"/>
      <c r="D773" s="44"/>
      <c r="E773" s="136"/>
      <c r="F773" s="117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A774" s="135"/>
      <c r="B774" s="44"/>
      <c r="C774" s="44"/>
      <c r="D774" s="44"/>
      <c r="E774" s="136"/>
      <c r="F774" s="117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A775" s="135"/>
      <c r="B775" s="44"/>
      <c r="C775" s="44"/>
      <c r="D775" s="44"/>
      <c r="E775" s="136"/>
      <c r="F775" s="117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A776" s="135"/>
      <c r="B776" s="44"/>
      <c r="C776" s="44"/>
      <c r="D776" s="44"/>
      <c r="E776" s="136"/>
      <c r="F776" s="117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A777" s="135"/>
      <c r="B777" s="44"/>
      <c r="C777" s="44"/>
      <c r="D777" s="44"/>
      <c r="E777" s="136"/>
      <c r="F777" s="117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A778" s="135"/>
      <c r="B778" s="44"/>
      <c r="C778" s="44"/>
      <c r="D778" s="44"/>
      <c r="E778" s="136"/>
      <c r="F778" s="117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A779" s="135"/>
      <c r="B779" s="44"/>
      <c r="C779" s="44"/>
      <c r="D779" s="44"/>
      <c r="E779" s="136"/>
      <c r="F779" s="117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A780" s="135"/>
      <c r="B780" s="44"/>
      <c r="C780" s="44"/>
      <c r="D780" s="44"/>
      <c r="E780" s="136"/>
      <c r="F780" s="117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A781" s="135"/>
      <c r="B781" s="44"/>
      <c r="C781" s="44"/>
      <c r="D781" s="44"/>
      <c r="E781" s="136"/>
      <c r="F781" s="117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A782" s="135"/>
      <c r="B782" s="44"/>
      <c r="C782" s="44"/>
      <c r="D782" s="44"/>
      <c r="E782" s="136"/>
      <c r="F782" s="117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A783" s="135"/>
      <c r="B783" s="44"/>
      <c r="C783" s="44"/>
      <c r="D783" s="44"/>
      <c r="E783" s="136"/>
      <c r="F783" s="117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A784" s="135"/>
      <c r="B784" s="44"/>
      <c r="C784" s="44"/>
      <c r="D784" s="44"/>
      <c r="E784" s="136"/>
      <c r="F784" s="117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A785" s="135"/>
      <c r="B785" s="44"/>
      <c r="C785" s="44"/>
      <c r="D785" s="44"/>
      <c r="E785" s="136"/>
      <c r="F785" s="117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A786" s="135"/>
      <c r="B786" s="44"/>
      <c r="C786" s="44"/>
      <c r="D786" s="44"/>
      <c r="E786" s="136"/>
      <c r="F786" s="117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A787" s="135"/>
      <c r="B787" s="44"/>
      <c r="C787" s="44"/>
      <c r="D787" s="44"/>
      <c r="E787" s="136"/>
      <c r="F787" s="117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A788" s="135"/>
      <c r="B788" s="44"/>
      <c r="C788" s="44"/>
      <c r="D788" s="44"/>
      <c r="E788" s="136"/>
      <c r="F788" s="117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A789" s="135"/>
      <c r="B789" s="44"/>
      <c r="C789" s="44"/>
      <c r="D789" s="44"/>
      <c r="E789" s="136"/>
      <c r="F789" s="117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A790" s="135"/>
      <c r="B790" s="44"/>
      <c r="C790" s="44"/>
      <c r="D790" s="44"/>
      <c r="E790" s="136"/>
      <c r="F790" s="117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A791" s="135"/>
      <c r="B791" s="44"/>
      <c r="C791" s="44"/>
      <c r="D791" s="44"/>
      <c r="E791" s="136"/>
      <c r="F791" s="117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A792" s="135"/>
      <c r="B792" s="44"/>
      <c r="C792" s="44"/>
      <c r="D792" s="44"/>
      <c r="E792" s="136"/>
      <c r="F792" s="117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A793" s="135"/>
      <c r="B793" s="44"/>
      <c r="C793" s="44"/>
      <c r="D793" s="44"/>
      <c r="E793" s="136"/>
      <c r="F793" s="117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A794" s="135"/>
      <c r="B794" s="44"/>
      <c r="C794" s="44"/>
      <c r="D794" s="44"/>
      <c r="E794" s="136"/>
      <c r="F794" s="117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A795" s="135"/>
      <c r="B795" s="44"/>
      <c r="C795" s="44"/>
      <c r="D795" s="44"/>
      <c r="E795" s="136"/>
      <c r="F795" s="117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A796" s="135"/>
      <c r="B796" s="44"/>
      <c r="C796" s="44"/>
      <c r="D796" s="44"/>
      <c r="E796" s="136"/>
      <c r="F796" s="117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A797" s="135"/>
      <c r="B797" s="44"/>
      <c r="C797" s="44"/>
      <c r="D797" s="44"/>
      <c r="E797" s="136"/>
      <c r="F797" s="117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A798" s="135"/>
      <c r="B798" s="44"/>
      <c r="C798" s="44"/>
      <c r="D798" s="44"/>
      <c r="E798" s="136"/>
      <c r="F798" s="117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A799" s="135"/>
      <c r="B799" s="44"/>
      <c r="C799" s="44"/>
      <c r="D799" s="44"/>
      <c r="E799" s="136"/>
      <c r="F799" s="117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A800" s="135"/>
      <c r="B800" s="44"/>
      <c r="C800" s="44"/>
      <c r="D800" s="44"/>
      <c r="E800" s="136"/>
      <c r="F800" s="117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A801" s="135"/>
      <c r="B801" s="44"/>
      <c r="C801" s="44"/>
      <c r="D801" s="44"/>
      <c r="E801" s="136"/>
      <c r="F801" s="117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A802" s="135"/>
      <c r="B802" s="44"/>
      <c r="C802" s="44"/>
      <c r="D802" s="44"/>
      <c r="E802" s="136"/>
      <c r="F802" s="117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A803" s="135"/>
      <c r="B803" s="44"/>
      <c r="C803" s="44"/>
      <c r="D803" s="44"/>
      <c r="E803" s="136"/>
      <c r="F803" s="117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A804" s="135"/>
      <c r="B804" s="44"/>
      <c r="C804" s="44"/>
      <c r="D804" s="44"/>
      <c r="E804" s="136"/>
      <c r="F804" s="117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A805" s="135"/>
      <c r="B805" s="44"/>
      <c r="C805" s="44"/>
      <c r="D805" s="44"/>
      <c r="E805" s="136"/>
      <c r="F805" s="117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A806" s="135"/>
      <c r="B806" s="44"/>
      <c r="C806" s="44"/>
      <c r="D806" s="44"/>
      <c r="E806" s="136"/>
      <c r="F806" s="117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A807" s="135"/>
      <c r="B807" s="44"/>
      <c r="C807" s="44"/>
      <c r="D807" s="44"/>
      <c r="E807" s="136"/>
      <c r="F807" s="117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A808" s="135"/>
      <c r="B808" s="44"/>
      <c r="C808" s="44"/>
      <c r="D808" s="44"/>
      <c r="E808" s="136"/>
      <c r="F808" s="117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A809" s="135"/>
      <c r="B809" s="44"/>
      <c r="C809" s="44"/>
      <c r="D809" s="44"/>
      <c r="E809" s="136"/>
      <c r="F809" s="117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A810" s="135"/>
      <c r="B810" s="44"/>
      <c r="C810" s="44"/>
      <c r="D810" s="44"/>
      <c r="E810" s="136"/>
      <c r="F810" s="117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A811" s="135"/>
      <c r="B811" s="44"/>
      <c r="C811" s="44"/>
      <c r="D811" s="44"/>
      <c r="E811" s="136"/>
      <c r="F811" s="117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A812" s="135"/>
      <c r="B812" s="44"/>
      <c r="C812" s="44"/>
      <c r="D812" s="44"/>
      <c r="E812" s="136"/>
      <c r="F812" s="117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A813" s="135"/>
      <c r="B813" s="44"/>
      <c r="C813" s="44"/>
      <c r="D813" s="44"/>
      <c r="E813" s="136"/>
      <c r="F813" s="117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</sheetData>
  <mergeCells count="2">
    <mergeCell ref="F7:F8"/>
    <mergeCell ref="F9:F10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5.0"/>
    <col customWidth="1" min="3" max="3" width="24.43"/>
    <col customWidth="1" min="4" max="4" width="29.57"/>
    <col customWidth="1" min="5" max="5" width="20.43"/>
    <col customWidth="1" min="6" max="6" width="53.0"/>
    <col customWidth="1" min="7" max="7" width="58.14"/>
    <col customWidth="1" min="8" max="26" width="10.71"/>
  </cols>
  <sheetData>
    <row r="1">
      <c r="A1" s="713" t="s">
        <v>0</v>
      </c>
      <c r="B1" s="714" t="s">
        <v>2</v>
      </c>
      <c r="C1" s="714" t="s">
        <v>3</v>
      </c>
      <c r="D1" s="714" t="s">
        <v>4</v>
      </c>
      <c r="E1" s="715" t="s">
        <v>5</v>
      </c>
      <c r="F1" s="716" t="s">
        <v>6</v>
      </c>
      <c r="G1" s="717" t="s">
        <v>8</v>
      </c>
    </row>
    <row r="2" hidden="1">
      <c r="A2" s="718">
        <v>45177.0</v>
      </c>
      <c r="B2" s="15" t="s">
        <v>8947</v>
      </c>
      <c r="C2" s="15" t="s">
        <v>7</v>
      </c>
      <c r="D2" s="15">
        <v>310303.0</v>
      </c>
      <c r="E2" s="17">
        <v>111822.37</v>
      </c>
      <c r="F2" s="571" t="s">
        <v>8948</v>
      </c>
      <c r="G2" s="22"/>
    </row>
    <row r="3" hidden="1">
      <c r="A3" s="718">
        <v>45195.0</v>
      </c>
      <c r="B3" s="15" t="s">
        <v>8947</v>
      </c>
      <c r="C3" s="15" t="s">
        <v>7</v>
      </c>
      <c r="D3" s="15">
        <v>311066.0</v>
      </c>
      <c r="E3" s="17">
        <v>455586.05</v>
      </c>
      <c r="F3" s="571" t="s">
        <v>8949</v>
      </c>
      <c r="G3" s="22"/>
    </row>
    <row r="4" hidden="1">
      <c r="A4" s="718">
        <v>45177.0</v>
      </c>
      <c r="B4" s="15" t="s">
        <v>8950</v>
      </c>
      <c r="C4" s="15" t="s">
        <v>7</v>
      </c>
      <c r="D4" s="15" t="s">
        <v>8951</v>
      </c>
      <c r="E4" s="17">
        <v>34892.72</v>
      </c>
      <c r="F4" s="337" t="s">
        <v>8952</v>
      </c>
      <c r="G4" s="22"/>
    </row>
    <row r="5" hidden="1">
      <c r="A5" s="718">
        <v>45198.0</v>
      </c>
      <c r="B5" s="15" t="s">
        <v>8953</v>
      </c>
      <c r="C5" s="15" t="s">
        <v>7</v>
      </c>
      <c r="D5" s="15">
        <v>321474.0</v>
      </c>
      <c r="E5" s="17">
        <v>6258.86</v>
      </c>
      <c r="F5" s="335"/>
      <c r="G5" s="22"/>
    </row>
    <row r="6" hidden="1">
      <c r="A6" s="718">
        <v>45202.0</v>
      </c>
      <c r="B6" s="15" t="s">
        <v>8953</v>
      </c>
      <c r="C6" s="15" t="s">
        <v>7</v>
      </c>
      <c r="D6" s="15">
        <v>321919.0</v>
      </c>
      <c r="E6" s="17">
        <v>194311.89</v>
      </c>
      <c r="F6" s="84"/>
      <c r="G6" s="22"/>
    </row>
    <row r="7" hidden="1">
      <c r="A7" s="718">
        <v>45204.0</v>
      </c>
      <c r="B7" s="15" t="s">
        <v>8953</v>
      </c>
      <c r="C7" s="15" t="s">
        <v>7</v>
      </c>
      <c r="D7" s="15">
        <v>322244.0</v>
      </c>
      <c r="E7" s="17">
        <v>115505.96</v>
      </c>
      <c r="F7" s="571" t="s">
        <v>114</v>
      </c>
      <c r="G7" s="22"/>
    </row>
    <row r="8" hidden="1">
      <c r="A8" s="718">
        <v>45223.0</v>
      </c>
      <c r="B8" s="15" t="s">
        <v>8953</v>
      </c>
      <c r="C8" s="15" t="s">
        <v>7</v>
      </c>
      <c r="D8" s="15">
        <v>323968.0</v>
      </c>
      <c r="E8" s="17">
        <v>50234.27</v>
      </c>
      <c r="F8" s="719" t="s">
        <v>8954</v>
      </c>
      <c r="G8" s="22"/>
    </row>
    <row r="9" hidden="1">
      <c r="A9" s="718">
        <v>45225.0</v>
      </c>
      <c r="B9" s="15" t="s">
        <v>8953</v>
      </c>
      <c r="C9" s="15" t="s">
        <v>7</v>
      </c>
      <c r="D9" s="15">
        <v>324371.0</v>
      </c>
      <c r="E9" s="17">
        <v>24112.45</v>
      </c>
      <c r="F9" s="335"/>
      <c r="G9" s="22"/>
    </row>
    <row r="10" hidden="1">
      <c r="A10" s="718">
        <v>45231.0</v>
      </c>
      <c r="B10" s="15" t="s">
        <v>8953</v>
      </c>
      <c r="C10" s="15" t="s">
        <v>7</v>
      </c>
      <c r="D10" s="15">
        <v>325027.0</v>
      </c>
      <c r="E10" s="17">
        <v>343906.41</v>
      </c>
      <c r="F10" s="84"/>
      <c r="G10" s="22"/>
    </row>
    <row r="11" hidden="1">
      <c r="A11" s="718">
        <v>45240.0</v>
      </c>
      <c r="B11" s="15" t="s">
        <v>8953</v>
      </c>
      <c r="C11" s="15" t="s">
        <v>7</v>
      </c>
      <c r="D11" s="15">
        <v>326647.0</v>
      </c>
      <c r="E11" s="17">
        <v>48025.45</v>
      </c>
      <c r="F11" s="83" t="s">
        <v>8955</v>
      </c>
      <c r="G11" s="22"/>
    </row>
    <row r="12" hidden="1">
      <c r="A12" s="718">
        <v>45243.0</v>
      </c>
      <c r="B12" s="15" t="s">
        <v>8953</v>
      </c>
      <c r="C12" s="15" t="s">
        <v>7</v>
      </c>
      <c r="D12" s="15">
        <v>326496.0</v>
      </c>
      <c r="E12" s="17">
        <v>154936.38</v>
      </c>
      <c r="F12" s="335"/>
      <c r="G12" s="22"/>
    </row>
    <row r="13" hidden="1">
      <c r="A13" s="718">
        <v>45245.0</v>
      </c>
      <c r="B13" s="15" t="s">
        <v>8953</v>
      </c>
      <c r="C13" s="15" t="s">
        <v>7</v>
      </c>
      <c r="D13" s="15">
        <v>327276.0</v>
      </c>
      <c r="E13" s="17">
        <v>247244.32</v>
      </c>
      <c r="F13" s="84"/>
      <c r="G13" s="22"/>
    </row>
    <row r="14" hidden="1">
      <c r="A14" s="720">
        <v>45282.0</v>
      </c>
      <c r="B14" s="226" t="s">
        <v>8953</v>
      </c>
      <c r="C14" s="226" t="s">
        <v>7</v>
      </c>
      <c r="D14" s="226">
        <v>331189.0</v>
      </c>
      <c r="E14" s="351">
        <v>66138.84</v>
      </c>
      <c r="F14" s="366" t="s">
        <v>8956</v>
      </c>
      <c r="G14" s="22"/>
    </row>
    <row r="15" hidden="1">
      <c r="A15" s="720">
        <v>45307.0</v>
      </c>
      <c r="B15" s="226" t="s">
        <v>8953</v>
      </c>
      <c r="C15" s="226" t="s">
        <v>7</v>
      </c>
      <c r="D15" s="226">
        <v>333557.0</v>
      </c>
      <c r="E15" s="351">
        <v>1749918.12</v>
      </c>
      <c r="F15" s="366" t="s">
        <v>3454</v>
      </c>
      <c r="G15" s="22"/>
    </row>
    <row r="16" hidden="1">
      <c r="A16" s="720">
        <v>45366.0</v>
      </c>
      <c r="B16" s="226" t="s">
        <v>8953</v>
      </c>
      <c r="C16" s="226" t="s">
        <v>7</v>
      </c>
      <c r="D16" s="226">
        <v>338546.0</v>
      </c>
      <c r="E16" s="351">
        <v>170377.34</v>
      </c>
      <c r="F16" s="83" t="s">
        <v>8957</v>
      </c>
      <c r="G16" s="22"/>
    </row>
    <row r="17" hidden="1">
      <c r="A17" s="720">
        <v>45376.0</v>
      </c>
      <c r="B17" s="226" t="s">
        <v>8953</v>
      </c>
      <c r="C17" s="226" t="s">
        <v>7</v>
      </c>
      <c r="D17" s="226">
        <v>338950.0</v>
      </c>
      <c r="E17" s="351">
        <v>4243549.57</v>
      </c>
      <c r="F17" s="335"/>
      <c r="G17" s="22"/>
    </row>
    <row r="18" hidden="1">
      <c r="A18" s="720">
        <v>45392.0</v>
      </c>
      <c r="B18" s="226" t="s">
        <v>8953</v>
      </c>
      <c r="C18" s="226" t="s">
        <v>7</v>
      </c>
      <c r="D18" s="226">
        <v>340058.0</v>
      </c>
      <c r="E18" s="351">
        <v>73739.75</v>
      </c>
      <c r="F18" s="84"/>
      <c r="G18" s="22"/>
    </row>
    <row r="19" ht="15.75" hidden="1" customHeight="1">
      <c r="A19" s="720">
        <v>45426.0</v>
      </c>
      <c r="B19" s="226" t="s">
        <v>8953</v>
      </c>
      <c r="C19" s="226" t="s">
        <v>7</v>
      </c>
      <c r="D19" s="226">
        <v>342375.0</v>
      </c>
      <c r="E19" s="351">
        <v>1061435.91</v>
      </c>
      <c r="F19" s="366" t="s">
        <v>8958</v>
      </c>
      <c r="G19" s="22"/>
    </row>
    <row r="20" ht="15.75" hidden="1" customHeight="1">
      <c r="A20" s="720">
        <v>45440.0</v>
      </c>
      <c r="B20" s="226" t="s">
        <v>8953</v>
      </c>
      <c r="C20" s="226" t="s">
        <v>7</v>
      </c>
      <c r="D20" s="226">
        <v>343961.0</v>
      </c>
      <c r="E20" s="351">
        <v>136868.54</v>
      </c>
      <c r="F20" s="366" t="s">
        <v>8959</v>
      </c>
      <c r="G20" s="22"/>
    </row>
    <row r="21" ht="15.75" hidden="1" customHeight="1">
      <c r="A21" s="720">
        <v>45484.0</v>
      </c>
      <c r="B21" s="226" t="s">
        <v>8953</v>
      </c>
      <c r="C21" s="226" t="s">
        <v>7</v>
      </c>
      <c r="D21" s="226">
        <v>347096.0</v>
      </c>
      <c r="E21" s="351">
        <v>1377627.93</v>
      </c>
      <c r="F21" s="366" t="s">
        <v>8960</v>
      </c>
      <c r="G21" s="22"/>
    </row>
    <row r="22" ht="15.75" hidden="1" customHeight="1">
      <c r="A22" s="720">
        <v>45485.0</v>
      </c>
      <c r="B22" s="226" t="s">
        <v>8953</v>
      </c>
      <c r="C22" s="226" t="s">
        <v>7</v>
      </c>
      <c r="D22" s="226">
        <v>346142.0</v>
      </c>
      <c r="E22" s="351">
        <v>3841049.15</v>
      </c>
      <c r="F22" s="366" t="s">
        <v>8959</v>
      </c>
      <c r="G22" s="22"/>
    </row>
    <row r="23" ht="15.75" hidden="1" customHeight="1">
      <c r="A23" s="720">
        <v>45489.0</v>
      </c>
      <c r="B23" s="226" t="s">
        <v>8953</v>
      </c>
      <c r="C23" s="226" t="s">
        <v>7</v>
      </c>
      <c r="D23" s="226">
        <v>347342.0</v>
      </c>
      <c r="E23" s="351">
        <v>57783.13</v>
      </c>
      <c r="F23" s="366" t="s">
        <v>8960</v>
      </c>
      <c r="G23" s="22"/>
    </row>
    <row r="24" ht="15.75" hidden="1" customHeight="1">
      <c r="A24" s="720">
        <v>45499.0</v>
      </c>
      <c r="B24" s="226" t="s">
        <v>8953</v>
      </c>
      <c r="C24" s="226" t="s">
        <v>7</v>
      </c>
      <c r="D24" s="226">
        <v>348260.0</v>
      </c>
      <c r="E24" s="351">
        <v>118318.23</v>
      </c>
      <c r="F24" s="83" t="s">
        <v>7788</v>
      </c>
      <c r="G24" s="333"/>
    </row>
    <row r="25" ht="15.75" hidden="1" customHeight="1">
      <c r="A25" s="720">
        <v>45523.0</v>
      </c>
      <c r="B25" s="226" t="s">
        <v>8953</v>
      </c>
      <c r="C25" s="226" t="s">
        <v>7</v>
      </c>
      <c r="D25" s="226">
        <v>350945.0</v>
      </c>
      <c r="E25" s="351">
        <v>84792.12</v>
      </c>
      <c r="F25" s="335"/>
      <c r="G25" s="333"/>
    </row>
    <row r="26" ht="15.75" hidden="1" customHeight="1">
      <c r="A26" s="720">
        <v>45527.0</v>
      </c>
      <c r="B26" s="226" t="s">
        <v>8953</v>
      </c>
      <c r="C26" s="226" t="s">
        <v>7</v>
      </c>
      <c r="D26" s="226">
        <v>351588.0</v>
      </c>
      <c r="E26" s="351">
        <v>545375.62</v>
      </c>
      <c r="F26" s="335"/>
      <c r="G26" s="333"/>
    </row>
    <row r="27" ht="15.75" hidden="1" customHeight="1">
      <c r="A27" s="720">
        <v>45532.0</v>
      </c>
      <c r="B27" s="226" t="s">
        <v>8953</v>
      </c>
      <c r="C27" s="226" t="s">
        <v>7</v>
      </c>
      <c r="D27" s="226">
        <v>351950.0</v>
      </c>
      <c r="E27" s="351">
        <v>28922.15</v>
      </c>
      <c r="F27" s="84"/>
      <c r="G27" s="333"/>
    </row>
    <row r="28" ht="15.75" hidden="1" customHeight="1">
      <c r="A28" s="720">
        <v>45556.0</v>
      </c>
      <c r="B28" s="226" t="s">
        <v>8953</v>
      </c>
      <c r="C28" s="226" t="s">
        <v>7</v>
      </c>
      <c r="D28" s="226">
        <v>354075.0</v>
      </c>
      <c r="E28" s="351">
        <v>141899.97</v>
      </c>
      <c r="F28" s="721" t="s">
        <v>5297</v>
      </c>
      <c r="G28" s="333"/>
    </row>
    <row r="29" ht="15.75" hidden="1" customHeight="1">
      <c r="A29" s="720">
        <v>45574.0</v>
      </c>
      <c r="B29" s="226" t="s">
        <v>8953</v>
      </c>
      <c r="C29" s="226" t="s">
        <v>7</v>
      </c>
      <c r="D29" s="226">
        <v>355718.0</v>
      </c>
      <c r="E29" s="351">
        <v>336714.55</v>
      </c>
      <c r="F29" s="84"/>
      <c r="G29" s="22"/>
    </row>
    <row r="30" ht="15.75" hidden="1" customHeight="1">
      <c r="A30" s="720">
        <v>45593.0</v>
      </c>
      <c r="B30" s="226" t="s">
        <v>8953</v>
      </c>
      <c r="C30" s="226" t="s">
        <v>7</v>
      </c>
      <c r="D30" s="226">
        <v>357208.0</v>
      </c>
      <c r="E30" s="351">
        <v>82399.98</v>
      </c>
      <c r="F30" s="83" t="s">
        <v>2149</v>
      </c>
      <c r="G30" s="22"/>
    </row>
    <row r="31" ht="15.75" hidden="1" customHeight="1">
      <c r="A31" s="720">
        <v>45594.0</v>
      </c>
      <c r="B31" s="226" t="s">
        <v>8953</v>
      </c>
      <c r="C31" s="226" t="s">
        <v>7</v>
      </c>
      <c r="D31" s="226">
        <v>357230.0</v>
      </c>
      <c r="E31" s="351">
        <v>356400.08</v>
      </c>
      <c r="F31" s="335"/>
      <c r="G31" s="22"/>
    </row>
    <row r="32" ht="15.75" hidden="1" customHeight="1">
      <c r="A32" s="720">
        <v>45621.0</v>
      </c>
      <c r="B32" s="226" t="s">
        <v>8953</v>
      </c>
      <c r="C32" s="226" t="s">
        <v>7</v>
      </c>
      <c r="D32" s="226">
        <v>359866.0</v>
      </c>
      <c r="E32" s="351">
        <v>68282.7</v>
      </c>
      <c r="F32" s="84"/>
      <c r="G32" s="22"/>
    </row>
    <row r="33" ht="15.75" hidden="1" customHeight="1">
      <c r="A33" s="720">
        <v>45659.0</v>
      </c>
      <c r="B33" s="226" t="s">
        <v>8953</v>
      </c>
      <c r="C33" s="226" t="s">
        <v>7</v>
      </c>
      <c r="D33" s="226">
        <v>363596.0</v>
      </c>
      <c r="E33" s="351">
        <v>59425.08</v>
      </c>
      <c r="F33" s="83" t="s">
        <v>8961</v>
      </c>
      <c r="G33" s="22"/>
    </row>
    <row r="34" ht="15.75" hidden="1" customHeight="1">
      <c r="A34" s="720">
        <v>45663.0</v>
      </c>
      <c r="B34" s="226" t="s">
        <v>8953</v>
      </c>
      <c r="C34" s="226" t="s">
        <v>7</v>
      </c>
      <c r="D34" s="226">
        <v>364029.0</v>
      </c>
      <c r="E34" s="351">
        <v>71310.02</v>
      </c>
      <c r="F34" s="335"/>
      <c r="G34" s="22"/>
    </row>
    <row r="35" ht="15.75" hidden="1" customHeight="1">
      <c r="A35" s="720">
        <v>45666.0</v>
      </c>
      <c r="B35" s="226" t="s">
        <v>8953</v>
      </c>
      <c r="C35" s="226" t="s">
        <v>7</v>
      </c>
      <c r="D35" s="226">
        <v>364353.0</v>
      </c>
      <c r="E35" s="351">
        <v>497783.94</v>
      </c>
      <c r="F35" s="335"/>
      <c r="G35" s="22"/>
    </row>
    <row r="36" ht="15.75" hidden="1" customHeight="1">
      <c r="A36" s="720">
        <v>45672.0</v>
      </c>
      <c r="B36" s="226" t="s">
        <v>8953</v>
      </c>
      <c r="C36" s="226" t="s">
        <v>7</v>
      </c>
      <c r="D36" s="226">
        <v>364594.0</v>
      </c>
      <c r="E36" s="351">
        <v>77570.25</v>
      </c>
      <c r="F36" s="335"/>
      <c r="G36" s="22"/>
    </row>
    <row r="37" ht="15.75" hidden="1" customHeight="1">
      <c r="A37" s="720">
        <v>45691.0</v>
      </c>
      <c r="B37" s="226" t="s">
        <v>8953</v>
      </c>
      <c r="C37" s="226" t="s">
        <v>7</v>
      </c>
      <c r="D37" s="226">
        <v>366818.0</v>
      </c>
      <c r="E37" s="351">
        <v>195358.29</v>
      </c>
      <c r="F37" s="335"/>
      <c r="G37" s="58"/>
    </row>
    <row r="38" ht="15.75" hidden="1" customHeight="1">
      <c r="A38" s="720">
        <v>45692.0</v>
      </c>
      <c r="B38" s="226" t="s">
        <v>8953</v>
      </c>
      <c r="C38" s="226" t="s">
        <v>7</v>
      </c>
      <c r="D38" s="226">
        <v>366819.0</v>
      </c>
      <c r="E38" s="351">
        <v>21907.77</v>
      </c>
      <c r="F38" s="335"/>
      <c r="G38" s="58"/>
    </row>
    <row r="39" ht="15.75" hidden="1" customHeight="1">
      <c r="A39" s="720">
        <v>45709.0</v>
      </c>
      <c r="B39" s="226" t="s">
        <v>8953</v>
      </c>
      <c r="C39" s="226" t="s">
        <v>7</v>
      </c>
      <c r="D39" s="226">
        <v>368389.0</v>
      </c>
      <c r="E39" s="351">
        <v>193181.67</v>
      </c>
      <c r="F39" s="84"/>
      <c r="G39" s="22"/>
    </row>
    <row r="40" ht="15.75" hidden="1" customHeight="1">
      <c r="A40" s="720">
        <v>45729.0</v>
      </c>
      <c r="B40" s="226" t="s">
        <v>8953</v>
      </c>
      <c r="C40" s="226" t="s">
        <v>7</v>
      </c>
      <c r="D40" s="226">
        <v>370292.0</v>
      </c>
      <c r="E40" s="351">
        <v>1043795.17</v>
      </c>
      <c r="F40" s="83" t="s">
        <v>8962</v>
      </c>
      <c r="G40" s="60"/>
    </row>
    <row r="41" ht="15.75" hidden="1" customHeight="1">
      <c r="A41" s="720">
        <v>45729.0</v>
      </c>
      <c r="B41" s="226" t="s">
        <v>8953</v>
      </c>
      <c r="C41" s="226" t="s">
        <v>7</v>
      </c>
      <c r="D41" s="226">
        <v>370294.0</v>
      </c>
      <c r="E41" s="351">
        <v>44910.98</v>
      </c>
      <c r="F41" s="335"/>
      <c r="G41" s="22"/>
    </row>
    <row r="42" ht="15.75" hidden="1" customHeight="1">
      <c r="A42" s="720">
        <v>45747.0</v>
      </c>
      <c r="B42" s="226" t="s">
        <v>8953</v>
      </c>
      <c r="C42" s="226" t="s">
        <v>7</v>
      </c>
      <c r="D42" s="226">
        <v>371827.0</v>
      </c>
      <c r="E42" s="351">
        <v>3073722.02</v>
      </c>
      <c r="F42" s="335"/>
      <c r="G42" s="22"/>
    </row>
    <row r="43" ht="15.75" hidden="1" customHeight="1">
      <c r="A43" s="720">
        <v>45756.0</v>
      </c>
      <c r="B43" s="226" t="s">
        <v>8953</v>
      </c>
      <c r="C43" s="226" t="s">
        <v>7</v>
      </c>
      <c r="D43" s="226">
        <v>373294.0</v>
      </c>
      <c r="E43" s="351">
        <v>1367318.02</v>
      </c>
      <c r="F43" s="84"/>
      <c r="G43" s="22"/>
    </row>
    <row r="44" ht="15.75" hidden="1" customHeight="1">
      <c r="A44" s="720">
        <v>45770.0</v>
      </c>
      <c r="B44" s="226" t="s">
        <v>8953</v>
      </c>
      <c r="C44" s="226" t="s">
        <v>7</v>
      </c>
      <c r="D44" s="226">
        <v>374520.0</v>
      </c>
      <c r="E44" s="351">
        <v>291909.44</v>
      </c>
      <c r="F44" s="83" t="s">
        <v>8963</v>
      </c>
      <c r="G44" s="58"/>
    </row>
    <row r="45" ht="15.75" hidden="1" customHeight="1">
      <c r="A45" s="720">
        <v>45770.0</v>
      </c>
      <c r="B45" s="226" t="s">
        <v>8953</v>
      </c>
      <c r="C45" s="226" t="s">
        <v>7</v>
      </c>
      <c r="D45" s="226">
        <v>374651.0</v>
      </c>
      <c r="E45" s="351">
        <v>60488.11</v>
      </c>
      <c r="F45" s="335"/>
      <c r="G45" s="58"/>
    </row>
    <row r="46" ht="15.75" hidden="1" customHeight="1">
      <c r="A46" s="720">
        <v>45782.0</v>
      </c>
      <c r="B46" s="226" t="s">
        <v>8953</v>
      </c>
      <c r="C46" s="226" t="s">
        <v>7</v>
      </c>
      <c r="D46" s="226">
        <v>375795.0</v>
      </c>
      <c r="E46" s="351">
        <v>251716.44</v>
      </c>
      <c r="F46" s="335"/>
      <c r="G46" s="58"/>
    </row>
    <row r="47" ht="15.75" hidden="1" customHeight="1">
      <c r="A47" s="720">
        <v>45790.0</v>
      </c>
      <c r="B47" s="226" t="s">
        <v>8953</v>
      </c>
      <c r="C47" s="226" t="s">
        <v>7</v>
      </c>
      <c r="D47" s="226">
        <v>377087.0</v>
      </c>
      <c r="E47" s="351">
        <v>2818917.1</v>
      </c>
      <c r="F47" s="84"/>
      <c r="G47" s="42"/>
    </row>
    <row r="48" ht="15.75" hidden="1" customHeight="1">
      <c r="A48" s="720">
        <v>45792.0</v>
      </c>
      <c r="B48" s="226" t="s">
        <v>8953</v>
      </c>
      <c r="C48" s="226" t="s">
        <v>7</v>
      </c>
      <c r="D48" s="226">
        <v>377347.0</v>
      </c>
      <c r="E48" s="351">
        <v>1340021.38</v>
      </c>
      <c r="F48" s="83" t="s">
        <v>8964</v>
      </c>
      <c r="G48" s="22"/>
    </row>
    <row r="49" ht="15.75" hidden="1" customHeight="1">
      <c r="A49" s="720">
        <v>45800.0</v>
      </c>
      <c r="B49" s="226" t="s">
        <v>8953</v>
      </c>
      <c r="C49" s="226" t="s">
        <v>7</v>
      </c>
      <c r="D49" s="226">
        <v>378023.0</v>
      </c>
      <c r="E49" s="351">
        <v>116355.37</v>
      </c>
      <c r="F49" s="84"/>
      <c r="G49" s="22"/>
    </row>
    <row r="50" ht="15.75" hidden="1" customHeight="1">
      <c r="A50" s="720">
        <v>45803.0</v>
      </c>
      <c r="B50" s="226" t="s">
        <v>8953</v>
      </c>
      <c r="C50" s="226" t="s">
        <v>5491</v>
      </c>
      <c r="D50" s="226">
        <v>1.92350224E8</v>
      </c>
      <c r="E50" s="351">
        <v>-8962.04</v>
      </c>
      <c r="F50" s="571"/>
      <c r="G50" s="22"/>
    </row>
    <row r="51" ht="15.75" hidden="1" customHeight="1">
      <c r="A51" s="720">
        <v>45803.0</v>
      </c>
      <c r="B51" s="226" t="s">
        <v>8953</v>
      </c>
      <c r="C51" s="226" t="s">
        <v>5491</v>
      </c>
      <c r="D51" s="226">
        <v>1.9236861E8</v>
      </c>
      <c r="E51" s="351">
        <v>-8761.19</v>
      </c>
      <c r="F51" s="571"/>
      <c r="G51" s="22"/>
    </row>
    <row r="52" ht="15.75" hidden="1" customHeight="1">
      <c r="A52" s="720">
        <v>45807.0</v>
      </c>
      <c r="B52" s="226" t="s">
        <v>8953</v>
      </c>
      <c r="C52" s="226" t="s">
        <v>7</v>
      </c>
      <c r="D52" s="226">
        <v>378464.0</v>
      </c>
      <c r="E52" s="351">
        <v>1537347.52</v>
      </c>
      <c r="F52" s="83" t="s">
        <v>8965</v>
      </c>
      <c r="G52" s="22"/>
    </row>
    <row r="53" ht="15.75" hidden="1" customHeight="1">
      <c r="A53" s="720">
        <v>45811.0</v>
      </c>
      <c r="B53" s="226" t="s">
        <v>8953</v>
      </c>
      <c r="C53" s="226" t="s">
        <v>7</v>
      </c>
      <c r="D53" s="226">
        <v>378963.0</v>
      </c>
      <c r="E53" s="351">
        <v>0.36</v>
      </c>
      <c r="F53" s="335"/>
      <c r="G53" s="22"/>
    </row>
    <row r="54" ht="15.75" hidden="1" customHeight="1">
      <c r="A54" s="720">
        <v>45811.0</v>
      </c>
      <c r="B54" s="226" t="s">
        <v>8953</v>
      </c>
      <c r="C54" s="226" t="s">
        <v>7</v>
      </c>
      <c r="D54" s="226">
        <v>378722.0</v>
      </c>
      <c r="E54" s="351">
        <v>144567.76</v>
      </c>
      <c r="F54" s="84"/>
      <c r="G54" s="22"/>
    </row>
    <row r="55" ht="15.75" hidden="1" customHeight="1">
      <c r="A55" s="720">
        <v>45818.0</v>
      </c>
      <c r="B55" s="226" t="s">
        <v>8953</v>
      </c>
      <c r="C55" s="226" t="s">
        <v>5491</v>
      </c>
      <c r="D55" s="226">
        <v>1.92469429E8</v>
      </c>
      <c r="E55" s="351">
        <v>-199856.29</v>
      </c>
      <c r="F55" s="571"/>
      <c r="G55" s="22"/>
    </row>
    <row r="56" ht="15.75" hidden="1" customHeight="1">
      <c r="A56" s="720">
        <v>45818.0</v>
      </c>
      <c r="B56" s="226" t="s">
        <v>8953</v>
      </c>
      <c r="C56" s="226" t="s">
        <v>5491</v>
      </c>
      <c r="D56" s="226">
        <v>1.92488186E8</v>
      </c>
      <c r="E56" s="351">
        <v>-135549.68</v>
      </c>
      <c r="F56" s="571"/>
      <c r="G56" s="22"/>
    </row>
    <row r="57" ht="15.75" hidden="1" customHeight="1">
      <c r="A57" s="720">
        <v>45831.0</v>
      </c>
      <c r="B57" s="226" t="s">
        <v>8953</v>
      </c>
      <c r="C57" s="226" t="s">
        <v>7</v>
      </c>
      <c r="D57" s="226">
        <v>380701.0</v>
      </c>
      <c r="E57" s="351">
        <v>104079.41</v>
      </c>
      <c r="F57" s="83" t="s">
        <v>8965</v>
      </c>
      <c r="G57" s="22"/>
    </row>
    <row r="58" ht="15.75" hidden="1" customHeight="1">
      <c r="A58" s="720">
        <v>45833.0</v>
      </c>
      <c r="B58" s="226" t="s">
        <v>8953</v>
      </c>
      <c r="C58" s="226" t="s">
        <v>7</v>
      </c>
      <c r="D58" s="226">
        <v>380702.0</v>
      </c>
      <c r="E58" s="351">
        <v>37556.79</v>
      </c>
      <c r="F58" s="84"/>
      <c r="G58" s="22"/>
    </row>
    <row r="59" ht="15.75" hidden="1" customHeight="1">
      <c r="A59" s="720">
        <v>45834.0</v>
      </c>
      <c r="B59" s="226" t="s">
        <v>8953</v>
      </c>
      <c r="C59" s="226" t="s">
        <v>5491</v>
      </c>
      <c r="D59" s="226">
        <v>1.9276685E8</v>
      </c>
      <c r="E59" s="351">
        <v>-236850.31</v>
      </c>
      <c r="F59" s="571"/>
      <c r="G59" s="10"/>
    </row>
    <row r="60" ht="15.75" hidden="1" customHeight="1">
      <c r="A60" s="720">
        <v>45834.0</v>
      </c>
      <c r="B60" s="226" t="s">
        <v>8953</v>
      </c>
      <c r="C60" s="226" t="s">
        <v>5491</v>
      </c>
      <c r="D60" s="226">
        <v>1.92785672E8</v>
      </c>
      <c r="E60" s="351">
        <v>-156252.07</v>
      </c>
      <c r="F60" s="571"/>
      <c r="G60" s="22"/>
    </row>
    <row r="61" ht="15.75" hidden="1" customHeight="1">
      <c r="A61" s="720">
        <v>45839.0</v>
      </c>
      <c r="B61" s="226" t="s">
        <v>8953</v>
      </c>
      <c r="C61" s="226" t="s">
        <v>7</v>
      </c>
      <c r="D61" s="226">
        <v>381460.0</v>
      </c>
      <c r="E61" s="351">
        <v>927384.55</v>
      </c>
      <c r="F61" s="366" t="s">
        <v>8966</v>
      </c>
      <c r="G61" s="22"/>
    </row>
    <row r="62" ht="15.75" hidden="1" customHeight="1">
      <c r="A62" s="720">
        <v>45839.0</v>
      </c>
      <c r="B62" s="226" t="s">
        <v>8953</v>
      </c>
      <c r="C62" s="226" t="s">
        <v>7</v>
      </c>
      <c r="D62" s="226">
        <v>381461.0</v>
      </c>
      <c r="E62" s="351">
        <v>1.31</v>
      </c>
      <c r="F62" s="571"/>
      <c r="G62" s="67"/>
    </row>
    <row r="63" ht="15.75" hidden="1" customHeight="1">
      <c r="A63" s="722">
        <v>45849.0</v>
      </c>
      <c r="B63" s="404" t="s">
        <v>8953</v>
      </c>
      <c r="C63" s="404" t="s">
        <v>5577</v>
      </c>
      <c r="D63" s="404" t="s">
        <v>66</v>
      </c>
      <c r="E63" s="723" t="s">
        <v>8967</v>
      </c>
      <c r="F63" s="367"/>
      <c r="G63" s="22"/>
    </row>
    <row r="64" ht="15.75" hidden="1" customHeight="1">
      <c r="A64" s="722">
        <v>45849.0</v>
      </c>
      <c r="B64" s="404" t="s">
        <v>8953</v>
      </c>
      <c r="C64" s="404" t="s">
        <v>5577</v>
      </c>
      <c r="D64" s="404" t="s">
        <v>66</v>
      </c>
      <c r="E64" s="723" t="s">
        <v>8968</v>
      </c>
      <c r="F64" s="367"/>
      <c r="G64" s="22"/>
    </row>
    <row r="65" ht="15.75" hidden="1" customHeight="1">
      <c r="A65" s="720">
        <v>45859.0</v>
      </c>
      <c r="B65" s="226" t="s">
        <v>8953</v>
      </c>
      <c r="C65" s="226" t="s">
        <v>7</v>
      </c>
      <c r="D65" s="226">
        <v>383683.0</v>
      </c>
      <c r="E65" s="351">
        <v>363093.42</v>
      </c>
      <c r="F65" s="83" t="s">
        <v>8966</v>
      </c>
      <c r="G65" s="67"/>
    </row>
    <row r="66" ht="15.75" hidden="1" customHeight="1">
      <c r="A66" s="720">
        <v>45863.0</v>
      </c>
      <c r="B66" s="226" t="s">
        <v>8953</v>
      </c>
      <c r="C66" s="226" t="s">
        <v>69</v>
      </c>
      <c r="D66" s="226">
        <v>384906.0</v>
      </c>
      <c r="E66" s="351">
        <v>123575.01</v>
      </c>
      <c r="F66" s="84"/>
      <c r="G66" s="22"/>
    </row>
    <row r="67" ht="15.75" hidden="1" customHeight="1">
      <c r="A67" s="722">
        <v>45862.0</v>
      </c>
      <c r="B67" s="404" t="s">
        <v>8953</v>
      </c>
      <c r="C67" s="404" t="s">
        <v>5577</v>
      </c>
      <c r="D67" s="404">
        <v>1.93023879E8</v>
      </c>
      <c r="E67" s="723">
        <v>-257048.94</v>
      </c>
      <c r="F67" s="367"/>
      <c r="G67" s="22"/>
    </row>
    <row r="68" ht="15.75" hidden="1" customHeight="1">
      <c r="A68" s="722">
        <v>45866.0</v>
      </c>
      <c r="B68" s="404" t="s">
        <v>8953</v>
      </c>
      <c r="C68" s="404" t="s">
        <v>5577</v>
      </c>
      <c r="D68" s="404">
        <v>1.93005001E8</v>
      </c>
      <c r="E68" s="723">
        <v>-394152.94</v>
      </c>
      <c r="F68" s="367"/>
      <c r="G68" s="67"/>
    </row>
    <row r="69" ht="15.75" hidden="1" customHeight="1">
      <c r="A69" s="225">
        <v>45874.0</v>
      </c>
      <c r="B69" s="226" t="s">
        <v>8953</v>
      </c>
      <c r="C69" s="226" t="s">
        <v>69</v>
      </c>
      <c r="D69" s="226">
        <v>386227.0</v>
      </c>
      <c r="E69" s="351">
        <v>630768.94</v>
      </c>
      <c r="F69" s="366" t="s">
        <v>8966</v>
      </c>
      <c r="G69" s="67"/>
    </row>
    <row r="70" ht="15.75" hidden="1" customHeight="1">
      <c r="A70" s="720">
        <v>45896.0</v>
      </c>
      <c r="B70" s="226" t="s">
        <v>8953</v>
      </c>
      <c r="C70" s="226" t="s">
        <v>7</v>
      </c>
      <c r="D70" s="226" t="s">
        <v>8969</v>
      </c>
      <c r="E70" s="351">
        <v>21250.31</v>
      </c>
      <c r="F70" s="83" t="s">
        <v>8970</v>
      </c>
      <c r="G70" s="58"/>
    </row>
    <row r="71" ht="15.75" hidden="1" customHeight="1">
      <c r="A71" s="720">
        <v>45896.0</v>
      </c>
      <c r="B71" s="226" t="s">
        <v>8953</v>
      </c>
      <c r="C71" s="226" t="s">
        <v>7</v>
      </c>
      <c r="D71" s="226" t="s">
        <v>8971</v>
      </c>
      <c r="E71" s="351">
        <v>2884559.93</v>
      </c>
      <c r="F71" s="335"/>
      <c r="G71" s="67"/>
    </row>
    <row r="72" ht="15.75" hidden="1" customHeight="1">
      <c r="A72" s="720">
        <v>45898.0</v>
      </c>
      <c r="B72" s="226" t="s">
        <v>8953</v>
      </c>
      <c r="C72" s="226" t="s">
        <v>69</v>
      </c>
      <c r="D72" s="226" t="s">
        <v>8972</v>
      </c>
      <c r="E72" s="351">
        <v>207709.33</v>
      </c>
      <c r="F72" s="84"/>
      <c r="G72" s="22"/>
    </row>
    <row r="73" ht="15.75" hidden="1" customHeight="1">
      <c r="A73" s="722">
        <v>45909.0</v>
      </c>
      <c r="B73" s="404" t="s">
        <v>8953</v>
      </c>
      <c r="C73" s="404" t="s">
        <v>5577</v>
      </c>
      <c r="D73" s="404">
        <v>6118411.0</v>
      </c>
      <c r="E73" s="723">
        <v>-13354.0</v>
      </c>
      <c r="F73" s="367"/>
      <c r="G73" s="67"/>
    </row>
    <row r="74" ht="15.75" hidden="1" customHeight="1">
      <c r="A74" s="722">
        <v>45909.0</v>
      </c>
      <c r="B74" s="404" t="s">
        <v>8973</v>
      </c>
      <c r="C74" s="404" t="s">
        <v>5577</v>
      </c>
      <c r="D74" s="404">
        <v>1.93438026E8</v>
      </c>
      <c r="E74" s="723">
        <v>-332722.89</v>
      </c>
      <c r="F74" s="367"/>
      <c r="G74" s="22"/>
    </row>
    <row r="75" ht="15.75" hidden="1" customHeight="1">
      <c r="A75" s="722">
        <v>45909.0</v>
      </c>
      <c r="B75" s="404" t="s">
        <v>8953</v>
      </c>
      <c r="C75" s="404" t="s">
        <v>5577</v>
      </c>
      <c r="D75" s="404">
        <v>1.93456348E8</v>
      </c>
      <c r="E75" s="723">
        <v>-192638.19</v>
      </c>
      <c r="F75" s="367"/>
      <c r="G75" s="22"/>
    </row>
    <row r="76" ht="15.75" hidden="1" customHeight="1">
      <c r="A76" s="720">
        <v>45910.0</v>
      </c>
      <c r="B76" s="226" t="s">
        <v>8953</v>
      </c>
      <c r="C76" s="226" t="s">
        <v>25</v>
      </c>
      <c r="D76" s="226" t="s">
        <v>8974</v>
      </c>
      <c r="E76" s="351">
        <v>977194.5</v>
      </c>
      <c r="F76" s="83" t="s">
        <v>8975</v>
      </c>
      <c r="G76" s="22"/>
    </row>
    <row r="77" ht="15.75" hidden="1" customHeight="1">
      <c r="A77" s="720">
        <v>45918.0</v>
      </c>
      <c r="B77" s="226" t="s">
        <v>8953</v>
      </c>
      <c r="C77" s="226" t="s">
        <v>25</v>
      </c>
      <c r="D77" s="226" t="s">
        <v>8976</v>
      </c>
      <c r="E77" s="351">
        <v>95300.08</v>
      </c>
      <c r="F77" s="335"/>
      <c r="G77" s="67"/>
    </row>
    <row r="78" ht="15.75" hidden="1" customHeight="1">
      <c r="A78" s="720">
        <v>45923.0</v>
      </c>
      <c r="B78" s="226" t="s">
        <v>8953</v>
      </c>
      <c r="C78" s="226" t="s">
        <v>25</v>
      </c>
      <c r="D78" s="226" t="s">
        <v>8977</v>
      </c>
      <c r="E78" s="351">
        <v>1192854.79</v>
      </c>
      <c r="F78" s="84"/>
      <c r="G78" s="67"/>
    </row>
    <row r="79" ht="15.75" customHeight="1">
      <c r="A79" s="722">
        <v>45924.0</v>
      </c>
      <c r="B79" s="404" t="s">
        <v>8953</v>
      </c>
      <c r="C79" s="404" t="s">
        <v>5577</v>
      </c>
      <c r="D79" s="404">
        <v>1.93575617E8</v>
      </c>
      <c r="E79" s="723">
        <v>-295286.0</v>
      </c>
      <c r="F79" s="367"/>
      <c r="G79" s="67"/>
    </row>
    <row r="80" ht="15.75" customHeight="1">
      <c r="A80" s="722">
        <v>45924.0</v>
      </c>
      <c r="B80" s="404" t="s">
        <v>8953</v>
      </c>
      <c r="C80" s="404" t="s">
        <v>5577</v>
      </c>
      <c r="D80" s="404">
        <v>1.93556295E8</v>
      </c>
      <c r="E80" s="723">
        <v>-412212.41</v>
      </c>
      <c r="F80" s="367"/>
      <c r="G80" s="22"/>
    </row>
    <row r="81" ht="15.75" customHeight="1">
      <c r="A81" s="722">
        <v>45944.0</v>
      </c>
      <c r="B81" s="404" t="s">
        <v>8953</v>
      </c>
      <c r="C81" s="404" t="s">
        <v>5577</v>
      </c>
      <c r="D81" s="404">
        <v>1.93677322E8</v>
      </c>
      <c r="E81" s="723">
        <v>-308288.2</v>
      </c>
      <c r="F81" s="367"/>
      <c r="G81" s="22"/>
    </row>
    <row r="82" ht="15.75" customHeight="1">
      <c r="A82" s="722">
        <v>45944.0</v>
      </c>
      <c r="B82" s="404" t="s">
        <v>8953</v>
      </c>
      <c r="C82" s="404" t="s">
        <v>5577</v>
      </c>
      <c r="D82" s="404">
        <v>1.93696211E8</v>
      </c>
      <c r="E82" s="723">
        <v>-186192.97</v>
      </c>
      <c r="F82" s="367"/>
      <c r="G82" s="22"/>
    </row>
    <row r="83" ht="15.75" customHeight="1">
      <c r="A83" s="720">
        <v>45945.0</v>
      </c>
      <c r="B83" s="226" t="s">
        <v>8953</v>
      </c>
      <c r="C83" s="226" t="s">
        <v>7</v>
      </c>
      <c r="D83" s="226">
        <v>392963.0</v>
      </c>
      <c r="E83" s="351">
        <v>237785.05</v>
      </c>
      <c r="F83" s="366" t="s">
        <v>8975</v>
      </c>
      <c r="G83" s="22"/>
    </row>
    <row r="84" ht="15.75" customHeight="1">
      <c r="A84" s="724" t="s">
        <v>8978</v>
      </c>
      <c r="B84" s="404" t="s">
        <v>8953</v>
      </c>
      <c r="C84" s="404" t="s">
        <v>5577</v>
      </c>
      <c r="D84" s="404">
        <v>1.9385594E8</v>
      </c>
      <c r="E84" s="723">
        <v>-349342.24</v>
      </c>
      <c r="F84" s="367"/>
      <c r="G84" s="22"/>
    </row>
    <row r="85" ht="15.75" customHeight="1">
      <c r="A85" s="724" t="s">
        <v>8979</v>
      </c>
      <c r="B85" s="404" t="s">
        <v>8953</v>
      </c>
      <c r="C85" s="404" t="s">
        <v>5577</v>
      </c>
      <c r="D85" s="404">
        <v>1.93874975E8</v>
      </c>
      <c r="E85" s="723">
        <v>-203243.26</v>
      </c>
      <c r="F85" s="367"/>
      <c r="G85" s="22"/>
    </row>
    <row r="86" ht="15.75" customHeight="1">
      <c r="A86" s="720">
        <v>45958.0</v>
      </c>
      <c r="B86" s="226" t="s">
        <v>8953</v>
      </c>
      <c r="C86" s="226" t="s">
        <v>7</v>
      </c>
      <c r="D86" s="226" t="s">
        <v>8980</v>
      </c>
      <c r="E86" s="351">
        <v>41404.58</v>
      </c>
      <c r="F86" s="83" t="s">
        <v>8975</v>
      </c>
      <c r="G86" s="22"/>
    </row>
    <row r="87" ht="15.75" customHeight="1">
      <c r="A87" s="718"/>
      <c r="B87" s="226" t="s">
        <v>8953</v>
      </c>
      <c r="C87" s="226" t="s">
        <v>7</v>
      </c>
      <c r="D87" s="226" t="s">
        <v>8981</v>
      </c>
      <c r="E87" s="351">
        <v>45264.02</v>
      </c>
      <c r="F87" s="84"/>
      <c r="G87" s="22"/>
    </row>
    <row r="88" ht="15.75" customHeight="1">
      <c r="A88" s="722">
        <v>45973.0</v>
      </c>
      <c r="B88" s="404" t="s">
        <v>8953</v>
      </c>
      <c r="C88" s="404" t="s">
        <v>5577</v>
      </c>
      <c r="D88" s="404">
        <v>1.94035239E8</v>
      </c>
      <c r="E88" s="723">
        <v>-372097.22</v>
      </c>
      <c r="F88" s="367"/>
      <c r="G88" s="22"/>
    </row>
    <row r="89" ht="15.75" customHeight="1">
      <c r="A89" s="722">
        <v>45973.0</v>
      </c>
      <c r="B89" s="404" t="s">
        <v>8953</v>
      </c>
      <c r="C89" s="404" t="s">
        <v>5577</v>
      </c>
      <c r="D89" s="404">
        <v>1.94054452E8</v>
      </c>
      <c r="E89" s="723">
        <v>224660.0</v>
      </c>
      <c r="F89" s="367"/>
      <c r="G89" s="22"/>
    </row>
    <row r="90" ht="15.75" customHeight="1">
      <c r="A90" s="720">
        <v>45979.0</v>
      </c>
      <c r="B90" s="226" t="s">
        <v>8953</v>
      </c>
      <c r="C90" s="226" t="s">
        <v>7</v>
      </c>
      <c r="D90" s="226" t="s">
        <v>8982</v>
      </c>
      <c r="E90" s="351">
        <v>208400.22</v>
      </c>
      <c r="F90" s="366" t="s">
        <v>8983</v>
      </c>
      <c r="G90" s="22"/>
    </row>
    <row r="91" ht="15.75" customHeight="1">
      <c r="A91" s="722">
        <v>45987.0</v>
      </c>
      <c r="B91" s="404" t="s">
        <v>8953</v>
      </c>
      <c r="C91" s="404" t="s">
        <v>5577</v>
      </c>
      <c r="D91" s="404">
        <v>1.94301402E8</v>
      </c>
      <c r="E91" s="723">
        <v>-244625.59</v>
      </c>
      <c r="F91" s="367"/>
      <c r="G91" s="22"/>
    </row>
    <row r="92" ht="15.75" customHeight="1">
      <c r="A92" s="722">
        <v>45987.0</v>
      </c>
      <c r="B92" s="404" t="s">
        <v>8953</v>
      </c>
      <c r="C92" s="404" t="s">
        <v>5577</v>
      </c>
      <c r="D92" s="404">
        <v>1.94319947E8</v>
      </c>
      <c r="E92" s="723">
        <v>-158848.0</v>
      </c>
      <c r="F92" s="367"/>
      <c r="G92" s="58"/>
    </row>
    <row r="93" ht="15.75" customHeight="1">
      <c r="A93" s="720">
        <v>45986.0</v>
      </c>
      <c r="B93" s="226" t="s">
        <v>8953</v>
      </c>
      <c r="C93" s="226" t="s">
        <v>7</v>
      </c>
      <c r="D93" s="226" t="s">
        <v>8984</v>
      </c>
      <c r="E93" s="351">
        <v>2061768.13</v>
      </c>
      <c r="F93" s="83" t="s">
        <v>8983</v>
      </c>
      <c r="G93" s="22"/>
    </row>
    <row r="94" ht="15.75" customHeight="1">
      <c r="A94" s="720">
        <v>45988.0</v>
      </c>
      <c r="B94" s="226" t="s">
        <v>8953</v>
      </c>
      <c r="C94" s="226" t="s">
        <v>7</v>
      </c>
      <c r="D94" s="226">
        <v>397343.0</v>
      </c>
      <c r="E94" s="351">
        <v>199316.18</v>
      </c>
      <c r="F94" s="84"/>
      <c r="G94" s="22"/>
    </row>
    <row r="95" ht="15.75" customHeight="1">
      <c r="A95" s="722">
        <v>45993.0</v>
      </c>
      <c r="B95" s="404" t="s">
        <v>8953</v>
      </c>
      <c r="C95" s="405" t="s">
        <v>5577</v>
      </c>
      <c r="D95" s="725">
        <v>1.94665172E8</v>
      </c>
      <c r="E95" s="723">
        <v>-306535.89</v>
      </c>
      <c r="F95" s="726"/>
      <c r="G95" s="22"/>
    </row>
    <row r="96" ht="15.75" customHeight="1">
      <c r="A96" s="722">
        <v>45993.0</v>
      </c>
      <c r="B96" s="404" t="s">
        <v>8953</v>
      </c>
      <c r="C96" s="405" t="s">
        <v>5577</v>
      </c>
      <c r="D96" s="725">
        <v>1.94649227E8</v>
      </c>
      <c r="E96" s="723">
        <v>-412943.27</v>
      </c>
      <c r="F96" s="727"/>
      <c r="G96" s="22"/>
    </row>
    <row r="97" ht="15.75" customHeight="1">
      <c r="A97" s="720">
        <v>46003.0</v>
      </c>
      <c r="B97" s="226" t="s">
        <v>8953</v>
      </c>
      <c r="C97" s="226" t="s">
        <v>7</v>
      </c>
      <c r="D97" s="226">
        <v>399186.0</v>
      </c>
      <c r="E97" s="351">
        <v>623106.46</v>
      </c>
      <c r="F97" s="31" t="s">
        <v>8985</v>
      </c>
      <c r="G97" s="22"/>
    </row>
    <row r="98" ht="15.75" customHeight="1">
      <c r="A98" s="720">
        <v>46003.0</v>
      </c>
      <c r="B98" s="226" t="s">
        <v>8953</v>
      </c>
      <c r="C98" s="226" t="s">
        <v>7</v>
      </c>
      <c r="D98" s="226">
        <v>399309.0</v>
      </c>
      <c r="E98" s="351">
        <v>834232.28</v>
      </c>
      <c r="F98" s="43"/>
      <c r="G98" s="22"/>
    </row>
    <row r="99" ht="15.75" customHeight="1">
      <c r="A99" s="720">
        <v>46027.0</v>
      </c>
      <c r="B99" s="226" t="s">
        <v>8953</v>
      </c>
      <c r="C99" s="227" t="s">
        <v>7</v>
      </c>
      <c r="D99" s="226" t="s">
        <v>8986</v>
      </c>
      <c r="E99" s="351">
        <v>164534.92</v>
      </c>
      <c r="F99" s="33"/>
      <c r="G99" s="22"/>
    </row>
    <row r="100" ht="15.75" customHeight="1">
      <c r="A100" s="722">
        <v>46034.0</v>
      </c>
      <c r="B100" s="404" t="s">
        <v>8953</v>
      </c>
      <c r="C100" s="405" t="s">
        <v>5577</v>
      </c>
      <c r="D100" s="725">
        <v>1.94551862E8</v>
      </c>
      <c r="E100" s="723">
        <v>-157669.98</v>
      </c>
      <c r="F100" s="727"/>
      <c r="G100" s="22"/>
    </row>
    <row r="101" ht="15.75" customHeight="1">
      <c r="A101" s="722">
        <v>46034.0</v>
      </c>
      <c r="B101" s="404" t="s">
        <v>8953</v>
      </c>
      <c r="C101" s="405" t="s">
        <v>5577</v>
      </c>
      <c r="D101" s="725">
        <v>1.94534014E8</v>
      </c>
      <c r="E101" s="723">
        <v>-236242.26</v>
      </c>
      <c r="F101" s="727"/>
      <c r="G101" s="22"/>
    </row>
    <row r="102" ht="15.75" customHeight="1">
      <c r="A102" s="720">
        <v>46029.0</v>
      </c>
      <c r="B102" s="226" t="s">
        <v>8953</v>
      </c>
      <c r="C102" s="227" t="s">
        <v>7</v>
      </c>
      <c r="D102" s="445">
        <v>401241.0</v>
      </c>
      <c r="E102" s="351">
        <v>473262.89</v>
      </c>
      <c r="F102" s="728" t="s">
        <v>8985</v>
      </c>
      <c r="G102" s="22"/>
    </row>
    <row r="103" ht="15.75" customHeight="1">
      <c r="A103" s="720">
        <v>46029.0</v>
      </c>
      <c r="B103" s="226" t="s">
        <v>8953</v>
      </c>
      <c r="C103" s="226" t="s">
        <v>7</v>
      </c>
      <c r="D103" s="226">
        <v>401242.0</v>
      </c>
      <c r="E103" s="227">
        <v>54905.42</v>
      </c>
      <c r="F103" s="33"/>
      <c r="G103" s="22"/>
    </row>
    <row r="104" ht="15.75" customHeight="1">
      <c r="A104" s="722">
        <v>46048.0</v>
      </c>
      <c r="B104" s="404" t="s">
        <v>8953</v>
      </c>
      <c r="C104" s="404" t="s">
        <v>5577</v>
      </c>
      <c r="D104" s="404">
        <v>1.94758983E8</v>
      </c>
      <c r="E104" s="723">
        <v>-321006.91</v>
      </c>
      <c r="F104" s="261"/>
      <c r="G104" s="22"/>
    </row>
    <row r="105" ht="15.75" customHeight="1">
      <c r="A105" s="722">
        <v>46048.0</v>
      </c>
      <c r="B105" s="404" t="s">
        <v>8953</v>
      </c>
      <c r="C105" s="404" t="s">
        <v>5577</v>
      </c>
      <c r="D105" s="404">
        <v>1.94776342E8</v>
      </c>
      <c r="E105" s="723">
        <v>-207590.34</v>
      </c>
      <c r="F105" s="261"/>
      <c r="G105" s="22"/>
    </row>
    <row r="106" ht="15.75" customHeight="1">
      <c r="A106" s="720">
        <v>46048.0</v>
      </c>
      <c r="B106" s="226" t="s">
        <v>8953</v>
      </c>
      <c r="C106" s="226" t="s">
        <v>7</v>
      </c>
      <c r="D106" s="226">
        <v>402403.0</v>
      </c>
      <c r="E106" s="351">
        <v>43176.02</v>
      </c>
      <c r="F106" s="83" t="s">
        <v>8987</v>
      </c>
      <c r="G106" s="22"/>
    </row>
    <row r="107" ht="15.75" customHeight="1">
      <c r="A107" s="720">
        <v>46048.0</v>
      </c>
      <c r="B107" s="226" t="s">
        <v>8953</v>
      </c>
      <c r="C107" s="226" t="s">
        <v>7</v>
      </c>
      <c r="D107" s="226">
        <v>402381.0</v>
      </c>
      <c r="E107" s="351">
        <v>39999.99</v>
      </c>
      <c r="F107" s="84"/>
      <c r="G107" s="67"/>
    </row>
    <row r="108" ht="15.75" customHeight="1">
      <c r="A108" s="729">
        <v>46048.0</v>
      </c>
      <c r="B108" s="432" t="s">
        <v>8953</v>
      </c>
      <c r="C108" s="432" t="s">
        <v>7</v>
      </c>
      <c r="D108" s="432">
        <v>402383.0</v>
      </c>
      <c r="E108" s="550">
        <v>1.31</v>
      </c>
      <c r="F108" s="367"/>
      <c r="G108" s="22"/>
    </row>
    <row r="109" ht="15.75" customHeight="1">
      <c r="A109" s="720">
        <v>46048.0</v>
      </c>
      <c r="B109" s="226" t="s">
        <v>8953</v>
      </c>
      <c r="C109" s="226" t="s">
        <v>7</v>
      </c>
      <c r="D109" s="226">
        <v>402382.0</v>
      </c>
      <c r="E109" s="351">
        <v>1098542.53</v>
      </c>
      <c r="F109" s="83" t="s">
        <v>8987</v>
      </c>
      <c r="G109" s="22"/>
    </row>
    <row r="110" ht="15.75" customHeight="1">
      <c r="A110" s="720">
        <v>46052.0</v>
      </c>
      <c r="B110" s="226" t="s">
        <v>8953</v>
      </c>
      <c r="C110" s="226" t="s">
        <v>7</v>
      </c>
      <c r="D110" s="226">
        <v>403396.0</v>
      </c>
      <c r="E110" s="351">
        <v>143805.99</v>
      </c>
      <c r="F110" s="335"/>
      <c r="G110" s="22"/>
    </row>
    <row r="111" ht="15.75" customHeight="1">
      <c r="A111" s="720">
        <v>46052.0</v>
      </c>
      <c r="B111" s="226" t="s">
        <v>8953</v>
      </c>
      <c r="C111" s="226" t="s">
        <v>7</v>
      </c>
      <c r="D111" s="226">
        <v>403397.0</v>
      </c>
      <c r="E111" s="351">
        <v>641841.33</v>
      </c>
      <c r="F111" s="84"/>
      <c r="G111" s="22"/>
    </row>
    <row r="112" ht="15.75" customHeight="1">
      <c r="A112" s="722">
        <v>46063.0</v>
      </c>
      <c r="B112" s="404" t="s">
        <v>8953</v>
      </c>
      <c r="C112" s="404" t="s">
        <v>5577</v>
      </c>
      <c r="D112" s="404">
        <v>1.94951006E8</v>
      </c>
      <c r="E112" s="723">
        <v>-213462.11</v>
      </c>
      <c r="F112" s="367"/>
      <c r="G112" s="22"/>
    </row>
    <row r="113" ht="15.75" customHeight="1">
      <c r="A113" s="722">
        <v>46063.0</v>
      </c>
      <c r="B113" s="404" t="s">
        <v>8953</v>
      </c>
      <c r="C113" s="404" t="s">
        <v>5577</v>
      </c>
      <c r="D113" s="404">
        <v>1.94934005E8</v>
      </c>
      <c r="E113" s="723">
        <v>-297757.44</v>
      </c>
      <c r="F113" s="367"/>
      <c r="G113" s="22"/>
    </row>
    <row r="114" ht="15.75" customHeight="1">
      <c r="A114" s="720">
        <v>46072.0</v>
      </c>
      <c r="B114" s="226" t="s">
        <v>8953</v>
      </c>
      <c r="C114" s="226" t="s">
        <v>7</v>
      </c>
      <c r="D114" s="226">
        <v>404668.0</v>
      </c>
      <c r="E114" s="351">
        <v>646778.98</v>
      </c>
      <c r="F114" s="366" t="s">
        <v>8987</v>
      </c>
      <c r="G114" s="22"/>
    </row>
    <row r="115" ht="15.75" customHeight="1">
      <c r="A115" s="722">
        <v>46079.0</v>
      </c>
      <c r="B115" s="404" t="s">
        <v>8953</v>
      </c>
      <c r="C115" s="404" t="s">
        <v>5577</v>
      </c>
      <c r="D115" s="404">
        <v>1.95066343E8</v>
      </c>
      <c r="E115" s="723">
        <v>-231084.52</v>
      </c>
      <c r="F115" s="367"/>
      <c r="G115" s="22"/>
    </row>
    <row r="116" ht="15.75" customHeight="1">
      <c r="A116" s="722">
        <v>46079.0</v>
      </c>
      <c r="B116" s="404" t="s">
        <v>8953</v>
      </c>
      <c r="C116" s="404" t="s">
        <v>5577</v>
      </c>
      <c r="D116" s="404">
        <v>1.95049337E8</v>
      </c>
      <c r="E116" s="723">
        <v>-342369.49</v>
      </c>
      <c r="F116" s="367"/>
      <c r="G116" s="22"/>
    </row>
    <row r="117" ht="15.75" customHeight="1">
      <c r="A117" s="722">
        <v>46091.0</v>
      </c>
      <c r="B117" s="404" t="s">
        <v>8953</v>
      </c>
      <c r="C117" s="404" t="s">
        <v>5577</v>
      </c>
      <c r="D117" s="404">
        <v>1.95180075E8</v>
      </c>
      <c r="E117" s="723">
        <v>-362858.68</v>
      </c>
      <c r="F117" s="367"/>
      <c r="G117" s="22"/>
    </row>
    <row r="118" ht="15.75" customHeight="1">
      <c r="A118" s="722">
        <v>46091.0</v>
      </c>
      <c r="B118" s="404" t="s">
        <v>8953</v>
      </c>
      <c r="C118" s="404" t="s">
        <v>8988</v>
      </c>
      <c r="D118" s="404">
        <v>1.95163853E8</v>
      </c>
      <c r="E118" s="723">
        <v>-562752.62</v>
      </c>
      <c r="F118" s="367"/>
      <c r="G118" s="22"/>
    </row>
    <row r="119" ht="15.75" customHeight="1">
      <c r="A119" s="720">
        <v>46094.0</v>
      </c>
      <c r="B119" s="226" t="s">
        <v>8953</v>
      </c>
      <c r="C119" s="226" t="s">
        <v>7</v>
      </c>
      <c r="D119" s="226">
        <v>407284.0</v>
      </c>
      <c r="E119" s="351">
        <v>628148.28</v>
      </c>
      <c r="F119" s="366" t="s">
        <v>8987</v>
      </c>
      <c r="G119" s="22"/>
    </row>
    <row r="120" ht="15.75" customHeight="1">
      <c r="A120" s="720">
        <v>46108.0</v>
      </c>
      <c r="B120" s="226" t="s">
        <v>8989</v>
      </c>
      <c r="C120" s="226" t="s">
        <v>324</v>
      </c>
      <c r="D120" s="226">
        <v>408359.0</v>
      </c>
      <c r="E120" s="351">
        <v>296314.33</v>
      </c>
      <c r="F120" s="366" t="s">
        <v>8990</v>
      </c>
      <c r="G120" s="22"/>
    </row>
    <row r="121" ht="15.75" customHeight="1">
      <c r="A121" s="730">
        <v>46106.0</v>
      </c>
      <c r="B121" s="416" t="s">
        <v>8953</v>
      </c>
      <c r="C121" s="416" t="s">
        <v>8991</v>
      </c>
      <c r="D121" s="416">
        <v>1.95294697E8</v>
      </c>
      <c r="E121" s="731">
        <v>-254192.66</v>
      </c>
      <c r="F121" s="367"/>
      <c r="G121" s="22"/>
    </row>
    <row r="122" ht="15.75" customHeight="1">
      <c r="A122" s="730">
        <v>46106.0</v>
      </c>
      <c r="B122" s="416" t="s">
        <v>8953</v>
      </c>
      <c r="C122" s="416" t="s">
        <v>5577</v>
      </c>
      <c r="D122" s="416">
        <v>1.95277128E8</v>
      </c>
      <c r="E122" s="731">
        <v>-401804.84</v>
      </c>
      <c r="F122" s="367"/>
      <c r="G122" s="22"/>
    </row>
    <row r="123" ht="15.75" customHeight="1">
      <c r="A123" s="720">
        <v>46112.0</v>
      </c>
      <c r="B123" s="226" t="s">
        <v>8953</v>
      </c>
      <c r="C123" s="226" t="s">
        <v>7</v>
      </c>
      <c r="D123" s="226">
        <v>409368.0</v>
      </c>
      <c r="E123" s="351">
        <v>1790222.36</v>
      </c>
      <c r="F123" s="83" t="s">
        <v>8990</v>
      </c>
      <c r="G123" s="22"/>
    </row>
    <row r="124" ht="15.75" customHeight="1">
      <c r="A124" s="350">
        <v>46121.0</v>
      </c>
      <c r="B124" s="226" t="s">
        <v>8953</v>
      </c>
      <c r="C124" s="226" t="s">
        <v>7</v>
      </c>
      <c r="D124" s="226">
        <v>409673.0</v>
      </c>
      <c r="E124" s="351">
        <v>458389.27</v>
      </c>
      <c r="F124" s="84"/>
      <c r="G124" s="22"/>
    </row>
    <row r="125" ht="15.75" customHeight="1">
      <c r="A125" s="732">
        <v>46125.0</v>
      </c>
      <c r="B125" s="404" t="s">
        <v>8953</v>
      </c>
      <c r="C125" s="404" t="s">
        <v>5968</v>
      </c>
      <c r="D125" s="404">
        <v>1.95396752E8</v>
      </c>
      <c r="E125" s="723" t="s">
        <v>8992</v>
      </c>
      <c r="F125" s="367"/>
      <c r="G125" s="22"/>
    </row>
    <row r="126" ht="15.75" customHeight="1">
      <c r="A126" s="722">
        <v>46125.0</v>
      </c>
      <c r="B126" s="404" t="s">
        <v>8953</v>
      </c>
      <c r="C126" s="404" t="s">
        <v>5963</v>
      </c>
      <c r="D126" s="404">
        <v>1.95414043E8</v>
      </c>
      <c r="E126" s="723" t="s">
        <v>8993</v>
      </c>
      <c r="F126" s="367"/>
      <c r="G126" s="22"/>
    </row>
    <row r="127" ht="15.75" customHeight="1">
      <c r="A127" s="720">
        <v>46133.0</v>
      </c>
      <c r="B127" s="226" t="s">
        <v>8953</v>
      </c>
      <c r="C127" s="226" t="s">
        <v>7</v>
      </c>
      <c r="D127" s="226" t="s">
        <v>8994</v>
      </c>
      <c r="E127" s="351">
        <v>50927.91</v>
      </c>
      <c r="F127" s="366" t="s">
        <v>8990</v>
      </c>
      <c r="G127" s="22"/>
    </row>
    <row r="128" ht="15.75" customHeight="1">
      <c r="A128" s="722">
        <v>46136.0</v>
      </c>
      <c r="B128" s="404" t="s">
        <v>8953</v>
      </c>
      <c r="C128" s="404" t="s">
        <v>5963</v>
      </c>
      <c r="D128" s="404">
        <v>1.95530738E8</v>
      </c>
      <c r="E128" s="723">
        <v>-169009.57</v>
      </c>
      <c r="F128" s="367"/>
      <c r="G128" s="22"/>
    </row>
    <row r="129" ht="15.75" customHeight="1">
      <c r="A129" s="722">
        <v>46136.0</v>
      </c>
      <c r="B129" s="404" t="s">
        <v>8953</v>
      </c>
      <c r="C129" s="404" t="s">
        <v>5968</v>
      </c>
      <c r="D129" s="404">
        <v>1.95512964E8</v>
      </c>
      <c r="E129" s="723">
        <v>-175797.89</v>
      </c>
      <c r="F129" s="367"/>
      <c r="G129" s="22"/>
    </row>
    <row r="130" ht="15.75" customHeight="1">
      <c r="A130" s="720">
        <v>46139.0</v>
      </c>
      <c r="B130" s="226" t="s">
        <v>8953</v>
      </c>
      <c r="C130" s="226" t="s">
        <v>7</v>
      </c>
      <c r="D130" s="226" t="s">
        <v>8995</v>
      </c>
      <c r="E130" s="351">
        <v>615997.63</v>
      </c>
      <c r="F130" s="83" t="s">
        <v>8990</v>
      </c>
      <c r="G130" s="22"/>
    </row>
    <row r="131" ht="15.75" customHeight="1">
      <c r="A131" s="720">
        <v>46142.0</v>
      </c>
      <c r="B131" s="226" t="s">
        <v>8953</v>
      </c>
      <c r="C131" s="226" t="s">
        <v>7</v>
      </c>
      <c r="D131" s="226" t="s">
        <v>8996</v>
      </c>
      <c r="E131" s="351">
        <v>198543.97</v>
      </c>
      <c r="F131" s="84"/>
      <c r="G131" s="22"/>
    </row>
    <row r="132" ht="15.75" customHeight="1">
      <c r="A132" s="722">
        <v>46154.0</v>
      </c>
      <c r="B132" s="404" t="s">
        <v>8953</v>
      </c>
      <c r="C132" s="404" t="s">
        <v>5963</v>
      </c>
      <c r="D132" s="404">
        <v>1.95729622E8</v>
      </c>
      <c r="E132" s="723">
        <v>-193214.5</v>
      </c>
      <c r="F132" s="367"/>
      <c r="G132" s="22"/>
    </row>
    <row r="133" ht="15.75" customHeight="1">
      <c r="A133" s="722">
        <v>46154.0</v>
      </c>
      <c r="B133" s="404" t="s">
        <v>8953</v>
      </c>
      <c r="C133" s="404" t="s">
        <v>5968</v>
      </c>
      <c r="D133" s="404">
        <v>9.57137367E8</v>
      </c>
      <c r="E133" s="723">
        <v>-332786.51</v>
      </c>
      <c r="F133" s="367"/>
      <c r="G133" s="22"/>
    </row>
    <row r="134" ht="15.75" customHeight="1">
      <c r="A134" s="720">
        <v>46177.0</v>
      </c>
      <c r="B134" s="226" t="s">
        <v>8973</v>
      </c>
      <c r="C134" s="226" t="s">
        <v>7</v>
      </c>
      <c r="D134" s="226" t="s">
        <v>8997</v>
      </c>
      <c r="E134" s="351">
        <v>1846905.04</v>
      </c>
      <c r="F134" s="366" t="s">
        <v>8990</v>
      </c>
      <c r="G134" s="22"/>
    </row>
    <row r="135" ht="15.75" customHeight="1">
      <c r="A135" s="720">
        <v>46178.0</v>
      </c>
      <c r="B135" s="226" t="s">
        <v>8973</v>
      </c>
      <c r="C135" s="226" t="s">
        <v>7</v>
      </c>
      <c r="D135" s="226" t="s">
        <v>8998</v>
      </c>
      <c r="E135" s="351">
        <v>1726478.46</v>
      </c>
      <c r="F135" s="83" t="s">
        <v>8999</v>
      </c>
      <c r="G135" s="22"/>
    </row>
    <row r="136" ht="15.75" customHeight="1">
      <c r="A136" s="720">
        <v>46181.0</v>
      </c>
      <c r="B136" s="226" t="s">
        <v>8953</v>
      </c>
      <c r="C136" s="226" t="s">
        <v>7</v>
      </c>
      <c r="D136" s="226" t="s">
        <v>9000</v>
      </c>
      <c r="E136" s="351">
        <v>81996.82</v>
      </c>
      <c r="F136" s="84"/>
      <c r="G136" s="22"/>
    </row>
    <row r="137" ht="15.75" customHeight="1">
      <c r="A137" s="722">
        <v>46182.0</v>
      </c>
      <c r="B137" s="404" t="s">
        <v>8953</v>
      </c>
      <c r="C137" s="404" t="s">
        <v>5963</v>
      </c>
      <c r="D137" s="404">
        <v>1.95993923E8</v>
      </c>
      <c r="E137" s="723">
        <v>-241133.98</v>
      </c>
      <c r="F137" s="367"/>
      <c r="G137" s="22"/>
    </row>
    <row r="138" ht="15.75" customHeight="1">
      <c r="A138" s="722">
        <v>46182.0</v>
      </c>
      <c r="B138" s="404" t="s">
        <v>8953</v>
      </c>
      <c r="C138" s="404" t="s">
        <v>5968</v>
      </c>
      <c r="D138" s="404">
        <v>1.95978521E8</v>
      </c>
      <c r="E138" s="723">
        <v>-295008.32</v>
      </c>
      <c r="F138" s="367"/>
      <c r="G138" s="22"/>
    </row>
    <row r="139" ht="15.75" customHeight="1">
      <c r="A139" s="720">
        <v>46191.0</v>
      </c>
      <c r="B139" s="226" t="s">
        <v>8953</v>
      </c>
      <c r="C139" s="226" t="s">
        <v>7</v>
      </c>
      <c r="D139" s="226" t="s">
        <v>9001</v>
      </c>
      <c r="E139" s="351">
        <v>496801.72</v>
      </c>
      <c r="F139" s="366" t="s">
        <v>9002</v>
      </c>
      <c r="G139" s="22"/>
    </row>
    <row r="140" ht="15.75" customHeight="1">
      <c r="A140" s="722">
        <v>46197.0</v>
      </c>
      <c r="B140" s="404" t="s">
        <v>8953</v>
      </c>
      <c r="C140" s="404" t="s">
        <v>7750</v>
      </c>
      <c r="D140" s="404">
        <v>1.96315063E8</v>
      </c>
      <c r="E140" s="723">
        <v>-536515.0</v>
      </c>
      <c r="F140" s="733"/>
      <c r="G140" s="22"/>
    </row>
    <row r="141" ht="15.75" customHeight="1">
      <c r="A141" s="722">
        <v>46197.0</v>
      </c>
      <c r="B141" s="404" t="s">
        <v>8953</v>
      </c>
      <c r="C141" s="404" t="s">
        <v>9003</v>
      </c>
      <c r="D141" s="404">
        <v>1.96331336E8</v>
      </c>
      <c r="E141" s="723">
        <v>-454935.36</v>
      </c>
      <c r="F141" s="733"/>
      <c r="G141" s="22"/>
    </row>
    <row r="142" ht="15.75" customHeight="1">
      <c r="A142" s="729">
        <v>46203.0</v>
      </c>
      <c r="B142" s="432" t="s">
        <v>8953</v>
      </c>
      <c r="C142" s="432" t="s">
        <v>7</v>
      </c>
      <c r="D142" s="432" t="s">
        <v>9004</v>
      </c>
      <c r="E142" s="550">
        <v>598399.22</v>
      </c>
      <c r="F142" s="367"/>
      <c r="G142" s="22"/>
    </row>
    <row r="143" ht="15.75" customHeight="1">
      <c r="A143" s="729">
        <v>46209.0</v>
      </c>
      <c r="B143" s="432" t="s">
        <v>8953</v>
      </c>
      <c r="C143" s="432" t="s">
        <v>7</v>
      </c>
      <c r="D143" s="432" t="s">
        <v>9005</v>
      </c>
      <c r="E143" s="550">
        <v>702253.47</v>
      </c>
      <c r="F143" s="367"/>
      <c r="G143" s="22"/>
    </row>
    <row r="144" ht="15.75" customHeight="1">
      <c r="A144" s="729">
        <v>46209.0</v>
      </c>
      <c r="B144" s="432" t="s">
        <v>8953</v>
      </c>
      <c r="C144" s="432" t="s">
        <v>7</v>
      </c>
      <c r="D144" s="432" t="s">
        <v>9006</v>
      </c>
      <c r="E144" s="550">
        <v>88651.43</v>
      </c>
      <c r="F144" s="367"/>
      <c r="G144" s="22"/>
    </row>
    <row r="145" ht="15.75" customHeight="1">
      <c r="A145" s="729">
        <v>46211.0</v>
      </c>
      <c r="B145" s="432" t="s">
        <v>8953</v>
      </c>
      <c r="C145" s="432" t="s">
        <v>7</v>
      </c>
      <c r="D145" s="432" t="s">
        <v>9007</v>
      </c>
      <c r="E145" s="550">
        <v>51355.53</v>
      </c>
      <c r="F145" s="367"/>
      <c r="G145" s="22"/>
    </row>
    <row r="146" ht="15.75" customHeight="1">
      <c r="A146" s="722">
        <v>46216.0</v>
      </c>
      <c r="B146" s="404" t="s">
        <v>8953</v>
      </c>
      <c r="C146" s="404" t="s">
        <v>5577</v>
      </c>
      <c r="D146" s="404">
        <v>1.96548554E8</v>
      </c>
      <c r="E146" s="723">
        <v>-368427.0</v>
      </c>
      <c r="F146" s="733"/>
      <c r="G146" s="22"/>
    </row>
    <row r="147" ht="15.75" customHeight="1">
      <c r="A147" s="722">
        <v>46216.0</v>
      </c>
      <c r="B147" s="404" t="s">
        <v>8953</v>
      </c>
      <c r="C147" s="404" t="s">
        <v>5577</v>
      </c>
      <c r="D147" s="404">
        <v>1.96532028E8</v>
      </c>
      <c r="E147" s="723">
        <v>-507114.06</v>
      </c>
      <c r="F147" s="733"/>
      <c r="G147" s="22"/>
    </row>
    <row r="148" ht="15.75" customHeight="1">
      <c r="A148" s="729">
        <v>46225.0</v>
      </c>
      <c r="B148" s="404" t="s">
        <v>8953</v>
      </c>
      <c r="C148" s="404" t="s">
        <v>5577</v>
      </c>
      <c r="D148" s="432">
        <v>1.96633661E8</v>
      </c>
      <c r="E148" s="550">
        <v>-33807.52</v>
      </c>
      <c r="F148" s="367"/>
      <c r="G148" s="22"/>
    </row>
    <row r="149" ht="15.75" customHeight="1">
      <c r="A149" s="729">
        <v>46225.0</v>
      </c>
      <c r="B149" s="404" t="s">
        <v>8953</v>
      </c>
      <c r="C149" s="404" t="s">
        <v>5577</v>
      </c>
      <c r="D149" s="432">
        <v>1.96430426E8</v>
      </c>
      <c r="E149" s="550">
        <v>-8428.83</v>
      </c>
      <c r="F149" s="367"/>
      <c r="G149" s="22"/>
    </row>
    <row r="150" ht="15.75" customHeight="1">
      <c r="A150" s="735"/>
      <c r="B150" s="404" t="s">
        <v>8953</v>
      </c>
      <c r="C150" s="404" t="s">
        <v>5577</v>
      </c>
      <c r="D150" s="432">
        <v>1.96775422E8</v>
      </c>
      <c r="E150" s="550">
        <v>-487961.46</v>
      </c>
      <c r="F150" s="367"/>
      <c r="G150" s="22"/>
    </row>
    <row r="151" ht="15.75" customHeight="1">
      <c r="A151" s="735"/>
      <c r="B151" s="404" t="s">
        <v>8953</v>
      </c>
      <c r="C151" s="404" t="s">
        <v>5577</v>
      </c>
      <c r="D151" s="432">
        <v>1.96791507E8</v>
      </c>
      <c r="E151" s="550">
        <v>-325645.54</v>
      </c>
      <c r="F151" s="367"/>
      <c r="G151" s="22"/>
    </row>
    <row r="152" ht="15.75" customHeight="1">
      <c r="A152" s="729">
        <v>46237.0</v>
      </c>
      <c r="B152" s="432" t="s">
        <v>8953</v>
      </c>
      <c r="C152" s="432" t="s">
        <v>7</v>
      </c>
      <c r="D152" s="432">
        <v>420616.0</v>
      </c>
      <c r="E152" s="550">
        <v>199486.92</v>
      </c>
      <c r="F152" s="367"/>
      <c r="G152" s="22"/>
    </row>
    <row r="153" ht="15.75" customHeight="1">
      <c r="A153" s="729">
        <v>46238.0</v>
      </c>
      <c r="B153" s="432" t="s">
        <v>8953</v>
      </c>
      <c r="C153" s="432" t="s">
        <v>7</v>
      </c>
      <c r="D153" s="432">
        <v>420785.0</v>
      </c>
      <c r="E153" s="550">
        <v>55812.51</v>
      </c>
      <c r="F153" s="367"/>
      <c r="G153" s="22"/>
    </row>
    <row r="154" ht="15.75" customHeight="1">
      <c r="A154" s="729">
        <v>46239.0</v>
      </c>
      <c r="B154" s="432" t="s">
        <v>8953</v>
      </c>
      <c r="C154" s="432" t="s">
        <v>7</v>
      </c>
      <c r="D154" s="432">
        <v>420784.0</v>
      </c>
      <c r="E154" s="550">
        <v>996972.5</v>
      </c>
      <c r="F154" s="367"/>
      <c r="G154" s="22"/>
    </row>
    <row r="155" ht="15.75" customHeight="1">
      <c r="A155" s="729">
        <v>46239.0</v>
      </c>
      <c r="B155" s="432" t="s">
        <v>8953</v>
      </c>
      <c r="C155" s="432" t="s">
        <v>7</v>
      </c>
      <c r="D155" s="432">
        <v>421061.0</v>
      </c>
      <c r="E155" s="550">
        <v>135764.21</v>
      </c>
      <c r="F155" s="367"/>
      <c r="G155" s="22"/>
    </row>
    <row r="156" ht="15.75" customHeight="1">
      <c r="A156" s="729">
        <v>46254.0</v>
      </c>
      <c r="B156" s="432" t="s">
        <v>8953</v>
      </c>
      <c r="C156" s="432" t="s">
        <v>7</v>
      </c>
      <c r="D156" s="432">
        <v>422586.0</v>
      </c>
      <c r="E156" s="550">
        <v>85309.45</v>
      </c>
      <c r="F156" s="367"/>
      <c r="G156" s="22"/>
    </row>
    <row r="157" ht="15.75" customHeight="1">
      <c r="A157" s="729">
        <v>46275.0</v>
      </c>
      <c r="B157" s="432" t="s">
        <v>8953</v>
      </c>
      <c r="C157" s="432" t="s">
        <v>7</v>
      </c>
      <c r="D157" s="432" t="s">
        <v>9012</v>
      </c>
      <c r="E157" s="550" t="s">
        <v>9013</v>
      </c>
      <c r="F157" s="367"/>
      <c r="G157" s="22"/>
    </row>
    <row r="158" ht="15.75" customHeight="1">
      <c r="A158" s="735"/>
      <c r="B158" s="432" t="s">
        <v>8953</v>
      </c>
      <c r="C158" s="432" t="s">
        <v>7</v>
      </c>
      <c r="D158" s="486"/>
      <c r="E158" s="555"/>
      <c r="F158" s="367"/>
      <c r="G158" s="22"/>
    </row>
    <row r="159" ht="15.75" customHeight="1">
      <c r="A159" s="735"/>
      <c r="B159" s="432" t="s">
        <v>8953</v>
      </c>
      <c r="C159" s="432" t="s">
        <v>7</v>
      </c>
      <c r="D159" s="486"/>
      <c r="E159" s="555"/>
      <c r="F159" s="367"/>
      <c r="G159" s="22"/>
    </row>
    <row r="160" ht="15.75" customHeight="1">
      <c r="A160" s="735"/>
      <c r="B160" s="432" t="s">
        <v>8953</v>
      </c>
      <c r="C160" s="432" t="s">
        <v>7</v>
      </c>
      <c r="D160" s="486"/>
      <c r="E160" s="555"/>
      <c r="F160" s="367"/>
      <c r="G160" s="22"/>
    </row>
    <row r="161" ht="15.75" customHeight="1">
      <c r="A161" s="735"/>
      <c r="B161" s="432" t="s">
        <v>8953</v>
      </c>
      <c r="C161" s="432" t="s">
        <v>7</v>
      </c>
      <c r="D161" s="486"/>
      <c r="E161" s="555"/>
      <c r="F161" s="367"/>
      <c r="G161" s="22"/>
    </row>
    <row r="162" ht="15.75" customHeight="1">
      <c r="A162" s="735"/>
      <c r="B162" s="432" t="s">
        <v>8953</v>
      </c>
      <c r="C162" s="432" t="s">
        <v>7</v>
      </c>
      <c r="D162" s="486"/>
      <c r="E162" s="555"/>
      <c r="F162" s="367"/>
      <c r="G162" s="22"/>
    </row>
    <row r="163" ht="15.75" customHeight="1">
      <c r="A163" s="735"/>
      <c r="B163" s="432" t="s">
        <v>8953</v>
      </c>
      <c r="C163" s="432" t="s">
        <v>7</v>
      </c>
      <c r="D163" s="486"/>
      <c r="E163" s="555"/>
      <c r="F163" s="367"/>
      <c r="G163" s="22"/>
    </row>
    <row r="164" ht="15.75" customHeight="1">
      <c r="A164" s="735"/>
      <c r="B164" s="432" t="s">
        <v>8953</v>
      </c>
      <c r="C164" s="432" t="s">
        <v>7</v>
      </c>
      <c r="D164" s="486"/>
      <c r="E164" s="555"/>
      <c r="F164" s="367"/>
      <c r="G164" s="22"/>
    </row>
    <row r="165" ht="15.75" customHeight="1">
      <c r="A165" s="735"/>
      <c r="B165" s="432" t="s">
        <v>8953</v>
      </c>
      <c r="C165" s="432" t="s">
        <v>7</v>
      </c>
      <c r="D165" s="486"/>
      <c r="E165" s="555"/>
      <c r="F165" s="367"/>
      <c r="G165" s="22"/>
    </row>
    <row r="166" ht="15.75" customHeight="1">
      <c r="A166" s="735"/>
      <c r="B166" s="486"/>
      <c r="C166" s="486"/>
      <c r="D166" s="486"/>
      <c r="E166" s="555"/>
      <c r="F166" s="367"/>
      <c r="G166" s="22"/>
    </row>
    <row r="167" ht="15.75" customHeight="1">
      <c r="A167" s="735"/>
      <c r="B167" s="486"/>
      <c r="C167" s="486"/>
      <c r="D167" s="486"/>
      <c r="E167" s="555"/>
      <c r="F167" s="367"/>
      <c r="G167" s="22"/>
    </row>
    <row r="168" ht="15.75" customHeight="1">
      <c r="A168" s="735"/>
      <c r="B168" s="486"/>
      <c r="C168" s="486"/>
      <c r="D168" s="486"/>
      <c r="E168" s="555"/>
      <c r="F168" s="367"/>
      <c r="G168" s="22"/>
    </row>
    <row r="169" ht="15.75" customHeight="1">
      <c r="A169" s="735"/>
      <c r="B169" s="486"/>
      <c r="C169" s="486"/>
      <c r="D169" s="486"/>
      <c r="E169" s="555"/>
      <c r="F169" s="367"/>
      <c r="G169" s="22"/>
    </row>
    <row r="170" ht="15.75" customHeight="1">
      <c r="A170" s="735"/>
      <c r="B170" s="486"/>
      <c r="C170" s="486"/>
      <c r="D170" s="486"/>
      <c r="E170" s="555"/>
      <c r="F170" s="367"/>
      <c r="G170" s="22"/>
    </row>
    <row r="171" ht="15.75" customHeight="1">
      <c r="A171" s="735"/>
      <c r="B171" s="486"/>
      <c r="C171" s="486"/>
      <c r="D171" s="486"/>
      <c r="E171" s="555"/>
      <c r="F171" s="367"/>
      <c r="G171" s="92"/>
    </row>
    <row r="172" ht="15.75" customHeight="1">
      <c r="A172" s="735"/>
      <c r="B172" s="486"/>
      <c r="C172" s="486"/>
      <c r="D172" s="486"/>
      <c r="E172" s="555"/>
      <c r="F172" s="367"/>
      <c r="G172" s="22"/>
    </row>
    <row r="173" ht="15.75" customHeight="1">
      <c r="A173" s="735"/>
      <c r="B173" s="486"/>
      <c r="C173" s="486"/>
      <c r="D173" s="486"/>
      <c r="E173" s="555"/>
      <c r="F173" s="367"/>
      <c r="G173" s="22"/>
    </row>
    <row r="174" ht="15.75" customHeight="1">
      <c r="A174" s="735"/>
      <c r="B174" s="486"/>
      <c r="C174" s="486"/>
      <c r="D174" s="486"/>
      <c r="E174" s="555"/>
      <c r="F174" s="367"/>
      <c r="G174" s="22"/>
    </row>
    <row r="175" ht="15.75" customHeight="1">
      <c r="A175" s="735"/>
      <c r="B175" s="486"/>
      <c r="C175" s="486"/>
      <c r="D175" s="486"/>
      <c r="E175" s="555"/>
      <c r="F175" s="367"/>
      <c r="G175" s="22"/>
    </row>
    <row r="176" ht="15.75" customHeight="1">
      <c r="A176" s="735"/>
      <c r="B176" s="486"/>
      <c r="C176" s="486"/>
      <c r="D176" s="486"/>
      <c r="E176" s="555"/>
      <c r="F176" s="367"/>
      <c r="G176" s="22"/>
    </row>
    <row r="177" ht="15.75" customHeight="1">
      <c r="A177" s="735"/>
      <c r="B177" s="486"/>
      <c r="C177" s="486"/>
      <c r="D177" s="486"/>
      <c r="E177" s="555"/>
      <c r="F177" s="367"/>
      <c r="G177" s="22"/>
    </row>
    <row r="178" ht="15.75" customHeight="1">
      <c r="A178" s="735"/>
      <c r="B178" s="486"/>
      <c r="C178" s="486"/>
      <c r="D178" s="486"/>
      <c r="E178" s="555"/>
      <c r="F178" s="367"/>
      <c r="G178" s="22"/>
    </row>
    <row r="179" ht="15.75" customHeight="1">
      <c r="A179" s="735"/>
      <c r="B179" s="486"/>
      <c r="C179" s="486"/>
      <c r="D179" s="486"/>
      <c r="E179" s="555"/>
      <c r="F179" s="367"/>
      <c r="G179" s="22"/>
    </row>
    <row r="180" ht="15.75" customHeight="1">
      <c r="A180" s="735"/>
      <c r="B180" s="486"/>
      <c r="C180" s="486"/>
      <c r="D180" s="486"/>
      <c r="E180" s="555"/>
      <c r="F180" s="367"/>
      <c r="G180" s="22"/>
    </row>
    <row r="181" ht="15.75" customHeight="1">
      <c r="A181" s="735"/>
      <c r="B181" s="486"/>
      <c r="C181" s="486"/>
      <c r="D181" s="486"/>
      <c r="E181" s="555"/>
      <c r="F181" s="367"/>
      <c r="G181" s="22"/>
    </row>
    <row r="182" ht="15.75" customHeight="1">
      <c r="A182" s="735"/>
      <c r="B182" s="486"/>
      <c r="C182" s="486"/>
      <c r="D182" s="486"/>
      <c r="E182" s="555"/>
      <c r="F182" s="367"/>
      <c r="G182" s="22"/>
    </row>
    <row r="183" ht="15.75" customHeight="1">
      <c r="A183" s="735"/>
      <c r="B183" s="486"/>
      <c r="C183" s="486"/>
      <c r="D183" s="486"/>
      <c r="E183" s="555"/>
      <c r="F183" s="367"/>
      <c r="G183" s="22"/>
    </row>
    <row r="184" ht="15.75" customHeight="1">
      <c r="A184" s="735"/>
      <c r="B184" s="486"/>
      <c r="C184" s="486"/>
      <c r="D184" s="486"/>
      <c r="E184" s="555"/>
      <c r="F184" s="367"/>
      <c r="G184" s="22"/>
    </row>
    <row r="185" ht="15.75" customHeight="1">
      <c r="A185" s="735"/>
      <c r="B185" s="486"/>
      <c r="C185" s="486"/>
      <c r="D185" s="486"/>
      <c r="E185" s="555"/>
      <c r="F185" s="367"/>
      <c r="G185" s="22"/>
    </row>
    <row r="186" ht="15.75" customHeight="1">
      <c r="A186" s="735"/>
      <c r="B186" s="486"/>
      <c r="C186" s="486"/>
      <c r="D186" s="486"/>
      <c r="E186" s="555"/>
      <c r="F186" s="367"/>
      <c r="G186" s="22"/>
    </row>
    <row r="187" ht="15.75" customHeight="1">
      <c r="A187" s="735"/>
      <c r="B187" s="486"/>
      <c r="C187" s="486"/>
      <c r="D187" s="486"/>
      <c r="E187" s="555"/>
      <c r="F187" s="367"/>
      <c r="G187" s="22"/>
    </row>
    <row r="188" ht="15.75" customHeight="1">
      <c r="A188" s="735"/>
      <c r="B188" s="486"/>
      <c r="C188" s="486"/>
      <c r="D188" s="486"/>
      <c r="E188" s="555"/>
      <c r="F188" s="367"/>
      <c r="G188" s="22"/>
    </row>
    <row r="189" ht="15.75" customHeight="1">
      <c r="A189" s="735"/>
      <c r="B189" s="486"/>
      <c r="C189" s="486"/>
      <c r="D189" s="486"/>
      <c r="E189" s="555"/>
      <c r="F189" s="367"/>
      <c r="G189" s="22"/>
    </row>
    <row r="190" ht="15.75" customHeight="1">
      <c r="A190" s="735"/>
      <c r="B190" s="486"/>
      <c r="C190" s="486"/>
      <c r="D190" s="486"/>
      <c r="E190" s="555"/>
      <c r="F190" s="367"/>
      <c r="G190" s="22"/>
    </row>
    <row r="191" ht="15.75" customHeight="1">
      <c r="A191" s="735"/>
      <c r="B191" s="486"/>
      <c r="C191" s="486"/>
      <c r="D191" s="486"/>
      <c r="E191" s="555"/>
      <c r="F191" s="367"/>
      <c r="G191" s="22"/>
    </row>
    <row r="192" ht="15.75" customHeight="1">
      <c r="A192" s="735"/>
      <c r="B192" s="486"/>
      <c r="C192" s="486"/>
      <c r="D192" s="486"/>
      <c r="E192" s="555"/>
      <c r="F192" s="367"/>
      <c r="G192" s="22"/>
    </row>
    <row r="193" ht="15.75" customHeight="1">
      <c r="A193" s="735"/>
      <c r="B193" s="486"/>
      <c r="C193" s="486"/>
      <c r="D193" s="486"/>
      <c r="E193" s="555"/>
      <c r="F193" s="367"/>
      <c r="G193" s="22"/>
    </row>
    <row r="194" ht="15.75" customHeight="1">
      <c r="A194" s="735"/>
      <c r="B194" s="486"/>
      <c r="C194" s="486"/>
      <c r="D194" s="486"/>
      <c r="E194" s="555"/>
      <c r="F194" s="367"/>
      <c r="G194" s="22"/>
    </row>
    <row r="195" ht="15.75" customHeight="1">
      <c r="A195" s="735"/>
      <c r="B195" s="486"/>
      <c r="C195" s="486"/>
      <c r="D195" s="486"/>
      <c r="E195" s="555"/>
      <c r="F195" s="367"/>
      <c r="G195" s="22"/>
    </row>
    <row r="196" ht="15.75" customHeight="1">
      <c r="A196" s="735"/>
      <c r="B196" s="486"/>
      <c r="C196" s="486"/>
      <c r="D196" s="486"/>
      <c r="E196" s="555"/>
      <c r="F196" s="367"/>
      <c r="G196" s="22"/>
    </row>
    <row r="197" ht="15.75" customHeight="1">
      <c r="A197" s="735"/>
      <c r="B197" s="486"/>
      <c r="C197" s="486"/>
      <c r="D197" s="486"/>
      <c r="E197" s="555"/>
      <c r="F197" s="367"/>
      <c r="G197" s="22"/>
    </row>
    <row r="198" ht="15.75" customHeight="1">
      <c r="A198" s="735"/>
      <c r="B198" s="486"/>
      <c r="C198" s="486"/>
      <c r="D198" s="486"/>
      <c r="E198" s="555"/>
      <c r="F198" s="367"/>
      <c r="G198" s="22"/>
    </row>
    <row r="199" ht="15.75" customHeight="1">
      <c r="A199" s="735"/>
      <c r="B199" s="486"/>
      <c r="C199" s="486"/>
      <c r="D199" s="486"/>
      <c r="E199" s="555"/>
      <c r="F199" s="367"/>
      <c r="G199" s="22"/>
    </row>
    <row r="200" ht="15.75" customHeight="1">
      <c r="A200" s="735"/>
      <c r="B200" s="486"/>
      <c r="C200" s="486"/>
      <c r="D200" s="486"/>
      <c r="E200" s="555"/>
      <c r="F200" s="367"/>
      <c r="G200" s="22"/>
    </row>
    <row r="201" ht="15.75" customHeight="1">
      <c r="A201" s="735"/>
      <c r="B201" s="486"/>
      <c r="C201" s="486"/>
      <c r="D201" s="486"/>
      <c r="E201" s="555"/>
      <c r="F201" s="367"/>
      <c r="G201" s="22"/>
    </row>
    <row r="202" ht="15.75" customHeight="1">
      <c r="A202" s="735"/>
      <c r="B202" s="486"/>
      <c r="C202" s="486"/>
      <c r="D202" s="486"/>
      <c r="E202" s="555"/>
      <c r="F202" s="367"/>
      <c r="G202" s="22"/>
    </row>
    <row r="203" ht="15.75" customHeight="1">
      <c r="A203" s="735"/>
      <c r="B203" s="486"/>
      <c r="C203" s="486"/>
      <c r="D203" s="486"/>
      <c r="E203" s="555"/>
      <c r="F203" s="367"/>
      <c r="G203" s="22"/>
    </row>
    <row r="204" ht="15.75" customHeight="1">
      <c r="A204" s="735"/>
      <c r="B204" s="486"/>
      <c r="C204" s="486"/>
      <c r="D204" s="486"/>
      <c r="E204" s="555"/>
      <c r="F204" s="367"/>
      <c r="G204" s="22"/>
    </row>
    <row r="205" ht="15.75" customHeight="1">
      <c r="A205" s="735"/>
      <c r="B205" s="486"/>
      <c r="C205" s="486"/>
      <c r="D205" s="486"/>
      <c r="E205" s="555"/>
      <c r="F205" s="367"/>
      <c r="G205" s="22"/>
    </row>
    <row r="206" ht="15.75" customHeight="1">
      <c r="A206" s="735"/>
      <c r="B206" s="486"/>
      <c r="C206" s="486"/>
      <c r="D206" s="486"/>
      <c r="E206" s="555"/>
      <c r="F206" s="367"/>
      <c r="G206" s="22"/>
    </row>
    <row r="207" ht="15.75" customHeight="1">
      <c r="A207" s="735"/>
      <c r="B207" s="486"/>
      <c r="C207" s="486"/>
      <c r="D207" s="486"/>
      <c r="E207" s="555"/>
      <c r="F207" s="367"/>
      <c r="G207" s="22"/>
    </row>
    <row r="208" ht="15.75" customHeight="1">
      <c r="A208" s="735"/>
      <c r="B208" s="486"/>
      <c r="C208" s="486"/>
      <c r="D208" s="486"/>
      <c r="E208" s="555"/>
      <c r="F208" s="367"/>
      <c r="G208" s="22"/>
    </row>
    <row r="209" ht="15.75" customHeight="1">
      <c r="A209" s="735"/>
      <c r="B209" s="486"/>
      <c r="C209" s="486"/>
      <c r="D209" s="486"/>
      <c r="E209" s="555"/>
      <c r="F209" s="367"/>
      <c r="G209" s="22"/>
    </row>
    <row r="210" ht="15.75" customHeight="1">
      <c r="A210" s="735"/>
      <c r="B210" s="486"/>
      <c r="C210" s="486"/>
      <c r="D210" s="486"/>
      <c r="E210" s="555"/>
      <c r="F210" s="367"/>
      <c r="G210" s="22"/>
    </row>
    <row r="211" ht="15.75" customHeight="1">
      <c r="A211" s="735"/>
      <c r="B211" s="486"/>
      <c r="C211" s="486"/>
      <c r="D211" s="486"/>
      <c r="E211" s="555"/>
      <c r="F211" s="367"/>
      <c r="G211" s="22"/>
    </row>
    <row r="212" ht="15.75" customHeight="1">
      <c r="A212" s="735"/>
      <c r="B212" s="486"/>
      <c r="C212" s="486"/>
      <c r="D212" s="486"/>
      <c r="E212" s="555"/>
      <c r="F212" s="367"/>
      <c r="G212" s="22"/>
    </row>
    <row r="213" ht="15.75" customHeight="1">
      <c r="A213" s="735"/>
      <c r="B213" s="486"/>
      <c r="C213" s="486"/>
      <c r="D213" s="486"/>
      <c r="E213" s="555"/>
      <c r="F213" s="367"/>
      <c r="G213" s="22"/>
    </row>
    <row r="214" ht="15.75" customHeight="1">
      <c r="A214" s="735"/>
      <c r="B214" s="486"/>
      <c r="C214" s="486"/>
      <c r="D214" s="486"/>
      <c r="E214" s="555"/>
      <c r="F214" s="367"/>
      <c r="G214" s="22"/>
    </row>
    <row r="215" ht="15.75" customHeight="1">
      <c r="A215" s="735"/>
      <c r="B215" s="486"/>
      <c r="C215" s="486"/>
      <c r="D215" s="486"/>
      <c r="E215" s="555"/>
      <c r="F215" s="367"/>
      <c r="G215" s="22"/>
    </row>
    <row r="216" ht="15.75" customHeight="1">
      <c r="A216" s="735"/>
      <c r="B216" s="486"/>
      <c r="C216" s="486"/>
      <c r="D216" s="486"/>
      <c r="E216" s="555"/>
      <c r="F216" s="367"/>
      <c r="G216" s="22"/>
    </row>
    <row r="217" ht="15.75" customHeight="1">
      <c r="A217" s="735"/>
      <c r="B217" s="486"/>
      <c r="C217" s="486"/>
      <c r="D217" s="486"/>
      <c r="E217" s="555"/>
      <c r="F217" s="367"/>
      <c r="G217" s="22"/>
    </row>
    <row r="218" ht="15.75" customHeight="1">
      <c r="A218" s="735"/>
      <c r="B218" s="486"/>
      <c r="C218" s="486"/>
      <c r="D218" s="486"/>
      <c r="E218" s="555"/>
      <c r="F218" s="367"/>
      <c r="G218" s="22"/>
    </row>
    <row r="219" ht="15.75" customHeight="1">
      <c r="A219" s="735"/>
      <c r="B219" s="486"/>
      <c r="C219" s="486"/>
      <c r="D219" s="486"/>
      <c r="E219" s="555"/>
      <c r="F219" s="367"/>
      <c r="G219" s="22"/>
    </row>
    <row r="220" ht="15.75" customHeight="1">
      <c r="A220" s="735"/>
      <c r="B220" s="486"/>
      <c r="C220" s="486"/>
      <c r="D220" s="486"/>
      <c r="E220" s="555"/>
      <c r="F220" s="367"/>
      <c r="G220" s="22"/>
    </row>
    <row r="221" ht="15.75" customHeight="1">
      <c r="A221" s="735"/>
      <c r="B221" s="486"/>
      <c r="C221" s="486"/>
      <c r="D221" s="486"/>
      <c r="E221" s="555"/>
      <c r="F221" s="367"/>
      <c r="G221" s="22"/>
    </row>
    <row r="222" ht="15.75" customHeight="1">
      <c r="A222" s="735"/>
      <c r="B222" s="486"/>
      <c r="C222" s="486"/>
      <c r="D222" s="486"/>
      <c r="E222" s="555"/>
      <c r="F222" s="367"/>
      <c r="G222" s="22"/>
    </row>
    <row r="223" ht="15.75" customHeight="1">
      <c r="A223" s="735"/>
      <c r="B223" s="486"/>
      <c r="C223" s="486"/>
      <c r="D223" s="486"/>
      <c r="E223" s="555"/>
      <c r="F223" s="367"/>
      <c r="G223" s="22"/>
    </row>
    <row r="224" ht="15.75" customHeight="1">
      <c r="A224" s="735"/>
      <c r="B224" s="486"/>
      <c r="C224" s="486"/>
      <c r="D224" s="486"/>
      <c r="E224" s="555"/>
      <c r="F224" s="367"/>
      <c r="G224" s="22"/>
    </row>
    <row r="225" ht="15.75" customHeight="1">
      <c r="A225" s="735"/>
      <c r="B225" s="486"/>
      <c r="C225" s="486"/>
      <c r="D225" s="486"/>
      <c r="E225" s="555"/>
      <c r="F225" s="367"/>
      <c r="G225" s="22"/>
    </row>
    <row r="226" ht="15.75" customHeight="1">
      <c r="A226" s="735"/>
      <c r="B226" s="486"/>
      <c r="C226" s="486"/>
      <c r="D226" s="486"/>
      <c r="E226" s="555"/>
      <c r="F226" s="367"/>
      <c r="G226" s="22"/>
    </row>
    <row r="227" ht="15.75" customHeight="1">
      <c r="A227" s="735"/>
      <c r="B227" s="486"/>
      <c r="C227" s="486"/>
      <c r="D227" s="486"/>
      <c r="E227" s="555"/>
      <c r="F227" s="367"/>
      <c r="G227" s="22"/>
    </row>
    <row r="228" ht="15.75" customHeight="1">
      <c r="A228" s="735"/>
      <c r="B228" s="486"/>
      <c r="C228" s="486"/>
      <c r="D228" s="486"/>
      <c r="E228" s="555"/>
      <c r="F228" s="367"/>
      <c r="G228" s="22"/>
    </row>
    <row r="229" ht="15.75" customHeight="1">
      <c r="A229" s="735"/>
      <c r="B229" s="486"/>
      <c r="C229" s="486"/>
      <c r="D229" s="486"/>
      <c r="E229" s="555"/>
      <c r="F229" s="367"/>
      <c r="G229" s="22"/>
    </row>
    <row r="230" ht="15.75" customHeight="1">
      <c r="A230" s="735"/>
      <c r="B230" s="486"/>
      <c r="C230" s="486"/>
      <c r="D230" s="486"/>
      <c r="E230" s="555"/>
      <c r="F230" s="367"/>
      <c r="G230" s="22"/>
    </row>
    <row r="231" ht="15.75" customHeight="1">
      <c r="A231" s="735"/>
      <c r="B231" s="486"/>
      <c r="C231" s="486"/>
      <c r="D231" s="486"/>
      <c r="E231" s="555"/>
      <c r="F231" s="367"/>
      <c r="G231" s="22"/>
    </row>
    <row r="232" ht="15.75" customHeight="1">
      <c r="A232" s="735"/>
      <c r="B232" s="486"/>
      <c r="C232" s="486"/>
      <c r="D232" s="486"/>
      <c r="E232" s="555"/>
      <c r="F232" s="367"/>
      <c r="G232" s="22"/>
    </row>
    <row r="233" ht="15.75" customHeight="1">
      <c r="A233" s="735"/>
      <c r="B233" s="486"/>
      <c r="C233" s="486"/>
      <c r="D233" s="486"/>
      <c r="E233" s="555"/>
      <c r="F233" s="367"/>
      <c r="G233" s="22"/>
    </row>
    <row r="234" ht="15.75" customHeight="1">
      <c r="A234" s="735"/>
      <c r="B234" s="486"/>
      <c r="C234" s="486"/>
      <c r="D234" s="486"/>
      <c r="E234" s="555"/>
      <c r="F234" s="367"/>
      <c r="G234" s="22"/>
    </row>
    <row r="235" ht="15.75" customHeight="1">
      <c r="A235" s="735"/>
      <c r="B235" s="486"/>
      <c r="C235" s="486"/>
      <c r="D235" s="486"/>
      <c r="E235" s="555"/>
      <c r="F235" s="367"/>
      <c r="G235" s="22"/>
    </row>
    <row r="236" ht="15.75" customHeight="1">
      <c r="A236" s="735"/>
      <c r="B236" s="486"/>
      <c r="C236" s="486"/>
      <c r="D236" s="486"/>
      <c r="E236" s="555"/>
      <c r="F236" s="367"/>
      <c r="G236" s="22"/>
    </row>
    <row r="237" ht="15.75" customHeight="1">
      <c r="A237" s="735"/>
      <c r="B237" s="486"/>
      <c r="C237" s="486"/>
      <c r="D237" s="486"/>
      <c r="E237" s="555"/>
      <c r="F237" s="367"/>
      <c r="G237" s="22"/>
    </row>
    <row r="238" ht="15.75" customHeight="1">
      <c r="A238" s="735"/>
      <c r="B238" s="486"/>
      <c r="C238" s="486"/>
      <c r="D238" s="486"/>
      <c r="E238" s="555"/>
      <c r="F238" s="367"/>
      <c r="G238" s="22"/>
    </row>
    <row r="239" ht="15.75" customHeight="1">
      <c r="A239" s="735"/>
      <c r="B239" s="486"/>
      <c r="C239" s="486"/>
      <c r="D239" s="486"/>
      <c r="E239" s="555"/>
      <c r="F239" s="367"/>
      <c r="G239" s="22"/>
    </row>
    <row r="240" ht="15.75" customHeight="1">
      <c r="A240" s="735"/>
      <c r="B240" s="486"/>
      <c r="C240" s="486"/>
      <c r="D240" s="486"/>
      <c r="E240" s="555"/>
      <c r="F240" s="367"/>
      <c r="G240" s="22"/>
    </row>
    <row r="241" ht="15.75" customHeight="1">
      <c r="A241" s="735"/>
      <c r="B241" s="486"/>
      <c r="C241" s="486"/>
      <c r="D241" s="486"/>
      <c r="E241" s="555"/>
      <c r="F241" s="367"/>
      <c r="G241" s="22"/>
    </row>
    <row r="242" ht="15.75" customHeight="1">
      <c r="A242" s="735"/>
      <c r="B242" s="486"/>
      <c r="C242" s="486"/>
      <c r="D242" s="486"/>
      <c r="E242" s="555"/>
      <c r="F242" s="367"/>
      <c r="G242" s="22"/>
    </row>
    <row r="243" ht="15.75" customHeight="1">
      <c r="A243" s="735"/>
      <c r="B243" s="486"/>
      <c r="C243" s="486"/>
      <c r="D243" s="486"/>
      <c r="E243" s="555"/>
      <c r="F243" s="367"/>
      <c r="G243" s="22"/>
    </row>
    <row r="244" ht="15.75" customHeight="1">
      <c r="A244" s="735"/>
      <c r="B244" s="486"/>
      <c r="C244" s="486"/>
      <c r="D244" s="486"/>
      <c r="E244" s="555"/>
      <c r="F244" s="367"/>
      <c r="G244" s="22"/>
    </row>
    <row r="245" ht="15.75" customHeight="1">
      <c r="A245" s="735"/>
      <c r="B245" s="486"/>
      <c r="C245" s="486"/>
      <c r="D245" s="486"/>
      <c r="E245" s="555"/>
      <c r="F245" s="367"/>
      <c r="G245" s="22"/>
    </row>
    <row r="246" ht="15.75" customHeight="1">
      <c r="A246" s="735"/>
      <c r="B246" s="486"/>
      <c r="C246" s="486"/>
      <c r="D246" s="486"/>
      <c r="E246" s="555"/>
      <c r="F246" s="367"/>
      <c r="G246" s="22"/>
    </row>
    <row r="247" ht="15.75" customHeight="1">
      <c r="A247" s="735"/>
      <c r="B247" s="486"/>
      <c r="C247" s="486"/>
      <c r="D247" s="486"/>
      <c r="E247" s="555"/>
      <c r="F247" s="367"/>
      <c r="G247" s="22"/>
    </row>
    <row r="248" ht="15.75" customHeight="1">
      <c r="A248" s="735"/>
      <c r="B248" s="486"/>
      <c r="C248" s="486"/>
      <c r="D248" s="486"/>
      <c r="E248" s="555"/>
      <c r="F248" s="367"/>
      <c r="G248" s="22"/>
    </row>
    <row r="249" ht="15.75" customHeight="1">
      <c r="A249" s="735"/>
      <c r="B249" s="486"/>
      <c r="C249" s="486"/>
      <c r="D249" s="486"/>
      <c r="E249" s="555"/>
      <c r="F249" s="367"/>
      <c r="G249" s="22"/>
    </row>
    <row r="250" ht="15.75" customHeight="1">
      <c r="A250" s="735"/>
      <c r="B250" s="486"/>
      <c r="C250" s="486"/>
      <c r="D250" s="486"/>
      <c r="E250" s="555"/>
      <c r="F250" s="367"/>
      <c r="G250" s="22"/>
    </row>
    <row r="251" ht="15.75" customHeight="1">
      <c r="A251" s="735"/>
      <c r="B251" s="486"/>
      <c r="C251" s="486"/>
      <c r="D251" s="486"/>
      <c r="E251" s="555"/>
      <c r="F251" s="367"/>
      <c r="G251" s="22"/>
    </row>
    <row r="252" ht="15.75" customHeight="1">
      <c r="A252" s="735"/>
      <c r="B252" s="486"/>
      <c r="C252" s="486"/>
      <c r="D252" s="486"/>
      <c r="E252" s="555"/>
      <c r="F252" s="367"/>
      <c r="G252" s="22"/>
    </row>
    <row r="253" ht="15.75" customHeight="1">
      <c r="A253" s="735"/>
      <c r="B253" s="486"/>
      <c r="C253" s="486"/>
      <c r="D253" s="486"/>
      <c r="E253" s="555"/>
      <c r="F253" s="367"/>
      <c r="G253" s="22"/>
    </row>
    <row r="254" ht="15.75" customHeight="1">
      <c r="A254" s="735"/>
      <c r="B254" s="486"/>
      <c r="C254" s="486"/>
      <c r="D254" s="486"/>
      <c r="E254" s="555"/>
      <c r="F254" s="367"/>
      <c r="G254" s="22"/>
    </row>
    <row r="255" ht="15.75" customHeight="1">
      <c r="A255" s="735"/>
      <c r="B255" s="486"/>
      <c r="C255" s="486"/>
      <c r="D255" s="486"/>
      <c r="E255" s="555"/>
      <c r="F255" s="367"/>
      <c r="G255" s="22"/>
    </row>
    <row r="256" ht="15.75" customHeight="1">
      <c r="A256" s="735"/>
      <c r="B256" s="486"/>
      <c r="C256" s="486"/>
      <c r="D256" s="486"/>
      <c r="E256" s="555"/>
      <c r="F256" s="367"/>
      <c r="G256" s="22"/>
    </row>
    <row r="257" ht="15.75" customHeight="1">
      <c r="A257" s="735"/>
      <c r="B257" s="486"/>
      <c r="C257" s="486"/>
      <c r="D257" s="486"/>
      <c r="E257" s="555"/>
      <c r="F257" s="367"/>
      <c r="G257" s="22"/>
    </row>
    <row r="258" ht="15.75" customHeight="1">
      <c r="A258" s="735"/>
      <c r="B258" s="486"/>
      <c r="C258" s="486"/>
      <c r="D258" s="486"/>
      <c r="E258" s="555"/>
      <c r="F258" s="367"/>
      <c r="G258" s="22"/>
    </row>
    <row r="259" ht="15.75" customHeight="1">
      <c r="A259" s="735"/>
      <c r="B259" s="486"/>
      <c r="C259" s="486"/>
      <c r="D259" s="486"/>
      <c r="E259" s="555"/>
      <c r="F259" s="367"/>
      <c r="G259" s="22"/>
    </row>
    <row r="260" ht="15.75" customHeight="1">
      <c r="A260" s="735"/>
      <c r="B260" s="486"/>
      <c r="C260" s="486"/>
      <c r="D260" s="486"/>
      <c r="E260" s="555"/>
      <c r="F260" s="367"/>
      <c r="G260" s="22"/>
    </row>
    <row r="261" ht="15.75" customHeight="1">
      <c r="A261" s="735"/>
      <c r="B261" s="486"/>
      <c r="C261" s="486"/>
      <c r="D261" s="486"/>
      <c r="E261" s="555"/>
      <c r="F261" s="367"/>
      <c r="G261" s="22"/>
    </row>
    <row r="262" ht="15.75" customHeight="1">
      <c r="A262" s="735"/>
      <c r="B262" s="486"/>
      <c r="C262" s="486"/>
      <c r="D262" s="486"/>
      <c r="E262" s="555"/>
      <c r="F262" s="367"/>
      <c r="G262" s="22"/>
    </row>
    <row r="263" ht="15.75" customHeight="1">
      <c r="A263" s="735"/>
      <c r="B263" s="486"/>
      <c r="C263" s="486"/>
      <c r="D263" s="486"/>
      <c r="E263" s="555"/>
      <c r="F263" s="367"/>
      <c r="G263" s="22"/>
    </row>
    <row r="264" ht="15.75" customHeight="1">
      <c r="A264" s="735"/>
      <c r="B264" s="486"/>
      <c r="C264" s="486"/>
      <c r="D264" s="486"/>
      <c r="E264" s="555"/>
      <c r="F264" s="367"/>
      <c r="G264" s="22"/>
    </row>
    <row r="265" ht="15.75" customHeight="1">
      <c r="A265" s="735"/>
      <c r="B265" s="486"/>
      <c r="C265" s="486"/>
      <c r="D265" s="486"/>
      <c r="E265" s="555"/>
      <c r="F265" s="367"/>
      <c r="G265" s="22"/>
    </row>
    <row r="266" ht="15.75" customHeight="1">
      <c r="A266" s="735"/>
      <c r="B266" s="486"/>
      <c r="C266" s="486"/>
      <c r="D266" s="486"/>
      <c r="E266" s="555"/>
      <c r="F266" s="367"/>
      <c r="G266" s="22"/>
    </row>
    <row r="267" ht="15.75" customHeight="1">
      <c r="A267" s="735"/>
      <c r="B267" s="486"/>
      <c r="C267" s="486"/>
      <c r="D267" s="486"/>
      <c r="E267" s="555"/>
      <c r="F267" s="367"/>
      <c r="G267" s="22"/>
    </row>
    <row r="268" ht="15.75" customHeight="1">
      <c r="A268" s="735"/>
      <c r="B268" s="486"/>
      <c r="C268" s="486"/>
      <c r="D268" s="486"/>
      <c r="E268" s="555"/>
      <c r="F268" s="367"/>
      <c r="G268" s="22"/>
    </row>
    <row r="269" ht="15.75" customHeight="1">
      <c r="A269" s="735"/>
      <c r="B269" s="486"/>
      <c r="C269" s="486"/>
      <c r="D269" s="486"/>
      <c r="E269" s="555"/>
      <c r="F269" s="367"/>
      <c r="G269" s="22"/>
    </row>
    <row r="270" ht="15.75" customHeight="1">
      <c r="A270" s="735"/>
      <c r="B270" s="486"/>
      <c r="C270" s="486"/>
      <c r="D270" s="486"/>
      <c r="E270" s="555"/>
      <c r="F270" s="367"/>
      <c r="G270" s="22"/>
    </row>
    <row r="271" ht="15.75" customHeight="1">
      <c r="A271" s="735"/>
      <c r="B271" s="486"/>
      <c r="C271" s="486"/>
      <c r="D271" s="486"/>
      <c r="E271" s="555"/>
      <c r="F271" s="367"/>
      <c r="G271" s="22"/>
    </row>
    <row r="272" ht="15.75" customHeight="1">
      <c r="A272" s="735"/>
      <c r="B272" s="486"/>
      <c r="C272" s="486"/>
      <c r="D272" s="486"/>
      <c r="E272" s="555"/>
      <c r="F272" s="367"/>
      <c r="G272" s="22"/>
    </row>
    <row r="273" ht="15.75" customHeight="1">
      <c r="A273" s="735"/>
      <c r="B273" s="486"/>
      <c r="C273" s="486"/>
      <c r="D273" s="486"/>
      <c r="E273" s="555"/>
      <c r="F273" s="367"/>
      <c r="G273" s="22"/>
    </row>
    <row r="274" ht="15.75" customHeight="1">
      <c r="A274" s="735"/>
      <c r="B274" s="486"/>
      <c r="C274" s="486"/>
      <c r="D274" s="486"/>
      <c r="E274" s="555"/>
      <c r="F274" s="367"/>
      <c r="G274" s="22"/>
    </row>
    <row r="275" ht="15.75" customHeight="1">
      <c r="A275" s="735"/>
      <c r="B275" s="486"/>
      <c r="C275" s="486"/>
      <c r="D275" s="486"/>
      <c r="E275" s="555"/>
      <c r="F275" s="367"/>
      <c r="G275" s="22"/>
    </row>
    <row r="276" ht="15.75" customHeight="1">
      <c r="A276" s="735"/>
      <c r="B276" s="486"/>
      <c r="C276" s="486"/>
      <c r="D276" s="486"/>
      <c r="E276" s="555"/>
      <c r="F276" s="367"/>
      <c r="G276" s="22"/>
    </row>
    <row r="277" ht="15.75" customHeight="1">
      <c r="A277" s="735"/>
      <c r="B277" s="486"/>
      <c r="C277" s="486"/>
      <c r="D277" s="486"/>
      <c r="E277" s="555"/>
      <c r="F277" s="367"/>
      <c r="G277" s="22"/>
    </row>
    <row r="278" ht="15.75" customHeight="1">
      <c r="A278" s="735"/>
      <c r="B278" s="486"/>
      <c r="C278" s="486"/>
      <c r="D278" s="486"/>
      <c r="E278" s="555"/>
      <c r="F278" s="367"/>
      <c r="G278" s="22"/>
    </row>
    <row r="279" ht="15.75" customHeight="1">
      <c r="A279" s="735"/>
      <c r="B279" s="486"/>
      <c r="C279" s="486"/>
      <c r="D279" s="486"/>
      <c r="E279" s="555"/>
      <c r="F279" s="367"/>
      <c r="G279" s="22"/>
    </row>
    <row r="280" ht="15.75" customHeight="1">
      <c r="A280" s="735"/>
      <c r="B280" s="486"/>
      <c r="C280" s="486"/>
      <c r="D280" s="486"/>
      <c r="E280" s="555"/>
      <c r="F280" s="367"/>
      <c r="G280" s="22"/>
    </row>
    <row r="281" ht="15.75" customHeight="1">
      <c r="A281" s="735"/>
      <c r="B281" s="486"/>
      <c r="C281" s="486"/>
      <c r="D281" s="486"/>
      <c r="E281" s="555"/>
      <c r="F281" s="367"/>
      <c r="G281" s="22"/>
    </row>
    <row r="282" ht="15.75" customHeight="1">
      <c r="A282" s="735"/>
      <c r="B282" s="486"/>
      <c r="C282" s="486"/>
      <c r="D282" s="486"/>
      <c r="E282" s="555"/>
      <c r="F282" s="367"/>
      <c r="G282" s="22"/>
    </row>
    <row r="283" ht="15.75" customHeight="1">
      <c r="A283" s="735"/>
      <c r="B283" s="486"/>
      <c r="C283" s="486"/>
      <c r="D283" s="486"/>
      <c r="E283" s="555"/>
      <c r="F283" s="367"/>
      <c r="G283" s="22"/>
    </row>
    <row r="284" ht="15.75" customHeight="1">
      <c r="A284" s="735"/>
      <c r="B284" s="486"/>
      <c r="C284" s="486"/>
      <c r="D284" s="486"/>
      <c r="E284" s="555"/>
      <c r="F284" s="367"/>
      <c r="G284" s="22"/>
    </row>
    <row r="285" ht="15.75" customHeight="1">
      <c r="A285" s="735"/>
      <c r="B285" s="486"/>
      <c r="C285" s="486"/>
      <c r="D285" s="486"/>
      <c r="E285" s="555"/>
      <c r="F285" s="367"/>
      <c r="G285" s="22"/>
    </row>
    <row r="286" ht="15.75" customHeight="1">
      <c r="A286" s="735"/>
      <c r="B286" s="486"/>
      <c r="C286" s="486"/>
      <c r="D286" s="486"/>
      <c r="E286" s="555"/>
      <c r="F286" s="367"/>
      <c r="G286" s="119"/>
    </row>
    <row r="287" ht="15.75" customHeight="1">
      <c r="A287" s="735"/>
      <c r="B287" s="486"/>
      <c r="C287" s="486"/>
      <c r="D287" s="486"/>
      <c r="E287" s="555"/>
      <c r="F287" s="367"/>
      <c r="G287" s="22"/>
    </row>
    <row r="288" ht="15.75" customHeight="1">
      <c r="A288" s="735"/>
      <c r="B288" s="486"/>
      <c r="C288" s="486"/>
      <c r="D288" s="486"/>
      <c r="E288" s="555"/>
      <c r="F288" s="367"/>
      <c r="G288" s="22"/>
    </row>
    <row r="289" ht="15.75" customHeight="1">
      <c r="A289" s="735"/>
      <c r="B289" s="486"/>
      <c r="C289" s="486"/>
      <c r="D289" s="486"/>
      <c r="E289" s="555"/>
      <c r="F289" s="367"/>
      <c r="G289" s="22"/>
    </row>
    <row r="290" ht="15.75" customHeight="1">
      <c r="A290" s="735"/>
      <c r="B290" s="486"/>
      <c r="C290" s="486"/>
      <c r="D290" s="486"/>
      <c r="E290" s="555"/>
      <c r="F290" s="367"/>
      <c r="G290" s="22"/>
    </row>
    <row r="291" ht="15.75" customHeight="1">
      <c r="A291" s="735"/>
      <c r="B291" s="486"/>
      <c r="C291" s="486"/>
      <c r="D291" s="486"/>
      <c r="E291" s="555"/>
      <c r="F291" s="367"/>
      <c r="G291" s="22"/>
    </row>
    <row r="292" ht="15.75" customHeight="1">
      <c r="A292" s="735"/>
      <c r="B292" s="486"/>
      <c r="C292" s="486"/>
      <c r="D292" s="486"/>
      <c r="E292" s="555"/>
      <c r="F292" s="367"/>
      <c r="G292" s="22"/>
    </row>
    <row r="293" ht="15.75" customHeight="1">
      <c r="A293" s="735"/>
      <c r="B293" s="486"/>
      <c r="C293" s="486"/>
      <c r="D293" s="486"/>
      <c r="E293" s="555"/>
      <c r="F293" s="367"/>
      <c r="G293" s="22"/>
    </row>
    <row r="294" ht="15.75" customHeight="1">
      <c r="A294" s="735"/>
      <c r="B294" s="486"/>
      <c r="C294" s="486"/>
      <c r="D294" s="486"/>
      <c r="E294" s="555"/>
      <c r="F294" s="367"/>
      <c r="G294" s="22"/>
    </row>
    <row r="295" ht="15.75" customHeight="1">
      <c r="A295" s="735"/>
      <c r="B295" s="486"/>
      <c r="C295" s="486"/>
      <c r="D295" s="486"/>
      <c r="E295" s="555"/>
      <c r="F295" s="367"/>
      <c r="G295" s="22"/>
    </row>
    <row r="296" ht="15.75" customHeight="1">
      <c r="A296" s="735"/>
      <c r="B296" s="486"/>
      <c r="C296" s="486"/>
      <c r="D296" s="486"/>
      <c r="E296" s="555"/>
      <c r="F296" s="367"/>
      <c r="G296" s="22"/>
    </row>
    <row r="297" ht="15.75" customHeight="1">
      <c r="A297" s="735"/>
      <c r="B297" s="486"/>
      <c r="C297" s="486"/>
      <c r="D297" s="486"/>
      <c r="E297" s="555"/>
      <c r="F297" s="367"/>
      <c r="G297" s="22"/>
    </row>
    <row r="298" ht="15.75" customHeight="1">
      <c r="A298" s="735"/>
      <c r="B298" s="486"/>
      <c r="C298" s="486"/>
      <c r="D298" s="486"/>
      <c r="E298" s="555"/>
      <c r="F298" s="367"/>
      <c r="G298" s="22"/>
    </row>
    <row r="299" ht="15.75" customHeight="1">
      <c r="A299" s="735"/>
      <c r="B299" s="486"/>
      <c r="C299" s="486"/>
      <c r="D299" s="486"/>
      <c r="E299" s="555"/>
      <c r="F299" s="367"/>
      <c r="G299" s="22"/>
    </row>
    <row r="300" ht="15.75" customHeight="1">
      <c r="A300" s="735"/>
      <c r="B300" s="486"/>
      <c r="C300" s="486"/>
      <c r="D300" s="486"/>
      <c r="E300" s="555"/>
      <c r="F300" s="367"/>
      <c r="G300" s="22"/>
    </row>
    <row r="301" ht="15.75" customHeight="1">
      <c r="A301" s="735"/>
      <c r="B301" s="486"/>
      <c r="C301" s="486"/>
      <c r="D301" s="486"/>
      <c r="E301" s="555"/>
      <c r="F301" s="367"/>
      <c r="G301" s="22"/>
    </row>
    <row r="302" ht="15.75" customHeight="1">
      <c r="A302" s="735"/>
      <c r="B302" s="486"/>
      <c r="C302" s="486"/>
      <c r="D302" s="486"/>
      <c r="E302" s="555"/>
      <c r="F302" s="367"/>
      <c r="G302" s="22"/>
    </row>
    <row r="303" ht="15.75" customHeight="1">
      <c r="A303" s="735"/>
      <c r="B303" s="486"/>
      <c r="C303" s="486"/>
      <c r="D303" s="486"/>
      <c r="E303" s="555"/>
      <c r="F303" s="367"/>
      <c r="G303" s="22"/>
    </row>
    <row r="304" ht="15.75" customHeight="1">
      <c r="A304" s="735"/>
      <c r="B304" s="486"/>
      <c r="C304" s="486"/>
      <c r="D304" s="486"/>
      <c r="E304" s="555"/>
      <c r="F304" s="367"/>
      <c r="G304" s="22"/>
    </row>
    <row r="305" ht="15.75" customHeight="1">
      <c r="A305" s="735"/>
      <c r="B305" s="486"/>
      <c r="C305" s="486"/>
      <c r="D305" s="486"/>
      <c r="E305" s="555"/>
      <c r="F305" s="367"/>
      <c r="G305" s="22"/>
    </row>
    <row r="306" ht="15.75" customHeight="1">
      <c r="A306" s="735"/>
      <c r="B306" s="486"/>
      <c r="C306" s="486"/>
      <c r="D306" s="486"/>
      <c r="E306" s="555"/>
      <c r="F306" s="367"/>
      <c r="G306" s="22"/>
    </row>
    <row r="307" ht="15.75" customHeight="1">
      <c r="A307" s="735"/>
      <c r="B307" s="486"/>
      <c r="C307" s="486"/>
      <c r="D307" s="486"/>
      <c r="E307" s="555"/>
      <c r="F307" s="367"/>
      <c r="G307" s="22"/>
    </row>
    <row r="308" ht="15.75" customHeight="1">
      <c r="A308" s="735"/>
      <c r="B308" s="486"/>
      <c r="C308" s="486"/>
      <c r="D308" s="486"/>
      <c r="E308" s="555"/>
      <c r="F308" s="367"/>
      <c r="G308" s="22"/>
    </row>
    <row r="309" ht="15.75" customHeight="1">
      <c r="A309" s="735"/>
      <c r="B309" s="486"/>
      <c r="C309" s="486"/>
      <c r="D309" s="486"/>
      <c r="E309" s="555"/>
      <c r="F309" s="367"/>
      <c r="G309" s="22"/>
    </row>
    <row r="310" ht="15.75" customHeight="1">
      <c r="A310" s="735"/>
      <c r="B310" s="486"/>
      <c r="C310" s="486"/>
      <c r="D310" s="486"/>
      <c r="E310" s="555"/>
      <c r="F310" s="367"/>
      <c r="G310" s="22"/>
    </row>
    <row r="311" ht="15.75" customHeight="1">
      <c r="A311" s="735"/>
      <c r="B311" s="486"/>
      <c r="C311" s="486"/>
      <c r="D311" s="486"/>
      <c r="E311" s="555"/>
      <c r="F311" s="367"/>
      <c r="G311" s="22"/>
    </row>
    <row r="312" ht="15.75" customHeight="1">
      <c r="A312" s="735"/>
      <c r="B312" s="486"/>
      <c r="C312" s="486"/>
      <c r="D312" s="486"/>
      <c r="E312" s="555"/>
      <c r="F312" s="367"/>
      <c r="G312" s="22"/>
    </row>
    <row r="313" ht="15.75" customHeight="1">
      <c r="A313" s="735"/>
      <c r="B313" s="486"/>
      <c r="C313" s="486"/>
      <c r="D313" s="486"/>
      <c r="E313" s="555"/>
      <c r="F313" s="367"/>
      <c r="G313" s="22"/>
    </row>
    <row r="314" ht="15.75" customHeight="1">
      <c r="A314" s="735"/>
      <c r="B314" s="486"/>
      <c r="C314" s="486"/>
      <c r="D314" s="486"/>
      <c r="E314" s="555"/>
      <c r="F314" s="367"/>
      <c r="G314" s="22"/>
    </row>
    <row r="315" ht="15.75" customHeight="1">
      <c r="A315" s="735"/>
      <c r="B315" s="486"/>
      <c r="C315" s="486"/>
      <c r="D315" s="486"/>
      <c r="E315" s="555"/>
      <c r="F315" s="367"/>
      <c r="G315" s="22"/>
    </row>
    <row r="316" ht="15.75" customHeight="1">
      <c r="A316" s="735"/>
      <c r="B316" s="486"/>
      <c r="C316" s="486"/>
      <c r="D316" s="486"/>
      <c r="E316" s="555"/>
      <c r="F316" s="367"/>
      <c r="G316" s="22"/>
    </row>
    <row r="317" ht="15.75" customHeight="1">
      <c r="A317" s="735"/>
      <c r="B317" s="486"/>
      <c r="C317" s="486"/>
      <c r="D317" s="486"/>
      <c r="E317" s="555"/>
      <c r="F317" s="367"/>
      <c r="G317" s="22"/>
    </row>
    <row r="318" ht="15.75" customHeight="1">
      <c r="A318" s="735"/>
      <c r="B318" s="486"/>
      <c r="C318" s="486"/>
      <c r="D318" s="486"/>
      <c r="E318" s="555"/>
      <c r="F318" s="367"/>
      <c r="G318" s="22"/>
    </row>
    <row r="319" ht="15.75" customHeight="1">
      <c r="A319" s="735"/>
      <c r="B319" s="486"/>
      <c r="C319" s="486"/>
      <c r="D319" s="486"/>
      <c r="E319" s="555"/>
      <c r="F319" s="367"/>
      <c r="G319" s="22"/>
    </row>
    <row r="320" ht="15.75" customHeight="1">
      <c r="A320" s="735"/>
      <c r="B320" s="486"/>
      <c r="C320" s="486"/>
      <c r="D320" s="486"/>
      <c r="E320" s="555"/>
      <c r="F320" s="367"/>
      <c r="G320" s="22"/>
    </row>
    <row r="321" ht="15.75" customHeight="1">
      <c r="A321" s="735"/>
      <c r="B321" s="486"/>
      <c r="C321" s="486"/>
      <c r="D321" s="486"/>
      <c r="E321" s="555"/>
      <c r="F321" s="367"/>
      <c r="G321" s="22"/>
    </row>
    <row r="322" ht="15.75" customHeight="1">
      <c r="A322" s="735"/>
      <c r="B322" s="486"/>
      <c r="C322" s="486"/>
      <c r="D322" s="486"/>
      <c r="E322" s="555"/>
      <c r="F322" s="367"/>
      <c r="G322" s="22"/>
    </row>
    <row r="323" ht="15.75" customHeight="1">
      <c r="A323" s="735"/>
      <c r="B323" s="486"/>
      <c r="C323" s="486"/>
      <c r="D323" s="486"/>
      <c r="E323" s="555"/>
      <c r="F323" s="367"/>
      <c r="G323" s="22"/>
    </row>
    <row r="324" ht="15.75" customHeight="1">
      <c r="A324" s="735"/>
      <c r="B324" s="486"/>
      <c r="C324" s="486"/>
      <c r="D324" s="486"/>
      <c r="E324" s="555"/>
      <c r="F324" s="367"/>
      <c r="G324" s="22"/>
    </row>
    <row r="325" ht="15.75" customHeight="1">
      <c r="A325" s="735"/>
      <c r="B325" s="486"/>
      <c r="C325" s="486"/>
      <c r="D325" s="486"/>
      <c r="E325" s="555"/>
      <c r="F325" s="367"/>
      <c r="G325" s="22"/>
    </row>
    <row r="326" ht="15.75" customHeight="1">
      <c r="A326" s="735"/>
      <c r="B326" s="486"/>
      <c r="C326" s="486"/>
      <c r="D326" s="486"/>
      <c r="E326" s="555"/>
      <c r="F326" s="367"/>
      <c r="G326" s="22"/>
    </row>
    <row r="327" ht="15.75" customHeight="1">
      <c r="A327" s="735"/>
      <c r="B327" s="486"/>
      <c r="C327" s="486"/>
      <c r="D327" s="486"/>
      <c r="E327" s="555"/>
      <c r="F327" s="367"/>
      <c r="G327" s="22"/>
    </row>
    <row r="328" ht="15.75" customHeight="1">
      <c r="A328" s="735"/>
      <c r="B328" s="486"/>
      <c r="C328" s="486"/>
      <c r="D328" s="486"/>
      <c r="E328" s="555"/>
      <c r="F328" s="367"/>
      <c r="G328" s="22"/>
    </row>
    <row r="329" ht="15.75" customHeight="1">
      <c r="A329" s="735"/>
      <c r="B329" s="486"/>
      <c r="C329" s="486"/>
      <c r="D329" s="486"/>
      <c r="E329" s="555"/>
      <c r="F329" s="367"/>
      <c r="G329" s="22"/>
    </row>
    <row r="330" ht="15.75" customHeight="1">
      <c r="A330" s="735"/>
      <c r="B330" s="486"/>
      <c r="C330" s="486"/>
      <c r="D330" s="486"/>
      <c r="E330" s="555"/>
      <c r="F330" s="367"/>
      <c r="G330" s="22"/>
    </row>
    <row r="331" ht="15.75" customHeight="1">
      <c r="A331" s="735"/>
      <c r="B331" s="486"/>
      <c r="C331" s="486"/>
      <c r="D331" s="486"/>
      <c r="E331" s="555"/>
      <c r="F331" s="367"/>
      <c r="G331" s="22"/>
    </row>
    <row r="332" ht="15.75" customHeight="1">
      <c r="A332" s="735"/>
      <c r="B332" s="486"/>
      <c r="C332" s="486"/>
      <c r="D332" s="486"/>
      <c r="E332" s="555"/>
      <c r="F332" s="367"/>
      <c r="G332" s="22"/>
    </row>
    <row r="333" ht="15.75" customHeight="1">
      <c r="A333" s="735"/>
      <c r="B333" s="486"/>
      <c r="C333" s="486"/>
      <c r="D333" s="486"/>
      <c r="E333" s="555"/>
      <c r="F333" s="367"/>
      <c r="G333" s="22"/>
    </row>
    <row r="334" ht="15.75" customHeight="1">
      <c r="A334" s="735"/>
      <c r="B334" s="486"/>
      <c r="C334" s="486"/>
      <c r="D334" s="486"/>
      <c r="E334" s="555"/>
      <c r="F334" s="367"/>
      <c r="G334" s="22"/>
    </row>
    <row r="335" ht="15.75" customHeight="1">
      <c r="A335" s="735"/>
      <c r="B335" s="486"/>
      <c r="C335" s="486"/>
      <c r="D335" s="486"/>
      <c r="E335" s="555"/>
      <c r="F335" s="367"/>
      <c r="G335" s="22"/>
    </row>
    <row r="336" ht="15.75" customHeight="1">
      <c r="A336" s="735"/>
      <c r="B336" s="486"/>
      <c r="C336" s="486"/>
      <c r="D336" s="486"/>
      <c r="E336" s="555"/>
      <c r="F336" s="367"/>
      <c r="G336" s="22"/>
    </row>
    <row r="337" ht="15.75" customHeight="1">
      <c r="A337" s="735"/>
      <c r="B337" s="486"/>
      <c r="C337" s="486"/>
      <c r="D337" s="486"/>
      <c r="E337" s="555"/>
      <c r="F337" s="367"/>
      <c r="G337" s="22"/>
    </row>
    <row r="338" ht="15.75" customHeight="1">
      <c r="A338" s="735"/>
      <c r="B338" s="486"/>
      <c r="C338" s="486"/>
      <c r="D338" s="486"/>
      <c r="E338" s="555"/>
      <c r="F338" s="367"/>
      <c r="G338" s="22"/>
    </row>
    <row r="339" ht="15.75" customHeight="1">
      <c r="A339" s="735"/>
      <c r="B339" s="486"/>
      <c r="C339" s="486"/>
      <c r="D339" s="486"/>
      <c r="E339" s="555"/>
      <c r="F339" s="367"/>
      <c r="G339" s="22"/>
    </row>
    <row r="340" ht="15.75" customHeight="1">
      <c r="A340" s="735"/>
      <c r="B340" s="486"/>
      <c r="C340" s="486"/>
      <c r="D340" s="486"/>
      <c r="E340" s="555"/>
      <c r="F340" s="367"/>
      <c r="G340" s="22"/>
    </row>
    <row r="341" ht="15.75" customHeight="1">
      <c r="A341" s="735"/>
      <c r="B341" s="486"/>
      <c r="C341" s="486"/>
      <c r="D341" s="486"/>
      <c r="E341" s="555"/>
      <c r="F341" s="367"/>
      <c r="G341" s="22"/>
    </row>
    <row r="342" ht="15.75" customHeight="1">
      <c r="A342" s="735"/>
      <c r="B342" s="486"/>
      <c r="C342" s="486"/>
      <c r="D342" s="486"/>
      <c r="E342" s="555"/>
      <c r="F342" s="367"/>
      <c r="G342" s="22"/>
    </row>
    <row r="343" ht="15.75" customHeight="1">
      <c r="A343" s="735"/>
      <c r="B343" s="486"/>
      <c r="C343" s="486"/>
      <c r="D343" s="486"/>
      <c r="E343" s="555"/>
      <c r="F343" s="367"/>
      <c r="G343" s="22"/>
    </row>
    <row r="344" ht="15.75" customHeight="1">
      <c r="A344" s="735"/>
      <c r="B344" s="486"/>
      <c r="C344" s="486"/>
      <c r="D344" s="486"/>
      <c r="E344" s="555"/>
      <c r="F344" s="367"/>
      <c r="G344" s="22"/>
    </row>
    <row r="345" ht="15.75" customHeight="1">
      <c r="A345" s="735"/>
      <c r="B345" s="486"/>
      <c r="C345" s="486"/>
      <c r="D345" s="486"/>
      <c r="E345" s="555"/>
      <c r="F345" s="367"/>
      <c r="G345" s="22"/>
    </row>
    <row r="346" ht="15.75" customHeight="1">
      <c r="A346" s="735"/>
      <c r="B346" s="486"/>
      <c r="C346" s="486"/>
      <c r="D346" s="486"/>
      <c r="E346" s="555"/>
      <c r="F346" s="367"/>
      <c r="G346" s="22"/>
    </row>
    <row r="347" ht="15.75" customHeight="1">
      <c r="A347" s="735"/>
      <c r="B347" s="486"/>
      <c r="C347" s="486"/>
      <c r="D347" s="486"/>
      <c r="E347" s="555"/>
      <c r="F347" s="367"/>
      <c r="G347" s="22"/>
    </row>
    <row r="348" ht="15.75" customHeight="1">
      <c r="A348" s="735"/>
      <c r="B348" s="486"/>
      <c r="C348" s="486"/>
      <c r="D348" s="486"/>
      <c r="E348" s="555"/>
      <c r="F348" s="367"/>
      <c r="G348" s="22"/>
    </row>
    <row r="349" ht="15.75" customHeight="1">
      <c r="A349" s="735"/>
      <c r="B349" s="486"/>
      <c r="C349" s="486"/>
      <c r="D349" s="486"/>
      <c r="E349" s="555"/>
      <c r="F349" s="367"/>
      <c r="G349" s="22"/>
    </row>
    <row r="350" ht="15.75" customHeight="1">
      <c r="A350" s="735"/>
      <c r="B350" s="486"/>
      <c r="C350" s="486"/>
      <c r="D350" s="486"/>
      <c r="E350" s="555"/>
      <c r="F350" s="367"/>
      <c r="G350" s="22"/>
    </row>
    <row r="351" ht="15.75" customHeight="1">
      <c r="A351" s="735"/>
      <c r="B351" s="486"/>
      <c r="C351" s="486"/>
      <c r="D351" s="486"/>
      <c r="E351" s="555"/>
      <c r="F351" s="367"/>
      <c r="G351" s="22"/>
    </row>
    <row r="352" ht="15.75" customHeight="1">
      <c r="A352" s="735"/>
      <c r="B352" s="486"/>
      <c r="C352" s="486"/>
      <c r="D352" s="486"/>
      <c r="E352" s="555"/>
      <c r="F352" s="367"/>
      <c r="G352" s="22"/>
    </row>
    <row r="353" ht="15.75" customHeight="1">
      <c r="A353" s="735"/>
      <c r="B353" s="486"/>
      <c r="C353" s="486"/>
      <c r="D353" s="486"/>
      <c r="E353" s="555"/>
      <c r="F353" s="367"/>
      <c r="G353" s="22"/>
    </row>
    <row r="354" ht="15.75" customHeight="1">
      <c r="A354" s="735"/>
      <c r="B354" s="486"/>
      <c r="C354" s="486"/>
      <c r="D354" s="486"/>
      <c r="E354" s="555"/>
      <c r="F354" s="367"/>
      <c r="G354" s="22"/>
    </row>
    <row r="355" ht="15.75" customHeight="1">
      <c r="A355" s="735"/>
      <c r="B355" s="486"/>
      <c r="C355" s="486"/>
      <c r="D355" s="486"/>
      <c r="E355" s="555"/>
      <c r="F355" s="367"/>
      <c r="G355" s="22"/>
    </row>
    <row r="356" ht="15.75" customHeight="1">
      <c r="A356" s="735"/>
      <c r="B356" s="486"/>
      <c r="C356" s="486"/>
      <c r="D356" s="486"/>
      <c r="E356" s="555"/>
      <c r="F356" s="367"/>
      <c r="G356" s="22"/>
    </row>
    <row r="357" ht="15.75" customHeight="1">
      <c r="A357" s="735"/>
      <c r="B357" s="486"/>
      <c r="C357" s="486"/>
      <c r="D357" s="486"/>
      <c r="E357" s="555"/>
      <c r="F357" s="367"/>
      <c r="G357" s="22"/>
    </row>
    <row r="358" ht="15.75" customHeight="1">
      <c r="A358" s="735"/>
      <c r="B358" s="486"/>
      <c r="C358" s="486"/>
      <c r="D358" s="486"/>
      <c r="E358" s="555"/>
      <c r="F358" s="367"/>
      <c r="G358" s="22"/>
    </row>
    <row r="359" ht="15.75" customHeight="1">
      <c r="A359" s="735"/>
      <c r="B359" s="486"/>
      <c r="C359" s="486"/>
      <c r="D359" s="486"/>
      <c r="E359" s="555"/>
      <c r="F359" s="367"/>
      <c r="G359" s="22"/>
    </row>
    <row r="360" ht="15.75" customHeight="1">
      <c r="A360" s="735"/>
      <c r="B360" s="486"/>
      <c r="C360" s="486"/>
      <c r="D360" s="486"/>
      <c r="E360" s="555"/>
      <c r="F360" s="367"/>
      <c r="G360" s="22"/>
    </row>
    <row r="361" ht="15.75" customHeight="1">
      <c r="A361" s="735"/>
      <c r="B361" s="486"/>
      <c r="C361" s="486"/>
      <c r="D361" s="486"/>
      <c r="E361" s="555"/>
      <c r="F361" s="367"/>
      <c r="G361" s="22"/>
    </row>
    <row r="362" ht="15.75" customHeight="1">
      <c r="A362" s="735"/>
      <c r="B362" s="486"/>
      <c r="C362" s="486"/>
      <c r="D362" s="486"/>
      <c r="E362" s="555"/>
      <c r="F362" s="367"/>
      <c r="G362" s="22"/>
    </row>
    <row r="363" ht="15.75" customHeight="1">
      <c r="A363" s="735"/>
      <c r="B363" s="486"/>
      <c r="C363" s="486"/>
      <c r="D363" s="486"/>
      <c r="E363" s="555"/>
      <c r="F363" s="367"/>
      <c r="G363" s="22"/>
    </row>
    <row r="364" ht="15.75" customHeight="1">
      <c r="A364" s="735"/>
      <c r="B364" s="486"/>
      <c r="C364" s="486"/>
      <c r="D364" s="486"/>
      <c r="E364" s="555"/>
      <c r="F364" s="367"/>
      <c r="G364" s="22"/>
    </row>
    <row r="365" ht="15.75" customHeight="1">
      <c r="A365" s="735"/>
      <c r="B365" s="486"/>
      <c r="C365" s="486"/>
      <c r="D365" s="486"/>
      <c r="E365" s="555"/>
      <c r="F365" s="367"/>
      <c r="G365" s="22"/>
    </row>
    <row r="366" ht="15.75" customHeight="1">
      <c r="A366" s="735"/>
      <c r="B366" s="486"/>
      <c r="C366" s="486"/>
      <c r="D366" s="486"/>
      <c r="E366" s="555"/>
      <c r="F366" s="367"/>
      <c r="G366" s="22"/>
    </row>
    <row r="367" ht="15.75" customHeight="1">
      <c r="A367" s="735"/>
      <c r="B367" s="486"/>
      <c r="C367" s="486"/>
      <c r="D367" s="486"/>
      <c r="E367" s="555"/>
      <c r="F367" s="367"/>
      <c r="G367" s="22"/>
    </row>
    <row r="368" ht="15.75" customHeight="1">
      <c r="A368" s="735"/>
      <c r="B368" s="486"/>
      <c r="C368" s="486"/>
      <c r="D368" s="486"/>
      <c r="E368" s="555"/>
      <c r="F368" s="367"/>
      <c r="G368" s="22"/>
    </row>
    <row r="369" ht="15.75" customHeight="1">
      <c r="A369" s="735"/>
      <c r="B369" s="486"/>
      <c r="C369" s="486"/>
      <c r="D369" s="486"/>
      <c r="E369" s="555"/>
      <c r="F369" s="367"/>
      <c r="G369" s="22"/>
    </row>
    <row r="370" ht="15.75" customHeight="1">
      <c r="A370" s="735"/>
      <c r="B370" s="486"/>
      <c r="C370" s="486"/>
      <c r="D370" s="486"/>
      <c r="E370" s="555"/>
      <c r="F370" s="367"/>
      <c r="G370" s="22"/>
    </row>
    <row r="371" ht="15.75" customHeight="1">
      <c r="A371" s="735"/>
      <c r="B371" s="486"/>
      <c r="C371" s="486"/>
      <c r="D371" s="486"/>
      <c r="E371" s="555"/>
      <c r="F371" s="367"/>
      <c r="G371" s="22"/>
    </row>
    <row r="372" ht="15.75" customHeight="1">
      <c r="A372" s="735"/>
      <c r="B372" s="486"/>
      <c r="C372" s="486"/>
      <c r="D372" s="486"/>
      <c r="E372" s="555"/>
      <c r="F372" s="367"/>
      <c r="G372" s="22"/>
    </row>
    <row r="373" ht="15.75" customHeight="1">
      <c r="A373" s="735"/>
      <c r="B373" s="486"/>
      <c r="C373" s="486"/>
      <c r="D373" s="486"/>
      <c r="E373" s="555"/>
      <c r="F373" s="367"/>
      <c r="G373" s="22"/>
    </row>
    <row r="374" ht="15.75" customHeight="1">
      <c r="A374" s="735"/>
      <c r="B374" s="486"/>
      <c r="C374" s="486"/>
      <c r="D374" s="486"/>
      <c r="E374" s="555"/>
      <c r="F374" s="367"/>
      <c r="G374" s="22"/>
    </row>
    <row r="375" ht="15.75" customHeight="1">
      <c r="A375" s="735"/>
      <c r="B375" s="486"/>
      <c r="C375" s="486"/>
      <c r="D375" s="486"/>
      <c r="E375" s="555"/>
      <c r="F375" s="367"/>
      <c r="G375" s="22"/>
    </row>
    <row r="376" ht="15.75" customHeight="1">
      <c r="A376" s="735"/>
      <c r="B376" s="486"/>
      <c r="C376" s="486"/>
      <c r="D376" s="486"/>
      <c r="E376" s="555"/>
      <c r="F376" s="367"/>
      <c r="G376" s="22"/>
    </row>
    <row r="377" ht="15.75" customHeight="1">
      <c r="A377" s="735"/>
      <c r="B377" s="486"/>
      <c r="C377" s="486"/>
      <c r="D377" s="486"/>
      <c r="E377" s="555"/>
      <c r="F377" s="367"/>
      <c r="G377" s="22"/>
    </row>
    <row r="378" ht="15.75" customHeight="1">
      <c r="A378" s="735"/>
      <c r="B378" s="486"/>
      <c r="C378" s="486"/>
      <c r="D378" s="486"/>
      <c r="E378" s="555"/>
      <c r="F378" s="367"/>
      <c r="G378" s="22"/>
    </row>
    <row r="379" ht="15.75" customHeight="1">
      <c r="A379" s="735"/>
      <c r="B379" s="486"/>
      <c r="C379" s="486"/>
      <c r="D379" s="486"/>
      <c r="E379" s="555"/>
      <c r="F379" s="367"/>
      <c r="G379" s="22"/>
    </row>
    <row r="380" ht="15.75" customHeight="1">
      <c r="A380" s="735"/>
      <c r="B380" s="486"/>
      <c r="C380" s="486"/>
      <c r="D380" s="486"/>
      <c r="E380" s="555"/>
      <c r="F380" s="367"/>
      <c r="G380" s="22"/>
    </row>
    <row r="381" ht="15.75" customHeight="1">
      <c r="A381" s="735"/>
      <c r="B381" s="486"/>
      <c r="C381" s="486"/>
      <c r="D381" s="486"/>
      <c r="E381" s="555"/>
      <c r="F381" s="367"/>
      <c r="G381" s="22"/>
    </row>
    <row r="382" ht="15.75" customHeight="1">
      <c r="A382" s="735"/>
      <c r="B382" s="486"/>
      <c r="C382" s="486"/>
      <c r="D382" s="486"/>
      <c r="E382" s="555"/>
      <c r="F382" s="367"/>
      <c r="G382" s="22"/>
    </row>
    <row r="383" ht="15.75" customHeight="1">
      <c r="A383" s="735"/>
      <c r="B383" s="486"/>
      <c r="C383" s="486"/>
      <c r="D383" s="486"/>
      <c r="E383" s="555"/>
      <c r="F383" s="367"/>
      <c r="G383" s="22"/>
    </row>
    <row r="384" ht="15.75" customHeight="1">
      <c r="A384" s="735"/>
      <c r="B384" s="486"/>
      <c r="C384" s="486"/>
      <c r="D384" s="486"/>
      <c r="E384" s="555"/>
      <c r="F384" s="367"/>
      <c r="G384" s="22"/>
    </row>
    <row r="385" ht="15.75" customHeight="1">
      <c r="A385" s="735"/>
      <c r="B385" s="486"/>
      <c r="C385" s="486"/>
      <c r="D385" s="486"/>
      <c r="E385" s="555"/>
      <c r="F385" s="367"/>
      <c r="G385" s="22"/>
    </row>
    <row r="386" ht="15.75" customHeight="1">
      <c r="A386" s="735"/>
      <c r="B386" s="486"/>
      <c r="C386" s="486"/>
      <c r="D386" s="486"/>
      <c r="E386" s="555"/>
      <c r="F386" s="367"/>
      <c r="G386" s="22"/>
    </row>
    <row r="387" ht="15.75" customHeight="1">
      <c r="A387" s="735"/>
      <c r="B387" s="486"/>
      <c r="C387" s="486"/>
      <c r="D387" s="486"/>
      <c r="E387" s="555"/>
      <c r="F387" s="367"/>
      <c r="G387" s="22"/>
    </row>
    <row r="388" ht="15.75" customHeight="1">
      <c r="A388" s="735"/>
      <c r="B388" s="486"/>
      <c r="C388" s="486"/>
      <c r="D388" s="486"/>
      <c r="E388" s="555"/>
      <c r="F388" s="367"/>
      <c r="G388" s="22"/>
    </row>
    <row r="389" ht="15.75" customHeight="1">
      <c r="A389" s="735"/>
      <c r="B389" s="486"/>
      <c r="C389" s="486"/>
      <c r="D389" s="486"/>
      <c r="E389" s="555"/>
      <c r="F389" s="367"/>
      <c r="G389" s="22"/>
    </row>
    <row r="390" ht="15.75" customHeight="1">
      <c r="A390" s="735"/>
      <c r="B390" s="486"/>
      <c r="C390" s="486"/>
      <c r="D390" s="486"/>
      <c r="E390" s="555"/>
      <c r="F390" s="367"/>
      <c r="G390" s="22"/>
    </row>
    <row r="391" ht="15.75" customHeight="1">
      <c r="A391" s="735"/>
      <c r="B391" s="486"/>
      <c r="C391" s="486"/>
      <c r="D391" s="486"/>
      <c r="E391" s="555"/>
      <c r="F391" s="367"/>
      <c r="G391" s="22"/>
    </row>
    <row r="392" ht="15.75" customHeight="1">
      <c r="A392" s="735"/>
      <c r="B392" s="486"/>
      <c r="C392" s="486"/>
      <c r="D392" s="486"/>
      <c r="E392" s="555"/>
      <c r="F392" s="367"/>
      <c r="G392" s="22"/>
    </row>
    <row r="393" ht="15.75" customHeight="1">
      <c r="A393" s="735"/>
      <c r="B393" s="486"/>
      <c r="C393" s="486"/>
      <c r="D393" s="486"/>
      <c r="E393" s="555"/>
      <c r="F393" s="367"/>
      <c r="G393" s="22"/>
    </row>
    <row r="394" ht="15.75" customHeight="1">
      <c r="A394" s="735"/>
      <c r="B394" s="486"/>
      <c r="C394" s="486"/>
      <c r="D394" s="486"/>
      <c r="E394" s="555"/>
      <c r="F394" s="367"/>
      <c r="G394" s="22"/>
    </row>
    <row r="395" ht="15.75" customHeight="1">
      <c r="A395" s="735"/>
      <c r="B395" s="486"/>
      <c r="C395" s="486"/>
      <c r="D395" s="486"/>
      <c r="E395" s="555"/>
      <c r="F395" s="367"/>
      <c r="G395" s="22"/>
    </row>
    <row r="396" ht="15.75" customHeight="1">
      <c r="A396" s="735"/>
      <c r="B396" s="486"/>
      <c r="C396" s="486"/>
      <c r="D396" s="486"/>
      <c r="E396" s="555"/>
      <c r="F396" s="367"/>
      <c r="G396" s="22"/>
    </row>
    <row r="397" ht="15.75" customHeight="1">
      <c r="A397" s="735"/>
      <c r="B397" s="486"/>
      <c r="C397" s="486"/>
      <c r="D397" s="486"/>
      <c r="E397" s="555"/>
      <c r="F397" s="367"/>
      <c r="G397" s="22"/>
    </row>
    <row r="398" ht="15.75" customHeight="1">
      <c r="A398" s="735"/>
      <c r="B398" s="486"/>
      <c r="C398" s="486"/>
      <c r="D398" s="486"/>
      <c r="E398" s="555"/>
      <c r="F398" s="367"/>
      <c r="G398" s="22"/>
    </row>
    <row r="399" ht="15.75" customHeight="1">
      <c r="A399" s="735"/>
      <c r="B399" s="486"/>
      <c r="C399" s="486"/>
      <c r="D399" s="486"/>
      <c r="E399" s="555"/>
      <c r="F399" s="367"/>
      <c r="G399" s="22"/>
    </row>
    <row r="400" ht="15.75" customHeight="1">
      <c r="A400" s="735"/>
      <c r="B400" s="486"/>
      <c r="C400" s="486"/>
      <c r="D400" s="486"/>
      <c r="E400" s="555"/>
      <c r="F400" s="367"/>
      <c r="G400" s="22"/>
    </row>
    <row r="401" ht="15.75" customHeight="1">
      <c r="A401" s="735"/>
      <c r="B401" s="486"/>
      <c r="C401" s="486"/>
      <c r="D401" s="486"/>
      <c r="E401" s="555"/>
      <c r="F401" s="367"/>
      <c r="G401" s="22"/>
    </row>
    <row r="402" ht="15.75" customHeight="1">
      <c r="A402" s="735"/>
      <c r="B402" s="486"/>
      <c r="C402" s="486"/>
      <c r="D402" s="486"/>
      <c r="E402" s="555"/>
      <c r="F402" s="367"/>
      <c r="G402" s="22"/>
    </row>
    <row r="403" ht="15.75" customHeight="1">
      <c r="A403" s="735"/>
      <c r="B403" s="486"/>
      <c r="C403" s="486"/>
      <c r="D403" s="486"/>
      <c r="E403" s="555"/>
      <c r="F403" s="367"/>
      <c r="G403" s="22"/>
    </row>
    <row r="404" ht="15.75" customHeight="1">
      <c r="A404" s="735"/>
      <c r="B404" s="486"/>
      <c r="C404" s="486"/>
      <c r="D404" s="486"/>
      <c r="E404" s="555"/>
      <c r="F404" s="367"/>
      <c r="G404" s="22"/>
    </row>
    <row r="405" ht="15.75" customHeight="1">
      <c r="A405" s="735"/>
      <c r="B405" s="486"/>
      <c r="C405" s="486"/>
      <c r="D405" s="486"/>
      <c r="E405" s="555"/>
      <c r="F405" s="367"/>
      <c r="G405" s="22"/>
    </row>
    <row r="406" ht="15.75" customHeight="1">
      <c r="A406" s="735"/>
      <c r="B406" s="486"/>
      <c r="C406" s="486"/>
      <c r="D406" s="486"/>
      <c r="E406" s="555"/>
      <c r="F406" s="367"/>
      <c r="G406" s="22"/>
    </row>
    <row r="407" ht="15.75" customHeight="1">
      <c r="A407" s="735"/>
      <c r="B407" s="486"/>
      <c r="C407" s="486"/>
      <c r="D407" s="486"/>
      <c r="E407" s="555"/>
      <c r="F407" s="367"/>
      <c r="G407" s="22"/>
    </row>
    <row r="408" ht="15.75" customHeight="1">
      <c r="A408" s="735"/>
      <c r="B408" s="486"/>
      <c r="C408" s="486"/>
      <c r="D408" s="486"/>
      <c r="E408" s="555"/>
      <c r="F408" s="367"/>
      <c r="G408" s="22"/>
    </row>
    <row r="409" ht="15.75" customHeight="1">
      <c r="A409" s="735"/>
      <c r="B409" s="486"/>
      <c r="C409" s="486"/>
      <c r="D409" s="486"/>
      <c r="E409" s="555"/>
      <c r="F409" s="367"/>
      <c r="G409" s="22"/>
    </row>
    <row r="410" ht="15.75" customHeight="1">
      <c r="A410" s="735"/>
      <c r="B410" s="486"/>
      <c r="C410" s="486"/>
      <c r="D410" s="486"/>
      <c r="E410" s="555"/>
      <c r="F410" s="367"/>
      <c r="G410" s="22"/>
    </row>
    <row r="411" ht="15.75" customHeight="1">
      <c r="A411" s="735"/>
      <c r="B411" s="486"/>
      <c r="C411" s="486"/>
      <c r="D411" s="486"/>
      <c r="E411" s="555"/>
      <c r="F411" s="367"/>
      <c r="G411" s="22"/>
    </row>
    <row r="412" ht="15.75" customHeight="1">
      <c r="A412" s="735"/>
      <c r="B412" s="486"/>
      <c r="C412" s="486"/>
      <c r="D412" s="486"/>
      <c r="E412" s="555"/>
      <c r="F412" s="367"/>
      <c r="G412" s="22"/>
    </row>
    <row r="413" ht="15.75" customHeight="1">
      <c r="A413" s="735"/>
      <c r="B413" s="486"/>
      <c r="C413" s="486"/>
      <c r="D413" s="486"/>
      <c r="E413" s="555"/>
      <c r="F413" s="367"/>
      <c r="G413" s="22"/>
    </row>
    <row r="414" ht="15.75" customHeight="1">
      <c r="A414" s="735"/>
      <c r="B414" s="486"/>
      <c r="C414" s="486"/>
      <c r="D414" s="486"/>
      <c r="E414" s="555"/>
      <c r="F414" s="367"/>
      <c r="G414" s="22"/>
    </row>
    <row r="415" ht="15.75" customHeight="1">
      <c r="A415" s="735"/>
      <c r="B415" s="486"/>
      <c r="C415" s="486"/>
      <c r="D415" s="486"/>
      <c r="E415" s="555"/>
      <c r="F415" s="367"/>
      <c r="G415" s="22"/>
    </row>
    <row r="416" ht="15.75" customHeight="1">
      <c r="A416" s="735"/>
      <c r="B416" s="486"/>
      <c r="C416" s="486"/>
      <c r="D416" s="486"/>
      <c r="E416" s="555"/>
      <c r="F416" s="367"/>
      <c r="G416" s="22"/>
    </row>
    <row r="417" ht="15.75" customHeight="1">
      <c r="A417" s="735"/>
      <c r="B417" s="486"/>
      <c r="C417" s="486"/>
      <c r="D417" s="486"/>
      <c r="E417" s="555"/>
      <c r="F417" s="367"/>
      <c r="G417" s="22"/>
    </row>
    <row r="418" ht="15.75" customHeight="1">
      <c r="A418" s="735"/>
      <c r="B418" s="486"/>
      <c r="C418" s="486"/>
      <c r="D418" s="486"/>
      <c r="E418" s="555"/>
      <c r="F418" s="367"/>
      <c r="G418" s="22"/>
    </row>
    <row r="419" ht="15.75" customHeight="1">
      <c r="A419" s="735"/>
      <c r="B419" s="486"/>
      <c r="C419" s="486"/>
      <c r="D419" s="486"/>
      <c r="E419" s="555"/>
      <c r="F419" s="367"/>
      <c r="G419" s="22"/>
    </row>
    <row r="420" ht="15.75" customHeight="1">
      <c r="A420" s="735"/>
      <c r="B420" s="486"/>
      <c r="C420" s="486"/>
      <c r="D420" s="486"/>
      <c r="E420" s="555"/>
      <c r="F420" s="367"/>
      <c r="G420" s="22"/>
    </row>
    <row r="421" ht="15.75" customHeight="1">
      <c r="A421" s="735"/>
      <c r="B421" s="486"/>
      <c r="C421" s="486"/>
      <c r="D421" s="486"/>
      <c r="E421" s="555"/>
      <c r="F421" s="367"/>
      <c r="G421" s="22"/>
    </row>
    <row r="422" ht="15.75" customHeight="1">
      <c r="A422" s="735"/>
      <c r="B422" s="486"/>
      <c r="C422" s="486"/>
      <c r="D422" s="486"/>
      <c r="E422" s="555"/>
      <c r="F422" s="367"/>
      <c r="G422" s="22"/>
    </row>
    <row r="423" ht="15.75" customHeight="1">
      <c r="A423" s="735"/>
      <c r="B423" s="486"/>
      <c r="C423" s="486"/>
      <c r="D423" s="486"/>
      <c r="E423" s="555"/>
      <c r="F423" s="367"/>
      <c r="G423" s="22"/>
    </row>
    <row r="424" ht="15.75" customHeight="1">
      <c r="A424" s="735"/>
      <c r="B424" s="486"/>
      <c r="C424" s="486"/>
      <c r="D424" s="486"/>
      <c r="E424" s="555"/>
      <c r="F424" s="367"/>
      <c r="G424" s="22"/>
    </row>
    <row r="425" ht="15.75" customHeight="1">
      <c r="A425" s="735"/>
      <c r="B425" s="486"/>
      <c r="C425" s="486"/>
      <c r="D425" s="486"/>
      <c r="E425" s="555"/>
      <c r="F425" s="367"/>
      <c r="G425" s="22"/>
    </row>
    <row r="426" ht="15.75" customHeight="1">
      <c r="A426" s="735"/>
      <c r="B426" s="486"/>
      <c r="C426" s="486"/>
      <c r="D426" s="486"/>
      <c r="E426" s="555"/>
      <c r="F426" s="367"/>
      <c r="G426" s="22"/>
    </row>
    <row r="427" ht="15.75" customHeight="1">
      <c r="A427" s="735"/>
      <c r="B427" s="486"/>
      <c r="C427" s="486"/>
      <c r="D427" s="486"/>
      <c r="E427" s="555"/>
      <c r="F427" s="367"/>
      <c r="G427" s="22"/>
    </row>
    <row r="428" ht="15.75" customHeight="1">
      <c r="A428" s="735"/>
      <c r="B428" s="486"/>
      <c r="C428" s="486"/>
      <c r="D428" s="486"/>
      <c r="E428" s="555"/>
      <c r="F428" s="367"/>
      <c r="G428" s="22"/>
    </row>
    <row r="429" ht="15.75" customHeight="1">
      <c r="A429" s="735"/>
      <c r="B429" s="486"/>
      <c r="C429" s="486"/>
      <c r="D429" s="486"/>
      <c r="E429" s="555"/>
      <c r="F429" s="367"/>
      <c r="G429" s="22"/>
    </row>
    <row r="430" ht="15.75" customHeight="1">
      <c r="A430" s="735"/>
      <c r="B430" s="486"/>
      <c r="C430" s="486"/>
      <c r="D430" s="486"/>
      <c r="E430" s="555"/>
      <c r="F430" s="367"/>
      <c r="G430" s="22"/>
    </row>
    <row r="431" ht="15.75" customHeight="1">
      <c r="A431" s="735"/>
      <c r="B431" s="486"/>
      <c r="C431" s="486"/>
      <c r="D431" s="486"/>
      <c r="E431" s="555"/>
      <c r="F431" s="367"/>
      <c r="G431" s="22"/>
    </row>
    <row r="432" ht="15.75" customHeight="1">
      <c r="A432" s="735"/>
      <c r="B432" s="486"/>
      <c r="C432" s="486"/>
      <c r="D432" s="486"/>
      <c r="E432" s="555"/>
      <c r="F432" s="367"/>
      <c r="G432" s="22"/>
    </row>
    <row r="433" ht="15.75" customHeight="1">
      <c r="A433" s="735"/>
      <c r="B433" s="486"/>
      <c r="C433" s="486"/>
      <c r="D433" s="486"/>
      <c r="E433" s="555"/>
      <c r="F433" s="367"/>
      <c r="G433" s="22"/>
    </row>
    <row r="434" ht="15.75" customHeight="1">
      <c r="A434" s="735"/>
      <c r="B434" s="486"/>
      <c r="C434" s="486"/>
      <c r="D434" s="486"/>
      <c r="E434" s="555"/>
      <c r="F434" s="367"/>
      <c r="G434" s="22"/>
    </row>
    <row r="435" ht="15.75" customHeight="1">
      <c r="A435" s="735"/>
      <c r="B435" s="486"/>
      <c r="C435" s="486"/>
      <c r="D435" s="486"/>
      <c r="E435" s="555"/>
      <c r="F435" s="367"/>
      <c r="G435" s="22"/>
    </row>
    <row r="436" ht="15.75" customHeight="1">
      <c r="A436" s="735"/>
      <c r="B436" s="486"/>
      <c r="C436" s="486"/>
      <c r="D436" s="486"/>
      <c r="E436" s="555"/>
      <c r="F436" s="367"/>
      <c r="G436" s="22"/>
    </row>
    <row r="437" ht="15.75" customHeight="1">
      <c r="A437" s="735"/>
      <c r="B437" s="486"/>
      <c r="C437" s="486"/>
      <c r="D437" s="486"/>
      <c r="E437" s="555"/>
      <c r="F437" s="367"/>
      <c r="G437" s="22"/>
    </row>
    <row r="438" ht="15.75" customHeight="1">
      <c r="A438" s="735"/>
      <c r="B438" s="486"/>
      <c r="C438" s="486"/>
      <c r="D438" s="486"/>
      <c r="E438" s="555"/>
      <c r="F438" s="367"/>
      <c r="G438" s="22"/>
    </row>
    <row r="439" ht="15.75" customHeight="1">
      <c r="A439" s="735"/>
      <c r="B439" s="486"/>
      <c r="C439" s="486"/>
      <c r="D439" s="486"/>
      <c r="E439" s="555"/>
      <c r="F439" s="367"/>
      <c r="G439" s="22"/>
    </row>
    <row r="440" ht="15.75" customHeight="1">
      <c r="A440" s="735"/>
      <c r="B440" s="486"/>
      <c r="C440" s="486"/>
      <c r="D440" s="486"/>
      <c r="E440" s="555"/>
      <c r="F440" s="367"/>
      <c r="G440" s="22"/>
    </row>
    <row r="441" ht="15.75" customHeight="1">
      <c r="A441" s="735"/>
      <c r="B441" s="486"/>
      <c r="C441" s="486"/>
      <c r="D441" s="486"/>
      <c r="E441" s="555"/>
      <c r="F441" s="367"/>
      <c r="G441" s="22"/>
    </row>
    <row r="442" ht="15.75" customHeight="1">
      <c r="A442" s="735"/>
      <c r="B442" s="486"/>
      <c r="C442" s="486"/>
      <c r="D442" s="486"/>
      <c r="E442" s="555"/>
      <c r="F442" s="367"/>
      <c r="G442" s="22"/>
    </row>
    <row r="443" ht="15.75" customHeight="1">
      <c r="A443" s="735"/>
      <c r="B443" s="486"/>
      <c r="C443" s="486"/>
      <c r="D443" s="486"/>
      <c r="E443" s="555"/>
      <c r="F443" s="367"/>
      <c r="G443" s="22"/>
    </row>
    <row r="444" ht="15.75" customHeight="1">
      <c r="A444" s="735"/>
      <c r="B444" s="486"/>
      <c r="C444" s="486"/>
      <c r="D444" s="486"/>
      <c r="E444" s="555"/>
      <c r="F444" s="367"/>
      <c r="G444" s="22"/>
    </row>
    <row r="445" ht="15.75" customHeight="1">
      <c r="A445" s="735"/>
      <c r="B445" s="486"/>
      <c r="C445" s="486"/>
      <c r="D445" s="486"/>
      <c r="E445" s="555"/>
      <c r="F445" s="367"/>
      <c r="G445" s="22"/>
    </row>
    <row r="446" ht="15.75" customHeight="1">
      <c r="A446" s="735"/>
      <c r="B446" s="486"/>
      <c r="C446" s="486"/>
      <c r="D446" s="486"/>
      <c r="E446" s="555"/>
      <c r="F446" s="367"/>
      <c r="G446" s="22"/>
    </row>
    <row r="447" ht="15.75" customHeight="1">
      <c r="A447" s="735"/>
      <c r="B447" s="486"/>
      <c r="C447" s="486"/>
      <c r="D447" s="486"/>
      <c r="E447" s="555"/>
      <c r="F447" s="367"/>
      <c r="G447" s="22"/>
    </row>
    <row r="448" ht="15.75" customHeight="1">
      <c r="A448" s="735"/>
      <c r="B448" s="486"/>
      <c r="C448" s="486"/>
      <c r="D448" s="486"/>
      <c r="E448" s="555"/>
      <c r="F448" s="367"/>
      <c r="G448" s="22"/>
    </row>
    <row r="449" ht="15.75" customHeight="1">
      <c r="A449" s="735"/>
      <c r="B449" s="486"/>
      <c r="C449" s="486"/>
      <c r="D449" s="486"/>
      <c r="E449" s="555"/>
      <c r="F449" s="367"/>
      <c r="G449" s="22"/>
    </row>
    <row r="450" ht="15.75" customHeight="1">
      <c r="A450" s="735"/>
      <c r="B450" s="486"/>
      <c r="C450" s="486"/>
      <c r="D450" s="486"/>
      <c r="E450" s="555"/>
      <c r="F450" s="367"/>
      <c r="G450" s="22"/>
    </row>
    <row r="451" ht="15.75" customHeight="1">
      <c r="A451" s="735"/>
      <c r="B451" s="486"/>
      <c r="C451" s="486"/>
      <c r="D451" s="486"/>
      <c r="E451" s="555"/>
      <c r="F451" s="367"/>
      <c r="G451" s="22"/>
    </row>
    <row r="452" ht="15.75" customHeight="1">
      <c r="A452" s="735"/>
      <c r="B452" s="486"/>
      <c r="C452" s="486"/>
      <c r="D452" s="486"/>
      <c r="E452" s="555"/>
      <c r="F452" s="367"/>
      <c r="G452" s="22"/>
    </row>
    <row r="453" ht="15.75" customHeight="1">
      <c r="A453" s="735"/>
      <c r="B453" s="486"/>
      <c r="C453" s="486"/>
      <c r="D453" s="486"/>
      <c r="E453" s="555"/>
      <c r="F453" s="367"/>
      <c r="G453" s="22"/>
    </row>
    <row r="454" ht="15.75" customHeight="1">
      <c r="A454" s="735"/>
      <c r="B454" s="486"/>
      <c r="C454" s="486"/>
      <c r="D454" s="486"/>
      <c r="E454" s="555"/>
      <c r="F454" s="367"/>
      <c r="G454" s="22"/>
    </row>
    <row r="455" ht="15.75" customHeight="1">
      <c r="A455" s="735"/>
      <c r="B455" s="486"/>
      <c r="C455" s="486"/>
      <c r="D455" s="486"/>
      <c r="E455" s="555"/>
      <c r="F455" s="367"/>
      <c r="G455" s="22"/>
    </row>
    <row r="456" ht="15.75" customHeight="1">
      <c r="A456" s="735"/>
      <c r="B456" s="486"/>
      <c r="C456" s="486"/>
      <c r="D456" s="486"/>
      <c r="E456" s="555"/>
      <c r="F456" s="367"/>
      <c r="G456" s="22"/>
    </row>
    <row r="457" ht="15.75" customHeight="1">
      <c r="A457" s="735"/>
      <c r="B457" s="486"/>
      <c r="C457" s="486"/>
      <c r="D457" s="486"/>
      <c r="E457" s="555"/>
      <c r="F457" s="367"/>
      <c r="G457" s="22"/>
    </row>
    <row r="458" ht="15.75" customHeight="1">
      <c r="A458" s="735"/>
      <c r="B458" s="486"/>
      <c r="C458" s="486"/>
      <c r="D458" s="486"/>
      <c r="E458" s="555"/>
      <c r="F458" s="367"/>
      <c r="G458" s="22"/>
    </row>
    <row r="459" ht="15.75" customHeight="1">
      <c r="A459" s="735"/>
      <c r="B459" s="486"/>
      <c r="C459" s="486"/>
      <c r="D459" s="486"/>
      <c r="E459" s="555"/>
      <c r="F459" s="367"/>
      <c r="G459" s="22"/>
    </row>
    <row r="460" ht="15.75" customHeight="1">
      <c r="A460" s="735"/>
      <c r="B460" s="486"/>
      <c r="C460" s="486"/>
      <c r="D460" s="486"/>
      <c r="E460" s="555"/>
      <c r="F460" s="367"/>
      <c r="G460" s="22"/>
    </row>
    <row r="461" ht="15.75" customHeight="1">
      <c r="A461" s="735"/>
      <c r="B461" s="486"/>
      <c r="C461" s="486"/>
      <c r="D461" s="486"/>
      <c r="E461" s="555"/>
      <c r="F461" s="367"/>
      <c r="G461" s="22"/>
    </row>
    <row r="462" ht="15.75" customHeight="1">
      <c r="A462" s="735"/>
      <c r="B462" s="486"/>
      <c r="C462" s="486"/>
      <c r="D462" s="486"/>
      <c r="E462" s="555"/>
      <c r="F462" s="367"/>
      <c r="G462" s="22"/>
    </row>
    <row r="463" ht="15.75" customHeight="1">
      <c r="A463" s="735"/>
      <c r="B463" s="486"/>
      <c r="C463" s="486"/>
      <c r="D463" s="486"/>
      <c r="E463" s="555"/>
      <c r="F463" s="367"/>
      <c r="G463" s="22"/>
    </row>
    <row r="464" ht="15.75" customHeight="1">
      <c r="A464" s="735"/>
      <c r="B464" s="486"/>
      <c r="C464" s="486"/>
      <c r="D464" s="486"/>
      <c r="E464" s="555"/>
      <c r="F464" s="367"/>
      <c r="G464" s="22"/>
    </row>
    <row r="465" ht="15.75" customHeight="1">
      <c r="A465" s="735"/>
      <c r="B465" s="486"/>
      <c r="C465" s="486"/>
      <c r="D465" s="486"/>
      <c r="E465" s="555"/>
      <c r="F465" s="367"/>
      <c r="G465" s="22"/>
    </row>
    <row r="466" ht="15.75" customHeight="1">
      <c r="A466" s="735"/>
      <c r="B466" s="486"/>
      <c r="C466" s="486"/>
      <c r="D466" s="486"/>
      <c r="E466" s="555"/>
      <c r="F466" s="367"/>
      <c r="G466" s="22"/>
    </row>
    <row r="467" ht="15.75" customHeight="1">
      <c r="A467" s="735"/>
      <c r="B467" s="486"/>
      <c r="C467" s="486"/>
      <c r="D467" s="486"/>
      <c r="E467" s="555"/>
      <c r="F467" s="367"/>
      <c r="G467" s="22"/>
    </row>
    <row r="468" ht="15.75" customHeight="1">
      <c r="A468" s="735"/>
      <c r="B468" s="486"/>
      <c r="C468" s="486"/>
      <c r="D468" s="486"/>
      <c r="E468" s="555"/>
      <c r="F468" s="367"/>
      <c r="G468" s="22"/>
    </row>
    <row r="469" ht="15.75" customHeight="1">
      <c r="A469" s="735"/>
      <c r="B469" s="486"/>
      <c r="C469" s="486"/>
      <c r="D469" s="486"/>
      <c r="E469" s="555"/>
      <c r="F469" s="367"/>
      <c r="G469" s="22"/>
    </row>
    <row r="470" ht="15.75" customHeight="1">
      <c r="A470" s="735"/>
      <c r="B470" s="486"/>
      <c r="C470" s="486"/>
      <c r="D470" s="486"/>
      <c r="E470" s="555"/>
      <c r="F470" s="367"/>
      <c r="G470" s="22"/>
    </row>
    <row r="471" ht="15.75" customHeight="1">
      <c r="A471" s="735"/>
      <c r="B471" s="486"/>
      <c r="C471" s="486"/>
      <c r="D471" s="486"/>
      <c r="E471" s="555"/>
      <c r="F471" s="367"/>
      <c r="G471" s="22"/>
    </row>
    <row r="472" ht="15.75" customHeight="1">
      <c r="A472" s="735"/>
      <c r="B472" s="486"/>
      <c r="C472" s="486"/>
      <c r="D472" s="486"/>
      <c r="E472" s="555"/>
      <c r="F472" s="367"/>
      <c r="G472" s="22"/>
    </row>
    <row r="473" ht="15.75" customHeight="1">
      <c r="A473" s="735"/>
      <c r="B473" s="486"/>
      <c r="C473" s="486"/>
      <c r="D473" s="486"/>
      <c r="E473" s="555"/>
      <c r="F473" s="367"/>
      <c r="G473" s="22"/>
    </row>
    <row r="474" ht="15.75" customHeight="1">
      <c r="A474" s="735"/>
      <c r="B474" s="486"/>
      <c r="C474" s="486"/>
      <c r="D474" s="486"/>
      <c r="E474" s="555"/>
      <c r="F474" s="367"/>
      <c r="G474" s="22"/>
    </row>
    <row r="475" ht="15.75" customHeight="1">
      <c r="A475" s="735"/>
      <c r="B475" s="486"/>
      <c r="C475" s="486"/>
      <c r="D475" s="486"/>
      <c r="E475" s="555"/>
      <c r="F475" s="367"/>
      <c r="G475" s="22"/>
    </row>
    <row r="476" ht="15.75" customHeight="1">
      <c r="A476" s="735"/>
      <c r="B476" s="486"/>
      <c r="C476" s="486"/>
      <c r="D476" s="486"/>
      <c r="E476" s="555"/>
      <c r="F476" s="367"/>
      <c r="G476" s="22"/>
    </row>
    <row r="477" ht="15.75" customHeight="1">
      <c r="A477" s="735"/>
      <c r="B477" s="486"/>
      <c r="C477" s="486"/>
      <c r="D477" s="486"/>
      <c r="E477" s="555"/>
      <c r="F477" s="367"/>
      <c r="G477" s="22"/>
    </row>
    <row r="478" ht="15.75" customHeight="1">
      <c r="A478" s="735"/>
      <c r="B478" s="486"/>
      <c r="C478" s="486"/>
      <c r="D478" s="486"/>
      <c r="E478" s="555"/>
      <c r="F478" s="367"/>
      <c r="G478" s="22"/>
    </row>
    <row r="479" ht="15.75" customHeight="1">
      <c r="A479" s="735"/>
      <c r="B479" s="486"/>
      <c r="C479" s="486"/>
      <c r="D479" s="486"/>
      <c r="E479" s="555"/>
      <c r="F479" s="367"/>
      <c r="G479" s="22"/>
    </row>
    <row r="480" ht="15.75" customHeight="1">
      <c r="A480" s="735"/>
      <c r="B480" s="486"/>
      <c r="C480" s="486"/>
      <c r="D480" s="486"/>
      <c r="E480" s="555"/>
      <c r="F480" s="367"/>
      <c r="G480" s="22"/>
    </row>
    <row r="481" ht="15.75" customHeight="1">
      <c r="A481" s="735"/>
      <c r="B481" s="486"/>
      <c r="C481" s="486"/>
      <c r="D481" s="486"/>
      <c r="E481" s="555"/>
      <c r="F481" s="367"/>
      <c r="G481" s="22"/>
    </row>
    <row r="482" ht="15.75" customHeight="1">
      <c r="A482" s="735"/>
      <c r="B482" s="486"/>
      <c r="C482" s="486"/>
      <c r="D482" s="486"/>
      <c r="E482" s="555"/>
      <c r="F482" s="367"/>
      <c r="G482" s="22"/>
    </row>
    <row r="483" ht="15.75" customHeight="1">
      <c r="A483" s="735"/>
      <c r="B483" s="486"/>
      <c r="C483" s="486"/>
      <c r="D483" s="486"/>
      <c r="E483" s="555"/>
      <c r="F483" s="367"/>
      <c r="G483" s="22"/>
    </row>
    <row r="484" ht="15.75" customHeight="1">
      <c r="A484" s="735"/>
      <c r="B484" s="486"/>
      <c r="C484" s="486"/>
      <c r="D484" s="486"/>
      <c r="E484" s="555"/>
      <c r="F484" s="367"/>
      <c r="G484" s="22"/>
    </row>
    <row r="485" ht="15.75" customHeight="1">
      <c r="A485" s="735"/>
      <c r="B485" s="486"/>
      <c r="C485" s="486"/>
      <c r="D485" s="486"/>
      <c r="E485" s="555"/>
      <c r="F485" s="367"/>
      <c r="G485" s="22"/>
    </row>
    <row r="486" ht="15.75" customHeight="1">
      <c r="A486" s="735"/>
      <c r="B486" s="486"/>
      <c r="C486" s="486"/>
      <c r="D486" s="486"/>
      <c r="E486" s="555"/>
      <c r="F486" s="367"/>
      <c r="G486" s="22"/>
    </row>
    <row r="487" ht="15.75" customHeight="1">
      <c r="A487" s="735"/>
      <c r="B487" s="486"/>
      <c r="C487" s="486"/>
      <c r="D487" s="486"/>
      <c r="E487" s="555"/>
      <c r="F487" s="367"/>
      <c r="G487" s="22"/>
    </row>
    <row r="488" ht="15.75" customHeight="1">
      <c r="A488" s="735"/>
      <c r="B488" s="486"/>
      <c r="C488" s="486"/>
      <c r="D488" s="486"/>
      <c r="E488" s="555"/>
      <c r="F488" s="367"/>
      <c r="G488" s="22"/>
    </row>
    <row r="489" ht="15.75" customHeight="1">
      <c r="A489" s="735"/>
      <c r="B489" s="486"/>
      <c r="C489" s="486"/>
      <c r="D489" s="486"/>
      <c r="E489" s="555"/>
      <c r="F489" s="367"/>
      <c r="G489" s="22"/>
    </row>
    <row r="490" ht="15.75" customHeight="1">
      <c r="A490" s="735"/>
      <c r="B490" s="486"/>
      <c r="C490" s="486"/>
      <c r="D490" s="486"/>
      <c r="E490" s="555"/>
      <c r="F490" s="367"/>
      <c r="G490" s="22"/>
    </row>
    <row r="491" ht="15.75" customHeight="1">
      <c r="A491" s="735"/>
      <c r="B491" s="486"/>
      <c r="C491" s="486"/>
      <c r="D491" s="486"/>
      <c r="E491" s="555"/>
      <c r="F491" s="367"/>
      <c r="G491" s="22"/>
    </row>
    <row r="492" ht="15.75" customHeight="1">
      <c r="A492" s="735"/>
      <c r="B492" s="486"/>
      <c r="C492" s="486"/>
      <c r="D492" s="486"/>
      <c r="E492" s="555"/>
      <c r="F492" s="367"/>
      <c r="G492" s="22"/>
    </row>
    <row r="493" ht="15.75" customHeight="1">
      <c r="A493" s="735"/>
      <c r="B493" s="486"/>
      <c r="C493" s="486"/>
      <c r="D493" s="486"/>
      <c r="E493" s="555"/>
      <c r="F493" s="367"/>
      <c r="G493" s="22"/>
    </row>
    <row r="494" ht="15.75" customHeight="1">
      <c r="A494" s="735"/>
      <c r="B494" s="486"/>
      <c r="C494" s="486"/>
      <c r="D494" s="486"/>
      <c r="E494" s="555"/>
      <c r="F494" s="367"/>
      <c r="G494" s="22"/>
    </row>
    <row r="495" ht="15.75" customHeight="1">
      <c r="A495" s="735"/>
      <c r="B495" s="486"/>
      <c r="C495" s="486"/>
      <c r="D495" s="486"/>
      <c r="E495" s="555"/>
      <c r="F495" s="367"/>
      <c r="G495" s="22"/>
    </row>
    <row r="496" ht="15.75" customHeight="1">
      <c r="A496" s="735"/>
      <c r="B496" s="486"/>
      <c r="C496" s="486"/>
      <c r="D496" s="486"/>
      <c r="E496" s="555"/>
      <c r="F496" s="367"/>
      <c r="G496" s="22"/>
    </row>
    <row r="497" ht="15.75" customHeight="1">
      <c r="A497" s="735"/>
      <c r="B497" s="486"/>
      <c r="C497" s="486"/>
      <c r="D497" s="486"/>
      <c r="E497" s="555"/>
      <c r="F497" s="367"/>
      <c r="G497" s="22"/>
    </row>
    <row r="498" ht="15.75" customHeight="1">
      <c r="A498" s="735"/>
      <c r="B498" s="486"/>
      <c r="C498" s="486"/>
      <c r="D498" s="486"/>
      <c r="E498" s="555"/>
      <c r="F498" s="367"/>
      <c r="G498" s="22"/>
    </row>
    <row r="499" ht="15.75" customHeight="1">
      <c r="A499" s="735"/>
      <c r="B499" s="486"/>
      <c r="C499" s="486"/>
      <c r="D499" s="486"/>
      <c r="E499" s="555"/>
      <c r="F499" s="367"/>
      <c r="G499" s="22"/>
    </row>
    <row r="500" ht="15.75" customHeight="1">
      <c r="A500" s="735"/>
      <c r="B500" s="486"/>
      <c r="C500" s="486"/>
      <c r="D500" s="486"/>
      <c r="E500" s="555"/>
      <c r="F500" s="367"/>
      <c r="G500" s="22"/>
    </row>
    <row r="501" ht="15.75" customHeight="1">
      <c r="A501" s="735"/>
      <c r="B501" s="486"/>
      <c r="C501" s="486"/>
      <c r="D501" s="486"/>
      <c r="E501" s="555"/>
      <c r="F501" s="367"/>
      <c r="G501" s="22"/>
    </row>
    <row r="502" ht="15.75" customHeight="1">
      <c r="A502" s="735"/>
      <c r="B502" s="486"/>
      <c r="C502" s="486"/>
      <c r="D502" s="486"/>
      <c r="E502" s="555"/>
      <c r="F502" s="367"/>
      <c r="G502" s="22"/>
    </row>
    <row r="503" ht="15.75" customHeight="1">
      <c r="A503" s="735"/>
      <c r="B503" s="486"/>
      <c r="C503" s="486"/>
      <c r="D503" s="486"/>
      <c r="E503" s="555"/>
      <c r="F503" s="367"/>
      <c r="G503" s="22"/>
    </row>
    <row r="504" ht="15.75" customHeight="1">
      <c r="A504" s="735"/>
      <c r="B504" s="486"/>
      <c r="C504" s="486"/>
      <c r="D504" s="486"/>
      <c r="E504" s="555"/>
      <c r="F504" s="367"/>
      <c r="G504" s="22"/>
    </row>
    <row r="505" ht="15.75" customHeight="1">
      <c r="A505" s="735"/>
      <c r="B505" s="486"/>
      <c r="C505" s="486"/>
      <c r="D505" s="486"/>
      <c r="E505" s="555"/>
      <c r="F505" s="367"/>
      <c r="G505" s="22"/>
    </row>
    <row r="506" ht="15.75" customHeight="1">
      <c r="A506" s="735"/>
      <c r="B506" s="486"/>
      <c r="C506" s="486"/>
      <c r="D506" s="486"/>
      <c r="E506" s="555"/>
      <c r="F506" s="367"/>
      <c r="G506" s="22"/>
    </row>
    <row r="507" ht="15.75" customHeight="1">
      <c r="A507" s="735"/>
      <c r="B507" s="486"/>
      <c r="C507" s="486"/>
      <c r="D507" s="486"/>
      <c r="E507" s="555"/>
      <c r="F507" s="367"/>
      <c r="G507" s="22"/>
    </row>
    <row r="508" ht="15.75" customHeight="1">
      <c r="A508" s="735"/>
      <c r="B508" s="486"/>
      <c r="C508" s="486"/>
      <c r="D508" s="486"/>
      <c r="E508" s="555"/>
      <c r="F508" s="367"/>
      <c r="G508" s="22"/>
    </row>
    <row r="509" ht="15.75" customHeight="1">
      <c r="A509" s="735"/>
      <c r="B509" s="486"/>
      <c r="C509" s="486"/>
      <c r="D509" s="486"/>
      <c r="E509" s="555"/>
      <c r="F509" s="367"/>
      <c r="G509" s="22"/>
    </row>
    <row r="510" ht="15.75" customHeight="1">
      <c r="A510" s="735"/>
      <c r="B510" s="486"/>
      <c r="C510" s="486"/>
      <c r="D510" s="486"/>
      <c r="E510" s="555"/>
      <c r="F510" s="367"/>
      <c r="G510" s="22"/>
    </row>
    <row r="511" ht="15.75" customHeight="1">
      <c r="A511" s="735"/>
      <c r="B511" s="486"/>
      <c r="C511" s="486"/>
      <c r="D511" s="486"/>
      <c r="E511" s="555"/>
      <c r="F511" s="367"/>
      <c r="G511" s="22"/>
    </row>
    <row r="512" ht="15.75" customHeight="1">
      <c r="A512" s="735"/>
      <c r="B512" s="486"/>
      <c r="C512" s="486"/>
      <c r="D512" s="486"/>
      <c r="E512" s="555"/>
      <c r="F512" s="367"/>
      <c r="G512" s="22"/>
    </row>
    <row r="513" ht="15.75" customHeight="1">
      <c r="A513" s="735"/>
      <c r="B513" s="486"/>
      <c r="C513" s="486"/>
      <c r="D513" s="486"/>
      <c r="E513" s="555"/>
      <c r="F513" s="367"/>
      <c r="G513" s="22"/>
    </row>
    <row r="514" ht="15.75" customHeight="1">
      <c r="A514" s="735"/>
      <c r="B514" s="486"/>
      <c r="C514" s="486"/>
      <c r="D514" s="486"/>
      <c r="E514" s="555"/>
      <c r="F514" s="367"/>
      <c r="G514" s="22"/>
    </row>
    <row r="515" ht="15.75" customHeight="1">
      <c r="A515" s="735"/>
      <c r="B515" s="486"/>
      <c r="C515" s="486"/>
      <c r="D515" s="486"/>
      <c r="E515" s="555"/>
      <c r="F515" s="367"/>
      <c r="G515" s="22"/>
    </row>
    <row r="516" ht="15.75" customHeight="1">
      <c r="A516" s="735"/>
      <c r="B516" s="486"/>
      <c r="C516" s="486"/>
      <c r="D516" s="486"/>
      <c r="E516" s="555"/>
      <c r="F516" s="367"/>
      <c r="G516" s="22"/>
    </row>
    <row r="517" ht="15.75" customHeight="1">
      <c r="A517" s="735"/>
      <c r="B517" s="486"/>
      <c r="C517" s="486"/>
      <c r="D517" s="486"/>
      <c r="E517" s="555"/>
      <c r="F517" s="367"/>
      <c r="G517" s="22"/>
    </row>
    <row r="518" ht="15.75" customHeight="1">
      <c r="A518" s="735"/>
      <c r="B518" s="486"/>
      <c r="C518" s="486"/>
      <c r="D518" s="486"/>
      <c r="E518" s="555"/>
      <c r="F518" s="367"/>
      <c r="G518" s="22"/>
    </row>
    <row r="519" ht="15.75" customHeight="1">
      <c r="A519" s="735"/>
      <c r="B519" s="486"/>
      <c r="C519" s="486"/>
      <c r="D519" s="486"/>
      <c r="E519" s="555"/>
      <c r="F519" s="367"/>
      <c r="G519" s="22"/>
    </row>
    <row r="520" ht="15.75" customHeight="1">
      <c r="A520" s="735"/>
      <c r="B520" s="486"/>
      <c r="C520" s="486"/>
      <c r="D520" s="486"/>
      <c r="E520" s="555"/>
      <c r="F520" s="367"/>
      <c r="G520" s="22"/>
    </row>
    <row r="521" ht="15.75" customHeight="1">
      <c r="A521" s="735"/>
      <c r="B521" s="486"/>
      <c r="C521" s="486"/>
      <c r="D521" s="486"/>
      <c r="E521" s="555"/>
      <c r="F521" s="367"/>
      <c r="G521" s="22"/>
    </row>
    <row r="522" ht="15.75" customHeight="1">
      <c r="A522" s="735"/>
      <c r="B522" s="486"/>
      <c r="C522" s="486"/>
      <c r="D522" s="486"/>
      <c r="E522" s="555"/>
      <c r="F522" s="367"/>
      <c r="G522" s="22"/>
    </row>
    <row r="523" ht="15.75" customHeight="1">
      <c r="A523" s="735"/>
      <c r="B523" s="486"/>
      <c r="C523" s="486"/>
      <c r="D523" s="486"/>
      <c r="E523" s="555"/>
      <c r="F523" s="367"/>
      <c r="G523" s="22"/>
    </row>
    <row r="524" ht="15.75" customHeight="1">
      <c r="A524" s="735"/>
      <c r="B524" s="486"/>
      <c r="C524" s="486"/>
      <c r="D524" s="486"/>
      <c r="E524" s="555"/>
      <c r="F524" s="367"/>
      <c r="G524" s="22"/>
    </row>
    <row r="525" ht="15.75" customHeight="1">
      <c r="A525" s="735"/>
      <c r="B525" s="486"/>
      <c r="C525" s="486"/>
      <c r="D525" s="486"/>
      <c r="E525" s="555"/>
      <c r="F525" s="367"/>
      <c r="G525" s="22"/>
    </row>
    <row r="526" ht="15.75" customHeight="1">
      <c r="A526" s="735"/>
      <c r="B526" s="486"/>
      <c r="C526" s="486"/>
      <c r="D526" s="486"/>
      <c r="E526" s="555"/>
      <c r="F526" s="367"/>
      <c r="G526" s="22"/>
    </row>
    <row r="527" ht="15.75" customHeight="1">
      <c r="A527" s="735"/>
      <c r="B527" s="486"/>
      <c r="C527" s="486"/>
      <c r="D527" s="486"/>
      <c r="E527" s="555"/>
      <c r="F527" s="367"/>
      <c r="G527" s="22"/>
    </row>
    <row r="528" ht="15.75" customHeight="1">
      <c r="A528" s="735"/>
      <c r="B528" s="486"/>
      <c r="C528" s="486"/>
      <c r="D528" s="486"/>
      <c r="E528" s="555"/>
      <c r="F528" s="367"/>
      <c r="G528" s="22"/>
    </row>
    <row r="529" ht="15.75" customHeight="1">
      <c r="A529" s="735"/>
      <c r="B529" s="486"/>
      <c r="C529" s="486"/>
      <c r="D529" s="486"/>
      <c r="E529" s="555"/>
      <c r="F529" s="367"/>
      <c r="G529" s="22"/>
    </row>
    <row r="530" ht="15.75" customHeight="1">
      <c r="A530" s="735"/>
      <c r="B530" s="486"/>
      <c r="C530" s="486"/>
      <c r="D530" s="486"/>
      <c r="E530" s="555"/>
      <c r="F530" s="367"/>
      <c r="G530" s="22"/>
    </row>
    <row r="531" ht="15.75" customHeight="1">
      <c r="A531" s="735"/>
      <c r="B531" s="486"/>
      <c r="C531" s="486"/>
      <c r="D531" s="486"/>
      <c r="E531" s="555"/>
      <c r="F531" s="367"/>
      <c r="G531" s="22"/>
    </row>
    <row r="532" ht="15.75" customHeight="1">
      <c r="A532" s="735"/>
      <c r="B532" s="486"/>
      <c r="C532" s="486"/>
      <c r="D532" s="486"/>
      <c r="E532" s="555"/>
      <c r="F532" s="367"/>
      <c r="G532" s="22"/>
    </row>
    <row r="533" ht="15.75" customHeight="1">
      <c r="A533" s="735"/>
      <c r="B533" s="486"/>
      <c r="C533" s="486"/>
      <c r="D533" s="486"/>
      <c r="E533" s="555"/>
      <c r="F533" s="367"/>
      <c r="G533" s="22"/>
    </row>
    <row r="534" ht="15.75" customHeight="1">
      <c r="A534" s="735"/>
      <c r="B534" s="486"/>
      <c r="C534" s="486"/>
      <c r="D534" s="486"/>
      <c r="E534" s="555"/>
      <c r="F534" s="367"/>
      <c r="G534" s="22"/>
    </row>
    <row r="535" ht="15.75" customHeight="1">
      <c r="A535" s="735"/>
      <c r="B535" s="486"/>
      <c r="C535" s="486"/>
      <c r="D535" s="486"/>
      <c r="E535" s="555"/>
      <c r="F535" s="367"/>
      <c r="G535" s="22"/>
    </row>
    <row r="536" ht="15.75" customHeight="1">
      <c r="A536" s="735"/>
      <c r="B536" s="486"/>
      <c r="C536" s="486"/>
      <c r="D536" s="486"/>
      <c r="E536" s="555"/>
      <c r="F536" s="367"/>
      <c r="G536" s="22"/>
    </row>
    <row r="537" ht="15.75" customHeight="1">
      <c r="A537" s="735"/>
      <c r="B537" s="486"/>
      <c r="C537" s="486"/>
      <c r="D537" s="486"/>
      <c r="E537" s="555"/>
      <c r="F537" s="367"/>
      <c r="G537" s="22"/>
    </row>
    <row r="538" ht="15.75" customHeight="1">
      <c r="A538" s="735"/>
      <c r="B538" s="486"/>
      <c r="C538" s="486"/>
      <c r="D538" s="486"/>
      <c r="E538" s="555"/>
      <c r="F538" s="367"/>
      <c r="G538" s="22"/>
    </row>
    <row r="539" ht="15.75" customHeight="1">
      <c r="A539" s="735"/>
      <c r="B539" s="486"/>
      <c r="C539" s="486"/>
      <c r="D539" s="486"/>
      <c r="E539" s="555"/>
      <c r="F539" s="367"/>
      <c r="G539" s="22"/>
    </row>
    <row r="540" ht="15.75" customHeight="1">
      <c r="A540" s="735"/>
      <c r="B540" s="486"/>
      <c r="C540" s="486"/>
      <c r="D540" s="486"/>
      <c r="E540" s="555"/>
      <c r="F540" s="367"/>
      <c r="G540" s="22"/>
    </row>
    <row r="541" ht="15.75" customHeight="1">
      <c r="A541" s="735"/>
      <c r="B541" s="486"/>
      <c r="C541" s="486"/>
      <c r="D541" s="486"/>
      <c r="E541" s="555"/>
      <c r="F541" s="367"/>
      <c r="G541" s="22"/>
    </row>
    <row r="542" ht="15.75" customHeight="1">
      <c r="A542" s="735"/>
      <c r="B542" s="486"/>
      <c r="C542" s="486"/>
      <c r="D542" s="486"/>
      <c r="E542" s="555"/>
      <c r="F542" s="367"/>
      <c r="G542" s="22"/>
    </row>
    <row r="543" ht="15.75" customHeight="1">
      <c r="A543" s="735"/>
      <c r="B543" s="486"/>
      <c r="C543" s="486"/>
      <c r="D543" s="486"/>
      <c r="E543" s="555"/>
      <c r="F543" s="367"/>
      <c r="G543" s="22"/>
    </row>
    <row r="544" ht="15.75" customHeight="1">
      <c r="A544" s="735"/>
      <c r="B544" s="486"/>
      <c r="C544" s="486"/>
      <c r="D544" s="486"/>
      <c r="E544" s="555"/>
      <c r="F544" s="367"/>
      <c r="G544" s="22"/>
    </row>
    <row r="545" ht="15.75" customHeight="1">
      <c r="A545" s="735"/>
      <c r="B545" s="486"/>
      <c r="C545" s="486"/>
      <c r="D545" s="486"/>
      <c r="E545" s="555"/>
      <c r="F545" s="367"/>
      <c r="G545" s="22"/>
    </row>
    <row r="546" ht="15.75" customHeight="1">
      <c r="A546" s="735"/>
      <c r="B546" s="486"/>
      <c r="C546" s="486"/>
      <c r="D546" s="486"/>
      <c r="E546" s="555"/>
      <c r="F546" s="367"/>
      <c r="G546" s="22"/>
    </row>
    <row r="547" ht="15.75" customHeight="1">
      <c r="A547" s="735"/>
      <c r="B547" s="486"/>
      <c r="C547" s="486"/>
      <c r="D547" s="486"/>
      <c r="E547" s="555"/>
      <c r="F547" s="367"/>
      <c r="G547" s="22"/>
    </row>
    <row r="548" ht="15.75" customHeight="1">
      <c r="A548" s="735"/>
      <c r="B548" s="486"/>
      <c r="C548" s="486"/>
      <c r="D548" s="486"/>
      <c r="E548" s="555"/>
      <c r="F548" s="367"/>
      <c r="G548" s="22"/>
    </row>
    <row r="549" ht="15.75" customHeight="1">
      <c r="A549" s="735"/>
      <c r="B549" s="486"/>
      <c r="C549" s="486"/>
      <c r="D549" s="486"/>
      <c r="E549" s="555"/>
      <c r="F549" s="367"/>
      <c r="G549" s="22"/>
    </row>
    <row r="550" ht="15.75" customHeight="1">
      <c r="A550" s="735"/>
      <c r="B550" s="486"/>
      <c r="C550" s="486"/>
      <c r="D550" s="486"/>
      <c r="E550" s="555"/>
      <c r="F550" s="367"/>
      <c r="G550" s="22"/>
    </row>
    <row r="551" ht="15.75" customHeight="1">
      <c r="A551" s="735"/>
      <c r="B551" s="486"/>
      <c r="C551" s="486"/>
      <c r="D551" s="486"/>
      <c r="E551" s="555"/>
      <c r="F551" s="367"/>
      <c r="G551" s="22"/>
    </row>
    <row r="552" ht="15.75" customHeight="1">
      <c r="A552" s="735"/>
      <c r="B552" s="486"/>
      <c r="C552" s="486"/>
      <c r="D552" s="486"/>
      <c r="E552" s="555"/>
      <c r="F552" s="367"/>
      <c r="G552" s="22"/>
    </row>
    <row r="553" ht="15.75" customHeight="1">
      <c r="A553" s="735"/>
      <c r="B553" s="486"/>
      <c r="C553" s="486"/>
      <c r="D553" s="486"/>
      <c r="E553" s="555"/>
      <c r="F553" s="367"/>
      <c r="G553" s="22"/>
    </row>
    <row r="554" ht="15.75" customHeight="1">
      <c r="A554" s="735"/>
      <c r="B554" s="486"/>
      <c r="C554" s="486"/>
      <c r="D554" s="486"/>
      <c r="E554" s="555"/>
      <c r="F554" s="367"/>
      <c r="G554" s="22"/>
    </row>
    <row r="555" ht="15.75" customHeight="1">
      <c r="A555" s="735"/>
      <c r="B555" s="486"/>
      <c r="C555" s="486"/>
      <c r="D555" s="486"/>
      <c r="E555" s="555"/>
      <c r="F555" s="367"/>
      <c r="G555" s="22"/>
    </row>
    <row r="556" ht="15.75" customHeight="1">
      <c r="A556" s="735"/>
      <c r="B556" s="486"/>
      <c r="C556" s="486"/>
      <c r="D556" s="486"/>
      <c r="E556" s="555"/>
      <c r="F556" s="367"/>
      <c r="G556" s="22"/>
    </row>
    <row r="557" ht="15.75" customHeight="1">
      <c r="A557" s="735"/>
      <c r="B557" s="486"/>
      <c r="C557" s="486"/>
      <c r="D557" s="486"/>
      <c r="E557" s="555"/>
      <c r="F557" s="367"/>
      <c r="G557" s="22"/>
    </row>
    <row r="558" ht="15.75" customHeight="1">
      <c r="A558" s="735"/>
      <c r="B558" s="486"/>
      <c r="C558" s="486"/>
      <c r="D558" s="486"/>
      <c r="E558" s="555"/>
      <c r="F558" s="367"/>
      <c r="G558" s="22"/>
    </row>
    <row r="559" ht="15.75" customHeight="1">
      <c r="A559" s="735"/>
      <c r="B559" s="486"/>
      <c r="C559" s="486"/>
      <c r="D559" s="486"/>
      <c r="E559" s="555"/>
      <c r="F559" s="367"/>
      <c r="G559" s="22"/>
    </row>
    <row r="560" ht="15.75" customHeight="1">
      <c r="A560" s="735"/>
      <c r="B560" s="486"/>
      <c r="C560" s="486"/>
      <c r="D560" s="486"/>
      <c r="E560" s="555"/>
      <c r="F560" s="367"/>
      <c r="G560" s="22"/>
    </row>
    <row r="561" ht="15.75" customHeight="1">
      <c r="A561" s="735"/>
      <c r="B561" s="486"/>
      <c r="C561" s="486"/>
      <c r="D561" s="486"/>
      <c r="E561" s="555"/>
      <c r="F561" s="367"/>
      <c r="G561" s="22"/>
    </row>
    <row r="562" ht="15.75" customHeight="1">
      <c r="A562" s="735"/>
      <c r="B562" s="486"/>
      <c r="C562" s="486"/>
      <c r="D562" s="486"/>
      <c r="E562" s="555"/>
      <c r="F562" s="367"/>
      <c r="G562" s="22"/>
    </row>
    <row r="563" ht="15.75" customHeight="1">
      <c r="A563" s="735"/>
      <c r="B563" s="486"/>
      <c r="C563" s="486"/>
      <c r="D563" s="486"/>
      <c r="E563" s="555"/>
      <c r="F563" s="367"/>
      <c r="G563" s="22"/>
    </row>
    <row r="564" ht="15.75" customHeight="1">
      <c r="A564" s="735"/>
      <c r="B564" s="486"/>
      <c r="C564" s="486"/>
      <c r="D564" s="486"/>
      <c r="E564" s="555"/>
      <c r="F564" s="367"/>
      <c r="G564" s="22"/>
    </row>
    <row r="565" ht="15.75" customHeight="1">
      <c r="A565" s="735"/>
      <c r="B565" s="486"/>
      <c r="C565" s="486"/>
      <c r="D565" s="486"/>
      <c r="E565" s="555"/>
      <c r="F565" s="367"/>
      <c r="G565" s="22"/>
    </row>
    <row r="566" ht="15.75" customHeight="1">
      <c r="A566" s="735"/>
      <c r="B566" s="486"/>
      <c r="C566" s="486"/>
      <c r="D566" s="486"/>
      <c r="E566" s="555"/>
      <c r="F566" s="367"/>
      <c r="G566" s="22"/>
    </row>
    <row r="567" ht="15.75" customHeight="1">
      <c r="A567" s="735"/>
      <c r="B567" s="486"/>
      <c r="C567" s="486"/>
      <c r="D567" s="486"/>
      <c r="E567" s="555"/>
      <c r="F567" s="367"/>
      <c r="G567" s="22"/>
    </row>
    <row r="568" ht="15.75" customHeight="1">
      <c r="A568" s="735"/>
      <c r="B568" s="486"/>
      <c r="C568" s="486"/>
      <c r="D568" s="486"/>
      <c r="E568" s="555"/>
      <c r="F568" s="367"/>
      <c r="G568" s="22"/>
    </row>
    <row r="569" ht="15.75" customHeight="1">
      <c r="A569" s="735"/>
      <c r="B569" s="486"/>
      <c r="C569" s="486"/>
      <c r="D569" s="486"/>
      <c r="E569" s="555"/>
      <c r="F569" s="367"/>
      <c r="G569" s="22"/>
    </row>
    <row r="570" ht="15.75" customHeight="1">
      <c r="A570" s="735"/>
      <c r="B570" s="486"/>
      <c r="C570" s="486"/>
      <c r="D570" s="486"/>
      <c r="E570" s="555"/>
      <c r="F570" s="367"/>
      <c r="G570" s="22"/>
    </row>
    <row r="571" ht="15.75" customHeight="1">
      <c r="A571" s="735"/>
      <c r="B571" s="486"/>
      <c r="C571" s="486"/>
      <c r="D571" s="486"/>
      <c r="E571" s="555"/>
      <c r="F571" s="367"/>
      <c r="G571" s="22"/>
    </row>
    <row r="572" ht="15.75" customHeight="1">
      <c r="A572" s="735"/>
      <c r="B572" s="486"/>
      <c r="C572" s="486"/>
      <c r="D572" s="486"/>
      <c r="E572" s="555"/>
      <c r="F572" s="367"/>
      <c r="G572" s="22"/>
    </row>
    <row r="573" ht="15.75" customHeight="1">
      <c r="A573" s="735"/>
      <c r="B573" s="486"/>
      <c r="C573" s="486"/>
      <c r="D573" s="486"/>
      <c r="E573" s="555"/>
      <c r="F573" s="367"/>
      <c r="G573" s="22"/>
    </row>
    <row r="574" ht="15.75" customHeight="1">
      <c r="A574" s="735"/>
      <c r="B574" s="486"/>
      <c r="C574" s="486"/>
      <c r="D574" s="486"/>
      <c r="E574" s="555"/>
      <c r="F574" s="367"/>
      <c r="G574" s="22"/>
    </row>
    <row r="575" ht="15.75" customHeight="1">
      <c r="A575" s="735"/>
      <c r="B575" s="486"/>
      <c r="C575" s="486"/>
      <c r="D575" s="486"/>
      <c r="E575" s="555"/>
      <c r="F575" s="367"/>
      <c r="G575" s="22"/>
    </row>
    <row r="576" ht="15.75" customHeight="1">
      <c r="A576" s="735"/>
      <c r="B576" s="486"/>
      <c r="C576" s="486"/>
      <c r="D576" s="486"/>
      <c r="E576" s="555"/>
      <c r="F576" s="367"/>
      <c r="G576" s="22"/>
    </row>
    <row r="577" ht="15.75" customHeight="1">
      <c r="A577" s="735"/>
      <c r="B577" s="486"/>
      <c r="C577" s="486"/>
      <c r="D577" s="486"/>
      <c r="E577" s="555"/>
      <c r="F577" s="367"/>
      <c r="G577" s="22"/>
    </row>
    <row r="578" ht="15.75" customHeight="1">
      <c r="A578" s="735"/>
      <c r="B578" s="486"/>
      <c r="C578" s="486"/>
      <c r="D578" s="486"/>
      <c r="E578" s="555"/>
      <c r="F578" s="367"/>
      <c r="G578" s="22"/>
    </row>
    <row r="579" ht="15.75" customHeight="1">
      <c r="A579" s="735"/>
      <c r="B579" s="486"/>
      <c r="C579" s="486"/>
      <c r="D579" s="486"/>
      <c r="E579" s="555"/>
      <c r="F579" s="367"/>
      <c r="G579" s="22"/>
    </row>
    <row r="580" ht="15.75" customHeight="1">
      <c r="A580" s="735"/>
      <c r="B580" s="486"/>
      <c r="C580" s="486"/>
      <c r="D580" s="486"/>
      <c r="E580" s="555"/>
      <c r="F580" s="367"/>
      <c r="G580" s="22"/>
    </row>
    <row r="581" ht="15.75" customHeight="1">
      <c r="A581" s="735"/>
      <c r="B581" s="486"/>
      <c r="C581" s="486"/>
      <c r="D581" s="486"/>
      <c r="E581" s="555"/>
      <c r="F581" s="367"/>
      <c r="G581" s="22"/>
    </row>
    <row r="582" ht="15.75" customHeight="1">
      <c r="A582" s="735"/>
      <c r="B582" s="486"/>
      <c r="C582" s="486"/>
      <c r="D582" s="486"/>
      <c r="E582" s="555"/>
      <c r="F582" s="367"/>
      <c r="G582" s="22"/>
    </row>
    <row r="583" ht="15.75" customHeight="1">
      <c r="A583" s="735"/>
      <c r="B583" s="486"/>
      <c r="C583" s="486"/>
      <c r="D583" s="486"/>
      <c r="E583" s="555"/>
      <c r="F583" s="367"/>
      <c r="G583" s="22"/>
    </row>
    <row r="584" ht="15.75" customHeight="1">
      <c r="A584" s="735"/>
      <c r="B584" s="486"/>
      <c r="C584" s="486"/>
      <c r="D584" s="486"/>
      <c r="E584" s="555"/>
      <c r="F584" s="367"/>
      <c r="G584" s="22"/>
    </row>
    <row r="585" ht="15.75" customHeight="1">
      <c r="A585" s="735"/>
      <c r="B585" s="486"/>
      <c r="C585" s="486"/>
      <c r="D585" s="486"/>
      <c r="E585" s="555"/>
      <c r="F585" s="367"/>
      <c r="G585" s="22"/>
    </row>
    <row r="586" ht="15.75" customHeight="1">
      <c r="A586" s="735"/>
      <c r="B586" s="486"/>
      <c r="C586" s="486"/>
      <c r="D586" s="486"/>
      <c r="E586" s="555"/>
      <c r="F586" s="367"/>
      <c r="G586" s="22"/>
    </row>
    <row r="587" ht="15.75" customHeight="1">
      <c r="A587" s="735"/>
      <c r="B587" s="486"/>
      <c r="C587" s="486"/>
      <c r="D587" s="486"/>
      <c r="E587" s="555"/>
      <c r="F587" s="367"/>
      <c r="G587" s="22"/>
    </row>
    <row r="588" ht="15.75" customHeight="1">
      <c r="A588" s="735"/>
      <c r="B588" s="486"/>
      <c r="C588" s="486"/>
      <c r="D588" s="486"/>
      <c r="E588" s="555"/>
      <c r="F588" s="367"/>
      <c r="G588" s="22"/>
    </row>
    <row r="589" ht="15.75" customHeight="1">
      <c r="A589" s="735"/>
      <c r="B589" s="486"/>
      <c r="C589" s="486"/>
      <c r="D589" s="486"/>
      <c r="E589" s="555"/>
      <c r="F589" s="367"/>
      <c r="G589" s="22"/>
    </row>
    <row r="590" ht="15.75" customHeight="1">
      <c r="A590" s="735"/>
      <c r="B590" s="486"/>
      <c r="C590" s="486"/>
      <c r="D590" s="486"/>
      <c r="E590" s="555"/>
      <c r="F590" s="367"/>
      <c r="G590" s="22"/>
    </row>
    <row r="591" ht="15.75" customHeight="1">
      <c r="A591" s="735"/>
      <c r="B591" s="486"/>
      <c r="C591" s="486"/>
      <c r="D591" s="486"/>
      <c r="E591" s="555"/>
      <c r="F591" s="367"/>
      <c r="G591" s="22"/>
    </row>
    <row r="592" ht="15.75" customHeight="1">
      <c r="A592" s="735"/>
      <c r="B592" s="486"/>
      <c r="C592" s="486"/>
      <c r="D592" s="486"/>
      <c r="E592" s="555"/>
      <c r="F592" s="367"/>
      <c r="G592" s="22"/>
    </row>
    <row r="593" ht="15.75" customHeight="1">
      <c r="A593" s="735"/>
      <c r="B593" s="486"/>
      <c r="C593" s="486"/>
      <c r="D593" s="486"/>
      <c r="E593" s="555"/>
      <c r="F593" s="367"/>
      <c r="G593" s="22"/>
    </row>
    <row r="594" ht="15.75" customHeight="1">
      <c r="A594" s="735"/>
      <c r="B594" s="486"/>
      <c r="C594" s="486"/>
      <c r="D594" s="486"/>
      <c r="E594" s="555"/>
      <c r="F594" s="367"/>
      <c r="G594" s="22"/>
    </row>
    <row r="595" ht="15.75" customHeight="1">
      <c r="A595" s="735"/>
      <c r="B595" s="486"/>
      <c r="C595" s="486"/>
      <c r="D595" s="486"/>
      <c r="E595" s="555"/>
      <c r="F595" s="367"/>
      <c r="G595" s="22"/>
    </row>
    <row r="596" ht="15.75" customHeight="1">
      <c r="A596" s="735"/>
      <c r="B596" s="486"/>
      <c r="C596" s="486"/>
      <c r="D596" s="486"/>
      <c r="E596" s="555"/>
      <c r="F596" s="367"/>
      <c r="G596" s="22"/>
    </row>
    <row r="597" ht="15.75" customHeight="1">
      <c r="A597" s="735"/>
      <c r="B597" s="486"/>
      <c r="C597" s="486"/>
      <c r="D597" s="486"/>
      <c r="E597" s="555"/>
      <c r="F597" s="367"/>
      <c r="G597" s="22"/>
    </row>
    <row r="598" ht="15.75" customHeight="1">
      <c r="A598" s="735"/>
      <c r="B598" s="486"/>
      <c r="C598" s="486"/>
      <c r="D598" s="486"/>
      <c r="E598" s="555"/>
      <c r="F598" s="367"/>
      <c r="G598" s="22"/>
    </row>
    <row r="599" ht="15.75" customHeight="1">
      <c r="A599" s="735"/>
      <c r="B599" s="486"/>
      <c r="C599" s="486"/>
      <c r="D599" s="486"/>
      <c r="E599" s="555"/>
      <c r="F599" s="367"/>
      <c r="G599" s="22"/>
    </row>
    <row r="600" ht="15.75" customHeight="1">
      <c r="A600" s="735"/>
      <c r="B600" s="486"/>
      <c r="C600" s="486"/>
      <c r="D600" s="486"/>
      <c r="E600" s="555"/>
      <c r="F600" s="367"/>
      <c r="G600" s="22"/>
    </row>
    <row r="601" ht="15.75" customHeight="1">
      <c r="A601" s="735"/>
      <c r="B601" s="486"/>
      <c r="C601" s="486"/>
      <c r="D601" s="486"/>
      <c r="E601" s="555"/>
      <c r="F601" s="367"/>
      <c r="G601" s="22"/>
    </row>
    <row r="602" ht="15.75" customHeight="1">
      <c r="A602" s="735"/>
      <c r="B602" s="486"/>
      <c r="C602" s="486"/>
      <c r="D602" s="486"/>
      <c r="E602" s="555"/>
      <c r="F602" s="367"/>
      <c r="G602" s="22"/>
    </row>
    <row r="603" ht="15.75" customHeight="1">
      <c r="A603" s="735"/>
      <c r="B603" s="486"/>
      <c r="C603" s="486"/>
      <c r="D603" s="486"/>
      <c r="E603" s="555"/>
      <c r="F603" s="367"/>
      <c r="G603" s="22"/>
    </row>
    <row r="604" ht="15.75" customHeight="1">
      <c r="A604" s="735"/>
      <c r="B604" s="486"/>
      <c r="C604" s="486"/>
      <c r="D604" s="486"/>
      <c r="E604" s="555"/>
      <c r="F604" s="367"/>
      <c r="G604" s="22"/>
    </row>
    <row r="605" ht="15.75" customHeight="1">
      <c r="A605" s="735"/>
      <c r="B605" s="486"/>
      <c r="C605" s="486"/>
      <c r="D605" s="486"/>
      <c r="E605" s="555"/>
      <c r="F605" s="367"/>
      <c r="G605" s="22"/>
    </row>
    <row r="606" ht="15.75" customHeight="1">
      <c r="A606" s="735"/>
      <c r="B606" s="486"/>
      <c r="C606" s="486"/>
      <c r="D606" s="486"/>
      <c r="E606" s="555"/>
      <c r="F606" s="367"/>
      <c r="G606" s="22"/>
    </row>
    <row r="607" ht="15.75" customHeight="1">
      <c r="A607" s="735"/>
      <c r="B607" s="486"/>
      <c r="C607" s="486"/>
      <c r="D607" s="486"/>
      <c r="E607" s="555"/>
      <c r="F607" s="367"/>
      <c r="G607" s="22"/>
    </row>
    <row r="608" ht="15.75" customHeight="1">
      <c r="A608" s="735"/>
      <c r="B608" s="486"/>
      <c r="C608" s="486"/>
      <c r="D608" s="486"/>
      <c r="E608" s="555"/>
      <c r="F608" s="367"/>
      <c r="G608" s="22"/>
    </row>
    <row r="609" ht="15.75" customHeight="1">
      <c r="A609" s="735"/>
      <c r="B609" s="486"/>
      <c r="C609" s="486"/>
      <c r="D609" s="486"/>
      <c r="E609" s="555"/>
      <c r="F609" s="367"/>
      <c r="G609" s="22"/>
    </row>
    <row r="610" ht="15.75" customHeight="1">
      <c r="A610" s="735"/>
      <c r="B610" s="486"/>
      <c r="C610" s="486"/>
      <c r="D610" s="486"/>
      <c r="E610" s="555"/>
      <c r="F610" s="367"/>
      <c r="G610" s="22"/>
    </row>
    <row r="611" ht="15.75" customHeight="1">
      <c r="A611" s="735"/>
      <c r="B611" s="486"/>
      <c r="C611" s="486"/>
      <c r="D611" s="486"/>
      <c r="E611" s="555"/>
      <c r="F611" s="367"/>
      <c r="G611" s="22"/>
    </row>
    <row r="612" ht="15.75" customHeight="1">
      <c r="A612" s="735"/>
      <c r="B612" s="486"/>
      <c r="C612" s="486"/>
      <c r="D612" s="486"/>
      <c r="E612" s="555"/>
      <c r="F612" s="367"/>
      <c r="G612" s="22"/>
    </row>
    <row r="613" ht="15.75" customHeight="1">
      <c r="A613" s="735"/>
      <c r="B613" s="486"/>
      <c r="C613" s="486"/>
      <c r="D613" s="486"/>
      <c r="E613" s="555"/>
      <c r="F613" s="367"/>
      <c r="G613" s="22"/>
    </row>
    <row r="614" ht="15.75" customHeight="1">
      <c r="A614" s="735"/>
      <c r="B614" s="486"/>
      <c r="C614" s="486"/>
      <c r="D614" s="486"/>
      <c r="E614" s="555"/>
      <c r="F614" s="367"/>
      <c r="G614" s="22"/>
    </row>
    <row r="615" ht="15.75" customHeight="1">
      <c r="A615" s="735"/>
      <c r="B615" s="486"/>
      <c r="C615" s="486"/>
      <c r="D615" s="486"/>
      <c r="E615" s="555"/>
      <c r="F615" s="367"/>
      <c r="G615" s="22"/>
    </row>
    <row r="616" ht="15.75" customHeight="1">
      <c r="A616" s="735"/>
      <c r="B616" s="486"/>
      <c r="C616" s="486"/>
      <c r="D616" s="486"/>
      <c r="E616" s="555"/>
      <c r="F616" s="367"/>
      <c r="G616" s="22"/>
    </row>
    <row r="617" ht="15.75" customHeight="1">
      <c r="A617" s="735"/>
      <c r="B617" s="486"/>
      <c r="C617" s="486"/>
      <c r="D617" s="486"/>
      <c r="E617" s="555"/>
      <c r="F617" s="367"/>
      <c r="G617" s="22"/>
    </row>
    <row r="618" ht="15.75" customHeight="1">
      <c r="A618" s="735"/>
      <c r="B618" s="486"/>
      <c r="C618" s="486"/>
      <c r="D618" s="486"/>
      <c r="E618" s="555"/>
      <c r="F618" s="367"/>
      <c r="G618" s="22"/>
    </row>
    <row r="619" ht="15.75" customHeight="1">
      <c r="A619" s="735"/>
      <c r="B619" s="486"/>
      <c r="C619" s="486"/>
      <c r="D619" s="486"/>
      <c r="E619" s="555"/>
      <c r="F619" s="367"/>
      <c r="G619" s="22"/>
    </row>
    <row r="620" ht="15.75" customHeight="1">
      <c r="A620" s="735"/>
      <c r="B620" s="486"/>
      <c r="C620" s="486"/>
      <c r="D620" s="486"/>
      <c r="E620" s="555"/>
      <c r="F620" s="367"/>
      <c r="G620" s="22"/>
    </row>
    <row r="621" ht="15.75" customHeight="1">
      <c r="A621" s="735"/>
      <c r="B621" s="486"/>
      <c r="C621" s="486"/>
      <c r="D621" s="486"/>
      <c r="E621" s="555"/>
      <c r="F621" s="367"/>
      <c r="G621" s="22"/>
    </row>
    <row r="622" ht="15.75" customHeight="1">
      <c r="A622" s="735"/>
      <c r="B622" s="486"/>
      <c r="C622" s="486"/>
      <c r="D622" s="486"/>
      <c r="E622" s="555"/>
      <c r="F622" s="367"/>
      <c r="G622" s="22"/>
    </row>
    <row r="623" ht="15.75" customHeight="1">
      <c r="A623" s="735"/>
      <c r="B623" s="486"/>
      <c r="C623" s="486"/>
      <c r="D623" s="486"/>
      <c r="E623" s="555"/>
      <c r="F623" s="367"/>
      <c r="G623" s="22"/>
    </row>
    <row r="624" ht="15.75" customHeight="1">
      <c r="A624" s="735"/>
      <c r="B624" s="486"/>
      <c r="C624" s="486"/>
      <c r="D624" s="486"/>
      <c r="E624" s="555"/>
      <c r="F624" s="367"/>
      <c r="G624" s="22"/>
    </row>
    <row r="625" ht="15.75" customHeight="1">
      <c r="A625" s="735"/>
      <c r="B625" s="486"/>
      <c r="C625" s="486"/>
      <c r="D625" s="486"/>
      <c r="E625" s="555"/>
      <c r="F625" s="367"/>
      <c r="G625" s="22"/>
    </row>
    <row r="626" ht="15.75" customHeight="1">
      <c r="A626" s="735"/>
      <c r="B626" s="486"/>
      <c r="C626" s="486"/>
      <c r="D626" s="486"/>
      <c r="E626" s="555"/>
      <c r="F626" s="367"/>
      <c r="G626" s="22"/>
    </row>
    <row r="627" ht="15.75" customHeight="1">
      <c r="A627" s="735"/>
      <c r="B627" s="486"/>
      <c r="C627" s="486"/>
      <c r="D627" s="486"/>
      <c r="E627" s="555"/>
      <c r="F627" s="367"/>
      <c r="G627" s="22"/>
    </row>
    <row r="628" ht="15.75" customHeight="1">
      <c r="A628" s="735"/>
      <c r="B628" s="486"/>
      <c r="C628" s="486"/>
      <c r="D628" s="486"/>
      <c r="E628" s="555"/>
      <c r="F628" s="367"/>
      <c r="G628" s="22"/>
    </row>
    <row r="629" ht="15.75" customHeight="1">
      <c r="A629" s="735"/>
      <c r="B629" s="486"/>
      <c r="C629" s="486"/>
      <c r="D629" s="486"/>
      <c r="E629" s="555"/>
      <c r="F629" s="367"/>
      <c r="G629" s="22"/>
    </row>
    <row r="630" ht="15.75" customHeight="1">
      <c r="A630" s="735"/>
      <c r="B630" s="486"/>
      <c r="C630" s="486"/>
      <c r="D630" s="486"/>
      <c r="E630" s="555"/>
      <c r="F630" s="367"/>
      <c r="G630" s="22"/>
    </row>
    <row r="631" ht="15.75" customHeight="1">
      <c r="A631" s="735"/>
      <c r="B631" s="486"/>
      <c r="C631" s="486"/>
      <c r="D631" s="486"/>
      <c r="E631" s="555"/>
      <c r="F631" s="367"/>
      <c r="G631" s="22"/>
    </row>
    <row r="632" ht="15.75" customHeight="1">
      <c r="A632" s="735"/>
      <c r="B632" s="486"/>
      <c r="C632" s="486"/>
      <c r="D632" s="486"/>
      <c r="E632" s="555"/>
      <c r="F632" s="367"/>
      <c r="G632" s="22"/>
    </row>
    <row r="633" ht="15.75" customHeight="1">
      <c r="A633" s="735"/>
      <c r="B633" s="486"/>
      <c r="C633" s="486"/>
      <c r="D633" s="486"/>
      <c r="E633" s="555"/>
      <c r="F633" s="367"/>
      <c r="G633" s="22"/>
    </row>
    <row r="634" ht="15.75" customHeight="1">
      <c r="A634" s="735"/>
      <c r="B634" s="486"/>
      <c r="C634" s="486"/>
      <c r="D634" s="486"/>
      <c r="E634" s="555"/>
      <c r="F634" s="367"/>
      <c r="G634" s="22"/>
    </row>
    <row r="635" ht="15.75" customHeight="1">
      <c r="A635" s="735"/>
      <c r="B635" s="486"/>
      <c r="C635" s="486"/>
      <c r="D635" s="486"/>
      <c r="E635" s="555"/>
      <c r="F635" s="367"/>
      <c r="G635" s="22"/>
    </row>
    <row r="636" ht="15.75" customHeight="1">
      <c r="A636" s="735"/>
      <c r="B636" s="486"/>
      <c r="C636" s="486"/>
      <c r="D636" s="486"/>
      <c r="E636" s="555"/>
      <c r="F636" s="367"/>
      <c r="G636" s="22"/>
    </row>
    <row r="637" ht="15.75" customHeight="1">
      <c r="A637" s="735"/>
      <c r="B637" s="486"/>
      <c r="C637" s="486"/>
      <c r="D637" s="486"/>
      <c r="E637" s="555"/>
      <c r="F637" s="367"/>
      <c r="G637" s="22"/>
    </row>
    <row r="638" ht="15.75" customHeight="1">
      <c r="A638" s="735"/>
      <c r="B638" s="486"/>
      <c r="C638" s="486"/>
      <c r="D638" s="486"/>
      <c r="E638" s="555"/>
      <c r="F638" s="367"/>
      <c r="G638" s="22"/>
    </row>
    <row r="639" ht="15.75" customHeight="1">
      <c r="A639" s="735"/>
      <c r="B639" s="486"/>
      <c r="C639" s="486"/>
      <c r="D639" s="486"/>
      <c r="E639" s="555"/>
      <c r="F639" s="367"/>
      <c r="G639" s="22"/>
    </row>
    <row r="640" ht="15.75" customHeight="1">
      <c r="A640" s="735"/>
      <c r="B640" s="486"/>
      <c r="C640" s="486"/>
      <c r="D640" s="486"/>
      <c r="E640" s="555"/>
      <c r="F640" s="367"/>
      <c r="G640" s="22"/>
    </row>
    <row r="641" ht="15.75" customHeight="1">
      <c r="A641" s="735"/>
      <c r="B641" s="486"/>
      <c r="C641" s="486"/>
      <c r="D641" s="486"/>
      <c r="E641" s="555"/>
      <c r="F641" s="367"/>
      <c r="G641" s="22"/>
    </row>
    <row r="642" ht="15.75" customHeight="1">
      <c r="A642" s="735"/>
      <c r="B642" s="486"/>
      <c r="C642" s="486"/>
      <c r="D642" s="486"/>
      <c r="E642" s="555"/>
      <c r="F642" s="367"/>
      <c r="G642" s="22"/>
    </row>
    <row r="643" ht="15.75" customHeight="1">
      <c r="A643" s="735"/>
      <c r="B643" s="486"/>
      <c r="C643" s="486"/>
      <c r="D643" s="486"/>
      <c r="E643" s="555"/>
      <c r="F643" s="367"/>
      <c r="G643" s="22"/>
    </row>
    <row r="644" ht="15.75" customHeight="1">
      <c r="A644" s="735"/>
      <c r="B644" s="486"/>
      <c r="C644" s="486"/>
      <c r="D644" s="486"/>
      <c r="E644" s="555"/>
      <c r="F644" s="367"/>
      <c r="G644" s="22"/>
    </row>
    <row r="645" ht="15.75" customHeight="1">
      <c r="A645" s="735"/>
      <c r="B645" s="486"/>
      <c r="C645" s="486"/>
      <c r="D645" s="486"/>
      <c r="E645" s="555"/>
      <c r="F645" s="367"/>
      <c r="G645" s="22"/>
    </row>
    <row r="646" ht="15.75" customHeight="1">
      <c r="A646" s="735"/>
      <c r="B646" s="486"/>
      <c r="C646" s="486"/>
      <c r="D646" s="486"/>
      <c r="E646" s="555"/>
      <c r="F646" s="367"/>
      <c r="G646" s="22"/>
    </row>
    <row r="647" ht="15.75" customHeight="1">
      <c r="A647" s="735"/>
      <c r="B647" s="486"/>
      <c r="C647" s="486"/>
      <c r="D647" s="486"/>
      <c r="E647" s="555"/>
      <c r="F647" s="367"/>
      <c r="G647" s="22"/>
    </row>
    <row r="648" ht="15.75" customHeight="1">
      <c r="A648" s="735"/>
      <c r="B648" s="486"/>
      <c r="C648" s="486"/>
      <c r="D648" s="486"/>
      <c r="E648" s="555"/>
      <c r="F648" s="367"/>
      <c r="G648" s="22"/>
    </row>
    <row r="649" ht="15.75" customHeight="1">
      <c r="A649" s="735"/>
      <c r="B649" s="486"/>
      <c r="C649" s="486"/>
      <c r="D649" s="486"/>
      <c r="E649" s="555"/>
      <c r="F649" s="367"/>
      <c r="G649" s="22"/>
    </row>
    <row r="650" ht="15.75" customHeight="1">
      <c r="A650" s="735"/>
      <c r="B650" s="486"/>
      <c r="C650" s="486"/>
      <c r="D650" s="486"/>
      <c r="E650" s="555"/>
      <c r="F650" s="367"/>
      <c r="G650" s="22"/>
    </row>
    <row r="651" ht="15.75" customHeight="1">
      <c r="A651" s="735"/>
      <c r="B651" s="486"/>
      <c r="C651" s="486"/>
      <c r="D651" s="486"/>
      <c r="E651" s="555"/>
      <c r="F651" s="367"/>
      <c r="G651" s="22"/>
    </row>
    <row r="652" ht="15.75" customHeight="1">
      <c r="A652" s="735"/>
      <c r="B652" s="486"/>
      <c r="C652" s="486"/>
      <c r="D652" s="486"/>
      <c r="E652" s="555"/>
      <c r="F652" s="367"/>
      <c r="G652" s="22"/>
    </row>
    <row r="653" ht="15.75" customHeight="1">
      <c r="A653" s="735"/>
      <c r="B653" s="486"/>
      <c r="C653" s="486"/>
      <c r="D653" s="486"/>
      <c r="E653" s="555"/>
      <c r="F653" s="367"/>
      <c r="G653" s="22"/>
    </row>
    <row r="654" ht="15.75" customHeight="1">
      <c r="A654" s="735"/>
      <c r="B654" s="486"/>
      <c r="C654" s="486"/>
      <c r="D654" s="486"/>
      <c r="E654" s="555"/>
      <c r="F654" s="367"/>
      <c r="G654" s="22"/>
    </row>
    <row r="655" ht="15.75" customHeight="1">
      <c r="A655" s="735"/>
      <c r="B655" s="486"/>
      <c r="C655" s="486"/>
      <c r="D655" s="486"/>
      <c r="E655" s="555"/>
      <c r="F655" s="367"/>
      <c r="G655" s="22"/>
    </row>
    <row r="656" ht="15.75" customHeight="1">
      <c r="A656" s="735"/>
      <c r="B656" s="486"/>
      <c r="C656" s="486"/>
      <c r="D656" s="486"/>
      <c r="E656" s="555"/>
      <c r="F656" s="367"/>
      <c r="G656" s="22"/>
    </row>
    <row r="657" ht="15.75" customHeight="1">
      <c r="A657" s="735"/>
      <c r="B657" s="486"/>
      <c r="C657" s="486"/>
      <c r="D657" s="486"/>
      <c r="E657" s="555"/>
      <c r="F657" s="367"/>
      <c r="G657" s="22"/>
    </row>
    <row r="658" ht="15.75" customHeight="1">
      <c r="A658" s="735"/>
      <c r="B658" s="486"/>
      <c r="C658" s="486"/>
      <c r="D658" s="486"/>
      <c r="E658" s="555"/>
      <c r="F658" s="367"/>
      <c r="G658" s="22"/>
    </row>
    <row r="659" ht="15.75" customHeight="1">
      <c r="A659" s="735"/>
      <c r="B659" s="486"/>
      <c r="C659" s="486"/>
      <c r="D659" s="486"/>
      <c r="E659" s="555"/>
      <c r="F659" s="367"/>
      <c r="G659" s="22"/>
    </row>
    <row r="660" ht="15.75" customHeight="1">
      <c r="A660" s="735"/>
      <c r="B660" s="486"/>
      <c r="C660" s="486"/>
      <c r="D660" s="486"/>
      <c r="E660" s="555"/>
      <c r="F660" s="367"/>
      <c r="G660" s="22"/>
    </row>
    <row r="661" ht="15.75" customHeight="1">
      <c r="A661" s="735"/>
      <c r="B661" s="486"/>
      <c r="C661" s="486"/>
      <c r="D661" s="486"/>
      <c r="E661" s="555"/>
      <c r="F661" s="367"/>
      <c r="G661" s="22"/>
    </row>
    <row r="662" ht="15.75" customHeight="1">
      <c r="A662" s="735"/>
      <c r="B662" s="486"/>
      <c r="C662" s="486"/>
      <c r="D662" s="486"/>
      <c r="E662" s="555"/>
      <c r="F662" s="367"/>
      <c r="G662" s="22"/>
    </row>
    <row r="663" ht="15.75" customHeight="1">
      <c r="A663" s="735"/>
      <c r="B663" s="486"/>
      <c r="C663" s="486"/>
      <c r="D663" s="486"/>
      <c r="E663" s="555"/>
      <c r="F663" s="367"/>
      <c r="G663" s="22"/>
    </row>
    <row r="664" ht="15.75" customHeight="1">
      <c r="A664" s="735"/>
      <c r="B664" s="486"/>
      <c r="C664" s="486"/>
      <c r="D664" s="486"/>
      <c r="E664" s="555"/>
      <c r="F664" s="367"/>
      <c r="G664" s="22"/>
    </row>
    <row r="665" ht="15.75" customHeight="1">
      <c r="A665" s="735"/>
      <c r="B665" s="486"/>
      <c r="C665" s="486"/>
      <c r="D665" s="486"/>
      <c r="E665" s="555"/>
      <c r="F665" s="367"/>
      <c r="G665" s="22"/>
    </row>
    <row r="666" ht="15.75" customHeight="1">
      <c r="A666" s="735"/>
      <c r="B666" s="486"/>
      <c r="C666" s="486"/>
      <c r="D666" s="486"/>
      <c r="E666" s="555"/>
      <c r="F666" s="367"/>
      <c r="G666" s="22"/>
    </row>
    <row r="667" ht="15.75" customHeight="1">
      <c r="A667" s="735"/>
      <c r="B667" s="486"/>
      <c r="C667" s="486"/>
      <c r="D667" s="486"/>
      <c r="E667" s="555"/>
      <c r="F667" s="367"/>
      <c r="G667" s="22"/>
    </row>
    <row r="668" ht="15.75" customHeight="1">
      <c r="A668" s="735"/>
      <c r="B668" s="486"/>
      <c r="C668" s="486"/>
      <c r="D668" s="486"/>
      <c r="E668" s="555"/>
      <c r="F668" s="367"/>
      <c r="G668" s="22"/>
    </row>
    <row r="669" ht="15.75" customHeight="1">
      <c r="A669" s="735"/>
      <c r="B669" s="486"/>
      <c r="C669" s="486"/>
      <c r="D669" s="486"/>
      <c r="E669" s="555"/>
      <c r="F669" s="367"/>
      <c r="G669" s="22"/>
    </row>
    <row r="670" ht="15.75" customHeight="1">
      <c r="A670" s="735"/>
      <c r="B670" s="486"/>
      <c r="C670" s="486"/>
      <c r="D670" s="486"/>
      <c r="E670" s="555"/>
      <c r="F670" s="367"/>
      <c r="G670" s="22"/>
    </row>
    <row r="671" ht="15.75" customHeight="1">
      <c r="A671" s="735"/>
      <c r="B671" s="486"/>
      <c r="C671" s="486"/>
      <c r="D671" s="486"/>
      <c r="E671" s="555"/>
      <c r="F671" s="367"/>
      <c r="G671" s="22"/>
    </row>
    <row r="672" ht="15.75" customHeight="1">
      <c r="A672" s="735"/>
      <c r="B672" s="486"/>
      <c r="C672" s="486"/>
      <c r="D672" s="486"/>
      <c r="E672" s="555"/>
      <c r="F672" s="367"/>
      <c r="G672" s="22"/>
    </row>
    <row r="673" ht="15.75" customHeight="1">
      <c r="A673" s="735"/>
      <c r="B673" s="486"/>
      <c r="C673" s="486"/>
      <c r="D673" s="486"/>
      <c r="E673" s="555"/>
      <c r="F673" s="367"/>
      <c r="G673" s="22"/>
    </row>
    <row r="674" ht="15.75" customHeight="1">
      <c r="A674" s="735"/>
      <c r="B674" s="486"/>
      <c r="C674" s="486"/>
      <c r="D674" s="486"/>
      <c r="E674" s="555"/>
      <c r="F674" s="367"/>
      <c r="G674" s="22"/>
    </row>
    <row r="675" ht="15.75" customHeight="1">
      <c r="A675" s="735"/>
      <c r="B675" s="486"/>
      <c r="C675" s="486"/>
      <c r="D675" s="486"/>
      <c r="E675" s="555"/>
      <c r="F675" s="367"/>
      <c r="G675" s="22"/>
    </row>
    <row r="676" ht="15.75" customHeight="1">
      <c r="A676" s="735"/>
      <c r="B676" s="486"/>
      <c r="C676" s="486"/>
      <c r="D676" s="486"/>
      <c r="E676" s="555"/>
      <c r="F676" s="367"/>
      <c r="G676" s="22"/>
    </row>
    <row r="677" ht="15.75" customHeight="1">
      <c r="A677" s="735"/>
      <c r="B677" s="486"/>
      <c r="C677" s="486"/>
      <c r="D677" s="486"/>
      <c r="E677" s="555"/>
      <c r="F677" s="367"/>
      <c r="G677" s="22"/>
    </row>
    <row r="678" ht="15.75" customHeight="1">
      <c r="A678" s="735"/>
      <c r="B678" s="486"/>
      <c r="C678" s="486"/>
      <c r="D678" s="486"/>
      <c r="E678" s="555"/>
      <c r="F678" s="367"/>
      <c r="G678" s="22"/>
    </row>
    <row r="679" ht="15.75" customHeight="1">
      <c r="A679" s="735"/>
      <c r="B679" s="486"/>
      <c r="C679" s="486"/>
      <c r="D679" s="486"/>
      <c r="E679" s="555"/>
      <c r="F679" s="367"/>
      <c r="G679" s="22"/>
    </row>
    <row r="680" ht="15.75" customHeight="1">
      <c r="A680" s="735"/>
      <c r="B680" s="486"/>
      <c r="C680" s="486"/>
      <c r="D680" s="486"/>
      <c r="E680" s="555"/>
      <c r="F680" s="367"/>
      <c r="G680" s="22"/>
    </row>
    <row r="681" ht="15.75" customHeight="1">
      <c r="A681" s="735"/>
      <c r="B681" s="486"/>
      <c r="C681" s="486"/>
      <c r="D681" s="486"/>
      <c r="E681" s="555"/>
      <c r="F681" s="367"/>
      <c r="G681" s="22"/>
    </row>
    <row r="682" ht="15.75" customHeight="1">
      <c r="A682" s="735"/>
      <c r="B682" s="486"/>
      <c r="C682" s="486"/>
      <c r="D682" s="486"/>
      <c r="E682" s="555"/>
      <c r="F682" s="367"/>
      <c r="G682" s="22"/>
    </row>
    <row r="683" ht="15.75" customHeight="1">
      <c r="A683" s="735"/>
      <c r="B683" s="486"/>
      <c r="C683" s="486"/>
      <c r="D683" s="486"/>
      <c r="E683" s="555"/>
      <c r="F683" s="367"/>
      <c r="G683" s="22"/>
    </row>
    <row r="684" ht="15.75" customHeight="1">
      <c r="A684" s="735"/>
      <c r="B684" s="486"/>
      <c r="C684" s="486"/>
      <c r="D684" s="486"/>
      <c r="E684" s="555"/>
      <c r="F684" s="367"/>
      <c r="G684" s="22"/>
    </row>
    <row r="685" ht="15.75" customHeight="1">
      <c r="A685" s="735"/>
      <c r="B685" s="486"/>
      <c r="C685" s="486"/>
      <c r="D685" s="486"/>
      <c r="E685" s="555"/>
      <c r="F685" s="367"/>
      <c r="G685" s="22"/>
    </row>
    <row r="686" ht="15.75" customHeight="1">
      <c r="A686" s="735"/>
      <c r="B686" s="486"/>
      <c r="C686" s="486"/>
      <c r="D686" s="486"/>
      <c r="E686" s="555"/>
      <c r="F686" s="367"/>
      <c r="G686" s="22"/>
    </row>
    <row r="687" ht="15.75" customHeight="1">
      <c r="A687" s="735"/>
      <c r="B687" s="486"/>
      <c r="C687" s="486"/>
      <c r="D687" s="486"/>
      <c r="E687" s="555"/>
      <c r="F687" s="367"/>
      <c r="G687" s="22"/>
    </row>
    <row r="688" ht="15.75" customHeight="1">
      <c r="A688" s="735"/>
      <c r="B688" s="486"/>
      <c r="C688" s="486"/>
      <c r="D688" s="486"/>
      <c r="E688" s="555"/>
      <c r="F688" s="367"/>
      <c r="G688" s="22"/>
    </row>
    <row r="689" ht="15.75" customHeight="1">
      <c r="A689" s="735"/>
      <c r="B689" s="486"/>
      <c r="C689" s="486"/>
      <c r="D689" s="486"/>
      <c r="E689" s="555"/>
      <c r="F689" s="367"/>
      <c r="G689" s="22"/>
    </row>
    <row r="690" ht="15.75" customHeight="1">
      <c r="A690" s="735"/>
      <c r="B690" s="486"/>
      <c r="C690" s="486"/>
      <c r="D690" s="486"/>
      <c r="E690" s="555"/>
      <c r="F690" s="367"/>
      <c r="G690" s="22"/>
    </row>
    <row r="691" ht="15.75" customHeight="1">
      <c r="A691" s="735"/>
      <c r="B691" s="486"/>
      <c r="C691" s="486"/>
      <c r="D691" s="486"/>
      <c r="E691" s="555"/>
      <c r="F691" s="367"/>
      <c r="G691" s="22"/>
    </row>
    <row r="692" ht="15.75" customHeight="1">
      <c r="A692" s="735"/>
      <c r="B692" s="486"/>
      <c r="C692" s="486"/>
      <c r="D692" s="486"/>
      <c r="E692" s="555"/>
      <c r="F692" s="367"/>
      <c r="G692" s="22"/>
    </row>
    <row r="693" ht="15.75" customHeight="1">
      <c r="A693" s="735"/>
      <c r="B693" s="486"/>
      <c r="C693" s="486"/>
      <c r="D693" s="486"/>
      <c r="E693" s="555"/>
      <c r="F693" s="367"/>
      <c r="G693" s="22"/>
    </row>
    <row r="694" ht="15.75" customHeight="1">
      <c r="A694" s="735"/>
      <c r="B694" s="486"/>
      <c r="C694" s="486"/>
      <c r="D694" s="486"/>
      <c r="E694" s="555"/>
      <c r="F694" s="367"/>
      <c r="G694" s="22"/>
    </row>
    <row r="695" ht="15.75" customHeight="1">
      <c r="A695" s="735"/>
      <c r="B695" s="486"/>
      <c r="C695" s="486"/>
      <c r="D695" s="486"/>
      <c r="E695" s="555"/>
      <c r="F695" s="367"/>
      <c r="G695" s="22"/>
    </row>
    <row r="696" ht="15.75" customHeight="1">
      <c r="A696" s="735"/>
      <c r="B696" s="486"/>
      <c r="C696" s="486"/>
      <c r="D696" s="486"/>
      <c r="E696" s="555"/>
      <c r="F696" s="367"/>
      <c r="G696" s="22"/>
    </row>
    <row r="697" ht="15.75" customHeight="1">
      <c r="A697" s="735"/>
      <c r="B697" s="486"/>
      <c r="C697" s="486"/>
      <c r="D697" s="486"/>
      <c r="E697" s="555"/>
      <c r="F697" s="367"/>
      <c r="G697" s="22"/>
    </row>
    <row r="698" ht="15.75" customHeight="1">
      <c r="A698" s="735"/>
      <c r="B698" s="486"/>
      <c r="C698" s="486"/>
      <c r="D698" s="486"/>
      <c r="E698" s="555"/>
      <c r="F698" s="367"/>
      <c r="G698" s="22"/>
    </row>
    <row r="699" ht="15.75" customHeight="1">
      <c r="A699" s="735"/>
      <c r="B699" s="486"/>
      <c r="C699" s="486"/>
      <c r="D699" s="486"/>
      <c r="E699" s="555"/>
      <c r="F699" s="367"/>
      <c r="G699" s="22"/>
    </row>
    <row r="700" ht="15.75" customHeight="1">
      <c r="A700" s="735"/>
      <c r="B700" s="486"/>
      <c r="C700" s="486"/>
      <c r="D700" s="486"/>
      <c r="E700" s="555"/>
      <c r="F700" s="367"/>
      <c r="G700" s="22"/>
    </row>
    <row r="701" ht="15.75" customHeight="1">
      <c r="A701" s="735"/>
      <c r="B701" s="486"/>
      <c r="C701" s="486"/>
      <c r="D701" s="486"/>
      <c r="E701" s="555"/>
      <c r="F701" s="367"/>
      <c r="G701" s="22"/>
    </row>
    <row r="702" ht="15.75" customHeight="1">
      <c r="A702" s="735"/>
      <c r="B702" s="486"/>
      <c r="C702" s="486"/>
      <c r="D702" s="486"/>
      <c r="E702" s="555"/>
      <c r="F702" s="367"/>
      <c r="G702" s="22"/>
    </row>
    <row r="703" ht="15.75" customHeight="1">
      <c r="A703" s="735"/>
      <c r="B703" s="486"/>
      <c r="C703" s="486"/>
      <c r="D703" s="486"/>
      <c r="E703" s="555"/>
      <c r="F703" s="367"/>
      <c r="G703" s="22"/>
    </row>
    <row r="704" ht="15.75" customHeight="1">
      <c r="A704" s="735"/>
      <c r="B704" s="486"/>
      <c r="C704" s="486"/>
      <c r="D704" s="486"/>
      <c r="E704" s="555"/>
      <c r="F704" s="367"/>
      <c r="G704" s="22"/>
    </row>
    <row r="705" ht="15.75" customHeight="1">
      <c r="A705" s="735"/>
      <c r="B705" s="486"/>
      <c r="C705" s="486"/>
      <c r="D705" s="486"/>
      <c r="E705" s="555"/>
      <c r="F705" s="367"/>
      <c r="G705" s="22"/>
    </row>
    <row r="706" ht="15.75" customHeight="1">
      <c r="A706" s="735"/>
      <c r="B706" s="486"/>
      <c r="C706" s="486"/>
      <c r="D706" s="486"/>
      <c r="E706" s="555"/>
      <c r="F706" s="367"/>
      <c r="G706" s="22"/>
    </row>
    <row r="707" ht="15.75" customHeight="1">
      <c r="A707" s="735"/>
      <c r="B707" s="486"/>
      <c r="C707" s="486"/>
      <c r="D707" s="486"/>
      <c r="E707" s="555"/>
      <c r="F707" s="367"/>
      <c r="G707" s="22"/>
    </row>
    <row r="708" ht="15.75" customHeight="1">
      <c r="A708" s="735"/>
      <c r="B708" s="486"/>
      <c r="C708" s="486"/>
      <c r="D708" s="486"/>
      <c r="E708" s="555"/>
      <c r="F708" s="367"/>
      <c r="G708" s="22"/>
    </row>
    <row r="709" ht="15.75" customHeight="1">
      <c r="A709" s="735"/>
      <c r="B709" s="486"/>
      <c r="C709" s="486"/>
      <c r="D709" s="486"/>
      <c r="E709" s="555"/>
      <c r="F709" s="367"/>
      <c r="G709" s="22"/>
    </row>
    <row r="710" ht="15.75" customHeight="1">
      <c r="A710" s="735"/>
      <c r="B710" s="486"/>
      <c r="C710" s="486"/>
      <c r="D710" s="486"/>
      <c r="E710" s="555"/>
      <c r="F710" s="367"/>
      <c r="G710" s="22"/>
    </row>
    <row r="711" ht="15.75" customHeight="1">
      <c r="A711" s="735"/>
      <c r="B711" s="486"/>
      <c r="C711" s="486"/>
      <c r="D711" s="486"/>
      <c r="E711" s="555"/>
      <c r="F711" s="367"/>
      <c r="G711" s="22"/>
    </row>
    <row r="712" ht="15.75" customHeight="1">
      <c r="A712" s="735"/>
      <c r="B712" s="486"/>
      <c r="C712" s="486"/>
      <c r="D712" s="486"/>
      <c r="E712" s="555"/>
      <c r="F712" s="367"/>
      <c r="G712" s="22"/>
    </row>
    <row r="713" ht="15.75" customHeight="1">
      <c r="A713" s="735"/>
      <c r="B713" s="486"/>
      <c r="C713" s="486"/>
      <c r="D713" s="486"/>
      <c r="E713" s="555"/>
      <c r="F713" s="367"/>
      <c r="G713" s="22"/>
    </row>
    <row r="714" ht="15.75" customHeight="1">
      <c r="A714" s="735"/>
      <c r="B714" s="486"/>
      <c r="C714" s="486"/>
      <c r="D714" s="486"/>
      <c r="E714" s="555"/>
      <c r="F714" s="367"/>
      <c r="G714" s="22"/>
    </row>
    <row r="715" ht="15.75" customHeight="1">
      <c r="A715" s="735"/>
      <c r="B715" s="486"/>
      <c r="C715" s="486"/>
      <c r="D715" s="486"/>
      <c r="E715" s="555"/>
      <c r="F715" s="367"/>
      <c r="G715" s="22"/>
    </row>
    <row r="716" ht="15.75" customHeight="1">
      <c r="A716" s="735"/>
      <c r="B716" s="486"/>
      <c r="C716" s="486"/>
      <c r="D716" s="486"/>
      <c r="E716" s="555"/>
      <c r="F716" s="367"/>
      <c r="G716" s="22"/>
    </row>
    <row r="717" ht="15.75" customHeight="1">
      <c r="A717" s="735"/>
      <c r="B717" s="486"/>
      <c r="C717" s="486"/>
      <c r="D717" s="486"/>
      <c r="E717" s="555"/>
      <c r="F717" s="367"/>
      <c r="G717" s="22"/>
    </row>
    <row r="718" ht="15.75" customHeight="1">
      <c r="A718" s="735"/>
      <c r="B718" s="486"/>
      <c r="C718" s="486"/>
      <c r="D718" s="486"/>
      <c r="E718" s="555"/>
      <c r="F718" s="367"/>
      <c r="G718" s="22"/>
    </row>
    <row r="719" ht="15.75" customHeight="1">
      <c r="A719" s="735"/>
      <c r="B719" s="486"/>
      <c r="C719" s="486"/>
      <c r="D719" s="486"/>
      <c r="E719" s="555"/>
      <c r="F719" s="367"/>
      <c r="G719" s="22"/>
    </row>
    <row r="720" ht="15.75" customHeight="1">
      <c r="A720" s="735"/>
      <c r="B720" s="486"/>
      <c r="C720" s="486"/>
      <c r="D720" s="486"/>
      <c r="E720" s="555"/>
      <c r="F720" s="367"/>
      <c r="G720" s="22"/>
    </row>
    <row r="721" ht="15.75" customHeight="1">
      <c r="A721" s="735"/>
      <c r="B721" s="486"/>
      <c r="C721" s="486"/>
      <c r="D721" s="486"/>
      <c r="E721" s="555"/>
      <c r="F721" s="367"/>
      <c r="G721" s="22"/>
    </row>
    <row r="722" ht="15.75" customHeight="1">
      <c r="A722" s="735"/>
      <c r="B722" s="486"/>
      <c r="C722" s="486"/>
      <c r="D722" s="486"/>
      <c r="E722" s="555"/>
      <c r="F722" s="367"/>
      <c r="G722" s="22"/>
    </row>
    <row r="723" ht="15.75" customHeight="1">
      <c r="A723" s="735"/>
      <c r="B723" s="486"/>
      <c r="C723" s="486"/>
      <c r="D723" s="486"/>
      <c r="E723" s="555"/>
      <c r="F723" s="367"/>
      <c r="G723" s="22"/>
    </row>
    <row r="724" ht="15.75" customHeight="1">
      <c r="A724" s="735"/>
      <c r="B724" s="486"/>
      <c r="C724" s="486"/>
      <c r="D724" s="486"/>
      <c r="E724" s="555"/>
      <c r="F724" s="367"/>
      <c r="G724" s="22"/>
    </row>
    <row r="725" ht="15.75" customHeight="1">
      <c r="A725" s="735"/>
      <c r="B725" s="486"/>
      <c r="C725" s="486"/>
      <c r="D725" s="486"/>
      <c r="E725" s="555"/>
      <c r="F725" s="367"/>
      <c r="G725" s="22"/>
    </row>
    <row r="726" ht="15.75" customHeight="1">
      <c r="A726" s="735"/>
      <c r="B726" s="486"/>
      <c r="C726" s="486"/>
      <c r="D726" s="486"/>
      <c r="E726" s="555"/>
      <c r="F726" s="367"/>
      <c r="G726" s="22"/>
    </row>
    <row r="727" ht="15.75" customHeight="1">
      <c r="A727" s="735"/>
      <c r="B727" s="486"/>
      <c r="C727" s="486"/>
      <c r="D727" s="486"/>
      <c r="E727" s="555"/>
      <c r="F727" s="367"/>
      <c r="G727" s="22"/>
    </row>
    <row r="728" ht="15.75" customHeight="1">
      <c r="A728" s="735"/>
      <c r="B728" s="486"/>
      <c r="C728" s="486"/>
      <c r="D728" s="486"/>
      <c r="E728" s="555"/>
      <c r="F728" s="367"/>
      <c r="G728" s="22"/>
    </row>
    <row r="729" ht="15.75" customHeight="1">
      <c r="A729" s="735"/>
      <c r="B729" s="486"/>
      <c r="C729" s="486"/>
      <c r="D729" s="486"/>
      <c r="E729" s="555"/>
      <c r="F729" s="367"/>
      <c r="G729" s="22"/>
    </row>
    <row r="730" ht="15.75" customHeight="1">
      <c r="A730" s="735"/>
      <c r="B730" s="486"/>
      <c r="C730" s="486"/>
      <c r="D730" s="486"/>
      <c r="E730" s="555"/>
      <c r="F730" s="367"/>
      <c r="G730" s="22"/>
    </row>
    <row r="731" ht="15.75" customHeight="1">
      <c r="A731" s="735"/>
      <c r="B731" s="486"/>
      <c r="C731" s="486"/>
      <c r="D731" s="486"/>
      <c r="E731" s="555"/>
      <c r="F731" s="367"/>
      <c r="G731" s="22"/>
    </row>
    <row r="732" ht="15.75" customHeight="1">
      <c r="A732" s="735"/>
      <c r="B732" s="486"/>
      <c r="C732" s="486"/>
      <c r="D732" s="486"/>
      <c r="E732" s="555"/>
      <c r="F732" s="367"/>
      <c r="G732" s="22"/>
    </row>
    <row r="733" ht="15.75" customHeight="1">
      <c r="A733" s="735"/>
      <c r="B733" s="486"/>
      <c r="C733" s="486"/>
      <c r="D733" s="486"/>
      <c r="E733" s="555"/>
      <c r="F733" s="367"/>
      <c r="G733" s="22"/>
    </row>
    <row r="734" ht="15.75" customHeight="1">
      <c r="A734" s="735"/>
      <c r="B734" s="486"/>
      <c r="C734" s="486"/>
      <c r="D734" s="486"/>
      <c r="E734" s="555"/>
      <c r="F734" s="367"/>
      <c r="G734" s="22"/>
    </row>
    <row r="735" ht="15.75" customHeight="1">
      <c r="A735" s="735"/>
      <c r="B735" s="486"/>
      <c r="C735" s="486"/>
      <c r="D735" s="486"/>
      <c r="E735" s="555"/>
      <c r="F735" s="367"/>
      <c r="G735" s="22"/>
    </row>
    <row r="736" ht="15.75" customHeight="1">
      <c r="A736" s="735"/>
      <c r="B736" s="486"/>
      <c r="C736" s="486"/>
      <c r="D736" s="486"/>
      <c r="E736" s="555"/>
      <c r="F736" s="367"/>
      <c r="G736" s="22"/>
    </row>
    <row r="737" ht="15.75" customHeight="1">
      <c r="A737" s="735"/>
      <c r="B737" s="486"/>
      <c r="C737" s="486"/>
      <c r="D737" s="486"/>
      <c r="E737" s="555"/>
      <c r="F737" s="367"/>
      <c r="G737" s="22"/>
    </row>
    <row r="738" ht="15.75" customHeight="1">
      <c r="A738" s="735"/>
      <c r="B738" s="486"/>
      <c r="C738" s="486"/>
      <c r="D738" s="486"/>
      <c r="E738" s="555"/>
      <c r="F738" s="367"/>
      <c r="G738" s="22"/>
    </row>
    <row r="739" ht="15.75" customHeight="1">
      <c r="A739" s="735"/>
      <c r="B739" s="486"/>
      <c r="C739" s="486"/>
      <c r="D739" s="486"/>
      <c r="E739" s="555"/>
      <c r="F739" s="367"/>
      <c r="G739" s="22"/>
    </row>
    <row r="740" ht="15.75" customHeight="1">
      <c r="A740" s="735"/>
      <c r="B740" s="486"/>
      <c r="C740" s="486"/>
      <c r="D740" s="486"/>
      <c r="E740" s="555"/>
      <c r="F740" s="367"/>
      <c r="G740" s="22"/>
    </row>
    <row r="741" ht="15.75" customHeight="1">
      <c r="A741" s="735"/>
      <c r="B741" s="486"/>
      <c r="C741" s="486"/>
      <c r="D741" s="486"/>
      <c r="E741" s="555"/>
      <c r="F741" s="367"/>
      <c r="G741" s="22"/>
    </row>
    <row r="742" ht="15.75" customHeight="1">
      <c r="A742" s="735"/>
      <c r="B742" s="486"/>
      <c r="C742" s="486"/>
      <c r="D742" s="486"/>
      <c r="E742" s="555"/>
      <c r="F742" s="367"/>
      <c r="G742" s="22"/>
    </row>
    <row r="743" ht="15.75" customHeight="1">
      <c r="A743" s="735"/>
      <c r="B743" s="486"/>
      <c r="C743" s="486"/>
      <c r="D743" s="486"/>
      <c r="E743" s="555"/>
      <c r="F743" s="367"/>
      <c r="G743" s="22"/>
    </row>
    <row r="744" ht="15.75" customHeight="1">
      <c r="A744" s="735"/>
      <c r="B744" s="486"/>
      <c r="C744" s="486"/>
      <c r="D744" s="486"/>
      <c r="E744" s="555"/>
      <c r="F744" s="367"/>
      <c r="G744" s="22"/>
    </row>
    <row r="745" ht="15.75" customHeight="1">
      <c r="A745" s="735"/>
      <c r="B745" s="486"/>
      <c r="C745" s="486"/>
      <c r="D745" s="486"/>
      <c r="E745" s="555"/>
      <c r="F745" s="367"/>
      <c r="G745" s="22"/>
    </row>
    <row r="746" ht="15.75" customHeight="1">
      <c r="A746" s="735"/>
      <c r="B746" s="486"/>
      <c r="C746" s="486"/>
      <c r="D746" s="486"/>
      <c r="E746" s="555"/>
      <c r="F746" s="367"/>
      <c r="G746" s="22"/>
    </row>
    <row r="747" ht="15.75" customHeight="1">
      <c r="A747" s="735"/>
      <c r="B747" s="486"/>
      <c r="C747" s="486"/>
      <c r="D747" s="486"/>
      <c r="E747" s="555"/>
      <c r="F747" s="367"/>
      <c r="G747" s="22"/>
    </row>
    <row r="748" ht="15.75" customHeight="1">
      <c r="A748" s="735"/>
      <c r="B748" s="486"/>
      <c r="C748" s="486"/>
      <c r="D748" s="486"/>
      <c r="E748" s="555"/>
      <c r="F748" s="367"/>
      <c r="G748" s="22"/>
    </row>
    <row r="749" ht="15.75" customHeight="1">
      <c r="A749" s="735"/>
      <c r="B749" s="486"/>
      <c r="C749" s="486"/>
      <c r="D749" s="486"/>
      <c r="E749" s="555"/>
      <c r="F749" s="367"/>
      <c r="G749" s="22"/>
    </row>
    <row r="750" ht="15.75" customHeight="1">
      <c r="A750" s="735"/>
      <c r="B750" s="486"/>
      <c r="C750" s="486"/>
      <c r="D750" s="486"/>
      <c r="E750" s="555"/>
      <c r="F750" s="367"/>
      <c r="G750" s="22"/>
    </row>
    <row r="751" ht="15.75" customHeight="1">
      <c r="A751" s="735"/>
      <c r="B751" s="486"/>
      <c r="C751" s="486"/>
      <c r="D751" s="486"/>
      <c r="E751" s="555"/>
      <c r="F751" s="367"/>
      <c r="G751" s="22"/>
    </row>
    <row r="752" ht="15.75" customHeight="1">
      <c r="A752" s="735"/>
      <c r="B752" s="486"/>
      <c r="C752" s="486"/>
      <c r="D752" s="486"/>
      <c r="E752" s="555"/>
      <c r="F752" s="367"/>
      <c r="G752" s="22"/>
    </row>
    <row r="753" ht="15.75" customHeight="1">
      <c r="A753" s="735"/>
      <c r="B753" s="486"/>
      <c r="C753" s="486"/>
      <c r="D753" s="486"/>
      <c r="E753" s="555"/>
      <c r="F753" s="367"/>
      <c r="G753" s="22"/>
    </row>
    <row r="754" ht="15.75" customHeight="1">
      <c r="A754" s="735"/>
      <c r="B754" s="486"/>
      <c r="C754" s="486"/>
      <c r="D754" s="486"/>
      <c r="E754" s="555"/>
      <c r="F754" s="367"/>
      <c r="G754" s="22"/>
    </row>
    <row r="755" ht="15.75" customHeight="1">
      <c r="A755" s="735"/>
      <c r="B755" s="486"/>
      <c r="C755" s="486"/>
      <c r="D755" s="486"/>
      <c r="E755" s="555"/>
      <c r="F755" s="367"/>
      <c r="G755" s="22"/>
    </row>
    <row r="756" ht="15.75" customHeight="1">
      <c r="A756" s="735"/>
      <c r="B756" s="486"/>
      <c r="C756" s="486"/>
      <c r="D756" s="486"/>
      <c r="E756" s="555"/>
      <c r="F756" s="367"/>
      <c r="G756" s="22"/>
    </row>
    <row r="757" ht="15.75" customHeight="1">
      <c r="A757" s="735"/>
      <c r="B757" s="486"/>
      <c r="C757" s="486"/>
      <c r="D757" s="486"/>
      <c r="E757" s="555"/>
      <c r="F757" s="367"/>
      <c r="G757" s="22"/>
    </row>
    <row r="758" ht="15.75" customHeight="1">
      <c r="A758" s="735"/>
      <c r="B758" s="486"/>
      <c r="C758" s="486"/>
      <c r="D758" s="486"/>
      <c r="E758" s="555"/>
      <c r="F758" s="367"/>
      <c r="G758" s="22"/>
    </row>
    <row r="759" ht="15.75" customHeight="1">
      <c r="A759" s="735"/>
      <c r="B759" s="486"/>
      <c r="C759" s="486"/>
      <c r="D759" s="486"/>
      <c r="E759" s="555"/>
      <c r="F759" s="367"/>
      <c r="G759" s="22"/>
    </row>
    <row r="760" ht="15.75" customHeight="1">
      <c r="A760" s="735"/>
      <c r="B760" s="486"/>
      <c r="C760" s="486"/>
      <c r="D760" s="486"/>
      <c r="E760" s="555"/>
      <c r="F760" s="367"/>
      <c r="G760" s="22"/>
    </row>
    <row r="761" ht="15.75" customHeight="1">
      <c r="A761" s="735"/>
      <c r="B761" s="486"/>
      <c r="C761" s="486"/>
      <c r="D761" s="486"/>
      <c r="E761" s="555"/>
      <c r="F761" s="367"/>
      <c r="G761" s="22"/>
    </row>
    <row r="762" ht="15.75" customHeight="1">
      <c r="A762" s="735"/>
      <c r="B762" s="486"/>
      <c r="C762" s="486"/>
      <c r="D762" s="486"/>
      <c r="E762" s="555"/>
      <c r="F762" s="367"/>
      <c r="G762" s="22"/>
    </row>
    <row r="763" ht="15.75" customHeight="1">
      <c r="A763" s="735"/>
      <c r="B763" s="486"/>
      <c r="C763" s="486"/>
      <c r="D763" s="486"/>
      <c r="E763" s="555"/>
      <c r="F763" s="367"/>
      <c r="G763" s="22"/>
    </row>
    <row r="764" ht="15.75" customHeight="1">
      <c r="A764" s="735"/>
      <c r="B764" s="486"/>
      <c r="C764" s="486"/>
      <c r="D764" s="486"/>
      <c r="E764" s="555"/>
      <c r="F764" s="367"/>
      <c r="G764" s="22"/>
    </row>
    <row r="765" ht="15.75" customHeight="1">
      <c r="A765" s="735"/>
      <c r="B765" s="486"/>
      <c r="C765" s="486"/>
      <c r="D765" s="486"/>
      <c r="E765" s="555"/>
      <c r="F765" s="367"/>
      <c r="G765" s="22"/>
    </row>
    <row r="766" ht="15.75" customHeight="1">
      <c r="A766" s="735"/>
      <c r="B766" s="486"/>
      <c r="C766" s="486"/>
      <c r="D766" s="486"/>
      <c r="E766" s="555"/>
      <c r="F766" s="367"/>
      <c r="G766" s="22"/>
    </row>
    <row r="767" ht="15.75" customHeight="1">
      <c r="A767" s="735"/>
      <c r="B767" s="486"/>
      <c r="C767" s="486"/>
      <c r="D767" s="486"/>
      <c r="E767" s="555"/>
      <c r="F767" s="367"/>
      <c r="G767" s="22"/>
    </row>
    <row r="768" ht="15.75" customHeight="1">
      <c r="A768" s="735"/>
      <c r="B768" s="486"/>
      <c r="C768" s="486"/>
      <c r="D768" s="486"/>
      <c r="E768" s="555"/>
      <c r="F768" s="367"/>
      <c r="G768" s="22"/>
    </row>
    <row r="769" ht="15.75" customHeight="1">
      <c r="A769" s="735"/>
      <c r="B769" s="486"/>
      <c r="C769" s="486"/>
      <c r="D769" s="486"/>
      <c r="E769" s="555"/>
      <c r="F769" s="367"/>
      <c r="G769" s="22"/>
    </row>
    <row r="770" ht="15.75" customHeight="1">
      <c r="A770" s="735"/>
      <c r="B770" s="486"/>
      <c r="C770" s="486"/>
      <c r="D770" s="486"/>
      <c r="E770" s="555"/>
      <c r="F770" s="367"/>
      <c r="G770" s="22"/>
    </row>
    <row r="771" ht="15.75" customHeight="1">
      <c r="A771" s="735"/>
      <c r="B771" s="486"/>
      <c r="C771" s="486"/>
      <c r="D771" s="486"/>
      <c r="E771" s="555"/>
      <c r="F771" s="367"/>
      <c r="G771" s="22"/>
    </row>
    <row r="772" ht="15.75" customHeight="1">
      <c r="A772" s="735"/>
      <c r="B772" s="486"/>
      <c r="C772" s="486"/>
      <c r="D772" s="486"/>
      <c r="E772" s="555"/>
      <c r="F772" s="367"/>
      <c r="G772" s="22"/>
    </row>
    <row r="773" ht="15.75" customHeight="1">
      <c r="A773" s="735"/>
      <c r="B773" s="486"/>
      <c r="C773" s="486"/>
      <c r="D773" s="486"/>
      <c r="E773" s="555"/>
      <c r="F773" s="367"/>
      <c r="G773" s="22"/>
    </row>
    <row r="774" ht="15.75" customHeight="1">
      <c r="A774" s="735"/>
      <c r="B774" s="486"/>
      <c r="C774" s="486"/>
      <c r="D774" s="486"/>
      <c r="E774" s="555"/>
      <c r="F774" s="367"/>
      <c r="G774" s="22"/>
    </row>
    <row r="775" ht="15.75" customHeight="1">
      <c r="A775" s="735"/>
      <c r="B775" s="486"/>
      <c r="C775" s="486"/>
      <c r="D775" s="486"/>
      <c r="E775" s="555"/>
      <c r="F775" s="367"/>
      <c r="G775" s="22"/>
    </row>
    <row r="776" ht="15.75" customHeight="1">
      <c r="A776" s="735"/>
      <c r="B776" s="486"/>
      <c r="C776" s="486"/>
      <c r="D776" s="486"/>
      <c r="E776" s="555"/>
      <c r="F776" s="367"/>
      <c r="G776" s="22"/>
    </row>
    <row r="777" ht="15.75" customHeight="1">
      <c r="A777" s="735"/>
      <c r="B777" s="486"/>
      <c r="C777" s="486"/>
      <c r="D777" s="486"/>
      <c r="E777" s="555"/>
      <c r="F777" s="367"/>
      <c r="G777" s="22"/>
    </row>
    <row r="778" ht="15.75" customHeight="1">
      <c r="A778" s="735"/>
      <c r="B778" s="486"/>
      <c r="C778" s="486"/>
      <c r="D778" s="486"/>
      <c r="E778" s="555"/>
      <c r="F778" s="367"/>
      <c r="G778" s="22"/>
    </row>
    <row r="779" ht="15.75" customHeight="1">
      <c r="A779" s="735"/>
      <c r="B779" s="486"/>
      <c r="C779" s="486"/>
      <c r="D779" s="486"/>
      <c r="E779" s="555"/>
      <c r="F779" s="367"/>
      <c r="G779" s="22"/>
    </row>
    <row r="780" ht="15.75" customHeight="1">
      <c r="A780" s="735"/>
      <c r="B780" s="486"/>
      <c r="C780" s="486"/>
      <c r="D780" s="486"/>
      <c r="E780" s="555"/>
      <c r="F780" s="367"/>
      <c r="G780" s="22"/>
    </row>
    <row r="781" ht="15.75" customHeight="1">
      <c r="A781" s="735"/>
      <c r="B781" s="486"/>
      <c r="C781" s="486"/>
      <c r="D781" s="486"/>
      <c r="E781" s="555"/>
      <c r="F781" s="367"/>
      <c r="G781" s="22"/>
    </row>
    <row r="782" ht="15.75" customHeight="1">
      <c r="A782" s="735"/>
      <c r="B782" s="486"/>
      <c r="C782" s="486"/>
      <c r="D782" s="486"/>
      <c r="E782" s="555"/>
      <c r="F782" s="367"/>
      <c r="G782" s="22"/>
    </row>
    <row r="783" ht="15.75" customHeight="1">
      <c r="A783" s="735"/>
      <c r="B783" s="486"/>
      <c r="C783" s="486"/>
      <c r="D783" s="486"/>
      <c r="E783" s="555"/>
      <c r="F783" s="367"/>
      <c r="G783" s="22"/>
    </row>
    <row r="784" ht="15.75" customHeight="1">
      <c r="A784" s="735"/>
      <c r="B784" s="486"/>
      <c r="C784" s="486"/>
      <c r="D784" s="486"/>
      <c r="E784" s="555"/>
      <c r="F784" s="367"/>
      <c r="G784" s="22"/>
    </row>
    <row r="785" ht="15.75" customHeight="1">
      <c r="A785" s="735"/>
      <c r="B785" s="486"/>
      <c r="C785" s="486"/>
      <c r="D785" s="486"/>
      <c r="E785" s="555"/>
      <c r="F785" s="367"/>
      <c r="G785" s="22"/>
    </row>
    <row r="786" ht="15.75" customHeight="1">
      <c r="A786" s="735"/>
      <c r="B786" s="486"/>
      <c r="C786" s="486"/>
      <c r="D786" s="486"/>
      <c r="E786" s="555"/>
      <c r="F786" s="367"/>
      <c r="G786" s="22"/>
    </row>
    <row r="787" ht="15.75" customHeight="1">
      <c r="A787" s="735"/>
      <c r="B787" s="486"/>
      <c r="C787" s="486"/>
      <c r="D787" s="486"/>
      <c r="E787" s="555"/>
      <c r="F787" s="367"/>
      <c r="G787" s="22"/>
    </row>
    <row r="788" ht="15.75" customHeight="1">
      <c r="A788" s="735"/>
      <c r="B788" s="486"/>
      <c r="C788" s="486"/>
      <c r="D788" s="486"/>
      <c r="E788" s="555"/>
      <c r="F788" s="367"/>
      <c r="G788" s="22"/>
    </row>
    <row r="789" ht="15.75" customHeight="1">
      <c r="A789" s="735"/>
      <c r="B789" s="486"/>
      <c r="C789" s="486"/>
      <c r="D789" s="486"/>
      <c r="E789" s="555"/>
      <c r="F789" s="367"/>
      <c r="G789" s="22"/>
    </row>
    <row r="790" ht="15.75" customHeight="1">
      <c r="A790" s="735"/>
      <c r="B790" s="486"/>
      <c r="C790" s="486"/>
      <c r="D790" s="486"/>
      <c r="E790" s="555"/>
      <c r="F790" s="367"/>
      <c r="G790" s="22"/>
    </row>
    <row r="791" ht="15.75" customHeight="1">
      <c r="A791" s="735"/>
      <c r="B791" s="486"/>
      <c r="C791" s="486"/>
      <c r="D791" s="486"/>
      <c r="E791" s="555"/>
      <c r="F791" s="367"/>
      <c r="G791" s="22"/>
    </row>
    <row r="792" ht="15.75" customHeight="1">
      <c r="A792" s="735"/>
      <c r="B792" s="486"/>
      <c r="C792" s="486"/>
      <c r="D792" s="486"/>
      <c r="E792" s="555"/>
      <c r="F792" s="367"/>
      <c r="G792" s="22"/>
    </row>
    <row r="793" ht="15.75" customHeight="1">
      <c r="A793" s="735"/>
      <c r="B793" s="486"/>
      <c r="C793" s="486"/>
      <c r="D793" s="486"/>
      <c r="E793" s="555"/>
      <c r="F793" s="367"/>
      <c r="G793" s="22"/>
    </row>
    <row r="794" ht="15.75" customHeight="1">
      <c r="A794" s="735"/>
      <c r="B794" s="486"/>
      <c r="C794" s="486"/>
      <c r="D794" s="486"/>
      <c r="E794" s="555"/>
      <c r="F794" s="367"/>
      <c r="G794" s="22"/>
    </row>
    <row r="795" ht="15.75" customHeight="1">
      <c r="A795" s="735"/>
      <c r="B795" s="486"/>
      <c r="C795" s="486"/>
      <c r="D795" s="486"/>
      <c r="E795" s="555"/>
      <c r="F795" s="367"/>
      <c r="G795" s="22"/>
    </row>
    <row r="796" ht="15.75" customHeight="1">
      <c r="A796" s="735"/>
      <c r="B796" s="486"/>
      <c r="C796" s="486"/>
      <c r="D796" s="486"/>
      <c r="E796" s="555"/>
      <c r="F796" s="367"/>
      <c r="G796" s="22"/>
    </row>
    <row r="797" ht="15.75" customHeight="1">
      <c r="A797" s="735"/>
      <c r="B797" s="486"/>
      <c r="C797" s="486"/>
      <c r="D797" s="486"/>
      <c r="E797" s="555"/>
      <c r="F797" s="367"/>
      <c r="G797" s="22"/>
    </row>
    <row r="798" ht="15.75" customHeight="1">
      <c r="A798" s="735"/>
      <c r="B798" s="486"/>
      <c r="C798" s="486"/>
      <c r="D798" s="486"/>
      <c r="E798" s="555"/>
      <c r="F798" s="367"/>
      <c r="G798" s="22"/>
    </row>
    <row r="799" ht="15.75" customHeight="1">
      <c r="A799" s="735"/>
      <c r="B799" s="486"/>
      <c r="C799" s="486"/>
      <c r="D799" s="486"/>
      <c r="E799" s="555"/>
      <c r="F799" s="367"/>
      <c r="G799" s="22"/>
    </row>
    <row r="800" ht="15.75" customHeight="1">
      <c r="A800" s="735"/>
      <c r="B800" s="486"/>
      <c r="C800" s="486"/>
      <c r="D800" s="486"/>
      <c r="E800" s="555"/>
      <c r="F800" s="367"/>
      <c r="G800" s="22"/>
    </row>
    <row r="801" ht="15.75" customHeight="1">
      <c r="A801" s="735"/>
      <c r="B801" s="486"/>
      <c r="C801" s="486"/>
      <c r="D801" s="486"/>
      <c r="E801" s="555"/>
      <c r="F801" s="367"/>
      <c r="G801" s="22"/>
    </row>
    <row r="802" ht="15.75" customHeight="1">
      <c r="A802" s="735"/>
      <c r="B802" s="486"/>
      <c r="C802" s="486"/>
      <c r="D802" s="486"/>
      <c r="E802" s="555"/>
      <c r="F802" s="367"/>
      <c r="G802" s="22"/>
    </row>
    <row r="803" ht="15.75" customHeight="1">
      <c r="A803" s="735"/>
      <c r="B803" s="486"/>
      <c r="C803" s="486"/>
      <c r="D803" s="486"/>
      <c r="E803" s="555"/>
      <c r="F803" s="367"/>
      <c r="G803" s="22"/>
    </row>
    <row r="804" ht="15.75" customHeight="1">
      <c r="A804" s="735"/>
      <c r="B804" s="486"/>
      <c r="C804" s="486"/>
      <c r="D804" s="486"/>
      <c r="E804" s="555"/>
      <c r="F804" s="367"/>
      <c r="G804" s="22"/>
    </row>
    <row r="805" ht="15.75" customHeight="1">
      <c r="A805" s="735"/>
      <c r="B805" s="486"/>
      <c r="C805" s="486"/>
      <c r="D805" s="486"/>
      <c r="E805" s="555"/>
      <c r="F805" s="367"/>
      <c r="G805" s="22"/>
    </row>
    <row r="806" ht="15.75" customHeight="1">
      <c r="A806" s="735"/>
      <c r="B806" s="486"/>
      <c r="C806" s="486"/>
      <c r="D806" s="486"/>
      <c r="E806" s="555"/>
      <c r="F806" s="367"/>
      <c r="G806" s="22"/>
    </row>
    <row r="807" ht="15.75" customHeight="1">
      <c r="A807" s="735"/>
      <c r="B807" s="486"/>
      <c r="C807" s="486"/>
      <c r="D807" s="486"/>
      <c r="E807" s="555"/>
      <c r="F807" s="367"/>
      <c r="G807" s="22"/>
    </row>
    <row r="808" ht="15.75" customHeight="1">
      <c r="A808" s="735"/>
      <c r="B808" s="486"/>
      <c r="C808" s="486"/>
      <c r="D808" s="486"/>
      <c r="E808" s="555"/>
      <c r="F808" s="367"/>
      <c r="G808" s="22"/>
    </row>
    <row r="809" ht="15.75" customHeight="1">
      <c r="A809" s="735"/>
      <c r="B809" s="486"/>
      <c r="C809" s="486"/>
      <c r="D809" s="486"/>
      <c r="E809" s="555"/>
      <c r="F809" s="367"/>
      <c r="G809" s="22"/>
    </row>
    <row r="810" ht="15.75" customHeight="1">
      <c r="A810" s="735"/>
      <c r="B810" s="486"/>
      <c r="C810" s="486"/>
      <c r="D810" s="486"/>
      <c r="E810" s="555"/>
      <c r="F810" s="367"/>
      <c r="G810" s="22"/>
    </row>
    <row r="811" ht="15.75" customHeight="1">
      <c r="A811" s="735"/>
      <c r="B811" s="486"/>
      <c r="C811" s="486"/>
      <c r="D811" s="486"/>
      <c r="E811" s="555"/>
      <c r="F811" s="367"/>
      <c r="G811" s="22"/>
    </row>
    <row r="812" ht="15.75" customHeight="1">
      <c r="A812" s="735"/>
      <c r="B812" s="486"/>
      <c r="C812" s="486"/>
      <c r="D812" s="486"/>
      <c r="E812" s="555"/>
      <c r="F812" s="367"/>
      <c r="G812" s="22"/>
    </row>
    <row r="813" ht="15.75" customHeight="1">
      <c r="A813" s="735"/>
      <c r="B813" s="486"/>
      <c r="C813" s="486"/>
      <c r="D813" s="486"/>
      <c r="E813" s="555"/>
      <c r="F813" s="367"/>
      <c r="G813" s="22"/>
    </row>
    <row r="814" ht="15.75" customHeight="1">
      <c r="A814" s="735"/>
      <c r="B814" s="486"/>
      <c r="C814" s="486"/>
      <c r="D814" s="486"/>
      <c r="E814" s="555"/>
      <c r="F814" s="367"/>
      <c r="G814" s="22"/>
    </row>
    <row r="815" ht="15.75" customHeight="1">
      <c r="A815" s="735"/>
      <c r="B815" s="486"/>
      <c r="C815" s="486"/>
      <c r="D815" s="486"/>
      <c r="E815" s="555"/>
      <c r="F815" s="367"/>
      <c r="G815" s="22"/>
    </row>
    <row r="816" ht="15.75" customHeight="1">
      <c r="A816" s="735"/>
      <c r="B816" s="486"/>
      <c r="C816" s="486"/>
      <c r="D816" s="486"/>
      <c r="E816" s="555"/>
      <c r="F816" s="367"/>
      <c r="G816" s="22"/>
    </row>
    <row r="817" ht="15.75" customHeight="1">
      <c r="A817" s="735"/>
      <c r="B817" s="486"/>
      <c r="C817" s="486"/>
      <c r="D817" s="486"/>
      <c r="E817" s="555"/>
      <c r="F817" s="367"/>
      <c r="G817" s="22"/>
    </row>
    <row r="818" ht="15.75" customHeight="1">
      <c r="A818" s="735"/>
      <c r="B818" s="486"/>
      <c r="C818" s="486"/>
      <c r="D818" s="486"/>
      <c r="E818" s="555"/>
      <c r="F818" s="367"/>
      <c r="G818" s="22"/>
    </row>
    <row r="819" ht="15.75" customHeight="1">
      <c r="A819" s="735"/>
      <c r="B819" s="486"/>
      <c r="C819" s="486"/>
      <c r="D819" s="486"/>
      <c r="E819" s="555"/>
      <c r="F819" s="367"/>
      <c r="G819" s="22"/>
    </row>
    <row r="820" ht="15.75" customHeight="1">
      <c r="A820" s="735"/>
      <c r="B820" s="486"/>
      <c r="C820" s="486"/>
      <c r="D820" s="486"/>
      <c r="E820" s="555"/>
      <c r="F820" s="367"/>
      <c r="G820" s="22"/>
    </row>
    <row r="821" ht="15.75" customHeight="1">
      <c r="A821" s="735"/>
      <c r="B821" s="486"/>
      <c r="C821" s="486"/>
      <c r="D821" s="486"/>
      <c r="E821" s="555"/>
      <c r="F821" s="367"/>
      <c r="G821" s="22"/>
    </row>
    <row r="822" ht="15.75" customHeight="1">
      <c r="A822" s="735"/>
      <c r="B822" s="486"/>
      <c r="C822" s="486"/>
      <c r="D822" s="486"/>
      <c r="E822" s="555"/>
      <c r="F822" s="367"/>
      <c r="G822" s="22"/>
    </row>
    <row r="823" ht="15.75" customHeight="1">
      <c r="A823" s="735"/>
      <c r="B823" s="486"/>
      <c r="C823" s="486"/>
      <c r="D823" s="486"/>
      <c r="E823" s="555"/>
      <c r="F823" s="367"/>
      <c r="G823" s="22"/>
    </row>
    <row r="824" ht="15.75" customHeight="1">
      <c r="A824" s="735"/>
      <c r="B824" s="486"/>
      <c r="C824" s="486"/>
      <c r="D824" s="486"/>
      <c r="E824" s="555"/>
      <c r="F824" s="367"/>
      <c r="G824" s="22"/>
    </row>
    <row r="825" ht="15.75" customHeight="1">
      <c r="A825" s="735"/>
      <c r="B825" s="486"/>
      <c r="C825" s="486"/>
      <c r="D825" s="486"/>
      <c r="E825" s="555"/>
      <c r="F825" s="367"/>
      <c r="G825" s="22"/>
    </row>
    <row r="826" ht="15.75" customHeight="1">
      <c r="A826" s="735"/>
      <c r="B826" s="486"/>
      <c r="C826" s="486"/>
      <c r="D826" s="486"/>
      <c r="E826" s="555"/>
      <c r="F826" s="367"/>
      <c r="G826" s="22"/>
    </row>
    <row r="827" ht="15.75" customHeight="1">
      <c r="A827" s="735"/>
      <c r="B827" s="486"/>
      <c r="C827" s="486"/>
      <c r="D827" s="486"/>
      <c r="E827" s="555"/>
      <c r="F827" s="367"/>
      <c r="G827" s="22"/>
    </row>
    <row r="828" ht="15.75" customHeight="1">
      <c r="A828" s="735"/>
      <c r="B828" s="486"/>
      <c r="C828" s="486"/>
      <c r="D828" s="486"/>
      <c r="E828" s="555"/>
      <c r="F828" s="367"/>
      <c r="G828" s="22"/>
    </row>
    <row r="829" ht="15.75" customHeight="1">
      <c r="A829" s="735"/>
      <c r="B829" s="486"/>
      <c r="C829" s="486"/>
      <c r="D829" s="486"/>
      <c r="E829" s="555"/>
      <c r="F829" s="367"/>
      <c r="G829" s="22"/>
    </row>
    <row r="830" ht="15.75" customHeight="1">
      <c r="A830" s="735"/>
      <c r="B830" s="486"/>
      <c r="C830" s="486"/>
      <c r="D830" s="486"/>
      <c r="E830" s="555"/>
      <c r="F830" s="367"/>
      <c r="G830" s="22"/>
    </row>
    <row r="831" ht="15.75" customHeight="1">
      <c r="A831" s="735"/>
      <c r="B831" s="486"/>
      <c r="C831" s="486"/>
      <c r="D831" s="486"/>
      <c r="E831" s="555"/>
      <c r="F831" s="367"/>
      <c r="G831" s="22"/>
    </row>
    <row r="832" ht="15.75" customHeight="1">
      <c r="A832" s="735"/>
      <c r="B832" s="486"/>
      <c r="C832" s="486"/>
      <c r="D832" s="486"/>
      <c r="E832" s="555"/>
      <c r="F832" s="367"/>
      <c r="G832" s="22"/>
    </row>
    <row r="833" ht="15.75" customHeight="1">
      <c r="A833" s="735"/>
      <c r="B833" s="486"/>
      <c r="C833" s="486"/>
      <c r="D833" s="486"/>
      <c r="E833" s="555"/>
      <c r="F833" s="367"/>
      <c r="G833" s="22"/>
    </row>
    <row r="834" ht="15.75" customHeight="1">
      <c r="A834" s="735"/>
      <c r="B834" s="486"/>
      <c r="C834" s="486"/>
      <c r="D834" s="486"/>
      <c r="E834" s="555"/>
      <c r="F834" s="367"/>
      <c r="G834" s="22"/>
    </row>
    <row r="835" ht="15.75" customHeight="1">
      <c r="A835" s="735"/>
      <c r="B835" s="486"/>
      <c r="C835" s="486"/>
      <c r="D835" s="486"/>
      <c r="E835" s="555"/>
      <c r="F835" s="367"/>
      <c r="G835" s="22"/>
    </row>
    <row r="836" ht="15.75" customHeight="1">
      <c r="A836" s="735"/>
      <c r="B836" s="486"/>
      <c r="C836" s="486"/>
      <c r="D836" s="486"/>
      <c r="E836" s="555"/>
      <c r="F836" s="367"/>
      <c r="G836" s="22"/>
    </row>
    <row r="837" ht="15.75" customHeight="1">
      <c r="A837" s="735"/>
      <c r="B837" s="486"/>
      <c r="C837" s="486"/>
      <c r="D837" s="486"/>
      <c r="E837" s="555"/>
      <c r="F837" s="367"/>
      <c r="G837" s="22"/>
    </row>
    <row r="838" ht="15.75" customHeight="1">
      <c r="A838" s="735"/>
      <c r="B838" s="486"/>
      <c r="C838" s="486"/>
      <c r="D838" s="486"/>
      <c r="E838" s="555"/>
      <c r="F838" s="367"/>
      <c r="G838" s="22"/>
    </row>
    <row r="839" ht="15.75" customHeight="1">
      <c r="A839" s="735"/>
      <c r="B839" s="486"/>
      <c r="C839" s="486"/>
      <c r="D839" s="486"/>
      <c r="E839" s="555"/>
      <c r="F839" s="367"/>
      <c r="G839" s="22"/>
    </row>
    <row r="840" ht="15.75" customHeight="1">
      <c r="A840" s="735"/>
      <c r="B840" s="486"/>
      <c r="C840" s="486"/>
      <c r="D840" s="486"/>
      <c r="E840" s="555"/>
      <c r="F840" s="367"/>
      <c r="G840" s="22"/>
    </row>
    <row r="841" ht="15.75" customHeight="1">
      <c r="A841" s="735"/>
      <c r="B841" s="486"/>
      <c r="C841" s="486"/>
      <c r="D841" s="486"/>
      <c r="E841" s="555"/>
      <c r="F841" s="367"/>
      <c r="G841" s="22"/>
    </row>
    <row r="842" ht="15.75" customHeight="1">
      <c r="A842" s="735"/>
      <c r="B842" s="486"/>
      <c r="C842" s="486"/>
      <c r="D842" s="486"/>
      <c r="E842" s="555"/>
      <c r="F842" s="367"/>
      <c r="G842" s="22"/>
    </row>
    <row r="843" ht="15.75" customHeight="1">
      <c r="A843" s="735"/>
      <c r="B843" s="486"/>
      <c r="C843" s="486"/>
      <c r="D843" s="486"/>
      <c r="E843" s="555"/>
      <c r="F843" s="367"/>
      <c r="G843" s="22"/>
    </row>
    <row r="844" ht="15.75" customHeight="1">
      <c r="A844" s="735"/>
      <c r="B844" s="486"/>
      <c r="C844" s="486"/>
      <c r="D844" s="486"/>
      <c r="E844" s="555"/>
      <c r="F844" s="367"/>
      <c r="G844" s="22"/>
    </row>
    <row r="845" ht="15.75" customHeight="1">
      <c r="A845" s="735"/>
      <c r="B845" s="486"/>
      <c r="C845" s="486"/>
      <c r="D845" s="486"/>
      <c r="E845" s="555"/>
      <c r="F845" s="367"/>
      <c r="G845" s="22"/>
    </row>
    <row r="846" ht="15.75" customHeight="1">
      <c r="A846" s="735"/>
      <c r="B846" s="486"/>
      <c r="C846" s="486"/>
      <c r="D846" s="486"/>
      <c r="E846" s="555"/>
      <c r="F846" s="367"/>
      <c r="G846" s="22"/>
    </row>
    <row r="847" ht="15.75" customHeight="1">
      <c r="A847" s="735"/>
      <c r="B847" s="486"/>
      <c r="C847" s="486"/>
      <c r="D847" s="486"/>
      <c r="E847" s="555"/>
      <c r="F847" s="367"/>
      <c r="G847" s="22"/>
    </row>
    <row r="848" ht="15.75" customHeight="1">
      <c r="A848" s="735"/>
      <c r="B848" s="486"/>
      <c r="C848" s="486"/>
      <c r="D848" s="486"/>
      <c r="E848" s="555"/>
      <c r="F848" s="367"/>
      <c r="G848" s="22"/>
    </row>
    <row r="849" ht="15.75" customHeight="1">
      <c r="A849" s="735"/>
      <c r="B849" s="486"/>
      <c r="C849" s="486"/>
      <c r="D849" s="486"/>
      <c r="E849" s="555"/>
      <c r="F849" s="367"/>
      <c r="G849" s="22"/>
    </row>
    <row r="850" ht="15.75" customHeight="1">
      <c r="A850" s="735"/>
      <c r="B850" s="486"/>
      <c r="C850" s="486"/>
      <c r="D850" s="486"/>
      <c r="E850" s="555"/>
      <c r="F850" s="367"/>
      <c r="G850" s="22"/>
    </row>
    <row r="851" ht="15.75" customHeight="1">
      <c r="A851" s="735"/>
      <c r="B851" s="486"/>
      <c r="C851" s="486"/>
      <c r="D851" s="486"/>
      <c r="E851" s="555"/>
      <c r="F851" s="367"/>
      <c r="G851" s="22"/>
    </row>
    <row r="852" ht="15.75" customHeight="1">
      <c r="A852" s="735"/>
      <c r="B852" s="486"/>
      <c r="C852" s="486"/>
      <c r="D852" s="486"/>
      <c r="E852" s="555"/>
      <c r="F852" s="367"/>
      <c r="G852" s="22"/>
    </row>
    <row r="853" ht="15.75" customHeight="1">
      <c r="A853" s="735"/>
      <c r="B853" s="486"/>
      <c r="C853" s="486"/>
      <c r="D853" s="486"/>
      <c r="E853" s="555"/>
      <c r="F853" s="367"/>
      <c r="G853" s="22"/>
    </row>
    <row r="854" ht="15.75" customHeight="1">
      <c r="A854" s="735"/>
      <c r="B854" s="486"/>
      <c r="C854" s="486"/>
      <c r="D854" s="486"/>
      <c r="E854" s="555"/>
      <c r="F854" s="367"/>
      <c r="G854" s="22"/>
    </row>
    <row r="855" ht="15.75" customHeight="1">
      <c r="A855" s="735"/>
      <c r="B855" s="486"/>
      <c r="C855" s="486"/>
      <c r="D855" s="486"/>
      <c r="E855" s="555"/>
      <c r="F855" s="367"/>
      <c r="G855" s="22"/>
    </row>
    <row r="856" ht="15.75" customHeight="1">
      <c r="A856" s="735"/>
      <c r="B856" s="486"/>
      <c r="C856" s="486"/>
      <c r="D856" s="486"/>
      <c r="E856" s="555"/>
      <c r="F856" s="367"/>
      <c r="G856" s="22"/>
    </row>
    <row r="857" ht="15.75" customHeight="1">
      <c r="A857" s="735"/>
      <c r="B857" s="486"/>
      <c r="C857" s="486"/>
      <c r="D857" s="486"/>
      <c r="E857" s="555"/>
      <c r="F857" s="367"/>
      <c r="G857" s="22"/>
    </row>
    <row r="858" ht="15.75" customHeight="1">
      <c r="A858" s="735"/>
      <c r="B858" s="486"/>
      <c r="C858" s="486"/>
      <c r="D858" s="486"/>
      <c r="E858" s="555"/>
      <c r="F858" s="367"/>
      <c r="G858" s="22"/>
    </row>
    <row r="859" ht="15.75" customHeight="1">
      <c r="A859" s="735"/>
      <c r="B859" s="486"/>
      <c r="C859" s="486"/>
      <c r="D859" s="486"/>
      <c r="E859" s="555"/>
      <c r="F859" s="367"/>
      <c r="G859" s="22"/>
    </row>
    <row r="860" ht="15.75" customHeight="1">
      <c r="A860" s="735"/>
      <c r="B860" s="486"/>
      <c r="C860" s="486"/>
      <c r="D860" s="486"/>
      <c r="E860" s="555"/>
      <c r="F860" s="367"/>
      <c r="G860" s="22"/>
    </row>
    <row r="861" ht="15.75" customHeight="1">
      <c r="A861" s="735"/>
      <c r="B861" s="486"/>
      <c r="C861" s="486"/>
      <c r="D861" s="486"/>
      <c r="E861" s="555"/>
      <c r="F861" s="367"/>
      <c r="G861" s="22"/>
    </row>
    <row r="862" ht="15.75" customHeight="1">
      <c r="A862" s="735"/>
      <c r="B862" s="486"/>
      <c r="C862" s="486"/>
      <c r="D862" s="486"/>
      <c r="E862" s="555"/>
      <c r="F862" s="367"/>
      <c r="G862" s="22"/>
    </row>
    <row r="863" ht="15.75" customHeight="1">
      <c r="A863" s="735"/>
      <c r="B863" s="486"/>
      <c r="C863" s="486"/>
      <c r="D863" s="486"/>
      <c r="E863" s="555"/>
      <c r="F863" s="367"/>
      <c r="G863" s="22"/>
    </row>
    <row r="864" ht="15.75" customHeight="1">
      <c r="A864" s="735"/>
      <c r="B864" s="486"/>
      <c r="C864" s="486"/>
      <c r="D864" s="486"/>
      <c r="E864" s="555"/>
      <c r="F864" s="367"/>
      <c r="G864" s="22"/>
    </row>
    <row r="865" ht="15.75" customHeight="1">
      <c r="A865" s="735"/>
      <c r="B865" s="486"/>
      <c r="C865" s="486"/>
      <c r="D865" s="486"/>
      <c r="E865" s="555"/>
      <c r="F865" s="367"/>
      <c r="G865" s="22"/>
    </row>
    <row r="866" ht="15.75" customHeight="1">
      <c r="A866" s="735"/>
      <c r="B866" s="486"/>
      <c r="C866" s="486"/>
      <c r="D866" s="486"/>
      <c r="E866" s="555"/>
      <c r="F866" s="367"/>
      <c r="G866" s="22"/>
    </row>
    <row r="867" ht="15.75" customHeight="1">
      <c r="A867" s="735"/>
      <c r="B867" s="486"/>
      <c r="C867" s="486"/>
      <c r="D867" s="486"/>
      <c r="E867" s="555"/>
      <c r="F867" s="367"/>
      <c r="G867" s="22"/>
    </row>
    <row r="868" ht="15.75" customHeight="1">
      <c r="A868" s="735"/>
      <c r="B868" s="486"/>
      <c r="C868" s="486"/>
      <c r="D868" s="486"/>
      <c r="E868" s="555"/>
      <c r="F868" s="367"/>
      <c r="G868" s="22"/>
    </row>
    <row r="869" ht="15.75" customHeight="1">
      <c r="A869" s="735"/>
      <c r="B869" s="486"/>
      <c r="C869" s="486"/>
      <c r="D869" s="486"/>
      <c r="E869" s="555"/>
      <c r="F869" s="367"/>
      <c r="G869" s="22"/>
    </row>
    <row r="870" ht="15.75" customHeight="1">
      <c r="A870" s="735"/>
      <c r="B870" s="486"/>
      <c r="C870" s="486"/>
      <c r="D870" s="486"/>
      <c r="E870" s="555"/>
      <c r="F870" s="367"/>
      <c r="G870" s="22"/>
    </row>
    <row r="871" ht="15.75" customHeight="1">
      <c r="A871" s="735"/>
      <c r="B871" s="486"/>
      <c r="C871" s="486"/>
      <c r="D871" s="486"/>
      <c r="E871" s="555"/>
      <c r="F871" s="367"/>
      <c r="G871" s="22"/>
    </row>
    <row r="872" ht="15.75" customHeight="1">
      <c r="A872" s="735"/>
      <c r="B872" s="486"/>
      <c r="C872" s="486"/>
      <c r="D872" s="486"/>
      <c r="E872" s="555"/>
      <c r="F872" s="367"/>
      <c r="G872" s="22"/>
    </row>
    <row r="873" ht="15.75" customHeight="1">
      <c r="A873" s="735"/>
      <c r="B873" s="486"/>
      <c r="C873" s="486"/>
      <c r="D873" s="486"/>
      <c r="E873" s="555"/>
      <c r="F873" s="367"/>
      <c r="G873" s="22"/>
    </row>
    <row r="874" ht="15.75" customHeight="1">
      <c r="A874" s="735"/>
      <c r="B874" s="486"/>
      <c r="C874" s="486"/>
      <c r="D874" s="486"/>
      <c r="E874" s="555"/>
      <c r="F874" s="367"/>
      <c r="G874" s="22"/>
    </row>
    <row r="875" ht="15.75" customHeight="1">
      <c r="A875" s="735"/>
      <c r="B875" s="486"/>
      <c r="C875" s="486"/>
      <c r="D875" s="486"/>
      <c r="E875" s="555"/>
      <c r="F875" s="367"/>
      <c r="G875" s="22"/>
    </row>
    <row r="876" ht="15.75" customHeight="1">
      <c r="A876" s="735"/>
      <c r="B876" s="486"/>
      <c r="C876" s="486"/>
      <c r="D876" s="486"/>
      <c r="E876" s="555"/>
      <c r="F876" s="367"/>
      <c r="G876" s="22"/>
    </row>
    <row r="877" ht="15.75" customHeight="1">
      <c r="A877" s="735"/>
      <c r="B877" s="486"/>
      <c r="C877" s="486"/>
      <c r="D877" s="486"/>
      <c r="E877" s="555"/>
      <c r="F877" s="367"/>
      <c r="G877" s="22"/>
    </row>
    <row r="878" ht="15.75" customHeight="1">
      <c r="A878" s="735"/>
      <c r="B878" s="486"/>
      <c r="C878" s="486"/>
      <c r="D878" s="486"/>
      <c r="E878" s="555"/>
      <c r="F878" s="367"/>
      <c r="G878" s="22"/>
    </row>
    <row r="879" ht="15.75" customHeight="1">
      <c r="A879" s="735"/>
      <c r="B879" s="486"/>
      <c r="C879" s="486"/>
      <c r="D879" s="486"/>
      <c r="E879" s="555"/>
      <c r="F879" s="367"/>
      <c r="G879" s="22"/>
    </row>
    <row r="880" ht="15.75" customHeight="1">
      <c r="A880" s="735"/>
      <c r="B880" s="486"/>
      <c r="C880" s="486"/>
      <c r="D880" s="486"/>
      <c r="E880" s="555"/>
      <c r="F880" s="367"/>
      <c r="G880" s="22"/>
    </row>
    <row r="881" ht="15.75" customHeight="1">
      <c r="A881" s="735"/>
      <c r="B881" s="486"/>
      <c r="C881" s="486"/>
      <c r="D881" s="486"/>
      <c r="E881" s="555"/>
      <c r="F881" s="367"/>
      <c r="G881" s="22"/>
    </row>
    <row r="882" ht="15.75" customHeight="1">
      <c r="A882" s="735"/>
      <c r="B882" s="486"/>
      <c r="C882" s="486"/>
      <c r="D882" s="486"/>
      <c r="E882" s="555"/>
      <c r="F882" s="367"/>
      <c r="G882" s="22"/>
    </row>
    <row r="883" ht="15.75" customHeight="1">
      <c r="A883" s="735"/>
      <c r="B883" s="486"/>
      <c r="C883" s="486"/>
      <c r="D883" s="486"/>
      <c r="E883" s="555"/>
      <c r="F883" s="367"/>
      <c r="G883" s="22"/>
    </row>
    <row r="884" ht="15.75" customHeight="1">
      <c r="A884" s="735"/>
      <c r="B884" s="486"/>
      <c r="C884" s="486"/>
      <c r="D884" s="486"/>
      <c r="E884" s="555"/>
      <c r="F884" s="367"/>
      <c r="G884" s="22"/>
    </row>
    <row r="885" ht="15.75" customHeight="1">
      <c r="A885" s="735"/>
      <c r="B885" s="486"/>
      <c r="C885" s="486"/>
      <c r="D885" s="486"/>
      <c r="E885" s="555"/>
      <c r="F885" s="367"/>
      <c r="G885" s="22"/>
    </row>
    <row r="886" ht="15.75" customHeight="1">
      <c r="A886" s="735"/>
      <c r="B886" s="486"/>
      <c r="C886" s="486"/>
      <c r="D886" s="486"/>
      <c r="E886" s="555"/>
      <c r="F886" s="367"/>
      <c r="G886" s="22"/>
    </row>
    <row r="887" ht="15.75" customHeight="1">
      <c r="A887" s="735"/>
      <c r="B887" s="486"/>
      <c r="C887" s="486"/>
      <c r="D887" s="486"/>
      <c r="E887" s="555"/>
      <c r="F887" s="367"/>
      <c r="G887" s="22"/>
    </row>
    <row r="888" ht="15.75" customHeight="1">
      <c r="A888" s="735"/>
      <c r="B888" s="486"/>
      <c r="C888" s="486"/>
      <c r="D888" s="486"/>
      <c r="E888" s="555"/>
      <c r="F888" s="367"/>
      <c r="G888" s="22"/>
    </row>
    <row r="889" ht="15.75" customHeight="1">
      <c r="A889" s="735"/>
      <c r="B889" s="486"/>
      <c r="C889" s="486"/>
      <c r="D889" s="486"/>
      <c r="E889" s="555"/>
      <c r="F889" s="367"/>
      <c r="G889" s="22"/>
    </row>
    <row r="890" ht="15.75" customHeight="1">
      <c r="A890" s="735"/>
      <c r="B890" s="486"/>
      <c r="C890" s="486"/>
      <c r="D890" s="486"/>
      <c r="E890" s="555"/>
      <c r="F890" s="367"/>
      <c r="G890" s="22"/>
    </row>
    <row r="891" ht="15.75" customHeight="1">
      <c r="A891" s="735"/>
      <c r="B891" s="486"/>
      <c r="C891" s="486"/>
      <c r="D891" s="486"/>
      <c r="E891" s="555"/>
      <c r="F891" s="367"/>
      <c r="G891" s="22"/>
    </row>
    <row r="892" ht="15.75" customHeight="1">
      <c r="A892" s="735"/>
      <c r="B892" s="486"/>
      <c r="C892" s="486"/>
      <c r="D892" s="486"/>
      <c r="E892" s="555"/>
      <c r="F892" s="367"/>
      <c r="G892" s="22"/>
    </row>
    <row r="893" ht="15.75" customHeight="1">
      <c r="A893" s="735"/>
      <c r="B893" s="486"/>
      <c r="C893" s="486"/>
      <c r="D893" s="486"/>
      <c r="E893" s="555"/>
      <c r="F893" s="367"/>
      <c r="G893" s="22"/>
    </row>
    <row r="894" ht="15.75" customHeight="1">
      <c r="A894" s="735"/>
      <c r="B894" s="486"/>
      <c r="C894" s="486"/>
      <c r="D894" s="486"/>
      <c r="E894" s="555"/>
      <c r="F894" s="367"/>
      <c r="G894" s="22"/>
    </row>
    <row r="895" ht="15.75" customHeight="1">
      <c r="A895" s="735"/>
      <c r="B895" s="486"/>
      <c r="C895" s="486"/>
      <c r="D895" s="486"/>
      <c r="E895" s="555"/>
      <c r="F895" s="367"/>
      <c r="G895" s="22"/>
    </row>
    <row r="896" ht="15.75" customHeight="1">
      <c r="A896" s="735"/>
      <c r="B896" s="486"/>
      <c r="C896" s="486"/>
      <c r="D896" s="486"/>
      <c r="E896" s="555"/>
      <c r="F896" s="367"/>
      <c r="G896" s="22"/>
    </row>
    <row r="897" ht="15.75" customHeight="1">
      <c r="A897" s="735"/>
      <c r="B897" s="486"/>
      <c r="C897" s="486"/>
      <c r="D897" s="486"/>
      <c r="E897" s="555"/>
      <c r="F897" s="367"/>
      <c r="G897" s="22"/>
    </row>
    <row r="898" ht="15.75" customHeight="1">
      <c r="A898" s="735"/>
      <c r="B898" s="486"/>
      <c r="C898" s="486"/>
      <c r="D898" s="486"/>
      <c r="E898" s="555"/>
      <c r="F898" s="367"/>
      <c r="G898" s="22"/>
    </row>
    <row r="899" ht="15.75" customHeight="1">
      <c r="A899" s="735"/>
      <c r="B899" s="486"/>
      <c r="C899" s="486"/>
      <c r="D899" s="486"/>
      <c r="E899" s="555"/>
      <c r="F899" s="367"/>
      <c r="G899" s="22"/>
    </row>
    <row r="900" ht="15.75" customHeight="1">
      <c r="A900" s="735"/>
      <c r="B900" s="486"/>
      <c r="C900" s="486"/>
      <c r="D900" s="486"/>
      <c r="E900" s="555"/>
      <c r="F900" s="367"/>
      <c r="G900" s="22"/>
    </row>
    <row r="901" ht="15.75" customHeight="1">
      <c r="A901" s="735"/>
      <c r="B901" s="486"/>
      <c r="C901" s="486"/>
      <c r="D901" s="486"/>
      <c r="E901" s="555"/>
      <c r="F901" s="367"/>
      <c r="G901" s="22"/>
    </row>
    <row r="902" ht="15.75" customHeight="1">
      <c r="A902" s="735"/>
      <c r="B902" s="486"/>
      <c r="C902" s="486"/>
      <c r="D902" s="486"/>
      <c r="E902" s="555"/>
      <c r="F902" s="367"/>
      <c r="G902" s="22"/>
    </row>
    <row r="903" ht="15.75" customHeight="1">
      <c r="A903" s="735"/>
      <c r="B903" s="486"/>
      <c r="C903" s="486"/>
      <c r="D903" s="486"/>
      <c r="E903" s="555"/>
      <c r="F903" s="367"/>
      <c r="G903" s="22"/>
    </row>
    <row r="904" ht="15.75" customHeight="1">
      <c r="A904" s="735"/>
      <c r="B904" s="486"/>
      <c r="C904" s="486"/>
      <c r="D904" s="486"/>
      <c r="E904" s="555"/>
      <c r="F904" s="367"/>
      <c r="G904" s="22"/>
    </row>
    <row r="905" ht="15.75" customHeight="1">
      <c r="A905" s="735"/>
      <c r="B905" s="486"/>
      <c r="C905" s="486"/>
      <c r="D905" s="486"/>
      <c r="E905" s="555"/>
      <c r="F905" s="367"/>
      <c r="G905" s="22"/>
    </row>
    <row r="906" ht="15.75" customHeight="1">
      <c r="A906" s="735"/>
      <c r="B906" s="486"/>
      <c r="C906" s="486"/>
      <c r="D906" s="486"/>
      <c r="E906" s="555"/>
      <c r="F906" s="367"/>
      <c r="G906" s="22"/>
    </row>
    <row r="907" ht="15.75" customHeight="1">
      <c r="A907" s="735"/>
      <c r="B907" s="486"/>
      <c r="C907" s="486"/>
      <c r="D907" s="486"/>
      <c r="E907" s="555"/>
      <c r="F907" s="367"/>
      <c r="G907" s="22"/>
    </row>
    <row r="908" ht="15.75" customHeight="1">
      <c r="A908" s="735"/>
      <c r="B908" s="486"/>
      <c r="C908" s="486"/>
      <c r="D908" s="486"/>
      <c r="E908" s="555"/>
      <c r="F908" s="367"/>
      <c r="G908" s="22"/>
    </row>
    <row r="909" ht="15.75" customHeight="1">
      <c r="A909" s="735"/>
      <c r="B909" s="486"/>
      <c r="C909" s="486"/>
      <c r="D909" s="486"/>
      <c r="E909" s="555"/>
      <c r="F909" s="367"/>
      <c r="G909" s="22"/>
    </row>
    <row r="910" ht="15.75" customHeight="1">
      <c r="A910" s="735"/>
      <c r="B910" s="486"/>
      <c r="C910" s="486"/>
      <c r="D910" s="486"/>
      <c r="E910" s="555"/>
      <c r="F910" s="367"/>
      <c r="G910" s="22"/>
    </row>
    <row r="911" ht="15.75" customHeight="1">
      <c r="A911" s="735"/>
      <c r="B911" s="486"/>
      <c r="C911" s="486"/>
      <c r="D911" s="486"/>
      <c r="E911" s="555"/>
      <c r="F911" s="367"/>
      <c r="G911" s="22"/>
    </row>
    <row r="912" ht="15.75" customHeight="1">
      <c r="A912" s="735"/>
      <c r="B912" s="486"/>
      <c r="C912" s="486"/>
      <c r="D912" s="486"/>
      <c r="E912" s="555"/>
      <c r="F912" s="367"/>
      <c r="G912" s="22"/>
    </row>
    <row r="913" ht="15.75" customHeight="1">
      <c r="A913" s="735"/>
      <c r="B913" s="486"/>
      <c r="C913" s="486"/>
      <c r="D913" s="486"/>
      <c r="E913" s="555"/>
      <c r="F913" s="367"/>
      <c r="G913" s="22"/>
    </row>
    <row r="914" ht="15.75" customHeight="1">
      <c r="A914" s="735"/>
      <c r="B914" s="486"/>
      <c r="C914" s="486"/>
      <c r="D914" s="486"/>
      <c r="E914" s="555"/>
      <c r="F914" s="367"/>
      <c r="G914" s="22"/>
    </row>
    <row r="915" ht="15.75" customHeight="1">
      <c r="A915" s="735"/>
      <c r="B915" s="486"/>
      <c r="C915" s="486"/>
      <c r="D915" s="486"/>
      <c r="E915" s="555"/>
      <c r="F915" s="367"/>
      <c r="G915" s="22"/>
    </row>
    <row r="916" ht="15.75" customHeight="1">
      <c r="A916" s="735"/>
      <c r="B916" s="486"/>
      <c r="C916" s="486"/>
      <c r="D916" s="486"/>
      <c r="E916" s="555"/>
      <c r="F916" s="367"/>
      <c r="G916" s="22"/>
    </row>
    <row r="917" ht="15.75" customHeight="1">
      <c r="A917" s="735"/>
      <c r="B917" s="486"/>
      <c r="C917" s="486"/>
      <c r="D917" s="486"/>
      <c r="E917" s="555"/>
      <c r="F917" s="367"/>
      <c r="G917" s="22"/>
    </row>
    <row r="918" ht="15.75" customHeight="1">
      <c r="A918" s="735"/>
      <c r="B918" s="486"/>
      <c r="C918" s="486"/>
      <c r="D918" s="486"/>
      <c r="E918" s="555"/>
      <c r="F918" s="367"/>
      <c r="G918" s="22"/>
    </row>
    <row r="919" ht="15.75" customHeight="1">
      <c r="A919" s="735"/>
      <c r="B919" s="486"/>
      <c r="C919" s="486"/>
      <c r="D919" s="486"/>
      <c r="E919" s="555"/>
      <c r="F919" s="367"/>
      <c r="G919" s="22"/>
    </row>
    <row r="920" ht="15.75" customHeight="1">
      <c r="A920" s="735"/>
      <c r="B920" s="486"/>
      <c r="C920" s="486"/>
      <c r="D920" s="486"/>
      <c r="E920" s="555"/>
      <c r="F920" s="367"/>
      <c r="G920" s="22"/>
    </row>
    <row r="921" ht="15.75" customHeight="1">
      <c r="A921" s="735"/>
      <c r="B921" s="486"/>
      <c r="C921" s="486"/>
      <c r="D921" s="486"/>
      <c r="E921" s="555"/>
      <c r="F921" s="367"/>
      <c r="G921" s="22"/>
    </row>
    <row r="922" ht="15.75" customHeight="1">
      <c r="A922" s="735"/>
      <c r="B922" s="486"/>
      <c r="C922" s="486"/>
      <c r="D922" s="486"/>
      <c r="E922" s="555"/>
      <c r="F922" s="367"/>
      <c r="G922" s="22"/>
    </row>
    <row r="923" ht="15.75" customHeight="1">
      <c r="A923" s="735"/>
      <c r="B923" s="486"/>
      <c r="C923" s="486"/>
      <c r="D923" s="486"/>
      <c r="E923" s="555"/>
      <c r="F923" s="367"/>
      <c r="G923" s="22"/>
    </row>
    <row r="924" ht="15.75" customHeight="1">
      <c r="A924" s="735"/>
      <c r="B924" s="486"/>
      <c r="C924" s="486"/>
      <c r="D924" s="486"/>
      <c r="E924" s="555"/>
      <c r="F924" s="367"/>
      <c r="G924" s="22"/>
    </row>
    <row r="925" ht="15.75" customHeight="1">
      <c r="A925" s="735"/>
      <c r="B925" s="486"/>
      <c r="C925" s="486"/>
      <c r="D925" s="486"/>
      <c r="E925" s="555"/>
      <c r="F925" s="367"/>
      <c r="G925" s="22"/>
    </row>
    <row r="926" ht="15.75" customHeight="1">
      <c r="A926" s="735"/>
      <c r="B926" s="486"/>
      <c r="C926" s="486"/>
      <c r="D926" s="486"/>
      <c r="E926" s="555"/>
      <c r="F926" s="367"/>
      <c r="G926" s="22"/>
    </row>
    <row r="927" ht="15.75" customHeight="1">
      <c r="A927" s="735"/>
      <c r="B927" s="486"/>
      <c r="C927" s="486"/>
      <c r="D927" s="486"/>
      <c r="E927" s="555"/>
      <c r="F927" s="367"/>
      <c r="G927" s="22"/>
    </row>
    <row r="928" ht="15.75" customHeight="1">
      <c r="A928" s="735"/>
      <c r="B928" s="486"/>
      <c r="C928" s="486"/>
      <c r="D928" s="486"/>
      <c r="E928" s="555"/>
      <c r="F928" s="367"/>
      <c r="G928" s="22"/>
    </row>
    <row r="929" ht="15.75" customHeight="1">
      <c r="A929" s="735"/>
      <c r="B929" s="486"/>
      <c r="C929" s="486"/>
      <c r="D929" s="486"/>
      <c r="E929" s="555"/>
      <c r="F929" s="367"/>
      <c r="G929" s="22"/>
    </row>
    <row r="930" ht="15.75" customHeight="1">
      <c r="A930" s="735"/>
      <c r="B930" s="486"/>
      <c r="C930" s="486"/>
      <c r="D930" s="486"/>
      <c r="E930" s="555"/>
      <c r="F930" s="367"/>
      <c r="G930" s="22"/>
    </row>
    <row r="931" ht="15.75" customHeight="1">
      <c r="A931" s="735"/>
      <c r="B931" s="486"/>
      <c r="C931" s="486"/>
      <c r="D931" s="486"/>
      <c r="E931" s="555"/>
      <c r="F931" s="367"/>
      <c r="G931" s="22"/>
    </row>
    <row r="932" ht="15.75" customHeight="1">
      <c r="A932" s="735"/>
      <c r="B932" s="486"/>
      <c r="C932" s="486"/>
      <c r="D932" s="486"/>
      <c r="E932" s="555"/>
      <c r="F932" s="367"/>
      <c r="G932" s="22"/>
    </row>
    <row r="933" ht="15.75" customHeight="1">
      <c r="A933" s="735"/>
      <c r="B933" s="486"/>
      <c r="C933" s="486"/>
      <c r="D933" s="486"/>
      <c r="E933" s="555"/>
      <c r="F933" s="367"/>
      <c r="G933" s="22"/>
    </row>
    <row r="934" ht="15.75" customHeight="1">
      <c r="A934" s="735"/>
      <c r="B934" s="486"/>
      <c r="C934" s="486"/>
      <c r="D934" s="486"/>
      <c r="E934" s="555"/>
      <c r="F934" s="367"/>
      <c r="G934" s="22"/>
    </row>
    <row r="935" ht="15.75" customHeight="1">
      <c r="A935" s="735"/>
      <c r="B935" s="486"/>
      <c r="C935" s="486"/>
      <c r="D935" s="486"/>
      <c r="E935" s="555"/>
      <c r="F935" s="367"/>
      <c r="G935" s="22"/>
    </row>
    <row r="936" ht="15.75" customHeight="1">
      <c r="A936" s="735"/>
      <c r="B936" s="486"/>
      <c r="C936" s="486"/>
      <c r="D936" s="486"/>
      <c r="E936" s="555"/>
      <c r="F936" s="367"/>
      <c r="G936" s="22"/>
    </row>
    <row r="937" ht="15.75" customHeight="1">
      <c r="A937" s="735"/>
      <c r="B937" s="486"/>
      <c r="C937" s="486"/>
      <c r="D937" s="486"/>
      <c r="E937" s="555"/>
      <c r="F937" s="367"/>
      <c r="G937" s="22"/>
    </row>
    <row r="938" ht="15.75" customHeight="1">
      <c r="A938" s="735"/>
      <c r="B938" s="486"/>
      <c r="C938" s="486"/>
      <c r="D938" s="486"/>
      <c r="E938" s="555"/>
      <c r="F938" s="367"/>
      <c r="G938" s="22"/>
    </row>
    <row r="939" ht="15.75" customHeight="1">
      <c r="A939" s="735"/>
      <c r="B939" s="486"/>
      <c r="C939" s="486"/>
      <c r="D939" s="486"/>
      <c r="E939" s="555"/>
      <c r="F939" s="367"/>
      <c r="G939" s="22"/>
    </row>
    <row r="940" ht="15.75" customHeight="1">
      <c r="A940" s="735"/>
      <c r="B940" s="486"/>
      <c r="C940" s="486"/>
      <c r="D940" s="486"/>
      <c r="E940" s="555"/>
      <c r="F940" s="367"/>
      <c r="G940" s="22"/>
    </row>
    <row r="941" ht="15.75" customHeight="1">
      <c r="A941" s="735"/>
      <c r="B941" s="486"/>
      <c r="C941" s="486"/>
      <c r="D941" s="486"/>
      <c r="E941" s="555"/>
      <c r="F941" s="367"/>
      <c r="G941" s="22"/>
    </row>
    <row r="942" ht="15.75" customHeight="1">
      <c r="A942" s="735"/>
      <c r="B942" s="486"/>
      <c r="C942" s="486"/>
      <c r="D942" s="486"/>
      <c r="E942" s="555"/>
      <c r="F942" s="367"/>
      <c r="G942" s="22"/>
    </row>
    <row r="943" ht="15.75" customHeight="1">
      <c r="A943" s="735"/>
      <c r="B943" s="486"/>
      <c r="C943" s="486"/>
      <c r="D943" s="486"/>
      <c r="E943" s="555"/>
      <c r="F943" s="367"/>
      <c r="G943" s="22"/>
    </row>
    <row r="944" ht="15.75" customHeight="1">
      <c r="A944" s="735"/>
      <c r="B944" s="486"/>
      <c r="C944" s="486"/>
      <c r="D944" s="486"/>
      <c r="E944" s="555"/>
      <c r="F944" s="367"/>
      <c r="G944" s="22"/>
    </row>
    <row r="945" ht="15.75" customHeight="1">
      <c r="A945" s="735"/>
      <c r="B945" s="486"/>
      <c r="C945" s="486"/>
      <c r="D945" s="486"/>
      <c r="E945" s="555"/>
      <c r="F945" s="367"/>
      <c r="G945" s="22"/>
    </row>
    <row r="946" ht="15.75" customHeight="1">
      <c r="A946" s="735"/>
      <c r="B946" s="486"/>
      <c r="C946" s="486"/>
      <c r="D946" s="486"/>
      <c r="E946" s="555"/>
      <c r="F946" s="367"/>
      <c r="G946" s="22"/>
    </row>
    <row r="947" ht="15.75" customHeight="1">
      <c r="A947" s="735"/>
      <c r="B947" s="486"/>
      <c r="C947" s="486"/>
      <c r="D947" s="486"/>
      <c r="E947" s="555"/>
      <c r="F947" s="367"/>
      <c r="G947" s="22"/>
    </row>
    <row r="948" ht="15.75" customHeight="1">
      <c r="A948" s="735"/>
      <c r="B948" s="486"/>
      <c r="C948" s="486"/>
      <c r="D948" s="486"/>
      <c r="E948" s="555"/>
      <c r="F948" s="367"/>
      <c r="G948" s="22"/>
    </row>
    <row r="949" ht="15.75" customHeight="1">
      <c r="A949" s="735"/>
      <c r="B949" s="486"/>
      <c r="C949" s="486"/>
      <c r="D949" s="486"/>
      <c r="E949" s="555"/>
      <c r="F949" s="367"/>
      <c r="G949" s="22"/>
    </row>
    <row r="950" ht="15.75" customHeight="1">
      <c r="A950" s="735"/>
      <c r="B950" s="486"/>
      <c r="C950" s="486"/>
      <c r="D950" s="486"/>
      <c r="E950" s="555"/>
      <c r="F950" s="367"/>
      <c r="G950" s="22"/>
    </row>
    <row r="951" ht="15.75" customHeight="1">
      <c r="A951" s="735"/>
      <c r="B951" s="486"/>
      <c r="C951" s="486"/>
      <c r="D951" s="486"/>
      <c r="E951" s="555"/>
      <c r="F951" s="367"/>
      <c r="G951" s="22"/>
    </row>
    <row r="952" ht="15.75" customHeight="1">
      <c r="A952" s="735"/>
      <c r="B952" s="486"/>
      <c r="C952" s="486"/>
      <c r="D952" s="486"/>
      <c r="E952" s="555"/>
      <c r="F952" s="367"/>
      <c r="G952" s="22"/>
    </row>
    <row r="953" ht="15.75" customHeight="1">
      <c r="A953" s="735"/>
      <c r="B953" s="486"/>
      <c r="C953" s="486"/>
      <c r="D953" s="486"/>
      <c r="E953" s="555"/>
      <c r="F953" s="367"/>
      <c r="G953" s="22"/>
    </row>
    <row r="954" ht="15.75" customHeight="1">
      <c r="A954" s="735"/>
      <c r="B954" s="486"/>
      <c r="C954" s="486"/>
      <c r="D954" s="486"/>
      <c r="E954" s="555"/>
      <c r="F954" s="367"/>
      <c r="G954" s="22"/>
    </row>
    <row r="955" ht="15.75" customHeight="1">
      <c r="A955" s="735"/>
      <c r="B955" s="486"/>
      <c r="C955" s="486"/>
      <c r="D955" s="486"/>
      <c r="E955" s="555"/>
      <c r="F955" s="367"/>
      <c r="G955" s="22"/>
    </row>
    <row r="956" ht="15.75" customHeight="1">
      <c r="A956" s="735"/>
      <c r="B956" s="486"/>
      <c r="C956" s="486"/>
      <c r="D956" s="486"/>
      <c r="E956" s="555"/>
      <c r="F956" s="367"/>
      <c r="G956" s="22"/>
    </row>
    <row r="957" ht="15.75" customHeight="1">
      <c r="A957" s="735"/>
      <c r="B957" s="486"/>
      <c r="C957" s="486"/>
      <c r="D957" s="486"/>
      <c r="E957" s="555"/>
      <c r="F957" s="367"/>
      <c r="G957" s="22"/>
    </row>
    <row r="958" ht="15.75" customHeight="1">
      <c r="A958" s="735"/>
      <c r="B958" s="486"/>
      <c r="C958" s="486"/>
      <c r="D958" s="486"/>
      <c r="E958" s="555"/>
      <c r="F958" s="367"/>
      <c r="G958" s="22"/>
    </row>
    <row r="959" ht="15.75" customHeight="1">
      <c r="A959" s="735"/>
      <c r="B959" s="486"/>
      <c r="C959" s="486"/>
      <c r="D959" s="486"/>
      <c r="E959" s="555"/>
      <c r="F959" s="367"/>
      <c r="G959" s="22"/>
    </row>
    <row r="960" ht="15.75" customHeight="1">
      <c r="A960" s="735"/>
      <c r="B960" s="486"/>
      <c r="C960" s="486"/>
      <c r="D960" s="486"/>
      <c r="E960" s="555"/>
      <c r="F960" s="367"/>
      <c r="G960" s="22"/>
    </row>
    <row r="961" ht="15.75" customHeight="1">
      <c r="A961" s="735"/>
      <c r="B961" s="486"/>
      <c r="C961" s="486"/>
      <c r="D961" s="486"/>
      <c r="E961" s="555"/>
      <c r="F961" s="367"/>
      <c r="G961" s="22"/>
    </row>
    <row r="962" ht="15.75" customHeight="1">
      <c r="A962" s="735"/>
      <c r="B962" s="486"/>
      <c r="C962" s="486"/>
      <c r="D962" s="486"/>
      <c r="E962" s="555"/>
      <c r="F962" s="367"/>
      <c r="G962" s="22"/>
    </row>
    <row r="963" ht="15.75" customHeight="1">
      <c r="A963" s="735"/>
      <c r="B963" s="486"/>
      <c r="C963" s="486"/>
      <c r="D963" s="486"/>
      <c r="E963" s="555"/>
      <c r="F963" s="367"/>
      <c r="G963" s="22"/>
    </row>
    <row r="964" ht="15.75" customHeight="1">
      <c r="A964" s="735"/>
      <c r="B964" s="486"/>
      <c r="C964" s="486"/>
      <c r="D964" s="486"/>
      <c r="E964" s="555"/>
      <c r="F964" s="367"/>
      <c r="G964" s="22"/>
    </row>
    <row r="965" ht="15.75" customHeight="1">
      <c r="A965" s="735"/>
      <c r="B965" s="486"/>
      <c r="C965" s="486"/>
      <c r="D965" s="486"/>
      <c r="E965" s="555"/>
      <c r="F965" s="367"/>
      <c r="G965" s="22"/>
    </row>
    <row r="966" ht="15.75" customHeight="1">
      <c r="A966" s="735"/>
      <c r="B966" s="486"/>
      <c r="C966" s="486"/>
      <c r="D966" s="486"/>
      <c r="E966" s="555"/>
      <c r="F966" s="367"/>
      <c r="G966" s="22"/>
    </row>
    <row r="967" ht="15.75" customHeight="1">
      <c r="A967" s="735"/>
      <c r="B967" s="486"/>
      <c r="C967" s="486"/>
      <c r="D967" s="486"/>
      <c r="E967" s="555"/>
      <c r="F967" s="367"/>
      <c r="G967" s="22"/>
    </row>
    <row r="968" ht="15.75" customHeight="1">
      <c r="A968" s="735"/>
      <c r="B968" s="486"/>
      <c r="C968" s="486"/>
      <c r="D968" s="486"/>
      <c r="E968" s="555"/>
      <c r="F968" s="367"/>
      <c r="G968" s="22"/>
    </row>
    <row r="969" ht="15.75" customHeight="1">
      <c r="A969" s="735"/>
      <c r="B969" s="486"/>
      <c r="C969" s="486"/>
      <c r="D969" s="486"/>
      <c r="E969" s="555"/>
      <c r="F969" s="367"/>
      <c r="G969" s="22"/>
    </row>
    <row r="970" ht="15.75" customHeight="1">
      <c r="A970" s="735"/>
      <c r="B970" s="486"/>
      <c r="C970" s="486"/>
      <c r="D970" s="486"/>
      <c r="E970" s="555"/>
      <c r="F970" s="367"/>
      <c r="G970" s="22"/>
    </row>
    <row r="971" ht="15.75" customHeight="1">
      <c r="A971" s="735"/>
      <c r="B971" s="486"/>
      <c r="C971" s="486"/>
      <c r="D971" s="486"/>
      <c r="E971" s="555"/>
      <c r="F971" s="367"/>
      <c r="G971" s="22"/>
    </row>
    <row r="972" ht="15.75" customHeight="1">
      <c r="A972" s="735"/>
      <c r="B972" s="486"/>
      <c r="C972" s="486"/>
      <c r="D972" s="486"/>
      <c r="E972" s="555"/>
      <c r="F972" s="367"/>
      <c r="G972" s="22"/>
    </row>
    <row r="973" ht="15.75" customHeight="1">
      <c r="A973" s="735"/>
      <c r="B973" s="486"/>
      <c r="C973" s="486"/>
      <c r="D973" s="486"/>
      <c r="E973" s="555"/>
      <c r="F973" s="367"/>
      <c r="G973" s="22"/>
    </row>
    <row r="974" ht="15.75" customHeight="1">
      <c r="A974" s="735"/>
      <c r="B974" s="486"/>
      <c r="C974" s="486"/>
      <c r="D974" s="486"/>
      <c r="E974" s="555"/>
      <c r="F974" s="367"/>
      <c r="G974" s="22"/>
    </row>
    <row r="975" ht="15.75" customHeight="1">
      <c r="A975" s="735"/>
      <c r="B975" s="486"/>
      <c r="C975" s="486"/>
      <c r="D975" s="486"/>
      <c r="E975" s="555"/>
      <c r="F975" s="367"/>
      <c r="G975" s="22"/>
    </row>
    <row r="976" ht="15.75" customHeight="1">
      <c r="A976" s="735"/>
      <c r="B976" s="486"/>
      <c r="C976" s="486"/>
      <c r="D976" s="486"/>
      <c r="E976" s="555"/>
      <c r="F976" s="367"/>
      <c r="G976" s="22"/>
    </row>
    <row r="977" ht="15.75" customHeight="1">
      <c r="A977" s="735"/>
      <c r="B977" s="486"/>
      <c r="C977" s="486"/>
      <c r="D977" s="486"/>
      <c r="E977" s="555"/>
      <c r="F977" s="367"/>
      <c r="G977" s="22"/>
    </row>
    <row r="978" ht="15.75" customHeight="1">
      <c r="A978" s="735"/>
      <c r="B978" s="486"/>
      <c r="C978" s="486"/>
      <c r="D978" s="486"/>
      <c r="E978" s="555"/>
      <c r="F978" s="367"/>
      <c r="G978" s="22"/>
    </row>
    <row r="979" ht="15.75" customHeight="1">
      <c r="A979" s="735"/>
      <c r="B979" s="486"/>
      <c r="C979" s="486"/>
      <c r="D979" s="486"/>
      <c r="E979" s="555"/>
      <c r="F979" s="367"/>
      <c r="G979" s="22"/>
    </row>
    <row r="980" ht="15.75" customHeight="1">
      <c r="A980" s="735"/>
      <c r="B980" s="486"/>
      <c r="C980" s="486"/>
      <c r="D980" s="486"/>
      <c r="E980" s="555"/>
      <c r="F980" s="367"/>
      <c r="G980" s="22"/>
    </row>
    <row r="981" ht="15.75" customHeight="1">
      <c r="A981" s="735"/>
      <c r="B981" s="486"/>
      <c r="C981" s="486"/>
      <c r="D981" s="486"/>
      <c r="E981" s="555"/>
      <c r="F981" s="367"/>
      <c r="G981" s="22"/>
    </row>
    <row r="982" ht="15.75" customHeight="1">
      <c r="A982" s="735"/>
      <c r="B982" s="486"/>
      <c r="C982" s="486"/>
      <c r="D982" s="486"/>
      <c r="E982" s="555"/>
      <c r="F982" s="367"/>
      <c r="G982" s="22"/>
    </row>
    <row r="983" ht="15.75" customHeight="1">
      <c r="A983" s="735"/>
      <c r="B983" s="486"/>
      <c r="C983" s="486"/>
      <c r="D983" s="486"/>
      <c r="E983" s="555"/>
      <c r="F983" s="367"/>
      <c r="G983" s="22"/>
    </row>
    <row r="984" ht="15.75" customHeight="1">
      <c r="A984" s="735"/>
      <c r="B984" s="486"/>
      <c r="C984" s="486"/>
      <c r="D984" s="486"/>
      <c r="E984" s="555"/>
      <c r="F984" s="367"/>
      <c r="G984" s="22"/>
    </row>
    <row r="985" ht="15.75" customHeight="1">
      <c r="A985" s="735"/>
      <c r="B985" s="486"/>
      <c r="C985" s="486"/>
      <c r="D985" s="486"/>
      <c r="E985" s="555"/>
      <c r="F985" s="367"/>
      <c r="G985" s="22"/>
    </row>
    <row r="986" ht="15.75" customHeight="1">
      <c r="A986" s="735"/>
      <c r="B986" s="486"/>
      <c r="C986" s="486"/>
      <c r="D986" s="486"/>
      <c r="E986" s="555"/>
      <c r="F986" s="367"/>
      <c r="G986" s="22"/>
    </row>
    <row r="987" ht="15.75" customHeight="1">
      <c r="A987" s="735"/>
      <c r="B987" s="486"/>
      <c r="C987" s="486"/>
      <c r="D987" s="486"/>
      <c r="E987" s="555"/>
      <c r="F987" s="367"/>
      <c r="G987" s="22"/>
    </row>
    <row r="988" ht="15.75" customHeight="1">
      <c r="A988" s="735"/>
      <c r="B988" s="486"/>
      <c r="C988" s="486"/>
      <c r="D988" s="486"/>
      <c r="E988" s="555"/>
      <c r="F988" s="367"/>
      <c r="G988" s="22"/>
    </row>
    <row r="989" ht="15.75" customHeight="1">
      <c r="A989" s="735"/>
      <c r="B989" s="486"/>
      <c r="C989" s="486"/>
      <c r="D989" s="486"/>
      <c r="E989" s="555"/>
      <c r="F989" s="367"/>
      <c r="G989" s="22"/>
    </row>
    <row r="990" ht="15.75" customHeight="1">
      <c r="A990" s="735"/>
      <c r="B990" s="486"/>
      <c r="C990" s="486"/>
      <c r="D990" s="486"/>
      <c r="E990" s="555"/>
      <c r="F990" s="367"/>
      <c r="G990" s="22"/>
    </row>
    <row r="991" ht="15.75" customHeight="1">
      <c r="A991" s="735"/>
      <c r="B991" s="486"/>
      <c r="C991" s="486"/>
      <c r="D991" s="486"/>
      <c r="E991" s="555"/>
      <c r="F991" s="367"/>
      <c r="G991" s="22"/>
    </row>
    <row r="992" ht="15.75" customHeight="1">
      <c r="A992" s="735"/>
      <c r="B992" s="486"/>
      <c r="C992" s="486"/>
      <c r="D992" s="486"/>
      <c r="E992" s="555"/>
      <c r="F992" s="367"/>
      <c r="G992" s="22"/>
    </row>
    <row r="993" ht="15.75" customHeight="1">
      <c r="A993" s="735"/>
      <c r="B993" s="486"/>
      <c r="C993" s="486"/>
      <c r="D993" s="486"/>
      <c r="E993" s="555"/>
      <c r="F993" s="367"/>
      <c r="G993" s="22"/>
    </row>
    <row r="994" ht="15.75" customHeight="1">
      <c r="A994" s="735"/>
      <c r="B994" s="486"/>
      <c r="C994" s="486"/>
      <c r="D994" s="486"/>
      <c r="E994" s="555"/>
      <c r="F994" s="367"/>
      <c r="G994" s="22"/>
    </row>
    <row r="995" ht="15.75" customHeight="1">
      <c r="A995" s="735"/>
      <c r="B995" s="486"/>
      <c r="C995" s="486"/>
      <c r="D995" s="486"/>
      <c r="E995" s="555"/>
      <c r="F995" s="367"/>
      <c r="G995" s="22"/>
    </row>
    <row r="996" ht="15.75" customHeight="1">
      <c r="A996" s="735"/>
      <c r="B996" s="486"/>
      <c r="C996" s="486"/>
      <c r="D996" s="486"/>
      <c r="E996" s="555"/>
      <c r="F996" s="367"/>
      <c r="G996" s="22"/>
    </row>
    <row r="997" ht="15.75" customHeight="1">
      <c r="A997" s="735"/>
      <c r="B997" s="486"/>
      <c r="C997" s="486"/>
      <c r="D997" s="486"/>
      <c r="E997" s="555"/>
      <c r="F997" s="367"/>
      <c r="G997" s="22"/>
    </row>
    <row r="998" ht="15.75" customHeight="1">
      <c r="A998" s="735"/>
      <c r="B998" s="486"/>
      <c r="C998" s="486"/>
      <c r="D998" s="486"/>
      <c r="E998" s="555"/>
      <c r="F998" s="367"/>
      <c r="G998" s="22"/>
    </row>
    <row r="999" ht="15.75" customHeight="1">
      <c r="A999" s="735"/>
      <c r="B999" s="486"/>
      <c r="C999" s="486"/>
      <c r="D999" s="486"/>
      <c r="E999" s="555"/>
      <c r="F999" s="367"/>
      <c r="G999" s="22"/>
    </row>
    <row r="1000" ht="15.75" customHeight="1">
      <c r="A1000" s="605"/>
      <c r="B1000" s="494"/>
      <c r="C1000" s="494"/>
      <c r="D1000" s="494"/>
      <c r="E1000" s="564"/>
      <c r="F1000" s="322"/>
      <c r="G1000" s="22"/>
    </row>
    <row r="1001" ht="15.75" customHeight="1">
      <c r="A1001" s="605"/>
      <c r="B1001" s="494"/>
      <c r="C1001" s="494"/>
      <c r="D1001" s="494"/>
      <c r="E1001" s="564"/>
      <c r="F1001" s="322"/>
      <c r="G1001" s="22"/>
    </row>
    <row r="1002" ht="15.75" customHeight="1">
      <c r="A1002" s="605"/>
      <c r="B1002" s="494"/>
      <c r="C1002" s="494"/>
      <c r="D1002" s="494"/>
      <c r="E1002" s="564"/>
      <c r="F1002" s="322"/>
      <c r="G1002" s="22"/>
    </row>
    <row r="1003" ht="15.75" customHeight="1">
      <c r="A1003" s="605"/>
      <c r="B1003" s="494"/>
      <c r="C1003" s="494"/>
      <c r="D1003" s="494"/>
      <c r="E1003" s="564"/>
      <c r="F1003" s="322"/>
      <c r="G1003" s="22"/>
    </row>
    <row r="1004" ht="15.75" customHeight="1">
      <c r="A1004" s="605"/>
      <c r="B1004" s="494"/>
      <c r="C1004" s="494"/>
      <c r="D1004" s="494"/>
      <c r="E1004" s="564"/>
      <c r="F1004" s="322"/>
      <c r="G1004" s="22"/>
    </row>
    <row r="1005" ht="15.75" customHeight="1">
      <c r="A1005" s="605"/>
      <c r="B1005" s="494"/>
      <c r="C1005" s="494"/>
      <c r="D1005" s="494"/>
      <c r="E1005" s="564"/>
      <c r="F1005" s="322"/>
      <c r="G1005" s="22"/>
    </row>
    <row r="1006" ht="15.75" customHeight="1">
      <c r="A1006" s="605"/>
      <c r="B1006" s="494"/>
      <c r="C1006" s="494"/>
      <c r="D1006" s="494"/>
      <c r="E1006" s="564"/>
      <c r="F1006" s="322"/>
      <c r="G1006" s="22"/>
    </row>
    <row r="1007" ht="15.75" customHeight="1">
      <c r="A1007" s="605"/>
      <c r="B1007" s="494"/>
      <c r="C1007" s="494"/>
      <c r="D1007" s="494"/>
      <c r="E1007" s="564"/>
      <c r="F1007" s="322"/>
      <c r="G1007" s="22"/>
    </row>
    <row r="1008" ht="15.75" customHeight="1">
      <c r="A1008" s="605"/>
      <c r="B1008" s="494"/>
      <c r="C1008" s="494"/>
      <c r="D1008" s="494"/>
      <c r="E1008" s="564"/>
      <c r="F1008" s="322"/>
      <c r="G1008" s="22"/>
    </row>
    <row r="1009" ht="15.75" customHeight="1">
      <c r="A1009" s="605"/>
      <c r="B1009" s="494"/>
      <c r="C1009" s="494"/>
      <c r="D1009" s="494"/>
      <c r="E1009" s="564"/>
      <c r="F1009" s="322"/>
      <c r="G1009" s="22"/>
    </row>
    <row r="1010" ht="15.75" customHeight="1">
      <c r="A1010" s="605"/>
      <c r="B1010" s="494"/>
      <c r="C1010" s="494"/>
      <c r="D1010" s="494"/>
      <c r="E1010" s="564"/>
      <c r="F1010" s="322"/>
      <c r="G1010" s="22"/>
    </row>
    <row r="1011" ht="15.75" customHeight="1">
      <c r="A1011" s="605"/>
      <c r="B1011" s="494"/>
      <c r="C1011" s="494"/>
      <c r="D1011" s="494"/>
      <c r="E1011" s="564"/>
      <c r="F1011" s="322"/>
      <c r="G1011" s="22"/>
    </row>
    <row r="1012" ht="15.75" customHeight="1">
      <c r="A1012" s="605"/>
      <c r="B1012" s="494"/>
      <c r="C1012" s="494"/>
      <c r="D1012" s="494"/>
      <c r="E1012" s="564"/>
      <c r="F1012" s="322"/>
      <c r="G1012" s="22"/>
    </row>
  </sheetData>
  <mergeCells count="25">
    <mergeCell ref="F4:F6"/>
    <mergeCell ref="F8:F10"/>
    <mergeCell ref="F11:F13"/>
    <mergeCell ref="F16:F18"/>
    <mergeCell ref="F24:F27"/>
    <mergeCell ref="F28:F29"/>
    <mergeCell ref="F30:F32"/>
    <mergeCell ref="F33:F39"/>
    <mergeCell ref="F40:F43"/>
    <mergeCell ref="F44:F47"/>
    <mergeCell ref="F48:F49"/>
    <mergeCell ref="F52:F54"/>
    <mergeCell ref="F57:F58"/>
    <mergeCell ref="F65:F66"/>
    <mergeCell ref="F109:F111"/>
    <mergeCell ref="F123:F124"/>
    <mergeCell ref="F130:F131"/>
    <mergeCell ref="F135:F136"/>
    <mergeCell ref="F70:F72"/>
    <mergeCell ref="F76:F78"/>
    <mergeCell ref="F86:F87"/>
    <mergeCell ref="F93:F94"/>
    <mergeCell ref="F97:F99"/>
    <mergeCell ref="F102:F103"/>
    <mergeCell ref="F106:F107"/>
  </mergeCells>
  <printOptions/>
  <pageMargins bottom="0.75" footer="0.0" header="0.0" left="0.7" right="0.7" top="0.75"/>
  <pageSetup orientation="portrait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5.0"/>
    <col customWidth="1" min="3" max="3" width="24.43"/>
    <col customWidth="1" min="4" max="4" width="29.57"/>
    <col customWidth="1" min="5" max="5" width="16.86"/>
    <col customWidth="1" min="6" max="6" width="52.14"/>
    <col customWidth="1" min="7" max="7" width="58.14"/>
    <col customWidth="1" min="8" max="26" width="10.71"/>
  </cols>
  <sheetData>
    <row r="1">
      <c r="A1" s="734" t="s">
        <v>1</v>
      </c>
      <c r="B1" s="714" t="s">
        <v>2</v>
      </c>
      <c r="C1" s="714" t="s">
        <v>3</v>
      </c>
      <c r="D1" s="714" t="s">
        <v>4</v>
      </c>
      <c r="E1" s="715" t="s">
        <v>5</v>
      </c>
      <c r="F1" s="716" t="s">
        <v>6</v>
      </c>
      <c r="G1" s="3" t="s">
        <v>8</v>
      </c>
    </row>
    <row r="2">
      <c r="A2" s="41">
        <v>45118.0</v>
      </c>
      <c r="B2" s="15" t="s">
        <v>9008</v>
      </c>
      <c r="C2" s="15" t="s">
        <v>10</v>
      </c>
      <c r="D2" s="15" t="s">
        <v>66</v>
      </c>
      <c r="E2" s="17">
        <v>107695.64</v>
      </c>
      <c r="F2" s="571" t="s">
        <v>8283</v>
      </c>
      <c r="G2" s="22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</row>
    <row r="3">
      <c r="A3" s="41">
        <v>45139.0</v>
      </c>
      <c r="B3" s="15" t="s">
        <v>9009</v>
      </c>
      <c r="C3" s="15" t="s">
        <v>7</v>
      </c>
      <c r="D3" s="15" t="s">
        <v>9010</v>
      </c>
      <c r="E3" s="17">
        <v>108104.31</v>
      </c>
      <c r="F3" s="571" t="s">
        <v>9011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1">
        <v>45184.0</v>
      </c>
      <c r="B4" s="15" t="s">
        <v>9008</v>
      </c>
      <c r="C4" s="15" t="s">
        <v>10</v>
      </c>
      <c r="D4" s="15" t="s">
        <v>66</v>
      </c>
      <c r="E4" s="17">
        <v>152830.0</v>
      </c>
      <c r="F4" s="337" t="s">
        <v>9014</v>
      </c>
      <c r="G4" s="22"/>
    </row>
    <row r="5">
      <c r="A5" s="41">
        <v>45184.0</v>
      </c>
      <c r="B5" s="15" t="s">
        <v>9015</v>
      </c>
      <c r="C5" s="15" t="s">
        <v>10</v>
      </c>
      <c r="D5" s="15" t="s">
        <v>66</v>
      </c>
      <c r="E5" s="17">
        <v>47573.0</v>
      </c>
      <c r="F5" s="84"/>
      <c r="G5" s="22"/>
    </row>
    <row r="6">
      <c r="A6" s="41">
        <v>45187.0</v>
      </c>
      <c r="B6" s="15" t="s">
        <v>9009</v>
      </c>
      <c r="C6" s="15" t="s">
        <v>7</v>
      </c>
      <c r="D6" s="15" t="s">
        <v>9016</v>
      </c>
      <c r="E6" s="17">
        <v>320634.76</v>
      </c>
      <c r="F6" s="571" t="s">
        <v>9017</v>
      </c>
      <c r="G6" s="22"/>
    </row>
    <row r="7">
      <c r="A7" s="41">
        <v>45187.0</v>
      </c>
      <c r="B7" s="15" t="s">
        <v>9009</v>
      </c>
      <c r="C7" s="15" t="s">
        <v>10</v>
      </c>
      <c r="D7" s="15" t="s">
        <v>66</v>
      </c>
      <c r="E7" s="17">
        <v>243000.0</v>
      </c>
      <c r="F7" s="47" t="s">
        <v>9018</v>
      </c>
      <c r="G7" s="22"/>
    </row>
    <row r="8">
      <c r="A8" s="41">
        <v>45217.0</v>
      </c>
      <c r="B8" s="15" t="s">
        <v>9009</v>
      </c>
      <c r="C8" s="15" t="s">
        <v>7</v>
      </c>
      <c r="D8" s="15" t="s">
        <v>9019</v>
      </c>
      <c r="E8" s="17">
        <v>703460.83</v>
      </c>
      <c r="F8" s="571" t="s">
        <v>9020</v>
      </c>
      <c r="G8" s="22"/>
    </row>
    <row r="9">
      <c r="A9" s="41">
        <v>45217.0</v>
      </c>
      <c r="B9" s="15" t="s">
        <v>9009</v>
      </c>
      <c r="C9" s="15" t="s">
        <v>10</v>
      </c>
      <c r="D9" s="15" t="s">
        <v>66</v>
      </c>
      <c r="E9" s="17">
        <v>556470.0</v>
      </c>
      <c r="F9" s="47" t="s">
        <v>9021</v>
      </c>
      <c r="G9" s="22"/>
    </row>
    <row r="10">
      <c r="A10" s="41">
        <v>45265.0</v>
      </c>
      <c r="B10" s="15" t="s">
        <v>9009</v>
      </c>
      <c r="C10" s="15" t="s">
        <v>7</v>
      </c>
      <c r="D10" s="15" t="s">
        <v>9022</v>
      </c>
      <c r="E10" s="17">
        <v>441435.86</v>
      </c>
      <c r="F10" s="366" t="s">
        <v>5977</v>
      </c>
      <c r="G10" s="22"/>
    </row>
    <row r="11">
      <c r="A11" s="41">
        <v>45265.0</v>
      </c>
      <c r="B11" s="15" t="s">
        <v>9009</v>
      </c>
      <c r="C11" s="15" t="s">
        <v>10</v>
      </c>
      <c r="D11" s="15" t="s">
        <v>66</v>
      </c>
      <c r="E11" s="351">
        <v>393000.85</v>
      </c>
      <c r="F11" s="736" t="s">
        <v>9023</v>
      </c>
      <c r="G11" s="22"/>
    </row>
    <row r="12">
      <c r="A12" s="350">
        <v>45348.0</v>
      </c>
      <c r="B12" s="15" t="s">
        <v>9009</v>
      </c>
      <c r="C12" s="15" t="s">
        <v>7</v>
      </c>
      <c r="D12" s="226" t="s">
        <v>9024</v>
      </c>
      <c r="E12" s="351">
        <v>244652.93</v>
      </c>
      <c r="F12" s="366" t="s">
        <v>9025</v>
      </c>
      <c r="G12" s="22"/>
    </row>
    <row r="13">
      <c r="A13" s="350">
        <v>45348.0</v>
      </c>
      <c r="B13" s="15" t="s">
        <v>9009</v>
      </c>
      <c r="C13" s="15" t="s">
        <v>10</v>
      </c>
      <c r="D13" s="226" t="s">
        <v>66</v>
      </c>
      <c r="E13" s="351">
        <v>247700.0</v>
      </c>
      <c r="F13" s="366" t="s">
        <v>9026</v>
      </c>
      <c r="G13" s="22"/>
    </row>
    <row r="14">
      <c r="A14" s="350">
        <v>45406.0</v>
      </c>
      <c r="B14" s="226" t="s">
        <v>9009</v>
      </c>
      <c r="C14" s="226" t="s">
        <v>7</v>
      </c>
      <c r="D14" s="226">
        <v>380777.0</v>
      </c>
      <c r="E14" s="351">
        <v>227841.16</v>
      </c>
      <c r="F14" s="366" t="s">
        <v>9027</v>
      </c>
      <c r="G14" s="22"/>
    </row>
    <row r="15">
      <c r="A15" s="350">
        <v>45408.0</v>
      </c>
      <c r="B15" s="226" t="s">
        <v>9009</v>
      </c>
      <c r="C15" s="226" t="s">
        <v>10</v>
      </c>
      <c r="D15" s="226" t="s">
        <v>66</v>
      </c>
      <c r="E15" s="351">
        <v>88700.0</v>
      </c>
      <c r="F15" s="366" t="s">
        <v>9028</v>
      </c>
      <c r="G15" s="22"/>
    </row>
    <row r="16">
      <c r="A16" s="350">
        <v>45427.0</v>
      </c>
      <c r="B16" s="226" t="s">
        <v>9009</v>
      </c>
      <c r="C16" s="226" t="s">
        <v>9029</v>
      </c>
      <c r="D16" s="226">
        <v>382380.0</v>
      </c>
      <c r="E16" s="351">
        <v>158535.69</v>
      </c>
      <c r="F16" s="366" t="s">
        <v>2133</v>
      </c>
      <c r="G16" s="22"/>
    </row>
    <row r="17">
      <c r="A17" s="350">
        <v>45435.0</v>
      </c>
      <c r="B17" s="226" t="s">
        <v>9009</v>
      </c>
      <c r="C17" s="226" t="s">
        <v>7</v>
      </c>
      <c r="D17" s="226">
        <v>383367.0</v>
      </c>
      <c r="E17" s="351">
        <v>158535.69</v>
      </c>
      <c r="F17" s="366" t="s">
        <v>9030</v>
      </c>
      <c r="G17" s="22"/>
    </row>
    <row r="18">
      <c r="A18" s="350">
        <v>45470.0</v>
      </c>
      <c r="B18" s="226" t="s">
        <v>9009</v>
      </c>
      <c r="C18" s="226" t="s">
        <v>7</v>
      </c>
      <c r="D18" s="226">
        <v>387124.0</v>
      </c>
      <c r="E18" s="351">
        <v>158535.69</v>
      </c>
      <c r="F18" s="366" t="s">
        <v>9031</v>
      </c>
      <c r="G18" s="22"/>
    </row>
    <row r="19">
      <c r="A19" s="350">
        <v>45498.0</v>
      </c>
      <c r="B19" s="226" t="s">
        <v>9009</v>
      </c>
      <c r="C19" s="226" t="s">
        <v>7</v>
      </c>
      <c r="D19" s="226">
        <v>390170.0</v>
      </c>
      <c r="E19" s="351">
        <v>198152.98</v>
      </c>
      <c r="F19" s="366" t="s">
        <v>7511</v>
      </c>
      <c r="G19" s="22"/>
    </row>
    <row r="20">
      <c r="A20" s="350">
        <v>45559.0</v>
      </c>
      <c r="B20" s="226" t="s">
        <v>9009</v>
      </c>
      <c r="C20" s="226" t="s">
        <v>7</v>
      </c>
      <c r="D20" s="226">
        <v>396737.0</v>
      </c>
      <c r="E20" s="351">
        <v>712719.82</v>
      </c>
      <c r="F20" s="366" t="s">
        <v>9032</v>
      </c>
      <c r="G20" s="22"/>
    </row>
    <row r="21" ht="15.75" customHeight="1">
      <c r="A21" s="350">
        <v>45559.0</v>
      </c>
      <c r="B21" s="226" t="s">
        <v>9009</v>
      </c>
      <c r="C21" s="226" t="s">
        <v>10</v>
      </c>
      <c r="D21" s="226" t="s">
        <v>66</v>
      </c>
      <c r="E21" s="351">
        <v>314400.0</v>
      </c>
      <c r="F21" s="366" t="s">
        <v>7376</v>
      </c>
      <c r="G21" s="22"/>
    </row>
    <row r="22" ht="15.75" customHeight="1">
      <c r="A22" s="350">
        <v>45593.0</v>
      </c>
      <c r="B22" s="226" t="s">
        <v>9009</v>
      </c>
      <c r="C22" s="226" t="s">
        <v>10</v>
      </c>
      <c r="D22" s="226" t="s">
        <v>66</v>
      </c>
      <c r="E22" s="351">
        <v>947100.0</v>
      </c>
      <c r="F22" s="366" t="s">
        <v>9033</v>
      </c>
      <c r="G22" s="22"/>
    </row>
    <row r="23" ht="15.75" customHeight="1">
      <c r="A23" s="350">
        <v>45593.0</v>
      </c>
      <c r="B23" s="226" t="s">
        <v>9009</v>
      </c>
      <c r="C23" s="226" t="s">
        <v>7</v>
      </c>
      <c r="D23" s="226">
        <v>400479.0</v>
      </c>
      <c r="E23" s="351">
        <v>612153.64</v>
      </c>
      <c r="F23" s="366" t="s">
        <v>9034</v>
      </c>
      <c r="G23" s="22"/>
    </row>
    <row r="24" ht="15.75" customHeight="1">
      <c r="A24" s="350">
        <v>45671.0</v>
      </c>
      <c r="B24" s="226" t="s">
        <v>9009</v>
      </c>
      <c r="C24" s="226" t="s">
        <v>7</v>
      </c>
      <c r="D24" s="226">
        <v>410558.0</v>
      </c>
      <c r="E24" s="351">
        <v>233140.98</v>
      </c>
      <c r="F24" s="366" t="s">
        <v>8027</v>
      </c>
      <c r="G24" s="22"/>
    </row>
    <row r="25" ht="15.75" customHeight="1">
      <c r="A25" s="350">
        <v>45707.0</v>
      </c>
      <c r="B25" s="226" t="s">
        <v>9009</v>
      </c>
      <c r="C25" s="226" t="s">
        <v>7</v>
      </c>
      <c r="D25" s="226">
        <v>413087.0</v>
      </c>
      <c r="E25" s="351">
        <v>788806.23</v>
      </c>
      <c r="F25" s="366" t="s">
        <v>2595</v>
      </c>
      <c r="G25" s="22"/>
    </row>
    <row r="26" ht="15.75" customHeight="1">
      <c r="A26" s="350">
        <v>45707.0</v>
      </c>
      <c r="B26" s="226" t="s">
        <v>9009</v>
      </c>
      <c r="C26" s="226" t="s">
        <v>10</v>
      </c>
      <c r="D26" s="226" t="s">
        <v>66</v>
      </c>
      <c r="E26" s="351">
        <v>595742.0</v>
      </c>
      <c r="F26" s="366" t="s">
        <v>7579</v>
      </c>
      <c r="G26" s="22"/>
    </row>
    <row r="27" ht="15.75" customHeight="1">
      <c r="A27" s="350">
        <v>45750.0</v>
      </c>
      <c r="B27" s="226" t="s">
        <v>9009</v>
      </c>
      <c r="C27" s="226" t="s">
        <v>7</v>
      </c>
      <c r="D27" s="226">
        <v>417065.0</v>
      </c>
      <c r="E27" s="351">
        <v>300391.65</v>
      </c>
      <c r="F27" s="366" t="s">
        <v>5411</v>
      </c>
      <c r="G27" s="22"/>
    </row>
    <row r="28" ht="15.75" customHeight="1">
      <c r="A28" s="350">
        <v>45798.0</v>
      </c>
      <c r="B28" s="226" t="s">
        <v>9009</v>
      </c>
      <c r="C28" s="226" t="s">
        <v>7</v>
      </c>
      <c r="D28" s="226">
        <v>421828.0</v>
      </c>
      <c r="E28" s="351">
        <v>470913.02</v>
      </c>
      <c r="F28" s="83" t="s">
        <v>9035</v>
      </c>
      <c r="G28" s="22"/>
    </row>
    <row r="29" ht="15.75" customHeight="1">
      <c r="A29" s="350">
        <v>45804.0</v>
      </c>
      <c r="B29" s="226" t="s">
        <v>9009</v>
      </c>
      <c r="C29" s="226" t="s">
        <v>7</v>
      </c>
      <c r="D29" s="226">
        <v>422378.0</v>
      </c>
      <c r="E29" s="351">
        <v>265780.12</v>
      </c>
      <c r="F29" s="84"/>
      <c r="G29" s="22"/>
    </row>
    <row r="30" ht="15.75" customHeight="1">
      <c r="A30" s="350">
        <v>45798.0</v>
      </c>
      <c r="B30" s="226" t="s">
        <v>9009</v>
      </c>
      <c r="C30" s="226" t="s">
        <v>10</v>
      </c>
      <c r="D30" s="226" t="s">
        <v>66</v>
      </c>
      <c r="E30" s="351">
        <v>301949.0</v>
      </c>
      <c r="F30" s="366" t="s">
        <v>9036</v>
      </c>
      <c r="G30" s="22"/>
    </row>
    <row r="31" ht="15.75" customHeight="1">
      <c r="A31" s="350">
        <v>45838.0</v>
      </c>
      <c r="B31" s="226" t="s">
        <v>9009</v>
      </c>
      <c r="C31" s="226" t="s">
        <v>7</v>
      </c>
      <c r="D31" s="226">
        <v>425687.0</v>
      </c>
      <c r="E31" s="351">
        <v>993750.12</v>
      </c>
      <c r="F31" s="366" t="s">
        <v>9037</v>
      </c>
      <c r="G31" s="22"/>
    </row>
    <row r="32" ht="15.75" customHeight="1">
      <c r="A32" s="350">
        <v>45838.0</v>
      </c>
      <c r="B32" s="226" t="s">
        <v>9009</v>
      </c>
      <c r="C32" s="226" t="s">
        <v>10</v>
      </c>
      <c r="D32" s="226" t="s">
        <v>66</v>
      </c>
      <c r="E32" s="351">
        <v>801411.39</v>
      </c>
      <c r="F32" s="366" t="s">
        <v>23</v>
      </c>
      <c r="G32" s="22"/>
    </row>
    <row r="33" ht="15.75" customHeight="1">
      <c r="A33" s="350">
        <v>45869.0</v>
      </c>
      <c r="B33" s="226" t="s">
        <v>9009</v>
      </c>
      <c r="C33" s="226" t="s">
        <v>69</v>
      </c>
      <c r="D33" s="226">
        <v>429815.0</v>
      </c>
      <c r="E33" s="351">
        <v>412320.16</v>
      </c>
      <c r="F33" s="366" t="s">
        <v>2198</v>
      </c>
      <c r="G33" s="22"/>
    </row>
    <row r="34" ht="15.75" customHeight="1">
      <c r="A34" s="350">
        <v>45899.0</v>
      </c>
      <c r="B34" s="226" t="s">
        <v>9009</v>
      </c>
      <c r="C34" s="226" t="s">
        <v>7</v>
      </c>
      <c r="D34" s="226">
        <v>432258.0</v>
      </c>
      <c r="E34" s="351">
        <v>677461.15</v>
      </c>
      <c r="F34" s="366" t="s">
        <v>9038</v>
      </c>
      <c r="G34" s="22"/>
    </row>
    <row r="35" ht="15.75" customHeight="1">
      <c r="A35" s="350">
        <v>45968.0</v>
      </c>
      <c r="B35" s="226" t="s">
        <v>9009</v>
      </c>
      <c r="C35" s="226" t="s">
        <v>7</v>
      </c>
      <c r="D35" s="226">
        <v>438229.0</v>
      </c>
      <c r="E35" s="351">
        <v>591913.68</v>
      </c>
      <c r="F35" s="366" t="s">
        <v>9039</v>
      </c>
      <c r="G35" s="22"/>
    </row>
    <row r="36" ht="15.75" customHeight="1">
      <c r="A36" s="350">
        <v>45990.0</v>
      </c>
      <c r="B36" s="226" t="s">
        <v>9009</v>
      </c>
      <c r="C36" s="226" t="s">
        <v>7</v>
      </c>
      <c r="D36" s="226">
        <v>440029.0</v>
      </c>
      <c r="E36" s="351">
        <v>408892.64</v>
      </c>
      <c r="F36" s="366" t="s">
        <v>7949</v>
      </c>
      <c r="G36" s="58"/>
    </row>
    <row r="37" ht="15.75" customHeight="1">
      <c r="A37" s="350">
        <v>46045.0</v>
      </c>
      <c r="B37" s="226" t="s">
        <v>9009</v>
      </c>
      <c r="C37" s="226" t="s">
        <v>7</v>
      </c>
      <c r="D37" s="226">
        <v>443039.0</v>
      </c>
      <c r="E37" s="351">
        <v>1053995.94</v>
      </c>
      <c r="F37" s="366" t="s">
        <v>9040</v>
      </c>
      <c r="G37" s="58"/>
    </row>
    <row r="38" ht="15.75" customHeight="1">
      <c r="A38" s="350">
        <v>46125.0</v>
      </c>
      <c r="B38" s="226" t="s">
        <v>9009</v>
      </c>
      <c r="C38" s="226" t="s">
        <v>7</v>
      </c>
      <c r="D38" s="226">
        <v>449923.0</v>
      </c>
      <c r="E38" s="351">
        <v>331008.57</v>
      </c>
      <c r="F38" s="366" t="s">
        <v>7973</v>
      </c>
      <c r="G38" s="22"/>
    </row>
    <row r="39" ht="15.75" customHeight="1">
      <c r="A39" s="350">
        <v>46140.0</v>
      </c>
      <c r="B39" s="226" t="s">
        <v>9009</v>
      </c>
      <c r="C39" s="226" t="s">
        <v>7</v>
      </c>
      <c r="D39" s="226">
        <v>450755.0</v>
      </c>
      <c r="E39" s="351">
        <v>794782.18</v>
      </c>
      <c r="F39" s="366" t="s">
        <v>9041</v>
      </c>
      <c r="G39" s="60" t="s">
        <v>9042</v>
      </c>
    </row>
    <row r="40" ht="15.75" customHeight="1">
      <c r="A40" s="350">
        <v>46189.0</v>
      </c>
      <c r="B40" s="226" t="s">
        <v>9009</v>
      </c>
      <c r="C40" s="226" t="s">
        <v>7</v>
      </c>
      <c r="D40" s="226">
        <v>455368.0</v>
      </c>
      <c r="E40" s="351">
        <v>820796.52</v>
      </c>
      <c r="F40" s="366" t="s">
        <v>5937</v>
      </c>
      <c r="G40" s="22"/>
    </row>
    <row r="41" ht="15.75" customHeight="1">
      <c r="A41" s="350">
        <v>46218.0</v>
      </c>
      <c r="B41" s="226" t="s">
        <v>9009</v>
      </c>
      <c r="C41" s="226" t="s">
        <v>7</v>
      </c>
      <c r="D41" s="226">
        <v>459135.0</v>
      </c>
      <c r="E41" s="351">
        <v>1680682.68</v>
      </c>
      <c r="F41" s="366" t="s">
        <v>9043</v>
      </c>
      <c r="G41" s="22"/>
    </row>
    <row r="42" ht="15.75" customHeight="1">
      <c r="A42" s="590">
        <v>46218.0</v>
      </c>
      <c r="B42" s="432" t="s">
        <v>9009</v>
      </c>
      <c r="C42" s="432" t="s">
        <v>306</v>
      </c>
      <c r="D42" s="486"/>
      <c r="E42" s="555"/>
      <c r="F42" s="367"/>
      <c r="G42" s="22"/>
    </row>
    <row r="43" ht="15.75" customHeight="1">
      <c r="A43" s="590">
        <v>46262.0</v>
      </c>
      <c r="B43" s="432" t="s">
        <v>9009</v>
      </c>
      <c r="C43" s="432" t="s">
        <v>10</v>
      </c>
      <c r="D43" s="486"/>
      <c r="E43" s="555"/>
      <c r="F43" s="367"/>
      <c r="G43" s="58"/>
    </row>
    <row r="44" ht="15.75" customHeight="1">
      <c r="A44" s="590">
        <v>46262.0</v>
      </c>
      <c r="B44" s="432" t="s">
        <v>9009</v>
      </c>
      <c r="C44" s="432" t="s">
        <v>7</v>
      </c>
      <c r="D44" s="432" t="s">
        <v>9044</v>
      </c>
      <c r="E44" s="550">
        <v>1259640.68</v>
      </c>
      <c r="F44" s="367"/>
      <c r="G44" s="58"/>
    </row>
    <row r="45" ht="15.75" customHeight="1">
      <c r="A45" s="563"/>
      <c r="B45" s="432" t="s">
        <v>9009</v>
      </c>
      <c r="C45" s="486"/>
      <c r="D45" s="486"/>
      <c r="E45" s="555"/>
      <c r="F45" s="367"/>
      <c r="G45" s="58"/>
    </row>
    <row r="46" ht="15.75" customHeight="1">
      <c r="A46" s="563"/>
      <c r="B46" s="432" t="s">
        <v>9009</v>
      </c>
      <c r="C46" s="486"/>
      <c r="D46" s="486"/>
      <c r="E46" s="555"/>
      <c r="F46" s="367"/>
      <c r="G46" s="42"/>
    </row>
    <row r="47" ht="15.75" customHeight="1">
      <c r="A47" s="563"/>
      <c r="B47" s="432" t="s">
        <v>9009</v>
      </c>
      <c r="C47" s="486"/>
      <c r="D47" s="486"/>
      <c r="E47" s="555"/>
      <c r="F47" s="367"/>
      <c r="G47" s="22"/>
    </row>
    <row r="48" ht="15.75" customHeight="1">
      <c r="A48" s="563"/>
      <c r="B48" s="432" t="s">
        <v>9009</v>
      </c>
      <c r="C48" s="486"/>
      <c r="D48" s="486"/>
      <c r="E48" s="555"/>
      <c r="F48" s="367"/>
      <c r="G48" s="22"/>
    </row>
    <row r="49" ht="15.75" customHeight="1">
      <c r="A49" s="563"/>
      <c r="B49" s="432" t="s">
        <v>9009</v>
      </c>
      <c r="C49" s="486"/>
      <c r="D49" s="486"/>
      <c r="E49" s="555"/>
      <c r="F49" s="367"/>
      <c r="G49" s="22"/>
    </row>
    <row r="50" ht="15.75" customHeight="1">
      <c r="A50" s="563"/>
      <c r="B50" s="432" t="s">
        <v>9009</v>
      </c>
      <c r="C50" s="486"/>
      <c r="D50" s="486"/>
      <c r="E50" s="555"/>
      <c r="F50" s="367"/>
      <c r="G50" s="22"/>
    </row>
    <row r="51" ht="15.75" customHeight="1">
      <c r="A51" s="563"/>
      <c r="B51" s="486"/>
      <c r="C51" s="486"/>
      <c r="D51" s="486"/>
      <c r="E51" s="555"/>
      <c r="F51" s="367"/>
      <c r="G51" s="22"/>
    </row>
    <row r="52" ht="15.75" customHeight="1">
      <c r="A52" s="563"/>
      <c r="B52" s="486"/>
      <c r="C52" s="486"/>
      <c r="D52" s="486"/>
      <c r="E52" s="555"/>
      <c r="F52" s="367"/>
      <c r="G52" s="22"/>
    </row>
    <row r="53" ht="15.75" customHeight="1">
      <c r="A53" s="563"/>
      <c r="B53" s="486"/>
      <c r="C53" s="486"/>
      <c r="D53" s="486"/>
      <c r="E53" s="555"/>
      <c r="F53" s="367"/>
      <c r="G53" s="22"/>
    </row>
    <row r="54" ht="15.75" customHeight="1">
      <c r="A54" s="563"/>
      <c r="B54" s="486"/>
      <c r="C54" s="486"/>
      <c r="D54" s="486"/>
      <c r="E54" s="555"/>
      <c r="F54" s="367"/>
      <c r="G54" s="67"/>
    </row>
    <row r="55" ht="15.75" customHeight="1">
      <c r="A55" s="563"/>
      <c r="B55" s="486"/>
      <c r="C55" s="486"/>
      <c r="D55" s="486"/>
      <c r="E55" s="555"/>
      <c r="F55" s="367"/>
      <c r="G55" s="22"/>
    </row>
    <row r="56" ht="15.75" customHeight="1">
      <c r="A56" s="563"/>
      <c r="B56" s="486"/>
      <c r="C56" s="486"/>
      <c r="D56" s="486"/>
      <c r="E56" s="555"/>
      <c r="F56" s="367"/>
      <c r="G56" s="22"/>
    </row>
    <row r="57" ht="15.75" customHeight="1">
      <c r="A57" s="563"/>
      <c r="B57" s="486"/>
      <c r="C57" s="486"/>
      <c r="D57" s="486"/>
      <c r="E57" s="555"/>
      <c r="F57" s="367"/>
      <c r="G57" s="22"/>
    </row>
    <row r="58" ht="15.75" customHeight="1">
      <c r="A58" s="563"/>
      <c r="B58" s="486"/>
      <c r="C58" s="486"/>
      <c r="D58" s="486"/>
      <c r="E58" s="555"/>
      <c r="F58" s="367"/>
      <c r="G58" s="22"/>
    </row>
    <row r="59" ht="15.75" customHeight="1">
      <c r="A59" s="563"/>
      <c r="B59" s="486"/>
      <c r="C59" s="486"/>
      <c r="D59" s="486"/>
      <c r="E59" s="555"/>
      <c r="F59" s="367"/>
      <c r="G59" s="22"/>
    </row>
    <row r="60" ht="15.75" customHeight="1">
      <c r="A60" s="563"/>
      <c r="B60" s="486"/>
      <c r="C60" s="486"/>
      <c r="D60" s="486"/>
      <c r="E60" s="555"/>
      <c r="F60" s="367"/>
      <c r="G60" s="67"/>
    </row>
    <row r="61" ht="15.75" customHeight="1">
      <c r="A61" s="563"/>
      <c r="B61" s="486"/>
      <c r="C61" s="486"/>
      <c r="D61" s="486"/>
      <c r="E61" s="555"/>
      <c r="F61" s="367"/>
      <c r="G61" s="22"/>
    </row>
    <row r="62" ht="15.75" customHeight="1">
      <c r="A62" s="563"/>
      <c r="B62" s="486"/>
      <c r="C62" s="486"/>
      <c r="D62" s="486"/>
      <c r="E62" s="555"/>
      <c r="F62" s="367"/>
      <c r="G62" s="22"/>
    </row>
    <row r="63" ht="15.75" customHeight="1">
      <c r="A63" s="563"/>
      <c r="B63" s="486"/>
      <c r="C63" s="486"/>
      <c r="D63" s="486"/>
      <c r="E63" s="555"/>
      <c r="F63" s="367"/>
      <c r="G63" s="67"/>
    </row>
    <row r="64" ht="15.75" customHeight="1">
      <c r="A64" s="563"/>
      <c r="B64" s="486"/>
      <c r="C64" s="486"/>
      <c r="D64" s="486"/>
      <c r="E64" s="555"/>
      <c r="F64" s="367"/>
      <c r="G64" s="22"/>
    </row>
    <row r="65" ht="15.75" customHeight="1">
      <c r="A65" s="563"/>
      <c r="B65" s="486"/>
      <c r="C65" s="486"/>
      <c r="D65" s="486"/>
      <c r="E65" s="555"/>
      <c r="F65" s="367"/>
      <c r="G65" s="22"/>
    </row>
    <row r="66" ht="15.75" customHeight="1">
      <c r="A66" s="563"/>
      <c r="B66" s="486"/>
      <c r="C66" s="486"/>
      <c r="D66" s="486"/>
      <c r="E66" s="555"/>
      <c r="F66" s="367"/>
      <c r="G66" s="67"/>
    </row>
    <row r="67" ht="15.75" customHeight="1">
      <c r="A67" s="563"/>
      <c r="B67" s="486"/>
      <c r="C67" s="486"/>
      <c r="D67" s="486"/>
      <c r="E67" s="555"/>
      <c r="F67" s="367"/>
      <c r="G67" s="67"/>
    </row>
    <row r="68" ht="15.75" customHeight="1">
      <c r="A68" s="563"/>
      <c r="B68" s="486"/>
      <c r="C68" s="486"/>
      <c r="D68" s="486"/>
      <c r="E68" s="555"/>
      <c r="F68" s="367"/>
      <c r="G68" s="58"/>
    </row>
    <row r="69" ht="15.75" customHeight="1">
      <c r="A69" s="563"/>
      <c r="B69" s="486"/>
      <c r="C69" s="486"/>
      <c r="D69" s="486"/>
      <c r="E69" s="555"/>
      <c r="F69" s="367"/>
      <c r="G69" s="67"/>
    </row>
    <row r="70" ht="15.75" customHeight="1">
      <c r="A70" s="563"/>
      <c r="B70" s="486"/>
      <c r="C70" s="486"/>
      <c r="D70" s="486"/>
      <c r="E70" s="555"/>
      <c r="F70" s="367"/>
      <c r="G70" s="22"/>
    </row>
    <row r="71" ht="15.75" customHeight="1">
      <c r="A71" s="563"/>
      <c r="B71" s="486"/>
      <c r="C71" s="486"/>
      <c r="D71" s="486"/>
      <c r="E71" s="555"/>
      <c r="F71" s="367"/>
      <c r="G71" s="67"/>
    </row>
    <row r="72" ht="15.75" customHeight="1">
      <c r="A72" s="563"/>
      <c r="B72" s="486"/>
      <c r="C72" s="486"/>
      <c r="D72" s="486"/>
      <c r="E72" s="555"/>
      <c r="F72" s="367"/>
      <c r="G72" s="22"/>
    </row>
    <row r="73" ht="15.75" customHeight="1">
      <c r="A73" s="563"/>
      <c r="B73" s="486"/>
      <c r="C73" s="486"/>
      <c r="D73" s="486"/>
      <c r="E73" s="555"/>
      <c r="F73" s="367"/>
      <c r="G73" s="22"/>
    </row>
    <row r="74" ht="15.75" customHeight="1">
      <c r="A74" s="563"/>
      <c r="B74" s="486"/>
      <c r="C74" s="486"/>
      <c r="D74" s="486"/>
      <c r="E74" s="555"/>
      <c r="F74" s="367"/>
      <c r="G74" s="22"/>
    </row>
    <row r="75" ht="15.75" customHeight="1">
      <c r="A75" s="563"/>
      <c r="B75" s="486"/>
      <c r="C75" s="486"/>
      <c r="D75" s="486"/>
      <c r="E75" s="555"/>
      <c r="F75" s="367"/>
      <c r="G75" s="67"/>
    </row>
    <row r="76" ht="15.75" customHeight="1">
      <c r="A76" s="563"/>
      <c r="B76" s="486"/>
      <c r="C76" s="486"/>
      <c r="D76" s="486"/>
      <c r="E76" s="555"/>
      <c r="F76" s="367"/>
      <c r="G76" s="67"/>
    </row>
    <row r="77" ht="15.75" customHeight="1">
      <c r="A77" s="563"/>
      <c r="B77" s="486"/>
      <c r="C77" s="486"/>
      <c r="D77" s="486"/>
      <c r="E77" s="555"/>
      <c r="F77" s="367"/>
      <c r="G77" s="67"/>
    </row>
    <row r="78" ht="15.75" customHeight="1">
      <c r="A78" s="563"/>
      <c r="B78" s="486"/>
      <c r="C78" s="486"/>
      <c r="D78" s="486"/>
      <c r="E78" s="555"/>
      <c r="F78" s="367"/>
      <c r="G78" s="22"/>
    </row>
    <row r="79" ht="15.75" customHeight="1">
      <c r="A79" s="563"/>
      <c r="B79" s="486"/>
      <c r="C79" s="486"/>
      <c r="D79" s="486"/>
      <c r="E79" s="555"/>
      <c r="F79" s="367"/>
      <c r="G79" s="22"/>
    </row>
    <row r="80" ht="15.75" customHeight="1">
      <c r="A80" s="563"/>
      <c r="B80" s="486"/>
      <c r="C80" s="486"/>
      <c r="D80" s="486"/>
      <c r="E80" s="555"/>
      <c r="F80" s="367"/>
      <c r="G80" s="22"/>
    </row>
    <row r="81" ht="15.75" customHeight="1">
      <c r="A81" s="563"/>
      <c r="B81" s="486"/>
      <c r="C81" s="486"/>
      <c r="D81" s="486"/>
      <c r="E81" s="555"/>
      <c r="F81" s="367"/>
      <c r="G81" s="22"/>
    </row>
    <row r="82" ht="15.75" customHeight="1">
      <c r="A82" s="563"/>
      <c r="B82" s="486"/>
      <c r="C82" s="486"/>
      <c r="D82" s="486"/>
      <c r="E82" s="555"/>
      <c r="F82" s="367"/>
      <c r="G82" s="22"/>
    </row>
    <row r="83" ht="15.75" customHeight="1">
      <c r="A83" s="563"/>
      <c r="B83" s="486"/>
      <c r="C83" s="486"/>
      <c r="D83" s="486"/>
      <c r="E83" s="555"/>
      <c r="F83" s="367"/>
      <c r="G83" s="22"/>
    </row>
    <row r="84" ht="15.75" customHeight="1">
      <c r="A84" s="563"/>
      <c r="B84" s="486"/>
      <c r="C84" s="486"/>
      <c r="D84" s="486"/>
      <c r="E84" s="555"/>
      <c r="F84" s="367"/>
      <c r="G84" s="22"/>
    </row>
    <row r="85" ht="15.75" customHeight="1">
      <c r="A85" s="563"/>
      <c r="B85" s="486"/>
      <c r="C85" s="486"/>
      <c r="D85" s="486"/>
      <c r="E85" s="555"/>
      <c r="F85" s="367"/>
      <c r="G85" s="22"/>
    </row>
    <row r="86" ht="15.75" customHeight="1">
      <c r="A86" s="563"/>
      <c r="B86" s="486"/>
      <c r="C86" s="486"/>
      <c r="D86" s="486"/>
      <c r="E86" s="555"/>
      <c r="F86" s="367"/>
      <c r="G86" s="22"/>
    </row>
    <row r="87" ht="15.75" customHeight="1">
      <c r="A87" s="563"/>
      <c r="B87" s="486"/>
      <c r="C87" s="486"/>
      <c r="D87" s="486"/>
      <c r="E87" s="555"/>
      <c r="F87" s="367"/>
      <c r="G87" s="22"/>
    </row>
    <row r="88" ht="15.75" customHeight="1">
      <c r="A88" s="563"/>
      <c r="B88" s="486"/>
      <c r="C88" s="486"/>
      <c r="D88" s="486"/>
      <c r="E88" s="555"/>
      <c r="F88" s="367"/>
      <c r="G88" s="22"/>
    </row>
    <row r="89" ht="15.75" customHeight="1">
      <c r="A89" s="563"/>
      <c r="B89" s="486"/>
      <c r="C89" s="486"/>
      <c r="D89" s="486"/>
      <c r="E89" s="555"/>
      <c r="F89" s="367"/>
      <c r="G89" s="22"/>
    </row>
    <row r="90" ht="15.75" customHeight="1">
      <c r="A90" s="563"/>
      <c r="B90" s="486"/>
      <c r="C90" s="486"/>
      <c r="D90" s="486"/>
      <c r="E90" s="555"/>
      <c r="F90" s="367"/>
      <c r="G90" s="58"/>
    </row>
    <row r="91" ht="15.75" customHeight="1">
      <c r="A91" s="563"/>
      <c r="B91" s="486"/>
      <c r="C91" s="486"/>
      <c r="D91" s="486"/>
      <c r="E91" s="555"/>
      <c r="F91" s="367"/>
      <c r="G91" s="22"/>
    </row>
    <row r="92" ht="15.75" customHeight="1">
      <c r="A92" s="563"/>
      <c r="B92" s="486"/>
      <c r="C92" s="486"/>
      <c r="D92" s="486"/>
      <c r="E92" s="555"/>
      <c r="F92" s="367"/>
      <c r="G92" s="22"/>
    </row>
    <row r="93" ht="15.75" customHeight="1">
      <c r="A93" s="563"/>
      <c r="B93" s="486"/>
      <c r="C93" s="486"/>
      <c r="D93" s="486"/>
      <c r="E93" s="555"/>
      <c r="F93" s="367"/>
      <c r="G93" s="67"/>
    </row>
    <row r="94" ht="15.75" customHeight="1">
      <c r="A94" s="563"/>
      <c r="B94" s="486"/>
      <c r="C94" s="486"/>
      <c r="D94" s="486"/>
      <c r="E94" s="555"/>
      <c r="F94" s="367"/>
      <c r="G94" s="22"/>
    </row>
    <row r="95" ht="15.75" customHeight="1">
      <c r="A95" s="563"/>
      <c r="B95" s="486"/>
      <c r="C95" s="486"/>
      <c r="D95" s="486"/>
      <c r="E95" s="555"/>
      <c r="F95" s="367"/>
      <c r="G95" s="22"/>
    </row>
    <row r="96" ht="15.75" customHeight="1">
      <c r="A96" s="563"/>
      <c r="B96" s="486"/>
      <c r="C96" s="486"/>
      <c r="D96" s="486"/>
      <c r="E96" s="555"/>
      <c r="F96" s="367"/>
      <c r="G96" s="22"/>
    </row>
    <row r="97" ht="15.75" customHeight="1">
      <c r="A97" s="563"/>
      <c r="B97" s="486"/>
      <c r="C97" s="486"/>
      <c r="D97" s="486"/>
      <c r="E97" s="555"/>
      <c r="F97" s="367"/>
      <c r="G97" s="22"/>
    </row>
    <row r="98" ht="15.75" customHeight="1">
      <c r="A98" s="563"/>
      <c r="B98" s="486"/>
      <c r="C98" s="486"/>
      <c r="D98" s="486"/>
      <c r="E98" s="555"/>
      <c r="F98" s="367"/>
      <c r="G98" s="22"/>
    </row>
    <row r="99" ht="15.75" customHeight="1">
      <c r="A99" s="563"/>
      <c r="B99" s="486"/>
      <c r="C99" s="486"/>
      <c r="D99" s="486"/>
      <c r="E99" s="555"/>
      <c r="F99" s="367"/>
      <c r="G99" s="22"/>
    </row>
    <row r="100" ht="15.75" customHeight="1">
      <c r="A100" s="563"/>
      <c r="B100" s="486"/>
      <c r="C100" s="486"/>
      <c r="D100" s="486"/>
      <c r="E100" s="555"/>
      <c r="F100" s="367"/>
      <c r="G100" s="22"/>
    </row>
    <row r="101" ht="15.75" customHeight="1">
      <c r="A101" s="563"/>
      <c r="B101" s="486"/>
      <c r="C101" s="486"/>
      <c r="D101" s="486"/>
      <c r="E101" s="555"/>
      <c r="F101" s="367"/>
      <c r="G101" s="22"/>
    </row>
    <row r="102" ht="15.75" customHeight="1">
      <c r="A102" s="563"/>
      <c r="B102" s="486"/>
      <c r="C102" s="486"/>
      <c r="D102" s="486"/>
      <c r="E102" s="555"/>
      <c r="F102" s="367"/>
      <c r="G102" s="22"/>
    </row>
    <row r="103" ht="15.75" customHeight="1">
      <c r="A103" s="563"/>
      <c r="B103" s="486"/>
      <c r="C103" s="486"/>
      <c r="D103" s="486"/>
      <c r="E103" s="555"/>
      <c r="F103" s="367"/>
      <c r="G103" s="22"/>
    </row>
    <row r="104" ht="15.75" customHeight="1">
      <c r="A104" s="563"/>
      <c r="B104" s="486"/>
      <c r="C104" s="486"/>
      <c r="D104" s="486"/>
      <c r="E104" s="555"/>
      <c r="F104" s="367"/>
      <c r="G104" s="22"/>
    </row>
    <row r="105" ht="15.75" customHeight="1">
      <c r="A105" s="563"/>
      <c r="B105" s="486"/>
      <c r="C105" s="486"/>
      <c r="D105" s="486"/>
      <c r="E105" s="555"/>
      <c r="F105" s="367"/>
      <c r="G105" s="22"/>
    </row>
    <row r="106" ht="15.75" customHeight="1">
      <c r="A106" s="563"/>
      <c r="B106" s="486"/>
      <c r="C106" s="486"/>
      <c r="D106" s="486"/>
      <c r="E106" s="555"/>
      <c r="F106" s="367"/>
      <c r="G106" s="22"/>
    </row>
    <row r="107" ht="15.75" customHeight="1">
      <c r="A107" s="563"/>
      <c r="B107" s="486"/>
      <c r="C107" s="486"/>
      <c r="D107" s="486"/>
      <c r="E107" s="555"/>
      <c r="F107" s="367"/>
      <c r="G107" s="22"/>
    </row>
    <row r="108" ht="15.75" customHeight="1">
      <c r="A108" s="563"/>
      <c r="B108" s="486"/>
      <c r="C108" s="486"/>
      <c r="D108" s="486"/>
      <c r="E108" s="555"/>
      <c r="F108" s="367"/>
      <c r="G108" s="67"/>
    </row>
    <row r="109" ht="15.75" customHeight="1">
      <c r="A109" s="563"/>
      <c r="B109" s="486"/>
      <c r="C109" s="486"/>
      <c r="D109" s="486"/>
      <c r="E109" s="555"/>
      <c r="F109" s="367"/>
      <c r="G109" s="22"/>
    </row>
    <row r="110" ht="15.75" customHeight="1">
      <c r="A110" s="563"/>
      <c r="B110" s="486"/>
      <c r="C110" s="486"/>
      <c r="D110" s="486"/>
      <c r="E110" s="555"/>
      <c r="F110" s="367"/>
      <c r="G110" s="22"/>
    </row>
    <row r="111" ht="15.75" customHeight="1">
      <c r="A111" s="563"/>
      <c r="B111" s="486"/>
      <c r="C111" s="486"/>
      <c r="D111" s="486"/>
      <c r="E111" s="555"/>
      <c r="F111" s="367"/>
      <c r="G111" s="22"/>
    </row>
    <row r="112" ht="15.75" customHeight="1">
      <c r="A112" s="563"/>
      <c r="B112" s="486"/>
      <c r="C112" s="486"/>
      <c r="D112" s="486"/>
      <c r="E112" s="555"/>
      <c r="F112" s="367"/>
      <c r="G112" s="22"/>
    </row>
    <row r="113" ht="15.75" customHeight="1">
      <c r="A113" s="563"/>
      <c r="B113" s="486"/>
      <c r="C113" s="486"/>
      <c r="D113" s="486"/>
      <c r="E113" s="555"/>
      <c r="F113" s="367"/>
      <c r="G113" s="22"/>
    </row>
    <row r="114" ht="15.75" customHeight="1">
      <c r="A114" s="563"/>
      <c r="B114" s="486"/>
      <c r="C114" s="486"/>
      <c r="D114" s="486"/>
      <c r="E114" s="555"/>
      <c r="F114" s="367"/>
      <c r="G114" s="22"/>
    </row>
    <row r="115" ht="15.75" customHeight="1">
      <c r="A115" s="563"/>
      <c r="B115" s="486"/>
      <c r="C115" s="486"/>
      <c r="D115" s="486"/>
      <c r="E115" s="555"/>
      <c r="F115" s="367"/>
      <c r="G115" s="22"/>
    </row>
    <row r="116" ht="15.75" customHeight="1">
      <c r="A116" s="563"/>
      <c r="B116" s="486"/>
      <c r="C116" s="486"/>
      <c r="D116" s="486"/>
      <c r="E116" s="555"/>
      <c r="F116" s="367"/>
      <c r="G116" s="22"/>
    </row>
    <row r="117" ht="15.75" customHeight="1">
      <c r="A117" s="563"/>
      <c r="B117" s="486"/>
      <c r="C117" s="486"/>
      <c r="D117" s="486"/>
      <c r="E117" s="555"/>
      <c r="F117" s="367"/>
      <c r="G117" s="22"/>
    </row>
    <row r="118" ht="15.75" customHeight="1">
      <c r="A118" s="563"/>
      <c r="B118" s="486"/>
      <c r="C118" s="486"/>
      <c r="D118" s="486"/>
      <c r="E118" s="555"/>
      <c r="F118" s="367"/>
      <c r="G118" s="22"/>
    </row>
    <row r="119" ht="15.75" customHeight="1">
      <c r="A119" s="563"/>
      <c r="B119" s="486"/>
      <c r="C119" s="486"/>
      <c r="D119" s="486"/>
      <c r="E119" s="555"/>
      <c r="F119" s="367"/>
      <c r="G119" s="22"/>
    </row>
    <row r="120" ht="15.75" customHeight="1">
      <c r="A120" s="563"/>
      <c r="B120" s="486"/>
      <c r="C120" s="486"/>
      <c r="D120" s="486"/>
      <c r="E120" s="555"/>
      <c r="F120" s="367"/>
      <c r="G120" s="22"/>
    </row>
    <row r="121" ht="15.75" customHeight="1">
      <c r="A121" s="563"/>
      <c r="B121" s="486"/>
      <c r="C121" s="486"/>
      <c r="D121" s="486"/>
      <c r="E121" s="555"/>
      <c r="F121" s="367"/>
      <c r="G121" s="22"/>
    </row>
    <row r="122" ht="15.75" customHeight="1">
      <c r="A122" s="563"/>
      <c r="B122" s="486"/>
      <c r="C122" s="486"/>
      <c r="D122" s="486"/>
      <c r="E122" s="555"/>
      <c r="F122" s="367"/>
      <c r="G122" s="22"/>
    </row>
    <row r="123" ht="15.75" customHeight="1">
      <c r="A123" s="563"/>
      <c r="B123" s="486"/>
      <c r="C123" s="486"/>
      <c r="D123" s="486"/>
      <c r="E123" s="555"/>
      <c r="F123" s="367"/>
      <c r="G123" s="22"/>
    </row>
    <row r="124" ht="15.75" customHeight="1">
      <c r="A124" s="563"/>
      <c r="B124" s="486"/>
      <c r="C124" s="486"/>
      <c r="D124" s="486"/>
      <c r="E124" s="555"/>
      <c r="F124" s="367"/>
      <c r="G124" s="22"/>
    </row>
    <row r="125" ht="15.75" customHeight="1">
      <c r="A125" s="563"/>
      <c r="B125" s="486"/>
      <c r="C125" s="486"/>
      <c r="D125" s="486"/>
      <c r="E125" s="555"/>
      <c r="F125" s="367"/>
      <c r="G125" s="22"/>
    </row>
    <row r="126" ht="15.75" customHeight="1">
      <c r="A126" s="563"/>
      <c r="B126" s="486"/>
      <c r="C126" s="486"/>
      <c r="D126" s="486"/>
      <c r="E126" s="555"/>
      <c r="F126" s="367"/>
      <c r="G126" s="22"/>
    </row>
    <row r="127" ht="15.75" customHeight="1">
      <c r="A127" s="563"/>
      <c r="B127" s="486"/>
      <c r="C127" s="486"/>
      <c r="D127" s="486"/>
      <c r="E127" s="555"/>
      <c r="F127" s="367"/>
      <c r="G127" s="22"/>
    </row>
    <row r="128" ht="15.75" customHeight="1">
      <c r="A128" s="563"/>
      <c r="B128" s="486"/>
      <c r="C128" s="486"/>
      <c r="D128" s="486"/>
      <c r="E128" s="555"/>
      <c r="F128" s="367"/>
      <c r="G128" s="22"/>
    </row>
    <row r="129" ht="15.75" customHeight="1">
      <c r="A129" s="563"/>
      <c r="B129" s="486"/>
      <c r="C129" s="486"/>
      <c r="D129" s="486"/>
      <c r="E129" s="555"/>
      <c r="F129" s="367"/>
      <c r="G129" s="22"/>
    </row>
    <row r="130" ht="15.75" customHeight="1">
      <c r="A130" s="563"/>
      <c r="B130" s="486"/>
      <c r="C130" s="486"/>
      <c r="D130" s="486"/>
      <c r="E130" s="555"/>
      <c r="F130" s="367"/>
      <c r="G130" s="22"/>
    </row>
    <row r="131" ht="15.75" customHeight="1">
      <c r="A131" s="563"/>
      <c r="B131" s="486"/>
      <c r="C131" s="486"/>
      <c r="D131" s="486"/>
      <c r="E131" s="555"/>
      <c r="F131" s="367"/>
      <c r="G131" s="22"/>
    </row>
    <row r="132" ht="15.75" customHeight="1">
      <c r="A132" s="563"/>
      <c r="B132" s="486"/>
      <c r="C132" s="486"/>
      <c r="D132" s="486"/>
      <c r="E132" s="555"/>
      <c r="F132" s="367"/>
      <c r="G132" s="22"/>
    </row>
    <row r="133" ht="15.75" customHeight="1">
      <c r="A133" s="563"/>
      <c r="B133" s="486"/>
      <c r="C133" s="486"/>
      <c r="D133" s="486"/>
      <c r="E133" s="555"/>
      <c r="F133" s="367"/>
      <c r="G133" s="22"/>
    </row>
    <row r="134" ht="15.75" customHeight="1">
      <c r="A134" s="563"/>
      <c r="B134" s="486"/>
      <c r="C134" s="486"/>
      <c r="D134" s="486"/>
      <c r="E134" s="555"/>
      <c r="F134" s="367"/>
      <c r="G134" s="22"/>
    </row>
    <row r="135" ht="15.75" customHeight="1">
      <c r="A135" s="563"/>
      <c r="B135" s="486"/>
      <c r="C135" s="486"/>
      <c r="D135" s="486"/>
      <c r="E135" s="555"/>
      <c r="F135" s="367"/>
      <c r="G135" s="22"/>
    </row>
    <row r="136" ht="15.75" customHeight="1">
      <c r="A136" s="563"/>
      <c r="B136" s="486"/>
      <c r="C136" s="486"/>
      <c r="D136" s="486"/>
      <c r="E136" s="555"/>
      <c r="F136" s="367"/>
      <c r="G136" s="22"/>
    </row>
    <row r="137" ht="15.75" customHeight="1">
      <c r="A137" s="563"/>
      <c r="B137" s="486"/>
      <c r="C137" s="486"/>
      <c r="D137" s="486"/>
      <c r="E137" s="555"/>
      <c r="F137" s="367"/>
      <c r="G137" s="22"/>
    </row>
    <row r="138" ht="15.75" customHeight="1">
      <c r="A138" s="563"/>
      <c r="B138" s="486"/>
      <c r="C138" s="486"/>
      <c r="D138" s="486"/>
      <c r="E138" s="555"/>
      <c r="F138" s="367"/>
      <c r="G138" s="22"/>
    </row>
    <row r="139" ht="15.75" customHeight="1">
      <c r="A139" s="563"/>
      <c r="B139" s="486"/>
      <c r="C139" s="486"/>
      <c r="D139" s="486"/>
      <c r="E139" s="555"/>
      <c r="F139" s="367"/>
      <c r="G139" s="22"/>
    </row>
    <row r="140" ht="15.75" customHeight="1">
      <c r="A140" s="563"/>
      <c r="B140" s="486"/>
      <c r="C140" s="486"/>
      <c r="D140" s="486"/>
      <c r="E140" s="555"/>
      <c r="F140" s="367"/>
      <c r="G140" s="22"/>
    </row>
    <row r="141" ht="15.75" customHeight="1">
      <c r="A141" s="563"/>
      <c r="B141" s="486"/>
      <c r="C141" s="486"/>
      <c r="D141" s="486"/>
      <c r="E141" s="555"/>
      <c r="F141" s="367"/>
      <c r="G141" s="22"/>
    </row>
    <row r="142" ht="15.75" customHeight="1">
      <c r="A142" s="563"/>
      <c r="B142" s="486"/>
      <c r="C142" s="486"/>
      <c r="D142" s="486"/>
      <c r="E142" s="555"/>
      <c r="F142" s="367"/>
      <c r="G142" s="22"/>
    </row>
    <row r="143" ht="15.75" customHeight="1">
      <c r="A143" s="563"/>
      <c r="B143" s="486"/>
      <c r="C143" s="486"/>
      <c r="D143" s="486"/>
      <c r="E143" s="555"/>
      <c r="F143" s="367"/>
      <c r="G143" s="22"/>
    </row>
    <row r="144" ht="15.75" customHeight="1">
      <c r="A144" s="563"/>
      <c r="B144" s="486"/>
      <c r="C144" s="486"/>
      <c r="D144" s="486"/>
      <c r="E144" s="555"/>
      <c r="F144" s="367"/>
      <c r="G144" s="22"/>
    </row>
    <row r="145" ht="15.75" customHeight="1">
      <c r="A145" s="563"/>
      <c r="B145" s="486"/>
      <c r="C145" s="486"/>
      <c r="D145" s="486"/>
      <c r="E145" s="555"/>
      <c r="F145" s="367"/>
      <c r="G145" s="22"/>
    </row>
    <row r="146" ht="15.75" customHeight="1">
      <c r="A146" s="563"/>
      <c r="B146" s="486"/>
      <c r="C146" s="486"/>
      <c r="D146" s="486"/>
      <c r="E146" s="555"/>
      <c r="F146" s="367"/>
      <c r="G146" s="22"/>
    </row>
    <row r="147" ht="15.75" customHeight="1">
      <c r="A147" s="563"/>
      <c r="B147" s="486"/>
      <c r="C147" s="486"/>
      <c r="D147" s="486"/>
      <c r="E147" s="555"/>
      <c r="F147" s="367"/>
      <c r="G147" s="22"/>
    </row>
    <row r="148" ht="15.75" customHeight="1">
      <c r="A148" s="563"/>
      <c r="B148" s="486"/>
      <c r="C148" s="486"/>
      <c r="D148" s="486"/>
      <c r="E148" s="555"/>
      <c r="F148" s="367"/>
      <c r="G148" s="22"/>
    </row>
    <row r="149" ht="15.75" customHeight="1">
      <c r="A149" s="563"/>
      <c r="B149" s="486"/>
      <c r="C149" s="486"/>
      <c r="D149" s="486"/>
      <c r="E149" s="555"/>
      <c r="F149" s="367"/>
      <c r="G149" s="22"/>
    </row>
    <row r="150" ht="15.75" customHeight="1">
      <c r="A150" s="563"/>
      <c r="B150" s="486"/>
      <c r="C150" s="486"/>
      <c r="D150" s="486"/>
      <c r="E150" s="555"/>
      <c r="F150" s="367"/>
      <c r="G150" s="22"/>
    </row>
    <row r="151" ht="15.75" customHeight="1">
      <c r="A151" s="563"/>
      <c r="B151" s="486"/>
      <c r="C151" s="486"/>
      <c r="D151" s="486"/>
      <c r="E151" s="555"/>
      <c r="F151" s="367"/>
      <c r="G151" s="22"/>
    </row>
    <row r="152" ht="15.75" customHeight="1">
      <c r="A152" s="563"/>
      <c r="B152" s="486"/>
      <c r="C152" s="486"/>
      <c r="D152" s="486"/>
      <c r="E152" s="555"/>
      <c r="F152" s="367"/>
      <c r="G152" s="22"/>
    </row>
    <row r="153" ht="15.75" customHeight="1">
      <c r="A153" s="563"/>
      <c r="B153" s="486"/>
      <c r="C153" s="486"/>
      <c r="D153" s="486"/>
      <c r="E153" s="555"/>
      <c r="F153" s="367"/>
      <c r="G153" s="22"/>
    </row>
    <row r="154" ht="15.75" customHeight="1">
      <c r="A154" s="563"/>
      <c r="B154" s="486"/>
      <c r="C154" s="486"/>
      <c r="D154" s="486"/>
      <c r="E154" s="555"/>
      <c r="F154" s="367"/>
      <c r="G154" s="22"/>
    </row>
    <row r="155" ht="15.75" customHeight="1">
      <c r="A155" s="563"/>
      <c r="B155" s="486"/>
      <c r="C155" s="486"/>
      <c r="D155" s="486"/>
      <c r="E155" s="555"/>
      <c r="F155" s="367"/>
      <c r="G155" s="22"/>
    </row>
    <row r="156" ht="15.75" customHeight="1">
      <c r="A156" s="563"/>
      <c r="B156" s="486"/>
      <c r="C156" s="486"/>
      <c r="D156" s="486"/>
      <c r="E156" s="555"/>
      <c r="F156" s="367"/>
      <c r="G156" s="22"/>
    </row>
    <row r="157" ht="15.75" customHeight="1">
      <c r="A157" s="563"/>
      <c r="B157" s="486"/>
      <c r="C157" s="486"/>
      <c r="D157" s="486"/>
      <c r="E157" s="555"/>
      <c r="F157" s="367"/>
      <c r="G157" s="22"/>
    </row>
    <row r="158" ht="15.75" customHeight="1">
      <c r="A158" s="563"/>
      <c r="B158" s="486"/>
      <c r="C158" s="486"/>
      <c r="D158" s="486"/>
      <c r="E158" s="555"/>
      <c r="F158" s="367"/>
      <c r="G158" s="22"/>
    </row>
    <row r="159" ht="15.75" customHeight="1">
      <c r="A159" s="563"/>
      <c r="B159" s="486"/>
      <c r="C159" s="486"/>
      <c r="D159" s="486"/>
      <c r="E159" s="555"/>
      <c r="F159" s="367"/>
      <c r="G159" s="22"/>
    </row>
    <row r="160" ht="15.75" customHeight="1">
      <c r="A160" s="563"/>
      <c r="B160" s="486"/>
      <c r="C160" s="486"/>
      <c r="D160" s="486"/>
      <c r="E160" s="555"/>
      <c r="F160" s="367"/>
      <c r="G160" s="22"/>
    </row>
    <row r="161" ht="15.75" customHeight="1">
      <c r="A161" s="563"/>
      <c r="B161" s="486"/>
      <c r="C161" s="486"/>
      <c r="D161" s="486"/>
      <c r="E161" s="555"/>
      <c r="F161" s="367"/>
      <c r="G161" s="22"/>
    </row>
    <row r="162" ht="15.75" customHeight="1">
      <c r="A162" s="563"/>
      <c r="B162" s="486"/>
      <c r="C162" s="486"/>
      <c r="D162" s="486"/>
      <c r="E162" s="555"/>
      <c r="F162" s="367"/>
      <c r="G162" s="22"/>
    </row>
    <row r="163" ht="15.75" customHeight="1">
      <c r="A163" s="563"/>
      <c r="B163" s="486"/>
      <c r="C163" s="486"/>
      <c r="D163" s="486"/>
      <c r="E163" s="555"/>
      <c r="F163" s="367"/>
      <c r="G163" s="22"/>
    </row>
    <row r="164" ht="15.75" customHeight="1">
      <c r="A164" s="563"/>
      <c r="B164" s="486"/>
      <c r="C164" s="486"/>
      <c r="D164" s="486"/>
      <c r="E164" s="555"/>
      <c r="F164" s="367"/>
      <c r="G164" s="22"/>
    </row>
    <row r="165" ht="15.75" customHeight="1">
      <c r="A165" s="563"/>
      <c r="B165" s="486"/>
      <c r="C165" s="486"/>
      <c r="D165" s="486"/>
      <c r="E165" s="555"/>
      <c r="F165" s="367"/>
      <c r="G165" s="22"/>
    </row>
    <row r="166" ht="15.75" customHeight="1">
      <c r="A166" s="563"/>
      <c r="B166" s="486"/>
      <c r="C166" s="486"/>
      <c r="D166" s="486"/>
      <c r="E166" s="555"/>
      <c r="F166" s="367"/>
      <c r="G166" s="22"/>
    </row>
    <row r="167" ht="15.75" customHeight="1">
      <c r="A167" s="563"/>
      <c r="B167" s="486"/>
      <c r="C167" s="486"/>
      <c r="D167" s="486"/>
      <c r="E167" s="555"/>
      <c r="F167" s="367"/>
      <c r="G167" s="22"/>
    </row>
    <row r="168" ht="15.75" customHeight="1">
      <c r="A168" s="563"/>
      <c r="B168" s="486"/>
      <c r="C168" s="486"/>
      <c r="D168" s="486"/>
      <c r="E168" s="555"/>
      <c r="F168" s="367"/>
      <c r="G168" s="22"/>
    </row>
    <row r="169" ht="15.75" customHeight="1">
      <c r="A169" s="563"/>
      <c r="B169" s="486"/>
      <c r="C169" s="486"/>
      <c r="D169" s="486"/>
      <c r="E169" s="555"/>
      <c r="F169" s="367"/>
      <c r="G169" s="92"/>
    </row>
    <row r="170" ht="15.75" customHeight="1">
      <c r="A170" s="563"/>
      <c r="B170" s="486"/>
      <c r="C170" s="486"/>
      <c r="D170" s="486"/>
      <c r="E170" s="555"/>
      <c r="F170" s="367"/>
      <c r="G170" s="22"/>
    </row>
    <row r="171" ht="15.75" customHeight="1">
      <c r="A171" s="563"/>
      <c r="B171" s="486"/>
      <c r="C171" s="486"/>
      <c r="D171" s="486"/>
      <c r="E171" s="555"/>
      <c r="F171" s="367"/>
      <c r="G171" s="22"/>
    </row>
    <row r="172" ht="15.75" customHeight="1">
      <c r="A172" s="563"/>
      <c r="B172" s="486"/>
      <c r="C172" s="486"/>
      <c r="D172" s="486"/>
      <c r="E172" s="555"/>
      <c r="F172" s="367"/>
      <c r="G172" s="22"/>
    </row>
    <row r="173" ht="15.75" customHeight="1">
      <c r="A173" s="563"/>
      <c r="B173" s="486"/>
      <c r="C173" s="486"/>
      <c r="D173" s="486"/>
      <c r="E173" s="555"/>
      <c r="F173" s="367"/>
      <c r="G173" s="22"/>
    </row>
    <row r="174" ht="15.75" customHeight="1">
      <c r="A174" s="563"/>
      <c r="B174" s="486"/>
      <c r="C174" s="486"/>
      <c r="D174" s="486"/>
      <c r="E174" s="555"/>
      <c r="F174" s="367"/>
      <c r="G174" s="22"/>
    </row>
    <row r="175" ht="15.75" customHeight="1">
      <c r="A175" s="563"/>
      <c r="B175" s="486"/>
      <c r="C175" s="486"/>
      <c r="D175" s="486"/>
      <c r="E175" s="555"/>
      <c r="F175" s="367"/>
      <c r="G175" s="22"/>
    </row>
    <row r="176" ht="15.75" customHeight="1">
      <c r="A176" s="563"/>
      <c r="B176" s="486"/>
      <c r="C176" s="486"/>
      <c r="D176" s="486"/>
      <c r="E176" s="555"/>
      <c r="F176" s="367"/>
      <c r="G176" s="22"/>
    </row>
    <row r="177" ht="15.75" customHeight="1">
      <c r="A177" s="563"/>
      <c r="B177" s="486"/>
      <c r="C177" s="486"/>
      <c r="D177" s="486"/>
      <c r="E177" s="555"/>
      <c r="F177" s="367"/>
      <c r="G177" s="22"/>
    </row>
    <row r="178" ht="15.75" customHeight="1">
      <c r="A178" s="563"/>
      <c r="B178" s="486"/>
      <c r="C178" s="486"/>
      <c r="D178" s="486"/>
      <c r="E178" s="555"/>
      <c r="F178" s="367"/>
      <c r="G178" s="22"/>
    </row>
    <row r="179" ht="15.75" customHeight="1">
      <c r="A179" s="563"/>
      <c r="B179" s="486"/>
      <c r="C179" s="486"/>
      <c r="D179" s="486"/>
      <c r="E179" s="555"/>
      <c r="F179" s="367"/>
      <c r="G179" s="22"/>
    </row>
    <row r="180" ht="15.75" customHeight="1">
      <c r="A180" s="563"/>
      <c r="B180" s="486"/>
      <c r="C180" s="486"/>
      <c r="D180" s="486"/>
      <c r="E180" s="555"/>
      <c r="F180" s="367"/>
      <c r="G180" s="22"/>
    </row>
    <row r="181" ht="15.75" customHeight="1">
      <c r="A181" s="563"/>
      <c r="B181" s="486"/>
      <c r="C181" s="486"/>
      <c r="D181" s="486"/>
      <c r="E181" s="555"/>
      <c r="F181" s="367"/>
      <c r="G181" s="22"/>
    </row>
    <row r="182" ht="15.75" customHeight="1">
      <c r="A182" s="563"/>
      <c r="B182" s="486"/>
      <c r="C182" s="486"/>
      <c r="D182" s="486"/>
      <c r="E182" s="555"/>
      <c r="F182" s="367"/>
      <c r="G182" s="22"/>
    </row>
    <row r="183" ht="15.75" customHeight="1">
      <c r="A183" s="563"/>
      <c r="B183" s="486"/>
      <c r="C183" s="486"/>
      <c r="D183" s="486"/>
      <c r="E183" s="555"/>
      <c r="F183" s="367"/>
      <c r="G183" s="22"/>
    </row>
    <row r="184" ht="15.75" customHeight="1">
      <c r="A184" s="563"/>
      <c r="B184" s="486"/>
      <c r="C184" s="486"/>
      <c r="D184" s="486"/>
      <c r="E184" s="555"/>
      <c r="F184" s="367"/>
      <c r="G184" s="22"/>
    </row>
    <row r="185" ht="15.75" customHeight="1">
      <c r="A185" s="563"/>
      <c r="B185" s="486"/>
      <c r="C185" s="486"/>
      <c r="D185" s="486"/>
      <c r="E185" s="555"/>
      <c r="F185" s="367"/>
      <c r="G185" s="22"/>
    </row>
    <row r="186" ht="15.75" customHeight="1">
      <c r="A186" s="563"/>
      <c r="B186" s="486"/>
      <c r="C186" s="486"/>
      <c r="D186" s="486"/>
      <c r="E186" s="555"/>
      <c r="F186" s="367"/>
      <c r="G186" s="22"/>
    </row>
    <row r="187" ht="15.75" customHeight="1">
      <c r="A187" s="563"/>
      <c r="B187" s="486"/>
      <c r="C187" s="486"/>
      <c r="D187" s="486"/>
      <c r="E187" s="555"/>
      <c r="F187" s="367"/>
      <c r="G187" s="22"/>
    </row>
    <row r="188" ht="15.75" customHeight="1">
      <c r="A188" s="563"/>
      <c r="B188" s="486"/>
      <c r="C188" s="486"/>
      <c r="D188" s="486"/>
      <c r="E188" s="555"/>
      <c r="F188" s="367"/>
      <c r="G188" s="22"/>
    </row>
    <row r="189" ht="15.75" customHeight="1">
      <c r="A189" s="563"/>
      <c r="B189" s="486"/>
      <c r="C189" s="486"/>
      <c r="D189" s="486"/>
      <c r="E189" s="555"/>
      <c r="F189" s="367"/>
      <c r="G189" s="22"/>
    </row>
    <row r="190" ht="15.75" customHeight="1">
      <c r="A190" s="563"/>
      <c r="B190" s="486"/>
      <c r="C190" s="486"/>
      <c r="D190" s="486"/>
      <c r="E190" s="555"/>
      <c r="F190" s="367"/>
      <c r="G190" s="22"/>
    </row>
    <row r="191" ht="15.75" customHeight="1">
      <c r="A191" s="563"/>
      <c r="B191" s="486"/>
      <c r="C191" s="486"/>
      <c r="D191" s="486"/>
      <c r="E191" s="555"/>
      <c r="F191" s="367"/>
      <c r="G191" s="22"/>
    </row>
    <row r="192" ht="15.75" customHeight="1">
      <c r="A192" s="563"/>
      <c r="B192" s="486"/>
      <c r="C192" s="486"/>
      <c r="D192" s="486"/>
      <c r="E192" s="555"/>
      <c r="F192" s="367"/>
      <c r="G192" s="22"/>
    </row>
    <row r="193" ht="15.75" customHeight="1">
      <c r="A193" s="563"/>
      <c r="B193" s="486"/>
      <c r="C193" s="486"/>
      <c r="D193" s="486"/>
      <c r="E193" s="555"/>
      <c r="F193" s="367"/>
      <c r="G193" s="22"/>
    </row>
    <row r="194" ht="15.75" customHeight="1">
      <c r="A194" s="563"/>
      <c r="B194" s="486"/>
      <c r="C194" s="486"/>
      <c r="D194" s="486"/>
      <c r="E194" s="555"/>
      <c r="F194" s="367"/>
      <c r="G194" s="22"/>
    </row>
    <row r="195" ht="15.75" customHeight="1">
      <c r="A195" s="563"/>
      <c r="B195" s="486"/>
      <c r="C195" s="486"/>
      <c r="D195" s="486"/>
      <c r="E195" s="555"/>
      <c r="F195" s="367"/>
      <c r="G195" s="22"/>
    </row>
    <row r="196" ht="15.75" customHeight="1">
      <c r="A196" s="563"/>
      <c r="B196" s="486"/>
      <c r="C196" s="486"/>
      <c r="D196" s="486"/>
      <c r="E196" s="555"/>
      <c r="F196" s="367"/>
      <c r="G196" s="22"/>
    </row>
    <row r="197" ht="15.75" customHeight="1">
      <c r="A197" s="563"/>
      <c r="B197" s="486"/>
      <c r="C197" s="486"/>
      <c r="D197" s="486"/>
      <c r="E197" s="555"/>
      <c r="F197" s="367"/>
      <c r="G197" s="22"/>
    </row>
    <row r="198" ht="15.75" customHeight="1">
      <c r="A198" s="563"/>
      <c r="B198" s="486"/>
      <c r="C198" s="486"/>
      <c r="D198" s="486"/>
      <c r="E198" s="555"/>
      <c r="F198" s="367"/>
      <c r="G198" s="22"/>
    </row>
    <row r="199" ht="15.75" customHeight="1">
      <c r="A199" s="563"/>
      <c r="B199" s="486"/>
      <c r="C199" s="486"/>
      <c r="D199" s="486"/>
      <c r="E199" s="555"/>
      <c r="F199" s="367"/>
      <c r="G199" s="22"/>
    </row>
    <row r="200" ht="15.75" customHeight="1">
      <c r="A200" s="563"/>
      <c r="B200" s="486"/>
      <c r="C200" s="486"/>
      <c r="D200" s="486"/>
      <c r="E200" s="555"/>
      <c r="F200" s="367"/>
      <c r="G200" s="22"/>
    </row>
    <row r="201" ht="15.75" customHeight="1">
      <c r="A201" s="563"/>
      <c r="B201" s="486"/>
      <c r="C201" s="486"/>
      <c r="D201" s="486"/>
      <c r="E201" s="555"/>
      <c r="F201" s="367"/>
      <c r="G201" s="22"/>
    </row>
    <row r="202" ht="15.75" customHeight="1">
      <c r="A202" s="563"/>
      <c r="B202" s="486"/>
      <c r="C202" s="486"/>
      <c r="D202" s="486"/>
      <c r="E202" s="555"/>
      <c r="F202" s="367"/>
      <c r="G202" s="22"/>
    </row>
    <row r="203" ht="15.75" customHeight="1">
      <c r="A203" s="563"/>
      <c r="B203" s="486"/>
      <c r="C203" s="486"/>
      <c r="D203" s="486"/>
      <c r="E203" s="555"/>
      <c r="F203" s="367"/>
      <c r="G203" s="22"/>
    </row>
    <row r="204" ht="15.75" customHeight="1">
      <c r="A204" s="563"/>
      <c r="B204" s="486"/>
      <c r="C204" s="486"/>
      <c r="D204" s="486"/>
      <c r="E204" s="555"/>
      <c r="F204" s="367"/>
      <c r="G204" s="22"/>
    </row>
    <row r="205" ht="15.75" customHeight="1">
      <c r="A205" s="563"/>
      <c r="B205" s="486"/>
      <c r="C205" s="486"/>
      <c r="D205" s="486"/>
      <c r="E205" s="555"/>
      <c r="F205" s="367"/>
      <c r="G205" s="22"/>
    </row>
    <row r="206" ht="15.75" customHeight="1">
      <c r="A206" s="563"/>
      <c r="B206" s="486"/>
      <c r="C206" s="486"/>
      <c r="D206" s="486"/>
      <c r="E206" s="555"/>
      <c r="F206" s="367"/>
      <c r="G206" s="22"/>
    </row>
    <row r="207" ht="15.75" customHeight="1">
      <c r="A207" s="563"/>
      <c r="B207" s="486"/>
      <c r="C207" s="486"/>
      <c r="D207" s="486"/>
      <c r="E207" s="555"/>
      <c r="F207" s="367"/>
      <c r="G207" s="22"/>
    </row>
    <row r="208" ht="15.75" customHeight="1">
      <c r="A208" s="563"/>
      <c r="B208" s="486"/>
      <c r="C208" s="486"/>
      <c r="D208" s="486"/>
      <c r="E208" s="555"/>
      <c r="F208" s="367"/>
      <c r="G208" s="22"/>
    </row>
    <row r="209" ht="15.75" customHeight="1">
      <c r="A209" s="563"/>
      <c r="B209" s="486"/>
      <c r="C209" s="486"/>
      <c r="D209" s="486"/>
      <c r="E209" s="555"/>
      <c r="F209" s="367"/>
      <c r="G209" s="22"/>
    </row>
    <row r="210" ht="15.75" customHeight="1">
      <c r="A210" s="563"/>
      <c r="B210" s="486"/>
      <c r="C210" s="486"/>
      <c r="D210" s="486"/>
      <c r="E210" s="555"/>
      <c r="F210" s="367"/>
      <c r="G210" s="22"/>
    </row>
    <row r="211" ht="15.75" customHeight="1">
      <c r="A211" s="563"/>
      <c r="B211" s="486"/>
      <c r="C211" s="486"/>
      <c r="D211" s="486"/>
      <c r="E211" s="555"/>
      <c r="F211" s="367"/>
      <c r="G211" s="22"/>
    </row>
    <row r="212" ht="15.75" customHeight="1">
      <c r="A212" s="563"/>
      <c r="B212" s="486"/>
      <c r="C212" s="486"/>
      <c r="D212" s="486"/>
      <c r="E212" s="555"/>
      <c r="F212" s="367"/>
      <c r="G212" s="22"/>
    </row>
    <row r="213" ht="15.75" customHeight="1">
      <c r="A213" s="563"/>
      <c r="B213" s="486"/>
      <c r="C213" s="486"/>
      <c r="D213" s="486"/>
      <c r="E213" s="555"/>
      <c r="F213" s="367"/>
      <c r="G213" s="22"/>
    </row>
    <row r="214" ht="15.75" customHeight="1">
      <c r="A214" s="563"/>
      <c r="B214" s="486"/>
      <c r="C214" s="486"/>
      <c r="D214" s="486"/>
      <c r="E214" s="555"/>
      <c r="F214" s="367"/>
      <c r="G214" s="22"/>
    </row>
    <row r="215" ht="15.75" customHeight="1">
      <c r="A215" s="563"/>
      <c r="B215" s="486"/>
      <c r="C215" s="486"/>
      <c r="D215" s="486"/>
      <c r="E215" s="555"/>
      <c r="F215" s="367"/>
      <c r="G215" s="22"/>
    </row>
    <row r="216" ht="15.75" customHeight="1">
      <c r="A216" s="563"/>
      <c r="B216" s="486"/>
      <c r="C216" s="486"/>
      <c r="D216" s="486"/>
      <c r="E216" s="555"/>
      <c r="F216" s="367"/>
      <c r="G216" s="22"/>
    </row>
    <row r="217" ht="15.75" customHeight="1">
      <c r="A217" s="563"/>
      <c r="B217" s="486"/>
      <c r="C217" s="486"/>
      <c r="D217" s="486"/>
      <c r="E217" s="555"/>
      <c r="F217" s="367"/>
      <c r="G217" s="22"/>
    </row>
    <row r="218" ht="15.75" customHeight="1">
      <c r="A218" s="563"/>
      <c r="B218" s="486"/>
      <c r="C218" s="486"/>
      <c r="D218" s="486"/>
      <c r="E218" s="555"/>
      <c r="F218" s="367"/>
      <c r="G218" s="22"/>
    </row>
    <row r="219" ht="15.75" customHeight="1">
      <c r="A219" s="563"/>
      <c r="B219" s="486"/>
      <c r="C219" s="486"/>
      <c r="D219" s="486"/>
      <c r="E219" s="555"/>
      <c r="F219" s="367"/>
      <c r="G219" s="22"/>
    </row>
    <row r="220" ht="15.75" customHeight="1">
      <c r="A220" s="563"/>
      <c r="B220" s="486"/>
      <c r="C220" s="486"/>
      <c r="D220" s="486"/>
      <c r="E220" s="555"/>
      <c r="F220" s="367"/>
      <c r="G220" s="22"/>
    </row>
    <row r="221" ht="15.75" customHeight="1">
      <c r="A221" s="563"/>
      <c r="B221" s="486"/>
      <c r="C221" s="486"/>
      <c r="D221" s="486"/>
      <c r="E221" s="555"/>
      <c r="F221" s="367"/>
      <c r="G221" s="22"/>
    </row>
    <row r="222" ht="15.75" customHeight="1">
      <c r="A222" s="563"/>
      <c r="B222" s="486"/>
      <c r="C222" s="486"/>
      <c r="D222" s="486"/>
      <c r="E222" s="555"/>
      <c r="F222" s="367"/>
      <c r="G222" s="22"/>
    </row>
    <row r="223" ht="15.75" customHeight="1">
      <c r="A223" s="563"/>
      <c r="B223" s="486"/>
      <c r="C223" s="486"/>
      <c r="D223" s="486"/>
      <c r="E223" s="555"/>
      <c r="F223" s="367"/>
      <c r="G223" s="22"/>
    </row>
    <row r="224" ht="15.75" customHeight="1">
      <c r="A224" s="563"/>
      <c r="B224" s="486"/>
      <c r="C224" s="486"/>
      <c r="D224" s="486"/>
      <c r="E224" s="555"/>
      <c r="F224" s="367"/>
      <c r="G224" s="22"/>
    </row>
    <row r="225" ht="15.75" customHeight="1">
      <c r="A225" s="563"/>
      <c r="B225" s="486"/>
      <c r="C225" s="486"/>
      <c r="D225" s="486"/>
      <c r="E225" s="555"/>
      <c r="F225" s="367"/>
      <c r="G225" s="22"/>
    </row>
    <row r="226" ht="15.75" customHeight="1">
      <c r="A226" s="563"/>
      <c r="B226" s="486"/>
      <c r="C226" s="486"/>
      <c r="D226" s="486"/>
      <c r="E226" s="555"/>
      <c r="F226" s="367"/>
      <c r="G226" s="22"/>
    </row>
    <row r="227" ht="15.75" customHeight="1">
      <c r="A227" s="563"/>
      <c r="B227" s="486"/>
      <c r="C227" s="486"/>
      <c r="D227" s="486"/>
      <c r="E227" s="555"/>
      <c r="F227" s="367"/>
      <c r="G227" s="22"/>
    </row>
    <row r="228" ht="15.75" customHeight="1">
      <c r="A228" s="563"/>
      <c r="B228" s="486"/>
      <c r="C228" s="486"/>
      <c r="D228" s="486"/>
      <c r="E228" s="555"/>
      <c r="F228" s="367"/>
      <c r="G228" s="22"/>
    </row>
    <row r="229" ht="15.75" customHeight="1">
      <c r="A229" s="563"/>
      <c r="B229" s="486"/>
      <c r="C229" s="486"/>
      <c r="D229" s="486"/>
      <c r="E229" s="555"/>
      <c r="F229" s="367"/>
      <c r="G229" s="22"/>
    </row>
    <row r="230" ht="15.75" customHeight="1">
      <c r="A230" s="563"/>
      <c r="B230" s="486"/>
      <c r="C230" s="486"/>
      <c r="D230" s="486"/>
      <c r="E230" s="555"/>
      <c r="F230" s="367"/>
      <c r="G230" s="22"/>
    </row>
    <row r="231" ht="15.75" customHeight="1">
      <c r="A231" s="563"/>
      <c r="B231" s="486"/>
      <c r="C231" s="486"/>
      <c r="D231" s="486"/>
      <c r="E231" s="555"/>
      <c r="F231" s="367"/>
      <c r="G231" s="22"/>
    </row>
    <row r="232" ht="15.75" customHeight="1">
      <c r="A232" s="563"/>
      <c r="B232" s="486"/>
      <c r="C232" s="486"/>
      <c r="D232" s="486"/>
      <c r="E232" s="555"/>
      <c r="F232" s="367"/>
      <c r="G232" s="22"/>
    </row>
    <row r="233" ht="15.75" customHeight="1">
      <c r="A233" s="563"/>
      <c r="B233" s="486"/>
      <c r="C233" s="486"/>
      <c r="D233" s="486"/>
      <c r="E233" s="555"/>
      <c r="F233" s="367"/>
      <c r="G233" s="22"/>
    </row>
    <row r="234" ht="15.75" customHeight="1">
      <c r="A234" s="563"/>
      <c r="B234" s="486"/>
      <c r="C234" s="486"/>
      <c r="D234" s="486"/>
      <c r="E234" s="555"/>
      <c r="F234" s="367"/>
      <c r="G234" s="22"/>
    </row>
    <row r="235" ht="15.75" customHeight="1">
      <c r="A235" s="563"/>
      <c r="B235" s="486"/>
      <c r="C235" s="486"/>
      <c r="D235" s="486"/>
      <c r="E235" s="555"/>
      <c r="F235" s="367"/>
      <c r="G235" s="22"/>
    </row>
    <row r="236" ht="15.75" customHeight="1">
      <c r="A236" s="563"/>
      <c r="B236" s="486"/>
      <c r="C236" s="486"/>
      <c r="D236" s="486"/>
      <c r="E236" s="555"/>
      <c r="F236" s="367"/>
      <c r="G236" s="22"/>
    </row>
    <row r="237" ht="15.75" customHeight="1">
      <c r="A237" s="563"/>
      <c r="B237" s="486"/>
      <c r="C237" s="486"/>
      <c r="D237" s="486"/>
      <c r="E237" s="555"/>
      <c r="F237" s="367"/>
      <c r="G237" s="22"/>
    </row>
    <row r="238" ht="15.75" customHeight="1">
      <c r="A238" s="563"/>
      <c r="B238" s="486"/>
      <c r="C238" s="486"/>
      <c r="D238" s="486"/>
      <c r="E238" s="555"/>
      <c r="F238" s="367"/>
      <c r="G238" s="22"/>
    </row>
    <row r="239" ht="15.75" customHeight="1">
      <c r="A239" s="563"/>
      <c r="B239" s="486"/>
      <c r="C239" s="486"/>
      <c r="D239" s="486"/>
      <c r="E239" s="555"/>
      <c r="F239" s="367"/>
      <c r="G239" s="22"/>
    </row>
    <row r="240" ht="15.75" customHeight="1">
      <c r="A240" s="563"/>
      <c r="B240" s="486"/>
      <c r="C240" s="486"/>
      <c r="D240" s="486"/>
      <c r="E240" s="555"/>
      <c r="F240" s="367"/>
      <c r="G240" s="22"/>
    </row>
    <row r="241" ht="15.75" customHeight="1">
      <c r="A241" s="563"/>
      <c r="B241" s="486"/>
      <c r="C241" s="486"/>
      <c r="D241" s="486"/>
      <c r="E241" s="555"/>
      <c r="F241" s="367"/>
      <c r="G241" s="22"/>
    </row>
    <row r="242" ht="15.75" customHeight="1">
      <c r="A242" s="563"/>
      <c r="B242" s="486"/>
      <c r="C242" s="486"/>
      <c r="D242" s="486"/>
      <c r="E242" s="555"/>
      <c r="F242" s="367"/>
      <c r="G242" s="22"/>
    </row>
    <row r="243" ht="15.75" customHeight="1">
      <c r="A243" s="563"/>
      <c r="B243" s="486"/>
      <c r="C243" s="486"/>
      <c r="D243" s="486"/>
      <c r="E243" s="555"/>
      <c r="F243" s="367"/>
      <c r="G243" s="22"/>
    </row>
    <row r="244" ht="15.75" customHeight="1">
      <c r="A244" s="563"/>
      <c r="B244" s="486"/>
      <c r="C244" s="486"/>
      <c r="D244" s="486"/>
      <c r="E244" s="555"/>
      <c r="F244" s="367"/>
      <c r="G244" s="22"/>
    </row>
    <row r="245" ht="15.75" customHeight="1">
      <c r="A245" s="563"/>
      <c r="B245" s="486"/>
      <c r="C245" s="486"/>
      <c r="D245" s="486"/>
      <c r="E245" s="555"/>
      <c r="F245" s="367"/>
      <c r="G245" s="22"/>
    </row>
    <row r="246" ht="15.75" customHeight="1">
      <c r="A246" s="563"/>
      <c r="B246" s="486"/>
      <c r="C246" s="486"/>
      <c r="D246" s="486"/>
      <c r="E246" s="555"/>
      <c r="F246" s="367"/>
      <c r="G246" s="22"/>
    </row>
    <row r="247" ht="15.75" customHeight="1">
      <c r="A247" s="563"/>
      <c r="B247" s="486"/>
      <c r="C247" s="486"/>
      <c r="D247" s="486"/>
      <c r="E247" s="555"/>
      <c r="F247" s="367"/>
      <c r="G247" s="22"/>
    </row>
    <row r="248" ht="15.75" customHeight="1">
      <c r="A248" s="563"/>
      <c r="B248" s="486"/>
      <c r="C248" s="486"/>
      <c r="D248" s="486"/>
      <c r="E248" s="555"/>
      <c r="F248" s="367"/>
      <c r="G248" s="22"/>
    </row>
    <row r="249" ht="15.75" customHeight="1">
      <c r="A249" s="563"/>
      <c r="B249" s="486"/>
      <c r="C249" s="486"/>
      <c r="D249" s="486"/>
      <c r="E249" s="555"/>
      <c r="F249" s="367"/>
      <c r="G249" s="22"/>
    </row>
    <row r="250" ht="15.75" customHeight="1">
      <c r="A250" s="563"/>
      <c r="B250" s="486"/>
      <c r="C250" s="486"/>
      <c r="D250" s="486"/>
      <c r="E250" s="555"/>
      <c r="F250" s="367"/>
      <c r="G250" s="22"/>
    </row>
    <row r="251" ht="15.75" customHeight="1">
      <c r="A251" s="563"/>
      <c r="B251" s="486"/>
      <c r="C251" s="486"/>
      <c r="D251" s="486"/>
      <c r="E251" s="555"/>
      <c r="F251" s="367"/>
      <c r="G251" s="22"/>
    </row>
    <row r="252" ht="15.75" customHeight="1">
      <c r="A252" s="563"/>
      <c r="B252" s="486"/>
      <c r="C252" s="486"/>
      <c r="D252" s="486"/>
      <c r="E252" s="555"/>
      <c r="F252" s="367"/>
      <c r="G252" s="22"/>
    </row>
    <row r="253" ht="15.75" customHeight="1">
      <c r="A253" s="563"/>
      <c r="B253" s="486"/>
      <c r="C253" s="486"/>
      <c r="D253" s="486"/>
      <c r="E253" s="555"/>
      <c r="F253" s="367"/>
      <c r="G253" s="22"/>
    </row>
    <row r="254" ht="15.75" customHeight="1">
      <c r="A254" s="563"/>
      <c r="B254" s="486"/>
      <c r="C254" s="486"/>
      <c r="D254" s="486"/>
      <c r="E254" s="555"/>
      <c r="F254" s="367"/>
      <c r="G254" s="22"/>
    </row>
    <row r="255" ht="15.75" customHeight="1">
      <c r="A255" s="563"/>
      <c r="B255" s="486"/>
      <c r="C255" s="486"/>
      <c r="D255" s="486"/>
      <c r="E255" s="555"/>
      <c r="F255" s="367"/>
      <c r="G255" s="22"/>
    </row>
    <row r="256" ht="15.75" customHeight="1">
      <c r="A256" s="563"/>
      <c r="B256" s="486"/>
      <c r="C256" s="486"/>
      <c r="D256" s="486"/>
      <c r="E256" s="555"/>
      <c r="F256" s="367"/>
      <c r="G256" s="22"/>
    </row>
    <row r="257" ht="15.75" customHeight="1">
      <c r="A257" s="563"/>
      <c r="B257" s="486"/>
      <c r="C257" s="486"/>
      <c r="D257" s="486"/>
      <c r="E257" s="555"/>
      <c r="F257" s="367"/>
      <c r="G257" s="22"/>
    </row>
    <row r="258" ht="15.75" customHeight="1">
      <c r="A258" s="563"/>
      <c r="B258" s="486"/>
      <c r="C258" s="486"/>
      <c r="D258" s="486"/>
      <c r="E258" s="555"/>
      <c r="F258" s="367"/>
      <c r="G258" s="22"/>
    </row>
    <row r="259" ht="15.75" customHeight="1">
      <c r="A259" s="563"/>
      <c r="B259" s="486"/>
      <c r="C259" s="486"/>
      <c r="D259" s="486"/>
      <c r="E259" s="555"/>
      <c r="F259" s="367"/>
      <c r="G259" s="22"/>
    </row>
    <row r="260" ht="15.75" customHeight="1">
      <c r="A260" s="563"/>
      <c r="B260" s="486"/>
      <c r="C260" s="486"/>
      <c r="D260" s="486"/>
      <c r="E260" s="555"/>
      <c r="F260" s="367"/>
      <c r="G260" s="22"/>
    </row>
    <row r="261" ht="15.75" customHeight="1">
      <c r="A261" s="563"/>
      <c r="B261" s="486"/>
      <c r="C261" s="486"/>
      <c r="D261" s="486"/>
      <c r="E261" s="555"/>
      <c r="F261" s="367"/>
      <c r="G261" s="22"/>
    </row>
    <row r="262" ht="15.75" customHeight="1">
      <c r="A262" s="563"/>
      <c r="B262" s="486"/>
      <c r="C262" s="486"/>
      <c r="D262" s="486"/>
      <c r="E262" s="555"/>
      <c r="F262" s="367"/>
      <c r="G262" s="22"/>
    </row>
    <row r="263" ht="15.75" customHeight="1">
      <c r="A263" s="563"/>
      <c r="B263" s="486"/>
      <c r="C263" s="486"/>
      <c r="D263" s="486"/>
      <c r="E263" s="555"/>
      <c r="F263" s="367"/>
      <c r="G263" s="22"/>
    </row>
    <row r="264" ht="15.75" customHeight="1">
      <c r="A264" s="563"/>
      <c r="B264" s="486"/>
      <c r="C264" s="486"/>
      <c r="D264" s="486"/>
      <c r="E264" s="555"/>
      <c r="F264" s="367"/>
      <c r="G264" s="22"/>
    </row>
    <row r="265" ht="15.75" customHeight="1">
      <c r="A265" s="563"/>
      <c r="B265" s="486"/>
      <c r="C265" s="486"/>
      <c r="D265" s="486"/>
      <c r="E265" s="555"/>
      <c r="F265" s="367"/>
      <c r="G265" s="22"/>
    </row>
    <row r="266" ht="15.75" customHeight="1">
      <c r="A266" s="563"/>
      <c r="B266" s="486"/>
      <c r="C266" s="486"/>
      <c r="D266" s="486"/>
      <c r="E266" s="555"/>
      <c r="F266" s="367"/>
      <c r="G266" s="22"/>
    </row>
    <row r="267" ht="15.75" customHeight="1">
      <c r="A267" s="563"/>
      <c r="B267" s="486"/>
      <c r="C267" s="486"/>
      <c r="D267" s="486"/>
      <c r="E267" s="555"/>
      <c r="F267" s="367"/>
      <c r="G267" s="22"/>
    </row>
    <row r="268" ht="15.75" customHeight="1">
      <c r="A268" s="563"/>
      <c r="B268" s="486"/>
      <c r="C268" s="486"/>
      <c r="D268" s="486"/>
      <c r="E268" s="555"/>
      <c r="F268" s="367"/>
      <c r="G268" s="22"/>
    </row>
    <row r="269" ht="15.75" customHeight="1">
      <c r="A269" s="563"/>
      <c r="B269" s="486"/>
      <c r="C269" s="486"/>
      <c r="D269" s="486"/>
      <c r="E269" s="555"/>
      <c r="F269" s="367"/>
      <c r="G269" s="22"/>
    </row>
    <row r="270" ht="15.75" customHeight="1">
      <c r="A270" s="563"/>
      <c r="B270" s="486"/>
      <c r="C270" s="486"/>
      <c r="D270" s="486"/>
      <c r="E270" s="555"/>
      <c r="F270" s="367"/>
      <c r="G270" s="22"/>
    </row>
    <row r="271" ht="15.75" customHeight="1">
      <c r="A271" s="563"/>
      <c r="B271" s="486"/>
      <c r="C271" s="486"/>
      <c r="D271" s="486"/>
      <c r="E271" s="555"/>
      <c r="F271" s="367"/>
      <c r="G271" s="22"/>
    </row>
    <row r="272" ht="15.75" customHeight="1">
      <c r="A272" s="563"/>
      <c r="B272" s="486"/>
      <c r="C272" s="486"/>
      <c r="D272" s="486"/>
      <c r="E272" s="555"/>
      <c r="F272" s="367"/>
      <c r="G272" s="22"/>
    </row>
    <row r="273" ht="15.75" customHeight="1">
      <c r="A273" s="563"/>
      <c r="B273" s="486"/>
      <c r="C273" s="486"/>
      <c r="D273" s="486"/>
      <c r="E273" s="555"/>
      <c r="F273" s="367"/>
      <c r="G273" s="22"/>
    </row>
    <row r="274" ht="15.75" customHeight="1">
      <c r="A274" s="563"/>
      <c r="B274" s="486"/>
      <c r="C274" s="486"/>
      <c r="D274" s="486"/>
      <c r="E274" s="555"/>
      <c r="F274" s="367"/>
      <c r="G274" s="22"/>
    </row>
    <row r="275" ht="15.75" customHeight="1">
      <c r="A275" s="563"/>
      <c r="B275" s="486"/>
      <c r="C275" s="486"/>
      <c r="D275" s="486"/>
      <c r="E275" s="555"/>
      <c r="F275" s="367"/>
      <c r="G275" s="22"/>
    </row>
    <row r="276" ht="15.75" customHeight="1">
      <c r="A276" s="563"/>
      <c r="B276" s="486"/>
      <c r="C276" s="486"/>
      <c r="D276" s="486"/>
      <c r="E276" s="555"/>
      <c r="F276" s="367"/>
      <c r="G276" s="22"/>
    </row>
    <row r="277" ht="15.75" customHeight="1">
      <c r="A277" s="563"/>
      <c r="B277" s="486"/>
      <c r="C277" s="486"/>
      <c r="D277" s="486"/>
      <c r="E277" s="555"/>
      <c r="F277" s="367"/>
      <c r="G277" s="22"/>
    </row>
    <row r="278" ht="15.75" customHeight="1">
      <c r="A278" s="563"/>
      <c r="B278" s="486"/>
      <c r="C278" s="486"/>
      <c r="D278" s="486"/>
      <c r="E278" s="555"/>
      <c r="F278" s="367"/>
      <c r="G278" s="22"/>
    </row>
    <row r="279" ht="15.75" customHeight="1">
      <c r="A279" s="563"/>
      <c r="B279" s="486"/>
      <c r="C279" s="486"/>
      <c r="D279" s="486"/>
      <c r="E279" s="555"/>
      <c r="F279" s="367"/>
      <c r="G279" s="22"/>
    </row>
    <row r="280" ht="15.75" customHeight="1">
      <c r="A280" s="563"/>
      <c r="B280" s="486"/>
      <c r="C280" s="486"/>
      <c r="D280" s="486"/>
      <c r="E280" s="555"/>
      <c r="F280" s="367"/>
      <c r="G280" s="22"/>
    </row>
    <row r="281" ht="15.75" customHeight="1">
      <c r="A281" s="563"/>
      <c r="B281" s="486"/>
      <c r="C281" s="486"/>
      <c r="D281" s="486"/>
      <c r="E281" s="555"/>
      <c r="F281" s="367"/>
      <c r="G281" s="22"/>
    </row>
    <row r="282" ht="15.75" customHeight="1">
      <c r="A282" s="563"/>
      <c r="B282" s="486"/>
      <c r="C282" s="486"/>
      <c r="D282" s="486"/>
      <c r="E282" s="555"/>
      <c r="F282" s="367"/>
      <c r="G282" s="22"/>
    </row>
    <row r="283" ht="15.75" customHeight="1">
      <c r="A283" s="563"/>
      <c r="B283" s="486"/>
      <c r="C283" s="486"/>
      <c r="D283" s="486"/>
      <c r="E283" s="555"/>
      <c r="F283" s="367"/>
      <c r="G283" s="22"/>
    </row>
    <row r="284" ht="15.75" customHeight="1">
      <c r="A284" s="563"/>
      <c r="B284" s="486"/>
      <c r="C284" s="486"/>
      <c r="D284" s="486"/>
      <c r="E284" s="555"/>
      <c r="F284" s="367"/>
      <c r="G284" s="119"/>
    </row>
    <row r="285" ht="15.75" customHeight="1">
      <c r="A285" s="563"/>
      <c r="B285" s="486"/>
      <c r="C285" s="486"/>
      <c r="D285" s="486"/>
      <c r="E285" s="555"/>
      <c r="F285" s="367"/>
      <c r="G285" s="22"/>
    </row>
    <row r="286" ht="15.75" customHeight="1">
      <c r="A286" s="563"/>
      <c r="B286" s="486"/>
      <c r="C286" s="486"/>
      <c r="D286" s="486"/>
      <c r="E286" s="555"/>
      <c r="F286" s="367"/>
      <c r="G286" s="22"/>
    </row>
    <row r="287" ht="15.75" customHeight="1">
      <c r="A287" s="563"/>
      <c r="B287" s="486"/>
      <c r="C287" s="486"/>
      <c r="D287" s="486"/>
      <c r="E287" s="555"/>
      <c r="F287" s="367"/>
      <c r="G287" s="22"/>
    </row>
    <row r="288" ht="15.75" customHeight="1">
      <c r="A288" s="563"/>
      <c r="B288" s="486"/>
      <c r="C288" s="486"/>
      <c r="D288" s="486"/>
      <c r="E288" s="555"/>
      <c r="F288" s="367"/>
      <c r="G288" s="22"/>
    </row>
    <row r="289" ht="15.75" customHeight="1">
      <c r="A289" s="563"/>
      <c r="B289" s="486"/>
      <c r="C289" s="486"/>
      <c r="D289" s="486"/>
      <c r="E289" s="555"/>
      <c r="F289" s="367"/>
      <c r="G289" s="22"/>
    </row>
    <row r="290" ht="15.75" customHeight="1">
      <c r="A290" s="563"/>
      <c r="B290" s="486"/>
      <c r="C290" s="486"/>
      <c r="D290" s="486"/>
      <c r="E290" s="555"/>
      <c r="F290" s="367"/>
      <c r="G290" s="22"/>
    </row>
    <row r="291" ht="15.75" customHeight="1">
      <c r="A291" s="563"/>
      <c r="B291" s="486"/>
      <c r="C291" s="486"/>
      <c r="D291" s="486"/>
      <c r="E291" s="555"/>
      <c r="F291" s="367"/>
      <c r="G291" s="22"/>
    </row>
    <row r="292" ht="15.75" customHeight="1">
      <c r="A292" s="563"/>
      <c r="B292" s="486"/>
      <c r="C292" s="486"/>
      <c r="D292" s="486"/>
      <c r="E292" s="555"/>
      <c r="F292" s="367"/>
      <c r="G292" s="22"/>
    </row>
    <row r="293" ht="15.75" customHeight="1">
      <c r="A293" s="563"/>
      <c r="B293" s="486"/>
      <c r="C293" s="486"/>
      <c r="D293" s="486"/>
      <c r="E293" s="555"/>
      <c r="F293" s="367"/>
      <c r="G293" s="22"/>
    </row>
    <row r="294" ht="15.75" customHeight="1">
      <c r="A294" s="563"/>
      <c r="B294" s="486"/>
      <c r="C294" s="486"/>
      <c r="D294" s="486"/>
      <c r="E294" s="555"/>
      <c r="F294" s="367"/>
      <c r="G294" s="22"/>
    </row>
    <row r="295" ht="15.75" customHeight="1">
      <c r="A295" s="563"/>
      <c r="B295" s="486"/>
      <c r="C295" s="486"/>
      <c r="D295" s="486"/>
      <c r="E295" s="555"/>
      <c r="F295" s="367"/>
      <c r="G295" s="22"/>
    </row>
    <row r="296" ht="15.75" customHeight="1">
      <c r="A296" s="563"/>
      <c r="B296" s="486"/>
      <c r="C296" s="486"/>
      <c r="D296" s="486"/>
      <c r="E296" s="555"/>
      <c r="F296" s="367"/>
      <c r="G296" s="22"/>
    </row>
    <row r="297" ht="15.75" customHeight="1">
      <c r="A297" s="563"/>
      <c r="B297" s="486"/>
      <c r="C297" s="486"/>
      <c r="D297" s="486"/>
      <c r="E297" s="555"/>
      <c r="F297" s="367"/>
      <c r="G297" s="22"/>
    </row>
    <row r="298" ht="15.75" customHeight="1">
      <c r="A298" s="563"/>
      <c r="B298" s="486"/>
      <c r="C298" s="486"/>
      <c r="D298" s="486"/>
      <c r="E298" s="555"/>
      <c r="F298" s="367"/>
      <c r="G298" s="22"/>
    </row>
    <row r="299" ht="15.75" customHeight="1">
      <c r="A299" s="563"/>
      <c r="B299" s="486"/>
      <c r="C299" s="486"/>
      <c r="D299" s="486"/>
      <c r="E299" s="555"/>
      <c r="F299" s="367"/>
      <c r="G299" s="22"/>
    </row>
    <row r="300" ht="15.75" customHeight="1">
      <c r="A300" s="563"/>
      <c r="B300" s="486"/>
      <c r="C300" s="486"/>
      <c r="D300" s="486"/>
      <c r="E300" s="555"/>
      <c r="F300" s="367"/>
      <c r="G300" s="22"/>
    </row>
    <row r="301" ht="15.75" customHeight="1">
      <c r="A301" s="563"/>
      <c r="B301" s="486"/>
      <c r="C301" s="486"/>
      <c r="D301" s="486"/>
      <c r="E301" s="555"/>
      <c r="F301" s="367"/>
      <c r="G301" s="22"/>
    </row>
    <row r="302" ht="15.75" customHeight="1">
      <c r="A302" s="563"/>
      <c r="B302" s="486"/>
      <c r="C302" s="486"/>
      <c r="D302" s="486"/>
      <c r="E302" s="555"/>
      <c r="F302" s="367"/>
      <c r="G302" s="22"/>
    </row>
    <row r="303" ht="15.75" customHeight="1">
      <c r="A303" s="563"/>
      <c r="B303" s="486"/>
      <c r="C303" s="486"/>
      <c r="D303" s="486"/>
      <c r="E303" s="555"/>
      <c r="F303" s="367"/>
      <c r="G303" s="22"/>
    </row>
    <row r="304" ht="15.75" customHeight="1">
      <c r="A304" s="563"/>
      <c r="B304" s="486"/>
      <c r="C304" s="486"/>
      <c r="D304" s="486"/>
      <c r="E304" s="555"/>
      <c r="F304" s="367"/>
      <c r="G304" s="22"/>
    </row>
    <row r="305" ht="15.75" customHeight="1">
      <c r="A305" s="563"/>
      <c r="B305" s="486"/>
      <c r="C305" s="486"/>
      <c r="D305" s="486"/>
      <c r="E305" s="555"/>
      <c r="F305" s="367"/>
      <c r="G305" s="22"/>
    </row>
    <row r="306" ht="15.75" customHeight="1">
      <c r="A306" s="563"/>
      <c r="B306" s="486"/>
      <c r="C306" s="486"/>
      <c r="D306" s="486"/>
      <c r="E306" s="555"/>
      <c r="F306" s="367"/>
      <c r="G306" s="22"/>
    </row>
    <row r="307" ht="15.75" customHeight="1">
      <c r="A307" s="563"/>
      <c r="B307" s="486"/>
      <c r="C307" s="486"/>
      <c r="D307" s="486"/>
      <c r="E307" s="555"/>
      <c r="F307" s="367"/>
      <c r="G307" s="22"/>
    </row>
    <row r="308" ht="15.75" customHeight="1">
      <c r="A308" s="563"/>
      <c r="B308" s="486"/>
      <c r="C308" s="486"/>
      <c r="D308" s="486"/>
      <c r="E308" s="555"/>
      <c r="F308" s="367"/>
      <c r="G308" s="22"/>
    </row>
    <row r="309" ht="15.75" customHeight="1">
      <c r="A309" s="563"/>
      <c r="B309" s="486"/>
      <c r="C309" s="486"/>
      <c r="D309" s="486"/>
      <c r="E309" s="555"/>
      <c r="F309" s="367"/>
      <c r="G309" s="22"/>
    </row>
    <row r="310" ht="15.75" customHeight="1">
      <c r="A310" s="563"/>
      <c r="B310" s="486"/>
      <c r="C310" s="486"/>
      <c r="D310" s="486"/>
      <c r="E310" s="555"/>
      <c r="F310" s="367"/>
      <c r="G310" s="22"/>
    </row>
    <row r="311" ht="15.75" customHeight="1">
      <c r="A311" s="563"/>
      <c r="B311" s="486"/>
      <c r="C311" s="486"/>
      <c r="D311" s="486"/>
      <c r="E311" s="555"/>
      <c r="F311" s="367"/>
      <c r="G311" s="22"/>
    </row>
    <row r="312" ht="15.75" customHeight="1">
      <c r="A312" s="563"/>
      <c r="B312" s="486"/>
      <c r="C312" s="486"/>
      <c r="D312" s="486"/>
      <c r="E312" s="555"/>
      <c r="F312" s="367"/>
      <c r="G312" s="22"/>
    </row>
    <row r="313" ht="15.75" customHeight="1">
      <c r="A313" s="563"/>
      <c r="B313" s="486"/>
      <c r="C313" s="486"/>
      <c r="D313" s="486"/>
      <c r="E313" s="555"/>
      <c r="F313" s="367"/>
      <c r="G313" s="22"/>
    </row>
    <row r="314" ht="15.75" customHeight="1">
      <c r="A314" s="563"/>
      <c r="B314" s="486"/>
      <c r="C314" s="486"/>
      <c r="D314" s="486"/>
      <c r="E314" s="555"/>
      <c r="F314" s="367"/>
      <c r="G314" s="22"/>
    </row>
    <row r="315" ht="15.75" customHeight="1">
      <c r="A315" s="563"/>
      <c r="B315" s="486"/>
      <c r="C315" s="486"/>
      <c r="D315" s="486"/>
      <c r="E315" s="555"/>
      <c r="F315" s="367"/>
      <c r="G315" s="22"/>
    </row>
    <row r="316" ht="15.75" customHeight="1">
      <c r="A316" s="563"/>
      <c r="B316" s="486"/>
      <c r="C316" s="486"/>
      <c r="D316" s="486"/>
      <c r="E316" s="555"/>
      <c r="F316" s="367"/>
      <c r="G316" s="22"/>
    </row>
    <row r="317" ht="15.75" customHeight="1">
      <c r="A317" s="563"/>
      <c r="B317" s="486"/>
      <c r="C317" s="486"/>
      <c r="D317" s="486"/>
      <c r="E317" s="555"/>
      <c r="F317" s="367"/>
      <c r="G317" s="22"/>
    </row>
    <row r="318" ht="15.75" customHeight="1">
      <c r="A318" s="563"/>
      <c r="B318" s="486"/>
      <c r="C318" s="486"/>
      <c r="D318" s="486"/>
      <c r="E318" s="555"/>
      <c r="F318" s="367"/>
      <c r="G318" s="22"/>
    </row>
    <row r="319" ht="15.75" customHeight="1">
      <c r="A319" s="563"/>
      <c r="B319" s="486"/>
      <c r="C319" s="486"/>
      <c r="D319" s="486"/>
      <c r="E319" s="555"/>
      <c r="F319" s="367"/>
      <c r="G319" s="22"/>
    </row>
    <row r="320" ht="15.75" customHeight="1">
      <c r="A320" s="563"/>
      <c r="B320" s="486"/>
      <c r="C320" s="486"/>
      <c r="D320" s="486"/>
      <c r="E320" s="555"/>
      <c r="F320" s="367"/>
      <c r="G320" s="22"/>
    </row>
    <row r="321" ht="15.75" customHeight="1">
      <c r="A321" s="563"/>
      <c r="B321" s="486"/>
      <c r="C321" s="486"/>
      <c r="D321" s="486"/>
      <c r="E321" s="555"/>
      <c r="F321" s="367"/>
      <c r="G321" s="22"/>
    </row>
    <row r="322" ht="15.75" customHeight="1">
      <c r="A322" s="563"/>
      <c r="B322" s="486"/>
      <c r="C322" s="486"/>
      <c r="D322" s="486"/>
      <c r="E322" s="555"/>
      <c r="F322" s="367"/>
      <c r="G322" s="22"/>
    </row>
    <row r="323" ht="15.75" customHeight="1">
      <c r="A323" s="563"/>
      <c r="B323" s="486"/>
      <c r="C323" s="486"/>
      <c r="D323" s="486"/>
      <c r="E323" s="555"/>
      <c r="F323" s="367"/>
      <c r="G323" s="22"/>
    </row>
    <row r="324" ht="15.75" customHeight="1">
      <c r="A324" s="563"/>
      <c r="B324" s="486"/>
      <c r="C324" s="486"/>
      <c r="D324" s="486"/>
      <c r="E324" s="555"/>
      <c r="F324" s="367"/>
      <c r="G324" s="22"/>
    </row>
    <row r="325" ht="15.75" customHeight="1">
      <c r="A325" s="563"/>
      <c r="B325" s="486"/>
      <c r="C325" s="486"/>
      <c r="D325" s="486"/>
      <c r="E325" s="555"/>
      <c r="F325" s="367"/>
      <c r="G325" s="22"/>
    </row>
    <row r="326" ht="15.75" customHeight="1">
      <c r="A326" s="563"/>
      <c r="B326" s="486"/>
      <c r="C326" s="486"/>
      <c r="D326" s="486"/>
      <c r="E326" s="555"/>
      <c r="F326" s="367"/>
      <c r="G326" s="22"/>
    </row>
    <row r="327" ht="15.75" customHeight="1">
      <c r="A327" s="563"/>
      <c r="B327" s="486"/>
      <c r="C327" s="486"/>
      <c r="D327" s="486"/>
      <c r="E327" s="555"/>
      <c r="F327" s="367"/>
      <c r="G327" s="22"/>
    </row>
    <row r="328" ht="15.75" customHeight="1">
      <c r="A328" s="563"/>
      <c r="B328" s="486"/>
      <c r="C328" s="486"/>
      <c r="D328" s="486"/>
      <c r="E328" s="555"/>
      <c r="F328" s="367"/>
      <c r="G328" s="22"/>
    </row>
    <row r="329" ht="15.75" customHeight="1">
      <c r="A329" s="563"/>
      <c r="B329" s="486"/>
      <c r="C329" s="486"/>
      <c r="D329" s="486"/>
      <c r="E329" s="555"/>
      <c r="F329" s="367"/>
      <c r="G329" s="22"/>
    </row>
    <row r="330" ht="15.75" customHeight="1">
      <c r="A330" s="563"/>
      <c r="B330" s="486"/>
      <c r="C330" s="486"/>
      <c r="D330" s="486"/>
      <c r="E330" s="555"/>
      <c r="F330" s="367"/>
      <c r="G330" s="22"/>
    </row>
    <row r="331" ht="15.75" customHeight="1">
      <c r="A331" s="563"/>
      <c r="B331" s="486"/>
      <c r="C331" s="486"/>
      <c r="D331" s="486"/>
      <c r="E331" s="555"/>
      <c r="F331" s="367"/>
      <c r="G331" s="22"/>
    </row>
    <row r="332" ht="15.75" customHeight="1">
      <c r="A332" s="563"/>
      <c r="B332" s="486"/>
      <c r="C332" s="486"/>
      <c r="D332" s="486"/>
      <c r="E332" s="555"/>
      <c r="F332" s="367"/>
      <c r="G332" s="22"/>
    </row>
    <row r="333" ht="15.75" customHeight="1">
      <c r="A333" s="563"/>
      <c r="B333" s="486"/>
      <c r="C333" s="486"/>
      <c r="D333" s="486"/>
      <c r="E333" s="555"/>
      <c r="F333" s="367"/>
      <c r="G333" s="22"/>
    </row>
    <row r="334" ht="15.75" customHeight="1">
      <c r="A334" s="563"/>
      <c r="B334" s="486"/>
      <c r="C334" s="486"/>
      <c r="D334" s="486"/>
      <c r="E334" s="555"/>
      <c r="F334" s="367"/>
      <c r="G334" s="22"/>
    </row>
    <row r="335" ht="15.75" customHeight="1">
      <c r="A335" s="563"/>
      <c r="B335" s="486"/>
      <c r="C335" s="486"/>
      <c r="D335" s="486"/>
      <c r="E335" s="555"/>
      <c r="F335" s="367"/>
      <c r="G335" s="22"/>
    </row>
    <row r="336" ht="15.75" customHeight="1">
      <c r="A336" s="563"/>
      <c r="B336" s="486"/>
      <c r="C336" s="486"/>
      <c r="D336" s="486"/>
      <c r="E336" s="555"/>
      <c r="F336" s="367"/>
      <c r="G336" s="22"/>
    </row>
    <row r="337" ht="15.75" customHeight="1">
      <c r="A337" s="563"/>
      <c r="B337" s="486"/>
      <c r="C337" s="486"/>
      <c r="D337" s="486"/>
      <c r="E337" s="555"/>
      <c r="F337" s="367"/>
      <c r="G337" s="22"/>
    </row>
    <row r="338" ht="15.75" customHeight="1">
      <c r="A338" s="563"/>
      <c r="B338" s="486"/>
      <c r="C338" s="486"/>
      <c r="D338" s="486"/>
      <c r="E338" s="555"/>
      <c r="F338" s="367"/>
      <c r="G338" s="22"/>
    </row>
    <row r="339" ht="15.75" customHeight="1">
      <c r="A339" s="563"/>
      <c r="B339" s="486"/>
      <c r="C339" s="486"/>
      <c r="D339" s="486"/>
      <c r="E339" s="555"/>
      <c r="F339" s="367"/>
      <c r="G339" s="22"/>
    </row>
    <row r="340" ht="15.75" customHeight="1">
      <c r="A340" s="563"/>
      <c r="B340" s="486"/>
      <c r="C340" s="486"/>
      <c r="D340" s="486"/>
      <c r="E340" s="555"/>
      <c r="F340" s="367"/>
      <c r="G340" s="22"/>
    </row>
    <row r="341" ht="15.75" customHeight="1">
      <c r="A341" s="563"/>
      <c r="B341" s="486"/>
      <c r="C341" s="486"/>
      <c r="D341" s="486"/>
      <c r="E341" s="555"/>
      <c r="F341" s="367"/>
      <c r="G341" s="22"/>
    </row>
    <row r="342" ht="15.75" customHeight="1">
      <c r="A342" s="563"/>
      <c r="B342" s="486"/>
      <c r="C342" s="486"/>
      <c r="D342" s="486"/>
      <c r="E342" s="555"/>
      <c r="F342" s="367"/>
      <c r="G342" s="22"/>
    </row>
    <row r="343" ht="15.75" customHeight="1">
      <c r="A343" s="563"/>
      <c r="B343" s="486"/>
      <c r="C343" s="486"/>
      <c r="D343" s="486"/>
      <c r="E343" s="555"/>
      <c r="F343" s="367"/>
      <c r="G343" s="22"/>
    </row>
    <row r="344" ht="15.75" customHeight="1">
      <c r="A344" s="563"/>
      <c r="B344" s="486"/>
      <c r="C344" s="486"/>
      <c r="D344" s="486"/>
      <c r="E344" s="555"/>
      <c r="F344" s="367"/>
      <c r="G344" s="22"/>
    </row>
    <row r="345" ht="15.75" customHeight="1">
      <c r="A345" s="563"/>
      <c r="B345" s="486"/>
      <c r="C345" s="486"/>
      <c r="D345" s="486"/>
      <c r="E345" s="555"/>
      <c r="F345" s="367"/>
      <c r="G345" s="22"/>
    </row>
    <row r="346" ht="15.75" customHeight="1">
      <c r="A346" s="563"/>
      <c r="B346" s="486"/>
      <c r="C346" s="486"/>
      <c r="D346" s="486"/>
      <c r="E346" s="555"/>
      <c r="F346" s="367"/>
      <c r="G346" s="22"/>
    </row>
    <row r="347" ht="15.75" customHeight="1">
      <c r="A347" s="563"/>
      <c r="B347" s="486"/>
      <c r="C347" s="486"/>
      <c r="D347" s="486"/>
      <c r="E347" s="555"/>
      <c r="F347" s="367"/>
      <c r="G347" s="22"/>
    </row>
    <row r="348" ht="15.75" customHeight="1">
      <c r="A348" s="563"/>
      <c r="B348" s="486"/>
      <c r="C348" s="486"/>
      <c r="D348" s="486"/>
      <c r="E348" s="555"/>
      <c r="F348" s="367"/>
      <c r="G348" s="22"/>
    </row>
    <row r="349" ht="15.75" customHeight="1">
      <c r="A349" s="563"/>
      <c r="B349" s="486"/>
      <c r="C349" s="486"/>
      <c r="D349" s="486"/>
      <c r="E349" s="555"/>
      <c r="F349" s="367"/>
      <c r="G349" s="22"/>
    </row>
    <row r="350" ht="15.75" customHeight="1">
      <c r="A350" s="563"/>
      <c r="B350" s="486"/>
      <c r="C350" s="486"/>
      <c r="D350" s="486"/>
      <c r="E350" s="555"/>
      <c r="F350" s="367"/>
      <c r="G350" s="22"/>
    </row>
    <row r="351" ht="15.75" customHeight="1">
      <c r="A351" s="563"/>
      <c r="B351" s="486"/>
      <c r="C351" s="486"/>
      <c r="D351" s="486"/>
      <c r="E351" s="555"/>
      <c r="F351" s="367"/>
      <c r="G351" s="22"/>
    </row>
    <row r="352" ht="15.75" customHeight="1">
      <c r="A352" s="563"/>
      <c r="B352" s="486"/>
      <c r="C352" s="486"/>
      <c r="D352" s="486"/>
      <c r="E352" s="555"/>
      <c r="F352" s="367"/>
      <c r="G352" s="22"/>
    </row>
    <row r="353" ht="15.75" customHeight="1">
      <c r="A353" s="563"/>
      <c r="B353" s="486"/>
      <c r="C353" s="486"/>
      <c r="D353" s="486"/>
      <c r="E353" s="555"/>
      <c r="F353" s="367"/>
      <c r="G353" s="22"/>
    </row>
    <row r="354" ht="15.75" customHeight="1">
      <c r="A354" s="563"/>
      <c r="B354" s="486"/>
      <c r="C354" s="486"/>
      <c r="D354" s="486"/>
      <c r="E354" s="555"/>
      <c r="F354" s="367"/>
      <c r="G354" s="22"/>
    </row>
    <row r="355" ht="15.75" customHeight="1">
      <c r="A355" s="563"/>
      <c r="B355" s="486"/>
      <c r="C355" s="486"/>
      <c r="D355" s="486"/>
      <c r="E355" s="555"/>
      <c r="F355" s="367"/>
      <c r="G355" s="22"/>
    </row>
    <row r="356" ht="15.75" customHeight="1">
      <c r="A356" s="563"/>
      <c r="B356" s="486"/>
      <c r="C356" s="486"/>
      <c r="D356" s="486"/>
      <c r="E356" s="555"/>
      <c r="F356" s="367"/>
      <c r="G356" s="22"/>
    </row>
    <row r="357" ht="15.75" customHeight="1">
      <c r="A357" s="563"/>
      <c r="B357" s="486"/>
      <c r="C357" s="486"/>
      <c r="D357" s="486"/>
      <c r="E357" s="555"/>
      <c r="F357" s="367"/>
      <c r="G357" s="22"/>
    </row>
    <row r="358" ht="15.75" customHeight="1">
      <c r="A358" s="563"/>
      <c r="B358" s="486"/>
      <c r="C358" s="486"/>
      <c r="D358" s="486"/>
      <c r="E358" s="555"/>
      <c r="F358" s="367"/>
      <c r="G358" s="22"/>
    </row>
    <row r="359" ht="15.75" customHeight="1">
      <c r="A359" s="563"/>
      <c r="B359" s="486"/>
      <c r="C359" s="486"/>
      <c r="D359" s="486"/>
      <c r="E359" s="555"/>
      <c r="F359" s="367"/>
      <c r="G359" s="22"/>
    </row>
    <row r="360" ht="15.75" customHeight="1">
      <c r="A360" s="563"/>
      <c r="B360" s="486"/>
      <c r="C360" s="486"/>
      <c r="D360" s="486"/>
      <c r="E360" s="555"/>
      <c r="F360" s="367"/>
      <c r="G360" s="22"/>
    </row>
    <row r="361" ht="15.75" customHeight="1">
      <c r="A361" s="563"/>
      <c r="B361" s="486"/>
      <c r="C361" s="486"/>
      <c r="D361" s="486"/>
      <c r="E361" s="555"/>
      <c r="F361" s="367"/>
      <c r="G361" s="22"/>
    </row>
    <row r="362" ht="15.75" customHeight="1">
      <c r="A362" s="563"/>
      <c r="B362" s="486"/>
      <c r="C362" s="486"/>
      <c r="D362" s="486"/>
      <c r="E362" s="555"/>
      <c r="F362" s="367"/>
      <c r="G362" s="22"/>
    </row>
    <row r="363" ht="15.75" customHeight="1">
      <c r="A363" s="563"/>
      <c r="B363" s="486"/>
      <c r="C363" s="486"/>
      <c r="D363" s="486"/>
      <c r="E363" s="555"/>
      <c r="F363" s="367"/>
      <c r="G363" s="22"/>
    </row>
    <row r="364" ht="15.75" customHeight="1">
      <c r="A364" s="563"/>
      <c r="B364" s="486"/>
      <c r="C364" s="486"/>
      <c r="D364" s="486"/>
      <c r="E364" s="555"/>
      <c r="F364" s="367"/>
      <c r="G364" s="22"/>
    </row>
    <row r="365" ht="15.75" customHeight="1">
      <c r="A365" s="563"/>
      <c r="B365" s="486"/>
      <c r="C365" s="486"/>
      <c r="D365" s="486"/>
      <c r="E365" s="555"/>
      <c r="F365" s="367"/>
      <c r="G365" s="22"/>
    </row>
    <row r="366" ht="15.75" customHeight="1">
      <c r="A366" s="563"/>
      <c r="B366" s="486"/>
      <c r="C366" s="486"/>
      <c r="D366" s="486"/>
      <c r="E366" s="555"/>
      <c r="F366" s="367"/>
      <c r="G366" s="22"/>
    </row>
    <row r="367" ht="15.75" customHeight="1">
      <c r="A367" s="563"/>
      <c r="B367" s="486"/>
      <c r="C367" s="486"/>
      <c r="D367" s="486"/>
      <c r="E367" s="555"/>
      <c r="F367" s="367"/>
      <c r="G367" s="22"/>
    </row>
    <row r="368" ht="15.75" customHeight="1">
      <c r="A368" s="563"/>
      <c r="B368" s="486"/>
      <c r="C368" s="486"/>
      <c r="D368" s="486"/>
      <c r="E368" s="555"/>
      <c r="F368" s="367"/>
      <c r="G368" s="22"/>
    </row>
    <row r="369" ht="15.75" customHeight="1">
      <c r="A369" s="563"/>
      <c r="B369" s="486"/>
      <c r="C369" s="486"/>
      <c r="D369" s="486"/>
      <c r="E369" s="555"/>
      <c r="F369" s="367"/>
      <c r="G369" s="22"/>
    </row>
    <row r="370" ht="15.75" customHeight="1">
      <c r="A370" s="563"/>
      <c r="B370" s="486"/>
      <c r="C370" s="486"/>
      <c r="D370" s="486"/>
      <c r="E370" s="555"/>
      <c r="F370" s="367"/>
      <c r="G370" s="22"/>
    </row>
    <row r="371" ht="15.75" customHeight="1">
      <c r="A371" s="563"/>
      <c r="B371" s="486"/>
      <c r="C371" s="486"/>
      <c r="D371" s="486"/>
      <c r="E371" s="555"/>
      <c r="F371" s="367"/>
      <c r="G371" s="22"/>
    </row>
    <row r="372" ht="15.75" customHeight="1">
      <c r="A372" s="563"/>
      <c r="B372" s="486"/>
      <c r="C372" s="486"/>
      <c r="D372" s="486"/>
      <c r="E372" s="555"/>
      <c r="F372" s="367"/>
      <c r="G372" s="22"/>
    </row>
    <row r="373" ht="15.75" customHeight="1">
      <c r="A373" s="563"/>
      <c r="B373" s="486"/>
      <c r="C373" s="486"/>
      <c r="D373" s="486"/>
      <c r="E373" s="555"/>
      <c r="F373" s="367"/>
      <c r="G373" s="22"/>
    </row>
    <row r="374" ht="15.75" customHeight="1">
      <c r="A374" s="563"/>
      <c r="B374" s="486"/>
      <c r="C374" s="486"/>
      <c r="D374" s="486"/>
      <c r="E374" s="555"/>
      <c r="F374" s="367"/>
      <c r="G374" s="22"/>
    </row>
    <row r="375" ht="15.75" customHeight="1">
      <c r="A375" s="563"/>
      <c r="B375" s="486"/>
      <c r="C375" s="486"/>
      <c r="D375" s="486"/>
      <c r="E375" s="555"/>
      <c r="F375" s="367"/>
      <c r="G375" s="22"/>
    </row>
    <row r="376" ht="15.75" customHeight="1">
      <c r="A376" s="563"/>
      <c r="B376" s="486"/>
      <c r="C376" s="486"/>
      <c r="D376" s="486"/>
      <c r="E376" s="555"/>
      <c r="F376" s="367"/>
      <c r="G376" s="22"/>
    </row>
    <row r="377" ht="15.75" customHeight="1">
      <c r="A377" s="563"/>
      <c r="B377" s="486"/>
      <c r="C377" s="486"/>
      <c r="D377" s="486"/>
      <c r="E377" s="555"/>
      <c r="F377" s="367"/>
      <c r="G377" s="22"/>
    </row>
    <row r="378" ht="15.75" customHeight="1">
      <c r="A378" s="563"/>
      <c r="B378" s="486"/>
      <c r="C378" s="486"/>
      <c r="D378" s="486"/>
      <c r="E378" s="555"/>
      <c r="F378" s="367"/>
      <c r="G378" s="22"/>
    </row>
    <row r="379" ht="15.75" customHeight="1">
      <c r="A379" s="563"/>
      <c r="B379" s="486"/>
      <c r="C379" s="486"/>
      <c r="D379" s="486"/>
      <c r="E379" s="555"/>
      <c r="F379" s="367"/>
      <c r="G379" s="22"/>
    </row>
    <row r="380" ht="15.75" customHeight="1">
      <c r="A380" s="563"/>
      <c r="B380" s="486"/>
      <c r="C380" s="486"/>
      <c r="D380" s="486"/>
      <c r="E380" s="555"/>
      <c r="F380" s="367"/>
      <c r="G380" s="22"/>
    </row>
    <row r="381" ht="15.75" customHeight="1">
      <c r="A381" s="563"/>
      <c r="B381" s="486"/>
      <c r="C381" s="486"/>
      <c r="D381" s="486"/>
      <c r="E381" s="555"/>
      <c r="F381" s="367"/>
      <c r="G381" s="22"/>
    </row>
    <row r="382" ht="15.75" customHeight="1">
      <c r="A382" s="563"/>
      <c r="B382" s="486"/>
      <c r="C382" s="486"/>
      <c r="D382" s="486"/>
      <c r="E382" s="555"/>
      <c r="F382" s="367"/>
      <c r="G382" s="22"/>
    </row>
    <row r="383" ht="15.75" customHeight="1">
      <c r="A383" s="563"/>
      <c r="B383" s="486"/>
      <c r="C383" s="486"/>
      <c r="D383" s="486"/>
      <c r="E383" s="555"/>
      <c r="F383" s="367"/>
      <c r="G383" s="22"/>
    </row>
    <row r="384" ht="15.75" customHeight="1">
      <c r="A384" s="563"/>
      <c r="B384" s="486"/>
      <c r="C384" s="486"/>
      <c r="D384" s="486"/>
      <c r="E384" s="555"/>
      <c r="F384" s="367"/>
      <c r="G384" s="22"/>
    </row>
    <row r="385" ht="15.75" customHeight="1">
      <c r="A385" s="563"/>
      <c r="B385" s="486"/>
      <c r="C385" s="486"/>
      <c r="D385" s="486"/>
      <c r="E385" s="555"/>
      <c r="F385" s="367"/>
      <c r="G385" s="22"/>
    </row>
    <row r="386" ht="15.75" customHeight="1">
      <c r="A386" s="563"/>
      <c r="B386" s="486"/>
      <c r="C386" s="486"/>
      <c r="D386" s="486"/>
      <c r="E386" s="555"/>
      <c r="F386" s="367"/>
      <c r="G386" s="22"/>
    </row>
    <row r="387" ht="15.75" customHeight="1">
      <c r="A387" s="563"/>
      <c r="B387" s="486"/>
      <c r="C387" s="486"/>
      <c r="D387" s="486"/>
      <c r="E387" s="555"/>
      <c r="F387" s="367"/>
      <c r="G387" s="22"/>
    </row>
    <row r="388" ht="15.75" customHeight="1">
      <c r="A388" s="563"/>
      <c r="B388" s="486"/>
      <c r="C388" s="486"/>
      <c r="D388" s="486"/>
      <c r="E388" s="555"/>
      <c r="F388" s="367"/>
      <c r="G388" s="22"/>
    </row>
    <row r="389" ht="15.75" customHeight="1">
      <c r="A389" s="563"/>
      <c r="B389" s="486"/>
      <c r="C389" s="486"/>
      <c r="D389" s="486"/>
      <c r="E389" s="555"/>
      <c r="F389" s="367"/>
      <c r="G389" s="22"/>
    </row>
    <row r="390" ht="15.75" customHeight="1">
      <c r="A390" s="563"/>
      <c r="B390" s="486"/>
      <c r="C390" s="486"/>
      <c r="D390" s="486"/>
      <c r="E390" s="555"/>
      <c r="F390" s="367"/>
      <c r="G390" s="22"/>
    </row>
    <row r="391" ht="15.75" customHeight="1">
      <c r="A391" s="563"/>
      <c r="B391" s="486"/>
      <c r="C391" s="486"/>
      <c r="D391" s="486"/>
      <c r="E391" s="555"/>
      <c r="F391" s="367"/>
      <c r="G391" s="22"/>
    </row>
    <row r="392" ht="15.75" customHeight="1">
      <c r="A392" s="563"/>
      <c r="B392" s="486"/>
      <c r="C392" s="486"/>
      <c r="D392" s="486"/>
      <c r="E392" s="555"/>
      <c r="F392" s="367"/>
      <c r="G392" s="22"/>
    </row>
    <row r="393" ht="15.75" customHeight="1">
      <c r="A393" s="563"/>
      <c r="B393" s="486"/>
      <c r="C393" s="486"/>
      <c r="D393" s="486"/>
      <c r="E393" s="555"/>
      <c r="F393" s="367"/>
      <c r="G393" s="22"/>
    </row>
    <row r="394" ht="15.75" customHeight="1">
      <c r="A394" s="563"/>
      <c r="B394" s="486"/>
      <c r="C394" s="486"/>
      <c r="D394" s="486"/>
      <c r="E394" s="555"/>
      <c r="F394" s="367"/>
      <c r="G394" s="22"/>
    </row>
    <row r="395" ht="15.75" customHeight="1">
      <c r="A395" s="563"/>
      <c r="B395" s="486"/>
      <c r="C395" s="486"/>
      <c r="D395" s="486"/>
      <c r="E395" s="555"/>
      <c r="F395" s="367"/>
      <c r="G395" s="22"/>
    </row>
    <row r="396" ht="15.75" customHeight="1">
      <c r="A396" s="563"/>
      <c r="B396" s="486"/>
      <c r="C396" s="486"/>
      <c r="D396" s="486"/>
      <c r="E396" s="555"/>
      <c r="F396" s="367"/>
      <c r="G396" s="22"/>
    </row>
    <row r="397" ht="15.75" customHeight="1">
      <c r="A397" s="563"/>
      <c r="B397" s="486"/>
      <c r="C397" s="486"/>
      <c r="D397" s="486"/>
      <c r="E397" s="555"/>
      <c r="F397" s="367"/>
      <c r="G397" s="22"/>
    </row>
    <row r="398" ht="15.75" customHeight="1">
      <c r="A398" s="563"/>
      <c r="B398" s="486"/>
      <c r="C398" s="486"/>
      <c r="D398" s="486"/>
      <c r="E398" s="555"/>
      <c r="F398" s="367"/>
      <c r="G398" s="22"/>
    </row>
    <row r="399" ht="15.75" customHeight="1">
      <c r="A399" s="563"/>
      <c r="B399" s="486"/>
      <c r="C399" s="486"/>
      <c r="D399" s="486"/>
      <c r="E399" s="555"/>
      <c r="F399" s="367"/>
      <c r="G399" s="22"/>
    </row>
    <row r="400" ht="15.75" customHeight="1">
      <c r="A400" s="563"/>
      <c r="B400" s="486"/>
      <c r="C400" s="486"/>
      <c r="D400" s="486"/>
      <c r="E400" s="555"/>
      <c r="F400" s="367"/>
      <c r="G400" s="22"/>
    </row>
    <row r="401" ht="15.75" customHeight="1">
      <c r="A401" s="563"/>
      <c r="B401" s="486"/>
      <c r="C401" s="486"/>
      <c r="D401" s="486"/>
      <c r="E401" s="555"/>
      <c r="F401" s="367"/>
      <c r="G401" s="22"/>
    </row>
    <row r="402" ht="15.75" customHeight="1">
      <c r="A402" s="563"/>
      <c r="B402" s="486"/>
      <c r="C402" s="486"/>
      <c r="D402" s="486"/>
      <c r="E402" s="555"/>
      <c r="F402" s="367"/>
      <c r="G402" s="22"/>
    </row>
    <row r="403" ht="15.75" customHeight="1">
      <c r="A403" s="563"/>
      <c r="B403" s="486"/>
      <c r="C403" s="486"/>
      <c r="D403" s="486"/>
      <c r="E403" s="555"/>
      <c r="F403" s="367"/>
      <c r="G403" s="22"/>
    </row>
    <row r="404" ht="15.75" customHeight="1">
      <c r="A404" s="563"/>
      <c r="B404" s="486"/>
      <c r="C404" s="486"/>
      <c r="D404" s="486"/>
      <c r="E404" s="555"/>
      <c r="F404" s="367"/>
      <c r="G404" s="22"/>
    </row>
    <row r="405" ht="15.75" customHeight="1">
      <c r="A405" s="563"/>
      <c r="B405" s="486"/>
      <c r="C405" s="486"/>
      <c r="D405" s="486"/>
      <c r="E405" s="555"/>
      <c r="F405" s="367"/>
      <c r="G405" s="22"/>
    </row>
    <row r="406" ht="15.75" customHeight="1">
      <c r="A406" s="563"/>
      <c r="B406" s="486"/>
      <c r="C406" s="486"/>
      <c r="D406" s="486"/>
      <c r="E406" s="555"/>
      <c r="F406" s="367"/>
      <c r="G406" s="22"/>
    </row>
    <row r="407" ht="15.75" customHeight="1">
      <c r="A407" s="563"/>
      <c r="B407" s="486"/>
      <c r="C407" s="486"/>
      <c r="D407" s="486"/>
      <c r="E407" s="555"/>
      <c r="F407" s="367"/>
      <c r="G407" s="22"/>
    </row>
    <row r="408" ht="15.75" customHeight="1">
      <c r="A408" s="563"/>
      <c r="B408" s="486"/>
      <c r="C408" s="486"/>
      <c r="D408" s="486"/>
      <c r="E408" s="555"/>
      <c r="F408" s="367"/>
      <c r="G408" s="22"/>
    </row>
    <row r="409" ht="15.75" customHeight="1">
      <c r="A409" s="563"/>
      <c r="B409" s="486"/>
      <c r="C409" s="486"/>
      <c r="D409" s="486"/>
      <c r="E409" s="555"/>
      <c r="F409" s="367"/>
      <c r="G409" s="22"/>
    </row>
    <row r="410" ht="15.75" customHeight="1">
      <c r="A410" s="563"/>
      <c r="B410" s="486"/>
      <c r="C410" s="486"/>
      <c r="D410" s="486"/>
      <c r="E410" s="555"/>
      <c r="F410" s="367"/>
      <c r="G410" s="22"/>
    </row>
    <row r="411" ht="15.75" customHeight="1">
      <c r="A411" s="563"/>
      <c r="B411" s="486"/>
      <c r="C411" s="486"/>
      <c r="D411" s="486"/>
      <c r="E411" s="555"/>
      <c r="F411" s="367"/>
      <c r="G411" s="22"/>
    </row>
    <row r="412" ht="15.75" customHeight="1">
      <c r="A412" s="563"/>
      <c r="B412" s="486"/>
      <c r="C412" s="486"/>
      <c r="D412" s="486"/>
      <c r="E412" s="555"/>
      <c r="F412" s="367"/>
      <c r="G412" s="22"/>
    </row>
    <row r="413" ht="15.75" customHeight="1">
      <c r="A413" s="563"/>
      <c r="B413" s="486"/>
      <c r="C413" s="486"/>
      <c r="D413" s="486"/>
      <c r="E413" s="555"/>
      <c r="F413" s="367"/>
      <c r="G413" s="22"/>
    </row>
    <row r="414" ht="15.75" customHeight="1">
      <c r="A414" s="563"/>
      <c r="B414" s="486"/>
      <c r="C414" s="486"/>
      <c r="D414" s="486"/>
      <c r="E414" s="555"/>
      <c r="F414" s="367"/>
      <c r="G414" s="22"/>
    </row>
    <row r="415" ht="15.75" customHeight="1">
      <c r="A415" s="563"/>
      <c r="B415" s="486"/>
      <c r="C415" s="486"/>
      <c r="D415" s="486"/>
      <c r="E415" s="555"/>
      <c r="F415" s="367"/>
      <c r="G415" s="22"/>
    </row>
    <row r="416" ht="15.75" customHeight="1">
      <c r="A416" s="563"/>
      <c r="B416" s="486"/>
      <c r="C416" s="486"/>
      <c r="D416" s="486"/>
      <c r="E416" s="555"/>
      <c r="F416" s="367"/>
      <c r="G416" s="22"/>
    </row>
    <row r="417" ht="15.75" customHeight="1">
      <c r="A417" s="563"/>
      <c r="B417" s="486"/>
      <c r="C417" s="486"/>
      <c r="D417" s="486"/>
      <c r="E417" s="555"/>
      <c r="F417" s="367"/>
      <c r="G417" s="22"/>
    </row>
    <row r="418" ht="15.75" customHeight="1">
      <c r="A418" s="563"/>
      <c r="B418" s="486"/>
      <c r="C418" s="486"/>
      <c r="D418" s="486"/>
      <c r="E418" s="555"/>
      <c r="F418" s="367"/>
      <c r="G418" s="22"/>
    </row>
    <row r="419" ht="15.75" customHeight="1">
      <c r="A419" s="563"/>
      <c r="B419" s="486"/>
      <c r="C419" s="486"/>
      <c r="D419" s="486"/>
      <c r="E419" s="555"/>
      <c r="F419" s="367"/>
      <c r="G419" s="22"/>
    </row>
    <row r="420" ht="15.75" customHeight="1">
      <c r="A420" s="563"/>
      <c r="B420" s="486"/>
      <c r="C420" s="486"/>
      <c r="D420" s="486"/>
      <c r="E420" s="555"/>
      <c r="F420" s="367"/>
      <c r="G420" s="22"/>
    </row>
    <row r="421" ht="15.75" customHeight="1">
      <c r="A421" s="563"/>
      <c r="B421" s="486"/>
      <c r="C421" s="486"/>
      <c r="D421" s="486"/>
      <c r="E421" s="555"/>
      <c r="F421" s="367"/>
      <c r="G421" s="22"/>
    </row>
    <row r="422" ht="15.75" customHeight="1">
      <c r="A422" s="563"/>
      <c r="B422" s="486"/>
      <c r="C422" s="486"/>
      <c r="D422" s="486"/>
      <c r="E422" s="555"/>
      <c r="F422" s="367"/>
      <c r="G422" s="22"/>
    </row>
    <row r="423" ht="15.75" customHeight="1">
      <c r="A423" s="563"/>
      <c r="B423" s="486"/>
      <c r="C423" s="486"/>
      <c r="D423" s="486"/>
      <c r="E423" s="555"/>
      <c r="F423" s="367"/>
      <c r="G423" s="22"/>
    </row>
    <row r="424" ht="15.75" customHeight="1">
      <c r="A424" s="563"/>
      <c r="B424" s="486"/>
      <c r="C424" s="486"/>
      <c r="D424" s="486"/>
      <c r="E424" s="555"/>
      <c r="F424" s="367"/>
      <c r="G424" s="22"/>
    </row>
    <row r="425" ht="15.75" customHeight="1">
      <c r="A425" s="563"/>
      <c r="B425" s="486"/>
      <c r="C425" s="486"/>
      <c r="D425" s="486"/>
      <c r="E425" s="555"/>
      <c r="F425" s="367"/>
      <c r="G425" s="22"/>
    </row>
    <row r="426" ht="15.75" customHeight="1">
      <c r="A426" s="563"/>
      <c r="B426" s="486"/>
      <c r="C426" s="486"/>
      <c r="D426" s="486"/>
      <c r="E426" s="555"/>
      <c r="F426" s="367"/>
      <c r="G426" s="22"/>
    </row>
    <row r="427" ht="15.75" customHeight="1">
      <c r="A427" s="563"/>
      <c r="B427" s="486"/>
      <c r="C427" s="486"/>
      <c r="D427" s="486"/>
      <c r="E427" s="555"/>
      <c r="F427" s="367"/>
      <c r="G427" s="22"/>
    </row>
    <row r="428" ht="15.75" customHeight="1">
      <c r="A428" s="563"/>
      <c r="B428" s="486"/>
      <c r="C428" s="486"/>
      <c r="D428" s="486"/>
      <c r="E428" s="555"/>
      <c r="F428" s="367"/>
      <c r="G428" s="22"/>
    </row>
    <row r="429" ht="15.75" customHeight="1">
      <c r="A429" s="563"/>
      <c r="B429" s="486"/>
      <c r="C429" s="486"/>
      <c r="D429" s="486"/>
      <c r="E429" s="555"/>
      <c r="F429" s="367"/>
      <c r="G429" s="22"/>
    </row>
    <row r="430" ht="15.75" customHeight="1">
      <c r="A430" s="563"/>
      <c r="B430" s="486"/>
      <c r="C430" s="486"/>
      <c r="D430" s="486"/>
      <c r="E430" s="555"/>
      <c r="F430" s="367"/>
      <c r="G430" s="22"/>
    </row>
    <row r="431" ht="15.75" customHeight="1">
      <c r="A431" s="563"/>
      <c r="B431" s="486"/>
      <c r="C431" s="486"/>
      <c r="D431" s="486"/>
      <c r="E431" s="555"/>
      <c r="F431" s="367"/>
      <c r="G431" s="22"/>
    </row>
    <row r="432" ht="15.75" customHeight="1">
      <c r="A432" s="563"/>
      <c r="B432" s="486"/>
      <c r="C432" s="486"/>
      <c r="D432" s="486"/>
      <c r="E432" s="555"/>
      <c r="F432" s="367"/>
      <c r="G432" s="22"/>
    </row>
    <row r="433" ht="15.75" customHeight="1">
      <c r="A433" s="563"/>
      <c r="B433" s="486"/>
      <c r="C433" s="486"/>
      <c r="D433" s="486"/>
      <c r="E433" s="555"/>
      <c r="F433" s="367"/>
      <c r="G433" s="22"/>
    </row>
    <row r="434" ht="15.75" customHeight="1">
      <c r="A434" s="563"/>
      <c r="B434" s="486"/>
      <c r="C434" s="486"/>
      <c r="D434" s="486"/>
      <c r="E434" s="555"/>
      <c r="F434" s="367"/>
      <c r="G434" s="22"/>
    </row>
    <row r="435" ht="15.75" customHeight="1">
      <c r="A435" s="563"/>
      <c r="B435" s="486"/>
      <c r="C435" s="486"/>
      <c r="D435" s="486"/>
      <c r="E435" s="555"/>
      <c r="F435" s="367"/>
      <c r="G435" s="22"/>
    </row>
    <row r="436" ht="15.75" customHeight="1">
      <c r="A436" s="563"/>
      <c r="B436" s="486"/>
      <c r="C436" s="486"/>
      <c r="D436" s="486"/>
      <c r="E436" s="555"/>
      <c r="F436" s="367"/>
      <c r="G436" s="22"/>
    </row>
    <row r="437" ht="15.75" customHeight="1">
      <c r="A437" s="563"/>
      <c r="B437" s="486"/>
      <c r="C437" s="486"/>
      <c r="D437" s="486"/>
      <c r="E437" s="555"/>
      <c r="F437" s="367"/>
      <c r="G437" s="22"/>
    </row>
    <row r="438" ht="15.75" customHeight="1">
      <c r="A438" s="563"/>
      <c r="B438" s="486"/>
      <c r="C438" s="486"/>
      <c r="D438" s="486"/>
      <c r="E438" s="555"/>
      <c r="F438" s="367"/>
      <c r="G438" s="22"/>
    </row>
    <row r="439" ht="15.75" customHeight="1">
      <c r="A439" s="563"/>
      <c r="B439" s="486"/>
      <c r="C439" s="486"/>
      <c r="D439" s="486"/>
      <c r="E439" s="555"/>
      <c r="F439" s="367"/>
      <c r="G439" s="22"/>
    </row>
    <row r="440" ht="15.75" customHeight="1">
      <c r="A440" s="563"/>
      <c r="B440" s="486"/>
      <c r="C440" s="486"/>
      <c r="D440" s="486"/>
      <c r="E440" s="555"/>
      <c r="F440" s="367"/>
      <c r="G440" s="22"/>
    </row>
    <row r="441" ht="15.75" customHeight="1">
      <c r="A441" s="563"/>
      <c r="B441" s="486"/>
      <c r="C441" s="486"/>
      <c r="D441" s="486"/>
      <c r="E441" s="555"/>
      <c r="F441" s="367"/>
      <c r="G441" s="22"/>
    </row>
    <row r="442" ht="15.75" customHeight="1">
      <c r="A442" s="563"/>
      <c r="B442" s="486"/>
      <c r="C442" s="486"/>
      <c r="D442" s="486"/>
      <c r="E442" s="555"/>
      <c r="F442" s="367"/>
      <c r="G442" s="22"/>
    </row>
    <row r="443" ht="15.75" customHeight="1">
      <c r="A443" s="563"/>
      <c r="B443" s="486"/>
      <c r="C443" s="486"/>
      <c r="D443" s="486"/>
      <c r="E443" s="555"/>
      <c r="F443" s="367"/>
      <c r="G443" s="22"/>
    </row>
    <row r="444" ht="15.75" customHeight="1">
      <c r="A444" s="563"/>
      <c r="B444" s="486"/>
      <c r="C444" s="486"/>
      <c r="D444" s="486"/>
      <c r="E444" s="555"/>
      <c r="F444" s="367"/>
      <c r="G444" s="22"/>
    </row>
    <row r="445" ht="15.75" customHeight="1">
      <c r="A445" s="563"/>
      <c r="B445" s="486"/>
      <c r="C445" s="486"/>
      <c r="D445" s="486"/>
      <c r="E445" s="555"/>
      <c r="F445" s="367"/>
      <c r="G445" s="22"/>
    </row>
    <row r="446" ht="15.75" customHeight="1">
      <c r="A446" s="563"/>
      <c r="B446" s="486"/>
      <c r="C446" s="486"/>
      <c r="D446" s="486"/>
      <c r="E446" s="555"/>
      <c r="F446" s="367"/>
      <c r="G446" s="22"/>
    </row>
    <row r="447" ht="15.75" customHeight="1">
      <c r="A447" s="563"/>
      <c r="B447" s="486"/>
      <c r="C447" s="486"/>
      <c r="D447" s="486"/>
      <c r="E447" s="555"/>
      <c r="F447" s="367"/>
      <c r="G447" s="22"/>
    </row>
    <row r="448" ht="15.75" customHeight="1">
      <c r="A448" s="563"/>
      <c r="B448" s="486"/>
      <c r="C448" s="486"/>
      <c r="D448" s="486"/>
      <c r="E448" s="555"/>
      <c r="F448" s="367"/>
      <c r="G448" s="22"/>
    </row>
    <row r="449" ht="15.75" customHeight="1">
      <c r="A449" s="563"/>
      <c r="B449" s="486"/>
      <c r="C449" s="486"/>
      <c r="D449" s="486"/>
      <c r="E449" s="555"/>
      <c r="F449" s="367"/>
      <c r="G449" s="22"/>
    </row>
    <row r="450" ht="15.75" customHeight="1">
      <c r="A450" s="563"/>
      <c r="B450" s="486"/>
      <c r="C450" s="486"/>
      <c r="D450" s="486"/>
      <c r="E450" s="555"/>
      <c r="F450" s="367"/>
      <c r="G450" s="22"/>
    </row>
    <row r="451" ht="15.75" customHeight="1">
      <c r="A451" s="563"/>
      <c r="B451" s="486"/>
      <c r="C451" s="486"/>
      <c r="D451" s="486"/>
      <c r="E451" s="555"/>
      <c r="F451" s="367"/>
      <c r="G451" s="22"/>
    </row>
    <row r="452" ht="15.75" customHeight="1">
      <c r="A452" s="563"/>
      <c r="B452" s="486"/>
      <c r="C452" s="486"/>
      <c r="D452" s="486"/>
      <c r="E452" s="555"/>
      <c r="F452" s="367"/>
      <c r="G452" s="22"/>
    </row>
    <row r="453" ht="15.75" customHeight="1">
      <c r="A453" s="563"/>
      <c r="B453" s="486"/>
      <c r="C453" s="486"/>
      <c r="D453" s="486"/>
      <c r="E453" s="555"/>
      <c r="F453" s="367"/>
      <c r="G453" s="22"/>
    </row>
    <row r="454" ht="15.75" customHeight="1">
      <c r="A454" s="563"/>
      <c r="B454" s="486"/>
      <c r="C454" s="486"/>
      <c r="D454" s="486"/>
      <c r="E454" s="555"/>
      <c r="F454" s="367"/>
      <c r="G454" s="22"/>
    </row>
    <row r="455" ht="15.75" customHeight="1">
      <c r="A455" s="563"/>
      <c r="B455" s="486"/>
      <c r="C455" s="486"/>
      <c r="D455" s="486"/>
      <c r="E455" s="555"/>
      <c r="F455" s="367"/>
      <c r="G455" s="22"/>
    </row>
    <row r="456" ht="15.75" customHeight="1">
      <c r="A456" s="563"/>
      <c r="B456" s="486"/>
      <c r="C456" s="486"/>
      <c r="D456" s="486"/>
      <c r="E456" s="555"/>
      <c r="F456" s="367"/>
      <c r="G456" s="22"/>
    </row>
    <row r="457" ht="15.75" customHeight="1">
      <c r="A457" s="563"/>
      <c r="B457" s="486"/>
      <c r="C457" s="486"/>
      <c r="D457" s="486"/>
      <c r="E457" s="555"/>
      <c r="F457" s="367"/>
      <c r="G457" s="22"/>
    </row>
    <row r="458" ht="15.75" customHeight="1">
      <c r="A458" s="563"/>
      <c r="B458" s="486"/>
      <c r="C458" s="486"/>
      <c r="D458" s="486"/>
      <c r="E458" s="555"/>
      <c r="F458" s="367"/>
      <c r="G458" s="22"/>
    </row>
    <row r="459" ht="15.75" customHeight="1">
      <c r="A459" s="563"/>
      <c r="B459" s="486"/>
      <c r="C459" s="486"/>
      <c r="D459" s="486"/>
      <c r="E459" s="555"/>
      <c r="F459" s="367"/>
      <c r="G459" s="22"/>
    </row>
    <row r="460" ht="15.75" customHeight="1">
      <c r="A460" s="563"/>
      <c r="B460" s="486"/>
      <c r="C460" s="486"/>
      <c r="D460" s="486"/>
      <c r="E460" s="555"/>
      <c r="F460" s="367"/>
      <c r="G460" s="22"/>
    </row>
    <row r="461" ht="15.75" customHeight="1">
      <c r="A461" s="563"/>
      <c r="B461" s="486"/>
      <c r="C461" s="486"/>
      <c r="D461" s="486"/>
      <c r="E461" s="555"/>
      <c r="F461" s="367"/>
      <c r="G461" s="22"/>
    </row>
    <row r="462" ht="15.75" customHeight="1">
      <c r="A462" s="563"/>
      <c r="B462" s="486"/>
      <c r="C462" s="486"/>
      <c r="D462" s="486"/>
      <c r="E462" s="555"/>
      <c r="F462" s="367"/>
      <c r="G462" s="22"/>
    </row>
    <row r="463" ht="15.75" customHeight="1">
      <c r="A463" s="563"/>
      <c r="B463" s="486"/>
      <c r="C463" s="486"/>
      <c r="D463" s="486"/>
      <c r="E463" s="555"/>
      <c r="F463" s="367"/>
      <c r="G463" s="22"/>
    </row>
    <row r="464" ht="15.75" customHeight="1">
      <c r="A464" s="563"/>
      <c r="B464" s="486"/>
      <c r="C464" s="486"/>
      <c r="D464" s="486"/>
      <c r="E464" s="555"/>
      <c r="F464" s="367"/>
      <c r="G464" s="22"/>
    </row>
    <row r="465" ht="15.75" customHeight="1">
      <c r="A465" s="563"/>
      <c r="B465" s="486"/>
      <c r="C465" s="486"/>
      <c r="D465" s="486"/>
      <c r="E465" s="555"/>
      <c r="F465" s="367"/>
      <c r="G465" s="22"/>
    </row>
    <row r="466" ht="15.75" customHeight="1">
      <c r="A466" s="563"/>
      <c r="B466" s="486"/>
      <c r="C466" s="486"/>
      <c r="D466" s="486"/>
      <c r="E466" s="555"/>
      <c r="F466" s="367"/>
      <c r="G466" s="22"/>
    </row>
    <row r="467" ht="15.75" customHeight="1">
      <c r="A467" s="563"/>
      <c r="B467" s="486"/>
      <c r="C467" s="486"/>
      <c r="D467" s="486"/>
      <c r="E467" s="555"/>
      <c r="F467" s="367"/>
      <c r="G467" s="22"/>
    </row>
    <row r="468" ht="15.75" customHeight="1">
      <c r="A468" s="563"/>
      <c r="B468" s="486"/>
      <c r="C468" s="486"/>
      <c r="D468" s="486"/>
      <c r="E468" s="555"/>
      <c r="F468" s="367"/>
      <c r="G468" s="22"/>
    </row>
    <row r="469" ht="15.75" customHeight="1">
      <c r="A469" s="563"/>
      <c r="B469" s="486"/>
      <c r="C469" s="486"/>
      <c r="D469" s="486"/>
      <c r="E469" s="555"/>
      <c r="F469" s="367"/>
      <c r="G469" s="22"/>
    </row>
    <row r="470" ht="15.75" customHeight="1">
      <c r="A470" s="563"/>
      <c r="B470" s="486"/>
      <c r="C470" s="486"/>
      <c r="D470" s="486"/>
      <c r="E470" s="555"/>
      <c r="F470" s="367"/>
      <c r="G470" s="22"/>
    </row>
    <row r="471" ht="15.75" customHeight="1">
      <c r="A471" s="563"/>
      <c r="B471" s="486"/>
      <c r="C471" s="486"/>
      <c r="D471" s="486"/>
      <c r="E471" s="555"/>
      <c r="F471" s="367"/>
      <c r="G471" s="22"/>
    </row>
    <row r="472" ht="15.75" customHeight="1">
      <c r="A472" s="563"/>
      <c r="B472" s="486"/>
      <c r="C472" s="486"/>
      <c r="D472" s="486"/>
      <c r="E472" s="555"/>
      <c r="F472" s="367"/>
      <c r="G472" s="22"/>
    </row>
    <row r="473" ht="15.75" customHeight="1">
      <c r="A473" s="563"/>
      <c r="B473" s="486"/>
      <c r="C473" s="486"/>
      <c r="D473" s="486"/>
      <c r="E473" s="555"/>
      <c r="F473" s="367"/>
      <c r="G473" s="22"/>
    </row>
    <row r="474" ht="15.75" customHeight="1">
      <c r="A474" s="563"/>
      <c r="B474" s="486"/>
      <c r="C474" s="486"/>
      <c r="D474" s="486"/>
      <c r="E474" s="555"/>
      <c r="F474" s="367"/>
      <c r="G474" s="22"/>
    </row>
    <row r="475" ht="15.75" customHeight="1">
      <c r="A475" s="563"/>
      <c r="B475" s="486"/>
      <c r="C475" s="486"/>
      <c r="D475" s="486"/>
      <c r="E475" s="555"/>
      <c r="F475" s="367"/>
      <c r="G475" s="22"/>
    </row>
    <row r="476" ht="15.75" customHeight="1">
      <c r="A476" s="563"/>
      <c r="B476" s="486"/>
      <c r="C476" s="486"/>
      <c r="D476" s="486"/>
      <c r="E476" s="555"/>
      <c r="F476" s="367"/>
      <c r="G476" s="22"/>
    </row>
    <row r="477" ht="15.75" customHeight="1">
      <c r="A477" s="563"/>
      <c r="B477" s="486"/>
      <c r="C477" s="486"/>
      <c r="D477" s="486"/>
      <c r="E477" s="555"/>
      <c r="F477" s="367"/>
      <c r="G477" s="22"/>
    </row>
    <row r="478" ht="15.75" customHeight="1">
      <c r="A478" s="563"/>
      <c r="B478" s="486"/>
      <c r="C478" s="486"/>
      <c r="D478" s="486"/>
      <c r="E478" s="555"/>
      <c r="F478" s="367"/>
      <c r="G478" s="22"/>
    </row>
    <row r="479" ht="15.75" customHeight="1">
      <c r="A479" s="563"/>
      <c r="B479" s="486"/>
      <c r="C479" s="486"/>
      <c r="D479" s="486"/>
      <c r="E479" s="555"/>
      <c r="F479" s="367"/>
      <c r="G479" s="22"/>
    </row>
    <row r="480" ht="15.75" customHeight="1">
      <c r="A480" s="563"/>
      <c r="B480" s="486"/>
      <c r="C480" s="486"/>
      <c r="D480" s="486"/>
      <c r="E480" s="555"/>
      <c r="F480" s="367"/>
      <c r="G480" s="22"/>
    </row>
    <row r="481" ht="15.75" customHeight="1">
      <c r="A481" s="563"/>
      <c r="B481" s="486"/>
      <c r="C481" s="486"/>
      <c r="D481" s="486"/>
      <c r="E481" s="555"/>
      <c r="F481" s="367"/>
      <c r="G481" s="22"/>
    </row>
    <row r="482" ht="15.75" customHeight="1">
      <c r="A482" s="563"/>
      <c r="B482" s="486"/>
      <c r="C482" s="486"/>
      <c r="D482" s="486"/>
      <c r="E482" s="555"/>
      <c r="F482" s="367"/>
      <c r="G482" s="22"/>
    </row>
    <row r="483" ht="15.75" customHeight="1">
      <c r="A483" s="563"/>
      <c r="B483" s="486"/>
      <c r="C483" s="486"/>
      <c r="D483" s="486"/>
      <c r="E483" s="555"/>
      <c r="F483" s="367"/>
      <c r="G483" s="22"/>
    </row>
    <row r="484" ht="15.75" customHeight="1">
      <c r="A484" s="563"/>
      <c r="B484" s="486"/>
      <c r="C484" s="486"/>
      <c r="D484" s="486"/>
      <c r="E484" s="555"/>
      <c r="F484" s="367"/>
      <c r="G484" s="22"/>
    </row>
    <row r="485" ht="15.75" customHeight="1">
      <c r="A485" s="563"/>
      <c r="B485" s="486"/>
      <c r="C485" s="486"/>
      <c r="D485" s="486"/>
      <c r="E485" s="555"/>
      <c r="F485" s="367"/>
      <c r="G485" s="22"/>
    </row>
    <row r="486" ht="15.75" customHeight="1">
      <c r="A486" s="563"/>
      <c r="B486" s="486"/>
      <c r="C486" s="486"/>
      <c r="D486" s="486"/>
      <c r="E486" s="555"/>
      <c r="F486" s="367"/>
      <c r="G486" s="22"/>
    </row>
    <row r="487" ht="15.75" customHeight="1">
      <c r="A487" s="563"/>
      <c r="B487" s="486"/>
      <c r="C487" s="486"/>
      <c r="D487" s="486"/>
      <c r="E487" s="555"/>
      <c r="F487" s="367"/>
      <c r="G487" s="22"/>
    </row>
    <row r="488" ht="15.75" customHeight="1">
      <c r="A488" s="563"/>
      <c r="B488" s="486"/>
      <c r="C488" s="486"/>
      <c r="D488" s="486"/>
      <c r="E488" s="555"/>
      <c r="F488" s="367"/>
      <c r="G488" s="22"/>
    </row>
    <row r="489" ht="15.75" customHeight="1">
      <c r="A489" s="563"/>
      <c r="B489" s="486"/>
      <c r="C489" s="486"/>
      <c r="D489" s="486"/>
      <c r="E489" s="555"/>
      <c r="F489" s="367"/>
      <c r="G489" s="22"/>
    </row>
    <row r="490" ht="15.75" customHeight="1">
      <c r="A490" s="563"/>
      <c r="B490" s="486"/>
      <c r="C490" s="486"/>
      <c r="D490" s="486"/>
      <c r="E490" s="555"/>
      <c r="F490" s="367"/>
      <c r="G490" s="22"/>
    </row>
    <row r="491" ht="15.75" customHeight="1">
      <c r="A491" s="563"/>
      <c r="B491" s="486"/>
      <c r="C491" s="486"/>
      <c r="D491" s="486"/>
      <c r="E491" s="555"/>
      <c r="F491" s="367"/>
      <c r="G491" s="22"/>
    </row>
    <row r="492" ht="15.75" customHeight="1">
      <c r="A492" s="563"/>
      <c r="B492" s="486"/>
      <c r="C492" s="486"/>
      <c r="D492" s="486"/>
      <c r="E492" s="555"/>
      <c r="F492" s="367"/>
      <c r="G492" s="22"/>
    </row>
    <row r="493" ht="15.75" customHeight="1">
      <c r="A493" s="563"/>
      <c r="B493" s="486"/>
      <c r="C493" s="486"/>
      <c r="D493" s="486"/>
      <c r="E493" s="555"/>
      <c r="F493" s="367"/>
      <c r="G493" s="22"/>
    </row>
    <row r="494" ht="15.75" customHeight="1">
      <c r="A494" s="563"/>
      <c r="B494" s="486"/>
      <c r="C494" s="486"/>
      <c r="D494" s="486"/>
      <c r="E494" s="555"/>
      <c r="F494" s="367"/>
      <c r="G494" s="22"/>
    </row>
    <row r="495" ht="15.75" customHeight="1">
      <c r="A495" s="563"/>
      <c r="B495" s="486"/>
      <c r="C495" s="486"/>
      <c r="D495" s="486"/>
      <c r="E495" s="555"/>
      <c r="F495" s="367"/>
      <c r="G495" s="22"/>
    </row>
    <row r="496" ht="15.75" customHeight="1">
      <c r="A496" s="563"/>
      <c r="B496" s="486"/>
      <c r="C496" s="486"/>
      <c r="D496" s="486"/>
      <c r="E496" s="555"/>
      <c r="F496" s="367"/>
      <c r="G496" s="22"/>
    </row>
    <row r="497" ht="15.75" customHeight="1">
      <c r="A497" s="563"/>
      <c r="B497" s="486"/>
      <c r="C497" s="486"/>
      <c r="D497" s="486"/>
      <c r="E497" s="555"/>
      <c r="F497" s="367"/>
      <c r="G497" s="22"/>
    </row>
    <row r="498" ht="15.75" customHeight="1">
      <c r="A498" s="563"/>
      <c r="B498" s="486"/>
      <c r="C498" s="486"/>
      <c r="D498" s="486"/>
      <c r="E498" s="555"/>
      <c r="F498" s="367"/>
      <c r="G498" s="22"/>
    </row>
    <row r="499" ht="15.75" customHeight="1">
      <c r="A499" s="563"/>
      <c r="B499" s="486"/>
      <c r="C499" s="486"/>
      <c r="D499" s="486"/>
      <c r="E499" s="555"/>
      <c r="F499" s="367"/>
      <c r="G499" s="22"/>
    </row>
    <row r="500" ht="15.75" customHeight="1">
      <c r="A500" s="563"/>
      <c r="B500" s="486"/>
      <c r="C500" s="486"/>
      <c r="D500" s="486"/>
      <c r="E500" s="555"/>
      <c r="F500" s="367"/>
      <c r="G500" s="22"/>
    </row>
    <row r="501" ht="15.75" customHeight="1">
      <c r="A501" s="563"/>
      <c r="B501" s="486"/>
      <c r="C501" s="486"/>
      <c r="D501" s="486"/>
      <c r="E501" s="555"/>
      <c r="F501" s="367"/>
      <c r="G501" s="22"/>
    </row>
    <row r="502" ht="15.75" customHeight="1">
      <c r="A502" s="563"/>
      <c r="B502" s="486"/>
      <c r="C502" s="486"/>
      <c r="D502" s="486"/>
      <c r="E502" s="555"/>
      <c r="F502" s="367"/>
      <c r="G502" s="22"/>
    </row>
    <row r="503" ht="15.75" customHeight="1">
      <c r="A503" s="563"/>
      <c r="B503" s="486"/>
      <c r="C503" s="486"/>
      <c r="D503" s="486"/>
      <c r="E503" s="555"/>
      <c r="F503" s="367"/>
      <c r="G503" s="22"/>
    </row>
    <row r="504" ht="15.75" customHeight="1">
      <c r="A504" s="563"/>
      <c r="B504" s="486"/>
      <c r="C504" s="486"/>
      <c r="D504" s="486"/>
      <c r="E504" s="555"/>
      <c r="F504" s="367"/>
      <c r="G504" s="22"/>
    </row>
    <row r="505" ht="15.75" customHeight="1">
      <c r="A505" s="563"/>
      <c r="B505" s="486"/>
      <c r="C505" s="486"/>
      <c r="D505" s="486"/>
      <c r="E505" s="555"/>
      <c r="F505" s="367"/>
      <c r="G505" s="22"/>
    </row>
    <row r="506" ht="15.75" customHeight="1">
      <c r="A506" s="563"/>
      <c r="B506" s="486"/>
      <c r="C506" s="486"/>
      <c r="D506" s="486"/>
      <c r="E506" s="555"/>
      <c r="F506" s="367"/>
      <c r="G506" s="22"/>
    </row>
    <row r="507" ht="15.75" customHeight="1">
      <c r="A507" s="563"/>
      <c r="B507" s="486"/>
      <c r="C507" s="486"/>
      <c r="D507" s="486"/>
      <c r="E507" s="555"/>
      <c r="F507" s="367"/>
      <c r="G507" s="22"/>
    </row>
    <row r="508" ht="15.75" customHeight="1">
      <c r="A508" s="563"/>
      <c r="B508" s="486"/>
      <c r="C508" s="486"/>
      <c r="D508" s="486"/>
      <c r="E508" s="555"/>
      <c r="F508" s="367"/>
      <c r="G508" s="22"/>
    </row>
    <row r="509" ht="15.75" customHeight="1">
      <c r="A509" s="563"/>
      <c r="B509" s="486"/>
      <c r="C509" s="486"/>
      <c r="D509" s="486"/>
      <c r="E509" s="555"/>
      <c r="F509" s="367"/>
      <c r="G509" s="22"/>
    </row>
    <row r="510" ht="15.75" customHeight="1">
      <c r="A510" s="563"/>
      <c r="B510" s="486"/>
      <c r="C510" s="486"/>
      <c r="D510" s="486"/>
      <c r="E510" s="555"/>
      <c r="F510" s="367"/>
      <c r="G510" s="22"/>
    </row>
    <row r="511" ht="15.75" customHeight="1">
      <c r="A511" s="563"/>
      <c r="B511" s="486"/>
      <c r="C511" s="486"/>
      <c r="D511" s="486"/>
      <c r="E511" s="555"/>
      <c r="F511" s="367"/>
      <c r="G511" s="22"/>
    </row>
    <row r="512" ht="15.75" customHeight="1">
      <c r="A512" s="563"/>
      <c r="B512" s="486"/>
      <c r="C512" s="486"/>
      <c r="D512" s="486"/>
      <c r="E512" s="555"/>
      <c r="F512" s="367"/>
      <c r="G512" s="22"/>
    </row>
    <row r="513" ht="15.75" customHeight="1">
      <c r="A513" s="563"/>
      <c r="B513" s="486"/>
      <c r="C513" s="486"/>
      <c r="D513" s="486"/>
      <c r="E513" s="555"/>
      <c r="F513" s="367"/>
      <c r="G513" s="22"/>
    </row>
    <row r="514" ht="15.75" customHeight="1">
      <c r="A514" s="563"/>
      <c r="B514" s="486"/>
      <c r="C514" s="486"/>
      <c r="D514" s="486"/>
      <c r="E514" s="555"/>
      <c r="F514" s="367"/>
      <c r="G514" s="22"/>
    </row>
    <row r="515" ht="15.75" customHeight="1">
      <c r="A515" s="563"/>
      <c r="B515" s="486"/>
      <c r="C515" s="486"/>
      <c r="D515" s="486"/>
      <c r="E515" s="555"/>
      <c r="F515" s="367"/>
      <c r="G515" s="22"/>
    </row>
    <row r="516" ht="15.75" customHeight="1">
      <c r="A516" s="563"/>
      <c r="B516" s="486"/>
      <c r="C516" s="486"/>
      <c r="D516" s="486"/>
      <c r="E516" s="555"/>
      <c r="F516" s="367"/>
      <c r="G516" s="22"/>
    </row>
    <row r="517" ht="15.75" customHeight="1">
      <c r="A517" s="563"/>
      <c r="B517" s="486"/>
      <c r="C517" s="486"/>
      <c r="D517" s="486"/>
      <c r="E517" s="555"/>
      <c r="F517" s="367"/>
      <c r="G517" s="22"/>
    </row>
    <row r="518" ht="15.75" customHeight="1">
      <c r="A518" s="563"/>
      <c r="B518" s="486"/>
      <c r="C518" s="486"/>
      <c r="D518" s="486"/>
      <c r="E518" s="555"/>
      <c r="F518" s="367"/>
      <c r="G518" s="22"/>
    </row>
    <row r="519" ht="15.75" customHeight="1">
      <c r="A519" s="563"/>
      <c r="B519" s="486"/>
      <c r="C519" s="486"/>
      <c r="D519" s="486"/>
      <c r="E519" s="555"/>
      <c r="F519" s="367"/>
      <c r="G519" s="22"/>
    </row>
    <row r="520" ht="15.75" customHeight="1">
      <c r="A520" s="563"/>
      <c r="B520" s="486"/>
      <c r="C520" s="486"/>
      <c r="D520" s="486"/>
      <c r="E520" s="555"/>
      <c r="F520" s="367"/>
      <c r="G520" s="22"/>
    </row>
    <row r="521" ht="15.75" customHeight="1">
      <c r="A521" s="563"/>
      <c r="B521" s="486"/>
      <c r="C521" s="486"/>
      <c r="D521" s="486"/>
      <c r="E521" s="555"/>
      <c r="F521" s="367"/>
      <c r="G521" s="22"/>
    </row>
    <row r="522" ht="15.75" customHeight="1">
      <c r="A522" s="563"/>
      <c r="B522" s="486"/>
      <c r="C522" s="486"/>
      <c r="D522" s="486"/>
      <c r="E522" s="555"/>
      <c r="F522" s="367"/>
      <c r="G522" s="22"/>
    </row>
    <row r="523" ht="15.75" customHeight="1">
      <c r="A523" s="563"/>
      <c r="B523" s="486"/>
      <c r="C523" s="486"/>
      <c r="D523" s="486"/>
      <c r="E523" s="555"/>
      <c r="F523" s="367"/>
      <c r="G523" s="22"/>
    </row>
    <row r="524" ht="15.75" customHeight="1">
      <c r="A524" s="563"/>
      <c r="B524" s="486"/>
      <c r="C524" s="486"/>
      <c r="D524" s="486"/>
      <c r="E524" s="555"/>
      <c r="F524" s="367"/>
      <c r="G524" s="22"/>
    </row>
    <row r="525" ht="15.75" customHeight="1">
      <c r="A525" s="563"/>
      <c r="B525" s="486"/>
      <c r="C525" s="486"/>
      <c r="D525" s="486"/>
      <c r="E525" s="555"/>
      <c r="F525" s="367"/>
      <c r="G525" s="22"/>
    </row>
    <row r="526" ht="15.75" customHeight="1">
      <c r="A526" s="563"/>
      <c r="B526" s="486"/>
      <c r="C526" s="486"/>
      <c r="D526" s="486"/>
      <c r="E526" s="555"/>
      <c r="F526" s="367"/>
      <c r="G526" s="22"/>
    </row>
    <row r="527" ht="15.75" customHeight="1">
      <c r="A527" s="563"/>
      <c r="B527" s="486"/>
      <c r="C527" s="486"/>
      <c r="D527" s="486"/>
      <c r="E527" s="555"/>
      <c r="F527" s="367"/>
      <c r="G527" s="22"/>
    </row>
    <row r="528" ht="15.75" customHeight="1">
      <c r="A528" s="563"/>
      <c r="B528" s="486"/>
      <c r="C528" s="486"/>
      <c r="D528" s="486"/>
      <c r="E528" s="555"/>
      <c r="F528" s="367"/>
      <c r="G528" s="22"/>
    </row>
    <row r="529" ht="15.75" customHeight="1">
      <c r="A529" s="563"/>
      <c r="B529" s="486"/>
      <c r="C529" s="486"/>
      <c r="D529" s="486"/>
      <c r="E529" s="555"/>
      <c r="F529" s="367"/>
      <c r="G529" s="22"/>
    </row>
    <row r="530" ht="15.75" customHeight="1">
      <c r="A530" s="563"/>
      <c r="B530" s="486"/>
      <c r="C530" s="486"/>
      <c r="D530" s="486"/>
      <c r="E530" s="555"/>
      <c r="F530" s="367"/>
      <c r="G530" s="22"/>
    </row>
    <row r="531" ht="15.75" customHeight="1">
      <c r="A531" s="563"/>
      <c r="B531" s="486"/>
      <c r="C531" s="486"/>
      <c r="D531" s="486"/>
      <c r="E531" s="555"/>
      <c r="F531" s="367"/>
      <c r="G531" s="22"/>
    </row>
    <row r="532" ht="15.75" customHeight="1">
      <c r="A532" s="563"/>
      <c r="B532" s="486"/>
      <c r="C532" s="486"/>
      <c r="D532" s="486"/>
      <c r="E532" s="555"/>
      <c r="F532" s="367"/>
      <c r="G532" s="22"/>
    </row>
    <row r="533" ht="15.75" customHeight="1">
      <c r="A533" s="563"/>
      <c r="B533" s="486"/>
      <c r="C533" s="486"/>
      <c r="D533" s="486"/>
      <c r="E533" s="555"/>
      <c r="F533" s="367"/>
      <c r="G533" s="22"/>
    </row>
    <row r="534" ht="15.75" customHeight="1">
      <c r="A534" s="563"/>
      <c r="B534" s="486"/>
      <c r="C534" s="486"/>
      <c r="D534" s="486"/>
      <c r="E534" s="555"/>
      <c r="F534" s="367"/>
      <c r="G534" s="22"/>
    </row>
    <row r="535" ht="15.75" customHeight="1">
      <c r="A535" s="563"/>
      <c r="B535" s="486"/>
      <c r="C535" s="486"/>
      <c r="D535" s="486"/>
      <c r="E535" s="555"/>
      <c r="F535" s="367"/>
      <c r="G535" s="22"/>
    </row>
    <row r="536" ht="15.75" customHeight="1">
      <c r="A536" s="563"/>
      <c r="B536" s="486"/>
      <c r="C536" s="486"/>
      <c r="D536" s="486"/>
      <c r="E536" s="555"/>
      <c r="F536" s="367"/>
      <c r="G536" s="22"/>
    </row>
    <row r="537" ht="15.75" customHeight="1">
      <c r="A537" s="563"/>
      <c r="B537" s="486"/>
      <c r="C537" s="486"/>
      <c r="D537" s="486"/>
      <c r="E537" s="555"/>
      <c r="F537" s="367"/>
      <c r="G537" s="22"/>
    </row>
    <row r="538" ht="15.75" customHeight="1">
      <c r="A538" s="563"/>
      <c r="B538" s="486"/>
      <c r="C538" s="486"/>
      <c r="D538" s="486"/>
      <c r="E538" s="555"/>
      <c r="F538" s="367"/>
      <c r="G538" s="22"/>
    </row>
    <row r="539" ht="15.75" customHeight="1">
      <c r="A539" s="563"/>
      <c r="B539" s="486"/>
      <c r="C539" s="486"/>
      <c r="D539" s="486"/>
      <c r="E539" s="555"/>
      <c r="F539" s="367"/>
      <c r="G539" s="22"/>
    </row>
    <row r="540" ht="15.75" customHeight="1">
      <c r="A540" s="563"/>
      <c r="B540" s="486"/>
      <c r="C540" s="486"/>
      <c r="D540" s="486"/>
      <c r="E540" s="555"/>
      <c r="F540" s="367"/>
      <c r="G540" s="22"/>
    </row>
    <row r="541" ht="15.75" customHeight="1">
      <c r="A541" s="563"/>
      <c r="B541" s="486"/>
      <c r="C541" s="486"/>
      <c r="D541" s="486"/>
      <c r="E541" s="555"/>
      <c r="F541" s="367"/>
      <c r="G541" s="22"/>
    </row>
    <row r="542" ht="15.75" customHeight="1">
      <c r="A542" s="563"/>
      <c r="B542" s="486"/>
      <c r="C542" s="486"/>
      <c r="D542" s="486"/>
      <c r="E542" s="555"/>
      <c r="F542" s="367"/>
      <c r="G542" s="22"/>
    </row>
    <row r="543" ht="15.75" customHeight="1">
      <c r="A543" s="563"/>
      <c r="B543" s="486"/>
      <c r="C543" s="486"/>
      <c r="D543" s="486"/>
      <c r="E543" s="555"/>
      <c r="F543" s="367"/>
      <c r="G543" s="22"/>
    </row>
    <row r="544" ht="15.75" customHeight="1">
      <c r="A544" s="563"/>
      <c r="B544" s="486"/>
      <c r="C544" s="486"/>
      <c r="D544" s="486"/>
      <c r="E544" s="555"/>
      <c r="F544" s="367"/>
      <c r="G544" s="22"/>
    </row>
    <row r="545" ht="15.75" customHeight="1">
      <c r="A545" s="563"/>
      <c r="B545" s="486"/>
      <c r="C545" s="486"/>
      <c r="D545" s="486"/>
      <c r="E545" s="555"/>
      <c r="F545" s="367"/>
      <c r="G545" s="22"/>
    </row>
    <row r="546" ht="15.75" customHeight="1">
      <c r="A546" s="563"/>
      <c r="B546" s="486"/>
      <c r="C546" s="486"/>
      <c r="D546" s="486"/>
      <c r="E546" s="555"/>
      <c r="F546" s="367"/>
      <c r="G546" s="22"/>
    </row>
    <row r="547" ht="15.75" customHeight="1">
      <c r="A547" s="563"/>
      <c r="B547" s="486"/>
      <c r="C547" s="486"/>
      <c r="D547" s="486"/>
      <c r="E547" s="555"/>
      <c r="F547" s="367"/>
      <c r="G547" s="22"/>
    </row>
    <row r="548" ht="15.75" customHeight="1">
      <c r="A548" s="563"/>
      <c r="B548" s="486"/>
      <c r="C548" s="486"/>
      <c r="D548" s="486"/>
      <c r="E548" s="555"/>
      <c r="F548" s="367"/>
      <c r="G548" s="22"/>
    </row>
    <row r="549" ht="15.75" customHeight="1">
      <c r="A549" s="563"/>
      <c r="B549" s="486"/>
      <c r="C549" s="486"/>
      <c r="D549" s="486"/>
      <c r="E549" s="555"/>
      <c r="F549" s="367"/>
      <c r="G549" s="22"/>
    </row>
    <row r="550" ht="15.75" customHeight="1">
      <c r="A550" s="563"/>
      <c r="B550" s="486"/>
      <c r="C550" s="486"/>
      <c r="D550" s="486"/>
      <c r="E550" s="555"/>
      <c r="F550" s="367"/>
      <c r="G550" s="22"/>
    </row>
    <row r="551" ht="15.75" customHeight="1">
      <c r="A551" s="563"/>
      <c r="B551" s="486"/>
      <c r="C551" s="486"/>
      <c r="D551" s="486"/>
      <c r="E551" s="555"/>
      <c r="F551" s="367"/>
      <c r="G551" s="22"/>
    </row>
    <row r="552" ht="15.75" customHeight="1">
      <c r="A552" s="563"/>
      <c r="B552" s="486"/>
      <c r="C552" s="486"/>
      <c r="D552" s="486"/>
      <c r="E552" s="555"/>
      <c r="F552" s="367"/>
      <c r="G552" s="22"/>
    </row>
    <row r="553" ht="15.75" customHeight="1">
      <c r="A553" s="563"/>
      <c r="B553" s="486"/>
      <c r="C553" s="486"/>
      <c r="D553" s="486"/>
      <c r="E553" s="555"/>
      <c r="F553" s="367"/>
      <c r="G553" s="22"/>
    </row>
    <row r="554" ht="15.75" customHeight="1">
      <c r="A554" s="563"/>
      <c r="B554" s="486"/>
      <c r="C554" s="486"/>
      <c r="D554" s="486"/>
      <c r="E554" s="555"/>
      <c r="F554" s="367"/>
      <c r="G554" s="22"/>
    </row>
    <row r="555" ht="15.75" customHeight="1">
      <c r="A555" s="563"/>
      <c r="B555" s="486"/>
      <c r="C555" s="486"/>
      <c r="D555" s="486"/>
      <c r="E555" s="555"/>
      <c r="F555" s="367"/>
      <c r="G555" s="22"/>
    </row>
    <row r="556" ht="15.75" customHeight="1">
      <c r="A556" s="563"/>
      <c r="B556" s="486"/>
      <c r="C556" s="486"/>
      <c r="D556" s="486"/>
      <c r="E556" s="555"/>
      <c r="F556" s="367"/>
      <c r="G556" s="22"/>
    </row>
    <row r="557" ht="15.75" customHeight="1">
      <c r="A557" s="563"/>
      <c r="B557" s="486"/>
      <c r="C557" s="486"/>
      <c r="D557" s="486"/>
      <c r="E557" s="555"/>
      <c r="F557" s="367"/>
      <c r="G557" s="22"/>
    </row>
    <row r="558" ht="15.75" customHeight="1">
      <c r="A558" s="563"/>
      <c r="B558" s="486"/>
      <c r="C558" s="486"/>
      <c r="D558" s="486"/>
      <c r="E558" s="555"/>
      <c r="F558" s="367"/>
      <c r="G558" s="22"/>
    </row>
    <row r="559" ht="15.75" customHeight="1">
      <c r="A559" s="563"/>
      <c r="B559" s="486"/>
      <c r="C559" s="486"/>
      <c r="D559" s="486"/>
      <c r="E559" s="555"/>
      <c r="F559" s="367"/>
      <c r="G559" s="22"/>
    </row>
    <row r="560" ht="15.75" customHeight="1">
      <c r="A560" s="563"/>
      <c r="B560" s="486"/>
      <c r="C560" s="486"/>
      <c r="D560" s="486"/>
      <c r="E560" s="555"/>
      <c r="F560" s="367"/>
      <c r="G560" s="22"/>
    </row>
    <row r="561" ht="15.75" customHeight="1">
      <c r="A561" s="563"/>
      <c r="B561" s="486"/>
      <c r="C561" s="486"/>
      <c r="D561" s="486"/>
      <c r="E561" s="555"/>
      <c r="F561" s="367"/>
      <c r="G561" s="22"/>
    </row>
    <row r="562" ht="15.75" customHeight="1">
      <c r="A562" s="563"/>
      <c r="B562" s="486"/>
      <c r="C562" s="486"/>
      <c r="D562" s="486"/>
      <c r="E562" s="555"/>
      <c r="F562" s="367"/>
      <c r="G562" s="22"/>
    </row>
    <row r="563" ht="15.75" customHeight="1">
      <c r="A563" s="563"/>
      <c r="B563" s="486"/>
      <c r="C563" s="486"/>
      <c r="D563" s="486"/>
      <c r="E563" s="555"/>
      <c r="F563" s="367"/>
      <c r="G563" s="22"/>
    </row>
    <row r="564" ht="15.75" customHeight="1">
      <c r="A564" s="563"/>
      <c r="B564" s="486"/>
      <c r="C564" s="486"/>
      <c r="D564" s="486"/>
      <c r="E564" s="555"/>
      <c r="F564" s="367"/>
      <c r="G564" s="22"/>
    </row>
    <row r="565" ht="15.75" customHeight="1">
      <c r="A565" s="563"/>
      <c r="B565" s="486"/>
      <c r="C565" s="486"/>
      <c r="D565" s="486"/>
      <c r="E565" s="555"/>
      <c r="F565" s="367"/>
      <c r="G565" s="22"/>
    </row>
    <row r="566" ht="15.75" customHeight="1">
      <c r="A566" s="563"/>
      <c r="B566" s="486"/>
      <c r="C566" s="486"/>
      <c r="D566" s="486"/>
      <c r="E566" s="555"/>
      <c r="F566" s="367"/>
      <c r="G566" s="22"/>
    </row>
    <row r="567" ht="15.75" customHeight="1">
      <c r="A567" s="563"/>
      <c r="B567" s="486"/>
      <c r="C567" s="486"/>
      <c r="D567" s="486"/>
      <c r="E567" s="555"/>
      <c r="F567" s="367"/>
      <c r="G567" s="22"/>
    </row>
    <row r="568" ht="15.75" customHeight="1">
      <c r="A568" s="563"/>
      <c r="B568" s="486"/>
      <c r="C568" s="486"/>
      <c r="D568" s="486"/>
      <c r="E568" s="555"/>
      <c r="F568" s="367"/>
      <c r="G568" s="22"/>
    </row>
    <row r="569" ht="15.75" customHeight="1">
      <c r="A569" s="563"/>
      <c r="B569" s="486"/>
      <c r="C569" s="486"/>
      <c r="D569" s="486"/>
      <c r="E569" s="555"/>
      <c r="F569" s="367"/>
      <c r="G569" s="22"/>
    </row>
    <row r="570" ht="15.75" customHeight="1">
      <c r="A570" s="563"/>
      <c r="B570" s="486"/>
      <c r="C570" s="486"/>
      <c r="D570" s="486"/>
      <c r="E570" s="555"/>
      <c r="F570" s="367"/>
      <c r="G570" s="22"/>
    </row>
    <row r="571" ht="15.75" customHeight="1">
      <c r="A571" s="563"/>
      <c r="B571" s="486"/>
      <c r="C571" s="486"/>
      <c r="D571" s="486"/>
      <c r="E571" s="555"/>
      <c r="F571" s="367"/>
      <c r="G571" s="22"/>
    </row>
    <row r="572" ht="15.75" customHeight="1">
      <c r="A572" s="563"/>
      <c r="B572" s="486"/>
      <c r="C572" s="486"/>
      <c r="D572" s="486"/>
      <c r="E572" s="555"/>
      <c r="F572" s="367"/>
      <c r="G572" s="22"/>
    </row>
    <row r="573" ht="15.75" customHeight="1">
      <c r="A573" s="563"/>
      <c r="B573" s="486"/>
      <c r="C573" s="486"/>
      <c r="D573" s="486"/>
      <c r="E573" s="555"/>
      <c r="F573" s="367"/>
      <c r="G573" s="22"/>
    </row>
    <row r="574" ht="15.75" customHeight="1">
      <c r="A574" s="563"/>
      <c r="B574" s="486"/>
      <c r="C574" s="486"/>
      <c r="D574" s="486"/>
      <c r="E574" s="555"/>
      <c r="F574" s="367"/>
      <c r="G574" s="22"/>
    </row>
    <row r="575" ht="15.75" customHeight="1">
      <c r="A575" s="563"/>
      <c r="B575" s="486"/>
      <c r="C575" s="486"/>
      <c r="D575" s="486"/>
      <c r="E575" s="555"/>
      <c r="F575" s="367"/>
      <c r="G575" s="22"/>
    </row>
    <row r="576" ht="15.75" customHeight="1">
      <c r="A576" s="563"/>
      <c r="B576" s="486"/>
      <c r="C576" s="486"/>
      <c r="D576" s="486"/>
      <c r="E576" s="555"/>
      <c r="F576" s="367"/>
      <c r="G576" s="22"/>
    </row>
    <row r="577" ht="15.75" customHeight="1">
      <c r="A577" s="563"/>
      <c r="B577" s="486"/>
      <c r="C577" s="486"/>
      <c r="D577" s="486"/>
      <c r="E577" s="555"/>
      <c r="F577" s="367"/>
      <c r="G577" s="22"/>
    </row>
    <row r="578" ht="15.75" customHeight="1">
      <c r="A578" s="563"/>
      <c r="B578" s="486"/>
      <c r="C578" s="486"/>
      <c r="D578" s="486"/>
      <c r="E578" s="555"/>
      <c r="F578" s="367"/>
      <c r="G578" s="22"/>
    </row>
    <row r="579" ht="15.75" customHeight="1">
      <c r="A579" s="563"/>
      <c r="B579" s="486"/>
      <c r="C579" s="486"/>
      <c r="D579" s="486"/>
      <c r="E579" s="555"/>
      <c r="F579" s="367"/>
      <c r="G579" s="22"/>
    </row>
    <row r="580" ht="15.75" customHeight="1">
      <c r="A580" s="563"/>
      <c r="B580" s="486"/>
      <c r="C580" s="486"/>
      <c r="D580" s="486"/>
      <c r="E580" s="555"/>
      <c r="F580" s="367"/>
      <c r="G580" s="22"/>
    </row>
    <row r="581" ht="15.75" customHeight="1">
      <c r="A581" s="563"/>
      <c r="B581" s="486"/>
      <c r="C581" s="486"/>
      <c r="D581" s="486"/>
      <c r="E581" s="555"/>
      <c r="F581" s="367"/>
      <c r="G581" s="22"/>
    </row>
    <row r="582" ht="15.75" customHeight="1">
      <c r="A582" s="563"/>
      <c r="B582" s="486"/>
      <c r="C582" s="486"/>
      <c r="D582" s="486"/>
      <c r="E582" s="555"/>
      <c r="F582" s="367"/>
      <c r="G582" s="22"/>
    </row>
    <row r="583" ht="15.75" customHeight="1">
      <c r="A583" s="563"/>
      <c r="B583" s="486"/>
      <c r="C583" s="486"/>
      <c r="D583" s="486"/>
      <c r="E583" s="555"/>
      <c r="F583" s="367"/>
      <c r="G583" s="22"/>
    </row>
    <row r="584" ht="15.75" customHeight="1">
      <c r="A584" s="563"/>
      <c r="B584" s="486"/>
      <c r="C584" s="486"/>
      <c r="D584" s="486"/>
      <c r="E584" s="555"/>
      <c r="F584" s="367"/>
      <c r="G584" s="22"/>
    </row>
    <row r="585" ht="15.75" customHeight="1">
      <c r="A585" s="563"/>
      <c r="B585" s="486"/>
      <c r="C585" s="486"/>
      <c r="D585" s="486"/>
      <c r="E585" s="555"/>
      <c r="F585" s="367"/>
      <c r="G585" s="22"/>
    </row>
    <row r="586" ht="15.75" customHeight="1">
      <c r="A586" s="563"/>
      <c r="B586" s="486"/>
      <c r="C586" s="486"/>
      <c r="D586" s="486"/>
      <c r="E586" s="555"/>
      <c r="F586" s="367"/>
      <c r="G586" s="22"/>
    </row>
    <row r="587" ht="15.75" customHeight="1">
      <c r="A587" s="563"/>
      <c r="B587" s="486"/>
      <c r="C587" s="486"/>
      <c r="D587" s="486"/>
      <c r="E587" s="555"/>
      <c r="F587" s="367"/>
      <c r="G587" s="22"/>
    </row>
    <row r="588" ht="15.75" customHeight="1">
      <c r="A588" s="563"/>
      <c r="B588" s="486"/>
      <c r="C588" s="486"/>
      <c r="D588" s="486"/>
      <c r="E588" s="555"/>
      <c r="F588" s="367"/>
      <c r="G588" s="22"/>
    </row>
    <row r="589" ht="15.75" customHeight="1">
      <c r="A589" s="563"/>
      <c r="B589" s="486"/>
      <c r="C589" s="486"/>
      <c r="D589" s="486"/>
      <c r="E589" s="555"/>
      <c r="F589" s="367"/>
      <c r="G589" s="22"/>
    </row>
    <row r="590" ht="15.75" customHeight="1">
      <c r="A590" s="563"/>
      <c r="B590" s="486"/>
      <c r="C590" s="486"/>
      <c r="D590" s="486"/>
      <c r="E590" s="555"/>
      <c r="F590" s="367"/>
      <c r="G590" s="22"/>
    </row>
    <row r="591" ht="15.75" customHeight="1">
      <c r="A591" s="563"/>
      <c r="B591" s="486"/>
      <c r="C591" s="486"/>
      <c r="D591" s="486"/>
      <c r="E591" s="555"/>
      <c r="F591" s="367"/>
      <c r="G591" s="22"/>
    </row>
    <row r="592" ht="15.75" customHeight="1">
      <c r="A592" s="563"/>
      <c r="B592" s="486"/>
      <c r="C592" s="486"/>
      <c r="D592" s="486"/>
      <c r="E592" s="555"/>
      <c r="F592" s="367"/>
      <c r="G592" s="22"/>
    </row>
    <row r="593" ht="15.75" customHeight="1">
      <c r="A593" s="563"/>
      <c r="B593" s="486"/>
      <c r="C593" s="486"/>
      <c r="D593" s="486"/>
      <c r="E593" s="555"/>
      <c r="F593" s="367"/>
      <c r="G593" s="22"/>
    </row>
    <row r="594" ht="15.75" customHeight="1">
      <c r="A594" s="563"/>
      <c r="B594" s="486"/>
      <c r="C594" s="486"/>
      <c r="D594" s="486"/>
      <c r="E594" s="555"/>
      <c r="F594" s="367"/>
      <c r="G594" s="22"/>
    </row>
    <row r="595" ht="15.75" customHeight="1">
      <c r="A595" s="563"/>
      <c r="B595" s="486"/>
      <c r="C595" s="486"/>
      <c r="D595" s="486"/>
      <c r="E595" s="555"/>
      <c r="F595" s="367"/>
      <c r="G595" s="22"/>
    </row>
    <row r="596" ht="15.75" customHeight="1">
      <c r="A596" s="563"/>
      <c r="B596" s="486"/>
      <c r="C596" s="486"/>
      <c r="D596" s="486"/>
      <c r="E596" s="555"/>
      <c r="F596" s="367"/>
      <c r="G596" s="22"/>
    </row>
    <row r="597" ht="15.75" customHeight="1">
      <c r="A597" s="563"/>
      <c r="B597" s="486"/>
      <c r="C597" s="486"/>
      <c r="D597" s="486"/>
      <c r="E597" s="555"/>
      <c r="F597" s="367"/>
      <c r="G597" s="22"/>
    </row>
    <row r="598" ht="15.75" customHeight="1">
      <c r="A598" s="563"/>
      <c r="B598" s="486"/>
      <c r="C598" s="486"/>
      <c r="D598" s="486"/>
      <c r="E598" s="555"/>
      <c r="F598" s="367"/>
      <c r="G598" s="22"/>
    </row>
    <row r="599" ht="15.75" customHeight="1">
      <c r="A599" s="563"/>
      <c r="B599" s="486"/>
      <c r="C599" s="486"/>
      <c r="D599" s="486"/>
      <c r="E599" s="555"/>
      <c r="F599" s="367"/>
      <c r="G599" s="22"/>
    </row>
    <row r="600" ht="15.75" customHeight="1">
      <c r="A600" s="563"/>
      <c r="B600" s="486"/>
      <c r="C600" s="486"/>
      <c r="D600" s="486"/>
      <c r="E600" s="555"/>
      <c r="F600" s="367"/>
      <c r="G600" s="22"/>
    </row>
    <row r="601" ht="15.75" customHeight="1">
      <c r="A601" s="563"/>
      <c r="B601" s="486"/>
      <c r="C601" s="486"/>
      <c r="D601" s="486"/>
      <c r="E601" s="555"/>
      <c r="F601" s="367"/>
      <c r="G601" s="22"/>
    </row>
    <row r="602" ht="15.75" customHeight="1">
      <c r="A602" s="563"/>
      <c r="B602" s="486"/>
      <c r="C602" s="486"/>
      <c r="D602" s="486"/>
      <c r="E602" s="555"/>
      <c r="F602" s="367"/>
      <c r="G602" s="22"/>
    </row>
    <row r="603" ht="15.75" customHeight="1">
      <c r="A603" s="563"/>
      <c r="B603" s="486"/>
      <c r="C603" s="486"/>
      <c r="D603" s="486"/>
      <c r="E603" s="555"/>
      <c r="F603" s="367"/>
      <c r="G603" s="22"/>
    </row>
    <row r="604" ht="15.75" customHeight="1">
      <c r="A604" s="563"/>
      <c r="B604" s="486"/>
      <c r="C604" s="486"/>
      <c r="D604" s="486"/>
      <c r="E604" s="555"/>
      <c r="F604" s="367"/>
      <c r="G604" s="22"/>
    </row>
    <row r="605" ht="15.75" customHeight="1">
      <c r="A605" s="563"/>
      <c r="B605" s="486"/>
      <c r="C605" s="486"/>
      <c r="D605" s="486"/>
      <c r="E605" s="555"/>
      <c r="F605" s="367"/>
      <c r="G605" s="22"/>
    </row>
    <row r="606" ht="15.75" customHeight="1">
      <c r="A606" s="563"/>
      <c r="B606" s="486"/>
      <c r="C606" s="486"/>
      <c r="D606" s="486"/>
      <c r="E606" s="555"/>
      <c r="F606" s="367"/>
      <c r="G606" s="22"/>
    </row>
    <row r="607" ht="15.75" customHeight="1">
      <c r="A607" s="563"/>
      <c r="B607" s="486"/>
      <c r="C607" s="486"/>
      <c r="D607" s="486"/>
      <c r="E607" s="555"/>
      <c r="F607" s="367"/>
      <c r="G607" s="22"/>
    </row>
    <row r="608" ht="15.75" customHeight="1">
      <c r="A608" s="563"/>
      <c r="B608" s="486"/>
      <c r="C608" s="486"/>
      <c r="D608" s="486"/>
      <c r="E608" s="555"/>
      <c r="F608" s="367"/>
      <c r="G608" s="22"/>
    </row>
    <row r="609" ht="15.75" customHeight="1">
      <c r="A609" s="563"/>
      <c r="B609" s="486"/>
      <c r="C609" s="486"/>
      <c r="D609" s="486"/>
      <c r="E609" s="555"/>
      <c r="F609" s="367"/>
      <c r="G609" s="22"/>
    </row>
    <row r="610" ht="15.75" customHeight="1">
      <c r="A610" s="563"/>
      <c r="B610" s="486"/>
      <c r="C610" s="486"/>
      <c r="D610" s="486"/>
      <c r="E610" s="555"/>
      <c r="F610" s="367"/>
      <c r="G610" s="22"/>
    </row>
    <row r="611" ht="15.75" customHeight="1">
      <c r="A611" s="563"/>
      <c r="B611" s="486"/>
      <c r="C611" s="486"/>
      <c r="D611" s="486"/>
      <c r="E611" s="555"/>
      <c r="F611" s="367"/>
      <c r="G611" s="22"/>
    </row>
    <row r="612" ht="15.75" customHeight="1">
      <c r="A612" s="563"/>
      <c r="B612" s="486"/>
      <c r="C612" s="486"/>
      <c r="D612" s="486"/>
      <c r="E612" s="555"/>
      <c r="F612" s="367"/>
      <c r="G612" s="22"/>
    </row>
    <row r="613" ht="15.75" customHeight="1">
      <c r="A613" s="563"/>
      <c r="B613" s="486"/>
      <c r="C613" s="486"/>
      <c r="D613" s="486"/>
      <c r="E613" s="555"/>
      <c r="F613" s="367"/>
      <c r="G613" s="22"/>
    </row>
    <row r="614" ht="15.75" customHeight="1">
      <c r="A614" s="563"/>
      <c r="B614" s="486"/>
      <c r="C614" s="486"/>
      <c r="D614" s="486"/>
      <c r="E614" s="555"/>
      <c r="F614" s="367"/>
      <c r="G614" s="22"/>
    </row>
    <row r="615" ht="15.75" customHeight="1">
      <c r="A615" s="563"/>
      <c r="B615" s="486"/>
      <c r="C615" s="486"/>
      <c r="D615" s="486"/>
      <c r="E615" s="555"/>
      <c r="F615" s="367"/>
      <c r="G615" s="22"/>
    </row>
    <row r="616" ht="15.75" customHeight="1">
      <c r="A616" s="563"/>
      <c r="B616" s="486"/>
      <c r="C616" s="486"/>
      <c r="D616" s="486"/>
      <c r="E616" s="555"/>
      <c r="F616" s="367"/>
      <c r="G616" s="22"/>
    </row>
    <row r="617" ht="15.75" customHeight="1">
      <c r="A617" s="563"/>
      <c r="B617" s="486"/>
      <c r="C617" s="486"/>
      <c r="D617" s="486"/>
      <c r="E617" s="555"/>
      <c r="F617" s="367"/>
      <c r="G617" s="22"/>
    </row>
    <row r="618" ht="15.75" customHeight="1">
      <c r="A618" s="563"/>
      <c r="B618" s="486"/>
      <c r="C618" s="486"/>
      <c r="D618" s="486"/>
      <c r="E618" s="555"/>
      <c r="F618" s="367"/>
      <c r="G618" s="22"/>
    </row>
    <row r="619" ht="15.75" customHeight="1">
      <c r="A619" s="563"/>
      <c r="B619" s="486"/>
      <c r="C619" s="486"/>
      <c r="D619" s="486"/>
      <c r="E619" s="555"/>
      <c r="F619" s="367"/>
      <c r="G619" s="22"/>
    </row>
    <row r="620" ht="15.75" customHeight="1">
      <c r="A620" s="563"/>
      <c r="B620" s="486"/>
      <c r="C620" s="486"/>
      <c r="D620" s="486"/>
      <c r="E620" s="555"/>
      <c r="F620" s="367"/>
      <c r="G620" s="22"/>
    </row>
    <row r="621" ht="15.75" customHeight="1">
      <c r="A621" s="563"/>
      <c r="B621" s="486"/>
      <c r="C621" s="486"/>
      <c r="D621" s="486"/>
      <c r="E621" s="555"/>
      <c r="F621" s="367"/>
      <c r="G621" s="22"/>
    </row>
    <row r="622" ht="15.75" customHeight="1">
      <c r="A622" s="563"/>
      <c r="B622" s="486"/>
      <c r="C622" s="486"/>
      <c r="D622" s="486"/>
      <c r="E622" s="555"/>
      <c r="F622" s="367"/>
      <c r="G622" s="22"/>
    </row>
    <row r="623" ht="15.75" customHeight="1">
      <c r="A623" s="563"/>
      <c r="B623" s="486"/>
      <c r="C623" s="486"/>
      <c r="D623" s="486"/>
      <c r="E623" s="555"/>
      <c r="F623" s="367"/>
      <c r="G623" s="22"/>
    </row>
    <row r="624" ht="15.75" customHeight="1">
      <c r="A624" s="563"/>
      <c r="B624" s="486"/>
      <c r="C624" s="486"/>
      <c r="D624" s="486"/>
      <c r="E624" s="555"/>
      <c r="F624" s="367"/>
      <c r="G624" s="22"/>
    </row>
    <row r="625" ht="15.75" customHeight="1">
      <c r="A625" s="563"/>
      <c r="B625" s="486"/>
      <c r="C625" s="486"/>
      <c r="D625" s="486"/>
      <c r="E625" s="555"/>
      <c r="F625" s="367"/>
      <c r="G625" s="22"/>
    </row>
    <row r="626" ht="15.75" customHeight="1">
      <c r="A626" s="563"/>
      <c r="B626" s="486"/>
      <c r="C626" s="486"/>
      <c r="D626" s="486"/>
      <c r="E626" s="555"/>
      <c r="F626" s="367"/>
      <c r="G626" s="22"/>
    </row>
    <row r="627" ht="15.75" customHeight="1">
      <c r="A627" s="563"/>
      <c r="B627" s="486"/>
      <c r="C627" s="486"/>
      <c r="D627" s="486"/>
      <c r="E627" s="555"/>
      <c r="F627" s="367"/>
      <c r="G627" s="22"/>
    </row>
    <row r="628" ht="15.75" customHeight="1">
      <c r="A628" s="563"/>
      <c r="B628" s="486"/>
      <c r="C628" s="486"/>
      <c r="D628" s="486"/>
      <c r="E628" s="555"/>
      <c r="F628" s="367"/>
      <c r="G628" s="22"/>
    </row>
    <row r="629" ht="15.75" customHeight="1">
      <c r="A629" s="563"/>
      <c r="B629" s="486"/>
      <c r="C629" s="486"/>
      <c r="D629" s="486"/>
      <c r="E629" s="555"/>
      <c r="F629" s="367"/>
      <c r="G629" s="22"/>
    </row>
    <row r="630" ht="15.75" customHeight="1">
      <c r="A630" s="563"/>
      <c r="B630" s="486"/>
      <c r="C630" s="486"/>
      <c r="D630" s="486"/>
      <c r="E630" s="555"/>
      <c r="F630" s="367"/>
      <c r="G630" s="22"/>
    </row>
    <row r="631" ht="15.75" customHeight="1">
      <c r="A631" s="563"/>
      <c r="B631" s="486"/>
      <c r="C631" s="486"/>
      <c r="D631" s="486"/>
      <c r="E631" s="555"/>
      <c r="F631" s="367"/>
      <c r="G631" s="22"/>
    </row>
    <row r="632" ht="15.75" customHeight="1">
      <c r="A632" s="563"/>
      <c r="B632" s="486"/>
      <c r="C632" s="486"/>
      <c r="D632" s="486"/>
      <c r="E632" s="555"/>
      <c r="F632" s="367"/>
      <c r="G632" s="22"/>
    </row>
    <row r="633" ht="15.75" customHeight="1">
      <c r="A633" s="563"/>
      <c r="B633" s="486"/>
      <c r="C633" s="486"/>
      <c r="D633" s="486"/>
      <c r="E633" s="555"/>
      <c r="F633" s="367"/>
      <c r="G633" s="22"/>
    </row>
    <row r="634" ht="15.75" customHeight="1">
      <c r="A634" s="563"/>
      <c r="B634" s="486"/>
      <c r="C634" s="486"/>
      <c r="D634" s="486"/>
      <c r="E634" s="555"/>
      <c r="F634" s="367"/>
      <c r="G634" s="22"/>
    </row>
    <row r="635" ht="15.75" customHeight="1">
      <c r="A635" s="563"/>
      <c r="B635" s="486"/>
      <c r="C635" s="486"/>
      <c r="D635" s="486"/>
      <c r="E635" s="555"/>
      <c r="F635" s="367"/>
      <c r="G635" s="22"/>
    </row>
    <row r="636" ht="15.75" customHeight="1">
      <c r="A636" s="563"/>
      <c r="B636" s="486"/>
      <c r="C636" s="486"/>
      <c r="D636" s="486"/>
      <c r="E636" s="555"/>
      <c r="F636" s="367"/>
      <c r="G636" s="22"/>
    </row>
    <row r="637" ht="15.75" customHeight="1">
      <c r="A637" s="563"/>
      <c r="B637" s="486"/>
      <c r="C637" s="486"/>
      <c r="D637" s="486"/>
      <c r="E637" s="555"/>
      <c r="F637" s="367"/>
      <c r="G637" s="22"/>
    </row>
    <row r="638" ht="15.75" customHeight="1">
      <c r="A638" s="563"/>
      <c r="B638" s="486"/>
      <c r="C638" s="486"/>
      <c r="D638" s="486"/>
      <c r="E638" s="555"/>
      <c r="F638" s="367"/>
      <c r="G638" s="22"/>
    </row>
    <row r="639" ht="15.75" customHeight="1">
      <c r="A639" s="563"/>
      <c r="B639" s="486"/>
      <c r="C639" s="486"/>
      <c r="D639" s="486"/>
      <c r="E639" s="555"/>
      <c r="F639" s="367"/>
      <c r="G639" s="22"/>
    </row>
    <row r="640" ht="15.75" customHeight="1">
      <c r="A640" s="563"/>
      <c r="B640" s="486"/>
      <c r="C640" s="486"/>
      <c r="D640" s="486"/>
      <c r="E640" s="555"/>
      <c r="F640" s="367"/>
      <c r="G640" s="22"/>
    </row>
    <row r="641" ht="15.75" customHeight="1">
      <c r="A641" s="563"/>
      <c r="B641" s="486"/>
      <c r="C641" s="486"/>
      <c r="D641" s="486"/>
      <c r="E641" s="555"/>
      <c r="F641" s="367"/>
      <c r="G641" s="22"/>
    </row>
    <row r="642" ht="15.75" customHeight="1">
      <c r="A642" s="563"/>
      <c r="B642" s="486"/>
      <c r="C642" s="486"/>
      <c r="D642" s="486"/>
      <c r="E642" s="555"/>
      <c r="F642" s="367"/>
      <c r="G642" s="22"/>
    </row>
    <row r="643" ht="15.75" customHeight="1">
      <c r="A643" s="563"/>
      <c r="B643" s="486"/>
      <c r="C643" s="486"/>
      <c r="D643" s="486"/>
      <c r="E643" s="555"/>
      <c r="F643" s="367"/>
      <c r="G643" s="22"/>
    </row>
    <row r="644" ht="15.75" customHeight="1">
      <c r="A644" s="563"/>
      <c r="B644" s="486"/>
      <c r="C644" s="486"/>
      <c r="D644" s="486"/>
      <c r="E644" s="555"/>
      <c r="F644" s="367"/>
      <c r="G644" s="22"/>
    </row>
    <row r="645" ht="15.75" customHeight="1">
      <c r="A645" s="563"/>
      <c r="B645" s="486"/>
      <c r="C645" s="486"/>
      <c r="D645" s="486"/>
      <c r="E645" s="555"/>
      <c r="F645" s="367"/>
      <c r="G645" s="22"/>
    </row>
    <row r="646" ht="15.75" customHeight="1">
      <c r="A646" s="563"/>
      <c r="B646" s="486"/>
      <c r="C646" s="486"/>
      <c r="D646" s="486"/>
      <c r="E646" s="555"/>
      <c r="F646" s="367"/>
      <c r="G646" s="22"/>
    </row>
    <row r="647" ht="15.75" customHeight="1">
      <c r="A647" s="563"/>
      <c r="B647" s="486"/>
      <c r="C647" s="486"/>
      <c r="D647" s="486"/>
      <c r="E647" s="555"/>
      <c r="F647" s="367"/>
      <c r="G647" s="22"/>
    </row>
    <row r="648" ht="15.75" customHeight="1">
      <c r="A648" s="563"/>
      <c r="B648" s="486"/>
      <c r="C648" s="486"/>
      <c r="D648" s="486"/>
      <c r="E648" s="555"/>
      <c r="F648" s="367"/>
      <c r="G648" s="22"/>
    </row>
    <row r="649" ht="15.75" customHeight="1">
      <c r="A649" s="563"/>
      <c r="B649" s="486"/>
      <c r="C649" s="486"/>
      <c r="D649" s="486"/>
      <c r="E649" s="555"/>
      <c r="F649" s="367"/>
      <c r="G649" s="22"/>
    </row>
    <row r="650" ht="15.75" customHeight="1">
      <c r="A650" s="563"/>
      <c r="B650" s="486"/>
      <c r="C650" s="486"/>
      <c r="D650" s="486"/>
      <c r="E650" s="555"/>
      <c r="F650" s="367"/>
      <c r="G650" s="22"/>
    </row>
    <row r="651" ht="15.75" customHeight="1">
      <c r="A651" s="563"/>
      <c r="B651" s="486"/>
      <c r="C651" s="486"/>
      <c r="D651" s="486"/>
      <c r="E651" s="555"/>
      <c r="F651" s="367"/>
      <c r="G651" s="22"/>
    </row>
    <row r="652" ht="15.75" customHeight="1">
      <c r="A652" s="563"/>
      <c r="B652" s="486"/>
      <c r="C652" s="486"/>
      <c r="D652" s="486"/>
      <c r="E652" s="555"/>
      <c r="F652" s="367"/>
      <c r="G652" s="22"/>
    </row>
    <row r="653" ht="15.75" customHeight="1">
      <c r="A653" s="563"/>
      <c r="B653" s="486"/>
      <c r="C653" s="486"/>
      <c r="D653" s="486"/>
      <c r="E653" s="555"/>
      <c r="F653" s="367"/>
      <c r="G653" s="22"/>
    </row>
    <row r="654" ht="15.75" customHeight="1">
      <c r="A654" s="563"/>
      <c r="B654" s="486"/>
      <c r="C654" s="486"/>
      <c r="D654" s="486"/>
      <c r="E654" s="555"/>
      <c r="F654" s="367"/>
      <c r="G654" s="22"/>
    </row>
    <row r="655" ht="15.75" customHeight="1">
      <c r="A655" s="563"/>
      <c r="B655" s="486"/>
      <c r="C655" s="486"/>
      <c r="D655" s="486"/>
      <c r="E655" s="555"/>
      <c r="F655" s="367"/>
      <c r="G655" s="22"/>
    </row>
    <row r="656" ht="15.75" customHeight="1">
      <c r="A656" s="563"/>
      <c r="B656" s="486"/>
      <c r="C656" s="486"/>
      <c r="D656" s="486"/>
      <c r="E656" s="555"/>
      <c r="F656" s="367"/>
      <c r="G656" s="22"/>
    </row>
    <row r="657" ht="15.75" customHeight="1">
      <c r="A657" s="563"/>
      <c r="B657" s="486"/>
      <c r="C657" s="486"/>
      <c r="D657" s="486"/>
      <c r="E657" s="555"/>
      <c r="F657" s="367"/>
      <c r="G657" s="22"/>
    </row>
    <row r="658" ht="15.75" customHeight="1">
      <c r="A658" s="563"/>
      <c r="B658" s="486"/>
      <c r="C658" s="486"/>
      <c r="D658" s="486"/>
      <c r="E658" s="555"/>
      <c r="F658" s="367"/>
      <c r="G658" s="22"/>
    </row>
    <row r="659" ht="15.75" customHeight="1">
      <c r="A659" s="563"/>
      <c r="B659" s="486"/>
      <c r="C659" s="486"/>
      <c r="D659" s="486"/>
      <c r="E659" s="555"/>
      <c r="F659" s="367"/>
      <c r="G659" s="22"/>
    </row>
    <row r="660" ht="15.75" customHeight="1">
      <c r="A660" s="563"/>
      <c r="B660" s="486"/>
      <c r="C660" s="486"/>
      <c r="D660" s="486"/>
      <c r="E660" s="555"/>
      <c r="F660" s="367"/>
      <c r="G660" s="22"/>
    </row>
    <row r="661" ht="15.75" customHeight="1">
      <c r="A661" s="563"/>
      <c r="B661" s="486"/>
      <c r="C661" s="486"/>
      <c r="D661" s="486"/>
      <c r="E661" s="555"/>
      <c r="F661" s="367"/>
      <c r="G661" s="22"/>
    </row>
    <row r="662" ht="15.75" customHeight="1">
      <c r="A662" s="563"/>
      <c r="B662" s="486"/>
      <c r="C662" s="486"/>
      <c r="D662" s="486"/>
      <c r="E662" s="555"/>
      <c r="F662" s="367"/>
      <c r="G662" s="22"/>
    </row>
    <row r="663" ht="15.75" customHeight="1">
      <c r="A663" s="563"/>
      <c r="B663" s="486"/>
      <c r="C663" s="486"/>
      <c r="D663" s="486"/>
      <c r="E663" s="555"/>
      <c r="F663" s="367"/>
      <c r="G663" s="22"/>
    </row>
    <row r="664" ht="15.75" customHeight="1">
      <c r="A664" s="563"/>
      <c r="B664" s="486"/>
      <c r="C664" s="486"/>
      <c r="D664" s="486"/>
      <c r="E664" s="555"/>
      <c r="F664" s="367"/>
      <c r="G664" s="22"/>
    </row>
    <row r="665" ht="15.75" customHeight="1">
      <c r="A665" s="563"/>
      <c r="B665" s="486"/>
      <c r="C665" s="486"/>
      <c r="D665" s="486"/>
      <c r="E665" s="555"/>
      <c r="F665" s="367"/>
      <c r="G665" s="22"/>
    </row>
    <row r="666" ht="15.75" customHeight="1">
      <c r="A666" s="563"/>
      <c r="B666" s="486"/>
      <c r="C666" s="486"/>
      <c r="D666" s="486"/>
      <c r="E666" s="555"/>
      <c r="F666" s="367"/>
      <c r="G666" s="22"/>
    </row>
    <row r="667" ht="15.75" customHeight="1">
      <c r="A667" s="563"/>
      <c r="B667" s="486"/>
      <c r="C667" s="486"/>
      <c r="D667" s="486"/>
      <c r="E667" s="555"/>
      <c r="F667" s="367"/>
      <c r="G667" s="22"/>
    </row>
    <row r="668" ht="15.75" customHeight="1">
      <c r="A668" s="563"/>
      <c r="B668" s="486"/>
      <c r="C668" s="486"/>
      <c r="D668" s="486"/>
      <c r="E668" s="555"/>
      <c r="F668" s="367"/>
      <c r="G668" s="22"/>
    </row>
    <row r="669" ht="15.75" customHeight="1">
      <c r="A669" s="563"/>
      <c r="B669" s="486"/>
      <c r="C669" s="486"/>
      <c r="D669" s="486"/>
      <c r="E669" s="555"/>
      <c r="F669" s="367"/>
      <c r="G669" s="22"/>
    </row>
    <row r="670" ht="15.75" customHeight="1">
      <c r="A670" s="563"/>
      <c r="B670" s="486"/>
      <c r="C670" s="486"/>
      <c r="D670" s="486"/>
      <c r="E670" s="555"/>
      <c r="F670" s="367"/>
      <c r="G670" s="22"/>
    </row>
    <row r="671" ht="15.75" customHeight="1">
      <c r="A671" s="563"/>
      <c r="B671" s="486"/>
      <c r="C671" s="486"/>
      <c r="D671" s="486"/>
      <c r="E671" s="555"/>
      <c r="F671" s="367"/>
      <c r="G671" s="22"/>
    </row>
    <row r="672" ht="15.75" customHeight="1">
      <c r="A672" s="563"/>
      <c r="B672" s="486"/>
      <c r="C672" s="486"/>
      <c r="D672" s="486"/>
      <c r="E672" s="555"/>
      <c r="F672" s="367"/>
      <c r="G672" s="22"/>
    </row>
    <row r="673" ht="15.75" customHeight="1">
      <c r="A673" s="563"/>
      <c r="B673" s="486"/>
      <c r="C673" s="486"/>
      <c r="D673" s="486"/>
      <c r="E673" s="555"/>
      <c r="F673" s="367"/>
      <c r="G673" s="22"/>
    </row>
    <row r="674" ht="15.75" customHeight="1">
      <c r="A674" s="563"/>
      <c r="B674" s="486"/>
      <c r="C674" s="486"/>
      <c r="D674" s="486"/>
      <c r="E674" s="555"/>
      <c r="F674" s="367"/>
      <c r="G674" s="22"/>
    </row>
    <row r="675" ht="15.75" customHeight="1">
      <c r="A675" s="563"/>
      <c r="B675" s="486"/>
      <c r="C675" s="486"/>
      <c r="D675" s="486"/>
      <c r="E675" s="555"/>
      <c r="F675" s="367"/>
      <c r="G675" s="22"/>
    </row>
    <row r="676" ht="15.75" customHeight="1">
      <c r="A676" s="563"/>
      <c r="B676" s="486"/>
      <c r="C676" s="486"/>
      <c r="D676" s="486"/>
      <c r="E676" s="555"/>
      <c r="F676" s="367"/>
      <c r="G676" s="22"/>
    </row>
    <row r="677" ht="15.75" customHeight="1">
      <c r="A677" s="563"/>
      <c r="B677" s="486"/>
      <c r="C677" s="486"/>
      <c r="D677" s="486"/>
      <c r="E677" s="555"/>
      <c r="F677" s="367"/>
      <c r="G677" s="22"/>
    </row>
    <row r="678" ht="15.75" customHeight="1">
      <c r="A678" s="563"/>
      <c r="B678" s="486"/>
      <c r="C678" s="486"/>
      <c r="D678" s="486"/>
      <c r="E678" s="555"/>
      <c r="F678" s="367"/>
      <c r="G678" s="22"/>
    </row>
    <row r="679" ht="15.75" customHeight="1">
      <c r="A679" s="563"/>
      <c r="B679" s="486"/>
      <c r="C679" s="486"/>
      <c r="D679" s="486"/>
      <c r="E679" s="555"/>
      <c r="F679" s="367"/>
      <c r="G679" s="22"/>
    </row>
    <row r="680" ht="15.75" customHeight="1">
      <c r="A680" s="563"/>
      <c r="B680" s="486"/>
      <c r="C680" s="486"/>
      <c r="D680" s="486"/>
      <c r="E680" s="555"/>
      <c r="F680" s="367"/>
      <c r="G680" s="22"/>
    </row>
    <row r="681" ht="15.75" customHeight="1">
      <c r="A681" s="563"/>
      <c r="B681" s="486"/>
      <c r="C681" s="486"/>
      <c r="D681" s="486"/>
      <c r="E681" s="555"/>
      <c r="F681" s="367"/>
      <c r="G681" s="22"/>
    </row>
    <row r="682" ht="15.75" customHeight="1">
      <c r="A682" s="563"/>
      <c r="B682" s="486"/>
      <c r="C682" s="486"/>
      <c r="D682" s="486"/>
      <c r="E682" s="555"/>
      <c r="F682" s="367"/>
      <c r="G682" s="22"/>
    </row>
    <row r="683" ht="15.75" customHeight="1">
      <c r="A683" s="563"/>
      <c r="B683" s="486"/>
      <c r="C683" s="486"/>
      <c r="D683" s="486"/>
      <c r="E683" s="555"/>
      <c r="F683" s="367"/>
      <c r="G683" s="22"/>
    </row>
    <row r="684" ht="15.75" customHeight="1">
      <c r="A684" s="563"/>
      <c r="B684" s="486"/>
      <c r="C684" s="486"/>
      <c r="D684" s="486"/>
      <c r="E684" s="555"/>
      <c r="F684" s="367"/>
      <c r="G684" s="22"/>
    </row>
    <row r="685" ht="15.75" customHeight="1">
      <c r="A685" s="563"/>
      <c r="B685" s="486"/>
      <c r="C685" s="486"/>
      <c r="D685" s="486"/>
      <c r="E685" s="555"/>
      <c r="F685" s="367"/>
      <c r="G685" s="22"/>
    </row>
    <row r="686" ht="15.75" customHeight="1">
      <c r="A686" s="563"/>
      <c r="B686" s="486"/>
      <c r="C686" s="486"/>
      <c r="D686" s="486"/>
      <c r="E686" s="555"/>
      <c r="F686" s="367"/>
      <c r="G686" s="22"/>
    </row>
    <row r="687" ht="15.75" customHeight="1">
      <c r="A687" s="563"/>
      <c r="B687" s="486"/>
      <c r="C687" s="486"/>
      <c r="D687" s="486"/>
      <c r="E687" s="555"/>
      <c r="F687" s="367"/>
      <c r="G687" s="22"/>
    </row>
    <row r="688" ht="15.75" customHeight="1">
      <c r="A688" s="563"/>
      <c r="B688" s="486"/>
      <c r="C688" s="486"/>
      <c r="D688" s="486"/>
      <c r="E688" s="555"/>
      <c r="F688" s="367"/>
      <c r="G688" s="22"/>
    </row>
    <row r="689" ht="15.75" customHeight="1">
      <c r="A689" s="563"/>
      <c r="B689" s="486"/>
      <c r="C689" s="486"/>
      <c r="D689" s="486"/>
      <c r="E689" s="555"/>
      <c r="F689" s="367"/>
      <c r="G689" s="22"/>
    </row>
    <row r="690" ht="15.75" customHeight="1">
      <c r="A690" s="563"/>
      <c r="B690" s="486"/>
      <c r="C690" s="486"/>
      <c r="D690" s="486"/>
      <c r="E690" s="555"/>
      <c r="F690" s="367"/>
      <c r="G690" s="22"/>
    </row>
    <row r="691" ht="15.75" customHeight="1">
      <c r="A691" s="563"/>
      <c r="B691" s="486"/>
      <c r="C691" s="486"/>
      <c r="D691" s="486"/>
      <c r="E691" s="555"/>
      <c r="F691" s="367"/>
      <c r="G691" s="22"/>
    </row>
    <row r="692" ht="15.75" customHeight="1">
      <c r="A692" s="563"/>
      <c r="B692" s="486"/>
      <c r="C692" s="486"/>
      <c r="D692" s="486"/>
      <c r="E692" s="555"/>
      <c r="F692" s="367"/>
      <c r="G692" s="22"/>
    </row>
    <row r="693" ht="15.75" customHeight="1">
      <c r="A693" s="563"/>
      <c r="B693" s="486"/>
      <c r="C693" s="486"/>
      <c r="D693" s="486"/>
      <c r="E693" s="555"/>
      <c r="F693" s="367"/>
      <c r="G693" s="22"/>
    </row>
    <row r="694" ht="15.75" customHeight="1">
      <c r="A694" s="563"/>
      <c r="B694" s="486"/>
      <c r="C694" s="486"/>
      <c r="D694" s="486"/>
      <c r="E694" s="555"/>
      <c r="F694" s="367"/>
      <c r="G694" s="22"/>
    </row>
    <row r="695" ht="15.75" customHeight="1">
      <c r="A695" s="563"/>
      <c r="B695" s="486"/>
      <c r="C695" s="486"/>
      <c r="D695" s="486"/>
      <c r="E695" s="555"/>
      <c r="F695" s="367"/>
      <c r="G695" s="22"/>
    </row>
    <row r="696" ht="15.75" customHeight="1">
      <c r="A696" s="563"/>
      <c r="B696" s="486"/>
      <c r="C696" s="486"/>
      <c r="D696" s="486"/>
      <c r="E696" s="555"/>
      <c r="F696" s="367"/>
      <c r="G696" s="22"/>
    </row>
    <row r="697" ht="15.75" customHeight="1">
      <c r="A697" s="563"/>
      <c r="B697" s="486"/>
      <c r="C697" s="486"/>
      <c r="D697" s="486"/>
      <c r="E697" s="555"/>
      <c r="F697" s="367"/>
      <c r="G697" s="22"/>
    </row>
    <row r="698" ht="15.75" customHeight="1">
      <c r="A698" s="563"/>
      <c r="B698" s="486"/>
      <c r="C698" s="486"/>
      <c r="D698" s="486"/>
      <c r="E698" s="555"/>
      <c r="F698" s="367"/>
      <c r="G698" s="22"/>
    </row>
    <row r="699" ht="15.75" customHeight="1">
      <c r="A699" s="563"/>
      <c r="B699" s="486"/>
      <c r="C699" s="486"/>
      <c r="D699" s="486"/>
      <c r="E699" s="555"/>
      <c r="F699" s="367"/>
      <c r="G699" s="22"/>
    </row>
    <row r="700" ht="15.75" customHeight="1">
      <c r="A700" s="563"/>
      <c r="B700" s="486"/>
      <c r="C700" s="486"/>
      <c r="D700" s="486"/>
      <c r="E700" s="555"/>
      <c r="F700" s="367"/>
      <c r="G700" s="22"/>
    </row>
    <row r="701" ht="15.75" customHeight="1">
      <c r="A701" s="563"/>
      <c r="B701" s="486"/>
      <c r="C701" s="486"/>
      <c r="D701" s="486"/>
      <c r="E701" s="555"/>
      <c r="F701" s="367"/>
      <c r="G701" s="22"/>
    </row>
    <row r="702" ht="15.75" customHeight="1">
      <c r="A702" s="563"/>
      <c r="B702" s="486"/>
      <c r="C702" s="486"/>
      <c r="D702" s="486"/>
      <c r="E702" s="555"/>
      <c r="F702" s="367"/>
      <c r="G702" s="22"/>
    </row>
    <row r="703" ht="15.75" customHeight="1">
      <c r="A703" s="563"/>
      <c r="B703" s="486"/>
      <c r="C703" s="486"/>
      <c r="D703" s="486"/>
      <c r="E703" s="555"/>
      <c r="F703" s="367"/>
      <c r="G703" s="22"/>
    </row>
    <row r="704" ht="15.75" customHeight="1">
      <c r="A704" s="563"/>
      <c r="B704" s="486"/>
      <c r="C704" s="486"/>
      <c r="D704" s="486"/>
      <c r="E704" s="555"/>
      <c r="F704" s="367"/>
      <c r="G704" s="22"/>
    </row>
    <row r="705" ht="15.75" customHeight="1">
      <c r="A705" s="563"/>
      <c r="B705" s="486"/>
      <c r="C705" s="486"/>
      <c r="D705" s="486"/>
      <c r="E705" s="555"/>
      <c r="F705" s="367"/>
      <c r="G705" s="22"/>
    </row>
    <row r="706" ht="15.75" customHeight="1">
      <c r="A706" s="563"/>
      <c r="B706" s="486"/>
      <c r="C706" s="486"/>
      <c r="D706" s="486"/>
      <c r="E706" s="555"/>
      <c r="F706" s="367"/>
      <c r="G706" s="22"/>
    </row>
    <row r="707" ht="15.75" customHeight="1">
      <c r="A707" s="563"/>
      <c r="B707" s="486"/>
      <c r="C707" s="486"/>
      <c r="D707" s="486"/>
      <c r="E707" s="555"/>
      <c r="F707" s="367"/>
      <c r="G707" s="22"/>
    </row>
    <row r="708" ht="15.75" customHeight="1">
      <c r="A708" s="563"/>
      <c r="B708" s="486"/>
      <c r="C708" s="486"/>
      <c r="D708" s="486"/>
      <c r="E708" s="555"/>
      <c r="F708" s="367"/>
      <c r="G708" s="22"/>
    </row>
    <row r="709" ht="15.75" customHeight="1">
      <c r="A709" s="563"/>
      <c r="B709" s="486"/>
      <c r="C709" s="486"/>
      <c r="D709" s="486"/>
      <c r="E709" s="555"/>
      <c r="F709" s="367"/>
      <c r="G709" s="22"/>
    </row>
    <row r="710" ht="15.75" customHeight="1">
      <c r="A710" s="563"/>
      <c r="B710" s="486"/>
      <c r="C710" s="486"/>
      <c r="D710" s="486"/>
      <c r="E710" s="555"/>
      <c r="F710" s="367"/>
      <c r="G710" s="22"/>
    </row>
    <row r="711" ht="15.75" customHeight="1">
      <c r="A711" s="563"/>
      <c r="B711" s="486"/>
      <c r="C711" s="486"/>
      <c r="D711" s="486"/>
      <c r="E711" s="555"/>
      <c r="F711" s="367"/>
      <c r="G711" s="22"/>
    </row>
    <row r="712" ht="15.75" customHeight="1">
      <c r="A712" s="563"/>
      <c r="B712" s="486"/>
      <c r="C712" s="486"/>
      <c r="D712" s="486"/>
      <c r="E712" s="555"/>
      <c r="F712" s="367"/>
      <c r="G712" s="22"/>
    </row>
    <row r="713" ht="15.75" customHeight="1">
      <c r="A713" s="563"/>
      <c r="B713" s="486"/>
      <c r="C713" s="486"/>
      <c r="D713" s="486"/>
      <c r="E713" s="555"/>
      <c r="F713" s="367"/>
      <c r="G713" s="22"/>
    </row>
    <row r="714" ht="15.75" customHeight="1">
      <c r="A714" s="563"/>
      <c r="B714" s="486"/>
      <c r="C714" s="486"/>
      <c r="D714" s="486"/>
      <c r="E714" s="555"/>
      <c r="F714" s="367"/>
      <c r="G714" s="22"/>
    </row>
    <row r="715" ht="15.75" customHeight="1">
      <c r="A715" s="563"/>
      <c r="B715" s="486"/>
      <c r="C715" s="486"/>
      <c r="D715" s="486"/>
      <c r="E715" s="555"/>
      <c r="F715" s="367"/>
      <c r="G715" s="22"/>
    </row>
    <row r="716" ht="15.75" customHeight="1">
      <c r="A716" s="563"/>
      <c r="B716" s="486"/>
      <c r="C716" s="486"/>
      <c r="D716" s="486"/>
      <c r="E716" s="555"/>
      <c r="F716" s="367"/>
      <c r="G716" s="22"/>
    </row>
    <row r="717" ht="15.75" customHeight="1">
      <c r="A717" s="563"/>
      <c r="B717" s="486"/>
      <c r="C717" s="486"/>
      <c r="D717" s="486"/>
      <c r="E717" s="555"/>
      <c r="F717" s="367"/>
      <c r="G717" s="22"/>
    </row>
    <row r="718" ht="15.75" customHeight="1">
      <c r="A718" s="563"/>
      <c r="B718" s="486"/>
      <c r="C718" s="486"/>
      <c r="D718" s="486"/>
      <c r="E718" s="555"/>
      <c r="F718" s="367"/>
      <c r="G718" s="22"/>
    </row>
    <row r="719" ht="15.75" customHeight="1">
      <c r="A719" s="563"/>
      <c r="B719" s="486"/>
      <c r="C719" s="486"/>
      <c r="D719" s="486"/>
      <c r="E719" s="555"/>
      <c r="F719" s="367"/>
      <c r="G719" s="22"/>
    </row>
    <row r="720" ht="15.75" customHeight="1">
      <c r="A720" s="563"/>
      <c r="B720" s="486"/>
      <c r="C720" s="486"/>
      <c r="D720" s="486"/>
      <c r="E720" s="555"/>
      <c r="F720" s="367"/>
      <c r="G720" s="22"/>
    </row>
    <row r="721" ht="15.75" customHeight="1">
      <c r="A721" s="563"/>
      <c r="B721" s="486"/>
      <c r="C721" s="486"/>
      <c r="D721" s="486"/>
      <c r="E721" s="555"/>
      <c r="F721" s="367"/>
      <c r="G721" s="22"/>
    </row>
    <row r="722" ht="15.75" customHeight="1">
      <c r="A722" s="563"/>
      <c r="B722" s="486"/>
      <c r="C722" s="486"/>
      <c r="D722" s="486"/>
      <c r="E722" s="555"/>
      <c r="F722" s="367"/>
      <c r="G722" s="22"/>
    </row>
    <row r="723" ht="15.75" customHeight="1">
      <c r="A723" s="563"/>
      <c r="B723" s="486"/>
      <c r="C723" s="486"/>
      <c r="D723" s="486"/>
      <c r="E723" s="555"/>
      <c r="F723" s="367"/>
      <c r="G723" s="22"/>
    </row>
    <row r="724" ht="15.75" customHeight="1">
      <c r="A724" s="563"/>
      <c r="B724" s="486"/>
      <c r="C724" s="486"/>
      <c r="D724" s="486"/>
      <c r="E724" s="555"/>
      <c r="F724" s="367"/>
      <c r="G724" s="22"/>
    </row>
    <row r="725" ht="15.75" customHeight="1">
      <c r="A725" s="563"/>
      <c r="B725" s="486"/>
      <c r="C725" s="486"/>
      <c r="D725" s="486"/>
      <c r="E725" s="555"/>
      <c r="F725" s="367"/>
      <c r="G725" s="22"/>
    </row>
    <row r="726" ht="15.75" customHeight="1">
      <c r="A726" s="563"/>
      <c r="B726" s="486"/>
      <c r="C726" s="486"/>
      <c r="D726" s="486"/>
      <c r="E726" s="555"/>
      <c r="F726" s="367"/>
      <c r="G726" s="22"/>
    </row>
    <row r="727" ht="15.75" customHeight="1">
      <c r="A727" s="563"/>
      <c r="B727" s="486"/>
      <c r="C727" s="486"/>
      <c r="D727" s="486"/>
      <c r="E727" s="555"/>
      <c r="F727" s="367"/>
      <c r="G727" s="22"/>
    </row>
    <row r="728" ht="15.75" customHeight="1">
      <c r="A728" s="563"/>
      <c r="B728" s="486"/>
      <c r="C728" s="486"/>
      <c r="D728" s="486"/>
      <c r="E728" s="555"/>
      <c r="F728" s="367"/>
      <c r="G728" s="22"/>
    </row>
    <row r="729" ht="15.75" customHeight="1">
      <c r="A729" s="563"/>
      <c r="B729" s="486"/>
      <c r="C729" s="486"/>
      <c r="D729" s="486"/>
      <c r="E729" s="555"/>
      <c r="F729" s="367"/>
      <c r="G729" s="22"/>
    </row>
    <row r="730" ht="15.75" customHeight="1">
      <c r="A730" s="563"/>
      <c r="B730" s="486"/>
      <c r="C730" s="486"/>
      <c r="D730" s="486"/>
      <c r="E730" s="555"/>
      <c r="F730" s="367"/>
      <c r="G730" s="22"/>
    </row>
    <row r="731" ht="15.75" customHeight="1">
      <c r="A731" s="563"/>
      <c r="B731" s="486"/>
      <c r="C731" s="486"/>
      <c r="D731" s="486"/>
      <c r="E731" s="555"/>
      <c r="F731" s="367"/>
      <c r="G731" s="22"/>
    </row>
    <row r="732" ht="15.75" customHeight="1">
      <c r="A732" s="563"/>
      <c r="B732" s="486"/>
      <c r="C732" s="486"/>
      <c r="D732" s="486"/>
      <c r="E732" s="555"/>
      <c r="F732" s="367"/>
      <c r="G732" s="22"/>
    </row>
    <row r="733" ht="15.75" customHeight="1">
      <c r="A733" s="563"/>
      <c r="B733" s="486"/>
      <c r="C733" s="486"/>
      <c r="D733" s="486"/>
      <c r="E733" s="555"/>
      <c r="F733" s="367"/>
      <c r="G733" s="22"/>
    </row>
    <row r="734" ht="15.75" customHeight="1">
      <c r="A734" s="563"/>
      <c r="B734" s="486"/>
      <c r="C734" s="486"/>
      <c r="D734" s="486"/>
      <c r="E734" s="555"/>
      <c r="F734" s="367"/>
      <c r="G734" s="22"/>
    </row>
    <row r="735" ht="15.75" customHeight="1">
      <c r="A735" s="563"/>
      <c r="B735" s="486"/>
      <c r="C735" s="486"/>
      <c r="D735" s="486"/>
      <c r="E735" s="555"/>
      <c r="F735" s="367"/>
      <c r="G735" s="22"/>
    </row>
    <row r="736" ht="15.75" customHeight="1">
      <c r="A736" s="563"/>
      <c r="B736" s="486"/>
      <c r="C736" s="486"/>
      <c r="D736" s="486"/>
      <c r="E736" s="555"/>
      <c r="F736" s="367"/>
      <c r="G736" s="22"/>
    </row>
    <row r="737" ht="15.75" customHeight="1">
      <c r="A737" s="563"/>
      <c r="B737" s="486"/>
      <c r="C737" s="486"/>
      <c r="D737" s="486"/>
      <c r="E737" s="555"/>
      <c r="F737" s="367"/>
      <c r="G737" s="22"/>
    </row>
    <row r="738" ht="15.75" customHeight="1">
      <c r="A738" s="563"/>
      <c r="B738" s="486"/>
      <c r="C738" s="486"/>
      <c r="D738" s="486"/>
      <c r="E738" s="555"/>
      <c r="F738" s="367"/>
      <c r="G738" s="22"/>
    </row>
    <row r="739" ht="15.75" customHeight="1">
      <c r="A739" s="563"/>
      <c r="B739" s="486"/>
      <c r="C739" s="486"/>
      <c r="D739" s="486"/>
      <c r="E739" s="555"/>
      <c r="F739" s="367"/>
      <c r="G739" s="22"/>
    </row>
    <row r="740" ht="15.75" customHeight="1">
      <c r="A740" s="563"/>
      <c r="B740" s="486"/>
      <c r="C740" s="486"/>
      <c r="D740" s="486"/>
      <c r="E740" s="555"/>
      <c r="F740" s="367"/>
      <c r="G740" s="22"/>
    </row>
    <row r="741" ht="15.75" customHeight="1">
      <c r="A741" s="563"/>
      <c r="B741" s="486"/>
      <c r="C741" s="486"/>
      <c r="D741" s="486"/>
      <c r="E741" s="555"/>
      <c r="F741" s="367"/>
      <c r="G741" s="22"/>
    </row>
    <row r="742" ht="15.75" customHeight="1">
      <c r="A742" s="563"/>
      <c r="B742" s="486"/>
      <c r="C742" s="486"/>
      <c r="D742" s="486"/>
      <c r="E742" s="555"/>
      <c r="F742" s="367"/>
      <c r="G742" s="22"/>
    </row>
    <row r="743" ht="15.75" customHeight="1">
      <c r="A743" s="563"/>
      <c r="B743" s="486"/>
      <c r="C743" s="486"/>
      <c r="D743" s="486"/>
      <c r="E743" s="555"/>
      <c r="F743" s="367"/>
      <c r="G743" s="22"/>
    </row>
    <row r="744" ht="15.75" customHeight="1">
      <c r="A744" s="563"/>
      <c r="B744" s="486"/>
      <c r="C744" s="486"/>
      <c r="D744" s="486"/>
      <c r="E744" s="555"/>
      <c r="F744" s="367"/>
      <c r="G744" s="22"/>
    </row>
    <row r="745" ht="15.75" customHeight="1">
      <c r="A745" s="563"/>
      <c r="B745" s="486"/>
      <c r="C745" s="486"/>
      <c r="D745" s="486"/>
      <c r="E745" s="555"/>
      <c r="F745" s="367"/>
      <c r="G745" s="22"/>
    </row>
    <row r="746" ht="15.75" customHeight="1">
      <c r="A746" s="563"/>
      <c r="B746" s="486"/>
      <c r="C746" s="486"/>
      <c r="D746" s="486"/>
      <c r="E746" s="555"/>
      <c r="F746" s="367"/>
      <c r="G746" s="22"/>
    </row>
    <row r="747" ht="15.75" customHeight="1">
      <c r="A747" s="563"/>
      <c r="B747" s="486"/>
      <c r="C747" s="486"/>
      <c r="D747" s="486"/>
      <c r="E747" s="555"/>
      <c r="F747" s="367"/>
      <c r="G747" s="22"/>
    </row>
    <row r="748" ht="15.75" customHeight="1">
      <c r="A748" s="563"/>
      <c r="B748" s="486"/>
      <c r="C748" s="486"/>
      <c r="D748" s="486"/>
      <c r="E748" s="555"/>
      <c r="F748" s="367"/>
      <c r="G748" s="22"/>
    </row>
    <row r="749" ht="15.75" customHeight="1">
      <c r="A749" s="563"/>
      <c r="B749" s="486"/>
      <c r="C749" s="486"/>
      <c r="D749" s="486"/>
      <c r="E749" s="555"/>
      <c r="F749" s="367"/>
      <c r="G749" s="22"/>
    </row>
    <row r="750" ht="15.75" customHeight="1">
      <c r="A750" s="563"/>
      <c r="B750" s="486"/>
      <c r="C750" s="486"/>
      <c r="D750" s="486"/>
      <c r="E750" s="555"/>
      <c r="F750" s="367"/>
      <c r="G750" s="22"/>
    </row>
    <row r="751" ht="15.75" customHeight="1">
      <c r="A751" s="563"/>
      <c r="B751" s="486"/>
      <c r="C751" s="486"/>
      <c r="D751" s="486"/>
      <c r="E751" s="555"/>
      <c r="F751" s="367"/>
      <c r="G751" s="22"/>
    </row>
    <row r="752" ht="15.75" customHeight="1">
      <c r="A752" s="563"/>
      <c r="B752" s="486"/>
      <c r="C752" s="486"/>
      <c r="D752" s="486"/>
      <c r="E752" s="555"/>
      <c r="F752" s="367"/>
      <c r="G752" s="22"/>
    </row>
    <row r="753" ht="15.75" customHeight="1">
      <c r="A753" s="563"/>
      <c r="B753" s="486"/>
      <c r="C753" s="486"/>
      <c r="D753" s="486"/>
      <c r="E753" s="555"/>
      <c r="F753" s="367"/>
      <c r="G753" s="22"/>
    </row>
    <row r="754" ht="15.75" customHeight="1">
      <c r="A754" s="563"/>
      <c r="B754" s="486"/>
      <c r="C754" s="486"/>
      <c r="D754" s="486"/>
      <c r="E754" s="555"/>
      <c r="F754" s="367"/>
      <c r="G754" s="22"/>
    </row>
    <row r="755" ht="15.75" customHeight="1">
      <c r="A755" s="563"/>
      <c r="B755" s="486"/>
      <c r="C755" s="486"/>
      <c r="D755" s="486"/>
      <c r="E755" s="555"/>
      <c r="F755" s="367"/>
      <c r="G755" s="22"/>
    </row>
    <row r="756" ht="15.75" customHeight="1">
      <c r="A756" s="563"/>
      <c r="B756" s="486"/>
      <c r="C756" s="486"/>
      <c r="D756" s="486"/>
      <c r="E756" s="555"/>
      <c r="F756" s="367"/>
      <c r="G756" s="22"/>
    </row>
    <row r="757" ht="15.75" customHeight="1">
      <c r="A757" s="563"/>
      <c r="B757" s="486"/>
      <c r="C757" s="486"/>
      <c r="D757" s="486"/>
      <c r="E757" s="555"/>
      <c r="F757" s="367"/>
      <c r="G757" s="22"/>
    </row>
    <row r="758" ht="15.75" customHeight="1">
      <c r="A758" s="563"/>
      <c r="B758" s="486"/>
      <c r="C758" s="486"/>
      <c r="D758" s="486"/>
      <c r="E758" s="555"/>
      <c r="F758" s="367"/>
      <c r="G758" s="22"/>
    </row>
    <row r="759" ht="15.75" customHeight="1">
      <c r="A759" s="563"/>
      <c r="B759" s="486"/>
      <c r="C759" s="486"/>
      <c r="D759" s="486"/>
      <c r="E759" s="555"/>
      <c r="F759" s="367"/>
      <c r="G759" s="22"/>
    </row>
    <row r="760" ht="15.75" customHeight="1">
      <c r="A760" s="563"/>
      <c r="B760" s="486"/>
      <c r="C760" s="486"/>
      <c r="D760" s="486"/>
      <c r="E760" s="555"/>
      <c r="F760" s="367"/>
      <c r="G760" s="22"/>
    </row>
    <row r="761" ht="15.75" customHeight="1">
      <c r="A761" s="563"/>
      <c r="B761" s="486"/>
      <c r="C761" s="486"/>
      <c r="D761" s="486"/>
      <c r="E761" s="555"/>
      <c r="F761" s="367"/>
      <c r="G761" s="22"/>
    </row>
    <row r="762" ht="15.75" customHeight="1">
      <c r="A762" s="563"/>
      <c r="B762" s="486"/>
      <c r="C762" s="486"/>
      <c r="D762" s="486"/>
      <c r="E762" s="555"/>
      <c r="F762" s="367"/>
      <c r="G762" s="22"/>
    </row>
    <row r="763" ht="15.75" customHeight="1">
      <c r="A763" s="563"/>
      <c r="B763" s="486"/>
      <c r="C763" s="486"/>
      <c r="D763" s="486"/>
      <c r="E763" s="555"/>
      <c r="F763" s="367"/>
      <c r="G763" s="22"/>
    </row>
    <row r="764" ht="15.75" customHeight="1">
      <c r="A764" s="563"/>
      <c r="B764" s="486"/>
      <c r="C764" s="486"/>
      <c r="D764" s="486"/>
      <c r="E764" s="555"/>
      <c r="F764" s="367"/>
      <c r="G764" s="22"/>
    </row>
    <row r="765" ht="15.75" customHeight="1">
      <c r="A765" s="563"/>
      <c r="B765" s="486"/>
      <c r="C765" s="486"/>
      <c r="D765" s="486"/>
      <c r="E765" s="555"/>
      <c r="F765" s="367"/>
      <c r="G765" s="22"/>
    </row>
    <row r="766" ht="15.75" customHeight="1">
      <c r="A766" s="563"/>
      <c r="B766" s="486"/>
      <c r="C766" s="486"/>
      <c r="D766" s="486"/>
      <c r="E766" s="555"/>
      <c r="F766" s="367"/>
      <c r="G766" s="22"/>
    </row>
    <row r="767" ht="15.75" customHeight="1">
      <c r="A767" s="563"/>
      <c r="B767" s="486"/>
      <c r="C767" s="486"/>
      <c r="D767" s="486"/>
      <c r="E767" s="555"/>
      <c r="F767" s="367"/>
      <c r="G767" s="22"/>
    </row>
    <row r="768" ht="15.75" customHeight="1">
      <c r="A768" s="563"/>
      <c r="B768" s="486"/>
      <c r="C768" s="486"/>
      <c r="D768" s="486"/>
      <c r="E768" s="555"/>
      <c r="F768" s="367"/>
      <c r="G768" s="22"/>
    </row>
    <row r="769" ht="15.75" customHeight="1">
      <c r="A769" s="563"/>
      <c r="B769" s="486"/>
      <c r="C769" s="486"/>
      <c r="D769" s="486"/>
      <c r="E769" s="555"/>
      <c r="F769" s="367"/>
      <c r="G769" s="22"/>
    </row>
    <row r="770" ht="15.75" customHeight="1">
      <c r="A770" s="563"/>
      <c r="B770" s="486"/>
      <c r="C770" s="486"/>
      <c r="D770" s="486"/>
      <c r="E770" s="555"/>
      <c r="F770" s="367"/>
      <c r="G770" s="22"/>
    </row>
    <row r="771" ht="15.75" customHeight="1">
      <c r="A771" s="563"/>
      <c r="B771" s="486"/>
      <c r="C771" s="486"/>
      <c r="D771" s="486"/>
      <c r="E771" s="555"/>
      <c r="F771" s="367"/>
      <c r="G771" s="22"/>
    </row>
    <row r="772" ht="15.75" customHeight="1">
      <c r="A772" s="563"/>
      <c r="B772" s="486"/>
      <c r="C772" s="486"/>
      <c r="D772" s="486"/>
      <c r="E772" s="555"/>
      <c r="F772" s="367"/>
      <c r="G772" s="22"/>
    </row>
    <row r="773" ht="15.75" customHeight="1">
      <c r="A773" s="563"/>
      <c r="B773" s="486"/>
      <c r="C773" s="486"/>
      <c r="D773" s="486"/>
      <c r="E773" s="555"/>
      <c r="F773" s="367"/>
      <c r="G773" s="22"/>
    </row>
    <row r="774" ht="15.75" customHeight="1">
      <c r="A774" s="563"/>
      <c r="B774" s="486"/>
      <c r="C774" s="486"/>
      <c r="D774" s="486"/>
      <c r="E774" s="555"/>
      <c r="F774" s="367"/>
      <c r="G774" s="22"/>
    </row>
    <row r="775" ht="15.75" customHeight="1">
      <c r="A775" s="563"/>
      <c r="B775" s="486"/>
      <c r="C775" s="486"/>
      <c r="D775" s="486"/>
      <c r="E775" s="555"/>
      <c r="F775" s="367"/>
      <c r="G775" s="22"/>
    </row>
    <row r="776" ht="15.75" customHeight="1">
      <c r="A776" s="563"/>
      <c r="B776" s="486"/>
      <c r="C776" s="486"/>
      <c r="D776" s="486"/>
      <c r="E776" s="555"/>
      <c r="F776" s="367"/>
      <c r="G776" s="22"/>
    </row>
    <row r="777" ht="15.75" customHeight="1">
      <c r="A777" s="563"/>
      <c r="B777" s="486"/>
      <c r="C777" s="486"/>
      <c r="D777" s="486"/>
      <c r="E777" s="555"/>
      <c r="F777" s="367"/>
      <c r="G777" s="22"/>
    </row>
    <row r="778" ht="15.75" customHeight="1">
      <c r="A778" s="563"/>
      <c r="B778" s="486"/>
      <c r="C778" s="486"/>
      <c r="D778" s="486"/>
      <c r="E778" s="555"/>
      <c r="F778" s="367"/>
      <c r="G778" s="22"/>
    </row>
    <row r="779" ht="15.75" customHeight="1">
      <c r="A779" s="563"/>
      <c r="B779" s="486"/>
      <c r="C779" s="486"/>
      <c r="D779" s="486"/>
      <c r="E779" s="555"/>
      <c r="F779" s="367"/>
      <c r="G779" s="22"/>
    </row>
    <row r="780" ht="15.75" customHeight="1">
      <c r="A780" s="563"/>
      <c r="B780" s="486"/>
      <c r="C780" s="486"/>
      <c r="D780" s="486"/>
      <c r="E780" s="555"/>
      <c r="F780" s="367"/>
      <c r="G780" s="22"/>
    </row>
    <row r="781" ht="15.75" customHeight="1">
      <c r="A781" s="563"/>
      <c r="B781" s="486"/>
      <c r="C781" s="486"/>
      <c r="D781" s="486"/>
      <c r="E781" s="555"/>
      <c r="F781" s="367"/>
      <c r="G781" s="22"/>
    </row>
    <row r="782" ht="15.75" customHeight="1">
      <c r="A782" s="563"/>
      <c r="B782" s="486"/>
      <c r="C782" s="486"/>
      <c r="D782" s="486"/>
      <c r="E782" s="555"/>
      <c r="F782" s="367"/>
      <c r="G782" s="22"/>
    </row>
    <row r="783" ht="15.75" customHeight="1">
      <c r="A783" s="563"/>
      <c r="B783" s="486"/>
      <c r="C783" s="486"/>
      <c r="D783" s="486"/>
      <c r="E783" s="555"/>
      <c r="F783" s="367"/>
      <c r="G783" s="22"/>
    </row>
    <row r="784" ht="15.75" customHeight="1">
      <c r="A784" s="563"/>
      <c r="B784" s="486"/>
      <c r="C784" s="486"/>
      <c r="D784" s="486"/>
      <c r="E784" s="555"/>
      <c r="F784" s="367"/>
      <c r="G784" s="22"/>
    </row>
    <row r="785" ht="15.75" customHeight="1">
      <c r="A785" s="563"/>
      <c r="B785" s="486"/>
      <c r="C785" s="486"/>
      <c r="D785" s="486"/>
      <c r="E785" s="555"/>
      <c r="F785" s="367"/>
      <c r="G785" s="22"/>
    </row>
    <row r="786" ht="15.75" customHeight="1">
      <c r="A786" s="563"/>
      <c r="B786" s="486"/>
      <c r="C786" s="486"/>
      <c r="D786" s="486"/>
      <c r="E786" s="555"/>
      <c r="F786" s="367"/>
      <c r="G786" s="22"/>
    </row>
    <row r="787" ht="15.75" customHeight="1">
      <c r="A787" s="563"/>
      <c r="B787" s="486"/>
      <c r="C787" s="486"/>
      <c r="D787" s="486"/>
      <c r="E787" s="555"/>
      <c r="F787" s="367"/>
      <c r="G787" s="22"/>
    </row>
    <row r="788" ht="15.75" customHeight="1">
      <c r="A788" s="563"/>
      <c r="B788" s="486"/>
      <c r="C788" s="486"/>
      <c r="D788" s="486"/>
      <c r="E788" s="555"/>
      <c r="F788" s="367"/>
      <c r="G788" s="22"/>
    </row>
    <row r="789" ht="15.75" customHeight="1">
      <c r="A789" s="563"/>
      <c r="B789" s="486"/>
      <c r="C789" s="486"/>
      <c r="D789" s="486"/>
      <c r="E789" s="555"/>
      <c r="F789" s="367"/>
      <c r="G789" s="22"/>
    </row>
    <row r="790" ht="15.75" customHeight="1">
      <c r="A790" s="563"/>
      <c r="B790" s="486"/>
      <c r="C790" s="486"/>
      <c r="D790" s="486"/>
      <c r="E790" s="555"/>
      <c r="F790" s="367"/>
      <c r="G790" s="22"/>
    </row>
    <row r="791" ht="15.75" customHeight="1">
      <c r="A791" s="563"/>
      <c r="B791" s="486"/>
      <c r="C791" s="486"/>
      <c r="D791" s="486"/>
      <c r="E791" s="555"/>
      <c r="F791" s="367"/>
      <c r="G791" s="22"/>
    </row>
    <row r="792" ht="15.75" customHeight="1">
      <c r="A792" s="563"/>
      <c r="B792" s="486"/>
      <c r="C792" s="486"/>
      <c r="D792" s="486"/>
      <c r="E792" s="555"/>
      <c r="F792" s="367"/>
      <c r="G792" s="22"/>
    </row>
    <row r="793" ht="15.75" customHeight="1">
      <c r="A793" s="563"/>
      <c r="B793" s="486"/>
      <c r="C793" s="486"/>
      <c r="D793" s="486"/>
      <c r="E793" s="555"/>
      <c r="F793" s="367"/>
      <c r="G793" s="22"/>
    </row>
    <row r="794" ht="15.75" customHeight="1">
      <c r="A794" s="563"/>
      <c r="B794" s="486"/>
      <c r="C794" s="486"/>
      <c r="D794" s="486"/>
      <c r="E794" s="555"/>
      <c r="F794" s="367"/>
      <c r="G794" s="22"/>
    </row>
    <row r="795" ht="15.75" customHeight="1">
      <c r="A795" s="563"/>
      <c r="B795" s="486"/>
      <c r="C795" s="486"/>
      <c r="D795" s="486"/>
      <c r="E795" s="555"/>
      <c r="F795" s="367"/>
      <c r="G795" s="22"/>
    </row>
    <row r="796" ht="15.75" customHeight="1">
      <c r="A796" s="563"/>
      <c r="B796" s="486"/>
      <c r="C796" s="486"/>
      <c r="D796" s="486"/>
      <c r="E796" s="555"/>
      <c r="F796" s="367"/>
      <c r="G796" s="22"/>
    </row>
    <row r="797" ht="15.75" customHeight="1">
      <c r="A797" s="563"/>
      <c r="B797" s="486"/>
      <c r="C797" s="486"/>
      <c r="D797" s="486"/>
      <c r="E797" s="555"/>
      <c r="F797" s="367"/>
      <c r="G797" s="22"/>
    </row>
    <row r="798" ht="15.75" customHeight="1">
      <c r="A798" s="563"/>
      <c r="B798" s="486"/>
      <c r="C798" s="486"/>
      <c r="D798" s="486"/>
      <c r="E798" s="555"/>
      <c r="F798" s="367"/>
      <c r="G798" s="22"/>
    </row>
    <row r="799" ht="15.75" customHeight="1">
      <c r="A799" s="563"/>
      <c r="B799" s="486"/>
      <c r="C799" s="486"/>
      <c r="D799" s="486"/>
      <c r="E799" s="555"/>
      <c r="F799" s="367"/>
      <c r="G799" s="22"/>
    </row>
    <row r="800" ht="15.75" customHeight="1">
      <c r="A800" s="563"/>
      <c r="B800" s="486"/>
      <c r="C800" s="486"/>
      <c r="D800" s="486"/>
      <c r="E800" s="555"/>
      <c r="F800" s="367"/>
      <c r="G800" s="22"/>
    </row>
    <row r="801" ht="15.75" customHeight="1">
      <c r="A801" s="563"/>
      <c r="B801" s="486"/>
      <c r="C801" s="486"/>
      <c r="D801" s="486"/>
      <c r="E801" s="555"/>
      <c r="F801" s="367"/>
      <c r="G801" s="22"/>
    </row>
    <row r="802" ht="15.75" customHeight="1">
      <c r="A802" s="563"/>
      <c r="B802" s="486"/>
      <c r="C802" s="486"/>
      <c r="D802" s="486"/>
      <c r="E802" s="555"/>
      <c r="F802" s="367"/>
      <c r="G802" s="22"/>
    </row>
    <row r="803" ht="15.75" customHeight="1">
      <c r="A803" s="563"/>
      <c r="B803" s="486"/>
      <c r="C803" s="486"/>
      <c r="D803" s="486"/>
      <c r="E803" s="555"/>
      <c r="F803" s="367"/>
      <c r="G803" s="22"/>
    </row>
    <row r="804" ht="15.75" customHeight="1">
      <c r="A804" s="563"/>
      <c r="B804" s="486"/>
      <c r="C804" s="486"/>
      <c r="D804" s="486"/>
      <c r="E804" s="555"/>
      <c r="F804" s="367"/>
      <c r="G804" s="22"/>
    </row>
    <row r="805" ht="15.75" customHeight="1">
      <c r="A805" s="563"/>
      <c r="B805" s="486"/>
      <c r="C805" s="486"/>
      <c r="D805" s="486"/>
      <c r="E805" s="555"/>
      <c r="F805" s="367"/>
      <c r="G805" s="22"/>
    </row>
    <row r="806" ht="15.75" customHeight="1">
      <c r="A806" s="563"/>
      <c r="B806" s="486"/>
      <c r="C806" s="486"/>
      <c r="D806" s="486"/>
      <c r="E806" s="555"/>
      <c r="F806" s="367"/>
      <c r="G806" s="22"/>
    </row>
    <row r="807" ht="15.75" customHeight="1">
      <c r="A807" s="563"/>
      <c r="B807" s="486"/>
      <c r="C807" s="486"/>
      <c r="D807" s="486"/>
      <c r="E807" s="555"/>
      <c r="F807" s="367"/>
      <c r="G807" s="22"/>
    </row>
    <row r="808" ht="15.75" customHeight="1">
      <c r="A808" s="563"/>
      <c r="B808" s="486"/>
      <c r="C808" s="486"/>
      <c r="D808" s="486"/>
      <c r="E808" s="555"/>
      <c r="F808" s="367"/>
      <c r="G808" s="22"/>
    </row>
    <row r="809" ht="15.75" customHeight="1">
      <c r="A809" s="563"/>
      <c r="B809" s="486"/>
      <c r="C809" s="486"/>
      <c r="D809" s="486"/>
      <c r="E809" s="555"/>
      <c r="F809" s="367"/>
      <c r="G809" s="22"/>
    </row>
    <row r="810" ht="15.75" customHeight="1">
      <c r="A810" s="563"/>
      <c r="B810" s="486"/>
      <c r="C810" s="486"/>
      <c r="D810" s="486"/>
      <c r="E810" s="555"/>
      <c r="F810" s="367"/>
      <c r="G810" s="22"/>
    </row>
    <row r="811" ht="15.75" customHeight="1">
      <c r="A811" s="563"/>
      <c r="B811" s="486"/>
      <c r="C811" s="486"/>
      <c r="D811" s="486"/>
      <c r="E811" s="555"/>
      <c r="F811" s="367"/>
      <c r="G811" s="22"/>
    </row>
    <row r="812" ht="15.75" customHeight="1">
      <c r="A812" s="563"/>
      <c r="B812" s="486"/>
      <c r="C812" s="486"/>
      <c r="D812" s="486"/>
      <c r="E812" s="555"/>
      <c r="F812" s="367"/>
      <c r="G812" s="22"/>
    </row>
    <row r="813" ht="15.75" customHeight="1">
      <c r="A813" s="563"/>
      <c r="B813" s="486"/>
      <c r="C813" s="486"/>
      <c r="D813" s="486"/>
      <c r="E813" s="555"/>
      <c r="F813" s="367"/>
      <c r="G813" s="22"/>
    </row>
    <row r="814" ht="15.75" customHeight="1">
      <c r="A814" s="563"/>
      <c r="B814" s="486"/>
      <c r="C814" s="486"/>
      <c r="D814" s="486"/>
      <c r="E814" s="555"/>
      <c r="F814" s="367"/>
      <c r="G814" s="22"/>
    </row>
    <row r="815" ht="15.75" customHeight="1">
      <c r="A815" s="563"/>
      <c r="B815" s="486"/>
      <c r="C815" s="486"/>
      <c r="D815" s="486"/>
      <c r="E815" s="555"/>
      <c r="F815" s="367"/>
      <c r="G815" s="22"/>
    </row>
    <row r="816" ht="15.75" customHeight="1">
      <c r="A816" s="563"/>
      <c r="B816" s="486"/>
      <c r="C816" s="486"/>
      <c r="D816" s="486"/>
      <c r="E816" s="555"/>
      <c r="F816" s="367"/>
      <c r="G816" s="22"/>
    </row>
    <row r="817" ht="15.75" customHeight="1">
      <c r="A817" s="563"/>
      <c r="B817" s="486"/>
      <c r="C817" s="486"/>
      <c r="D817" s="486"/>
      <c r="E817" s="555"/>
      <c r="F817" s="367"/>
      <c r="G817" s="22"/>
    </row>
    <row r="818" ht="15.75" customHeight="1">
      <c r="A818" s="563"/>
      <c r="B818" s="486"/>
      <c r="C818" s="486"/>
      <c r="D818" s="486"/>
      <c r="E818" s="555"/>
      <c r="F818" s="367"/>
      <c r="G818" s="22"/>
    </row>
    <row r="819" ht="15.75" customHeight="1">
      <c r="A819" s="563"/>
      <c r="B819" s="486"/>
      <c r="C819" s="486"/>
      <c r="D819" s="486"/>
      <c r="E819" s="555"/>
      <c r="F819" s="367"/>
      <c r="G819" s="22"/>
    </row>
    <row r="820" ht="15.75" customHeight="1">
      <c r="A820" s="563"/>
      <c r="B820" s="486"/>
      <c r="C820" s="486"/>
      <c r="D820" s="486"/>
      <c r="E820" s="555"/>
      <c r="F820" s="367"/>
      <c r="G820" s="22"/>
    </row>
    <row r="821" ht="15.75" customHeight="1">
      <c r="A821" s="563"/>
      <c r="B821" s="486"/>
      <c r="C821" s="486"/>
      <c r="D821" s="486"/>
      <c r="E821" s="555"/>
      <c r="F821" s="367"/>
      <c r="G821" s="22"/>
    </row>
    <row r="822" ht="15.75" customHeight="1">
      <c r="A822" s="563"/>
      <c r="B822" s="486"/>
      <c r="C822" s="486"/>
      <c r="D822" s="486"/>
      <c r="E822" s="555"/>
      <c r="F822" s="367"/>
      <c r="G822" s="22"/>
    </row>
    <row r="823" ht="15.75" customHeight="1">
      <c r="A823" s="563"/>
      <c r="B823" s="486"/>
      <c r="C823" s="486"/>
      <c r="D823" s="486"/>
      <c r="E823" s="555"/>
      <c r="F823" s="367"/>
      <c r="G823" s="22"/>
    </row>
    <row r="824" ht="15.75" customHeight="1">
      <c r="A824" s="563"/>
      <c r="B824" s="486"/>
      <c r="C824" s="486"/>
      <c r="D824" s="486"/>
      <c r="E824" s="555"/>
      <c r="F824" s="367"/>
      <c r="G824" s="22"/>
    </row>
    <row r="825" ht="15.75" customHeight="1">
      <c r="A825" s="563"/>
      <c r="B825" s="486"/>
      <c r="C825" s="486"/>
      <c r="D825" s="486"/>
      <c r="E825" s="555"/>
      <c r="F825" s="367"/>
      <c r="G825" s="22"/>
    </row>
    <row r="826" ht="15.75" customHeight="1">
      <c r="A826" s="563"/>
      <c r="B826" s="486"/>
      <c r="C826" s="486"/>
      <c r="D826" s="486"/>
      <c r="E826" s="555"/>
      <c r="F826" s="367"/>
      <c r="G826" s="22"/>
    </row>
    <row r="827" ht="15.75" customHeight="1">
      <c r="A827" s="563"/>
      <c r="B827" s="486"/>
      <c r="C827" s="486"/>
      <c r="D827" s="486"/>
      <c r="E827" s="555"/>
      <c r="F827" s="367"/>
      <c r="G827" s="22"/>
    </row>
    <row r="828" ht="15.75" customHeight="1">
      <c r="A828" s="563"/>
      <c r="B828" s="486"/>
      <c r="C828" s="486"/>
      <c r="D828" s="486"/>
      <c r="E828" s="555"/>
      <c r="F828" s="367"/>
      <c r="G828" s="22"/>
    </row>
    <row r="829" ht="15.75" customHeight="1">
      <c r="A829" s="563"/>
      <c r="B829" s="486"/>
      <c r="C829" s="486"/>
      <c r="D829" s="486"/>
      <c r="E829" s="555"/>
      <c r="F829" s="367"/>
      <c r="G829" s="22"/>
    </row>
    <row r="830" ht="15.75" customHeight="1">
      <c r="A830" s="563"/>
      <c r="B830" s="486"/>
      <c r="C830" s="486"/>
      <c r="D830" s="486"/>
      <c r="E830" s="555"/>
      <c r="F830" s="367"/>
      <c r="G830" s="22"/>
    </row>
    <row r="831" ht="15.75" customHeight="1">
      <c r="A831" s="563"/>
      <c r="B831" s="486"/>
      <c r="C831" s="486"/>
      <c r="D831" s="486"/>
      <c r="E831" s="555"/>
      <c r="F831" s="367"/>
      <c r="G831" s="22"/>
    </row>
    <row r="832" ht="15.75" customHeight="1">
      <c r="A832" s="563"/>
      <c r="B832" s="486"/>
      <c r="C832" s="486"/>
      <c r="D832" s="486"/>
      <c r="E832" s="555"/>
      <c r="F832" s="367"/>
      <c r="G832" s="22"/>
    </row>
    <row r="833" ht="15.75" customHeight="1">
      <c r="A833" s="563"/>
      <c r="B833" s="486"/>
      <c r="C833" s="486"/>
      <c r="D833" s="486"/>
      <c r="E833" s="555"/>
      <c r="F833" s="367"/>
      <c r="G833" s="22"/>
    </row>
    <row r="834" ht="15.75" customHeight="1">
      <c r="A834" s="563"/>
      <c r="B834" s="486"/>
      <c r="C834" s="486"/>
      <c r="D834" s="486"/>
      <c r="E834" s="555"/>
      <c r="F834" s="367"/>
      <c r="G834" s="22"/>
    </row>
    <row r="835" ht="15.75" customHeight="1">
      <c r="A835" s="563"/>
      <c r="B835" s="486"/>
      <c r="C835" s="486"/>
      <c r="D835" s="486"/>
      <c r="E835" s="555"/>
      <c r="F835" s="367"/>
      <c r="G835" s="22"/>
    </row>
    <row r="836" ht="15.75" customHeight="1">
      <c r="A836" s="563"/>
      <c r="B836" s="486"/>
      <c r="C836" s="486"/>
      <c r="D836" s="486"/>
      <c r="E836" s="555"/>
      <c r="F836" s="367"/>
      <c r="G836" s="22"/>
    </row>
    <row r="837" ht="15.75" customHeight="1">
      <c r="A837" s="563"/>
      <c r="B837" s="486"/>
      <c r="C837" s="486"/>
      <c r="D837" s="486"/>
      <c r="E837" s="555"/>
      <c r="F837" s="367"/>
      <c r="G837" s="22"/>
    </row>
    <row r="838" ht="15.75" customHeight="1">
      <c r="A838" s="563"/>
      <c r="B838" s="486"/>
      <c r="C838" s="486"/>
      <c r="D838" s="486"/>
      <c r="E838" s="555"/>
      <c r="F838" s="367"/>
      <c r="G838" s="22"/>
    </row>
    <row r="839" ht="15.75" customHeight="1">
      <c r="A839" s="563"/>
      <c r="B839" s="486"/>
      <c r="C839" s="486"/>
      <c r="D839" s="486"/>
      <c r="E839" s="555"/>
      <c r="F839" s="367"/>
      <c r="G839" s="22"/>
    </row>
    <row r="840" ht="15.75" customHeight="1">
      <c r="A840" s="563"/>
      <c r="B840" s="486"/>
      <c r="C840" s="486"/>
      <c r="D840" s="486"/>
      <c r="E840" s="555"/>
      <c r="F840" s="367"/>
      <c r="G840" s="22"/>
    </row>
    <row r="841" ht="15.75" customHeight="1">
      <c r="A841" s="563"/>
      <c r="B841" s="486"/>
      <c r="C841" s="486"/>
      <c r="D841" s="486"/>
      <c r="E841" s="555"/>
      <c r="F841" s="367"/>
      <c r="G841" s="22"/>
    </row>
    <row r="842" ht="15.75" customHeight="1">
      <c r="A842" s="563"/>
      <c r="B842" s="486"/>
      <c r="C842" s="486"/>
      <c r="D842" s="486"/>
      <c r="E842" s="555"/>
      <c r="F842" s="367"/>
      <c r="G842" s="22"/>
    </row>
    <row r="843" ht="15.75" customHeight="1">
      <c r="A843" s="563"/>
      <c r="B843" s="486"/>
      <c r="C843" s="486"/>
      <c r="D843" s="486"/>
      <c r="E843" s="555"/>
      <c r="F843" s="367"/>
      <c r="G843" s="22"/>
    </row>
    <row r="844" ht="15.75" customHeight="1">
      <c r="A844" s="563"/>
      <c r="B844" s="486"/>
      <c r="C844" s="486"/>
      <c r="D844" s="486"/>
      <c r="E844" s="555"/>
      <c r="F844" s="367"/>
      <c r="G844" s="22"/>
    </row>
    <row r="845" ht="15.75" customHeight="1">
      <c r="A845" s="563"/>
      <c r="B845" s="486"/>
      <c r="C845" s="486"/>
      <c r="D845" s="486"/>
      <c r="E845" s="555"/>
      <c r="F845" s="367"/>
      <c r="G845" s="22"/>
    </row>
    <row r="846" ht="15.75" customHeight="1">
      <c r="A846" s="563"/>
      <c r="B846" s="486"/>
      <c r="C846" s="486"/>
      <c r="D846" s="486"/>
      <c r="E846" s="555"/>
      <c r="F846" s="367"/>
      <c r="G846" s="22"/>
    </row>
    <row r="847" ht="15.75" customHeight="1">
      <c r="A847" s="563"/>
      <c r="B847" s="486"/>
      <c r="C847" s="486"/>
      <c r="D847" s="486"/>
      <c r="E847" s="555"/>
      <c r="F847" s="367"/>
      <c r="G847" s="22"/>
    </row>
    <row r="848" ht="15.75" customHeight="1">
      <c r="A848" s="563"/>
      <c r="B848" s="486"/>
      <c r="C848" s="486"/>
      <c r="D848" s="486"/>
      <c r="E848" s="555"/>
      <c r="F848" s="367"/>
      <c r="G848" s="22"/>
    </row>
    <row r="849" ht="15.75" customHeight="1">
      <c r="A849" s="563"/>
      <c r="B849" s="486"/>
      <c r="C849" s="486"/>
      <c r="D849" s="486"/>
      <c r="E849" s="555"/>
      <c r="F849" s="367"/>
      <c r="G849" s="22"/>
    </row>
    <row r="850" ht="15.75" customHeight="1">
      <c r="A850" s="563"/>
      <c r="B850" s="486"/>
      <c r="C850" s="486"/>
      <c r="D850" s="486"/>
      <c r="E850" s="555"/>
      <c r="F850" s="367"/>
      <c r="G850" s="22"/>
    </row>
    <row r="851" ht="15.75" customHeight="1">
      <c r="A851" s="563"/>
      <c r="B851" s="486"/>
      <c r="C851" s="486"/>
      <c r="D851" s="486"/>
      <c r="E851" s="555"/>
      <c r="F851" s="367"/>
      <c r="G851" s="22"/>
    </row>
    <row r="852" ht="15.75" customHeight="1">
      <c r="A852" s="563"/>
      <c r="B852" s="486"/>
      <c r="C852" s="486"/>
      <c r="D852" s="486"/>
      <c r="E852" s="555"/>
      <c r="F852" s="367"/>
      <c r="G852" s="22"/>
    </row>
    <row r="853" ht="15.75" customHeight="1">
      <c r="A853" s="563"/>
      <c r="B853" s="486"/>
      <c r="C853" s="486"/>
      <c r="D853" s="486"/>
      <c r="E853" s="555"/>
      <c r="F853" s="367"/>
      <c r="G853" s="22"/>
    </row>
    <row r="854" ht="15.75" customHeight="1">
      <c r="A854" s="563"/>
      <c r="B854" s="486"/>
      <c r="C854" s="486"/>
      <c r="D854" s="486"/>
      <c r="E854" s="555"/>
      <c r="F854" s="367"/>
      <c r="G854" s="22"/>
    </row>
    <row r="855" ht="15.75" customHeight="1">
      <c r="A855" s="563"/>
      <c r="B855" s="486"/>
      <c r="C855" s="486"/>
      <c r="D855" s="486"/>
      <c r="E855" s="555"/>
      <c r="F855" s="367"/>
      <c r="G855" s="22"/>
    </row>
    <row r="856" ht="15.75" customHeight="1">
      <c r="A856" s="563"/>
      <c r="B856" s="486"/>
      <c r="C856" s="486"/>
      <c r="D856" s="486"/>
      <c r="E856" s="555"/>
      <c r="F856" s="367"/>
      <c r="G856" s="22"/>
    </row>
    <row r="857" ht="15.75" customHeight="1">
      <c r="A857" s="563"/>
      <c r="B857" s="486"/>
      <c r="C857" s="486"/>
      <c r="D857" s="486"/>
      <c r="E857" s="555"/>
      <c r="F857" s="367"/>
      <c r="G857" s="22"/>
    </row>
    <row r="858" ht="15.75" customHeight="1">
      <c r="A858" s="563"/>
      <c r="B858" s="486"/>
      <c r="C858" s="486"/>
      <c r="D858" s="486"/>
      <c r="E858" s="555"/>
      <c r="F858" s="367"/>
      <c r="G858" s="22"/>
    </row>
    <row r="859" ht="15.75" customHeight="1">
      <c r="A859" s="563"/>
      <c r="B859" s="486"/>
      <c r="C859" s="486"/>
      <c r="D859" s="486"/>
      <c r="E859" s="555"/>
      <c r="F859" s="367"/>
      <c r="G859" s="22"/>
    </row>
    <row r="860" ht="15.75" customHeight="1">
      <c r="A860" s="563"/>
      <c r="B860" s="486"/>
      <c r="C860" s="486"/>
      <c r="D860" s="486"/>
      <c r="E860" s="555"/>
      <c r="F860" s="367"/>
      <c r="G860" s="22"/>
    </row>
    <row r="861" ht="15.75" customHeight="1">
      <c r="A861" s="563"/>
      <c r="B861" s="486"/>
      <c r="C861" s="486"/>
      <c r="D861" s="486"/>
      <c r="E861" s="555"/>
      <c r="F861" s="367"/>
      <c r="G861" s="22"/>
    </row>
    <row r="862" ht="15.75" customHeight="1">
      <c r="A862" s="563"/>
      <c r="B862" s="486"/>
      <c r="C862" s="486"/>
      <c r="D862" s="486"/>
      <c r="E862" s="555"/>
      <c r="F862" s="367"/>
      <c r="G862" s="22"/>
    </row>
    <row r="863" ht="15.75" customHeight="1">
      <c r="A863" s="563"/>
      <c r="B863" s="486"/>
      <c r="C863" s="486"/>
      <c r="D863" s="486"/>
      <c r="E863" s="555"/>
      <c r="F863" s="367"/>
      <c r="G863" s="22"/>
    </row>
    <row r="864" ht="15.75" customHeight="1">
      <c r="A864" s="563"/>
      <c r="B864" s="486"/>
      <c r="C864" s="486"/>
      <c r="D864" s="486"/>
      <c r="E864" s="555"/>
      <c r="F864" s="367"/>
      <c r="G864" s="22"/>
    </row>
    <row r="865" ht="15.75" customHeight="1">
      <c r="A865" s="563"/>
      <c r="B865" s="486"/>
      <c r="C865" s="486"/>
      <c r="D865" s="486"/>
      <c r="E865" s="555"/>
      <c r="F865" s="367"/>
      <c r="G865" s="22"/>
    </row>
    <row r="866" ht="15.75" customHeight="1">
      <c r="A866" s="563"/>
      <c r="B866" s="486"/>
      <c r="C866" s="486"/>
      <c r="D866" s="486"/>
      <c r="E866" s="555"/>
      <c r="F866" s="367"/>
      <c r="G866" s="22"/>
    </row>
    <row r="867" ht="15.75" customHeight="1">
      <c r="A867" s="563"/>
      <c r="B867" s="486"/>
      <c r="C867" s="486"/>
      <c r="D867" s="486"/>
      <c r="E867" s="555"/>
      <c r="F867" s="367"/>
      <c r="G867" s="22"/>
    </row>
    <row r="868" ht="15.75" customHeight="1">
      <c r="A868" s="563"/>
      <c r="B868" s="486"/>
      <c r="C868" s="486"/>
      <c r="D868" s="486"/>
      <c r="E868" s="555"/>
      <c r="F868" s="367"/>
      <c r="G868" s="22"/>
    </row>
    <row r="869" ht="15.75" customHeight="1">
      <c r="A869" s="563"/>
      <c r="B869" s="486"/>
      <c r="C869" s="486"/>
      <c r="D869" s="486"/>
      <c r="E869" s="555"/>
      <c r="F869" s="367"/>
      <c r="G869" s="22"/>
    </row>
    <row r="870" ht="15.75" customHeight="1">
      <c r="A870" s="563"/>
      <c r="B870" s="486"/>
      <c r="C870" s="486"/>
      <c r="D870" s="486"/>
      <c r="E870" s="555"/>
      <c r="F870" s="367"/>
      <c r="G870" s="22"/>
    </row>
    <row r="871" ht="15.75" customHeight="1">
      <c r="A871" s="563"/>
      <c r="B871" s="486"/>
      <c r="C871" s="486"/>
      <c r="D871" s="486"/>
      <c r="E871" s="555"/>
      <c r="F871" s="367"/>
      <c r="G871" s="22"/>
    </row>
    <row r="872" ht="15.75" customHeight="1">
      <c r="A872" s="563"/>
      <c r="B872" s="486"/>
      <c r="C872" s="486"/>
      <c r="D872" s="486"/>
      <c r="E872" s="555"/>
      <c r="F872" s="367"/>
      <c r="G872" s="22"/>
    </row>
    <row r="873" ht="15.75" customHeight="1">
      <c r="A873" s="563"/>
      <c r="B873" s="486"/>
      <c r="C873" s="486"/>
      <c r="D873" s="486"/>
      <c r="E873" s="555"/>
      <c r="F873" s="367"/>
      <c r="G873" s="22"/>
    </row>
    <row r="874" ht="15.75" customHeight="1">
      <c r="A874" s="563"/>
      <c r="B874" s="486"/>
      <c r="C874" s="486"/>
      <c r="D874" s="486"/>
      <c r="E874" s="555"/>
      <c r="F874" s="367"/>
      <c r="G874" s="22"/>
    </row>
    <row r="875" ht="15.75" customHeight="1">
      <c r="A875" s="563"/>
      <c r="B875" s="486"/>
      <c r="C875" s="486"/>
      <c r="D875" s="486"/>
      <c r="E875" s="555"/>
      <c r="F875" s="367"/>
      <c r="G875" s="22"/>
    </row>
    <row r="876" ht="15.75" customHeight="1">
      <c r="A876" s="563"/>
      <c r="B876" s="486"/>
      <c r="C876" s="486"/>
      <c r="D876" s="486"/>
      <c r="E876" s="555"/>
      <c r="F876" s="367"/>
      <c r="G876" s="22"/>
    </row>
    <row r="877" ht="15.75" customHeight="1">
      <c r="A877" s="563"/>
      <c r="B877" s="486"/>
      <c r="C877" s="486"/>
      <c r="D877" s="486"/>
      <c r="E877" s="555"/>
      <c r="F877" s="367"/>
      <c r="G877" s="22"/>
    </row>
    <row r="878" ht="15.75" customHeight="1">
      <c r="A878" s="563"/>
      <c r="B878" s="486"/>
      <c r="C878" s="486"/>
      <c r="D878" s="486"/>
      <c r="E878" s="555"/>
      <c r="F878" s="367"/>
      <c r="G878" s="22"/>
    </row>
    <row r="879" ht="15.75" customHeight="1">
      <c r="A879" s="563"/>
      <c r="B879" s="486"/>
      <c r="C879" s="486"/>
      <c r="D879" s="486"/>
      <c r="E879" s="555"/>
      <c r="F879" s="367"/>
      <c r="G879" s="22"/>
    </row>
    <row r="880" ht="15.75" customHeight="1">
      <c r="A880" s="563"/>
      <c r="B880" s="486"/>
      <c r="C880" s="486"/>
      <c r="D880" s="486"/>
      <c r="E880" s="555"/>
      <c r="F880" s="367"/>
      <c r="G880" s="22"/>
    </row>
    <row r="881" ht="15.75" customHeight="1">
      <c r="A881" s="563"/>
      <c r="B881" s="486"/>
      <c r="C881" s="486"/>
      <c r="D881" s="486"/>
      <c r="E881" s="555"/>
      <c r="F881" s="367"/>
      <c r="G881" s="22"/>
    </row>
    <row r="882" ht="15.75" customHeight="1">
      <c r="A882" s="563"/>
      <c r="B882" s="486"/>
      <c r="C882" s="486"/>
      <c r="D882" s="486"/>
      <c r="E882" s="555"/>
      <c r="F882" s="367"/>
      <c r="G882" s="22"/>
    </row>
    <row r="883" ht="15.75" customHeight="1">
      <c r="A883" s="563"/>
      <c r="B883" s="486"/>
      <c r="C883" s="486"/>
      <c r="D883" s="486"/>
      <c r="E883" s="555"/>
      <c r="F883" s="367"/>
      <c r="G883" s="22"/>
    </row>
    <row r="884" ht="15.75" customHeight="1">
      <c r="A884" s="563"/>
      <c r="B884" s="486"/>
      <c r="C884" s="486"/>
      <c r="D884" s="486"/>
      <c r="E884" s="555"/>
      <c r="F884" s="367"/>
      <c r="G884" s="22"/>
    </row>
    <row r="885" ht="15.75" customHeight="1">
      <c r="A885" s="563"/>
      <c r="B885" s="486"/>
      <c r="C885" s="486"/>
      <c r="D885" s="486"/>
      <c r="E885" s="555"/>
      <c r="F885" s="367"/>
      <c r="G885" s="22"/>
    </row>
    <row r="886" ht="15.75" customHeight="1">
      <c r="A886" s="563"/>
      <c r="B886" s="486"/>
      <c r="C886" s="486"/>
      <c r="D886" s="486"/>
      <c r="E886" s="555"/>
      <c r="F886" s="367"/>
      <c r="G886" s="22"/>
    </row>
    <row r="887" ht="15.75" customHeight="1">
      <c r="A887" s="563"/>
      <c r="B887" s="486"/>
      <c r="C887" s="486"/>
      <c r="D887" s="486"/>
      <c r="E887" s="555"/>
      <c r="F887" s="367"/>
      <c r="G887" s="22"/>
    </row>
    <row r="888" ht="15.75" customHeight="1">
      <c r="A888" s="563"/>
      <c r="B888" s="486"/>
      <c r="C888" s="486"/>
      <c r="D888" s="486"/>
      <c r="E888" s="555"/>
      <c r="F888" s="367"/>
      <c r="G888" s="22"/>
    </row>
    <row r="889" ht="15.75" customHeight="1">
      <c r="A889" s="563"/>
      <c r="B889" s="486"/>
      <c r="C889" s="486"/>
      <c r="D889" s="486"/>
      <c r="E889" s="555"/>
      <c r="F889" s="367"/>
      <c r="G889" s="22"/>
    </row>
    <row r="890" ht="15.75" customHeight="1">
      <c r="A890" s="563"/>
      <c r="B890" s="486"/>
      <c r="C890" s="486"/>
      <c r="D890" s="486"/>
      <c r="E890" s="555"/>
      <c r="F890" s="367"/>
      <c r="G890" s="22"/>
    </row>
    <row r="891" ht="15.75" customHeight="1">
      <c r="A891" s="563"/>
      <c r="B891" s="486"/>
      <c r="C891" s="486"/>
      <c r="D891" s="486"/>
      <c r="E891" s="555"/>
      <c r="F891" s="367"/>
      <c r="G891" s="22"/>
    </row>
    <row r="892" ht="15.75" customHeight="1">
      <c r="A892" s="563"/>
      <c r="B892" s="486"/>
      <c r="C892" s="486"/>
      <c r="D892" s="486"/>
      <c r="E892" s="555"/>
      <c r="F892" s="367"/>
      <c r="G892" s="22"/>
    </row>
    <row r="893" ht="15.75" customHeight="1">
      <c r="A893" s="563"/>
      <c r="B893" s="486"/>
      <c r="C893" s="486"/>
      <c r="D893" s="486"/>
      <c r="E893" s="555"/>
      <c r="F893" s="367"/>
      <c r="G893" s="22"/>
    </row>
    <row r="894" ht="15.75" customHeight="1">
      <c r="A894" s="563"/>
      <c r="B894" s="486"/>
      <c r="C894" s="486"/>
      <c r="D894" s="486"/>
      <c r="E894" s="555"/>
      <c r="F894" s="367"/>
      <c r="G894" s="22"/>
    </row>
    <row r="895" ht="15.75" customHeight="1">
      <c r="A895" s="563"/>
      <c r="B895" s="486"/>
      <c r="C895" s="486"/>
      <c r="D895" s="486"/>
      <c r="E895" s="555"/>
      <c r="F895" s="367"/>
      <c r="G895" s="22"/>
    </row>
    <row r="896" ht="15.75" customHeight="1">
      <c r="A896" s="563"/>
      <c r="B896" s="486"/>
      <c r="C896" s="486"/>
      <c r="D896" s="486"/>
      <c r="E896" s="555"/>
      <c r="F896" s="367"/>
      <c r="G896" s="22"/>
    </row>
    <row r="897" ht="15.75" customHeight="1">
      <c r="A897" s="563"/>
      <c r="B897" s="486"/>
      <c r="C897" s="486"/>
      <c r="D897" s="486"/>
      <c r="E897" s="555"/>
      <c r="F897" s="367"/>
      <c r="G897" s="22"/>
    </row>
    <row r="898" ht="15.75" customHeight="1">
      <c r="A898" s="563"/>
      <c r="B898" s="486"/>
      <c r="C898" s="486"/>
      <c r="D898" s="486"/>
      <c r="E898" s="555"/>
      <c r="F898" s="367"/>
      <c r="G898" s="22"/>
    </row>
    <row r="899" ht="15.75" customHeight="1">
      <c r="A899" s="563"/>
      <c r="B899" s="486"/>
      <c r="C899" s="486"/>
      <c r="D899" s="486"/>
      <c r="E899" s="555"/>
      <c r="F899" s="367"/>
      <c r="G899" s="22"/>
    </row>
    <row r="900" ht="15.75" customHeight="1">
      <c r="A900" s="563"/>
      <c r="B900" s="486"/>
      <c r="C900" s="486"/>
      <c r="D900" s="486"/>
      <c r="E900" s="555"/>
      <c r="F900" s="367"/>
      <c r="G900" s="22"/>
    </row>
    <row r="901" ht="15.75" customHeight="1">
      <c r="A901" s="563"/>
      <c r="B901" s="486"/>
      <c r="C901" s="486"/>
      <c r="D901" s="486"/>
      <c r="E901" s="555"/>
      <c r="F901" s="367"/>
      <c r="G901" s="22"/>
    </row>
    <row r="902" ht="15.75" customHeight="1">
      <c r="A902" s="563"/>
      <c r="B902" s="486"/>
      <c r="C902" s="486"/>
      <c r="D902" s="486"/>
      <c r="E902" s="555"/>
      <c r="F902" s="367"/>
      <c r="G902" s="22"/>
    </row>
    <row r="903" ht="15.75" customHeight="1">
      <c r="A903" s="563"/>
      <c r="B903" s="486"/>
      <c r="C903" s="486"/>
      <c r="D903" s="486"/>
      <c r="E903" s="555"/>
      <c r="F903" s="367"/>
      <c r="G903" s="22"/>
    </row>
    <row r="904" ht="15.75" customHeight="1">
      <c r="A904" s="563"/>
      <c r="B904" s="486"/>
      <c r="C904" s="486"/>
      <c r="D904" s="486"/>
      <c r="E904" s="555"/>
      <c r="F904" s="367"/>
      <c r="G904" s="22"/>
    </row>
    <row r="905" ht="15.75" customHeight="1">
      <c r="A905" s="563"/>
      <c r="B905" s="486"/>
      <c r="C905" s="486"/>
      <c r="D905" s="486"/>
      <c r="E905" s="555"/>
      <c r="F905" s="367"/>
      <c r="G905" s="22"/>
    </row>
    <row r="906" ht="15.75" customHeight="1">
      <c r="A906" s="563"/>
      <c r="B906" s="486"/>
      <c r="C906" s="486"/>
      <c r="D906" s="486"/>
      <c r="E906" s="555"/>
      <c r="F906" s="367"/>
      <c r="G906" s="22"/>
    </row>
    <row r="907" ht="15.75" customHeight="1">
      <c r="A907" s="563"/>
      <c r="B907" s="486"/>
      <c r="C907" s="486"/>
      <c r="D907" s="486"/>
      <c r="E907" s="555"/>
      <c r="F907" s="367"/>
      <c r="G907" s="22"/>
    </row>
    <row r="908" ht="15.75" customHeight="1">
      <c r="A908" s="563"/>
      <c r="B908" s="486"/>
      <c r="C908" s="486"/>
      <c r="D908" s="486"/>
      <c r="E908" s="555"/>
      <c r="F908" s="367"/>
      <c r="G908" s="22"/>
    </row>
    <row r="909" ht="15.75" customHeight="1">
      <c r="A909" s="563"/>
      <c r="B909" s="486"/>
      <c r="C909" s="486"/>
      <c r="D909" s="486"/>
      <c r="E909" s="555"/>
      <c r="F909" s="367"/>
      <c r="G909" s="22"/>
    </row>
    <row r="910" ht="15.75" customHeight="1">
      <c r="A910" s="563"/>
      <c r="B910" s="486"/>
      <c r="C910" s="486"/>
      <c r="D910" s="486"/>
      <c r="E910" s="555"/>
      <c r="F910" s="367"/>
      <c r="G910" s="22"/>
    </row>
    <row r="911" ht="15.75" customHeight="1">
      <c r="A911" s="563"/>
      <c r="B911" s="486"/>
      <c r="C911" s="486"/>
      <c r="D911" s="486"/>
      <c r="E911" s="555"/>
      <c r="F911" s="367"/>
      <c r="G911" s="22"/>
    </row>
    <row r="912" ht="15.75" customHeight="1">
      <c r="A912" s="563"/>
      <c r="B912" s="486"/>
      <c r="C912" s="486"/>
      <c r="D912" s="486"/>
      <c r="E912" s="555"/>
      <c r="F912" s="367"/>
      <c r="G912" s="22"/>
    </row>
    <row r="913" ht="15.75" customHeight="1">
      <c r="A913" s="563"/>
      <c r="B913" s="486"/>
      <c r="C913" s="486"/>
      <c r="D913" s="486"/>
      <c r="E913" s="555"/>
      <c r="F913" s="367"/>
      <c r="G913" s="22"/>
    </row>
    <row r="914" ht="15.75" customHeight="1">
      <c r="A914" s="563"/>
      <c r="B914" s="486"/>
      <c r="C914" s="486"/>
      <c r="D914" s="486"/>
      <c r="E914" s="555"/>
      <c r="F914" s="367"/>
      <c r="G914" s="22"/>
    </row>
    <row r="915" ht="15.75" customHeight="1">
      <c r="A915" s="563"/>
      <c r="B915" s="486"/>
      <c r="C915" s="486"/>
      <c r="D915" s="486"/>
      <c r="E915" s="555"/>
      <c r="F915" s="367"/>
      <c r="G915" s="22"/>
    </row>
    <row r="916" ht="15.75" customHeight="1">
      <c r="A916" s="563"/>
      <c r="B916" s="486"/>
      <c r="C916" s="486"/>
      <c r="D916" s="486"/>
      <c r="E916" s="555"/>
      <c r="F916" s="367"/>
      <c r="G916" s="22"/>
    </row>
    <row r="917" ht="15.75" customHeight="1">
      <c r="A917" s="563"/>
      <c r="B917" s="486"/>
      <c r="C917" s="486"/>
      <c r="D917" s="486"/>
      <c r="E917" s="555"/>
      <c r="F917" s="367"/>
      <c r="G917" s="22"/>
    </row>
    <row r="918" ht="15.75" customHeight="1">
      <c r="A918" s="563"/>
      <c r="B918" s="486"/>
      <c r="C918" s="486"/>
      <c r="D918" s="486"/>
      <c r="E918" s="555"/>
      <c r="F918" s="367"/>
      <c r="G918" s="22"/>
    </row>
    <row r="919" ht="15.75" customHeight="1">
      <c r="A919" s="563"/>
      <c r="B919" s="486"/>
      <c r="C919" s="486"/>
      <c r="D919" s="486"/>
      <c r="E919" s="555"/>
      <c r="F919" s="367"/>
      <c r="G919" s="22"/>
    </row>
    <row r="920" ht="15.75" customHeight="1">
      <c r="A920" s="563"/>
      <c r="B920" s="486"/>
      <c r="C920" s="486"/>
      <c r="D920" s="486"/>
      <c r="E920" s="555"/>
      <c r="F920" s="367"/>
      <c r="G920" s="22"/>
    </row>
    <row r="921" ht="15.75" customHeight="1">
      <c r="A921" s="563"/>
      <c r="B921" s="486"/>
      <c r="C921" s="486"/>
      <c r="D921" s="486"/>
      <c r="E921" s="555"/>
      <c r="F921" s="367"/>
      <c r="G921" s="22"/>
    </row>
    <row r="922" ht="15.75" customHeight="1">
      <c r="A922" s="563"/>
      <c r="B922" s="486"/>
      <c r="C922" s="486"/>
      <c r="D922" s="486"/>
      <c r="E922" s="555"/>
      <c r="F922" s="367"/>
      <c r="G922" s="22"/>
    </row>
    <row r="923" ht="15.75" customHeight="1">
      <c r="A923" s="563"/>
      <c r="B923" s="486"/>
      <c r="C923" s="486"/>
      <c r="D923" s="486"/>
      <c r="E923" s="555"/>
      <c r="F923" s="367"/>
      <c r="G923" s="22"/>
    </row>
    <row r="924" ht="15.75" customHeight="1">
      <c r="A924" s="563"/>
      <c r="B924" s="486"/>
      <c r="C924" s="486"/>
      <c r="D924" s="486"/>
      <c r="E924" s="555"/>
      <c r="F924" s="367"/>
      <c r="G924" s="22"/>
    </row>
    <row r="925" ht="15.75" customHeight="1">
      <c r="A925" s="563"/>
      <c r="B925" s="486"/>
      <c r="C925" s="486"/>
      <c r="D925" s="486"/>
      <c r="E925" s="555"/>
      <c r="F925" s="367"/>
      <c r="G925" s="22"/>
    </row>
    <row r="926" ht="15.75" customHeight="1">
      <c r="A926" s="563"/>
      <c r="B926" s="486"/>
      <c r="C926" s="486"/>
      <c r="D926" s="486"/>
      <c r="E926" s="555"/>
      <c r="F926" s="367"/>
      <c r="G926" s="22"/>
    </row>
    <row r="927" ht="15.75" customHeight="1">
      <c r="A927" s="563"/>
      <c r="B927" s="486"/>
      <c r="C927" s="486"/>
      <c r="D927" s="486"/>
      <c r="E927" s="555"/>
      <c r="F927" s="367"/>
      <c r="G927" s="22"/>
    </row>
    <row r="928" ht="15.75" customHeight="1">
      <c r="A928" s="563"/>
      <c r="B928" s="486"/>
      <c r="C928" s="486"/>
      <c r="D928" s="486"/>
      <c r="E928" s="555"/>
      <c r="F928" s="367"/>
      <c r="G928" s="22"/>
    </row>
    <row r="929" ht="15.75" customHeight="1">
      <c r="A929" s="563"/>
      <c r="B929" s="486"/>
      <c r="C929" s="486"/>
      <c r="D929" s="486"/>
      <c r="E929" s="555"/>
      <c r="F929" s="367"/>
      <c r="G929" s="22"/>
    </row>
    <row r="930" ht="15.75" customHeight="1">
      <c r="A930" s="563"/>
      <c r="B930" s="486"/>
      <c r="C930" s="486"/>
      <c r="D930" s="486"/>
      <c r="E930" s="555"/>
      <c r="F930" s="367"/>
      <c r="G930" s="22"/>
    </row>
    <row r="931" ht="15.75" customHeight="1">
      <c r="A931" s="563"/>
      <c r="B931" s="486"/>
      <c r="C931" s="486"/>
      <c r="D931" s="486"/>
      <c r="E931" s="555"/>
      <c r="F931" s="367"/>
      <c r="G931" s="22"/>
    </row>
    <row r="932" ht="15.75" customHeight="1">
      <c r="A932" s="563"/>
      <c r="B932" s="486"/>
      <c r="C932" s="486"/>
      <c r="D932" s="486"/>
      <c r="E932" s="555"/>
      <c r="F932" s="367"/>
      <c r="G932" s="22"/>
    </row>
    <row r="933" ht="15.75" customHeight="1">
      <c r="A933" s="563"/>
      <c r="B933" s="486"/>
      <c r="C933" s="486"/>
      <c r="D933" s="486"/>
      <c r="E933" s="555"/>
      <c r="F933" s="367"/>
      <c r="G933" s="22"/>
    </row>
    <row r="934" ht="15.75" customHeight="1">
      <c r="A934" s="563"/>
      <c r="B934" s="486"/>
      <c r="C934" s="486"/>
      <c r="D934" s="486"/>
      <c r="E934" s="555"/>
      <c r="F934" s="367"/>
      <c r="G934" s="22"/>
    </row>
    <row r="935" ht="15.75" customHeight="1">
      <c r="A935" s="563"/>
      <c r="B935" s="486"/>
      <c r="C935" s="486"/>
      <c r="D935" s="486"/>
      <c r="E935" s="555"/>
      <c r="F935" s="367"/>
      <c r="G935" s="22"/>
    </row>
    <row r="936" ht="15.75" customHeight="1">
      <c r="A936" s="563"/>
      <c r="B936" s="486"/>
      <c r="C936" s="486"/>
      <c r="D936" s="486"/>
      <c r="E936" s="555"/>
      <c r="F936" s="367"/>
      <c r="G936" s="22"/>
    </row>
    <row r="937" ht="15.75" customHeight="1">
      <c r="A937" s="563"/>
      <c r="B937" s="486"/>
      <c r="C937" s="486"/>
      <c r="D937" s="486"/>
      <c r="E937" s="555"/>
      <c r="F937" s="367"/>
      <c r="G937" s="22"/>
    </row>
    <row r="938" ht="15.75" customHeight="1">
      <c r="A938" s="563"/>
      <c r="B938" s="486"/>
      <c r="C938" s="486"/>
      <c r="D938" s="486"/>
      <c r="E938" s="555"/>
      <c r="F938" s="367"/>
      <c r="G938" s="22"/>
    </row>
    <row r="939" ht="15.75" customHeight="1">
      <c r="A939" s="563"/>
      <c r="B939" s="486"/>
      <c r="C939" s="486"/>
      <c r="D939" s="486"/>
      <c r="E939" s="555"/>
      <c r="F939" s="367"/>
      <c r="G939" s="22"/>
    </row>
    <row r="940" ht="15.75" customHeight="1">
      <c r="A940" s="563"/>
      <c r="B940" s="486"/>
      <c r="C940" s="486"/>
      <c r="D940" s="486"/>
      <c r="E940" s="555"/>
      <c r="F940" s="367"/>
      <c r="G940" s="22"/>
    </row>
    <row r="941" ht="15.75" customHeight="1">
      <c r="A941" s="563"/>
      <c r="B941" s="486"/>
      <c r="C941" s="486"/>
      <c r="D941" s="486"/>
      <c r="E941" s="555"/>
      <c r="F941" s="367"/>
      <c r="G941" s="22"/>
    </row>
    <row r="942" ht="15.75" customHeight="1">
      <c r="A942" s="563"/>
      <c r="B942" s="486"/>
      <c r="C942" s="486"/>
      <c r="D942" s="486"/>
      <c r="E942" s="555"/>
      <c r="F942" s="367"/>
      <c r="G942" s="22"/>
    </row>
    <row r="943" ht="15.75" customHeight="1">
      <c r="A943" s="563"/>
      <c r="B943" s="486"/>
      <c r="C943" s="486"/>
      <c r="D943" s="486"/>
      <c r="E943" s="555"/>
      <c r="F943" s="367"/>
      <c r="G943" s="22"/>
    </row>
    <row r="944" ht="15.75" customHeight="1">
      <c r="A944" s="563"/>
      <c r="B944" s="486"/>
      <c r="C944" s="486"/>
      <c r="D944" s="486"/>
      <c r="E944" s="555"/>
      <c r="F944" s="367"/>
      <c r="G944" s="22"/>
    </row>
    <row r="945" ht="15.75" customHeight="1">
      <c r="A945" s="563"/>
      <c r="B945" s="486"/>
      <c r="C945" s="486"/>
      <c r="D945" s="486"/>
      <c r="E945" s="555"/>
      <c r="F945" s="367"/>
      <c r="G945" s="22"/>
    </row>
    <row r="946" ht="15.75" customHeight="1">
      <c r="A946" s="563"/>
      <c r="B946" s="486"/>
      <c r="C946" s="486"/>
      <c r="D946" s="486"/>
      <c r="E946" s="555"/>
      <c r="F946" s="367"/>
      <c r="G946" s="22"/>
    </row>
    <row r="947" ht="15.75" customHeight="1">
      <c r="A947" s="563"/>
      <c r="B947" s="486"/>
      <c r="C947" s="486"/>
      <c r="D947" s="486"/>
      <c r="E947" s="555"/>
      <c r="F947" s="367"/>
      <c r="G947" s="22"/>
    </row>
    <row r="948" ht="15.75" customHeight="1">
      <c r="A948" s="563"/>
      <c r="B948" s="486"/>
      <c r="C948" s="486"/>
      <c r="D948" s="486"/>
      <c r="E948" s="555"/>
      <c r="F948" s="367"/>
      <c r="G948" s="22"/>
    </row>
    <row r="949" ht="15.75" customHeight="1">
      <c r="A949" s="563"/>
      <c r="B949" s="486"/>
      <c r="C949" s="486"/>
      <c r="D949" s="486"/>
      <c r="E949" s="555"/>
      <c r="F949" s="367"/>
      <c r="G949" s="22"/>
    </row>
    <row r="950" ht="15.75" customHeight="1">
      <c r="A950" s="563"/>
      <c r="B950" s="486"/>
      <c r="C950" s="486"/>
      <c r="D950" s="486"/>
      <c r="E950" s="555"/>
      <c r="F950" s="367"/>
      <c r="G950" s="22"/>
    </row>
    <row r="951" ht="15.75" customHeight="1">
      <c r="A951" s="563"/>
      <c r="B951" s="486"/>
      <c r="C951" s="486"/>
      <c r="D951" s="486"/>
      <c r="E951" s="555"/>
      <c r="F951" s="367"/>
      <c r="G951" s="22"/>
    </row>
    <row r="952" ht="15.75" customHeight="1">
      <c r="A952" s="563"/>
      <c r="B952" s="486"/>
      <c r="C952" s="486"/>
      <c r="D952" s="486"/>
      <c r="E952" s="555"/>
      <c r="F952" s="367"/>
      <c r="G952" s="22"/>
    </row>
    <row r="953" ht="15.75" customHeight="1">
      <c r="A953" s="563"/>
      <c r="B953" s="486"/>
      <c r="C953" s="486"/>
      <c r="D953" s="486"/>
      <c r="E953" s="555"/>
      <c r="F953" s="367"/>
      <c r="G953" s="22"/>
    </row>
    <row r="954" ht="15.75" customHeight="1">
      <c r="A954" s="563"/>
      <c r="B954" s="486"/>
      <c r="C954" s="486"/>
      <c r="D954" s="486"/>
      <c r="E954" s="555"/>
      <c r="F954" s="367"/>
      <c r="G954" s="22"/>
    </row>
    <row r="955" ht="15.75" customHeight="1">
      <c r="A955" s="563"/>
      <c r="B955" s="486"/>
      <c r="C955" s="486"/>
      <c r="D955" s="486"/>
      <c r="E955" s="555"/>
      <c r="F955" s="367"/>
      <c r="G955" s="22"/>
    </row>
    <row r="956" ht="15.75" customHeight="1">
      <c r="A956" s="563"/>
      <c r="B956" s="486"/>
      <c r="C956" s="486"/>
      <c r="D956" s="486"/>
      <c r="E956" s="555"/>
      <c r="F956" s="367"/>
      <c r="G956" s="22"/>
    </row>
    <row r="957" ht="15.75" customHeight="1">
      <c r="A957" s="563"/>
      <c r="B957" s="486"/>
      <c r="C957" s="486"/>
      <c r="D957" s="486"/>
      <c r="E957" s="555"/>
      <c r="F957" s="367"/>
      <c r="G957" s="22"/>
    </row>
    <row r="958" ht="15.75" customHeight="1">
      <c r="A958" s="563"/>
      <c r="B958" s="486"/>
      <c r="C958" s="486"/>
      <c r="D958" s="486"/>
      <c r="E958" s="555"/>
      <c r="F958" s="367"/>
      <c r="G958" s="22"/>
    </row>
    <row r="959" ht="15.75" customHeight="1">
      <c r="A959" s="563"/>
      <c r="B959" s="486"/>
      <c r="C959" s="486"/>
      <c r="D959" s="486"/>
      <c r="E959" s="555"/>
      <c r="F959" s="367"/>
      <c r="G959" s="22"/>
    </row>
    <row r="960" ht="15.75" customHeight="1">
      <c r="A960" s="563"/>
      <c r="B960" s="486"/>
      <c r="C960" s="486"/>
      <c r="D960" s="486"/>
      <c r="E960" s="555"/>
      <c r="F960" s="367"/>
      <c r="G960" s="22"/>
    </row>
    <row r="961" ht="15.75" customHeight="1">
      <c r="A961" s="563"/>
      <c r="B961" s="486"/>
      <c r="C961" s="486"/>
      <c r="D961" s="486"/>
      <c r="E961" s="555"/>
      <c r="F961" s="367"/>
      <c r="G961" s="22"/>
    </row>
    <row r="962" ht="15.75" customHeight="1">
      <c r="A962" s="563"/>
      <c r="B962" s="486"/>
      <c r="C962" s="486"/>
      <c r="D962" s="486"/>
      <c r="E962" s="555"/>
      <c r="F962" s="367"/>
      <c r="G962" s="22"/>
    </row>
    <row r="963" ht="15.75" customHeight="1">
      <c r="A963" s="563"/>
      <c r="B963" s="486"/>
      <c r="C963" s="486"/>
      <c r="D963" s="486"/>
      <c r="E963" s="555"/>
      <c r="F963" s="367"/>
      <c r="G963" s="22"/>
    </row>
    <row r="964" ht="15.75" customHeight="1">
      <c r="A964" s="563"/>
      <c r="B964" s="486"/>
      <c r="C964" s="486"/>
      <c r="D964" s="486"/>
      <c r="E964" s="555"/>
      <c r="F964" s="367"/>
      <c r="G964" s="22"/>
    </row>
    <row r="965" ht="15.75" customHeight="1">
      <c r="A965" s="563"/>
      <c r="B965" s="486"/>
      <c r="C965" s="486"/>
      <c r="D965" s="486"/>
      <c r="E965" s="555"/>
      <c r="F965" s="367"/>
      <c r="G965" s="22"/>
    </row>
    <row r="966" ht="15.75" customHeight="1">
      <c r="A966" s="563"/>
      <c r="B966" s="486"/>
      <c r="C966" s="486"/>
      <c r="D966" s="486"/>
      <c r="E966" s="555"/>
      <c r="F966" s="367"/>
      <c r="G966" s="22"/>
    </row>
    <row r="967" ht="15.75" customHeight="1">
      <c r="A967" s="563"/>
      <c r="B967" s="486"/>
      <c r="C967" s="486"/>
      <c r="D967" s="486"/>
      <c r="E967" s="555"/>
      <c r="F967" s="367"/>
      <c r="G967" s="22"/>
    </row>
    <row r="968" ht="15.75" customHeight="1">
      <c r="A968" s="563"/>
      <c r="B968" s="486"/>
      <c r="C968" s="486"/>
      <c r="D968" s="486"/>
      <c r="E968" s="555"/>
      <c r="F968" s="367"/>
      <c r="G968" s="22"/>
    </row>
    <row r="969" ht="15.75" customHeight="1">
      <c r="A969" s="563"/>
      <c r="B969" s="486"/>
      <c r="C969" s="486"/>
      <c r="D969" s="486"/>
      <c r="E969" s="555"/>
      <c r="F969" s="367"/>
      <c r="G969" s="22"/>
    </row>
    <row r="970" ht="15.75" customHeight="1">
      <c r="A970" s="563"/>
      <c r="B970" s="486"/>
      <c r="C970" s="486"/>
      <c r="D970" s="486"/>
      <c r="E970" s="555"/>
      <c r="F970" s="367"/>
      <c r="G970" s="22"/>
    </row>
    <row r="971" ht="15.75" customHeight="1">
      <c r="A971" s="563"/>
      <c r="B971" s="486"/>
      <c r="C971" s="486"/>
      <c r="D971" s="486"/>
      <c r="E971" s="555"/>
      <c r="F971" s="367"/>
      <c r="G971" s="22"/>
    </row>
    <row r="972" ht="15.75" customHeight="1">
      <c r="A972" s="563"/>
      <c r="B972" s="486"/>
      <c r="C972" s="486"/>
      <c r="D972" s="486"/>
      <c r="E972" s="555"/>
      <c r="F972" s="367"/>
      <c r="G972" s="22"/>
    </row>
    <row r="973" ht="15.75" customHeight="1">
      <c r="A973" s="563"/>
      <c r="B973" s="486"/>
      <c r="C973" s="486"/>
      <c r="D973" s="486"/>
      <c r="E973" s="555"/>
      <c r="F973" s="367"/>
      <c r="G973" s="22"/>
    </row>
    <row r="974" ht="15.75" customHeight="1">
      <c r="A974" s="563"/>
      <c r="B974" s="486"/>
      <c r="C974" s="486"/>
      <c r="D974" s="486"/>
      <c r="E974" s="555"/>
      <c r="F974" s="367"/>
      <c r="G974" s="22"/>
    </row>
    <row r="975" ht="15.75" customHeight="1">
      <c r="A975" s="563"/>
      <c r="B975" s="486"/>
      <c r="C975" s="486"/>
      <c r="D975" s="486"/>
      <c r="E975" s="555"/>
      <c r="F975" s="367"/>
      <c r="G975" s="22"/>
    </row>
    <row r="976" ht="15.75" customHeight="1">
      <c r="A976" s="563"/>
      <c r="B976" s="486"/>
      <c r="C976" s="486"/>
      <c r="D976" s="486"/>
      <c r="E976" s="555"/>
      <c r="F976" s="367"/>
      <c r="G976" s="22"/>
    </row>
    <row r="977" ht="15.75" customHeight="1">
      <c r="A977" s="563"/>
      <c r="B977" s="486"/>
      <c r="C977" s="486"/>
      <c r="D977" s="486"/>
      <c r="E977" s="555"/>
      <c r="F977" s="367"/>
      <c r="G977" s="22"/>
    </row>
    <row r="978" ht="15.75" customHeight="1">
      <c r="A978" s="563"/>
      <c r="B978" s="486"/>
      <c r="C978" s="486"/>
      <c r="D978" s="486"/>
      <c r="E978" s="555"/>
      <c r="F978" s="367"/>
      <c r="G978" s="22"/>
    </row>
    <row r="979" ht="15.75" customHeight="1">
      <c r="A979" s="563"/>
      <c r="B979" s="486"/>
      <c r="C979" s="486"/>
      <c r="D979" s="486"/>
      <c r="E979" s="555"/>
      <c r="F979" s="367"/>
      <c r="G979" s="22"/>
    </row>
    <row r="980" ht="15.75" customHeight="1">
      <c r="A980" s="563"/>
      <c r="B980" s="486"/>
      <c r="C980" s="486"/>
      <c r="D980" s="486"/>
      <c r="E980" s="555"/>
      <c r="F980" s="367"/>
      <c r="G980" s="22"/>
    </row>
    <row r="981" ht="15.75" customHeight="1">
      <c r="A981" s="563"/>
      <c r="B981" s="486"/>
      <c r="C981" s="486"/>
      <c r="D981" s="486"/>
      <c r="E981" s="555"/>
      <c r="F981" s="367"/>
      <c r="G981" s="22"/>
    </row>
    <row r="982" ht="15.75" customHeight="1">
      <c r="A982" s="563"/>
      <c r="B982" s="486"/>
      <c r="C982" s="486"/>
      <c r="D982" s="486"/>
      <c r="E982" s="555"/>
      <c r="F982" s="367"/>
      <c r="G982" s="22"/>
    </row>
    <row r="983" ht="15.75" customHeight="1">
      <c r="A983" s="563"/>
      <c r="B983" s="486"/>
      <c r="C983" s="486"/>
      <c r="D983" s="486"/>
      <c r="E983" s="555"/>
      <c r="F983" s="367"/>
      <c r="G983" s="22"/>
    </row>
    <row r="984" ht="15.75" customHeight="1">
      <c r="A984" s="563"/>
      <c r="B984" s="486"/>
      <c r="C984" s="486"/>
      <c r="D984" s="486"/>
      <c r="E984" s="555"/>
      <c r="F984" s="367"/>
      <c r="G984" s="22"/>
    </row>
    <row r="985" ht="15.75" customHeight="1">
      <c r="A985" s="563"/>
      <c r="B985" s="486"/>
      <c r="C985" s="486"/>
      <c r="D985" s="486"/>
      <c r="E985" s="555"/>
      <c r="F985" s="367"/>
      <c r="G985" s="22"/>
    </row>
    <row r="986" ht="15.75" customHeight="1">
      <c r="A986" s="563"/>
      <c r="B986" s="486"/>
      <c r="C986" s="486"/>
      <c r="D986" s="486"/>
      <c r="E986" s="555"/>
      <c r="F986" s="367"/>
      <c r="G986" s="22"/>
    </row>
    <row r="987" ht="15.75" customHeight="1">
      <c r="A987" s="563"/>
      <c r="B987" s="486"/>
      <c r="C987" s="486"/>
      <c r="D987" s="486"/>
      <c r="E987" s="555"/>
      <c r="F987" s="367"/>
      <c r="G987" s="22"/>
    </row>
    <row r="988" ht="15.75" customHeight="1">
      <c r="A988" s="563"/>
      <c r="B988" s="486"/>
      <c r="C988" s="486"/>
      <c r="D988" s="486"/>
      <c r="E988" s="555"/>
      <c r="F988" s="367"/>
      <c r="G988" s="22"/>
    </row>
    <row r="989" ht="15.75" customHeight="1">
      <c r="A989" s="563"/>
      <c r="B989" s="486"/>
      <c r="C989" s="486"/>
      <c r="D989" s="486"/>
      <c r="E989" s="555"/>
      <c r="F989" s="367"/>
      <c r="G989" s="22"/>
    </row>
    <row r="990" ht="15.75" customHeight="1">
      <c r="A990" s="563"/>
      <c r="B990" s="486"/>
      <c r="C990" s="486"/>
      <c r="D990" s="486"/>
      <c r="E990" s="555"/>
      <c r="F990" s="367"/>
      <c r="G990" s="22"/>
    </row>
    <row r="991" ht="15.75" customHeight="1">
      <c r="A991" s="563"/>
      <c r="B991" s="486"/>
      <c r="C991" s="486"/>
      <c r="D991" s="486"/>
      <c r="E991" s="555"/>
      <c r="F991" s="367"/>
      <c r="G991" s="22"/>
    </row>
    <row r="992" ht="15.75" customHeight="1">
      <c r="A992" s="563"/>
      <c r="B992" s="486"/>
      <c r="C992" s="486"/>
      <c r="D992" s="486"/>
      <c r="E992" s="555"/>
      <c r="F992" s="367"/>
      <c r="G992" s="22"/>
    </row>
    <row r="993" ht="15.75" customHeight="1">
      <c r="A993" s="563"/>
      <c r="B993" s="486"/>
      <c r="C993" s="486"/>
      <c r="D993" s="486"/>
      <c r="E993" s="555"/>
      <c r="F993" s="367"/>
      <c r="G993" s="22"/>
    </row>
    <row r="994" ht="15.75" customHeight="1">
      <c r="A994" s="563"/>
      <c r="B994" s="486"/>
      <c r="C994" s="486"/>
      <c r="D994" s="486"/>
      <c r="E994" s="555"/>
      <c r="F994" s="367"/>
      <c r="G994" s="22"/>
    </row>
    <row r="995" ht="15.75" customHeight="1">
      <c r="A995" s="563"/>
      <c r="B995" s="486"/>
      <c r="C995" s="486"/>
      <c r="D995" s="486"/>
      <c r="E995" s="555"/>
      <c r="F995" s="367"/>
      <c r="G995" s="22"/>
    </row>
    <row r="996" ht="15.75" customHeight="1">
      <c r="A996" s="563"/>
      <c r="B996" s="486"/>
      <c r="C996" s="486"/>
      <c r="D996" s="486"/>
      <c r="E996" s="555"/>
      <c r="F996" s="367"/>
      <c r="G996" s="22"/>
    </row>
    <row r="997" ht="15.75" customHeight="1">
      <c r="A997" s="563"/>
      <c r="B997" s="486"/>
      <c r="C997" s="486"/>
      <c r="D997" s="486"/>
      <c r="E997" s="555"/>
      <c r="F997" s="367"/>
      <c r="G997" s="22"/>
    </row>
    <row r="998" ht="15.75" customHeight="1">
      <c r="A998" s="563"/>
      <c r="B998" s="486"/>
      <c r="C998" s="486"/>
      <c r="D998" s="486"/>
      <c r="E998" s="555"/>
      <c r="F998" s="367"/>
      <c r="G998" s="22"/>
    </row>
    <row r="999" ht="15.75" customHeight="1">
      <c r="A999" s="563"/>
      <c r="B999" s="486"/>
      <c r="C999" s="486"/>
      <c r="D999" s="486"/>
      <c r="E999" s="555"/>
      <c r="F999" s="367"/>
      <c r="G999" s="22"/>
    </row>
    <row r="1000" ht="15.75" customHeight="1">
      <c r="A1000" s="492"/>
      <c r="B1000" s="494"/>
      <c r="C1000" s="494"/>
      <c r="D1000" s="494"/>
      <c r="E1000" s="564"/>
      <c r="F1000" s="322"/>
      <c r="G1000" s="22"/>
    </row>
    <row r="1001" ht="15.75" customHeight="1">
      <c r="A1001" s="492"/>
      <c r="B1001" s="494"/>
      <c r="C1001" s="494"/>
      <c r="D1001" s="494"/>
      <c r="E1001" s="564"/>
      <c r="F1001" s="322"/>
      <c r="G1001" s="22"/>
    </row>
    <row r="1002" ht="15.75" customHeight="1">
      <c r="A1002" s="492"/>
      <c r="B1002" s="494"/>
      <c r="C1002" s="494"/>
      <c r="D1002" s="494"/>
      <c r="E1002" s="564"/>
      <c r="F1002" s="322"/>
      <c r="G1002" s="22"/>
    </row>
    <row r="1003" ht="15.75" customHeight="1">
      <c r="A1003" s="492"/>
      <c r="B1003" s="494"/>
      <c r="C1003" s="494"/>
      <c r="D1003" s="494"/>
      <c r="E1003" s="564"/>
      <c r="F1003" s="322"/>
      <c r="G1003" s="22"/>
    </row>
    <row r="1004" ht="15.75" customHeight="1">
      <c r="A1004" s="492"/>
      <c r="B1004" s="494"/>
      <c r="C1004" s="494"/>
      <c r="D1004" s="494"/>
      <c r="E1004" s="564"/>
      <c r="F1004" s="322"/>
      <c r="G1004" s="22"/>
    </row>
    <row r="1005" ht="15.75" customHeight="1">
      <c r="A1005" s="492"/>
      <c r="B1005" s="494"/>
      <c r="C1005" s="494"/>
      <c r="D1005" s="494"/>
      <c r="E1005" s="564"/>
      <c r="F1005" s="322"/>
      <c r="G1005" s="22"/>
    </row>
    <row r="1006" ht="15.75" customHeight="1">
      <c r="A1006" s="492"/>
      <c r="B1006" s="494"/>
      <c r="C1006" s="494"/>
      <c r="D1006" s="494"/>
      <c r="E1006" s="564"/>
      <c r="F1006" s="322"/>
      <c r="G1006" s="22"/>
    </row>
    <row r="1007" ht="15.75" customHeight="1">
      <c r="A1007" s="492"/>
      <c r="B1007" s="494"/>
      <c r="C1007" s="494"/>
      <c r="D1007" s="494"/>
      <c r="E1007" s="564"/>
      <c r="F1007" s="322"/>
      <c r="G1007" s="22"/>
    </row>
    <row r="1008" ht="15.75" customHeight="1">
      <c r="A1008" s="492"/>
      <c r="B1008" s="494"/>
      <c r="C1008" s="494"/>
      <c r="D1008" s="494"/>
      <c r="E1008" s="564"/>
      <c r="F1008" s="322"/>
      <c r="G1008" s="22"/>
    </row>
    <row r="1009" ht="15.75" customHeight="1">
      <c r="A1009" s="492"/>
      <c r="B1009" s="494"/>
      <c r="C1009" s="494"/>
      <c r="D1009" s="494"/>
      <c r="E1009" s="564"/>
      <c r="F1009" s="322"/>
      <c r="G1009" s="22"/>
    </row>
    <row r="1010" ht="15.75" customHeight="1">
      <c r="A1010" s="492"/>
      <c r="B1010" s="494"/>
      <c r="C1010" s="494"/>
      <c r="D1010" s="494"/>
      <c r="E1010" s="564"/>
      <c r="F1010" s="322"/>
      <c r="G1010" s="22"/>
    </row>
  </sheetData>
  <mergeCells count="2">
    <mergeCell ref="F4:F5"/>
    <mergeCell ref="F28:F29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5.0"/>
    <col customWidth="1" min="3" max="3" width="24.43"/>
    <col customWidth="1" min="4" max="4" width="29.57"/>
    <col customWidth="1" min="5" max="5" width="16.86"/>
    <col customWidth="1" min="6" max="6" width="52.14"/>
    <col customWidth="1" min="7" max="7" width="58.14"/>
    <col customWidth="1" min="8" max="26" width="10.71"/>
  </cols>
  <sheetData>
    <row r="1">
      <c r="A1" s="734" t="s">
        <v>1</v>
      </c>
      <c r="B1" s="714" t="s">
        <v>2</v>
      </c>
      <c r="C1" s="714" t="s">
        <v>3</v>
      </c>
      <c r="D1" s="714" t="s">
        <v>4</v>
      </c>
      <c r="E1" s="715" t="s">
        <v>5</v>
      </c>
      <c r="F1" s="716" t="s">
        <v>6</v>
      </c>
      <c r="G1" s="3" t="s">
        <v>8</v>
      </c>
    </row>
    <row r="2">
      <c r="A2" s="738">
        <v>45881.0</v>
      </c>
      <c r="B2" s="661" t="s">
        <v>9045</v>
      </c>
      <c r="C2" s="661" t="s">
        <v>7</v>
      </c>
      <c r="D2" s="268">
        <v>465.0</v>
      </c>
      <c r="E2" s="707">
        <v>168066.13</v>
      </c>
      <c r="F2" s="366" t="s">
        <v>9046</v>
      </c>
      <c r="G2" s="22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</row>
    <row r="3">
      <c r="A3" s="350">
        <v>45924.0</v>
      </c>
      <c r="B3" s="226" t="s">
        <v>9045</v>
      </c>
      <c r="C3" s="226" t="s">
        <v>25</v>
      </c>
      <c r="D3" s="226" t="s">
        <v>9047</v>
      </c>
      <c r="E3" s="351">
        <v>103760.33</v>
      </c>
      <c r="F3" s="739" t="s">
        <v>9048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25">
        <v>45972.0</v>
      </c>
      <c r="B4" s="226" t="s">
        <v>9045</v>
      </c>
      <c r="C4" s="226" t="s">
        <v>25</v>
      </c>
      <c r="D4" s="226" t="s">
        <v>9049</v>
      </c>
      <c r="E4" s="351">
        <v>122298.87</v>
      </c>
      <c r="F4" s="740" t="s">
        <v>9050</v>
      </c>
      <c r="G4" s="22"/>
    </row>
    <row r="5">
      <c r="A5" s="741">
        <v>46009.0</v>
      </c>
      <c r="B5" s="206" t="s">
        <v>9045</v>
      </c>
      <c r="C5" s="206" t="s">
        <v>25</v>
      </c>
      <c r="D5" s="206" t="s">
        <v>9051</v>
      </c>
      <c r="E5" s="351">
        <v>102745.8</v>
      </c>
      <c r="F5" s="742"/>
      <c r="G5" s="22"/>
    </row>
    <row r="6">
      <c r="A6" s="350">
        <v>46035.0</v>
      </c>
      <c r="B6" s="226" t="s">
        <v>9045</v>
      </c>
      <c r="C6" s="226" t="s">
        <v>25</v>
      </c>
      <c r="D6" s="226">
        <v>1030.0</v>
      </c>
      <c r="E6" s="351">
        <v>114366.96</v>
      </c>
      <c r="F6" s="740" t="s">
        <v>9052</v>
      </c>
      <c r="G6" s="22"/>
      <c r="H6" s="175">
        <v>46080.0</v>
      </c>
    </row>
    <row r="7">
      <c r="A7" s="350">
        <v>46049.0</v>
      </c>
      <c r="B7" s="226" t="s">
        <v>9045</v>
      </c>
      <c r="C7" s="226" t="s">
        <v>25</v>
      </c>
      <c r="D7" s="226">
        <v>1078.0</v>
      </c>
      <c r="E7" s="351">
        <v>185569.64</v>
      </c>
      <c r="F7" s="742"/>
      <c r="G7" s="22"/>
    </row>
    <row r="8">
      <c r="A8" s="350">
        <v>46094.0</v>
      </c>
      <c r="B8" s="226" t="s">
        <v>9045</v>
      </c>
      <c r="C8" s="226" t="s">
        <v>25</v>
      </c>
      <c r="D8" s="226">
        <v>1227.0</v>
      </c>
      <c r="E8" s="351">
        <v>255296.59</v>
      </c>
      <c r="F8" s="515" t="s">
        <v>9053</v>
      </c>
      <c r="G8" s="22"/>
    </row>
    <row r="9">
      <c r="A9" s="350">
        <v>46099.0</v>
      </c>
      <c r="B9" s="226" t="s">
        <v>9045</v>
      </c>
      <c r="C9" s="226" t="s">
        <v>25</v>
      </c>
      <c r="D9" s="226">
        <v>1242.0</v>
      </c>
      <c r="E9" s="351">
        <v>57183.47</v>
      </c>
      <c r="F9" s="84"/>
      <c r="G9" s="22"/>
    </row>
    <row r="10">
      <c r="A10" s="350">
        <v>46108.0</v>
      </c>
      <c r="B10" s="226" t="s">
        <v>9045</v>
      </c>
      <c r="C10" s="226" t="s">
        <v>25</v>
      </c>
      <c r="D10" s="226">
        <v>1262.0</v>
      </c>
      <c r="E10" s="351">
        <v>156342.46</v>
      </c>
      <c r="F10" s="515" t="s">
        <v>940</v>
      </c>
      <c r="G10" s="22"/>
    </row>
    <row r="11">
      <c r="A11" s="350"/>
      <c r="B11" s="226"/>
      <c r="C11" s="226"/>
      <c r="D11" s="226"/>
      <c r="E11" s="351">
        <v>-89095.56</v>
      </c>
      <c r="F11" s="335"/>
      <c r="G11" s="22"/>
    </row>
    <row r="12">
      <c r="A12" s="350">
        <v>46153.0</v>
      </c>
      <c r="B12" s="226" t="s">
        <v>9045</v>
      </c>
      <c r="C12" s="226" t="s">
        <v>25</v>
      </c>
      <c r="D12" s="226">
        <v>1443.0</v>
      </c>
      <c r="E12" s="351">
        <v>136502.51</v>
      </c>
      <c r="F12" s="84"/>
      <c r="G12" s="22"/>
    </row>
    <row r="13">
      <c r="A13" s="350">
        <v>46178.0</v>
      </c>
      <c r="B13" s="226" t="s">
        <v>9045</v>
      </c>
      <c r="C13" s="226" t="s">
        <v>25</v>
      </c>
      <c r="D13" s="226">
        <v>1565.0</v>
      </c>
      <c r="E13" s="351">
        <v>256587.77</v>
      </c>
      <c r="F13" s="366" t="s">
        <v>9054</v>
      </c>
      <c r="G13" s="22"/>
    </row>
    <row r="14">
      <c r="A14" s="743">
        <v>46220.0</v>
      </c>
      <c r="B14" s="744" t="s">
        <v>9045</v>
      </c>
      <c r="C14" s="744" t="s">
        <v>25</v>
      </c>
      <c r="D14" s="744">
        <v>1709.0</v>
      </c>
      <c r="E14" s="745">
        <v>292502.6</v>
      </c>
      <c r="F14" s="746"/>
      <c r="G14" s="22"/>
    </row>
    <row r="15">
      <c r="A15" s="743">
        <v>46268.0</v>
      </c>
      <c r="B15" s="744" t="s">
        <v>9045</v>
      </c>
      <c r="C15" s="744" t="s">
        <v>25</v>
      </c>
      <c r="D15" s="744">
        <v>2001.0</v>
      </c>
      <c r="E15" s="745">
        <v>158976.21</v>
      </c>
      <c r="F15" s="746"/>
      <c r="G15" s="22"/>
    </row>
    <row r="16">
      <c r="A16" s="743"/>
      <c r="B16" s="744" t="s">
        <v>9045</v>
      </c>
      <c r="C16" s="744" t="s">
        <v>25</v>
      </c>
      <c r="D16" s="744"/>
      <c r="E16" s="745"/>
      <c r="F16" s="746"/>
      <c r="G16" s="22"/>
    </row>
    <row r="17">
      <c r="A17" s="743"/>
      <c r="B17" s="744" t="s">
        <v>9045</v>
      </c>
      <c r="C17" s="744" t="s">
        <v>25</v>
      </c>
      <c r="D17" s="744"/>
      <c r="E17" s="745"/>
      <c r="F17" s="746"/>
      <c r="G17" s="22"/>
    </row>
    <row r="18">
      <c r="A18" s="743"/>
      <c r="B18" s="744" t="s">
        <v>9045</v>
      </c>
      <c r="C18" s="744" t="s">
        <v>25</v>
      </c>
      <c r="D18" s="744"/>
      <c r="E18" s="745"/>
      <c r="F18" s="746"/>
      <c r="G18" s="22"/>
    </row>
    <row r="19">
      <c r="A19" s="743"/>
      <c r="B19" s="744" t="s">
        <v>9045</v>
      </c>
      <c r="C19" s="744" t="s">
        <v>25</v>
      </c>
      <c r="D19" s="744"/>
      <c r="E19" s="745"/>
      <c r="F19" s="746"/>
      <c r="G19" s="22"/>
    </row>
    <row r="20">
      <c r="A20" s="743"/>
      <c r="B20" s="744" t="s">
        <v>9045</v>
      </c>
      <c r="C20" s="744" t="s">
        <v>25</v>
      </c>
      <c r="D20" s="744"/>
      <c r="E20" s="745"/>
      <c r="F20" s="746"/>
      <c r="G20" s="22"/>
    </row>
    <row r="21">
      <c r="A21" s="743"/>
      <c r="B21" s="744" t="s">
        <v>9045</v>
      </c>
      <c r="C21" s="744" t="s">
        <v>25</v>
      </c>
      <c r="D21" s="744"/>
      <c r="E21" s="745"/>
      <c r="F21" s="746"/>
      <c r="G21" s="22"/>
    </row>
    <row r="22" ht="15.75" customHeight="1">
      <c r="A22" s="743"/>
      <c r="B22" s="744" t="s">
        <v>9045</v>
      </c>
      <c r="C22" s="744" t="s">
        <v>25</v>
      </c>
      <c r="D22" s="744"/>
      <c r="E22" s="745"/>
      <c r="F22" s="746"/>
      <c r="G22" s="22"/>
    </row>
    <row r="23" ht="15.75" customHeight="1">
      <c r="A23" s="743"/>
      <c r="B23" s="744" t="s">
        <v>9045</v>
      </c>
      <c r="C23" s="744" t="s">
        <v>25</v>
      </c>
      <c r="D23" s="744"/>
      <c r="E23" s="745"/>
      <c r="F23" s="746"/>
      <c r="G23" s="22"/>
    </row>
    <row r="24" ht="15.75" customHeight="1">
      <c r="A24" s="743"/>
      <c r="B24" s="744" t="s">
        <v>9045</v>
      </c>
      <c r="C24" s="744" t="s">
        <v>25</v>
      </c>
      <c r="D24" s="744"/>
      <c r="E24" s="745"/>
      <c r="F24" s="746"/>
      <c r="G24" s="22"/>
    </row>
    <row r="25" ht="15.75" customHeight="1">
      <c r="A25" s="743"/>
      <c r="B25" s="744" t="s">
        <v>9045</v>
      </c>
      <c r="C25" s="744" t="s">
        <v>25</v>
      </c>
      <c r="D25" s="744"/>
      <c r="E25" s="745"/>
      <c r="F25" s="746"/>
      <c r="G25" s="22"/>
    </row>
    <row r="26" ht="15.75" customHeight="1">
      <c r="A26" s="743"/>
      <c r="B26" s="744" t="s">
        <v>9045</v>
      </c>
      <c r="C26" s="744" t="s">
        <v>25</v>
      </c>
      <c r="D26" s="744"/>
      <c r="E26" s="745"/>
      <c r="F26" s="746"/>
      <c r="G26" s="22"/>
    </row>
    <row r="27" ht="15.75" customHeight="1">
      <c r="A27" s="743"/>
      <c r="B27" s="744" t="s">
        <v>9045</v>
      </c>
      <c r="C27" s="744" t="s">
        <v>25</v>
      </c>
      <c r="D27" s="744"/>
      <c r="E27" s="745"/>
      <c r="F27" s="746"/>
      <c r="G27" s="22"/>
    </row>
    <row r="28" ht="15.75" customHeight="1">
      <c r="A28" s="743"/>
      <c r="B28" s="744" t="s">
        <v>9045</v>
      </c>
      <c r="C28" s="744" t="s">
        <v>25</v>
      </c>
      <c r="D28" s="744"/>
      <c r="E28" s="745"/>
      <c r="F28" s="746"/>
      <c r="G28" s="22"/>
    </row>
    <row r="29" ht="15.75" customHeight="1">
      <c r="A29" s="743"/>
      <c r="B29" s="744" t="s">
        <v>9045</v>
      </c>
      <c r="C29" s="744" t="s">
        <v>25</v>
      </c>
      <c r="D29" s="744"/>
      <c r="E29" s="745"/>
      <c r="F29" s="747"/>
      <c r="G29" s="22"/>
    </row>
    <row r="30" ht="15.75" customHeight="1">
      <c r="A30" s="743"/>
      <c r="B30" s="744" t="s">
        <v>9045</v>
      </c>
      <c r="C30" s="744" t="s">
        <v>25</v>
      </c>
      <c r="D30" s="744"/>
      <c r="E30" s="745"/>
      <c r="F30" s="84"/>
      <c r="G30" s="22"/>
    </row>
    <row r="31" ht="15.75" customHeight="1">
      <c r="A31" s="743"/>
      <c r="B31" s="744" t="s">
        <v>9045</v>
      </c>
      <c r="C31" s="744" t="s">
        <v>25</v>
      </c>
      <c r="D31" s="744"/>
      <c r="E31" s="745"/>
      <c r="F31" s="746"/>
      <c r="G31" s="22"/>
    </row>
    <row r="32" ht="15.75" customHeight="1">
      <c r="A32" s="743"/>
      <c r="B32" s="744" t="s">
        <v>9045</v>
      </c>
      <c r="C32" s="744" t="s">
        <v>25</v>
      </c>
      <c r="D32" s="744"/>
      <c r="E32" s="745"/>
      <c r="F32" s="746"/>
      <c r="G32" s="22"/>
    </row>
    <row r="33" ht="15.75" customHeight="1">
      <c r="A33" s="743"/>
      <c r="B33" s="744" t="s">
        <v>9045</v>
      </c>
      <c r="C33" s="744" t="s">
        <v>25</v>
      </c>
      <c r="D33" s="744"/>
      <c r="E33" s="745"/>
      <c r="F33" s="746"/>
      <c r="G33" s="22"/>
    </row>
    <row r="34" ht="15.75" customHeight="1">
      <c r="A34" s="743"/>
      <c r="B34" s="744" t="s">
        <v>9045</v>
      </c>
      <c r="C34" s="744" t="s">
        <v>25</v>
      </c>
      <c r="D34" s="744"/>
      <c r="E34" s="745"/>
      <c r="F34" s="746"/>
      <c r="G34" s="22"/>
    </row>
    <row r="35" ht="15.75" customHeight="1">
      <c r="A35" s="743"/>
      <c r="B35" s="744" t="s">
        <v>9045</v>
      </c>
      <c r="C35" s="744" t="s">
        <v>25</v>
      </c>
      <c r="D35" s="744"/>
      <c r="E35" s="745"/>
      <c r="F35" s="746"/>
      <c r="G35" s="22"/>
    </row>
    <row r="36" ht="15.75" customHeight="1">
      <c r="A36" s="748"/>
      <c r="B36" s="744" t="s">
        <v>9045</v>
      </c>
      <c r="C36" s="744" t="s">
        <v>25</v>
      </c>
      <c r="D36" s="535"/>
      <c r="E36" s="745"/>
      <c r="F36" s="749"/>
      <c r="G36" s="22"/>
    </row>
    <row r="37" ht="15.75" customHeight="1">
      <c r="A37" s="748"/>
      <c r="B37" s="744" t="s">
        <v>9045</v>
      </c>
      <c r="C37" s="744" t="s">
        <v>25</v>
      </c>
      <c r="D37" s="535"/>
      <c r="E37" s="745"/>
      <c r="F37" s="749"/>
      <c r="G37" s="58"/>
    </row>
    <row r="38" ht="15.75" customHeight="1">
      <c r="A38" s="748"/>
      <c r="B38" s="744" t="s">
        <v>9045</v>
      </c>
      <c r="C38" s="744" t="s">
        <v>25</v>
      </c>
      <c r="D38" s="535"/>
      <c r="E38" s="745"/>
      <c r="F38" s="749"/>
      <c r="G38" s="58"/>
    </row>
    <row r="39" ht="15.75" customHeight="1">
      <c r="A39" s="748"/>
      <c r="B39" s="744" t="s">
        <v>9045</v>
      </c>
      <c r="C39" s="744" t="s">
        <v>25</v>
      </c>
      <c r="D39" s="535"/>
      <c r="E39" s="745"/>
      <c r="F39" s="749"/>
      <c r="G39" s="22"/>
    </row>
    <row r="40" ht="15.75" customHeight="1">
      <c r="A40" s="748"/>
      <c r="B40" s="744" t="s">
        <v>9045</v>
      </c>
      <c r="C40" s="744" t="s">
        <v>25</v>
      </c>
      <c r="D40" s="535"/>
      <c r="E40" s="745"/>
      <c r="F40" s="749"/>
      <c r="G40" s="60"/>
    </row>
    <row r="41" ht="15.75" customHeight="1">
      <c r="A41" s="748"/>
      <c r="B41" s="744" t="s">
        <v>9045</v>
      </c>
      <c r="C41" s="744" t="s">
        <v>25</v>
      </c>
      <c r="D41" s="535"/>
      <c r="E41" s="745"/>
      <c r="F41" s="749"/>
      <c r="G41" s="22"/>
    </row>
    <row r="42" ht="15.75" customHeight="1">
      <c r="A42" s="563"/>
      <c r="B42" s="744" t="s">
        <v>9045</v>
      </c>
      <c r="C42" s="744" t="s">
        <v>25</v>
      </c>
      <c r="D42" s="486"/>
      <c r="E42" s="745"/>
      <c r="F42" s="367"/>
      <c r="G42" s="22"/>
    </row>
    <row r="43" ht="15.75" customHeight="1">
      <c r="A43" s="563"/>
      <c r="B43" s="744" t="s">
        <v>9045</v>
      </c>
      <c r="C43" s="744" t="s">
        <v>25</v>
      </c>
      <c r="D43" s="486"/>
      <c r="E43" s="745"/>
      <c r="F43" s="367"/>
      <c r="G43" s="22"/>
    </row>
    <row r="44" ht="15.75" customHeight="1">
      <c r="A44" s="563"/>
      <c r="B44" s="744" t="s">
        <v>9045</v>
      </c>
      <c r="C44" s="744" t="s">
        <v>25</v>
      </c>
      <c r="D44" s="486"/>
      <c r="E44" s="745"/>
      <c r="F44" s="367"/>
      <c r="G44" s="58"/>
    </row>
    <row r="45" ht="15.75" customHeight="1">
      <c r="A45" s="563"/>
      <c r="B45" s="744" t="s">
        <v>9045</v>
      </c>
      <c r="C45" s="744" t="s">
        <v>25</v>
      </c>
      <c r="D45" s="486"/>
      <c r="E45" s="745"/>
      <c r="F45" s="367"/>
      <c r="G45" s="58"/>
    </row>
    <row r="46" ht="15.75" customHeight="1">
      <c r="A46" s="563"/>
      <c r="B46" s="744" t="s">
        <v>9045</v>
      </c>
      <c r="C46" s="744" t="s">
        <v>25</v>
      </c>
      <c r="D46" s="486"/>
      <c r="E46" s="745"/>
      <c r="F46" s="367"/>
      <c r="G46" s="58"/>
    </row>
    <row r="47" ht="15.75" customHeight="1">
      <c r="A47" s="563"/>
      <c r="B47" s="744" t="s">
        <v>9045</v>
      </c>
      <c r="C47" s="744" t="s">
        <v>25</v>
      </c>
      <c r="D47" s="486"/>
      <c r="E47" s="745"/>
      <c r="F47" s="367"/>
      <c r="G47" s="42"/>
    </row>
    <row r="48" ht="15.75" customHeight="1">
      <c r="A48" s="563"/>
      <c r="B48" s="744" t="s">
        <v>9045</v>
      </c>
      <c r="C48" s="744" t="s">
        <v>25</v>
      </c>
      <c r="D48" s="486"/>
      <c r="E48" s="745"/>
      <c r="F48" s="367"/>
      <c r="G48" s="22"/>
    </row>
    <row r="49" ht="15.75" customHeight="1">
      <c r="A49" s="563"/>
      <c r="B49" s="744" t="s">
        <v>9045</v>
      </c>
      <c r="C49" s="744" t="s">
        <v>25</v>
      </c>
      <c r="D49" s="486"/>
      <c r="E49" s="745"/>
      <c r="F49" s="367"/>
      <c r="G49" s="22"/>
    </row>
    <row r="50" ht="15.75" customHeight="1">
      <c r="A50" s="563"/>
      <c r="B50" s="744" t="s">
        <v>9045</v>
      </c>
      <c r="C50" s="744" t="s">
        <v>25</v>
      </c>
      <c r="D50" s="486"/>
      <c r="E50" s="745"/>
      <c r="F50" s="367"/>
      <c r="G50" s="22"/>
    </row>
    <row r="51" ht="15.75" customHeight="1">
      <c r="A51" s="563"/>
      <c r="B51" s="744" t="s">
        <v>9045</v>
      </c>
      <c r="C51" s="744" t="s">
        <v>25</v>
      </c>
      <c r="D51" s="486"/>
      <c r="E51" s="745"/>
      <c r="F51" s="367"/>
      <c r="G51" s="22"/>
    </row>
    <row r="52" ht="15.75" customHeight="1">
      <c r="A52" s="563"/>
      <c r="B52" s="744" t="s">
        <v>9045</v>
      </c>
      <c r="C52" s="744" t="s">
        <v>25</v>
      </c>
      <c r="D52" s="486"/>
      <c r="E52" s="745"/>
      <c r="F52" s="367"/>
      <c r="G52" s="22"/>
    </row>
    <row r="53" ht="15.75" customHeight="1">
      <c r="A53" s="563"/>
      <c r="B53" s="744" t="s">
        <v>9045</v>
      </c>
      <c r="C53" s="744" t="s">
        <v>25</v>
      </c>
      <c r="D53" s="486"/>
      <c r="E53" s="745"/>
      <c r="F53" s="367"/>
      <c r="G53" s="22"/>
    </row>
    <row r="54" ht="15.75" customHeight="1">
      <c r="A54" s="563"/>
      <c r="B54" s="744" t="s">
        <v>9045</v>
      </c>
      <c r="C54" s="744" t="s">
        <v>25</v>
      </c>
      <c r="D54" s="486"/>
      <c r="E54" s="745"/>
      <c r="F54" s="367"/>
      <c r="G54" s="22"/>
    </row>
    <row r="55" ht="15.75" customHeight="1">
      <c r="A55" s="563"/>
      <c r="B55" s="744" t="s">
        <v>9045</v>
      </c>
      <c r="C55" s="744" t="s">
        <v>25</v>
      </c>
      <c r="D55" s="486"/>
      <c r="E55" s="745"/>
      <c r="F55" s="367"/>
      <c r="G55" s="67"/>
    </row>
    <row r="56" ht="15.75" customHeight="1">
      <c r="A56" s="563"/>
      <c r="B56" s="744" t="s">
        <v>9045</v>
      </c>
      <c r="C56" s="744" t="s">
        <v>25</v>
      </c>
      <c r="D56" s="486"/>
      <c r="E56" s="745"/>
      <c r="F56" s="367"/>
      <c r="G56" s="22"/>
    </row>
    <row r="57" ht="15.75" customHeight="1">
      <c r="A57" s="563"/>
      <c r="B57" s="744" t="s">
        <v>9045</v>
      </c>
      <c r="C57" s="744" t="s">
        <v>25</v>
      </c>
      <c r="D57" s="486"/>
      <c r="E57" s="745"/>
      <c r="F57" s="367"/>
      <c r="G57" s="22"/>
    </row>
    <row r="58" ht="15.75" customHeight="1">
      <c r="A58" s="563"/>
      <c r="B58" s="744" t="s">
        <v>9045</v>
      </c>
      <c r="C58" s="744" t="s">
        <v>25</v>
      </c>
      <c r="D58" s="486"/>
      <c r="E58" s="745"/>
      <c r="F58" s="367"/>
      <c r="G58" s="22"/>
    </row>
    <row r="59" ht="15.75" customHeight="1">
      <c r="A59" s="563"/>
      <c r="B59" s="744" t="s">
        <v>9045</v>
      </c>
      <c r="C59" s="744" t="s">
        <v>25</v>
      </c>
      <c r="D59" s="486"/>
      <c r="E59" s="745"/>
      <c r="F59" s="367"/>
      <c r="G59" s="22"/>
    </row>
    <row r="60" ht="15.75" customHeight="1">
      <c r="A60" s="563"/>
      <c r="B60" s="744" t="s">
        <v>9045</v>
      </c>
      <c r="C60" s="744" t="s">
        <v>25</v>
      </c>
      <c r="D60" s="486"/>
      <c r="E60" s="745"/>
      <c r="F60" s="367"/>
      <c r="G60" s="22"/>
    </row>
    <row r="61" ht="15.75" customHeight="1">
      <c r="A61" s="563"/>
      <c r="B61" s="744" t="s">
        <v>9045</v>
      </c>
      <c r="C61" s="744" t="s">
        <v>25</v>
      </c>
      <c r="D61" s="486"/>
      <c r="E61" s="745"/>
      <c r="F61" s="367"/>
      <c r="G61" s="67"/>
    </row>
    <row r="62" ht="15.75" customHeight="1">
      <c r="A62" s="563"/>
      <c r="B62" s="744" t="s">
        <v>9045</v>
      </c>
      <c r="C62" s="744" t="s">
        <v>25</v>
      </c>
      <c r="D62" s="486"/>
      <c r="E62" s="745"/>
      <c r="F62" s="367"/>
      <c r="G62" s="22"/>
    </row>
    <row r="63" ht="15.75" customHeight="1">
      <c r="A63" s="563"/>
      <c r="B63" s="744" t="s">
        <v>9045</v>
      </c>
      <c r="C63" s="744" t="s">
        <v>25</v>
      </c>
      <c r="D63" s="486"/>
      <c r="E63" s="745"/>
      <c r="F63" s="367"/>
      <c r="G63" s="22"/>
    </row>
    <row r="64" ht="15.75" customHeight="1">
      <c r="A64" s="563"/>
      <c r="B64" s="744" t="s">
        <v>9045</v>
      </c>
      <c r="C64" s="744" t="s">
        <v>25</v>
      </c>
      <c r="D64" s="486"/>
      <c r="E64" s="745"/>
      <c r="F64" s="367"/>
      <c r="G64" s="67"/>
    </row>
    <row r="65" ht="15.75" customHeight="1">
      <c r="A65" s="563"/>
      <c r="B65" s="744" t="s">
        <v>9045</v>
      </c>
      <c r="C65" s="744" t="s">
        <v>25</v>
      </c>
      <c r="D65" s="486"/>
      <c r="E65" s="745"/>
      <c r="F65" s="367"/>
      <c r="G65" s="22"/>
    </row>
    <row r="66" ht="15.75" customHeight="1">
      <c r="A66" s="563"/>
      <c r="B66" s="486"/>
      <c r="C66" s="486"/>
      <c r="D66" s="486"/>
      <c r="E66" s="745"/>
      <c r="F66" s="367"/>
      <c r="G66" s="22"/>
    </row>
    <row r="67" ht="15.75" customHeight="1">
      <c r="A67" s="563"/>
      <c r="B67" s="486"/>
      <c r="C67" s="486"/>
      <c r="D67" s="486"/>
      <c r="E67" s="745"/>
      <c r="F67" s="367"/>
      <c r="G67" s="67"/>
    </row>
    <row r="68" ht="15.75" customHeight="1">
      <c r="A68" s="563"/>
      <c r="B68" s="486"/>
      <c r="C68" s="486"/>
      <c r="D68" s="486"/>
      <c r="E68" s="745"/>
      <c r="F68" s="367"/>
      <c r="G68" s="67"/>
    </row>
    <row r="69" ht="15.75" customHeight="1">
      <c r="A69" s="563"/>
      <c r="B69" s="486"/>
      <c r="C69" s="486"/>
      <c r="D69" s="486"/>
      <c r="E69" s="745"/>
      <c r="F69" s="367"/>
      <c r="G69" s="58"/>
    </row>
    <row r="70" ht="15.75" customHeight="1">
      <c r="A70" s="563"/>
      <c r="B70" s="486"/>
      <c r="C70" s="486"/>
      <c r="D70" s="486"/>
      <c r="E70" s="745"/>
      <c r="F70" s="367"/>
      <c r="G70" s="67"/>
    </row>
    <row r="71" ht="15.75" customHeight="1">
      <c r="A71" s="563"/>
      <c r="B71" s="486"/>
      <c r="C71" s="486"/>
      <c r="D71" s="486"/>
      <c r="E71" s="745"/>
      <c r="F71" s="367"/>
      <c r="G71" s="22"/>
    </row>
    <row r="72" ht="15.75" customHeight="1">
      <c r="A72" s="563"/>
      <c r="B72" s="486"/>
      <c r="C72" s="486"/>
      <c r="D72" s="486"/>
      <c r="E72" s="745"/>
      <c r="F72" s="367"/>
      <c r="G72" s="67"/>
    </row>
    <row r="73" ht="15.75" customHeight="1">
      <c r="A73" s="563"/>
      <c r="B73" s="486"/>
      <c r="C73" s="486"/>
      <c r="D73" s="486"/>
      <c r="E73" s="745"/>
      <c r="F73" s="367"/>
      <c r="G73" s="22"/>
    </row>
    <row r="74" ht="15.75" customHeight="1">
      <c r="A74" s="563"/>
      <c r="B74" s="486"/>
      <c r="C74" s="486"/>
      <c r="D74" s="486"/>
      <c r="E74" s="745"/>
      <c r="F74" s="367"/>
      <c r="G74" s="22"/>
    </row>
    <row r="75" ht="15.75" customHeight="1">
      <c r="A75" s="563"/>
      <c r="B75" s="486"/>
      <c r="C75" s="486"/>
      <c r="D75" s="486"/>
      <c r="E75" s="745"/>
      <c r="F75" s="367"/>
      <c r="G75" s="22"/>
    </row>
    <row r="76" ht="15.75" customHeight="1">
      <c r="A76" s="563"/>
      <c r="B76" s="486"/>
      <c r="C76" s="486"/>
      <c r="D76" s="486"/>
      <c r="E76" s="745"/>
      <c r="F76" s="367"/>
      <c r="G76" s="67"/>
    </row>
    <row r="77" ht="15.75" customHeight="1">
      <c r="A77" s="563"/>
      <c r="B77" s="486"/>
      <c r="C77" s="486"/>
      <c r="D77" s="486"/>
      <c r="E77" s="745"/>
      <c r="F77" s="367"/>
      <c r="G77" s="67"/>
    </row>
    <row r="78" ht="15.75" customHeight="1">
      <c r="A78" s="563"/>
      <c r="B78" s="486"/>
      <c r="C78" s="486"/>
      <c r="D78" s="486"/>
      <c r="E78" s="745"/>
      <c r="F78" s="367"/>
      <c r="G78" s="67"/>
    </row>
    <row r="79" ht="15.75" customHeight="1">
      <c r="A79" s="563"/>
      <c r="B79" s="486"/>
      <c r="C79" s="486"/>
      <c r="D79" s="486"/>
      <c r="E79" s="745"/>
      <c r="F79" s="367"/>
      <c r="G79" s="22"/>
    </row>
    <row r="80" ht="15.75" customHeight="1">
      <c r="A80" s="563"/>
      <c r="B80" s="486"/>
      <c r="C80" s="486"/>
      <c r="D80" s="486"/>
      <c r="E80" s="745"/>
      <c r="F80" s="367"/>
      <c r="G80" s="22"/>
    </row>
    <row r="81" ht="15.75" customHeight="1">
      <c r="A81" s="563"/>
      <c r="B81" s="486"/>
      <c r="C81" s="486"/>
      <c r="D81" s="486"/>
      <c r="E81" s="745"/>
      <c r="F81" s="367"/>
      <c r="G81" s="22"/>
    </row>
    <row r="82" ht="15.75" customHeight="1">
      <c r="A82" s="563"/>
      <c r="B82" s="486"/>
      <c r="C82" s="486"/>
      <c r="D82" s="486"/>
      <c r="E82" s="745"/>
      <c r="F82" s="367"/>
      <c r="G82" s="22"/>
    </row>
    <row r="83" ht="15.75" customHeight="1">
      <c r="A83" s="563"/>
      <c r="B83" s="486"/>
      <c r="C83" s="486"/>
      <c r="D83" s="486"/>
      <c r="E83" s="745"/>
      <c r="F83" s="367"/>
      <c r="G83" s="22"/>
    </row>
    <row r="84" ht="15.75" customHeight="1">
      <c r="A84" s="563"/>
      <c r="B84" s="486"/>
      <c r="C84" s="486"/>
      <c r="D84" s="486"/>
      <c r="E84" s="745"/>
      <c r="F84" s="367"/>
      <c r="G84" s="22"/>
    </row>
    <row r="85" ht="15.75" customHeight="1">
      <c r="A85" s="563"/>
      <c r="B85" s="486"/>
      <c r="C85" s="486"/>
      <c r="D85" s="486"/>
      <c r="E85" s="745"/>
      <c r="F85" s="367"/>
      <c r="G85" s="22"/>
    </row>
    <row r="86" ht="15.75" customHeight="1">
      <c r="A86" s="563"/>
      <c r="B86" s="486"/>
      <c r="C86" s="486"/>
      <c r="D86" s="486"/>
      <c r="E86" s="745"/>
      <c r="F86" s="367"/>
      <c r="G86" s="22"/>
    </row>
    <row r="87" ht="15.75" customHeight="1">
      <c r="A87" s="563"/>
      <c r="B87" s="486"/>
      <c r="C87" s="486"/>
      <c r="D87" s="486"/>
      <c r="E87" s="745"/>
      <c r="F87" s="367"/>
      <c r="G87" s="22"/>
    </row>
    <row r="88" ht="15.75" customHeight="1">
      <c r="A88" s="563"/>
      <c r="B88" s="486"/>
      <c r="C88" s="486"/>
      <c r="D88" s="486"/>
      <c r="E88" s="745"/>
      <c r="F88" s="367"/>
      <c r="G88" s="22"/>
    </row>
    <row r="89" ht="15.75" customHeight="1">
      <c r="A89" s="563"/>
      <c r="B89" s="486"/>
      <c r="C89" s="486"/>
      <c r="D89" s="486"/>
      <c r="E89" s="745"/>
      <c r="F89" s="367"/>
      <c r="G89" s="22"/>
    </row>
    <row r="90" ht="15.75" customHeight="1">
      <c r="A90" s="563"/>
      <c r="B90" s="486"/>
      <c r="C90" s="486"/>
      <c r="D90" s="486"/>
      <c r="E90" s="745"/>
      <c r="F90" s="367"/>
      <c r="G90" s="22"/>
    </row>
    <row r="91" ht="15.75" customHeight="1">
      <c r="A91" s="563"/>
      <c r="B91" s="486"/>
      <c r="C91" s="486"/>
      <c r="D91" s="486"/>
      <c r="E91" s="745"/>
      <c r="F91" s="367"/>
      <c r="G91" s="58"/>
    </row>
    <row r="92" ht="15.75" customHeight="1">
      <c r="A92" s="563"/>
      <c r="B92" s="486"/>
      <c r="C92" s="486"/>
      <c r="D92" s="486"/>
      <c r="E92" s="745"/>
      <c r="F92" s="367"/>
      <c r="G92" s="22"/>
    </row>
    <row r="93" ht="15.75" customHeight="1">
      <c r="A93" s="563"/>
      <c r="B93" s="486"/>
      <c r="C93" s="486"/>
      <c r="D93" s="486"/>
      <c r="E93" s="745"/>
      <c r="F93" s="367"/>
      <c r="G93" s="22"/>
    </row>
    <row r="94" ht="15.75" customHeight="1">
      <c r="A94" s="563"/>
      <c r="B94" s="486"/>
      <c r="C94" s="486"/>
      <c r="D94" s="486"/>
      <c r="E94" s="745"/>
      <c r="F94" s="367"/>
      <c r="G94" s="67"/>
    </row>
    <row r="95" ht="15.75" customHeight="1">
      <c r="A95" s="563"/>
      <c r="B95" s="486"/>
      <c r="C95" s="486"/>
      <c r="D95" s="486"/>
      <c r="E95" s="745"/>
      <c r="F95" s="367"/>
      <c r="G95" s="22"/>
    </row>
    <row r="96" ht="15.75" customHeight="1">
      <c r="A96" s="563"/>
      <c r="B96" s="486"/>
      <c r="C96" s="486"/>
      <c r="D96" s="486"/>
      <c r="E96" s="745"/>
      <c r="F96" s="367"/>
      <c r="G96" s="22"/>
    </row>
    <row r="97" ht="15.75" customHeight="1">
      <c r="A97" s="563"/>
      <c r="B97" s="486"/>
      <c r="C97" s="486"/>
      <c r="D97" s="486"/>
      <c r="E97" s="745"/>
      <c r="F97" s="367"/>
      <c r="G97" s="22"/>
    </row>
    <row r="98" ht="15.75" customHeight="1">
      <c r="A98" s="563"/>
      <c r="B98" s="486"/>
      <c r="C98" s="486"/>
      <c r="D98" s="486"/>
      <c r="E98" s="745"/>
      <c r="F98" s="367"/>
      <c r="G98" s="22"/>
    </row>
    <row r="99" ht="15.75" customHeight="1">
      <c r="A99" s="563"/>
      <c r="B99" s="486"/>
      <c r="C99" s="486"/>
      <c r="D99" s="486"/>
      <c r="E99" s="745"/>
      <c r="F99" s="367"/>
      <c r="G99" s="22"/>
    </row>
    <row r="100" ht="15.75" customHeight="1">
      <c r="A100" s="563"/>
      <c r="B100" s="486"/>
      <c r="C100" s="486"/>
      <c r="D100" s="486"/>
      <c r="E100" s="745"/>
      <c r="F100" s="367"/>
      <c r="G100" s="22"/>
    </row>
    <row r="101" ht="15.75" customHeight="1">
      <c r="A101" s="563"/>
      <c r="B101" s="486"/>
      <c r="C101" s="486"/>
      <c r="D101" s="486"/>
      <c r="E101" s="745"/>
      <c r="F101" s="367"/>
      <c r="G101" s="22"/>
    </row>
    <row r="102" ht="15.75" customHeight="1">
      <c r="A102" s="563"/>
      <c r="B102" s="486"/>
      <c r="C102" s="486"/>
      <c r="D102" s="486"/>
      <c r="E102" s="745"/>
      <c r="F102" s="367"/>
      <c r="G102" s="22"/>
    </row>
    <row r="103" ht="15.75" customHeight="1">
      <c r="A103" s="563"/>
      <c r="B103" s="486"/>
      <c r="C103" s="486"/>
      <c r="D103" s="486"/>
      <c r="E103" s="745"/>
      <c r="F103" s="367"/>
      <c r="G103" s="22"/>
    </row>
    <row r="104" ht="15.75" customHeight="1">
      <c r="A104" s="563"/>
      <c r="B104" s="486"/>
      <c r="C104" s="486"/>
      <c r="D104" s="486"/>
      <c r="E104" s="745"/>
      <c r="F104" s="367"/>
      <c r="G104" s="22"/>
    </row>
    <row r="105" ht="15.75" customHeight="1">
      <c r="A105" s="563"/>
      <c r="B105" s="486"/>
      <c r="C105" s="486"/>
      <c r="D105" s="486"/>
      <c r="E105" s="745"/>
      <c r="F105" s="367"/>
      <c r="G105" s="22"/>
    </row>
    <row r="106" ht="15.75" customHeight="1">
      <c r="A106" s="563"/>
      <c r="B106" s="486"/>
      <c r="C106" s="486"/>
      <c r="D106" s="486"/>
      <c r="E106" s="745"/>
      <c r="F106" s="367"/>
      <c r="G106" s="22"/>
    </row>
    <row r="107" ht="15.75" customHeight="1">
      <c r="A107" s="563"/>
      <c r="B107" s="486"/>
      <c r="C107" s="486"/>
      <c r="D107" s="486"/>
      <c r="E107" s="745"/>
      <c r="F107" s="367"/>
      <c r="G107" s="22"/>
    </row>
    <row r="108" ht="15.75" customHeight="1">
      <c r="A108" s="563"/>
      <c r="B108" s="486"/>
      <c r="C108" s="486"/>
      <c r="D108" s="486"/>
      <c r="E108" s="745"/>
      <c r="F108" s="367"/>
      <c r="G108" s="22"/>
    </row>
    <row r="109" ht="15.75" customHeight="1">
      <c r="A109" s="563"/>
      <c r="B109" s="486"/>
      <c r="C109" s="486"/>
      <c r="D109" s="486"/>
      <c r="E109" s="745"/>
      <c r="F109" s="367"/>
      <c r="G109" s="67"/>
    </row>
    <row r="110" ht="15.75" customHeight="1">
      <c r="A110" s="563"/>
      <c r="B110" s="486"/>
      <c r="C110" s="486"/>
      <c r="D110" s="486"/>
      <c r="E110" s="745"/>
      <c r="F110" s="367"/>
      <c r="G110" s="22"/>
    </row>
    <row r="111" ht="15.75" customHeight="1">
      <c r="A111" s="563"/>
      <c r="B111" s="486"/>
      <c r="C111" s="486"/>
      <c r="D111" s="486"/>
      <c r="E111" s="745"/>
      <c r="F111" s="367"/>
      <c r="G111" s="22"/>
    </row>
    <row r="112" ht="15.75" customHeight="1">
      <c r="A112" s="563"/>
      <c r="B112" s="486"/>
      <c r="C112" s="486"/>
      <c r="D112" s="486"/>
      <c r="E112" s="745"/>
      <c r="F112" s="367"/>
      <c r="G112" s="22"/>
    </row>
    <row r="113" ht="15.75" customHeight="1">
      <c r="A113" s="563"/>
      <c r="B113" s="486"/>
      <c r="C113" s="486"/>
      <c r="D113" s="486"/>
      <c r="E113" s="745"/>
      <c r="F113" s="367"/>
      <c r="G113" s="22"/>
    </row>
    <row r="114" ht="15.75" customHeight="1">
      <c r="A114" s="563"/>
      <c r="B114" s="486"/>
      <c r="C114" s="486"/>
      <c r="D114" s="486"/>
      <c r="E114" s="745"/>
      <c r="F114" s="367"/>
      <c r="G114" s="22"/>
    </row>
    <row r="115" ht="15.75" customHeight="1">
      <c r="A115" s="563"/>
      <c r="B115" s="486"/>
      <c r="C115" s="486"/>
      <c r="D115" s="486"/>
      <c r="E115" s="745"/>
      <c r="F115" s="367"/>
      <c r="G115" s="22"/>
    </row>
    <row r="116" ht="15.75" customHeight="1">
      <c r="A116" s="563"/>
      <c r="B116" s="486"/>
      <c r="C116" s="486"/>
      <c r="D116" s="486"/>
      <c r="E116" s="745"/>
      <c r="F116" s="367"/>
      <c r="G116" s="22"/>
    </row>
    <row r="117" ht="15.75" customHeight="1">
      <c r="A117" s="563"/>
      <c r="B117" s="486"/>
      <c r="C117" s="486"/>
      <c r="D117" s="486"/>
      <c r="E117" s="745"/>
      <c r="F117" s="367"/>
      <c r="G117" s="22"/>
    </row>
    <row r="118" ht="15.75" customHeight="1">
      <c r="A118" s="563"/>
      <c r="B118" s="486"/>
      <c r="C118" s="486"/>
      <c r="D118" s="486"/>
      <c r="E118" s="745"/>
      <c r="F118" s="367"/>
      <c r="G118" s="22"/>
    </row>
    <row r="119" ht="15.75" customHeight="1">
      <c r="A119" s="563"/>
      <c r="B119" s="486"/>
      <c r="C119" s="486"/>
      <c r="D119" s="486"/>
      <c r="E119" s="745"/>
      <c r="F119" s="367"/>
      <c r="G119" s="22"/>
    </row>
    <row r="120" ht="15.75" customHeight="1">
      <c r="A120" s="563"/>
      <c r="B120" s="486"/>
      <c r="C120" s="486"/>
      <c r="D120" s="486"/>
      <c r="E120" s="555"/>
      <c r="F120" s="367"/>
      <c r="G120" s="22"/>
    </row>
    <row r="121" ht="15.75" customHeight="1">
      <c r="A121" s="563"/>
      <c r="B121" s="486"/>
      <c r="C121" s="486"/>
      <c r="D121" s="486"/>
      <c r="E121" s="555"/>
      <c r="F121" s="367"/>
      <c r="G121" s="22"/>
    </row>
    <row r="122" ht="15.75" customHeight="1">
      <c r="A122" s="563"/>
      <c r="B122" s="486"/>
      <c r="C122" s="486"/>
      <c r="D122" s="486"/>
      <c r="E122" s="555"/>
      <c r="F122" s="367"/>
      <c r="G122" s="22"/>
    </row>
    <row r="123" ht="15.75" customHeight="1">
      <c r="A123" s="563"/>
      <c r="B123" s="486"/>
      <c r="C123" s="486"/>
      <c r="D123" s="486"/>
      <c r="E123" s="555"/>
      <c r="F123" s="367"/>
      <c r="G123" s="22"/>
    </row>
    <row r="124" ht="15.75" customHeight="1">
      <c r="A124" s="563"/>
      <c r="B124" s="486"/>
      <c r="C124" s="486"/>
      <c r="D124" s="486"/>
      <c r="E124" s="555"/>
      <c r="F124" s="367"/>
      <c r="G124" s="22"/>
    </row>
    <row r="125" ht="15.75" customHeight="1">
      <c r="A125" s="563"/>
      <c r="B125" s="486"/>
      <c r="C125" s="486"/>
      <c r="D125" s="486"/>
      <c r="E125" s="555"/>
      <c r="F125" s="367"/>
      <c r="G125" s="22"/>
    </row>
    <row r="126" ht="15.75" customHeight="1">
      <c r="A126" s="563"/>
      <c r="B126" s="486"/>
      <c r="C126" s="486"/>
      <c r="D126" s="486"/>
      <c r="E126" s="555"/>
      <c r="F126" s="367"/>
      <c r="G126" s="22"/>
    </row>
    <row r="127" ht="15.75" customHeight="1">
      <c r="A127" s="563"/>
      <c r="B127" s="486"/>
      <c r="C127" s="486"/>
      <c r="D127" s="486"/>
      <c r="E127" s="555"/>
      <c r="F127" s="367"/>
      <c r="G127" s="22"/>
    </row>
    <row r="128" ht="15.75" customHeight="1">
      <c r="A128" s="563"/>
      <c r="B128" s="486"/>
      <c r="C128" s="486"/>
      <c r="D128" s="486"/>
      <c r="E128" s="555"/>
      <c r="F128" s="367"/>
      <c r="G128" s="22"/>
    </row>
    <row r="129" ht="15.75" customHeight="1">
      <c r="A129" s="563"/>
      <c r="B129" s="486"/>
      <c r="C129" s="486"/>
      <c r="D129" s="486"/>
      <c r="E129" s="555"/>
      <c r="F129" s="367"/>
      <c r="G129" s="22"/>
    </row>
    <row r="130" ht="15.75" customHeight="1">
      <c r="A130" s="563"/>
      <c r="B130" s="486"/>
      <c r="C130" s="486"/>
      <c r="D130" s="486"/>
      <c r="E130" s="555"/>
      <c r="F130" s="367"/>
      <c r="G130" s="22"/>
    </row>
    <row r="131" ht="15.75" customHeight="1">
      <c r="A131" s="563"/>
      <c r="B131" s="486"/>
      <c r="C131" s="486"/>
      <c r="D131" s="486"/>
      <c r="E131" s="555"/>
      <c r="F131" s="367"/>
      <c r="G131" s="22"/>
    </row>
    <row r="132" ht="15.75" customHeight="1">
      <c r="A132" s="563"/>
      <c r="B132" s="486"/>
      <c r="C132" s="486"/>
      <c r="D132" s="486"/>
      <c r="E132" s="555"/>
      <c r="F132" s="367"/>
      <c r="G132" s="22"/>
    </row>
    <row r="133" ht="15.75" customHeight="1">
      <c r="A133" s="563"/>
      <c r="B133" s="486"/>
      <c r="C133" s="486"/>
      <c r="D133" s="486"/>
      <c r="E133" s="555"/>
      <c r="F133" s="367"/>
      <c r="G133" s="22"/>
    </row>
    <row r="134" ht="15.75" customHeight="1">
      <c r="A134" s="563"/>
      <c r="B134" s="486"/>
      <c r="C134" s="486"/>
      <c r="D134" s="486"/>
      <c r="E134" s="555"/>
      <c r="F134" s="367"/>
      <c r="G134" s="22"/>
    </row>
    <row r="135" ht="15.75" customHeight="1">
      <c r="A135" s="563"/>
      <c r="B135" s="486"/>
      <c r="C135" s="486"/>
      <c r="D135" s="486"/>
      <c r="E135" s="555"/>
      <c r="F135" s="367"/>
      <c r="G135" s="22"/>
    </row>
    <row r="136" ht="15.75" customHeight="1">
      <c r="A136" s="563"/>
      <c r="B136" s="486"/>
      <c r="C136" s="486"/>
      <c r="D136" s="486"/>
      <c r="E136" s="555"/>
      <c r="F136" s="367"/>
      <c r="G136" s="22"/>
    </row>
    <row r="137" ht="15.75" customHeight="1">
      <c r="A137" s="563"/>
      <c r="B137" s="486"/>
      <c r="C137" s="486"/>
      <c r="D137" s="486"/>
      <c r="E137" s="555"/>
      <c r="F137" s="367"/>
      <c r="G137" s="22"/>
    </row>
    <row r="138" ht="15.75" customHeight="1">
      <c r="A138" s="563"/>
      <c r="B138" s="486"/>
      <c r="C138" s="486"/>
      <c r="D138" s="486"/>
      <c r="E138" s="555"/>
      <c r="F138" s="367"/>
      <c r="G138" s="22"/>
    </row>
    <row r="139" ht="15.75" customHeight="1">
      <c r="A139" s="563"/>
      <c r="B139" s="486"/>
      <c r="C139" s="486"/>
      <c r="D139" s="486"/>
      <c r="E139" s="555"/>
      <c r="F139" s="367"/>
      <c r="G139" s="22"/>
    </row>
    <row r="140" ht="15.75" customHeight="1">
      <c r="A140" s="563"/>
      <c r="B140" s="486"/>
      <c r="C140" s="486"/>
      <c r="D140" s="486"/>
      <c r="E140" s="555"/>
      <c r="F140" s="367"/>
      <c r="G140" s="22"/>
    </row>
    <row r="141" ht="15.75" customHeight="1">
      <c r="A141" s="563"/>
      <c r="B141" s="486"/>
      <c r="C141" s="486"/>
      <c r="D141" s="486"/>
      <c r="E141" s="555"/>
      <c r="F141" s="367"/>
      <c r="G141" s="22"/>
    </row>
    <row r="142" ht="15.75" customHeight="1">
      <c r="A142" s="563"/>
      <c r="B142" s="486"/>
      <c r="C142" s="486"/>
      <c r="D142" s="486"/>
      <c r="E142" s="555"/>
      <c r="F142" s="367"/>
      <c r="G142" s="22"/>
    </row>
    <row r="143" ht="15.75" customHeight="1">
      <c r="A143" s="563"/>
      <c r="B143" s="486"/>
      <c r="C143" s="486"/>
      <c r="D143" s="486"/>
      <c r="E143" s="555"/>
      <c r="F143" s="367"/>
      <c r="G143" s="22"/>
    </row>
    <row r="144" ht="15.75" customHeight="1">
      <c r="A144" s="563"/>
      <c r="B144" s="486"/>
      <c r="C144" s="486"/>
      <c r="D144" s="486"/>
      <c r="E144" s="555"/>
      <c r="F144" s="367"/>
      <c r="G144" s="22"/>
    </row>
    <row r="145" ht="15.75" customHeight="1">
      <c r="A145" s="563"/>
      <c r="B145" s="486"/>
      <c r="C145" s="486"/>
      <c r="D145" s="486"/>
      <c r="E145" s="555"/>
      <c r="F145" s="367"/>
      <c r="G145" s="22"/>
    </row>
    <row r="146" ht="15.75" customHeight="1">
      <c r="A146" s="563"/>
      <c r="B146" s="486"/>
      <c r="C146" s="486"/>
      <c r="D146" s="486"/>
      <c r="E146" s="555"/>
      <c r="F146" s="367"/>
      <c r="G146" s="22"/>
    </row>
    <row r="147" ht="15.75" customHeight="1">
      <c r="A147" s="563"/>
      <c r="B147" s="486"/>
      <c r="C147" s="486"/>
      <c r="D147" s="486"/>
      <c r="E147" s="555"/>
      <c r="F147" s="367"/>
      <c r="G147" s="22"/>
    </row>
    <row r="148" ht="15.75" customHeight="1">
      <c r="A148" s="563"/>
      <c r="B148" s="486"/>
      <c r="C148" s="486"/>
      <c r="D148" s="486"/>
      <c r="E148" s="555"/>
      <c r="F148" s="367"/>
      <c r="G148" s="22"/>
    </row>
    <row r="149" ht="15.75" customHeight="1">
      <c r="A149" s="563"/>
      <c r="B149" s="486"/>
      <c r="C149" s="486"/>
      <c r="D149" s="486"/>
      <c r="E149" s="555"/>
      <c r="F149" s="367"/>
      <c r="G149" s="22"/>
    </row>
    <row r="150" ht="15.75" customHeight="1">
      <c r="A150" s="563"/>
      <c r="B150" s="486"/>
      <c r="C150" s="486"/>
      <c r="D150" s="486"/>
      <c r="E150" s="555"/>
      <c r="F150" s="367"/>
      <c r="G150" s="22"/>
    </row>
    <row r="151" ht="15.75" customHeight="1">
      <c r="A151" s="563"/>
      <c r="B151" s="486"/>
      <c r="C151" s="486"/>
      <c r="D151" s="486"/>
      <c r="E151" s="555"/>
      <c r="F151" s="367"/>
      <c r="G151" s="22"/>
    </row>
    <row r="152" ht="15.75" customHeight="1">
      <c r="A152" s="563"/>
      <c r="B152" s="486"/>
      <c r="C152" s="486"/>
      <c r="D152" s="486"/>
      <c r="E152" s="555"/>
      <c r="F152" s="367"/>
      <c r="G152" s="22"/>
    </row>
    <row r="153" ht="15.75" customHeight="1">
      <c r="A153" s="563"/>
      <c r="B153" s="486"/>
      <c r="C153" s="486"/>
      <c r="D153" s="486"/>
      <c r="E153" s="555"/>
      <c r="F153" s="367"/>
      <c r="G153" s="22"/>
    </row>
    <row r="154" ht="15.75" customHeight="1">
      <c r="A154" s="563"/>
      <c r="B154" s="486"/>
      <c r="C154" s="486"/>
      <c r="D154" s="486"/>
      <c r="E154" s="555"/>
      <c r="F154" s="367"/>
      <c r="G154" s="22"/>
    </row>
    <row r="155" ht="15.75" customHeight="1">
      <c r="A155" s="563"/>
      <c r="B155" s="486"/>
      <c r="C155" s="486"/>
      <c r="D155" s="486"/>
      <c r="E155" s="555"/>
      <c r="F155" s="367"/>
      <c r="G155" s="22"/>
    </row>
    <row r="156" ht="15.75" customHeight="1">
      <c r="A156" s="563"/>
      <c r="B156" s="486"/>
      <c r="C156" s="486"/>
      <c r="D156" s="486"/>
      <c r="E156" s="555"/>
      <c r="F156" s="367"/>
      <c r="G156" s="22"/>
    </row>
    <row r="157" ht="15.75" customHeight="1">
      <c r="A157" s="563"/>
      <c r="B157" s="486"/>
      <c r="C157" s="486"/>
      <c r="D157" s="486"/>
      <c r="E157" s="555"/>
      <c r="F157" s="367"/>
      <c r="G157" s="22"/>
    </row>
    <row r="158" ht="15.75" customHeight="1">
      <c r="A158" s="563"/>
      <c r="B158" s="486"/>
      <c r="C158" s="486"/>
      <c r="D158" s="486"/>
      <c r="E158" s="555"/>
      <c r="F158" s="367"/>
      <c r="G158" s="22"/>
    </row>
    <row r="159" ht="15.75" customHeight="1">
      <c r="A159" s="563"/>
      <c r="B159" s="486"/>
      <c r="C159" s="486"/>
      <c r="D159" s="486"/>
      <c r="E159" s="555"/>
      <c r="F159" s="367"/>
      <c r="G159" s="22"/>
    </row>
    <row r="160" ht="15.75" customHeight="1">
      <c r="A160" s="563"/>
      <c r="B160" s="486"/>
      <c r="C160" s="486"/>
      <c r="D160" s="486"/>
      <c r="E160" s="555"/>
      <c r="F160" s="367"/>
      <c r="G160" s="22"/>
    </row>
    <row r="161" ht="15.75" customHeight="1">
      <c r="A161" s="563"/>
      <c r="B161" s="486"/>
      <c r="C161" s="486"/>
      <c r="D161" s="486"/>
      <c r="E161" s="555"/>
      <c r="F161" s="367"/>
      <c r="G161" s="22"/>
    </row>
    <row r="162" ht="15.75" customHeight="1">
      <c r="A162" s="563"/>
      <c r="B162" s="486"/>
      <c r="C162" s="486"/>
      <c r="D162" s="486"/>
      <c r="E162" s="555"/>
      <c r="F162" s="367"/>
      <c r="G162" s="22"/>
    </row>
    <row r="163" ht="15.75" customHeight="1">
      <c r="A163" s="563"/>
      <c r="B163" s="486"/>
      <c r="C163" s="486"/>
      <c r="D163" s="486"/>
      <c r="E163" s="555"/>
      <c r="F163" s="367"/>
      <c r="G163" s="22"/>
    </row>
    <row r="164" ht="15.75" customHeight="1">
      <c r="A164" s="563"/>
      <c r="B164" s="486"/>
      <c r="C164" s="486"/>
      <c r="D164" s="486"/>
      <c r="E164" s="555"/>
      <c r="F164" s="367"/>
      <c r="G164" s="22"/>
    </row>
    <row r="165" ht="15.75" customHeight="1">
      <c r="A165" s="563"/>
      <c r="B165" s="486"/>
      <c r="C165" s="486"/>
      <c r="D165" s="486"/>
      <c r="E165" s="555"/>
      <c r="F165" s="367"/>
      <c r="G165" s="22"/>
    </row>
    <row r="166" ht="15.75" customHeight="1">
      <c r="A166" s="563"/>
      <c r="B166" s="486"/>
      <c r="C166" s="486"/>
      <c r="D166" s="486"/>
      <c r="E166" s="555"/>
      <c r="F166" s="367"/>
      <c r="G166" s="22"/>
    </row>
    <row r="167" ht="15.75" customHeight="1">
      <c r="A167" s="563"/>
      <c r="B167" s="486"/>
      <c r="C167" s="486"/>
      <c r="D167" s="486"/>
      <c r="E167" s="555"/>
      <c r="F167" s="367"/>
      <c r="G167" s="22"/>
    </row>
    <row r="168" ht="15.75" customHeight="1">
      <c r="A168" s="563"/>
      <c r="B168" s="486"/>
      <c r="C168" s="486"/>
      <c r="D168" s="486"/>
      <c r="E168" s="555"/>
      <c r="F168" s="367"/>
      <c r="G168" s="22"/>
    </row>
    <row r="169" ht="15.75" customHeight="1">
      <c r="A169" s="563"/>
      <c r="B169" s="486"/>
      <c r="C169" s="486"/>
      <c r="D169" s="486"/>
      <c r="E169" s="555"/>
      <c r="F169" s="367"/>
      <c r="G169" s="22"/>
    </row>
    <row r="170" ht="15.75" customHeight="1">
      <c r="A170" s="563"/>
      <c r="B170" s="486"/>
      <c r="C170" s="486"/>
      <c r="D170" s="486"/>
      <c r="E170" s="555"/>
      <c r="F170" s="367"/>
      <c r="G170" s="92"/>
    </row>
    <row r="171" ht="15.75" customHeight="1">
      <c r="A171" s="563"/>
      <c r="B171" s="486"/>
      <c r="C171" s="486"/>
      <c r="D171" s="486"/>
      <c r="E171" s="555"/>
      <c r="F171" s="367"/>
      <c r="G171" s="22"/>
    </row>
    <row r="172" ht="15.75" customHeight="1">
      <c r="A172" s="563"/>
      <c r="B172" s="486"/>
      <c r="C172" s="486"/>
      <c r="D172" s="486"/>
      <c r="E172" s="555"/>
      <c r="F172" s="367"/>
      <c r="G172" s="22"/>
    </row>
    <row r="173" ht="15.75" customHeight="1">
      <c r="A173" s="563"/>
      <c r="B173" s="486"/>
      <c r="C173" s="486"/>
      <c r="D173" s="486"/>
      <c r="E173" s="555"/>
      <c r="F173" s="367"/>
      <c r="G173" s="22"/>
    </row>
    <row r="174" ht="15.75" customHeight="1">
      <c r="A174" s="563"/>
      <c r="B174" s="486"/>
      <c r="C174" s="486"/>
      <c r="D174" s="486"/>
      <c r="E174" s="555"/>
      <c r="F174" s="367"/>
      <c r="G174" s="22"/>
    </row>
    <row r="175" ht="15.75" customHeight="1">
      <c r="A175" s="563"/>
      <c r="B175" s="486"/>
      <c r="C175" s="486"/>
      <c r="D175" s="486"/>
      <c r="E175" s="555"/>
      <c r="F175" s="367"/>
      <c r="G175" s="22"/>
    </row>
    <row r="176" ht="15.75" customHeight="1">
      <c r="A176" s="563"/>
      <c r="B176" s="486"/>
      <c r="C176" s="486"/>
      <c r="D176" s="486"/>
      <c r="E176" s="555"/>
      <c r="F176" s="367"/>
      <c r="G176" s="22"/>
    </row>
    <row r="177" ht="15.75" customHeight="1">
      <c r="A177" s="563"/>
      <c r="B177" s="486"/>
      <c r="C177" s="486"/>
      <c r="D177" s="486"/>
      <c r="E177" s="555"/>
      <c r="F177" s="367"/>
      <c r="G177" s="22"/>
    </row>
    <row r="178" ht="15.75" customHeight="1">
      <c r="A178" s="563"/>
      <c r="B178" s="486"/>
      <c r="C178" s="486"/>
      <c r="D178" s="486"/>
      <c r="E178" s="555"/>
      <c r="F178" s="367"/>
      <c r="G178" s="22"/>
    </row>
    <row r="179" ht="15.75" customHeight="1">
      <c r="A179" s="563"/>
      <c r="B179" s="486"/>
      <c r="C179" s="486"/>
      <c r="D179" s="486"/>
      <c r="E179" s="555"/>
      <c r="F179" s="367"/>
      <c r="G179" s="22"/>
    </row>
    <row r="180" ht="15.75" customHeight="1">
      <c r="A180" s="563"/>
      <c r="B180" s="486"/>
      <c r="C180" s="486"/>
      <c r="D180" s="486"/>
      <c r="E180" s="555"/>
      <c r="F180" s="367"/>
      <c r="G180" s="22"/>
    </row>
    <row r="181" ht="15.75" customHeight="1">
      <c r="A181" s="563"/>
      <c r="B181" s="486"/>
      <c r="C181" s="486"/>
      <c r="D181" s="486"/>
      <c r="E181" s="555"/>
      <c r="F181" s="367"/>
      <c r="G181" s="22"/>
    </row>
    <row r="182" ht="15.75" customHeight="1">
      <c r="A182" s="563"/>
      <c r="B182" s="486"/>
      <c r="C182" s="486"/>
      <c r="D182" s="486"/>
      <c r="E182" s="555"/>
      <c r="F182" s="367"/>
      <c r="G182" s="22"/>
    </row>
    <row r="183" ht="15.75" customHeight="1">
      <c r="A183" s="563"/>
      <c r="B183" s="486"/>
      <c r="C183" s="486"/>
      <c r="D183" s="486"/>
      <c r="E183" s="555"/>
      <c r="F183" s="367"/>
      <c r="G183" s="22"/>
    </row>
    <row r="184" ht="15.75" customHeight="1">
      <c r="A184" s="563"/>
      <c r="B184" s="486"/>
      <c r="C184" s="486"/>
      <c r="D184" s="486"/>
      <c r="E184" s="555"/>
      <c r="F184" s="367"/>
      <c r="G184" s="22"/>
    </row>
    <row r="185" ht="15.75" customHeight="1">
      <c r="A185" s="563"/>
      <c r="B185" s="486"/>
      <c r="C185" s="486"/>
      <c r="D185" s="486"/>
      <c r="E185" s="555"/>
      <c r="F185" s="367"/>
      <c r="G185" s="22"/>
    </row>
    <row r="186" ht="15.75" customHeight="1">
      <c r="A186" s="563"/>
      <c r="B186" s="486"/>
      <c r="C186" s="486"/>
      <c r="D186" s="486"/>
      <c r="E186" s="555"/>
      <c r="F186" s="367"/>
      <c r="G186" s="22"/>
    </row>
    <row r="187" ht="15.75" customHeight="1">
      <c r="A187" s="563"/>
      <c r="B187" s="486"/>
      <c r="C187" s="486"/>
      <c r="D187" s="486"/>
      <c r="E187" s="555"/>
      <c r="F187" s="367"/>
      <c r="G187" s="22"/>
    </row>
    <row r="188" ht="15.75" customHeight="1">
      <c r="A188" s="563"/>
      <c r="B188" s="486"/>
      <c r="C188" s="486"/>
      <c r="D188" s="486"/>
      <c r="E188" s="555"/>
      <c r="F188" s="367"/>
      <c r="G188" s="22"/>
    </row>
    <row r="189" ht="15.75" customHeight="1">
      <c r="A189" s="563"/>
      <c r="B189" s="486"/>
      <c r="C189" s="486"/>
      <c r="D189" s="486"/>
      <c r="E189" s="555"/>
      <c r="F189" s="367"/>
      <c r="G189" s="22"/>
    </row>
    <row r="190" ht="15.75" customHeight="1">
      <c r="A190" s="563"/>
      <c r="B190" s="486"/>
      <c r="C190" s="486"/>
      <c r="D190" s="486"/>
      <c r="E190" s="555"/>
      <c r="F190" s="367"/>
      <c r="G190" s="22"/>
    </row>
    <row r="191" ht="15.75" customHeight="1">
      <c r="A191" s="563"/>
      <c r="B191" s="486"/>
      <c r="C191" s="486"/>
      <c r="D191" s="486"/>
      <c r="E191" s="555"/>
      <c r="F191" s="367"/>
      <c r="G191" s="22"/>
    </row>
    <row r="192" ht="15.75" customHeight="1">
      <c r="A192" s="563"/>
      <c r="B192" s="486"/>
      <c r="C192" s="486"/>
      <c r="D192" s="486"/>
      <c r="E192" s="555"/>
      <c r="F192" s="367"/>
      <c r="G192" s="22"/>
    </row>
    <row r="193" ht="15.75" customHeight="1">
      <c r="A193" s="563"/>
      <c r="B193" s="486"/>
      <c r="C193" s="486"/>
      <c r="D193" s="486"/>
      <c r="E193" s="555"/>
      <c r="F193" s="367"/>
      <c r="G193" s="22"/>
    </row>
    <row r="194" ht="15.75" customHeight="1">
      <c r="A194" s="563"/>
      <c r="B194" s="486"/>
      <c r="C194" s="486"/>
      <c r="D194" s="486"/>
      <c r="E194" s="555"/>
      <c r="F194" s="367"/>
      <c r="G194" s="22"/>
    </row>
    <row r="195" ht="15.75" customHeight="1">
      <c r="A195" s="563"/>
      <c r="B195" s="486"/>
      <c r="C195" s="486"/>
      <c r="D195" s="486"/>
      <c r="E195" s="555"/>
      <c r="F195" s="367"/>
      <c r="G195" s="22"/>
    </row>
    <row r="196" ht="15.75" customHeight="1">
      <c r="A196" s="563"/>
      <c r="B196" s="486"/>
      <c r="C196" s="486"/>
      <c r="D196" s="486"/>
      <c r="E196" s="555"/>
      <c r="F196" s="367"/>
      <c r="G196" s="22"/>
    </row>
    <row r="197" ht="15.75" customHeight="1">
      <c r="A197" s="563"/>
      <c r="B197" s="486"/>
      <c r="C197" s="486"/>
      <c r="D197" s="486"/>
      <c r="E197" s="555"/>
      <c r="F197" s="367"/>
      <c r="G197" s="22"/>
    </row>
    <row r="198" ht="15.75" customHeight="1">
      <c r="A198" s="563"/>
      <c r="B198" s="486"/>
      <c r="C198" s="486"/>
      <c r="D198" s="486"/>
      <c r="E198" s="555"/>
      <c r="F198" s="367"/>
      <c r="G198" s="22"/>
    </row>
    <row r="199" ht="15.75" customHeight="1">
      <c r="A199" s="563"/>
      <c r="B199" s="486"/>
      <c r="C199" s="486"/>
      <c r="D199" s="486"/>
      <c r="E199" s="555"/>
      <c r="F199" s="367"/>
      <c r="G199" s="22"/>
    </row>
    <row r="200" ht="15.75" customHeight="1">
      <c r="A200" s="563"/>
      <c r="B200" s="486"/>
      <c r="C200" s="486"/>
      <c r="D200" s="486"/>
      <c r="E200" s="555"/>
      <c r="F200" s="367"/>
      <c r="G200" s="22"/>
    </row>
    <row r="201" ht="15.75" customHeight="1">
      <c r="A201" s="563"/>
      <c r="B201" s="486"/>
      <c r="C201" s="486"/>
      <c r="D201" s="486"/>
      <c r="E201" s="555"/>
      <c r="F201" s="367"/>
      <c r="G201" s="22"/>
    </row>
    <row r="202" ht="15.75" customHeight="1">
      <c r="A202" s="563"/>
      <c r="B202" s="486"/>
      <c r="C202" s="486"/>
      <c r="D202" s="486"/>
      <c r="E202" s="555"/>
      <c r="F202" s="367"/>
      <c r="G202" s="22"/>
    </row>
    <row r="203" ht="15.75" customHeight="1">
      <c r="A203" s="563"/>
      <c r="B203" s="486"/>
      <c r="C203" s="486"/>
      <c r="D203" s="486"/>
      <c r="E203" s="555"/>
      <c r="F203" s="367"/>
      <c r="G203" s="22"/>
    </row>
    <row r="204" ht="15.75" customHeight="1">
      <c r="A204" s="563"/>
      <c r="B204" s="486"/>
      <c r="C204" s="486"/>
      <c r="D204" s="486"/>
      <c r="E204" s="555"/>
      <c r="F204" s="367"/>
      <c r="G204" s="22"/>
    </row>
    <row r="205" ht="15.75" customHeight="1">
      <c r="A205" s="563"/>
      <c r="B205" s="486"/>
      <c r="C205" s="486"/>
      <c r="D205" s="486"/>
      <c r="E205" s="555"/>
      <c r="F205" s="367"/>
      <c r="G205" s="22"/>
    </row>
    <row r="206" ht="15.75" customHeight="1">
      <c r="A206" s="563"/>
      <c r="B206" s="486"/>
      <c r="C206" s="486"/>
      <c r="D206" s="486"/>
      <c r="E206" s="555"/>
      <c r="F206" s="367"/>
      <c r="G206" s="22"/>
    </row>
    <row r="207" ht="15.75" customHeight="1">
      <c r="A207" s="563"/>
      <c r="B207" s="486"/>
      <c r="C207" s="486"/>
      <c r="D207" s="486"/>
      <c r="E207" s="555"/>
      <c r="F207" s="367"/>
      <c r="G207" s="22"/>
    </row>
    <row r="208" ht="15.75" customHeight="1">
      <c r="A208" s="563"/>
      <c r="B208" s="486"/>
      <c r="C208" s="486"/>
      <c r="D208" s="486"/>
      <c r="E208" s="555"/>
      <c r="F208" s="367"/>
      <c r="G208" s="22"/>
    </row>
    <row r="209" ht="15.75" customHeight="1">
      <c r="A209" s="563"/>
      <c r="B209" s="486"/>
      <c r="C209" s="486"/>
      <c r="D209" s="486"/>
      <c r="E209" s="555"/>
      <c r="F209" s="367"/>
      <c r="G209" s="22"/>
    </row>
    <row r="210" ht="15.75" customHeight="1">
      <c r="A210" s="563"/>
      <c r="B210" s="486"/>
      <c r="C210" s="486"/>
      <c r="D210" s="486"/>
      <c r="E210" s="555"/>
      <c r="F210" s="367"/>
      <c r="G210" s="22"/>
    </row>
    <row r="211" ht="15.75" customHeight="1">
      <c r="A211" s="563"/>
      <c r="B211" s="486"/>
      <c r="C211" s="486"/>
      <c r="D211" s="486"/>
      <c r="E211" s="555"/>
      <c r="F211" s="367"/>
      <c r="G211" s="22"/>
    </row>
    <row r="212" ht="15.75" customHeight="1">
      <c r="A212" s="563"/>
      <c r="B212" s="486"/>
      <c r="C212" s="486"/>
      <c r="D212" s="486"/>
      <c r="E212" s="555"/>
      <c r="F212" s="367"/>
      <c r="G212" s="22"/>
    </row>
    <row r="213" ht="15.75" customHeight="1">
      <c r="A213" s="563"/>
      <c r="B213" s="486"/>
      <c r="C213" s="486"/>
      <c r="D213" s="486"/>
      <c r="E213" s="555"/>
      <c r="F213" s="367"/>
      <c r="G213" s="22"/>
    </row>
    <row r="214" ht="15.75" customHeight="1">
      <c r="A214" s="563"/>
      <c r="B214" s="486"/>
      <c r="C214" s="486"/>
      <c r="D214" s="486"/>
      <c r="E214" s="555"/>
      <c r="F214" s="367"/>
      <c r="G214" s="22"/>
    </row>
    <row r="215" ht="15.75" customHeight="1">
      <c r="A215" s="563"/>
      <c r="B215" s="486"/>
      <c r="C215" s="486"/>
      <c r="D215" s="486"/>
      <c r="E215" s="555"/>
      <c r="F215" s="367"/>
      <c r="G215" s="22"/>
    </row>
    <row r="216" ht="15.75" customHeight="1">
      <c r="A216" s="563"/>
      <c r="B216" s="486"/>
      <c r="C216" s="486"/>
      <c r="D216" s="486"/>
      <c r="E216" s="555"/>
      <c r="F216" s="367"/>
      <c r="G216" s="22"/>
    </row>
    <row r="217" ht="15.75" customHeight="1">
      <c r="A217" s="563"/>
      <c r="B217" s="486"/>
      <c r="C217" s="486"/>
      <c r="D217" s="486"/>
      <c r="E217" s="555"/>
      <c r="F217" s="367"/>
      <c r="G217" s="22"/>
    </row>
    <row r="218" ht="15.75" customHeight="1">
      <c r="A218" s="563"/>
      <c r="B218" s="486"/>
      <c r="C218" s="486"/>
      <c r="D218" s="486"/>
      <c r="E218" s="555"/>
      <c r="F218" s="367"/>
      <c r="G218" s="22"/>
    </row>
    <row r="219" ht="15.75" customHeight="1">
      <c r="A219" s="563"/>
      <c r="B219" s="486"/>
      <c r="C219" s="486"/>
      <c r="D219" s="486"/>
      <c r="E219" s="555"/>
      <c r="F219" s="367"/>
      <c r="G219" s="22"/>
    </row>
    <row r="220" ht="15.75" customHeight="1">
      <c r="A220" s="563"/>
      <c r="B220" s="486"/>
      <c r="C220" s="486"/>
      <c r="D220" s="486"/>
      <c r="E220" s="555"/>
      <c r="F220" s="367"/>
      <c r="G220" s="22"/>
    </row>
    <row r="221" ht="15.75" customHeight="1">
      <c r="A221" s="563"/>
      <c r="B221" s="486"/>
      <c r="C221" s="486"/>
      <c r="D221" s="486"/>
      <c r="E221" s="555"/>
      <c r="F221" s="367"/>
      <c r="G221" s="22"/>
    </row>
    <row r="222" ht="15.75" customHeight="1">
      <c r="A222" s="563"/>
      <c r="B222" s="486"/>
      <c r="C222" s="486"/>
      <c r="D222" s="486"/>
      <c r="E222" s="555"/>
      <c r="F222" s="367"/>
      <c r="G222" s="22"/>
    </row>
    <row r="223" ht="15.75" customHeight="1">
      <c r="A223" s="563"/>
      <c r="B223" s="486"/>
      <c r="C223" s="486"/>
      <c r="D223" s="486"/>
      <c r="E223" s="555"/>
      <c r="F223" s="367"/>
      <c r="G223" s="22"/>
    </row>
    <row r="224" ht="15.75" customHeight="1">
      <c r="A224" s="563"/>
      <c r="B224" s="486"/>
      <c r="C224" s="486"/>
      <c r="D224" s="486"/>
      <c r="E224" s="555"/>
      <c r="F224" s="367"/>
      <c r="G224" s="22"/>
    </row>
    <row r="225" ht="15.75" customHeight="1">
      <c r="A225" s="563"/>
      <c r="B225" s="486"/>
      <c r="C225" s="486"/>
      <c r="D225" s="486"/>
      <c r="E225" s="555"/>
      <c r="F225" s="367"/>
      <c r="G225" s="22"/>
    </row>
    <row r="226" ht="15.75" customHeight="1">
      <c r="A226" s="563"/>
      <c r="B226" s="486"/>
      <c r="C226" s="486"/>
      <c r="D226" s="486"/>
      <c r="E226" s="555"/>
      <c r="F226" s="367"/>
      <c r="G226" s="22"/>
    </row>
    <row r="227" ht="15.75" customHeight="1">
      <c r="A227" s="563"/>
      <c r="B227" s="486"/>
      <c r="C227" s="486"/>
      <c r="D227" s="486"/>
      <c r="E227" s="555"/>
      <c r="F227" s="367"/>
      <c r="G227" s="22"/>
    </row>
    <row r="228" ht="15.75" customHeight="1">
      <c r="A228" s="563"/>
      <c r="B228" s="486"/>
      <c r="C228" s="486"/>
      <c r="D228" s="486"/>
      <c r="E228" s="555"/>
      <c r="F228" s="367"/>
      <c r="G228" s="22"/>
    </row>
    <row r="229" ht="15.75" customHeight="1">
      <c r="A229" s="563"/>
      <c r="B229" s="486"/>
      <c r="C229" s="486"/>
      <c r="D229" s="486"/>
      <c r="E229" s="555"/>
      <c r="F229" s="367"/>
      <c r="G229" s="22"/>
    </row>
    <row r="230" ht="15.75" customHeight="1">
      <c r="A230" s="563"/>
      <c r="B230" s="486"/>
      <c r="C230" s="486"/>
      <c r="D230" s="486"/>
      <c r="E230" s="555"/>
      <c r="F230" s="367"/>
      <c r="G230" s="22"/>
    </row>
    <row r="231" ht="15.75" customHeight="1">
      <c r="A231" s="563"/>
      <c r="B231" s="486"/>
      <c r="C231" s="486"/>
      <c r="D231" s="486"/>
      <c r="E231" s="555"/>
      <c r="F231" s="367"/>
      <c r="G231" s="22"/>
    </row>
    <row r="232" ht="15.75" customHeight="1">
      <c r="A232" s="563"/>
      <c r="B232" s="486"/>
      <c r="C232" s="486"/>
      <c r="D232" s="486"/>
      <c r="E232" s="555"/>
      <c r="F232" s="367"/>
      <c r="G232" s="22"/>
    </row>
    <row r="233" ht="15.75" customHeight="1">
      <c r="A233" s="563"/>
      <c r="B233" s="486"/>
      <c r="C233" s="486"/>
      <c r="D233" s="486"/>
      <c r="E233" s="555"/>
      <c r="F233" s="367"/>
      <c r="G233" s="22"/>
    </row>
    <row r="234" ht="15.75" customHeight="1">
      <c r="A234" s="563"/>
      <c r="B234" s="486"/>
      <c r="C234" s="486"/>
      <c r="D234" s="486"/>
      <c r="E234" s="555"/>
      <c r="F234" s="367"/>
      <c r="G234" s="22"/>
    </row>
    <row r="235" ht="15.75" customHeight="1">
      <c r="A235" s="563"/>
      <c r="B235" s="486"/>
      <c r="C235" s="486"/>
      <c r="D235" s="486"/>
      <c r="E235" s="555"/>
      <c r="F235" s="367"/>
      <c r="G235" s="22"/>
    </row>
    <row r="236" ht="15.75" customHeight="1">
      <c r="A236" s="563"/>
      <c r="B236" s="486"/>
      <c r="C236" s="486"/>
      <c r="D236" s="486"/>
      <c r="E236" s="555"/>
      <c r="F236" s="367"/>
      <c r="G236" s="22"/>
    </row>
    <row r="237" ht="15.75" customHeight="1">
      <c r="A237" s="563"/>
      <c r="B237" s="486"/>
      <c r="C237" s="486"/>
      <c r="D237" s="486"/>
      <c r="E237" s="555"/>
      <c r="F237" s="367"/>
      <c r="G237" s="22"/>
    </row>
    <row r="238" ht="15.75" customHeight="1">
      <c r="A238" s="563"/>
      <c r="B238" s="486"/>
      <c r="C238" s="486"/>
      <c r="D238" s="486"/>
      <c r="E238" s="555"/>
      <c r="F238" s="367"/>
      <c r="G238" s="22"/>
    </row>
    <row r="239" ht="15.75" customHeight="1">
      <c r="A239" s="563"/>
      <c r="B239" s="486"/>
      <c r="C239" s="486"/>
      <c r="D239" s="486"/>
      <c r="E239" s="555"/>
      <c r="F239" s="367"/>
      <c r="G239" s="22"/>
    </row>
    <row r="240" ht="15.75" customHeight="1">
      <c r="A240" s="563"/>
      <c r="B240" s="486"/>
      <c r="C240" s="486"/>
      <c r="D240" s="486"/>
      <c r="E240" s="555"/>
      <c r="F240" s="367"/>
      <c r="G240" s="22"/>
    </row>
    <row r="241" ht="15.75" customHeight="1">
      <c r="A241" s="563"/>
      <c r="B241" s="486"/>
      <c r="C241" s="486"/>
      <c r="D241" s="486"/>
      <c r="E241" s="555"/>
      <c r="F241" s="367"/>
      <c r="G241" s="22"/>
    </row>
    <row r="242" ht="15.75" customHeight="1">
      <c r="A242" s="563"/>
      <c r="B242" s="486"/>
      <c r="C242" s="486"/>
      <c r="D242" s="486"/>
      <c r="E242" s="555"/>
      <c r="F242" s="367"/>
      <c r="G242" s="22"/>
    </row>
    <row r="243" ht="15.75" customHeight="1">
      <c r="A243" s="563"/>
      <c r="B243" s="486"/>
      <c r="C243" s="486"/>
      <c r="D243" s="486"/>
      <c r="E243" s="555"/>
      <c r="F243" s="367"/>
      <c r="G243" s="22"/>
    </row>
    <row r="244" ht="15.75" customHeight="1">
      <c r="A244" s="563"/>
      <c r="B244" s="486"/>
      <c r="C244" s="486"/>
      <c r="D244" s="486"/>
      <c r="E244" s="555"/>
      <c r="F244" s="367"/>
      <c r="G244" s="22"/>
    </row>
    <row r="245" ht="15.75" customHeight="1">
      <c r="A245" s="563"/>
      <c r="B245" s="486"/>
      <c r="C245" s="486"/>
      <c r="D245" s="486"/>
      <c r="E245" s="555"/>
      <c r="F245" s="367"/>
      <c r="G245" s="22"/>
    </row>
    <row r="246" ht="15.75" customHeight="1">
      <c r="A246" s="563"/>
      <c r="B246" s="486"/>
      <c r="C246" s="486"/>
      <c r="D246" s="486"/>
      <c r="E246" s="555"/>
      <c r="F246" s="367"/>
      <c r="G246" s="22"/>
    </row>
    <row r="247" ht="15.75" customHeight="1">
      <c r="A247" s="563"/>
      <c r="B247" s="486"/>
      <c r="C247" s="486"/>
      <c r="D247" s="486"/>
      <c r="E247" s="555"/>
      <c r="F247" s="367"/>
      <c r="G247" s="22"/>
    </row>
    <row r="248" ht="15.75" customHeight="1">
      <c r="A248" s="563"/>
      <c r="B248" s="486"/>
      <c r="C248" s="486"/>
      <c r="D248" s="486"/>
      <c r="E248" s="555"/>
      <c r="F248" s="367"/>
      <c r="G248" s="22"/>
    </row>
    <row r="249" ht="15.75" customHeight="1">
      <c r="A249" s="563"/>
      <c r="B249" s="486"/>
      <c r="C249" s="486"/>
      <c r="D249" s="486"/>
      <c r="E249" s="555"/>
      <c r="F249" s="367"/>
      <c r="G249" s="22"/>
    </row>
    <row r="250" ht="15.75" customHeight="1">
      <c r="A250" s="563"/>
      <c r="B250" s="486"/>
      <c r="C250" s="486"/>
      <c r="D250" s="486"/>
      <c r="E250" s="555"/>
      <c r="F250" s="367"/>
      <c r="G250" s="22"/>
    </row>
    <row r="251" ht="15.75" customHeight="1">
      <c r="A251" s="563"/>
      <c r="B251" s="486"/>
      <c r="C251" s="486"/>
      <c r="D251" s="486"/>
      <c r="E251" s="555"/>
      <c r="F251" s="367"/>
      <c r="G251" s="22"/>
    </row>
    <row r="252" ht="15.75" customHeight="1">
      <c r="A252" s="563"/>
      <c r="B252" s="486"/>
      <c r="C252" s="486"/>
      <c r="D252" s="486"/>
      <c r="E252" s="555"/>
      <c r="F252" s="367"/>
      <c r="G252" s="22"/>
    </row>
    <row r="253" ht="15.75" customHeight="1">
      <c r="A253" s="563"/>
      <c r="B253" s="486"/>
      <c r="C253" s="486"/>
      <c r="D253" s="486"/>
      <c r="E253" s="555"/>
      <c r="F253" s="367"/>
      <c r="G253" s="22"/>
    </row>
    <row r="254" ht="15.75" customHeight="1">
      <c r="A254" s="563"/>
      <c r="B254" s="486"/>
      <c r="C254" s="486"/>
      <c r="D254" s="486"/>
      <c r="E254" s="555"/>
      <c r="F254" s="367"/>
      <c r="G254" s="22"/>
    </row>
    <row r="255" ht="15.75" customHeight="1">
      <c r="A255" s="563"/>
      <c r="B255" s="486"/>
      <c r="C255" s="486"/>
      <c r="D255" s="486"/>
      <c r="E255" s="555"/>
      <c r="F255" s="367"/>
      <c r="G255" s="22"/>
    </row>
    <row r="256" ht="15.75" customHeight="1">
      <c r="A256" s="563"/>
      <c r="B256" s="486"/>
      <c r="C256" s="486"/>
      <c r="D256" s="486"/>
      <c r="E256" s="555"/>
      <c r="F256" s="367"/>
      <c r="G256" s="22"/>
    </row>
    <row r="257" ht="15.75" customHeight="1">
      <c r="A257" s="563"/>
      <c r="B257" s="486"/>
      <c r="C257" s="486"/>
      <c r="D257" s="486"/>
      <c r="E257" s="555"/>
      <c r="F257" s="367"/>
      <c r="G257" s="22"/>
    </row>
    <row r="258" ht="15.75" customHeight="1">
      <c r="A258" s="563"/>
      <c r="B258" s="486"/>
      <c r="C258" s="486"/>
      <c r="D258" s="486"/>
      <c r="E258" s="555"/>
      <c r="F258" s="367"/>
      <c r="G258" s="22"/>
    </row>
    <row r="259" ht="15.75" customHeight="1">
      <c r="A259" s="563"/>
      <c r="B259" s="486"/>
      <c r="C259" s="486"/>
      <c r="D259" s="486"/>
      <c r="E259" s="555"/>
      <c r="F259" s="367"/>
      <c r="G259" s="22"/>
    </row>
    <row r="260" ht="15.75" customHeight="1">
      <c r="A260" s="563"/>
      <c r="B260" s="486"/>
      <c r="C260" s="486"/>
      <c r="D260" s="486"/>
      <c r="E260" s="555"/>
      <c r="F260" s="367"/>
      <c r="G260" s="22"/>
    </row>
    <row r="261" ht="15.75" customHeight="1">
      <c r="A261" s="563"/>
      <c r="B261" s="486"/>
      <c r="C261" s="486"/>
      <c r="D261" s="486"/>
      <c r="E261" s="555"/>
      <c r="F261" s="367"/>
      <c r="G261" s="22"/>
    </row>
    <row r="262" ht="15.75" customHeight="1">
      <c r="A262" s="563"/>
      <c r="B262" s="486"/>
      <c r="C262" s="486"/>
      <c r="D262" s="486"/>
      <c r="E262" s="555"/>
      <c r="F262" s="367"/>
      <c r="G262" s="22"/>
    </row>
    <row r="263" ht="15.75" customHeight="1">
      <c r="A263" s="563"/>
      <c r="B263" s="486"/>
      <c r="C263" s="486"/>
      <c r="D263" s="486"/>
      <c r="E263" s="555"/>
      <c r="F263" s="367"/>
      <c r="G263" s="22"/>
    </row>
    <row r="264" ht="15.75" customHeight="1">
      <c r="A264" s="563"/>
      <c r="B264" s="486"/>
      <c r="C264" s="486"/>
      <c r="D264" s="486"/>
      <c r="E264" s="555"/>
      <c r="F264" s="367"/>
      <c r="G264" s="22"/>
    </row>
    <row r="265" ht="15.75" customHeight="1">
      <c r="A265" s="563"/>
      <c r="B265" s="486"/>
      <c r="C265" s="486"/>
      <c r="D265" s="486"/>
      <c r="E265" s="555"/>
      <c r="F265" s="367"/>
      <c r="G265" s="22"/>
    </row>
    <row r="266" ht="15.75" customHeight="1">
      <c r="A266" s="563"/>
      <c r="B266" s="486"/>
      <c r="C266" s="486"/>
      <c r="D266" s="486"/>
      <c r="E266" s="555"/>
      <c r="F266" s="367"/>
      <c r="G266" s="22"/>
    </row>
    <row r="267" ht="15.75" customHeight="1">
      <c r="A267" s="563"/>
      <c r="B267" s="486"/>
      <c r="C267" s="486"/>
      <c r="D267" s="486"/>
      <c r="E267" s="555"/>
      <c r="F267" s="367"/>
      <c r="G267" s="22"/>
    </row>
    <row r="268" ht="15.75" customHeight="1">
      <c r="A268" s="563"/>
      <c r="B268" s="486"/>
      <c r="C268" s="486"/>
      <c r="D268" s="486"/>
      <c r="E268" s="555"/>
      <c r="F268" s="367"/>
      <c r="G268" s="22"/>
    </row>
    <row r="269" ht="15.75" customHeight="1">
      <c r="A269" s="563"/>
      <c r="B269" s="486"/>
      <c r="C269" s="486"/>
      <c r="D269" s="486"/>
      <c r="E269" s="555"/>
      <c r="F269" s="367"/>
      <c r="G269" s="22"/>
    </row>
    <row r="270" ht="15.75" customHeight="1">
      <c r="A270" s="563"/>
      <c r="B270" s="486"/>
      <c r="C270" s="486"/>
      <c r="D270" s="486"/>
      <c r="E270" s="555"/>
      <c r="F270" s="367"/>
      <c r="G270" s="22"/>
    </row>
    <row r="271" ht="15.75" customHeight="1">
      <c r="A271" s="563"/>
      <c r="B271" s="486"/>
      <c r="C271" s="486"/>
      <c r="D271" s="486"/>
      <c r="E271" s="555"/>
      <c r="F271" s="367"/>
      <c r="G271" s="22"/>
    </row>
    <row r="272" ht="15.75" customHeight="1">
      <c r="A272" s="563"/>
      <c r="B272" s="486"/>
      <c r="C272" s="486"/>
      <c r="D272" s="486"/>
      <c r="E272" s="555"/>
      <c r="F272" s="367"/>
      <c r="G272" s="22"/>
    </row>
    <row r="273" ht="15.75" customHeight="1">
      <c r="A273" s="563"/>
      <c r="B273" s="486"/>
      <c r="C273" s="486"/>
      <c r="D273" s="486"/>
      <c r="E273" s="555"/>
      <c r="F273" s="367"/>
      <c r="G273" s="22"/>
    </row>
    <row r="274" ht="15.75" customHeight="1">
      <c r="A274" s="563"/>
      <c r="B274" s="486"/>
      <c r="C274" s="486"/>
      <c r="D274" s="486"/>
      <c r="E274" s="555"/>
      <c r="F274" s="367"/>
      <c r="G274" s="22"/>
    </row>
    <row r="275" ht="15.75" customHeight="1">
      <c r="A275" s="563"/>
      <c r="B275" s="486"/>
      <c r="C275" s="486"/>
      <c r="D275" s="486"/>
      <c r="E275" s="555"/>
      <c r="F275" s="367"/>
      <c r="G275" s="22"/>
    </row>
    <row r="276" ht="15.75" customHeight="1">
      <c r="A276" s="563"/>
      <c r="B276" s="486"/>
      <c r="C276" s="486"/>
      <c r="D276" s="486"/>
      <c r="E276" s="555"/>
      <c r="F276" s="367"/>
      <c r="G276" s="22"/>
    </row>
    <row r="277" ht="15.75" customHeight="1">
      <c r="A277" s="563"/>
      <c r="B277" s="486"/>
      <c r="C277" s="486"/>
      <c r="D277" s="486"/>
      <c r="E277" s="555"/>
      <c r="F277" s="367"/>
      <c r="G277" s="22"/>
    </row>
    <row r="278" ht="15.75" customHeight="1">
      <c r="A278" s="563"/>
      <c r="B278" s="486"/>
      <c r="C278" s="486"/>
      <c r="D278" s="486"/>
      <c r="E278" s="555"/>
      <c r="F278" s="367"/>
      <c r="G278" s="22"/>
    </row>
    <row r="279" ht="15.75" customHeight="1">
      <c r="A279" s="563"/>
      <c r="B279" s="486"/>
      <c r="C279" s="486"/>
      <c r="D279" s="486"/>
      <c r="E279" s="555"/>
      <c r="F279" s="367"/>
      <c r="G279" s="22"/>
    </row>
    <row r="280" ht="15.75" customHeight="1">
      <c r="A280" s="563"/>
      <c r="B280" s="486"/>
      <c r="C280" s="486"/>
      <c r="D280" s="486"/>
      <c r="E280" s="555"/>
      <c r="F280" s="367"/>
      <c r="G280" s="22"/>
    </row>
    <row r="281" ht="15.75" customHeight="1">
      <c r="A281" s="563"/>
      <c r="B281" s="486"/>
      <c r="C281" s="486"/>
      <c r="D281" s="486"/>
      <c r="E281" s="555"/>
      <c r="F281" s="367"/>
      <c r="G281" s="22"/>
    </row>
    <row r="282" ht="15.75" customHeight="1">
      <c r="A282" s="563"/>
      <c r="B282" s="486"/>
      <c r="C282" s="486"/>
      <c r="D282" s="486"/>
      <c r="E282" s="555"/>
      <c r="F282" s="367"/>
      <c r="G282" s="22"/>
    </row>
    <row r="283" ht="15.75" customHeight="1">
      <c r="A283" s="563"/>
      <c r="B283" s="486"/>
      <c r="C283" s="486"/>
      <c r="D283" s="486"/>
      <c r="E283" s="555"/>
      <c r="F283" s="367"/>
      <c r="G283" s="22"/>
    </row>
    <row r="284" ht="15.75" customHeight="1">
      <c r="A284" s="563"/>
      <c r="B284" s="486"/>
      <c r="C284" s="486"/>
      <c r="D284" s="486"/>
      <c r="E284" s="555"/>
      <c r="F284" s="367"/>
      <c r="G284" s="22"/>
    </row>
    <row r="285" ht="15.75" customHeight="1">
      <c r="A285" s="563"/>
      <c r="B285" s="486"/>
      <c r="C285" s="486"/>
      <c r="D285" s="486"/>
      <c r="E285" s="555"/>
      <c r="F285" s="367"/>
      <c r="G285" s="119"/>
    </row>
    <row r="286" ht="15.75" customHeight="1">
      <c r="A286" s="563"/>
      <c r="B286" s="486"/>
      <c r="C286" s="486"/>
      <c r="D286" s="486"/>
      <c r="E286" s="555"/>
      <c r="F286" s="367"/>
      <c r="G286" s="22"/>
    </row>
    <row r="287" ht="15.75" customHeight="1">
      <c r="A287" s="563"/>
      <c r="B287" s="486"/>
      <c r="C287" s="486"/>
      <c r="D287" s="486"/>
      <c r="E287" s="555"/>
      <c r="F287" s="367"/>
      <c r="G287" s="22"/>
    </row>
    <row r="288" ht="15.75" customHeight="1">
      <c r="A288" s="563"/>
      <c r="B288" s="486"/>
      <c r="C288" s="486"/>
      <c r="D288" s="486"/>
      <c r="E288" s="555"/>
      <c r="F288" s="367"/>
      <c r="G288" s="22"/>
    </row>
    <row r="289" ht="15.75" customHeight="1">
      <c r="A289" s="563"/>
      <c r="B289" s="486"/>
      <c r="C289" s="486"/>
      <c r="D289" s="486"/>
      <c r="E289" s="555"/>
      <c r="F289" s="367"/>
      <c r="G289" s="22"/>
    </row>
    <row r="290" ht="15.75" customHeight="1">
      <c r="A290" s="563"/>
      <c r="B290" s="486"/>
      <c r="C290" s="486"/>
      <c r="D290" s="486"/>
      <c r="E290" s="555"/>
      <c r="F290" s="367"/>
      <c r="G290" s="22"/>
    </row>
    <row r="291" ht="15.75" customHeight="1">
      <c r="A291" s="563"/>
      <c r="B291" s="486"/>
      <c r="C291" s="486"/>
      <c r="D291" s="486"/>
      <c r="E291" s="555"/>
      <c r="F291" s="367"/>
      <c r="G291" s="22"/>
    </row>
    <row r="292" ht="15.75" customHeight="1">
      <c r="A292" s="563"/>
      <c r="B292" s="486"/>
      <c r="C292" s="486"/>
      <c r="D292" s="486"/>
      <c r="E292" s="555"/>
      <c r="F292" s="367"/>
      <c r="G292" s="22"/>
    </row>
    <row r="293" ht="15.75" customHeight="1">
      <c r="A293" s="563"/>
      <c r="B293" s="486"/>
      <c r="C293" s="486"/>
      <c r="D293" s="486"/>
      <c r="E293" s="555"/>
      <c r="F293" s="367"/>
      <c r="G293" s="22"/>
    </row>
    <row r="294" ht="15.75" customHeight="1">
      <c r="A294" s="563"/>
      <c r="B294" s="486"/>
      <c r="C294" s="486"/>
      <c r="D294" s="486"/>
      <c r="E294" s="555"/>
      <c r="F294" s="367"/>
      <c r="G294" s="22"/>
    </row>
    <row r="295" ht="15.75" customHeight="1">
      <c r="A295" s="563"/>
      <c r="B295" s="486"/>
      <c r="C295" s="486"/>
      <c r="D295" s="486"/>
      <c r="E295" s="555"/>
      <c r="F295" s="367"/>
      <c r="G295" s="22"/>
    </row>
    <row r="296" ht="15.75" customHeight="1">
      <c r="A296" s="563"/>
      <c r="B296" s="486"/>
      <c r="C296" s="486"/>
      <c r="D296" s="486"/>
      <c r="E296" s="555"/>
      <c r="F296" s="367"/>
      <c r="G296" s="22"/>
    </row>
    <row r="297" ht="15.75" customHeight="1">
      <c r="A297" s="563"/>
      <c r="B297" s="486"/>
      <c r="C297" s="486"/>
      <c r="D297" s="486"/>
      <c r="E297" s="555"/>
      <c r="F297" s="367"/>
      <c r="G297" s="22"/>
    </row>
    <row r="298" ht="15.75" customHeight="1">
      <c r="A298" s="563"/>
      <c r="B298" s="486"/>
      <c r="C298" s="486"/>
      <c r="D298" s="486"/>
      <c r="E298" s="555"/>
      <c r="F298" s="367"/>
      <c r="G298" s="22"/>
    </row>
    <row r="299" ht="15.75" customHeight="1">
      <c r="A299" s="563"/>
      <c r="B299" s="486"/>
      <c r="C299" s="486"/>
      <c r="D299" s="486"/>
      <c r="E299" s="555"/>
      <c r="F299" s="367"/>
      <c r="G299" s="22"/>
    </row>
    <row r="300" ht="15.75" customHeight="1">
      <c r="A300" s="563"/>
      <c r="B300" s="486"/>
      <c r="C300" s="486"/>
      <c r="D300" s="486"/>
      <c r="E300" s="555"/>
      <c r="F300" s="367"/>
      <c r="G300" s="22"/>
    </row>
    <row r="301" ht="15.75" customHeight="1">
      <c r="A301" s="563"/>
      <c r="B301" s="486"/>
      <c r="C301" s="486"/>
      <c r="D301" s="486"/>
      <c r="E301" s="555"/>
      <c r="F301" s="367"/>
      <c r="G301" s="22"/>
    </row>
    <row r="302" ht="15.75" customHeight="1">
      <c r="A302" s="563"/>
      <c r="B302" s="486"/>
      <c r="C302" s="486"/>
      <c r="D302" s="486"/>
      <c r="E302" s="555"/>
      <c r="F302" s="367"/>
      <c r="G302" s="22"/>
    </row>
    <row r="303" ht="15.75" customHeight="1">
      <c r="A303" s="563"/>
      <c r="B303" s="486"/>
      <c r="C303" s="486"/>
      <c r="D303" s="486"/>
      <c r="E303" s="555"/>
      <c r="F303" s="367"/>
      <c r="G303" s="22"/>
    </row>
    <row r="304" ht="15.75" customHeight="1">
      <c r="A304" s="563"/>
      <c r="B304" s="486"/>
      <c r="C304" s="486"/>
      <c r="D304" s="486"/>
      <c r="E304" s="555"/>
      <c r="F304" s="367"/>
      <c r="G304" s="22"/>
    </row>
    <row r="305" ht="15.75" customHeight="1">
      <c r="A305" s="563"/>
      <c r="B305" s="486"/>
      <c r="C305" s="486"/>
      <c r="D305" s="486"/>
      <c r="E305" s="555"/>
      <c r="F305" s="367"/>
      <c r="G305" s="22"/>
    </row>
    <row r="306" ht="15.75" customHeight="1">
      <c r="A306" s="563"/>
      <c r="B306" s="486"/>
      <c r="C306" s="486"/>
      <c r="D306" s="486"/>
      <c r="E306" s="555"/>
      <c r="F306" s="367"/>
      <c r="G306" s="22"/>
    </row>
    <row r="307" ht="15.75" customHeight="1">
      <c r="A307" s="563"/>
      <c r="B307" s="486"/>
      <c r="C307" s="486"/>
      <c r="D307" s="486"/>
      <c r="E307" s="555"/>
      <c r="F307" s="367"/>
      <c r="G307" s="22"/>
    </row>
    <row r="308" ht="15.75" customHeight="1">
      <c r="A308" s="563"/>
      <c r="B308" s="486"/>
      <c r="C308" s="486"/>
      <c r="D308" s="486"/>
      <c r="E308" s="555"/>
      <c r="F308" s="367"/>
      <c r="G308" s="22"/>
    </row>
    <row r="309" ht="15.75" customHeight="1">
      <c r="A309" s="563"/>
      <c r="B309" s="486"/>
      <c r="C309" s="486"/>
      <c r="D309" s="486"/>
      <c r="E309" s="555"/>
      <c r="F309" s="367"/>
      <c r="G309" s="22"/>
    </row>
    <row r="310" ht="15.75" customHeight="1">
      <c r="A310" s="563"/>
      <c r="B310" s="486"/>
      <c r="C310" s="486"/>
      <c r="D310" s="486"/>
      <c r="E310" s="555"/>
      <c r="F310" s="367"/>
      <c r="G310" s="22"/>
    </row>
    <row r="311" ht="15.75" customHeight="1">
      <c r="A311" s="563"/>
      <c r="B311" s="486"/>
      <c r="C311" s="486"/>
      <c r="D311" s="486"/>
      <c r="E311" s="555"/>
      <c r="F311" s="367"/>
      <c r="G311" s="22"/>
    </row>
    <row r="312" ht="15.75" customHeight="1">
      <c r="A312" s="563"/>
      <c r="B312" s="486"/>
      <c r="C312" s="486"/>
      <c r="D312" s="486"/>
      <c r="E312" s="555"/>
      <c r="F312" s="367"/>
      <c r="G312" s="22"/>
    </row>
    <row r="313" ht="15.75" customHeight="1">
      <c r="A313" s="563"/>
      <c r="B313" s="486"/>
      <c r="C313" s="486"/>
      <c r="D313" s="486"/>
      <c r="E313" s="555"/>
      <c r="F313" s="367"/>
      <c r="G313" s="22"/>
    </row>
    <row r="314" ht="15.75" customHeight="1">
      <c r="A314" s="563"/>
      <c r="B314" s="486"/>
      <c r="C314" s="486"/>
      <c r="D314" s="486"/>
      <c r="E314" s="555"/>
      <c r="F314" s="367"/>
      <c r="G314" s="22"/>
    </row>
    <row r="315" ht="15.75" customHeight="1">
      <c r="A315" s="563"/>
      <c r="B315" s="486"/>
      <c r="C315" s="486"/>
      <c r="D315" s="486"/>
      <c r="E315" s="555"/>
      <c r="F315" s="367"/>
      <c r="G315" s="22"/>
    </row>
    <row r="316" ht="15.75" customHeight="1">
      <c r="A316" s="563"/>
      <c r="B316" s="486"/>
      <c r="C316" s="486"/>
      <c r="D316" s="486"/>
      <c r="E316" s="555"/>
      <c r="F316" s="367"/>
      <c r="G316" s="22"/>
    </row>
    <row r="317" ht="15.75" customHeight="1">
      <c r="A317" s="563"/>
      <c r="B317" s="486"/>
      <c r="C317" s="486"/>
      <c r="D317" s="486"/>
      <c r="E317" s="555"/>
      <c r="F317" s="367"/>
      <c r="G317" s="22"/>
    </row>
    <row r="318" ht="15.75" customHeight="1">
      <c r="A318" s="563"/>
      <c r="B318" s="486"/>
      <c r="C318" s="486"/>
      <c r="D318" s="486"/>
      <c r="E318" s="555"/>
      <c r="F318" s="367"/>
      <c r="G318" s="22"/>
    </row>
    <row r="319" ht="15.75" customHeight="1">
      <c r="A319" s="563"/>
      <c r="B319" s="486"/>
      <c r="C319" s="486"/>
      <c r="D319" s="486"/>
      <c r="E319" s="555"/>
      <c r="F319" s="367"/>
      <c r="G319" s="22"/>
    </row>
    <row r="320" ht="15.75" customHeight="1">
      <c r="A320" s="563"/>
      <c r="B320" s="486"/>
      <c r="C320" s="486"/>
      <c r="D320" s="486"/>
      <c r="E320" s="555"/>
      <c r="F320" s="367"/>
      <c r="G320" s="22"/>
    </row>
    <row r="321" ht="15.75" customHeight="1">
      <c r="A321" s="563"/>
      <c r="B321" s="486"/>
      <c r="C321" s="486"/>
      <c r="D321" s="486"/>
      <c r="E321" s="555"/>
      <c r="F321" s="367"/>
      <c r="G321" s="22"/>
    </row>
    <row r="322" ht="15.75" customHeight="1">
      <c r="A322" s="563"/>
      <c r="B322" s="486"/>
      <c r="C322" s="486"/>
      <c r="D322" s="486"/>
      <c r="E322" s="555"/>
      <c r="F322" s="367"/>
      <c r="G322" s="22"/>
    </row>
    <row r="323" ht="15.75" customHeight="1">
      <c r="A323" s="563"/>
      <c r="B323" s="486"/>
      <c r="C323" s="486"/>
      <c r="D323" s="486"/>
      <c r="E323" s="555"/>
      <c r="F323" s="367"/>
      <c r="G323" s="22"/>
    </row>
    <row r="324" ht="15.75" customHeight="1">
      <c r="A324" s="563"/>
      <c r="B324" s="486"/>
      <c r="C324" s="486"/>
      <c r="D324" s="486"/>
      <c r="E324" s="555"/>
      <c r="F324" s="367"/>
      <c r="G324" s="22"/>
    </row>
    <row r="325" ht="15.75" customHeight="1">
      <c r="A325" s="563"/>
      <c r="B325" s="486"/>
      <c r="C325" s="486"/>
      <c r="D325" s="486"/>
      <c r="E325" s="555"/>
      <c r="F325" s="367"/>
      <c r="G325" s="22"/>
    </row>
    <row r="326" ht="15.75" customHeight="1">
      <c r="A326" s="563"/>
      <c r="B326" s="486"/>
      <c r="C326" s="486"/>
      <c r="D326" s="486"/>
      <c r="E326" s="555"/>
      <c r="F326" s="367"/>
      <c r="G326" s="22"/>
    </row>
    <row r="327" ht="15.75" customHeight="1">
      <c r="A327" s="563"/>
      <c r="B327" s="486"/>
      <c r="C327" s="486"/>
      <c r="D327" s="486"/>
      <c r="E327" s="555"/>
      <c r="F327" s="367"/>
      <c r="G327" s="22"/>
    </row>
    <row r="328" ht="15.75" customHeight="1">
      <c r="A328" s="563"/>
      <c r="B328" s="486"/>
      <c r="C328" s="486"/>
      <c r="D328" s="486"/>
      <c r="E328" s="555"/>
      <c r="F328" s="367"/>
      <c r="G328" s="22"/>
    </row>
    <row r="329" ht="15.75" customHeight="1">
      <c r="A329" s="563"/>
      <c r="B329" s="486"/>
      <c r="C329" s="486"/>
      <c r="D329" s="486"/>
      <c r="E329" s="555"/>
      <c r="F329" s="367"/>
      <c r="G329" s="22"/>
    </row>
    <row r="330" ht="15.75" customHeight="1">
      <c r="A330" s="563"/>
      <c r="B330" s="486"/>
      <c r="C330" s="486"/>
      <c r="D330" s="486"/>
      <c r="E330" s="555"/>
      <c r="F330" s="367"/>
      <c r="G330" s="22"/>
    </row>
    <row r="331" ht="15.75" customHeight="1">
      <c r="A331" s="563"/>
      <c r="B331" s="486"/>
      <c r="C331" s="486"/>
      <c r="D331" s="486"/>
      <c r="E331" s="555"/>
      <c r="F331" s="367"/>
      <c r="G331" s="22"/>
    </row>
    <row r="332" ht="15.75" customHeight="1">
      <c r="A332" s="563"/>
      <c r="B332" s="486"/>
      <c r="C332" s="486"/>
      <c r="D332" s="486"/>
      <c r="E332" s="555"/>
      <c r="F332" s="367"/>
      <c r="G332" s="22"/>
    </row>
    <row r="333" ht="15.75" customHeight="1">
      <c r="A333" s="563"/>
      <c r="B333" s="486"/>
      <c r="C333" s="486"/>
      <c r="D333" s="486"/>
      <c r="E333" s="555"/>
      <c r="F333" s="367"/>
      <c r="G333" s="22"/>
    </row>
    <row r="334" ht="15.75" customHeight="1">
      <c r="A334" s="563"/>
      <c r="B334" s="486"/>
      <c r="C334" s="486"/>
      <c r="D334" s="486"/>
      <c r="E334" s="555"/>
      <c r="F334" s="367"/>
      <c r="G334" s="22"/>
    </row>
    <row r="335" ht="15.75" customHeight="1">
      <c r="A335" s="563"/>
      <c r="B335" s="486"/>
      <c r="C335" s="486"/>
      <c r="D335" s="486"/>
      <c r="E335" s="555"/>
      <c r="F335" s="367"/>
      <c r="G335" s="22"/>
    </row>
    <row r="336" ht="15.75" customHeight="1">
      <c r="A336" s="563"/>
      <c r="B336" s="486"/>
      <c r="C336" s="486"/>
      <c r="D336" s="486"/>
      <c r="E336" s="555"/>
      <c r="F336" s="367"/>
      <c r="G336" s="22"/>
    </row>
    <row r="337" ht="15.75" customHeight="1">
      <c r="A337" s="563"/>
      <c r="B337" s="486"/>
      <c r="C337" s="486"/>
      <c r="D337" s="486"/>
      <c r="E337" s="555"/>
      <c r="F337" s="367"/>
      <c r="G337" s="22"/>
    </row>
    <row r="338" ht="15.75" customHeight="1">
      <c r="A338" s="563"/>
      <c r="B338" s="486"/>
      <c r="C338" s="486"/>
      <c r="D338" s="486"/>
      <c r="E338" s="555"/>
      <c r="F338" s="367"/>
      <c r="G338" s="22"/>
    </row>
    <row r="339" ht="15.75" customHeight="1">
      <c r="A339" s="563"/>
      <c r="B339" s="486"/>
      <c r="C339" s="486"/>
      <c r="D339" s="486"/>
      <c r="E339" s="555"/>
      <c r="F339" s="367"/>
      <c r="G339" s="22"/>
    </row>
    <row r="340" ht="15.75" customHeight="1">
      <c r="A340" s="563"/>
      <c r="B340" s="486"/>
      <c r="C340" s="486"/>
      <c r="D340" s="486"/>
      <c r="E340" s="555"/>
      <c r="F340" s="367"/>
      <c r="G340" s="22"/>
    </row>
    <row r="341" ht="15.75" customHeight="1">
      <c r="A341" s="563"/>
      <c r="B341" s="486"/>
      <c r="C341" s="486"/>
      <c r="D341" s="486"/>
      <c r="E341" s="555"/>
      <c r="F341" s="367"/>
      <c r="G341" s="22"/>
    </row>
    <row r="342" ht="15.75" customHeight="1">
      <c r="A342" s="563"/>
      <c r="B342" s="486"/>
      <c r="C342" s="486"/>
      <c r="D342" s="486"/>
      <c r="E342" s="555"/>
      <c r="F342" s="367"/>
      <c r="G342" s="22"/>
    </row>
    <row r="343" ht="15.75" customHeight="1">
      <c r="A343" s="563"/>
      <c r="B343" s="486"/>
      <c r="C343" s="486"/>
      <c r="D343" s="486"/>
      <c r="E343" s="555"/>
      <c r="F343" s="367"/>
      <c r="G343" s="22"/>
    </row>
    <row r="344" ht="15.75" customHeight="1">
      <c r="A344" s="563"/>
      <c r="B344" s="486"/>
      <c r="C344" s="486"/>
      <c r="D344" s="486"/>
      <c r="E344" s="555"/>
      <c r="F344" s="367"/>
      <c r="G344" s="22"/>
    </row>
    <row r="345" ht="15.75" customHeight="1">
      <c r="A345" s="563"/>
      <c r="B345" s="486"/>
      <c r="C345" s="486"/>
      <c r="D345" s="486"/>
      <c r="E345" s="555"/>
      <c r="F345" s="367"/>
      <c r="G345" s="22"/>
    </row>
    <row r="346" ht="15.75" customHeight="1">
      <c r="A346" s="563"/>
      <c r="B346" s="486"/>
      <c r="C346" s="486"/>
      <c r="D346" s="486"/>
      <c r="E346" s="555"/>
      <c r="F346" s="367"/>
      <c r="G346" s="22"/>
    </row>
    <row r="347" ht="15.75" customHeight="1">
      <c r="A347" s="563"/>
      <c r="B347" s="486"/>
      <c r="C347" s="486"/>
      <c r="D347" s="486"/>
      <c r="E347" s="555"/>
      <c r="F347" s="367"/>
      <c r="G347" s="22"/>
    </row>
    <row r="348" ht="15.75" customHeight="1">
      <c r="A348" s="563"/>
      <c r="B348" s="486"/>
      <c r="C348" s="486"/>
      <c r="D348" s="486"/>
      <c r="E348" s="555"/>
      <c r="F348" s="367"/>
      <c r="G348" s="22"/>
    </row>
    <row r="349" ht="15.75" customHeight="1">
      <c r="A349" s="563"/>
      <c r="B349" s="486"/>
      <c r="C349" s="486"/>
      <c r="D349" s="486"/>
      <c r="E349" s="555"/>
      <c r="F349" s="367"/>
      <c r="G349" s="22"/>
    </row>
    <row r="350" ht="15.75" customHeight="1">
      <c r="A350" s="563"/>
      <c r="B350" s="486"/>
      <c r="C350" s="486"/>
      <c r="D350" s="486"/>
      <c r="E350" s="555"/>
      <c r="F350" s="367"/>
      <c r="G350" s="22"/>
    </row>
    <row r="351" ht="15.75" customHeight="1">
      <c r="A351" s="563"/>
      <c r="B351" s="486"/>
      <c r="C351" s="486"/>
      <c r="D351" s="486"/>
      <c r="E351" s="555"/>
      <c r="F351" s="367"/>
      <c r="G351" s="22"/>
    </row>
    <row r="352" ht="15.75" customHeight="1">
      <c r="A352" s="563"/>
      <c r="B352" s="486"/>
      <c r="C352" s="486"/>
      <c r="D352" s="486"/>
      <c r="E352" s="555"/>
      <c r="F352" s="367"/>
      <c r="G352" s="22"/>
    </row>
    <row r="353" ht="15.75" customHeight="1">
      <c r="A353" s="563"/>
      <c r="B353" s="486"/>
      <c r="C353" s="486"/>
      <c r="D353" s="486"/>
      <c r="E353" s="555"/>
      <c r="F353" s="367"/>
      <c r="G353" s="22"/>
    </row>
    <row r="354" ht="15.75" customHeight="1">
      <c r="A354" s="563"/>
      <c r="B354" s="486"/>
      <c r="C354" s="486"/>
      <c r="D354" s="486"/>
      <c r="E354" s="555"/>
      <c r="F354" s="367"/>
      <c r="G354" s="22"/>
    </row>
    <row r="355" ht="15.75" customHeight="1">
      <c r="A355" s="563"/>
      <c r="B355" s="486"/>
      <c r="C355" s="486"/>
      <c r="D355" s="486"/>
      <c r="E355" s="555"/>
      <c r="F355" s="367"/>
      <c r="G355" s="22"/>
    </row>
    <row r="356" ht="15.75" customHeight="1">
      <c r="A356" s="563"/>
      <c r="B356" s="486"/>
      <c r="C356" s="486"/>
      <c r="D356" s="486"/>
      <c r="E356" s="555"/>
      <c r="F356" s="367"/>
      <c r="G356" s="22"/>
    </row>
    <row r="357" ht="15.75" customHeight="1">
      <c r="A357" s="563"/>
      <c r="B357" s="486"/>
      <c r="C357" s="486"/>
      <c r="D357" s="486"/>
      <c r="E357" s="555"/>
      <c r="F357" s="367"/>
      <c r="G357" s="22"/>
    </row>
    <row r="358" ht="15.75" customHeight="1">
      <c r="A358" s="563"/>
      <c r="B358" s="486"/>
      <c r="C358" s="486"/>
      <c r="D358" s="486"/>
      <c r="E358" s="555"/>
      <c r="F358" s="367"/>
      <c r="G358" s="22"/>
    </row>
    <row r="359" ht="15.75" customHeight="1">
      <c r="A359" s="563"/>
      <c r="B359" s="486"/>
      <c r="C359" s="486"/>
      <c r="D359" s="486"/>
      <c r="E359" s="555"/>
      <c r="F359" s="367"/>
      <c r="G359" s="22"/>
    </row>
    <row r="360" ht="15.75" customHeight="1">
      <c r="A360" s="563"/>
      <c r="B360" s="486"/>
      <c r="C360" s="486"/>
      <c r="D360" s="486"/>
      <c r="E360" s="555"/>
      <c r="F360" s="367"/>
      <c r="G360" s="22"/>
    </row>
    <row r="361" ht="15.75" customHeight="1">
      <c r="A361" s="563"/>
      <c r="B361" s="486"/>
      <c r="C361" s="486"/>
      <c r="D361" s="486"/>
      <c r="E361" s="555"/>
      <c r="F361" s="367"/>
      <c r="G361" s="22"/>
    </row>
    <row r="362" ht="15.75" customHeight="1">
      <c r="A362" s="563"/>
      <c r="B362" s="486"/>
      <c r="C362" s="486"/>
      <c r="D362" s="486"/>
      <c r="E362" s="555"/>
      <c r="F362" s="367"/>
      <c r="G362" s="22"/>
    </row>
    <row r="363" ht="15.75" customHeight="1">
      <c r="A363" s="563"/>
      <c r="B363" s="486"/>
      <c r="C363" s="486"/>
      <c r="D363" s="486"/>
      <c r="E363" s="555"/>
      <c r="F363" s="367"/>
      <c r="G363" s="22"/>
    </row>
    <row r="364" ht="15.75" customHeight="1">
      <c r="A364" s="563"/>
      <c r="B364" s="486"/>
      <c r="C364" s="486"/>
      <c r="D364" s="486"/>
      <c r="E364" s="555"/>
      <c r="F364" s="367"/>
      <c r="G364" s="22"/>
    </row>
    <row r="365" ht="15.75" customHeight="1">
      <c r="A365" s="563"/>
      <c r="B365" s="486"/>
      <c r="C365" s="486"/>
      <c r="D365" s="486"/>
      <c r="E365" s="555"/>
      <c r="F365" s="367"/>
      <c r="G365" s="22"/>
    </row>
    <row r="366" ht="15.75" customHeight="1">
      <c r="A366" s="563"/>
      <c r="B366" s="486"/>
      <c r="C366" s="486"/>
      <c r="D366" s="486"/>
      <c r="E366" s="555"/>
      <c r="F366" s="367"/>
      <c r="G366" s="22"/>
    </row>
    <row r="367" ht="15.75" customHeight="1">
      <c r="A367" s="563"/>
      <c r="B367" s="486"/>
      <c r="C367" s="486"/>
      <c r="D367" s="486"/>
      <c r="E367" s="555"/>
      <c r="F367" s="367"/>
      <c r="G367" s="22"/>
    </row>
    <row r="368" ht="15.75" customHeight="1">
      <c r="A368" s="563"/>
      <c r="B368" s="486"/>
      <c r="C368" s="486"/>
      <c r="D368" s="486"/>
      <c r="E368" s="555"/>
      <c r="F368" s="367"/>
      <c r="G368" s="22"/>
    </row>
    <row r="369" ht="15.75" customHeight="1">
      <c r="A369" s="563"/>
      <c r="B369" s="486"/>
      <c r="C369" s="486"/>
      <c r="D369" s="486"/>
      <c r="E369" s="555"/>
      <c r="F369" s="367"/>
      <c r="G369" s="22"/>
    </row>
    <row r="370" ht="15.75" customHeight="1">
      <c r="A370" s="563"/>
      <c r="B370" s="486"/>
      <c r="C370" s="486"/>
      <c r="D370" s="486"/>
      <c r="E370" s="555"/>
      <c r="F370" s="367"/>
      <c r="G370" s="22"/>
    </row>
    <row r="371" ht="15.75" customHeight="1">
      <c r="A371" s="563"/>
      <c r="B371" s="486"/>
      <c r="C371" s="486"/>
      <c r="D371" s="486"/>
      <c r="E371" s="555"/>
      <c r="F371" s="367"/>
      <c r="G371" s="22"/>
    </row>
    <row r="372" ht="15.75" customHeight="1">
      <c r="A372" s="563"/>
      <c r="B372" s="486"/>
      <c r="C372" s="486"/>
      <c r="D372" s="486"/>
      <c r="E372" s="555"/>
      <c r="F372" s="367"/>
      <c r="G372" s="22"/>
    </row>
    <row r="373" ht="15.75" customHeight="1">
      <c r="A373" s="563"/>
      <c r="B373" s="486"/>
      <c r="C373" s="486"/>
      <c r="D373" s="486"/>
      <c r="E373" s="555"/>
      <c r="F373" s="367"/>
      <c r="G373" s="22"/>
    </row>
    <row r="374" ht="15.75" customHeight="1">
      <c r="A374" s="563"/>
      <c r="B374" s="486"/>
      <c r="C374" s="486"/>
      <c r="D374" s="486"/>
      <c r="E374" s="555"/>
      <c r="F374" s="367"/>
      <c r="G374" s="22"/>
    </row>
    <row r="375" ht="15.75" customHeight="1">
      <c r="A375" s="563"/>
      <c r="B375" s="486"/>
      <c r="C375" s="486"/>
      <c r="D375" s="486"/>
      <c r="E375" s="555"/>
      <c r="F375" s="367"/>
      <c r="G375" s="22"/>
    </row>
    <row r="376" ht="15.75" customHeight="1">
      <c r="A376" s="563"/>
      <c r="B376" s="486"/>
      <c r="C376" s="486"/>
      <c r="D376" s="486"/>
      <c r="E376" s="555"/>
      <c r="F376" s="367"/>
      <c r="G376" s="22"/>
    </row>
    <row r="377" ht="15.75" customHeight="1">
      <c r="A377" s="563"/>
      <c r="B377" s="486"/>
      <c r="C377" s="486"/>
      <c r="D377" s="486"/>
      <c r="E377" s="555"/>
      <c r="F377" s="367"/>
      <c r="G377" s="22"/>
    </row>
    <row r="378" ht="15.75" customHeight="1">
      <c r="A378" s="563"/>
      <c r="B378" s="486"/>
      <c r="C378" s="486"/>
      <c r="D378" s="486"/>
      <c r="E378" s="555"/>
      <c r="F378" s="367"/>
      <c r="G378" s="22"/>
    </row>
    <row r="379" ht="15.75" customHeight="1">
      <c r="A379" s="563"/>
      <c r="B379" s="486"/>
      <c r="C379" s="486"/>
      <c r="D379" s="486"/>
      <c r="E379" s="555"/>
      <c r="F379" s="367"/>
      <c r="G379" s="22"/>
    </row>
    <row r="380" ht="15.75" customHeight="1">
      <c r="A380" s="563"/>
      <c r="B380" s="486"/>
      <c r="C380" s="486"/>
      <c r="D380" s="486"/>
      <c r="E380" s="555"/>
      <c r="F380" s="367"/>
      <c r="G380" s="22"/>
    </row>
    <row r="381" ht="15.75" customHeight="1">
      <c r="A381" s="563"/>
      <c r="B381" s="486"/>
      <c r="C381" s="486"/>
      <c r="D381" s="486"/>
      <c r="E381" s="555"/>
      <c r="F381" s="367"/>
      <c r="G381" s="22"/>
    </row>
    <row r="382" ht="15.75" customHeight="1">
      <c r="A382" s="563"/>
      <c r="B382" s="486"/>
      <c r="C382" s="486"/>
      <c r="D382" s="486"/>
      <c r="E382" s="555"/>
      <c r="F382" s="367"/>
      <c r="G382" s="22"/>
    </row>
    <row r="383" ht="15.75" customHeight="1">
      <c r="A383" s="563"/>
      <c r="B383" s="486"/>
      <c r="C383" s="486"/>
      <c r="D383" s="486"/>
      <c r="E383" s="555"/>
      <c r="F383" s="367"/>
      <c r="G383" s="22"/>
    </row>
    <row r="384" ht="15.75" customHeight="1">
      <c r="A384" s="563"/>
      <c r="B384" s="486"/>
      <c r="C384" s="486"/>
      <c r="D384" s="486"/>
      <c r="E384" s="555"/>
      <c r="F384" s="367"/>
      <c r="G384" s="22"/>
    </row>
    <row r="385" ht="15.75" customHeight="1">
      <c r="A385" s="563"/>
      <c r="B385" s="486"/>
      <c r="C385" s="486"/>
      <c r="D385" s="486"/>
      <c r="E385" s="555"/>
      <c r="F385" s="367"/>
      <c r="G385" s="22"/>
    </row>
    <row r="386" ht="15.75" customHeight="1">
      <c r="A386" s="563"/>
      <c r="B386" s="486"/>
      <c r="C386" s="486"/>
      <c r="D386" s="486"/>
      <c r="E386" s="555"/>
      <c r="F386" s="367"/>
      <c r="G386" s="22"/>
    </row>
    <row r="387" ht="15.75" customHeight="1">
      <c r="A387" s="563"/>
      <c r="B387" s="486"/>
      <c r="C387" s="486"/>
      <c r="D387" s="486"/>
      <c r="E387" s="555"/>
      <c r="F387" s="367"/>
      <c r="G387" s="22"/>
    </row>
    <row r="388" ht="15.75" customHeight="1">
      <c r="A388" s="563"/>
      <c r="B388" s="486"/>
      <c r="C388" s="486"/>
      <c r="D388" s="486"/>
      <c r="E388" s="555"/>
      <c r="F388" s="367"/>
      <c r="G388" s="22"/>
    </row>
    <row r="389" ht="15.75" customHeight="1">
      <c r="A389" s="563"/>
      <c r="B389" s="486"/>
      <c r="C389" s="486"/>
      <c r="D389" s="486"/>
      <c r="E389" s="555"/>
      <c r="F389" s="367"/>
      <c r="G389" s="22"/>
    </row>
    <row r="390" ht="15.75" customHeight="1">
      <c r="A390" s="563"/>
      <c r="B390" s="486"/>
      <c r="C390" s="486"/>
      <c r="D390" s="486"/>
      <c r="E390" s="555"/>
      <c r="F390" s="367"/>
      <c r="G390" s="22"/>
    </row>
    <row r="391" ht="15.75" customHeight="1">
      <c r="A391" s="563"/>
      <c r="B391" s="486"/>
      <c r="C391" s="486"/>
      <c r="D391" s="486"/>
      <c r="E391" s="555"/>
      <c r="F391" s="367"/>
      <c r="G391" s="22"/>
    </row>
    <row r="392" ht="15.75" customHeight="1">
      <c r="A392" s="563"/>
      <c r="B392" s="486"/>
      <c r="C392" s="486"/>
      <c r="D392" s="486"/>
      <c r="E392" s="555"/>
      <c r="F392" s="367"/>
      <c r="G392" s="22"/>
    </row>
    <row r="393" ht="15.75" customHeight="1">
      <c r="A393" s="563"/>
      <c r="B393" s="486"/>
      <c r="C393" s="486"/>
      <c r="D393" s="486"/>
      <c r="E393" s="555"/>
      <c r="F393" s="367"/>
      <c r="G393" s="22"/>
    </row>
    <row r="394" ht="15.75" customHeight="1">
      <c r="A394" s="563"/>
      <c r="B394" s="486"/>
      <c r="C394" s="486"/>
      <c r="D394" s="486"/>
      <c r="E394" s="555"/>
      <c r="F394" s="367"/>
      <c r="G394" s="22"/>
    </row>
    <row r="395" ht="15.75" customHeight="1">
      <c r="A395" s="563"/>
      <c r="B395" s="486"/>
      <c r="C395" s="486"/>
      <c r="D395" s="486"/>
      <c r="E395" s="555"/>
      <c r="F395" s="367"/>
      <c r="G395" s="22"/>
    </row>
    <row r="396" ht="15.75" customHeight="1">
      <c r="A396" s="563"/>
      <c r="B396" s="486"/>
      <c r="C396" s="486"/>
      <c r="D396" s="486"/>
      <c r="E396" s="555"/>
      <c r="F396" s="367"/>
      <c r="G396" s="22"/>
    </row>
    <row r="397" ht="15.75" customHeight="1">
      <c r="A397" s="563"/>
      <c r="B397" s="486"/>
      <c r="C397" s="486"/>
      <c r="D397" s="486"/>
      <c r="E397" s="555"/>
      <c r="F397" s="367"/>
      <c r="G397" s="22"/>
    </row>
    <row r="398" ht="15.75" customHeight="1">
      <c r="A398" s="563"/>
      <c r="B398" s="486"/>
      <c r="C398" s="486"/>
      <c r="D398" s="486"/>
      <c r="E398" s="555"/>
      <c r="F398" s="367"/>
      <c r="G398" s="22"/>
    </row>
    <row r="399" ht="15.75" customHeight="1">
      <c r="A399" s="563"/>
      <c r="B399" s="486"/>
      <c r="C399" s="486"/>
      <c r="D399" s="486"/>
      <c r="E399" s="555"/>
      <c r="F399" s="367"/>
      <c r="G399" s="22"/>
    </row>
    <row r="400" ht="15.75" customHeight="1">
      <c r="A400" s="563"/>
      <c r="B400" s="486"/>
      <c r="C400" s="486"/>
      <c r="D400" s="486"/>
      <c r="E400" s="555"/>
      <c r="F400" s="367"/>
      <c r="G400" s="22"/>
    </row>
    <row r="401" ht="15.75" customHeight="1">
      <c r="A401" s="563"/>
      <c r="B401" s="486"/>
      <c r="C401" s="486"/>
      <c r="D401" s="486"/>
      <c r="E401" s="555"/>
      <c r="F401" s="367"/>
      <c r="G401" s="22"/>
    </row>
    <row r="402" ht="15.75" customHeight="1">
      <c r="A402" s="563"/>
      <c r="B402" s="486"/>
      <c r="C402" s="486"/>
      <c r="D402" s="486"/>
      <c r="E402" s="555"/>
      <c r="F402" s="367"/>
      <c r="G402" s="22"/>
    </row>
    <row r="403" ht="15.75" customHeight="1">
      <c r="A403" s="563"/>
      <c r="B403" s="486"/>
      <c r="C403" s="486"/>
      <c r="D403" s="486"/>
      <c r="E403" s="555"/>
      <c r="F403" s="367"/>
      <c r="G403" s="22"/>
    </row>
    <row r="404" ht="15.75" customHeight="1">
      <c r="A404" s="563"/>
      <c r="B404" s="486"/>
      <c r="C404" s="486"/>
      <c r="D404" s="486"/>
      <c r="E404" s="555"/>
      <c r="F404" s="367"/>
      <c r="G404" s="22"/>
    </row>
    <row r="405" ht="15.75" customHeight="1">
      <c r="A405" s="563"/>
      <c r="B405" s="486"/>
      <c r="C405" s="486"/>
      <c r="D405" s="486"/>
      <c r="E405" s="555"/>
      <c r="F405" s="367"/>
      <c r="G405" s="22"/>
    </row>
    <row r="406" ht="15.75" customHeight="1">
      <c r="A406" s="563"/>
      <c r="B406" s="486"/>
      <c r="C406" s="486"/>
      <c r="D406" s="486"/>
      <c r="E406" s="555"/>
      <c r="F406" s="367"/>
      <c r="G406" s="22"/>
    </row>
    <row r="407" ht="15.75" customHeight="1">
      <c r="A407" s="563"/>
      <c r="B407" s="486"/>
      <c r="C407" s="486"/>
      <c r="D407" s="486"/>
      <c r="E407" s="555"/>
      <c r="F407" s="367"/>
      <c r="G407" s="22"/>
    </row>
    <row r="408" ht="15.75" customHeight="1">
      <c r="A408" s="563"/>
      <c r="B408" s="486"/>
      <c r="C408" s="486"/>
      <c r="D408" s="486"/>
      <c r="E408" s="555"/>
      <c r="F408" s="367"/>
      <c r="G408" s="22"/>
    </row>
    <row r="409" ht="15.75" customHeight="1">
      <c r="A409" s="563"/>
      <c r="B409" s="486"/>
      <c r="C409" s="486"/>
      <c r="D409" s="486"/>
      <c r="E409" s="555"/>
      <c r="F409" s="367"/>
      <c r="G409" s="22"/>
    </row>
    <row r="410" ht="15.75" customHeight="1">
      <c r="A410" s="563"/>
      <c r="B410" s="486"/>
      <c r="C410" s="486"/>
      <c r="D410" s="486"/>
      <c r="E410" s="555"/>
      <c r="F410" s="367"/>
      <c r="G410" s="22"/>
    </row>
    <row r="411" ht="15.75" customHeight="1">
      <c r="A411" s="563"/>
      <c r="B411" s="486"/>
      <c r="C411" s="486"/>
      <c r="D411" s="486"/>
      <c r="E411" s="555"/>
      <c r="F411" s="367"/>
      <c r="G411" s="22"/>
    </row>
    <row r="412" ht="15.75" customHeight="1">
      <c r="A412" s="563"/>
      <c r="B412" s="486"/>
      <c r="C412" s="486"/>
      <c r="D412" s="486"/>
      <c r="E412" s="555"/>
      <c r="F412" s="367"/>
      <c r="G412" s="22"/>
    </row>
    <row r="413" ht="15.75" customHeight="1">
      <c r="A413" s="563"/>
      <c r="B413" s="486"/>
      <c r="C413" s="486"/>
      <c r="D413" s="486"/>
      <c r="E413" s="555"/>
      <c r="F413" s="367"/>
      <c r="G413" s="22"/>
    </row>
    <row r="414" ht="15.75" customHeight="1">
      <c r="A414" s="563"/>
      <c r="B414" s="486"/>
      <c r="C414" s="486"/>
      <c r="D414" s="486"/>
      <c r="E414" s="555"/>
      <c r="F414" s="367"/>
      <c r="G414" s="22"/>
    </row>
    <row r="415" ht="15.75" customHeight="1">
      <c r="A415" s="563"/>
      <c r="B415" s="486"/>
      <c r="C415" s="486"/>
      <c r="D415" s="486"/>
      <c r="E415" s="555"/>
      <c r="F415" s="367"/>
      <c r="G415" s="22"/>
    </row>
    <row r="416" ht="15.75" customHeight="1">
      <c r="A416" s="563"/>
      <c r="B416" s="486"/>
      <c r="C416" s="486"/>
      <c r="D416" s="486"/>
      <c r="E416" s="555"/>
      <c r="F416" s="367"/>
      <c r="G416" s="22"/>
    </row>
    <row r="417" ht="15.75" customHeight="1">
      <c r="A417" s="563"/>
      <c r="B417" s="486"/>
      <c r="C417" s="486"/>
      <c r="D417" s="486"/>
      <c r="E417" s="555"/>
      <c r="F417" s="367"/>
      <c r="G417" s="22"/>
    </row>
    <row r="418" ht="15.75" customHeight="1">
      <c r="A418" s="563"/>
      <c r="B418" s="486"/>
      <c r="C418" s="486"/>
      <c r="D418" s="486"/>
      <c r="E418" s="555"/>
      <c r="F418" s="367"/>
      <c r="G418" s="22"/>
    </row>
    <row r="419" ht="15.75" customHeight="1">
      <c r="A419" s="563"/>
      <c r="B419" s="486"/>
      <c r="C419" s="486"/>
      <c r="D419" s="486"/>
      <c r="E419" s="555"/>
      <c r="F419" s="367"/>
      <c r="G419" s="22"/>
    </row>
    <row r="420" ht="15.75" customHeight="1">
      <c r="A420" s="563"/>
      <c r="B420" s="486"/>
      <c r="C420" s="486"/>
      <c r="D420" s="486"/>
      <c r="E420" s="555"/>
      <c r="F420" s="367"/>
      <c r="G420" s="22"/>
    </row>
    <row r="421" ht="15.75" customHeight="1">
      <c r="A421" s="563"/>
      <c r="B421" s="486"/>
      <c r="C421" s="486"/>
      <c r="D421" s="486"/>
      <c r="E421" s="555"/>
      <c r="F421" s="367"/>
      <c r="G421" s="22"/>
    </row>
    <row r="422" ht="15.75" customHeight="1">
      <c r="A422" s="563"/>
      <c r="B422" s="486"/>
      <c r="C422" s="486"/>
      <c r="D422" s="486"/>
      <c r="E422" s="555"/>
      <c r="F422" s="367"/>
      <c r="G422" s="22"/>
    </row>
    <row r="423" ht="15.75" customHeight="1">
      <c r="A423" s="563"/>
      <c r="B423" s="486"/>
      <c r="C423" s="486"/>
      <c r="D423" s="486"/>
      <c r="E423" s="555"/>
      <c r="F423" s="367"/>
      <c r="G423" s="22"/>
    </row>
    <row r="424" ht="15.75" customHeight="1">
      <c r="A424" s="563"/>
      <c r="B424" s="486"/>
      <c r="C424" s="486"/>
      <c r="D424" s="486"/>
      <c r="E424" s="555"/>
      <c r="F424" s="367"/>
      <c r="G424" s="22"/>
    </row>
    <row r="425" ht="15.75" customHeight="1">
      <c r="A425" s="563"/>
      <c r="B425" s="486"/>
      <c r="C425" s="486"/>
      <c r="D425" s="486"/>
      <c r="E425" s="555"/>
      <c r="F425" s="367"/>
      <c r="G425" s="22"/>
    </row>
    <row r="426" ht="15.75" customHeight="1">
      <c r="A426" s="563"/>
      <c r="B426" s="486"/>
      <c r="C426" s="486"/>
      <c r="D426" s="486"/>
      <c r="E426" s="555"/>
      <c r="F426" s="367"/>
      <c r="G426" s="22"/>
    </row>
    <row r="427" ht="15.75" customHeight="1">
      <c r="A427" s="563"/>
      <c r="B427" s="486"/>
      <c r="C427" s="486"/>
      <c r="D427" s="486"/>
      <c r="E427" s="555"/>
      <c r="F427" s="367"/>
      <c r="G427" s="22"/>
    </row>
    <row r="428" ht="15.75" customHeight="1">
      <c r="A428" s="563"/>
      <c r="B428" s="486"/>
      <c r="C428" s="486"/>
      <c r="D428" s="486"/>
      <c r="E428" s="555"/>
      <c r="F428" s="367"/>
      <c r="G428" s="22"/>
    </row>
    <row r="429" ht="15.75" customHeight="1">
      <c r="A429" s="563"/>
      <c r="B429" s="486"/>
      <c r="C429" s="486"/>
      <c r="D429" s="486"/>
      <c r="E429" s="555"/>
      <c r="F429" s="367"/>
      <c r="G429" s="22"/>
    </row>
    <row r="430" ht="15.75" customHeight="1">
      <c r="A430" s="563"/>
      <c r="B430" s="486"/>
      <c r="C430" s="486"/>
      <c r="D430" s="486"/>
      <c r="E430" s="555"/>
      <c r="F430" s="367"/>
      <c r="G430" s="22"/>
    </row>
    <row r="431" ht="15.75" customHeight="1">
      <c r="A431" s="563"/>
      <c r="B431" s="486"/>
      <c r="C431" s="486"/>
      <c r="D431" s="486"/>
      <c r="E431" s="555"/>
      <c r="F431" s="367"/>
      <c r="G431" s="22"/>
    </row>
    <row r="432" ht="15.75" customHeight="1">
      <c r="A432" s="563"/>
      <c r="B432" s="486"/>
      <c r="C432" s="486"/>
      <c r="D432" s="486"/>
      <c r="E432" s="555"/>
      <c r="F432" s="367"/>
      <c r="G432" s="22"/>
    </row>
    <row r="433" ht="15.75" customHeight="1">
      <c r="A433" s="563"/>
      <c r="B433" s="486"/>
      <c r="C433" s="486"/>
      <c r="D433" s="486"/>
      <c r="E433" s="555"/>
      <c r="F433" s="367"/>
      <c r="G433" s="22"/>
    </row>
    <row r="434" ht="15.75" customHeight="1">
      <c r="A434" s="563"/>
      <c r="B434" s="486"/>
      <c r="C434" s="486"/>
      <c r="D434" s="486"/>
      <c r="E434" s="555"/>
      <c r="F434" s="367"/>
      <c r="G434" s="22"/>
    </row>
    <row r="435" ht="15.75" customHeight="1">
      <c r="A435" s="563"/>
      <c r="B435" s="486"/>
      <c r="C435" s="486"/>
      <c r="D435" s="486"/>
      <c r="E435" s="555"/>
      <c r="F435" s="367"/>
      <c r="G435" s="22"/>
    </row>
    <row r="436" ht="15.75" customHeight="1">
      <c r="A436" s="563"/>
      <c r="B436" s="486"/>
      <c r="C436" s="486"/>
      <c r="D436" s="486"/>
      <c r="E436" s="555"/>
      <c r="F436" s="367"/>
      <c r="G436" s="22"/>
    </row>
    <row r="437" ht="15.75" customHeight="1">
      <c r="A437" s="563"/>
      <c r="B437" s="486"/>
      <c r="C437" s="486"/>
      <c r="D437" s="486"/>
      <c r="E437" s="555"/>
      <c r="F437" s="367"/>
      <c r="G437" s="22"/>
    </row>
    <row r="438" ht="15.75" customHeight="1">
      <c r="A438" s="563"/>
      <c r="B438" s="486"/>
      <c r="C438" s="486"/>
      <c r="D438" s="486"/>
      <c r="E438" s="555"/>
      <c r="F438" s="367"/>
      <c r="G438" s="22"/>
    </row>
    <row r="439" ht="15.75" customHeight="1">
      <c r="A439" s="563"/>
      <c r="B439" s="486"/>
      <c r="C439" s="486"/>
      <c r="D439" s="486"/>
      <c r="E439" s="555"/>
      <c r="F439" s="367"/>
      <c r="G439" s="22"/>
    </row>
    <row r="440" ht="15.75" customHeight="1">
      <c r="A440" s="563"/>
      <c r="B440" s="486"/>
      <c r="C440" s="486"/>
      <c r="D440" s="486"/>
      <c r="E440" s="555"/>
      <c r="F440" s="367"/>
      <c r="G440" s="22"/>
    </row>
    <row r="441" ht="15.75" customHeight="1">
      <c r="A441" s="563"/>
      <c r="B441" s="486"/>
      <c r="C441" s="486"/>
      <c r="D441" s="486"/>
      <c r="E441" s="555"/>
      <c r="F441" s="367"/>
      <c r="G441" s="22"/>
    </row>
    <row r="442" ht="15.75" customHeight="1">
      <c r="A442" s="563"/>
      <c r="B442" s="486"/>
      <c r="C442" s="486"/>
      <c r="D442" s="486"/>
      <c r="E442" s="555"/>
      <c r="F442" s="367"/>
      <c r="G442" s="22"/>
    </row>
    <row r="443" ht="15.75" customHeight="1">
      <c r="A443" s="563"/>
      <c r="B443" s="486"/>
      <c r="C443" s="486"/>
      <c r="D443" s="486"/>
      <c r="E443" s="555"/>
      <c r="F443" s="367"/>
      <c r="G443" s="22"/>
    </row>
    <row r="444" ht="15.75" customHeight="1">
      <c r="A444" s="563"/>
      <c r="B444" s="486"/>
      <c r="C444" s="486"/>
      <c r="D444" s="486"/>
      <c r="E444" s="555"/>
      <c r="F444" s="367"/>
      <c r="G444" s="22"/>
    </row>
    <row r="445" ht="15.75" customHeight="1">
      <c r="A445" s="563"/>
      <c r="B445" s="486"/>
      <c r="C445" s="486"/>
      <c r="D445" s="486"/>
      <c r="E445" s="555"/>
      <c r="F445" s="367"/>
      <c r="G445" s="22"/>
    </row>
    <row r="446" ht="15.75" customHeight="1">
      <c r="A446" s="563"/>
      <c r="B446" s="486"/>
      <c r="C446" s="486"/>
      <c r="D446" s="486"/>
      <c r="E446" s="555"/>
      <c r="F446" s="367"/>
      <c r="G446" s="22"/>
    </row>
    <row r="447" ht="15.75" customHeight="1">
      <c r="A447" s="563"/>
      <c r="B447" s="486"/>
      <c r="C447" s="486"/>
      <c r="D447" s="486"/>
      <c r="E447" s="555"/>
      <c r="F447" s="367"/>
      <c r="G447" s="22"/>
    </row>
    <row r="448" ht="15.75" customHeight="1">
      <c r="A448" s="563"/>
      <c r="B448" s="486"/>
      <c r="C448" s="486"/>
      <c r="D448" s="486"/>
      <c r="E448" s="555"/>
      <c r="F448" s="367"/>
      <c r="G448" s="22"/>
    </row>
    <row r="449" ht="15.75" customHeight="1">
      <c r="A449" s="563"/>
      <c r="B449" s="486"/>
      <c r="C449" s="486"/>
      <c r="D449" s="486"/>
      <c r="E449" s="555"/>
      <c r="F449" s="367"/>
      <c r="G449" s="22"/>
    </row>
    <row r="450" ht="15.75" customHeight="1">
      <c r="A450" s="563"/>
      <c r="B450" s="486"/>
      <c r="C450" s="486"/>
      <c r="D450" s="486"/>
      <c r="E450" s="555"/>
      <c r="F450" s="367"/>
      <c r="G450" s="22"/>
    </row>
    <row r="451" ht="15.75" customHeight="1">
      <c r="A451" s="563"/>
      <c r="B451" s="486"/>
      <c r="C451" s="486"/>
      <c r="D451" s="486"/>
      <c r="E451" s="555"/>
      <c r="F451" s="367"/>
      <c r="G451" s="22"/>
    </row>
    <row r="452" ht="15.75" customHeight="1">
      <c r="A452" s="563"/>
      <c r="B452" s="486"/>
      <c r="C452" s="486"/>
      <c r="D452" s="486"/>
      <c r="E452" s="555"/>
      <c r="F452" s="367"/>
      <c r="G452" s="22"/>
    </row>
    <row r="453" ht="15.75" customHeight="1">
      <c r="A453" s="563"/>
      <c r="B453" s="486"/>
      <c r="C453" s="486"/>
      <c r="D453" s="486"/>
      <c r="E453" s="555"/>
      <c r="F453" s="367"/>
      <c r="G453" s="22"/>
    </row>
    <row r="454" ht="15.75" customHeight="1">
      <c r="A454" s="563"/>
      <c r="B454" s="486"/>
      <c r="C454" s="486"/>
      <c r="D454" s="486"/>
      <c r="E454" s="555"/>
      <c r="F454" s="367"/>
      <c r="G454" s="22"/>
    </row>
    <row r="455" ht="15.75" customHeight="1">
      <c r="A455" s="563"/>
      <c r="B455" s="486"/>
      <c r="C455" s="486"/>
      <c r="D455" s="486"/>
      <c r="E455" s="555"/>
      <c r="F455" s="367"/>
      <c r="G455" s="22"/>
    </row>
    <row r="456" ht="15.75" customHeight="1">
      <c r="A456" s="563"/>
      <c r="B456" s="486"/>
      <c r="C456" s="486"/>
      <c r="D456" s="486"/>
      <c r="E456" s="555"/>
      <c r="F456" s="367"/>
      <c r="G456" s="22"/>
    </row>
    <row r="457" ht="15.75" customHeight="1">
      <c r="A457" s="563"/>
      <c r="B457" s="486"/>
      <c r="C457" s="486"/>
      <c r="D457" s="486"/>
      <c r="E457" s="555"/>
      <c r="F457" s="367"/>
      <c r="G457" s="22"/>
    </row>
    <row r="458" ht="15.75" customHeight="1">
      <c r="A458" s="563"/>
      <c r="B458" s="486"/>
      <c r="C458" s="486"/>
      <c r="D458" s="486"/>
      <c r="E458" s="555"/>
      <c r="F458" s="367"/>
      <c r="G458" s="22"/>
    </row>
    <row r="459" ht="15.75" customHeight="1">
      <c r="A459" s="563"/>
      <c r="B459" s="486"/>
      <c r="C459" s="486"/>
      <c r="D459" s="486"/>
      <c r="E459" s="555"/>
      <c r="F459" s="367"/>
      <c r="G459" s="22"/>
    </row>
    <row r="460" ht="15.75" customHeight="1">
      <c r="A460" s="563"/>
      <c r="B460" s="486"/>
      <c r="C460" s="486"/>
      <c r="D460" s="486"/>
      <c r="E460" s="555"/>
      <c r="F460" s="367"/>
      <c r="G460" s="22"/>
    </row>
    <row r="461" ht="15.75" customHeight="1">
      <c r="A461" s="563"/>
      <c r="B461" s="486"/>
      <c r="C461" s="486"/>
      <c r="D461" s="486"/>
      <c r="E461" s="555"/>
      <c r="F461" s="367"/>
      <c r="G461" s="22"/>
    </row>
    <row r="462" ht="15.75" customHeight="1">
      <c r="A462" s="563"/>
      <c r="B462" s="486"/>
      <c r="C462" s="486"/>
      <c r="D462" s="486"/>
      <c r="E462" s="555"/>
      <c r="F462" s="367"/>
      <c r="G462" s="22"/>
    </row>
    <row r="463" ht="15.75" customHeight="1">
      <c r="A463" s="563"/>
      <c r="B463" s="486"/>
      <c r="C463" s="486"/>
      <c r="D463" s="486"/>
      <c r="E463" s="555"/>
      <c r="F463" s="367"/>
      <c r="G463" s="22"/>
    </row>
    <row r="464" ht="15.75" customHeight="1">
      <c r="A464" s="563"/>
      <c r="B464" s="486"/>
      <c r="C464" s="486"/>
      <c r="D464" s="486"/>
      <c r="E464" s="555"/>
      <c r="F464" s="367"/>
      <c r="G464" s="22"/>
    </row>
    <row r="465" ht="15.75" customHeight="1">
      <c r="A465" s="563"/>
      <c r="B465" s="486"/>
      <c r="C465" s="486"/>
      <c r="D465" s="486"/>
      <c r="E465" s="555"/>
      <c r="F465" s="367"/>
      <c r="G465" s="22"/>
    </row>
    <row r="466" ht="15.75" customHeight="1">
      <c r="A466" s="563"/>
      <c r="B466" s="486"/>
      <c r="C466" s="486"/>
      <c r="D466" s="486"/>
      <c r="E466" s="555"/>
      <c r="F466" s="367"/>
      <c r="G466" s="22"/>
    </row>
    <row r="467" ht="15.75" customHeight="1">
      <c r="A467" s="563"/>
      <c r="B467" s="486"/>
      <c r="C467" s="486"/>
      <c r="D467" s="486"/>
      <c r="E467" s="555"/>
      <c r="F467" s="367"/>
      <c r="G467" s="22"/>
    </row>
    <row r="468" ht="15.75" customHeight="1">
      <c r="A468" s="563"/>
      <c r="B468" s="486"/>
      <c r="C468" s="486"/>
      <c r="D468" s="486"/>
      <c r="E468" s="555"/>
      <c r="F468" s="367"/>
      <c r="G468" s="22"/>
    </row>
    <row r="469" ht="15.75" customHeight="1">
      <c r="A469" s="563"/>
      <c r="B469" s="486"/>
      <c r="C469" s="486"/>
      <c r="D469" s="486"/>
      <c r="E469" s="555"/>
      <c r="F469" s="367"/>
      <c r="G469" s="22"/>
    </row>
    <row r="470" ht="15.75" customHeight="1">
      <c r="A470" s="563"/>
      <c r="B470" s="486"/>
      <c r="C470" s="486"/>
      <c r="D470" s="486"/>
      <c r="E470" s="555"/>
      <c r="F470" s="367"/>
      <c r="G470" s="22"/>
    </row>
    <row r="471" ht="15.75" customHeight="1">
      <c r="A471" s="563"/>
      <c r="B471" s="486"/>
      <c r="C471" s="486"/>
      <c r="D471" s="486"/>
      <c r="E471" s="555"/>
      <c r="F471" s="367"/>
      <c r="G471" s="22"/>
    </row>
    <row r="472" ht="15.75" customHeight="1">
      <c r="A472" s="563"/>
      <c r="B472" s="486"/>
      <c r="C472" s="486"/>
      <c r="D472" s="486"/>
      <c r="E472" s="555"/>
      <c r="F472" s="367"/>
      <c r="G472" s="22"/>
    </row>
    <row r="473" ht="15.75" customHeight="1">
      <c r="A473" s="563"/>
      <c r="B473" s="486"/>
      <c r="C473" s="486"/>
      <c r="D473" s="486"/>
      <c r="E473" s="555"/>
      <c r="F473" s="367"/>
      <c r="G473" s="22"/>
    </row>
    <row r="474" ht="15.75" customHeight="1">
      <c r="A474" s="563"/>
      <c r="B474" s="486"/>
      <c r="C474" s="486"/>
      <c r="D474" s="486"/>
      <c r="E474" s="555"/>
      <c r="F474" s="367"/>
      <c r="G474" s="22"/>
    </row>
    <row r="475" ht="15.75" customHeight="1">
      <c r="A475" s="563"/>
      <c r="B475" s="486"/>
      <c r="C475" s="486"/>
      <c r="D475" s="486"/>
      <c r="E475" s="555"/>
      <c r="F475" s="367"/>
      <c r="G475" s="22"/>
    </row>
    <row r="476" ht="15.75" customHeight="1">
      <c r="A476" s="563"/>
      <c r="B476" s="486"/>
      <c r="C476" s="486"/>
      <c r="D476" s="486"/>
      <c r="E476" s="555"/>
      <c r="F476" s="367"/>
      <c r="G476" s="22"/>
    </row>
    <row r="477" ht="15.75" customHeight="1">
      <c r="A477" s="563"/>
      <c r="B477" s="486"/>
      <c r="C477" s="486"/>
      <c r="D477" s="486"/>
      <c r="E477" s="555"/>
      <c r="F477" s="367"/>
      <c r="G477" s="22"/>
    </row>
    <row r="478" ht="15.75" customHeight="1">
      <c r="A478" s="563"/>
      <c r="B478" s="486"/>
      <c r="C478" s="486"/>
      <c r="D478" s="486"/>
      <c r="E478" s="555"/>
      <c r="F478" s="367"/>
      <c r="G478" s="22"/>
    </row>
    <row r="479" ht="15.75" customHeight="1">
      <c r="A479" s="563"/>
      <c r="B479" s="486"/>
      <c r="C479" s="486"/>
      <c r="D479" s="486"/>
      <c r="E479" s="555"/>
      <c r="F479" s="367"/>
      <c r="G479" s="22"/>
    </row>
    <row r="480" ht="15.75" customHeight="1">
      <c r="A480" s="563"/>
      <c r="B480" s="486"/>
      <c r="C480" s="486"/>
      <c r="D480" s="486"/>
      <c r="E480" s="555"/>
      <c r="F480" s="367"/>
      <c r="G480" s="22"/>
    </row>
    <row r="481" ht="15.75" customHeight="1">
      <c r="A481" s="563"/>
      <c r="B481" s="486"/>
      <c r="C481" s="486"/>
      <c r="D481" s="486"/>
      <c r="E481" s="555"/>
      <c r="F481" s="367"/>
      <c r="G481" s="22"/>
    </row>
    <row r="482" ht="15.75" customHeight="1">
      <c r="A482" s="563"/>
      <c r="B482" s="486"/>
      <c r="C482" s="486"/>
      <c r="D482" s="486"/>
      <c r="E482" s="555"/>
      <c r="F482" s="367"/>
      <c r="G482" s="22"/>
    </row>
    <row r="483" ht="15.75" customHeight="1">
      <c r="A483" s="563"/>
      <c r="B483" s="486"/>
      <c r="C483" s="486"/>
      <c r="D483" s="486"/>
      <c r="E483" s="555"/>
      <c r="F483" s="367"/>
      <c r="G483" s="22"/>
    </row>
    <row r="484" ht="15.75" customHeight="1">
      <c r="A484" s="563"/>
      <c r="B484" s="486"/>
      <c r="C484" s="486"/>
      <c r="D484" s="486"/>
      <c r="E484" s="555"/>
      <c r="F484" s="367"/>
      <c r="G484" s="22"/>
    </row>
    <row r="485" ht="15.75" customHeight="1">
      <c r="A485" s="563"/>
      <c r="B485" s="486"/>
      <c r="C485" s="486"/>
      <c r="D485" s="486"/>
      <c r="E485" s="555"/>
      <c r="F485" s="367"/>
      <c r="G485" s="22"/>
    </row>
    <row r="486" ht="15.75" customHeight="1">
      <c r="A486" s="563"/>
      <c r="B486" s="486"/>
      <c r="C486" s="486"/>
      <c r="D486" s="486"/>
      <c r="E486" s="555"/>
      <c r="F486" s="367"/>
      <c r="G486" s="22"/>
    </row>
    <row r="487" ht="15.75" customHeight="1">
      <c r="A487" s="563"/>
      <c r="B487" s="486"/>
      <c r="C487" s="486"/>
      <c r="D487" s="486"/>
      <c r="E487" s="555"/>
      <c r="F487" s="367"/>
      <c r="G487" s="22"/>
    </row>
    <row r="488" ht="15.75" customHeight="1">
      <c r="A488" s="563"/>
      <c r="B488" s="486"/>
      <c r="C488" s="486"/>
      <c r="D488" s="486"/>
      <c r="E488" s="555"/>
      <c r="F488" s="367"/>
      <c r="G488" s="22"/>
    </row>
    <row r="489" ht="15.75" customHeight="1">
      <c r="A489" s="563"/>
      <c r="B489" s="486"/>
      <c r="C489" s="486"/>
      <c r="D489" s="486"/>
      <c r="E489" s="555"/>
      <c r="F489" s="367"/>
      <c r="G489" s="22"/>
    </row>
    <row r="490" ht="15.75" customHeight="1">
      <c r="A490" s="563"/>
      <c r="B490" s="486"/>
      <c r="C490" s="486"/>
      <c r="D490" s="486"/>
      <c r="E490" s="555"/>
      <c r="F490" s="367"/>
      <c r="G490" s="22"/>
    </row>
    <row r="491" ht="15.75" customHeight="1">
      <c r="A491" s="563"/>
      <c r="B491" s="486"/>
      <c r="C491" s="486"/>
      <c r="D491" s="486"/>
      <c r="E491" s="555"/>
      <c r="F491" s="367"/>
      <c r="G491" s="22"/>
    </row>
    <row r="492" ht="15.75" customHeight="1">
      <c r="A492" s="563"/>
      <c r="B492" s="486"/>
      <c r="C492" s="486"/>
      <c r="D492" s="486"/>
      <c r="E492" s="555"/>
      <c r="F492" s="367"/>
      <c r="G492" s="22"/>
    </row>
    <row r="493" ht="15.75" customHeight="1">
      <c r="A493" s="563"/>
      <c r="B493" s="486"/>
      <c r="C493" s="486"/>
      <c r="D493" s="486"/>
      <c r="E493" s="555"/>
      <c r="F493" s="367"/>
      <c r="G493" s="22"/>
    </row>
    <row r="494" ht="15.75" customHeight="1">
      <c r="A494" s="563"/>
      <c r="B494" s="486"/>
      <c r="C494" s="486"/>
      <c r="D494" s="486"/>
      <c r="E494" s="555"/>
      <c r="F494" s="367"/>
      <c r="G494" s="22"/>
    </row>
    <row r="495" ht="15.75" customHeight="1">
      <c r="A495" s="563"/>
      <c r="B495" s="486"/>
      <c r="C495" s="486"/>
      <c r="D495" s="486"/>
      <c r="E495" s="555"/>
      <c r="F495" s="367"/>
      <c r="G495" s="22"/>
    </row>
    <row r="496" ht="15.75" customHeight="1">
      <c r="A496" s="563"/>
      <c r="B496" s="486"/>
      <c r="C496" s="486"/>
      <c r="D496" s="486"/>
      <c r="E496" s="555"/>
      <c r="F496" s="367"/>
      <c r="G496" s="22"/>
    </row>
    <row r="497" ht="15.75" customHeight="1">
      <c r="A497" s="563"/>
      <c r="B497" s="486"/>
      <c r="C497" s="486"/>
      <c r="D497" s="486"/>
      <c r="E497" s="555"/>
      <c r="F497" s="367"/>
      <c r="G497" s="22"/>
    </row>
    <row r="498" ht="15.75" customHeight="1">
      <c r="A498" s="563"/>
      <c r="B498" s="486"/>
      <c r="C498" s="486"/>
      <c r="D498" s="486"/>
      <c r="E498" s="555"/>
      <c r="F498" s="367"/>
      <c r="G498" s="22"/>
    </row>
    <row r="499" ht="15.75" customHeight="1">
      <c r="A499" s="563"/>
      <c r="B499" s="486"/>
      <c r="C499" s="486"/>
      <c r="D499" s="486"/>
      <c r="E499" s="555"/>
      <c r="F499" s="367"/>
      <c r="G499" s="22"/>
    </row>
    <row r="500" ht="15.75" customHeight="1">
      <c r="A500" s="563"/>
      <c r="B500" s="486"/>
      <c r="C500" s="486"/>
      <c r="D500" s="486"/>
      <c r="E500" s="555"/>
      <c r="F500" s="367"/>
      <c r="G500" s="22"/>
    </row>
    <row r="501" ht="15.75" customHeight="1">
      <c r="A501" s="563"/>
      <c r="B501" s="486"/>
      <c r="C501" s="486"/>
      <c r="D501" s="486"/>
      <c r="E501" s="555"/>
      <c r="F501" s="367"/>
      <c r="G501" s="22"/>
    </row>
    <row r="502" ht="15.75" customHeight="1">
      <c r="A502" s="563"/>
      <c r="B502" s="486"/>
      <c r="C502" s="486"/>
      <c r="D502" s="486"/>
      <c r="E502" s="555"/>
      <c r="F502" s="367"/>
      <c r="G502" s="22"/>
    </row>
    <row r="503" ht="15.75" customHeight="1">
      <c r="A503" s="563"/>
      <c r="B503" s="486"/>
      <c r="C503" s="486"/>
      <c r="D503" s="486"/>
      <c r="E503" s="555"/>
      <c r="F503" s="367"/>
      <c r="G503" s="22"/>
    </row>
    <row r="504" ht="15.75" customHeight="1">
      <c r="A504" s="563"/>
      <c r="B504" s="486"/>
      <c r="C504" s="486"/>
      <c r="D504" s="486"/>
      <c r="E504" s="555"/>
      <c r="F504" s="367"/>
      <c r="G504" s="22"/>
    </row>
    <row r="505" ht="15.75" customHeight="1">
      <c r="A505" s="563"/>
      <c r="B505" s="486"/>
      <c r="C505" s="486"/>
      <c r="D505" s="486"/>
      <c r="E505" s="555"/>
      <c r="F505" s="367"/>
      <c r="G505" s="22"/>
    </row>
    <row r="506" ht="15.75" customHeight="1">
      <c r="A506" s="563"/>
      <c r="B506" s="486"/>
      <c r="C506" s="486"/>
      <c r="D506" s="486"/>
      <c r="E506" s="555"/>
      <c r="F506" s="367"/>
      <c r="G506" s="22"/>
    </row>
    <row r="507" ht="15.75" customHeight="1">
      <c r="A507" s="563"/>
      <c r="B507" s="486"/>
      <c r="C507" s="486"/>
      <c r="D507" s="486"/>
      <c r="E507" s="555"/>
      <c r="F507" s="367"/>
      <c r="G507" s="22"/>
    </row>
    <row r="508" ht="15.75" customHeight="1">
      <c r="A508" s="563"/>
      <c r="B508" s="486"/>
      <c r="C508" s="486"/>
      <c r="D508" s="486"/>
      <c r="E508" s="555"/>
      <c r="F508" s="367"/>
      <c r="G508" s="22"/>
    </row>
    <row r="509" ht="15.75" customHeight="1">
      <c r="A509" s="563"/>
      <c r="B509" s="486"/>
      <c r="C509" s="486"/>
      <c r="D509" s="486"/>
      <c r="E509" s="555"/>
      <c r="F509" s="367"/>
      <c r="G509" s="22"/>
    </row>
    <row r="510" ht="15.75" customHeight="1">
      <c r="A510" s="563"/>
      <c r="B510" s="486"/>
      <c r="C510" s="486"/>
      <c r="D510" s="486"/>
      <c r="E510" s="555"/>
      <c r="F510" s="367"/>
      <c r="G510" s="22"/>
    </row>
    <row r="511" ht="15.75" customHeight="1">
      <c r="A511" s="563"/>
      <c r="B511" s="486"/>
      <c r="C511" s="486"/>
      <c r="D511" s="486"/>
      <c r="E511" s="555"/>
      <c r="F511" s="367"/>
      <c r="G511" s="22"/>
    </row>
    <row r="512" ht="15.75" customHeight="1">
      <c r="A512" s="563"/>
      <c r="B512" s="486"/>
      <c r="C512" s="486"/>
      <c r="D512" s="486"/>
      <c r="E512" s="555"/>
      <c r="F512" s="367"/>
      <c r="G512" s="22"/>
    </row>
    <row r="513" ht="15.75" customHeight="1">
      <c r="A513" s="563"/>
      <c r="B513" s="486"/>
      <c r="C513" s="486"/>
      <c r="D513" s="486"/>
      <c r="E513" s="555"/>
      <c r="F513" s="367"/>
      <c r="G513" s="22"/>
    </row>
    <row r="514" ht="15.75" customHeight="1">
      <c r="A514" s="563"/>
      <c r="B514" s="486"/>
      <c r="C514" s="486"/>
      <c r="D514" s="486"/>
      <c r="E514" s="555"/>
      <c r="F514" s="367"/>
      <c r="G514" s="22"/>
    </row>
    <row r="515" ht="15.75" customHeight="1">
      <c r="A515" s="563"/>
      <c r="B515" s="486"/>
      <c r="C515" s="486"/>
      <c r="D515" s="486"/>
      <c r="E515" s="555"/>
      <c r="F515" s="367"/>
      <c r="G515" s="22"/>
    </row>
    <row r="516" ht="15.75" customHeight="1">
      <c r="A516" s="563"/>
      <c r="B516" s="486"/>
      <c r="C516" s="486"/>
      <c r="D516" s="486"/>
      <c r="E516" s="555"/>
      <c r="F516" s="367"/>
      <c r="G516" s="22"/>
    </row>
    <row r="517" ht="15.75" customHeight="1">
      <c r="A517" s="563"/>
      <c r="B517" s="486"/>
      <c r="C517" s="486"/>
      <c r="D517" s="486"/>
      <c r="E517" s="555"/>
      <c r="F517" s="367"/>
      <c r="G517" s="22"/>
    </row>
    <row r="518" ht="15.75" customHeight="1">
      <c r="A518" s="563"/>
      <c r="B518" s="486"/>
      <c r="C518" s="486"/>
      <c r="D518" s="486"/>
      <c r="E518" s="555"/>
      <c r="F518" s="367"/>
      <c r="G518" s="22"/>
    </row>
    <row r="519" ht="15.75" customHeight="1">
      <c r="A519" s="563"/>
      <c r="B519" s="486"/>
      <c r="C519" s="486"/>
      <c r="D519" s="486"/>
      <c r="E519" s="555"/>
      <c r="F519" s="367"/>
      <c r="G519" s="22"/>
    </row>
    <row r="520" ht="15.75" customHeight="1">
      <c r="A520" s="563"/>
      <c r="B520" s="486"/>
      <c r="C520" s="486"/>
      <c r="D520" s="486"/>
      <c r="E520" s="555"/>
      <c r="F520" s="367"/>
      <c r="G520" s="22"/>
    </row>
    <row r="521" ht="15.75" customHeight="1">
      <c r="A521" s="563"/>
      <c r="B521" s="486"/>
      <c r="C521" s="486"/>
      <c r="D521" s="486"/>
      <c r="E521" s="555"/>
      <c r="F521" s="367"/>
      <c r="G521" s="22"/>
    </row>
    <row r="522" ht="15.75" customHeight="1">
      <c r="A522" s="563"/>
      <c r="B522" s="486"/>
      <c r="C522" s="486"/>
      <c r="D522" s="486"/>
      <c r="E522" s="555"/>
      <c r="F522" s="367"/>
      <c r="G522" s="22"/>
    </row>
    <row r="523" ht="15.75" customHeight="1">
      <c r="A523" s="563"/>
      <c r="B523" s="486"/>
      <c r="C523" s="486"/>
      <c r="D523" s="486"/>
      <c r="E523" s="555"/>
      <c r="F523" s="367"/>
      <c r="G523" s="22"/>
    </row>
    <row r="524" ht="15.75" customHeight="1">
      <c r="A524" s="563"/>
      <c r="B524" s="486"/>
      <c r="C524" s="486"/>
      <c r="D524" s="486"/>
      <c r="E524" s="555"/>
      <c r="F524" s="367"/>
      <c r="G524" s="22"/>
    </row>
    <row r="525" ht="15.75" customHeight="1">
      <c r="A525" s="563"/>
      <c r="B525" s="486"/>
      <c r="C525" s="486"/>
      <c r="D525" s="486"/>
      <c r="E525" s="555"/>
      <c r="F525" s="367"/>
      <c r="G525" s="22"/>
    </row>
    <row r="526" ht="15.75" customHeight="1">
      <c r="A526" s="563"/>
      <c r="B526" s="486"/>
      <c r="C526" s="486"/>
      <c r="D526" s="486"/>
      <c r="E526" s="555"/>
      <c r="F526" s="367"/>
      <c r="G526" s="22"/>
    </row>
    <row r="527" ht="15.75" customHeight="1">
      <c r="A527" s="563"/>
      <c r="B527" s="486"/>
      <c r="C527" s="486"/>
      <c r="D527" s="486"/>
      <c r="E527" s="555"/>
      <c r="F527" s="367"/>
      <c r="G527" s="22"/>
    </row>
    <row r="528" ht="15.75" customHeight="1">
      <c r="A528" s="563"/>
      <c r="B528" s="486"/>
      <c r="C528" s="486"/>
      <c r="D528" s="486"/>
      <c r="E528" s="555"/>
      <c r="F528" s="367"/>
      <c r="G528" s="22"/>
    </row>
    <row r="529" ht="15.75" customHeight="1">
      <c r="A529" s="563"/>
      <c r="B529" s="486"/>
      <c r="C529" s="486"/>
      <c r="D529" s="486"/>
      <c r="E529" s="555"/>
      <c r="F529" s="367"/>
      <c r="G529" s="22"/>
    </row>
    <row r="530" ht="15.75" customHeight="1">
      <c r="A530" s="563"/>
      <c r="B530" s="486"/>
      <c r="C530" s="486"/>
      <c r="D530" s="486"/>
      <c r="E530" s="555"/>
      <c r="F530" s="367"/>
      <c r="G530" s="22"/>
    </row>
    <row r="531" ht="15.75" customHeight="1">
      <c r="A531" s="563"/>
      <c r="B531" s="486"/>
      <c r="C531" s="486"/>
      <c r="D531" s="486"/>
      <c r="E531" s="555"/>
      <c r="F531" s="367"/>
      <c r="G531" s="22"/>
    </row>
    <row r="532" ht="15.75" customHeight="1">
      <c r="A532" s="563"/>
      <c r="B532" s="486"/>
      <c r="C532" s="486"/>
      <c r="D532" s="486"/>
      <c r="E532" s="555"/>
      <c r="F532" s="367"/>
      <c r="G532" s="22"/>
    </row>
    <row r="533" ht="15.75" customHeight="1">
      <c r="A533" s="563"/>
      <c r="B533" s="486"/>
      <c r="C533" s="486"/>
      <c r="D533" s="486"/>
      <c r="E533" s="555"/>
      <c r="F533" s="367"/>
      <c r="G533" s="22"/>
    </row>
    <row r="534" ht="15.75" customHeight="1">
      <c r="A534" s="563"/>
      <c r="B534" s="486"/>
      <c r="C534" s="486"/>
      <c r="D534" s="486"/>
      <c r="E534" s="555"/>
      <c r="F534" s="367"/>
      <c r="G534" s="22"/>
    </row>
    <row r="535" ht="15.75" customHeight="1">
      <c r="A535" s="563"/>
      <c r="B535" s="486"/>
      <c r="C535" s="486"/>
      <c r="D535" s="486"/>
      <c r="E535" s="555"/>
      <c r="F535" s="367"/>
      <c r="G535" s="22"/>
    </row>
    <row r="536" ht="15.75" customHeight="1">
      <c r="A536" s="563"/>
      <c r="B536" s="486"/>
      <c r="C536" s="486"/>
      <c r="D536" s="486"/>
      <c r="E536" s="555"/>
      <c r="F536" s="367"/>
      <c r="G536" s="22"/>
    </row>
    <row r="537" ht="15.75" customHeight="1">
      <c r="A537" s="563"/>
      <c r="B537" s="486"/>
      <c r="C537" s="486"/>
      <c r="D537" s="486"/>
      <c r="E537" s="555"/>
      <c r="F537" s="367"/>
      <c r="G537" s="22"/>
    </row>
    <row r="538" ht="15.75" customHeight="1">
      <c r="A538" s="563"/>
      <c r="B538" s="486"/>
      <c r="C538" s="486"/>
      <c r="D538" s="486"/>
      <c r="E538" s="555"/>
      <c r="F538" s="367"/>
      <c r="G538" s="22"/>
    </row>
    <row r="539" ht="15.75" customHeight="1">
      <c r="A539" s="563"/>
      <c r="B539" s="486"/>
      <c r="C539" s="486"/>
      <c r="D539" s="486"/>
      <c r="E539" s="555"/>
      <c r="F539" s="367"/>
      <c r="G539" s="22"/>
    </row>
    <row r="540" ht="15.75" customHeight="1">
      <c r="A540" s="563"/>
      <c r="B540" s="486"/>
      <c r="C540" s="486"/>
      <c r="D540" s="486"/>
      <c r="E540" s="555"/>
      <c r="F540" s="367"/>
      <c r="G540" s="22"/>
    </row>
    <row r="541" ht="15.75" customHeight="1">
      <c r="A541" s="563"/>
      <c r="B541" s="486"/>
      <c r="C541" s="486"/>
      <c r="D541" s="486"/>
      <c r="E541" s="555"/>
      <c r="F541" s="367"/>
      <c r="G541" s="22"/>
    </row>
    <row r="542" ht="15.75" customHeight="1">
      <c r="A542" s="563"/>
      <c r="B542" s="486"/>
      <c r="C542" s="486"/>
      <c r="D542" s="486"/>
      <c r="E542" s="555"/>
      <c r="F542" s="367"/>
      <c r="G542" s="22"/>
    </row>
    <row r="543" ht="15.75" customHeight="1">
      <c r="A543" s="563"/>
      <c r="B543" s="486"/>
      <c r="C543" s="486"/>
      <c r="D543" s="486"/>
      <c r="E543" s="555"/>
      <c r="F543" s="367"/>
      <c r="G543" s="22"/>
    </row>
    <row r="544" ht="15.75" customHeight="1">
      <c r="A544" s="563"/>
      <c r="B544" s="486"/>
      <c r="C544" s="486"/>
      <c r="D544" s="486"/>
      <c r="E544" s="555"/>
      <c r="F544" s="367"/>
      <c r="G544" s="22"/>
    </row>
    <row r="545" ht="15.75" customHeight="1">
      <c r="A545" s="563"/>
      <c r="B545" s="486"/>
      <c r="C545" s="486"/>
      <c r="D545" s="486"/>
      <c r="E545" s="555"/>
      <c r="F545" s="367"/>
      <c r="G545" s="22"/>
    </row>
    <row r="546" ht="15.75" customHeight="1">
      <c r="A546" s="563"/>
      <c r="B546" s="486"/>
      <c r="C546" s="486"/>
      <c r="D546" s="486"/>
      <c r="E546" s="555"/>
      <c r="F546" s="367"/>
      <c r="G546" s="22"/>
    </row>
    <row r="547" ht="15.75" customHeight="1">
      <c r="A547" s="563"/>
      <c r="B547" s="486"/>
      <c r="C547" s="486"/>
      <c r="D547" s="486"/>
      <c r="E547" s="555"/>
      <c r="F547" s="367"/>
      <c r="G547" s="22"/>
    </row>
    <row r="548" ht="15.75" customHeight="1">
      <c r="A548" s="563"/>
      <c r="B548" s="486"/>
      <c r="C548" s="486"/>
      <c r="D548" s="486"/>
      <c r="E548" s="555"/>
      <c r="F548" s="367"/>
      <c r="G548" s="22"/>
    </row>
    <row r="549" ht="15.75" customHeight="1">
      <c r="A549" s="563"/>
      <c r="B549" s="486"/>
      <c r="C549" s="486"/>
      <c r="D549" s="486"/>
      <c r="E549" s="555"/>
      <c r="F549" s="367"/>
      <c r="G549" s="22"/>
    </row>
    <row r="550" ht="15.75" customHeight="1">
      <c r="A550" s="563"/>
      <c r="B550" s="486"/>
      <c r="C550" s="486"/>
      <c r="D550" s="486"/>
      <c r="E550" s="555"/>
      <c r="F550" s="367"/>
      <c r="G550" s="22"/>
    </row>
    <row r="551" ht="15.75" customHeight="1">
      <c r="A551" s="563"/>
      <c r="B551" s="486"/>
      <c r="C551" s="486"/>
      <c r="D551" s="486"/>
      <c r="E551" s="555"/>
      <c r="F551" s="367"/>
      <c r="G551" s="22"/>
    </row>
    <row r="552" ht="15.75" customHeight="1">
      <c r="A552" s="563"/>
      <c r="B552" s="486"/>
      <c r="C552" s="486"/>
      <c r="D552" s="486"/>
      <c r="E552" s="555"/>
      <c r="F552" s="367"/>
      <c r="G552" s="22"/>
    </row>
    <row r="553" ht="15.75" customHeight="1">
      <c r="A553" s="563"/>
      <c r="B553" s="486"/>
      <c r="C553" s="486"/>
      <c r="D553" s="486"/>
      <c r="E553" s="555"/>
      <c r="F553" s="367"/>
      <c r="G553" s="22"/>
    </row>
    <row r="554" ht="15.75" customHeight="1">
      <c r="A554" s="563"/>
      <c r="B554" s="486"/>
      <c r="C554" s="486"/>
      <c r="D554" s="486"/>
      <c r="E554" s="555"/>
      <c r="F554" s="367"/>
      <c r="G554" s="22"/>
    </row>
    <row r="555" ht="15.75" customHeight="1">
      <c r="A555" s="563"/>
      <c r="B555" s="486"/>
      <c r="C555" s="486"/>
      <c r="D555" s="486"/>
      <c r="E555" s="555"/>
      <c r="F555" s="367"/>
      <c r="G555" s="22"/>
    </row>
    <row r="556" ht="15.75" customHeight="1">
      <c r="A556" s="563"/>
      <c r="B556" s="486"/>
      <c r="C556" s="486"/>
      <c r="D556" s="486"/>
      <c r="E556" s="555"/>
      <c r="F556" s="367"/>
      <c r="G556" s="22"/>
    </row>
    <row r="557" ht="15.75" customHeight="1">
      <c r="A557" s="563"/>
      <c r="B557" s="486"/>
      <c r="C557" s="486"/>
      <c r="D557" s="486"/>
      <c r="E557" s="555"/>
      <c r="F557" s="367"/>
      <c r="G557" s="22"/>
    </row>
    <row r="558" ht="15.75" customHeight="1">
      <c r="A558" s="563"/>
      <c r="B558" s="486"/>
      <c r="C558" s="486"/>
      <c r="D558" s="486"/>
      <c r="E558" s="555"/>
      <c r="F558" s="367"/>
      <c r="G558" s="22"/>
    </row>
    <row r="559" ht="15.75" customHeight="1">
      <c r="A559" s="563"/>
      <c r="B559" s="486"/>
      <c r="C559" s="486"/>
      <c r="D559" s="486"/>
      <c r="E559" s="555"/>
      <c r="F559" s="367"/>
      <c r="G559" s="22"/>
    </row>
    <row r="560" ht="15.75" customHeight="1">
      <c r="A560" s="563"/>
      <c r="B560" s="486"/>
      <c r="C560" s="486"/>
      <c r="D560" s="486"/>
      <c r="E560" s="555"/>
      <c r="F560" s="367"/>
      <c r="G560" s="22"/>
    </row>
    <row r="561" ht="15.75" customHeight="1">
      <c r="A561" s="563"/>
      <c r="B561" s="486"/>
      <c r="C561" s="486"/>
      <c r="D561" s="486"/>
      <c r="E561" s="555"/>
      <c r="F561" s="367"/>
      <c r="G561" s="22"/>
    </row>
    <row r="562" ht="15.75" customHeight="1">
      <c r="A562" s="563"/>
      <c r="B562" s="486"/>
      <c r="C562" s="486"/>
      <c r="D562" s="486"/>
      <c r="E562" s="555"/>
      <c r="F562" s="367"/>
      <c r="G562" s="22"/>
    </row>
    <row r="563" ht="15.75" customHeight="1">
      <c r="A563" s="563"/>
      <c r="B563" s="486"/>
      <c r="C563" s="486"/>
      <c r="D563" s="486"/>
      <c r="E563" s="555"/>
      <c r="F563" s="367"/>
      <c r="G563" s="22"/>
    </row>
    <row r="564" ht="15.75" customHeight="1">
      <c r="A564" s="563"/>
      <c r="B564" s="486"/>
      <c r="C564" s="486"/>
      <c r="D564" s="486"/>
      <c r="E564" s="555"/>
      <c r="F564" s="367"/>
      <c r="G564" s="22"/>
    </row>
    <row r="565" ht="15.75" customHeight="1">
      <c r="A565" s="563"/>
      <c r="B565" s="486"/>
      <c r="C565" s="486"/>
      <c r="D565" s="486"/>
      <c r="E565" s="555"/>
      <c r="F565" s="367"/>
      <c r="G565" s="22"/>
    </row>
    <row r="566" ht="15.75" customHeight="1">
      <c r="A566" s="563"/>
      <c r="B566" s="486"/>
      <c r="C566" s="486"/>
      <c r="D566" s="486"/>
      <c r="E566" s="555"/>
      <c r="F566" s="367"/>
      <c r="G566" s="22"/>
    </row>
    <row r="567" ht="15.75" customHeight="1">
      <c r="A567" s="563"/>
      <c r="B567" s="486"/>
      <c r="C567" s="486"/>
      <c r="D567" s="486"/>
      <c r="E567" s="555"/>
      <c r="F567" s="367"/>
      <c r="G567" s="22"/>
    </row>
    <row r="568" ht="15.75" customHeight="1">
      <c r="A568" s="563"/>
      <c r="B568" s="486"/>
      <c r="C568" s="486"/>
      <c r="D568" s="486"/>
      <c r="E568" s="555"/>
      <c r="F568" s="367"/>
      <c r="G568" s="22"/>
    </row>
    <row r="569" ht="15.75" customHeight="1">
      <c r="A569" s="563"/>
      <c r="B569" s="486"/>
      <c r="C569" s="486"/>
      <c r="D569" s="486"/>
      <c r="E569" s="555"/>
      <c r="F569" s="367"/>
      <c r="G569" s="22"/>
    </row>
    <row r="570" ht="15.75" customHeight="1">
      <c r="A570" s="563"/>
      <c r="B570" s="486"/>
      <c r="C570" s="486"/>
      <c r="D570" s="486"/>
      <c r="E570" s="555"/>
      <c r="F570" s="367"/>
      <c r="G570" s="22"/>
    </row>
    <row r="571" ht="15.75" customHeight="1">
      <c r="A571" s="563"/>
      <c r="B571" s="486"/>
      <c r="C571" s="486"/>
      <c r="D571" s="486"/>
      <c r="E571" s="555"/>
      <c r="F571" s="367"/>
      <c r="G571" s="22"/>
    </row>
    <row r="572" ht="15.75" customHeight="1">
      <c r="A572" s="563"/>
      <c r="B572" s="486"/>
      <c r="C572" s="486"/>
      <c r="D572" s="486"/>
      <c r="E572" s="555"/>
      <c r="F572" s="367"/>
      <c r="G572" s="22"/>
    </row>
    <row r="573" ht="15.75" customHeight="1">
      <c r="A573" s="563"/>
      <c r="B573" s="486"/>
      <c r="C573" s="486"/>
      <c r="D573" s="486"/>
      <c r="E573" s="555"/>
      <c r="F573" s="367"/>
      <c r="G573" s="22"/>
    </row>
    <row r="574" ht="15.75" customHeight="1">
      <c r="A574" s="563"/>
      <c r="B574" s="486"/>
      <c r="C574" s="486"/>
      <c r="D574" s="486"/>
      <c r="E574" s="555"/>
      <c r="F574" s="367"/>
      <c r="G574" s="22"/>
    </row>
    <row r="575" ht="15.75" customHeight="1">
      <c r="A575" s="563"/>
      <c r="B575" s="486"/>
      <c r="C575" s="486"/>
      <c r="D575" s="486"/>
      <c r="E575" s="555"/>
      <c r="F575" s="367"/>
      <c r="G575" s="22"/>
    </row>
    <row r="576" ht="15.75" customHeight="1">
      <c r="A576" s="563"/>
      <c r="B576" s="486"/>
      <c r="C576" s="486"/>
      <c r="D576" s="486"/>
      <c r="E576" s="555"/>
      <c r="F576" s="367"/>
      <c r="G576" s="22"/>
    </row>
    <row r="577" ht="15.75" customHeight="1">
      <c r="A577" s="563"/>
      <c r="B577" s="486"/>
      <c r="C577" s="486"/>
      <c r="D577" s="486"/>
      <c r="E577" s="555"/>
      <c r="F577" s="367"/>
      <c r="G577" s="22"/>
    </row>
    <row r="578" ht="15.75" customHeight="1">
      <c r="A578" s="563"/>
      <c r="B578" s="486"/>
      <c r="C578" s="486"/>
      <c r="D578" s="486"/>
      <c r="E578" s="555"/>
      <c r="F578" s="367"/>
      <c r="G578" s="22"/>
    </row>
    <row r="579" ht="15.75" customHeight="1">
      <c r="A579" s="563"/>
      <c r="B579" s="486"/>
      <c r="C579" s="486"/>
      <c r="D579" s="486"/>
      <c r="E579" s="555"/>
      <c r="F579" s="367"/>
      <c r="G579" s="22"/>
    </row>
    <row r="580" ht="15.75" customHeight="1">
      <c r="A580" s="563"/>
      <c r="B580" s="486"/>
      <c r="C580" s="486"/>
      <c r="D580" s="486"/>
      <c r="E580" s="555"/>
      <c r="F580" s="367"/>
      <c r="G580" s="22"/>
    </row>
    <row r="581" ht="15.75" customHeight="1">
      <c r="A581" s="563"/>
      <c r="B581" s="486"/>
      <c r="C581" s="486"/>
      <c r="D581" s="486"/>
      <c r="E581" s="555"/>
      <c r="F581" s="367"/>
      <c r="G581" s="22"/>
    </row>
    <row r="582" ht="15.75" customHeight="1">
      <c r="A582" s="563"/>
      <c r="B582" s="486"/>
      <c r="C582" s="486"/>
      <c r="D582" s="486"/>
      <c r="E582" s="555"/>
      <c r="F582" s="367"/>
      <c r="G582" s="22"/>
    </row>
    <row r="583" ht="15.75" customHeight="1">
      <c r="A583" s="563"/>
      <c r="B583" s="486"/>
      <c r="C583" s="486"/>
      <c r="D583" s="486"/>
      <c r="E583" s="555"/>
      <c r="F583" s="367"/>
      <c r="G583" s="22"/>
    </row>
    <row r="584" ht="15.75" customHeight="1">
      <c r="A584" s="563"/>
      <c r="B584" s="486"/>
      <c r="C584" s="486"/>
      <c r="D584" s="486"/>
      <c r="E584" s="555"/>
      <c r="F584" s="367"/>
      <c r="G584" s="22"/>
    </row>
    <row r="585" ht="15.75" customHeight="1">
      <c r="A585" s="563"/>
      <c r="B585" s="486"/>
      <c r="C585" s="486"/>
      <c r="D585" s="486"/>
      <c r="E585" s="555"/>
      <c r="F585" s="367"/>
      <c r="G585" s="22"/>
    </row>
    <row r="586" ht="15.75" customHeight="1">
      <c r="A586" s="563"/>
      <c r="B586" s="486"/>
      <c r="C586" s="486"/>
      <c r="D586" s="486"/>
      <c r="E586" s="555"/>
      <c r="F586" s="367"/>
      <c r="G586" s="22"/>
    </row>
    <row r="587" ht="15.75" customHeight="1">
      <c r="A587" s="563"/>
      <c r="B587" s="486"/>
      <c r="C587" s="486"/>
      <c r="D587" s="486"/>
      <c r="E587" s="555"/>
      <c r="F587" s="367"/>
      <c r="G587" s="22"/>
    </row>
    <row r="588" ht="15.75" customHeight="1">
      <c r="A588" s="563"/>
      <c r="B588" s="486"/>
      <c r="C588" s="486"/>
      <c r="D588" s="486"/>
      <c r="E588" s="555"/>
      <c r="F588" s="367"/>
      <c r="G588" s="22"/>
    </row>
    <row r="589" ht="15.75" customHeight="1">
      <c r="A589" s="563"/>
      <c r="B589" s="486"/>
      <c r="C589" s="486"/>
      <c r="D589" s="486"/>
      <c r="E589" s="555"/>
      <c r="F589" s="367"/>
      <c r="G589" s="22"/>
    </row>
    <row r="590" ht="15.75" customHeight="1">
      <c r="A590" s="563"/>
      <c r="B590" s="486"/>
      <c r="C590" s="486"/>
      <c r="D590" s="486"/>
      <c r="E590" s="555"/>
      <c r="F590" s="367"/>
      <c r="G590" s="22"/>
    </row>
    <row r="591" ht="15.75" customHeight="1">
      <c r="A591" s="563"/>
      <c r="B591" s="486"/>
      <c r="C591" s="486"/>
      <c r="D591" s="486"/>
      <c r="E591" s="555"/>
      <c r="F591" s="367"/>
      <c r="G591" s="22"/>
    </row>
    <row r="592" ht="15.75" customHeight="1">
      <c r="A592" s="563"/>
      <c r="B592" s="486"/>
      <c r="C592" s="486"/>
      <c r="D592" s="486"/>
      <c r="E592" s="555"/>
      <c r="F592" s="367"/>
      <c r="G592" s="22"/>
    </row>
    <row r="593" ht="15.75" customHeight="1">
      <c r="A593" s="563"/>
      <c r="B593" s="486"/>
      <c r="C593" s="486"/>
      <c r="D593" s="486"/>
      <c r="E593" s="555"/>
      <c r="F593" s="367"/>
      <c r="G593" s="22"/>
    </row>
    <row r="594" ht="15.75" customHeight="1">
      <c r="A594" s="563"/>
      <c r="B594" s="486"/>
      <c r="C594" s="486"/>
      <c r="D594" s="486"/>
      <c r="E594" s="555"/>
      <c r="F594" s="367"/>
      <c r="G594" s="22"/>
    </row>
    <row r="595" ht="15.75" customHeight="1">
      <c r="A595" s="563"/>
      <c r="B595" s="486"/>
      <c r="C595" s="486"/>
      <c r="D595" s="486"/>
      <c r="E595" s="555"/>
      <c r="F595" s="367"/>
      <c r="G595" s="22"/>
    </row>
    <row r="596" ht="15.75" customHeight="1">
      <c r="A596" s="563"/>
      <c r="B596" s="486"/>
      <c r="C596" s="486"/>
      <c r="D596" s="486"/>
      <c r="E596" s="555"/>
      <c r="F596" s="367"/>
      <c r="G596" s="22"/>
    </row>
    <row r="597" ht="15.75" customHeight="1">
      <c r="A597" s="563"/>
      <c r="B597" s="486"/>
      <c r="C597" s="486"/>
      <c r="D597" s="486"/>
      <c r="E597" s="555"/>
      <c r="F597" s="367"/>
      <c r="G597" s="22"/>
    </row>
    <row r="598" ht="15.75" customHeight="1">
      <c r="A598" s="563"/>
      <c r="B598" s="486"/>
      <c r="C598" s="486"/>
      <c r="D598" s="486"/>
      <c r="E598" s="555"/>
      <c r="F598" s="367"/>
      <c r="G598" s="22"/>
    </row>
    <row r="599" ht="15.75" customHeight="1">
      <c r="A599" s="563"/>
      <c r="B599" s="486"/>
      <c r="C599" s="486"/>
      <c r="D599" s="486"/>
      <c r="E599" s="555"/>
      <c r="F599" s="367"/>
      <c r="G599" s="22"/>
    </row>
    <row r="600" ht="15.75" customHeight="1">
      <c r="A600" s="563"/>
      <c r="B600" s="486"/>
      <c r="C600" s="486"/>
      <c r="D600" s="486"/>
      <c r="E600" s="555"/>
      <c r="F600" s="367"/>
      <c r="G600" s="22"/>
    </row>
    <row r="601" ht="15.75" customHeight="1">
      <c r="A601" s="563"/>
      <c r="B601" s="486"/>
      <c r="C601" s="486"/>
      <c r="D601" s="486"/>
      <c r="E601" s="555"/>
      <c r="F601" s="367"/>
      <c r="G601" s="22"/>
    </row>
    <row r="602" ht="15.75" customHeight="1">
      <c r="A602" s="563"/>
      <c r="B602" s="486"/>
      <c r="C602" s="486"/>
      <c r="D602" s="486"/>
      <c r="E602" s="555"/>
      <c r="F602" s="367"/>
      <c r="G602" s="22"/>
    </row>
    <row r="603" ht="15.75" customHeight="1">
      <c r="A603" s="563"/>
      <c r="B603" s="486"/>
      <c r="C603" s="486"/>
      <c r="D603" s="486"/>
      <c r="E603" s="555"/>
      <c r="F603" s="367"/>
      <c r="G603" s="22"/>
    </row>
    <row r="604" ht="15.75" customHeight="1">
      <c r="A604" s="563"/>
      <c r="B604" s="486"/>
      <c r="C604" s="486"/>
      <c r="D604" s="486"/>
      <c r="E604" s="555"/>
      <c r="F604" s="367"/>
      <c r="G604" s="22"/>
    </row>
    <row r="605" ht="15.75" customHeight="1">
      <c r="A605" s="563"/>
      <c r="B605" s="486"/>
      <c r="C605" s="486"/>
      <c r="D605" s="486"/>
      <c r="E605" s="555"/>
      <c r="F605" s="367"/>
      <c r="G605" s="22"/>
    </row>
    <row r="606" ht="15.75" customHeight="1">
      <c r="A606" s="563"/>
      <c r="B606" s="486"/>
      <c r="C606" s="486"/>
      <c r="D606" s="486"/>
      <c r="E606" s="555"/>
      <c r="F606" s="367"/>
      <c r="G606" s="22"/>
    </row>
    <row r="607" ht="15.75" customHeight="1">
      <c r="A607" s="563"/>
      <c r="B607" s="486"/>
      <c r="C607" s="486"/>
      <c r="D607" s="486"/>
      <c r="E607" s="555"/>
      <c r="F607" s="367"/>
      <c r="G607" s="22"/>
    </row>
    <row r="608" ht="15.75" customHeight="1">
      <c r="A608" s="563"/>
      <c r="B608" s="486"/>
      <c r="C608" s="486"/>
      <c r="D608" s="486"/>
      <c r="E608" s="555"/>
      <c r="F608" s="367"/>
      <c r="G608" s="22"/>
    </row>
    <row r="609" ht="15.75" customHeight="1">
      <c r="A609" s="563"/>
      <c r="B609" s="486"/>
      <c r="C609" s="486"/>
      <c r="D609" s="486"/>
      <c r="E609" s="555"/>
      <c r="F609" s="367"/>
      <c r="G609" s="22"/>
    </row>
    <row r="610" ht="15.75" customHeight="1">
      <c r="A610" s="563"/>
      <c r="B610" s="486"/>
      <c r="C610" s="486"/>
      <c r="D610" s="486"/>
      <c r="E610" s="555"/>
      <c r="F610" s="367"/>
      <c r="G610" s="22"/>
    </row>
    <row r="611" ht="15.75" customHeight="1">
      <c r="A611" s="563"/>
      <c r="B611" s="486"/>
      <c r="C611" s="486"/>
      <c r="D611" s="486"/>
      <c r="E611" s="555"/>
      <c r="F611" s="367"/>
      <c r="G611" s="22"/>
    </row>
    <row r="612" ht="15.75" customHeight="1">
      <c r="A612" s="563"/>
      <c r="B612" s="486"/>
      <c r="C612" s="486"/>
      <c r="D612" s="486"/>
      <c r="E612" s="555"/>
      <c r="F612" s="367"/>
      <c r="G612" s="22"/>
    </row>
    <row r="613" ht="15.75" customHeight="1">
      <c r="A613" s="563"/>
      <c r="B613" s="486"/>
      <c r="C613" s="486"/>
      <c r="D613" s="486"/>
      <c r="E613" s="555"/>
      <c r="F613" s="367"/>
      <c r="G613" s="22"/>
    </row>
    <row r="614" ht="15.75" customHeight="1">
      <c r="A614" s="563"/>
      <c r="B614" s="486"/>
      <c r="C614" s="486"/>
      <c r="D614" s="486"/>
      <c r="E614" s="555"/>
      <c r="F614" s="367"/>
      <c r="G614" s="22"/>
    </row>
    <row r="615" ht="15.75" customHeight="1">
      <c r="A615" s="563"/>
      <c r="B615" s="486"/>
      <c r="C615" s="486"/>
      <c r="D615" s="486"/>
      <c r="E615" s="555"/>
      <c r="F615" s="367"/>
      <c r="G615" s="22"/>
    </row>
    <row r="616" ht="15.75" customHeight="1">
      <c r="A616" s="563"/>
      <c r="B616" s="486"/>
      <c r="C616" s="486"/>
      <c r="D616" s="486"/>
      <c r="E616" s="555"/>
      <c r="F616" s="367"/>
      <c r="G616" s="22"/>
    </row>
    <row r="617" ht="15.75" customHeight="1">
      <c r="A617" s="563"/>
      <c r="B617" s="486"/>
      <c r="C617" s="486"/>
      <c r="D617" s="486"/>
      <c r="E617" s="555"/>
      <c r="F617" s="367"/>
      <c r="G617" s="22"/>
    </row>
    <row r="618" ht="15.75" customHeight="1">
      <c r="A618" s="563"/>
      <c r="B618" s="486"/>
      <c r="C618" s="486"/>
      <c r="D618" s="486"/>
      <c r="E618" s="555"/>
      <c r="F618" s="367"/>
      <c r="G618" s="22"/>
    </row>
    <row r="619" ht="15.75" customHeight="1">
      <c r="A619" s="563"/>
      <c r="B619" s="486"/>
      <c r="C619" s="486"/>
      <c r="D619" s="486"/>
      <c r="E619" s="555"/>
      <c r="F619" s="367"/>
      <c r="G619" s="22"/>
    </row>
    <row r="620" ht="15.75" customHeight="1">
      <c r="A620" s="563"/>
      <c r="B620" s="486"/>
      <c r="C620" s="486"/>
      <c r="D620" s="486"/>
      <c r="E620" s="555"/>
      <c r="F620" s="367"/>
      <c r="G620" s="22"/>
    </row>
    <row r="621" ht="15.75" customHeight="1">
      <c r="A621" s="563"/>
      <c r="B621" s="486"/>
      <c r="C621" s="486"/>
      <c r="D621" s="486"/>
      <c r="E621" s="555"/>
      <c r="F621" s="367"/>
      <c r="G621" s="22"/>
    </row>
    <row r="622" ht="15.75" customHeight="1">
      <c r="A622" s="563"/>
      <c r="B622" s="486"/>
      <c r="C622" s="486"/>
      <c r="D622" s="486"/>
      <c r="E622" s="555"/>
      <c r="F622" s="367"/>
      <c r="G622" s="22"/>
    </row>
    <row r="623" ht="15.75" customHeight="1">
      <c r="A623" s="563"/>
      <c r="B623" s="486"/>
      <c r="C623" s="486"/>
      <c r="D623" s="486"/>
      <c r="E623" s="555"/>
      <c r="F623" s="367"/>
      <c r="G623" s="22"/>
    </row>
    <row r="624" ht="15.75" customHeight="1">
      <c r="A624" s="563"/>
      <c r="B624" s="486"/>
      <c r="C624" s="486"/>
      <c r="D624" s="486"/>
      <c r="E624" s="555"/>
      <c r="F624" s="367"/>
      <c r="G624" s="22"/>
    </row>
    <row r="625" ht="15.75" customHeight="1">
      <c r="A625" s="563"/>
      <c r="B625" s="486"/>
      <c r="C625" s="486"/>
      <c r="D625" s="486"/>
      <c r="E625" s="555"/>
      <c r="F625" s="367"/>
      <c r="G625" s="22"/>
    </row>
    <row r="626" ht="15.75" customHeight="1">
      <c r="A626" s="563"/>
      <c r="B626" s="486"/>
      <c r="C626" s="486"/>
      <c r="D626" s="486"/>
      <c r="E626" s="555"/>
      <c r="F626" s="367"/>
      <c r="G626" s="22"/>
    </row>
    <row r="627" ht="15.75" customHeight="1">
      <c r="A627" s="563"/>
      <c r="B627" s="486"/>
      <c r="C627" s="486"/>
      <c r="D627" s="486"/>
      <c r="E627" s="555"/>
      <c r="F627" s="367"/>
      <c r="G627" s="22"/>
    </row>
    <row r="628" ht="15.75" customHeight="1">
      <c r="A628" s="563"/>
      <c r="B628" s="486"/>
      <c r="C628" s="486"/>
      <c r="D628" s="486"/>
      <c r="E628" s="555"/>
      <c r="F628" s="367"/>
      <c r="G628" s="22"/>
    </row>
    <row r="629" ht="15.75" customHeight="1">
      <c r="A629" s="563"/>
      <c r="B629" s="486"/>
      <c r="C629" s="486"/>
      <c r="D629" s="486"/>
      <c r="E629" s="555"/>
      <c r="F629" s="367"/>
      <c r="G629" s="22"/>
    </row>
    <row r="630" ht="15.75" customHeight="1">
      <c r="A630" s="563"/>
      <c r="B630" s="486"/>
      <c r="C630" s="486"/>
      <c r="D630" s="486"/>
      <c r="E630" s="555"/>
      <c r="F630" s="367"/>
      <c r="G630" s="22"/>
    </row>
    <row r="631" ht="15.75" customHeight="1">
      <c r="A631" s="563"/>
      <c r="B631" s="486"/>
      <c r="C631" s="486"/>
      <c r="D631" s="486"/>
      <c r="E631" s="555"/>
      <c r="F631" s="367"/>
      <c r="G631" s="22"/>
    </row>
    <row r="632" ht="15.75" customHeight="1">
      <c r="A632" s="563"/>
      <c r="B632" s="486"/>
      <c r="C632" s="486"/>
      <c r="D632" s="486"/>
      <c r="E632" s="555"/>
      <c r="F632" s="367"/>
      <c r="G632" s="22"/>
    </row>
    <row r="633" ht="15.75" customHeight="1">
      <c r="A633" s="563"/>
      <c r="B633" s="486"/>
      <c r="C633" s="486"/>
      <c r="D633" s="486"/>
      <c r="E633" s="555"/>
      <c r="F633" s="367"/>
      <c r="G633" s="22"/>
    </row>
    <row r="634" ht="15.75" customHeight="1">
      <c r="A634" s="563"/>
      <c r="B634" s="486"/>
      <c r="C634" s="486"/>
      <c r="D634" s="486"/>
      <c r="E634" s="555"/>
      <c r="F634" s="367"/>
      <c r="G634" s="22"/>
    </row>
    <row r="635" ht="15.75" customHeight="1">
      <c r="A635" s="563"/>
      <c r="B635" s="486"/>
      <c r="C635" s="486"/>
      <c r="D635" s="486"/>
      <c r="E635" s="555"/>
      <c r="F635" s="367"/>
      <c r="G635" s="22"/>
    </row>
    <row r="636" ht="15.75" customHeight="1">
      <c r="A636" s="563"/>
      <c r="B636" s="486"/>
      <c r="C636" s="486"/>
      <c r="D636" s="486"/>
      <c r="E636" s="555"/>
      <c r="F636" s="367"/>
      <c r="G636" s="22"/>
    </row>
    <row r="637" ht="15.75" customHeight="1">
      <c r="A637" s="563"/>
      <c r="B637" s="486"/>
      <c r="C637" s="486"/>
      <c r="D637" s="486"/>
      <c r="E637" s="555"/>
      <c r="F637" s="367"/>
      <c r="G637" s="22"/>
    </row>
    <row r="638" ht="15.75" customHeight="1">
      <c r="A638" s="563"/>
      <c r="B638" s="486"/>
      <c r="C638" s="486"/>
      <c r="D638" s="486"/>
      <c r="E638" s="555"/>
      <c r="F638" s="367"/>
      <c r="G638" s="22"/>
    </row>
    <row r="639" ht="15.75" customHeight="1">
      <c r="A639" s="563"/>
      <c r="B639" s="486"/>
      <c r="C639" s="486"/>
      <c r="D639" s="486"/>
      <c r="E639" s="555"/>
      <c r="F639" s="367"/>
      <c r="G639" s="22"/>
    </row>
    <row r="640" ht="15.75" customHeight="1">
      <c r="A640" s="563"/>
      <c r="B640" s="486"/>
      <c r="C640" s="486"/>
      <c r="D640" s="486"/>
      <c r="E640" s="555"/>
      <c r="F640" s="367"/>
      <c r="G640" s="22"/>
    </row>
    <row r="641" ht="15.75" customHeight="1">
      <c r="A641" s="563"/>
      <c r="B641" s="486"/>
      <c r="C641" s="486"/>
      <c r="D641" s="486"/>
      <c r="E641" s="555"/>
      <c r="F641" s="367"/>
      <c r="G641" s="22"/>
    </row>
    <row r="642" ht="15.75" customHeight="1">
      <c r="A642" s="563"/>
      <c r="B642" s="486"/>
      <c r="C642" s="486"/>
      <c r="D642" s="486"/>
      <c r="E642" s="555"/>
      <c r="F642" s="367"/>
      <c r="G642" s="22"/>
    </row>
    <row r="643" ht="15.75" customHeight="1">
      <c r="A643" s="563"/>
      <c r="B643" s="486"/>
      <c r="C643" s="486"/>
      <c r="D643" s="486"/>
      <c r="E643" s="555"/>
      <c r="F643" s="367"/>
      <c r="G643" s="22"/>
    </row>
    <row r="644" ht="15.75" customHeight="1">
      <c r="A644" s="563"/>
      <c r="B644" s="486"/>
      <c r="C644" s="486"/>
      <c r="D644" s="486"/>
      <c r="E644" s="555"/>
      <c r="F644" s="367"/>
      <c r="G644" s="22"/>
    </row>
    <row r="645" ht="15.75" customHeight="1">
      <c r="A645" s="563"/>
      <c r="B645" s="486"/>
      <c r="C645" s="486"/>
      <c r="D645" s="486"/>
      <c r="E645" s="555"/>
      <c r="F645" s="367"/>
      <c r="G645" s="22"/>
    </row>
    <row r="646" ht="15.75" customHeight="1">
      <c r="A646" s="563"/>
      <c r="B646" s="486"/>
      <c r="C646" s="486"/>
      <c r="D646" s="486"/>
      <c r="E646" s="555"/>
      <c r="F646" s="367"/>
      <c r="G646" s="22"/>
    </row>
    <row r="647" ht="15.75" customHeight="1">
      <c r="A647" s="563"/>
      <c r="B647" s="486"/>
      <c r="C647" s="486"/>
      <c r="D647" s="486"/>
      <c r="E647" s="555"/>
      <c r="F647" s="367"/>
      <c r="G647" s="22"/>
    </row>
    <row r="648" ht="15.75" customHeight="1">
      <c r="A648" s="563"/>
      <c r="B648" s="486"/>
      <c r="C648" s="486"/>
      <c r="D648" s="486"/>
      <c r="E648" s="555"/>
      <c r="F648" s="367"/>
      <c r="G648" s="22"/>
    </row>
    <row r="649" ht="15.75" customHeight="1">
      <c r="A649" s="563"/>
      <c r="B649" s="486"/>
      <c r="C649" s="486"/>
      <c r="D649" s="486"/>
      <c r="E649" s="555"/>
      <c r="F649" s="367"/>
      <c r="G649" s="22"/>
    </row>
    <row r="650" ht="15.75" customHeight="1">
      <c r="A650" s="563"/>
      <c r="B650" s="486"/>
      <c r="C650" s="486"/>
      <c r="D650" s="486"/>
      <c r="E650" s="555"/>
      <c r="F650" s="367"/>
      <c r="G650" s="22"/>
    </row>
    <row r="651" ht="15.75" customHeight="1">
      <c r="A651" s="563"/>
      <c r="B651" s="486"/>
      <c r="C651" s="486"/>
      <c r="D651" s="486"/>
      <c r="E651" s="555"/>
      <c r="F651" s="367"/>
      <c r="G651" s="22"/>
    </row>
    <row r="652" ht="15.75" customHeight="1">
      <c r="A652" s="563"/>
      <c r="B652" s="486"/>
      <c r="C652" s="486"/>
      <c r="D652" s="486"/>
      <c r="E652" s="555"/>
      <c r="F652" s="367"/>
      <c r="G652" s="22"/>
    </row>
    <row r="653" ht="15.75" customHeight="1">
      <c r="A653" s="563"/>
      <c r="B653" s="486"/>
      <c r="C653" s="486"/>
      <c r="D653" s="486"/>
      <c r="E653" s="555"/>
      <c r="F653" s="367"/>
      <c r="G653" s="22"/>
    </row>
    <row r="654" ht="15.75" customHeight="1">
      <c r="A654" s="563"/>
      <c r="B654" s="486"/>
      <c r="C654" s="486"/>
      <c r="D654" s="486"/>
      <c r="E654" s="555"/>
      <c r="F654" s="367"/>
      <c r="G654" s="22"/>
    </row>
    <row r="655" ht="15.75" customHeight="1">
      <c r="A655" s="563"/>
      <c r="B655" s="486"/>
      <c r="C655" s="486"/>
      <c r="D655" s="486"/>
      <c r="E655" s="555"/>
      <c r="F655" s="367"/>
      <c r="G655" s="22"/>
    </row>
    <row r="656" ht="15.75" customHeight="1">
      <c r="A656" s="563"/>
      <c r="B656" s="486"/>
      <c r="C656" s="486"/>
      <c r="D656" s="486"/>
      <c r="E656" s="555"/>
      <c r="F656" s="367"/>
      <c r="G656" s="22"/>
    </row>
    <row r="657" ht="15.75" customHeight="1">
      <c r="A657" s="563"/>
      <c r="B657" s="486"/>
      <c r="C657" s="486"/>
      <c r="D657" s="486"/>
      <c r="E657" s="555"/>
      <c r="F657" s="367"/>
      <c r="G657" s="22"/>
    </row>
    <row r="658" ht="15.75" customHeight="1">
      <c r="A658" s="563"/>
      <c r="B658" s="486"/>
      <c r="C658" s="486"/>
      <c r="D658" s="486"/>
      <c r="E658" s="555"/>
      <c r="F658" s="367"/>
      <c r="G658" s="22"/>
    </row>
    <row r="659" ht="15.75" customHeight="1">
      <c r="A659" s="563"/>
      <c r="B659" s="486"/>
      <c r="C659" s="486"/>
      <c r="D659" s="486"/>
      <c r="E659" s="555"/>
      <c r="F659" s="367"/>
      <c r="G659" s="22"/>
    </row>
    <row r="660" ht="15.75" customHeight="1">
      <c r="A660" s="563"/>
      <c r="B660" s="486"/>
      <c r="C660" s="486"/>
      <c r="D660" s="486"/>
      <c r="E660" s="555"/>
      <c r="F660" s="367"/>
      <c r="G660" s="22"/>
    </row>
    <row r="661" ht="15.75" customHeight="1">
      <c r="A661" s="563"/>
      <c r="B661" s="486"/>
      <c r="C661" s="486"/>
      <c r="D661" s="486"/>
      <c r="E661" s="555"/>
      <c r="F661" s="367"/>
      <c r="G661" s="22"/>
    </row>
    <row r="662" ht="15.75" customHeight="1">
      <c r="A662" s="563"/>
      <c r="B662" s="486"/>
      <c r="C662" s="486"/>
      <c r="D662" s="486"/>
      <c r="E662" s="555"/>
      <c r="F662" s="367"/>
      <c r="G662" s="22"/>
    </row>
    <row r="663" ht="15.75" customHeight="1">
      <c r="A663" s="563"/>
      <c r="B663" s="486"/>
      <c r="C663" s="486"/>
      <c r="D663" s="486"/>
      <c r="E663" s="555"/>
      <c r="F663" s="367"/>
      <c r="G663" s="22"/>
    </row>
    <row r="664" ht="15.75" customHeight="1">
      <c r="A664" s="563"/>
      <c r="B664" s="486"/>
      <c r="C664" s="486"/>
      <c r="D664" s="486"/>
      <c r="E664" s="555"/>
      <c r="F664" s="367"/>
      <c r="G664" s="22"/>
    </row>
    <row r="665" ht="15.75" customHeight="1">
      <c r="A665" s="563"/>
      <c r="B665" s="486"/>
      <c r="C665" s="486"/>
      <c r="D665" s="486"/>
      <c r="E665" s="555"/>
      <c r="F665" s="367"/>
      <c r="G665" s="22"/>
    </row>
    <row r="666" ht="15.75" customHeight="1">
      <c r="A666" s="563"/>
      <c r="B666" s="486"/>
      <c r="C666" s="486"/>
      <c r="D666" s="486"/>
      <c r="E666" s="555"/>
      <c r="F666" s="367"/>
      <c r="G666" s="22"/>
    </row>
    <row r="667" ht="15.75" customHeight="1">
      <c r="A667" s="563"/>
      <c r="B667" s="486"/>
      <c r="C667" s="486"/>
      <c r="D667" s="486"/>
      <c r="E667" s="555"/>
      <c r="F667" s="367"/>
      <c r="G667" s="22"/>
    </row>
    <row r="668" ht="15.75" customHeight="1">
      <c r="A668" s="563"/>
      <c r="B668" s="486"/>
      <c r="C668" s="486"/>
      <c r="D668" s="486"/>
      <c r="E668" s="555"/>
      <c r="F668" s="367"/>
      <c r="G668" s="22"/>
    </row>
    <row r="669" ht="15.75" customHeight="1">
      <c r="A669" s="563"/>
      <c r="B669" s="486"/>
      <c r="C669" s="486"/>
      <c r="D669" s="486"/>
      <c r="E669" s="555"/>
      <c r="F669" s="367"/>
      <c r="G669" s="22"/>
    </row>
    <row r="670" ht="15.75" customHeight="1">
      <c r="A670" s="563"/>
      <c r="B670" s="486"/>
      <c r="C670" s="486"/>
      <c r="D670" s="486"/>
      <c r="E670" s="555"/>
      <c r="F670" s="367"/>
      <c r="G670" s="22"/>
    </row>
    <row r="671" ht="15.75" customHeight="1">
      <c r="A671" s="563"/>
      <c r="B671" s="486"/>
      <c r="C671" s="486"/>
      <c r="D671" s="486"/>
      <c r="E671" s="555"/>
      <c r="F671" s="367"/>
      <c r="G671" s="22"/>
    </row>
    <row r="672" ht="15.75" customHeight="1">
      <c r="A672" s="563"/>
      <c r="B672" s="486"/>
      <c r="C672" s="486"/>
      <c r="D672" s="486"/>
      <c r="E672" s="555"/>
      <c r="F672" s="367"/>
      <c r="G672" s="22"/>
    </row>
    <row r="673" ht="15.75" customHeight="1">
      <c r="A673" s="563"/>
      <c r="B673" s="486"/>
      <c r="C673" s="486"/>
      <c r="D673" s="486"/>
      <c r="E673" s="555"/>
      <c r="F673" s="367"/>
      <c r="G673" s="22"/>
    </row>
    <row r="674" ht="15.75" customHeight="1">
      <c r="A674" s="563"/>
      <c r="B674" s="486"/>
      <c r="C674" s="486"/>
      <c r="D674" s="486"/>
      <c r="E674" s="555"/>
      <c r="F674" s="367"/>
      <c r="G674" s="22"/>
    </row>
    <row r="675" ht="15.75" customHeight="1">
      <c r="A675" s="563"/>
      <c r="B675" s="486"/>
      <c r="C675" s="486"/>
      <c r="D675" s="486"/>
      <c r="E675" s="555"/>
      <c r="F675" s="367"/>
      <c r="G675" s="22"/>
    </row>
    <row r="676" ht="15.75" customHeight="1">
      <c r="A676" s="563"/>
      <c r="B676" s="486"/>
      <c r="C676" s="486"/>
      <c r="D676" s="486"/>
      <c r="E676" s="555"/>
      <c r="F676" s="367"/>
      <c r="G676" s="22"/>
    </row>
    <row r="677" ht="15.75" customHeight="1">
      <c r="A677" s="563"/>
      <c r="B677" s="486"/>
      <c r="C677" s="486"/>
      <c r="D677" s="486"/>
      <c r="E677" s="555"/>
      <c r="F677" s="367"/>
      <c r="G677" s="22"/>
    </row>
    <row r="678" ht="15.75" customHeight="1">
      <c r="A678" s="563"/>
      <c r="B678" s="486"/>
      <c r="C678" s="486"/>
      <c r="D678" s="486"/>
      <c r="E678" s="555"/>
      <c r="F678" s="367"/>
      <c r="G678" s="22"/>
    </row>
    <row r="679" ht="15.75" customHeight="1">
      <c r="A679" s="563"/>
      <c r="B679" s="486"/>
      <c r="C679" s="486"/>
      <c r="D679" s="486"/>
      <c r="E679" s="555"/>
      <c r="F679" s="367"/>
      <c r="G679" s="22"/>
    </row>
    <row r="680" ht="15.75" customHeight="1">
      <c r="A680" s="563"/>
      <c r="B680" s="486"/>
      <c r="C680" s="486"/>
      <c r="D680" s="486"/>
      <c r="E680" s="555"/>
      <c r="F680" s="367"/>
      <c r="G680" s="22"/>
    </row>
    <row r="681" ht="15.75" customHeight="1">
      <c r="A681" s="563"/>
      <c r="B681" s="486"/>
      <c r="C681" s="486"/>
      <c r="D681" s="486"/>
      <c r="E681" s="555"/>
      <c r="F681" s="367"/>
      <c r="G681" s="22"/>
    </row>
    <row r="682" ht="15.75" customHeight="1">
      <c r="A682" s="563"/>
      <c r="B682" s="486"/>
      <c r="C682" s="486"/>
      <c r="D682" s="486"/>
      <c r="E682" s="555"/>
      <c r="F682" s="367"/>
      <c r="G682" s="22"/>
    </row>
    <row r="683" ht="15.75" customHeight="1">
      <c r="A683" s="563"/>
      <c r="B683" s="486"/>
      <c r="C683" s="486"/>
      <c r="D683" s="486"/>
      <c r="E683" s="555"/>
      <c r="F683" s="367"/>
      <c r="G683" s="22"/>
    </row>
    <row r="684" ht="15.75" customHeight="1">
      <c r="A684" s="563"/>
      <c r="B684" s="486"/>
      <c r="C684" s="486"/>
      <c r="D684" s="486"/>
      <c r="E684" s="555"/>
      <c r="F684" s="367"/>
      <c r="G684" s="22"/>
    </row>
    <row r="685" ht="15.75" customHeight="1">
      <c r="A685" s="563"/>
      <c r="B685" s="486"/>
      <c r="C685" s="486"/>
      <c r="D685" s="486"/>
      <c r="E685" s="555"/>
      <c r="F685" s="367"/>
      <c r="G685" s="22"/>
    </row>
    <row r="686" ht="15.75" customHeight="1">
      <c r="A686" s="563"/>
      <c r="B686" s="486"/>
      <c r="C686" s="486"/>
      <c r="D686" s="486"/>
      <c r="E686" s="555"/>
      <c r="F686" s="367"/>
      <c r="G686" s="22"/>
    </row>
    <row r="687" ht="15.75" customHeight="1">
      <c r="A687" s="563"/>
      <c r="B687" s="486"/>
      <c r="C687" s="486"/>
      <c r="D687" s="486"/>
      <c r="E687" s="555"/>
      <c r="F687" s="367"/>
      <c r="G687" s="22"/>
    </row>
    <row r="688" ht="15.75" customHeight="1">
      <c r="A688" s="563"/>
      <c r="B688" s="486"/>
      <c r="C688" s="486"/>
      <c r="D688" s="486"/>
      <c r="E688" s="555"/>
      <c r="F688" s="367"/>
      <c r="G688" s="22"/>
    </row>
    <row r="689" ht="15.75" customHeight="1">
      <c r="A689" s="563"/>
      <c r="B689" s="486"/>
      <c r="C689" s="486"/>
      <c r="D689" s="486"/>
      <c r="E689" s="555"/>
      <c r="F689" s="367"/>
      <c r="G689" s="22"/>
    </row>
    <row r="690" ht="15.75" customHeight="1">
      <c r="A690" s="563"/>
      <c r="B690" s="486"/>
      <c r="C690" s="486"/>
      <c r="D690" s="486"/>
      <c r="E690" s="555"/>
      <c r="F690" s="367"/>
      <c r="G690" s="22"/>
    </row>
    <row r="691" ht="15.75" customHeight="1">
      <c r="A691" s="563"/>
      <c r="B691" s="486"/>
      <c r="C691" s="486"/>
      <c r="D691" s="486"/>
      <c r="E691" s="555"/>
      <c r="F691" s="367"/>
      <c r="G691" s="22"/>
    </row>
    <row r="692" ht="15.75" customHeight="1">
      <c r="A692" s="563"/>
      <c r="B692" s="486"/>
      <c r="C692" s="486"/>
      <c r="D692" s="486"/>
      <c r="E692" s="555"/>
      <c r="F692" s="367"/>
      <c r="G692" s="22"/>
    </row>
    <row r="693" ht="15.75" customHeight="1">
      <c r="A693" s="563"/>
      <c r="B693" s="486"/>
      <c r="C693" s="486"/>
      <c r="D693" s="486"/>
      <c r="E693" s="555"/>
      <c r="F693" s="367"/>
      <c r="G693" s="22"/>
    </row>
    <row r="694" ht="15.75" customHeight="1">
      <c r="A694" s="563"/>
      <c r="B694" s="486"/>
      <c r="C694" s="486"/>
      <c r="D694" s="486"/>
      <c r="E694" s="555"/>
      <c r="F694" s="367"/>
      <c r="G694" s="22"/>
    </row>
    <row r="695" ht="15.75" customHeight="1">
      <c r="A695" s="563"/>
      <c r="B695" s="486"/>
      <c r="C695" s="486"/>
      <c r="D695" s="486"/>
      <c r="E695" s="555"/>
      <c r="F695" s="367"/>
      <c r="G695" s="22"/>
    </row>
    <row r="696" ht="15.75" customHeight="1">
      <c r="A696" s="563"/>
      <c r="B696" s="486"/>
      <c r="C696" s="486"/>
      <c r="D696" s="486"/>
      <c r="E696" s="555"/>
      <c r="F696" s="367"/>
      <c r="G696" s="22"/>
    </row>
    <row r="697" ht="15.75" customHeight="1">
      <c r="A697" s="563"/>
      <c r="B697" s="486"/>
      <c r="C697" s="486"/>
      <c r="D697" s="486"/>
      <c r="E697" s="555"/>
      <c r="F697" s="367"/>
      <c r="G697" s="22"/>
    </row>
    <row r="698" ht="15.75" customHeight="1">
      <c r="A698" s="563"/>
      <c r="B698" s="486"/>
      <c r="C698" s="486"/>
      <c r="D698" s="486"/>
      <c r="E698" s="555"/>
      <c r="F698" s="367"/>
      <c r="G698" s="22"/>
    </row>
    <row r="699" ht="15.75" customHeight="1">
      <c r="A699" s="563"/>
      <c r="B699" s="486"/>
      <c r="C699" s="486"/>
      <c r="D699" s="486"/>
      <c r="E699" s="555"/>
      <c r="F699" s="367"/>
      <c r="G699" s="22"/>
    </row>
    <row r="700" ht="15.75" customHeight="1">
      <c r="A700" s="563"/>
      <c r="B700" s="486"/>
      <c r="C700" s="486"/>
      <c r="D700" s="486"/>
      <c r="E700" s="555"/>
      <c r="F700" s="367"/>
      <c r="G700" s="22"/>
    </row>
    <row r="701" ht="15.75" customHeight="1">
      <c r="A701" s="563"/>
      <c r="B701" s="486"/>
      <c r="C701" s="486"/>
      <c r="D701" s="486"/>
      <c r="E701" s="555"/>
      <c r="F701" s="367"/>
      <c r="G701" s="22"/>
    </row>
    <row r="702" ht="15.75" customHeight="1">
      <c r="A702" s="563"/>
      <c r="B702" s="486"/>
      <c r="C702" s="486"/>
      <c r="D702" s="486"/>
      <c r="E702" s="555"/>
      <c r="F702" s="367"/>
      <c r="G702" s="22"/>
    </row>
    <row r="703" ht="15.75" customHeight="1">
      <c r="A703" s="563"/>
      <c r="B703" s="486"/>
      <c r="C703" s="486"/>
      <c r="D703" s="486"/>
      <c r="E703" s="555"/>
      <c r="F703" s="367"/>
      <c r="G703" s="22"/>
    </row>
    <row r="704" ht="15.75" customHeight="1">
      <c r="A704" s="563"/>
      <c r="B704" s="486"/>
      <c r="C704" s="486"/>
      <c r="D704" s="486"/>
      <c r="E704" s="555"/>
      <c r="F704" s="367"/>
      <c r="G704" s="22"/>
    </row>
    <row r="705" ht="15.75" customHeight="1">
      <c r="A705" s="563"/>
      <c r="B705" s="486"/>
      <c r="C705" s="486"/>
      <c r="D705" s="486"/>
      <c r="E705" s="555"/>
      <c r="F705" s="367"/>
      <c r="G705" s="22"/>
    </row>
    <row r="706" ht="15.75" customHeight="1">
      <c r="A706" s="563"/>
      <c r="B706" s="486"/>
      <c r="C706" s="486"/>
      <c r="D706" s="486"/>
      <c r="E706" s="555"/>
      <c r="F706" s="367"/>
      <c r="G706" s="22"/>
    </row>
    <row r="707" ht="15.75" customHeight="1">
      <c r="A707" s="563"/>
      <c r="B707" s="486"/>
      <c r="C707" s="486"/>
      <c r="D707" s="486"/>
      <c r="E707" s="555"/>
      <c r="F707" s="367"/>
      <c r="G707" s="22"/>
    </row>
    <row r="708" ht="15.75" customHeight="1">
      <c r="A708" s="563"/>
      <c r="B708" s="486"/>
      <c r="C708" s="486"/>
      <c r="D708" s="486"/>
      <c r="E708" s="555"/>
      <c r="F708" s="367"/>
      <c r="G708" s="22"/>
    </row>
    <row r="709" ht="15.75" customHeight="1">
      <c r="A709" s="563"/>
      <c r="B709" s="486"/>
      <c r="C709" s="486"/>
      <c r="D709" s="486"/>
      <c r="E709" s="555"/>
      <c r="F709" s="367"/>
      <c r="G709" s="22"/>
    </row>
    <row r="710" ht="15.75" customHeight="1">
      <c r="A710" s="563"/>
      <c r="B710" s="486"/>
      <c r="C710" s="486"/>
      <c r="D710" s="486"/>
      <c r="E710" s="555"/>
      <c r="F710" s="367"/>
      <c r="G710" s="22"/>
    </row>
    <row r="711" ht="15.75" customHeight="1">
      <c r="A711" s="563"/>
      <c r="B711" s="486"/>
      <c r="C711" s="486"/>
      <c r="D711" s="486"/>
      <c r="E711" s="555"/>
      <c r="F711" s="367"/>
      <c r="G711" s="22"/>
    </row>
    <row r="712" ht="15.75" customHeight="1">
      <c r="A712" s="563"/>
      <c r="B712" s="486"/>
      <c r="C712" s="486"/>
      <c r="D712" s="486"/>
      <c r="E712" s="555"/>
      <c r="F712" s="367"/>
      <c r="G712" s="22"/>
    </row>
    <row r="713" ht="15.75" customHeight="1">
      <c r="A713" s="563"/>
      <c r="B713" s="486"/>
      <c r="C713" s="486"/>
      <c r="D713" s="486"/>
      <c r="E713" s="555"/>
      <c r="F713" s="367"/>
      <c r="G713" s="22"/>
    </row>
    <row r="714" ht="15.75" customHeight="1">
      <c r="A714" s="563"/>
      <c r="B714" s="486"/>
      <c r="C714" s="486"/>
      <c r="D714" s="486"/>
      <c r="E714" s="555"/>
      <c r="F714" s="367"/>
      <c r="G714" s="22"/>
    </row>
    <row r="715" ht="15.75" customHeight="1">
      <c r="A715" s="563"/>
      <c r="B715" s="486"/>
      <c r="C715" s="486"/>
      <c r="D715" s="486"/>
      <c r="E715" s="555"/>
      <c r="F715" s="367"/>
      <c r="G715" s="22"/>
    </row>
    <row r="716" ht="15.75" customHeight="1">
      <c r="A716" s="563"/>
      <c r="B716" s="486"/>
      <c r="C716" s="486"/>
      <c r="D716" s="486"/>
      <c r="E716" s="555"/>
      <c r="F716" s="367"/>
      <c r="G716" s="22"/>
    </row>
    <row r="717" ht="15.75" customHeight="1">
      <c r="A717" s="563"/>
      <c r="B717" s="486"/>
      <c r="C717" s="486"/>
      <c r="D717" s="486"/>
      <c r="E717" s="555"/>
      <c r="F717" s="367"/>
      <c r="G717" s="22"/>
    </row>
    <row r="718" ht="15.75" customHeight="1">
      <c r="A718" s="563"/>
      <c r="B718" s="486"/>
      <c r="C718" s="486"/>
      <c r="D718" s="486"/>
      <c r="E718" s="555"/>
      <c r="F718" s="367"/>
      <c r="G718" s="22"/>
    </row>
    <row r="719" ht="15.75" customHeight="1">
      <c r="A719" s="563"/>
      <c r="B719" s="486"/>
      <c r="C719" s="486"/>
      <c r="D719" s="486"/>
      <c r="E719" s="555"/>
      <c r="F719" s="367"/>
      <c r="G719" s="22"/>
    </row>
    <row r="720" ht="15.75" customHeight="1">
      <c r="A720" s="563"/>
      <c r="B720" s="486"/>
      <c r="C720" s="486"/>
      <c r="D720" s="486"/>
      <c r="E720" s="555"/>
      <c r="F720" s="367"/>
      <c r="G720" s="22"/>
    </row>
    <row r="721" ht="15.75" customHeight="1">
      <c r="A721" s="563"/>
      <c r="B721" s="486"/>
      <c r="C721" s="486"/>
      <c r="D721" s="486"/>
      <c r="E721" s="555"/>
      <c r="F721" s="367"/>
      <c r="G721" s="22"/>
    </row>
    <row r="722" ht="15.75" customHeight="1">
      <c r="A722" s="563"/>
      <c r="B722" s="486"/>
      <c r="C722" s="486"/>
      <c r="D722" s="486"/>
      <c r="E722" s="555"/>
      <c r="F722" s="367"/>
      <c r="G722" s="22"/>
    </row>
    <row r="723" ht="15.75" customHeight="1">
      <c r="A723" s="563"/>
      <c r="B723" s="486"/>
      <c r="C723" s="486"/>
      <c r="D723" s="486"/>
      <c r="E723" s="555"/>
      <c r="F723" s="367"/>
      <c r="G723" s="22"/>
    </row>
    <row r="724" ht="15.75" customHeight="1">
      <c r="A724" s="563"/>
      <c r="B724" s="486"/>
      <c r="C724" s="486"/>
      <c r="D724" s="486"/>
      <c r="E724" s="555"/>
      <c r="F724" s="367"/>
      <c r="G724" s="22"/>
    </row>
    <row r="725" ht="15.75" customHeight="1">
      <c r="A725" s="563"/>
      <c r="B725" s="486"/>
      <c r="C725" s="486"/>
      <c r="D725" s="486"/>
      <c r="E725" s="555"/>
      <c r="F725" s="367"/>
      <c r="G725" s="22"/>
    </row>
    <row r="726" ht="15.75" customHeight="1">
      <c r="A726" s="563"/>
      <c r="B726" s="486"/>
      <c r="C726" s="486"/>
      <c r="D726" s="486"/>
      <c r="E726" s="555"/>
      <c r="F726" s="367"/>
      <c r="G726" s="22"/>
    </row>
    <row r="727" ht="15.75" customHeight="1">
      <c r="A727" s="563"/>
      <c r="B727" s="486"/>
      <c r="C727" s="486"/>
      <c r="D727" s="486"/>
      <c r="E727" s="555"/>
      <c r="F727" s="367"/>
      <c r="G727" s="22"/>
    </row>
    <row r="728" ht="15.75" customHeight="1">
      <c r="A728" s="563"/>
      <c r="B728" s="486"/>
      <c r="C728" s="486"/>
      <c r="D728" s="486"/>
      <c r="E728" s="555"/>
      <c r="F728" s="367"/>
      <c r="G728" s="22"/>
    </row>
    <row r="729" ht="15.75" customHeight="1">
      <c r="A729" s="563"/>
      <c r="B729" s="486"/>
      <c r="C729" s="486"/>
      <c r="D729" s="486"/>
      <c r="E729" s="555"/>
      <c r="F729" s="367"/>
      <c r="G729" s="22"/>
    </row>
    <row r="730" ht="15.75" customHeight="1">
      <c r="A730" s="563"/>
      <c r="B730" s="486"/>
      <c r="C730" s="486"/>
      <c r="D730" s="486"/>
      <c r="E730" s="555"/>
      <c r="F730" s="367"/>
      <c r="G730" s="22"/>
    </row>
    <row r="731" ht="15.75" customHeight="1">
      <c r="A731" s="563"/>
      <c r="B731" s="486"/>
      <c r="C731" s="486"/>
      <c r="D731" s="486"/>
      <c r="E731" s="555"/>
      <c r="F731" s="367"/>
      <c r="G731" s="22"/>
    </row>
    <row r="732" ht="15.75" customHeight="1">
      <c r="A732" s="563"/>
      <c r="B732" s="486"/>
      <c r="C732" s="486"/>
      <c r="D732" s="486"/>
      <c r="E732" s="555"/>
      <c r="F732" s="367"/>
      <c r="G732" s="22"/>
    </row>
    <row r="733" ht="15.75" customHeight="1">
      <c r="A733" s="563"/>
      <c r="B733" s="486"/>
      <c r="C733" s="486"/>
      <c r="D733" s="486"/>
      <c r="E733" s="555"/>
      <c r="F733" s="367"/>
      <c r="G733" s="22"/>
    </row>
    <row r="734" ht="15.75" customHeight="1">
      <c r="A734" s="563"/>
      <c r="B734" s="486"/>
      <c r="C734" s="486"/>
      <c r="D734" s="486"/>
      <c r="E734" s="555"/>
      <c r="F734" s="367"/>
      <c r="G734" s="22"/>
    </row>
    <row r="735" ht="15.75" customHeight="1">
      <c r="A735" s="563"/>
      <c r="B735" s="486"/>
      <c r="C735" s="486"/>
      <c r="D735" s="486"/>
      <c r="E735" s="555"/>
      <c r="F735" s="367"/>
      <c r="G735" s="22"/>
    </row>
    <row r="736" ht="15.75" customHeight="1">
      <c r="A736" s="563"/>
      <c r="B736" s="486"/>
      <c r="C736" s="486"/>
      <c r="D736" s="486"/>
      <c r="E736" s="555"/>
      <c r="F736" s="367"/>
      <c r="G736" s="22"/>
    </row>
    <row r="737" ht="15.75" customHeight="1">
      <c r="A737" s="563"/>
      <c r="B737" s="486"/>
      <c r="C737" s="486"/>
      <c r="D737" s="486"/>
      <c r="E737" s="555"/>
      <c r="F737" s="367"/>
      <c r="G737" s="22"/>
    </row>
    <row r="738" ht="15.75" customHeight="1">
      <c r="A738" s="563"/>
      <c r="B738" s="486"/>
      <c r="C738" s="486"/>
      <c r="D738" s="486"/>
      <c r="E738" s="555"/>
      <c r="F738" s="367"/>
      <c r="G738" s="22"/>
    </row>
    <row r="739" ht="15.75" customHeight="1">
      <c r="A739" s="563"/>
      <c r="B739" s="486"/>
      <c r="C739" s="486"/>
      <c r="D739" s="486"/>
      <c r="E739" s="555"/>
      <c r="F739" s="367"/>
      <c r="G739" s="22"/>
    </row>
    <row r="740" ht="15.75" customHeight="1">
      <c r="A740" s="563"/>
      <c r="B740" s="486"/>
      <c r="C740" s="486"/>
      <c r="D740" s="486"/>
      <c r="E740" s="555"/>
      <c r="F740" s="367"/>
      <c r="G740" s="22"/>
    </row>
    <row r="741" ht="15.75" customHeight="1">
      <c r="A741" s="563"/>
      <c r="B741" s="486"/>
      <c r="C741" s="486"/>
      <c r="D741" s="486"/>
      <c r="E741" s="555"/>
      <c r="F741" s="367"/>
      <c r="G741" s="22"/>
    </row>
    <row r="742" ht="15.75" customHeight="1">
      <c r="A742" s="563"/>
      <c r="B742" s="486"/>
      <c r="C742" s="486"/>
      <c r="D742" s="486"/>
      <c r="E742" s="555"/>
      <c r="F742" s="367"/>
      <c r="G742" s="22"/>
    </row>
    <row r="743" ht="15.75" customHeight="1">
      <c r="A743" s="563"/>
      <c r="B743" s="486"/>
      <c r="C743" s="486"/>
      <c r="D743" s="486"/>
      <c r="E743" s="555"/>
      <c r="F743" s="367"/>
      <c r="G743" s="22"/>
    </row>
    <row r="744" ht="15.75" customHeight="1">
      <c r="A744" s="563"/>
      <c r="B744" s="486"/>
      <c r="C744" s="486"/>
      <c r="D744" s="486"/>
      <c r="E744" s="555"/>
      <c r="F744" s="367"/>
      <c r="G744" s="22"/>
    </row>
    <row r="745" ht="15.75" customHeight="1">
      <c r="A745" s="563"/>
      <c r="B745" s="486"/>
      <c r="C745" s="486"/>
      <c r="D745" s="486"/>
      <c r="E745" s="555"/>
      <c r="F745" s="367"/>
      <c r="G745" s="22"/>
    </row>
    <row r="746" ht="15.75" customHeight="1">
      <c r="A746" s="563"/>
      <c r="B746" s="486"/>
      <c r="C746" s="486"/>
      <c r="D746" s="486"/>
      <c r="E746" s="555"/>
      <c r="F746" s="367"/>
      <c r="G746" s="22"/>
    </row>
    <row r="747" ht="15.75" customHeight="1">
      <c r="A747" s="563"/>
      <c r="B747" s="486"/>
      <c r="C747" s="486"/>
      <c r="D747" s="486"/>
      <c r="E747" s="555"/>
      <c r="F747" s="367"/>
      <c r="G747" s="22"/>
    </row>
    <row r="748" ht="15.75" customHeight="1">
      <c r="A748" s="563"/>
      <c r="B748" s="486"/>
      <c r="C748" s="486"/>
      <c r="D748" s="486"/>
      <c r="E748" s="555"/>
      <c r="F748" s="367"/>
      <c r="G748" s="22"/>
    </row>
    <row r="749" ht="15.75" customHeight="1">
      <c r="A749" s="563"/>
      <c r="B749" s="486"/>
      <c r="C749" s="486"/>
      <c r="D749" s="486"/>
      <c r="E749" s="555"/>
      <c r="F749" s="367"/>
      <c r="G749" s="22"/>
    </row>
    <row r="750" ht="15.75" customHeight="1">
      <c r="A750" s="563"/>
      <c r="B750" s="486"/>
      <c r="C750" s="486"/>
      <c r="D750" s="486"/>
      <c r="E750" s="555"/>
      <c r="F750" s="367"/>
      <c r="G750" s="22"/>
    </row>
    <row r="751" ht="15.75" customHeight="1">
      <c r="A751" s="563"/>
      <c r="B751" s="486"/>
      <c r="C751" s="486"/>
      <c r="D751" s="486"/>
      <c r="E751" s="555"/>
      <c r="F751" s="367"/>
      <c r="G751" s="22"/>
    </row>
    <row r="752" ht="15.75" customHeight="1">
      <c r="A752" s="563"/>
      <c r="B752" s="486"/>
      <c r="C752" s="486"/>
      <c r="D752" s="486"/>
      <c r="E752" s="555"/>
      <c r="F752" s="367"/>
      <c r="G752" s="22"/>
    </row>
    <row r="753" ht="15.75" customHeight="1">
      <c r="A753" s="563"/>
      <c r="B753" s="486"/>
      <c r="C753" s="486"/>
      <c r="D753" s="486"/>
      <c r="E753" s="555"/>
      <c r="F753" s="367"/>
      <c r="G753" s="22"/>
    </row>
    <row r="754" ht="15.75" customHeight="1">
      <c r="A754" s="563"/>
      <c r="B754" s="486"/>
      <c r="C754" s="486"/>
      <c r="D754" s="486"/>
      <c r="E754" s="555"/>
      <c r="F754" s="367"/>
      <c r="G754" s="22"/>
    </row>
    <row r="755" ht="15.75" customHeight="1">
      <c r="A755" s="563"/>
      <c r="B755" s="486"/>
      <c r="C755" s="486"/>
      <c r="D755" s="486"/>
      <c r="E755" s="555"/>
      <c r="F755" s="367"/>
      <c r="G755" s="22"/>
    </row>
    <row r="756" ht="15.75" customHeight="1">
      <c r="A756" s="563"/>
      <c r="B756" s="486"/>
      <c r="C756" s="486"/>
      <c r="D756" s="486"/>
      <c r="E756" s="555"/>
      <c r="F756" s="367"/>
      <c r="G756" s="22"/>
    </row>
    <row r="757" ht="15.75" customHeight="1">
      <c r="A757" s="563"/>
      <c r="B757" s="486"/>
      <c r="C757" s="486"/>
      <c r="D757" s="486"/>
      <c r="E757" s="555"/>
      <c r="F757" s="367"/>
      <c r="G757" s="22"/>
    </row>
    <row r="758" ht="15.75" customHeight="1">
      <c r="A758" s="563"/>
      <c r="B758" s="486"/>
      <c r="C758" s="486"/>
      <c r="D758" s="486"/>
      <c r="E758" s="555"/>
      <c r="F758" s="367"/>
      <c r="G758" s="22"/>
    </row>
    <row r="759" ht="15.75" customHeight="1">
      <c r="A759" s="563"/>
      <c r="B759" s="486"/>
      <c r="C759" s="486"/>
      <c r="D759" s="486"/>
      <c r="E759" s="555"/>
      <c r="F759" s="367"/>
      <c r="G759" s="22"/>
    </row>
    <row r="760" ht="15.75" customHeight="1">
      <c r="A760" s="563"/>
      <c r="B760" s="486"/>
      <c r="C760" s="486"/>
      <c r="D760" s="486"/>
      <c r="E760" s="555"/>
      <c r="F760" s="367"/>
      <c r="G760" s="22"/>
    </row>
    <row r="761" ht="15.75" customHeight="1">
      <c r="A761" s="563"/>
      <c r="B761" s="486"/>
      <c r="C761" s="486"/>
      <c r="D761" s="486"/>
      <c r="E761" s="555"/>
      <c r="F761" s="367"/>
      <c r="G761" s="22"/>
    </row>
    <row r="762" ht="15.75" customHeight="1">
      <c r="A762" s="563"/>
      <c r="B762" s="486"/>
      <c r="C762" s="486"/>
      <c r="D762" s="486"/>
      <c r="E762" s="555"/>
      <c r="F762" s="367"/>
      <c r="G762" s="22"/>
    </row>
    <row r="763" ht="15.75" customHeight="1">
      <c r="A763" s="563"/>
      <c r="B763" s="486"/>
      <c r="C763" s="486"/>
      <c r="D763" s="486"/>
      <c r="E763" s="555"/>
      <c r="F763" s="367"/>
      <c r="G763" s="22"/>
    </row>
    <row r="764" ht="15.75" customHeight="1">
      <c r="A764" s="563"/>
      <c r="B764" s="486"/>
      <c r="C764" s="486"/>
      <c r="D764" s="486"/>
      <c r="E764" s="555"/>
      <c r="F764" s="367"/>
      <c r="G764" s="22"/>
    </row>
    <row r="765" ht="15.75" customHeight="1">
      <c r="A765" s="563"/>
      <c r="B765" s="486"/>
      <c r="C765" s="486"/>
      <c r="D765" s="486"/>
      <c r="E765" s="555"/>
      <c r="F765" s="367"/>
      <c r="G765" s="22"/>
    </row>
    <row r="766" ht="15.75" customHeight="1">
      <c r="A766" s="563"/>
      <c r="B766" s="486"/>
      <c r="C766" s="486"/>
      <c r="D766" s="486"/>
      <c r="E766" s="555"/>
      <c r="F766" s="367"/>
      <c r="G766" s="22"/>
    </row>
    <row r="767" ht="15.75" customHeight="1">
      <c r="A767" s="563"/>
      <c r="B767" s="486"/>
      <c r="C767" s="486"/>
      <c r="D767" s="486"/>
      <c r="E767" s="555"/>
      <c r="F767" s="367"/>
      <c r="G767" s="22"/>
    </row>
    <row r="768" ht="15.75" customHeight="1">
      <c r="A768" s="563"/>
      <c r="B768" s="486"/>
      <c r="C768" s="486"/>
      <c r="D768" s="486"/>
      <c r="E768" s="555"/>
      <c r="F768" s="367"/>
      <c r="G768" s="22"/>
    </row>
    <row r="769" ht="15.75" customHeight="1">
      <c r="A769" s="563"/>
      <c r="B769" s="486"/>
      <c r="C769" s="486"/>
      <c r="D769" s="486"/>
      <c r="E769" s="555"/>
      <c r="F769" s="367"/>
      <c r="G769" s="22"/>
    </row>
    <row r="770" ht="15.75" customHeight="1">
      <c r="A770" s="563"/>
      <c r="B770" s="486"/>
      <c r="C770" s="486"/>
      <c r="D770" s="486"/>
      <c r="E770" s="555"/>
      <c r="F770" s="367"/>
      <c r="G770" s="22"/>
    </row>
    <row r="771" ht="15.75" customHeight="1">
      <c r="A771" s="563"/>
      <c r="B771" s="486"/>
      <c r="C771" s="486"/>
      <c r="D771" s="486"/>
      <c r="E771" s="555"/>
      <c r="F771" s="367"/>
      <c r="G771" s="22"/>
    </row>
    <row r="772" ht="15.75" customHeight="1">
      <c r="A772" s="563"/>
      <c r="B772" s="486"/>
      <c r="C772" s="486"/>
      <c r="D772" s="486"/>
      <c r="E772" s="555"/>
      <c r="F772" s="367"/>
      <c r="G772" s="22"/>
    </row>
    <row r="773" ht="15.75" customHeight="1">
      <c r="A773" s="563"/>
      <c r="B773" s="486"/>
      <c r="C773" s="486"/>
      <c r="D773" s="486"/>
      <c r="E773" s="555"/>
      <c r="F773" s="367"/>
      <c r="G773" s="22"/>
    </row>
    <row r="774" ht="15.75" customHeight="1">
      <c r="A774" s="563"/>
      <c r="B774" s="486"/>
      <c r="C774" s="486"/>
      <c r="D774" s="486"/>
      <c r="E774" s="555"/>
      <c r="F774" s="367"/>
      <c r="G774" s="22"/>
    </row>
    <row r="775" ht="15.75" customHeight="1">
      <c r="A775" s="563"/>
      <c r="B775" s="486"/>
      <c r="C775" s="486"/>
      <c r="D775" s="486"/>
      <c r="E775" s="555"/>
      <c r="F775" s="367"/>
      <c r="G775" s="22"/>
    </row>
    <row r="776" ht="15.75" customHeight="1">
      <c r="A776" s="563"/>
      <c r="B776" s="486"/>
      <c r="C776" s="486"/>
      <c r="D776" s="486"/>
      <c r="E776" s="555"/>
      <c r="F776" s="367"/>
      <c r="G776" s="22"/>
    </row>
    <row r="777" ht="15.75" customHeight="1">
      <c r="A777" s="563"/>
      <c r="B777" s="486"/>
      <c r="C777" s="486"/>
      <c r="D777" s="486"/>
      <c r="E777" s="555"/>
      <c r="F777" s="367"/>
      <c r="G777" s="22"/>
    </row>
    <row r="778" ht="15.75" customHeight="1">
      <c r="A778" s="563"/>
      <c r="B778" s="486"/>
      <c r="C778" s="486"/>
      <c r="D778" s="486"/>
      <c r="E778" s="555"/>
      <c r="F778" s="367"/>
      <c r="G778" s="22"/>
    </row>
    <row r="779" ht="15.75" customHeight="1">
      <c r="A779" s="563"/>
      <c r="B779" s="486"/>
      <c r="C779" s="486"/>
      <c r="D779" s="486"/>
      <c r="E779" s="555"/>
      <c r="F779" s="367"/>
      <c r="G779" s="22"/>
    </row>
    <row r="780" ht="15.75" customHeight="1">
      <c r="A780" s="563"/>
      <c r="B780" s="486"/>
      <c r="C780" s="486"/>
      <c r="D780" s="486"/>
      <c r="E780" s="555"/>
      <c r="F780" s="367"/>
      <c r="G780" s="22"/>
    </row>
    <row r="781" ht="15.75" customHeight="1">
      <c r="A781" s="563"/>
      <c r="B781" s="486"/>
      <c r="C781" s="486"/>
      <c r="D781" s="486"/>
      <c r="E781" s="555"/>
      <c r="F781" s="367"/>
      <c r="G781" s="22"/>
    </row>
    <row r="782" ht="15.75" customHeight="1">
      <c r="A782" s="563"/>
      <c r="B782" s="486"/>
      <c r="C782" s="486"/>
      <c r="D782" s="486"/>
      <c r="E782" s="555"/>
      <c r="F782" s="367"/>
      <c r="G782" s="22"/>
    </row>
    <row r="783" ht="15.75" customHeight="1">
      <c r="A783" s="563"/>
      <c r="B783" s="486"/>
      <c r="C783" s="486"/>
      <c r="D783" s="486"/>
      <c r="E783" s="555"/>
      <c r="F783" s="367"/>
      <c r="G783" s="22"/>
    </row>
    <row r="784" ht="15.75" customHeight="1">
      <c r="A784" s="563"/>
      <c r="B784" s="486"/>
      <c r="C784" s="486"/>
      <c r="D784" s="486"/>
      <c r="E784" s="555"/>
      <c r="F784" s="367"/>
      <c r="G784" s="22"/>
    </row>
    <row r="785" ht="15.75" customHeight="1">
      <c r="A785" s="563"/>
      <c r="B785" s="486"/>
      <c r="C785" s="486"/>
      <c r="D785" s="486"/>
      <c r="E785" s="555"/>
      <c r="F785" s="367"/>
      <c r="G785" s="22"/>
    </row>
    <row r="786" ht="15.75" customHeight="1">
      <c r="A786" s="563"/>
      <c r="B786" s="486"/>
      <c r="C786" s="486"/>
      <c r="D786" s="486"/>
      <c r="E786" s="555"/>
      <c r="F786" s="367"/>
      <c r="G786" s="22"/>
    </row>
    <row r="787" ht="15.75" customHeight="1">
      <c r="A787" s="563"/>
      <c r="B787" s="486"/>
      <c r="C787" s="486"/>
      <c r="D787" s="486"/>
      <c r="E787" s="555"/>
      <c r="F787" s="367"/>
      <c r="G787" s="22"/>
    </row>
    <row r="788" ht="15.75" customHeight="1">
      <c r="A788" s="563"/>
      <c r="B788" s="486"/>
      <c r="C788" s="486"/>
      <c r="D788" s="486"/>
      <c r="E788" s="555"/>
      <c r="F788" s="367"/>
      <c r="G788" s="22"/>
    </row>
    <row r="789" ht="15.75" customHeight="1">
      <c r="A789" s="563"/>
      <c r="B789" s="486"/>
      <c r="C789" s="486"/>
      <c r="D789" s="486"/>
      <c r="E789" s="555"/>
      <c r="F789" s="367"/>
      <c r="G789" s="22"/>
    </row>
    <row r="790" ht="15.75" customHeight="1">
      <c r="A790" s="563"/>
      <c r="B790" s="486"/>
      <c r="C790" s="486"/>
      <c r="D790" s="486"/>
      <c r="E790" s="555"/>
      <c r="F790" s="367"/>
      <c r="G790" s="22"/>
    </row>
    <row r="791" ht="15.75" customHeight="1">
      <c r="A791" s="563"/>
      <c r="B791" s="486"/>
      <c r="C791" s="486"/>
      <c r="D791" s="486"/>
      <c r="E791" s="555"/>
      <c r="F791" s="367"/>
      <c r="G791" s="22"/>
    </row>
    <row r="792" ht="15.75" customHeight="1">
      <c r="A792" s="563"/>
      <c r="B792" s="486"/>
      <c r="C792" s="486"/>
      <c r="D792" s="486"/>
      <c r="E792" s="555"/>
      <c r="F792" s="367"/>
      <c r="G792" s="22"/>
    </row>
    <row r="793" ht="15.75" customHeight="1">
      <c r="A793" s="563"/>
      <c r="B793" s="486"/>
      <c r="C793" s="486"/>
      <c r="D793" s="486"/>
      <c r="E793" s="555"/>
      <c r="F793" s="367"/>
      <c r="G793" s="22"/>
    </row>
    <row r="794" ht="15.75" customHeight="1">
      <c r="A794" s="563"/>
      <c r="B794" s="486"/>
      <c r="C794" s="486"/>
      <c r="D794" s="486"/>
      <c r="E794" s="555"/>
      <c r="F794" s="367"/>
      <c r="G794" s="22"/>
    </row>
    <row r="795" ht="15.75" customHeight="1">
      <c r="A795" s="563"/>
      <c r="B795" s="486"/>
      <c r="C795" s="486"/>
      <c r="D795" s="486"/>
      <c r="E795" s="555"/>
      <c r="F795" s="367"/>
      <c r="G795" s="22"/>
    </row>
    <row r="796" ht="15.75" customHeight="1">
      <c r="A796" s="563"/>
      <c r="B796" s="486"/>
      <c r="C796" s="486"/>
      <c r="D796" s="486"/>
      <c r="E796" s="555"/>
      <c r="F796" s="367"/>
      <c r="G796" s="22"/>
    </row>
    <row r="797" ht="15.75" customHeight="1">
      <c r="A797" s="563"/>
      <c r="B797" s="486"/>
      <c r="C797" s="486"/>
      <c r="D797" s="486"/>
      <c r="E797" s="555"/>
      <c r="F797" s="367"/>
      <c r="G797" s="22"/>
    </row>
    <row r="798" ht="15.75" customHeight="1">
      <c r="A798" s="563"/>
      <c r="B798" s="486"/>
      <c r="C798" s="486"/>
      <c r="D798" s="486"/>
      <c r="E798" s="555"/>
      <c r="F798" s="367"/>
      <c r="G798" s="22"/>
    </row>
    <row r="799" ht="15.75" customHeight="1">
      <c r="A799" s="563"/>
      <c r="B799" s="486"/>
      <c r="C799" s="486"/>
      <c r="D799" s="486"/>
      <c r="E799" s="555"/>
      <c r="F799" s="367"/>
      <c r="G799" s="22"/>
    </row>
    <row r="800" ht="15.75" customHeight="1">
      <c r="A800" s="563"/>
      <c r="B800" s="486"/>
      <c r="C800" s="486"/>
      <c r="D800" s="486"/>
      <c r="E800" s="555"/>
      <c r="F800" s="367"/>
      <c r="G800" s="22"/>
    </row>
    <row r="801" ht="15.75" customHeight="1">
      <c r="A801" s="563"/>
      <c r="B801" s="486"/>
      <c r="C801" s="486"/>
      <c r="D801" s="486"/>
      <c r="E801" s="555"/>
      <c r="F801" s="367"/>
      <c r="G801" s="22"/>
    </row>
    <row r="802" ht="15.75" customHeight="1">
      <c r="A802" s="563"/>
      <c r="B802" s="486"/>
      <c r="C802" s="486"/>
      <c r="D802" s="486"/>
      <c r="E802" s="555"/>
      <c r="F802" s="367"/>
      <c r="G802" s="22"/>
    </row>
    <row r="803" ht="15.75" customHeight="1">
      <c r="A803" s="563"/>
      <c r="B803" s="486"/>
      <c r="C803" s="486"/>
      <c r="D803" s="486"/>
      <c r="E803" s="555"/>
      <c r="F803" s="367"/>
      <c r="G803" s="22"/>
    </row>
    <row r="804" ht="15.75" customHeight="1">
      <c r="A804" s="563"/>
      <c r="B804" s="486"/>
      <c r="C804" s="486"/>
      <c r="D804" s="486"/>
      <c r="E804" s="555"/>
      <c r="F804" s="367"/>
      <c r="G804" s="22"/>
    </row>
    <row r="805" ht="15.75" customHeight="1">
      <c r="A805" s="563"/>
      <c r="B805" s="486"/>
      <c r="C805" s="486"/>
      <c r="D805" s="486"/>
      <c r="E805" s="555"/>
      <c r="F805" s="367"/>
      <c r="G805" s="22"/>
    </row>
    <row r="806" ht="15.75" customHeight="1">
      <c r="A806" s="563"/>
      <c r="B806" s="486"/>
      <c r="C806" s="486"/>
      <c r="D806" s="486"/>
      <c r="E806" s="555"/>
      <c r="F806" s="367"/>
      <c r="G806" s="22"/>
    </row>
    <row r="807" ht="15.75" customHeight="1">
      <c r="A807" s="563"/>
      <c r="B807" s="486"/>
      <c r="C807" s="486"/>
      <c r="D807" s="486"/>
      <c r="E807" s="555"/>
      <c r="F807" s="367"/>
      <c r="G807" s="22"/>
    </row>
    <row r="808" ht="15.75" customHeight="1">
      <c r="A808" s="563"/>
      <c r="B808" s="486"/>
      <c r="C808" s="486"/>
      <c r="D808" s="486"/>
      <c r="E808" s="555"/>
      <c r="F808" s="367"/>
      <c r="G808" s="22"/>
    </row>
    <row r="809" ht="15.75" customHeight="1">
      <c r="A809" s="563"/>
      <c r="B809" s="486"/>
      <c r="C809" s="486"/>
      <c r="D809" s="486"/>
      <c r="E809" s="555"/>
      <c r="F809" s="367"/>
      <c r="G809" s="22"/>
    </row>
    <row r="810" ht="15.75" customHeight="1">
      <c r="A810" s="563"/>
      <c r="B810" s="486"/>
      <c r="C810" s="486"/>
      <c r="D810" s="486"/>
      <c r="E810" s="555"/>
      <c r="F810" s="367"/>
      <c r="G810" s="22"/>
    </row>
    <row r="811" ht="15.75" customHeight="1">
      <c r="A811" s="563"/>
      <c r="B811" s="486"/>
      <c r="C811" s="486"/>
      <c r="D811" s="486"/>
      <c r="E811" s="555"/>
      <c r="F811" s="367"/>
      <c r="G811" s="22"/>
    </row>
    <row r="812" ht="15.75" customHeight="1">
      <c r="A812" s="563"/>
      <c r="B812" s="486"/>
      <c r="C812" s="486"/>
      <c r="D812" s="486"/>
      <c r="E812" s="555"/>
      <c r="F812" s="367"/>
      <c r="G812" s="22"/>
    </row>
    <row r="813" ht="15.75" customHeight="1">
      <c r="A813" s="563"/>
      <c r="B813" s="486"/>
      <c r="C813" s="486"/>
      <c r="D813" s="486"/>
      <c r="E813" s="555"/>
      <c r="F813" s="367"/>
      <c r="G813" s="22"/>
    </row>
    <row r="814" ht="15.75" customHeight="1">
      <c r="A814" s="563"/>
      <c r="B814" s="486"/>
      <c r="C814" s="486"/>
      <c r="D814" s="486"/>
      <c r="E814" s="555"/>
      <c r="F814" s="367"/>
      <c r="G814" s="22"/>
    </row>
    <row r="815" ht="15.75" customHeight="1">
      <c r="A815" s="563"/>
      <c r="B815" s="486"/>
      <c r="C815" s="486"/>
      <c r="D815" s="486"/>
      <c r="E815" s="555"/>
      <c r="F815" s="367"/>
      <c r="G815" s="22"/>
    </row>
    <row r="816" ht="15.75" customHeight="1">
      <c r="A816" s="563"/>
      <c r="B816" s="486"/>
      <c r="C816" s="486"/>
      <c r="D816" s="486"/>
      <c r="E816" s="555"/>
      <c r="F816" s="367"/>
      <c r="G816" s="22"/>
    </row>
    <row r="817" ht="15.75" customHeight="1">
      <c r="A817" s="563"/>
      <c r="B817" s="486"/>
      <c r="C817" s="486"/>
      <c r="D817" s="486"/>
      <c r="E817" s="555"/>
      <c r="F817" s="367"/>
      <c r="G817" s="22"/>
    </row>
    <row r="818" ht="15.75" customHeight="1">
      <c r="A818" s="563"/>
      <c r="B818" s="486"/>
      <c r="C818" s="486"/>
      <c r="D818" s="486"/>
      <c r="E818" s="555"/>
      <c r="F818" s="367"/>
      <c r="G818" s="22"/>
    </row>
    <row r="819" ht="15.75" customHeight="1">
      <c r="A819" s="563"/>
      <c r="B819" s="486"/>
      <c r="C819" s="486"/>
      <c r="D819" s="486"/>
      <c r="E819" s="555"/>
      <c r="F819" s="367"/>
      <c r="G819" s="22"/>
    </row>
    <row r="820" ht="15.75" customHeight="1">
      <c r="A820" s="563"/>
      <c r="B820" s="486"/>
      <c r="C820" s="486"/>
      <c r="D820" s="486"/>
      <c r="E820" s="555"/>
      <c r="F820" s="367"/>
      <c r="G820" s="22"/>
    </row>
    <row r="821" ht="15.75" customHeight="1">
      <c r="A821" s="563"/>
      <c r="B821" s="486"/>
      <c r="C821" s="486"/>
      <c r="D821" s="486"/>
      <c r="E821" s="555"/>
      <c r="F821" s="367"/>
      <c r="G821" s="22"/>
    </row>
    <row r="822" ht="15.75" customHeight="1">
      <c r="A822" s="563"/>
      <c r="B822" s="486"/>
      <c r="C822" s="486"/>
      <c r="D822" s="486"/>
      <c r="E822" s="555"/>
      <c r="F822" s="367"/>
      <c r="G822" s="22"/>
    </row>
    <row r="823" ht="15.75" customHeight="1">
      <c r="A823" s="563"/>
      <c r="B823" s="486"/>
      <c r="C823" s="486"/>
      <c r="D823" s="486"/>
      <c r="E823" s="555"/>
      <c r="F823" s="367"/>
      <c r="G823" s="22"/>
    </row>
    <row r="824" ht="15.75" customHeight="1">
      <c r="A824" s="563"/>
      <c r="B824" s="486"/>
      <c r="C824" s="486"/>
      <c r="D824" s="486"/>
      <c r="E824" s="555"/>
      <c r="F824" s="367"/>
      <c r="G824" s="22"/>
    </row>
    <row r="825" ht="15.75" customHeight="1">
      <c r="A825" s="563"/>
      <c r="B825" s="486"/>
      <c r="C825" s="486"/>
      <c r="D825" s="486"/>
      <c r="E825" s="555"/>
      <c r="F825" s="367"/>
      <c r="G825" s="22"/>
    </row>
    <row r="826" ht="15.75" customHeight="1">
      <c r="A826" s="563"/>
      <c r="B826" s="486"/>
      <c r="C826" s="486"/>
      <c r="D826" s="486"/>
      <c r="E826" s="555"/>
      <c r="F826" s="367"/>
      <c r="G826" s="22"/>
    </row>
    <row r="827" ht="15.75" customHeight="1">
      <c r="A827" s="563"/>
      <c r="B827" s="486"/>
      <c r="C827" s="486"/>
      <c r="D827" s="486"/>
      <c r="E827" s="555"/>
      <c r="F827" s="367"/>
      <c r="G827" s="22"/>
    </row>
    <row r="828" ht="15.75" customHeight="1">
      <c r="A828" s="563"/>
      <c r="B828" s="486"/>
      <c r="C828" s="486"/>
      <c r="D828" s="486"/>
      <c r="E828" s="555"/>
      <c r="F828" s="367"/>
      <c r="G828" s="22"/>
    </row>
    <row r="829" ht="15.75" customHeight="1">
      <c r="A829" s="563"/>
      <c r="B829" s="486"/>
      <c r="C829" s="486"/>
      <c r="D829" s="486"/>
      <c r="E829" s="555"/>
      <c r="F829" s="367"/>
      <c r="G829" s="22"/>
    </row>
    <row r="830" ht="15.75" customHeight="1">
      <c r="A830" s="563"/>
      <c r="B830" s="486"/>
      <c r="C830" s="486"/>
      <c r="D830" s="486"/>
      <c r="E830" s="555"/>
      <c r="F830" s="367"/>
      <c r="G830" s="22"/>
    </row>
    <row r="831" ht="15.75" customHeight="1">
      <c r="A831" s="563"/>
      <c r="B831" s="486"/>
      <c r="C831" s="486"/>
      <c r="D831" s="486"/>
      <c r="E831" s="555"/>
      <c r="F831" s="367"/>
      <c r="G831" s="22"/>
    </row>
    <row r="832" ht="15.75" customHeight="1">
      <c r="A832" s="563"/>
      <c r="B832" s="486"/>
      <c r="C832" s="486"/>
      <c r="D832" s="486"/>
      <c r="E832" s="555"/>
      <c r="F832" s="367"/>
      <c r="G832" s="22"/>
    </row>
    <row r="833" ht="15.75" customHeight="1">
      <c r="A833" s="563"/>
      <c r="B833" s="486"/>
      <c r="C833" s="486"/>
      <c r="D833" s="486"/>
      <c r="E833" s="555"/>
      <c r="F833" s="367"/>
      <c r="G833" s="22"/>
    </row>
    <row r="834" ht="15.75" customHeight="1">
      <c r="A834" s="563"/>
      <c r="B834" s="486"/>
      <c r="C834" s="486"/>
      <c r="D834" s="486"/>
      <c r="E834" s="555"/>
      <c r="F834" s="367"/>
      <c r="G834" s="22"/>
    </row>
    <row r="835" ht="15.75" customHeight="1">
      <c r="A835" s="563"/>
      <c r="B835" s="486"/>
      <c r="C835" s="486"/>
      <c r="D835" s="486"/>
      <c r="E835" s="555"/>
      <c r="F835" s="367"/>
      <c r="G835" s="22"/>
    </row>
    <row r="836" ht="15.75" customHeight="1">
      <c r="A836" s="563"/>
      <c r="B836" s="486"/>
      <c r="C836" s="486"/>
      <c r="D836" s="486"/>
      <c r="E836" s="555"/>
      <c r="F836" s="367"/>
      <c r="G836" s="22"/>
    </row>
    <row r="837" ht="15.75" customHeight="1">
      <c r="A837" s="563"/>
      <c r="B837" s="486"/>
      <c r="C837" s="486"/>
      <c r="D837" s="486"/>
      <c r="E837" s="555"/>
      <c r="F837" s="367"/>
      <c r="G837" s="22"/>
    </row>
    <row r="838" ht="15.75" customHeight="1">
      <c r="A838" s="563"/>
      <c r="B838" s="486"/>
      <c r="C838" s="486"/>
      <c r="D838" s="486"/>
      <c r="E838" s="555"/>
      <c r="F838" s="367"/>
      <c r="G838" s="22"/>
    </row>
    <row r="839" ht="15.75" customHeight="1">
      <c r="A839" s="563"/>
      <c r="B839" s="486"/>
      <c r="C839" s="486"/>
      <c r="D839" s="486"/>
      <c r="E839" s="555"/>
      <c r="F839" s="367"/>
      <c r="G839" s="22"/>
    </row>
    <row r="840" ht="15.75" customHeight="1">
      <c r="A840" s="563"/>
      <c r="B840" s="486"/>
      <c r="C840" s="486"/>
      <c r="D840" s="486"/>
      <c r="E840" s="555"/>
      <c r="F840" s="367"/>
      <c r="G840" s="22"/>
    </row>
    <row r="841" ht="15.75" customHeight="1">
      <c r="A841" s="563"/>
      <c r="B841" s="486"/>
      <c r="C841" s="486"/>
      <c r="D841" s="486"/>
      <c r="E841" s="555"/>
      <c r="F841" s="367"/>
      <c r="G841" s="22"/>
    </row>
    <row r="842" ht="15.75" customHeight="1">
      <c r="A842" s="563"/>
      <c r="B842" s="486"/>
      <c r="C842" s="486"/>
      <c r="D842" s="486"/>
      <c r="E842" s="555"/>
      <c r="F842" s="367"/>
      <c r="G842" s="22"/>
    </row>
    <row r="843" ht="15.75" customHeight="1">
      <c r="A843" s="563"/>
      <c r="B843" s="486"/>
      <c r="C843" s="486"/>
      <c r="D843" s="486"/>
      <c r="E843" s="555"/>
      <c r="F843" s="367"/>
      <c r="G843" s="22"/>
    </row>
    <row r="844" ht="15.75" customHeight="1">
      <c r="A844" s="563"/>
      <c r="B844" s="486"/>
      <c r="C844" s="486"/>
      <c r="D844" s="486"/>
      <c r="E844" s="555"/>
      <c r="F844" s="367"/>
      <c r="G844" s="22"/>
    </row>
    <row r="845" ht="15.75" customHeight="1">
      <c r="A845" s="563"/>
      <c r="B845" s="486"/>
      <c r="C845" s="486"/>
      <c r="D845" s="486"/>
      <c r="E845" s="555"/>
      <c r="F845" s="367"/>
      <c r="G845" s="22"/>
    </row>
    <row r="846" ht="15.75" customHeight="1">
      <c r="A846" s="563"/>
      <c r="B846" s="486"/>
      <c r="C846" s="486"/>
      <c r="D846" s="486"/>
      <c r="E846" s="555"/>
      <c r="F846" s="367"/>
      <c r="G846" s="22"/>
    </row>
    <row r="847" ht="15.75" customHeight="1">
      <c r="A847" s="563"/>
      <c r="B847" s="486"/>
      <c r="C847" s="486"/>
      <c r="D847" s="486"/>
      <c r="E847" s="555"/>
      <c r="F847" s="367"/>
      <c r="G847" s="22"/>
    </row>
    <row r="848" ht="15.75" customHeight="1">
      <c r="A848" s="563"/>
      <c r="B848" s="486"/>
      <c r="C848" s="486"/>
      <c r="D848" s="486"/>
      <c r="E848" s="555"/>
      <c r="F848" s="367"/>
      <c r="G848" s="22"/>
    </row>
    <row r="849" ht="15.75" customHeight="1">
      <c r="A849" s="563"/>
      <c r="B849" s="486"/>
      <c r="C849" s="486"/>
      <c r="D849" s="486"/>
      <c r="E849" s="555"/>
      <c r="F849" s="367"/>
      <c r="G849" s="22"/>
    </row>
    <row r="850" ht="15.75" customHeight="1">
      <c r="A850" s="563"/>
      <c r="B850" s="486"/>
      <c r="C850" s="486"/>
      <c r="D850" s="486"/>
      <c r="E850" s="555"/>
      <c r="F850" s="367"/>
      <c r="G850" s="22"/>
    </row>
    <row r="851" ht="15.75" customHeight="1">
      <c r="A851" s="563"/>
      <c r="B851" s="486"/>
      <c r="C851" s="486"/>
      <c r="D851" s="486"/>
      <c r="E851" s="555"/>
      <c r="F851" s="367"/>
      <c r="G851" s="22"/>
    </row>
    <row r="852" ht="15.75" customHeight="1">
      <c r="A852" s="563"/>
      <c r="B852" s="486"/>
      <c r="C852" s="486"/>
      <c r="D852" s="486"/>
      <c r="E852" s="555"/>
      <c r="F852" s="367"/>
      <c r="G852" s="22"/>
    </row>
    <row r="853" ht="15.75" customHeight="1">
      <c r="A853" s="563"/>
      <c r="B853" s="486"/>
      <c r="C853" s="486"/>
      <c r="D853" s="486"/>
      <c r="E853" s="555"/>
      <c r="F853" s="367"/>
      <c r="G853" s="22"/>
    </row>
    <row r="854" ht="15.75" customHeight="1">
      <c r="A854" s="563"/>
      <c r="B854" s="486"/>
      <c r="C854" s="486"/>
      <c r="D854" s="486"/>
      <c r="E854" s="555"/>
      <c r="F854" s="367"/>
      <c r="G854" s="22"/>
    </row>
    <row r="855" ht="15.75" customHeight="1">
      <c r="A855" s="563"/>
      <c r="B855" s="486"/>
      <c r="C855" s="486"/>
      <c r="D855" s="486"/>
      <c r="E855" s="555"/>
      <c r="F855" s="367"/>
      <c r="G855" s="22"/>
    </row>
    <row r="856" ht="15.75" customHeight="1">
      <c r="A856" s="563"/>
      <c r="B856" s="486"/>
      <c r="C856" s="486"/>
      <c r="D856" s="486"/>
      <c r="E856" s="555"/>
      <c r="F856" s="367"/>
      <c r="G856" s="22"/>
    </row>
    <row r="857" ht="15.75" customHeight="1">
      <c r="A857" s="563"/>
      <c r="B857" s="486"/>
      <c r="C857" s="486"/>
      <c r="D857" s="486"/>
      <c r="E857" s="555"/>
      <c r="F857" s="367"/>
      <c r="G857" s="22"/>
    </row>
    <row r="858" ht="15.75" customHeight="1">
      <c r="A858" s="563"/>
      <c r="B858" s="486"/>
      <c r="C858" s="486"/>
      <c r="D858" s="486"/>
      <c r="E858" s="555"/>
      <c r="F858" s="367"/>
      <c r="G858" s="22"/>
    </row>
    <row r="859" ht="15.75" customHeight="1">
      <c r="A859" s="563"/>
      <c r="B859" s="486"/>
      <c r="C859" s="486"/>
      <c r="D859" s="486"/>
      <c r="E859" s="555"/>
      <c r="F859" s="367"/>
      <c r="G859" s="22"/>
    </row>
    <row r="860" ht="15.75" customHeight="1">
      <c r="A860" s="563"/>
      <c r="B860" s="486"/>
      <c r="C860" s="486"/>
      <c r="D860" s="486"/>
      <c r="E860" s="555"/>
      <c r="F860" s="367"/>
      <c r="G860" s="22"/>
    </row>
    <row r="861" ht="15.75" customHeight="1">
      <c r="A861" s="563"/>
      <c r="B861" s="486"/>
      <c r="C861" s="486"/>
      <c r="D861" s="486"/>
      <c r="E861" s="555"/>
      <c r="F861" s="367"/>
      <c r="G861" s="22"/>
    </row>
    <row r="862" ht="15.75" customHeight="1">
      <c r="A862" s="563"/>
      <c r="B862" s="486"/>
      <c r="C862" s="486"/>
      <c r="D862" s="486"/>
      <c r="E862" s="555"/>
      <c r="F862" s="367"/>
      <c r="G862" s="22"/>
    </row>
    <row r="863" ht="15.75" customHeight="1">
      <c r="A863" s="563"/>
      <c r="B863" s="486"/>
      <c r="C863" s="486"/>
      <c r="D863" s="486"/>
      <c r="E863" s="555"/>
      <c r="F863" s="367"/>
      <c r="G863" s="22"/>
    </row>
    <row r="864" ht="15.75" customHeight="1">
      <c r="A864" s="563"/>
      <c r="B864" s="486"/>
      <c r="C864" s="486"/>
      <c r="D864" s="486"/>
      <c r="E864" s="555"/>
      <c r="F864" s="367"/>
      <c r="G864" s="22"/>
    </row>
    <row r="865" ht="15.75" customHeight="1">
      <c r="A865" s="563"/>
      <c r="B865" s="486"/>
      <c r="C865" s="486"/>
      <c r="D865" s="486"/>
      <c r="E865" s="555"/>
      <c r="F865" s="367"/>
      <c r="G865" s="22"/>
    </row>
    <row r="866" ht="15.75" customHeight="1">
      <c r="A866" s="563"/>
      <c r="B866" s="486"/>
      <c r="C866" s="486"/>
      <c r="D866" s="486"/>
      <c r="E866" s="555"/>
      <c r="F866" s="367"/>
      <c r="G866" s="22"/>
    </row>
    <row r="867" ht="15.75" customHeight="1">
      <c r="A867" s="563"/>
      <c r="B867" s="486"/>
      <c r="C867" s="486"/>
      <c r="D867" s="486"/>
      <c r="E867" s="555"/>
      <c r="F867" s="367"/>
      <c r="G867" s="22"/>
    </row>
    <row r="868" ht="15.75" customHeight="1">
      <c r="A868" s="563"/>
      <c r="B868" s="486"/>
      <c r="C868" s="486"/>
      <c r="D868" s="486"/>
      <c r="E868" s="555"/>
      <c r="F868" s="367"/>
      <c r="G868" s="22"/>
    </row>
    <row r="869" ht="15.75" customHeight="1">
      <c r="A869" s="563"/>
      <c r="B869" s="486"/>
      <c r="C869" s="486"/>
      <c r="D869" s="486"/>
      <c r="E869" s="555"/>
      <c r="F869" s="367"/>
      <c r="G869" s="22"/>
    </row>
    <row r="870" ht="15.75" customHeight="1">
      <c r="A870" s="563"/>
      <c r="B870" s="486"/>
      <c r="C870" s="486"/>
      <c r="D870" s="486"/>
      <c r="E870" s="555"/>
      <c r="F870" s="367"/>
      <c r="G870" s="22"/>
    </row>
    <row r="871" ht="15.75" customHeight="1">
      <c r="A871" s="563"/>
      <c r="B871" s="486"/>
      <c r="C871" s="486"/>
      <c r="D871" s="486"/>
      <c r="E871" s="555"/>
      <c r="F871" s="367"/>
      <c r="G871" s="22"/>
    </row>
    <row r="872" ht="15.75" customHeight="1">
      <c r="A872" s="563"/>
      <c r="B872" s="486"/>
      <c r="C872" s="486"/>
      <c r="D872" s="486"/>
      <c r="E872" s="555"/>
      <c r="F872" s="367"/>
      <c r="G872" s="22"/>
    </row>
    <row r="873" ht="15.75" customHeight="1">
      <c r="A873" s="563"/>
      <c r="B873" s="486"/>
      <c r="C873" s="486"/>
      <c r="D873" s="486"/>
      <c r="E873" s="555"/>
      <c r="F873" s="367"/>
      <c r="G873" s="22"/>
    </row>
    <row r="874" ht="15.75" customHeight="1">
      <c r="A874" s="563"/>
      <c r="B874" s="486"/>
      <c r="C874" s="486"/>
      <c r="D874" s="486"/>
      <c r="E874" s="555"/>
      <c r="F874" s="367"/>
      <c r="G874" s="22"/>
    </row>
    <row r="875" ht="15.75" customHeight="1">
      <c r="A875" s="563"/>
      <c r="B875" s="486"/>
      <c r="C875" s="486"/>
      <c r="D875" s="486"/>
      <c r="E875" s="555"/>
      <c r="F875" s="367"/>
      <c r="G875" s="22"/>
    </row>
    <row r="876" ht="15.75" customHeight="1">
      <c r="A876" s="563"/>
      <c r="B876" s="486"/>
      <c r="C876" s="486"/>
      <c r="D876" s="486"/>
      <c r="E876" s="555"/>
      <c r="F876" s="367"/>
      <c r="G876" s="22"/>
    </row>
    <row r="877" ht="15.75" customHeight="1">
      <c r="A877" s="563"/>
      <c r="B877" s="486"/>
      <c r="C877" s="486"/>
      <c r="D877" s="486"/>
      <c r="E877" s="555"/>
      <c r="F877" s="367"/>
      <c r="G877" s="22"/>
    </row>
    <row r="878" ht="15.75" customHeight="1">
      <c r="A878" s="563"/>
      <c r="B878" s="486"/>
      <c r="C878" s="486"/>
      <c r="D878" s="486"/>
      <c r="E878" s="555"/>
      <c r="F878" s="367"/>
      <c r="G878" s="22"/>
    </row>
    <row r="879" ht="15.75" customHeight="1">
      <c r="A879" s="563"/>
      <c r="B879" s="486"/>
      <c r="C879" s="486"/>
      <c r="D879" s="486"/>
      <c r="E879" s="555"/>
      <c r="F879" s="367"/>
      <c r="G879" s="22"/>
    </row>
    <row r="880" ht="15.75" customHeight="1">
      <c r="A880" s="563"/>
      <c r="B880" s="486"/>
      <c r="C880" s="486"/>
      <c r="D880" s="486"/>
      <c r="E880" s="555"/>
      <c r="F880" s="367"/>
      <c r="G880" s="22"/>
    </row>
    <row r="881" ht="15.75" customHeight="1">
      <c r="A881" s="563"/>
      <c r="B881" s="486"/>
      <c r="C881" s="486"/>
      <c r="D881" s="486"/>
      <c r="E881" s="555"/>
      <c r="F881" s="367"/>
      <c r="G881" s="22"/>
    </row>
    <row r="882" ht="15.75" customHeight="1">
      <c r="A882" s="563"/>
      <c r="B882" s="486"/>
      <c r="C882" s="486"/>
      <c r="D882" s="486"/>
      <c r="E882" s="555"/>
      <c r="F882" s="367"/>
      <c r="G882" s="22"/>
    </row>
    <row r="883" ht="15.75" customHeight="1">
      <c r="A883" s="563"/>
      <c r="B883" s="486"/>
      <c r="C883" s="486"/>
      <c r="D883" s="486"/>
      <c r="E883" s="555"/>
      <c r="F883" s="367"/>
      <c r="G883" s="22"/>
    </row>
    <row r="884" ht="15.75" customHeight="1">
      <c r="A884" s="563"/>
      <c r="B884" s="486"/>
      <c r="C884" s="486"/>
      <c r="D884" s="486"/>
      <c r="E884" s="555"/>
      <c r="F884" s="367"/>
      <c r="G884" s="22"/>
    </row>
    <row r="885" ht="15.75" customHeight="1">
      <c r="A885" s="563"/>
      <c r="B885" s="486"/>
      <c r="C885" s="486"/>
      <c r="D885" s="486"/>
      <c r="E885" s="555"/>
      <c r="F885" s="367"/>
      <c r="G885" s="22"/>
    </row>
    <row r="886" ht="15.75" customHeight="1">
      <c r="A886" s="563"/>
      <c r="B886" s="486"/>
      <c r="C886" s="486"/>
      <c r="D886" s="486"/>
      <c r="E886" s="555"/>
      <c r="F886" s="367"/>
      <c r="G886" s="22"/>
    </row>
    <row r="887" ht="15.75" customHeight="1">
      <c r="A887" s="563"/>
      <c r="B887" s="486"/>
      <c r="C887" s="486"/>
      <c r="D887" s="486"/>
      <c r="E887" s="555"/>
      <c r="F887" s="367"/>
      <c r="G887" s="22"/>
    </row>
    <row r="888" ht="15.75" customHeight="1">
      <c r="A888" s="563"/>
      <c r="B888" s="486"/>
      <c r="C888" s="486"/>
      <c r="D888" s="486"/>
      <c r="E888" s="555"/>
      <c r="F888" s="367"/>
      <c r="G888" s="22"/>
    </row>
    <row r="889" ht="15.75" customHeight="1">
      <c r="A889" s="563"/>
      <c r="B889" s="486"/>
      <c r="C889" s="486"/>
      <c r="D889" s="486"/>
      <c r="E889" s="555"/>
      <c r="F889" s="367"/>
      <c r="G889" s="22"/>
    </row>
    <row r="890" ht="15.75" customHeight="1">
      <c r="A890" s="563"/>
      <c r="B890" s="486"/>
      <c r="C890" s="486"/>
      <c r="D890" s="486"/>
      <c r="E890" s="555"/>
      <c r="F890" s="367"/>
      <c r="G890" s="22"/>
    </row>
    <row r="891" ht="15.75" customHeight="1">
      <c r="A891" s="563"/>
      <c r="B891" s="486"/>
      <c r="C891" s="486"/>
      <c r="D891" s="486"/>
      <c r="E891" s="555"/>
      <c r="F891" s="367"/>
      <c r="G891" s="22"/>
    </row>
    <row r="892" ht="15.75" customHeight="1">
      <c r="A892" s="563"/>
      <c r="B892" s="486"/>
      <c r="C892" s="486"/>
      <c r="D892" s="486"/>
      <c r="E892" s="555"/>
      <c r="F892" s="367"/>
      <c r="G892" s="22"/>
    </row>
    <row r="893" ht="15.75" customHeight="1">
      <c r="A893" s="563"/>
      <c r="B893" s="486"/>
      <c r="C893" s="486"/>
      <c r="D893" s="486"/>
      <c r="E893" s="555"/>
      <c r="F893" s="367"/>
      <c r="G893" s="22"/>
    </row>
    <row r="894" ht="15.75" customHeight="1">
      <c r="A894" s="563"/>
      <c r="B894" s="486"/>
      <c r="C894" s="486"/>
      <c r="D894" s="486"/>
      <c r="E894" s="555"/>
      <c r="F894" s="367"/>
      <c r="G894" s="22"/>
    </row>
    <row r="895" ht="15.75" customHeight="1">
      <c r="A895" s="563"/>
      <c r="B895" s="486"/>
      <c r="C895" s="486"/>
      <c r="D895" s="486"/>
      <c r="E895" s="555"/>
      <c r="F895" s="367"/>
      <c r="G895" s="22"/>
    </row>
    <row r="896" ht="15.75" customHeight="1">
      <c r="A896" s="563"/>
      <c r="B896" s="486"/>
      <c r="C896" s="486"/>
      <c r="D896" s="486"/>
      <c r="E896" s="555"/>
      <c r="F896" s="367"/>
      <c r="G896" s="22"/>
    </row>
    <row r="897" ht="15.75" customHeight="1">
      <c r="A897" s="563"/>
      <c r="B897" s="486"/>
      <c r="C897" s="486"/>
      <c r="D897" s="486"/>
      <c r="E897" s="555"/>
      <c r="F897" s="367"/>
      <c r="G897" s="22"/>
    </row>
    <row r="898" ht="15.75" customHeight="1">
      <c r="A898" s="563"/>
      <c r="B898" s="486"/>
      <c r="C898" s="486"/>
      <c r="D898" s="486"/>
      <c r="E898" s="555"/>
      <c r="F898" s="367"/>
      <c r="G898" s="22"/>
    </row>
    <row r="899" ht="15.75" customHeight="1">
      <c r="A899" s="563"/>
      <c r="B899" s="486"/>
      <c r="C899" s="486"/>
      <c r="D899" s="486"/>
      <c r="E899" s="555"/>
      <c r="F899" s="367"/>
      <c r="G899" s="22"/>
    </row>
    <row r="900" ht="15.75" customHeight="1">
      <c r="A900" s="563"/>
      <c r="B900" s="486"/>
      <c r="C900" s="486"/>
      <c r="D900" s="486"/>
      <c r="E900" s="555"/>
      <c r="F900" s="367"/>
      <c r="G900" s="22"/>
    </row>
    <row r="901" ht="15.75" customHeight="1">
      <c r="A901" s="563"/>
      <c r="B901" s="486"/>
      <c r="C901" s="486"/>
      <c r="D901" s="486"/>
      <c r="E901" s="555"/>
      <c r="F901" s="367"/>
      <c r="G901" s="22"/>
    </row>
    <row r="902" ht="15.75" customHeight="1">
      <c r="A902" s="563"/>
      <c r="B902" s="486"/>
      <c r="C902" s="486"/>
      <c r="D902" s="486"/>
      <c r="E902" s="555"/>
      <c r="F902" s="367"/>
      <c r="G902" s="22"/>
    </row>
    <row r="903" ht="15.75" customHeight="1">
      <c r="A903" s="563"/>
      <c r="B903" s="486"/>
      <c r="C903" s="486"/>
      <c r="D903" s="486"/>
      <c r="E903" s="555"/>
      <c r="F903" s="367"/>
      <c r="G903" s="22"/>
    </row>
    <row r="904" ht="15.75" customHeight="1">
      <c r="A904" s="563"/>
      <c r="B904" s="486"/>
      <c r="C904" s="486"/>
      <c r="D904" s="486"/>
      <c r="E904" s="555"/>
      <c r="F904" s="367"/>
      <c r="G904" s="22"/>
    </row>
    <row r="905" ht="15.75" customHeight="1">
      <c r="A905" s="563"/>
      <c r="B905" s="486"/>
      <c r="C905" s="486"/>
      <c r="D905" s="486"/>
      <c r="E905" s="555"/>
      <c r="F905" s="367"/>
      <c r="G905" s="22"/>
    </row>
    <row r="906" ht="15.75" customHeight="1">
      <c r="A906" s="563"/>
      <c r="B906" s="486"/>
      <c r="C906" s="486"/>
      <c r="D906" s="486"/>
      <c r="E906" s="555"/>
      <c r="F906" s="367"/>
      <c r="G906" s="22"/>
    </row>
    <row r="907" ht="15.75" customHeight="1">
      <c r="A907" s="563"/>
      <c r="B907" s="486"/>
      <c r="C907" s="486"/>
      <c r="D907" s="486"/>
      <c r="E907" s="555"/>
      <c r="F907" s="367"/>
      <c r="G907" s="22"/>
    </row>
    <row r="908" ht="15.75" customHeight="1">
      <c r="A908" s="563"/>
      <c r="B908" s="486"/>
      <c r="C908" s="486"/>
      <c r="D908" s="486"/>
      <c r="E908" s="555"/>
      <c r="F908" s="367"/>
      <c r="G908" s="22"/>
    </row>
    <row r="909" ht="15.75" customHeight="1">
      <c r="A909" s="563"/>
      <c r="B909" s="486"/>
      <c r="C909" s="486"/>
      <c r="D909" s="486"/>
      <c r="E909" s="555"/>
      <c r="F909" s="367"/>
      <c r="G909" s="22"/>
    </row>
    <row r="910" ht="15.75" customHeight="1">
      <c r="A910" s="563"/>
      <c r="B910" s="486"/>
      <c r="C910" s="486"/>
      <c r="D910" s="486"/>
      <c r="E910" s="555"/>
      <c r="F910" s="367"/>
      <c r="G910" s="22"/>
    </row>
    <row r="911" ht="15.75" customHeight="1">
      <c r="A911" s="563"/>
      <c r="B911" s="486"/>
      <c r="C911" s="486"/>
      <c r="D911" s="486"/>
      <c r="E911" s="555"/>
      <c r="F911" s="367"/>
      <c r="G911" s="22"/>
    </row>
    <row r="912" ht="15.75" customHeight="1">
      <c r="A912" s="563"/>
      <c r="B912" s="486"/>
      <c r="C912" s="486"/>
      <c r="D912" s="486"/>
      <c r="E912" s="555"/>
      <c r="F912" s="367"/>
      <c r="G912" s="22"/>
    </row>
    <row r="913" ht="15.75" customHeight="1">
      <c r="A913" s="563"/>
      <c r="B913" s="486"/>
      <c r="C913" s="486"/>
      <c r="D913" s="486"/>
      <c r="E913" s="555"/>
      <c r="F913" s="367"/>
      <c r="G913" s="22"/>
    </row>
    <row r="914" ht="15.75" customHeight="1">
      <c r="A914" s="563"/>
      <c r="B914" s="486"/>
      <c r="C914" s="486"/>
      <c r="D914" s="486"/>
      <c r="E914" s="555"/>
      <c r="F914" s="367"/>
      <c r="G914" s="22"/>
    </row>
    <row r="915" ht="15.75" customHeight="1">
      <c r="A915" s="563"/>
      <c r="B915" s="486"/>
      <c r="C915" s="486"/>
      <c r="D915" s="486"/>
      <c r="E915" s="555"/>
      <c r="F915" s="367"/>
      <c r="G915" s="22"/>
    </row>
    <row r="916" ht="15.75" customHeight="1">
      <c r="A916" s="563"/>
      <c r="B916" s="486"/>
      <c r="C916" s="486"/>
      <c r="D916" s="486"/>
      <c r="E916" s="555"/>
      <c r="F916" s="367"/>
      <c r="G916" s="22"/>
    </row>
    <row r="917" ht="15.75" customHeight="1">
      <c r="A917" s="563"/>
      <c r="B917" s="486"/>
      <c r="C917" s="486"/>
      <c r="D917" s="486"/>
      <c r="E917" s="555"/>
      <c r="F917" s="367"/>
      <c r="G917" s="22"/>
    </row>
    <row r="918" ht="15.75" customHeight="1">
      <c r="A918" s="563"/>
      <c r="B918" s="486"/>
      <c r="C918" s="486"/>
      <c r="D918" s="486"/>
      <c r="E918" s="555"/>
      <c r="F918" s="367"/>
      <c r="G918" s="22"/>
    </row>
    <row r="919" ht="15.75" customHeight="1">
      <c r="A919" s="563"/>
      <c r="B919" s="486"/>
      <c r="C919" s="486"/>
      <c r="D919" s="486"/>
      <c r="E919" s="555"/>
      <c r="F919" s="367"/>
      <c r="G919" s="22"/>
    </row>
    <row r="920" ht="15.75" customHeight="1">
      <c r="A920" s="563"/>
      <c r="B920" s="486"/>
      <c r="C920" s="486"/>
      <c r="D920" s="486"/>
      <c r="E920" s="555"/>
      <c r="F920" s="367"/>
      <c r="G920" s="22"/>
    </row>
    <row r="921" ht="15.75" customHeight="1">
      <c r="A921" s="563"/>
      <c r="B921" s="486"/>
      <c r="C921" s="486"/>
      <c r="D921" s="486"/>
      <c r="E921" s="555"/>
      <c r="F921" s="367"/>
      <c r="G921" s="22"/>
    </row>
    <row r="922" ht="15.75" customHeight="1">
      <c r="A922" s="563"/>
      <c r="B922" s="486"/>
      <c r="C922" s="486"/>
      <c r="D922" s="486"/>
      <c r="E922" s="555"/>
      <c r="F922" s="367"/>
      <c r="G922" s="22"/>
    </row>
    <row r="923" ht="15.75" customHeight="1">
      <c r="A923" s="563"/>
      <c r="B923" s="486"/>
      <c r="C923" s="486"/>
      <c r="D923" s="486"/>
      <c r="E923" s="555"/>
      <c r="F923" s="367"/>
      <c r="G923" s="22"/>
    </row>
    <row r="924" ht="15.75" customHeight="1">
      <c r="A924" s="563"/>
      <c r="B924" s="486"/>
      <c r="C924" s="486"/>
      <c r="D924" s="486"/>
      <c r="E924" s="555"/>
      <c r="F924" s="367"/>
      <c r="G924" s="22"/>
    </row>
    <row r="925" ht="15.75" customHeight="1">
      <c r="A925" s="563"/>
      <c r="B925" s="486"/>
      <c r="C925" s="486"/>
      <c r="D925" s="486"/>
      <c r="E925" s="555"/>
      <c r="F925" s="367"/>
      <c r="G925" s="22"/>
    </row>
    <row r="926" ht="15.75" customHeight="1">
      <c r="A926" s="563"/>
      <c r="B926" s="486"/>
      <c r="C926" s="486"/>
      <c r="D926" s="486"/>
      <c r="E926" s="555"/>
      <c r="F926" s="367"/>
      <c r="G926" s="22"/>
    </row>
    <row r="927" ht="15.75" customHeight="1">
      <c r="A927" s="563"/>
      <c r="B927" s="486"/>
      <c r="C927" s="486"/>
      <c r="D927" s="486"/>
      <c r="E927" s="555"/>
      <c r="F927" s="367"/>
      <c r="G927" s="22"/>
    </row>
    <row r="928" ht="15.75" customHeight="1">
      <c r="A928" s="563"/>
      <c r="B928" s="486"/>
      <c r="C928" s="486"/>
      <c r="D928" s="486"/>
      <c r="E928" s="555"/>
      <c r="F928" s="367"/>
      <c r="G928" s="22"/>
    </row>
    <row r="929" ht="15.75" customHeight="1">
      <c r="A929" s="563"/>
      <c r="B929" s="486"/>
      <c r="C929" s="486"/>
      <c r="D929" s="486"/>
      <c r="E929" s="555"/>
      <c r="F929" s="367"/>
      <c r="G929" s="22"/>
    </row>
    <row r="930" ht="15.75" customHeight="1">
      <c r="A930" s="563"/>
      <c r="B930" s="486"/>
      <c r="C930" s="486"/>
      <c r="D930" s="486"/>
      <c r="E930" s="555"/>
      <c r="F930" s="367"/>
      <c r="G930" s="22"/>
    </row>
    <row r="931" ht="15.75" customHeight="1">
      <c r="A931" s="563"/>
      <c r="B931" s="486"/>
      <c r="C931" s="486"/>
      <c r="D931" s="486"/>
      <c r="E931" s="555"/>
      <c r="F931" s="367"/>
      <c r="G931" s="22"/>
    </row>
    <row r="932" ht="15.75" customHeight="1">
      <c r="A932" s="563"/>
      <c r="B932" s="486"/>
      <c r="C932" s="486"/>
      <c r="D932" s="486"/>
      <c r="E932" s="555"/>
      <c r="F932" s="367"/>
      <c r="G932" s="22"/>
    </row>
    <row r="933" ht="15.75" customHeight="1">
      <c r="A933" s="563"/>
      <c r="B933" s="486"/>
      <c r="C933" s="486"/>
      <c r="D933" s="486"/>
      <c r="E933" s="555"/>
      <c r="F933" s="367"/>
      <c r="G933" s="22"/>
    </row>
    <row r="934" ht="15.75" customHeight="1">
      <c r="A934" s="563"/>
      <c r="B934" s="486"/>
      <c r="C934" s="486"/>
      <c r="D934" s="486"/>
      <c r="E934" s="555"/>
      <c r="F934" s="367"/>
      <c r="G934" s="22"/>
    </row>
    <row r="935" ht="15.75" customHeight="1">
      <c r="A935" s="563"/>
      <c r="B935" s="486"/>
      <c r="C935" s="486"/>
      <c r="D935" s="486"/>
      <c r="E935" s="555"/>
      <c r="F935" s="367"/>
      <c r="G935" s="22"/>
    </row>
    <row r="936" ht="15.75" customHeight="1">
      <c r="A936" s="563"/>
      <c r="B936" s="486"/>
      <c r="C936" s="486"/>
      <c r="D936" s="486"/>
      <c r="E936" s="555"/>
      <c r="F936" s="367"/>
      <c r="G936" s="22"/>
    </row>
    <row r="937" ht="15.75" customHeight="1">
      <c r="A937" s="563"/>
      <c r="B937" s="486"/>
      <c r="C937" s="486"/>
      <c r="D937" s="486"/>
      <c r="E937" s="555"/>
      <c r="F937" s="367"/>
      <c r="G937" s="22"/>
    </row>
    <row r="938" ht="15.75" customHeight="1">
      <c r="A938" s="563"/>
      <c r="B938" s="486"/>
      <c r="C938" s="486"/>
      <c r="D938" s="486"/>
      <c r="E938" s="555"/>
      <c r="F938" s="367"/>
      <c r="G938" s="22"/>
    </row>
    <row r="939" ht="15.75" customHeight="1">
      <c r="A939" s="563"/>
      <c r="B939" s="486"/>
      <c r="C939" s="486"/>
      <c r="D939" s="486"/>
      <c r="E939" s="555"/>
      <c r="F939" s="367"/>
      <c r="G939" s="22"/>
    </row>
    <row r="940" ht="15.75" customHeight="1">
      <c r="A940" s="563"/>
      <c r="B940" s="486"/>
      <c r="C940" s="486"/>
      <c r="D940" s="486"/>
      <c r="E940" s="555"/>
      <c r="F940" s="367"/>
      <c r="G940" s="22"/>
    </row>
    <row r="941" ht="15.75" customHeight="1">
      <c r="A941" s="563"/>
      <c r="B941" s="486"/>
      <c r="C941" s="486"/>
      <c r="D941" s="486"/>
      <c r="E941" s="555"/>
      <c r="F941" s="367"/>
      <c r="G941" s="22"/>
    </row>
    <row r="942" ht="15.75" customHeight="1">
      <c r="A942" s="563"/>
      <c r="B942" s="486"/>
      <c r="C942" s="486"/>
      <c r="D942" s="486"/>
      <c r="E942" s="555"/>
      <c r="F942" s="367"/>
      <c r="G942" s="22"/>
    </row>
    <row r="943" ht="15.75" customHeight="1">
      <c r="A943" s="563"/>
      <c r="B943" s="486"/>
      <c r="C943" s="486"/>
      <c r="D943" s="486"/>
      <c r="E943" s="555"/>
      <c r="F943" s="367"/>
      <c r="G943" s="22"/>
    </row>
    <row r="944" ht="15.75" customHeight="1">
      <c r="A944" s="563"/>
      <c r="B944" s="486"/>
      <c r="C944" s="486"/>
      <c r="D944" s="486"/>
      <c r="E944" s="555"/>
      <c r="F944" s="367"/>
      <c r="G944" s="22"/>
    </row>
    <row r="945" ht="15.75" customHeight="1">
      <c r="A945" s="563"/>
      <c r="B945" s="486"/>
      <c r="C945" s="486"/>
      <c r="D945" s="486"/>
      <c r="E945" s="555"/>
      <c r="F945" s="367"/>
      <c r="G945" s="22"/>
    </row>
    <row r="946" ht="15.75" customHeight="1">
      <c r="A946" s="563"/>
      <c r="B946" s="486"/>
      <c r="C946" s="486"/>
      <c r="D946" s="486"/>
      <c r="E946" s="555"/>
      <c r="F946" s="367"/>
      <c r="G946" s="22"/>
    </row>
    <row r="947" ht="15.75" customHeight="1">
      <c r="A947" s="563"/>
      <c r="B947" s="486"/>
      <c r="C947" s="486"/>
      <c r="D947" s="486"/>
      <c r="E947" s="555"/>
      <c r="F947" s="367"/>
      <c r="G947" s="22"/>
    </row>
    <row r="948" ht="15.75" customHeight="1">
      <c r="A948" s="563"/>
      <c r="B948" s="486"/>
      <c r="C948" s="486"/>
      <c r="D948" s="486"/>
      <c r="E948" s="555"/>
      <c r="F948" s="367"/>
      <c r="G948" s="22"/>
    </row>
    <row r="949" ht="15.75" customHeight="1">
      <c r="A949" s="563"/>
      <c r="B949" s="486"/>
      <c r="C949" s="486"/>
      <c r="D949" s="486"/>
      <c r="E949" s="555"/>
      <c r="F949" s="367"/>
      <c r="G949" s="22"/>
    </row>
    <row r="950" ht="15.75" customHeight="1">
      <c r="A950" s="563"/>
      <c r="B950" s="486"/>
      <c r="C950" s="486"/>
      <c r="D950" s="486"/>
      <c r="E950" s="555"/>
      <c r="F950" s="367"/>
      <c r="G950" s="22"/>
    </row>
    <row r="951" ht="15.75" customHeight="1">
      <c r="A951" s="563"/>
      <c r="B951" s="486"/>
      <c r="C951" s="486"/>
      <c r="D951" s="486"/>
      <c r="E951" s="555"/>
      <c r="F951" s="367"/>
      <c r="G951" s="22"/>
    </row>
    <row r="952" ht="15.75" customHeight="1">
      <c r="A952" s="563"/>
      <c r="B952" s="486"/>
      <c r="C952" s="486"/>
      <c r="D952" s="486"/>
      <c r="E952" s="555"/>
      <c r="F952" s="367"/>
      <c r="G952" s="22"/>
    </row>
    <row r="953" ht="15.75" customHeight="1">
      <c r="A953" s="563"/>
      <c r="B953" s="486"/>
      <c r="C953" s="486"/>
      <c r="D953" s="486"/>
      <c r="E953" s="555"/>
      <c r="F953" s="367"/>
      <c r="G953" s="22"/>
    </row>
    <row r="954" ht="15.75" customHeight="1">
      <c r="A954" s="563"/>
      <c r="B954" s="486"/>
      <c r="C954" s="486"/>
      <c r="D954" s="486"/>
      <c r="E954" s="555"/>
      <c r="F954" s="367"/>
      <c r="G954" s="22"/>
    </row>
    <row r="955" ht="15.75" customHeight="1">
      <c r="A955" s="563"/>
      <c r="B955" s="486"/>
      <c r="C955" s="486"/>
      <c r="D955" s="486"/>
      <c r="E955" s="555"/>
      <c r="F955" s="367"/>
      <c r="G955" s="22"/>
    </row>
    <row r="956" ht="15.75" customHeight="1">
      <c r="A956" s="563"/>
      <c r="B956" s="486"/>
      <c r="C956" s="486"/>
      <c r="D956" s="486"/>
      <c r="E956" s="555"/>
      <c r="F956" s="367"/>
      <c r="G956" s="22"/>
    </row>
    <row r="957" ht="15.75" customHeight="1">
      <c r="A957" s="563"/>
      <c r="B957" s="486"/>
      <c r="C957" s="486"/>
      <c r="D957" s="486"/>
      <c r="E957" s="555"/>
      <c r="F957" s="367"/>
      <c r="G957" s="22"/>
    </row>
    <row r="958" ht="15.75" customHeight="1">
      <c r="A958" s="563"/>
      <c r="B958" s="486"/>
      <c r="C958" s="486"/>
      <c r="D958" s="486"/>
      <c r="E958" s="555"/>
      <c r="F958" s="367"/>
      <c r="G958" s="22"/>
    </row>
    <row r="959" ht="15.75" customHeight="1">
      <c r="A959" s="563"/>
      <c r="B959" s="486"/>
      <c r="C959" s="486"/>
      <c r="D959" s="486"/>
      <c r="E959" s="555"/>
      <c r="F959" s="367"/>
      <c r="G959" s="22"/>
    </row>
    <row r="960" ht="15.75" customHeight="1">
      <c r="A960" s="563"/>
      <c r="B960" s="486"/>
      <c r="C960" s="486"/>
      <c r="D960" s="486"/>
      <c r="E960" s="555"/>
      <c r="F960" s="367"/>
      <c r="G960" s="22"/>
    </row>
    <row r="961" ht="15.75" customHeight="1">
      <c r="A961" s="563"/>
      <c r="B961" s="486"/>
      <c r="C961" s="486"/>
      <c r="D961" s="486"/>
      <c r="E961" s="555"/>
      <c r="F961" s="367"/>
      <c r="G961" s="22"/>
    </row>
    <row r="962" ht="15.75" customHeight="1">
      <c r="A962" s="563"/>
      <c r="B962" s="486"/>
      <c r="C962" s="486"/>
      <c r="D962" s="486"/>
      <c r="E962" s="555"/>
      <c r="F962" s="367"/>
      <c r="G962" s="22"/>
    </row>
    <row r="963" ht="15.75" customHeight="1">
      <c r="A963" s="563"/>
      <c r="B963" s="486"/>
      <c r="C963" s="486"/>
      <c r="D963" s="486"/>
      <c r="E963" s="555"/>
      <c r="F963" s="367"/>
      <c r="G963" s="22"/>
    </row>
    <row r="964" ht="15.75" customHeight="1">
      <c r="A964" s="563"/>
      <c r="B964" s="486"/>
      <c r="C964" s="486"/>
      <c r="D964" s="486"/>
      <c r="E964" s="555"/>
      <c r="F964" s="367"/>
      <c r="G964" s="22"/>
    </row>
    <row r="965" ht="15.75" customHeight="1">
      <c r="A965" s="563"/>
      <c r="B965" s="486"/>
      <c r="C965" s="486"/>
      <c r="D965" s="486"/>
      <c r="E965" s="555"/>
      <c r="F965" s="367"/>
      <c r="G965" s="22"/>
    </row>
    <row r="966" ht="15.75" customHeight="1">
      <c r="A966" s="563"/>
      <c r="B966" s="486"/>
      <c r="C966" s="486"/>
      <c r="D966" s="486"/>
      <c r="E966" s="555"/>
      <c r="F966" s="367"/>
      <c r="G966" s="22"/>
    </row>
    <row r="967" ht="15.75" customHeight="1">
      <c r="A967" s="563"/>
      <c r="B967" s="486"/>
      <c r="C967" s="486"/>
      <c r="D967" s="486"/>
      <c r="E967" s="555"/>
      <c r="F967" s="367"/>
      <c r="G967" s="22"/>
    </row>
    <row r="968" ht="15.75" customHeight="1">
      <c r="A968" s="563"/>
      <c r="B968" s="486"/>
      <c r="C968" s="486"/>
      <c r="D968" s="486"/>
      <c r="E968" s="555"/>
      <c r="F968" s="367"/>
      <c r="G968" s="22"/>
    </row>
    <row r="969" ht="15.75" customHeight="1">
      <c r="A969" s="563"/>
      <c r="B969" s="486"/>
      <c r="C969" s="486"/>
      <c r="D969" s="486"/>
      <c r="E969" s="555"/>
      <c r="F969" s="367"/>
      <c r="G969" s="22"/>
    </row>
    <row r="970" ht="15.75" customHeight="1">
      <c r="A970" s="563"/>
      <c r="B970" s="486"/>
      <c r="C970" s="486"/>
      <c r="D970" s="486"/>
      <c r="E970" s="555"/>
      <c r="F970" s="367"/>
      <c r="G970" s="22"/>
    </row>
    <row r="971" ht="15.75" customHeight="1">
      <c r="A971" s="563"/>
      <c r="B971" s="486"/>
      <c r="C971" s="486"/>
      <c r="D971" s="486"/>
      <c r="E971" s="555"/>
      <c r="F971" s="367"/>
      <c r="G971" s="22"/>
    </row>
    <row r="972" ht="15.75" customHeight="1">
      <c r="A972" s="563"/>
      <c r="B972" s="486"/>
      <c r="C972" s="486"/>
      <c r="D972" s="486"/>
      <c r="E972" s="555"/>
      <c r="F972" s="367"/>
      <c r="G972" s="22"/>
    </row>
    <row r="973" ht="15.75" customHeight="1">
      <c r="A973" s="563"/>
      <c r="B973" s="486"/>
      <c r="C973" s="486"/>
      <c r="D973" s="486"/>
      <c r="E973" s="555"/>
      <c r="F973" s="367"/>
      <c r="G973" s="22"/>
    </row>
    <row r="974" ht="15.75" customHeight="1">
      <c r="A974" s="563"/>
      <c r="B974" s="486"/>
      <c r="C974" s="486"/>
      <c r="D974" s="486"/>
      <c r="E974" s="555"/>
      <c r="F974" s="367"/>
      <c r="G974" s="22"/>
    </row>
    <row r="975" ht="15.75" customHeight="1">
      <c r="A975" s="563"/>
      <c r="B975" s="486"/>
      <c r="C975" s="486"/>
      <c r="D975" s="486"/>
      <c r="E975" s="555"/>
      <c r="F975" s="367"/>
      <c r="G975" s="22"/>
    </row>
    <row r="976" ht="15.75" customHeight="1">
      <c r="A976" s="563"/>
      <c r="B976" s="486"/>
      <c r="C976" s="486"/>
      <c r="D976" s="486"/>
      <c r="E976" s="555"/>
      <c r="F976" s="367"/>
      <c r="G976" s="22"/>
    </row>
    <row r="977" ht="15.75" customHeight="1">
      <c r="A977" s="563"/>
      <c r="B977" s="486"/>
      <c r="C977" s="486"/>
      <c r="D977" s="486"/>
      <c r="E977" s="555"/>
      <c r="F977" s="367"/>
      <c r="G977" s="22"/>
    </row>
    <row r="978" ht="15.75" customHeight="1">
      <c r="A978" s="563"/>
      <c r="B978" s="486"/>
      <c r="C978" s="486"/>
      <c r="D978" s="486"/>
      <c r="E978" s="555"/>
      <c r="F978" s="367"/>
      <c r="G978" s="22"/>
    </row>
    <row r="979" ht="15.75" customHeight="1">
      <c r="A979" s="563"/>
      <c r="B979" s="486"/>
      <c r="C979" s="486"/>
      <c r="D979" s="486"/>
      <c r="E979" s="555"/>
      <c r="F979" s="367"/>
      <c r="G979" s="22"/>
    </row>
    <row r="980" ht="15.75" customHeight="1">
      <c r="A980" s="563"/>
      <c r="B980" s="486"/>
      <c r="C980" s="486"/>
      <c r="D980" s="486"/>
      <c r="E980" s="555"/>
      <c r="F980" s="367"/>
      <c r="G980" s="22"/>
    </row>
    <row r="981" ht="15.75" customHeight="1">
      <c r="A981" s="563"/>
      <c r="B981" s="486"/>
      <c r="C981" s="486"/>
      <c r="D981" s="486"/>
      <c r="E981" s="555"/>
      <c r="F981" s="367"/>
      <c r="G981" s="22"/>
    </row>
    <row r="982" ht="15.75" customHeight="1">
      <c r="A982" s="563"/>
      <c r="B982" s="486"/>
      <c r="C982" s="486"/>
      <c r="D982" s="486"/>
      <c r="E982" s="555"/>
      <c r="F982" s="367"/>
      <c r="G982" s="22"/>
    </row>
    <row r="983" ht="15.75" customHeight="1">
      <c r="A983" s="563"/>
      <c r="B983" s="486"/>
      <c r="C983" s="486"/>
      <c r="D983" s="486"/>
      <c r="E983" s="555"/>
      <c r="F983" s="367"/>
      <c r="G983" s="22"/>
    </row>
    <row r="984" ht="15.75" customHeight="1">
      <c r="A984" s="563"/>
      <c r="B984" s="486"/>
      <c r="C984" s="486"/>
      <c r="D984" s="486"/>
      <c r="E984" s="555"/>
      <c r="F984" s="367"/>
      <c r="G984" s="22"/>
    </row>
    <row r="985" ht="15.75" customHeight="1">
      <c r="A985" s="563"/>
      <c r="B985" s="486"/>
      <c r="C985" s="486"/>
      <c r="D985" s="486"/>
      <c r="E985" s="555"/>
      <c r="F985" s="367"/>
      <c r="G985" s="22"/>
    </row>
    <row r="986" ht="15.75" customHeight="1">
      <c r="A986" s="563"/>
      <c r="B986" s="486"/>
      <c r="C986" s="486"/>
      <c r="D986" s="486"/>
      <c r="E986" s="555"/>
      <c r="F986" s="367"/>
      <c r="G986" s="22"/>
    </row>
    <row r="987" ht="15.75" customHeight="1">
      <c r="A987" s="563"/>
      <c r="B987" s="486"/>
      <c r="C987" s="486"/>
      <c r="D987" s="486"/>
      <c r="E987" s="555"/>
      <c r="F987" s="367"/>
      <c r="G987" s="22"/>
    </row>
    <row r="988" ht="15.75" customHeight="1">
      <c r="A988" s="563"/>
      <c r="B988" s="486"/>
      <c r="C988" s="486"/>
      <c r="D988" s="486"/>
      <c r="E988" s="555"/>
      <c r="F988" s="367"/>
      <c r="G988" s="22"/>
    </row>
    <row r="989" ht="15.75" customHeight="1">
      <c r="A989" s="563"/>
      <c r="B989" s="486"/>
      <c r="C989" s="486"/>
      <c r="D989" s="486"/>
      <c r="E989" s="555"/>
      <c r="F989" s="367"/>
      <c r="G989" s="22"/>
    </row>
    <row r="990" ht="15.75" customHeight="1">
      <c r="A990" s="563"/>
      <c r="B990" s="486"/>
      <c r="C990" s="486"/>
      <c r="D990" s="486"/>
      <c r="E990" s="555"/>
      <c r="F990" s="367"/>
      <c r="G990" s="22"/>
    </row>
    <row r="991" ht="15.75" customHeight="1">
      <c r="A991" s="563"/>
      <c r="B991" s="486"/>
      <c r="C991" s="486"/>
      <c r="D991" s="486"/>
      <c r="E991" s="555"/>
      <c r="F991" s="367"/>
      <c r="G991" s="22"/>
    </row>
    <row r="992" ht="15.75" customHeight="1">
      <c r="A992" s="563"/>
      <c r="B992" s="486"/>
      <c r="C992" s="486"/>
      <c r="D992" s="486"/>
      <c r="E992" s="555"/>
      <c r="F992" s="367"/>
      <c r="G992" s="22"/>
    </row>
    <row r="993" ht="15.75" customHeight="1">
      <c r="A993" s="563"/>
      <c r="B993" s="486"/>
      <c r="C993" s="486"/>
      <c r="D993" s="486"/>
      <c r="E993" s="555"/>
      <c r="F993" s="367"/>
      <c r="G993" s="22"/>
    </row>
    <row r="994" ht="15.75" customHeight="1">
      <c r="A994" s="563"/>
      <c r="B994" s="486"/>
      <c r="C994" s="486"/>
      <c r="D994" s="486"/>
      <c r="E994" s="555"/>
      <c r="F994" s="367"/>
      <c r="G994" s="22"/>
    </row>
    <row r="995" ht="15.75" customHeight="1">
      <c r="A995" s="563"/>
      <c r="B995" s="486"/>
      <c r="C995" s="486"/>
      <c r="D995" s="486"/>
      <c r="E995" s="555"/>
      <c r="F995" s="367"/>
      <c r="G995" s="22"/>
    </row>
    <row r="996" ht="15.75" customHeight="1">
      <c r="A996" s="563"/>
      <c r="B996" s="486"/>
      <c r="C996" s="486"/>
      <c r="D996" s="486"/>
      <c r="E996" s="555"/>
      <c r="F996" s="367"/>
      <c r="G996" s="22"/>
    </row>
    <row r="997" ht="15.75" customHeight="1">
      <c r="A997" s="563"/>
      <c r="B997" s="486"/>
      <c r="C997" s="486"/>
      <c r="D997" s="486"/>
      <c r="E997" s="555"/>
      <c r="F997" s="367"/>
      <c r="G997" s="22"/>
    </row>
    <row r="998" ht="15.75" customHeight="1">
      <c r="A998" s="563"/>
      <c r="B998" s="486"/>
      <c r="C998" s="486"/>
      <c r="D998" s="486"/>
      <c r="E998" s="555"/>
      <c r="F998" s="367"/>
      <c r="G998" s="22"/>
    </row>
    <row r="999" ht="15.75" customHeight="1">
      <c r="A999" s="563"/>
      <c r="B999" s="486"/>
      <c r="C999" s="486"/>
      <c r="D999" s="486"/>
      <c r="E999" s="555"/>
      <c r="F999" s="367"/>
      <c r="G999" s="22"/>
    </row>
    <row r="1000" ht="15.75" customHeight="1">
      <c r="A1000" s="563"/>
      <c r="B1000" s="486"/>
      <c r="C1000" s="486"/>
      <c r="D1000" s="486"/>
      <c r="E1000" s="555"/>
      <c r="F1000" s="367"/>
      <c r="G1000" s="22"/>
    </row>
    <row r="1001" ht="15.75" customHeight="1">
      <c r="A1001" s="492"/>
      <c r="B1001" s="494"/>
      <c r="C1001" s="494"/>
      <c r="D1001" s="494"/>
      <c r="E1001" s="564"/>
      <c r="F1001" s="322"/>
      <c r="G1001" s="22"/>
    </row>
    <row r="1002" ht="15.75" customHeight="1">
      <c r="A1002" s="492"/>
      <c r="B1002" s="494"/>
      <c r="C1002" s="494"/>
      <c r="D1002" s="494"/>
      <c r="E1002" s="564"/>
      <c r="F1002" s="322"/>
      <c r="G1002" s="22"/>
    </row>
    <row r="1003" ht="15.75" customHeight="1">
      <c r="A1003" s="492"/>
      <c r="B1003" s="494"/>
      <c r="C1003" s="494"/>
      <c r="D1003" s="494"/>
      <c r="E1003" s="564"/>
      <c r="F1003" s="322"/>
      <c r="G1003" s="22"/>
    </row>
    <row r="1004" ht="15.75" customHeight="1">
      <c r="A1004" s="492"/>
      <c r="B1004" s="494"/>
      <c r="C1004" s="494"/>
      <c r="D1004" s="494"/>
      <c r="E1004" s="564"/>
      <c r="F1004" s="322"/>
      <c r="G1004" s="22"/>
    </row>
    <row r="1005" ht="15.75" customHeight="1">
      <c r="A1005" s="492"/>
      <c r="B1005" s="494"/>
      <c r="C1005" s="494"/>
      <c r="D1005" s="494"/>
      <c r="E1005" s="564"/>
      <c r="F1005" s="322"/>
      <c r="G1005" s="22"/>
    </row>
    <row r="1006" ht="15.75" customHeight="1">
      <c r="A1006" s="492"/>
      <c r="B1006" s="494"/>
      <c r="C1006" s="494"/>
      <c r="D1006" s="494"/>
      <c r="E1006" s="564"/>
      <c r="F1006" s="322"/>
      <c r="G1006" s="22"/>
    </row>
    <row r="1007" ht="15.75" customHeight="1">
      <c r="A1007" s="492"/>
      <c r="B1007" s="494"/>
      <c r="C1007" s="494"/>
      <c r="D1007" s="494"/>
      <c r="E1007" s="564"/>
      <c r="F1007" s="322"/>
      <c r="G1007" s="22"/>
    </row>
    <row r="1008" ht="15.75" customHeight="1">
      <c r="A1008" s="492"/>
      <c r="B1008" s="494"/>
      <c r="C1008" s="494"/>
      <c r="D1008" s="494"/>
      <c r="E1008" s="564"/>
      <c r="F1008" s="322"/>
      <c r="G1008" s="22"/>
    </row>
    <row r="1009" ht="15.75" customHeight="1">
      <c r="A1009" s="492"/>
      <c r="B1009" s="494"/>
      <c r="C1009" s="494"/>
      <c r="D1009" s="494"/>
      <c r="E1009" s="564"/>
      <c r="F1009" s="322"/>
      <c r="G1009" s="22"/>
    </row>
    <row r="1010" ht="15.75" customHeight="1">
      <c r="A1010" s="492"/>
      <c r="B1010" s="494"/>
      <c r="C1010" s="494"/>
      <c r="D1010" s="494"/>
      <c r="E1010" s="564"/>
      <c r="F1010" s="322"/>
      <c r="G1010" s="22"/>
    </row>
    <row r="1011" ht="15.75" customHeight="1">
      <c r="A1011" s="492"/>
      <c r="B1011" s="494"/>
      <c r="C1011" s="494"/>
      <c r="D1011" s="494"/>
      <c r="E1011" s="564"/>
      <c r="F1011" s="322"/>
      <c r="G1011" s="22"/>
    </row>
  </sheetData>
  <mergeCells count="5">
    <mergeCell ref="F4:F5"/>
    <mergeCell ref="F6:F7"/>
    <mergeCell ref="F8:F9"/>
    <mergeCell ref="F10:F12"/>
    <mergeCell ref="F29:F30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5.0"/>
    <col customWidth="1" min="3" max="3" width="24.43"/>
    <col customWidth="1" min="4" max="4" width="29.57"/>
    <col customWidth="1" min="5" max="5" width="16.86"/>
    <col customWidth="1" min="6" max="6" width="52.14"/>
    <col customWidth="1" min="7" max="7" width="58.14"/>
    <col customWidth="1" min="8" max="26" width="10.71"/>
  </cols>
  <sheetData>
    <row r="1">
      <c r="A1" s="734" t="s">
        <v>1</v>
      </c>
      <c r="B1" s="714" t="s">
        <v>2</v>
      </c>
      <c r="C1" s="714" t="s">
        <v>3</v>
      </c>
      <c r="D1" s="714" t="s">
        <v>4</v>
      </c>
      <c r="E1" s="715" t="s">
        <v>5</v>
      </c>
      <c r="F1" s="716" t="s">
        <v>6</v>
      </c>
      <c r="G1" s="3" t="s">
        <v>8</v>
      </c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750">
        <v>45883.0</v>
      </c>
      <c r="B2" s="430" t="s">
        <v>257</v>
      </c>
      <c r="C2" s="430" t="s">
        <v>7</v>
      </c>
      <c r="D2" s="430" t="s">
        <v>9055</v>
      </c>
      <c r="E2" s="497">
        <v>1231816.14</v>
      </c>
      <c r="F2" s="366" t="s">
        <v>9056</v>
      </c>
      <c r="G2" s="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750">
        <v>45930.0</v>
      </c>
      <c r="B3" s="430" t="s">
        <v>257</v>
      </c>
      <c r="C3" s="430" t="s">
        <v>7</v>
      </c>
      <c r="D3" s="430" t="s">
        <v>9057</v>
      </c>
      <c r="E3" s="497">
        <v>509748.11</v>
      </c>
      <c r="F3" s="226" t="s">
        <v>9058</v>
      </c>
      <c r="G3" s="75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750">
        <v>46006.0</v>
      </c>
      <c r="B4" s="430" t="s">
        <v>257</v>
      </c>
      <c r="C4" s="430" t="s">
        <v>7</v>
      </c>
      <c r="D4" s="430">
        <v>81835.0</v>
      </c>
      <c r="E4" s="497">
        <v>374381.18</v>
      </c>
      <c r="F4" s="226" t="s">
        <v>9059</v>
      </c>
      <c r="G4" s="751"/>
    </row>
    <row r="5">
      <c r="A5" s="750">
        <v>46050.0</v>
      </c>
      <c r="B5" s="430" t="s">
        <v>257</v>
      </c>
      <c r="C5" s="430" t="s">
        <v>7</v>
      </c>
      <c r="D5" s="430">
        <v>83195.0</v>
      </c>
      <c r="E5" s="497">
        <v>488891.35</v>
      </c>
      <c r="F5" s="226" t="s">
        <v>9060</v>
      </c>
      <c r="G5" s="751"/>
    </row>
    <row r="6">
      <c r="A6" s="752">
        <v>46063.0</v>
      </c>
      <c r="B6" s="464" t="s">
        <v>257</v>
      </c>
      <c r="C6" s="464" t="s">
        <v>5577</v>
      </c>
      <c r="D6" s="464">
        <v>1.94934011E8</v>
      </c>
      <c r="E6" s="372">
        <v>-2706.25</v>
      </c>
      <c r="F6" s="753"/>
      <c r="G6" s="751"/>
    </row>
    <row r="7">
      <c r="A7" s="752">
        <v>46079.0</v>
      </c>
      <c r="B7" s="464" t="s">
        <v>257</v>
      </c>
      <c r="C7" s="464" t="s">
        <v>5577</v>
      </c>
      <c r="D7" s="464">
        <v>1.95049342E8</v>
      </c>
      <c r="E7" s="372">
        <v>-2782.0</v>
      </c>
      <c r="F7" s="753"/>
      <c r="G7" s="751"/>
    </row>
    <row r="8">
      <c r="A8" s="752">
        <v>46112.0</v>
      </c>
      <c r="B8" s="464" t="s">
        <v>257</v>
      </c>
      <c r="C8" s="464" t="s">
        <v>5577</v>
      </c>
      <c r="D8" s="464">
        <v>1.95396757E8</v>
      </c>
      <c r="E8" s="372">
        <v>-5731.0</v>
      </c>
      <c r="F8" s="753"/>
      <c r="G8" s="751"/>
      <c r="H8" s="46"/>
    </row>
    <row r="9">
      <c r="A9" s="752">
        <v>46112.0</v>
      </c>
      <c r="B9" s="464" t="s">
        <v>257</v>
      </c>
      <c r="C9" s="464" t="s">
        <v>5577</v>
      </c>
      <c r="D9" s="464">
        <v>1.95277132E8</v>
      </c>
      <c r="E9" s="372">
        <v>-2865.5</v>
      </c>
      <c r="F9" s="753"/>
      <c r="G9" s="751"/>
    </row>
    <row r="10">
      <c r="A10" s="750">
        <v>46141.0</v>
      </c>
      <c r="B10" s="430" t="s">
        <v>257</v>
      </c>
      <c r="C10" s="430" t="s">
        <v>7</v>
      </c>
      <c r="D10" s="430">
        <v>85989.0</v>
      </c>
      <c r="E10" s="497">
        <v>1053695.55</v>
      </c>
      <c r="F10" s="226" t="s">
        <v>9061</v>
      </c>
      <c r="G10" s="751"/>
    </row>
    <row r="11">
      <c r="A11" s="752">
        <v>46154.0</v>
      </c>
      <c r="B11" s="464" t="s">
        <v>9062</v>
      </c>
      <c r="C11" s="464" t="s">
        <v>5577</v>
      </c>
      <c r="D11" s="464" t="s">
        <v>66</v>
      </c>
      <c r="E11" s="372">
        <v>-2948.0</v>
      </c>
      <c r="F11" s="753"/>
      <c r="G11" s="751"/>
    </row>
    <row r="12">
      <c r="A12" s="752">
        <v>46169.0</v>
      </c>
      <c r="B12" s="464" t="s">
        <v>257</v>
      </c>
      <c r="C12" s="464" t="s">
        <v>5577</v>
      </c>
      <c r="D12" s="464" t="s">
        <v>66</v>
      </c>
      <c r="E12" s="372">
        <v>-2948.5</v>
      </c>
      <c r="F12" s="753"/>
      <c r="G12" s="751"/>
    </row>
    <row r="13">
      <c r="A13" s="750">
        <v>46178.0</v>
      </c>
      <c r="B13" s="430" t="s">
        <v>257</v>
      </c>
      <c r="C13" s="430" t="s">
        <v>7</v>
      </c>
      <c r="D13" s="430">
        <v>86850.0</v>
      </c>
      <c r="E13" s="497">
        <v>696536.24</v>
      </c>
      <c r="F13" s="226" t="s">
        <v>9063</v>
      </c>
      <c r="G13" s="751"/>
    </row>
    <row r="14">
      <c r="A14" s="750">
        <v>46185.0</v>
      </c>
      <c r="B14" s="430" t="s">
        <v>257</v>
      </c>
      <c r="C14" s="430" t="s">
        <v>7</v>
      </c>
      <c r="D14" s="430">
        <v>87193.0</v>
      </c>
      <c r="E14" s="497">
        <v>402659.57</v>
      </c>
      <c r="F14" s="226" t="s">
        <v>9063</v>
      </c>
      <c r="G14" s="751"/>
    </row>
    <row r="15">
      <c r="A15" s="754">
        <v>46217.0</v>
      </c>
      <c r="B15" s="755" t="s">
        <v>257</v>
      </c>
      <c r="C15" s="755" t="s">
        <v>5577</v>
      </c>
      <c r="D15" s="755"/>
      <c r="E15" s="360">
        <v>-3128.0</v>
      </c>
      <c r="F15" s="756"/>
      <c r="G15" s="751"/>
    </row>
    <row r="16">
      <c r="A16" s="757">
        <v>46226.0</v>
      </c>
      <c r="B16" s="758" t="s">
        <v>257</v>
      </c>
      <c r="C16" s="758" t="s">
        <v>7</v>
      </c>
      <c r="D16" s="758" t="s">
        <v>9064</v>
      </c>
      <c r="E16" s="412">
        <v>617759.55</v>
      </c>
      <c r="F16" s="432" t="s">
        <v>9065</v>
      </c>
      <c r="G16" s="751"/>
    </row>
    <row r="17">
      <c r="A17" s="757">
        <v>46241.0</v>
      </c>
      <c r="B17" s="758" t="s">
        <v>257</v>
      </c>
      <c r="C17" s="758" t="s">
        <v>7</v>
      </c>
      <c r="D17" s="758">
        <v>89272.0</v>
      </c>
      <c r="E17" s="412">
        <v>319647.53</v>
      </c>
      <c r="F17" s="486"/>
      <c r="G17" s="751"/>
    </row>
    <row r="18">
      <c r="A18" s="752">
        <v>46261.0</v>
      </c>
      <c r="B18" s="464" t="s">
        <v>257</v>
      </c>
      <c r="C18" s="464" t="s">
        <v>5577</v>
      </c>
      <c r="D18" s="464"/>
      <c r="E18" s="372">
        <v>-52989.84</v>
      </c>
      <c r="F18" s="753"/>
      <c r="G18" s="751"/>
    </row>
    <row r="19">
      <c r="A19" s="757"/>
      <c r="B19" s="758" t="s">
        <v>257</v>
      </c>
      <c r="C19" s="758"/>
      <c r="D19" s="758"/>
      <c r="E19" s="412"/>
      <c r="F19" s="486"/>
      <c r="G19" s="751"/>
    </row>
    <row r="20">
      <c r="A20" s="757"/>
      <c r="B20" s="758" t="s">
        <v>257</v>
      </c>
      <c r="C20" s="758"/>
      <c r="D20" s="758"/>
      <c r="E20" s="412"/>
      <c r="F20" s="486"/>
      <c r="G20" s="751"/>
    </row>
    <row r="21">
      <c r="A21" s="757"/>
      <c r="B21" s="758" t="s">
        <v>257</v>
      </c>
      <c r="C21" s="758"/>
      <c r="D21" s="758"/>
      <c r="E21" s="412"/>
      <c r="F21" s="486"/>
      <c r="G21" s="751"/>
    </row>
    <row r="22" ht="15.75" customHeight="1">
      <c r="A22" s="757"/>
      <c r="B22" s="758" t="s">
        <v>257</v>
      </c>
      <c r="C22" s="758"/>
      <c r="D22" s="758"/>
      <c r="E22" s="412"/>
      <c r="F22" s="486"/>
      <c r="G22" s="751"/>
    </row>
    <row r="23" ht="15.75" customHeight="1">
      <c r="A23" s="757"/>
      <c r="B23" s="758" t="s">
        <v>257</v>
      </c>
      <c r="C23" s="758"/>
      <c r="D23" s="758"/>
      <c r="E23" s="412"/>
      <c r="F23" s="486"/>
      <c r="G23" s="751"/>
    </row>
    <row r="24" ht="15.75" customHeight="1">
      <c r="A24" s="757"/>
      <c r="B24" s="758" t="s">
        <v>257</v>
      </c>
      <c r="C24" s="758"/>
      <c r="D24" s="758"/>
      <c r="E24" s="412"/>
      <c r="F24" s="486"/>
      <c r="G24" s="751"/>
    </row>
    <row r="25" ht="15.75" customHeight="1">
      <c r="A25" s="757"/>
      <c r="B25" s="758" t="s">
        <v>257</v>
      </c>
      <c r="C25" s="758"/>
      <c r="D25" s="758"/>
      <c r="E25" s="412"/>
      <c r="F25" s="486"/>
      <c r="G25" s="751"/>
    </row>
    <row r="26" ht="15.75" customHeight="1">
      <c r="A26" s="757"/>
      <c r="B26" s="758" t="s">
        <v>257</v>
      </c>
      <c r="C26" s="758"/>
      <c r="D26" s="758"/>
      <c r="E26" s="412"/>
      <c r="F26" s="486"/>
      <c r="G26" s="751"/>
    </row>
    <row r="27" ht="15.75" customHeight="1">
      <c r="A27" s="757"/>
      <c r="B27" s="758" t="s">
        <v>257</v>
      </c>
      <c r="C27" s="758"/>
      <c r="D27" s="758"/>
      <c r="E27" s="412"/>
      <c r="F27" s="486"/>
      <c r="G27" s="751"/>
    </row>
    <row r="28" ht="15.75" customHeight="1">
      <c r="A28" s="757"/>
      <c r="B28" s="758" t="s">
        <v>257</v>
      </c>
      <c r="C28" s="758"/>
      <c r="D28" s="758"/>
      <c r="E28" s="412"/>
      <c r="F28" s="486"/>
      <c r="G28" s="751"/>
    </row>
    <row r="29" ht="15.75" customHeight="1">
      <c r="A29" s="757"/>
      <c r="B29" s="758" t="s">
        <v>257</v>
      </c>
      <c r="C29" s="758"/>
      <c r="D29" s="758"/>
      <c r="E29" s="412"/>
      <c r="F29" s="486"/>
      <c r="G29" s="751"/>
    </row>
    <row r="30" ht="15.75" customHeight="1">
      <c r="A30" s="757"/>
      <c r="B30" s="758" t="s">
        <v>257</v>
      </c>
      <c r="C30" s="758"/>
      <c r="D30" s="758"/>
      <c r="E30" s="412"/>
      <c r="F30" s="486"/>
      <c r="G30" s="751"/>
    </row>
    <row r="31" ht="15.75" customHeight="1">
      <c r="A31" s="757"/>
      <c r="B31" s="758" t="s">
        <v>257</v>
      </c>
      <c r="C31" s="758"/>
      <c r="D31" s="758"/>
      <c r="E31" s="412"/>
      <c r="F31" s="486"/>
      <c r="G31" s="751"/>
    </row>
    <row r="32" ht="15.75" customHeight="1">
      <c r="A32" s="757"/>
      <c r="B32" s="758" t="s">
        <v>257</v>
      </c>
      <c r="C32" s="758"/>
      <c r="D32" s="758"/>
      <c r="E32" s="412"/>
      <c r="F32" s="486"/>
      <c r="G32" s="751"/>
    </row>
    <row r="33" ht="15.75" customHeight="1">
      <c r="A33" s="757"/>
      <c r="B33" s="758" t="s">
        <v>257</v>
      </c>
      <c r="C33" s="758"/>
      <c r="D33" s="758"/>
      <c r="E33" s="412"/>
      <c r="F33" s="486"/>
      <c r="G33" s="751"/>
    </row>
    <row r="34" ht="15.75" customHeight="1">
      <c r="A34" s="757"/>
      <c r="B34" s="758" t="s">
        <v>257</v>
      </c>
      <c r="C34" s="758"/>
      <c r="D34" s="758"/>
      <c r="E34" s="412"/>
      <c r="F34" s="486"/>
      <c r="G34" s="751"/>
    </row>
    <row r="35" ht="15.75" customHeight="1">
      <c r="A35" s="757"/>
      <c r="B35" s="758" t="s">
        <v>257</v>
      </c>
      <c r="C35" s="758"/>
      <c r="D35" s="758"/>
      <c r="E35" s="412"/>
      <c r="F35" s="486"/>
      <c r="G35" s="751"/>
    </row>
    <row r="36" ht="15.75" customHeight="1">
      <c r="A36" s="757"/>
      <c r="B36" s="758" t="s">
        <v>257</v>
      </c>
      <c r="C36" s="758"/>
      <c r="D36" s="758"/>
      <c r="E36" s="412"/>
      <c r="F36" s="486"/>
      <c r="G36" s="751"/>
    </row>
    <row r="37" ht="15.75" customHeight="1">
      <c r="A37" s="757"/>
      <c r="B37" s="758" t="s">
        <v>257</v>
      </c>
      <c r="C37" s="758"/>
      <c r="D37" s="758"/>
      <c r="E37" s="412"/>
      <c r="F37" s="759"/>
      <c r="G37" s="58"/>
    </row>
    <row r="38" ht="15.75" customHeight="1">
      <c r="A38" s="757"/>
      <c r="B38" s="758" t="s">
        <v>257</v>
      </c>
      <c r="C38" s="758"/>
      <c r="D38" s="758"/>
      <c r="E38" s="412"/>
      <c r="F38" s="759"/>
      <c r="G38" s="58"/>
    </row>
    <row r="39" ht="15.75" customHeight="1">
      <c r="A39" s="757"/>
      <c r="B39" s="758" t="s">
        <v>257</v>
      </c>
      <c r="C39" s="758"/>
      <c r="D39" s="758"/>
      <c r="E39" s="412"/>
      <c r="F39" s="759"/>
      <c r="G39" s="22"/>
    </row>
    <row r="40" ht="15.75" customHeight="1">
      <c r="A40" s="757"/>
      <c r="B40" s="758" t="s">
        <v>257</v>
      </c>
      <c r="C40" s="758"/>
      <c r="D40" s="758"/>
      <c r="E40" s="412"/>
      <c r="F40" s="749"/>
      <c r="G40" s="60"/>
    </row>
    <row r="41" ht="15.75" customHeight="1">
      <c r="A41" s="757"/>
      <c r="B41" s="758" t="s">
        <v>257</v>
      </c>
      <c r="C41" s="758"/>
      <c r="D41" s="758"/>
      <c r="E41" s="412"/>
      <c r="F41" s="749"/>
      <c r="G41" s="22"/>
    </row>
    <row r="42" ht="15.75" customHeight="1">
      <c r="A42" s="757"/>
      <c r="B42" s="758" t="s">
        <v>257</v>
      </c>
      <c r="C42" s="758"/>
      <c r="D42" s="758"/>
      <c r="E42" s="412"/>
      <c r="F42" s="367"/>
      <c r="G42" s="22"/>
    </row>
    <row r="43" ht="15.75" customHeight="1">
      <c r="A43" s="757"/>
      <c r="B43" s="758" t="s">
        <v>257</v>
      </c>
      <c r="C43" s="758"/>
      <c r="D43" s="758"/>
      <c r="E43" s="412"/>
      <c r="F43" s="367"/>
      <c r="G43" s="22"/>
    </row>
    <row r="44" ht="15.75" customHeight="1">
      <c r="A44" s="757"/>
      <c r="B44" s="758" t="s">
        <v>257</v>
      </c>
      <c r="C44" s="758"/>
      <c r="D44" s="758"/>
      <c r="E44" s="412"/>
      <c r="F44" s="367"/>
      <c r="G44" s="58"/>
    </row>
    <row r="45" ht="15.75" customHeight="1">
      <c r="A45" s="757"/>
      <c r="B45" s="758" t="s">
        <v>257</v>
      </c>
      <c r="C45" s="758"/>
      <c r="D45" s="758"/>
      <c r="E45" s="412"/>
      <c r="F45" s="367"/>
      <c r="G45" s="58"/>
    </row>
    <row r="46" ht="15.75" customHeight="1">
      <c r="A46" s="757"/>
      <c r="B46" s="758" t="s">
        <v>257</v>
      </c>
      <c r="C46" s="758"/>
      <c r="D46" s="758"/>
      <c r="E46" s="412"/>
      <c r="F46" s="367"/>
      <c r="G46" s="58"/>
    </row>
    <row r="47" ht="15.75" customHeight="1">
      <c r="A47" s="757"/>
      <c r="B47" s="758" t="s">
        <v>257</v>
      </c>
      <c r="C47" s="758"/>
      <c r="D47" s="758"/>
      <c r="E47" s="412"/>
      <c r="F47" s="367"/>
      <c r="G47" s="42"/>
    </row>
    <row r="48" ht="15.75" customHeight="1">
      <c r="A48" s="757"/>
      <c r="B48" s="758" t="s">
        <v>257</v>
      </c>
      <c r="C48" s="758"/>
      <c r="D48" s="758"/>
      <c r="E48" s="412"/>
      <c r="F48" s="367"/>
      <c r="G48" s="22"/>
    </row>
    <row r="49" ht="15.75" customHeight="1">
      <c r="A49" s="757"/>
      <c r="B49" s="758" t="s">
        <v>257</v>
      </c>
      <c r="C49" s="758"/>
      <c r="D49" s="758"/>
      <c r="E49" s="412"/>
      <c r="F49" s="367"/>
      <c r="G49" s="22"/>
    </row>
    <row r="50" ht="15.75" customHeight="1">
      <c r="A50" s="757"/>
      <c r="B50" s="758" t="s">
        <v>257</v>
      </c>
      <c r="C50" s="758"/>
      <c r="D50" s="758"/>
      <c r="E50" s="412"/>
      <c r="F50" s="367"/>
      <c r="G50" s="22"/>
    </row>
    <row r="51" ht="15.75" customHeight="1">
      <c r="A51" s="757"/>
      <c r="B51" s="758" t="s">
        <v>257</v>
      </c>
      <c r="C51" s="758"/>
      <c r="D51" s="758"/>
      <c r="E51" s="412"/>
      <c r="F51" s="367"/>
      <c r="G51" s="22"/>
    </row>
    <row r="52" ht="15.75" customHeight="1">
      <c r="A52" s="757"/>
      <c r="B52" s="758" t="s">
        <v>257</v>
      </c>
      <c r="C52" s="758"/>
      <c r="D52" s="758"/>
      <c r="E52" s="412"/>
      <c r="F52" s="367"/>
      <c r="G52" s="22"/>
    </row>
    <row r="53" ht="15.75" customHeight="1">
      <c r="A53" s="757"/>
      <c r="B53" s="758" t="s">
        <v>257</v>
      </c>
      <c r="C53" s="758"/>
      <c r="D53" s="758"/>
      <c r="E53" s="412"/>
      <c r="F53" s="367"/>
      <c r="G53" s="22"/>
    </row>
    <row r="54" ht="15.75" customHeight="1">
      <c r="A54" s="757"/>
      <c r="B54" s="758" t="s">
        <v>257</v>
      </c>
      <c r="C54" s="758"/>
      <c r="D54" s="758"/>
      <c r="E54" s="412"/>
      <c r="F54" s="367"/>
      <c r="G54" s="22"/>
    </row>
    <row r="55" ht="15.75" customHeight="1">
      <c r="A55" s="757"/>
      <c r="B55" s="758" t="s">
        <v>257</v>
      </c>
      <c r="C55" s="758"/>
      <c r="D55" s="758"/>
      <c r="E55" s="412"/>
      <c r="F55" s="367"/>
      <c r="G55" s="67"/>
    </row>
    <row r="56" ht="15.75" customHeight="1">
      <c r="A56" s="757"/>
      <c r="B56" s="758" t="s">
        <v>257</v>
      </c>
      <c r="C56" s="758"/>
      <c r="D56" s="758"/>
      <c r="E56" s="412"/>
      <c r="F56" s="367"/>
      <c r="G56" s="22"/>
    </row>
    <row r="57" ht="15.75" customHeight="1">
      <c r="A57" s="757"/>
      <c r="B57" s="758" t="s">
        <v>257</v>
      </c>
      <c r="C57" s="758"/>
      <c r="D57" s="758"/>
      <c r="E57" s="412"/>
      <c r="F57" s="367"/>
      <c r="G57" s="22"/>
    </row>
    <row r="58" ht="15.75" customHeight="1">
      <c r="A58" s="757"/>
      <c r="B58" s="758" t="s">
        <v>257</v>
      </c>
      <c r="C58" s="758"/>
      <c r="D58" s="758"/>
      <c r="E58" s="412"/>
      <c r="F58" s="367"/>
      <c r="G58" s="22"/>
    </row>
    <row r="59" ht="15.75" customHeight="1">
      <c r="A59" s="757"/>
      <c r="B59" s="758" t="s">
        <v>257</v>
      </c>
      <c r="C59" s="758"/>
      <c r="D59" s="758"/>
      <c r="E59" s="412"/>
      <c r="F59" s="367"/>
      <c r="G59" s="22"/>
    </row>
    <row r="60" ht="15.75" customHeight="1">
      <c r="A60" s="757"/>
      <c r="B60" s="758" t="s">
        <v>257</v>
      </c>
      <c r="C60" s="758"/>
      <c r="D60" s="758"/>
      <c r="E60" s="412"/>
      <c r="F60" s="367"/>
      <c r="G60" s="22"/>
    </row>
    <row r="61" ht="15.75" customHeight="1">
      <c r="A61" s="757"/>
      <c r="B61" s="758" t="s">
        <v>257</v>
      </c>
      <c r="C61" s="758"/>
      <c r="D61" s="758"/>
      <c r="E61" s="412"/>
      <c r="F61" s="367"/>
      <c r="G61" s="67"/>
    </row>
    <row r="62" ht="15.75" customHeight="1">
      <c r="A62" s="757"/>
      <c r="B62" s="758" t="s">
        <v>257</v>
      </c>
      <c r="C62" s="758"/>
      <c r="D62" s="758"/>
      <c r="E62" s="412"/>
      <c r="F62" s="367"/>
      <c r="G62" s="22"/>
    </row>
    <row r="63" ht="15.75" customHeight="1">
      <c r="A63" s="757"/>
      <c r="B63" s="758" t="s">
        <v>257</v>
      </c>
      <c r="C63" s="758"/>
      <c r="D63" s="758"/>
      <c r="E63" s="412"/>
      <c r="F63" s="367"/>
      <c r="G63" s="22"/>
    </row>
    <row r="64" ht="15.75" customHeight="1">
      <c r="A64" s="757"/>
      <c r="B64" s="758" t="s">
        <v>257</v>
      </c>
      <c r="C64" s="758"/>
      <c r="D64" s="758"/>
      <c r="E64" s="412"/>
      <c r="F64" s="367"/>
      <c r="G64" s="67"/>
    </row>
    <row r="65" ht="15.75" customHeight="1">
      <c r="A65" s="757"/>
      <c r="B65" s="758" t="s">
        <v>257</v>
      </c>
      <c r="C65" s="758"/>
      <c r="D65" s="758"/>
      <c r="E65" s="412"/>
      <c r="F65" s="367"/>
      <c r="G65" s="22"/>
    </row>
    <row r="66" ht="15.75" customHeight="1">
      <c r="A66" s="757"/>
      <c r="B66" s="758" t="s">
        <v>257</v>
      </c>
      <c r="C66" s="758"/>
      <c r="D66" s="758"/>
      <c r="E66" s="412"/>
      <c r="F66" s="367"/>
      <c r="G66" s="22"/>
    </row>
    <row r="67" ht="15.75" customHeight="1">
      <c r="A67" s="757"/>
      <c r="B67" s="758" t="s">
        <v>257</v>
      </c>
      <c r="C67" s="758"/>
      <c r="D67" s="758"/>
      <c r="E67" s="412"/>
      <c r="F67" s="367"/>
      <c r="G67" s="67"/>
    </row>
    <row r="68" ht="15.75" customHeight="1">
      <c r="A68" s="757"/>
      <c r="B68" s="758" t="s">
        <v>257</v>
      </c>
      <c r="C68" s="758"/>
      <c r="D68" s="758"/>
      <c r="E68" s="412"/>
      <c r="F68" s="367"/>
      <c r="G68" s="67"/>
    </row>
    <row r="69" ht="15.75" customHeight="1">
      <c r="A69" s="757"/>
      <c r="B69" s="758" t="s">
        <v>257</v>
      </c>
      <c r="C69" s="758"/>
      <c r="D69" s="758"/>
      <c r="E69" s="412"/>
      <c r="F69" s="367"/>
      <c r="G69" s="58"/>
    </row>
    <row r="70" ht="15.75" customHeight="1">
      <c r="A70" s="757"/>
      <c r="B70" s="758" t="s">
        <v>257</v>
      </c>
      <c r="C70" s="758"/>
      <c r="D70" s="758"/>
      <c r="E70" s="412"/>
      <c r="F70" s="367"/>
      <c r="G70" s="67"/>
    </row>
    <row r="71" ht="15.75" customHeight="1">
      <c r="A71" s="757"/>
      <c r="B71" s="758" t="s">
        <v>257</v>
      </c>
      <c r="C71" s="758"/>
      <c r="D71" s="758"/>
      <c r="E71" s="412"/>
      <c r="F71" s="367"/>
      <c r="G71" s="22"/>
    </row>
    <row r="72" ht="15.75" customHeight="1">
      <c r="A72" s="757"/>
      <c r="B72" s="758" t="s">
        <v>257</v>
      </c>
      <c r="C72" s="758"/>
      <c r="D72" s="758"/>
      <c r="E72" s="412"/>
      <c r="F72" s="367"/>
      <c r="G72" s="67"/>
    </row>
    <row r="73" ht="15.75" customHeight="1">
      <c r="A73" s="757"/>
      <c r="B73" s="758" t="s">
        <v>257</v>
      </c>
      <c r="C73" s="758"/>
      <c r="D73" s="758"/>
      <c r="E73" s="412"/>
      <c r="F73" s="367"/>
      <c r="G73" s="22"/>
    </row>
    <row r="74" ht="15.75" customHeight="1">
      <c r="A74" s="757"/>
      <c r="B74" s="758" t="s">
        <v>257</v>
      </c>
      <c r="C74" s="758"/>
      <c r="D74" s="758"/>
      <c r="E74" s="412"/>
      <c r="F74" s="367"/>
      <c r="G74" s="22"/>
    </row>
    <row r="75" ht="15.75" customHeight="1">
      <c r="A75" s="757"/>
      <c r="B75" s="758" t="s">
        <v>257</v>
      </c>
      <c r="C75" s="758"/>
      <c r="D75" s="758"/>
      <c r="E75" s="412"/>
      <c r="F75" s="367"/>
      <c r="G75" s="22"/>
    </row>
    <row r="76" ht="15.75" customHeight="1">
      <c r="A76" s="757"/>
      <c r="B76" s="758" t="s">
        <v>257</v>
      </c>
      <c r="C76" s="758"/>
      <c r="D76" s="758"/>
      <c r="E76" s="412"/>
      <c r="F76" s="367"/>
      <c r="G76" s="67"/>
    </row>
    <row r="77" ht="15.75" customHeight="1">
      <c r="A77" s="757"/>
      <c r="B77" s="758" t="s">
        <v>257</v>
      </c>
      <c r="C77" s="758"/>
      <c r="D77" s="758"/>
      <c r="E77" s="412"/>
      <c r="F77" s="367"/>
      <c r="G77" s="67"/>
    </row>
    <row r="78" ht="15.75" customHeight="1">
      <c r="A78" s="757"/>
      <c r="B78" s="758" t="s">
        <v>257</v>
      </c>
      <c r="C78" s="758"/>
      <c r="D78" s="758"/>
      <c r="E78" s="412"/>
      <c r="F78" s="367"/>
      <c r="G78" s="67"/>
    </row>
    <row r="79" ht="15.75" customHeight="1">
      <c r="A79" s="757"/>
      <c r="B79" s="758" t="s">
        <v>257</v>
      </c>
      <c r="C79" s="758"/>
      <c r="D79" s="758"/>
      <c r="E79" s="412"/>
      <c r="F79" s="367"/>
      <c r="G79" s="22"/>
    </row>
    <row r="80" ht="15.75" customHeight="1">
      <c r="A80" s="757"/>
      <c r="B80" s="758" t="s">
        <v>257</v>
      </c>
      <c r="C80" s="758"/>
      <c r="D80" s="758"/>
      <c r="E80" s="412"/>
      <c r="F80" s="367"/>
      <c r="G80" s="22"/>
    </row>
    <row r="81" ht="15.75" customHeight="1">
      <c r="A81" s="757"/>
      <c r="B81" s="758" t="s">
        <v>257</v>
      </c>
      <c r="C81" s="758"/>
      <c r="D81" s="758"/>
      <c r="E81" s="412"/>
      <c r="F81" s="367"/>
      <c r="G81" s="22"/>
    </row>
    <row r="82" ht="15.75" customHeight="1">
      <c r="A82" s="757"/>
      <c r="B82" s="758" t="s">
        <v>257</v>
      </c>
      <c r="C82" s="758"/>
      <c r="D82" s="758"/>
      <c r="E82" s="412"/>
      <c r="F82" s="367"/>
      <c r="G82" s="22"/>
    </row>
    <row r="83" ht="15.75" customHeight="1">
      <c r="A83" s="757"/>
      <c r="B83" s="758" t="s">
        <v>257</v>
      </c>
      <c r="C83" s="758"/>
      <c r="D83" s="758"/>
      <c r="E83" s="412"/>
      <c r="F83" s="367"/>
      <c r="G83" s="22"/>
    </row>
    <row r="84" ht="15.75" customHeight="1">
      <c r="A84" s="757"/>
      <c r="B84" s="758" t="s">
        <v>257</v>
      </c>
      <c r="C84" s="758"/>
      <c r="D84" s="758"/>
      <c r="E84" s="412"/>
      <c r="F84" s="367"/>
      <c r="G84" s="22"/>
    </row>
    <row r="85" ht="15.75" customHeight="1">
      <c r="A85" s="757"/>
      <c r="B85" s="758" t="s">
        <v>257</v>
      </c>
      <c r="C85" s="758"/>
      <c r="D85" s="758"/>
      <c r="E85" s="412"/>
      <c r="F85" s="367"/>
      <c r="G85" s="22"/>
    </row>
    <row r="86" ht="15.75" customHeight="1">
      <c r="A86" s="757"/>
      <c r="B86" s="758" t="s">
        <v>257</v>
      </c>
      <c r="C86" s="758"/>
      <c r="D86" s="758"/>
      <c r="E86" s="412"/>
      <c r="F86" s="367"/>
      <c r="G86" s="22"/>
    </row>
    <row r="87" ht="15.75" customHeight="1">
      <c r="A87" s="757"/>
      <c r="B87" s="758" t="s">
        <v>257</v>
      </c>
      <c r="C87" s="758"/>
      <c r="D87" s="758"/>
      <c r="E87" s="412"/>
      <c r="F87" s="367"/>
      <c r="G87" s="22"/>
    </row>
    <row r="88" ht="15.75" customHeight="1">
      <c r="A88" s="757"/>
      <c r="B88" s="758" t="s">
        <v>257</v>
      </c>
      <c r="C88" s="758"/>
      <c r="D88" s="758"/>
      <c r="E88" s="412"/>
      <c r="F88" s="367"/>
      <c r="G88" s="22"/>
    </row>
    <row r="89" ht="15.75" customHeight="1">
      <c r="A89" s="757"/>
      <c r="B89" s="758" t="s">
        <v>257</v>
      </c>
      <c r="C89" s="758"/>
      <c r="D89" s="758"/>
      <c r="E89" s="412"/>
      <c r="F89" s="367"/>
      <c r="G89" s="22"/>
    </row>
    <row r="90" ht="15.75" customHeight="1">
      <c r="A90" s="757"/>
      <c r="B90" s="758" t="s">
        <v>257</v>
      </c>
      <c r="C90" s="758"/>
      <c r="D90" s="758"/>
      <c r="E90" s="412"/>
      <c r="F90" s="367"/>
      <c r="G90" s="22"/>
    </row>
    <row r="91" ht="15.75" customHeight="1">
      <c r="A91" s="757"/>
      <c r="B91" s="758" t="s">
        <v>257</v>
      </c>
      <c r="C91" s="758"/>
      <c r="D91" s="758"/>
      <c r="E91" s="412"/>
      <c r="F91" s="367"/>
      <c r="G91" s="58"/>
    </row>
    <row r="92" ht="15.75" customHeight="1">
      <c r="A92" s="757"/>
      <c r="B92" s="758" t="s">
        <v>257</v>
      </c>
      <c r="C92" s="758"/>
      <c r="D92" s="758"/>
      <c r="E92" s="412"/>
      <c r="F92" s="367"/>
      <c r="G92" s="22"/>
    </row>
    <row r="93" ht="15.75" customHeight="1">
      <c r="A93" s="757"/>
      <c r="B93" s="758" t="s">
        <v>257</v>
      </c>
      <c r="C93" s="758"/>
      <c r="D93" s="758"/>
      <c r="E93" s="412"/>
      <c r="F93" s="367"/>
      <c r="G93" s="22"/>
    </row>
    <row r="94" ht="15.75" customHeight="1">
      <c r="A94" s="757"/>
      <c r="B94" s="758" t="s">
        <v>257</v>
      </c>
      <c r="C94" s="758"/>
      <c r="D94" s="758"/>
      <c r="E94" s="412"/>
      <c r="F94" s="367"/>
      <c r="G94" s="67"/>
    </row>
    <row r="95" ht="15.75" customHeight="1">
      <c r="A95" s="757"/>
      <c r="B95" s="758" t="s">
        <v>257</v>
      </c>
      <c r="C95" s="758"/>
      <c r="D95" s="758"/>
      <c r="E95" s="412"/>
      <c r="F95" s="367"/>
      <c r="G95" s="22"/>
    </row>
    <row r="96" ht="15.75" customHeight="1">
      <c r="A96" s="757"/>
      <c r="B96" s="758" t="s">
        <v>257</v>
      </c>
      <c r="C96" s="758"/>
      <c r="D96" s="758"/>
      <c r="E96" s="412"/>
      <c r="F96" s="367"/>
      <c r="G96" s="22"/>
    </row>
    <row r="97" ht="15.75" customHeight="1">
      <c r="A97" s="757"/>
      <c r="B97" s="758" t="s">
        <v>257</v>
      </c>
      <c r="C97" s="758"/>
      <c r="D97" s="758"/>
      <c r="E97" s="412"/>
      <c r="F97" s="367"/>
      <c r="G97" s="22"/>
    </row>
    <row r="98" ht="15.75" customHeight="1">
      <c r="A98" s="757"/>
      <c r="B98" s="758" t="s">
        <v>257</v>
      </c>
      <c r="C98" s="758"/>
      <c r="D98" s="758"/>
      <c r="E98" s="412"/>
      <c r="F98" s="367"/>
      <c r="G98" s="22"/>
    </row>
    <row r="99" ht="15.75" customHeight="1">
      <c r="A99" s="757"/>
      <c r="B99" s="758" t="s">
        <v>257</v>
      </c>
      <c r="C99" s="758"/>
      <c r="D99" s="758"/>
      <c r="E99" s="412"/>
      <c r="F99" s="367"/>
      <c r="G99" s="22"/>
    </row>
    <row r="100" ht="15.75" customHeight="1">
      <c r="A100" s="757"/>
      <c r="B100" s="758" t="s">
        <v>257</v>
      </c>
      <c r="C100" s="758"/>
      <c r="D100" s="758"/>
      <c r="E100" s="412"/>
      <c r="F100" s="367"/>
      <c r="G100" s="22"/>
    </row>
    <row r="101" ht="15.75" customHeight="1">
      <c r="A101" s="757"/>
      <c r="B101" s="758" t="s">
        <v>257</v>
      </c>
      <c r="C101" s="758"/>
      <c r="D101" s="758"/>
      <c r="E101" s="412"/>
      <c r="F101" s="367"/>
      <c r="G101" s="22"/>
    </row>
    <row r="102" ht="15.75" customHeight="1">
      <c r="A102" s="757"/>
      <c r="B102" s="758" t="s">
        <v>257</v>
      </c>
      <c r="C102" s="758"/>
      <c r="D102" s="758"/>
      <c r="E102" s="412"/>
      <c r="F102" s="367"/>
      <c r="G102" s="22"/>
    </row>
    <row r="103" ht="15.75" customHeight="1">
      <c r="A103" s="757"/>
      <c r="B103" s="758" t="s">
        <v>257</v>
      </c>
      <c r="C103" s="758"/>
      <c r="D103" s="758"/>
      <c r="E103" s="412"/>
      <c r="F103" s="367"/>
      <c r="G103" s="22"/>
    </row>
    <row r="104" ht="15.75" customHeight="1">
      <c r="A104" s="757"/>
      <c r="B104" s="758" t="s">
        <v>257</v>
      </c>
      <c r="C104" s="758"/>
      <c r="D104" s="758"/>
      <c r="E104" s="412"/>
      <c r="F104" s="367"/>
      <c r="G104" s="22"/>
    </row>
    <row r="105" ht="15.75" customHeight="1">
      <c r="A105" s="757"/>
      <c r="B105" s="758" t="s">
        <v>257</v>
      </c>
      <c r="C105" s="758"/>
      <c r="D105" s="758"/>
      <c r="E105" s="412"/>
      <c r="F105" s="367"/>
      <c r="G105" s="22"/>
    </row>
    <row r="106" ht="15.75" customHeight="1">
      <c r="A106" s="757"/>
      <c r="B106" s="758" t="s">
        <v>257</v>
      </c>
      <c r="C106" s="758"/>
      <c r="D106" s="758"/>
      <c r="E106" s="412"/>
      <c r="F106" s="367"/>
      <c r="G106" s="22"/>
    </row>
    <row r="107" ht="15.75" customHeight="1">
      <c r="A107" s="757"/>
      <c r="B107" s="758" t="s">
        <v>257</v>
      </c>
      <c r="C107" s="758"/>
      <c r="D107" s="758"/>
      <c r="E107" s="412"/>
      <c r="F107" s="367"/>
      <c r="G107" s="22"/>
    </row>
    <row r="108" ht="15.75" customHeight="1">
      <c r="A108" s="757"/>
      <c r="B108" s="758" t="s">
        <v>257</v>
      </c>
      <c r="C108" s="758"/>
      <c r="D108" s="758"/>
      <c r="E108" s="412"/>
      <c r="F108" s="367"/>
      <c r="G108" s="22"/>
    </row>
    <row r="109" ht="15.75" customHeight="1">
      <c r="A109" s="757"/>
      <c r="B109" s="758" t="s">
        <v>257</v>
      </c>
      <c r="C109" s="758"/>
      <c r="D109" s="758"/>
      <c r="E109" s="412"/>
      <c r="F109" s="367"/>
      <c r="G109" s="67"/>
    </row>
    <row r="110" ht="15.75" customHeight="1">
      <c r="A110" s="757"/>
      <c r="B110" s="758" t="s">
        <v>257</v>
      </c>
      <c r="C110" s="758"/>
      <c r="D110" s="758"/>
      <c r="E110" s="412"/>
      <c r="F110" s="367"/>
      <c r="G110" s="22"/>
    </row>
    <row r="111" ht="15.75" customHeight="1">
      <c r="A111" s="757"/>
      <c r="B111" s="758" t="s">
        <v>257</v>
      </c>
      <c r="C111" s="758"/>
      <c r="D111" s="758"/>
      <c r="E111" s="412"/>
      <c r="F111" s="367"/>
      <c r="G111" s="22"/>
    </row>
    <row r="112" ht="15.75" customHeight="1">
      <c r="A112" s="757"/>
      <c r="B112" s="758" t="s">
        <v>257</v>
      </c>
      <c r="C112" s="758"/>
      <c r="D112" s="758"/>
      <c r="E112" s="412"/>
      <c r="F112" s="367"/>
      <c r="G112" s="22"/>
    </row>
    <row r="113" ht="15.75" customHeight="1">
      <c r="A113" s="757"/>
      <c r="B113" s="758" t="s">
        <v>257</v>
      </c>
      <c r="C113" s="758"/>
      <c r="D113" s="758"/>
      <c r="E113" s="412"/>
      <c r="F113" s="367"/>
      <c r="G113" s="22"/>
    </row>
    <row r="114" ht="15.75" customHeight="1">
      <c r="A114" s="757"/>
      <c r="B114" s="758" t="s">
        <v>257</v>
      </c>
      <c r="C114" s="758"/>
      <c r="D114" s="758"/>
      <c r="E114" s="412"/>
      <c r="F114" s="367"/>
      <c r="G114" s="22"/>
    </row>
    <row r="115" ht="15.75" customHeight="1">
      <c r="A115" s="757"/>
      <c r="B115" s="758" t="s">
        <v>257</v>
      </c>
      <c r="C115" s="758"/>
      <c r="D115" s="758"/>
      <c r="E115" s="412"/>
      <c r="F115" s="367"/>
      <c r="G115" s="22"/>
    </row>
    <row r="116" ht="15.75" customHeight="1">
      <c r="A116" s="757"/>
      <c r="B116" s="758" t="s">
        <v>257</v>
      </c>
      <c r="C116" s="758"/>
      <c r="D116" s="758"/>
      <c r="E116" s="412"/>
      <c r="F116" s="367"/>
      <c r="G116" s="22"/>
    </row>
    <row r="117" ht="15.75" customHeight="1">
      <c r="A117" s="757"/>
      <c r="B117" s="758" t="s">
        <v>257</v>
      </c>
      <c r="C117" s="758"/>
      <c r="D117" s="758"/>
      <c r="E117" s="412"/>
      <c r="F117" s="367"/>
      <c r="G117" s="22"/>
    </row>
    <row r="118" ht="15.75" customHeight="1">
      <c r="A118" s="757"/>
      <c r="B118" s="758" t="s">
        <v>257</v>
      </c>
      <c r="C118" s="758"/>
      <c r="D118" s="758"/>
      <c r="E118" s="412"/>
      <c r="F118" s="367"/>
      <c r="G118" s="22"/>
    </row>
    <row r="119" ht="15.75" customHeight="1">
      <c r="A119" s="757"/>
      <c r="B119" s="758" t="s">
        <v>257</v>
      </c>
      <c r="C119" s="758"/>
      <c r="D119" s="758"/>
      <c r="E119" s="412"/>
      <c r="F119" s="367"/>
      <c r="G119" s="22"/>
    </row>
    <row r="120" ht="15.75" customHeight="1">
      <c r="A120" s="757"/>
      <c r="B120" s="758" t="s">
        <v>257</v>
      </c>
      <c r="C120" s="758"/>
      <c r="D120" s="758"/>
      <c r="E120" s="412"/>
      <c r="F120" s="367"/>
      <c r="G120" s="22"/>
    </row>
    <row r="121" ht="15.75" customHeight="1">
      <c r="A121" s="757"/>
      <c r="B121" s="758" t="s">
        <v>257</v>
      </c>
      <c r="C121" s="758"/>
      <c r="D121" s="758"/>
      <c r="E121" s="412"/>
      <c r="F121" s="367"/>
      <c r="G121" s="22"/>
    </row>
    <row r="122" ht="15.75" customHeight="1">
      <c r="A122" s="757"/>
      <c r="B122" s="758" t="s">
        <v>257</v>
      </c>
      <c r="C122" s="758"/>
      <c r="D122" s="758"/>
      <c r="E122" s="412"/>
      <c r="F122" s="367"/>
      <c r="G122" s="22"/>
    </row>
    <row r="123" ht="15.75" customHeight="1">
      <c r="A123" s="757"/>
      <c r="B123" s="758" t="s">
        <v>257</v>
      </c>
      <c r="C123" s="758"/>
      <c r="D123" s="758"/>
      <c r="E123" s="412"/>
      <c r="F123" s="367"/>
      <c r="G123" s="22"/>
    </row>
    <row r="124" ht="15.75" customHeight="1">
      <c r="A124" s="757"/>
      <c r="B124" s="758" t="s">
        <v>257</v>
      </c>
      <c r="C124" s="758"/>
      <c r="D124" s="758"/>
      <c r="E124" s="412"/>
      <c r="F124" s="367"/>
      <c r="G124" s="22"/>
    </row>
    <row r="125" ht="15.75" customHeight="1">
      <c r="A125" s="757"/>
      <c r="B125" s="758" t="s">
        <v>257</v>
      </c>
      <c r="C125" s="758"/>
      <c r="D125" s="758"/>
      <c r="E125" s="412"/>
      <c r="F125" s="367"/>
      <c r="G125" s="22"/>
    </row>
    <row r="126" ht="15.75" customHeight="1">
      <c r="A126" s="757"/>
      <c r="B126" s="758" t="s">
        <v>257</v>
      </c>
      <c r="C126" s="758"/>
      <c r="D126" s="758"/>
      <c r="E126" s="412"/>
      <c r="F126" s="367"/>
      <c r="G126" s="22"/>
    </row>
    <row r="127" ht="15.75" customHeight="1">
      <c r="A127" s="757"/>
      <c r="B127" s="758" t="s">
        <v>257</v>
      </c>
      <c r="C127" s="758"/>
      <c r="D127" s="758"/>
      <c r="E127" s="412"/>
      <c r="F127" s="367"/>
      <c r="G127" s="22"/>
    </row>
    <row r="128" ht="15.75" customHeight="1">
      <c r="A128" s="757"/>
      <c r="B128" s="758" t="s">
        <v>257</v>
      </c>
      <c r="C128" s="758"/>
      <c r="D128" s="758"/>
      <c r="E128" s="412"/>
      <c r="F128" s="367"/>
      <c r="G128" s="22"/>
    </row>
    <row r="129" ht="15.75" customHeight="1">
      <c r="A129" s="757"/>
      <c r="B129" s="758" t="s">
        <v>257</v>
      </c>
      <c r="C129" s="758"/>
      <c r="D129" s="758"/>
      <c r="E129" s="412"/>
      <c r="F129" s="367"/>
      <c r="G129" s="22"/>
    </row>
    <row r="130" ht="15.75" customHeight="1">
      <c r="A130" s="757"/>
      <c r="B130" s="758" t="s">
        <v>257</v>
      </c>
      <c r="C130" s="758"/>
      <c r="D130" s="758"/>
      <c r="E130" s="412"/>
      <c r="F130" s="367"/>
      <c r="G130" s="22"/>
    </row>
    <row r="131" ht="15.75" customHeight="1">
      <c r="A131" s="757"/>
      <c r="B131" s="758" t="s">
        <v>257</v>
      </c>
      <c r="C131" s="758"/>
      <c r="D131" s="758"/>
      <c r="E131" s="412"/>
      <c r="F131" s="367"/>
      <c r="G131" s="22"/>
    </row>
    <row r="132" ht="15.75" customHeight="1">
      <c r="A132" s="757"/>
      <c r="B132" s="758" t="s">
        <v>257</v>
      </c>
      <c r="C132" s="758"/>
      <c r="D132" s="758"/>
      <c r="E132" s="412"/>
      <c r="F132" s="367"/>
      <c r="G132" s="22"/>
    </row>
    <row r="133" ht="15.75" customHeight="1">
      <c r="A133" s="757"/>
      <c r="B133" s="758" t="s">
        <v>257</v>
      </c>
      <c r="C133" s="758"/>
      <c r="D133" s="758"/>
      <c r="E133" s="412"/>
      <c r="F133" s="367"/>
      <c r="G133" s="22"/>
    </row>
    <row r="134" ht="15.75" customHeight="1">
      <c r="A134" s="757"/>
      <c r="B134" s="758" t="s">
        <v>257</v>
      </c>
      <c r="C134" s="758"/>
      <c r="D134" s="758"/>
      <c r="E134" s="412"/>
      <c r="F134" s="367"/>
      <c r="G134" s="22"/>
    </row>
    <row r="135" ht="15.75" customHeight="1">
      <c r="A135" s="757"/>
      <c r="B135" s="758" t="s">
        <v>257</v>
      </c>
      <c r="C135" s="758"/>
      <c r="D135" s="758"/>
      <c r="E135" s="412"/>
      <c r="F135" s="367"/>
      <c r="G135" s="22"/>
    </row>
    <row r="136" ht="15.75" customHeight="1">
      <c r="A136" s="757"/>
      <c r="B136" s="758" t="s">
        <v>257</v>
      </c>
      <c r="C136" s="758"/>
      <c r="D136" s="758"/>
      <c r="E136" s="412"/>
      <c r="F136" s="367"/>
      <c r="G136" s="22"/>
    </row>
    <row r="137" ht="15.75" customHeight="1">
      <c r="A137" s="757"/>
      <c r="B137" s="758" t="s">
        <v>257</v>
      </c>
      <c r="C137" s="758"/>
      <c r="D137" s="758"/>
      <c r="E137" s="412"/>
      <c r="F137" s="367"/>
      <c r="G137" s="22"/>
    </row>
    <row r="138" ht="15.75" customHeight="1">
      <c r="A138" s="757"/>
      <c r="B138" s="758" t="s">
        <v>257</v>
      </c>
      <c r="C138" s="758"/>
      <c r="D138" s="758"/>
      <c r="E138" s="412"/>
      <c r="F138" s="367"/>
      <c r="G138" s="22"/>
    </row>
    <row r="139" ht="15.75" customHeight="1">
      <c r="A139" s="757"/>
      <c r="B139" s="758" t="s">
        <v>257</v>
      </c>
      <c r="C139" s="758"/>
      <c r="D139" s="758"/>
      <c r="E139" s="412"/>
      <c r="F139" s="367"/>
      <c r="G139" s="22"/>
    </row>
    <row r="140" ht="15.75" customHeight="1">
      <c r="A140" s="757"/>
      <c r="B140" s="758" t="s">
        <v>257</v>
      </c>
      <c r="C140" s="758"/>
      <c r="D140" s="758"/>
      <c r="E140" s="412"/>
      <c r="F140" s="367"/>
      <c r="G140" s="22"/>
    </row>
    <row r="141" ht="15.75" customHeight="1">
      <c r="A141" s="757"/>
      <c r="B141" s="758" t="s">
        <v>257</v>
      </c>
      <c r="C141" s="758"/>
      <c r="D141" s="758"/>
      <c r="E141" s="412"/>
      <c r="F141" s="367"/>
      <c r="G141" s="22"/>
    </row>
    <row r="142" ht="15.75" customHeight="1">
      <c r="A142" s="757"/>
      <c r="B142" s="758" t="s">
        <v>257</v>
      </c>
      <c r="C142" s="758"/>
      <c r="D142" s="758"/>
      <c r="E142" s="412"/>
      <c r="F142" s="367"/>
      <c r="G142" s="22"/>
    </row>
    <row r="143" ht="15.75" customHeight="1">
      <c r="A143" s="757"/>
      <c r="B143" s="758" t="s">
        <v>257</v>
      </c>
      <c r="C143" s="758"/>
      <c r="D143" s="758"/>
      <c r="E143" s="412"/>
      <c r="F143" s="367"/>
      <c r="G143" s="22"/>
    </row>
    <row r="144" ht="15.75" customHeight="1">
      <c r="A144" s="757"/>
      <c r="B144" s="758" t="s">
        <v>257</v>
      </c>
      <c r="C144" s="758"/>
      <c r="D144" s="758"/>
      <c r="E144" s="412"/>
      <c r="F144" s="367"/>
      <c r="G144" s="22"/>
    </row>
    <row r="145" ht="15.75" customHeight="1">
      <c r="A145" s="757"/>
      <c r="B145" s="758" t="s">
        <v>257</v>
      </c>
      <c r="C145" s="758"/>
      <c r="D145" s="758"/>
      <c r="E145" s="412"/>
      <c r="F145" s="367"/>
      <c r="G145" s="22"/>
    </row>
    <row r="146" ht="15.75" customHeight="1">
      <c r="A146" s="757"/>
      <c r="B146" s="758" t="s">
        <v>257</v>
      </c>
      <c r="C146" s="758"/>
      <c r="D146" s="758"/>
      <c r="E146" s="412"/>
      <c r="F146" s="367"/>
      <c r="G146" s="22"/>
    </row>
    <row r="147" ht="15.75" customHeight="1">
      <c r="A147" s="757"/>
      <c r="B147" s="758" t="s">
        <v>257</v>
      </c>
      <c r="C147" s="758"/>
      <c r="D147" s="758"/>
      <c r="E147" s="412"/>
      <c r="F147" s="367"/>
      <c r="G147" s="22"/>
    </row>
    <row r="148" ht="15.75" customHeight="1">
      <c r="A148" s="757"/>
      <c r="B148" s="758" t="s">
        <v>257</v>
      </c>
      <c r="C148" s="758"/>
      <c r="D148" s="758"/>
      <c r="E148" s="412"/>
      <c r="F148" s="367"/>
      <c r="G148" s="22"/>
    </row>
    <row r="149" ht="15.75" customHeight="1">
      <c r="A149" s="757"/>
      <c r="B149" s="758" t="s">
        <v>257</v>
      </c>
      <c r="C149" s="758"/>
      <c r="D149" s="758"/>
      <c r="E149" s="412"/>
      <c r="F149" s="367"/>
      <c r="G149" s="22"/>
    </row>
    <row r="150" ht="15.75" customHeight="1">
      <c r="A150" s="757"/>
      <c r="B150" s="758" t="s">
        <v>257</v>
      </c>
      <c r="C150" s="758"/>
      <c r="D150" s="758"/>
      <c r="E150" s="412"/>
      <c r="F150" s="367"/>
      <c r="G150" s="22"/>
    </row>
    <row r="151" ht="15.75" customHeight="1">
      <c r="A151" s="757"/>
      <c r="B151" s="758" t="s">
        <v>257</v>
      </c>
      <c r="C151" s="758"/>
      <c r="D151" s="758"/>
      <c r="E151" s="412"/>
      <c r="F151" s="367"/>
      <c r="G151" s="22"/>
    </row>
    <row r="152" ht="15.75" customHeight="1">
      <c r="A152" s="757"/>
      <c r="B152" s="758" t="s">
        <v>257</v>
      </c>
      <c r="C152" s="758"/>
      <c r="D152" s="758"/>
      <c r="E152" s="412"/>
      <c r="F152" s="367"/>
      <c r="G152" s="22"/>
    </row>
    <row r="153" ht="15.75" customHeight="1">
      <c r="A153" s="757"/>
      <c r="B153" s="758" t="s">
        <v>257</v>
      </c>
      <c r="C153" s="758"/>
      <c r="D153" s="758"/>
      <c r="E153" s="412"/>
      <c r="F153" s="367"/>
      <c r="G153" s="22"/>
    </row>
    <row r="154" ht="15.75" customHeight="1">
      <c r="A154" s="757"/>
      <c r="B154" s="758" t="s">
        <v>257</v>
      </c>
      <c r="C154" s="758"/>
      <c r="D154" s="758"/>
      <c r="E154" s="412"/>
      <c r="F154" s="367"/>
      <c r="G154" s="22"/>
    </row>
    <row r="155" ht="15.75" customHeight="1">
      <c r="A155" s="757"/>
      <c r="B155" s="758" t="s">
        <v>257</v>
      </c>
      <c r="C155" s="758"/>
      <c r="D155" s="758"/>
      <c r="E155" s="412"/>
      <c r="F155" s="367"/>
      <c r="G155" s="22"/>
    </row>
    <row r="156" ht="15.75" customHeight="1">
      <c r="A156" s="757"/>
      <c r="B156" s="758" t="s">
        <v>257</v>
      </c>
      <c r="C156" s="758"/>
      <c r="D156" s="758"/>
      <c r="E156" s="412"/>
      <c r="F156" s="367"/>
      <c r="G156" s="22"/>
    </row>
    <row r="157" ht="15.75" customHeight="1">
      <c r="A157" s="757"/>
      <c r="B157" s="758" t="s">
        <v>257</v>
      </c>
      <c r="C157" s="758"/>
      <c r="D157" s="758"/>
      <c r="E157" s="412"/>
      <c r="F157" s="367"/>
      <c r="G157" s="22"/>
    </row>
    <row r="158" ht="15.75" customHeight="1">
      <c r="A158" s="757"/>
      <c r="B158" s="758" t="s">
        <v>257</v>
      </c>
      <c r="C158" s="758"/>
      <c r="D158" s="758"/>
      <c r="E158" s="412"/>
      <c r="F158" s="367"/>
      <c r="G158" s="22"/>
    </row>
    <row r="159" ht="15.75" customHeight="1">
      <c r="A159" s="757"/>
      <c r="B159" s="758" t="s">
        <v>257</v>
      </c>
      <c r="C159" s="758"/>
      <c r="D159" s="758"/>
      <c r="E159" s="412"/>
      <c r="F159" s="367"/>
      <c r="G159" s="22"/>
    </row>
    <row r="160" ht="15.75" customHeight="1">
      <c r="A160" s="757"/>
      <c r="B160" s="758" t="s">
        <v>257</v>
      </c>
      <c r="C160" s="758"/>
      <c r="D160" s="758"/>
      <c r="E160" s="412"/>
      <c r="F160" s="367"/>
      <c r="G160" s="22"/>
    </row>
    <row r="161" ht="15.75" customHeight="1">
      <c r="A161" s="757"/>
      <c r="B161" s="758" t="s">
        <v>257</v>
      </c>
      <c r="C161" s="758"/>
      <c r="D161" s="758"/>
      <c r="E161" s="412"/>
      <c r="F161" s="367"/>
      <c r="G161" s="22"/>
    </row>
    <row r="162" ht="15.75" customHeight="1">
      <c r="A162" s="757"/>
      <c r="B162" s="758" t="s">
        <v>257</v>
      </c>
      <c r="C162" s="758"/>
      <c r="D162" s="758"/>
      <c r="E162" s="412"/>
      <c r="F162" s="367"/>
      <c r="G162" s="22"/>
    </row>
    <row r="163" ht="15.75" customHeight="1">
      <c r="A163" s="757"/>
      <c r="B163" s="758" t="s">
        <v>257</v>
      </c>
      <c r="C163" s="758"/>
      <c r="D163" s="758"/>
      <c r="E163" s="412"/>
      <c r="F163" s="367"/>
      <c r="G163" s="22"/>
    </row>
    <row r="164" ht="15.75" customHeight="1">
      <c r="A164" s="757"/>
      <c r="B164" s="758" t="s">
        <v>257</v>
      </c>
      <c r="C164" s="758"/>
      <c r="D164" s="758"/>
      <c r="E164" s="412"/>
      <c r="F164" s="367"/>
      <c r="G164" s="22"/>
    </row>
    <row r="165" ht="15.75" customHeight="1">
      <c r="A165" s="757"/>
      <c r="B165" s="758" t="s">
        <v>257</v>
      </c>
      <c r="C165" s="758"/>
      <c r="D165" s="758"/>
      <c r="E165" s="412"/>
      <c r="F165" s="367"/>
      <c r="G165" s="22"/>
    </row>
    <row r="166" ht="15.75" customHeight="1">
      <c r="A166" s="757"/>
      <c r="B166" s="758" t="s">
        <v>257</v>
      </c>
      <c r="C166" s="758"/>
      <c r="D166" s="758"/>
      <c r="E166" s="412"/>
      <c r="F166" s="367"/>
      <c r="G166" s="22"/>
    </row>
    <row r="167" ht="15.75" customHeight="1">
      <c r="A167" s="757"/>
      <c r="B167" s="758" t="s">
        <v>257</v>
      </c>
      <c r="C167" s="758"/>
      <c r="D167" s="758"/>
      <c r="E167" s="412"/>
      <c r="F167" s="367"/>
      <c r="G167" s="22"/>
    </row>
    <row r="168" ht="15.75" customHeight="1">
      <c r="A168" s="563"/>
      <c r="B168" s="486"/>
      <c r="C168" s="486"/>
      <c r="D168" s="486"/>
      <c r="E168" s="412"/>
      <c r="F168" s="367"/>
      <c r="G168" s="22"/>
    </row>
    <row r="169" ht="15.75" customHeight="1">
      <c r="A169" s="563"/>
      <c r="B169" s="486"/>
      <c r="C169" s="486"/>
      <c r="D169" s="486"/>
      <c r="E169" s="412"/>
      <c r="F169" s="367"/>
      <c r="G169" s="22"/>
    </row>
    <row r="170" ht="15.75" customHeight="1">
      <c r="A170" s="563"/>
      <c r="B170" s="486"/>
      <c r="C170" s="486"/>
      <c r="D170" s="486"/>
      <c r="E170" s="412"/>
      <c r="F170" s="367"/>
      <c r="G170" s="92"/>
    </row>
    <row r="171" ht="15.75" customHeight="1">
      <c r="A171" s="563"/>
      <c r="B171" s="486"/>
      <c r="C171" s="486"/>
      <c r="D171" s="486"/>
      <c r="E171" s="412"/>
      <c r="F171" s="367"/>
      <c r="G171" s="22"/>
    </row>
    <row r="172" ht="15.75" customHeight="1">
      <c r="A172" s="563"/>
      <c r="B172" s="486"/>
      <c r="C172" s="486"/>
      <c r="D172" s="486"/>
      <c r="E172" s="412"/>
      <c r="F172" s="367"/>
      <c r="G172" s="22"/>
    </row>
    <row r="173" ht="15.75" customHeight="1">
      <c r="A173" s="563"/>
      <c r="B173" s="486"/>
      <c r="C173" s="486"/>
      <c r="D173" s="486"/>
      <c r="E173" s="412"/>
      <c r="F173" s="367"/>
      <c r="G173" s="22"/>
    </row>
    <row r="174" ht="15.75" customHeight="1">
      <c r="A174" s="563"/>
      <c r="B174" s="486"/>
      <c r="C174" s="486"/>
      <c r="D174" s="486"/>
      <c r="E174" s="412"/>
      <c r="F174" s="367"/>
      <c r="G174" s="22"/>
    </row>
    <row r="175" ht="15.75" customHeight="1">
      <c r="A175" s="563"/>
      <c r="B175" s="486"/>
      <c r="C175" s="486"/>
      <c r="D175" s="486"/>
      <c r="E175" s="412"/>
      <c r="F175" s="367"/>
      <c r="G175" s="22"/>
    </row>
    <row r="176" ht="15.75" customHeight="1">
      <c r="A176" s="563"/>
      <c r="B176" s="486"/>
      <c r="C176" s="486"/>
      <c r="D176" s="486"/>
      <c r="E176" s="412"/>
      <c r="F176" s="367"/>
      <c r="G176" s="22"/>
    </row>
    <row r="177" ht="15.75" customHeight="1">
      <c r="A177" s="563"/>
      <c r="B177" s="486"/>
      <c r="C177" s="486"/>
      <c r="D177" s="486"/>
      <c r="E177" s="412"/>
      <c r="F177" s="367"/>
      <c r="G177" s="22"/>
    </row>
    <row r="178" ht="15.75" customHeight="1">
      <c r="A178" s="563"/>
      <c r="B178" s="486"/>
      <c r="C178" s="486"/>
      <c r="D178" s="486"/>
      <c r="E178" s="412"/>
      <c r="F178" s="367"/>
      <c r="G178" s="22"/>
    </row>
    <row r="179" ht="15.75" customHeight="1">
      <c r="A179" s="563"/>
      <c r="B179" s="486"/>
      <c r="C179" s="486"/>
      <c r="D179" s="486"/>
      <c r="E179" s="412"/>
      <c r="F179" s="367"/>
      <c r="G179" s="22"/>
    </row>
    <row r="180" ht="15.75" customHeight="1">
      <c r="A180" s="563"/>
      <c r="B180" s="486"/>
      <c r="C180" s="486"/>
      <c r="D180" s="486"/>
      <c r="E180" s="412"/>
      <c r="F180" s="367"/>
      <c r="G180" s="22"/>
    </row>
    <row r="181" ht="15.75" customHeight="1">
      <c r="A181" s="563"/>
      <c r="B181" s="486"/>
      <c r="C181" s="486"/>
      <c r="D181" s="486"/>
      <c r="E181" s="412"/>
      <c r="F181" s="367"/>
      <c r="G181" s="22"/>
    </row>
    <row r="182" ht="15.75" customHeight="1">
      <c r="A182" s="563"/>
      <c r="B182" s="486"/>
      <c r="C182" s="486"/>
      <c r="D182" s="486"/>
      <c r="E182" s="412"/>
      <c r="F182" s="367"/>
      <c r="G182" s="22"/>
    </row>
    <row r="183" ht="15.75" customHeight="1">
      <c r="A183" s="563"/>
      <c r="B183" s="486"/>
      <c r="C183" s="486"/>
      <c r="D183" s="486"/>
      <c r="E183" s="412"/>
      <c r="F183" s="367"/>
      <c r="G183" s="22"/>
    </row>
    <row r="184" ht="15.75" customHeight="1">
      <c r="A184" s="563"/>
      <c r="B184" s="486"/>
      <c r="C184" s="486"/>
      <c r="D184" s="486"/>
      <c r="E184" s="412"/>
      <c r="F184" s="367"/>
      <c r="G184" s="22"/>
    </row>
    <row r="185" ht="15.75" customHeight="1">
      <c r="A185" s="563"/>
      <c r="B185" s="486"/>
      <c r="C185" s="486"/>
      <c r="D185" s="486"/>
      <c r="E185" s="412"/>
      <c r="F185" s="367"/>
      <c r="G185" s="22"/>
    </row>
    <row r="186" ht="15.75" customHeight="1">
      <c r="A186" s="563"/>
      <c r="B186" s="486"/>
      <c r="C186" s="486"/>
      <c r="D186" s="486"/>
      <c r="E186" s="412"/>
      <c r="F186" s="367"/>
      <c r="G186" s="22"/>
    </row>
    <row r="187" ht="15.75" customHeight="1">
      <c r="A187" s="563"/>
      <c r="B187" s="486"/>
      <c r="C187" s="486"/>
      <c r="D187" s="486"/>
      <c r="E187" s="412"/>
      <c r="F187" s="367"/>
      <c r="G187" s="22"/>
    </row>
    <row r="188" ht="15.75" customHeight="1">
      <c r="A188" s="563"/>
      <c r="B188" s="486"/>
      <c r="C188" s="486"/>
      <c r="D188" s="486"/>
      <c r="E188" s="412"/>
      <c r="F188" s="367"/>
      <c r="G188" s="22"/>
    </row>
    <row r="189" ht="15.75" customHeight="1">
      <c r="A189" s="563"/>
      <c r="B189" s="486"/>
      <c r="C189" s="486"/>
      <c r="D189" s="486"/>
      <c r="E189" s="412"/>
      <c r="F189" s="367"/>
      <c r="G189" s="22"/>
    </row>
    <row r="190" ht="15.75" customHeight="1">
      <c r="A190" s="563"/>
      <c r="B190" s="486"/>
      <c r="C190" s="486"/>
      <c r="D190" s="486"/>
      <c r="E190" s="412"/>
      <c r="F190" s="367"/>
      <c r="G190" s="22"/>
    </row>
    <row r="191" ht="15.75" customHeight="1">
      <c r="A191" s="563"/>
      <c r="B191" s="486"/>
      <c r="C191" s="486"/>
      <c r="D191" s="486"/>
      <c r="E191" s="412"/>
      <c r="F191" s="367"/>
      <c r="G191" s="22"/>
    </row>
    <row r="192" ht="15.75" customHeight="1">
      <c r="A192" s="563"/>
      <c r="B192" s="486"/>
      <c r="C192" s="486"/>
      <c r="D192" s="486"/>
      <c r="E192" s="412"/>
      <c r="F192" s="367"/>
      <c r="G192" s="22"/>
    </row>
    <row r="193" ht="15.75" customHeight="1">
      <c r="A193" s="563"/>
      <c r="B193" s="486"/>
      <c r="C193" s="486"/>
      <c r="D193" s="486"/>
      <c r="E193" s="412"/>
      <c r="F193" s="367"/>
      <c r="G193" s="22"/>
    </row>
    <row r="194" ht="15.75" customHeight="1">
      <c r="A194" s="563"/>
      <c r="B194" s="486"/>
      <c r="C194" s="486"/>
      <c r="D194" s="486"/>
      <c r="E194" s="412"/>
      <c r="F194" s="367"/>
      <c r="G194" s="22"/>
    </row>
    <row r="195" ht="15.75" customHeight="1">
      <c r="A195" s="563"/>
      <c r="B195" s="486"/>
      <c r="C195" s="486"/>
      <c r="D195" s="486"/>
      <c r="E195" s="412"/>
      <c r="F195" s="367"/>
      <c r="G195" s="22"/>
    </row>
    <row r="196" ht="15.75" customHeight="1">
      <c r="A196" s="563"/>
      <c r="B196" s="486"/>
      <c r="C196" s="486"/>
      <c r="D196" s="486"/>
      <c r="E196" s="412"/>
      <c r="F196" s="367"/>
      <c r="G196" s="22"/>
    </row>
    <row r="197" ht="15.75" customHeight="1">
      <c r="A197" s="563"/>
      <c r="B197" s="486"/>
      <c r="C197" s="486"/>
      <c r="D197" s="486"/>
      <c r="E197" s="412"/>
      <c r="F197" s="367"/>
      <c r="G197" s="22"/>
    </row>
    <row r="198" ht="15.75" customHeight="1">
      <c r="A198" s="563"/>
      <c r="B198" s="486"/>
      <c r="C198" s="486"/>
      <c r="D198" s="486"/>
      <c r="E198" s="412"/>
      <c r="F198" s="367"/>
      <c r="G198" s="22"/>
    </row>
    <row r="199" ht="15.75" customHeight="1">
      <c r="A199" s="563"/>
      <c r="B199" s="486"/>
      <c r="C199" s="486"/>
      <c r="D199" s="486"/>
      <c r="E199" s="412"/>
      <c r="F199" s="367"/>
      <c r="G199" s="22"/>
    </row>
    <row r="200" ht="15.75" customHeight="1">
      <c r="A200" s="563"/>
      <c r="B200" s="486"/>
      <c r="C200" s="486"/>
      <c r="D200" s="486"/>
      <c r="E200" s="412"/>
      <c r="F200" s="367"/>
      <c r="G200" s="22"/>
    </row>
    <row r="201" ht="15.75" customHeight="1">
      <c r="A201" s="563"/>
      <c r="B201" s="486"/>
      <c r="C201" s="486"/>
      <c r="D201" s="486"/>
      <c r="E201" s="412"/>
      <c r="F201" s="367"/>
      <c r="G201" s="22"/>
    </row>
    <row r="202" ht="15.75" customHeight="1">
      <c r="A202" s="563"/>
      <c r="B202" s="486"/>
      <c r="C202" s="486"/>
      <c r="D202" s="486"/>
      <c r="E202" s="412"/>
      <c r="F202" s="367"/>
      <c r="G202" s="22"/>
    </row>
    <row r="203" ht="15.75" customHeight="1">
      <c r="A203" s="563"/>
      <c r="B203" s="486"/>
      <c r="C203" s="486"/>
      <c r="D203" s="486"/>
      <c r="E203" s="412"/>
      <c r="F203" s="367"/>
      <c r="G203" s="22"/>
    </row>
    <row r="204" ht="15.75" customHeight="1">
      <c r="A204" s="563"/>
      <c r="B204" s="486"/>
      <c r="C204" s="486"/>
      <c r="D204" s="486"/>
      <c r="E204" s="412"/>
      <c r="F204" s="367"/>
      <c r="G204" s="22"/>
    </row>
    <row r="205" ht="15.75" customHeight="1">
      <c r="A205" s="563"/>
      <c r="B205" s="486"/>
      <c r="C205" s="486"/>
      <c r="D205" s="486"/>
      <c r="E205" s="412"/>
      <c r="F205" s="367"/>
      <c r="G205" s="22"/>
    </row>
    <row r="206" ht="15.75" customHeight="1">
      <c r="A206" s="563"/>
      <c r="B206" s="486"/>
      <c r="C206" s="486"/>
      <c r="D206" s="486"/>
      <c r="E206" s="412"/>
      <c r="F206" s="367"/>
      <c r="G206" s="22"/>
    </row>
    <row r="207" ht="15.75" customHeight="1">
      <c r="A207" s="563"/>
      <c r="B207" s="486"/>
      <c r="C207" s="486"/>
      <c r="D207" s="486"/>
      <c r="E207" s="412"/>
      <c r="F207" s="367"/>
      <c r="G207" s="22"/>
    </row>
    <row r="208" ht="15.75" customHeight="1">
      <c r="A208" s="563"/>
      <c r="B208" s="486"/>
      <c r="C208" s="486"/>
      <c r="D208" s="486"/>
      <c r="E208" s="412"/>
      <c r="F208" s="367"/>
      <c r="G208" s="22"/>
    </row>
    <row r="209" ht="15.75" customHeight="1">
      <c r="A209" s="563"/>
      <c r="B209" s="486"/>
      <c r="C209" s="486"/>
      <c r="D209" s="486"/>
      <c r="E209" s="412"/>
      <c r="F209" s="367"/>
      <c r="G209" s="22"/>
    </row>
    <row r="210" ht="15.75" customHeight="1">
      <c r="A210" s="563"/>
      <c r="B210" s="486"/>
      <c r="C210" s="486"/>
      <c r="D210" s="486"/>
      <c r="E210" s="412"/>
      <c r="F210" s="367"/>
      <c r="G210" s="22"/>
    </row>
    <row r="211" ht="15.75" customHeight="1">
      <c r="A211" s="563"/>
      <c r="B211" s="486"/>
      <c r="C211" s="486"/>
      <c r="D211" s="486"/>
      <c r="E211" s="412"/>
      <c r="F211" s="367"/>
      <c r="G211" s="22"/>
    </row>
    <row r="212" ht="15.75" customHeight="1">
      <c r="A212" s="563"/>
      <c r="B212" s="486"/>
      <c r="C212" s="486"/>
      <c r="D212" s="486"/>
      <c r="E212" s="412"/>
      <c r="F212" s="367"/>
      <c r="G212" s="22"/>
    </row>
    <row r="213" ht="15.75" customHeight="1">
      <c r="A213" s="563"/>
      <c r="B213" s="486"/>
      <c r="C213" s="486"/>
      <c r="D213" s="486"/>
      <c r="E213" s="412"/>
      <c r="F213" s="367"/>
      <c r="G213" s="22"/>
    </row>
    <row r="214" ht="15.75" customHeight="1">
      <c r="A214" s="563"/>
      <c r="B214" s="486"/>
      <c r="C214" s="486"/>
      <c r="D214" s="486"/>
      <c r="E214" s="412"/>
      <c r="F214" s="367"/>
      <c r="G214" s="22"/>
    </row>
    <row r="215" ht="15.75" customHeight="1">
      <c r="A215" s="563"/>
      <c r="B215" s="486"/>
      <c r="C215" s="486"/>
      <c r="D215" s="486"/>
      <c r="E215" s="412"/>
      <c r="F215" s="367"/>
      <c r="G215" s="22"/>
    </row>
    <row r="216" ht="15.75" customHeight="1">
      <c r="A216" s="563"/>
      <c r="B216" s="486"/>
      <c r="C216" s="486"/>
      <c r="D216" s="486"/>
      <c r="E216" s="412"/>
      <c r="F216" s="367"/>
      <c r="G216" s="22"/>
    </row>
    <row r="217" ht="15.75" customHeight="1">
      <c r="A217" s="563"/>
      <c r="B217" s="486"/>
      <c r="C217" s="486"/>
      <c r="D217" s="486"/>
      <c r="E217" s="412"/>
      <c r="F217" s="367"/>
      <c r="G217" s="22"/>
    </row>
    <row r="218" ht="15.75" customHeight="1">
      <c r="A218" s="563"/>
      <c r="B218" s="486"/>
      <c r="C218" s="486"/>
      <c r="D218" s="486"/>
      <c r="E218" s="412"/>
      <c r="F218" s="367"/>
      <c r="G218" s="22"/>
    </row>
    <row r="219" ht="15.75" customHeight="1">
      <c r="A219" s="563"/>
      <c r="B219" s="486"/>
      <c r="C219" s="486"/>
      <c r="D219" s="486"/>
      <c r="E219" s="412"/>
      <c r="F219" s="367"/>
      <c r="G219" s="22"/>
    </row>
    <row r="220" ht="15.75" customHeight="1">
      <c r="A220" s="563"/>
      <c r="B220" s="486"/>
      <c r="C220" s="486"/>
      <c r="D220" s="486"/>
      <c r="E220" s="412"/>
      <c r="F220" s="367"/>
      <c r="G220" s="22"/>
    </row>
    <row r="221" ht="15.75" customHeight="1">
      <c r="A221" s="563"/>
      <c r="B221" s="486"/>
      <c r="C221" s="486"/>
      <c r="D221" s="486"/>
      <c r="E221" s="412"/>
      <c r="F221" s="367"/>
      <c r="G221" s="22"/>
    </row>
    <row r="222" ht="15.75" customHeight="1">
      <c r="A222" s="563"/>
      <c r="B222" s="486"/>
      <c r="C222" s="486"/>
      <c r="D222" s="486"/>
      <c r="E222" s="412"/>
      <c r="F222" s="367"/>
      <c r="G222" s="22"/>
    </row>
    <row r="223" ht="15.75" customHeight="1">
      <c r="A223" s="563"/>
      <c r="B223" s="486"/>
      <c r="C223" s="486"/>
      <c r="D223" s="486"/>
      <c r="E223" s="412"/>
      <c r="F223" s="367"/>
      <c r="G223" s="22"/>
    </row>
    <row r="224" ht="15.75" customHeight="1">
      <c r="A224" s="563"/>
      <c r="B224" s="486"/>
      <c r="C224" s="486"/>
      <c r="D224" s="486"/>
      <c r="E224" s="412"/>
      <c r="F224" s="367"/>
      <c r="G224" s="22"/>
    </row>
    <row r="225" ht="15.75" customHeight="1">
      <c r="A225" s="563"/>
      <c r="B225" s="486"/>
      <c r="C225" s="486"/>
      <c r="D225" s="486"/>
      <c r="E225" s="412"/>
      <c r="F225" s="367"/>
      <c r="G225" s="22"/>
    </row>
    <row r="226" ht="15.75" customHeight="1">
      <c r="A226" s="563"/>
      <c r="B226" s="486"/>
      <c r="C226" s="486"/>
      <c r="D226" s="486"/>
      <c r="E226" s="412"/>
      <c r="F226" s="367"/>
      <c r="G226" s="22"/>
    </row>
    <row r="227" ht="15.75" customHeight="1">
      <c r="A227" s="563"/>
      <c r="B227" s="486"/>
      <c r="C227" s="486"/>
      <c r="D227" s="486"/>
      <c r="E227" s="412"/>
      <c r="F227" s="367"/>
      <c r="G227" s="22"/>
    </row>
    <row r="228" ht="15.75" customHeight="1">
      <c r="A228" s="563"/>
      <c r="B228" s="486"/>
      <c r="C228" s="486"/>
      <c r="D228" s="486"/>
      <c r="E228" s="412"/>
      <c r="F228" s="367"/>
      <c r="G228" s="22"/>
    </row>
    <row r="229" ht="15.75" customHeight="1">
      <c r="A229" s="563"/>
      <c r="B229" s="486"/>
      <c r="C229" s="486"/>
      <c r="D229" s="486"/>
      <c r="E229" s="412"/>
      <c r="F229" s="367"/>
      <c r="G229" s="22"/>
    </row>
    <row r="230" ht="15.75" customHeight="1">
      <c r="A230" s="563"/>
      <c r="B230" s="486"/>
      <c r="C230" s="486"/>
      <c r="D230" s="486"/>
      <c r="E230" s="412"/>
      <c r="F230" s="367"/>
      <c r="G230" s="22"/>
    </row>
    <row r="231" ht="15.75" customHeight="1">
      <c r="A231" s="563"/>
      <c r="B231" s="486"/>
      <c r="C231" s="486"/>
      <c r="D231" s="486"/>
      <c r="E231" s="412"/>
      <c r="F231" s="367"/>
      <c r="G231" s="22"/>
    </row>
    <row r="232" ht="15.75" customHeight="1">
      <c r="A232" s="563"/>
      <c r="B232" s="486"/>
      <c r="C232" s="486"/>
      <c r="D232" s="486"/>
      <c r="E232" s="412"/>
      <c r="F232" s="367"/>
      <c r="G232" s="22"/>
    </row>
    <row r="233" ht="15.75" customHeight="1">
      <c r="A233" s="563"/>
      <c r="B233" s="486"/>
      <c r="C233" s="486"/>
      <c r="D233" s="486"/>
      <c r="E233" s="412"/>
      <c r="F233" s="367"/>
      <c r="G233" s="22"/>
    </row>
    <row r="234" ht="15.75" customHeight="1">
      <c r="A234" s="563"/>
      <c r="B234" s="486"/>
      <c r="C234" s="486"/>
      <c r="D234" s="486"/>
      <c r="E234" s="412"/>
      <c r="F234" s="367"/>
      <c r="G234" s="22"/>
    </row>
    <row r="235" ht="15.75" customHeight="1">
      <c r="A235" s="563"/>
      <c r="B235" s="486"/>
      <c r="C235" s="486"/>
      <c r="D235" s="486"/>
      <c r="E235" s="412"/>
      <c r="F235" s="367"/>
      <c r="G235" s="22"/>
    </row>
    <row r="236" ht="15.75" customHeight="1">
      <c r="A236" s="563"/>
      <c r="B236" s="486"/>
      <c r="C236" s="486"/>
      <c r="D236" s="486"/>
      <c r="E236" s="412"/>
      <c r="F236" s="367"/>
      <c r="G236" s="22"/>
    </row>
    <row r="237" ht="15.75" customHeight="1">
      <c r="A237" s="563"/>
      <c r="B237" s="486"/>
      <c r="C237" s="486"/>
      <c r="D237" s="486"/>
      <c r="E237" s="412"/>
      <c r="F237" s="367"/>
      <c r="G237" s="22"/>
    </row>
    <row r="238" ht="15.75" customHeight="1">
      <c r="A238" s="563"/>
      <c r="B238" s="486"/>
      <c r="C238" s="486"/>
      <c r="D238" s="486"/>
      <c r="E238" s="412"/>
      <c r="F238" s="367"/>
      <c r="G238" s="22"/>
    </row>
    <row r="239" ht="15.75" customHeight="1">
      <c r="A239" s="563"/>
      <c r="B239" s="486"/>
      <c r="C239" s="486"/>
      <c r="D239" s="486"/>
      <c r="E239" s="412"/>
      <c r="F239" s="367"/>
      <c r="G239" s="22"/>
    </row>
    <row r="240" ht="15.75" customHeight="1">
      <c r="A240" s="563"/>
      <c r="B240" s="486"/>
      <c r="C240" s="486"/>
      <c r="D240" s="486"/>
      <c r="E240" s="412"/>
      <c r="F240" s="367"/>
      <c r="G240" s="22"/>
    </row>
    <row r="241" ht="15.75" customHeight="1">
      <c r="A241" s="563"/>
      <c r="B241" s="486"/>
      <c r="C241" s="486"/>
      <c r="D241" s="486"/>
      <c r="E241" s="412"/>
      <c r="F241" s="367"/>
      <c r="G241" s="22"/>
    </row>
    <row r="242" ht="15.75" customHeight="1">
      <c r="A242" s="563"/>
      <c r="B242" s="486"/>
      <c r="C242" s="486"/>
      <c r="D242" s="486"/>
      <c r="E242" s="412"/>
      <c r="F242" s="367"/>
      <c r="G242" s="22"/>
    </row>
    <row r="243" ht="15.75" customHeight="1">
      <c r="A243" s="563"/>
      <c r="B243" s="486"/>
      <c r="C243" s="486"/>
      <c r="D243" s="486"/>
      <c r="E243" s="412"/>
      <c r="F243" s="367"/>
      <c r="G243" s="22"/>
    </row>
    <row r="244" ht="15.75" customHeight="1">
      <c r="A244" s="563"/>
      <c r="B244" s="486"/>
      <c r="C244" s="486"/>
      <c r="D244" s="486"/>
      <c r="E244" s="412"/>
      <c r="F244" s="367"/>
      <c r="G244" s="22"/>
    </row>
    <row r="245" ht="15.75" customHeight="1">
      <c r="A245" s="563"/>
      <c r="B245" s="486"/>
      <c r="C245" s="486"/>
      <c r="D245" s="486"/>
      <c r="E245" s="412"/>
      <c r="F245" s="367"/>
      <c r="G245" s="22"/>
    </row>
    <row r="246" ht="15.75" customHeight="1">
      <c r="A246" s="563"/>
      <c r="B246" s="486"/>
      <c r="C246" s="486"/>
      <c r="D246" s="486"/>
      <c r="E246" s="412"/>
      <c r="F246" s="367"/>
      <c r="G246" s="22"/>
    </row>
    <row r="247" ht="15.75" customHeight="1">
      <c r="A247" s="563"/>
      <c r="B247" s="486"/>
      <c r="C247" s="486"/>
      <c r="D247" s="486"/>
      <c r="E247" s="412"/>
      <c r="F247" s="367"/>
      <c r="G247" s="22"/>
    </row>
    <row r="248" ht="15.75" customHeight="1">
      <c r="A248" s="563"/>
      <c r="B248" s="486"/>
      <c r="C248" s="486"/>
      <c r="D248" s="486"/>
      <c r="E248" s="412"/>
      <c r="F248" s="367"/>
      <c r="G248" s="22"/>
    </row>
    <row r="249" ht="15.75" customHeight="1">
      <c r="A249" s="563"/>
      <c r="B249" s="486"/>
      <c r="C249" s="486"/>
      <c r="D249" s="486"/>
      <c r="E249" s="412"/>
      <c r="F249" s="367"/>
      <c r="G249" s="22"/>
    </row>
    <row r="250" ht="15.75" customHeight="1">
      <c r="A250" s="563"/>
      <c r="B250" s="486"/>
      <c r="C250" s="486"/>
      <c r="D250" s="486"/>
      <c r="E250" s="412"/>
      <c r="F250" s="367"/>
      <c r="G250" s="22"/>
    </row>
    <row r="251" ht="15.75" customHeight="1">
      <c r="A251" s="563"/>
      <c r="B251" s="486"/>
      <c r="C251" s="486"/>
      <c r="D251" s="486"/>
      <c r="E251" s="412"/>
      <c r="F251" s="367"/>
      <c r="G251" s="22"/>
    </row>
    <row r="252" ht="15.75" customHeight="1">
      <c r="A252" s="563"/>
      <c r="B252" s="486"/>
      <c r="C252" s="486"/>
      <c r="D252" s="486"/>
      <c r="E252" s="412"/>
      <c r="F252" s="367"/>
      <c r="G252" s="22"/>
    </row>
    <row r="253" ht="15.75" customHeight="1">
      <c r="A253" s="563"/>
      <c r="B253" s="486"/>
      <c r="C253" s="486"/>
      <c r="D253" s="486"/>
      <c r="E253" s="412"/>
      <c r="F253" s="367"/>
      <c r="G253" s="22"/>
    </row>
    <row r="254" ht="15.75" customHeight="1">
      <c r="A254" s="563"/>
      <c r="B254" s="486"/>
      <c r="C254" s="486"/>
      <c r="D254" s="486"/>
      <c r="E254" s="412"/>
      <c r="F254" s="367"/>
      <c r="G254" s="22"/>
    </row>
    <row r="255" ht="15.75" customHeight="1">
      <c r="A255" s="563"/>
      <c r="B255" s="486"/>
      <c r="C255" s="486"/>
      <c r="D255" s="486"/>
      <c r="E255" s="412"/>
      <c r="F255" s="367"/>
      <c r="G255" s="22"/>
    </row>
    <row r="256" ht="15.75" customHeight="1">
      <c r="A256" s="563"/>
      <c r="B256" s="486"/>
      <c r="C256" s="486"/>
      <c r="D256" s="486"/>
      <c r="E256" s="412"/>
      <c r="F256" s="367"/>
      <c r="G256" s="22"/>
    </row>
    <row r="257" ht="15.75" customHeight="1">
      <c r="A257" s="563"/>
      <c r="B257" s="486"/>
      <c r="C257" s="486"/>
      <c r="D257" s="486"/>
      <c r="E257" s="412"/>
      <c r="F257" s="367"/>
      <c r="G257" s="22"/>
    </row>
    <row r="258" ht="15.75" customHeight="1">
      <c r="A258" s="563"/>
      <c r="B258" s="486"/>
      <c r="C258" s="486"/>
      <c r="D258" s="486"/>
      <c r="E258" s="412"/>
      <c r="F258" s="367"/>
      <c r="G258" s="22"/>
    </row>
    <row r="259" ht="15.75" customHeight="1">
      <c r="A259" s="563"/>
      <c r="B259" s="486"/>
      <c r="C259" s="486"/>
      <c r="D259" s="486"/>
      <c r="E259" s="412"/>
      <c r="F259" s="367"/>
      <c r="G259" s="22"/>
    </row>
    <row r="260" ht="15.75" customHeight="1">
      <c r="A260" s="563"/>
      <c r="B260" s="486"/>
      <c r="C260" s="486"/>
      <c r="D260" s="486"/>
      <c r="E260" s="412"/>
      <c r="F260" s="367"/>
      <c r="G260" s="22"/>
    </row>
    <row r="261" ht="15.75" customHeight="1">
      <c r="A261" s="563"/>
      <c r="B261" s="486"/>
      <c r="C261" s="486"/>
      <c r="D261" s="486"/>
      <c r="E261" s="412"/>
      <c r="F261" s="367"/>
      <c r="G261" s="22"/>
    </row>
    <row r="262" ht="15.75" customHeight="1">
      <c r="A262" s="563"/>
      <c r="B262" s="486"/>
      <c r="C262" s="486"/>
      <c r="D262" s="486"/>
      <c r="E262" s="412"/>
      <c r="F262" s="367"/>
      <c r="G262" s="22"/>
    </row>
    <row r="263" ht="15.75" customHeight="1">
      <c r="A263" s="563"/>
      <c r="B263" s="486"/>
      <c r="C263" s="486"/>
      <c r="D263" s="486"/>
      <c r="E263" s="412"/>
      <c r="F263" s="367"/>
      <c r="G263" s="22"/>
    </row>
    <row r="264" ht="15.75" customHeight="1">
      <c r="A264" s="563"/>
      <c r="B264" s="486"/>
      <c r="C264" s="486"/>
      <c r="D264" s="486"/>
      <c r="E264" s="412"/>
      <c r="F264" s="367"/>
      <c r="G264" s="22"/>
    </row>
    <row r="265" ht="15.75" customHeight="1">
      <c r="A265" s="563"/>
      <c r="B265" s="486"/>
      <c r="C265" s="486"/>
      <c r="D265" s="486"/>
      <c r="E265" s="412"/>
      <c r="F265" s="367"/>
      <c r="G265" s="22"/>
    </row>
    <row r="266" ht="15.75" customHeight="1">
      <c r="A266" s="563"/>
      <c r="B266" s="486"/>
      <c r="C266" s="486"/>
      <c r="D266" s="486"/>
      <c r="E266" s="412"/>
      <c r="F266" s="367"/>
      <c r="G266" s="22"/>
    </row>
    <row r="267" ht="15.75" customHeight="1">
      <c r="A267" s="563"/>
      <c r="B267" s="486"/>
      <c r="C267" s="486"/>
      <c r="D267" s="486"/>
      <c r="E267" s="412"/>
      <c r="F267" s="367"/>
      <c r="G267" s="22"/>
    </row>
    <row r="268" ht="15.75" customHeight="1">
      <c r="A268" s="563"/>
      <c r="B268" s="486"/>
      <c r="C268" s="486"/>
      <c r="D268" s="486"/>
      <c r="E268" s="412"/>
      <c r="F268" s="367"/>
      <c r="G268" s="22"/>
    </row>
    <row r="269" ht="15.75" customHeight="1">
      <c r="A269" s="563"/>
      <c r="B269" s="486"/>
      <c r="C269" s="486"/>
      <c r="D269" s="486"/>
      <c r="E269" s="412"/>
      <c r="F269" s="367"/>
      <c r="G269" s="22"/>
    </row>
    <row r="270" ht="15.75" customHeight="1">
      <c r="A270" s="563"/>
      <c r="B270" s="486"/>
      <c r="C270" s="486"/>
      <c r="D270" s="486"/>
      <c r="E270" s="412"/>
      <c r="F270" s="367"/>
      <c r="G270" s="22"/>
    </row>
    <row r="271" ht="15.75" customHeight="1">
      <c r="A271" s="563"/>
      <c r="B271" s="486"/>
      <c r="C271" s="486"/>
      <c r="D271" s="486"/>
      <c r="E271" s="412"/>
      <c r="F271" s="367"/>
      <c r="G271" s="22"/>
    </row>
    <row r="272" ht="15.75" customHeight="1">
      <c r="A272" s="563"/>
      <c r="B272" s="486"/>
      <c r="C272" s="486"/>
      <c r="D272" s="486"/>
      <c r="E272" s="412"/>
      <c r="F272" s="367"/>
      <c r="G272" s="22"/>
    </row>
    <row r="273" ht="15.75" customHeight="1">
      <c r="A273" s="563"/>
      <c r="B273" s="486"/>
      <c r="C273" s="486"/>
      <c r="D273" s="486"/>
      <c r="E273" s="412"/>
      <c r="F273" s="367"/>
      <c r="G273" s="22"/>
    </row>
    <row r="274" ht="15.75" customHeight="1">
      <c r="A274" s="563"/>
      <c r="B274" s="486"/>
      <c r="C274" s="486"/>
      <c r="D274" s="486"/>
      <c r="E274" s="412"/>
      <c r="F274" s="367"/>
      <c r="G274" s="22"/>
    </row>
    <row r="275" ht="15.75" customHeight="1">
      <c r="A275" s="563"/>
      <c r="B275" s="486"/>
      <c r="C275" s="486"/>
      <c r="D275" s="486"/>
      <c r="E275" s="412"/>
      <c r="F275" s="367"/>
      <c r="G275" s="22"/>
    </row>
    <row r="276" ht="15.75" customHeight="1">
      <c r="A276" s="563"/>
      <c r="B276" s="486"/>
      <c r="C276" s="486"/>
      <c r="D276" s="486"/>
      <c r="E276" s="412"/>
      <c r="F276" s="367"/>
      <c r="G276" s="22"/>
    </row>
    <row r="277" ht="15.75" customHeight="1">
      <c r="A277" s="563"/>
      <c r="B277" s="486"/>
      <c r="C277" s="486"/>
      <c r="D277" s="486"/>
      <c r="E277" s="412"/>
      <c r="F277" s="367"/>
      <c r="G277" s="22"/>
    </row>
    <row r="278" ht="15.75" customHeight="1">
      <c r="A278" s="563"/>
      <c r="B278" s="486"/>
      <c r="C278" s="486"/>
      <c r="D278" s="486"/>
      <c r="E278" s="412"/>
      <c r="F278" s="367"/>
      <c r="G278" s="22"/>
    </row>
    <row r="279" ht="15.75" customHeight="1">
      <c r="A279" s="563"/>
      <c r="B279" s="486"/>
      <c r="C279" s="486"/>
      <c r="D279" s="486"/>
      <c r="E279" s="412"/>
      <c r="F279" s="367"/>
      <c r="G279" s="22"/>
    </row>
    <row r="280" ht="15.75" customHeight="1">
      <c r="A280" s="563"/>
      <c r="B280" s="486"/>
      <c r="C280" s="486"/>
      <c r="D280" s="486"/>
      <c r="E280" s="412"/>
      <c r="F280" s="367"/>
      <c r="G280" s="22"/>
    </row>
    <row r="281" ht="15.75" customHeight="1">
      <c r="A281" s="563"/>
      <c r="B281" s="486"/>
      <c r="C281" s="486"/>
      <c r="D281" s="486"/>
      <c r="E281" s="412"/>
      <c r="F281" s="367"/>
      <c r="G281" s="22"/>
    </row>
    <row r="282" ht="15.75" customHeight="1">
      <c r="A282" s="563"/>
      <c r="B282" s="486"/>
      <c r="C282" s="486"/>
      <c r="D282" s="486"/>
      <c r="E282" s="412"/>
      <c r="F282" s="367"/>
      <c r="G282" s="22"/>
    </row>
    <row r="283" ht="15.75" customHeight="1">
      <c r="A283" s="563"/>
      <c r="B283" s="486"/>
      <c r="C283" s="486"/>
      <c r="D283" s="486"/>
      <c r="E283" s="412"/>
      <c r="F283" s="367"/>
      <c r="G283" s="22"/>
    </row>
    <row r="284" ht="15.75" customHeight="1">
      <c r="A284" s="563"/>
      <c r="B284" s="486"/>
      <c r="C284" s="486"/>
      <c r="D284" s="486"/>
      <c r="E284" s="412"/>
      <c r="F284" s="367"/>
      <c r="G284" s="22"/>
    </row>
    <row r="285" ht="15.75" customHeight="1">
      <c r="A285" s="563"/>
      <c r="B285" s="486"/>
      <c r="C285" s="486"/>
      <c r="D285" s="486"/>
      <c r="E285" s="412"/>
      <c r="F285" s="367"/>
      <c r="G285" s="119"/>
    </row>
    <row r="286" ht="15.75" customHeight="1">
      <c r="A286" s="563"/>
      <c r="B286" s="486"/>
      <c r="C286" s="486"/>
      <c r="D286" s="486"/>
      <c r="E286" s="412"/>
      <c r="F286" s="367"/>
      <c r="G286" s="22"/>
    </row>
    <row r="287" ht="15.75" customHeight="1">
      <c r="A287" s="563"/>
      <c r="B287" s="486"/>
      <c r="C287" s="486"/>
      <c r="D287" s="486"/>
      <c r="E287" s="412"/>
      <c r="F287" s="367"/>
      <c r="G287" s="22"/>
    </row>
    <row r="288" ht="15.75" customHeight="1">
      <c r="A288" s="563"/>
      <c r="B288" s="486"/>
      <c r="C288" s="486"/>
      <c r="D288" s="486"/>
      <c r="E288" s="412"/>
      <c r="F288" s="367"/>
      <c r="G288" s="22"/>
    </row>
    <row r="289" ht="15.75" customHeight="1">
      <c r="A289" s="563"/>
      <c r="B289" s="486"/>
      <c r="C289" s="486"/>
      <c r="D289" s="486"/>
      <c r="E289" s="412"/>
      <c r="F289" s="367"/>
      <c r="G289" s="22"/>
    </row>
    <row r="290" ht="15.75" customHeight="1">
      <c r="A290" s="563"/>
      <c r="B290" s="486"/>
      <c r="C290" s="486"/>
      <c r="D290" s="486"/>
      <c r="E290" s="412"/>
      <c r="F290" s="367"/>
      <c r="G290" s="22"/>
    </row>
    <row r="291" ht="15.75" customHeight="1">
      <c r="A291" s="563"/>
      <c r="B291" s="486"/>
      <c r="C291" s="486"/>
      <c r="D291" s="486"/>
      <c r="E291" s="412"/>
      <c r="F291" s="367"/>
      <c r="G291" s="22"/>
    </row>
    <row r="292" ht="15.75" customHeight="1">
      <c r="A292" s="563"/>
      <c r="B292" s="486"/>
      <c r="C292" s="486"/>
      <c r="D292" s="486"/>
      <c r="E292" s="412"/>
      <c r="F292" s="367"/>
      <c r="G292" s="22"/>
    </row>
    <row r="293" ht="15.75" customHeight="1">
      <c r="A293" s="563"/>
      <c r="B293" s="486"/>
      <c r="C293" s="486"/>
      <c r="D293" s="486"/>
      <c r="E293" s="412"/>
      <c r="F293" s="367"/>
      <c r="G293" s="22"/>
    </row>
    <row r="294" ht="15.75" customHeight="1">
      <c r="A294" s="563"/>
      <c r="B294" s="486"/>
      <c r="C294" s="486"/>
      <c r="D294" s="486"/>
      <c r="E294" s="412"/>
      <c r="F294" s="367"/>
      <c r="G294" s="22"/>
    </row>
    <row r="295" ht="15.75" customHeight="1">
      <c r="A295" s="563"/>
      <c r="B295" s="486"/>
      <c r="C295" s="486"/>
      <c r="D295" s="486"/>
      <c r="E295" s="412"/>
      <c r="F295" s="367"/>
      <c r="G295" s="22"/>
    </row>
    <row r="296" ht="15.75" customHeight="1">
      <c r="A296" s="563"/>
      <c r="B296" s="486"/>
      <c r="C296" s="486"/>
      <c r="D296" s="486"/>
      <c r="E296" s="412"/>
      <c r="F296" s="367"/>
      <c r="G296" s="22"/>
    </row>
    <row r="297" ht="15.75" customHeight="1">
      <c r="A297" s="563"/>
      <c r="B297" s="486"/>
      <c r="C297" s="486"/>
      <c r="D297" s="486"/>
      <c r="E297" s="412"/>
      <c r="F297" s="367"/>
      <c r="G297" s="22"/>
    </row>
    <row r="298" ht="15.75" customHeight="1">
      <c r="A298" s="563"/>
      <c r="B298" s="486"/>
      <c r="C298" s="486"/>
      <c r="D298" s="486"/>
      <c r="E298" s="412"/>
      <c r="F298" s="367"/>
      <c r="G298" s="22"/>
    </row>
    <row r="299" ht="15.75" customHeight="1">
      <c r="A299" s="563"/>
      <c r="B299" s="486"/>
      <c r="C299" s="486"/>
      <c r="D299" s="486"/>
      <c r="E299" s="412"/>
      <c r="F299" s="367"/>
      <c r="G299" s="22"/>
    </row>
    <row r="300" ht="15.75" customHeight="1">
      <c r="A300" s="563"/>
      <c r="B300" s="486"/>
      <c r="C300" s="486"/>
      <c r="D300" s="486"/>
      <c r="E300" s="412"/>
      <c r="F300" s="367"/>
      <c r="G300" s="22"/>
    </row>
    <row r="301" ht="15.75" customHeight="1">
      <c r="A301" s="563"/>
      <c r="B301" s="486"/>
      <c r="C301" s="486"/>
      <c r="D301" s="486"/>
      <c r="E301" s="412"/>
      <c r="F301" s="367"/>
      <c r="G301" s="22"/>
    </row>
    <row r="302" ht="15.75" customHeight="1">
      <c r="A302" s="563"/>
      <c r="B302" s="486"/>
      <c r="C302" s="486"/>
      <c r="D302" s="486"/>
      <c r="E302" s="412"/>
      <c r="F302" s="367"/>
      <c r="G302" s="22"/>
    </row>
    <row r="303" ht="15.75" customHeight="1">
      <c r="A303" s="563"/>
      <c r="B303" s="486"/>
      <c r="C303" s="486"/>
      <c r="D303" s="486"/>
      <c r="E303" s="412"/>
      <c r="F303" s="367"/>
      <c r="G303" s="22"/>
    </row>
    <row r="304" ht="15.75" customHeight="1">
      <c r="A304" s="563"/>
      <c r="B304" s="486"/>
      <c r="C304" s="486"/>
      <c r="D304" s="486"/>
      <c r="E304" s="412"/>
      <c r="F304" s="367"/>
      <c r="G304" s="22"/>
    </row>
    <row r="305" ht="15.75" customHeight="1">
      <c r="A305" s="563"/>
      <c r="B305" s="486"/>
      <c r="C305" s="486"/>
      <c r="D305" s="486"/>
      <c r="E305" s="412"/>
      <c r="F305" s="367"/>
      <c r="G305" s="22"/>
    </row>
    <row r="306" ht="15.75" customHeight="1">
      <c r="A306" s="563"/>
      <c r="B306" s="486"/>
      <c r="C306" s="486"/>
      <c r="D306" s="486"/>
      <c r="E306" s="412"/>
      <c r="F306" s="367"/>
      <c r="G306" s="22"/>
    </row>
    <row r="307" ht="15.75" customHeight="1">
      <c r="A307" s="563"/>
      <c r="B307" s="486"/>
      <c r="C307" s="486"/>
      <c r="D307" s="486"/>
      <c r="E307" s="412"/>
      <c r="F307" s="367"/>
      <c r="G307" s="22"/>
    </row>
    <row r="308" ht="15.75" customHeight="1">
      <c r="A308" s="563"/>
      <c r="B308" s="486"/>
      <c r="C308" s="486"/>
      <c r="D308" s="486"/>
      <c r="E308" s="412"/>
      <c r="F308" s="367"/>
      <c r="G308" s="22"/>
    </row>
    <row r="309" ht="15.75" customHeight="1">
      <c r="A309" s="563"/>
      <c r="B309" s="486"/>
      <c r="C309" s="486"/>
      <c r="D309" s="486"/>
      <c r="E309" s="412"/>
      <c r="F309" s="367"/>
      <c r="G309" s="22"/>
    </row>
    <row r="310" ht="15.75" customHeight="1">
      <c r="A310" s="563"/>
      <c r="B310" s="486"/>
      <c r="C310" s="486"/>
      <c r="D310" s="486"/>
      <c r="E310" s="412"/>
      <c r="F310" s="367"/>
      <c r="G310" s="22"/>
    </row>
    <row r="311" ht="15.75" customHeight="1">
      <c r="A311" s="563"/>
      <c r="B311" s="486"/>
      <c r="C311" s="486"/>
      <c r="D311" s="486"/>
      <c r="E311" s="412"/>
      <c r="F311" s="367"/>
      <c r="G311" s="22"/>
    </row>
    <row r="312" ht="15.75" customHeight="1">
      <c r="A312" s="563"/>
      <c r="B312" s="486"/>
      <c r="C312" s="486"/>
      <c r="D312" s="486"/>
      <c r="E312" s="412"/>
      <c r="F312" s="367"/>
      <c r="G312" s="22"/>
    </row>
    <row r="313" ht="15.75" customHeight="1">
      <c r="A313" s="563"/>
      <c r="B313" s="486"/>
      <c r="C313" s="486"/>
      <c r="D313" s="486"/>
      <c r="E313" s="412"/>
      <c r="F313" s="367"/>
      <c r="G313" s="22"/>
    </row>
    <row r="314" ht="15.75" customHeight="1">
      <c r="A314" s="563"/>
      <c r="B314" s="486"/>
      <c r="C314" s="486"/>
      <c r="D314" s="486"/>
      <c r="E314" s="412"/>
      <c r="F314" s="367"/>
      <c r="G314" s="22"/>
    </row>
    <row r="315" ht="15.75" customHeight="1">
      <c r="A315" s="563"/>
      <c r="B315" s="486"/>
      <c r="C315" s="486"/>
      <c r="D315" s="486"/>
      <c r="E315" s="412"/>
      <c r="F315" s="367"/>
      <c r="G315" s="22"/>
    </row>
    <row r="316" ht="15.75" customHeight="1">
      <c r="A316" s="563"/>
      <c r="B316" s="486"/>
      <c r="C316" s="486"/>
      <c r="D316" s="486"/>
      <c r="E316" s="412"/>
      <c r="F316" s="367"/>
      <c r="G316" s="22"/>
    </row>
    <row r="317" ht="15.75" customHeight="1">
      <c r="A317" s="563"/>
      <c r="B317" s="486"/>
      <c r="C317" s="486"/>
      <c r="D317" s="486"/>
      <c r="E317" s="412"/>
      <c r="F317" s="367"/>
      <c r="G317" s="22"/>
    </row>
    <row r="318" ht="15.75" customHeight="1">
      <c r="A318" s="563"/>
      <c r="B318" s="486"/>
      <c r="C318" s="486"/>
      <c r="D318" s="486"/>
      <c r="E318" s="412"/>
      <c r="F318" s="367"/>
      <c r="G318" s="22"/>
    </row>
    <row r="319" ht="15.75" customHeight="1">
      <c r="A319" s="563"/>
      <c r="B319" s="486"/>
      <c r="C319" s="486"/>
      <c r="D319" s="486"/>
      <c r="E319" s="412"/>
      <c r="F319" s="367"/>
      <c r="G319" s="22"/>
    </row>
    <row r="320" ht="15.75" customHeight="1">
      <c r="A320" s="563"/>
      <c r="B320" s="486"/>
      <c r="C320" s="486"/>
      <c r="D320" s="486"/>
      <c r="E320" s="412"/>
      <c r="F320" s="367"/>
      <c r="G320" s="22"/>
    </row>
    <row r="321" ht="15.75" customHeight="1">
      <c r="A321" s="563"/>
      <c r="B321" s="486"/>
      <c r="C321" s="486"/>
      <c r="D321" s="486"/>
      <c r="E321" s="412"/>
      <c r="F321" s="367"/>
      <c r="G321" s="22"/>
    </row>
    <row r="322" ht="15.75" customHeight="1">
      <c r="A322" s="563"/>
      <c r="B322" s="486"/>
      <c r="C322" s="486"/>
      <c r="D322" s="486"/>
      <c r="E322" s="412"/>
      <c r="F322" s="367"/>
      <c r="G322" s="22"/>
    </row>
    <row r="323" ht="15.75" customHeight="1">
      <c r="A323" s="563"/>
      <c r="B323" s="486"/>
      <c r="C323" s="486"/>
      <c r="D323" s="486"/>
      <c r="E323" s="412"/>
      <c r="F323" s="367"/>
      <c r="G323" s="22"/>
    </row>
    <row r="324" ht="15.75" customHeight="1">
      <c r="A324" s="563"/>
      <c r="B324" s="486"/>
      <c r="C324" s="486"/>
      <c r="D324" s="486"/>
      <c r="E324" s="412"/>
      <c r="F324" s="367"/>
      <c r="G324" s="22"/>
    </row>
    <row r="325" ht="15.75" customHeight="1">
      <c r="A325" s="563"/>
      <c r="B325" s="486"/>
      <c r="C325" s="486"/>
      <c r="D325" s="486"/>
      <c r="E325" s="412"/>
      <c r="F325" s="367"/>
      <c r="G325" s="22"/>
    </row>
    <row r="326" ht="15.75" customHeight="1">
      <c r="A326" s="563"/>
      <c r="B326" s="486"/>
      <c r="C326" s="486"/>
      <c r="D326" s="486"/>
      <c r="E326" s="412"/>
      <c r="F326" s="367"/>
      <c r="G326" s="22"/>
    </row>
    <row r="327" ht="15.75" customHeight="1">
      <c r="A327" s="563"/>
      <c r="B327" s="486"/>
      <c r="C327" s="486"/>
      <c r="D327" s="486"/>
      <c r="E327" s="412"/>
      <c r="F327" s="367"/>
      <c r="G327" s="22"/>
    </row>
    <row r="328" ht="15.75" customHeight="1">
      <c r="A328" s="563"/>
      <c r="B328" s="486"/>
      <c r="C328" s="486"/>
      <c r="D328" s="486"/>
      <c r="E328" s="412"/>
      <c r="F328" s="367"/>
      <c r="G328" s="22"/>
    </row>
    <row r="329" ht="15.75" customHeight="1">
      <c r="A329" s="563"/>
      <c r="B329" s="486"/>
      <c r="C329" s="486"/>
      <c r="D329" s="486"/>
      <c r="E329" s="412"/>
      <c r="F329" s="367"/>
      <c r="G329" s="22"/>
    </row>
    <row r="330" ht="15.75" customHeight="1">
      <c r="A330" s="563"/>
      <c r="B330" s="486"/>
      <c r="C330" s="486"/>
      <c r="D330" s="486"/>
      <c r="E330" s="412"/>
      <c r="F330" s="367"/>
      <c r="G330" s="22"/>
    </row>
    <row r="331" ht="15.75" customHeight="1">
      <c r="A331" s="563"/>
      <c r="B331" s="486"/>
      <c r="C331" s="486"/>
      <c r="D331" s="486"/>
      <c r="E331" s="412"/>
      <c r="F331" s="367"/>
      <c r="G331" s="22"/>
    </row>
    <row r="332" ht="15.75" customHeight="1">
      <c r="A332" s="563"/>
      <c r="B332" s="486"/>
      <c r="C332" s="486"/>
      <c r="D332" s="486"/>
      <c r="E332" s="412"/>
      <c r="F332" s="367"/>
      <c r="G332" s="22"/>
    </row>
    <row r="333" ht="15.75" customHeight="1">
      <c r="A333" s="563"/>
      <c r="B333" s="486"/>
      <c r="C333" s="486"/>
      <c r="D333" s="486"/>
      <c r="E333" s="412"/>
      <c r="F333" s="367"/>
      <c r="G333" s="22"/>
    </row>
    <row r="334" ht="15.75" customHeight="1">
      <c r="A334" s="563"/>
      <c r="B334" s="486"/>
      <c r="C334" s="486"/>
      <c r="D334" s="486"/>
      <c r="E334" s="412"/>
      <c r="F334" s="367"/>
      <c r="G334" s="22"/>
    </row>
    <row r="335" ht="15.75" customHeight="1">
      <c r="A335" s="563"/>
      <c r="B335" s="486"/>
      <c r="C335" s="486"/>
      <c r="D335" s="486"/>
      <c r="E335" s="412"/>
      <c r="F335" s="367"/>
      <c r="G335" s="22"/>
    </row>
    <row r="336" ht="15.75" customHeight="1">
      <c r="A336" s="563"/>
      <c r="B336" s="486"/>
      <c r="C336" s="486"/>
      <c r="D336" s="486"/>
      <c r="E336" s="412"/>
      <c r="F336" s="367"/>
      <c r="G336" s="22"/>
    </row>
    <row r="337" ht="15.75" customHeight="1">
      <c r="A337" s="563"/>
      <c r="B337" s="486"/>
      <c r="C337" s="486"/>
      <c r="D337" s="486"/>
      <c r="E337" s="412"/>
      <c r="F337" s="367"/>
      <c r="G337" s="22"/>
    </row>
    <row r="338" ht="15.75" customHeight="1">
      <c r="A338" s="563"/>
      <c r="B338" s="486"/>
      <c r="C338" s="486"/>
      <c r="D338" s="486"/>
      <c r="E338" s="412"/>
      <c r="F338" s="367"/>
      <c r="G338" s="22"/>
    </row>
    <row r="339" ht="15.75" customHeight="1">
      <c r="A339" s="563"/>
      <c r="B339" s="486"/>
      <c r="C339" s="486"/>
      <c r="D339" s="486"/>
      <c r="E339" s="412"/>
      <c r="F339" s="367"/>
      <c r="G339" s="22"/>
    </row>
    <row r="340" ht="15.75" customHeight="1">
      <c r="A340" s="563"/>
      <c r="B340" s="486"/>
      <c r="C340" s="486"/>
      <c r="D340" s="486"/>
      <c r="E340" s="412"/>
      <c r="F340" s="367"/>
      <c r="G340" s="22"/>
    </row>
    <row r="341" ht="15.75" customHeight="1">
      <c r="A341" s="563"/>
      <c r="B341" s="486"/>
      <c r="C341" s="486"/>
      <c r="D341" s="486"/>
      <c r="E341" s="412"/>
      <c r="F341" s="367"/>
      <c r="G341" s="22"/>
    </row>
    <row r="342" ht="15.75" customHeight="1">
      <c r="A342" s="563"/>
      <c r="B342" s="486"/>
      <c r="C342" s="486"/>
      <c r="D342" s="486"/>
      <c r="E342" s="412"/>
      <c r="F342" s="367"/>
      <c r="G342" s="22"/>
    </row>
    <row r="343" ht="15.75" customHeight="1">
      <c r="A343" s="563"/>
      <c r="B343" s="486"/>
      <c r="C343" s="486"/>
      <c r="D343" s="486"/>
      <c r="E343" s="412"/>
      <c r="F343" s="367"/>
      <c r="G343" s="22"/>
    </row>
    <row r="344" ht="15.75" customHeight="1">
      <c r="A344" s="563"/>
      <c r="B344" s="486"/>
      <c r="C344" s="486"/>
      <c r="D344" s="486"/>
      <c r="E344" s="412"/>
      <c r="F344" s="367"/>
      <c r="G344" s="22"/>
    </row>
    <row r="345" ht="15.75" customHeight="1">
      <c r="A345" s="563"/>
      <c r="B345" s="486"/>
      <c r="C345" s="486"/>
      <c r="D345" s="486"/>
      <c r="E345" s="412"/>
      <c r="F345" s="367"/>
      <c r="G345" s="22"/>
    </row>
    <row r="346" ht="15.75" customHeight="1">
      <c r="A346" s="563"/>
      <c r="B346" s="486"/>
      <c r="C346" s="486"/>
      <c r="D346" s="486"/>
      <c r="E346" s="412"/>
      <c r="F346" s="367"/>
      <c r="G346" s="22"/>
    </row>
    <row r="347" ht="15.75" customHeight="1">
      <c r="A347" s="563"/>
      <c r="B347" s="486"/>
      <c r="C347" s="486"/>
      <c r="D347" s="486"/>
      <c r="E347" s="412"/>
      <c r="F347" s="367"/>
      <c r="G347" s="22"/>
    </row>
    <row r="348" ht="15.75" customHeight="1">
      <c r="A348" s="563"/>
      <c r="B348" s="486"/>
      <c r="C348" s="486"/>
      <c r="D348" s="486"/>
      <c r="E348" s="412"/>
      <c r="F348" s="367"/>
      <c r="G348" s="22"/>
    </row>
    <row r="349" ht="15.75" customHeight="1">
      <c r="A349" s="563"/>
      <c r="B349" s="486"/>
      <c r="C349" s="486"/>
      <c r="D349" s="486"/>
      <c r="E349" s="412"/>
      <c r="F349" s="367"/>
      <c r="G349" s="22"/>
    </row>
    <row r="350" ht="15.75" customHeight="1">
      <c r="A350" s="563"/>
      <c r="B350" s="486"/>
      <c r="C350" s="486"/>
      <c r="D350" s="486"/>
      <c r="E350" s="412"/>
      <c r="F350" s="367"/>
      <c r="G350" s="22"/>
    </row>
    <row r="351" ht="15.75" customHeight="1">
      <c r="A351" s="563"/>
      <c r="B351" s="486"/>
      <c r="C351" s="486"/>
      <c r="D351" s="486"/>
      <c r="E351" s="412"/>
      <c r="F351" s="367"/>
      <c r="G351" s="22"/>
    </row>
    <row r="352" ht="15.75" customHeight="1">
      <c r="A352" s="563"/>
      <c r="B352" s="486"/>
      <c r="C352" s="486"/>
      <c r="D352" s="486"/>
      <c r="E352" s="412"/>
      <c r="F352" s="367"/>
      <c r="G352" s="22"/>
    </row>
    <row r="353" ht="15.75" customHeight="1">
      <c r="A353" s="563"/>
      <c r="B353" s="486"/>
      <c r="C353" s="486"/>
      <c r="D353" s="486"/>
      <c r="E353" s="412"/>
      <c r="F353" s="367"/>
      <c r="G353" s="22"/>
    </row>
    <row r="354" ht="15.75" customHeight="1">
      <c r="A354" s="563"/>
      <c r="B354" s="486"/>
      <c r="C354" s="486"/>
      <c r="D354" s="486"/>
      <c r="E354" s="412"/>
      <c r="F354" s="367"/>
      <c r="G354" s="22"/>
    </row>
    <row r="355" ht="15.75" customHeight="1">
      <c r="A355" s="563"/>
      <c r="B355" s="486"/>
      <c r="C355" s="486"/>
      <c r="D355" s="486"/>
      <c r="E355" s="412"/>
      <c r="F355" s="367"/>
      <c r="G355" s="22"/>
    </row>
    <row r="356" ht="15.75" customHeight="1">
      <c r="A356" s="563"/>
      <c r="B356" s="486"/>
      <c r="C356" s="486"/>
      <c r="D356" s="486"/>
      <c r="E356" s="412"/>
      <c r="F356" s="367"/>
      <c r="G356" s="22"/>
    </row>
    <row r="357" ht="15.75" customHeight="1">
      <c r="A357" s="563"/>
      <c r="B357" s="486"/>
      <c r="C357" s="486"/>
      <c r="D357" s="486"/>
      <c r="E357" s="412"/>
      <c r="F357" s="367"/>
      <c r="G357" s="22"/>
    </row>
    <row r="358" ht="15.75" customHeight="1">
      <c r="A358" s="563"/>
      <c r="B358" s="486"/>
      <c r="C358" s="486"/>
      <c r="D358" s="486"/>
      <c r="E358" s="412"/>
      <c r="F358" s="367"/>
      <c r="G358" s="22"/>
    </row>
    <row r="359" ht="15.75" customHeight="1">
      <c r="A359" s="563"/>
      <c r="B359" s="486"/>
      <c r="C359" s="486"/>
      <c r="D359" s="486"/>
      <c r="E359" s="412"/>
      <c r="F359" s="367"/>
      <c r="G359" s="22"/>
    </row>
    <row r="360" ht="15.75" customHeight="1">
      <c r="A360" s="563"/>
      <c r="B360" s="486"/>
      <c r="C360" s="486"/>
      <c r="D360" s="486"/>
      <c r="E360" s="412"/>
      <c r="F360" s="367"/>
      <c r="G360" s="22"/>
    </row>
    <row r="361" ht="15.75" customHeight="1">
      <c r="A361" s="563"/>
      <c r="B361" s="486"/>
      <c r="C361" s="486"/>
      <c r="D361" s="486"/>
      <c r="E361" s="412"/>
      <c r="F361" s="367"/>
      <c r="G361" s="22"/>
    </row>
    <row r="362" ht="15.75" customHeight="1">
      <c r="A362" s="563"/>
      <c r="B362" s="486"/>
      <c r="C362" s="486"/>
      <c r="D362" s="486"/>
      <c r="E362" s="412"/>
      <c r="F362" s="367"/>
      <c r="G362" s="22"/>
    </row>
    <row r="363" ht="15.75" customHeight="1">
      <c r="A363" s="563"/>
      <c r="B363" s="486"/>
      <c r="C363" s="486"/>
      <c r="D363" s="486"/>
      <c r="E363" s="412"/>
      <c r="F363" s="367"/>
      <c r="G363" s="22"/>
    </row>
    <row r="364" ht="15.75" customHeight="1">
      <c r="A364" s="563"/>
      <c r="B364" s="486"/>
      <c r="C364" s="486"/>
      <c r="D364" s="486"/>
      <c r="E364" s="412"/>
      <c r="F364" s="367"/>
      <c r="G364" s="22"/>
    </row>
    <row r="365" ht="15.75" customHeight="1">
      <c r="A365" s="563"/>
      <c r="B365" s="486"/>
      <c r="C365" s="486"/>
      <c r="D365" s="486"/>
      <c r="E365" s="412"/>
      <c r="F365" s="367"/>
      <c r="G365" s="22"/>
    </row>
    <row r="366" ht="15.75" customHeight="1">
      <c r="A366" s="563"/>
      <c r="B366" s="486"/>
      <c r="C366" s="486"/>
      <c r="D366" s="486"/>
      <c r="E366" s="412"/>
      <c r="F366" s="367"/>
      <c r="G366" s="22"/>
    </row>
    <row r="367" ht="15.75" customHeight="1">
      <c r="A367" s="563"/>
      <c r="B367" s="486"/>
      <c r="C367" s="486"/>
      <c r="D367" s="486"/>
      <c r="E367" s="412"/>
      <c r="F367" s="367"/>
      <c r="G367" s="22"/>
    </row>
    <row r="368" ht="15.75" customHeight="1">
      <c r="A368" s="563"/>
      <c r="B368" s="486"/>
      <c r="C368" s="486"/>
      <c r="D368" s="486"/>
      <c r="E368" s="412"/>
      <c r="F368" s="367"/>
      <c r="G368" s="22"/>
    </row>
    <row r="369" ht="15.75" customHeight="1">
      <c r="A369" s="563"/>
      <c r="B369" s="486"/>
      <c r="C369" s="486"/>
      <c r="D369" s="486"/>
      <c r="E369" s="412"/>
      <c r="F369" s="367"/>
      <c r="G369" s="22"/>
    </row>
    <row r="370" ht="15.75" customHeight="1">
      <c r="A370" s="563"/>
      <c r="B370" s="486"/>
      <c r="C370" s="486"/>
      <c r="D370" s="486"/>
      <c r="E370" s="412"/>
      <c r="F370" s="367"/>
      <c r="G370" s="22"/>
    </row>
    <row r="371" ht="15.75" customHeight="1">
      <c r="A371" s="563"/>
      <c r="B371" s="486"/>
      <c r="C371" s="486"/>
      <c r="D371" s="486"/>
      <c r="E371" s="412"/>
      <c r="F371" s="367"/>
      <c r="G371" s="22"/>
    </row>
    <row r="372" ht="15.75" customHeight="1">
      <c r="A372" s="563"/>
      <c r="B372" s="486"/>
      <c r="C372" s="486"/>
      <c r="D372" s="486"/>
      <c r="E372" s="412"/>
      <c r="F372" s="367"/>
      <c r="G372" s="22"/>
    </row>
    <row r="373" ht="15.75" customHeight="1">
      <c r="A373" s="563"/>
      <c r="B373" s="486"/>
      <c r="C373" s="486"/>
      <c r="D373" s="486"/>
      <c r="E373" s="412"/>
      <c r="F373" s="367"/>
      <c r="G373" s="22"/>
    </row>
    <row r="374" ht="15.75" customHeight="1">
      <c r="A374" s="563"/>
      <c r="B374" s="486"/>
      <c r="C374" s="486"/>
      <c r="D374" s="486"/>
      <c r="E374" s="412"/>
      <c r="F374" s="367"/>
      <c r="G374" s="22"/>
    </row>
    <row r="375" ht="15.75" customHeight="1">
      <c r="A375" s="563"/>
      <c r="B375" s="486"/>
      <c r="C375" s="486"/>
      <c r="D375" s="486"/>
      <c r="E375" s="412"/>
      <c r="F375" s="367"/>
      <c r="G375" s="22"/>
    </row>
    <row r="376" ht="15.75" customHeight="1">
      <c r="A376" s="563"/>
      <c r="B376" s="486"/>
      <c r="C376" s="486"/>
      <c r="D376" s="486"/>
      <c r="E376" s="412"/>
      <c r="F376" s="367"/>
      <c r="G376" s="22"/>
    </row>
    <row r="377" ht="15.75" customHeight="1">
      <c r="A377" s="563"/>
      <c r="B377" s="486"/>
      <c r="C377" s="486"/>
      <c r="D377" s="486"/>
      <c r="E377" s="412"/>
      <c r="F377" s="367"/>
      <c r="G377" s="22"/>
    </row>
    <row r="378" ht="15.75" customHeight="1">
      <c r="A378" s="563"/>
      <c r="B378" s="486"/>
      <c r="C378" s="486"/>
      <c r="D378" s="486"/>
      <c r="E378" s="412"/>
      <c r="F378" s="367"/>
      <c r="G378" s="22"/>
    </row>
    <row r="379" ht="15.75" customHeight="1">
      <c r="A379" s="563"/>
      <c r="B379" s="486"/>
      <c r="C379" s="486"/>
      <c r="D379" s="486"/>
      <c r="E379" s="412"/>
      <c r="F379" s="367"/>
      <c r="G379" s="22"/>
    </row>
    <row r="380" ht="15.75" customHeight="1">
      <c r="A380" s="563"/>
      <c r="B380" s="486"/>
      <c r="C380" s="486"/>
      <c r="D380" s="486"/>
      <c r="E380" s="412"/>
      <c r="F380" s="367"/>
      <c r="G380" s="22"/>
    </row>
    <row r="381" ht="15.75" customHeight="1">
      <c r="A381" s="563"/>
      <c r="B381" s="486"/>
      <c r="C381" s="486"/>
      <c r="D381" s="486"/>
      <c r="E381" s="412"/>
      <c r="F381" s="367"/>
      <c r="G381" s="22"/>
    </row>
    <row r="382" ht="15.75" customHeight="1">
      <c r="A382" s="563"/>
      <c r="B382" s="486"/>
      <c r="C382" s="486"/>
      <c r="D382" s="486"/>
      <c r="E382" s="412"/>
      <c r="F382" s="367"/>
      <c r="G382" s="22"/>
    </row>
    <row r="383" ht="15.75" customHeight="1">
      <c r="A383" s="563"/>
      <c r="B383" s="486"/>
      <c r="C383" s="486"/>
      <c r="D383" s="486"/>
      <c r="E383" s="412"/>
      <c r="F383" s="367"/>
      <c r="G383" s="22"/>
    </row>
    <row r="384" ht="15.75" customHeight="1">
      <c r="A384" s="563"/>
      <c r="B384" s="486"/>
      <c r="C384" s="486"/>
      <c r="D384" s="486"/>
      <c r="E384" s="412"/>
      <c r="F384" s="367"/>
      <c r="G384" s="22"/>
    </row>
    <row r="385" ht="15.75" customHeight="1">
      <c r="A385" s="563"/>
      <c r="B385" s="486"/>
      <c r="C385" s="486"/>
      <c r="D385" s="486"/>
      <c r="E385" s="412"/>
      <c r="F385" s="367"/>
      <c r="G385" s="22"/>
    </row>
    <row r="386" ht="15.75" customHeight="1">
      <c r="A386" s="563"/>
      <c r="B386" s="486"/>
      <c r="C386" s="486"/>
      <c r="D386" s="486"/>
      <c r="E386" s="412"/>
      <c r="F386" s="367"/>
      <c r="G386" s="22"/>
    </row>
    <row r="387" ht="15.75" customHeight="1">
      <c r="A387" s="563"/>
      <c r="B387" s="486"/>
      <c r="C387" s="486"/>
      <c r="D387" s="486"/>
      <c r="E387" s="412"/>
      <c r="F387" s="367"/>
      <c r="G387" s="22"/>
    </row>
    <row r="388" ht="15.75" customHeight="1">
      <c r="A388" s="563"/>
      <c r="B388" s="486"/>
      <c r="C388" s="486"/>
      <c r="D388" s="486"/>
      <c r="E388" s="412"/>
      <c r="F388" s="367"/>
      <c r="G388" s="22"/>
    </row>
    <row r="389" ht="15.75" customHeight="1">
      <c r="A389" s="563"/>
      <c r="B389" s="486"/>
      <c r="C389" s="486"/>
      <c r="D389" s="486"/>
      <c r="E389" s="412"/>
      <c r="F389" s="367"/>
      <c r="G389" s="22"/>
    </row>
    <row r="390" ht="15.75" customHeight="1">
      <c r="A390" s="563"/>
      <c r="B390" s="486"/>
      <c r="C390" s="486"/>
      <c r="D390" s="486"/>
      <c r="E390" s="412"/>
      <c r="F390" s="367"/>
      <c r="G390" s="22"/>
    </row>
    <row r="391" ht="15.75" customHeight="1">
      <c r="A391" s="563"/>
      <c r="B391" s="486"/>
      <c r="C391" s="486"/>
      <c r="D391" s="486"/>
      <c r="E391" s="412"/>
      <c r="F391" s="367"/>
      <c r="G391" s="22"/>
    </row>
    <row r="392" ht="15.75" customHeight="1">
      <c r="A392" s="563"/>
      <c r="B392" s="486"/>
      <c r="C392" s="486"/>
      <c r="D392" s="486"/>
      <c r="E392" s="412"/>
      <c r="F392" s="367"/>
      <c r="G392" s="22"/>
    </row>
    <row r="393" ht="15.75" customHeight="1">
      <c r="A393" s="563"/>
      <c r="B393" s="486"/>
      <c r="C393" s="486"/>
      <c r="D393" s="486"/>
      <c r="E393" s="412"/>
      <c r="F393" s="367"/>
      <c r="G393" s="22"/>
    </row>
    <row r="394" ht="15.75" customHeight="1">
      <c r="A394" s="563"/>
      <c r="B394" s="486"/>
      <c r="C394" s="486"/>
      <c r="D394" s="486"/>
      <c r="E394" s="412"/>
      <c r="F394" s="367"/>
      <c r="G394" s="22"/>
    </row>
    <row r="395" ht="15.75" customHeight="1">
      <c r="A395" s="563"/>
      <c r="B395" s="486"/>
      <c r="C395" s="486"/>
      <c r="D395" s="486"/>
      <c r="E395" s="412"/>
      <c r="F395" s="367"/>
      <c r="G395" s="22"/>
    </row>
    <row r="396" ht="15.75" customHeight="1">
      <c r="A396" s="563"/>
      <c r="B396" s="486"/>
      <c r="C396" s="486"/>
      <c r="D396" s="486"/>
      <c r="E396" s="412"/>
      <c r="F396" s="367"/>
      <c r="G396" s="22"/>
    </row>
    <row r="397" ht="15.75" customHeight="1">
      <c r="A397" s="563"/>
      <c r="B397" s="486"/>
      <c r="C397" s="486"/>
      <c r="D397" s="486"/>
      <c r="E397" s="412"/>
      <c r="F397" s="367"/>
      <c r="G397" s="22"/>
    </row>
    <row r="398" ht="15.75" customHeight="1">
      <c r="A398" s="563"/>
      <c r="B398" s="486"/>
      <c r="C398" s="486"/>
      <c r="D398" s="486"/>
      <c r="E398" s="412"/>
      <c r="F398" s="367"/>
      <c r="G398" s="22"/>
    </row>
    <row r="399" ht="15.75" customHeight="1">
      <c r="A399" s="563"/>
      <c r="B399" s="486"/>
      <c r="C399" s="486"/>
      <c r="D399" s="486"/>
      <c r="E399" s="412"/>
      <c r="F399" s="367"/>
      <c r="G399" s="22"/>
    </row>
    <row r="400" ht="15.75" customHeight="1">
      <c r="A400" s="563"/>
      <c r="B400" s="486"/>
      <c r="C400" s="486"/>
      <c r="D400" s="486"/>
      <c r="E400" s="412"/>
      <c r="F400" s="367"/>
      <c r="G400" s="22"/>
    </row>
    <row r="401" ht="15.75" customHeight="1">
      <c r="A401" s="563"/>
      <c r="B401" s="486"/>
      <c r="C401" s="486"/>
      <c r="D401" s="486"/>
      <c r="E401" s="412"/>
      <c r="F401" s="367"/>
      <c r="G401" s="22"/>
    </row>
    <row r="402" ht="15.75" customHeight="1">
      <c r="A402" s="563"/>
      <c r="B402" s="486"/>
      <c r="C402" s="486"/>
      <c r="D402" s="486"/>
      <c r="E402" s="412"/>
      <c r="F402" s="367"/>
      <c r="G402" s="22"/>
    </row>
    <row r="403" ht="15.75" customHeight="1">
      <c r="A403" s="563"/>
      <c r="B403" s="486"/>
      <c r="C403" s="486"/>
      <c r="D403" s="486"/>
      <c r="E403" s="412"/>
      <c r="F403" s="367"/>
      <c r="G403" s="22"/>
    </row>
    <row r="404" ht="15.75" customHeight="1">
      <c r="A404" s="563"/>
      <c r="B404" s="486"/>
      <c r="C404" s="486"/>
      <c r="D404" s="486"/>
      <c r="E404" s="412"/>
      <c r="F404" s="367"/>
      <c r="G404" s="22"/>
    </row>
    <row r="405" ht="15.75" customHeight="1">
      <c r="A405" s="563"/>
      <c r="B405" s="486"/>
      <c r="C405" s="486"/>
      <c r="D405" s="486"/>
      <c r="E405" s="412"/>
      <c r="F405" s="367"/>
      <c r="G405" s="22"/>
    </row>
    <row r="406" ht="15.75" customHeight="1">
      <c r="A406" s="563"/>
      <c r="B406" s="486"/>
      <c r="C406" s="486"/>
      <c r="D406" s="486"/>
      <c r="E406" s="412"/>
      <c r="F406" s="367"/>
      <c r="G406" s="22"/>
    </row>
    <row r="407" ht="15.75" customHeight="1">
      <c r="A407" s="563"/>
      <c r="B407" s="486"/>
      <c r="C407" s="486"/>
      <c r="D407" s="486"/>
      <c r="E407" s="412"/>
      <c r="F407" s="367"/>
      <c r="G407" s="22"/>
    </row>
    <row r="408" ht="15.75" customHeight="1">
      <c r="A408" s="563"/>
      <c r="B408" s="486"/>
      <c r="C408" s="486"/>
      <c r="D408" s="486"/>
      <c r="E408" s="412"/>
      <c r="F408" s="367"/>
      <c r="G408" s="22"/>
    </row>
    <row r="409" ht="15.75" customHeight="1">
      <c r="A409" s="563"/>
      <c r="B409" s="486"/>
      <c r="C409" s="486"/>
      <c r="D409" s="486"/>
      <c r="E409" s="412"/>
      <c r="F409" s="367"/>
      <c r="G409" s="22"/>
    </row>
    <row r="410" ht="15.75" customHeight="1">
      <c r="A410" s="563"/>
      <c r="B410" s="486"/>
      <c r="C410" s="486"/>
      <c r="D410" s="486"/>
      <c r="E410" s="412"/>
      <c r="F410" s="367"/>
      <c r="G410" s="22"/>
    </row>
    <row r="411" ht="15.75" customHeight="1">
      <c r="A411" s="563"/>
      <c r="B411" s="486"/>
      <c r="C411" s="486"/>
      <c r="D411" s="486"/>
      <c r="E411" s="412"/>
      <c r="F411" s="367"/>
      <c r="G411" s="22"/>
    </row>
    <row r="412" ht="15.75" customHeight="1">
      <c r="A412" s="563"/>
      <c r="B412" s="486"/>
      <c r="C412" s="486"/>
      <c r="D412" s="486"/>
      <c r="E412" s="412"/>
      <c r="F412" s="367"/>
      <c r="G412" s="22"/>
    </row>
    <row r="413" ht="15.75" customHeight="1">
      <c r="A413" s="563"/>
      <c r="B413" s="486"/>
      <c r="C413" s="486"/>
      <c r="D413" s="486"/>
      <c r="E413" s="412"/>
      <c r="F413" s="367"/>
      <c r="G413" s="22"/>
    </row>
    <row r="414" ht="15.75" customHeight="1">
      <c r="A414" s="563"/>
      <c r="B414" s="486"/>
      <c r="C414" s="486"/>
      <c r="D414" s="486"/>
      <c r="E414" s="412"/>
      <c r="F414" s="367"/>
      <c r="G414" s="22"/>
    </row>
    <row r="415" ht="15.75" customHeight="1">
      <c r="A415" s="563"/>
      <c r="B415" s="486"/>
      <c r="C415" s="486"/>
      <c r="D415" s="486"/>
      <c r="E415" s="412"/>
      <c r="F415" s="367"/>
      <c r="G415" s="22"/>
    </row>
    <row r="416" ht="15.75" customHeight="1">
      <c r="A416" s="563"/>
      <c r="B416" s="486"/>
      <c r="C416" s="486"/>
      <c r="D416" s="486"/>
      <c r="E416" s="412"/>
      <c r="F416" s="367"/>
      <c r="G416" s="22"/>
    </row>
    <row r="417" ht="15.75" customHeight="1">
      <c r="A417" s="563"/>
      <c r="B417" s="486"/>
      <c r="C417" s="486"/>
      <c r="D417" s="486"/>
      <c r="E417" s="412"/>
      <c r="F417" s="367"/>
      <c r="G417" s="22"/>
    </row>
    <row r="418" ht="15.75" customHeight="1">
      <c r="A418" s="563"/>
      <c r="B418" s="486"/>
      <c r="C418" s="486"/>
      <c r="D418" s="486"/>
      <c r="E418" s="412"/>
      <c r="F418" s="367"/>
      <c r="G418" s="22"/>
    </row>
    <row r="419" ht="15.75" customHeight="1">
      <c r="A419" s="563"/>
      <c r="B419" s="486"/>
      <c r="C419" s="486"/>
      <c r="D419" s="486"/>
      <c r="E419" s="412"/>
      <c r="F419" s="367"/>
      <c r="G419" s="22"/>
    </row>
    <row r="420" ht="15.75" customHeight="1">
      <c r="A420" s="563"/>
      <c r="B420" s="486"/>
      <c r="C420" s="486"/>
      <c r="D420" s="486"/>
      <c r="E420" s="412"/>
      <c r="F420" s="367"/>
      <c r="G420" s="22"/>
    </row>
    <row r="421" ht="15.75" customHeight="1">
      <c r="A421" s="563"/>
      <c r="B421" s="486"/>
      <c r="C421" s="486"/>
      <c r="D421" s="486"/>
      <c r="E421" s="412"/>
      <c r="F421" s="367"/>
      <c r="G421" s="22"/>
    </row>
    <row r="422" ht="15.75" customHeight="1">
      <c r="A422" s="563"/>
      <c r="B422" s="486"/>
      <c r="C422" s="486"/>
      <c r="D422" s="486"/>
      <c r="E422" s="412"/>
      <c r="F422" s="367"/>
      <c r="G422" s="22"/>
    </row>
    <row r="423" ht="15.75" customHeight="1">
      <c r="A423" s="563"/>
      <c r="B423" s="486"/>
      <c r="C423" s="486"/>
      <c r="D423" s="486"/>
      <c r="E423" s="412"/>
      <c r="F423" s="367"/>
      <c r="G423" s="22"/>
    </row>
    <row r="424" ht="15.75" customHeight="1">
      <c r="A424" s="563"/>
      <c r="B424" s="486"/>
      <c r="C424" s="486"/>
      <c r="D424" s="486"/>
      <c r="E424" s="412"/>
      <c r="F424" s="367"/>
      <c r="G424" s="22"/>
    </row>
    <row r="425" ht="15.75" customHeight="1">
      <c r="A425" s="563"/>
      <c r="B425" s="486"/>
      <c r="C425" s="486"/>
      <c r="D425" s="486"/>
      <c r="E425" s="412"/>
      <c r="F425" s="367"/>
      <c r="G425" s="22"/>
    </row>
    <row r="426" ht="15.75" customHeight="1">
      <c r="A426" s="563"/>
      <c r="B426" s="486"/>
      <c r="C426" s="486"/>
      <c r="D426" s="486"/>
      <c r="E426" s="412"/>
      <c r="F426" s="367"/>
      <c r="G426" s="22"/>
    </row>
    <row r="427" ht="15.75" customHeight="1">
      <c r="A427" s="563"/>
      <c r="B427" s="486"/>
      <c r="C427" s="486"/>
      <c r="D427" s="486"/>
      <c r="E427" s="412"/>
      <c r="F427" s="367"/>
      <c r="G427" s="22"/>
    </row>
    <row r="428" ht="15.75" customHeight="1">
      <c r="A428" s="563"/>
      <c r="B428" s="486"/>
      <c r="C428" s="486"/>
      <c r="D428" s="486"/>
      <c r="E428" s="412"/>
      <c r="F428" s="367"/>
      <c r="G428" s="22"/>
    </row>
    <row r="429" ht="15.75" customHeight="1">
      <c r="A429" s="563"/>
      <c r="B429" s="486"/>
      <c r="C429" s="486"/>
      <c r="D429" s="486"/>
      <c r="E429" s="412"/>
      <c r="F429" s="367"/>
      <c r="G429" s="22"/>
    </row>
    <row r="430" ht="15.75" customHeight="1">
      <c r="A430" s="563"/>
      <c r="B430" s="486"/>
      <c r="C430" s="486"/>
      <c r="D430" s="486"/>
      <c r="E430" s="412"/>
      <c r="F430" s="367"/>
      <c r="G430" s="22"/>
    </row>
    <row r="431" ht="15.75" customHeight="1">
      <c r="A431" s="563"/>
      <c r="B431" s="486"/>
      <c r="C431" s="486"/>
      <c r="D431" s="486"/>
      <c r="E431" s="412"/>
      <c r="F431" s="367"/>
      <c r="G431" s="22"/>
    </row>
    <row r="432" ht="15.75" customHeight="1">
      <c r="A432" s="563"/>
      <c r="B432" s="486"/>
      <c r="C432" s="486"/>
      <c r="D432" s="486"/>
      <c r="E432" s="412"/>
      <c r="F432" s="367"/>
      <c r="G432" s="22"/>
    </row>
    <row r="433" ht="15.75" customHeight="1">
      <c r="A433" s="563"/>
      <c r="B433" s="486"/>
      <c r="C433" s="486"/>
      <c r="D433" s="486"/>
      <c r="E433" s="555"/>
      <c r="F433" s="367"/>
      <c r="G433" s="22"/>
    </row>
    <row r="434" ht="15.75" customHeight="1">
      <c r="A434" s="563"/>
      <c r="B434" s="486"/>
      <c r="C434" s="486"/>
      <c r="D434" s="486"/>
      <c r="E434" s="555"/>
      <c r="F434" s="367"/>
      <c r="G434" s="22"/>
    </row>
    <row r="435" ht="15.75" customHeight="1">
      <c r="A435" s="563"/>
      <c r="B435" s="486"/>
      <c r="C435" s="486"/>
      <c r="D435" s="486"/>
      <c r="E435" s="555"/>
      <c r="F435" s="367"/>
      <c r="G435" s="22"/>
    </row>
    <row r="436" ht="15.75" customHeight="1">
      <c r="A436" s="563"/>
      <c r="B436" s="486"/>
      <c r="C436" s="486"/>
      <c r="D436" s="486"/>
      <c r="E436" s="555"/>
      <c r="F436" s="367"/>
      <c r="G436" s="22"/>
    </row>
    <row r="437" ht="15.75" customHeight="1">
      <c r="A437" s="563"/>
      <c r="B437" s="486"/>
      <c r="C437" s="486"/>
      <c r="D437" s="486"/>
      <c r="E437" s="555"/>
      <c r="F437" s="367"/>
      <c r="G437" s="22"/>
    </row>
    <row r="438" ht="15.75" customHeight="1">
      <c r="A438" s="563"/>
      <c r="B438" s="486"/>
      <c r="C438" s="486"/>
      <c r="D438" s="486"/>
      <c r="E438" s="555"/>
      <c r="F438" s="367"/>
      <c r="G438" s="22"/>
    </row>
    <row r="439" ht="15.75" customHeight="1">
      <c r="A439" s="563"/>
      <c r="B439" s="486"/>
      <c r="C439" s="486"/>
      <c r="D439" s="486"/>
      <c r="E439" s="555"/>
      <c r="F439" s="367"/>
      <c r="G439" s="22"/>
    </row>
    <row r="440" ht="15.75" customHeight="1">
      <c r="A440" s="563"/>
      <c r="B440" s="486"/>
      <c r="C440" s="486"/>
      <c r="D440" s="486"/>
      <c r="E440" s="555"/>
      <c r="F440" s="367"/>
      <c r="G440" s="22"/>
    </row>
    <row r="441" ht="15.75" customHeight="1">
      <c r="A441" s="563"/>
      <c r="B441" s="486"/>
      <c r="C441" s="486"/>
      <c r="D441" s="486"/>
      <c r="E441" s="555"/>
      <c r="F441" s="367"/>
      <c r="G441" s="22"/>
    </row>
    <row r="442" ht="15.75" customHeight="1">
      <c r="A442" s="563"/>
      <c r="B442" s="486"/>
      <c r="C442" s="486"/>
      <c r="D442" s="486"/>
      <c r="E442" s="555"/>
      <c r="F442" s="367"/>
      <c r="G442" s="22"/>
    </row>
    <row r="443" ht="15.75" customHeight="1">
      <c r="A443" s="563"/>
      <c r="B443" s="486"/>
      <c r="C443" s="486"/>
      <c r="D443" s="486"/>
      <c r="E443" s="555"/>
      <c r="F443" s="367"/>
      <c r="G443" s="22"/>
    </row>
    <row r="444" ht="15.75" customHeight="1">
      <c r="A444" s="563"/>
      <c r="B444" s="486"/>
      <c r="C444" s="486"/>
      <c r="D444" s="486"/>
      <c r="E444" s="555"/>
      <c r="F444" s="367"/>
      <c r="G444" s="22"/>
    </row>
    <row r="445" ht="15.75" customHeight="1">
      <c r="A445" s="563"/>
      <c r="B445" s="486"/>
      <c r="C445" s="486"/>
      <c r="D445" s="486"/>
      <c r="E445" s="555"/>
      <c r="F445" s="367"/>
      <c r="G445" s="22"/>
    </row>
    <row r="446" ht="15.75" customHeight="1">
      <c r="A446" s="563"/>
      <c r="B446" s="486"/>
      <c r="C446" s="486"/>
      <c r="D446" s="486"/>
      <c r="E446" s="555"/>
      <c r="F446" s="367"/>
      <c r="G446" s="22"/>
    </row>
    <row r="447" ht="15.75" customHeight="1">
      <c r="A447" s="563"/>
      <c r="B447" s="486"/>
      <c r="C447" s="486"/>
      <c r="D447" s="486"/>
      <c r="E447" s="555"/>
      <c r="F447" s="367"/>
      <c r="G447" s="22"/>
    </row>
    <row r="448" ht="15.75" customHeight="1">
      <c r="A448" s="563"/>
      <c r="B448" s="486"/>
      <c r="C448" s="486"/>
      <c r="D448" s="486"/>
      <c r="E448" s="555"/>
      <c r="F448" s="367"/>
      <c r="G448" s="22"/>
    </row>
    <row r="449" ht="15.75" customHeight="1">
      <c r="A449" s="563"/>
      <c r="B449" s="486"/>
      <c r="C449" s="486"/>
      <c r="D449" s="486"/>
      <c r="E449" s="555"/>
      <c r="F449" s="367"/>
      <c r="G449" s="22"/>
    </row>
    <row r="450" ht="15.75" customHeight="1">
      <c r="A450" s="563"/>
      <c r="B450" s="486"/>
      <c r="C450" s="486"/>
      <c r="D450" s="486"/>
      <c r="E450" s="555"/>
      <c r="F450" s="367"/>
      <c r="G450" s="22"/>
    </row>
    <row r="451" ht="15.75" customHeight="1">
      <c r="A451" s="563"/>
      <c r="B451" s="486"/>
      <c r="C451" s="486"/>
      <c r="D451" s="486"/>
      <c r="E451" s="555"/>
      <c r="F451" s="367"/>
      <c r="G451" s="22"/>
    </row>
    <row r="452" ht="15.75" customHeight="1">
      <c r="A452" s="563"/>
      <c r="B452" s="486"/>
      <c r="C452" s="486"/>
      <c r="D452" s="486"/>
      <c r="E452" s="555"/>
      <c r="F452" s="367"/>
      <c r="G452" s="22"/>
    </row>
    <row r="453" ht="15.75" customHeight="1">
      <c r="A453" s="563"/>
      <c r="B453" s="486"/>
      <c r="C453" s="486"/>
      <c r="D453" s="486"/>
      <c r="E453" s="555"/>
      <c r="F453" s="367"/>
      <c r="G453" s="22"/>
    </row>
    <row r="454" ht="15.75" customHeight="1">
      <c r="A454" s="563"/>
      <c r="B454" s="486"/>
      <c r="C454" s="486"/>
      <c r="D454" s="486"/>
      <c r="E454" s="555"/>
      <c r="F454" s="367"/>
      <c r="G454" s="22"/>
    </row>
    <row r="455" ht="15.75" customHeight="1">
      <c r="A455" s="563"/>
      <c r="B455" s="486"/>
      <c r="C455" s="486"/>
      <c r="D455" s="486"/>
      <c r="E455" s="555"/>
      <c r="F455" s="367"/>
      <c r="G455" s="22"/>
    </row>
    <row r="456" ht="15.75" customHeight="1">
      <c r="A456" s="563"/>
      <c r="B456" s="486"/>
      <c r="C456" s="486"/>
      <c r="D456" s="486"/>
      <c r="E456" s="555"/>
      <c r="F456" s="367"/>
      <c r="G456" s="22"/>
    </row>
    <row r="457" ht="15.75" customHeight="1">
      <c r="A457" s="563"/>
      <c r="B457" s="486"/>
      <c r="C457" s="486"/>
      <c r="D457" s="486"/>
      <c r="E457" s="555"/>
      <c r="F457" s="367"/>
      <c r="G457" s="22"/>
    </row>
    <row r="458" ht="15.75" customHeight="1">
      <c r="A458" s="563"/>
      <c r="B458" s="486"/>
      <c r="C458" s="486"/>
      <c r="D458" s="486"/>
      <c r="E458" s="555"/>
      <c r="F458" s="367"/>
      <c r="G458" s="22"/>
    </row>
    <row r="459" ht="15.75" customHeight="1">
      <c r="A459" s="563"/>
      <c r="B459" s="486"/>
      <c r="C459" s="486"/>
      <c r="D459" s="486"/>
      <c r="E459" s="555"/>
      <c r="F459" s="367"/>
      <c r="G459" s="22"/>
    </row>
    <row r="460" ht="15.75" customHeight="1">
      <c r="A460" s="563"/>
      <c r="B460" s="486"/>
      <c r="C460" s="486"/>
      <c r="D460" s="486"/>
      <c r="E460" s="555"/>
      <c r="F460" s="367"/>
      <c r="G460" s="22"/>
    </row>
    <row r="461" ht="15.75" customHeight="1">
      <c r="A461" s="563"/>
      <c r="B461" s="486"/>
      <c r="C461" s="486"/>
      <c r="D461" s="486"/>
      <c r="E461" s="555"/>
      <c r="F461" s="367"/>
      <c r="G461" s="22"/>
    </row>
    <row r="462" ht="15.75" customHeight="1">
      <c r="A462" s="563"/>
      <c r="B462" s="486"/>
      <c r="C462" s="486"/>
      <c r="D462" s="486"/>
      <c r="E462" s="555"/>
      <c r="F462" s="367"/>
      <c r="G462" s="22"/>
    </row>
    <row r="463" ht="15.75" customHeight="1">
      <c r="A463" s="563"/>
      <c r="B463" s="486"/>
      <c r="C463" s="486"/>
      <c r="D463" s="486"/>
      <c r="E463" s="555"/>
      <c r="F463" s="367"/>
      <c r="G463" s="22"/>
    </row>
    <row r="464" ht="15.75" customHeight="1">
      <c r="A464" s="563"/>
      <c r="B464" s="486"/>
      <c r="C464" s="486"/>
      <c r="D464" s="486"/>
      <c r="E464" s="555"/>
      <c r="F464" s="367"/>
      <c r="G464" s="22"/>
    </row>
    <row r="465" ht="15.75" customHeight="1">
      <c r="A465" s="563"/>
      <c r="B465" s="486"/>
      <c r="C465" s="486"/>
      <c r="D465" s="486"/>
      <c r="E465" s="555"/>
      <c r="F465" s="367"/>
      <c r="G465" s="22"/>
    </row>
    <row r="466" ht="15.75" customHeight="1">
      <c r="A466" s="563"/>
      <c r="B466" s="486"/>
      <c r="C466" s="486"/>
      <c r="D466" s="486"/>
      <c r="E466" s="555"/>
      <c r="F466" s="367"/>
      <c r="G466" s="22"/>
    </row>
    <row r="467" ht="15.75" customHeight="1">
      <c r="A467" s="563"/>
      <c r="B467" s="486"/>
      <c r="C467" s="486"/>
      <c r="D467" s="486"/>
      <c r="E467" s="555"/>
      <c r="F467" s="367"/>
      <c r="G467" s="22"/>
    </row>
    <row r="468" ht="15.75" customHeight="1">
      <c r="A468" s="563"/>
      <c r="B468" s="486"/>
      <c r="C468" s="486"/>
      <c r="D468" s="486"/>
      <c r="E468" s="555"/>
      <c r="F468" s="367"/>
      <c r="G468" s="22"/>
    </row>
    <row r="469" ht="15.75" customHeight="1">
      <c r="A469" s="563"/>
      <c r="B469" s="486"/>
      <c r="C469" s="486"/>
      <c r="D469" s="486"/>
      <c r="E469" s="555"/>
      <c r="F469" s="367"/>
      <c r="G469" s="22"/>
    </row>
    <row r="470" ht="15.75" customHeight="1">
      <c r="A470" s="563"/>
      <c r="B470" s="486"/>
      <c r="C470" s="486"/>
      <c r="D470" s="486"/>
      <c r="E470" s="555"/>
      <c r="F470" s="367"/>
      <c r="G470" s="22"/>
    </row>
    <row r="471" ht="15.75" customHeight="1">
      <c r="A471" s="563"/>
      <c r="B471" s="486"/>
      <c r="C471" s="486"/>
      <c r="D471" s="486"/>
      <c r="E471" s="555"/>
      <c r="F471" s="367"/>
      <c r="G471" s="22"/>
    </row>
    <row r="472" ht="15.75" customHeight="1">
      <c r="A472" s="563"/>
      <c r="B472" s="486"/>
      <c r="C472" s="486"/>
      <c r="D472" s="486"/>
      <c r="E472" s="555"/>
      <c r="F472" s="367"/>
      <c r="G472" s="22"/>
    </row>
    <row r="473" ht="15.75" customHeight="1">
      <c r="A473" s="563"/>
      <c r="B473" s="486"/>
      <c r="C473" s="486"/>
      <c r="D473" s="486"/>
      <c r="E473" s="555"/>
      <c r="F473" s="367"/>
      <c r="G473" s="22"/>
    </row>
    <row r="474" ht="15.75" customHeight="1">
      <c r="A474" s="563"/>
      <c r="B474" s="486"/>
      <c r="C474" s="486"/>
      <c r="D474" s="486"/>
      <c r="E474" s="555"/>
      <c r="F474" s="367"/>
      <c r="G474" s="22"/>
    </row>
    <row r="475" ht="15.75" customHeight="1">
      <c r="A475" s="563"/>
      <c r="B475" s="486"/>
      <c r="C475" s="486"/>
      <c r="D475" s="486"/>
      <c r="E475" s="555"/>
      <c r="F475" s="367"/>
      <c r="G475" s="22"/>
    </row>
    <row r="476" ht="15.75" customHeight="1">
      <c r="A476" s="563"/>
      <c r="B476" s="486"/>
      <c r="C476" s="486"/>
      <c r="D476" s="486"/>
      <c r="E476" s="555"/>
      <c r="F476" s="367"/>
      <c r="G476" s="22"/>
    </row>
    <row r="477" ht="15.75" customHeight="1">
      <c r="A477" s="563"/>
      <c r="B477" s="486"/>
      <c r="C477" s="486"/>
      <c r="D477" s="486"/>
      <c r="E477" s="555"/>
      <c r="F477" s="367"/>
      <c r="G477" s="22"/>
    </row>
    <row r="478" ht="15.75" customHeight="1">
      <c r="A478" s="563"/>
      <c r="B478" s="486"/>
      <c r="C478" s="486"/>
      <c r="D478" s="486"/>
      <c r="E478" s="555"/>
      <c r="F478" s="367"/>
      <c r="G478" s="22"/>
    </row>
    <row r="479" ht="15.75" customHeight="1">
      <c r="A479" s="563"/>
      <c r="B479" s="486"/>
      <c r="C479" s="486"/>
      <c r="D479" s="486"/>
      <c r="E479" s="555"/>
      <c r="F479" s="367"/>
      <c r="G479" s="22"/>
    </row>
    <row r="480" ht="15.75" customHeight="1">
      <c r="A480" s="563"/>
      <c r="B480" s="486"/>
      <c r="C480" s="486"/>
      <c r="D480" s="486"/>
      <c r="E480" s="555"/>
      <c r="F480" s="367"/>
      <c r="G480" s="22"/>
    </row>
    <row r="481" ht="15.75" customHeight="1">
      <c r="A481" s="563"/>
      <c r="B481" s="486"/>
      <c r="C481" s="486"/>
      <c r="D481" s="486"/>
      <c r="E481" s="555"/>
      <c r="F481" s="367"/>
      <c r="G481" s="22"/>
    </row>
    <row r="482" ht="15.75" customHeight="1">
      <c r="A482" s="563"/>
      <c r="B482" s="486"/>
      <c r="C482" s="486"/>
      <c r="D482" s="486"/>
      <c r="E482" s="555"/>
      <c r="F482" s="367"/>
      <c r="G482" s="22"/>
    </row>
    <row r="483" ht="15.75" customHeight="1">
      <c r="A483" s="563"/>
      <c r="B483" s="486"/>
      <c r="C483" s="486"/>
      <c r="D483" s="486"/>
      <c r="E483" s="555"/>
      <c r="F483" s="367"/>
      <c r="G483" s="22"/>
    </row>
    <row r="484" ht="15.75" customHeight="1">
      <c r="A484" s="563"/>
      <c r="B484" s="486"/>
      <c r="C484" s="486"/>
      <c r="D484" s="486"/>
      <c r="E484" s="555"/>
      <c r="F484" s="367"/>
      <c r="G484" s="22"/>
    </row>
    <row r="485" ht="15.75" customHeight="1">
      <c r="A485" s="563"/>
      <c r="B485" s="486"/>
      <c r="C485" s="486"/>
      <c r="D485" s="486"/>
      <c r="E485" s="555"/>
      <c r="F485" s="367"/>
      <c r="G485" s="22"/>
    </row>
    <row r="486" ht="15.75" customHeight="1">
      <c r="A486" s="563"/>
      <c r="B486" s="486"/>
      <c r="C486" s="486"/>
      <c r="D486" s="486"/>
      <c r="E486" s="555"/>
      <c r="F486" s="367"/>
      <c r="G486" s="22"/>
    </row>
    <row r="487" ht="15.75" customHeight="1">
      <c r="A487" s="563"/>
      <c r="B487" s="486"/>
      <c r="C487" s="486"/>
      <c r="D487" s="486"/>
      <c r="E487" s="555"/>
      <c r="F487" s="367"/>
      <c r="G487" s="22"/>
    </row>
    <row r="488" ht="15.75" customHeight="1">
      <c r="A488" s="563"/>
      <c r="B488" s="486"/>
      <c r="C488" s="486"/>
      <c r="D488" s="486"/>
      <c r="E488" s="555"/>
      <c r="F488" s="367"/>
      <c r="G488" s="22"/>
    </row>
    <row r="489" ht="15.75" customHeight="1">
      <c r="A489" s="563"/>
      <c r="B489" s="486"/>
      <c r="C489" s="486"/>
      <c r="D489" s="486"/>
      <c r="E489" s="555"/>
      <c r="F489" s="367"/>
      <c r="G489" s="22"/>
    </row>
    <row r="490" ht="15.75" customHeight="1">
      <c r="A490" s="563"/>
      <c r="B490" s="486"/>
      <c r="C490" s="486"/>
      <c r="D490" s="486"/>
      <c r="E490" s="555"/>
      <c r="F490" s="367"/>
      <c r="G490" s="22"/>
    </row>
    <row r="491" ht="15.75" customHeight="1">
      <c r="A491" s="563"/>
      <c r="B491" s="486"/>
      <c r="C491" s="486"/>
      <c r="D491" s="486"/>
      <c r="E491" s="555"/>
      <c r="F491" s="367"/>
      <c r="G491" s="22"/>
    </row>
    <row r="492" ht="15.75" customHeight="1">
      <c r="A492" s="563"/>
      <c r="B492" s="486"/>
      <c r="C492" s="486"/>
      <c r="D492" s="486"/>
      <c r="E492" s="555"/>
      <c r="F492" s="367"/>
      <c r="G492" s="22"/>
    </row>
    <row r="493" ht="15.75" customHeight="1">
      <c r="A493" s="563"/>
      <c r="B493" s="486"/>
      <c r="C493" s="486"/>
      <c r="D493" s="486"/>
      <c r="E493" s="555"/>
      <c r="F493" s="367"/>
      <c r="G493" s="22"/>
    </row>
    <row r="494" ht="15.75" customHeight="1">
      <c r="A494" s="563"/>
      <c r="B494" s="486"/>
      <c r="C494" s="486"/>
      <c r="D494" s="486"/>
      <c r="E494" s="555"/>
      <c r="F494" s="367"/>
      <c r="G494" s="22"/>
    </row>
    <row r="495" ht="15.75" customHeight="1">
      <c r="A495" s="563"/>
      <c r="B495" s="486"/>
      <c r="C495" s="486"/>
      <c r="D495" s="486"/>
      <c r="E495" s="555"/>
      <c r="F495" s="367"/>
      <c r="G495" s="22"/>
    </row>
    <row r="496" ht="15.75" customHeight="1">
      <c r="A496" s="563"/>
      <c r="B496" s="486"/>
      <c r="C496" s="486"/>
      <c r="D496" s="486"/>
      <c r="E496" s="555"/>
      <c r="F496" s="367"/>
      <c r="G496" s="22"/>
    </row>
    <row r="497" ht="15.75" customHeight="1">
      <c r="A497" s="563"/>
      <c r="B497" s="486"/>
      <c r="C497" s="486"/>
      <c r="D497" s="486"/>
      <c r="E497" s="555"/>
      <c r="F497" s="367"/>
      <c r="G497" s="22"/>
    </row>
    <row r="498" ht="15.75" customHeight="1">
      <c r="A498" s="563"/>
      <c r="B498" s="486"/>
      <c r="C498" s="486"/>
      <c r="D498" s="486"/>
      <c r="E498" s="555"/>
      <c r="F498" s="367"/>
      <c r="G498" s="22"/>
    </row>
    <row r="499" ht="15.75" customHeight="1">
      <c r="A499" s="563"/>
      <c r="B499" s="486"/>
      <c r="C499" s="486"/>
      <c r="D499" s="486"/>
      <c r="E499" s="555"/>
      <c r="F499" s="367"/>
      <c r="G499" s="22"/>
    </row>
    <row r="500" ht="15.75" customHeight="1">
      <c r="A500" s="563"/>
      <c r="B500" s="486"/>
      <c r="C500" s="486"/>
      <c r="D500" s="486"/>
      <c r="E500" s="555"/>
      <c r="F500" s="367"/>
      <c r="G500" s="22"/>
    </row>
    <row r="501" ht="15.75" customHeight="1">
      <c r="A501" s="563"/>
      <c r="B501" s="486"/>
      <c r="C501" s="486"/>
      <c r="D501" s="486"/>
      <c r="E501" s="555"/>
      <c r="F501" s="367"/>
      <c r="G501" s="22"/>
    </row>
    <row r="502" ht="15.75" customHeight="1">
      <c r="A502" s="563"/>
      <c r="B502" s="486"/>
      <c r="C502" s="486"/>
      <c r="D502" s="486"/>
      <c r="E502" s="555"/>
      <c r="F502" s="367"/>
      <c r="G502" s="22"/>
    </row>
    <row r="503" ht="15.75" customHeight="1">
      <c r="A503" s="563"/>
      <c r="B503" s="486"/>
      <c r="C503" s="486"/>
      <c r="D503" s="486"/>
      <c r="E503" s="555"/>
      <c r="F503" s="367"/>
      <c r="G503" s="22"/>
    </row>
    <row r="504" ht="15.75" customHeight="1">
      <c r="A504" s="563"/>
      <c r="B504" s="486"/>
      <c r="C504" s="486"/>
      <c r="D504" s="486"/>
      <c r="E504" s="555"/>
      <c r="F504" s="367"/>
      <c r="G504" s="22"/>
    </row>
    <row r="505" ht="15.75" customHeight="1">
      <c r="A505" s="563"/>
      <c r="B505" s="486"/>
      <c r="C505" s="486"/>
      <c r="D505" s="486"/>
      <c r="E505" s="555"/>
      <c r="F505" s="367"/>
      <c r="G505" s="22"/>
    </row>
    <row r="506" ht="15.75" customHeight="1">
      <c r="A506" s="563"/>
      <c r="B506" s="486"/>
      <c r="C506" s="486"/>
      <c r="D506" s="486"/>
      <c r="E506" s="555"/>
      <c r="F506" s="367"/>
      <c r="G506" s="22"/>
    </row>
    <row r="507" ht="15.75" customHeight="1">
      <c r="A507" s="563"/>
      <c r="B507" s="486"/>
      <c r="C507" s="486"/>
      <c r="D507" s="486"/>
      <c r="E507" s="555"/>
      <c r="F507" s="367"/>
      <c r="G507" s="22"/>
    </row>
    <row r="508" ht="15.75" customHeight="1">
      <c r="A508" s="563"/>
      <c r="B508" s="486"/>
      <c r="C508" s="486"/>
      <c r="D508" s="486"/>
      <c r="E508" s="555"/>
      <c r="F508" s="367"/>
      <c r="G508" s="22"/>
    </row>
    <row r="509" ht="15.75" customHeight="1">
      <c r="A509" s="563"/>
      <c r="B509" s="486"/>
      <c r="C509" s="486"/>
      <c r="D509" s="486"/>
      <c r="E509" s="555"/>
      <c r="F509" s="367"/>
      <c r="G509" s="22"/>
    </row>
    <row r="510" ht="15.75" customHeight="1">
      <c r="A510" s="563"/>
      <c r="B510" s="486"/>
      <c r="C510" s="486"/>
      <c r="D510" s="486"/>
      <c r="E510" s="555"/>
      <c r="F510" s="367"/>
      <c r="G510" s="22"/>
    </row>
    <row r="511" ht="15.75" customHeight="1">
      <c r="A511" s="563"/>
      <c r="B511" s="486"/>
      <c r="C511" s="486"/>
      <c r="D511" s="486"/>
      <c r="E511" s="555"/>
      <c r="F511" s="367"/>
      <c r="G511" s="22"/>
    </row>
    <row r="512" ht="15.75" customHeight="1">
      <c r="A512" s="563"/>
      <c r="B512" s="486"/>
      <c r="C512" s="486"/>
      <c r="D512" s="486"/>
      <c r="E512" s="555"/>
      <c r="F512" s="367"/>
      <c r="G512" s="22"/>
    </row>
    <row r="513" ht="15.75" customHeight="1">
      <c r="A513" s="563"/>
      <c r="B513" s="486"/>
      <c r="C513" s="486"/>
      <c r="D513" s="486"/>
      <c r="E513" s="555"/>
      <c r="F513" s="367"/>
      <c r="G513" s="22"/>
    </row>
    <row r="514" ht="15.75" customHeight="1">
      <c r="A514" s="563"/>
      <c r="B514" s="486"/>
      <c r="C514" s="486"/>
      <c r="D514" s="486"/>
      <c r="E514" s="555"/>
      <c r="F514" s="367"/>
      <c r="G514" s="22"/>
    </row>
    <row r="515" ht="15.75" customHeight="1">
      <c r="A515" s="563"/>
      <c r="B515" s="486"/>
      <c r="C515" s="486"/>
      <c r="D515" s="486"/>
      <c r="E515" s="555"/>
      <c r="F515" s="367"/>
      <c r="G515" s="22"/>
    </row>
    <row r="516" ht="15.75" customHeight="1">
      <c r="A516" s="563"/>
      <c r="B516" s="486"/>
      <c r="C516" s="486"/>
      <c r="D516" s="486"/>
      <c r="E516" s="555"/>
      <c r="F516" s="367"/>
      <c r="G516" s="22"/>
    </row>
    <row r="517" ht="15.75" customHeight="1">
      <c r="A517" s="563"/>
      <c r="B517" s="486"/>
      <c r="C517" s="486"/>
      <c r="D517" s="486"/>
      <c r="E517" s="555"/>
      <c r="F517" s="367"/>
      <c r="G517" s="22"/>
    </row>
    <row r="518" ht="15.75" customHeight="1">
      <c r="A518" s="563"/>
      <c r="B518" s="486"/>
      <c r="C518" s="486"/>
      <c r="D518" s="486"/>
      <c r="E518" s="555"/>
      <c r="F518" s="367"/>
      <c r="G518" s="22"/>
    </row>
    <row r="519" ht="15.75" customHeight="1">
      <c r="A519" s="563"/>
      <c r="B519" s="486"/>
      <c r="C519" s="486"/>
      <c r="D519" s="486"/>
      <c r="E519" s="555"/>
      <c r="F519" s="367"/>
      <c r="G519" s="22"/>
    </row>
    <row r="520" ht="15.75" customHeight="1">
      <c r="A520" s="563"/>
      <c r="B520" s="486"/>
      <c r="C520" s="486"/>
      <c r="D520" s="486"/>
      <c r="E520" s="555"/>
      <c r="F520" s="367"/>
      <c r="G520" s="22"/>
    </row>
    <row r="521" ht="15.75" customHeight="1">
      <c r="A521" s="563"/>
      <c r="B521" s="486"/>
      <c r="C521" s="486"/>
      <c r="D521" s="486"/>
      <c r="E521" s="555"/>
      <c r="F521" s="367"/>
      <c r="G521" s="22"/>
    </row>
    <row r="522" ht="15.75" customHeight="1">
      <c r="A522" s="563"/>
      <c r="B522" s="486"/>
      <c r="C522" s="486"/>
      <c r="D522" s="486"/>
      <c r="E522" s="555"/>
      <c r="F522" s="367"/>
      <c r="G522" s="22"/>
    </row>
    <row r="523" ht="15.75" customHeight="1">
      <c r="A523" s="563"/>
      <c r="B523" s="486"/>
      <c r="C523" s="486"/>
      <c r="D523" s="486"/>
      <c r="E523" s="555"/>
      <c r="F523" s="367"/>
      <c r="G523" s="22"/>
    </row>
    <row r="524" ht="15.75" customHeight="1">
      <c r="A524" s="563"/>
      <c r="B524" s="486"/>
      <c r="C524" s="486"/>
      <c r="D524" s="486"/>
      <c r="E524" s="555"/>
      <c r="F524" s="367"/>
      <c r="G524" s="22"/>
    </row>
    <row r="525" ht="15.75" customHeight="1">
      <c r="A525" s="563"/>
      <c r="B525" s="486"/>
      <c r="C525" s="486"/>
      <c r="D525" s="486"/>
      <c r="E525" s="555"/>
      <c r="F525" s="367"/>
      <c r="G525" s="22"/>
    </row>
    <row r="526" ht="15.75" customHeight="1">
      <c r="A526" s="563"/>
      <c r="B526" s="486"/>
      <c r="C526" s="486"/>
      <c r="D526" s="486"/>
      <c r="E526" s="555"/>
      <c r="F526" s="367"/>
      <c r="G526" s="22"/>
    </row>
    <row r="527" ht="15.75" customHeight="1">
      <c r="A527" s="563"/>
      <c r="B527" s="486"/>
      <c r="C527" s="486"/>
      <c r="D527" s="486"/>
      <c r="E527" s="555"/>
      <c r="F527" s="367"/>
      <c r="G527" s="22"/>
    </row>
    <row r="528" ht="15.75" customHeight="1">
      <c r="A528" s="563"/>
      <c r="B528" s="486"/>
      <c r="C528" s="486"/>
      <c r="D528" s="486"/>
      <c r="E528" s="555"/>
      <c r="F528" s="367"/>
      <c r="G528" s="22"/>
    </row>
    <row r="529" ht="15.75" customHeight="1">
      <c r="A529" s="563"/>
      <c r="B529" s="486"/>
      <c r="C529" s="486"/>
      <c r="D529" s="486"/>
      <c r="E529" s="555"/>
      <c r="F529" s="367"/>
      <c r="G529" s="22"/>
    </row>
    <row r="530" ht="15.75" customHeight="1">
      <c r="A530" s="563"/>
      <c r="B530" s="486"/>
      <c r="C530" s="486"/>
      <c r="D530" s="486"/>
      <c r="E530" s="555"/>
      <c r="F530" s="367"/>
      <c r="G530" s="22"/>
    </row>
    <row r="531" ht="15.75" customHeight="1">
      <c r="A531" s="563"/>
      <c r="B531" s="486"/>
      <c r="C531" s="486"/>
      <c r="D531" s="486"/>
      <c r="E531" s="555"/>
      <c r="F531" s="367"/>
      <c r="G531" s="22"/>
    </row>
    <row r="532" ht="15.75" customHeight="1">
      <c r="A532" s="563"/>
      <c r="B532" s="486"/>
      <c r="C532" s="486"/>
      <c r="D532" s="486"/>
      <c r="E532" s="555"/>
      <c r="F532" s="367"/>
      <c r="G532" s="22"/>
    </row>
    <row r="533" ht="15.75" customHeight="1">
      <c r="A533" s="563"/>
      <c r="B533" s="486"/>
      <c r="C533" s="486"/>
      <c r="D533" s="486"/>
      <c r="E533" s="555"/>
      <c r="F533" s="367"/>
      <c r="G533" s="22"/>
    </row>
    <row r="534" ht="15.75" customHeight="1">
      <c r="A534" s="563"/>
      <c r="B534" s="486"/>
      <c r="C534" s="486"/>
      <c r="D534" s="486"/>
      <c r="E534" s="555"/>
      <c r="F534" s="367"/>
      <c r="G534" s="22"/>
    </row>
    <row r="535" ht="15.75" customHeight="1">
      <c r="A535" s="563"/>
      <c r="B535" s="486"/>
      <c r="C535" s="486"/>
      <c r="D535" s="486"/>
      <c r="E535" s="555"/>
      <c r="F535" s="367"/>
      <c r="G535" s="22"/>
    </row>
    <row r="536" ht="15.75" customHeight="1">
      <c r="A536" s="563"/>
      <c r="B536" s="486"/>
      <c r="C536" s="486"/>
      <c r="D536" s="486"/>
      <c r="E536" s="555"/>
      <c r="F536" s="367"/>
      <c r="G536" s="22"/>
    </row>
    <row r="537" ht="15.75" customHeight="1">
      <c r="A537" s="563"/>
      <c r="B537" s="486"/>
      <c r="C537" s="486"/>
      <c r="D537" s="486"/>
      <c r="E537" s="555"/>
      <c r="F537" s="367"/>
      <c r="G537" s="22"/>
    </row>
    <row r="538" ht="15.75" customHeight="1">
      <c r="A538" s="563"/>
      <c r="B538" s="486"/>
      <c r="C538" s="486"/>
      <c r="D538" s="486"/>
      <c r="E538" s="555"/>
      <c r="F538" s="367"/>
      <c r="G538" s="22"/>
    </row>
    <row r="539" ht="15.75" customHeight="1">
      <c r="A539" s="563"/>
      <c r="B539" s="486"/>
      <c r="C539" s="486"/>
      <c r="D539" s="486"/>
      <c r="E539" s="555"/>
      <c r="F539" s="367"/>
      <c r="G539" s="22"/>
    </row>
    <row r="540" ht="15.75" customHeight="1">
      <c r="A540" s="563"/>
      <c r="B540" s="486"/>
      <c r="C540" s="486"/>
      <c r="D540" s="486"/>
      <c r="E540" s="555"/>
      <c r="F540" s="367"/>
      <c r="G540" s="22"/>
    </row>
    <row r="541" ht="15.75" customHeight="1">
      <c r="A541" s="563"/>
      <c r="B541" s="486"/>
      <c r="C541" s="486"/>
      <c r="D541" s="486"/>
      <c r="E541" s="555"/>
      <c r="F541" s="367"/>
      <c r="G541" s="22"/>
    </row>
    <row r="542" ht="15.75" customHeight="1">
      <c r="A542" s="563"/>
      <c r="B542" s="486"/>
      <c r="C542" s="486"/>
      <c r="D542" s="486"/>
      <c r="E542" s="555"/>
      <c r="F542" s="367"/>
      <c r="G542" s="22"/>
    </row>
    <row r="543" ht="15.75" customHeight="1">
      <c r="A543" s="563"/>
      <c r="B543" s="486"/>
      <c r="C543" s="486"/>
      <c r="D543" s="486"/>
      <c r="E543" s="555"/>
      <c r="F543" s="367"/>
      <c r="G543" s="22"/>
    </row>
    <row r="544" ht="15.75" customHeight="1">
      <c r="A544" s="563"/>
      <c r="B544" s="486"/>
      <c r="C544" s="486"/>
      <c r="D544" s="486"/>
      <c r="E544" s="555"/>
      <c r="F544" s="367"/>
      <c r="G544" s="22"/>
    </row>
    <row r="545" ht="15.75" customHeight="1">
      <c r="A545" s="563"/>
      <c r="B545" s="486"/>
      <c r="C545" s="486"/>
      <c r="D545" s="486"/>
      <c r="E545" s="555"/>
      <c r="F545" s="367"/>
      <c r="G545" s="22"/>
    </row>
    <row r="546" ht="15.75" customHeight="1">
      <c r="A546" s="563"/>
      <c r="B546" s="486"/>
      <c r="C546" s="486"/>
      <c r="D546" s="486"/>
      <c r="E546" s="555"/>
      <c r="F546" s="367"/>
      <c r="G546" s="22"/>
    </row>
    <row r="547" ht="15.75" customHeight="1">
      <c r="A547" s="563"/>
      <c r="B547" s="486"/>
      <c r="C547" s="486"/>
      <c r="D547" s="486"/>
      <c r="E547" s="555"/>
      <c r="F547" s="367"/>
      <c r="G547" s="22"/>
    </row>
    <row r="548" ht="15.75" customHeight="1">
      <c r="A548" s="563"/>
      <c r="B548" s="486"/>
      <c r="C548" s="486"/>
      <c r="D548" s="486"/>
      <c r="E548" s="555"/>
      <c r="F548" s="367"/>
      <c r="G548" s="22"/>
    </row>
    <row r="549" ht="15.75" customHeight="1">
      <c r="A549" s="563"/>
      <c r="B549" s="486"/>
      <c r="C549" s="486"/>
      <c r="D549" s="486"/>
      <c r="E549" s="555"/>
      <c r="F549" s="367"/>
      <c r="G549" s="22"/>
    </row>
    <row r="550" ht="15.75" customHeight="1">
      <c r="A550" s="563"/>
      <c r="B550" s="486"/>
      <c r="C550" s="486"/>
      <c r="D550" s="486"/>
      <c r="E550" s="555"/>
      <c r="F550" s="367"/>
      <c r="G550" s="22"/>
    </row>
    <row r="551" ht="15.75" customHeight="1">
      <c r="A551" s="563"/>
      <c r="B551" s="486"/>
      <c r="C551" s="486"/>
      <c r="D551" s="486"/>
      <c r="E551" s="555"/>
      <c r="F551" s="367"/>
      <c r="G551" s="22"/>
    </row>
    <row r="552" ht="15.75" customHeight="1">
      <c r="A552" s="563"/>
      <c r="B552" s="486"/>
      <c r="C552" s="486"/>
      <c r="D552" s="486"/>
      <c r="E552" s="555"/>
      <c r="F552" s="367"/>
      <c r="G552" s="22"/>
    </row>
    <row r="553" ht="15.75" customHeight="1">
      <c r="A553" s="563"/>
      <c r="B553" s="486"/>
      <c r="C553" s="486"/>
      <c r="D553" s="486"/>
      <c r="E553" s="555"/>
      <c r="F553" s="367"/>
      <c r="G553" s="22"/>
    </row>
    <row r="554" ht="15.75" customHeight="1">
      <c r="A554" s="563"/>
      <c r="B554" s="486"/>
      <c r="C554" s="486"/>
      <c r="D554" s="486"/>
      <c r="E554" s="555"/>
      <c r="F554" s="367"/>
      <c r="G554" s="22"/>
    </row>
    <row r="555" ht="15.75" customHeight="1">
      <c r="A555" s="563"/>
      <c r="B555" s="486"/>
      <c r="C555" s="486"/>
      <c r="D555" s="486"/>
      <c r="E555" s="555"/>
      <c r="F555" s="367"/>
      <c r="G555" s="22"/>
    </row>
    <row r="556" ht="15.75" customHeight="1">
      <c r="A556" s="563"/>
      <c r="B556" s="486"/>
      <c r="C556" s="486"/>
      <c r="D556" s="486"/>
      <c r="E556" s="555"/>
      <c r="F556" s="367"/>
      <c r="G556" s="22"/>
    </row>
    <row r="557" ht="15.75" customHeight="1">
      <c r="A557" s="563"/>
      <c r="B557" s="486"/>
      <c r="C557" s="486"/>
      <c r="D557" s="486"/>
      <c r="E557" s="555"/>
      <c r="F557" s="367"/>
      <c r="G557" s="22"/>
    </row>
    <row r="558" ht="15.75" customHeight="1">
      <c r="A558" s="563"/>
      <c r="B558" s="486"/>
      <c r="C558" s="486"/>
      <c r="D558" s="486"/>
      <c r="E558" s="555"/>
      <c r="F558" s="367"/>
      <c r="G558" s="22"/>
    </row>
    <row r="559" ht="15.75" customHeight="1">
      <c r="A559" s="563"/>
      <c r="B559" s="486"/>
      <c r="C559" s="486"/>
      <c r="D559" s="486"/>
      <c r="E559" s="555"/>
      <c r="F559" s="367"/>
      <c r="G559" s="22"/>
    </row>
    <row r="560" ht="15.75" customHeight="1">
      <c r="A560" s="563"/>
      <c r="B560" s="486"/>
      <c r="C560" s="486"/>
      <c r="D560" s="486"/>
      <c r="E560" s="555"/>
      <c r="F560" s="367"/>
      <c r="G560" s="22"/>
    </row>
    <row r="561" ht="15.75" customHeight="1">
      <c r="A561" s="563"/>
      <c r="B561" s="486"/>
      <c r="C561" s="486"/>
      <c r="D561" s="486"/>
      <c r="E561" s="555"/>
      <c r="F561" s="367"/>
      <c r="G561" s="22"/>
    </row>
    <row r="562" ht="15.75" customHeight="1">
      <c r="A562" s="563"/>
      <c r="B562" s="486"/>
      <c r="C562" s="486"/>
      <c r="D562" s="486"/>
      <c r="E562" s="555"/>
      <c r="F562" s="367"/>
      <c r="G562" s="22"/>
    </row>
    <row r="563" ht="15.75" customHeight="1">
      <c r="A563" s="563"/>
      <c r="B563" s="486"/>
      <c r="C563" s="486"/>
      <c r="D563" s="486"/>
      <c r="E563" s="555"/>
      <c r="F563" s="367"/>
      <c r="G563" s="22"/>
    </row>
    <row r="564" ht="15.75" customHeight="1">
      <c r="A564" s="563"/>
      <c r="B564" s="486"/>
      <c r="C564" s="486"/>
      <c r="D564" s="486"/>
      <c r="E564" s="555"/>
      <c r="F564" s="367"/>
      <c r="G564" s="22"/>
    </row>
    <row r="565" ht="15.75" customHeight="1">
      <c r="A565" s="563"/>
      <c r="B565" s="486"/>
      <c r="C565" s="486"/>
      <c r="D565" s="486"/>
      <c r="E565" s="555"/>
      <c r="F565" s="367"/>
      <c r="G565" s="22"/>
    </row>
    <row r="566" ht="15.75" customHeight="1">
      <c r="A566" s="563"/>
      <c r="B566" s="486"/>
      <c r="C566" s="486"/>
      <c r="D566" s="486"/>
      <c r="E566" s="555"/>
      <c r="F566" s="367"/>
      <c r="G566" s="22"/>
    </row>
    <row r="567" ht="15.75" customHeight="1">
      <c r="A567" s="563"/>
      <c r="B567" s="486"/>
      <c r="C567" s="486"/>
      <c r="D567" s="486"/>
      <c r="E567" s="555"/>
      <c r="F567" s="367"/>
      <c r="G567" s="22"/>
    </row>
    <row r="568" ht="15.75" customHeight="1">
      <c r="A568" s="563"/>
      <c r="B568" s="486"/>
      <c r="C568" s="486"/>
      <c r="D568" s="486"/>
      <c r="E568" s="555"/>
      <c r="F568" s="367"/>
      <c r="G568" s="22"/>
    </row>
    <row r="569" ht="15.75" customHeight="1">
      <c r="A569" s="563"/>
      <c r="B569" s="486"/>
      <c r="C569" s="486"/>
      <c r="D569" s="486"/>
      <c r="E569" s="555"/>
      <c r="F569" s="367"/>
      <c r="G569" s="22"/>
    </row>
    <row r="570" ht="15.75" customHeight="1">
      <c r="A570" s="563"/>
      <c r="B570" s="486"/>
      <c r="C570" s="486"/>
      <c r="D570" s="486"/>
      <c r="E570" s="555"/>
      <c r="F570" s="367"/>
      <c r="G570" s="22"/>
    </row>
    <row r="571" ht="15.75" customHeight="1">
      <c r="A571" s="563"/>
      <c r="B571" s="486"/>
      <c r="C571" s="486"/>
      <c r="D571" s="486"/>
      <c r="E571" s="555"/>
      <c r="F571" s="367"/>
      <c r="G571" s="22"/>
    </row>
    <row r="572" ht="15.75" customHeight="1">
      <c r="A572" s="563"/>
      <c r="B572" s="486"/>
      <c r="C572" s="486"/>
      <c r="D572" s="486"/>
      <c r="E572" s="555"/>
      <c r="F572" s="367"/>
      <c r="G572" s="22"/>
    </row>
    <row r="573" ht="15.75" customHeight="1">
      <c r="A573" s="563"/>
      <c r="B573" s="486"/>
      <c r="C573" s="486"/>
      <c r="D573" s="486"/>
      <c r="E573" s="555"/>
      <c r="F573" s="367"/>
      <c r="G573" s="22"/>
    </row>
    <row r="574" ht="15.75" customHeight="1">
      <c r="A574" s="563"/>
      <c r="B574" s="486"/>
      <c r="C574" s="486"/>
      <c r="D574" s="486"/>
      <c r="E574" s="555"/>
      <c r="F574" s="367"/>
      <c r="G574" s="22"/>
    </row>
    <row r="575" ht="15.75" customHeight="1">
      <c r="A575" s="563"/>
      <c r="B575" s="486"/>
      <c r="C575" s="486"/>
      <c r="D575" s="486"/>
      <c r="E575" s="555"/>
      <c r="F575" s="367"/>
      <c r="G575" s="22"/>
    </row>
    <row r="576" ht="15.75" customHeight="1">
      <c r="A576" s="563"/>
      <c r="B576" s="486"/>
      <c r="C576" s="486"/>
      <c r="D576" s="486"/>
      <c r="E576" s="555"/>
      <c r="F576" s="367"/>
      <c r="G576" s="22"/>
    </row>
    <row r="577" ht="15.75" customHeight="1">
      <c r="A577" s="563"/>
      <c r="B577" s="486"/>
      <c r="C577" s="486"/>
      <c r="D577" s="486"/>
      <c r="E577" s="555"/>
      <c r="F577" s="367"/>
      <c r="G577" s="22"/>
    </row>
    <row r="578" ht="15.75" customHeight="1">
      <c r="A578" s="563"/>
      <c r="B578" s="486"/>
      <c r="C578" s="486"/>
      <c r="D578" s="486"/>
      <c r="E578" s="555"/>
      <c r="F578" s="367"/>
      <c r="G578" s="22"/>
    </row>
    <row r="579" ht="15.75" customHeight="1">
      <c r="A579" s="563"/>
      <c r="B579" s="486"/>
      <c r="C579" s="486"/>
      <c r="D579" s="486"/>
      <c r="E579" s="555"/>
      <c r="F579" s="367"/>
      <c r="G579" s="22"/>
    </row>
    <row r="580" ht="15.75" customHeight="1">
      <c r="A580" s="563"/>
      <c r="B580" s="486"/>
      <c r="C580" s="486"/>
      <c r="D580" s="486"/>
      <c r="E580" s="555"/>
      <c r="F580" s="367"/>
      <c r="G580" s="22"/>
    </row>
    <row r="581" ht="15.75" customHeight="1">
      <c r="A581" s="563"/>
      <c r="B581" s="486"/>
      <c r="C581" s="486"/>
      <c r="D581" s="486"/>
      <c r="E581" s="555"/>
      <c r="F581" s="367"/>
      <c r="G581" s="22"/>
    </row>
    <row r="582" ht="15.75" customHeight="1">
      <c r="A582" s="563"/>
      <c r="B582" s="486"/>
      <c r="C582" s="486"/>
      <c r="D582" s="486"/>
      <c r="E582" s="555"/>
      <c r="F582" s="367"/>
      <c r="G582" s="22"/>
    </row>
    <row r="583" ht="15.75" customHeight="1">
      <c r="A583" s="563"/>
      <c r="B583" s="486"/>
      <c r="C583" s="486"/>
      <c r="D583" s="486"/>
      <c r="E583" s="555"/>
      <c r="F583" s="367"/>
      <c r="G583" s="22"/>
    </row>
    <row r="584" ht="15.75" customHeight="1">
      <c r="A584" s="563"/>
      <c r="B584" s="486"/>
      <c r="C584" s="486"/>
      <c r="D584" s="486"/>
      <c r="E584" s="555"/>
      <c r="F584" s="367"/>
      <c r="G584" s="22"/>
    </row>
    <row r="585" ht="15.75" customHeight="1">
      <c r="A585" s="563"/>
      <c r="B585" s="486"/>
      <c r="C585" s="486"/>
      <c r="D585" s="486"/>
      <c r="E585" s="555"/>
      <c r="F585" s="367"/>
      <c r="G585" s="22"/>
    </row>
    <row r="586" ht="15.75" customHeight="1">
      <c r="A586" s="563"/>
      <c r="B586" s="486"/>
      <c r="C586" s="486"/>
      <c r="D586" s="486"/>
      <c r="E586" s="555"/>
      <c r="F586" s="367"/>
      <c r="G586" s="22"/>
    </row>
    <row r="587" ht="15.75" customHeight="1">
      <c r="A587" s="563"/>
      <c r="B587" s="486"/>
      <c r="C587" s="486"/>
      <c r="D587" s="486"/>
      <c r="E587" s="555"/>
      <c r="F587" s="367"/>
      <c r="G587" s="22"/>
    </row>
    <row r="588" ht="15.75" customHeight="1">
      <c r="A588" s="563"/>
      <c r="B588" s="486"/>
      <c r="C588" s="486"/>
      <c r="D588" s="486"/>
      <c r="E588" s="555"/>
      <c r="F588" s="367"/>
      <c r="G588" s="22"/>
    </row>
    <row r="589" ht="15.75" customHeight="1">
      <c r="A589" s="563"/>
      <c r="B589" s="486"/>
      <c r="C589" s="486"/>
      <c r="D589" s="486"/>
      <c r="E589" s="555"/>
      <c r="F589" s="367"/>
      <c r="G589" s="22"/>
    </row>
    <row r="590" ht="15.75" customHeight="1">
      <c r="A590" s="563"/>
      <c r="B590" s="486"/>
      <c r="C590" s="486"/>
      <c r="D590" s="486"/>
      <c r="E590" s="555"/>
      <c r="F590" s="367"/>
      <c r="G590" s="22"/>
    </row>
    <row r="591" ht="15.75" customHeight="1">
      <c r="A591" s="563"/>
      <c r="B591" s="486"/>
      <c r="C591" s="486"/>
      <c r="D591" s="486"/>
      <c r="E591" s="555"/>
      <c r="F591" s="367"/>
      <c r="G591" s="22"/>
    </row>
    <row r="592" ht="15.75" customHeight="1">
      <c r="A592" s="563"/>
      <c r="B592" s="486"/>
      <c r="C592" s="486"/>
      <c r="D592" s="486"/>
      <c r="E592" s="555"/>
      <c r="F592" s="367"/>
      <c r="G592" s="22"/>
    </row>
    <row r="593" ht="15.75" customHeight="1">
      <c r="A593" s="563"/>
      <c r="B593" s="486"/>
      <c r="C593" s="486"/>
      <c r="D593" s="486"/>
      <c r="E593" s="555"/>
      <c r="F593" s="367"/>
      <c r="G593" s="22"/>
    </row>
    <row r="594" ht="15.75" customHeight="1">
      <c r="A594" s="563"/>
      <c r="B594" s="486"/>
      <c r="C594" s="486"/>
      <c r="D594" s="486"/>
      <c r="E594" s="555"/>
      <c r="F594" s="367"/>
      <c r="G594" s="22"/>
    </row>
    <row r="595" ht="15.75" customHeight="1">
      <c r="A595" s="563"/>
      <c r="B595" s="486"/>
      <c r="C595" s="486"/>
      <c r="D595" s="486"/>
      <c r="E595" s="555"/>
      <c r="F595" s="367"/>
      <c r="G595" s="22"/>
    </row>
    <row r="596" ht="15.75" customHeight="1">
      <c r="A596" s="563"/>
      <c r="B596" s="486"/>
      <c r="C596" s="486"/>
      <c r="D596" s="486"/>
      <c r="E596" s="555"/>
      <c r="F596" s="367"/>
      <c r="G596" s="22"/>
    </row>
    <row r="597" ht="15.75" customHeight="1">
      <c r="A597" s="563"/>
      <c r="B597" s="486"/>
      <c r="C597" s="486"/>
      <c r="D597" s="486"/>
      <c r="E597" s="555"/>
      <c r="F597" s="367"/>
      <c r="G597" s="22"/>
    </row>
    <row r="598" ht="15.75" customHeight="1">
      <c r="A598" s="563"/>
      <c r="B598" s="486"/>
      <c r="C598" s="486"/>
      <c r="D598" s="486"/>
      <c r="E598" s="555"/>
      <c r="F598" s="367"/>
      <c r="G598" s="22"/>
    </row>
    <row r="599" ht="15.75" customHeight="1">
      <c r="A599" s="563"/>
      <c r="B599" s="486"/>
      <c r="C599" s="486"/>
      <c r="D599" s="486"/>
      <c r="E599" s="555"/>
      <c r="F599" s="367"/>
      <c r="G599" s="22"/>
    </row>
    <row r="600" ht="15.75" customHeight="1">
      <c r="A600" s="563"/>
      <c r="B600" s="486"/>
      <c r="C600" s="486"/>
      <c r="D600" s="486"/>
      <c r="E600" s="555"/>
      <c r="F600" s="367"/>
      <c r="G600" s="22"/>
    </row>
    <row r="601" ht="15.75" customHeight="1">
      <c r="A601" s="563"/>
      <c r="B601" s="486"/>
      <c r="C601" s="486"/>
      <c r="D601" s="486"/>
      <c r="E601" s="555"/>
      <c r="F601" s="367"/>
      <c r="G601" s="22"/>
    </row>
    <row r="602" ht="15.75" customHeight="1">
      <c r="A602" s="563"/>
      <c r="B602" s="486"/>
      <c r="C602" s="486"/>
      <c r="D602" s="486"/>
      <c r="E602" s="555"/>
      <c r="F602" s="367"/>
      <c r="G602" s="22"/>
    </row>
    <row r="603" ht="15.75" customHeight="1">
      <c r="A603" s="563"/>
      <c r="B603" s="486"/>
      <c r="C603" s="486"/>
      <c r="D603" s="486"/>
      <c r="E603" s="555"/>
      <c r="F603" s="367"/>
      <c r="G603" s="22"/>
    </row>
    <row r="604" ht="15.75" customHeight="1">
      <c r="A604" s="563"/>
      <c r="B604" s="486"/>
      <c r="C604" s="486"/>
      <c r="D604" s="486"/>
      <c r="E604" s="555"/>
      <c r="F604" s="367"/>
      <c r="G604" s="22"/>
    </row>
    <row r="605" ht="15.75" customHeight="1">
      <c r="A605" s="563"/>
      <c r="B605" s="486"/>
      <c r="C605" s="486"/>
      <c r="D605" s="486"/>
      <c r="E605" s="555"/>
      <c r="F605" s="367"/>
      <c r="G605" s="22"/>
    </row>
    <row r="606" ht="15.75" customHeight="1">
      <c r="A606" s="563"/>
      <c r="B606" s="486"/>
      <c r="C606" s="486"/>
      <c r="D606" s="486"/>
      <c r="E606" s="555"/>
      <c r="F606" s="367"/>
      <c r="G606" s="22"/>
    </row>
    <row r="607" ht="15.75" customHeight="1">
      <c r="A607" s="563"/>
      <c r="B607" s="486"/>
      <c r="C607" s="486"/>
      <c r="D607" s="486"/>
      <c r="E607" s="555"/>
      <c r="F607" s="367"/>
      <c r="G607" s="22"/>
    </row>
    <row r="608" ht="15.75" customHeight="1">
      <c r="A608" s="563"/>
      <c r="B608" s="486"/>
      <c r="C608" s="486"/>
      <c r="D608" s="486"/>
      <c r="E608" s="555"/>
      <c r="F608" s="367"/>
      <c r="G608" s="22"/>
    </row>
    <row r="609" ht="15.75" customHeight="1">
      <c r="A609" s="563"/>
      <c r="B609" s="486"/>
      <c r="C609" s="486"/>
      <c r="D609" s="486"/>
      <c r="E609" s="555"/>
      <c r="F609" s="367"/>
      <c r="G609" s="22"/>
    </row>
    <row r="610" ht="15.75" customHeight="1">
      <c r="A610" s="563"/>
      <c r="B610" s="486"/>
      <c r="C610" s="486"/>
      <c r="D610" s="486"/>
      <c r="E610" s="555"/>
      <c r="F610" s="367"/>
      <c r="G610" s="22"/>
    </row>
    <row r="611" ht="15.75" customHeight="1">
      <c r="A611" s="563"/>
      <c r="B611" s="486"/>
      <c r="C611" s="486"/>
      <c r="D611" s="486"/>
      <c r="E611" s="555"/>
      <c r="F611" s="367"/>
      <c r="G611" s="22"/>
    </row>
    <row r="612" ht="15.75" customHeight="1">
      <c r="A612" s="563"/>
      <c r="B612" s="486"/>
      <c r="C612" s="486"/>
      <c r="D612" s="486"/>
      <c r="E612" s="555"/>
      <c r="F612" s="367"/>
      <c r="G612" s="22"/>
    </row>
    <row r="613" ht="15.75" customHeight="1">
      <c r="A613" s="563"/>
      <c r="B613" s="486"/>
      <c r="C613" s="486"/>
      <c r="D613" s="486"/>
      <c r="E613" s="555"/>
      <c r="F613" s="367"/>
      <c r="G613" s="22"/>
    </row>
    <row r="614" ht="15.75" customHeight="1">
      <c r="A614" s="563"/>
      <c r="B614" s="486"/>
      <c r="C614" s="486"/>
      <c r="D614" s="486"/>
      <c r="E614" s="555"/>
      <c r="F614" s="367"/>
      <c r="G614" s="22"/>
    </row>
    <row r="615" ht="15.75" customHeight="1">
      <c r="A615" s="563"/>
      <c r="B615" s="486"/>
      <c r="C615" s="486"/>
      <c r="D615" s="486"/>
      <c r="E615" s="555"/>
      <c r="F615" s="367"/>
      <c r="G615" s="22"/>
    </row>
    <row r="616" ht="15.75" customHeight="1">
      <c r="A616" s="563"/>
      <c r="B616" s="486"/>
      <c r="C616" s="486"/>
      <c r="D616" s="486"/>
      <c r="E616" s="555"/>
      <c r="F616" s="367"/>
      <c r="G616" s="22"/>
    </row>
    <row r="617" ht="15.75" customHeight="1">
      <c r="A617" s="563"/>
      <c r="B617" s="486"/>
      <c r="C617" s="486"/>
      <c r="D617" s="486"/>
      <c r="E617" s="555"/>
      <c r="F617" s="367"/>
      <c r="G617" s="22"/>
    </row>
    <row r="618" ht="15.75" customHeight="1">
      <c r="A618" s="563"/>
      <c r="B618" s="486"/>
      <c r="C618" s="486"/>
      <c r="D618" s="486"/>
      <c r="E618" s="555"/>
      <c r="F618" s="367"/>
      <c r="G618" s="22"/>
    </row>
    <row r="619" ht="15.75" customHeight="1">
      <c r="A619" s="563"/>
      <c r="B619" s="486"/>
      <c r="C619" s="486"/>
      <c r="D619" s="486"/>
      <c r="E619" s="555"/>
      <c r="F619" s="367"/>
      <c r="G619" s="22"/>
    </row>
    <row r="620" ht="15.75" customHeight="1">
      <c r="A620" s="563"/>
      <c r="B620" s="486"/>
      <c r="C620" s="486"/>
      <c r="D620" s="486"/>
      <c r="E620" s="555"/>
      <c r="F620" s="367"/>
      <c r="G620" s="22"/>
    </row>
    <row r="621" ht="15.75" customHeight="1">
      <c r="A621" s="563"/>
      <c r="B621" s="486"/>
      <c r="C621" s="486"/>
      <c r="D621" s="486"/>
      <c r="E621" s="555"/>
      <c r="F621" s="367"/>
      <c r="G621" s="22"/>
    </row>
    <row r="622" ht="15.75" customHeight="1">
      <c r="A622" s="563"/>
      <c r="B622" s="486"/>
      <c r="C622" s="486"/>
      <c r="D622" s="486"/>
      <c r="E622" s="555"/>
      <c r="F622" s="367"/>
      <c r="G622" s="22"/>
    </row>
    <row r="623" ht="15.75" customHeight="1">
      <c r="A623" s="563"/>
      <c r="B623" s="486"/>
      <c r="C623" s="486"/>
      <c r="D623" s="486"/>
      <c r="E623" s="555"/>
      <c r="F623" s="367"/>
      <c r="G623" s="22"/>
    </row>
    <row r="624" ht="15.75" customHeight="1">
      <c r="A624" s="563"/>
      <c r="B624" s="486"/>
      <c r="C624" s="486"/>
      <c r="D624" s="486"/>
      <c r="E624" s="555"/>
      <c r="F624" s="367"/>
      <c r="G624" s="22"/>
    </row>
    <row r="625" ht="15.75" customHeight="1">
      <c r="A625" s="563"/>
      <c r="B625" s="486"/>
      <c r="C625" s="486"/>
      <c r="D625" s="486"/>
      <c r="E625" s="555"/>
      <c r="F625" s="367"/>
      <c r="G625" s="22"/>
    </row>
    <row r="626" ht="15.75" customHeight="1">
      <c r="A626" s="563"/>
      <c r="B626" s="486"/>
      <c r="C626" s="486"/>
      <c r="D626" s="486"/>
      <c r="E626" s="555"/>
      <c r="F626" s="367"/>
      <c r="G626" s="22"/>
    </row>
    <row r="627" ht="15.75" customHeight="1">
      <c r="A627" s="563"/>
      <c r="B627" s="486"/>
      <c r="C627" s="486"/>
      <c r="D627" s="486"/>
      <c r="E627" s="555"/>
      <c r="F627" s="367"/>
      <c r="G627" s="22"/>
    </row>
    <row r="628" ht="15.75" customHeight="1">
      <c r="A628" s="563"/>
      <c r="B628" s="486"/>
      <c r="C628" s="486"/>
      <c r="D628" s="486"/>
      <c r="E628" s="555"/>
      <c r="F628" s="367"/>
      <c r="G628" s="22"/>
    </row>
    <row r="629" ht="15.75" customHeight="1">
      <c r="A629" s="563"/>
      <c r="B629" s="486"/>
      <c r="C629" s="486"/>
      <c r="D629" s="486"/>
      <c r="E629" s="555"/>
      <c r="F629" s="367"/>
      <c r="G629" s="22"/>
    </row>
    <row r="630" ht="15.75" customHeight="1">
      <c r="A630" s="563"/>
      <c r="B630" s="486"/>
      <c r="C630" s="486"/>
      <c r="D630" s="486"/>
      <c r="E630" s="555"/>
      <c r="F630" s="367"/>
      <c r="G630" s="22"/>
    </row>
    <row r="631" ht="15.75" customHeight="1">
      <c r="A631" s="563"/>
      <c r="B631" s="486"/>
      <c r="C631" s="486"/>
      <c r="D631" s="486"/>
      <c r="E631" s="555"/>
      <c r="F631" s="367"/>
      <c r="G631" s="22"/>
    </row>
    <row r="632" ht="15.75" customHeight="1">
      <c r="A632" s="563"/>
      <c r="B632" s="486"/>
      <c r="C632" s="486"/>
      <c r="D632" s="486"/>
      <c r="E632" s="555"/>
      <c r="F632" s="367"/>
      <c r="G632" s="22"/>
    </row>
    <row r="633" ht="15.75" customHeight="1">
      <c r="A633" s="563"/>
      <c r="B633" s="486"/>
      <c r="C633" s="486"/>
      <c r="D633" s="486"/>
      <c r="E633" s="555"/>
      <c r="F633" s="367"/>
      <c r="G633" s="22"/>
    </row>
    <row r="634" ht="15.75" customHeight="1">
      <c r="A634" s="563"/>
      <c r="B634" s="486"/>
      <c r="C634" s="486"/>
      <c r="D634" s="486"/>
      <c r="E634" s="555"/>
      <c r="F634" s="367"/>
      <c r="G634" s="22"/>
    </row>
    <row r="635" ht="15.75" customHeight="1">
      <c r="A635" s="563"/>
      <c r="B635" s="486"/>
      <c r="C635" s="486"/>
      <c r="D635" s="486"/>
      <c r="E635" s="555"/>
      <c r="F635" s="367"/>
      <c r="G635" s="22"/>
    </row>
    <row r="636" ht="15.75" customHeight="1">
      <c r="A636" s="563"/>
      <c r="B636" s="486"/>
      <c r="C636" s="486"/>
      <c r="D636" s="486"/>
      <c r="E636" s="555"/>
      <c r="F636" s="367"/>
      <c r="G636" s="22"/>
    </row>
    <row r="637" ht="15.75" customHeight="1">
      <c r="A637" s="563"/>
      <c r="B637" s="486"/>
      <c r="C637" s="486"/>
      <c r="D637" s="486"/>
      <c r="E637" s="555"/>
      <c r="F637" s="367"/>
      <c r="G637" s="22"/>
    </row>
    <row r="638" ht="15.75" customHeight="1">
      <c r="A638" s="563"/>
      <c r="B638" s="486"/>
      <c r="C638" s="486"/>
      <c r="D638" s="486"/>
      <c r="E638" s="555"/>
      <c r="F638" s="367"/>
      <c r="G638" s="22"/>
    </row>
    <row r="639" ht="15.75" customHeight="1">
      <c r="A639" s="563"/>
      <c r="B639" s="486"/>
      <c r="C639" s="486"/>
      <c r="D639" s="486"/>
      <c r="E639" s="555"/>
      <c r="F639" s="367"/>
      <c r="G639" s="22"/>
    </row>
    <row r="640" ht="15.75" customHeight="1">
      <c r="A640" s="563"/>
      <c r="B640" s="486"/>
      <c r="C640" s="486"/>
      <c r="D640" s="486"/>
      <c r="E640" s="555"/>
      <c r="F640" s="367"/>
      <c r="G640" s="22"/>
    </row>
    <row r="641" ht="15.75" customHeight="1">
      <c r="A641" s="563"/>
      <c r="B641" s="486"/>
      <c r="C641" s="486"/>
      <c r="D641" s="486"/>
      <c r="E641" s="555"/>
      <c r="F641" s="367"/>
      <c r="G641" s="22"/>
    </row>
    <row r="642" ht="15.75" customHeight="1">
      <c r="A642" s="563"/>
      <c r="B642" s="486"/>
      <c r="C642" s="486"/>
      <c r="D642" s="486"/>
      <c r="E642" s="555"/>
      <c r="F642" s="367"/>
      <c r="G642" s="22"/>
    </row>
    <row r="643" ht="15.75" customHeight="1">
      <c r="A643" s="563"/>
      <c r="B643" s="486"/>
      <c r="C643" s="486"/>
      <c r="D643" s="486"/>
      <c r="E643" s="555"/>
      <c r="F643" s="367"/>
      <c r="G643" s="22"/>
    </row>
    <row r="644" ht="15.75" customHeight="1">
      <c r="A644" s="563"/>
      <c r="B644" s="486"/>
      <c r="C644" s="486"/>
      <c r="D644" s="486"/>
      <c r="E644" s="555"/>
      <c r="F644" s="367"/>
      <c r="G644" s="22"/>
    </row>
    <row r="645" ht="15.75" customHeight="1">
      <c r="A645" s="563"/>
      <c r="B645" s="486"/>
      <c r="C645" s="486"/>
      <c r="D645" s="486"/>
      <c r="E645" s="555"/>
      <c r="F645" s="367"/>
      <c r="G645" s="22"/>
    </row>
    <row r="646" ht="15.75" customHeight="1">
      <c r="A646" s="563"/>
      <c r="B646" s="486"/>
      <c r="C646" s="486"/>
      <c r="D646" s="486"/>
      <c r="E646" s="555"/>
      <c r="F646" s="367"/>
      <c r="G646" s="22"/>
    </row>
    <row r="647" ht="15.75" customHeight="1">
      <c r="A647" s="563"/>
      <c r="B647" s="486"/>
      <c r="C647" s="486"/>
      <c r="D647" s="486"/>
      <c r="E647" s="555"/>
      <c r="F647" s="367"/>
      <c r="G647" s="22"/>
    </row>
    <row r="648" ht="15.75" customHeight="1">
      <c r="A648" s="563"/>
      <c r="B648" s="486"/>
      <c r="C648" s="486"/>
      <c r="D648" s="486"/>
      <c r="E648" s="555"/>
      <c r="F648" s="367"/>
      <c r="G648" s="22"/>
    </row>
    <row r="649" ht="15.75" customHeight="1">
      <c r="A649" s="563"/>
      <c r="B649" s="486"/>
      <c r="C649" s="486"/>
      <c r="D649" s="486"/>
      <c r="E649" s="555"/>
      <c r="F649" s="367"/>
      <c r="G649" s="22"/>
    </row>
    <row r="650" ht="15.75" customHeight="1">
      <c r="A650" s="563"/>
      <c r="B650" s="486"/>
      <c r="C650" s="486"/>
      <c r="D650" s="486"/>
      <c r="E650" s="555"/>
      <c r="F650" s="367"/>
      <c r="G650" s="22"/>
    </row>
    <row r="651" ht="15.75" customHeight="1">
      <c r="A651" s="563"/>
      <c r="B651" s="486"/>
      <c r="C651" s="486"/>
      <c r="D651" s="486"/>
      <c r="E651" s="555"/>
      <c r="F651" s="367"/>
      <c r="G651" s="22"/>
    </row>
    <row r="652" ht="15.75" customHeight="1">
      <c r="A652" s="563"/>
      <c r="B652" s="486"/>
      <c r="C652" s="486"/>
      <c r="D652" s="486"/>
      <c r="E652" s="555"/>
      <c r="F652" s="367"/>
      <c r="G652" s="22"/>
    </row>
    <row r="653" ht="15.75" customHeight="1">
      <c r="A653" s="563"/>
      <c r="B653" s="486"/>
      <c r="C653" s="486"/>
      <c r="D653" s="486"/>
      <c r="E653" s="555"/>
      <c r="F653" s="367"/>
      <c r="G653" s="22"/>
    </row>
    <row r="654" ht="15.75" customHeight="1">
      <c r="A654" s="563"/>
      <c r="B654" s="486"/>
      <c r="C654" s="486"/>
      <c r="D654" s="486"/>
      <c r="E654" s="555"/>
      <c r="F654" s="367"/>
      <c r="G654" s="22"/>
    </row>
    <row r="655" ht="15.75" customHeight="1">
      <c r="A655" s="563"/>
      <c r="B655" s="486"/>
      <c r="C655" s="486"/>
      <c r="D655" s="486"/>
      <c r="E655" s="555"/>
      <c r="F655" s="367"/>
      <c r="G655" s="22"/>
    </row>
    <row r="656" ht="15.75" customHeight="1">
      <c r="A656" s="563"/>
      <c r="B656" s="486"/>
      <c r="C656" s="486"/>
      <c r="D656" s="486"/>
      <c r="E656" s="555"/>
      <c r="F656" s="367"/>
      <c r="G656" s="22"/>
    </row>
    <row r="657" ht="15.75" customHeight="1">
      <c r="A657" s="563"/>
      <c r="B657" s="486"/>
      <c r="C657" s="486"/>
      <c r="D657" s="486"/>
      <c r="E657" s="555"/>
      <c r="F657" s="367"/>
      <c r="G657" s="22"/>
    </row>
    <row r="658" ht="15.75" customHeight="1">
      <c r="A658" s="563"/>
      <c r="B658" s="486"/>
      <c r="C658" s="486"/>
      <c r="D658" s="486"/>
      <c r="E658" s="555"/>
      <c r="F658" s="367"/>
      <c r="G658" s="22"/>
    </row>
    <row r="659" ht="15.75" customHeight="1">
      <c r="A659" s="563"/>
      <c r="B659" s="486"/>
      <c r="C659" s="486"/>
      <c r="D659" s="486"/>
      <c r="E659" s="555"/>
      <c r="F659" s="367"/>
      <c r="G659" s="22"/>
    </row>
    <row r="660" ht="15.75" customHeight="1">
      <c r="A660" s="563"/>
      <c r="B660" s="486"/>
      <c r="C660" s="486"/>
      <c r="D660" s="486"/>
      <c r="E660" s="555"/>
      <c r="F660" s="367"/>
      <c r="G660" s="22"/>
    </row>
    <row r="661" ht="15.75" customHeight="1">
      <c r="A661" s="563"/>
      <c r="B661" s="486"/>
      <c r="C661" s="486"/>
      <c r="D661" s="486"/>
      <c r="E661" s="555"/>
      <c r="F661" s="367"/>
      <c r="G661" s="22"/>
    </row>
    <row r="662" ht="15.75" customHeight="1">
      <c r="A662" s="563"/>
      <c r="B662" s="486"/>
      <c r="C662" s="486"/>
      <c r="D662" s="486"/>
      <c r="E662" s="555"/>
      <c r="F662" s="367"/>
      <c r="G662" s="22"/>
    </row>
    <row r="663" ht="15.75" customHeight="1">
      <c r="A663" s="563"/>
      <c r="B663" s="486"/>
      <c r="C663" s="486"/>
      <c r="D663" s="486"/>
      <c r="E663" s="555"/>
      <c r="F663" s="367"/>
      <c r="G663" s="22"/>
    </row>
    <row r="664" ht="15.75" customHeight="1">
      <c r="A664" s="563"/>
      <c r="B664" s="486"/>
      <c r="C664" s="486"/>
      <c r="D664" s="486"/>
      <c r="E664" s="555"/>
      <c r="F664" s="367"/>
      <c r="G664" s="22"/>
    </row>
    <row r="665" ht="15.75" customHeight="1">
      <c r="A665" s="563"/>
      <c r="B665" s="486"/>
      <c r="C665" s="486"/>
      <c r="D665" s="486"/>
      <c r="E665" s="555"/>
      <c r="F665" s="367"/>
      <c r="G665" s="22"/>
    </row>
    <row r="666" ht="15.75" customHeight="1">
      <c r="A666" s="563"/>
      <c r="B666" s="486"/>
      <c r="C666" s="486"/>
      <c r="D666" s="486"/>
      <c r="E666" s="555"/>
      <c r="F666" s="367"/>
      <c r="G666" s="22"/>
    </row>
    <row r="667" ht="15.75" customHeight="1">
      <c r="A667" s="563"/>
      <c r="B667" s="486"/>
      <c r="C667" s="486"/>
      <c r="D667" s="486"/>
      <c r="E667" s="555"/>
      <c r="F667" s="367"/>
      <c r="G667" s="22"/>
    </row>
    <row r="668" ht="15.75" customHeight="1">
      <c r="A668" s="563"/>
      <c r="B668" s="486"/>
      <c r="C668" s="486"/>
      <c r="D668" s="486"/>
      <c r="E668" s="555"/>
      <c r="F668" s="367"/>
      <c r="G668" s="22"/>
    </row>
    <row r="669" ht="15.75" customHeight="1">
      <c r="A669" s="563"/>
      <c r="B669" s="486"/>
      <c r="C669" s="486"/>
      <c r="D669" s="486"/>
      <c r="E669" s="555"/>
      <c r="F669" s="367"/>
      <c r="G669" s="22"/>
    </row>
    <row r="670" ht="15.75" customHeight="1">
      <c r="A670" s="563"/>
      <c r="B670" s="486"/>
      <c r="C670" s="486"/>
      <c r="D670" s="486"/>
      <c r="E670" s="555"/>
      <c r="F670" s="367"/>
      <c r="G670" s="22"/>
    </row>
    <row r="671" ht="15.75" customHeight="1">
      <c r="A671" s="563"/>
      <c r="B671" s="486"/>
      <c r="C671" s="486"/>
      <c r="D671" s="486"/>
      <c r="E671" s="555"/>
      <c r="F671" s="367"/>
      <c r="G671" s="22"/>
    </row>
    <row r="672" ht="15.75" customHeight="1">
      <c r="A672" s="563"/>
      <c r="B672" s="486"/>
      <c r="C672" s="486"/>
      <c r="D672" s="486"/>
      <c r="E672" s="555"/>
      <c r="F672" s="367"/>
      <c r="G672" s="22"/>
    </row>
    <row r="673" ht="15.75" customHeight="1">
      <c r="A673" s="563"/>
      <c r="B673" s="486"/>
      <c r="C673" s="486"/>
      <c r="D673" s="486"/>
      <c r="E673" s="555"/>
      <c r="F673" s="367"/>
      <c r="G673" s="22"/>
    </row>
    <row r="674" ht="15.75" customHeight="1">
      <c r="A674" s="563"/>
      <c r="B674" s="486"/>
      <c r="C674" s="486"/>
      <c r="D674" s="486"/>
      <c r="E674" s="555"/>
      <c r="F674" s="367"/>
      <c r="G674" s="22"/>
    </row>
    <row r="675" ht="15.75" customHeight="1">
      <c r="A675" s="563"/>
      <c r="B675" s="486"/>
      <c r="C675" s="486"/>
      <c r="D675" s="486"/>
      <c r="E675" s="555"/>
      <c r="F675" s="367"/>
      <c r="G675" s="22"/>
    </row>
    <row r="676" ht="15.75" customHeight="1">
      <c r="A676" s="563"/>
      <c r="B676" s="486"/>
      <c r="C676" s="486"/>
      <c r="D676" s="486"/>
      <c r="E676" s="555"/>
      <c r="F676" s="367"/>
      <c r="G676" s="22"/>
    </row>
    <row r="677" ht="15.75" customHeight="1">
      <c r="A677" s="563"/>
      <c r="B677" s="486"/>
      <c r="C677" s="486"/>
      <c r="D677" s="486"/>
      <c r="E677" s="555"/>
      <c r="F677" s="367"/>
      <c r="G677" s="22"/>
    </row>
    <row r="678" ht="15.75" customHeight="1">
      <c r="A678" s="563"/>
      <c r="B678" s="486"/>
      <c r="C678" s="486"/>
      <c r="D678" s="486"/>
      <c r="E678" s="555"/>
      <c r="F678" s="367"/>
      <c r="G678" s="22"/>
    </row>
    <row r="679" ht="15.75" customHeight="1">
      <c r="A679" s="563"/>
      <c r="B679" s="486"/>
      <c r="C679" s="486"/>
      <c r="D679" s="486"/>
      <c r="E679" s="555"/>
      <c r="F679" s="367"/>
      <c r="G679" s="22"/>
    </row>
    <row r="680" ht="15.75" customHeight="1">
      <c r="A680" s="563"/>
      <c r="B680" s="486"/>
      <c r="C680" s="486"/>
      <c r="D680" s="486"/>
      <c r="E680" s="555"/>
      <c r="F680" s="367"/>
      <c r="G680" s="22"/>
    </row>
    <row r="681" ht="15.75" customHeight="1">
      <c r="A681" s="563"/>
      <c r="B681" s="486"/>
      <c r="C681" s="486"/>
      <c r="D681" s="486"/>
      <c r="E681" s="555"/>
      <c r="F681" s="367"/>
      <c r="G681" s="22"/>
    </row>
    <row r="682" ht="15.75" customHeight="1">
      <c r="A682" s="563"/>
      <c r="B682" s="486"/>
      <c r="C682" s="486"/>
      <c r="D682" s="486"/>
      <c r="E682" s="555"/>
      <c r="F682" s="367"/>
      <c r="G682" s="22"/>
    </row>
    <row r="683" ht="15.75" customHeight="1">
      <c r="A683" s="563"/>
      <c r="B683" s="486"/>
      <c r="C683" s="486"/>
      <c r="D683" s="486"/>
      <c r="E683" s="555"/>
      <c r="F683" s="367"/>
      <c r="G683" s="22"/>
    </row>
    <row r="684" ht="15.75" customHeight="1">
      <c r="A684" s="563"/>
      <c r="B684" s="486"/>
      <c r="C684" s="486"/>
      <c r="D684" s="486"/>
      <c r="E684" s="555"/>
      <c r="F684" s="367"/>
      <c r="G684" s="22"/>
    </row>
    <row r="685" ht="15.75" customHeight="1">
      <c r="A685" s="563"/>
      <c r="B685" s="486"/>
      <c r="C685" s="486"/>
      <c r="D685" s="486"/>
      <c r="E685" s="555"/>
      <c r="F685" s="367"/>
      <c r="G685" s="22"/>
    </row>
    <row r="686" ht="15.75" customHeight="1">
      <c r="A686" s="563"/>
      <c r="B686" s="486"/>
      <c r="C686" s="486"/>
      <c r="D686" s="486"/>
      <c r="E686" s="555"/>
      <c r="F686" s="367"/>
      <c r="G686" s="22"/>
    </row>
    <row r="687" ht="15.75" customHeight="1">
      <c r="A687" s="563"/>
      <c r="B687" s="486"/>
      <c r="C687" s="486"/>
      <c r="D687" s="486"/>
      <c r="E687" s="555"/>
      <c r="F687" s="367"/>
      <c r="G687" s="22"/>
    </row>
    <row r="688" ht="15.75" customHeight="1">
      <c r="A688" s="563"/>
      <c r="B688" s="486"/>
      <c r="C688" s="486"/>
      <c r="D688" s="486"/>
      <c r="E688" s="555"/>
      <c r="F688" s="367"/>
      <c r="G688" s="22"/>
    </row>
    <row r="689" ht="15.75" customHeight="1">
      <c r="A689" s="563"/>
      <c r="B689" s="486"/>
      <c r="C689" s="486"/>
      <c r="D689" s="486"/>
      <c r="E689" s="555"/>
      <c r="F689" s="367"/>
      <c r="G689" s="22"/>
    </row>
    <row r="690" ht="15.75" customHeight="1">
      <c r="A690" s="563"/>
      <c r="B690" s="486"/>
      <c r="C690" s="486"/>
      <c r="D690" s="486"/>
      <c r="E690" s="555"/>
      <c r="F690" s="367"/>
      <c r="G690" s="22"/>
    </row>
    <row r="691" ht="15.75" customHeight="1">
      <c r="A691" s="563"/>
      <c r="B691" s="486"/>
      <c r="C691" s="486"/>
      <c r="D691" s="486"/>
      <c r="E691" s="555"/>
      <c r="F691" s="367"/>
      <c r="G691" s="22"/>
    </row>
    <row r="692" ht="15.75" customHeight="1">
      <c r="A692" s="563"/>
      <c r="B692" s="486"/>
      <c r="C692" s="486"/>
      <c r="D692" s="486"/>
      <c r="E692" s="555"/>
      <c r="F692" s="367"/>
      <c r="G692" s="22"/>
    </row>
    <row r="693" ht="15.75" customHeight="1">
      <c r="A693" s="563"/>
      <c r="B693" s="486"/>
      <c r="C693" s="486"/>
      <c r="D693" s="486"/>
      <c r="E693" s="555"/>
      <c r="F693" s="367"/>
      <c r="G693" s="22"/>
    </row>
    <row r="694" ht="15.75" customHeight="1">
      <c r="A694" s="563"/>
      <c r="B694" s="486"/>
      <c r="C694" s="486"/>
      <c r="D694" s="486"/>
      <c r="E694" s="555"/>
      <c r="F694" s="367"/>
      <c r="G694" s="22"/>
    </row>
    <row r="695" ht="15.75" customHeight="1">
      <c r="A695" s="563"/>
      <c r="B695" s="486"/>
      <c r="C695" s="486"/>
      <c r="D695" s="486"/>
      <c r="E695" s="555"/>
      <c r="F695" s="367"/>
      <c r="G695" s="22"/>
    </row>
    <row r="696" ht="15.75" customHeight="1">
      <c r="A696" s="563"/>
      <c r="B696" s="486"/>
      <c r="C696" s="486"/>
      <c r="D696" s="486"/>
      <c r="E696" s="555"/>
      <c r="F696" s="367"/>
      <c r="G696" s="22"/>
    </row>
    <row r="697" ht="15.75" customHeight="1">
      <c r="A697" s="563"/>
      <c r="B697" s="486"/>
      <c r="C697" s="486"/>
      <c r="D697" s="486"/>
      <c r="E697" s="555"/>
      <c r="F697" s="367"/>
      <c r="G697" s="22"/>
    </row>
    <row r="698" ht="15.75" customHeight="1">
      <c r="A698" s="563"/>
      <c r="B698" s="486"/>
      <c r="C698" s="486"/>
      <c r="D698" s="486"/>
      <c r="E698" s="555"/>
      <c r="F698" s="367"/>
      <c r="G698" s="22"/>
    </row>
    <row r="699" ht="15.75" customHeight="1">
      <c r="A699" s="563"/>
      <c r="B699" s="486"/>
      <c r="C699" s="486"/>
      <c r="D699" s="486"/>
      <c r="E699" s="555"/>
      <c r="F699" s="367"/>
      <c r="G699" s="22"/>
    </row>
    <row r="700" ht="15.75" customHeight="1">
      <c r="A700" s="563"/>
      <c r="B700" s="486"/>
      <c r="C700" s="486"/>
      <c r="D700" s="486"/>
      <c r="E700" s="555"/>
      <c r="F700" s="367"/>
      <c r="G700" s="22"/>
    </row>
    <row r="701" ht="15.75" customHeight="1">
      <c r="A701" s="563"/>
      <c r="B701" s="486"/>
      <c r="C701" s="486"/>
      <c r="D701" s="486"/>
      <c r="E701" s="555"/>
      <c r="F701" s="367"/>
      <c r="G701" s="22"/>
    </row>
    <row r="702" ht="15.75" customHeight="1">
      <c r="A702" s="563"/>
      <c r="B702" s="486"/>
      <c r="C702" s="486"/>
      <c r="D702" s="486"/>
      <c r="E702" s="555"/>
      <c r="F702" s="367"/>
      <c r="G702" s="22"/>
    </row>
    <row r="703" ht="15.75" customHeight="1">
      <c r="A703" s="563"/>
      <c r="B703" s="486"/>
      <c r="C703" s="486"/>
      <c r="D703" s="486"/>
      <c r="E703" s="555"/>
      <c r="F703" s="367"/>
      <c r="G703" s="22"/>
    </row>
    <row r="704" ht="15.75" customHeight="1">
      <c r="A704" s="563"/>
      <c r="B704" s="486"/>
      <c r="C704" s="486"/>
      <c r="D704" s="486"/>
      <c r="E704" s="555"/>
      <c r="F704" s="367"/>
      <c r="G704" s="22"/>
    </row>
    <row r="705" ht="15.75" customHeight="1">
      <c r="A705" s="563"/>
      <c r="B705" s="486"/>
      <c r="C705" s="486"/>
      <c r="D705" s="486"/>
      <c r="E705" s="555"/>
      <c r="F705" s="367"/>
      <c r="G705" s="22"/>
    </row>
    <row r="706" ht="15.75" customHeight="1">
      <c r="A706" s="563"/>
      <c r="B706" s="486"/>
      <c r="C706" s="486"/>
      <c r="D706" s="486"/>
      <c r="E706" s="555"/>
      <c r="F706" s="367"/>
      <c r="G706" s="22"/>
    </row>
    <row r="707" ht="15.75" customHeight="1">
      <c r="A707" s="563"/>
      <c r="B707" s="486"/>
      <c r="C707" s="486"/>
      <c r="D707" s="486"/>
      <c r="E707" s="555"/>
      <c r="F707" s="367"/>
      <c r="G707" s="22"/>
    </row>
    <row r="708" ht="15.75" customHeight="1">
      <c r="A708" s="563"/>
      <c r="B708" s="486"/>
      <c r="C708" s="486"/>
      <c r="D708" s="486"/>
      <c r="E708" s="555"/>
      <c r="F708" s="367"/>
      <c r="G708" s="22"/>
    </row>
    <row r="709" ht="15.75" customHeight="1">
      <c r="A709" s="563"/>
      <c r="B709" s="486"/>
      <c r="C709" s="486"/>
      <c r="D709" s="486"/>
      <c r="E709" s="555"/>
      <c r="F709" s="367"/>
      <c r="G709" s="22"/>
    </row>
    <row r="710" ht="15.75" customHeight="1">
      <c r="A710" s="563"/>
      <c r="B710" s="486"/>
      <c r="C710" s="486"/>
      <c r="D710" s="486"/>
      <c r="E710" s="555"/>
      <c r="F710" s="367"/>
      <c r="G710" s="22"/>
    </row>
    <row r="711" ht="15.75" customHeight="1">
      <c r="A711" s="563"/>
      <c r="B711" s="486"/>
      <c r="C711" s="486"/>
      <c r="D711" s="486"/>
      <c r="E711" s="555"/>
      <c r="F711" s="367"/>
      <c r="G711" s="22"/>
    </row>
    <row r="712" ht="15.75" customHeight="1">
      <c r="A712" s="563"/>
      <c r="B712" s="486"/>
      <c r="C712" s="486"/>
      <c r="D712" s="486"/>
      <c r="E712" s="555"/>
      <c r="F712" s="367"/>
      <c r="G712" s="22"/>
    </row>
    <row r="713" ht="15.75" customHeight="1">
      <c r="A713" s="563"/>
      <c r="B713" s="486"/>
      <c r="C713" s="486"/>
      <c r="D713" s="486"/>
      <c r="E713" s="555"/>
      <c r="F713" s="367"/>
      <c r="G713" s="22"/>
    </row>
    <row r="714" ht="15.75" customHeight="1">
      <c r="A714" s="563"/>
      <c r="B714" s="486"/>
      <c r="C714" s="486"/>
      <c r="D714" s="486"/>
      <c r="E714" s="555"/>
      <c r="F714" s="367"/>
      <c r="G714" s="22"/>
    </row>
    <row r="715" ht="15.75" customHeight="1">
      <c r="A715" s="563"/>
      <c r="B715" s="486"/>
      <c r="C715" s="486"/>
      <c r="D715" s="486"/>
      <c r="E715" s="555"/>
      <c r="F715" s="367"/>
      <c r="G715" s="22"/>
    </row>
    <row r="716" ht="15.75" customHeight="1">
      <c r="A716" s="563"/>
      <c r="B716" s="486"/>
      <c r="C716" s="486"/>
      <c r="D716" s="486"/>
      <c r="E716" s="555"/>
      <c r="F716" s="367"/>
      <c r="G716" s="22"/>
    </row>
    <row r="717" ht="15.75" customHeight="1">
      <c r="A717" s="563"/>
      <c r="B717" s="486"/>
      <c r="C717" s="486"/>
      <c r="D717" s="486"/>
      <c r="E717" s="555"/>
      <c r="F717" s="367"/>
      <c r="G717" s="22"/>
    </row>
    <row r="718" ht="15.75" customHeight="1">
      <c r="A718" s="563"/>
      <c r="B718" s="486"/>
      <c r="C718" s="486"/>
      <c r="D718" s="486"/>
      <c r="E718" s="555"/>
      <c r="F718" s="367"/>
      <c r="G718" s="22"/>
    </row>
    <row r="719" ht="15.75" customHeight="1">
      <c r="A719" s="563"/>
      <c r="B719" s="486"/>
      <c r="C719" s="486"/>
      <c r="D719" s="486"/>
      <c r="E719" s="555"/>
      <c r="F719" s="367"/>
      <c r="G719" s="22"/>
    </row>
    <row r="720" ht="15.75" customHeight="1">
      <c r="A720" s="563"/>
      <c r="B720" s="486"/>
      <c r="C720" s="486"/>
      <c r="D720" s="486"/>
      <c r="E720" s="555"/>
      <c r="F720" s="367"/>
      <c r="G720" s="22"/>
    </row>
    <row r="721" ht="15.75" customHeight="1">
      <c r="A721" s="563"/>
      <c r="B721" s="486"/>
      <c r="C721" s="486"/>
      <c r="D721" s="486"/>
      <c r="E721" s="555"/>
      <c r="F721" s="367"/>
      <c r="G721" s="22"/>
    </row>
    <row r="722" ht="15.75" customHeight="1">
      <c r="A722" s="563"/>
      <c r="B722" s="486"/>
      <c r="C722" s="486"/>
      <c r="D722" s="486"/>
      <c r="E722" s="555"/>
      <c r="F722" s="367"/>
      <c r="G722" s="22"/>
    </row>
    <row r="723" ht="15.75" customHeight="1">
      <c r="A723" s="563"/>
      <c r="B723" s="486"/>
      <c r="C723" s="486"/>
      <c r="D723" s="486"/>
      <c r="E723" s="555"/>
      <c r="F723" s="367"/>
      <c r="G723" s="22"/>
    </row>
    <row r="724" ht="15.75" customHeight="1">
      <c r="A724" s="563"/>
      <c r="B724" s="486"/>
      <c r="C724" s="486"/>
      <c r="D724" s="486"/>
      <c r="E724" s="555"/>
      <c r="F724" s="367"/>
      <c r="G724" s="22"/>
    </row>
    <row r="725" ht="15.75" customHeight="1">
      <c r="A725" s="563"/>
      <c r="B725" s="486"/>
      <c r="C725" s="486"/>
      <c r="D725" s="486"/>
      <c r="E725" s="555"/>
      <c r="F725" s="367"/>
      <c r="G725" s="22"/>
    </row>
    <row r="726" ht="15.75" customHeight="1">
      <c r="A726" s="563"/>
      <c r="B726" s="486"/>
      <c r="C726" s="486"/>
      <c r="D726" s="486"/>
      <c r="E726" s="555"/>
      <c r="F726" s="367"/>
      <c r="G726" s="22"/>
    </row>
    <row r="727" ht="15.75" customHeight="1">
      <c r="A727" s="563"/>
      <c r="B727" s="486"/>
      <c r="C727" s="486"/>
      <c r="D727" s="486"/>
      <c r="E727" s="555"/>
      <c r="F727" s="367"/>
      <c r="G727" s="22"/>
    </row>
    <row r="728" ht="15.75" customHeight="1">
      <c r="A728" s="563"/>
      <c r="B728" s="486"/>
      <c r="C728" s="486"/>
      <c r="D728" s="486"/>
      <c r="E728" s="555"/>
      <c r="F728" s="367"/>
      <c r="G728" s="22"/>
    </row>
    <row r="729" ht="15.75" customHeight="1">
      <c r="A729" s="563"/>
      <c r="B729" s="486"/>
      <c r="C729" s="486"/>
      <c r="D729" s="486"/>
      <c r="E729" s="555"/>
      <c r="F729" s="367"/>
      <c r="G729" s="22"/>
    </row>
    <row r="730" ht="15.75" customHeight="1">
      <c r="A730" s="563"/>
      <c r="B730" s="486"/>
      <c r="C730" s="486"/>
      <c r="D730" s="486"/>
      <c r="E730" s="555"/>
      <c r="F730" s="367"/>
      <c r="G730" s="22"/>
    </row>
    <row r="731" ht="15.75" customHeight="1">
      <c r="A731" s="563"/>
      <c r="B731" s="486"/>
      <c r="C731" s="486"/>
      <c r="D731" s="486"/>
      <c r="E731" s="555"/>
      <c r="F731" s="367"/>
      <c r="G731" s="22"/>
    </row>
    <row r="732" ht="15.75" customHeight="1">
      <c r="A732" s="563"/>
      <c r="B732" s="486"/>
      <c r="C732" s="486"/>
      <c r="D732" s="486"/>
      <c r="E732" s="555"/>
      <c r="F732" s="367"/>
      <c r="G732" s="22"/>
    </row>
    <row r="733" ht="15.75" customHeight="1">
      <c r="A733" s="563"/>
      <c r="B733" s="486"/>
      <c r="C733" s="486"/>
      <c r="D733" s="486"/>
      <c r="E733" s="555"/>
      <c r="F733" s="367"/>
      <c r="G733" s="22"/>
    </row>
    <row r="734" ht="15.75" customHeight="1">
      <c r="A734" s="563"/>
      <c r="B734" s="486"/>
      <c r="C734" s="486"/>
      <c r="D734" s="486"/>
      <c r="E734" s="555"/>
      <c r="F734" s="367"/>
      <c r="G734" s="22"/>
    </row>
    <row r="735" ht="15.75" customHeight="1">
      <c r="A735" s="563"/>
      <c r="B735" s="486"/>
      <c r="C735" s="486"/>
      <c r="D735" s="486"/>
      <c r="E735" s="555"/>
      <c r="F735" s="367"/>
      <c r="G735" s="22"/>
    </row>
    <row r="736" ht="15.75" customHeight="1">
      <c r="A736" s="563"/>
      <c r="B736" s="486"/>
      <c r="C736" s="486"/>
      <c r="D736" s="486"/>
      <c r="E736" s="555"/>
      <c r="F736" s="367"/>
      <c r="G736" s="22"/>
    </row>
    <row r="737" ht="15.75" customHeight="1">
      <c r="A737" s="563"/>
      <c r="B737" s="486"/>
      <c r="C737" s="486"/>
      <c r="D737" s="486"/>
      <c r="E737" s="555"/>
      <c r="F737" s="367"/>
      <c r="G737" s="22"/>
    </row>
    <row r="738" ht="15.75" customHeight="1">
      <c r="A738" s="563"/>
      <c r="B738" s="486"/>
      <c r="C738" s="486"/>
      <c r="D738" s="486"/>
      <c r="E738" s="555"/>
      <c r="F738" s="367"/>
      <c r="G738" s="22"/>
    </row>
    <row r="739" ht="15.75" customHeight="1">
      <c r="A739" s="563"/>
      <c r="B739" s="486"/>
      <c r="C739" s="486"/>
      <c r="D739" s="486"/>
      <c r="E739" s="555"/>
      <c r="F739" s="367"/>
      <c r="G739" s="22"/>
    </row>
    <row r="740" ht="15.75" customHeight="1">
      <c r="A740" s="563"/>
      <c r="B740" s="486"/>
      <c r="C740" s="486"/>
      <c r="D740" s="486"/>
      <c r="E740" s="555"/>
      <c r="F740" s="367"/>
      <c r="G740" s="22"/>
    </row>
    <row r="741" ht="15.75" customHeight="1">
      <c r="A741" s="563"/>
      <c r="B741" s="486"/>
      <c r="C741" s="486"/>
      <c r="D741" s="486"/>
      <c r="E741" s="555"/>
      <c r="F741" s="367"/>
      <c r="G741" s="22"/>
    </row>
    <row r="742" ht="15.75" customHeight="1">
      <c r="A742" s="563"/>
      <c r="B742" s="486"/>
      <c r="C742" s="486"/>
      <c r="D742" s="486"/>
      <c r="E742" s="555"/>
      <c r="F742" s="367"/>
      <c r="G742" s="22"/>
    </row>
    <row r="743" ht="15.75" customHeight="1">
      <c r="A743" s="563"/>
      <c r="B743" s="486"/>
      <c r="C743" s="486"/>
      <c r="D743" s="486"/>
      <c r="E743" s="555"/>
      <c r="F743" s="367"/>
      <c r="G743" s="22"/>
    </row>
    <row r="744" ht="15.75" customHeight="1">
      <c r="A744" s="563"/>
      <c r="B744" s="486"/>
      <c r="C744" s="486"/>
      <c r="D744" s="486"/>
      <c r="E744" s="555"/>
      <c r="F744" s="367"/>
      <c r="G744" s="22"/>
    </row>
    <row r="745" ht="15.75" customHeight="1">
      <c r="A745" s="563"/>
      <c r="B745" s="486"/>
      <c r="C745" s="486"/>
      <c r="D745" s="486"/>
      <c r="E745" s="555"/>
      <c r="F745" s="367"/>
      <c r="G745" s="22"/>
    </row>
    <row r="746" ht="15.75" customHeight="1">
      <c r="A746" s="563"/>
      <c r="B746" s="486"/>
      <c r="C746" s="486"/>
      <c r="D746" s="486"/>
      <c r="E746" s="555"/>
      <c r="F746" s="367"/>
      <c r="G746" s="22"/>
    </row>
    <row r="747" ht="15.75" customHeight="1">
      <c r="A747" s="563"/>
      <c r="B747" s="486"/>
      <c r="C747" s="486"/>
      <c r="D747" s="486"/>
      <c r="E747" s="555"/>
      <c r="F747" s="367"/>
      <c r="G747" s="22"/>
    </row>
    <row r="748" ht="15.75" customHeight="1">
      <c r="A748" s="563"/>
      <c r="B748" s="486"/>
      <c r="C748" s="486"/>
      <c r="D748" s="486"/>
      <c r="E748" s="555"/>
      <c r="F748" s="367"/>
      <c r="G748" s="22"/>
    </row>
    <row r="749" ht="15.75" customHeight="1">
      <c r="A749" s="563"/>
      <c r="B749" s="486"/>
      <c r="C749" s="486"/>
      <c r="D749" s="486"/>
      <c r="E749" s="555"/>
      <c r="F749" s="367"/>
      <c r="G749" s="22"/>
    </row>
    <row r="750" ht="15.75" customHeight="1">
      <c r="A750" s="563"/>
      <c r="B750" s="486"/>
      <c r="C750" s="486"/>
      <c r="D750" s="486"/>
      <c r="E750" s="555"/>
      <c r="F750" s="367"/>
      <c r="G750" s="22"/>
    </row>
    <row r="751" ht="15.75" customHeight="1">
      <c r="A751" s="563"/>
      <c r="B751" s="486"/>
      <c r="C751" s="486"/>
      <c r="D751" s="486"/>
      <c r="E751" s="555"/>
      <c r="F751" s="367"/>
      <c r="G751" s="22"/>
    </row>
    <row r="752" ht="15.75" customHeight="1">
      <c r="A752" s="563"/>
      <c r="B752" s="486"/>
      <c r="C752" s="486"/>
      <c r="D752" s="486"/>
      <c r="E752" s="555"/>
      <c r="F752" s="367"/>
      <c r="G752" s="22"/>
    </row>
    <row r="753" ht="15.75" customHeight="1">
      <c r="A753" s="563"/>
      <c r="B753" s="486"/>
      <c r="C753" s="486"/>
      <c r="D753" s="486"/>
      <c r="E753" s="555"/>
      <c r="F753" s="367"/>
      <c r="G753" s="22"/>
    </row>
    <row r="754" ht="15.75" customHeight="1">
      <c r="A754" s="563"/>
      <c r="B754" s="486"/>
      <c r="C754" s="486"/>
      <c r="D754" s="486"/>
      <c r="E754" s="555"/>
      <c r="F754" s="367"/>
      <c r="G754" s="22"/>
    </row>
    <row r="755" ht="15.75" customHeight="1">
      <c r="A755" s="563"/>
      <c r="B755" s="486"/>
      <c r="C755" s="486"/>
      <c r="D755" s="486"/>
      <c r="E755" s="555"/>
      <c r="F755" s="367"/>
      <c r="G755" s="22"/>
    </row>
    <row r="756" ht="15.75" customHeight="1">
      <c r="A756" s="563"/>
      <c r="B756" s="486"/>
      <c r="C756" s="486"/>
      <c r="D756" s="486"/>
      <c r="E756" s="555"/>
      <c r="F756" s="367"/>
      <c r="G756" s="22"/>
    </row>
    <row r="757" ht="15.75" customHeight="1">
      <c r="A757" s="563"/>
      <c r="B757" s="486"/>
      <c r="C757" s="486"/>
      <c r="D757" s="486"/>
      <c r="E757" s="555"/>
      <c r="F757" s="367"/>
      <c r="G757" s="22"/>
    </row>
    <row r="758" ht="15.75" customHeight="1">
      <c r="A758" s="563"/>
      <c r="B758" s="486"/>
      <c r="C758" s="486"/>
      <c r="D758" s="486"/>
      <c r="E758" s="555"/>
      <c r="F758" s="367"/>
      <c r="G758" s="22"/>
    </row>
    <row r="759" ht="15.75" customHeight="1">
      <c r="A759" s="563"/>
      <c r="B759" s="486"/>
      <c r="C759" s="486"/>
      <c r="D759" s="486"/>
      <c r="E759" s="555"/>
      <c r="F759" s="367"/>
      <c r="G759" s="22"/>
    </row>
    <row r="760" ht="15.75" customHeight="1">
      <c r="A760" s="563"/>
      <c r="B760" s="486"/>
      <c r="C760" s="486"/>
      <c r="D760" s="486"/>
      <c r="E760" s="555"/>
      <c r="F760" s="367"/>
      <c r="G760" s="22"/>
    </row>
    <row r="761" ht="15.75" customHeight="1">
      <c r="A761" s="563"/>
      <c r="B761" s="486"/>
      <c r="C761" s="486"/>
      <c r="D761" s="486"/>
      <c r="E761" s="555"/>
      <c r="F761" s="367"/>
      <c r="G761" s="22"/>
    </row>
    <row r="762" ht="15.75" customHeight="1">
      <c r="A762" s="563"/>
      <c r="B762" s="486"/>
      <c r="C762" s="486"/>
      <c r="D762" s="486"/>
      <c r="E762" s="555"/>
      <c r="F762" s="367"/>
      <c r="G762" s="22"/>
    </row>
    <row r="763" ht="15.75" customHeight="1">
      <c r="A763" s="563"/>
      <c r="B763" s="486"/>
      <c r="C763" s="486"/>
      <c r="D763" s="486"/>
      <c r="E763" s="555"/>
      <c r="F763" s="367"/>
      <c r="G763" s="22"/>
    </row>
    <row r="764" ht="15.75" customHeight="1">
      <c r="A764" s="563"/>
      <c r="B764" s="486"/>
      <c r="C764" s="486"/>
      <c r="D764" s="486"/>
      <c r="E764" s="555"/>
      <c r="F764" s="367"/>
      <c r="G764" s="22"/>
    </row>
    <row r="765" ht="15.75" customHeight="1">
      <c r="A765" s="563"/>
      <c r="B765" s="486"/>
      <c r="C765" s="486"/>
      <c r="D765" s="486"/>
      <c r="E765" s="555"/>
      <c r="F765" s="367"/>
      <c r="G765" s="22"/>
    </row>
    <row r="766" ht="15.75" customHeight="1">
      <c r="A766" s="563"/>
      <c r="B766" s="486"/>
      <c r="C766" s="486"/>
      <c r="D766" s="486"/>
      <c r="E766" s="555"/>
      <c r="F766" s="367"/>
      <c r="G766" s="22"/>
    </row>
    <row r="767" ht="15.75" customHeight="1">
      <c r="A767" s="563"/>
      <c r="B767" s="486"/>
      <c r="C767" s="486"/>
      <c r="D767" s="486"/>
      <c r="E767" s="555"/>
      <c r="F767" s="367"/>
      <c r="G767" s="22"/>
    </row>
    <row r="768" ht="15.75" customHeight="1">
      <c r="A768" s="563"/>
      <c r="B768" s="486"/>
      <c r="C768" s="486"/>
      <c r="D768" s="486"/>
      <c r="E768" s="555"/>
      <c r="F768" s="367"/>
      <c r="G768" s="22"/>
    </row>
    <row r="769" ht="15.75" customHeight="1">
      <c r="A769" s="563"/>
      <c r="B769" s="486"/>
      <c r="C769" s="486"/>
      <c r="D769" s="486"/>
      <c r="E769" s="555"/>
      <c r="F769" s="367"/>
      <c r="G769" s="22"/>
    </row>
    <row r="770" ht="15.75" customHeight="1">
      <c r="A770" s="563"/>
      <c r="B770" s="486"/>
      <c r="C770" s="486"/>
      <c r="D770" s="486"/>
      <c r="E770" s="555"/>
      <c r="F770" s="367"/>
      <c r="G770" s="22"/>
    </row>
    <row r="771" ht="15.75" customHeight="1">
      <c r="A771" s="563"/>
      <c r="B771" s="486"/>
      <c r="C771" s="486"/>
      <c r="D771" s="486"/>
      <c r="E771" s="555"/>
      <c r="F771" s="367"/>
      <c r="G771" s="22"/>
    </row>
    <row r="772" ht="15.75" customHeight="1">
      <c r="A772" s="563"/>
      <c r="B772" s="486"/>
      <c r="C772" s="486"/>
      <c r="D772" s="486"/>
      <c r="E772" s="555"/>
      <c r="F772" s="367"/>
      <c r="G772" s="22"/>
    </row>
    <row r="773" ht="15.75" customHeight="1">
      <c r="A773" s="563"/>
      <c r="B773" s="486"/>
      <c r="C773" s="486"/>
      <c r="D773" s="486"/>
      <c r="E773" s="555"/>
      <c r="F773" s="367"/>
      <c r="G773" s="22"/>
    </row>
    <row r="774" ht="15.75" customHeight="1">
      <c r="A774" s="563"/>
      <c r="B774" s="486"/>
      <c r="C774" s="486"/>
      <c r="D774" s="486"/>
      <c r="E774" s="555"/>
      <c r="F774" s="367"/>
      <c r="G774" s="22"/>
    </row>
    <row r="775" ht="15.75" customHeight="1">
      <c r="A775" s="563"/>
      <c r="B775" s="486"/>
      <c r="C775" s="486"/>
      <c r="D775" s="486"/>
      <c r="E775" s="555"/>
      <c r="F775" s="367"/>
      <c r="G775" s="22"/>
    </row>
    <row r="776" ht="15.75" customHeight="1">
      <c r="A776" s="563"/>
      <c r="B776" s="486"/>
      <c r="C776" s="486"/>
      <c r="D776" s="486"/>
      <c r="E776" s="555"/>
      <c r="F776" s="367"/>
      <c r="G776" s="22"/>
    </row>
    <row r="777" ht="15.75" customHeight="1">
      <c r="A777" s="563"/>
      <c r="B777" s="486"/>
      <c r="C777" s="486"/>
      <c r="D777" s="486"/>
      <c r="E777" s="555"/>
      <c r="F777" s="367"/>
      <c r="G777" s="22"/>
    </row>
    <row r="778" ht="15.75" customHeight="1">
      <c r="A778" s="563"/>
      <c r="B778" s="486"/>
      <c r="C778" s="486"/>
      <c r="D778" s="486"/>
      <c r="E778" s="555"/>
      <c r="F778" s="367"/>
      <c r="G778" s="22"/>
    </row>
    <row r="779" ht="15.75" customHeight="1">
      <c r="A779" s="563"/>
      <c r="B779" s="486"/>
      <c r="C779" s="486"/>
      <c r="D779" s="486"/>
      <c r="E779" s="555"/>
      <c r="F779" s="367"/>
      <c r="G779" s="22"/>
    </row>
    <row r="780" ht="15.75" customHeight="1">
      <c r="A780" s="563"/>
      <c r="B780" s="486"/>
      <c r="C780" s="486"/>
      <c r="D780" s="486"/>
      <c r="E780" s="555"/>
      <c r="F780" s="367"/>
      <c r="G780" s="22"/>
    </row>
    <row r="781" ht="15.75" customHeight="1">
      <c r="A781" s="563"/>
      <c r="B781" s="486"/>
      <c r="C781" s="486"/>
      <c r="D781" s="486"/>
      <c r="E781" s="555"/>
      <c r="F781" s="367"/>
      <c r="G781" s="22"/>
    </row>
    <row r="782" ht="15.75" customHeight="1">
      <c r="A782" s="563"/>
      <c r="B782" s="486"/>
      <c r="C782" s="486"/>
      <c r="D782" s="486"/>
      <c r="E782" s="555"/>
      <c r="F782" s="367"/>
      <c r="G782" s="22"/>
    </row>
    <row r="783" ht="15.75" customHeight="1">
      <c r="A783" s="563"/>
      <c r="B783" s="486"/>
      <c r="C783" s="486"/>
      <c r="D783" s="486"/>
      <c r="E783" s="555"/>
      <c r="F783" s="367"/>
      <c r="G783" s="22"/>
    </row>
    <row r="784" ht="15.75" customHeight="1">
      <c r="A784" s="563"/>
      <c r="B784" s="486"/>
      <c r="C784" s="486"/>
      <c r="D784" s="486"/>
      <c r="E784" s="555"/>
      <c r="F784" s="367"/>
      <c r="G784" s="22"/>
    </row>
    <row r="785" ht="15.75" customHeight="1">
      <c r="A785" s="563"/>
      <c r="B785" s="486"/>
      <c r="C785" s="486"/>
      <c r="D785" s="486"/>
      <c r="E785" s="555"/>
      <c r="F785" s="367"/>
      <c r="G785" s="22"/>
    </row>
    <row r="786" ht="15.75" customHeight="1">
      <c r="A786" s="563"/>
      <c r="B786" s="486"/>
      <c r="C786" s="486"/>
      <c r="D786" s="486"/>
      <c r="E786" s="555"/>
      <c r="F786" s="367"/>
      <c r="G786" s="22"/>
    </row>
    <row r="787" ht="15.75" customHeight="1">
      <c r="A787" s="563"/>
      <c r="B787" s="486"/>
      <c r="C787" s="486"/>
      <c r="D787" s="486"/>
      <c r="E787" s="555"/>
      <c r="F787" s="367"/>
      <c r="G787" s="22"/>
    </row>
    <row r="788" ht="15.75" customHeight="1">
      <c r="A788" s="563"/>
      <c r="B788" s="486"/>
      <c r="C788" s="486"/>
      <c r="D788" s="486"/>
      <c r="E788" s="555"/>
      <c r="F788" s="367"/>
      <c r="G788" s="22"/>
    </row>
    <row r="789" ht="15.75" customHeight="1">
      <c r="A789" s="563"/>
      <c r="B789" s="486"/>
      <c r="C789" s="486"/>
      <c r="D789" s="486"/>
      <c r="E789" s="555"/>
      <c r="F789" s="367"/>
      <c r="G789" s="22"/>
    </row>
    <row r="790" ht="15.75" customHeight="1">
      <c r="A790" s="563"/>
      <c r="B790" s="486"/>
      <c r="C790" s="486"/>
      <c r="D790" s="486"/>
      <c r="E790" s="555"/>
      <c r="F790" s="367"/>
      <c r="G790" s="22"/>
    </row>
    <row r="791" ht="15.75" customHeight="1">
      <c r="A791" s="563"/>
      <c r="B791" s="486"/>
      <c r="C791" s="486"/>
      <c r="D791" s="486"/>
      <c r="E791" s="555"/>
      <c r="F791" s="367"/>
      <c r="G791" s="22"/>
    </row>
    <row r="792" ht="15.75" customHeight="1">
      <c r="A792" s="563"/>
      <c r="B792" s="486"/>
      <c r="C792" s="486"/>
      <c r="D792" s="486"/>
      <c r="E792" s="555"/>
      <c r="F792" s="367"/>
      <c r="G792" s="22"/>
    </row>
    <row r="793" ht="15.75" customHeight="1">
      <c r="A793" s="563"/>
      <c r="B793" s="486"/>
      <c r="C793" s="486"/>
      <c r="D793" s="486"/>
      <c r="E793" s="555"/>
      <c r="F793" s="367"/>
      <c r="G793" s="22"/>
    </row>
    <row r="794" ht="15.75" customHeight="1">
      <c r="A794" s="563"/>
      <c r="B794" s="486"/>
      <c r="C794" s="486"/>
      <c r="D794" s="486"/>
      <c r="E794" s="555"/>
      <c r="F794" s="367"/>
      <c r="G794" s="22"/>
    </row>
    <row r="795" ht="15.75" customHeight="1">
      <c r="A795" s="563"/>
      <c r="B795" s="486"/>
      <c r="C795" s="486"/>
      <c r="D795" s="486"/>
      <c r="E795" s="555"/>
      <c r="F795" s="367"/>
      <c r="G795" s="22"/>
    </row>
    <row r="796" ht="15.75" customHeight="1">
      <c r="A796" s="563"/>
      <c r="B796" s="486"/>
      <c r="C796" s="486"/>
      <c r="D796" s="486"/>
      <c r="E796" s="555"/>
      <c r="F796" s="367"/>
      <c r="G796" s="22"/>
    </row>
    <row r="797" ht="15.75" customHeight="1">
      <c r="A797" s="563"/>
      <c r="B797" s="486"/>
      <c r="C797" s="486"/>
      <c r="D797" s="486"/>
      <c r="E797" s="555"/>
      <c r="F797" s="367"/>
      <c r="G797" s="22"/>
    </row>
    <row r="798" ht="15.75" customHeight="1">
      <c r="A798" s="563"/>
      <c r="B798" s="486"/>
      <c r="C798" s="486"/>
      <c r="D798" s="486"/>
      <c r="E798" s="555"/>
      <c r="F798" s="367"/>
      <c r="G798" s="22"/>
    </row>
    <row r="799" ht="15.75" customHeight="1">
      <c r="A799" s="563"/>
      <c r="B799" s="486"/>
      <c r="C799" s="486"/>
      <c r="D799" s="486"/>
      <c r="E799" s="555"/>
      <c r="F799" s="367"/>
      <c r="G799" s="22"/>
    </row>
    <row r="800" ht="15.75" customHeight="1">
      <c r="A800" s="563"/>
      <c r="B800" s="486"/>
      <c r="C800" s="486"/>
      <c r="D800" s="486"/>
      <c r="E800" s="555"/>
      <c r="F800" s="367"/>
      <c r="G800" s="22"/>
    </row>
    <row r="801" ht="15.75" customHeight="1">
      <c r="A801" s="563"/>
      <c r="B801" s="486"/>
      <c r="C801" s="486"/>
      <c r="D801" s="486"/>
      <c r="E801" s="555"/>
      <c r="F801" s="367"/>
      <c r="G801" s="22"/>
    </row>
    <row r="802" ht="15.75" customHeight="1">
      <c r="A802" s="563"/>
      <c r="B802" s="486"/>
      <c r="C802" s="486"/>
      <c r="D802" s="486"/>
      <c r="E802" s="555"/>
      <c r="F802" s="367"/>
      <c r="G802" s="22"/>
    </row>
    <row r="803" ht="15.75" customHeight="1">
      <c r="A803" s="563"/>
      <c r="B803" s="486"/>
      <c r="C803" s="486"/>
      <c r="D803" s="486"/>
      <c r="E803" s="555"/>
      <c r="F803" s="367"/>
      <c r="G803" s="22"/>
    </row>
    <row r="804" ht="15.75" customHeight="1">
      <c r="A804" s="563"/>
      <c r="B804" s="486"/>
      <c r="C804" s="486"/>
      <c r="D804" s="486"/>
      <c r="E804" s="555"/>
      <c r="F804" s="367"/>
      <c r="G804" s="22"/>
    </row>
    <row r="805" ht="15.75" customHeight="1">
      <c r="A805" s="563"/>
      <c r="B805" s="486"/>
      <c r="C805" s="486"/>
      <c r="D805" s="486"/>
      <c r="E805" s="555"/>
      <c r="F805" s="367"/>
      <c r="G805" s="22"/>
    </row>
    <row r="806" ht="15.75" customHeight="1">
      <c r="A806" s="563"/>
      <c r="B806" s="486"/>
      <c r="C806" s="486"/>
      <c r="D806" s="486"/>
      <c r="E806" s="555"/>
      <c r="F806" s="367"/>
      <c r="G806" s="22"/>
    </row>
    <row r="807" ht="15.75" customHeight="1">
      <c r="A807" s="563"/>
      <c r="B807" s="486"/>
      <c r="C807" s="486"/>
      <c r="D807" s="486"/>
      <c r="E807" s="555"/>
      <c r="F807" s="367"/>
      <c r="G807" s="22"/>
    </row>
    <row r="808" ht="15.75" customHeight="1">
      <c r="A808" s="563"/>
      <c r="B808" s="486"/>
      <c r="C808" s="486"/>
      <c r="D808" s="486"/>
      <c r="E808" s="555"/>
      <c r="F808" s="367"/>
      <c r="G808" s="22"/>
    </row>
    <row r="809" ht="15.75" customHeight="1">
      <c r="A809" s="563"/>
      <c r="B809" s="486"/>
      <c r="C809" s="486"/>
      <c r="D809" s="486"/>
      <c r="E809" s="555"/>
      <c r="F809" s="367"/>
      <c r="G809" s="22"/>
    </row>
    <row r="810" ht="15.75" customHeight="1">
      <c r="A810" s="563"/>
      <c r="B810" s="486"/>
      <c r="C810" s="486"/>
      <c r="D810" s="486"/>
      <c r="E810" s="555"/>
      <c r="F810" s="367"/>
      <c r="G810" s="22"/>
    </row>
    <row r="811" ht="15.75" customHeight="1">
      <c r="A811" s="563"/>
      <c r="B811" s="486"/>
      <c r="C811" s="486"/>
      <c r="D811" s="486"/>
      <c r="E811" s="555"/>
      <c r="F811" s="367"/>
      <c r="G811" s="22"/>
    </row>
    <row r="812" ht="15.75" customHeight="1">
      <c r="A812" s="563"/>
      <c r="B812" s="486"/>
      <c r="C812" s="486"/>
      <c r="D812" s="486"/>
      <c r="E812" s="555"/>
      <c r="F812" s="367"/>
      <c r="G812" s="22"/>
    </row>
    <row r="813" ht="15.75" customHeight="1">
      <c r="A813" s="563"/>
      <c r="B813" s="486"/>
      <c r="C813" s="486"/>
      <c r="D813" s="486"/>
      <c r="E813" s="555"/>
      <c r="F813" s="367"/>
      <c r="G813" s="22"/>
    </row>
    <row r="814" ht="15.75" customHeight="1">
      <c r="A814" s="563"/>
      <c r="B814" s="486"/>
      <c r="C814" s="486"/>
      <c r="D814" s="486"/>
      <c r="E814" s="555"/>
      <c r="F814" s="367"/>
      <c r="G814" s="22"/>
    </row>
    <row r="815" ht="15.75" customHeight="1">
      <c r="A815" s="563"/>
      <c r="B815" s="486"/>
      <c r="C815" s="486"/>
      <c r="D815" s="486"/>
      <c r="E815" s="555"/>
      <c r="F815" s="367"/>
      <c r="G815" s="22"/>
    </row>
    <row r="816" ht="15.75" customHeight="1">
      <c r="A816" s="563"/>
      <c r="B816" s="486"/>
      <c r="C816" s="486"/>
      <c r="D816" s="486"/>
      <c r="E816" s="555"/>
      <c r="F816" s="367"/>
      <c r="G816" s="22"/>
    </row>
    <row r="817" ht="15.75" customHeight="1">
      <c r="A817" s="563"/>
      <c r="B817" s="486"/>
      <c r="C817" s="486"/>
      <c r="D817" s="486"/>
      <c r="E817" s="555"/>
      <c r="F817" s="367"/>
      <c r="G817" s="22"/>
    </row>
    <row r="818" ht="15.75" customHeight="1">
      <c r="A818" s="563"/>
      <c r="B818" s="486"/>
      <c r="C818" s="486"/>
      <c r="D818" s="486"/>
      <c r="E818" s="555"/>
      <c r="F818" s="367"/>
      <c r="G818" s="22"/>
    </row>
    <row r="819" ht="15.75" customHeight="1">
      <c r="A819" s="563"/>
      <c r="B819" s="486"/>
      <c r="C819" s="486"/>
      <c r="D819" s="486"/>
      <c r="E819" s="555"/>
      <c r="F819" s="367"/>
      <c r="G819" s="22"/>
    </row>
    <row r="820" ht="15.75" customHeight="1">
      <c r="A820" s="563"/>
      <c r="B820" s="486"/>
      <c r="C820" s="486"/>
      <c r="D820" s="486"/>
      <c r="E820" s="555"/>
      <c r="F820" s="367"/>
      <c r="G820" s="22"/>
    </row>
    <row r="821" ht="15.75" customHeight="1">
      <c r="A821" s="563"/>
      <c r="B821" s="486"/>
      <c r="C821" s="486"/>
      <c r="D821" s="486"/>
      <c r="E821" s="555"/>
      <c r="F821" s="367"/>
      <c r="G821" s="22"/>
    </row>
    <row r="822" ht="15.75" customHeight="1">
      <c r="A822" s="563"/>
      <c r="B822" s="486"/>
      <c r="C822" s="486"/>
      <c r="D822" s="486"/>
      <c r="E822" s="555"/>
      <c r="F822" s="367"/>
      <c r="G822" s="22"/>
    </row>
    <row r="823" ht="15.75" customHeight="1">
      <c r="A823" s="563"/>
      <c r="B823" s="486"/>
      <c r="C823" s="486"/>
      <c r="D823" s="486"/>
      <c r="E823" s="555"/>
      <c r="F823" s="367"/>
      <c r="G823" s="22"/>
    </row>
    <row r="824" ht="15.75" customHeight="1">
      <c r="A824" s="563"/>
      <c r="B824" s="486"/>
      <c r="C824" s="486"/>
      <c r="D824" s="486"/>
      <c r="E824" s="555"/>
      <c r="F824" s="367"/>
      <c r="G824" s="22"/>
    </row>
    <row r="825" ht="15.75" customHeight="1">
      <c r="A825" s="563"/>
      <c r="B825" s="486"/>
      <c r="C825" s="486"/>
      <c r="D825" s="486"/>
      <c r="E825" s="555"/>
      <c r="F825" s="367"/>
      <c r="G825" s="22"/>
    </row>
    <row r="826" ht="15.75" customHeight="1">
      <c r="A826" s="563"/>
      <c r="B826" s="486"/>
      <c r="C826" s="486"/>
      <c r="D826" s="486"/>
      <c r="E826" s="555"/>
      <c r="F826" s="367"/>
      <c r="G826" s="22"/>
    </row>
    <row r="827" ht="15.75" customHeight="1">
      <c r="A827" s="563"/>
      <c r="B827" s="486"/>
      <c r="C827" s="486"/>
      <c r="D827" s="486"/>
      <c r="E827" s="555"/>
      <c r="F827" s="367"/>
      <c r="G827" s="22"/>
    </row>
    <row r="828" ht="15.75" customHeight="1">
      <c r="A828" s="563"/>
      <c r="B828" s="486"/>
      <c r="C828" s="486"/>
      <c r="D828" s="486"/>
      <c r="E828" s="555"/>
      <c r="F828" s="367"/>
      <c r="G828" s="22"/>
    </row>
    <row r="829" ht="15.75" customHeight="1">
      <c r="A829" s="563"/>
      <c r="B829" s="486"/>
      <c r="C829" s="486"/>
      <c r="D829" s="486"/>
      <c r="E829" s="555"/>
      <c r="F829" s="367"/>
      <c r="G829" s="22"/>
    </row>
    <row r="830" ht="15.75" customHeight="1">
      <c r="A830" s="563"/>
      <c r="B830" s="486"/>
      <c r="C830" s="486"/>
      <c r="D830" s="486"/>
      <c r="E830" s="555"/>
      <c r="F830" s="367"/>
      <c r="G830" s="22"/>
    </row>
    <row r="831" ht="15.75" customHeight="1">
      <c r="A831" s="563"/>
      <c r="B831" s="486"/>
      <c r="C831" s="486"/>
      <c r="D831" s="486"/>
      <c r="E831" s="555"/>
      <c r="F831" s="367"/>
      <c r="G831" s="22"/>
    </row>
    <row r="832" ht="15.75" customHeight="1">
      <c r="A832" s="563"/>
      <c r="B832" s="486"/>
      <c r="C832" s="486"/>
      <c r="D832" s="486"/>
      <c r="E832" s="555"/>
      <c r="F832" s="367"/>
      <c r="G832" s="22"/>
    </row>
    <row r="833" ht="15.75" customHeight="1">
      <c r="A833" s="563"/>
      <c r="B833" s="486"/>
      <c r="C833" s="486"/>
      <c r="D833" s="486"/>
      <c r="E833" s="555"/>
      <c r="F833" s="367"/>
      <c r="G833" s="22"/>
    </row>
    <row r="834" ht="15.75" customHeight="1">
      <c r="A834" s="563"/>
      <c r="B834" s="486"/>
      <c r="C834" s="486"/>
      <c r="D834" s="486"/>
      <c r="E834" s="555"/>
      <c r="F834" s="367"/>
      <c r="G834" s="22"/>
    </row>
    <row r="835" ht="15.75" customHeight="1">
      <c r="A835" s="563"/>
      <c r="B835" s="486"/>
      <c r="C835" s="486"/>
      <c r="D835" s="486"/>
      <c r="E835" s="555"/>
      <c r="F835" s="367"/>
      <c r="G835" s="22"/>
    </row>
    <row r="836" ht="15.75" customHeight="1">
      <c r="A836" s="563"/>
      <c r="B836" s="486"/>
      <c r="C836" s="486"/>
      <c r="D836" s="486"/>
      <c r="E836" s="555"/>
      <c r="F836" s="367"/>
      <c r="G836" s="22"/>
    </row>
    <row r="837" ht="15.75" customHeight="1">
      <c r="A837" s="563"/>
      <c r="B837" s="486"/>
      <c r="C837" s="486"/>
      <c r="D837" s="486"/>
      <c r="E837" s="555"/>
      <c r="F837" s="367"/>
      <c r="G837" s="22"/>
    </row>
    <row r="838" ht="15.75" customHeight="1">
      <c r="A838" s="563"/>
      <c r="B838" s="486"/>
      <c r="C838" s="486"/>
      <c r="D838" s="486"/>
      <c r="E838" s="555"/>
      <c r="F838" s="367"/>
      <c r="G838" s="22"/>
    </row>
    <row r="839" ht="15.75" customHeight="1">
      <c r="A839" s="563"/>
      <c r="B839" s="486"/>
      <c r="C839" s="486"/>
      <c r="D839" s="486"/>
      <c r="E839" s="555"/>
      <c r="F839" s="367"/>
      <c r="G839" s="22"/>
    </row>
    <row r="840" ht="15.75" customHeight="1">
      <c r="A840" s="563"/>
      <c r="B840" s="486"/>
      <c r="C840" s="486"/>
      <c r="D840" s="486"/>
      <c r="E840" s="555"/>
      <c r="F840" s="367"/>
      <c r="G840" s="22"/>
    </row>
    <row r="841" ht="15.75" customHeight="1">
      <c r="A841" s="563"/>
      <c r="B841" s="486"/>
      <c r="C841" s="486"/>
      <c r="D841" s="486"/>
      <c r="E841" s="555"/>
      <c r="F841" s="367"/>
      <c r="G841" s="22"/>
    </row>
    <row r="842" ht="15.75" customHeight="1">
      <c r="A842" s="563"/>
      <c r="B842" s="486"/>
      <c r="C842" s="486"/>
      <c r="D842" s="486"/>
      <c r="E842" s="555"/>
      <c r="F842" s="367"/>
      <c r="G842" s="22"/>
    </row>
    <row r="843" ht="15.75" customHeight="1">
      <c r="A843" s="563"/>
      <c r="B843" s="486"/>
      <c r="C843" s="486"/>
      <c r="D843" s="486"/>
      <c r="E843" s="555"/>
      <c r="F843" s="367"/>
      <c r="G843" s="22"/>
    </row>
    <row r="844" ht="15.75" customHeight="1">
      <c r="A844" s="563"/>
      <c r="B844" s="486"/>
      <c r="C844" s="486"/>
      <c r="D844" s="486"/>
      <c r="E844" s="555"/>
      <c r="F844" s="367"/>
      <c r="G844" s="22"/>
    </row>
    <row r="845" ht="15.75" customHeight="1">
      <c r="A845" s="563"/>
      <c r="B845" s="486"/>
      <c r="C845" s="486"/>
      <c r="D845" s="486"/>
      <c r="E845" s="555"/>
      <c r="F845" s="367"/>
      <c r="G845" s="22"/>
    </row>
    <row r="846" ht="15.75" customHeight="1">
      <c r="A846" s="563"/>
      <c r="B846" s="486"/>
      <c r="C846" s="486"/>
      <c r="D846" s="486"/>
      <c r="E846" s="555"/>
      <c r="F846" s="367"/>
      <c r="G846" s="22"/>
    </row>
    <row r="847" ht="15.75" customHeight="1">
      <c r="A847" s="563"/>
      <c r="B847" s="486"/>
      <c r="C847" s="486"/>
      <c r="D847" s="486"/>
      <c r="E847" s="555"/>
      <c r="F847" s="367"/>
      <c r="G847" s="22"/>
    </row>
    <row r="848" ht="15.75" customHeight="1">
      <c r="A848" s="563"/>
      <c r="B848" s="486"/>
      <c r="C848" s="486"/>
      <c r="D848" s="486"/>
      <c r="E848" s="555"/>
      <c r="F848" s="367"/>
      <c r="G848" s="22"/>
    </row>
    <row r="849" ht="15.75" customHeight="1">
      <c r="A849" s="563"/>
      <c r="B849" s="486"/>
      <c r="C849" s="486"/>
      <c r="D849" s="486"/>
      <c r="E849" s="555"/>
      <c r="F849" s="367"/>
      <c r="G849" s="22"/>
    </row>
    <row r="850" ht="15.75" customHeight="1">
      <c r="A850" s="563"/>
      <c r="B850" s="486"/>
      <c r="C850" s="486"/>
      <c r="D850" s="486"/>
      <c r="E850" s="555"/>
      <c r="F850" s="367"/>
      <c r="G850" s="22"/>
    </row>
    <row r="851" ht="15.75" customHeight="1">
      <c r="A851" s="563"/>
      <c r="B851" s="486"/>
      <c r="C851" s="486"/>
      <c r="D851" s="486"/>
      <c r="E851" s="555"/>
      <c r="F851" s="367"/>
      <c r="G851" s="22"/>
    </row>
    <row r="852" ht="15.75" customHeight="1">
      <c r="A852" s="563"/>
      <c r="B852" s="486"/>
      <c r="C852" s="486"/>
      <c r="D852" s="486"/>
      <c r="E852" s="555"/>
      <c r="F852" s="367"/>
      <c r="G852" s="22"/>
    </row>
    <row r="853" ht="15.75" customHeight="1">
      <c r="A853" s="563"/>
      <c r="B853" s="486"/>
      <c r="C853" s="486"/>
      <c r="D853" s="486"/>
      <c r="E853" s="555"/>
      <c r="F853" s="367"/>
      <c r="G853" s="22"/>
    </row>
    <row r="854" ht="15.75" customHeight="1">
      <c r="A854" s="563"/>
      <c r="B854" s="486"/>
      <c r="C854" s="486"/>
      <c r="D854" s="486"/>
      <c r="E854" s="555"/>
      <c r="F854" s="367"/>
      <c r="G854" s="22"/>
    </row>
    <row r="855" ht="15.75" customHeight="1">
      <c r="A855" s="563"/>
      <c r="B855" s="486"/>
      <c r="C855" s="486"/>
      <c r="D855" s="486"/>
      <c r="E855" s="555"/>
      <c r="F855" s="367"/>
      <c r="G855" s="22"/>
    </row>
    <row r="856" ht="15.75" customHeight="1">
      <c r="A856" s="563"/>
      <c r="B856" s="486"/>
      <c r="C856" s="486"/>
      <c r="D856" s="486"/>
      <c r="E856" s="555"/>
      <c r="F856" s="367"/>
      <c r="G856" s="22"/>
    </row>
    <row r="857" ht="15.75" customHeight="1">
      <c r="A857" s="563"/>
      <c r="B857" s="486"/>
      <c r="C857" s="486"/>
      <c r="D857" s="486"/>
      <c r="E857" s="555"/>
      <c r="F857" s="367"/>
      <c r="G857" s="22"/>
    </row>
    <row r="858" ht="15.75" customHeight="1">
      <c r="A858" s="563"/>
      <c r="B858" s="486"/>
      <c r="C858" s="486"/>
      <c r="D858" s="486"/>
      <c r="E858" s="555"/>
      <c r="F858" s="367"/>
      <c r="G858" s="22"/>
    </row>
    <row r="859" ht="15.75" customHeight="1">
      <c r="A859" s="563"/>
      <c r="B859" s="486"/>
      <c r="C859" s="486"/>
      <c r="D859" s="486"/>
      <c r="E859" s="555"/>
      <c r="F859" s="367"/>
      <c r="G859" s="22"/>
    </row>
    <row r="860" ht="15.75" customHeight="1">
      <c r="A860" s="563"/>
      <c r="B860" s="486"/>
      <c r="C860" s="486"/>
      <c r="D860" s="486"/>
      <c r="E860" s="555"/>
      <c r="F860" s="367"/>
      <c r="G860" s="22"/>
    </row>
    <row r="861" ht="15.75" customHeight="1">
      <c r="A861" s="563"/>
      <c r="B861" s="486"/>
      <c r="C861" s="486"/>
      <c r="D861" s="486"/>
      <c r="E861" s="555"/>
      <c r="F861" s="367"/>
      <c r="G861" s="22"/>
    </row>
    <row r="862" ht="15.75" customHeight="1">
      <c r="A862" s="563"/>
      <c r="B862" s="486"/>
      <c r="C862" s="486"/>
      <c r="D862" s="486"/>
      <c r="E862" s="555"/>
      <c r="F862" s="367"/>
      <c r="G862" s="22"/>
    </row>
    <row r="863" ht="15.75" customHeight="1">
      <c r="A863" s="563"/>
      <c r="B863" s="486"/>
      <c r="C863" s="486"/>
      <c r="D863" s="486"/>
      <c r="E863" s="555"/>
      <c r="F863" s="367"/>
      <c r="G863" s="22"/>
    </row>
    <row r="864" ht="15.75" customHeight="1">
      <c r="A864" s="563"/>
      <c r="B864" s="486"/>
      <c r="C864" s="486"/>
      <c r="D864" s="486"/>
      <c r="E864" s="555"/>
      <c r="F864" s="367"/>
      <c r="G864" s="22"/>
    </row>
    <row r="865" ht="15.75" customHeight="1">
      <c r="A865" s="563"/>
      <c r="B865" s="486"/>
      <c r="C865" s="486"/>
      <c r="D865" s="486"/>
      <c r="E865" s="555"/>
      <c r="F865" s="367"/>
      <c r="G865" s="22"/>
    </row>
    <row r="866" ht="15.75" customHeight="1">
      <c r="A866" s="563"/>
      <c r="B866" s="486"/>
      <c r="C866" s="486"/>
      <c r="D866" s="486"/>
      <c r="E866" s="555"/>
      <c r="F866" s="367"/>
      <c r="G866" s="22"/>
    </row>
    <row r="867" ht="15.75" customHeight="1">
      <c r="A867" s="563"/>
      <c r="B867" s="486"/>
      <c r="C867" s="486"/>
      <c r="D867" s="486"/>
      <c r="E867" s="555"/>
      <c r="F867" s="367"/>
      <c r="G867" s="22"/>
    </row>
    <row r="868" ht="15.75" customHeight="1">
      <c r="A868" s="563"/>
      <c r="B868" s="486"/>
      <c r="C868" s="486"/>
      <c r="D868" s="486"/>
      <c r="E868" s="555"/>
      <c r="F868" s="367"/>
      <c r="G868" s="22"/>
    </row>
    <row r="869" ht="15.75" customHeight="1">
      <c r="A869" s="563"/>
      <c r="B869" s="486"/>
      <c r="C869" s="486"/>
      <c r="D869" s="486"/>
      <c r="E869" s="555"/>
      <c r="F869" s="367"/>
      <c r="G869" s="22"/>
    </row>
    <row r="870" ht="15.75" customHeight="1">
      <c r="A870" s="563"/>
      <c r="B870" s="486"/>
      <c r="C870" s="486"/>
      <c r="D870" s="486"/>
      <c r="E870" s="555"/>
      <c r="F870" s="367"/>
      <c r="G870" s="22"/>
    </row>
    <row r="871" ht="15.75" customHeight="1">
      <c r="A871" s="563"/>
      <c r="B871" s="486"/>
      <c r="C871" s="486"/>
      <c r="D871" s="486"/>
      <c r="E871" s="555"/>
      <c r="F871" s="367"/>
      <c r="G871" s="22"/>
    </row>
    <row r="872" ht="15.75" customHeight="1">
      <c r="A872" s="563"/>
      <c r="B872" s="486"/>
      <c r="C872" s="486"/>
      <c r="D872" s="486"/>
      <c r="E872" s="555"/>
      <c r="F872" s="367"/>
      <c r="G872" s="22"/>
    </row>
    <row r="873" ht="15.75" customHeight="1">
      <c r="A873" s="563"/>
      <c r="B873" s="486"/>
      <c r="C873" s="486"/>
      <c r="D873" s="486"/>
      <c r="E873" s="555"/>
      <c r="F873" s="367"/>
      <c r="G873" s="22"/>
    </row>
    <row r="874" ht="15.75" customHeight="1">
      <c r="A874" s="563"/>
      <c r="B874" s="486"/>
      <c r="C874" s="486"/>
      <c r="D874" s="486"/>
      <c r="E874" s="555"/>
      <c r="F874" s="367"/>
      <c r="G874" s="22"/>
    </row>
    <row r="875" ht="15.75" customHeight="1">
      <c r="A875" s="563"/>
      <c r="B875" s="486"/>
      <c r="C875" s="486"/>
      <c r="D875" s="486"/>
      <c r="E875" s="555"/>
      <c r="F875" s="367"/>
      <c r="G875" s="22"/>
    </row>
    <row r="876" ht="15.75" customHeight="1">
      <c r="A876" s="563"/>
      <c r="B876" s="486"/>
      <c r="C876" s="486"/>
      <c r="D876" s="486"/>
      <c r="E876" s="555"/>
      <c r="F876" s="367"/>
      <c r="G876" s="22"/>
    </row>
    <row r="877" ht="15.75" customHeight="1">
      <c r="A877" s="563"/>
      <c r="B877" s="486"/>
      <c r="C877" s="486"/>
      <c r="D877" s="486"/>
      <c r="E877" s="555"/>
      <c r="F877" s="367"/>
      <c r="G877" s="22"/>
    </row>
    <row r="878" ht="15.75" customHeight="1">
      <c r="A878" s="563"/>
      <c r="B878" s="486"/>
      <c r="C878" s="486"/>
      <c r="D878" s="486"/>
      <c r="E878" s="555"/>
      <c r="F878" s="367"/>
      <c r="G878" s="22"/>
    </row>
    <row r="879" ht="15.75" customHeight="1">
      <c r="A879" s="563"/>
      <c r="B879" s="486"/>
      <c r="C879" s="486"/>
      <c r="D879" s="486"/>
      <c r="E879" s="555"/>
      <c r="F879" s="367"/>
      <c r="G879" s="22"/>
    </row>
    <row r="880" ht="15.75" customHeight="1">
      <c r="A880" s="563"/>
      <c r="B880" s="486"/>
      <c r="C880" s="486"/>
      <c r="D880" s="486"/>
      <c r="E880" s="555"/>
      <c r="F880" s="367"/>
      <c r="G880" s="22"/>
    </row>
    <row r="881" ht="15.75" customHeight="1">
      <c r="A881" s="563"/>
      <c r="B881" s="486"/>
      <c r="C881" s="486"/>
      <c r="D881" s="486"/>
      <c r="E881" s="555"/>
      <c r="F881" s="367"/>
      <c r="G881" s="22"/>
    </row>
    <row r="882" ht="15.75" customHeight="1">
      <c r="A882" s="563"/>
      <c r="B882" s="486"/>
      <c r="C882" s="486"/>
      <c r="D882" s="486"/>
      <c r="E882" s="555"/>
      <c r="F882" s="367"/>
      <c r="G882" s="22"/>
    </row>
    <row r="883" ht="15.75" customHeight="1">
      <c r="A883" s="563"/>
      <c r="B883" s="486"/>
      <c r="C883" s="486"/>
      <c r="D883" s="486"/>
      <c r="E883" s="555"/>
      <c r="F883" s="367"/>
      <c r="G883" s="22"/>
    </row>
    <row r="884" ht="15.75" customHeight="1">
      <c r="A884" s="563"/>
      <c r="B884" s="486"/>
      <c r="C884" s="486"/>
      <c r="D884" s="486"/>
      <c r="E884" s="555"/>
      <c r="F884" s="367"/>
      <c r="G884" s="22"/>
    </row>
    <row r="885" ht="15.75" customHeight="1">
      <c r="A885" s="563"/>
      <c r="B885" s="486"/>
      <c r="C885" s="486"/>
      <c r="D885" s="486"/>
      <c r="E885" s="555"/>
      <c r="F885" s="367"/>
      <c r="G885" s="22"/>
    </row>
    <row r="886" ht="15.75" customHeight="1">
      <c r="A886" s="563"/>
      <c r="B886" s="486"/>
      <c r="C886" s="486"/>
      <c r="D886" s="486"/>
      <c r="E886" s="555"/>
      <c r="F886" s="367"/>
      <c r="G886" s="22"/>
    </row>
    <row r="887" ht="15.75" customHeight="1">
      <c r="A887" s="563"/>
      <c r="B887" s="486"/>
      <c r="C887" s="486"/>
      <c r="D887" s="486"/>
      <c r="E887" s="555"/>
      <c r="F887" s="367"/>
      <c r="G887" s="22"/>
    </row>
    <row r="888" ht="15.75" customHeight="1">
      <c r="A888" s="563"/>
      <c r="B888" s="486"/>
      <c r="C888" s="486"/>
      <c r="D888" s="486"/>
      <c r="E888" s="555"/>
      <c r="F888" s="367"/>
      <c r="G888" s="22"/>
    </row>
    <row r="889" ht="15.75" customHeight="1">
      <c r="A889" s="563"/>
      <c r="B889" s="486"/>
      <c r="C889" s="486"/>
      <c r="D889" s="486"/>
      <c r="E889" s="555"/>
      <c r="F889" s="367"/>
      <c r="G889" s="22"/>
    </row>
    <row r="890" ht="15.75" customHeight="1">
      <c r="A890" s="563"/>
      <c r="B890" s="486"/>
      <c r="C890" s="486"/>
      <c r="D890" s="486"/>
      <c r="E890" s="555"/>
      <c r="F890" s="367"/>
      <c r="G890" s="22"/>
    </row>
    <row r="891" ht="15.75" customHeight="1">
      <c r="A891" s="563"/>
      <c r="B891" s="486"/>
      <c r="C891" s="486"/>
      <c r="D891" s="486"/>
      <c r="E891" s="555"/>
      <c r="F891" s="367"/>
      <c r="G891" s="22"/>
    </row>
    <row r="892" ht="15.75" customHeight="1">
      <c r="A892" s="563"/>
      <c r="B892" s="486"/>
      <c r="C892" s="486"/>
      <c r="D892" s="486"/>
      <c r="E892" s="555"/>
      <c r="F892" s="367"/>
      <c r="G892" s="22"/>
    </row>
    <row r="893" ht="15.75" customHeight="1">
      <c r="A893" s="563"/>
      <c r="B893" s="486"/>
      <c r="C893" s="486"/>
      <c r="D893" s="486"/>
      <c r="E893" s="555"/>
      <c r="F893" s="367"/>
      <c r="G893" s="22"/>
    </row>
    <row r="894" ht="15.75" customHeight="1">
      <c r="A894" s="563"/>
      <c r="B894" s="486"/>
      <c r="C894" s="486"/>
      <c r="D894" s="486"/>
      <c r="E894" s="555"/>
      <c r="F894" s="367"/>
      <c r="G894" s="22"/>
    </row>
    <row r="895" ht="15.75" customHeight="1">
      <c r="A895" s="563"/>
      <c r="B895" s="486"/>
      <c r="C895" s="486"/>
      <c r="D895" s="486"/>
      <c r="E895" s="555"/>
      <c r="F895" s="367"/>
      <c r="G895" s="22"/>
    </row>
    <row r="896" ht="15.75" customHeight="1">
      <c r="A896" s="563"/>
      <c r="B896" s="486"/>
      <c r="C896" s="486"/>
      <c r="D896" s="486"/>
      <c r="E896" s="555"/>
      <c r="F896" s="367"/>
      <c r="G896" s="22"/>
    </row>
    <row r="897" ht="15.75" customHeight="1">
      <c r="A897" s="563"/>
      <c r="B897" s="486"/>
      <c r="C897" s="486"/>
      <c r="D897" s="486"/>
      <c r="E897" s="555"/>
      <c r="F897" s="367"/>
      <c r="G897" s="22"/>
    </row>
    <row r="898" ht="15.75" customHeight="1">
      <c r="A898" s="563"/>
      <c r="B898" s="486"/>
      <c r="C898" s="486"/>
      <c r="D898" s="486"/>
      <c r="E898" s="555"/>
      <c r="F898" s="367"/>
      <c r="G898" s="22"/>
    </row>
    <row r="899" ht="15.75" customHeight="1">
      <c r="A899" s="563"/>
      <c r="B899" s="486"/>
      <c r="C899" s="486"/>
      <c r="D899" s="486"/>
      <c r="E899" s="555"/>
      <c r="F899" s="367"/>
      <c r="G899" s="22"/>
    </row>
    <row r="900" ht="15.75" customHeight="1">
      <c r="A900" s="563"/>
      <c r="B900" s="486"/>
      <c r="C900" s="486"/>
      <c r="D900" s="486"/>
      <c r="E900" s="555"/>
      <c r="F900" s="367"/>
      <c r="G900" s="22"/>
    </row>
    <row r="901" ht="15.75" customHeight="1">
      <c r="A901" s="563"/>
      <c r="B901" s="486"/>
      <c r="C901" s="486"/>
      <c r="D901" s="486"/>
      <c r="E901" s="555"/>
      <c r="F901" s="367"/>
      <c r="G901" s="22"/>
    </row>
    <row r="902" ht="15.75" customHeight="1">
      <c r="A902" s="563"/>
      <c r="B902" s="486"/>
      <c r="C902" s="486"/>
      <c r="D902" s="486"/>
      <c r="E902" s="555"/>
      <c r="F902" s="367"/>
      <c r="G902" s="22"/>
    </row>
    <row r="903" ht="15.75" customHeight="1">
      <c r="A903" s="563"/>
      <c r="B903" s="486"/>
      <c r="C903" s="486"/>
      <c r="D903" s="486"/>
      <c r="E903" s="555"/>
      <c r="F903" s="367"/>
      <c r="G903" s="22"/>
    </row>
    <row r="904" ht="15.75" customHeight="1">
      <c r="A904" s="563"/>
      <c r="B904" s="486"/>
      <c r="C904" s="486"/>
      <c r="D904" s="486"/>
      <c r="E904" s="555"/>
      <c r="F904" s="367"/>
      <c r="G904" s="22"/>
    </row>
    <row r="905" ht="15.75" customHeight="1">
      <c r="A905" s="563"/>
      <c r="B905" s="486"/>
      <c r="C905" s="486"/>
      <c r="D905" s="486"/>
      <c r="E905" s="555"/>
      <c r="F905" s="367"/>
      <c r="G905" s="22"/>
    </row>
    <row r="906" ht="15.75" customHeight="1">
      <c r="A906" s="563"/>
      <c r="B906" s="486"/>
      <c r="C906" s="486"/>
      <c r="D906" s="486"/>
      <c r="E906" s="555"/>
      <c r="F906" s="367"/>
      <c r="G906" s="22"/>
    </row>
    <row r="907" ht="15.75" customHeight="1">
      <c r="A907" s="563"/>
      <c r="B907" s="486"/>
      <c r="C907" s="486"/>
      <c r="D907" s="486"/>
      <c r="E907" s="555"/>
      <c r="F907" s="367"/>
      <c r="G907" s="22"/>
    </row>
    <row r="908" ht="15.75" customHeight="1">
      <c r="A908" s="563"/>
      <c r="B908" s="486"/>
      <c r="C908" s="486"/>
      <c r="D908" s="486"/>
      <c r="E908" s="555"/>
      <c r="F908" s="367"/>
      <c r="G908" s="22"/>
    </row>
    <row r="909" ht="15.75" customHeight="1">
      <c r="A909" s="563"/>
      <c r="B909" s="486"/>
      <c r="C909" s="486"/>
      <c r="D909" s="486"/>
      <c r="E909" s="555"/>
      <c r="F909" s="367"/>
      <c r="G909" s="22"/>
    </row>
    <row r="910" ht="15.75" customHeight="1">
      <c r="A910" s="563"/>
      <c r="B910" s="486"/>
      <c r="C910" s="486"/>
      <c r="D910" s="486"/>
      <c r="E910" s="555"/>
      <c r="F910" s="367"/>
      <c r="G910" s="22"/>
    </row>
    <row r="911" ht="15.75" customHeight="1">
      <c r="A911" s="563"/>
      <c r="B911" s="486"/>
      <c r="C911" s="486"/>
      <c r="D911" s="486"/>
      <c r="E911" s="555"/>
      <c r="F911" s="367"/>
      <c r="G911" s="22"/>
    </row>
    <row r="912" ht="15.75" customHeight="1">
      <c r="A912" s="563"/>
      <c r="B912" s="486"/>
      <c r="C912" s="486"/>
      <c r="D912" s="486"/>
      <c r="E912" s="555"/>
      <c r="F912" s="367"/>
      <c r="G912" s="22"/>
    </row>
    <row r="913" ht="15.75" customHeight="1">
      <c r="A913" s="563"/>
      <c r="B913" s="486"/>
      <c r="C913" s="486"/>
      <c r="D913" s="486"/>
      <c r="E913" s="555"/>
      <c r="F913" s="367"/>
      <c r="G913" s="22"/>
    </row>
    <row r="914" ht="15.75" customHeight="1">
      <c r="A914" s="563"/>
      <c r="B914" s="486"/>
      <c r="C914" s="486"/>
      <c r="D914" s="486"/>
      <c r="E914" s="555"/>
      <c r="F914" s="367"/>
      <c r="G914" s="22"/>
    </row>
    <row r="915" ht="15.75" customHeight="1">
      <c r="A915" s="563"/>
      <c r="B915" s="486"/>
      <c r="C915" s="486"/>
      <c r="D915" s="486"/>
      <c r="E915" s="555"/>
      <c r="F915" s="367"/>
      <c r="G915" s="22"/>
    </row>
    <row r="916" ht="15.75" customHeight="1">
      <c r="A916" s="563"/>
      <c r="B916" s="486"/>
      <c r="C916" s="486"/>
      <c r="D916" s="486"/>
      <c r="E916" s="555"/>
      <c r="F916" s="367"/>
      <c r="G916" s="22"/>
    </row>
    <row r="917" ht="15.75" customHeight="1">
      <c r="A917" s="563"/>
      <c r="B917" s="486"/>
      <c r="C917" s="486"/>
      <c r="D917" s="486"/>
      <c r="E917" s="555"/>
      <c r="F917" s="367"/>
      <c r="G917" s="22"/>
    </row>
    <row r="918" ht="15.75" customHeight="1">
      <c r="A918" s="563"/>
      <c r="B918" s="486"/>
      <c r="C918" s="486"/>
      <c r="D918" s="486"/>
      <c r="E918" s="555"/>
      <c r="F918" s="367"/>
      <c r="G918" s="22"/>
    </row>
    <row r="919" ht="15.75" customHeight="1">
      <c r="A919" s="563"/>
      <c r="B919" s="486"/>
      <c r="C919" s="486"/>
      <c r="D919" s="486"/>
      <c r="E919" s="555"/>
      <c r="F919" s="367"/>
      <c r="G919" s="22"/>
    </row>
    <row r="920" ht="15.75" customHeight="1">
      <c r="A920" s="563"/>
      <c r="B920" s="486"/>
      <c r="C920" s="486"/>
      <c r="D920" s="486"/>
      <c r="E920" s="555"/>
      <c r="F920" s="367"/>
      <c r="G920" s="22"/>
    </row>
    <row r="921" ht="15.75" customHeight="1">
      <c r="A921" s="563"/>
      <c r="B921" s="486"/>
      <c r="C921" s="486"/>
      <c r="D921" s="486"/>
      <c r="E921" s="555"/>
      <c r="F921" s="367"/>
      <c r="G921" s="22"/>
    </row>
    <row r="922" ht="15.75" customHeight="1">
      <c r="A922" s="563"/>
      <c r="B922" s="486"/>
      <c r="C922" s="486"/>
      <c r="D922" s="486"/>
      <c r="E922" s="555"/>
      <c r="F922" s="367"/>
      <c r="G922" s="22"/>
    </row>
    <row r="923" ht="15.75" customHeight="1">
      <c r="A923" s="563"/>
      <c r="B923" s="486"/>
      <c r="C923" s="486"/>
      <c r="D923" s="486"/>
      <c r="E923" s="555"/>
      <c r="F923" s="367"/>
      <c r="G923" s="22"/>
    </row>
    <row r="924" ht="15.75" customHeight="1">
      <c r="A924" s="563"/>
      <c r="B924" s="486"/>
      <c r="C924" s="486"/>
      <c r="D924" s="486"/>
      <c r="E924" s="555"/>
      <c r="F924" s="367"/>
      <c r="G924" s="22"/>
    </row>
    <row r="925" ht="15.75" customHeight="1">
      <c r="A925" s="563"/>
      <c r="B925" s="486"/>
      <c r="C925" s="486"/>
      <c r="D925" s="486"/>
      <c r="E925" s="555"/>
      <c r="F925" s="367"/>
      <c r="G925" s="22"/>
    </row>
    <row r="926" ht="15.75" customHeight="1">
      <c r="A926" s="563"/>
      <c r="B926" s="486"/>
      <c r="C926" s="486"/>
      <c r="D926" s="486"/>
      <c r="E926" s="555"/>
      <c r="F926" s="367"/>
      <c r="G926" s="22"/>
    </row>
    <row r="927" ht="15.75" customHeight="1">
      <c r="A927" s="563"/>
      <c r="B927" s="486"/>
      <c r="C927" s="486"/>
      <c r="D927" s="486"/>
      <c r="E927" s="555"/>
      <c r="F927" s="367"/>
      <c r="G927" s="22"/>
    </row>
    <row r="928" ht="15.75" customHeight="1">
      <c r="A928" s="563"/>
      <c r="B928" s="486"/>
      <c r="C928" s="486"/>
      <c r="D928" s="486"/>
      <c r="E928" s="555"/>
      <c r="F928" s="367"/>
      <c r="G928" s="22"/>
    </row>
    <row r="929" ht="15.75" customHeight="1">
      <c r="A929" s="563"/>
      <c r="B929" s="486"/>
      <c r="C929" s="486"/>
      <c r="D929" s="486"/>
      <c r="E929" s="555"/>
      <c r="F929" s="367"/>
      <c r="G929" s="22"/>
    </row>
    <row r="930" ht="15.75" customHeight="1">
      <c r="A930" s="563"/>
      <c r="B930" s="486"/>
      <c r="C930" s="486"/>
      <c r="D930" s="486"/>
      <c r="E930" s="555"/>
      <c r="F930" s="367"/>
      <c r="G930" s="22"/>
    </row>
    <row r="931" ht="15.75" customHeight="1">
      <c r="A931" s="563"/>
      <c r="B931" s="486"/>
      <c r="C931" s="486"/>
      <c r="D931" s="486"/>
      <c r="E931" s="555"/>
      <c r="F931" s="367"/>
      <c r="G931" s="22"/>
    </row>
    <row r="932" ht="15.75" customHeight="1">
      <c r="A932" s="563"/>
      <c r="B932" s="486"/>
      <c r="C932" s="486"/>
      <c r="D932" s="486"/>
      <c r="E932" s="555"/>
      <c r="F932" s="367"/>
      <c r="G932" s="22"/>
    </row>
    <row r="933" ht="15.75" customHeight="1">
      <c r="A933" s="563"/>
      <c r="B933" s="486"/>
      <c r="C933" s="486"/>
      <c r="D933" s="486"/>
      <c r="E933" s="555"/>
      <c r="F933" s="367"/>
      <c r="G933" s="22"/>
    </row>
    <row r="934" ht="15.75" customHeight="1">
      <c r="A934" s="563"/>
      <c r="B934" s="486"/>
      <c r="C934" s="486"/>
      <c r="D934" s="486"/>
      <c r="E934" s="555"/>
      <c r="F934" s="367"/>
      <c r="G934" s="22"/>
    </row>
    <row r="935" ht="15.75" customHeight="1">
      <c r="A935" s="563"/>
      <c r="B935" s="486"/>
      <c r="C935" s="486"/>
      <c r="D935" s="486"/>
      <c r="E935" s="555"/>
      <c r="F935" s="367"/>
      <c r="G935" s="22"/>
    </row>
    <row r="936" ht="15.75" customHeight="1">
      <c r="A936" s="563"/>
      <c r="B936" s="486"/>
      <c r="C936" s="486"/>
      <c r="D936" s="486"/>
      <c r="E936" s="555"/>
      <c r="F936" s="367"/>
      <c r="G936" s="22"/>
    </row>
    <row r="937" ht="15.75" customHeight="1">
      <c r="A937" s="563"/>
      <c r="B937" s="486"/>
      <c r="C937" s="486"/>
      <c r="D937" s="486"/>
      <c r="E937" s="555"/>
      <c r="F937" s="367"/>
      <c r="G937" s="22"/>
    </row>
    <row r="938" ht="15.75" customHeight="1">
      <c r="A938" s="563"/>
      <c r="B938" s="486"/>
      <c r="C938" s="486"/>
      <c r="D938" s="486"/>
      <c r="E938" s="555"/>
      <c r="F938" s="367"/>
      <c r="G938" s="22"/>
    </row>
    <row r="939" ht="15.75" customHeight="1">
      <c r="A939" s="563"/>
      <c r="B939" s="486"/>
      <c r="C939" s="486"/>
      <c r="D939" s="486"/>
      <c r="E939" s="555"/>
      <c r="F939" s="367"/>
      <c r="G939" s="22"/>
    </row>
    <row r="940" ht="15.75" customHeight="1">
      <c r="A940" s="563"/>
      <c r="B940" s="486"/>
      <c r="C940" s="486"/>
      <c r="D940" s="486"/>
      <c r="E940" s="555"/>
      <c r="F940" s="367"/>
      <c r="G940" s="22"/>
    </row>
    <row r="941" ht="15.75" customHeight="1">
      <c r="A941" s="563"/>
      <c r="B941" s="486"/>
      <c r="C941" s="486"/>
      <c r="D941" s="486"/>
      <c r="E941" s="555"/>
      <c r="F941" s="367"/>
      <c r="G941" s="22"/>
    </row>
    <row r="942" ht="15.75" customHeight="1">
      <c r="A942" s="563"/>
      <c r="B942" s="486"/>
      <c r="C942" s="486"/>
      <c r="D942" s="486"/>
      <c r="E942" s="555"/>
      <c r="F942" s="367"/>
      <c r="G942" s="22"/>
    </row>
    <row r="943" ht="15.75" customHeight="1">
      <c r="A943" s="563"/>
      <c r="B943" s="486"/>
      <c r="C943" s="486"/>
      <c r="D943" s="486"/>
      <c r="E943" s="555"/>
      <c r="F943" s="367"/>
      <c r="G943" s="22"/>
    </row>
    <row r="944" ht="15.75" customHeight="1">
      <c r="A944" s="563"/>
      <c r="B944" s="486"/>
      <c r="C944" s="486"/>
      <c r="D944" s="486"/>
      <c r="E944" s="555"/>
      <c r="F944" s="367"/>
      <c r="G944" s="22"/>
    </row>
    <row r="945" ht="15.75" customHeight="1">
      <c r="A945" s="563"/>
      <c r="B945" s="486"/>
      <c r="C945" s="486"/>
      <c r="D945" s="486"/>
      <c r="E945" s="555"/>
      <c r="F945" s="367"/>
      <c r="G945" s="22"/>
    </row>
    <row r="946" ht="15.75" customHeight="1">
      <c r="A946" s="563"/>
      <c r="B946" s="486"/>
      <c r="C946" s="486"/>
      <c r="D946" s="486"/>
      <c r="E946" s="555"/>
      <c r="F946" s="367"/>
      <c r="G946" s="22"/>
    </row>
    <row r="947" ht="15.75" customHeight="1">
      <c r="A947" s="563"/>
      <c r="B947" s="486"/>
      <c r="C947" s="486"/>
      <c r="D947" s="486"/>
      <c r="E947" s="555"/>
      <c r="F947" s="367"/>
      <c r="G947" s="22"/>
    </row>
    <row r="948" ht="15.75" customHeight="1">
      <c r="A948" s="563"/>
      <c r="B948" s="486"/>
      <c r="C948" s="486"/>
      <c r="D948" s="486"/>
      <c r="E948" s="555"/>
      <c r="F948" s="367"/>
      <c r="G948" s="22"/>
    </row>
    <row r="949" ht="15.75" customHeight="1">
      <c r="A949" s="563"/>
      <c r="B949" s="486"/>
      <c r="C949" s="486"/>
      <c r="D949" s="486"/>
      <c r="E949" s="555"/>
      <c r="F949" s="367"/>
      <c r="G949" s="22"/>
    </row>
    <row r="950" ht="15.75" customHeight="1">
      <c r="A950" s="563"/>
      <c r="B950" s="486"/>
      <c r="C950" s="486"/>
      <c r="D950" s="486"/>
      <c r="E950" s="555"/>
      <c r="F950" s="367"/>
      <c r="G950" s="22"/>
    </row>
    <row r="951" ht="15.75" customHeight="1">
      <c r="A951" s="563"/>
      <c r="B951" s="486"/>
      <c r="C951" s="486"/>
      <c r="D951" s="486"/>
      <c r="E951" s="555"/>
      <c r="F951" s="367"/>
      <c r="G951" s="22"/>
    </row>
    <row r="952" ht="15.75" customHeight="1">
      <c r="A952" s="563"/>
      <c r="B952" s="486"/>
      <c r="C952" s="486"/>
      <c r="D952" s="486"/>
      <c r="E952" s="555"/>
      <c r="F952" s="367"/>
      <c r="G952" s="22"/>
    </row>
    <row r="953" ht="15.75" customHeight="1">
      <c r="A953" s="563"/>
      <c r="B953" s="486"/>
      <c r="C953" s="486"/>
      <c r="D953" s="486"/>
      <c r="E953" s="555"/>
      <c r="F953" s="367"/>
      <c r="G953" s="22"/>
    </row>
    <row r="954" ht="15.75" customHeight="1">
      <c r="A954" s="563"/>
      <c r="B954" s="486"/>
      <c r="C954" s="486"/>
      <c r="D954" s="486"/>
      <c r="E954" s="555"/>
      <c r="F954" s="367"/>
      <c r="G954" s="22"/>
    </row>
    <row r="955" ht="15.75" customHeight="1">
      <c r="A955" s="563"/>
      <c r="B955" s="486"/>
      <c r="C955" s="486"/>
      <c r="D955" s="486"/>
      <c r="E955" s="555"/>
      <c r="F955" s="367"/>
      <c r="G955" s="22"/>
    </row>
    <row r="956" ht="15.75" customHeight="1">
      <c r="A956" s="563"/>
      <c r="B956" s="486"/>
      <c r="C956" s="486"/>
      <c r="D956" s="486"/>
      <c r="E956" s="555"/>
      <c r="F956" s="367"/>
      <c r="G956" s="22"/>
    </row>
    <row r="957" ht="15.75" customHeight="1">
      <c r="A957" s="563"/>
      <c r="B957" s="486"/>
      <c r="C957" s="486"/>
      <c r="D957" s="486"/>
      <c r="E957" s="555"/>
      <c r="F957" s="367"/>
      <c r="G957" s="22"/>
    </row>
    <row r="958" ht="15.75" customHeight="1">
      <c r="A958" s="563"/>
      <c r="B958" s="486"/>
      <c r="C958" s="486"/>
      <c r="D958" s="486"/>
      <c r="E958" s="555"/>
      <c r="F958" s="367"/>
      <c r="G958" s="22"/>
    </row>
    <row r="959" ht="15.75" customHeight="1">
      <c r="A959" s="563"/>
      <c r="B959" s="486"/>
      <c r="C959" s="486"/>
      <c r="D959" s="486"/>
      <c r="E959" s="555"/>
      <c r="F959" s="367"/>
      <c r="G959" s="22"/>
    </row>
    <row r="960" ht="15.75" customHeight="1">
      <c r="A960" s="563"/>
      <c r="B960" s="486"/>
      <c r="C960" s="486"/>
      <c r="D960" s="486"/>
      <c r="E960" s="555"/>
      <c r="F960" s="367"/>
      <c r="G960" s="22"/>
    </row>
    <row r="961" ht="15.75" customHeight="1">
      <c r="A961" s="563"/>
      <c r="B961" s="486"/>
      <c r="C961" s="486"/>
      <c r="D961" s="486"/>
      <c r="E961" s="555"/>
      <c r="F961" s="367"/>
      <c r="G961" s="22"/>
    </row>
    <row r="962" ht="15.75" customHeight="1">
      <c r="A962" s="563"/>
      <c r="B962" s="486"/>
      <c r="C962" s="486"/>
      <c r="D962" s="486"/>
      <c r="E962" s="555"/>
      <c r="F962" s="367"/>
      <c r="G962" s="22"/>
    </row>
    <row r="963" ht="15.75" customHeight="1">
      <c r="A963" s="563"/>
      <c r="B963" s="486"/>
      <c r="C963" s="486"/>
      <c r="D963" s="486"/>
      <c r="E963" s="555"/>
      <c r="F963" s="367"/>
      <c r="G963" s="22"/>
    </row>
    <row r="964" ht="15.75" customHeight="1">
      <c r="A964" s="563"/>
      <c r="B964" s="486"/>
      <c r="C964" s="486"/>
      <c r="D964" s="486"/>
      <c r="E964" s="555"/>
      <c r="F964" s="367"/>
      <c r="G964" s="22"/>
    </row>
    <row r="965" ht="15.75" customHeight="1">
      <c r="A965" s="563"/>
      <c r="B965" s="486"/>
      <c r="C965" s="486"/>
      <c r="D965" s="486"/>
      <c r="E965" s="555"/>
      <c r="F965" s="367"/>
      <c r="G965" s="22"/>
    </row>
    <row r="966" ht="15.75" customHeight="1">
      <c r="A966" s="563"/>
      <c r="B966" s="486"/>
      <c r="C966" s="486"/>
      <c r="D966" s="486"/>
      <c r="E966" s="555"/>
      <c r="F966" s="367"/>
      <c r="G966" s="22"/>
    </row>
    <row r="967" ht="15.75" customHeight="1">
      <c r="A967" s="563"/>
      <c r="B967" s="486"/>
      <c r="C967" s="486"/>
      <c r="D967" s="486"/>
      <c r="E967" s="555"/>
      <c r="F967" s="367"/>
      <c r="G967" s="22"/>
    </row>
    <row r="968" ht="15.75" customHeight="1">
      <c r="A968" s="563"/>
      <c r="B968" s="486"/>
      <c r="C968" s="486"/>
      <c r="D968" s="486"/>
      <c r="E968" s="555"/>
      <c r="F968" s="367"/>
      <c r="G968" s="22"/>
    </row>
    <row r="969" ht="15.75" customHeight="1">
      <c r="A969" s="563"/>
      <c r="B969" s="486"/>
      <c r="C969" s="486"/>
      <c r="D969" s="486"/>
      <c r="E969" s="555"/>
      <c r="F969" s="367"/>
      <c r="G969" s="22"/>
    </row>
    <row r="970" ht="15.75" customHeight="1">
      <c r="A970" s="563"/>
      <c r="B970" s="486"/>
      <c r="C970" s="486"/>
      <c r="D970" s="486"/>
      <c r="E970" s="555"/>
      <c r="F970" s="367"/>
      <c r="G970" s="22"/>
    </row>
    <row r="971" ht="15.75" customHeight="1">
      <c r="A971" s="563"/>
      <c r="B971" s="486"/>
      <c r="C971" s="486"/>
      <c r="D971" s="486"/>
      <c r="E971" s="555"/>
      <c r="F971" s="367"/>
      <c r="G971" s="22"/>
    </row>
    <row r="972" ht="15.75" customHeight="1">
      <c r="A972" s="563"/>
      <c r="B972" s="486"/>
      <c r="C972" s="486"/>
      <c r="D972" s="486"/>
      <c r="E972" s="555"/>
      <c r="F972" s="367"/>
      <c r="G972" s="22"/>
    </row>
    <row r="973" ht="15.75" customHeight="1">
      <c r="A973" s="563"/>
      <c r="B973" s="486"/>
      <c r="C973" s="486"/>
      <c r="D973" s="486"/>
      <c r="E973" s="555"/>
      <c r="F973" s="367"/>
      <c r="G973" s="22"/>
    </row>
    <row r="974" ht="15.75" customHeight="1">
      <c r="A974" s="563"/>
      <c r="B974" s="486"/>
      <c r="C974" s="486"/>
      <c r="D974" s="486"/>
      <c r="E974" s="555"/>
      <c r="F974" s="367"/>
      <c r="G974" s="22"/>
    </row>
    <row r="975" ht="15.75" customHeight="1">
      <c r="A975" s="563"/>
      <c r="B975" s="486"/>
      <c r="C975" s="486"/>
      <c r="D975" s="486"/>
      <c r="E975" s="555"/>
      <c r="F975" s="367"/>
      <c r="G975" s="22"/>
    </row>
    <row r="976" ht="15.75" customHeight="1">
      <c r="A976" s="563"/>
      <c r="B976" s="486"/>
      <c r="C976" s="486"/>
      <c r="D976" s="486"/>
      <c r="E976" s="555"/>
      <c r="F976" s="367"/>
      <c r="G976" s="22"/>
    </row>
    <row r="977" ht="15.75" customHeight="1">
      <c r="A977" s="563"/>
      <c r="B977" s="486"/>
      <c r="C977" s="486"/>
      <c r="D977" s="486"/>
      <c r="E977" s="555"/>
      <c r="F977" s="367"/>
      <c r="G977" s="22"/>
    </row>
    <row r="978" ht="15.75" customHeight="1">
      <c r="A978" s="563"/>
      <c r="B978" s="486"/>
      <c r="C978" s="486"/>
      <c r="D978" s="486"/>
      <c r="E978" s="555"/>
      <c r="F978" s="367"/>
      <c r="G978" s="22"/>
    </row>
    <row r="979" ht="15.75" customHeight="1">
      <c r="A979" s="563"/>
      <c r="B979" s="486"/>
      <c r="C979" s="486"/>
      <c r="D979" s="486"/>
      <c r="E979" s="555"/>
      <c r="F979" s="367"/>
      <c r="G979" s="22"/>
    </row>
    <row r="980" ht="15.75" customHeight="1">
      <c r="A980" s="563"/>
      <c r="B980" s="486"/>
      <c r="C980" s="486"/>
      <c r="D980" s="486"/>
      <c r="E980" s="555"/>
      <c r="F980" s="367"/>
      <c r="G980" s="22"/>
    </row>
    <row r="981" ht="15.75" customHeight="1">
      <c r="A981" s="563"/>
      <c r="B981" s="486"/>
      <c r="C981" s="486"/>
      <c r="D981" s="486"/>
      <c r="E981" s="555"/>
      <c r="F981" s="367"/>
      <c r="G981" s="22"/>
    </row>
    <row r="982" ht="15.75" customHeight="1">
      <c r="A982" s="563"/>
      <c r="B982" s="486"/>
      <c r="C982" s="486"/>
      <c r="D982" s="486"/>
      <c r="E982" s="555"/>
      <c r="F982" s="367"/>
      <c r="G982" s="22"/>
    </row>
    <row r="983" ht="15.75" customHeight="1">
      <c r="A983" s="563"/>
      <c r="B983" s="486"/>
      <c r="C983" s="486"/>
      <c r="D983" s="486"/>
      <c r="E983" s="555"/>
      <c r="F983" s="367"/>
      <c r="G983" s="22"/>
    </row>
    <row r="984" ht="15.75" customHeight="1">
      <c r="A984" s="563"/>
      <c r="B984" s="486"/>
      <c r="C984" s="486"/>
      <c r="D984" s="486"/>
      <c r="E984" s="555"/>
      <c r="F984" s="367"/>
      <c r="G984" s="22"/>
    </row>
    <row r="985" ht="15.75" customHeight="1">
      <c r="A985" s="563"/>
      <c r="B985" s="486"/>
      <c r="C985" s="486"/>
      <c r="D985" s="486"/>
      <c r="E985" s="555"/>
      <c r="F985" s="367"/>
      <c r="G985" s="22"/>
    </row>
    <row r="986" ht="15.75" customHeight="1">
      <c r="A986" s="563"/>
      <c r="B986" s="486"/>
      <c r="C986" s="486"/>
      <c r="D986" s="486"/>
      <c r="E986" s="555"/>
      <c r="F986" s="367"/>
      <c r="G986" s="22"/>
    </row>
    <row r="987" ht="15.75" customHeight="1">
      <c r="A987" s="563"/>
      <c r="B987" s="486"/>
      <c r="C987" s="486"/>
      <c r="D987" s="486"/>
      <c r="E987" s="555"/>
      <c r="F987" s="367"/>
      <c r="G987" s="22"/>
    </row>
    <row r="988" ht="15.75" customHeight="1">
      <c r="A988" s="563"/>
      <c r="B988" s="486"/>
      <c r="C988" s="486"/>
      <c r="D988" s="486"/>
      <c r="E988" s="555"/>
      <c r="F988" s="367"/>
      <c r="G988" s="22"/>
    </row>
    <row r="989" ht="15.75" customHeight="1">
      <c r="A989" s="563"/>
      <c r="B989" s="486"/>
      <c r="C989" s="486"/>
      <c r="D989" s="486"/>
      <c r="E989" s="555"/>
      <c r="F989" s="367"/>
      <c r="G989" s="22"/>
    </row>
    <row r="990" ht="15.75" customHeight="1">
      <c r="A990" s="563"/>
      <c r="B990" s="486"/>
      <c r="C990" s="486"/>
      <c r="D990" s="486"/>
      <c r="E990" s="555"/>
      <c r="F990" s="367"/>
      <c r="G990" s="22"/>
    </row>
    <row r="991" ht="15.75" customHeight="1">
      <c r="A991" s="563"/>
      <c r="B991" s="486"/>
      <c r="C991" s="486"/>
      <c r="D991" s="486"/>
      <c r="E991" s="555"/>
      <c r="F991" s="367"/>
      <c r="G991" s="22"/>
    </row>
    <row r="992" ht="15.75" customHeight="1">
      <c r="A992" s="563"/>
      <c r="B992" s="486"/>
      <c r="C992" s="486"/>
      <c r="D992" s="486"/>
      <c r="E992" s="555"/>
      <c r="F992" s="367"/>
      <c r="G992" s="22"/>
    </row>
    <row r="993" ht="15.75" customHeight="1">
      <c r="A993" s="563"/>
      <c r="B993" s="486"/>
      <c r="C993" s="486"/>
      <c r="D993" s="486"/>
      <c r="E993" s="555"/>
      <c r="F993" s="367"/>
      <c r="G993" s="22"/>
    </row>
    <row r="994" ht="15.75" customHeight="1">
      <c r="A994" s="563"/>
      <c r="B994" s="486"/>
      <c r="C994" s="486"/>
      <c r="D994" s="486"/>
      <c r="E994" s="555"/>
      <c r="F994" s="367"/>
      <c r="G994" s="22"/>
    </row>
    <row r="995" ht="15.75" customHeight="1">
      <c r="A995" s="563"/>
      <c r="B995" s="486"/>
      <c r="C995" s="486"/>
      <c r="D995" s="486"/>
      <c r="E995" s="555"/>
      <c r="F995" s="367"/>
      <c r="G995" s="22"/>
    </row>
    <row r="996" ht="15.75" customHeight="1">
      <c r="A996" s="563"/>
      <c r="B996" s="486"/>
      <c r="C996" s="486"/>
      <c r="D996" s="486"/>
      <c r="E996" s="555"/>
      <c r="F996" s="367"/>
      <c r="G996" s="22"/>
    </row>
    <row r="997" ht="15.75" customHeight="1">
      <c r="A997" s="563"/>
      <c r="B997" s="486"/>
      <c r="C997" s="486"/>
      <c r="D997" s="486"/>
      <c r="E997" s="555"/>
      <c r="F997" s="367"/>
      <c r="G997" s="22"/>
    </row>
    <row r="998" ht="15.75" customHeight="1">
      <c r="A998" s="563"/>
      <c r="B998" s="486"/>
      <c r="C998" s="486"/>
      <c r="D998" s="486"/>
      <c r="E998" s="555"/>
      <c r="F998" s="367"/>
      <c r="G998" s="22"/>
    </row>
    <row r="999" ht="15.75" customHeight="1">
      <c r="A999" s="563"/>
      <c r="B999" s="486"/>
      <c r="C999" s="486"/>
      <c r="D999" s="486"/>
      <c r="E999" s="555"/>
      <c r="F999" s="367"/>
      <c r="G999" s="22"/>
    </row>
    <row r="1000" ht="15.75" customHeight="1">
      <c r="A1000" s="563"/>
      <c r="B1000" s="486"/>
      <c r="C1000" s="486"/>
      <c r="D1000" s="486"/>
      <c r="E1000" s="555"/>
      <c r="F1000" s="367"/>
      <c r="G1000" s="22"/>
    </row>
    <row r="1001" ht="15.75" customHeight="1">
      <c r="A1001" s="492"/>
      <c r="B1001" s="494"/>
      <c r="C1001" s="494"/>
      <c r="D1001" s="494"/>
      <c r="E1001" s="564"/>
      <c r="F1001" s="322"/>
      <c r="G1001" s="22"/>
    </row>
    <row r="1002" ht="15.75" customHeight="1">
      <c r="A1002" s="492"/>
      <c r="B1002" s="494"/>
      <c r="C1002" s="494"/>
      <c r="D1002" s="494"/>
      <c r="E1002" s="564"/>
      <c r="F1002" s="322"/>
      <c r="G1002" s="22"/>
    </row>
    <row r="1003" ht="15.75" customHeight="1">
      <c r="A1003" s="492"/>
      <c r="B1003" s="494"/>
      <c r="C1003" s="494"/>
      <c r="D1003" s="494"/>
      <c r="E1003" s="564"/>
      <c r="F1003" s="322"/>
      <c r="G1003" s="22"/>
    </row>
    <row r="1004" ht="15.75" customHeight="1">
      <c r="A1004" s="492"/>
      <c r="B1004" s="494"/>
      <c r="C1004" s="494"/>
      <c r="D1004" s="494"/>
      <c r="E1004" s="564"/>
      <c r="F1004" s="322"/>
      <c r="G1004" s="22"/>
    </row>
    <row r="1005" ht="15.75" customHeight="1">
      <c r="A1005" s="492"/>
      <c r="B1005" s="494"/>
      <c r="C1005" s="494"/>
      <c r="D1005" s="494"/>
      <c r="E1005" s="564"/>
      <c r="F1005" s="322"/>
      <c r="G1005" s="22"/>
    </row>
    <row r="1006" ht="15.75" customHeight="1">
      <c r="A1006" s="492"/>
      <c r="B1006" s="494"/>
      <c r="C1006" s="494"/>
      <c r="D1006" s="494"/>
      <c r="E1006" s="564"/>
      <c r="F1006" s="322"/>
      <c r="G1006" s="22"/>
    </row>
    <row r="1007" ht="15.75" customHeight="1">
      <c r="A1007" s="492"/>
      <c r="B1007" s="494"/>
      <c r="C1007" s="494"/>
      <c r="D1007" s="494"/>
      <c r="E1007" s="564"/>
      <c r="F1007" s="322"/>
      <c r="G1007" s="22"/>
    </row>
    <row r="1008" ht="15.75" customHeight="1">
      <c r="A1008" s="492"/>
      <c r="B1008" s="494"/>
      <c r="C1008" s="494"/>
      <c r="D1008" s="494"/>
      <c r="E1008" s="564"/>
      <c r="F1008" s="322"/>
      <c r="G1008" s="22"/>
    </row>
    <row r="1009" ht="15.75" customHeight="1">
      <c r="A1009" s="492"/>
      <c r="B1009" s="494"/>
      <c r="C1009" s="494"/>
      <c r="D1009" s="494"/>
      <c r="E1009" s="564"/>
      <c r="F1009" s="322"/>
      <c r="G1009" s="22"/>
    </row>
    <row r="1010" ht="15.75" customHeight="1">
      <c r="A1010" s="492"/>
      <c r="B1010" s="494"/>
      <c r="C1010" s="494"/>
      <c r="D1010" s="494"/>
      <c r="E1010" s="564"/>
      <c r="F1010" s="322"/>
      <c r="G1010" s="22"/>
    </row>
    <row r="1011" ht="15.75" customHeight="1">
      <c r="A1011" s="492"/>
      <c r="B1011" s="494"/>
      <c r="C1011" s="494"/>
      <c r="D1011" s="494"/>
      <c r="E1011" s="564"/>
      <c r="F1011" s="322"/>
      <c r="G1011" s="22"/>
    </row>
  </sheetData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22.57"/>
    <col customWidth="1" min="3" max="3" width="24.71"/>
    <col customWidth="1" min="4" max="4" width="33.14"/>
    <col customWidth="1" min="5" max="5" width="19.14"/>
    <col customWidth="1" min="6" max="6" width="56.0"/>
    <col customWidth="1" min="7" max="7" width="21.71"/>
    <col customWidth="1" min="8" max="8" width="58.14"/>
    <col customWidth="1" min="9" max="27" width="10.71"/>
  </cols>
  <sheetData>
    <row r="1">
      <c r="A1" s="565" t="s">
        <v>1</v>
      </c>
      <c r="B1" s="379" t="s">
        <v>2</v>
      </c>
      <c r="C1" s="379" t="s">
        <v>3</v>
      </c>
      <c r="D1" s="379" t="s">
        <v>4</v>
      </c>
      <c r="E1" s="380" t="s">
        <v>5</v>
      </c>
      <c r="F1" s="18" t="s">
        <v>6</v>
      </c>
      <c r="G1" s="5" t="s">
        <v>9066</v>
      </c>
      <c r="H1" s="3" t="s">
        <v>8</v>
      </c>
      <c r="I1" s="40"/>
      <c r="J1" s="40"/>
      <c r="K1" s="40"/>
      <c r="L1" s="40"/>
      <c r="M1" s="40"/>
      <c r="N1" s="40"/>
      <c r="O1" s="40"/>
      <c r="P1" s="40"/>
      <c r="Q1" s="40"/>
    </row>
    <row r="2">
      <c r="A2" s="760">
        <v>45139.0</v>
      </c>
      <c r="B2" s="411" t="s">
        <v>9067</v>
      </c>
      <c r="C2" s="411" t="s">
        <v>69</v>
      </c>
      <c r="D2" s="411" t="s">
        <v>9068</v>
      </c>
      <c r="E2" s="761">
        <v>42977.84</v>
      </c>
      <c r="F2" s="562" t="s">
        <v>8747</v>
      </c>
      <c r="G2" s="762"/>
      <c r="H2" s="22"/>
      <c r="I2" s="11"/>
      <c r="J2" s="11"/>
      <c r="K2" s="11"/>
      <c r="L2" s="11"/>
      <c r="M2" s="11"/>
      <c r="N2" s="11"/>
      <c r="O2" s="11"/>
      <c r="P2" s="11"/>
      <c r="Q2" s="11"/>
      <c r="R2" s="763"/>
      <c r="S2" s="763"/>
      <c r="T2" s="763"/>
      <c r="U2" s="763"/>
      <c r="V2" s="763"/>
      <c r="W2" s="763"/>
      <c r="X2" s="763"/>
      <c r="Y2" s="763"/>
      <c r="Z2" s="763"/>
      <c r="AA2" s="763"/>
    </row>
    <row r="3">
      <c r="A3" s="16">
        <v>45139.0</v>
      </c>
      <c r="B3" s="19" t="s">
        <v>9067</v>
      </c>
      <c r="C3" s="19" t="s">
        <v>69</v>
      </c>
      <c r="D3" s="19" t="s">
        <v>9069</v>
      </c>
      <c r="E3" s="21">
        <v>20082.9</v>
      </c>
      <c r="F3" s="571" t="s">
        <v>8747</v>
      </c>
      <c r="G3" s="764"/>
      <c r="H3" s="22"/>
      <c r="I3" s="11"/>
      <c r="J3" s="11"/>
      <c r="K3" s="11"/>
      <c r="L3" s="11"/>
      <c r="M3" s="11"/>
      <c r="N3" s="11"/>
      <c r="O3" s="11"/>
      <c r="P3" s="11"/>
      <c r="Q3" s="11"/>
      <c r="R3" s="763"/>
      <c r="S3" s="763"/>
      <c r="T3" s="763"/>
      <c r="U3" s="763"/>
      <c r="V3" s="763"/>
      <c r="W3" s="763"/>
      <c r="X3" s="763"/>
      <c r="Y3" s="763"/>
      <c r="Z3" s="763"/>
      <c r="AA3" s="763"/>
    </row>
    <row r="4">
      <c r="A4" s="16">
        <v>45146.0</v>
      </c>
      <c r="B4" s="19" t="s">
        <v>9067</v>
      </c>
      <c r="C4" s="19" t="s">
        <v>7</v>
      </c>
      <c r="D4" s="19" t="s">
        <v>9070</v>
      </c>
      <c r="E4" s="21">
        <v>38848.33</v>
      </c>
      <c r="F4" s="571" t="s">
        <v>8747</v>
      </c>
      <c r="G4" s="764"/>
      <c r="H4" s="22"/>
      <c r="I4" s="40"/>
      <c r="J4" s="40"/>
      <c r="K4" s="40"/>
      <c r="L4" s="40"/>
      <c r="M4" s="40"/>
      <c r="N4" s="40"/>
      <c r="O4" s="40"/>
      <c r="P4" s="40"/>
      <c r="Q4" s="40"/>
    </row>
    <row r="5">
      <c r="A5" s="16">
        <v>45146.0</v>
      </c>
      <c r="B5" s="19" t="s">
        <v>9067</v>
      </c>
      <c r="C5" s="19" t="s">
        <v>7</v>
      </c>
      <c r="D5" s="19" t="s">
        <v>9071</v>
      </c>
      <c r="E5" s="21">
        <v>42464.71</v>
      </c>
      <c r="F5" s="571" t="s">
        <v>8747</v>
      </c>
      <c r="G5" s="764"/>
      <c r="H5" s="22"/>
      <c r="I5" s="40"/>
      <c r="J5" s="40"/>
      <c r="K5" s="40"/>
      <c r="L5" s="40"/>
      <c r="M5" s="40"/>
      <c r="N5" s="40"/>
      <c r="O5" s="40"/>
      <c r="P5" s="40"/>
      <c r="Q5" s="40"/>
    </row>
    <row r="6">
      <c r="A6" s="16">
        <v>45153.0</v>
      </c>
      <c r="B6" s="19" t="s">
        <v>9067</v>
      </c>
      <c r="C6" s="19" t="s">
        <v>7</v>
      </c>
      <c r="D6" s="19" t="s">
        <v>9072</v>
      </c>
      <c r="E6" s="21">
        <v>33167.78</v>
      </c>
      <c r="F6" s="571" t="s">
        <v>8747</v>
      </c>
      <c r="G6" s="764"/>
      <c r="H6" s="22"/>
      <c r="I6" s="40"/>
      <c r="J6" s="40"/>
      <c r="K6" s="40"/>
      <c r="L6" s="40"/>
      <c r="M6" s="40"/>
      <c r="N6" s="40"/>
      <c r="O6" s="40"/>
      <c r="P6" s="40"/>
      <c r="Q6" s="40"/>
    </row>
    <row r="7">
      <c r="A7" s="16">
        <v>45153.0</v>
      </c>
      <c r="B7" s="19" t="s">
        <v>9067</v>
      </c>
      <c r="C7" s="19" t="s">
        <v>7</v>
      </c>
      <c r="D7" s="19" t="s">
        <v>9073</v>
      </c>
      <c r="E7" s="21">
        <v>39746.27</v>
      </c>
      <c r="F7" s="571" t="s">
        <v>8747</v>
      </c>
      <c r="G7" s="764"/>
      <c r="H7" s="22"/>
      <c r="I7" s="40"/>
      <c r="J7" s="40"/>
      <c r="K7" s="40"/>
      <c r="L7" s="40"/>
      <c r="M7" s="40"/>
      <c r="N7" s="40"/>
      <c r="O7" s="40"/>
      <c r="P7" s="40"/>
      <c r="Q7" s="40"/>
    </row>
    <row r="8">
      <c r="A8" s="760">
        <v>45167.0</v>
      </c>
      <c r="B8" s="411" t="s">
        <v>9067</v>
      </c>
      <c r="C8" s="411" t="s">
        <v>69</v>
      </c>
      <c r="D8" s="411" t="s">
        <v>9074</v>
      </c>
      <c r="E8" s="761">
        <v>134385.31</v>
      </c>
      <c r="F8" s="562" t="s">
        <v>9075</v>
      </c>
      <c r="G8" s="762"/>
      <c r="H8" s="22"/>
      <c r="I8" s="40"/>
      <c r="J8" s="40"/>
      <c r="K8" s="40"/>
      <c r="L8" s="40"/>
      <c r="M8" s="40"/>
      <c r="N8" s="40"/>
      <c r="O8" s="40"/>
      <c r="P8" s="40"/>
      <c r="Q8" s="40"/>
    </row>
    <row r="9">
      <c r="A9" s="16">
        <v>45167.0</v>
      </c>
      <c r="B9" s="19" t="s">
        <v>9067</v>
      </c>
      <c r="C9" s="19" t="s">
        <v>69</v>
      </c>
      <c r="D9" s="19" t="s">
        <v>9076</v>
      </c>
      <c r="E9" s="21">
        <v>55550.89</v>
      </c>
      <c r="F9" s="562" t="s">
        <v>9075</v>
      </c>
      <c r="G9" s="762"/>
      <c r="H9" s="22"/>
      <c r="I9" s="40"/>
      <c r="J9" s="40"/>
      <c r="K9" s="40"/>
      <c r="L9" s="40"/>
      <c r="M9" s="40"/>
      <c r="N9" s="40"/>
      <c r="O9" s="40"/>
      <c r="P9" s="40"/>
      <c r="Q9" s="40"/>
    </row>
    <row r="10">
      <c r="A10" s="760">
        <v>45174.0</v>
      </c>
      <c r="B10" s="411" t="s">
        <v>9067</v>
      </c>
      <c r="C10" s="411" t="s">
        <v>69</v>
      </c>
      <c r="D10" s="411" t="s">
        <v>9077</v>
      </c>
      <c r="E10" s="761">
        <v>145081.37</v>
      </c>
      <c r="F10" s="562" t="s">
        <v>9078</v>
      </c>
      <c r="G10" s="762"/>
      <c r="H10" s="22"/>
    </row>
    <row r="11">
      <c r="A11" s="16">
        <v>45174.0</v>
      </c>
      <c r="B11" s="19" t="s">
        <v>9067</v>
      </c>
      <c r="C11" s="19" t="s">
        <v>69</v>
      </c>
      <c r="D11" s="19" t="s">
        <v>9079</v>
      </c>
      <c r="E11" s="21">
        <v>41487.11</v>
      </c>
      <c r="F11" s="562" t="s">
        <v>9078</v>
      </c>
      <c r="G11" s="762"/>
      <c r="H11" s="22"/>
    </row>
    <row r="12">
      <c r="A12" s="16">
        <v>45181.0</v>
      </c>
      <c r="B12" s="19" t="s">
        <v>9067</v>
      </c>
      <c r="C12" s="19" t="s">
        <v>7</v>
      </c>
      <c r="D12" s="19" t="s">
        <v>9080</v>
      </c>
      <c r="E12" s="21">
        <v>80596.9</v>
      </c>
      <c r="F12" s="337" t="s">
        <v>9081</v>
      </c>
      <c r="G12" s="764"/>
      <c r="H12" s="22"/>
    </row>
    <row r="13">
      <c r="A13" s="16">
        <v>45181.0</v>
      </c>
      <c r="B13" s="19" t="s">
        <v>9067</v>
      </c>
      <c r="C13" s="19" t="s">
        <v>7</v>
      </c>
      <c r="D13" s="19" t="s">
        <v>9082</v>
      </c>
      <c r="E13" s="21">
        <v>35728.86</v>
      </c>
      <c r="F13" s="84"/>
      <c r="G13" s="764"/>
      <c r="H13" s="22"/>
    </row>
    <row r="14">
      <c r="A14" s="760">
        <v>45188.0</v>
      </c>
      <c r="B14" s="411" t="s">
        <v>9067</v>
      </c>
      <c r="C14" s="411" t="s">
        <v>69</v>
      </c>
      <c r="D14" s="411" t="s">
        <v>9083</v>
      </c>
      <c r="E14" s="761">
        <v>9837.15</v>
      </c>
      <c r="F14" s="562" t="s">
        <v>7218</v>
      </c>
      <c r="G14" s="762"/>
      <c r="H14" s="22"/>
    </row>
    <row r="15">
      <c r="A15" s="16">
        <v>45188.0</v>
      </c>
      <c r="B15" s="19" t="s">
        <v>9067</v>
      </c>
      <c r="C15" s="19" t="s">
        <v>69</v>
      </c>
      <c r="D15" s="19" t="s">
        <v>9084</v>
      </c>
      <c r="E15" s="21">
        <v>75519.47</v>
      </c>
      <c r="F15" s="571" t="s">
        <v>7218</v>
      </c>
      <c r="G15" s="764"/>
      <c r="H15" s="22"/>
    </row>
    <row r="16">
      <c r="A16" s="760">
        <v>45188.0</v>
      </c>
      <c r="B16" s="411" t="s">
        <v>9067</v>
      </c>
      <c r="C16" s="411" t="s">
        <v>69</v>
      </c>
      <c r="D16" s="411" t="s">
        <v>9085</v>
      </c>
      <c r="E16" s="761">
        <v>35298.44</v>
      </c>
      <c r="F16" s="562" t="s">
        <v>7218</v>
      </c>
      <c r="G16" s="762"/>
      <c r="H16" s="22"/>
    </row>
    <row r="17">
      <c r="A17" s="760">
        <v>45196.0</v>
      </c>
      <c r="B17" s="19" t="s">
        <v>9067</v>
      </c>
      <c r="C17" s="19" t="s">
        <v>69</v>
      </c>
      <c r="D17" s="411" t="s">
        <v>9086</v>
      </c>
      <c r="E17" s="761">
        <v>60343.78</v>
      </c>
      <c r="F17" s="337" t="s">
        <v>9087</v>
      </c>
      <c r="G17" s="764"/>
      <c r="H17" s="22"/>
    </row>
    <row r="18">
      <c r="A18" s="760">
        <v>45196.0</v>
      </c>
      <c r="B18" s="411" t="s">
        <v>9067</v>
      </c>
      <c r="C18" s="411" t="s">
        <v>69</v>
      </c>
      <c r="D18" s="411" t="s">
        <v>9088</v>
      </c>
      <c r="E18" s="761">
        <v>13114.06</v>
      </c>
      <c r="F18" s="84"/>
      <c r="G18" s="764"/>
      <c r="H18" s="22"/>
    </row>
    <row r="19">
      <c r="A19" s="760">
        <v>45209.0</v>
      </c>
      <c r="B19" s="411" t="s">
        <v>9067</v>
      </c>
      <c r="C19" s="411" t="s">
        <v>7</v>
      </c>
      <c r="D19" s="411" t="s">
        <v>9089</v>
      </c>
      <c r="E19" s="761">
        <v>113400.2</v>
      </c>
      <c r="F19" s="562" t="s">
        <v>9090</v>
      </c>
      <c r="G19" s="762"/>
      <c r="H19" s="22"/>
    </row>
    <row r="20">
      <c r="A20" s="760">
        <v>45223.0</v>
      </c>
      <c r="B20" s="19" t="s">
        <v>9067</v>
      </c>
      <c r="C20" s="19" t="s">
        <v>69</v>
      </c>
      <c r="D20" s="411" t="s">
        <v>9091</v>
      </c>
      <c r="E20" s="761">
        <v>138597.32</v>
      </c>
      <c r="F20" s="337" t="s">
        <v>9092</v>
      </c>
      <c r="G20" s="764"/>
      <c r="H20" s="22"/>
    </row>
    <row r="21" ht="15.75" customHeight="1">
      <c r="A21" s="760">
        <v>45223.0</v>
      </c>
      <c r="B21" s="411" t="s">
        <v>9067</v>
      </c>
      <c r="C21" s="411" t="s">
        <v>69</v>
      </c>
      <c r="D21" s="411" t="s">
        <v>9093</v>
      </c>
      <c r="E21" s="761">
        <v>11257.85</v>
      </c>
      <c r="F21" s="335"/>
      <c r="G21" s="764"/>
      <c r="H21" s="22"/>
    </row>
    <row r="22" ht="15.75" customHeight="1">
      <c r="A22" s="760">
        <v>45223.0</v>
      </c>
      <c r="B22" s="411" t="s">
        <v>9067</v>
      </c>
      <c r="C22" s="411" t="s">
        <v>7</v>
      </c>
      <c r="D22" s="411" t="s">
        <v>9094</v>
      </c>
      <c r="E22" s="761">
        <v>30102.16</v>
      </c>
      <c r="F22" s="84"/>
      <c r="G22" s="764"/>
      <c r="H22" s="22"/>
    </row>
    <row r="23" ht="15.75" customHeight="1">
      <c r="A23" s="760">
        <v>45230.0</v>
      </c>
      <c r="B23" s="411" t="s">
        <v>9067</v>
      </c>
      <c r="C23" s="411" t="s">
        <v>69</v>
      </c>
      <c r="D23" s="411" t="s">
        <v>9095</v>
      </c>
      <c r="E23" s="761">
        <v>201633.98</v>
      </c>
      <c r="F23" s="337" t="s">
        <v>9096</v>
      </c>
      <c r="G23" s="764"/>
      <c r="H23" s="22"/>
    </row>
    <row r="24" ht="15.75" customHeight="1">
      <c r="A24" s="760">
        <v>45230.0</v>
      </c>
      <c r="B24" s="411" t="s">
        <v>9067</v>
      </c>
      <c r="C24" s="411" t="s">
        <v>7</v>
      </c>
      <c r="D24" s="411" t="s">
        <v>9097</v>
      </c>
      <c r="E24" s="761">
        <v>27234.55</v>
      </c>
      <c r="F24" s="84"/>
      <c r="G24" s="764"/>
      <c r="H24" s="22"/>
    </row>
    <row r="25" ht="15.75" customHeight="1">
      <c r="A25" s="760">
        <v>45244.0</v>
      </c>
      <c r="B25" s="411" t="s">
        <v>9067</v>
      </c>
      <c r="C25" s="411" t="s">
        <v>7</v>
      </c>
      <c r="D25" s="411" t="s">
        <v>9098</v>
      </c>
      <c r="E25" s="761">
        <v>134264.41</v>
      </c>
      <c r="F25" s="337" t="s">
        <v>9099</v>
      </c>
      <c r="G25" s="764"/>
      <c r="H25" s="22"/>
    </row>
    <row r="26" ht="15.75" customHeight="1">
      <c r="A26" s="760">
        <v>45244.0</v>
      </c>
      <c r="B26" s="411" t="s">
        <v>9067</v>
      </c>
      <c r="C26" s="411" t="s">
        <v>7</v>
      </c>
      <c r="D26" s="411" t="s">
        <v>9100</v>
      </c>
      <c r="E26" s="761">
        <v>7737.3</v>
      </c>
      <c r="F26" s="84"/>
      <c r="G26" s="764"/>
      <c r="H26" s="22"/>
    </row>
    <row r="27" ht="21.75" customHeight="1">
      <c r="A27" s="560">
        <v>45265.0</v>
      </c>
      <c r="B27" s="420" t="s">
        <v>9067</v>
      </c>
      <c r="C27" s="420" t="s">
        <v>7</v>
      </c>
      <c r="D27" s="420" t="s">
        <v>9101</v>
      </c>
      <c r="E27" s="765">
        <v>126486.56</v>
      </c>
      <c r="F27" s="337" t="s">
        <v>9102</v>
      </c>
      <c r="G27" s="764"/>
      <c r="H27" s="22"/>
    </row>
    <row r="28" ht="25.5" customHeight="1">
      <c r="A28" s="560">
        <v>45265.0</v>
      </c>
      <c r="B28" s="420" t="s">
        <v>9067</v>
      </c>
      <c r="C28" s="420" t="s">
        <v>7</v>
      </c>
      <c r="D28" s="420" t="s">
        <v>9103</v>
      </c>
      <c r="E28" s="765">
        <v>116401.57</v>
      </c>
      <c r="F28" s="84"/>
      <c r="G28" s="764"/>
      <c r="H28" s="22"/>
    </row>
    <row r="29" ht="15.75" customHeight="1">
      <c r="A29" s="766">
        <v>45279.0</v>
      </c>
      <c r="B29" s="420" t="s">
        <v>9067</v>
      </c>
      <c r="C29" s="420" t="s">
        <v>7</v>
      </c>
      <c r="D29" s="767" t="s">
        <v>9104</v>
      </c>
      <c r="E29" s="768">
        <v>300919.7</v>
      </c>
      <c r="F29" s="769" t="s">
        <v>9105</v>
      </c>
      <c r="G29" s="762"/>
      <c r="H29" s="22"/>
    </row>
    <row r="30" ht="15.75" customHeight="1">
      <c r="A30" s="766">
        <v>45279.0</v>
      </c>
      <c r="B30" s="420" t="s">
        <v>9067</v>
      </c>
      <c r="C30" s="420" t="s">
        <v>7</v>
      </c>
      <c r="D30" s="767" t="s">
        <v>9106</v>
      </c>
      <c r="E30" s="768">
        <v>65041.01</v>
      </c>
      <c r="F30" s="335"/>
      <c r="G30" s="762"/>
      <c r="H30" s="22"/>
    </row>
    <row r="31" ht="15.75" customHeight="1">
      <c r="A31" s="766">
        <v>45279.0</v>
      </c>
      <c r="B31" s="420" t="s">
        <v>9067</v>
      </c>
      <c r="C31" s="420" t="s">
        <v>7</v>
      </c>
      <c r="D31" s="767" t="s">
        <v>9107</v>
      </c>
      <c r="E31" s="768">
        <v>6272.0</v>
      </c>
      <c r="F31" s="335"/>
      <c r="G31" s="762"/>
      <c r="H31" s="22"/>
    </row>
    <row r="32" ht="15.75" customHeight="1">
      <c r="A32" s="766">
        <v>45279.0</v>
      </c>
      <c r="B32" s="420" t="s">
        <v>9067</v>
      </c>
      <c r="C32" s="420" t="s">
        <v>7</v>
      </c>
      <c r="D32" s="767" t="s">
        <v>9108</v>
      </c>
      <c r="E32" s="768">
        <v>24279.51</v>
      </c>
      <c r="F32" s="84"/>
      <c r="G32" s="762"/>
      <c r="H32" s="22"/>
    </row>
    <row r="33" ht="15.75" customHeight="1">
      <c r="A33" s="766">
        <v>45300.0</v>
      </c>
      <c r="B33" s="420" t="s">
        <v>9067</v>
      </c>
      <c r="C33" s="420" t="s">
        <v>7</v>
      </c>
      <c r="D33" s="767" t="s">
        <v>9109</v>
      </c>
      <c r="E33" s="768">
        <v>88721.98</v>
      </c>
      <c r="F33" s="769" t="s">
        <v>9110</v>
      </c>
      <c r="G33" s="762"/>
      <c r="H33" s="22"/>
    </row>
    <row r="34" ht="15.75" customHeight="1">
      <c r="A34" s="766">
        <v>45300.0</v>
      </c>
      <c r="B34" s="420" t="s">
        <v>9067</v>
      </c>
      <c r="C34" s="420" t="s">
        <v>7</v>
      </c>
      <c r="D34" s="767" t="s">
        <v>9111</v>
      </c>
      <c r="E34" s="768">
        <v>137186.67</v>
      </c>
      <c r="F34" s="84"/>
      <c r="G34" s="762"/>
      <c r="H34" s="22"/>
    </row>
    <row r="35" ht="15.75" customHeight="1">
      <c r="A35" s="766">
        <v>45328.0</v>
      </c>
      <c r="B35" s="767" t="s">
        <v>9067</v>
      </c>
      <c r="C35" s="767" t="s">
        <v>7</v>
      </c>
      <c r="D35" s="767" t="s">
        <v>9112</v>
      </c>
      <c r="E35" s="768">
        <v>174043.12</v>
      </c>
      <c r="F35" s="769" t="s">
        <v>9113</v>
      </c>
      <c r="G35" s="762"/>
      <c r="H35" s="22"/>
    </row>
    <row r="36" ht="15.75" customHeight="1">
      <c r="A36" s="766">
        <v>45328.0</v>
      </c>
      <c r="B36" s="767" t="s">
        <v>9067</v>
      </c>
      <c r="C36" s="767" t="s">
        <v>7</v>
      </c>
      <c r="D36" s="767" t="s">
        <v>9114</v>
      </c>
      <c r="E36" s="768">
        <v>80866.81</v>
      </c>
      <c r="F36" s="84"/>
      <c r="G36" s="762"/>
      <c r="H36" s="22"/>
    </row>
    <row r="37" ht="15.75" customHeight="1">
      <c r="A37" s="766">
        <v>45342.0</v>
      </c>
      <c r="B37" s="767" t="s">
        <v>9067</v>
      </c>
      <c r="C37" s="767" t="s">
        <v>7</v>
      </c>
      <c r="D37" s="767" t="s">
        <v>9115</v>
      </c>
      <c r="E37" s="768">
        <v>164083.6</v>
      </c>
      <c r="F37" s="769" t="s">
        <v>9116</v>
      </c>
      <c r="G37" s="770"/>
      <c r="H37" s="58"/>
    </row>
    <row r="38" ht="15.75" customHeight="1">
      <c r="A38" s="766">
        <v>45342.0</v>
      </c>
      <c r="B38" s="767" t="s">
        <v>9067</v>
      </c>
      <c r="C38" s="767" t="s">
        <v>7</v>
      </c>
      <c r="D38" s="771" t="s">
        <v>9117</v>
      </c>
      <c r="E38" s="768">
        <v>9947.05</v>
      </c>
      <c r="F38" s="84"/>
      <c r="G38" s="770"/>
      <c r="H38" s="58"/>
    </row>
    <row r="39" ht="15.75" customHeight="1">
      <c r="A39" s="766">
        <v>45356.0</v>
      </c>
      <c r="B39" s="767" t="s">
        <v>9067</v>
      </c>
      <c r="C39" s="767" t="s">
        <v>7</v>
      </c>
      <c r="D39" s="767" t="s">
        <v>9118</v>
      </c>
      <c r="E39" s="768">
        <v>102134.56</v>
      </c>
      <c r="F39" s="769" t="s">
        <v>9119</v>
      </c>
      <c r="G39" s="762"/>
      <c r="H39" s="22"/>
    </row>
    <row r="40" ht="15.75" customHeight="1">
      <c r="A40" s="766">
        <v>45356.0</v>
      </c>
      <c r="B40" s="767" t="s">
        <v>9067</v>
      </c>
      <c r="C40" s="767" t="s">
        <v>7</v>
      </c>
      <c r="D40" s="767" t="s">
        <v>9120</v>
      </c>
      <c r="E40" s="768">
        <v>49497.1</v>
      </c>
      <c r="F40" s="84"/>
      <c r="G40" s="772"/>
      <c r="H40" s="60"/>
    </row>
    <row r="41" ht="15.75" customHeight="1">
      <c r="A41" s="766">
        <v>45370.0</v>
      </c>
      <c r="B41" s="767" t="s">
        <v>9067</v>
      </c>
      <c r="C41" s="767" t="s">
        <v>7</v>
      </c>
      <c r="D41" s="767" t="s">
        <v>9121</v>
      </c>
      <c r="E41" s="768">
        <v>106190.63</v>
      </c>
      <c r="F41" s="769" t="s">
        <v>9122</v>
      </c>
      <c r="G41" s="762"/>
      <c r="H41" s="22"/>
    </row>
    <row r="42" ht="15.75" customHeight="1">
      <c r="A42" s="766">
        <v>45370.0</v>
      </c>
      <c r="B42" s="767" t="s">
        <v>9067</v>
      </c>
      <c r="C42" s="767" t="s">
        <v>7</v>
      </c>
      <c r="D42" s="767" t="s">
        <v>9123</v>
      </c>
      <c r="E42" s="768">
        <v>76323.47</v>
      </c>
      <c r="F42" s="84"/>
      <c r="G42" s="762"/>
      <c r="H42" s="22"/>
    </row>
    <row r="43" ht="15.75" customHeight="1">
      <c r="A43" s="766">
        <v>45398.0</v>
      </c>
      <c r="B43" s="767" t="s">
        <v>9067</v>
      </c>
      <c r="C43" s="767" t="s">
        <v>7</v>
      </c>
      <c r="D43" s="767" t="s">
        <v>9124</v>
      </c>
      <c r="E43" s="768">
        <v>63260.74</v>
      </c>
      <c r="F43" s="769" t="s">
        <v>9125</v>
      </c>
      <c r="G43" s="762"/>
      <c r="H43" s="22"/>
    </row>
    <row r="44" ht="15.75" customHeight="1">
      <c r="A44" s="766">
        <v>45398.0</v>
      </c>
      <c r="B44" s="767" t="s">
        <v>9067</v>
      </c>
      <c r="C44" s="767" t="s">
        <v>7</v>
      </c>
      <c r="D44" s="767" t="s">
        <v>9126</v>
      </c>
      <c r="E44" s="768">
        <v>175158.1</v>
      </c>
      <c r="F44" s="84"/>
      <c r="G44" s="770"/>
      <c r="H44" s="58"/>
    </row>
    <row r="45" ht="15.75" customHeight="1">
      <c r="A45" s="766">
        <v>45405.0</v>
      </c>
      <c r="B45" s="767" t="s">
        <v>9067</v>
      </c>
      <c r="C45" s="767" t="s">
        <v>7</v>
      </c>
      <c r="D45" s="767" t="s">
        <v>9127</v>
      </c>
      <c r="E45" s="768">
        <v>15799.2</v>
      </c>
      <c r="F45" s="769" t="s">
        <v>9128</v>
      </c>
      <c r="G45" s="770"/>
      <c r="H45" s="58"/>
    </row>
    <row r="46" ht="15.75" customHeight="1">
      <c r="A46" s="766">
        <v>45405.0</v>
      </c>
      <c r="B46" s="767" t="s">
        <v>9067</v>
      </c>
      <c r="C46" s="767" t="s">
        <v>7</v>
      </c>
      <c r="D46" s="767" t="s">
        <v>9129</v>
      </c>
      <c r="E46" s="768">
        <v>186850.2</v>
      </c>
      <c r="F46" s="335"/>
      <c r="G46" s="770"/>
      <c r="H46" s="58"/>
    </row>
    <row r="47" ht="15.75" customHeight="1">
      <c r="A47" s="766">
        <v>45405.0</v>
      </c>
      <c r="B47" s="767" t="s">
        <v>9067</v>
      </c>
      <c r="C47" s="767" t="s">
        <v>7</v>
      </c>
      <c r="D47" s="767" t="s">
        <v>9130</v>
      </c>
      <c r="E47" s="768">
        <v>65017.29</v>
      </c>
      <c r="F47" s="84"/>
      <c r="G47" s="773"/>
      <c r="H47" s="42"/>
    </row>
    <row r="48" ht="15.75" customHeight="1">
      <c r="A48" s="774">
        <v>45426.0</v>
      </c>
      <c r="B48" s="775" t="s">
        <v>9067</v>
      </c>
      <c r="C48" s="775" t="s">
        <v>7</v>
      </c>
      <c r="D48" s="775" t="s">
        <v>9131</v>
      </c>
      <c r="E48" s="776">
        <v>17956.3</v>
      </c>
      <c r="F48" s="769" t="s">
        <v>9132</v>
      </c>
      <c r="G48" s="762"/>
      <c r="H48" s="22"/>
    </row>
    <row r="49" ht="15.75" customHeight="1">
      <c r="A49" s="774">
        <v>45426.0</v>
      </c>
      <c r="B49" s="775" t="s">
        <v>9067</v>
      </c>
      <c r="C49" s="775" t="s">
        <v>7</v>
      </c>
      <c r="D49" s="775" t="s">
        <v>9133</v>
      </c>
      <c r="E49" s="776">
        <v>244181.47</v>
      </c>
      <c r="F49" s="84"/>
      <c r="G49" s="762"/>
      <c r="H49" s="22"/>
    </row>
    <row r="50" ht="15.75" customHeight="1">
      <c r="A50" s="766">
        <v>45440.0</v>
      </c>
      <c r="B50" s="767" t="s">
        <v>9067</v>
      </c>
      <c r="C50" s="767" t="s">
        <v>7</v>
      </c>
      <c r="D50" s="767" t="s">
        <v>9134</v>
      </c>
      <c r="E50" s="768">
        <v>208098.7</v>
      </c>
      <c r="F50" s="769" t="s">
        <v>9135</v>
      </c>
      <c r="G50" s="762"/>
      <c r="H50" s="22"/>
    </row>
    <row r="51" ht="15.75" customHeight="1">
      <c r="A51" s="766">
        <v>45440.0</v>
      </c>
      <c r="B51" s="775" t="s">
        <v>9067</v>
      </c>
      <c r="C51" s="775" t="s">
        <v>7</v>
      </c>
      <c r="D51" s="767" t="s">
        <v>9136</v>
      </c>
      <c r="E51" s="768">
        <v>177569.43</v>
      </c>
      <c r="F51" s="335"/>
      <c r="G51" s="762"/>
      <c r="H51" s="22"/>
    </row>
    <row r="52" ht="15.75" customHeight="1">
      <c r="A52" s="766">
        <v>45440.0</v>
      </c>
      <c r="B52" s="775" t="s">
        <v>9067</v>
      </c>
      <c r="C52" s="775" t="s">
        <v>7</v>
      </c>
      <c r="D52" s="767" t="s">
        <v>9137</v>
      </c>
      <c r="E52" s="768">
        <v>20077.97</v>
      </c>
      <c r="F52" s="84"/>
      <c r="G52" s="762"/>
      <c r="H52" s="22"/>
    </row>
    <row r="53" ht="15.75" customHeight="1">
      <c r="A53" s="766">
        <v>45447.0</v>
      </c>
      <c r="B53" s="775" t="s">
        <v>9067</v>
      </c>
      <c r="C53" s="775" t="s">
        <v>7</v>
      </c>
      <c r="D53" s="767" t="s">
        <v>9138</v>
      </c>
      <c r="E53" s="768">
        <v>338838.45</v>
      </c>
      <c r="F53" s="769" t="s">
        <v>9139</v>
      </c>
      <c r="G53" s="762"/>
      <c r="H53" s="22"/>
    </row>
    <row r="54" ht="15.75" customHeight="1">
      <c r="A54" s="766">
        <v>45447.0</v>
      </c>
      <c r="B54" s="775" t="s">
        <v>9067</v>
      </c>
      <c r="C54" s="775" t="s">
        <v>7</v>
      </c>
      <c r="D54" s="767" t="s">
        <v>9140</v>
      </c>
      <c r="E54" s="768">
        <v>80490.86</v>
      </c>
      <c r="F54" s="84"/>
      <c r="G54" s="762"/>
      <c r="H54" s="22"/>
    </row>
    <row r="55" ht="15.75" customHeight="1">
      <c r="A55" s="766">
        <v>45462.0</v>
      </c>
      <c r="B55" s="775" t="s">
        <v>9067</v>
      </c>
      <c r="C55" s="775" t="s">
        <v>7</v>
      </c>
      <c r="D55" s="767" t="s">
        <v>9141</v>
      </c>
      <c r="E55" s="768">
        <v>260772.59</v>
      </c>
      <c r="F55" s="769" t="s">
        <v>9142</v>
      </c>
      <c r="G55" s="777"/>
      <c r="H55" s="67"/>
    </row>
    <row r="56" ht="15.75" customHeight="1">
      <c r="A56" s="766">
        <v>45462.0</v>
      </c>
      <c r="B56" s="775" t="s">
        <v>9067</v>
      </c>
      <c r="C56" s="775" t="s">
        <v>7</v>
      </c>
      <c r="D56" s="767" t="s">
        <v>9143</v>
      </c>
      <c r="E56" s="768">
        <v>40661.34</v>
      </c>
      <c r="F56" s="84"/>
      <c r="G56" s="762"/>
      <c r="H56" s="22"/>
    </row>
    <row r="57" ht="15.75" customHeight="1">
      <c r="A57" s="766">
        <v>45489.0</v>
      </c>
      <c r="B57" s="775" t="s">
        <v>9067</v>
      </c>
      <c r="C57" s="775" t="s">
        <v>7</v>
      </c>
      <c r="D57" s="767" t="s">
        <v>9144</v>
      </c>
      <c r="E57" s="768">
        <v>556611.83</v>
      </c>
      <c r="F57" s="769" t="s">
        <v>9145</v>
      </c>
      <c r="G57" s="762"/>
      <c r="H57" s="22"/>
    </row>
    <row r="58" ht="15.75" customHeight="1">
      <c r="A58" s="766">
        <v>45489.0</v>
      </c>
      <c r="B58" s="775" t="s">
        <v>9067</v>
      </c>
      <c r="C58" s="775" t="s">
        <v>7</v>
      </c>
      <c r="D58" s="767" t="s">
        <v>9146</v>
      </c>
      <c r="E58" s="768">
        <v>131931.52</v>
      </c>
      <c r="F58" s="84"/>
      <c r="G58" s="762"/>
      <c r="H58" s="22"/>
    </row>
    <row r="59" ht="15.75" customHeight="1">
      <c r="A59" s="766">
        <v>45503.0</v>
      </c>
      <c r="B59" s="767" t="s">
        <v>9067</v>
      </c>
      <c r="C59" s="767" t="s">
        <v>7</v>
      </c>
      <c r="D59" s="767" t="s">
        <v>9147</v>
      </c>
      <c r="E59" s="768">
        <v>294210.1</v>
      </c>
      <c r="F59" s="778" t="s">
        <v>9148</v>
      </c>
      <c r="G59" s="762"/>
      <c r="H59" s="22"/>
    </row>
    <row r="60" ht="15.75" customHeight="1">
      <c r="A60" s="766">
        <v>45510.0</v>
      </c>
      <c r="B60" s="775" t="s">
        <v>9067</v>
      </c>
      <c r="C60" s="775" t="s">
        <v>7</v>
      </c>
      <c r="D60" s="767">
        <v>227235.0</v>
      </c>
      <c r="E60" s="768">
        <v>51982.87</v>
      </c>
      <c r="F60" s="769" t="s">
        <v>9149</v>
      </c>
      <c r="G60" s="762"/>
      <c r="H60" s="22"/>
    </row>
    <row r="61" ht="15.75" customHeight="1">
      <c r="A61" s="766">
        <v>45510.0</v>
      </c>
      <c r="B61" s="767" t="s">
        <v>9067</v>
      </c>
      <c r="C61" s="767" t="s">
        <v>7</v>
      </c>
      <c r="D61" s="767">
        <v>185777.0</v>
      </c>
      <c r="E61" s="768">
        <v>356237.2</v>
      </c>
      <c r="F61" s="84"/>
      <c r="G61" s="777"/>
      <c r="H61" s="67"/>
    </row>
    <row r="62" ht="15.75" customHeight="1">
      <c r="A62" s="766">
        <v>45531.0</v>
      </c>
      <c r="B62" s="775" t="s">
        <v>9067</v>
      </c>
      <c r="C62" s="775" t="s">
        <v>7</v>
      </c>
      <c r="D62" s="767">
        <v>188222.0</v>
      </c>
      <c r="E62" s="768">
        <v>268987.32</v>
      </c>
      <c r="F62" s="769" t="s">
        <v>9150</v>
      </c>
      <c r="G62" s="762"/>
      <c r="H62" s="22"/>
    </row>
    <row r="63" ht="15.75" customHeight="1">
      <c r="A63" s="766">
        <v>45531.0</v>
      </c>
      <c r="B63" s="767" t="s">
        <v>9067</v>
      </c>
      <c r="C63" s="767" t="s">
        <v>7</v>
      </c>
      <c r="D63" s="767">
        <v>230453.0</v>
      </c>
      <c r="E63" s="768">
        <v>115225.78</v>
      </c>
      <c r="F63" s="84"/>
      <c r="G63" s="762"/>
      <c r="H63" s="22"/>
    </row>
    <row r="64" ht="15.75" customHeight="1">
      <c r="A64" s="766">
        <v>45538.0</v>
      </c>
      <c r="B64" s="767" t="s">
        <v>9067</v>
      </c>
      <c r="C64" s="767" t="s">
        <v>7</v>
      </c>
      <c r="D64" s="767" t="s">
        <v>9151</v>
      </c>
      <c r="E64" s="768">
        <v>555906.46</v>
      </c>
      <c r="F64" s="778" t="s">
        <v>9152</v>
      </c>
      <c r="G64" s="777"/>
      <c r="H64" s="67"/>
    </row>
    <row r="65" ht="15.75" customHeight="1">
      <c r="A65" s="766">
        <v>45559.0</v>
      </c>
      <c r="B65" s="767" t="s">
        <v>9067</v>
      </c>
      <c r="C65" s="767" t="s">
        <v>7</v>
      </c>
      <c r="D65" s="767" t="s">
        <v>9153</v>
      </c>
      <c r="E65" s="768">
        <v>307936.51</v>
      </c>
      <c r="F65" s="769" t="s">
        <v>9154</v>
      </c>
      <c r="G65" s="762"/>
      <c r="H65" s="22"/>
    </row>
    <row r="66" ht="15.75" customHeight="1">
      <c r="A66" s="766">
        <v>45559.0</v>
      </c>
      <c r="B66" s="767" t="s">
        <v>9067</v>
      </c>
      <c r="C66" s="767" t="s">
        <v>7</v>
      </c>
      <c r="D66" s="767" t="s">
        <v>9155</v>
      </c>
      <c r="E66" s="768">
        <v>40830.74</v>
      </c>
      <c r="F66" s="84"/>
      <c r="G66" s="762"/>
      <c r="H66" s="22"/>
    </row>
    <row r="67" ht="15.75" customHeight="1">
      <c r="A67" s="766">
        <v>45573.0</v>
      </c>
      <c r="B67" s="767" t="s">
        <v>9067</v>
      </c>
      <c r="C67" s="767" t="s">
        <v>7</v>
      </c>
      <c r="D67" s="767" t="s">
        <v>9156</v>
      </c>
      <c r="E67" s="768">
        <v>349592.0</v>
      </c>
      <c r="F67" s="769" t="s">
        <v>9157</v>
      </c>
      <c r="G67" s="777"/>
      <c r="H67" s="67"/>
    </row>
    <row r="68" ht="15.75" customHeight="1">
      <c r="A68" s="766">
        <v>45573.0</v>
      </c>
      <c r="B68" s="767" t="s">
        <v>9067</v>
      </c>
      <c r="C68" s="767" t="s">
        <v>7</v>
      </c>
      <c r="D68" s="767" t="s">
        <v>9158</v>
      </c>
      <c r="E68" s="768">
        <v>92198.15</v>
      </c>
      <c r="F68" s="84"/>
      <c r="G68" s="777"/>
      <c r="H68" s="67"/>
    </row>
    <row r="69" ht="15.75" customHeight="1">
      <c r="A69" s="766">
        <v>45601.0</v>
      </c>
      <c r="B69" s="767" t="s">
        <v>9067</v>
      </c>
      <c r="C69" s="767" t="s">
        <v>7</v>
      </c>
      <c r="D69" s="767" t="s">
        <v>9159</v>
      </c>
      <c r="E69" s="768">
        <v>388468.98</v>
      </c>
      <c r="F69" s="769" t="s">
        <v>2574</v>
      </c>
      <c r="G69" s="770"/>
      <c r="H69" s="58"/>
    </row>
    <row r="70" ht="15.75" customHeight="1">
      <c r="A70" s="766">
        <v>45601.0</v>
      </c>
      <c r="B70" s="767" t="s">
        <v>9067</v>
      </c>
      <c r="C70" s="767" t="s">
        <v>7</v>
      </c>
      <c r="D70" s="767" t="s">
        <v>9160</v>
      </c>
      <c r="E70" s="768">
        <v>22271.89</v>
      </c>
      <c r="F70" s="84"/>
      <c r="G70" s="777"/>
      <c r="H70" s="67"/>
    </row>
    <row r="71" ht="15.75" customHeight="1">
      <c r="A71" s="766">
        <v>45622.0</v>
      </c>
      <c r="B71" s="767" t="s">
        <v>9067</v>
      </c>
      <c r="C71" s="767" t="s">
        <v>7</v>
      </c>
      <c r="D71" s="767" t="s">
        <v>9161</v>
      </c>
      <c r="E71" s="768">
        <v>548298.19</v>
      </c>
      <c r="F71" s="769" t="s">
        <v>9162</v>
      </c>
      <c r="G71" s="779"/>
      <c r="H71" s="10" t="s">
        <v>9163</v>
      </c>
    </row>
    <row r="72" ht="15.75" customHeight="1">
      <c r="A72" s="766">
        <v>45622.0</v>
      </c>
      <c r="B72" s="767" t="s">
        <v>9067</v>
      </c>
      <c r="C72" s="767" t="s">
        <v>7</v>
      </c>
      <c r="D72" s="767" t="s">
        <v>9164</v>
      </c>
      <c r="E72" s="768">
        <v>60963.87</v>
      </c>
      <c r="F72" s="84"/>
      <c r="G72" s="777"/>
      <c r="H72" s="67"/>
    </row>
    <row r="73" ht="15.75" customHeight="1">
      <c r="A73" s="766">
        <v>45636.0</v>
      </c>
      <c r="B73" s="767" t="s">
        <v>9067</v>
      </c>
      <c r="C73" s="767" t="s">
        <v>7</v>
      </c>
      <c r="D73" s="767" t="s">
        <v>9165</v>
      </c>
      <c r="E73" s="768">
        <v>289666.1</v>
      </c>
      <c r="F73" s="769" t="s">
        <v>9166</v>
      </c>
      <c r="G73" s="762"/>
      <c r="H73" s="22"/>
    </row>
    <row r="74" ht="15.75" customHeight="1">
      <c r="A74" s="766">
        <v>45636.0</v>
      </c>
      <c r="B74" s="767" t="s">
        <v>9067</v>
      </c>
      <c r="C74" s="767" t="s">
        <v>7</v>
      </c>
      <c r="D74" s="767" t="s">
        <v>9167</v>
      </c>
      <c r="E74" s="768">
        <v>245755.01</v>
      </c>
      <c r="F74" s="84"/>
      <c r="G74" s="762"/>
      <c r="H74" s="22"/>
    </row>
    <row r="75" ht="15.75" customHeight="1">
      <c r="A75" s="766">
        <v>45652.0</v>
      </c>
      <c r="B75" s="767" t="s">
        <v>9067</v>
      </c>
      <c r="C75" s="767" t="s">
        <v>7</v>
      </c>
      <c r="D75" s="767" t="s">
        <v>9168</v>
      </c>
      <c r="E75" s="768">
        <v>422845.74</v>
      </c>
      <c r="F75" s="769" t="s">
        <v>8930</v>
      </c>
      <c r="G75" s="762"/>
      <c r="H75" s="22"/>
    </row>
    <row r="76" ht="15.75" customHeight="1">
      <c r="A76" s="766">
        <v>45652.0</v>
      </c>
      <c r="B76" s="767" t="s">
        <v>9067</v>
      </c>
      <c r="C76" s="767" t="s">
        <v>7</v>
      </c>
      <c r="D76" s="767" t="s">
        <v>9169</v>
      </c>
      <c r="E76" s="768">
        <v>60042.31</v>
      </c>
      <c r="F76" s="84"/>
      <c r="G76" s="777"/>
      <c r="H76" s="67"/>
    </row>
    <row r="77" ht="15.75" customHeight="1">
      <c r="A77" s="766">
        <v>45664.0</v>
      </c>
      <c r="B77" s="767" t="s">
        <v>9067</v>
      </c>
      <c r="C77" s="767" t="s">
        <v>7</v>
      </c>
      <c r="D77" s="767" t="s">
        <v>9170</v>
      </c>
      <c r="E77" s="768">
        <v>239308.16</v>
      </c>
      <c r="F77" s="769" t="s">
        <v>195</v>
      </c>
      <c r="G77" s="777"/>
      <c r="H77" s="67"/>
    </row>
    <row r="78" ht="15.75" customHeight="1">
      <c r="A78" s="766">
        <v>45664.0</v>
      </c>
      <c r="B78" s="767" t="s">
        <v>9067</v>
      </c>
      <c r="C78" s="767" t="s">
        <v>7</v>
      </c>
      <c r="D78" s="767" t="s">
        <v>9171</v>
      </c>
      <c r="E78" s="768">
        <v>64713.69</v>
      </c>
      <c r="F78" s="84"/>
      <c r="G78" s="777"/>
      <c r="H78" s="67"/>
    </row>
    <row r="79" ht="15.75" customHeight="1">
      <c r="A79" s="766">
        <v>45678.0</v>
      </c>
      <c r="B79" s="767" t="s">
        <v>9067</v>
      </c>
      <c r="C79" s="767" t="s">
        <v>7</v>
      </c>
      <c r="D79" s="767" t="s">
        <v>9172</v>
      </c>
      <c r="E79" s="768">
        <v>499754.69</v>
      </c>
      <c r="F79" s="769" t="s">
        <v>9173</v>
      </c>
      <c r="G79" s="762"/>
      <c r="H79" s="22"/>
    </row>
    <row r="80" ht="15.75" customHeight="1">
      <c r="A80" s="766">
        <v>45678.0</v>
      </c>
      <c r="B80" s="767" t="s">
        <v>9067</v>
      </c>
      <c r="C80" s="767" t="s">
        <v>7</v>
      </c>
      <c r="D80" s="767" t="s">
        <v>9174</v>
      </c>
      <c r="E80" s="768">
        <v>66084.1</v>
      </c>
      <c r="F80" s="335"/>
      <c r="G80" s="762"/>
      <c r="H80" s="22"/>
    </row>
    <row r="81" ht="15.75" customHeight="1">
      <c r="A81" s="766">
        <v>45678.0</v>
      </c>
      <c r="B81" s="767" t="s">
        <v>9067</v>
      </c>
      <c r="C81" s="767" t="s">
        <v>7</v>
      </c>
      <c r="D81" s="767" t="s">
        <v>9175</v>
      </c>
      <c r="E81" s="768">
        <v>16696.06</v>
      </c>
      <c r="F81" s="84"/>
      <c r="G81" s="762"/>
      <c r="H81" s="22"/>
    </row>
    <row r="82" ht="15.75" customHeight="1">
      <c r="A82" s="766">
        <v>45685.0</v>
      </c>
      <c r="B82" s="767" t="s">
        <v>9067</v>
      </c>
      <c r="C82" s="767" t="s">
        <v>7</v>
      </c>
      <c r="D82" s="767" t="s">
        <v>9176</v>
      </c>
      <c r="E82" s="768">
        <v>15717.63</v>
      </c>
      <c r="F82" s="769" t="s">
        <v>9177</v>
      </c>
      <c r="G82" s="762"/>
      <c r="H82" s="22"/>
    </row>
    <row r="83" ht="15.75" customHeight="1">
      <c r="A83" s="766">
        <v>45685.0</v>
      </c>
      <c r="B83" s="767" t="s">
        <v>9067</v>
      </c>
      <c r="C83" s="767" t="s">
        <v>7</v>
      </c>
      <c r="D83" s="767" t="s">
        <v>9178</v>
      </c>
      <c r="E83" s="768">
        <v>387597.17</v>
      </c>
      <c r="F83" s="84"/>
      <c r="G83" s="762"/>
      <c r="H83" s="22"/>
    </row>
    <row r="84" ht="15.75" customHeight="1">
      <c r="A84" s="766">
        <v>45692.0</v>
      </c>
      <c r="B84" s="767" t="s">
        <v>9067</v>
      </c>
      <c r="C84" s="767" t="s">
        <v>7</v>
      </c>
      <c r="D84" s="767" t="s">
        <v>9179</v>
      </c>
      <c r="E84" s="780">
        <v>412699.56</v>
      </c>
      <c r="F84" s="769" t="s">
        <v>8027</v>
      </c>
      <c r="G84" s="762"/>
      <c r="H84" s="22"/>
    </row>
    <row r="85" ht="15.75" customHeight="1">
      <c r="A85" s="766">
        <v>45692.0</v>
      </c>
      <c r="B85" s="767" t="s">
        <v>9067</v>
      </c>
      <c r="C85" s="767" t="s">
        <v>7</v>
      </c>
      <c r="D85" s="767" t="s">
        <v>9180</v>
      </c>
      <c r="E85" s="33"/>
      <c r="F85" s="84"/>
      <c r="G85" s="762"/>
      <c r="H85" s="22"/>
    </row>
    <row r="86" ht="15.75" customHeight="1">
      <c r="A86" s="766">
        <v>45706.0</v>
      </c>
      <c r="B86" s="767" t="s">
        <v>9067</v>
      </c>
      <c r="C86" s="767" t="s">
        <v>7</v>
      </c>
      <c r="D86" s="767" t="s">
        <v>9181</v>
      </c>
      <c r="E86" s="780">
        <v>488936.13</v>
      </c>
      <c r="F86" s="769" t="s">
        <v>9182</v>
      </c>
      <c r="G86" s="762"/>
      <c r="H86" s="22"/>
    </row>
    <row r="87" ht="15.75" customHeight="1">
      <c r="A87" s="766">
        <v>45706.0</v>
      </c>
      <c r="B87" s="767" t="s">
        <v>9067</v>
      </c>
      <c r="C87" s="767" t="s">
        <v>7</v>
      </c>
      <c r="D87" s="767" t="s">
        <v>9183</v>
      </c>
      <c r="E87" s="33"/>
      <c r="F87" s="84"/>
      <c r="G87" s="762"/>
      <c r="H87" s="22"/>
    </row>
    <row r="88" ht="15.75" customHeight="1">
      <c r="A88" s="766">
        <v>45722.0</v>
      </c>
      <c r="B88" s="767" t="s">
        <v>9067</v>
      </c>
      <c r="C88" s="767" t="s">
        <v>7</v>
      </c>
      <c r="D88" s="767" t="s">
        <v>9184</v>
      </c>
      <c r="E88" s="768">
        <v>51085.45</v>
      </c>
      <c r="F88" s="769" t="s">
        <v>9185</v>
      </c>
      <c r="G88" s="762"/>
      <c r="H88" s="22"/>
    </row>
    <row r="89" ht="15.75" customHeight="1">
      <c r="A89" s="766">
        <v>45722.0</v>
      </c>
      <c r="B89" s="767" t="s">
        <v>9067</v>
      </c>
      <c r="C89" s="767" t="s">
        <v>7</v>
      </c>
      <c r="D89" s="767" t="s">
        <v>9186</v>
      </c>
      <c r="E89" s="768">
        <v>547482.92</v>
      </c>
      <c r="F89" s="335"/>
      <c r="G89" s="762"/>
      <c r="H89" s="22"/>
    </row>
    <row r="90" ht="15.75" customHeight="1">
      <c r="A90" s="766">
        <v>45722.0</v>
      </c>
      <c r="B90" s="767" t="s">
        <v>9067</v>
      </c>
      <c r="C90" s="767" t="s">
        <v>7</v>
      </c>
      <c r="D90" s="767" t="s">
        <v>9187</v>
      </c>
      <c r="E90" s="768">
        <v>38873.87</v>
      </c>
      <c r="F90" s="84"/>
      <c r="G90" s="762"/>
      <c r="H90" s="22"/>
    </row>
    <row r="91" ht="15.75" customHeight="1">
      <c r="A91" s="766">
        <v>45734.0</v>
      </c>
      <c r="B91" s="767" t="s">
        <v>9067</v>
      </c>
      <c r="C91" s="767" t="s">
        <v>7</v>
      </c>
      <c r="D91" s="767" t="s">
        <v>9188</v>
      </c>
      <c r="E91" s="768">
        <v>361138.73</v>
      </c>
      <c r="F91" s="769" t="s">
        <v>9189</v>
      </c>
      <c r="G91" s="770"/>
      <c r="H91" s="58"/>
    </row>
    <row r="92" ht="15.75" customHeight="1">
      <c r="A92" s="766">
        <v>45734.0</v>
      </c>
      <c r="B92" s="767" t="s">
        <v>9067</v>
      </c>
      <c r="C92" s="767" t="s">
        <v>7</v>
      </c>
      <c r="D92" s="767" t="s">
        <v>9190</v>
      </c>
      <c r="E92" s="768">
        <v>96428.63</v>
      </c>
      <c r="F92" s="84"/>
      <c r="G92" s="762"/>
      <c r="H92" s="22"/>
    </row>
    <row r="93" ht="15.75" customHeight="1">
      <c r="A93" s="766">
        <v>45748.0</v>
      </c>
      <c r="B93" s="767" t="s">
        <v>9067</v>
      </c>
      <c r="C93" s="767" t="s">
        <v>7</v>
      </c>
      <c r="D93" s="767" t="s">
        <v>9191</v>
      </c>
      <c r="E93" s="768">
        <v>283576.0</v>
      </c>
      <c r="F93" s="778" t="s">
        <v>9192</v>
      </c>
      <c r="G93" s="762"/>
      <c r="H93" s="22"/>
    </row>
    <row r="94" ht="15.75" customHeight="1">
      <c r="A94" s="766">
        <v>45762.0</v>
      </c>
      <c r="B94" s="767" t="s">
        <v>9067</v>
      </c>
      <c r="C94" s="767" t="s">
        <v>7</v>
      </c>
      <c r="D94" s="767" t="s">
        <v>9193</v>
      </c>
      <c r="E94" s="768">
        <v>146709.99</v>
      </c>
      <c r="F94" s="769" t="s">
        <v>9194</v>
      </c>
      <c r="G94" s="762"/>
      <c r="H94" s="22"/>
    </row>
    <row r="95" ht="15.75" customHeight="1">
      <c r="A95" s="766">
        <v>45762.0</v>
      </c>
      <c r="B95" s="767" t="s">
        <v>9067</v>
      </c>
      <c r="C95" s="767" t="s">
        <v>7</v>
      </c>
      <c r="D95" s="767" t="s">
        <v>9195</v>
      </c>
      <c r="E95" s="768">
        <v>533839.65</v>
      </c>
      <c r="F95" s="84"/>
      <c r="G95" s="762"/>
      <c r="H95" s="22"/>
    </row>
    <row r="96" ht="15.75" customHeight="1">
      <c r="A96" s="781">
        <v>45762.0</v>
      </c>
      <c r="B96" s="782" t="s">
        <v>9067</v>
      </c>
      <c r="C96" s="782" t="s">
        <v>7</v>
      </c>
      <c r="D96" s="782" t="s">
        <v>9196</v>
      </c>
      <c r="E96" s="783">
        <v>102144.0</v>
      </c>
      <c r="F96" s="784"/>
      <c r="G96" s="762"/>
      <c r="H96" s="22"/>
    </row>
    <row r="97" ht="15.75" customHeight="1">
      <c r="A97" s="766">
        <v>45776.0</v>
      </c>
      <c r="B97" s="767" t="s">
        <v>9067</v>
      </c>
      <c r="C97" s="767" t="s">
        <v>7</v>
      </c>
      <c r="D97" s="767" t="s">
        <v>9197</v>
      </c>
      <c r="E97" s="768">
        <v>341792.62</v>
      </c>
      <c r="F97" s="769" t="s">
        <v>2159</v>
      </c>
      <c r="G97" s="762"/>
      <c r="H97" s="22"/>
    </row>
    <row r="98" ht="15.75" customHeight="1">
      <c r="A98" s="766">
        <v>45776.0</v>
      </c>
      <c r="B98" s="767" t="s">
        <v>9067</v>
      </c>
      <c r="C98" s="767" t="s">
        <v>7</v>
      </c>
      <c r="D98" s="767" t="s">
        <v>9198</v>
      </c>
      <c r="E98" s="768">
        <v>214707.8</v>
      </c>
      <c r="F98" s="84"/>
      <c r="G98" s="762"/>
      <c r="H98" s="22"/>
    </row>
    <row r="99" ht="15.75" customHeight="1">
      <c r="A99" s="766">
        <v>45790.0</v>
      </c>
      <c r="B99" s="767" t="s">
        <v>9067</v>
      </c>
      <c r="C99" s="767" t="s">
        <v>7</v>
      </c>
      <c r="D99" s="767" t="s">
        <v>9199</v>
      </c>
      <c r="E99" s="768">
        <v>617999.05</v>
      </c>
      <c r="F99" s="769" t="s">
        <v>5404</v>
      </c>
      <c r="G99" s="762"/>
      <c r="H99" s="22"/>
    </row>
    <row r="100" ht="15.75" customHeight="1">
      <c r="A100" s="766">
        <v>45790.0</v>
      </c>
      <c r="B100" s="767" t="s">
        <v>9067</v>
      </c>
      <c r="C100" s="767" t="s">
        <v>7</v>
      </c>
      <c r="D100" s="767" t="s">
        <v>9200</v>
      </c>
      <c r="E100" s="768">
        <v>134221.04</v>
      </c>
      <c r="F100" s="84"/>
      <c r="G100" s="762"/>
      <c r="H100" s="22"/>
    </row>
    <row r="101" ht="15.75" customHeight="1">
      <c r="A101" s="766">
        <v>45797.0</v>
      </c>
      <c r="B101" s="767" t="s">
        <v>9067</v>
      </c>
      <c r="C101" s="767" t="s">
        <v>7</v>
      </c>
      <c r="D101" s="767" t="s">
        <v>9201</v>
      </c>
      <c r="E101" s="768">
        <v>343153.7</v>
      </c>
      <c r="F101" s="769" t="s">
        <v>9202</v>
      </c>
      <c r="G101" s="762"/>
      <c r="H101" s="22"/>
    </row>
    <row r="102" ht="15.75" customHeight="1">
      <c r="A102" s="766">
        <v>45797.0</v>
      </c>
      <c r="B102" s="767" t="s">
        <v>9067</v>
      </c>
      <c r="C102" s="767" t="s">
        <v>7</v>
      </c>
      <c r="D102" s="767" t="s">
        <v>9203</v>
      </c>
      <c r="E102" s="768">
        <v>137054.8</v>
      </c>
      <c r="F102" s="84"/>
      <c r="G102" s="762"/>
      <c r="H102" s="22"/>
    </row>
    <row r="103" ht="15.75" customHeight="1">
      <c r="A103" s="766">
        <v>45812.0</v>
      </c>
      <c r="B103" s="767" t="s">
        <v>9067</v>
      </c>
      <c r="C103" s="767" t="s">
        <v>7</v>
      </c>
      <c r="D103" s="767" t="s">
        <v>9204</v>
      </c>
      <c r="E103" s="768">
        <v>453202.08</v>
      </c>
      <c r="F103" s="769" t="s">
        <v>9205</v>
      </c>
      <c r="G103" s="762"/>
      <c r="H103" s="22"/>
    </row>
    <row r="104" ht="15.75" customHeight="1">
      <c r="A104" s="766">
        <v>45812.0</v>
      </c>
      <c r="B104" s="767" t="s">
        <v>9067</v>
      </c>
      <c r="C104" s="767" t="s">
        <v>7</v>
      </c>
      <c r="D104" s="767" t="s">
        <v>9206</v>
      </c>
      <c r="E104" s="768">
        <v>134671.66</v>
      </c>
      <c r="F104" s="84"/>
      <c r="G104" s="762"/>
      <c r="H104" s="22"/>
    </row>
    <row r="105" ht="15.75" customHeight="1">
      <c r="A105" s="766">
        <v>45826.0</v>
      </c>
      <c r="B105" s="767" t="s">
        <v>9067</v>
      </c>
      <c r="C105" s="767" t="s">
        <v>7</v>
      </c>
      <c r="D105" s="767" t="s">
        <v>9207</v>
      </c>
      <c r="E105" s="768">
        <v>676027.44</v>
      </c>
      <c r="F105" s="769" t="s">
        <v>9208</v>
      </c>
      <c r="G105" s="762"/>
      <c r="H105" s="22"/>
    </row>
    <row r="106" ht="15.75" customHeight="1">
      <c r="A106" s="766">
        <v>45826.0</v>
      </c>
      <c r="B106" s="767" t="s">
        <v>9067</v>
      </c>
      <c r="C106" s="767" t="s">
        <v>7</v>
      </c>
      <c r="D106" s="767" t="s">
        <v>9209</v>
      </c>
      <c r="E106" s="768">
        <v>195407.07</v>
      </c>
      <c r="F106" s="84"/>
      <c r="G106" s="762"/>
      <c r="H106" s="22"/>
    </row>
    <row r="107" ht="15.75" customHeight="1">
      <c r="A107" s="766">
        <v>45839.0</v>
      </c>
      <c r="B107" s="767" t="s">
        <v>9067</v>
      </c>
      <c r="C107" s="767" t="s">
        <v>7</v>
      </c>
      <c r="D107" s="767" t="s">
        <v>9210</v>
      </c>
      <c r="E107" s="768">
        <v>836370.9</v>
      </c>
      <c r="F107" s="769" t="s">
        <v>9211</v>
      </c>
      <c r="G107" s="762"/>
      <c r="H107" s="22"/>
    </row>
    <row r="108" ht="15.75" customHeight="1">
      <c r="A108" s="766">
        <v>45839.0</v>
      </c>
      <c r="B108" s="767" t="s">
        <v>9067</v>
      </c>
      <c r="C108" s="767" t="s">
        <v>7</v>
      </c>
      <c r="D108" s="767" t="s">
        <v>9212</v>
      </c>
      <c r="E108" s="768">
        <v>90569.32</v>
      </c>
      <c r="F108" s="84"/>
      <c r="G108" s="777"/>
      <c r="H108" s="67"/>
    </row>
    <row r="109" ht="15.75" customHeight="1">
      <c r="A109" s="766">
        <v>45846.0</v>
      </c>
      <c r="B109" s="767" t="s">
        <v>9067</v>
      </c>
      <c r="C109" s="767" t="s">
        <v>7</v>
      </c>
      <c r="D109" s="767" t="s">
        <v>9213</v>
      </c>
      <c r="E109" s="768">
        <v>838958.84</v>
      </c>
      <c r="F109" s="769" t="s">
        <v>9214</v>
      </c>
      <c r="G109" s="762"/>
      <c r="H109" s="22"/>
    </row>
    <row r="110" ht="15.75" customHeight="1">
      <c r="A110" s="766">
        <v>45846.0</v>
      </c>
      <c r="B110" s="767" t="s">
        <v>9067</v>
      </c>
      <c r="C110" s="767" t="s">
        <v>7</v>
      </c>
      <c r="D110" s="767" t="s">
        <v>9215</v>
      </c>
      <c r="E110" s="768">
        <v>123008.21</v>
      </c>
      <c r="F110" s="84"/>
      <c r="G110" s="762"/>
      <c r="H110" s="22"/>
    </row>
    <row r="111" ht="15.75" customHeight="1">
      <c r="A111" s="766">
        <v>45860.0</v>
      </c>
      <c r="B111" s="767" t="s">
        <v>9067</v>
      </c>
      <c r="C111" s="767" t="s">
        <v>7</v>
      </c>
      <c r="D111" s="767" t="s">
        <v>9216</v>
      </c>
      <c r="E111" s="768">
        <v>824510.77</v>
      </c>
      <c r="F111" s="769" t="s">
        <v>9217</v>
      </c>
      <c r="G111" s="762"/>
      <c r="H111" s="22"/>
    </row>
    <row r="112" ht="15.75" customHeight="1">
      <c r="A112" s="766">
        <v>45860.0</v>
      </c>
      <c r="B112" s="767" t="s">
        <v>9067</v>
      </c>
      <c r="C112" s="767" t="s">
        <v>69</v>
      </c>
      <c r="D112" s="767" t="s">
        <v>9218</v>
      </c>
      <c r="E112" s="768">
        <v>129196.95</v>
      </c>
      <c r="F112" s="84"/>
      <c r="G112" s="762"/>
      <c r="H112" s="22"/>
    </row>
    <row r="113" ht="15.75" customHeight="1">
      <c r="A113" s="766">
        <v>45863.0</v>
      </c>
      <c r="B113" s="767" t="s">
        <v>9067</v>
      </c>
      <c r="C113" s="767" t="s">
        <v>69</v>
      </c>
      <c r="D113" s="767" t="s">
        <v>9219</v>
      </c>
      <c r="E113" s="768">
        <v>353897.53</v>
      </c>
      <c r="F113" s="769" t="s">
        <v>8237</v>
      </c>
      <c r="G113" s="762"/>
      <c r="H113" s="22"/>
    </row>
    <row r="114" ht="15.75" customHeight="1">
      <c r="A114" s="766">
        <v>45863.0</v>
      </c>
      <c r="B114" s="767" t="s">
        <v>9067</v>
      </c>
      <c r="C114" s="767" t="s">
        <v>69</v>
      </c>
      <c r="D114" s="767" t="s">
        <v>9220</v>
      </c>
      <c r="E114" s="768">
        <v>119298.4</v>
      </c>
      <c r="F114" s="84"/>
      <c r="G114" s="762"/>
      <c r="H114" s="22"/>
    </row>
    <row r="115" ht="15.75" customHeight="1">
      <c r="A115" s="766">
        <v>45874.0</v>
      </c>
      <c r="B115" s="767" t="s">
        <v>9067</v>
      </c>
      <c r="C115" s="767" t="s">
        <v>69</v>
      </c>
      <c r="D115" s="767" t="s">
        <v>9221</v>
      </c>
      <c r="E115" s="768">
        <v>219193.91</v>
      </c>
      <c r="F115" s="769" t="s">
        <v>4173</v>
      </c>
      <c r="G115" s="779"/>
      <c r="H115" s="10" t="s">
        <v>9222</v>
      </c>
    </row>
    <row r="116" ht="15.75" customHeight="1">
      <c r="A116" s="766">
        <v>45874.0</v>
      </c>
      <c r="B116" s="767" t="s">
        <v>9067</v>
      </c>
      <c r="C116" s="767" t="s">
        <v>69</v>
      </c>
      <c r="D116" s="767" t="s">
        <v>9223</v>
      </c>
      <c r="E116" s="768">
        <v>26818.08</v>
      </c>
      <c r="F116" s="84"/>
      <c r="G116" s="762"/>
      <c r="H116" s="22"/>
    </row>
    <row r="117" ht="15.75" customHeight="1">
      <c r="A117" s="766">
        <v>45888.0</v>
      </c>
      <c r="B117" s="767" t="s">
        <v>9067</v>
      </c>
      <c r="C117" s="767" t="s">
        <v>69</v>
      </c>
      <c r="D117" s="767" t="s">
        <v>9224</v>
      </c>
      <c r="E117" s="768">
        <v>355722.78</v>
      </c>
      <c r="F117" s="769" t="s">
        <v>9225</v>
      </c>
      <c r="G117" s="762"/>
      <c r="H117" s="22"/>
    </row>
    <row r="118" ht="15.75" customHeight="1">
      <c r="A118" s="766">
        <v>45888.0</v>
      </c>
      <c r="B118" s="767" t="s">
        <v>9067</v>
      </c>
      <c r="C118" s="767" t="s">
        <v>69</v>
      </c>
      <c r="D118" s="767" t="s">
        <v>9226</v>
      </c>
      <c r="E118" s="768">
        <v>88942.6</v>
      </c>
      <c r="F118" s="84"/>
      <c r="G118" s="762"/>
      <c r="H118" s="22"/>
    </row>
    <row r="119" ht="15.75" customHeight="1">
      <c r="A119" s="781">
        <v>45888.0</v>
      </c>
      <c r="B119" s="782" t="s">
        <v>9067</v>
      </c>
      <c r="C119" s="782" t="s">
        <v>82</v>
      </c>
      <c r="D119" s="782" t="s">
        <v>9227</v>
      </c>
      <c r="E119" s="783">
        <v>-46851.84</v>
      </c>
      <c r="F119" s="784"/>
      <c r="G119" s="762"/>
      <c r="H119" s="22"/>
    </row>
    <row r="120" ht="15.75" customHeight="1">
      <c r="A120" s="781">
        <v>45888.0</v>
      </c>
      <c r="B120" s="782" t="s">
        <v>9067</v>
      </c>
      <c r="C120" s="10" t="s">
        <v>82</v>
      </c>
      <c r="D120" s="10" t="s">
        <v>9228</v>
      </c>
      <c r="E120" s="237">
        <v>-52057.6</v>
      </c>
      <c r="F120" s="784"/>
      <c r="G120" s="762"/>
      <c r="H120" s="22"/>
    </row>
    <row r="121" ht="15.75" customHeight="1">
      <c r="A121" s="781">
        <v>45681.0</v>
      </c>
      <c r="B121" s="782" t="s">
        <v>9067</v>
      </c>
      <c r="C121" s="10" t="s">
        <v>82</v>
      </c>
      <c r="D121" s="10" t="s">
        <v>9229</v>
      </c>
      <c r="E121" s="237">
        <v>-11032.47</v>
      </c>
      <c r="F121" s="784"/>
      <c r="G121" s="762"/>
      <c r="H121" s="22"/>
    </row>
    <row r="122" ht="15.75" customHeight="1">
      <c r="A122" s="766">
        <v>45891.0</v>
      </c>
      <c r="B122" s="767" t="s">
        <v>9067</v>
      </c>
      <c r="C122" s="785" t="s">
        <v>25</v>
      </c>
      <c r="D122" s="785" t="s">
        <v>9230</v>
      </c>
      <c r="E122" s="786">
        <v>154389.32</v>
      </c>
      <c r="F122" s="769" t="s">
        <v>4224</v>
      </c>
      <c r="G122" s="762"/>
      <c r="H122" s="22"/>
    </row>
    <row r="123" ht="15.75" customHeight="1">
      <c r="A123" s="766">
        <v>45891.0</v>
      </c>
      <c r="B123" s="767" t="s">
        <v>9067</v>
      </c>
      <c r="C123" s="767" t="s">
        <v>25</v>
      </c>
      <c r="D123" s="767" t="s">
        <v>9231</v>
      </c>
      <c r="E123" s="768">
        <v>557725.09</v>
      </c>
      <c r="F123" s="84"/>
      <c r="G123" s="762"/>
      <c r="H123" s="22"/>
    </row>
    <row r="124" ht="15.75" customHeight="1">
      <c r="A124" s="766">
        <v>45898.0</v>
      </c>
      <c r="B124" s="767" t="s">
        <v>9067</v>
      </c>
      <c r="C124" s="767" t="s">
        <v>25</v>
      </c>
      <c r="D124" s="767" t="s">
        <v>9232</v>
      </c>
      <c r="E124" s="768">
        <v>531200.85</v>
      </c>
      <c r="F124" s="769" t="s">
        <v>3163</v>
      </c>
      <c r="G124" s="762"/>
      <c r="H124" s="22"/>
    </row>
    <row r="125" ht="15.75" customHeight="1">
      <c r="A125" s="766">
        <v>45898.0</v>
      </c>
      <c r="B125" s="767" t="s">
        <v>9067</v>
      </c>
      <c r="C125" s="767" t="s">
        <v>25</v>
      </c>
      <c r="D125" s="767" t="s">
        <v>9233</v>
      </c>
      <c r="E125" s="768">
        <v>76467.21</v>
      </c>
      <c r="F125" s="84"/>
      <c r="G125" s="762"/>
      <c r="H125" s="22"/>
    </row>
    <row r="126" ht="15.75" customHeight="1">
      <c r="A126" s="766">
        <v>45912.0</v>
      </c>
      <c r="B126" s="767" t="s">
        <v>9067</v>
      </c>
      <c r="C126" s="767" t="s">
        <v>25</v>
      </c>
      <c r="D126" s="767" t="s">
        <v>9234</v>
      </c>
      <c r="E126" s="768" t="s">
        <v>9235</v>
      </c>
      <c r="F126" s="769" t="s">
        <v>9236</v>
      </c>
      <c r="G126" s="762"/>
      <c r="H126" s="22"/>
    </row>
    <row r="127" ht="15.75" customHeight="1">
      <c r="A127" s="766">
        <v>45912.0</v>
      </c>
      <c r="B127" s="767" t="s">
        <v>9067</v>
      </c>
      <c r="C127" s="767" t="s">
        <v>25</v>
      </c>
      <c r="D127" s="767" t="s">
        <v>9237</v>
      </c>
      <c r="E127" s="768" t="s">
        <v>9238</v>
      </c>
      <c r="F127" s="335"/>
      <c r="G127" s="762"/>
      <c r="H127" s="22"/>
    </row>
    <row r="128" ht="15.75" customHeight="1">
      <c r="A128" s="766">
        <v>45912.0</v>
      </c>
      <c r="B128" s="767" t="s">
        <v>9067</v>
      </c>
      <c r="C128" s="767" t="s">
        <v>25</v>
      </c>
      <c r="D128" s="767" t="s">
        <v>9239</v>
      </c>
      <c r="E128" s="768" t="s">
        <v>9240</v>
      </c>
      <c r="F128" s="335"/>
      <c r="G128" s="762"/>
      <c r="H128" s="22"/>
    </row>
    <row r="129" ht="15.75" customHeight="1">
      <c r="A129" s="766">
        <v>45912.0</v>
      </c>
      <c r="B129" s="767" t="s">
        <v>9067</v>
      </c>
      <c r="C129" s="767" t="s">
        <v>25</v>
      </c>
      <c r="D129" s="767" t="s">
        <v>9241</v>
      </c>
      <c r="E129" s="768" t="s">
        <v>9242</v>
      </c>
      <c r="F129" s="84"/>
      <c r="G129" s="762"/>
      <c r="H129" s="22"/>
    </row>
    <row r="130" ht="15.75" customHeight="1">
      <c r="A130" s="766">
        <v>45923.0</v>
      </c>
      <c r="B130" s="767" t="s">
        <v>9067</v>
      </c>
      <c r="C130" s="767" t="s">
        <v>25</v>
      </c>
      <c r="D130" s="767" t="s">
        <v>9243</v>
      </c>
      <c r="E130" s="768">
        <v>774711.19</v>
      </c>
      <c r="F130" s="778" t="s">
        <v>9244</v>
      </c>
      <c r="G130" s="762"/>
      <c r="H130" s="22"/>
    </row>
    <row r="131" ht="15.75" customHeight="1">
      <c r="A131" s="766">
        <v>45926.0</v>
      </c>
      <c r="B131" s="767" t="s">
        <v>9067</v>
      </c>
      <c r="C131" s="767" t="s">
        <v>25</v>
      </c>
      <c r="D131" s="767" t="s">
        <v>9245</v>
      </c>
      <c r="E131" s="768">
        <v>613406.72</v>
      </c>
      <c r="F131" s="769" t="s">
        <v>9246</v>
      </c>
      <c r="G131" s="762"/>
      <c r="H131" s="22"/>
    </row>
    <row r="132" ht="15.75" customHeight="1">
      <c r="A132" s="766">
        <v>45926.0</v>
      </c>
      <c r="B132" s="767" t="s">
        <v>9067</v>
      </c>
      <c r="C132" s="767" t="s">
        <v>25</v>
      </c>
      <c r="D132" s="767" t="s">
        <v>9247</v>
      </c>
      <c r="E132" s="768">
        <v>60154.76</v>
      </c>
      <c r="F132" s="335"/>
      <c r="G132" s="762"/>
      <c r="H132" s="22"/>
    </row>
    <row r="133" ht="15.75" customHeight="1">
      <c r="A133" s="766">
        <v>45926.0</v>
      </c>
      <c r="B133" s="767" t="s">
        <v>9067</v>
      </c>
      <c r="C133" s="767" t="s">
        <v>25</v>
      </c>
      <c r="D133" s="767" t="s">
        <v>9248</v>
      </c>
      <c r="E133" s="768">
        <v>92110.82</v>
      </c>
      <c r="F133" s="84"/>
      <c r="G133" s="762"/>
      <c r="H133" s="22"/>
    </row>
    <row r="134" ht="15.75" customHeight="1">
      <c r="A134" s="766">
        <v>45932.0</v>
      </c>
      <c r="B134" s="767" t="s">
        <v>9067</v>
      </c>
      <c r="C134" s="767" t="s">
        <v>82</v>
      </c>
      <c r="D134" s="767" t="s">
        <v>9249</v>
      </c>
      <c r="E134" s="768">
        <v>-190668.83</v>
      </c>
      <c r="F134" s="31" t="s">
        <v>9250</v>
      </c>
      <c r="G134" s="787"/>
      <c r="H134" s="10" t="s">
        <v>9251</v>
      </c>
    </row>
    <row r="135" ht="15.75" customHeight="1">
      <c r="A135" s="788">
        <v>45933.0</v>
      </c>
      <c r="B135" s="789" t="s">
        <v>9067</v>
      </c>
      <c r="C135" s="789" t="s">
        <v>25</v>
      </c>
      <c r="D135" s="789" t="s">
        <v>9252</v>
      </c>
      <c r="E135" s="790">
        <v>24314.98</v>
      </c>
      <c r="F135" s="43"/>
      <c r="G135" s="791"/>
      <c r="H135" s="22"/>
    </row>
    <row r="136" ht="15.75" customHeight="1">
      <c r="A136" s="766">
        <v>45933.0</v>
      </c>
      <c r="B136" s="767" t="s">
        <v>9067</v>
      </c>
      <c r="C136" s="767" t="s">
        <v>25</v>
      </c>
      <c r="D136" s="767">
        <v>1.14200232074E11</v>
      </c>
      <c r="E136" s="768">
        <v>162237.83</v>
      </c>
      <c r="F136" s="43"/>
      <c r="G136" s="791"/>
      <c r="H136" s="22"/>
    </row>
    <row r="137" ht="15.75" customHeight="1">
      <c r="A137" s="766">
        <v>45947.0</v>
      </c>
      <c r="B137" s="767" t="s">
        <v>9067</v>
      </c>
      <c r="C137" s="767" t="s">
        <v>25</v>
      </c>
      <c r="D137" s="767" t="s">
        <v>9253</v>
      </c>
      <c r="E137" s="768">
        <v>227323.85</v>
      </c>
      <c r="F137" s="43"/>
      <c r="G137" s="791"/>
      <c r="H137" s="22"/>
    </row>
    <row r="138" ht="15.75" customHeight="1">
      <c r="A138" s="766">
        <v>45947.0</v>
      </c>
      <c r="B138" s="767" t="s">
        <v>9067</v>
      </c>
      <c r="C138" s="767" t="s">
        <v>25</v>
      </c>
      <c r="D138" s="767" t="s">
        <v>9254</v>
      </c>
      <c r="E138" s="768">
        <v>252391.15</v>
      </c>
      <c r="F138" s="43"/>
      <c r="G138" s="791"/>
      <c r="H138" s="22"/>
    </row>
    <row r="139" ht="15.75" customHeight="1">
      <c r="A139" s="792">
        <v>45947.0</v>
      </c>
      <c r="B139" s="793" t="s">
        <v>9067</v>
      </c>
      <c r="C139" s="793" t="s">
        <v>25</v>
      </c>
      <c r="D139" s="793" t="s">
        <v>9255</v>
      </c>
      <c r="E139" s="794">
        <v>488551.75</v>
      </c>
      <c r="F139" s="31" t="s">
        <v>3568</v>
      </c>
      <c r="G139" s="22"/>
      <c r="H139" s="22"/>
    </row>
    <row r="140" ht="15.75" customHeight="1">
      <c r="A140" s="792">
        <v>45947.0</v>
      </c>
      <c r="B140" s="793" t="s">
        <v>9067</v>
      </c>
      <c r="C140" s="793" t="s">
        <v>25</v>
      </c>
      <c r="D140" s="793" t="s">
        <v>9256</v>
      </c>
      <c r="E140" s="794">
        <v>370692.61</v>
      </c>
      <c r="F140" s="33"/>
      <c r="G140" s="22"/>
      <c r="H140" s="22"/>
    </row>
    <row r="141" ht="15.75" customHeight="1">
      <c r="A141" s="795">
        <v>45961.0</v>
      </c>
      <c r="B141" s="796" t="s">
        <v>9067</v>
      </c>
      <c r="C141" s="796" t="s">
        <v>25</v>
      </c>
      <c r="D141" s="796" t="s">
        <v>9257</v>
      </c>
      <c r="E141" s="797">
        <v>1479400.07</v>
      </c>
      <c r="F141" s="798" t="s">
        <v>9258</v>
      </c>
      <c r="G141" s="762"/>
      <c r="H141" s="22"/>
    </row>
    <row r="142" ht="15.75" customHeight="1">
      <c r="A142" s="795">
        <v>45961.0</v>
      </c>
      <c r="B142" s="796" t="s">
        <v>9067</v>
      </c>
      <c r="C142" s="796" t="s">
        <v>25</v>
      </c>
      <c r="D142" s="796" t="s">
        <v>9259</v>
      </c>
      <c r="E142" s="797">
        <v>330043.43</v>
      </c>
      <c r="F142" s="799"/>
      <c r="G142" s="762"/>
      <c r="H142" s="22"/>
    </row>
    <row r="143" ht="15.75" customHeight="1">
      <c r="A143" s="800">
        <v>45961.0</v>
      </c>
      <c r="B143" s="801" t="s">
        <v>9067</v>
      </c>
      <c r="C143" s="801" t="s">
        <v>25</v>
      </c>
      <c r="D143" s="801" t="s">
        <v>9260</v>
      </c>
      <c r="E143" s="797">
        <v>42216.84</v>
      </c>
      <c r="F143" s="802"/>
      <c r="G143" s="22"/>
      <c r="H143" s="22"/>
    </row>
    <row r="144" ht="15.75" customHeight="1">
      <c r="A144" s="25">
        <v>45968.0</v>
      </c>
      <c r="B144" s="28" t="s">
        <v>9067</v>
      </c>
      <c r="C144" s="28" t="s">
        <v>25</v>
      </c>
      <c r="D144" s="28" t="s">
        <v>9261</v>
      </c>
      <c r="E144" s="768">
        <v>580047.23</v>
      </c>
      <c r="F144" s="769" t="s">
        <v>3568</v>
      </c>
      <c r="G144" s="762"/>
      <c r="H144" s="22"/>
    </row>
    <row r="145" ht="15.75" customHeight="1">
      <c r="A145" s="25">
        <v>45968.0</v>
      </c>
      <c r="B145" s="785" t="s">
        <v>9067</v>
      </c>
      <c r="C145" s="785" t="s">
        <v>25</v>
      </c>
      <c r="D145" s="785" t="s">
        <v>9262</v>
      </c>
      <c r="E145" s="768">
        <v>10499.33</v>
      </c>
      <c r="F145" s="335"/>
      <c r="G145" s="762"/>
      <c r="H145" s="22"/>
    </row>
    <row r="146" ht="15.75" customHeight="1">
      <c r="A146" s="766">
        <v>45968.0</v>
      </c>
      <c r="B146" s="767" t="s">
        <v>9067</v>
      </c>
      <c r="C146" s="767" t="s">
        <v>25</v>
      </c>
      <c r="D146" s="767" t="s">
        <v>9263</v>
      </c>
      <c r="E146" s="768">
        <v>37393.68</v>
      </c>
      <c r="F146" s="335"/>
      <c r="G146" s="762"/>
      <c r="H146" s="22"/>
    </row>
    <row r="147" ht="15.75" customHeight="1">
      <c r="A147" s="766">
        <v>45975.0</v>
      </c>
      <c r="B147" s="767" t="s">
        <v>9067</v>
      </c>
      <c r="C147" s="767" t="s">
        <v>25</v>
      </c>
      <c r="D147" s="767" t="s">
        <v>9264</v>
      </c>
      <c r="E147" s="768">
        <v>933223.33</v>
      </c>
      <c r="F147" s="335"/>
      <c r="G147" s="762"/>
      <c r="H147" s="22"/>
    </row>
    <row r="148" ht="15.75" customHeight="1">
      <c r="A148" s="766">
        <v>45975.0</v>
      </c>
      <c r="B148" s="767" t="s">
        <v>9067</v>
      </c>
      <c r="C148" s="767" t="s">
        <v>25</v>
      </c>
      <c r="D148" s="767" t="s">
        <v>9265</v>
      </c>
      <c r="E148" s="768">
        <v>471398.96</v>
      </c>
      <c r="F148" s="335"/>
      <c r="G148" s="762"/>
      <c r="H148" s="22"/>
    </row>
    <row r="149" ht="15.75" customHeight="1">
      <c r="A149" s="766">
        <v>45982.0</v>
      </c>
      <c r="B149" s="767" t="s">
        <v>9067</v>
      </c>
      <c r="C149" s="767" t="s">
        <v>25</v>
      </c>
      <c r="D149" s="767" t="s">
        <v>9266</v>
      </c>
      <c r="E149" s="768">
        <v>366880.71</v>
      </c>
      <c r="F149" s="335"/>
      <c r="G149" s="762"/>
      <c r="H149" s="22"/>
    </row>
    <row r="150" ht="15.75" customHeight="1">
      <c r="A150" s="766">
        <v>45982.0</v>
      </c>
      <c r="B150" s="767" t="s">
        <v>9067</v>
      </c>
      <c r="C150" s="767" t="s">
        <v>25</v>
      </c>
      <c r="D150" s="767" t="s">
        <v>9267</v>
      </c>
      <c r="E150" s="768">
        <v>45942.39</v>
      </c>
      <c r="F150" s="335"/>
      <c r="G150" s="762"/>
      <c r="H150" s="22"/>
    </row>
    <row r="151" ht="15.75" customHeight="1">
      <c r="A151" s="766">
        <v>45989.0</v>
      </c>
      <c r="B151" s="767" t="s">
        <v>9067</v>
      </c>
      <c r="C151" s="767" t="s">
        <v>25</v>
      </c>
      <c r="D151" s="767" t="s">
        <v>9268</v>
      </c>
      <c r="E151" s="768">
        <v>16263.3</v>
      </c>
      <c r="F151" s="335"/>
      <c r="G151" s="762"/>
      <c r="H151" s="22"/>
    </row>
    <row r="152" ht="15.75" customHeight="1">
      <c r="A152" s="766">
        <v>45989.0</v>
      </c>
      <c r="B152" s="767" t="s">
        <v>9067</v>
      </c>
      <c r="C152" s="767" t="s">
        <v>25</v>
      </c>
      <c r="D152" s="767" t="s">
        <v>9269</v>
      </c>
      <c r="E152" s="768">
        <v>211481.28</v>
      </c>
      <c r="F152" s="335"/>
      <c r="G152" s="762"/>
      <c r="H152" s="22"/>
    </row>
    <row r="153" ht="15.75" customHeight="1">
      <c r="A153" s="766">
        <v>45989.0</v>
      </c>
      <c r="B153" s="767" t="s">
        <v>9067</v>
      </c>
      <c r="C153" s="767" t="s">
        <v>25</v>
      </c>
      <c r="D153" s="767" t="s">
        <v>9270</v>
      </c>
      <c r="E153" s="768">
        <v>345957.25</v>
      </c>
      <c r="F153" s="84"/>
      <c r="G153" s="762"/>
      <c r="H153" s="22"/>
    </row>
    <row r="154" ht="15.75" customHeight="1">
      <c r="A154" s="766">
        <v>46003.0</v>
      </c>
      <c r="B154" s="767" t="s">
        <v>9067</v>
      </c>
      <c r="C154" s="767" t="s">
        <v>25</v>
      </c>
      <c r="D154" s="767" t="s">
        <v>9271</v>
      </c>
      <c r="E154" s="768">
        <v>963291.36</v>
      </c>
      <c r="F154" s="769" t="s">
        <v>9272</v>
      </c>
      <c r="G154" s="762"/>
      <c r="H154" s="22"/>
    </row>
    <row r="155" ht="15.75" customHeight="1">
      <c r="A155" s="766">
        <v>46003.0</v>
      </c>
      <c r="B155" s="767" t="s">
        <v>9067</v>
      </c>
      <c r="C155" s="767" t="s">
        <v>25</v>
      </c>
      <c r="D155" s="767" t="s">
        <v>9273</v>
      </c>
      <c r="E155" s="768">
        <v>190615.61</v>
      </c>
      <c r="F155" s="84"/>
      <c r="G155" s="762"/>
      <c r="H155" s="22"/>
    </row>
    <row r="156" ht="15.75" customHeight="1">
      <c r="A156" s="766">
        <v>46010.0</v>
      </c>
      <c r="B156" s="767" t="s">
        <v>9067</v>
      </c>
      <c r="C156" s="767" t="s">
        <v>25</v>
      </c>
      <c r="D156" s="767" t="s">
        <v>9274</v>
      </c>
      <c r="E156" s="768">
        <v>397513.11</v>
      </c>
      <c r="F156" s="769" t="s">
        <v>9275</v>
      </c>
      <c r="G156" s="762"/>
      <c r="H156" s="22"/>
    </row>
    <row r="157" ht="15.75" customHeight="1">
      <c r="A157" s="766">
        <v>46010.0</v>
      </c>
      <c r="B157" s="767" t="s">
        <v>9067</v>
      </c>
      <c r="C157" s="767" t="s">
        <v>25</v>
      </c>
      <c r="D157" s="767" t="s">
        <v>9276</v>
      </c>
      <c r="E157" s="768">
        <v>93167.28</v>
      </c>
      <c r="F157" s="335"/>
      <c r="G157" s="762"/>
      <c r="H157" s="22"/>
    </row>
    <row r="158" ht="15.75" customHeight="1">
      <c r="A158" s="766">
        <v>46010.0</v>
      </c>
      <c r="B158" s="767" t="s">
        <v>9067</v>
      </c>
      <c r="C158" s="767" t="s">
        <v>25</v>
      </c>
      <c r="D158" s="767" t="s">
        <v>9277</v>
      </c>
      <c r="E158" s="768">
        <v>21625.87</v>
      </c>
      <c r="F158" s="84"/>
      <c r="G158" s="762"/>
      <c r="H158" s="22"/>
    </row>
    <row r="159" ht="15.75" customHeight="1">
      <c r="A159" s="766">
        <v>46017.0</v>
      </c>
      <c r="B159" s="767" t="s">
        <v>9067</v>
      </c>
      <c r="C159" s="767" t="s">
        <v>25</v>
      </c>
      <c r="D159" s="767" t="s">
        <v>9278</v>
      </c>
      <c r="E159" s="768">
        <v>208769.77</v>
      </c>
      <c r="F159" s="769" t="s">
        <v>8228</v>
      </c>
      <c r="G159" s="762"/>
      <c r="H159" s="22"/>
    </row>
    <row r="160" ht="15.75" customHeight="1">
      <c r="A160" s="766">
        <v>46017.0</v>
      </c>
      <c r="B160" s="767" t="s">
        <v>9067</v>
      </c>
      <c r="C160" s="767" t="s">
        <v>25</v>
      </c>
      <c r="D160" s="767" t="s">
        <v>9279</v>
      </c>
      <c r="E160" s="768">
        <v>93869.79</v>
      </c>
      <c r="F160" s="335"/>
      <c r="G160" s="762"/>
      <c r="H160" s="22"/>
    </row>
    <row r="161" ht="15.75" customHeight="1">
      <c r="A161" s="766">
        <v>46017.0</v>
      </c>
      <c r="B161" s="767" t="s">
        <v>9067</v>
      </c>
      <c r="C161" s="767" t="s">
        <v>25</v>
      </c>
      <c r="D161" s="767" t="s">
        <v>9280</v>
      </c>
      <c r="E161" s="768">
        <v>21625.87</v>
      </c>
      <c r="F161" s="84"/>
      <c r="G161" s="762"/>
      <c r="H161" s="22"/>
    </row>
    <row r="162" ht="15.75" customHeight="1">
      <c r="A162" s="766">
        <v>46024.0</v>
      </c>
      <c r="B162" s="767" t="s">
        <v>9067</v>
      </c>
      <c r="C162" s="767" t="s">
        <v>25</v>
      </c>
      <c r="D162" s="767" t="s">
        <v>9281</v>
      </c>
      <c r="E162" s="768">
        <v>22403.58</v>
      </c>
      <c r="F162" s="769" t="s">
        <v>9050</v>
      </c>
      <c r="G162" s="762"/>
      <c r="H162" s="22"/>
    </row>
    <row r="163" ht="15.75" customHeight="1">
      <c r="A163" s="766">
        <v>46024.0</v>
      </c>
      <c r="B163" s="767" t="s">
        <v>9067</v>
      </c>
      <c r="C163" s="767" t="s">
        <v>25</v>
      </c>
      <c r="D163" s="767" t="s">
        <v>9282</v>
      </c>
      <c r="E163" s="768">
        <v>331094.8</v>
      </c>
      <c r="F163" s="335"/>
      <c r="G163" s="762"/>
      <c r="H163" s="22"/>
    </row>
    <row r="164" ht="15.75" customHeight="1">
      <c r="A164" s="766">
        <v>46024.0</v>
      </c>
      <c r="B164" s="767" t="s">
        <v>9067</v>
      </c>
      <c r="C164" s="767" t="s">
        <v>25</v>
      </c>
      <c r="D164" s="767" t="s">
        <v>9283</v>
      </c>
      <c r="E164" s="768">
        <v>604225.64</v>
      </c>
      <c r="F164" s="335"/>
      <c r="G164" s="762"/>
      <c r="H164" s="22"/>
    </row>
    <row r="165" ht="15.75" customHeight="1">
      <c r="A165" s="766">
        <v>46031.0</v>
      </c>
      <c r="B165" s="767" t="s">
        <v>9067</v>
      </c>
      <c r="C165" s="767" t="s">
        <v>25</v>
      </c>
      <c r="D165" s="767" t="s">
        <v>9285</v>
      </c>
      <c r="E165" s="768">
        <v>241515.93</v>
      </c>
      <c r="F165" s="335"/>
      <c r="G165" s="762"/>
      <c r="H165" s="22"/>
    </row>
    <row r="166" ht="15.75" customHeight="1">
      <c r="A166" s="766">
        <v>46031.0</v>
      </c>
      <c r="B166" s="767" t="s">
        <v>9067</v>
      </c>
      <c r="C166" s="767" t="s">
        <v>25</v>
      </c>
      <c r="D166" s="767" t="s">
        <v>9287</v>
      </c>
      <c r="E166" s="768">
        <v>11879.16</v>
      </c>
      <c r="F166" s="84"/>
      <c r="G166" s="762"/>
      <c r="H166" s="22"/>
    </row>
    <row r="167" ht="15.75" customHeight="1">
      <c r="A167" s="766">
        <v>46045.0</v>
      </c>
      <c r="B167" s="767" t="s">
        <v>9067</v>
      </c>
      <c r="C167" s="767" t="s">
        <v>25</v>
      </c>
      <c r="D167" s="767" t="s">
        <v>9289</v>
      </c>
      <c r="E167" s="768">
        <v>283170.78</v>
      </c>
      <c r="F167" s="769" t="s">
        <v>9290</v>
      </c>
      <c r="G167" s="762"/>
      <c r="H167" s="22"/>
    </row>
    <row r="168" ht="15.75" customHeight="1">
      <c r="A168" s="766">
        <v>46045.0</v>
      </c>
      <c r="B168" s="767" t="s">
        <v>9067</v>
      </c>
      <c r="C168" s="767" t="s">
        <v>25</v>
      </c>
      <c r="D168" s="767" t="s">
        <v>9291</v>
      </c>
      <c r="E168" s="768">
        <v>1418124.26</v>
      </c>
      <c r="F168" s="84"/>
      <c r="G168" s="803"/>
      <c r="H168" s="92"/>
    </row>
    <row r="169" ht="15.75" customHeight="1">
      <c r="A169" s="766">
        <v>46052.0</v>
      </c>
      <c r="B169" s="767" t="s">
        <v>9067</v>
      </c>
      <c r="C169" s="767" t="s">
        <v>25</v>
      </c>
      <c r="D169" s="767" t="s">
        <v>9293</v>
      </c>
      <c r="E169" s="768">
        <v>331788.81</v>
      </c>
      <c r="F169" s="769" t="s">
        <v>9294</v>
      </c>
      <c r="G169" s="762"/>
      <c r="H169" s="22"/>
    </row>
    <row r="170" ht="15.75" customHeight="1">
      <c r="A170" s="766">
        <v>46052.0</v>
      </c>
      <c r="B170" s="767" t="s">
        <v>9067</v>
      </c>
      <c r="C170" s="767" t="s">
        <v>25</v>
      </c>
      <c r="D170" s="767" t="s">
        <v>9296</v>
      </c>
      <c r="E170" s="768">
        <v>35993.6</v>
      </c>
      <c r="F170" s="335"/>
      <c r="G170" s="762"/>
      <c r="H170" s="22"/>
    </row>
    <row r="171" ht="15.75" customHeight="1">
      <c r="A171" s="766">
        <v>46052.0</v>
      </c>
      <c r="B171" s="767" t="s">
        <v>9067</v>
      </c>
      <c r="C171" s="767" t="s">
        <v>25</v>
      </c>
      <c r="D171" s="767" t="s">
        <v>9298</v>
      </c>
      <c r="E171" s="768">
        <v>77939.19</v>
      </c>
      <c r="F171" s="335"/>
      <c r="G171" s="762"/>
      <c r="H171" s="22"/>
    </row>
    <row r="172" ht="15.75" customHeight="1">
      <c r="A172" s="766">
        <v>46064.0</v>
      </c>
      <c r="B172" s="804" t="s">
        <v>9067</v>
      </c>
      <c r="C172" s="767" t="s">
        <v>25</v>
      </c>
      <c r="D172" s="767" t="s">
        <v>9299</v>
      </c>
      <c r="E172" s="768">
        <v>70636.79</v>
      </c>
      <c r="F172" s="335"/>
      <c r="G172" s="762"/>
      <c r="H172" s="22"/>
    </row>
    <row r="173" ht="15.75" customHeight="1">
      <c r="A173" s="766">
        <v>46064.0</v>
      </c>
      <c r="B173" s="804" t="s">
        <v>9067</v>
      </c>
      <c r="C173" s="767" t="s">
        <v>25</v>
      </c>
      <c r="D173" s="767" t="s">
        <v>9300</v>
      </c>
      <c r="E173" s="768">
        <v>114251.28</v>
      </c>
      <c r="F173" s="335"/>
      <c r="G173" s="762"/>
      <c r="H173" s="22"/>
    </row>
    <row r="174" ht="15.75" customHeight="1">
      <c r="A174" s="766">
        <v>46064.0</v>
      </c>
      <c r="B174" s="804" t="s">
        <v>9067</v>
      </c>
      <c r="C174" s="767" t="s">
        <v>25</v>
      </c>
      <c r="D174" s="767" t="s">
        <v>9302</v>
      </c>
      <c r="E174" s="768">
        <v>216089.56</v>
      </c>
      <c r="F174" s="84"/>
      <c r="G174" s="762"/>
      <c r="H174" s="22"/>
    </row>
    <row r="175" ht="15.75" customHeight="1">
      <c r="A175" s="766">
        <v>46073.0</v>
      </c>
      <c r="B175" s="804" t="s">
        <v>9067</v>
      </c>
      <c r="C175" s="767" t="s">
        <v>25</v>
      </c>
      <c r="D175" s="767" t="s">
        <v>9303</v>
      </c>
      <c r="E175" s="768">
        <v>276412.18</v>
      </c>
      <c r="F175" s="769" t="s">
        <v>6036</v>
      </c>
      <c r="G175" s="762"/>
      <c r="H175" s="22"/>
    </row>
    <row r="176" ht="15.75" customHeight="1">
      <c r="A176" s="766">
        <v>46073.0</v>
      </c>
      <c r="B176" s="804" t="s">
        <v>9067</v>
      </c>
      <c r="C176" s="767" t="s">
        <v>25</v>
      </c>
      <c r="D176" s="767" t="s">
        <v>9304</v>
      </c>
      <c r="E176" s="768">
        <v>783364.71</v>
      </c>
      <c r="F176" s="335"/>
      <c r="G176" s="762"/>
      <c r="H176" s="22"/>
    </row>
    <row r="177" ht="15.75" customHeight="1">
      <c r="A177" s="766">
        <v>46080.0</v>
      </c>
      <c r="B177" s="767" t="s">
        <v>9067</v>
      </c>
      <c r="C177" s="767" t="s">
        <v>25</v>
      </c>
      <c r="D177" s="767" t="s">
        <v>9305</v>
      </c>
      <c r="E177" s="768">
        <v>485759.95</v>
      </c>
      <c r="F177" s="335"/>
      <c r="G177" s="762"/>
      <c r="H177" s="22"/>
    </row>
    <row r="178" ht="15.75" customHeight="1">
      <c r="A178" s="766">
        <v>46080.0</v>
      </c>
      <c r="B178" s="767" t="s">
        <v>9067</v>
      </c>
      <c r="C178" s="767" t="s">
        <v>25</v>
      </c>
      <c r="D178" s="767" t="s">
        <v>9307</v>
      </c>
      <c r="E178" s="768">
        <v>91294.11</v>
      </c>
      <c r="F178" s="84"/>
      <c r="G178" s="762"/>
      <c r="H178" s="22"/>
    </row>
    <row r="179" ht="15.75" customHeight="1">
      <c r="A179" s="766">
        <v>46090.0</v>
      </c>
      <c r="B179" s="767" t="s">
        <v>9308</v>
      </c>
      <c r="C179" s="767" t="s">
        <v>317</v>
      </c>
      <c r="D179" s="767" t="s">
        <v>9309</v>
      </c>
      <c r="E179" s="768">
        <v>352051.0</v>
      </c>
      <c r="F179" s="769" t="s">
        <v>8622</v>
      </c>
      <c r="G179" s="762"/>
      <c r="H179" s="22"/>
    </row>
    <row r="180" ht="15.75" customHeight="1">
      <c r="A180" s="766">
        <v>46090.0</v>
      </c>
      <c r="B180" s="767" t="s">
        <v>9067</v>
      </c>
      <c r="C180" s="767" t="s">
        <v>25</v>
      </c>
      <c r="D180" s="767" t="s">
        <v>9310</v>
      </c>
      <c r="E180" s="768">
        <v>26409.0</v>
      </c>
      <c r="F180" s="335"/>
      <c r="G180" s="762"/>
      <c r="H180" s="22"/>
    </row>
    <row r="181" ht="15.75" customHeight="1">
      <c r="A181" s="766">
        <v>46104.0</v>
      </c>
      <c r="B181" s="767" t="s">
        <v>9067</v>
      </c>
      <c r="C181" s="767" t="s">
        <v>25</v>
      </c>
      <c r="D181" s="767" t="s">
        <v>9311</v>
      </c>
      <c r="E181" s="768">
        <v>1408982.59</v>
      </c>
      <c r="F181" s="335"/>
      <c r="G181" s="762"/>
      <c r="H181" s="22"/>
    </row>
    <row r="182" ht="15.75" customHeight="1">
      <c r="A182" s="766">
        <v>46104.0</v>
      </c>
      <c r="B182" s="767" t="s">
        <v>9067</v>
      </c>
      <c r="C182" s="767" t="s">
        <v>25</v>
      </c>
      <c r="D182" s="767" t="s">
        <v>9312</v>
      </c>
      <c r="E182" s="768">
        <v>479385.77</v>
      </c>
      <c r="F182" s="84"/>
      <c r="G182" s="762"/>
      <c r="H182" s="22"/>
    </row>
    <row r="183" ht="15.75" customHeight="1">
      <c r="A183" s="766">
        <v>46108.0</v>
      </c>
      <c r="B183" s="767" t="s">
        <v>9067</v>
      </c>
      <c r="C183" s="767" t="s">
        <v>324</v>
      </c>
      <c r="D183" s="767" t="s">
        <v>9314</v>
      </c>
      <c r="E183" s="768">
        <v>460076.72</v>
      </c>
      <c r="F183" s="769" t="s">
        <v>318</v>
      </c>
      <c r="G183" s="762"/>
      <c r="H183" s="22"/>
    </row>
    <row r="184" ht="15.75" customHeight="1">
      <c r="A184" s="766">
        <v>46108.0</v>
      </c>
      <c r="B184" s="767" t="s">
        <v>9067</v>
      </c>
      <c r="C184" s="767" t="s">
        <v>324</v>
      </c>
      <c r="D184" s="767" t="s">
        <v>9315</v>
      </c>
      <c r="E184" s="768">
        <v>45845.9</v>
      </c>
      <c r="F184" s="84"/>
      <c r="G184" s="762"/>
      <c r="H184" s="22"/>
    </row>
    <row r="185" ht="15.75" customHeight="1">
      <c r="A185" s="766">
        <v>46133.0</v>
      </c>
      <c r="B185" s="767" t="s">
        <v>9067</v>
      </c>
      <c r="C185" s="767" t="s">
        <v>7</v>
      </c>
      <c r="D185" s="767" t="s">
        <v>9316</v>
      </c>
      <c r="E185" s="768">
        <v>1120467.19</v>
      </c>
      <c r="F185" s="769" t="s">
        <v>8075</v>
      </c>
      <c r="G185" s="762"/>
      <c r="H185" s="22"/>
    </row>
    <row r="186" ht="15.75" customHeight="1">
      <c r="A186" s="766">
        <v>46133.0</v>
      </c>
      <c r="B186" s="767" t="s">
        <v>9067</v>
      </c>
      <c r="C186" s="767" t="s">
        <v>7</v>
      </c>
      <c r="D186" s="767" t="s">
        <v>9317</v>
      </c>
      <c r="E186" s="768">
        <v>343408.25</v>
      </c>
      <c r="F186" s="335"/>
      <c r="G186" s="762"/>
      <c r="H186" s="22"/>
    </row>
    <row r="187" ht="15.75" customHeight="1">
      <c r="A187" s="766">
        <v>46133.0</v>
      </c>
      <c r="B187" s="767" t="s">
        <v>9067</v>
      </c>
      <c r="C187" s="767" t="s">
        <v>82</v>
      </c>
      <c r="D187" s="767" t="s">
        <v>9319</v>
      </c>
      <c r="E187" s="768">
        <v>-69676.76</v>
      </c>
      <c r="F187" s="84"/>
      <c r="G187" s="762"/>
      <c r="H187" s="22"/>
    </row>
    <row r="188" ht="15.75" customHeight="1">
      <c r="A188" s="766">
        <v>46136.0</v>
      </c>
      <c r="B188" s="767" t="s">
        <v>9067</v>
      </c>
      <c r="C188" s="767" t="s">
        <v>25</v>
      </c>
      <c r="D188" s="767" t="s">
        <v>9320</v>
      </c>
      <c r="E188" s="768">
        <v>103590.4</v>
      </c>
      <c r="F188" s="769" t="s">
        <v>9321</v>
      </c>
      <c r="G188" s="762"/>
      <c r="H188" s="22"/>
    </row>
    <row r="189" ht="15.75" customHeight="1">
      <c r="A189" s="766">
        <v>46136.0</v>
      </c>
      <c r="B189" s="767" t="s">
        <v>9067</v>
      </c>
      <c r="C189" s="767" t="s">
        <v>7</v>
      </c>
      <c r="D189" s="767" t="s">
        <v>9322</v>
      </c>
      <c r="E189" s="768">
        <v>217536.01</v>
      </c>
      <c r="F189" s="335"/>
      <c r="G189" s="762"/>
      <c r="H189" s="22"/>
    </row>
    <row r="190" ht="15.75" customHeight="1">
      <c r="A190" s="766">
        <v>46136.0</v>
      </c>
      <c r="B190" s="767" t="s">
        <v>9067</v>
      </c>
      <c r="C190" s="767" t="s">
        <v>7</v>
      </c>
      <c r="D190" s="767" t="s">
        <v>9323</v>
      </c>
      <c r="E190" s="768">
        <v>24275.85</v>
      </c>
      <c r="F190" s="335"/>
      <c r="G190" s="762"/>
      <c r="H190" s="22"/>
    </row>
    <row r="191" ht="15.75" customHeight="1">
      <c r="A191" s="766">
        <v>46136.0</v>
      </c>
      <c r="B191" s="767" t="s">
        <v>9067</v>
      </c>
      <c r="C191" s="767" t="s">
        <v>7</v>
      </c>
      <c r="D191" s="767" t="s">
        <v>9325</v>
      </c>
      <c r="E191" s="768">
        <v>224163.42</v>
      </c>
      <c r="F191" s="335"/>
      <c r="G191" s="762"/>
      <c r="H191" s="22"/>
    </row>
    <row r="192" ht="15.75" customHeight="1">
      <c r="A192" s="766">
        <v>46136.0</v>
      </c>
      <c r="B192" s="767" t="s">
        <v>9067</v>
      </c>
      <c r="C192" s="767" t="s">
        <v>7</v>
      </c>
      <c r="D192" s="767" t="s">
        <v>9326</v>
      </c>
      <c r="E192" s="768">
        <v>1497427.07</v>
      </c>
      <c r="F192" s="84"/>
      <c r="G192" s="762"/>
      <c r="H192" s="22"/>
    </row>
    <row r="193" ht="15.75" customHeight="1">
      <c r="A193" s="766">
        <v>46150.0</v>
      </c>
      <c r="B193" s="767" t="s">
        <v>9067</v>
      </c>
      <c r="C193" s="767" t="s">
        <v>7</v>
      </c>
      <c r="D193" s="767" t="s">
        <v>9327</v>
      </c>
      <c r="E193" s="768">
        <v>283939.51</v>
      </c>
      <c r="F193" s="769" t="s">
        <v>9328</v>
      </c>
      <c r="G193" s="762"/>
      <c r="H193" s="22"/>
    </row>
    <row r="194" ht="15.75" customHeight="1">
      <c r="A194" s="766">
        <v>46150.0</v>
      </c>
      <c r="B194" s="767" t="s">
        <v>9067</v>
      </c>
      <c r="C194" s="767" t="s">
        <v>7</v>
      </c>
      <c r="D194" s="767" t="s">
        <v>9330</v>
      </c>
      <c r="E194" s="768">
        <v>1113324.82</v>
      </c>
      <c r="F194" s="84"/>
      <c r="G194" s="762"/>
      <c r="H194" s="22"/>
    </row>
    <row r="195" ht="15.75" customHeight="1">
      <c r="A195" s="766">
        <v>46169.0</v>
      </c>
      <c r="B195" s="767" t="s">
        <v>9067</v>
      </c>
      <c r="C195" s="767" t="s">
        <v>7</v>
      </c>
      <c r="D195" s="767" t="s">
        <v>9331</v>
      </c>
      <c r="E195" s="768">
        <v>31711.99</v>
      </c>
      <c r="F195" s="769" t="s">
        <v>9332</v>
      </c>
      <c r="G195" s="762"/>
      <c r="H195" s="22"/>
    </row>
    <row r="196" ht="15.75" customHeight="1">
      <c r="A196" s="766">
        <v>46169.0</v>
      </c>
      <c r="B196" s="767" t="s">
        <v>9067</v>
      </c>
      <c r="C196" s="767" t="s">
        <v>7</v>
      </c>
      <c r="D196" s="767" t="s">
        <v>9334</v>
      </c>
      <c r="E196" s="768">
        <v>344369.97</v>
      </c>
      <c r="F196" s="335"/>
      <c r="G196" s="762"/>
      <c r="H196" s="22"/>
    </row>
    <row r="197" ht="15.75" customHeight="1">
      <c r="A197" s="766">
        <v>46169.0</v>
      </c>
      <c r="B197" s="767" t="s">
        <v>9067</v>
      </c>
      <c r="C197" s="767" t="s">
        <v>7</v>
      </c>
      <c r="D197" s="767" t="s">
        <v>9335</v>
      </c>
      <c r="E197" s="768">
        <v>351558.35</v>
      </c>
      <c r="F197" s="84"/>
      <c r="G197" s="779" t="s">
        <v>9336</v>
      </c>
      <c r="H197" s="22"/>
    </row>
    <row r="198" ht="15.75" customHeight="1">
      <c r="A198" s="766">
        <v>46175.0</v>
      </c>
      <c r="B198" s="767" t="s">
        <v>9067</v>
      </c>
      <c r="C198" s="767" t="s">
        <v>7</v>
      </c>
      <c r="D198" s="767" t="s">
        <v>9338</v>
      </c>
      <c r="E198" s="768">
        <v>590470.43</v>
      </c>
      <c r="F198" s="769" t="s">
        <v>9339</v>
      </c>
      <c r="G198" s="762"/>
      <c r="H198" s="22"/>
    </row>
    <row r="199" ht="15.75" customHeight="1">
      <c r="A199" s="766">
        <v>46175.0</v>
      </c>
      <c r="B199" s="767" t="s">
        <v>9067</v>
      </c>
      <c r="C199" s="767" t="s">
        <v>7</v>
      </c>
      <c r="D199" s="767" t="s">
        <v>9340</v>
      </c>
      <c r="E199" s="768">
        <v>164752.87</v>
      </c>
      <c r="F199" s="84"/>
      <c r="G199" s="762"/>
      <c r="H199" s="22"/>
    </row>
    <row r="200" ht="15.75" customHeight="1">
      <c r="A200" s="766">
        <v>46182.0</v>
      </c>
      <c r="B200" s="767" t="s">
        <v>9067</v>
      </c>
      <c r="C200" s="767" t="s">
        <v>7</v>
      </c>
      <c r="D200" s="767" t="s">
        <v>9341</v>
      </c>
      <c r="E200" s="768">
        <v>395745.03</v>
      </c>
      <c r="F200" s="769" t="s">
        <v>8000</v>
      </c>
      <c r="G200" s="762"/>
      <c r="H200" s="22"/>
    </row>
    <row r="201" ht="15.75" customHeight="1">
      <c r="A201" s="766">
        <v>46182.0</v>
      </c>
      <c r="B201" s="767" t="s">
        <v>9067</v>
      </c>
      <c r="C201" s="767" t="s">
        <v>7</v>
      </c>
      <c r="D201" s="767" t="s">
        <v>9343</v>
      </c>
      <c r="E201" s="768">
        <v>1229983.93</v>
      </c>
      <c r="F201" s="84"/>
      <c r="G201" s="762"/>
      <c r="H201" s="22"/>
    </row>
    <row r="202" ht="15.75" customHeight="1">
      <c r="A202" s="766">
        <v>46189.0</v>
      </c>
      <c r="B202" s="767" t="s">
        <v>9067</v>
      </c>
      <c r="C202" s="767" t="s">
        <v>82</v>
      </c>
      <c r="D202" s="411"/>
      <c r="E202" s="768">
        <v>-9855.99</v>
      </c>
      <c r="F202" s="769" t="s">
        <v>9345</v>
      </c>
      <c r="G202" s="779" t="s">
        <v>9346</v>
      </c>
      <c r="H202" s="22"/>
    </row>
    <row r="203" ht="15.75" customHeight="1">
      <c r="A203" s="766">
        <v>46189.0</v>
      </c>
      <c r="B203" s="767" t="s">
        <v>9067</v>
      </c>
      <c r="C203" s="767" t="s">
        <v>82</v>
      </c>
      <c r="D203" s="411"/>
      <c r="E203" s="768">
        <v>-154337.28</v>
      </c>
      <c r="F203" s="84"/>
      <c r="G203" s="779" t="s">
        <v>9347</v>
      </c>
      <c r="H203" s="22"/>
    </row>
    <row r="204" ht="15.75" customHeight="1">
      <c r="A204" s="766">
        <v>46196.0</v>
      </c>
      <c r="B204" s="767" t="s">
        <v>9067</v>
      </c>
      <c r="C204" s="767" t="s">
        <v>7</v>
      </c>
      <c r="D204" s="767" t="s">
        <v>9348</v>
      </c>
      <c r="E204" s="768">
        <v>686266.86</v>
      </c>
      <c r="F204" s="769" t="s">
        <v>9349</v>
      </c>
      <c r="G204" s="762"/>
      <c r="H204" s="22"/>
    </row>
    <row r="205" ht="15.75" customHeight="1">
      <c r="A205" s="766">
        <v>46196.0</v>
      </c>
      <c r="B205" s="767" t="s">
        <v>9067</v>
      </c>
      <c r="C205" s="767" t="s">
        <v>7</v>
      </c>
      <c r="D205" s="767" t="s">
        <v>9350</v>
      </c>
      <c r="E205" s="768">
        <v>433590.39</v>
      </c>
      <c r="F205" s="335"/>
      <c r="G205" s="762"/>
      <c r="H205" s="22"/>
    </row>
    <row r="206" ht="15.75" customHeight="1">
      <c r="A206" s="766">
        <v>46196.0</v>
      </c>
      <c r="B206" s="767" t="s">
        <v>9067</v>
      </c>
      <c r="C206" s="767" t="s">
        <v>7</v>
      </c>
      <c r="D206" s="767" t="s">
        <v>9352</v>
      </c>
      <c r="E206" s="768">
        <v>1780051.05</v>
      </c>
      <c r="F206" s="84"/>
      <c r="G206" s="762"/>
      <c r="H206" s="22"/>
    </row>
    <row r="207" ht="15.75" customHeight="1">
      <c r="A207" s="766">
        <v>46206.0</v>
      </c>
      <c r="B207" s="767" t="s">
        <v>9067</v>
      </c>
      <c r="C207" s="767" t="s">
        <v>7</v>
      </c>
      <c r="D207" s="767" t="s">
        <v>9353</v>
      </c>
      <c r="E207" s="768">
        <v>296684.84</v>
      </c>
      <c r="F207" s="769" t="s">
        <v>5996</v>
      </c>
      <c r="G207" s="762"/>
      <c r="H207" s="22"/>
    </row>
    <row r="208" ht="15.75" customHeight="1">
      <c r="A208" s="766">
        <v>46206.0</v>
      </c>
      <c r="B208" s="767" t="s">
        <v>9067</v>
      </c>
      <c r="C208" s="767" t="s">
        <v>7</v>
      </c>
      <c r="D208" s="767" t="s">
        <v>9355</v>
      </c>
      <c r="E208" s="768">
        <v>52326.41</v>
      </c>
      <c r="F208" s="84"/>
      <c r="G208" s="762"/>
      <c r="H208" s="22"/>
    </row>
    <row r="209" ht="15.75" customHeight="1">
      <c r="A209" s="766">
        <v>46213.0</v>
      </c>
      <c r="B209" s="767" t="s">
        <v>9067</v>
      </c>
      <c r="C209" s="767" t="s">
        <v>7</v>
      </c>
      <c r="D209" s="767" t="s">
        <v>9357</v>
      </c>
      <c r="E209" s="768">
        <v>1946693.83</v>
      </c>
      <c r="F209" s="769" t="s">
        <v>9358</v>
      </c>
      <c r="G209" s="762"/>
      <c r="H209" s="22"/>
    </row>
    <row r="210" ht="15.75" customHeight="1">
      <c r="A210" s="766">
        <v>46213.0</v>
      </c>
      <c r="B210" s="767" t="s">
        <v>9067</v>
      </c>
      <c r="C210" s="767" t="s">
        <v>7</v>
      </c>
      <c r="D210" s="767" t="s">
        <v>9359</v>
      </c>
      <c r="E210" s="768">
        <v>233196.8</v>
      </c>
      <c r="F210" s="335"/>
      <c r="G210" s="762"/>
      <c r="H210" s="22"/>
    </row>
    <row r="211" ht="15.75" customHeight="1">
      <c r="A211" s="766">
        <v>46213.0</v>
      </c>
      <c r="B211" s="767" t="s">
        <v>9067</v>
      </c>
      <c r="C211" s="767" t="s">
        <v>7</v>
      </c>
      <c r="D211" s="767" t="s">
        <v>9361</v>
      </c>
      <c r="E211" s="768">
        <v>393367.68</v>
      </c>
      <c r="F211" s="335"/>
      <c r="G211" s="762"/>
      <c r="H211" s="22"/>
    </row>
    <row r="212" ht="15.75" customHeight="1">
      <c r="A212" s="766">
        <v>46213.0</v>
      </c>
      <c r="B212" s="767" t="s">
        <v>9067</v>
      </c>
      <c r="C212" s="767" t="s">
        <v>7</v>
      </c>
      <c r="D212" s="767" t="s">
        <v>9362</v>
      </c>
      <c r="E212" s="768">
        <v>33772.79</v>
      </c>
      <c r="F212" s="84"/>
      <c r="G212" s="762"/>
      <c r="H212" s="22"/>
    </row>
    <row r="213" ht="15.75" customHeight="1">
      <c r="A213" s="781">
        <v>46238.0</v>
      </c>
      <c r="B213" s="782" t="s">
        <v>9067</v>
      </c>
      <c r="C213" s="782" t="s">
        <v>7</v>
      </c>
      <c r="D213" s="782" t="s">
        <v>9363</v>
      </c>
      <c r="E213" s="783">
        <v>29459.2</v>
      </c>
      <c r="F213" s="784"/>
      <c r="G213" s="762"/>
      <c r="H213" s="22"/>
    </row>
    <row r="214" ht="15.75" customHeight="1">
      <c r="A214" s="781">
        <v>46238.0</v>
      </c>
      <c r="B214" s="782" t="s">
        <v>9067</v>
      </c>
      <c r="C214" s="782" t="s">
        <v>7</v>
      </c>
      <c r="D214" s="782" t="s">
        <v>9364</v>
      </c>
      <c r="E214" s="783">
        <v>1079968.06</v>
      </c>
      <c r="F214" s="784"/>
      <c r="G214" s="762"/>
      <c r="H214" s="22"/>
    </row>
    <row r="215" ht="15.75" customHeight="1">
      <c r="A215" s="781">
        <v>46245.0</v>
      </c>
      <c r="B215" s="782" t="s">
        <v>9067</v>
      </c>
      <c r="C215" s="782" t="s">
        <v>7</v>
      </c>
      <c r="D215" s="782" t="s">
        <v>9365</v>
      </c>
      <c r="E215" s="783">
        <v>448777.01</v>
      </c>
      <c r="F215" s="784"/>
      <c r="G215" s="762"/>
      <c r="H215" s="22"/>
    </row>
    <row r="216" ht="15.75" customHeight="1">
      <c r="A216" s="781">
        <v>46245.0</v>
      </c>
      <c r="B216" s="782" t="s">
        <v>9067</v>
      </c>
      <c r="C216" s="782" t="s">
        <v>7</v>
      </c>
      <c r="D216" s="782" t="s">
        <v>9366</v>
      </c>
      <c r="E216" s="783">
        <v>13779.2</v>
      </c>
      <c r="F216" s="784"/>
      <c r="G216" s="762"/>
      <c r="H216" s="22"/>
    </row>
    <row r="217" ht="15.75" customHeight="1">
      <c r="A217" s="781">
        <v>46245.0</v>
      </c>
      <c r="B217" s="782" t="s">
        <v>9067</v>
      </c>
      <c r="C217" s="782" t="s">
        <v>7</v>
      </c>
      <c r="D217" s="782" t="s">
        <v>9367</v>
      </c>
      <c r="E217" s="783">
        <v>1302467.61</v>
      </c>
      <c r="F217" s="784"/>
      <c r="G217" s="762"/>
      <c r="H217" s="22"/>
    </row>
    <row r="218" ht="15.75" customHeight="1">
      <c r="A218" s="781">
        <v>46269.0</v>
      </c>
      <c r="B218" s="782" t="s">
        <v>9067</v>
      </c>
      <c r="C218" s="782" t="s">
        <v>7</v>
      </c>
      <c r="D218" s="782" t="s">
        <v>9369</v>
      </c>
      <c r="E218" s="783">
        <v>1676824.17</v>
      </c>
      <c r="F218" s="784"/>
      <c r="G218" s="762"/>
      <c r="H218" s="22"/>
    </row>
    <row r="219" ht="15.75" customHeight="1">
      <c r="A219" s="781">
        <v>46269.0</v>
      </c>
      <c r="B219" s="782" t="s">
        <v>9067</v>
      </c>
      <c r="C219" s="782" t="s">
        <v>7</v>
      </c>
      <c r="D219" s="782" t="s">
        <v>9371</v>
      </c>
      <c r="E219" s="783">
        <v>158822.38</v>
      </c>
      <c r="F219" s="784"/>
      <c r="G219" s="762"/>
      <c r="H219" s="22"/>
    </row>
    <row r="220" ht="15.75" customHeight="1">
      <c r="A220" s="781">
        <v>46269.0</v>
      </c>
      <c r="B220" s="782" t="s">
        <v>9067</v>
      </c>
      <c r="C220" s="782" t="s">
        <v>7</v>
      </c>
      <c r="D220" s="782" t="s">
        <v>9372</v>
      </c>
      <c r="E220" s="783">
        <v>243735.48</v>
      </c>
      <c r="F220" s="784"/>
      <c r="G220" s="762"/>
      <c r="H220" s="22"/>
    </row>
    <row r="221" ht="15.75" customHeight="1">
      <c r="A221" s="805"/>
      <c r="B221" s="782" t="s">
        <v>9067</v>
      </c>
      <c r="C221" s="782" t="s">
        <v>7</v>
      </c>
      <c r="D221" s="806"/>
      <c r="E221" s="807"/>
      <c r="F221" s="784"/>
      <c r="G221" s="762"/>
      <c r="H221" s="22"/>
    </row>
    <row r="222" ht="15.75" customHeight="1">
      <c r="A222" s="805"/>
      <c r="B222" s="806"/>
      <c r="C222" s="806"/>
      <c r="D222" s="806"/>
      <c r="E222" s="807"/>
      <c r="F222" s="784"/>
      <c r="G222" s="762"/>
      <c r="H222" s="22"/>
    </row>
    <row r="223" ht="15.75" customHeight="1">
      <c r="A223" s="805"/>
      <c r="B223" s="806"/>
      <c r="C223" s="806"/>
      <c r="D223" s="806"/>
      <c r="E223" s="807"/>
      <c r="F223" s="784"/>
      <c r="G223" s="762"/>
      <c r="H223" s="22"/>
    </row>
    <row r="224" ht="15.75" customHeight="1">
      <c r="A224" s="805"/>
      <c r="B224" s="806"/>
      <c r="C224" s="806"/>
      <c r="D224" s="806"/>
      <c r="E224" s="807"/>
      <c r="F224" s="784"/>
      <c r="G224" s="762"/>
      <c r="H224" s="22"/>
    </row>
    <row r="225" ht="15.75" customHeight="1">
      <c r="A225" s="805"/>
      <c r="B225" s="806"/>
      <c r="C225" s="806"/>
      <c r="D225" s="806"/>
      <c r="E225" s="807"/>
      <c r="F225" s="784"/>
      <c r="G225" s="762"/>
      <c r="H225" s="22"/>
    </row>
    <row r="226" ht="15.75" customHeight="1">
      <c r="A226" s="805"/>
      <c r="B226" s="806"/>
      <c r="C226" s="806"/>
      <c r="D226" s="806"/>
      <c r="E226" s="807"/>
      <c r="F226" s="784"/>
      <c r="G226" s="762"/>
      <c r="H226" s="22"/>
    </row>
    <row r="227" ht="15.75" customHeight="1">
      <c r="A227" s="115"/>
      <c r="B227" s="115"/>
      <c r="C227" s="115"/>
      <c r="D227" s="115"/>
      <c r="E227" s="325"/>
      <c r="F227" s="808"/>
      <c r="G227" s="809"/>
      <c r="H227" s="22"/>
    </row>
    <row r="228" ht="15.75" customHeight="1">
      <c r="A228" s="115"/>
      <c r="B228" s="115"/>
      <c r="C228" s="115"/>
      <c r="D228" s="115"/>
      <c r="E228" s="325"/>
      <c r="F228" s="808"/>
      <c r="G228" s="809"/>
      <c r="H228" s="22"/>
    </row>
    <row r="229" ht="15.75" customHeight="1">
      <c r="A229" s="115"/>
      <c r="B229" s="115"/>
      <c r="C229" s="115"/>
      <c r="D229" s="115"/>
      <c r="E229" s="325"/>
      <c r="F229" s="808"/>
      <c r="G229" s="809"/>
      <c r="H229" s="22"/>
    </row>
    <row r="230" ht="15.75" customHeight="1">
      <c r="A230" s="115"/>
      <c r="B230" s="115"/>
      <c r="C230" s="115"/>
      <c r="D230" s="115"/>
      <c r="E230" s="325"/>
      <c r="F230" s="808"/>
      <c r="G230" s="809"/>
      <c r="H230" s="22"/>
    </row>
    <row r="231" ht="15.75" customHeight="1">
      <c r="A231" s="115"/>
      <c r="B231" s="115"/>
      <c r="C231" s="115"/>
      <c r="D231" s="115"/>
      <c r="E231" s="325"/>
      <c r="F231" s="808"/>
      <c r="G231" s="809"/>
      <c r="H231" s="22"/>
    </row>
    <row r="232" ht="15.75" customHeight="1">
      <c r="A232" s="115"/>
      <c r="B232" s="115"/>
      <c r="C232" s="115"/>
      <c r="D232" s="115"/>
      <c r="E232" s="325"/>
      <c r="F232" s="808"/>
      <c r="G232" s="809"/>
      <c r="H232" s="22"/>
    </row>
    <row r="233" ht="15.75" customHeight="1">
      <c r="A233" s="115"/>
      <c r="B233" s="115"/>
      <c r="C233" s="115"/>
      <c r="D233" s="115"/>
      <c r="E233" s="325"/>
      <c r="F233" s="808"/>
      <c r="G233" s="809"/>
      <c r="H233" s="22"/>
    </row>
    <row r="234" ht="15.75" customHeight="1">
      <c r="A234" s="115"/>
      <c r="B234" s="115"/>
      <c r="C234" s="115"/>
      <c r="D234" s="115"/>
      <c r="E234" s="325"/>
      <c r="F234" s="808"/>
      <c r="G234" s="809"/>
      <c r="H234" s="22"/>
    </row>
    <row r="235" ht="15.75" customHeight="1">
      <c r="A235" s="115"/>
      <c r="B235" s="115"/>
      <c r="C235" s="115"/>
      <c r="D235" s="115"/>
      <c r="E235" s="325"/>
      <c r="F235" s="808"/>
      <c r="G235" s="809"/>
      <c r="H235" s="22"/>
    </row>
    <row r="236" ht="15.75" customHeight="1">
      <c r="A236" s="115"/>
      <c r="B236" s="115"/>
      <c r="C236" s="115"/>
      <c r="D236" s="115"/>
      <c r="E236" s="325"/>
      <c r="F236" s="808"/>
      <c r="G236" s="809"/>
      <c r="H236" s="22"/>
    </row>
    <row r="237" ht="15.75" customHeight="1">
      <c r="A237" s="115"/>
      <c r="B237" s="115"/>
      <c r="C237" s="115"/>
      <c r="D237" s="115"/>
      <c r="E237" s="325"/>
      <c r="F237" s="808"/>
      <c r="G237" s="809"/>
      <c r="H237" s="22"/>
    </row>
    <row r="238" ht="15.75" customHeight="1">
      <c r="A238" s="115"/>
      <c r="B238" s="115"/>
      <c r="C238" s="115"/>
      <c r="D238" s="115"/>
      <c r="E238" s="325"/>
      <c r="F238" s="808"/>
      <c r="G238" s="809"/>
      <c r="H238" s="22"/>
    </row>
    <row r="239" ht="15.75" customHeight="1">
      <c r="A239" s="115"/>
      <c r="B239" s="115"/>
      <c r="C239" s="115"/>
      <c r="D239" s="115"/>
      <c r="E239" s="325"/>
      <c r="F239" s="808"/>
      <c r="G239" s="809"/>
      <c r="H239" s="22"/>
    </row>
    <row r="240" ht="15.75" customHeight="1">
      <c r="A240" s="115"/>
      <c r="B240" s="115"/>
      <c r="C240" s="115"/>
      <c r="D240" s="115"/>
      <c r="E240" s="325"/>
      <c r="F240" s="808"/>
      <c r="G240" s="809"/>
      <c r="H240" s="22"/>
    </row>
    <row r="241" ht="15.75" customHeight="1">
      <c r="A241" s="115"/>
      <c r="B241" s="115"/>
      <c r="C241" s="115"/>
      <c r="D241" s="115"/>
      <c r="E241" s="325"/>
      <c r="F241" s="808"/>
      <c r="G241" s="809"/>
      <c r="H241" s="22"/>
    </row>
    <row r="242" ht="15.75" customHeight="1">
      <c r="A242" s="115"/>
      <c r="B242" s="115"/>
      <c r="C242" s="115"/>
      <c r="D242" s="115"/>
      <c r="E242" s="325"/>
      <c r="F242" s="808"/>
      <c r="G242" s="809"/>
      <c r="H242" s="22"/>
    </row>
    <row r="243" ht="15.75" customHeight="1">
      <c r="A243" s="115"/>
      <c r="B243" s="115"/>
      <c r="C243" s="115"/>
      <c r="D243" s="115"/>
      <c r="E243" s="325"/>
      <c r="F243" s="808"/>
      <c r="G243" s="809"/>
      <c r="H243" s="22"/>
    </row>
    <row r="244" ht="15.75" customHeight="1">
      <c r="A244" s="115"/>
      <c r="B244" s="115"/>
      <c r="C244" s="115"/>
      <c r="D244" s="115"/>
      <c r="E244" s="325"/>
      <c r="F244" s="808"/>
      <c r="G244" s="809"/>
      <c r="H244" s="22"/>
    </row>
    <row r="245" ht="15.75" customHeight="1">
      <c r="A245" s="115"/>
      <c r="B245" s="115"/>
      <c r="C245" s="115"/>
      <c r="D245" s="115"/>
      <c r="E245" s="325"/>
      <c r="F245" s="808"/>
      <c r="G245" s="809"/>
      <c r="H245" s="22"/>
    </row>
    <row r="246" ht="15.75" customHeight="1">
      <c r="A246" s="115"/>
      <c r="B246" s="115"/>
      <c r="C246" s="115"/>
      <c r="D246" s="115"/>
      <c r="E246" s="325"/>
      <c r="F246" s="808"/>
      <c r="G246" s="809"/>
      <c r="H246" s="22"/>
    </row>
    <row r="247" ht="15.75" customHeight="1">
      <c r="A247" s="115"/>
      <c r="B247" s="115"/>
      <c r="C247" s="115"/>
      <c r="D247" s="115"/>
      <c r="E247" s="325"/>
      <c r="F247" s="808"/>
      <c r="G247" s="809"/>
      <c r="H247" s="22"/>
    </row>
    <row r="248" ht="15.75" customHeight="1">
      <c r="A248" s="115"/>
      <c r="B248" s="115"/>
      <c r="C248" s="115"/>
      <c r="D248" s="115"/>
      <c r="E248" s="325"/>
      <c r="F248" s="808"/>
      <c r="G248" s="809"/>
      <c r="H248" s="22"/>
    </row>
    <row r="249" ht="15.75" customHeight="1">
      <c r="A249" s="115"/>
      <c r="B249" s="115"/>
      <c r="C249" s="115"/>
      <c r="D249" s="115"/>
      <c r="E249" s="325"/>
      <c r="F249" s="808"/>
      <c r="G249" s="809"/>
      <c r="H249" s="22"/>
    </row>
    <row r="250" ht="15.75" customHeight="1">
      <c r="A250" s="115"/>
      <c r="B250" s="115"/>
      <c r="C250" s="115"/>
      <c r="D250" s="115"/>
      <c r="E250" s="325"/>
      <c r="F250" s="808"/>
      <c r="G250" s="809"/>
      <c r="H250" s="22"/>
    </row>
    <row r="251" ht="15.75" customHeight="1">
      <c r="A251" s="115"/>
      <c r="B251" s="115"/>
      <c r="C251" s="115"/>
      <c r="D251" s="115"/>
      <c r="E251" s="325"/>
      <c r="F251" s="808"/>
      <c r="G251" s="809"/>
      <c r="H251" s="22"/>
    </row>
    <row r="252" ht="15.75" customHeight="1">
      <c r="A252" s="115"/>
      <c r="B252" s="115"/>
      <c r="C252" s="115"/>
      <c r="D252" s="115"/>
      <c r="E252" s="325"/>
      <c r="F252" s="808"/>
      <c r="G252" s="809"/>
      <c r="H252" s="22"/>
    </row>
    <row r="253" ht="15.75" customHeight="1">
      <c r="A253" s="115"/>
      <c r="B253" s="115"/>
      <c r="C253" s="115"/>
      <c r="D253" s="115"/>
      <c r="E253" s="325"/>
      <c r="F253" s="808"/>
      <c r="G253" s="809"/>
      <c r="H253" s="22"/>
    </row>
    <row r="254" ht="15.75" customHeight="1">
      <c r="A254" s="115"/>
      <c r="B254" s="115"/>
      <c r="C254" s="115"/>
      <c r="D254" s="115"/>
      <c r="E254" s="325"/>
      <c r="F254" s="808"/>
      <c r="G254" s="809"/>
      <c r="H254" s="22"/>
    </row>
    <row r="255" ht="15.75" customHeight="1">
      <c r="A255" s="115"/>
      <c r="B255" s="115"/>
      <c r="C255" s="115"/>
      <c r="D255" s="115"/>
      <c r="E255" s="325"/>
      <c r="F255" s="808"/>
      <c r="G255" s="809"/>
      <c r="H255" s="22"/>
    </row>
    <row r="256" ht="15.75" customHeight="1">
      <c r="A256" s="115"/>
      <c r="B256" s="115"/>
      <c r="C256" s="115"/>
      <c r="D256" s="115"/>
      <c r="E256" s="325"/>
      <c r="F256" s="808"/>
      <c r="G256" s="809"/>
      <c r="H256" s="22"/>
    </row>
    <row r="257" ht="15.75" customHeight="1">
      <c r="A257" s="115"/>
      <c r="B257" s="115"/>
      <c r="C257" s="115"/>
      <c r="D257" s="115"/>
      <c r="E257" s="325"/>
      <c r="F257" s="808"/>
      <c r="G257" s="809"/>
      <c r="H257" s="22"/>
    </row>
    <row r="258" ht="15.75" customHeight="1">
      <c r="A258" s="115"/>
      <c r="B258" s="115"/>
      <c r="C258" s="115"/>
      <c r="D258" s="115"/>
      <c r="E258" s="325"/>
      <c r="F258" s="808"/>
      <c r="G258" s="809"/>
      <c r="H258" s="22"/>
    </row>
    <row r="259" ht="15.75" customHeight="1">
      <c r="A259" s="115"/>
      <c r="B259" s="115"/>
      <c r="C259" s="115"/>
      <c r="D259" s="115"/>
      <c r="E259" s="325"/>
      <c r="F259" s="808"/>
      <c r="G259" s="809"/>
      <c r="H259" s="22"/>
    </row>
    <row r="260" ht="15.75" customHeight="1">
      <c r="A260" s="115"/>
      <c r="B260" s="115"/>
      <c r="C260" s="115"/>
      <c r="D260" s="115"/>
      <c r="E260" s="325"/>
      <c r="F260" s="808"/>
      <c r="G260" s="809"/>
      <c r="H260" s="22"/>
    </row>
    <row r="261" ht="15.75" customHeight="1">
      <c r="A261" s="115"/>
      <c r="B261" s="115"/>
      <c r="C261" s="115"/>
      <c r="D261" s="115"/>
      <c r="E261" s="325"/>
      <c r="F261" s="808"/>
      <c r="G261" s="809"/>
      <c r="H261" s="22"/>
    </row>
    <row r="262" ht="15.75" customHeight="1">
      <c r="A262" s="115"/>
      <c r="B262" s="115"/>
      <c r="C262" s="115"/>
      <c r="D262" s="115"/>
      <c r="E262" s="325"/>
      <c r="F262" s="808"/>
      <c r="G262" s="809"/>
      <c r="H262" s="22"/>
    </row>
    <row r="263" ht="15.75" customHeight="1">
      <c r="A263" s="115"/>
      <c r="B263" s="115"/>
      <c r="C263" s="115"/>
      <c r="D263" s="115"/>
      <c r="E263" s="325"/>
      <c r="F263" s="808"/>
      <c r="G263" s="809"/>
      <c r="H263" s="22"/>
    </row>
    <row r="264" ht="15.75" customHeight="1">
      <c r="A264" s="115"/>
      <c r="B264" s="115"/>
      <c r="C264" s="115"/>
      <c r="D264" s="115"/>
      <c r="E264" s="325"/>
      <c r="F264" s="808"/>
      <c r="G264" s="809"/>
      <c r="H264" s="22"/>
    </row>
    <row r="265" ht="15.75" customHeight="1">
      <c r="A265" s="115"/>
      <c r="B265" s="115"/>
      <c r="C265" s="115"/>
      <c r="D265" s="115"/>
      <c r="E265" s="325"/>
      <c r="F265" s="808"/>
      <c r="G265" s="809"/>
      <c r="H265" s="22"/>
    </row>
    <row r="266" ht="15.75" customHeight="1">
      <c r="A266" s="115"/>
      <c r="B266" s="115"/>
      <c r="C266" s="115"/>
      <c r="D266" s="115"/>
      <c r="E266" s="325"/>
      <c r="F266" s="808"/>
      <c r="G266" s="809"/>
      <c r="H266" s="22"/>
    </row>
    <row r="267" ht="15.75" customHeight="1">
      <c r="A267" s="115"/>
      <c r="B267" s="115"/>
      <c r="C267" s="115"/>
      <c r="D267" s="115"/>
      <c r="E267" s="325"/>
      <c r="F267" s="808"/>
      <c r="G267" s="809"/>
      <c r="H267" s="22"/>
    </row>
    <row r="268" ht="15.75" customHeight="1">
      <c r="A268" s="115"/>
      <c r="B268" s="115"/>
      <c r="C268" s="115"/>
      <c r="D268" s="115"/>
      <c r="E268" s="325"/>
      <c r="F268" s="808"/>
      <c r="G268" s="809"/>
      <c r="H268" s="22"/>
    </row>
    <row r="269" ht="15.75" customHeight="1">
      <c r="A269" s="115"/>
      <c r="B269" s="115"/>
      <c r="C269" s="115"/>
      <c r="D269" s="115"/>
      <c r="E269" s="325"/>
      <c r="F269" s="808"/>
      <c r="G269" s="809"/>
      <c r="H269" s="22"/>
    </row>
    <row r="270" ht="15.75" customHeight="1">
      <c r="A270" s="115"/>
      <c r="B270" s="115"/>
      <c r="C270" s="115"/>
      <c r="D270" s="115"/>
      <c r="E270" s="325"/>
      <c r="F270" s="808"/>
      <c r="G270" s="809"/>
      <c r="H270" s="22"/>
    </row>
    <row r="271" ht="15.75" customHeight="1">
      <c r="A271" s="115"/>
      <c r="B271" s="115"/>
      <c r="C271" s="115"/>
      <c r="D271" s="115"/>
      <c r="E271" s="325"/>
      <c r="F271" s="808"/>
      <c r="G271" s="809"/>
      <c r="H271" s="22"/>
    </row>
    <row r="272" ht="15.75" customHeight="1">
      <c r="A272" s="115"/>
      <c r="B272" s="115"/>
      <c r="C272" s="115"/>
      <c r="D272" s="115"/>
      <c r="E272" s="325"/>
      <c r="F272" s="808"/>
      <c r="G272" s="809"/>
      <c r="H272" s="22"/>
    </row>
    <row r="273" ht="15.75" customHeight="1">
      <c r="A273" s="115"/>
      <c r="B273" s="115"/>
      <c r="C273" s="115"/>
      <c r="D273" s="115"/>
      <c r="E273" s="325"/>
      <c r="F273" s="808"/>
      <c r="G273" s="809"/>
      <c r="H273" s="22"/>
    </row>
    <row r="274" ht="15.75" customHeight="1">
      <c r="A274" s="115"/>
      <c r="B274" s="115"/>
      <c r="C274" s="115"/>
      <c r="D274" s="115"/>
      <c r="E274" s="325"/>
      <c r="F274" s="808"/>
      <c r="G274" s="809"/>
      <c r="H274" s="22"/>
    </row>
    <row r="275" ht="15.75" customHeight="1">
      <c r="A275" s="115"/>
      <c r="B275" s="115"/>
      <c r="C275" s="115"/>
      <c r="D275" s="115"/>
      <c r="E275" s="325"/>
      <c r="F275" s="808"/>
      <c r="G275" s="809"/>
      <c r="H275" s="22"/>
    </row>
    <row r="276" ht="15.75" customHeight="1">
      <c r="A276" s="115"/>
      <c r="B276" s="115"/>
      <c r="C276" s="115"/>
      <c r="D276" s="115"/>
      <c r="E276" s="325"/>
      <c r="F276" s="808"/>
      <c r="G276" s="809"/>
      <c r="H276" s="22"/>
    </row>
    <row r="277" ht="15.75" customHeight="1">
      <c r="A277" s="115"/>
      <c r="B277" s="115"/>
      <c r="C277" s="115"/>
      <c r="D277" s="115"/>
      <c r="E277" s="325"/>
      <c r="F277" s="808"/>
      <c r="G277" s="809"/>
      <c r="H277" s="22"/>
    </row>
    <row r="278" ht="15.75" customHeight="1">
      <c r="A278" s="115"/>
      <c r="B278" s="115"/>
      <c r="C278" s="115"/>
      <c r="D278" s="115"/>
      <c r="E278" s="325"/>
      <c r="F278" s="808"/>
      <c r="G278" s="809"/>
      <c r="H278" s="22"/>
    </row>
    <row r="279" ht="15.75" customHeight="1">
      <c r="A279" s="115"/>
      <c r="B279" s="115"/>
      <c r="C279" s="115"/>
      <c r="D279" s="115"/>
      <c r="E279" s="325"/>
      <c r="F279" s="808"/>
      <c r="G279" s="809"/>
      <c r="H279" s="22"/>
    </row>
    <row r="280" ht="15.75" customHeight="1">
      <c r="A280" s="115"/>
      <c r="B280" s="115"/>
      <c r="C280" s="115"/>
      <c r="D280" s="115"/>
      <c r="E280" s="325"/>
      <c r="F280" s="808"/>
      <c r="G280" s="809"/>
      <c r="H280" s="22"/>
    </row>
    <row r="281" ht="15.75" customHeight="1">
      <c r="A281" s="115"/>
      <c r="B281" s="115"/>
      <c r="C281" s="115"/>
      <c r="D281" s="115"/>
      <c r="E281" s="325"/>
      <c r="F281" s="808"/>
      <c r="G281" s="809"/>
      <c r="H281" s="22"/>
    </row>
    <row r="282" ht="15.75" customHeight="1">
      <c r="A282" s="115"/>
      <c r="B282" s="115"/>
      <c r="C282" s="115"/>
      <c r="D282" s="115"/>
      <c r="E282" s="325"/>
      <c r="F282" s="808"/>
      <c r="G282" s="809"/>
      <c r="H282" s="22"/>
    </row>
    <row r="283" ht="15.75" customHeight="1">
      <c r="A283" s="115"/>
      <c r="B283" s="115"/>
      <c r="C283" s="115"/>
      <c r="D283" s="115"/>
      <c r="E283" s="325"/>
      <c r="F283" s="808"/>
      <c r="G283" s="810"/>
      <c r="H283" s="119"/>
    </row>
    <row r="284" ht="15.75" customHeight="1">
      <c r="A284" s="115"/>
      <c r="B284" s="115"/>
      <c r="C284" s="115"/>
      <c r="D284" s="115"/>
      <c r="E284" s="325"/>
      <c r="F284" s="808"/>
      <c r="G284" s="809"/>
      <c r="H284" s="22"/>
    </row>
    <row r="285" ht="15.75" customHeight="1">
      <c r="A285" s="115"/>
      <c r="B285" s="115"/>
      <c r="C285" s="115"/>
      <c r="D285" s="115"/>
      <c r="E285" s="325"/>
      <c r="F285" s="808"/>
      <c r="G285" s="809"/>
      <c r="H285" s="22"/>
    </row>
    <row r="286" ht="15.75" customHeight="1">
      <c r="A286" s="115"/>
      <c r="B286" s="115"/>
      <c r="C286" s="115"/>
      <c r="D286" s="115"/>
      <c r="E286" s="325"/>
      <c r="F286" s="808"/>
      <c r="G286" s="809"/>
      <c r="H286" s="22"/>
    </row>
    <row r="287" ht="15.75" customHeight="1">
      <c r="A287" s="115"/>
      <c r="B287" s="115"/>
      <c r="C287" s="115"/>
      <c r="D287" s="115"/>
      <c r="E287" s="325"/>
      <c r="F287" s="808"/>
      <c r="G287" s="809"/>
      <c r="H287" s="22"/>
    </row>
    <row r="288" ht="15.75" customHeight="1">
      <c r="A288" s="115"/>
      <c r="B288" s="115"/>
      <c r="C288" s="115"/>
      <c r="D288" s="115"/>
      <c r="E288" s="325"/>
      <c r="F288" s="808"/>
      <c r="G288" s="809"/>
      <c r="H288" s="22"/>
    </row>
    <row r="289" ht="15.75" customHeight="1">
      <c r="A289" s="115"/>
      <c r="B289" s="115"/>
      <c r="C289" s="115"/>
      <c r="D289" s="115"/>
      <c r="E289" s="325"/>
      <c r="F289" s="808"/>
      <c r="G289" s="809"/>
      <c r="H289" s="22"/>
    </row>
    <row r="290" ht="15.75" customHeight="1">
      <c r="A290" s="115"/>
      <c r="B290" s="115"/>
      <c r="C290" s="115"/>
      <c r="D290" s="115"/>
      <c r="E290" s="325"/>
      <c r="F290" s="808"/>
      <c r="G290" s="809"/>
      <c r="H290" s="22"/>
    </row>
    <row r="291" ht="15.75" customHeight="1">
      <c r="A291" s="115"/>
      <c r="B291" s="115"/>
      <c r="C291" s="115"/>
      <c r="D291" s="115"/>
      <c r="E291" s="325"/>
      <c r="F291" s="808"/>
      <c r="G291" s="809"/>
      <c r="H291" s="22"/>
    </row>
    <row r="292" ht="15.75" customHeight="1">
      <c r="A292" s="115"/>
      <c r="B292" s="115"/>
      <c r="C292" s="115"/>
      <c r="D292" s="115"/>
      <c r="E292" s="325"/>
      <c r="F292" s="808"/>
      <c r="G292" s="809"/>
      <c r="H292" s="22"/>
    </row>
    <row r="293" ht="15.75" customHeight="1">
      <c r="A293" s="115"/>
      <c r="B293" s="115"/>
      <c r="C293" s="115"/>
      <c r="D293" s="115"/>
      <c r="E293" s="325"/>
      <c r="F293" s="808"/>
      <c r="G293" s="809"/>
      <c r="H293" s="22"/>
    </row>
    <row r="294" ht="15.75" customHeight="1">
      <c r="A294" s="115"/>
      <c r="B294" s="115"/>
      <c r="C294" s="115"/>
      <c r="D294" s="115"/>
      <c r="E294" s="325"/>
      <c r="F294" s="808"/>
      <c r="G294" s="809"/>
      <c r="H294" s="22"/>
    </row>
    <row r="295" ht="15.75" customHeight="1">
      <c r="A295" s="115"/>
      <c r="B295" s="115"/>
      <c r="C295" s="115"/>
      <c r="D295" s="115"/>
      <c r="E295" s="325"/>
      <c r="F295" s="808"/>
      <c r="G295" s="809"/>
      <c r="H295" s="22"/>
    </row>
    <row r="296" ht="15.75" customHeight="1">
      <c r="A296" s="115"/>
      <c r="B296" s="115"/>
      <c r="C296" s="115"/>
      <c r="D296" s="115"/>
      <c r="E296" s="325"/>
      <c r="F296" s="808"/>
      <c r="G296" s="809"/>
      <c r="H296" s="22"/>
    </row>
    <row r="297" ht="15.75" customHeight="1">
      <c r="A297" s="115"/>
      <c r="B297" s="115"/>
      <c r="C297" s="115"/>
      <c r="D297" s="115"/>
      <c r="E297" s="325"/>
      <c r="F297" s="808"/>
      <c r="G297" s="809"/>
      <c r="H297" s="22"/>
    </row>
    <row r="298" ht="15.75" customHeight="1">
      <c r="A298" s="115"/>
      <c r="B298" s="115"/>
      <c r="C298" s="115"/>
      <c r="D298" s="115"/>
      <c r="E298" s="325"/>
      <c r="F298" s="808"/>
      <c r="G298" s="809"/>
      <c r="H298" s="22"/>
    </row>
    <row r="299" ht="15.75" customHeight="1">
      <c r="A299" s="115"/>
      <c r="B299" s="115"/>
      <c r="C299" s="115"/>
      <c r="D299" s="115"/>
      <c r="E299" s="325"/>
      <c r="F299" s="808"/>
      <c r="G299" s="809"/>
      <c r="H299" s="22"/>
    </row>
    <row r="300" ht="15.75" customHeight="1">
      <c r="A300" s="115"/>
      <c r="B300" s="115"/>
      <c r="C300" s="115"/>
      <c r="D300" s="115"/>
      <c r="E300" s="325"/>
      <c r="F300" s="808"/>
      <c r="G300" s="809"/>
      <c r="H300" s="22"/>
    </row>
    <row r="301" ht="15.75" customHeight="1">
      <c r="A301" s="115"/>
      <c r="B301" s="115"/>
      <c r="C301" s="115"/>
      <c r="D301" s="115"/>
      <c r="E301" s="325"/>
      <c r="F301" s="808"/>
      <c r="G301" s="809"/>
      <c r="H301" s="22"/>
    </row>
    <row r="302" ht="15.75" customHeight="1">
      <c r="A302" s="115"/>
      <c r="B302" s="115"/>
      <c r="C302" s="115"/>
      <c r="D302" s="115"/>
      <c r="E302" s="325"/>
      <c r="F302" s="808"/>
      <c r="G302" s="809"/>
      <c r="H302" s="22"/>
    </row>
    <row r="303" ht="15.75" customHeight="1">
      <c r="A303" s="115"/>
      <c r="B303" s="115"/>
      <c r="C303" s="115"/>
      <c r="D303" s="115"/>
      <c r="E303" s="325"/>
      <c r="F303" s="808"/>
      <c r="G303" s="809"/>
      <c r="H303" s="22"/>
    </row>
    <row r="304" ht="15.75" customHeight="1">
      <c r="A304" s="115"/>
      <c r="B304" s="115"/>
      <c r="C304" s="115"/>
      <c r="D304" s="115"/>
      <c r="E304" s="325"/>
      <c r="F304" s="808"/>
      <c r="G304" s="809"/>
      <c r="H304" s="22"/>
    </row>
    <row r="305" ht="15.75" customHeight="1">
      <c r="A305" s="115"/>
      <c r="B305" s="115"/>
      <c r="C305" s="115"/>
      <c r="D305" s="115"/>
      <c r="E305" s="325"/>
      <c r="F305" s="808"/>
      <c r="G305" s="809"/>
      <c r="H305" s="22"/>
    </row>
    <row r="306" ht="15.75" customHeight="1">
      <c r="A306" s="115"/>
      <c r="B306" s="115"/>
      <c r="C306" s="115"/>
      <c r="D306" s="115"/>
      <c r="E306" s="325"/>
      <c r="F306" s="808"/>
      <c r="G306" s="809"/>
      <c r="H306" s="22"/>
    </row>
    <row r="307" ht="15.75" customHeight="1">
      <c r="A307" s="115"/>
      <c r="B307" s="115"/>
      <c r="C307" s="115"/>
      <c r="D307" s="115"/>
      <c r="E307" s="325"/>
      <c r="F307" s="808"/>
      <c r="G307" s="809"/>
      <c r="H307" s="22"/>
    </row>
    <row r="308" ht="15.75" customHeight="1">
      <c r="A308" s="115"/>
      <c r="B308" s="115"/>
      <c r="C308" s="115"/>
      <c r="D308" s="115"/>
      <c r="E308" s="325"/>
      <c r="F308" s="808"/>
      <c r="G308" s="809"/>
      <c r="H308" s="22"/>
    </row>
    <row r="309" ht="15.75" customHeight="1">
      <c r="A309" s="115"/>
      <c r="B309" s="115"/>
      <c r="C309" s="115"/>
      <c r="D309" s="115"/>
      <c r="E309" s="325"/>
      <c r="F309" s="808"/>
      <c r="G309" s="809"/>
      <c r="H309" s="22"/>
    </row>
    <row r="310" ht="15.75" customHeight="1">
      <c r="A310" s="115"/>
      <c r="B310" s="115"/>
      <c r="C310" s="115"/>
      <c r="D310" s="115"/>
      <c r="E310" s="325"/>
      <c r="F310" s="808"/>
      <c r="G310" s="809"/>
      <c r="H310" s="22"/>
    </row>
    <row r="311" ht="15.75" customHeight="1">
      <c r="A311" s="115"/>
      <c r="B311" s="115"/>
      <c r="C311" s="115"/>
      <c r="D311" s="115"/>
      <c r="E311" s="325"/>
      <c r="F311" s="808"/>
      <c r="G311" s="809"/>
      <c r="H311" s="22"/>
    </row>
    <row r="312" ht="15.75" customHeight="1">
      <c r="A312" s="115"/>
      <c r="B312" s="115"/>
      <c r="C312" s="115"/>
      <c r="D312" s="115"/>
      <c r="E312" s="325"/>
      <c r="F312" s="808"/>
      <c r="G312" s="809"/>
      <c r="H312" s="22"/>
    </row>
    <row r="313" ht="15.75" customHeight="1">
      <c r="A313" s="115"/>
      <c r="B313" s="115"/>
      <c r="C313" s="115"/>
      <c r="D313" s="115"/>
      <c r="E313" s="325"/>
      <c r="F313" s="808"/>
      <c r="G313" s="809"/>
      <c r="H313" s="22"/>
    </row>
    <row r="314" ht="15.75" customHeight="1">
      <c r="A314" s="115"/>
      <c r="B314" s="115"/>
      <c r="C314" s="115"/>
      <c r="D314" s="115"/>
      <c r="E314" s="325"/>
      <c r="F314" s="808"/>
      <c r="G314" s="809"/>
      <c r="H314" s="22"/>
    </row>
    <row r="315" ht="15.75" customHeight="1">
      <c r="A315" s="115"/>
      <c r="B315" s="115"/>
      <c r="C315" s="115"/>
      <c r="D315" s="115"/>
      <c r="E315" s="325"/>
      <c r="F315" s="808"/>
      <c r="G315" s="809"/>
      <c r="H315" s="22"/>
    </row>
    <row r="316" ht="15.75" customHeight="1">
      <c r="A316" s="115"/>
      <c r="B316" s="115"/>
      <c r="C316" s="115"/>
      <c r="D316" s="115"/>
      <c r="E316" s="325"/>
      <c r="F316" s="808"/>
      <c r="G316" s="809"/>
      <c r="H316" s="22"/>
    </row>
    <row r="317" ht="15.75" customHeight="1">
      <c r="A317" s="115"/>
      <c r="B317" s="115"/>
      <c r="C317" s="115"/>
      <c r="D317" s="115"/>
      <c r="E317" s="325"/>
      <c r="F317" s="808"/>
      <c r="G317" s="809"/>
      <c r="H317" s="22"/>
    </row>
    <row r="318" ht="15.75" customHeight="1">
      <c r="A318" s="115"/>
      <c r="B318" s="115"/>
      <c r="C318" s="115"/>
      <c r="D318" s="115"/>
      <c r="E318" s="325"/>
      <c r="F318" s="808"/>
      <c r="G318" s="809"/>
      <c r="H318" s="22"/>
    </row>
    <row r="319" ht="15.75" customHeight="1">
      <c r="A319" s="115"/>
      <c r="B319" s="115"/>
      <c r="C319" s="115"/>
      <c r="D319" s="115"/>
      <c r="E319" s="325"/>
      <c r="F319" s="808"/>
      <c r="G319" s="809"/>
      <c r="H319" s="22"/>
    </row>
    <row r="320" ht="15.75" customHeight="1">
      <c r="A320" s="115"/>
      <c r="B320" s="115"/>
      <c r="C320" s="115"/>
      <c r="D320" s="115"/>
      <c r="E320" s="325"/>
      <c r="F320" s="808"/>
      <c r="G320" s="809"/>
      <c r="H320" s="22"/>
    </row>
    <row r="321" ht="15.75" customHeight="1">
      <c r="A321" s="115"/>
      <c r="B321" s="115"/>
      <c r="C321" s="115"/>
      <c r="D321" s="115"/>
      <c r="E321" s="325"/>
      <c r="F321" s="808"/>
      <c r="G321" s="809"/>
      <c r="H321" s="22"/>
    </row>
    <row r="322" ht="15.75" customHeight="1">
      <c r="A322" s="115"/>
      <c r="B322" s="115"/>
      <c r="C322" s="115"/>
      <c r="D322" s="115"/>
      <c r="E322" s="325"/>
      <c r="F322" s="808"/>
      <c r="G322" s="809"/>
      <c r="H322" s="22"/>
    </row>
    <row r="323" ht="15.75" customHeight="1">
      <c r="A323" s="115"/>
      <c r="B323" s="115"/>
      <c r="C323" s="115"/>
      <c r="D323" s="115"/>
      <c r="E323" s="325"/>
      <c r="F323" s="808"/>
      <c r="G323" s="809"/>
      <c r="H323" s="22"/>
    </row>
    <row r="324" ht="15.75" customHeight="1">
      <c r="A324" s="115"/>
      <c r="B324" s="115"/>
      <c r="C324" s="115"/>
      <c r="D324" s="115"/>
      <c r="E324" s="325"/>
      <c r="F324" s="808"/>
      <c r="G324" s="809"/>
      <c r="H324" s="22"/>
    </row>
    <row r="325" ht="15.75" customHeight="1">
      <c r="A325" s="115"/>
      <c r="B325" s="115"/>
      <c r="C325" s="115"/>
      <c r="D325" s="115"/>
      <c r="E325" s="325"/>
      <c r="F325" s="808"/>
      <c r="G325" s="809"/>
      <c r="H325" s="22"/>
    </row>
    <row r="326" ht="15.75" customHeight="1">
      <c r="A326" s="115"/>
      <c r="B326" s="115"/>
      <c r="C326" s="115"/>
      <c r="D326" s="115"/>
      <c r="E326" s="325"/>
      <c r="F326" s="808"/>
      <c r="G326" s="809"/>
      <c r="H326" s="22"/>
    </row>
    <row r="327" ht="15.75" customHeight="1">
      <c r="A327" s="115"/>
      <c r="B327" s="115"/>
      <c r="C327" s="115"/>
      <c r="D327" s="115"/>
      <c r="E327" s="325"/>
      <c r="F327" s="808"/>
      <c r="G327" s="809"/>
      <c r="H327" s="22"/>
    </row>
    <row r="328" ht="15.75" customHeight="1">
      <c r="A328" s="115"/>
      <c r="B328" s="115"/>
      <c r="C328" s="115"/>
      <c r="D328" s="115"/>
      <c r="E328" s="325"/>
      <c r="F328" s="808"/>
      <c r="G328" s="809"/>
      <c r="H328" s="22"/>
    </row>
    <row r="329" ht="15.75" customHeight="1">
      <c r="A329" s="115"/>
      <c r="B329" s="115"/>
      <c r="C329" s="115"/>
      <c r="D329" s="115"/>
      <c r="E329" s="325"/>
      <c r="F329" s="808"/>
      <c r="G329" s="809"/>
      <c r="H329" s="22"/>
    </row>
    <row r="330" ht="15.75" customHeight="1">
      <c r="A330" s="115"/>
      <c r="B330" s="115"/>
      <c r="C330" s="115"/>
      <c r="D330" s="115"/>
      <c r="E330" s="325"/>
      <c r="F330" s="808"/>
      <c r="G330" s="809"/>
      <c r="H330" s="22"/>
    </row>
    <row r="331" ht="15.75" customHeight="1">
      <c r="A331" s="115"/>
      <c r="B331" s="115"/>
      <c r="C331" s="115"/>
      <c r="D331" s="115"/>
      <c r="E331" s="325"/>
      <c r="F331" s="808"/>
      <c r="G331" s="809"/>
      <c r="H331" s="22"/>
    </row>
    <row r="332" ht="15.75" customHeight="1">
      <c r="A332" s="115"/>
      <c r="B332" s="115"/>
      <c r="C332" s="115"/>
      <c r="D332" s="115"/>
      <c r="E332" s="325"/>
      <c r="F332" s="808"/>
      <c r="G332" s="809"/>
      <c r="H332" s="22"/>
    </row>
    <row r="333" ht="15.75" customHeight="1">
      <c r="A333" s="115"/>
      <c r="B333" s="115"/>
      <c r="C333" s="115"/>
      <c r="D333" s="115"/>
      <c r="E333" s="325"/>
      <c r="F333" s="808"/>
      <c r="G333" s="809"/>
      <c r="H333" s="22"/>
    </row>
    <row r="334" ht="15.75" customHeight="1">
      <c r="A334" s="115"/>
      <c r="B334" s="115"/>
      <c r="C334" s="115"/>
      <c r="D334" s="115"/>
      <c r="E334" s="325"/>
      <c r="F334" s="808"/>
      <c r="G334" s="809"/>
      <c r="H334" s="22"/>
    </row>
    <row r="335" ht="15.75" customHeight="1">
      <c r="A335" s="115"/>
      <c r="B335" s="115"/>
      <c r="C335" s="115"/>
      <c r="D335" s="115"/>
      <c r="E335" s="325"/>
      <c r="F335" s="808"/>
      <c r="G335" s="809"/>
      <c r="H335" s="22"/>
    </row>
    <row r="336" ht="15.75" customHeight="1">
      <c r="A336" s="115"/>
      <c r="B336" s="115"/>
      <c r="C336" s="115"/>
      <c r="D336" s="115"/>
      <c r="E336" s="325"/>
      <c r="F336" s="808"/>
      <c r="G336" s="809"/>
      <c r="H336" s="22"/>
    </row>
    <row r="337" ht="15.75" customHeight="1">
      <c r="A337" s="115"/>
      <c r="B337" s="115"/>
      <c r="C337" s="115"/>
      <c r="D337" s="115"/>
      <c r="E337" s="325"/>
      <c r="F337" s="808"/>
      <c r="G337" s="809"/>
      <c r="H337" s="22"/>
    </row>
    <row r="338" ht="15.75" customHeight="1">
      <c r="A338" s="115"/>
      <c r="B338" s="115"/>
      <c r="C338" s="115"/>
      <c r="D338" s="115"/>
      <c r="E338" s="325"/>
      <c r="F338" s="808"/>
      <c r="G338" s="809"/>
      <c r="H338" s="22"/>
    </row>
    <row r="339" ht="15.75" customHeight="1">
      <c r="A339" s="115"/>
      <c r="B339" s="115"/>
      <c r="C339" s="115"/>
      <c r="D339" s="115"/>
      <c r="E339" s="325"/>
      <c r="F339" s="808"/>
      <c r="G339" s="809"/>
      <c r="H339" s="22"/>
    </row>
    <row r="340" ht="15.75" customHeight="1">
      <c r="A340" s="115"/>
      <c r="B340" s="115"/>
      <c r="C340" s="115"/>
      <c r="D340" s="115"/>
      <c r="E340" s="325"/>
      <c r="F340" s="808"/>
      <c r="G340" s="809"/>
      <c r="H340" s="22"/>
    </row>
    <row r="341" ht="15.75" customHeight="1">
      <c r="A341" s="115"/>
      <c r="B341" s="115"/>
      <c r="C341" s="115"/>
      <c r="D341" s="115"/>
      <c r="E341" s="325"/>
      <c r="F341" s="808"/>
      <c r="G341" s="809"/>
      <c r="H341" s="22"/>
    </row>
    <row r="342" ht="15.75" customHeight="1">
      <c r="A342" s="115"/>
      <c r="B342" s="115"/>
      <c r="C342" s="115"/>
      <c r="D342" s="115"/>
      <c r="E342" s="325"/>
      <c r="F342" s="808"/>
      <c r="G342" s="809"/>
      <c r="H342" s="22"/>
    </row>
    <row r="343" ht="15.75" customHeight="1">
      <c r="A343" s="115"/>
      <c r="B343" s="115"/>
      <c r="C343" s="115"/>
      <c r="D343" s="115"/>
      <c r="E343" s="325"/>
      <c r="F343" s="808"/>
      <c r="G343" s="809"/>
      <c r="H343" s="22"/>
    </row>
    <row r="344" ht="15.75" customHeight="1">
      <c r="A344" s="115"/>
      <c r="B344" s="115"/>
      <c r="C344" s="115"/>
      <c r="D344" s="115"/>
      <c r="E344" s="325"/>
      <c r="F344" s="808"/>
      <c r="G344" s="809"/>
      <c r="H344" s="22"/>
    </row>
    <row r="345" ht="15.75" customHeight="1">
      <c r="A345" s="115"/>
      <c r="B345" s="115"/>
      <c r="C345" s="115"/>
      <c r="D345" s="115"/>
      <c r="E345" s="325"/>
      <c r="F345" s="808"/>
      <c r="G345" s="809"/>
      <c r="H345" s="22"/>
    </row>
    <row r="346" ht="15.75" customHeight="1">
      <c r="A346" s="115"/>
      <c r="B346" s="115"/>
      <c r="C346" s="115"/>
      <c r="D346" s="115"/>
      <c r="E346" s="325"/>
      <c r="F346" s="808"/>
      <c r="G346" s="809"/>
      <c r="H346" s="22"/>
    </row>
    <row r="347" ht="15.75" customHeight="1">
      <c r="A347" s="115"/>
      <c r="B347" s="115"/>
      <c r="C347" s="115"/>
      <c r="D347" s="115"/>
      <c r="E347" s="325"/>
      <c r="F347" s="808"/>
      <c r="G347" s="809"/>
      <c r="H347" s="22"/>
    </row>
    <row r="348" ht="15.75" customHeight="1">
      <c r="A348" s="115"/>
      <c r="B348" s="115"/>
      <c r="C348" s="115"/>
      <c r="D348" s="115"/>
      <c r="E348" s="325"/>
      <c r="F348" s="808"/>
      <c r="G348" s="809"/>
      <c r="H348" s="22"/>
    </row>
    <row r="349" ht="15.75" customHeight="1">
      <c r="A349" s="115"/>
      <c r="B349" s="115"/>
      <c r="C349" s="115"/>
      <c r="D349" s="115"/>
      <c r="E349" s="325"/>
      <c r="F349" s="808"/>
      <c r="G349" s="809"/>
      <c r="H349" s="22"/>
    </row>
    <row r="350" ht="15.75" customHeight="1">
      <c r="A350" s="115"/>
      <c r="B350" s="115"/>
      <c r="C350" s="115"/>
      <c r="D350" s="115"/>
      <c r="E350" s="325"/>
      <c r="F350" s="808"/>
      <c r="G350" s="809"/>
      <c r="H350" s="22"/>
    </row>
    <row r="351" ht="15.75" customHeight="1">
      <c r="A351" s="115"/>
      <c r="B351" s="115"/>
      <c r="C351" s="115"/>
      <c r="D351" s="115"/>
      <c r="E351" s="325"/>
      <c r="F351" s="808"/>
      <c r="G351" s="809"/>
      <c r="H351" s="22"/>
    </row>
    <row r="352" ht="15.75" customHeight="1">
      <c r="A352" s="115"/>
      <c r="B352" s="115"/>
      <c r="C352" s="115"/>
      <c r="D352" s="115"/>
      <c r="E352" s="325"/>
      <c r="F352" s="808"/>
      <c r="G352" s="809"/>
      <c r="H352" s="22"/>
    </row>
    <row r="353" ht="15.75" customHeight="1">
      <c r="A353" s="115"/>
      <c r="B353" s="115"/>
      <c r="C353" s="115"/>
      <c r="D353" s="115"/>
      <c r="E353" s="325"/>
      <c r="F353" s="808"/>
      <c r="G353" s="809"/>
      <c r="H353" s="22"/>
    </row>
    <row r="354" ht="15.75" customHeight="1">
      <c r="A354" s="115"/>
      <c r="B354" s="115"/>
      <c r="C354" s="115"/>
      <c r="D354" s="115"/>
      <c r="E354" s="325"/>
      <c r="F354" s="808"/>
      <c r="G354" s="809"/>
      <c r="H354" s="22"/>
    </row>
    <row r="355" ht="15.75" customHeight="1">
      <c r="A355" s="115"/>
      <c r="B355" s="115"/>
      <c r="C355" s="115"/>
      <c r="D355" s="115"/>
      <c r="E355" s="325"/>
      <c r="F355" s="808"/>
      <c r="G355" s="809"/>
      <c r="H355" s="22"/>
    </row>
    <row r="356" ht="15.75" customHeight="1">
      <c r="A356" s="115"/>
      <c r="B356" s="115"/>
      <c r="C356" s="115"/>
      <c r="D356" s="115"/>
      <c r="E356" s="325"/>
      <c r="F356" s="808"/>
      <c r="G356" s="809"/>
      <c r="H356" s="22"/>
    </row>
    <row r="357" ht="15.75" customHeight="1">
      <c r="A357" s="115"/>
      <c r="B357" s="115"/>
      <c r="C357" s="115"/>
      <c r="D357" s="115"/>
      <c r="E357" s="325"/>
      <c r="F357" s="808"/>
      <c r="G357" s="809"/>
      <c r="H357" s="22"/>
    </row>
    <row r="358" ht="15.75" customHeight="1">
      <c r="A358" s="115"/>
      <c r="B358" s="115"/>
      <c r="C358" s="115"/>
      <c r="D358" s="115"/>
      <c r="E358" s="325"/>
      <c r="F358" s="808"/>
      <c r="G358" s="809"/>
      <c r="H358" s="22"/>
    </row>
    <row r="359" ht="15.75" customHeight="1">
      <c r="A359" s="115"/>
      <c r="B359" s="115"/>
      <c r="C359" s="115"/>
      <c r="D359" s="115"/>
      <c r="E359" s="325"/>
      <c r="F359" s="808"/>
      <c r="G359" s="809"/>
      <c r="H359" s="22"/>
    </row>
    <row r="360" ht="15.75" customHeight="1">
      <c r="A360" s="115"/>
      <c r="B360" s="115"/>
      <c r="C360" s="115"/>
      <c r="D360" s="115"/>
      <c r="E360" s="325"/>
      <c r="F360" s="808"/>
      <c r="G360" s="809"/>
      <c r="H360" s="22"/>
    </row>
    <row r="361" ht="15.75" customHeight="1">
      <c r="A361" s="115"/>
      <c r="B361" s="115"/>
      <c r="C361" s="115"/>
      <c r="D361" s="115"/>
      <c r="E361" s="325"/>
      <c r="F361" s="808"/>
      <c r="G361" s="809"/>
      <c r="H361" s="22"/>
    </row>
    <row r="362" ht="15.75" customHeight="1">
      <c r="A362" s="115"/>
      <c r="B362" s="115"/>
      <c r="C362" s="115"/>
      <c r="D362" s="115"/>
      <c r="E362" s="325"/>
      <c r="F362" s="808"/>
      <c r="G362" s="809"/>
      <c r="H362" s="22"/>
    </row>
    <row r="363" ht="15.75" customHeight="1">
      <c r="A363" s="115"/>
      <c r="B363" s="115"/>
      <c r="C363" s="115"/>
      <c r="D363" s="115"/>
      <c r="E363" s="325"/>
      <c r="F363" s="808"/>
      <c r="G363" s="809"/>
      <c r="H363" s="22"/>
    </row>
    <row r="364" ht="15.75" customHeight="1">
      <c r="A364" s="115"/>
      <c r="B364" s="115"/>
      <c r="C364" s="115"/>
      <c r="D364" s="115"/>
      <c r="E364" s="325"/>
      <c r="F364" s="808"/>
      <c r="G364" s="809"/>
      <c r="H364" s="22"/>
    </row>
    <row r="365" ht="15.75" customHeight="1">
      <c r="A365" s="115"/>
      <c r="B365" s="115"/>
      <c r="C365" s="115"/>
      <c r="D365" s="115"/>
      <c r="E365" s="325"/>
      <c r="F365" s="808"/>
      <c r="G365" s="809"/>
      <c r="H365" s="22"/>
    </row>
    <row r="366" ht="15.75" customHeight="1">
      <c r="A366" s="115"/>
      <c r="B366" s="115"/>
      <c r="C366" s="115"/>
      <c r="D366" s="115"/>
      <c r="E366" s="325"/>
      <c r="F366" s="808"/>
      <c r="G366" s="809"/>
      <c r="H366" s="22"/>
    </row>
    <row r="367" ht="15.75" customHeight="1">
      <c r="A367" s="115"/>
      <c r="B367" s="115"/>
      <c r="C367" s="115"/>
      <c r="D367" s="115"/>
      <c r="E367" s="325"/>
      <c r="F367" s="808"/>
      <c r="G367" s="809"/>
      <c r="H367" s="22"/>
    </row>
    <row r="368" ht="15.75" customHeight="1">
      <c r="A368" s="115"/>
      <c r="B368" s="115"/>
      <c r="C368" s="115"/>
      <c r="D368" s="115"/>
      <c r="E368" s="325"/>
      <c r="F368" s="808"/>
      <c r="G368" s="809"/>
      <c r="H368" s="22"/>
    </row>
    <row r="369" ht="15.75" customHeight="1">
      <c r="A369" s="115"/>
      <c r="B369" s="115"/>
      <c r="C369" s="115"/>
      <c r="D369" s="115"/>
      <c r="E369" s="325"/>
      <c r="F369" s="808"/>
      <c r="G369" s="809"/>
      <c r="H369" s="22"/>
    </row>
    <row r="370" ht="15.75" customHeight="1">
      <c r="A370" s="115"/>
      <c r="B370" s="115"/>
      <c r="C370" s="115"/>
      <c r="D370" s="115"/>
      <c r="E370" s="325"/>
      <c r="F370" s="808"/>
      <c r="G370" s="809"/>
      <c r="H370" s="22"/>
    </row>
    <row r="371" ht="15.75" customHeight="1">
      <c r="A371" s="115"/>
      <c r="B371" s="115"/>
      <c r="C371" s="115"/>
      <c r="D371" s="115"/>
      <c r="E371" s="325"/>
      <c r="F371" s="808"/>
      <c r="G371" s="809"/>
      <c r="H371" s="22"/>
    </row>
    <row r="372" ht="15.75" customHeight="1">
      <c r="A372" s="115"/>
      <c r="B372" s="115"/>
      <c r="C372" s="115"/>
      <c r="D372" s="115"/>
      <c r="E372" s="325"/>
      <c r="F372" s="808"/>
      <c r="G372" s="809"/>
      <c r="H372" s="22"/>
    </row>
    <row r="373" ht="15.75" customHeight="1">
      <c r="A373" s="115"/>
      <c r="B373" s="115"/>
      <c r="C373" s="115"/>
      <c r="D373" s="115"/>
      <c r="E373" s="325"/>
      <c r="F373" s="808"/>
      <c r="G373" s="809"/>
      <c r="H373" s="22"/>
    </row>
    <row r="374" ht="15.75" customHeight="1">
      <c r="A374" s="115"/>
      <c r="B374" s="115"/>
      <c r="C374" s="115"/>
      <c r="D374" s="115"/>
      <c r="E374" s="325"/>
      <c r="F374" s="808"/>
      <c r="G374" s="809"/>
      <c r="H374" s="22"/>
    </row>
    <row r="375" ht="15.75" customHeight="1">
      <c r="A375" s="115"/>
      <c r="B375" s="115"/>
      <c r="C375" s="115"/>
      <c r="D375" s="115"/>
      <c r="E375" s="325"/>
      <c r="F375" s="808"/>
      <c r="G375" s="809"/>
      <c r="H375" s="22"/>
    </row>
    <row r="376" ht="15.75" customHeight="1">
      <c r="A376" s="115"/>
      <c r="B376" s="115"/>
      <c r="C376" s="115"/>
      <c r="D376" s="115"/>
      <c r="E376" s="325"/>
      <c r="F376" s="808"/>
      <c r="G376" s="809"/>
      <c r="H376" s="22"/>
    </row>
    <row r="377" ht="15.75" customHeight="1">
      <c r="A377" s="115"/>
      <c r="B377" s="115"/>
      <c r="C377" s="115"/>
      <c r="D377" s="115"/>
      <c r="E377" s="325"/>
      <c r="F377" s="808"/>
      <c r="G377" s="809"/>
      <c r="H377" s="22"/>
    </row>
    <row r="378" ht="15.75" customHeight="1">
      <c r="A378" s="115"/>
      <c r="B378" s="115"/>
      <c r="C378" s="115"/>
      <c r="D378" s="115"/>
      <c r="E378" s="325"/>
      <c r="F378" s="808"/>
      <c r="G378" s="809"/>
      <c r="H378" s="22"/>
    </row>
    <row r="379" ht="15.75" customHeight="1">
      <c r="A379" s="115"/>
      <c r="B379" s="115"/>
      <c r="C379" s="115"/>
      <c r="D379" s="115"/>
      <c r="E379" s="325"/>
      <c r="F379" s="808"/>
      <c r="G379" s="809"/>
      <c r="H379" s="22"/>
    </row>
    <row r="380" ht="15.75" customHeight="1">
      <c r="A380" s="115"/>
      <c r="B380" s="115"/>
      <c r="C380" s="115"/>
      <c r="D380" s="115"/>
      <c r="E380" s="325"/>
      <c r="F380" s="808"/>
      <c r="G380" s="809"/>
      <c r="H380" s="22"/>
    </row>
    <row r="381" ht="15.75" customHeight="1">
      <c r="A381" s="115"/>
      <c r="B381" s="115"/>
      <c r="C381" s="115"/>
      <c r="D381" s="115"/>
      <c r="E381" s="325"/>
      <c r="F381" s="808"/>
      <c r="G381" s="809"/>
      <c r="H381" s="22"/>
    </row>
    <row r="382" ht="15.75" customHeight="1">
      <c r="A382" s="115"/>
      <c r="B382" s="115"/>
      <c r="C382" s="115"/>
      <c r="D382" s="115"/>
      <c r="E382" s="325"/>
      <c r="F382" s="808"/>
      <c r="G382" s="809"/>
      <c r="H382" s="22"/>
    </row>
    <row r="383" ht="15.75" customHeight="1">
      <c r="A383" s="115"/>
      <c r="B383" s="115"/>
      <c r="C383" s="115"/>
      <c r="D383" s="115"/>
      <c r="E383" s="325"/>
      <c r="F383" s="808"/>
      <c r="G383" s="809"/>
      <c r="H383" s="22"/>
    </row>
    <row r="384" ht="15.75" customHeight="1">
      <c r="A384" s="115"/>
      <c r="B384" s="115"/>
      <c r="C384" s="115"/>
      <c r="D384" s="115"/>
      <c r="E384" s="325"/>
      <c r="F384" s="808"/>
      <c r="G384" s="809"/>
      <c r="H384" s="22"/>
    </row>
    <row r="385" ht="15.75" customHeight="1">
      <c r="A385" s="115"/>
      <c r="B385" s="115"/>
      <c r="C385" s="115"/>
      <c r="D385" s="115"/>
      <c r="E385" s="325"/>
      <c r="F385" s="808"/>
      <c r="G385" s="809"/>
      <c r="H385" s="22"/>
    </row>
    <row r="386" ht="15.75" customHeight="1">
      <c r="A386" s="115"/>
      <c r="B386" s="115"/>
      <c r="C386" s="115"/>
      <c r="D386" s="115"/>
      <c r="E386" s="325"/>
      <c r="F386" s="808"/>
      <c r="G386" s="809"/>
      <c r="H386" s="22"/>
    </row>
    <row r="387" ht="15.75" customHeight="1">
      <c r="A387" s="115"/>
      <c r="B387" s="115"/>
      <c r="C387" s="115"/>
      <c r="D387" s="115"/>
      <c r="E387" s="325"/>
      <c r="F387" s="808"/>
      <c r="G387" s="809"/>
      <c r="H387" s="22"/>
    </row>
    <row r="388" ht="15.75" customHeight="1">
      <c r="A388" s="115"/>
      <c r="B388" s="115"/>
      <c r="C388" s="115"/>
      <c r="D388" s="115"/>
      <c r="E388" s="325"/>
      <c r="F388" s="808"/>
      <c r="G388" s="809"/>
      <c r="H388" s="22"/>
    </row>
    <row r="389" ht="15.75" customHeight="1">
      <c r="A389" s="115"/>
      <c r="B389" s="115"/>
      <c r="C389" s="115"/>
      <c r="D389" s="115"/>
      <c r="E389" s="325"/>
      <c r="F389" s="808"/>
      <c r="G389" s="809"/>
      <c r="H389" s="22"/>
    </row>
    <row r="390" ht="15.75" customHeight="1">
      <c r="A390" s="115"/>
      <c r="B390" s="115"/>
      <c r="C390" s="115"/>
      <c r="D390" s="115"/>
      <c r="E390" s="325"/>
      <c r="F390" s="808"/>
      <c r="G390" s="809"/>
      <c r="H390" s="22"/>
    </row>
    <row r="391" ht="15.75" customHeight="1">
      <c r="A391" s="115"/>
      <c r="B391" s="115"/>
      <c r="C391" s="115"/>
      <c r="D391" s="115"/>
      <c r="E391" s="325"/>
      <c r="F391" s="808"/>
      <c r="G391" s="809"/>
      <c r="H391" s="22"/>
    </row>
    <row r="392" ht="15.75" customHeight="1">
      <c r="A392" s="115"/>
      <c r="B392" s="115"/>
      <c r="C392" s="115"/>
      <c r="D392" s="115"/>
      <c r="E392" s="325"/>
      <c r="F392" s="808"/>
      <c r="G392" s="809"/>
      <c r="H392" s="22"/>
    </row>
    <row r="393" ht="15.75" customHeight="1">
      <c r="A393" s="115"/>
      <c r="B393" s="115"/>
      <c r="C393" s="115"/>
      <c r="D393" s="115"/>
      <c r="E393" s="325"/>
      <c r="F393" s="808"/>
      <c r="G393" s="809"/>
      <c r="H393" s="22"/>
    </row>
    <row r="394" ht="15.75" customHeight="1">
      <c r="A394" s="115"/>
      <c r="B394" s="115"/>
      <c r="C394" s="115"/>
      <c r="D394" s="115"/>
      <c r="E394" s="325"/>
      <c r="F394" s="808"/>
      <c r="G394" s="809"/>
      <c r="H394" s="22"/>
    </row>
    <row r="395" ht="15.75" customHeight="1">
      <c r="A395" s="115"/>
      <c r="B395" s="115"/>
      <c r="C395" s="115"/>
      <c r="D395" s="115"/>
      <c r="E395" s="325"/>
      <c r="F395" s="808"/>
      <c r="G395" s="809"/>
      <c r="H395" s="22"/>
    </row>
    <row r="396" ht="15.75" customHeight="1">
      <c r="A396" s="115"/>
      <c r="B396" s="115"/>
      <c r="C396" s="115"/>
      <c r="D396" s="115"/>
      <c r="E396" s="325"/>
      <c r="F396" s="808"/>
      <c r="G396" s="809"/>
      <c r="H396" s="22"/>
    </row>
    <row r="397" ht="15.75" customHeight="1">
      <c r="A397" s="115"/>
      <c r="B397" s="115"/>
      <c r="C397" s="115"/>
      <c r="D397" s="115"/>
      <c r="E397" s="325"/>
      <c r="F397" s="808"/>
      <c r="G397" s="809"/>
      <c r="H397" s="22"/>
    </row>
    <row r="398" ht="15.75" customHeight="1">
      <c r="A398" s="115"/>
      <c r="B398" s="115"/>
      <c r="C398" s="115"/>
      <c r="D398" s="115"/>
      <c r="E398" s="325"/>
      <c r="F398" s="808"/>
      <c r="G398" s="809"/>
      <c r="H398" s="22"/>
    </row>
    <row r="399" ht="15.75" customHeight="1">
      <c r="A399" s="115"/>
      <c r="B399" s="115"/>
      <c r="C399" s="115"/>
      <c r="D399" s="115"/>
      <c r="E399" s="325"/>
      <c r="F399" s="808"/>
      <c r="G399" s="809"/>
      <c r="H399" s="22"/>
    </row>
    <row r="400" ht="15.75" customHeight="1">
      <c r="A400" s="115"/>
      <c r="B400" s="115"/>
      <c r="C400" s="115"/>
      <c r="D400" s="115"/>
      <c r="E400" s="325"/>
      <c r="F400" s="808"/>
      <c r="G400" s="809"/>
      <c r="H400" s="22"/>
    </row>
    <row r="401" ht="15.75" customHeight="1">
      <c r="A401" s="115"/>
      <c r="B401" s="115"/>
      <c r="C401" s="115"/>
      <c r="D401" s="115"/>
      <c r="E401" s="325"/>
      <c r="F401" s="808"/>
      <c r="G401" s="809"/>
      <c r="H401" s="22"/>
    </row>
    <row r="402" ht="15.75" customHeight="1">
      <c r="A402" s="115"/>
      <c r="B402" s="115"/>
      <c r="C402" s="115"/>
      <c r="D402" s="115"/>
      <c r="E402" s="325"/>
      <c r="F402" s="808"/>
      <c r="G402" s="809"/>
      <c r="H402" s="22"/>
    </row>
    <row r="403" ht="15.75" customHeight="1">
      <c r="A403" s="115"/>
      <c r="B403" s="115"/>
      <c r="C403" s="115"/>
      <c r="D403" s="115"/>
      <c r="E403" s="325"/>
      <c r="F403" s="808"/>
      <c r="G403" s="809"/>
      <c r="H403" s="22"/>
    </row>
    <row r="404" ht="15.75" customHeight="1">
      <c r="A404" s="115"/>
      <c r="B404" s="115"/>
      <c r="C404" s="115"/>
      <c r="D404" s="115"/>
      <c r="E404" s="325"/>
      <c r="F404" s="808"/>
      <c r="G404" s="809"/>
      <c r="H404" s="22"/>
    </row>
    <row r="405" ht="15.75" customHeight="1">
      <c r="A405" s="115"/>
      <c r="B405" s="115"/>
      <c r="C405" s="115"/>
      <c r="D405" s="115"/>
      <c r="E405" s="325"/>
      <c r="F405" s="808"/>
      <c r="G405" s="809"/>
      <c r="H405" s="22"/>
    </row>
    <row r="406" ht="15.75" customHeight="1">
      <c r="A406" s="115"/>
      <c r="B406" s="115"/>
      <c r="C406" s="115"/>
      <c r="D406" s="115"/>
      <c r="E406" s="325"/>
      <c r="F406" s="808"/>
      <c r="G406" s="809"/>
      <c r="H406" s="22"/>
    </row>
    <row r="407" ht="15.75" customHeight="1">
      <c r="A407" s="115"/>
      <c r="B407" s="115"/>
      <c r="C407" s="115"/>
      <c r="D407" s="115"/>
      <c r="E407" s="325"/>
      <c r="F407" s="808"/>
      <c r="G407" s="809"/>
      <c r="H407" s="22"/>
    </row>
    <row r="408" ht="15.75" customHeight="1">
      <c r="A408" s="115"/>
      <c r="B408" s="115"/>
      <c r="C408" s="115"/>
      <c r="D408" s="115"/>
      <c r="E408" s="325"/>
      <c r="F408" s="808"/>
      <c r="G408" s="809"/>
      <c r="H408" s="22"/>
    </row>
    <row r="409" ht="15.75" customHeight="1">
      <c r="A409" s="115"/>
      <c r="B409" s="115"/>
      <c r="C409" s="115"/>
      <c r="D409" s="115"/>
      <c r="E409" s="325"/>
      <c r="F409" s="808"/>
      <c r="G409" s="809"/>
      <c r="H409" s="22"/>
    </row>
    <row r="410" ht="15.75" customHeight="1">
      <c r="A410" s="115"/>
      <c r="B410" s="115"/>
      <c r="C410" s="115"/>
      <c r="D410" s="115"/>
      <c r="E410" s="325"/>
      <c r="F410" s="808"/>
      <c r="G410" s="809"/>
      <c r="H410" s="22"/>
    </row>
    <row r="411" ht="15.75" customHeight="1">
      <c r="A411" s="115"/>
      <c r="B411" s="115"/>
      <c r="C411" s="115"/>
      <c r="D411" s="115"/>
      <c r="E411" s="325"/>
      <c r="F411" s="808"/>
      <c r="G411" s="809"/>
      <c r="H411" s="22"/>
    </row>
    <row r="412" ht="15.75" customHeight="1">
      <c r="A412" s="115"/>
      <c r="B412" s="115"/>
      <c r="C412" s="115"/>
      <c r="D412" s="115"/>
      <c r="E412" s="325"/>
      <c r="F412" s="808"/>
      <c r="G412" s="809"/>
      <c r="H412" s="22"/>
    </row>
    <row r="413" ht="15.75" customHeight="1">
      <c r="A413" s="115"/>
      <c r="B413" s="115"/>
      <c r="C413" s="115"/>
      <c r="D413" s="115"/>
      <c r="E413" s="325"/>
      <c r="F413" s="808"/>
      <c r="G413" s="809"/>
      <c r="H413" s="22"/>
    </row>
    <row r="414" ht="15.75" customHeight="1">
      <c r="A414" s="115"/>
      <c r="B414" s="115"/>
      <c r="C414" s="115"/>
      <c r="D414" s="115"/>
      <c r="E414" s="325"/>
      <c r="F414" s="808"/>
      <c r="G414" s="809"/>
      <c r="H414" s="22"/>
    </row>
    <row r="415" ht="15.75" customHeight="1">
      <c r="A415" s="115"/>
      <c r="B415" s="115"/>
      <c r="C415" s="115"/>
      <c r="D415" s="115"/>
      <c r="E415" s="325"/>
      <c r="F415" s="808"/>
      <c r="G415" s="809"/>
      <c r="H415" s="22"/>
    </row>
    <row r="416" ht="15.75" customHeight="1">
      <c r="A416" s="115"/>
      <c r="B416" s="115"/>
      <c r="C416" s="115"/>
      <c r="D416" s="115"/>
      <c r="E416" s="325"/>
      <c r="F416" s="808"/>
      <c r="G416" s="809"/>
      <c r="H416" s="22"/>
    </row>
    <row r="417" ht="15.75" customHeight="1">
      <c r="A417" s="115"/>
      <c r="B417" s="115"/>
      <c r="C417" s="115"/>
      <c r="D417" s="115"/>
      <c r="E417" s="325"/>
      <c r="F417" s="808"/>
      <c r="G417" s="809"/>
      <c r="H417" s="22"/>
    </row>
    <row r="418" ht="15.75" customHeight="1">
      <c r="A418" s="115"/>
      <c r="B418" s="115"/>
      <c r="C418" s="115"/>
      <c r="D418" s="115"/>
      <c r="E418" s="325"/>
      <c r="F418" s="808"/>
      <c r="G418" s="809"/>
      <c r="H418" s="22"/>
    </row>
    <row r="419" ht="15.75" customHeight="1">
      <c r="A419" s="115"/>
      <c r="B419" s="115"/>
      <c r="C419" s="115"/>
      <c r="D419" s="115"/>
      <c r="E419" s="325"/>
      <c r="F419" s="808"/>
      <c r="G419" s="809"/>
      <c r="H419" s="22"/>
    </row>
    <row r="420" ht="15.75" customHeight="1">
      <c r="A420" s="115"/>
      <c r="B420" s="115"/>
      <c r="C420" s="115"/>
      <c r="D420" s="115"/>
      <c r="E420" s="325"/>
      <c r="F420" s="808"/>
      <c r="G420" s="809"/>
      <c r="H420" s="22"/>
    </row>
    <row r="421" ht="15.75" customHeight="1">
      <c r="A421" s="115"/>
      <c r="B421" s="115"/>
      <c r="C421" s="115"/>
      <c r="D421" s="115"/>
      <c r="E421" s="325"/>
      <c r="F421" s="808"/>
      <c r="G421" s="809"/>
      <c r="H421" s="22"/>
    </row>
    <row r="422" ht="15.75" customHeight="1">
      <c r="A422" s="115"/>
      <c r="B422" s="115"/>
      <c r="C422" s="115"/>
      <c r="D422" s="115"/>
      <c r="E422" s="325"/>
      <c r="F422" s="808"/>
      <c r="G422" s="809"/>
      <c r="H422" s="22"/>
    </row>
    <row r="423" ht="15.75" customHeight="1">
      <c r="A423" s="115"/>
      <c r="B423" s="115"/>
      <c r="C423" s="115"/>
      <c r="D423" s="115"/>
      <c r="E423" s="325"/>
      <c r="F423" s="808"/>
      <c r="G423" s="809"/>
      <c r="H423" s="22"/>
    </row>
    <row r="424" ht="15.75" customHeight="1">
      <c r="A424" s="115"/>
      <c r="B424" s="115"/>
      <c r="C424" s="115"/>
      <c r="D424" s="115"/>
      <c r="E424" s="325"/>
      <c r="F424" s="808"/>
      <c r="G424" s="809"/>
      <c r="H424" s="22"/>
    </row>
    <row r="425" ht="15.75" customHeight="1">
      <c r="A425" s="115"/>
      <c r="B425" s="115"/>
      <c r="C425" s="115"/>
      <c r="D425" s="115"/>
      <c r="E425" s="325"/>
      <c r="F425" s="808"/>
      <c r="G425" s="809"/>
      <c r="H425" s="22"/>
    </row>
    <row r="426" ht="15.75" customHeight="1">
      <c r="A426" s="115"/>
      <c r="B426" s="115"/>
      <c r="C426" s="115"/>
      <c r="D426" s="115"/>
      <c r="E426" s="325"/>
      <c r="F426" s="808"/>
      <c r="G426" s="809"/>
      <c r="H426" s="22"/>
    </row>
    <row r="427" ht="15.75" customHeight="1">
      <c r="A427" s="115"/>
      <c r="B427" s="115"/>
      <c r="C427" s="115"/>
      <c r="D427" s="115"/>
      <c r="E427" s="325"/>
      <c r="F427" s="808"/>
      <c r="G427" s="809"/>
      <c r="H427" s="22"/>
    </row>
    <row r="428" ht="15.75" customHeight="1">
      <c r="A428" s="115"/>
      <c r="B428" s="115"/>
      <c r="C428" s="115"/>
      <c r="D428" s="115"/>
      <c r="E428" s="325"/>
      <c r="F428" s="808"/>
      <c r="G428" s="809"/>
      <c r="H428" s="22"/>
    </row>
    <row r="429" ht="15.75" customHeight="1">
      <c r="A429" s="115"/>
      <c r="B429" s="115"/>
      <c r="C429" s="115"/>
      <c r="D429" s="115"/>
      <c r="E429" s="325"/>
      <c r="F429" s="808"/>
      <c r="G429" s="809"/>
      <c r="H429" s="22"/>
    </row>
    <row r="430" ht="15.75" customHeight="1">
      <c r="A430" s="115"/>
      <c r="B430" s="115"/>
      <c r="C430" s="115"/>
      <c r="D430" s="115"/>
      <c r="E430" s="325"/>
      <c r="F430" s="808"/>
      <c r="G430" s="809"/>
      <c r="H430" s="22"/>
    </row>
    <row r="431" ht="15.75" customHeight="1">
      <c r="A431" s="115"/>
      <c r="B431" s="115"/>
      <c r="C431" s="115"/>
      <c r="D431" s="115"/>
      <c r="E431" s="325"/>
      <c r="F431" s="808"/>
      <c r="G431" s="809"/>
      <c r="H431" s="22"/>
    </row>
    <row r="432" ht="15.75" customHeight="1">
      <c r="A432" s="115"/>
      <c r="B432" s="115"/>
      <c r="C432" s="115"/>
      <c r="D432" s="115"/>
      <c r="E432" s="325"/>
      <c r="F432" s="808"/>
      <c r="G432" s="809"/>
      <c r="H432" s="22"/>
    </row>
    <row r="433" ht="15.75" customHeight="1">
      <c r="A433" s="115"/>
      <c r="B433" s="115"/>
      <c r="C433" s="115"/>
      <c r="D433" s="115"/>
      <c r="E433" s="325"/>
      <c r="F433" s="808"/>
      <c r="G433" s="809"/>
      <c r="H433" s="22"/>
    </row>
    <row r="434" ht="15.75" customHeight="1">
      <c r="A434" s="115"/>
      <c r="B434" s="115"/>
      <c r="C434" s="115"/>
      <c r="D434" s="115"/>
      <c r="E434" s="325"/>
      <c r="F434" s="808"/>
      <c r="G434" s="809"/>
      <c r="H434" s="22"/>
    </row>
    <row r="435" ht="15.75" customHeight="1">
      <c r="A435" s="115"/>
      <c r="B435" s="115"/>
      <c r="C435" s="115"/>
      <c r="D435" s="115"/>
      <c r="E435" s="325"/>
      <c r="F435" s="808"/>
      <c r="G435" s="809"/>
      <c r="H435" s="22"/>
    </row>
    <row r="436" ht="15.75" customHeight="1">
      <c r="A436" s="115"/>
      <c r="B436" s="115"/>
      <c r="C436" s="115"/>
      <c r="D436" s="115"/>
      <c r="E436" s="325"/>
      <c r="F436" s="808"/>
      <c r="G436" s="809"/>
      <c r="H436" s="22"/>
    </row>
    <row r="437" ht="15.75" customHeight="1">
      <c r="A437" s="115"/>
      <c r="B437" s="115"/>
      <c r="C437" s="115"/>
      <c r="D437" s="115"/>
      <c r="E437" s="325"/>
      <c r="F437" s="808"/>
      <c r="G437" s="809"/>
      <c r="H437" s="22"/>
    </row>
    <row r="438" ht="15.75" customHeight="1">
      <c r="A438" s="115"/>
      <c r="B438" s="115"/>
      <c r="C438" s="115"/>
      <c r="D438" s="115"/>
      <c r="E438" s="325"/>
      <c r="F438" s="808"/>
      <c r="G438" s="809"/>
      <c r="H438" s="22"/>
    </row>
    <row r="439" ht="15.75" customHeight="1">
      <c r="A439" s="115"/>
      <c r="B439" s="115"/>
      <c r="C439" s="115"/>
      <c r="D439" s="115"/>
      <c r="E439" s="325"/>
      <c r="F439" s="808"/>
      <c r="G439" s="809"/>
      <c r="H439" s="22"/>
    </row>
    <row r="440" ht="15.75" customHeight="1">
      <c r="A440" s="115"/>
      <c r="B440" s="115"/>
      <c r="C440" s="115"/>
      <c r="D440" s="115"/>
      <c r="E440" s="325"/>
      <c r="F440" s="808"/>
      <c r="G440" s="809"/>
      <c r="H440" s="22"/>
    </row>
    <row r="441" ht="15.75" customHeight="1">
      <c r="A441" s="115"/>
      <c r="B441" s="115"/>
      <c r="C441" s="115"/>
      <c r="D441" s="115"/>
      <c r="E441" s="325"/>
      <c r="F441" s="808"/>
      <c r="G441" s="809"/>
      <c r="H441" s="22"/>
    </row>
    <row r="442" ht="15.75" customHeight="1">
      <c r="A442" s="115"/>
      <c r="B442" s="115"/>
      <c r="C442" s="115"/>
      <c r="D442" s="115"/>
      <c r="E442" s="325"/>
      <c r="F442" s="808"/>
      <c r="G442" s="809"/>
      <c r="H442" s="22"/>
    </row>
    <row r="443" ht="15.75" customHeight="1">
      <c r="A443" s="115"/>
      <c r="B443" s="115"/>
      <c r="C443" s="115"/>
      <c r="D443" s="115"/>
      <c r="E443" s="325"/>
      <c r="F443" s="808"/>
      <c r="G443" s="809"/>
      <c r="H443" s="22"/>
    </row>
    <row r="444" ht="15.75" customHeight="1">
      <c r="A444" s="115"/>
      <c r="B444" s="115"/>
      <c r="C444" s="115"/>
      <c r="D444" s="115"/>
      <c r="E444" s="325"/>
      <c r="F444" s="808"/>
      <c r="G444" s="809"/>
      <c r="H444" s="22"/>
    </row>
    <row r="445" ht="15.75" customHeight="1">
      <c r="A445" s="115"/>
      <c r="B445" s="115"/>
      <c r="C445" s="115"/>
      <c r="D445" s="115"/>
      <c r="E445" s="325"/>
      <c r="F445" s="808"/>
      <c r="G445" s="809"/>
      <c r="H445" s="22"/>
    </row>
    <row r="446" ht="15.75" customHeight="1">
      <c r="A446" s="115"/>
      <c r="B446" s="115"/>
      <c r="C446" s="115"/>
      <c r="D446" s="115"/>
      <c r="E446" s="325"/>
      <c r="F446" s="808"/>
      <c r="G446" s="809"/>
      <c r="H446" s="22"/>
    </row>
    <row r="447" ht="15.75" customHeight="1">
      <c r="A447" s="115"/>
      <c r="B447" s="115"/>
      <c r="C447" s="115"/>
      <c r="D447" s="115"/>
      <c r="E447" s="325"/>
      <c r="F447" s="808"/>
      <c r="G447" s="809"/>
      <c r="H447" s="22"/>
    </row>
    <row r="448" ht="15.75" customHeight="1">
      <c r="A448" s="115"/>
      <c r="B448" s="115"/>
      <c r="C448" s="115"/>
      <c r="D448" s="115"/>
      <c r="E448" s="325"/>
      <c r="F448" s="808"/>
      <c r="G448" s="809"/>
      <c r="H448" s="22"/>
    </row>
    <row r="449" ht="15.75" customHeight="1">
      <c r="A449" s="115"/>
      <c r="B449" s="115"/>
      <c r="C449" s="115"/>
      <c r="D449" s="115"/>
      <c r="E449" s="325"/>
      <c r="F449" s="808"/>
      <c r="G449" s="809"/>
      <c r="H449" s="22"/>
    </row>
    <row r="450" ht="15.75" customHeight="1">
      <c r="A450" s="115"/>
      <c r="B450" s="115"/>
      <c r="C450" s="115"/>
      <c r="D450" s="115"/>
      <c r="E450" s="325"/>
      <c r="F450" s="808"/>
      <c r="G450" s="809"/>
      <c r="H450" s="22"/>
    </row>
    <row r="451" ht="15.75" customHeight="1">
      <c r="A451" s="115"/>
      <c r="B451" s="115"/>
      <c r="C451" s="115"/>
      <c r="D451" s="115"/>
      <c r="E451" s="325"/>
      <c r="F451" s="808"/>
      <c r="G451" s="809"/>
      <c r="H451" s="22"/>
    </row>
    <row r="452" ht="15.75" customHeight="1">
      <c r="A452" s="115"/>
      <c r="B452" s="115"/>
      <c r="C452" s="115"/>
      <c r="D452" s="115"/>
      <c r="E452" s="325"/>
      <c r="F452" s="808"/>
      <c r="G452" s="809"/>
      <c r="H452" s="22"/>
    </row>
    <row r="453" ht="15.75" customHeight="1">
      <c r="A453" s="115"/>
      <c r="B453" s="115"/>
      <c r="C453" s="115"/>
      <c r="D453" s="115"/>
      <c r="E453" s="325"/>
      <c r="F453" s="808"/>
      <c r="G453" s="809"/>
      <c r="H453" s="22"/>
    </row>
    <row r="454" ht="15.75" customHeight="1">
      <c r="A454" s="115"/>
      <c r="B454" s="115"/>
      <c r="C454" s="115"/>
      <c r="D454" s="115"/>
      <c r="E454" s="325"/>
      <c r="F454" s="808"/>
      <c r="G454" s="809"/>
      <c r="H454" s="22"/>
    </row>
    <row r="455" ht="15.75" customHeight="1">
      <c r="A455" s="115"/>
      <c r="B455" s="115"/>
      <c r="C455" s="115"/>
      <c r="D455" s="115"/>
      <c r="E455" s="325"/>
      <c r="F455" s="808"/>
      <c r="G455" s="809"/>
      <c r="H455" s="22"/>
    </row>
    <row r="456" ht="15.75" customHeight="1">
      <c r="A456" s="115"/>
      <c r="B456" s="115"/>
      <c r="C456" s="115"/>
      <c r="D456" s="115"/>
      <c r="E456" s="325"/>
      <c r="F456" s="808"/>
      <c r="G456" s="809"/>
      <c r="H456" s="22"/>
    </row>
    <row r="457" ht="15.75" customHeight="1">
      <c r="A457" s="115"/>
      <c r="B457" s="115"/>
      <c r="C457" s="115"/>
      <c r="D457" s="115"/>
      <c r="E457" s="325"/>
      <c r="F457" s="808"/>
      <c r="G457" s="809"/>
      <c r="H457" s="22"/>
    </row>
    <row r="458" ht="15.75" customHeight="1">
      <c r="A458" s="115"/>
      <c r="B458" s="115"/>
      <c r="C458" s="115"/>
      <c r="D458" s="115"/>
      <c r="E458" s="325"/>
      <c r="F458" s="808"/>
      <c r="G458" s="809"/>
      <c r="H458" s="22"/>
    </row>
    <row r="459" ht="15.75" customHeight="1">
      <c r="A459" s="115"/>
      <c r="B459" s="115"/>
      <c r="C459" s="115"/>
      <c r="D459" s="115"/>
      <c r="E459" s="325"/>
      <c r="F459" s="808"/>
      <c r="G459" s="809"/>
      <c r="H459" s="22"/>
    </row>
    <row r="460" ht="15.75" customHeight="1">
      <c r="A460" s="115"/>
      <c r="B460" s="115"/>
      <c r="C460" s="115"/>
      <c r="D460" s="115"/>
      <c r="E460" s="325"/>
      <c r="F460" s="808"/>
      <c r="G460" s="809"/>
      <c r="H460" s="22"/>
    </row>
    <row r="461" ht="15.75" customHeight="1">
      <c r="A461" s="115"/>
      <c r="B461" s="115"/>
      <c r="C461" s="115"/>
      <c r="D461" s="115"/>
      <c r="E461" s="325"/>
      <c r="F461" s="808"/>
      <c r="G461" s="809"/>
      <c r="H461" s="22"/>
    </row>
    <row r="462" ht="15.75" customHeight="1">
      <c r="A462" s="115"/>
      <c r="B462" s="115"/>
      <c r="C462" s="115"/>
      <c r="D462" s="115"/>
      <c r="E462" s="325"/>
      <c r="F462" s="808"/>
      <c r="G462" s="809"/>
      <c r="H462" s="22"/>
    </row>
    <row r="463" ht="15.75" customHeight="1">
      <c r="A463" s="115"/>
      <c r="B463" s="115"/>
      <c r="C463" s="115"/>
      <c r="D463" s="115"/>
      <c r="E463" s="325"/>
      <c r="F463" s="808"/>
      <c r="G463" s="809"/>
      <c r="H463" s="22"/>
    </row>
    <row r="464" ht="15.75" customHeight="1">
      <c r="A464" s="115"/>
      <c r="B464" s="115"/>
      <c r="C464" s="115"/>
      <c r="D464" s="115"/>
      <c r="E464" s="325"/>
      <c r="F464" s="808"/>
      <c r="G464" s="809"/>
      <c r="H464" s="22"/>
    </row>
    <row r="465" ht="15.75" customHeight="1">
      <c r="A465" s="115"/>
      <c r="B465" s="115"/>
      <c r="C465" s="115"/>
      <c r="D465" s="115"/>
      <c r="E465" s="325"/>
      <c r="F465" s="808"/>
      <c r="G465" s="809"/>
      <c r="H465" s="22"/>
    </row>
    <row r="466" ht="15.75" customHeight="1">
      <c r="A466" s="115"/>
      <c r="B466" s="115"/>
      <c r="C466" s="115"/>
      <c r="D466" s="115"/>
      <c r="E466" s="325"/>
      <c r="F466" s="808"/>
      <c r="G466" s="809"/>
      <c r="H466" s="22"/>
    </row>
    <row r="467" ht="15.75" customHeight="1">
      <c r="A467" s="115"/>
      <c r="B467" s="115"/>
      <c r="C467" s="115"/>
      <c r="D467" s="115"/>
      <c r="E467" s="325"/>
      <c r="F467" s="808"/>
      <c r="G467" s="809"/>
      <c r="H467" s="22"/>
    </row>
    <row r="468" ht="15.75" customHeight="1">
      <c r="A468" s="115"/>
      <c r="B468" s="115"/>
      <c r="C468" s="115"/>
      <c r="D468" s="115"/>
      <c r="E468" s="325"/>
      <c r="F468" s="808"/>
      <c r="G468" s="809"/>
      <c r="H468" s="22"/>
    </row>
    <row r="469" ht="15.75" customHeight="1">
      <c r="A469" s="115"/>
      <c r="B469" s="115"/>
      <c r="C469" s="115"/>
      <c r="D469" s="115"/>
      <c r="E469" s="325"/>
      <c r="F469" s="808"/>
      <c r="G469" s="809"/>
      <c r="H469" s="22"/>
    </row>
    <row r="470" ht="15.75" customHeight="1">
      <c r="A470" s="115"/>
      <c r="B470" s="115"/>
      <c r="C470" s="115"/>
      <c r="D470" s="115"/>
      <c r="E470" s="325"/>
      <c r="F470" s="808"/>
      <c r="G470" s="809"/>
      <c r="H470" s="22"/>
    </row>
    <row r="471" ht="15.75" customHeight="1">
      <c r="A471" s="115"/>
      <c r="B471" s="115"/>
      <c r="C471" s="115"/>
      <c r="D471" s="115"/>
      <c r="E471" s="325"/>
      <c r="F471" s="808"/>
      <c r="G471" s="809"/>
      <c r="H471" s="22"/>
    </row>
    <row r="472" ht="15.75" customHeight="1">
      <c r="A472" s="115"/>
      <c r="B472" s="115"/>
      <c r="C472" s="115"/>
      <c r="D472" s="115"/>
      <c r="E472" s="325"/>
      <c r="F472" s="808"/>
      <c r="G472" s="809"/>
      <c r="H472" s="22"/>
    </row>
    <row r="473" ht="15.75" customHeight="1">
      <c r="A473" s="115"/>
      <c r="B473" s="115"/>
      <c r="C473" s="115"/>
      <c r="D473" s="115"/>
      <c r="E473" s="325"/>
      <c r="F473" s="808"/>
      <c r="G473" s="809"/>
      <c r="H473" s="22"/>
    </row>
    <row r="474" ht="15.75" customHeight="1">
      <c r="A474" s="115"/>
      <c r="B474" s="115"/>
      <c r="C474" s="115"/>
      <c r="D474" s="115"/>
      <c r="E474" s="325"/>
      <c r="F474" s="808"/>
      <c r="G474" s="809"/>
      <c r="H474" s="22"/>
    </row>
    <row r="475" ht="15.75" customHeight="1">
      <c r="A475" s="115"/>
      <c r="B475" s="115"/>
      <c r="C475" s="115"/>
      <c r="D475" s="115"/>
      <c r="E475" s="325"/>
      <c r="F475" s="808"/>
      <c r="G475" s="809"/>
      <c r="H475" s="22"/>
    </row>
    <row r="476" ht="15.75" customHeight="1">
      <c r="A476" s="115"/>
      <c r="B476" s="115"/>
      <c r="C476" s="115"/>
      <c r="D476" s="115"/>
      <c r="E476" s="325"/>
      <c r="F476" s="808"/>
      <c r="G476" s="809"/>
      <c r="H476" s="22"/>
    </row>
    <row r="477" ht="15.75" customHeight="1">
      <c r="A477" s="115"/>
      <c r="B477" s="115"/>
      <c r="C477" s="115"/>
      <c r="D477" s="115"/>
      <c r="E477" s="325"/>
      <c r="F477" s="808"/>
      <c r="G477" s="809"/>
      <c r="H477" s="22"/>
    </row>
    <row r="478" ht="15.75" customHeight="1">
      <c r="A478" s="115"/>
      <c r="B478" s="115"/>
      <c r="C478" s="115"/>
      <c r="D478" s="115"/>
      <c r="E478" s="325"/>
      <c r="F478" s="808"/>
      <c r="G478" s="809"/>
      <c r="H478" s="22"/>
    </row>
    <row r="479" ht="15.75" customHeight="1">
      <c r="A479" s="115"/>
      <c r="B479" s="115"/>
      <c r="C479" s="115"/>
      <c r="D479" s="115"/>
      <c r="E479" s="325"/>
      <c r="F479" s="808"/>
      <c r="G479" s="809"/>
      <c r="H479" s="22"/>
    </row>
    <row r="480" ht="15.75" customHeight="1">
      <c r="A480" s="115"/>
      <c r="B480" s="115"/>
      <c r="C480" s="115"/>
      <c r="D480" s="115"/>
      <c r="E480" s="325"/>
      <c r="F480" s="808"/>
      <c r="G480" s="809"/>
      <c r="H480" s="22"/>
    </row>
    <row r="481" ht="15.75" customHeight="1">
      <c r="A481" s="115"/>
      <c r="B481" s="115"/>
      <c r="C481" s="115"/>
      <c r="D481" s="115"/>
      <c r="E481" s="325"/>
      <c r="F481" s="808"/>
      <c r="G481" s="809"/>
      <c r="H481" s="22"/>
    </row>
    <row r="482" ht="15.75" customHeight="1">
      <c r="A482" s="115"/>
      <c r="B482" s="115"/>
      <c r="C482" s="115"/>
      <c r="D482" s="115"/>
      <c r="E482" s="325"/>
      <c r="F482" s="808"/>
      <c r="G482" s="809"/>
      <c r="H482" s="22"/>
    </row>
    <row r="483" ht="15.75" customHeight="1">
      <c r="A483" s="115"/>
      <c r="B483" s="115"/>
      <c r="C483" s="115"/>
      <c r="D483" s="115"/>
      <c r="E483" s="325"/>
      <c r="F483" s="808"/>
      <c r="G483" s="809"/>
      <c r="H483" s="22"/>
    </row>
    <row r="484" ht="15.75" customHeight="1">
      <c r="A484" s="115"/>
      <c r="B484" s="115"/>
      <c r="C484" s="115"/>
      <c r="D484" s="115"/>
      <c r="E484" s="325"/>
      <c r="F484" s="808"/>
      <c r="G484" s="809"/>
      <c r="H484" s="22"/>
    </row>
    <row r="485" ht="15.75" customHeight="1">
      <c r="A485" s="115"/>
      <c r="B485" s="115"/>
      <c r="C485" s="115"/>
      <c r="D485" s="115"/>
      <c r="E485" s="325"/>
      <c r="F485" s="808"/>
      <c r="G485" s="809"/>
      <c r="H485" s="22"/>
    </row>
    <row r="486" ht="15.75" customHeight="1">
      <c r="A486" s="115"/>
      <c r="B486" s="115"/>
      <c r="C486" s="115"/>
      <c r="D486" s="115"/>
      <c r="E486" s="325"/>
      <c r="F486" s="808"/>
      <c r="G486" s="809"/>
      <c r="H486" s="22"/>
    </row>
    <row r="487" ht="15.75" customHeight="1">
      <c r="A487" s="115"/>
      <c r="B487" s="115"/>
      <c r="C487" s="115"/>
      <c r="D487" s="115"/>
      <c r="E487" s="325"/>
      <c r="F487" s="808"/>
      <c r="G487" s="809"/>
      <c r="H487" s="22"/>
    </row>
    <row r="488" ht="15.75" customHeight="1">
      <c r="A488" s="115"/>
      <c r="B488" s="115"/>
      <c r="C488" s="115"/>
      <c r="D488" s="115"/>
      <c r="E488" s="325"/>
      <c r="F488" s="808"/>
      <c r="G488" s="809"/>
      <c r="H488" s="22"/>
    </row>
    <row r="489" ht="15.75" customHeight="1">
      <c r="A489" s="115"/>
      <c r="B489" s="115"/>
      <c r="C489" s="115"/>
      <c r="D489" s="115"/>
      <c r="E489" s="325"/>
      <c r="F489" s="808"/>
      <c r="G489" s="809"/>
      <c r="H489" s="22"/>
    </row>
    <row r="490" ht="15.75" customHeight="1">
      <c r="A490" s="115"/>
      <c r="B490" s="115"/>
      <c r="C490" s="115"/>
      <c r="D490" s="115"/>
      <c r="E490" s="325"/>
      <c r="F490" s="808"/>
      <c r="G490" s="809"/>
      <c r="H490" s="22"/>
    </row>
    <row r="491" ht="15.75" customHeight="1">
      <c r="A491" s="115"/>
      <c r="B491" s="115"/>
      <c r="C491" s="115"/>
      <c r="D491" s="115"/>
      <c r="E491" s="325"/>
      <c r="F491" s="808"/>
      <c r="G491" s="809"/>
      <c r="H491" s="22"/>
    </row>
    <row r="492" ht="15.75" customHeight="1">
      <c r="A492" s="115"/>
      <c r="B492" s="115"/>
      <c r="C492" s="115"/>
      <c r="D492" s="115"/>
      <c r="E492" s="325"/>
      <c r="F492" s="808"/>
      <c r="G492" s="809"/>
      <c r="H492" s="22"/>
    </row>
    <row r="493" ht="15.75" customHeight="1">
      <c r="A493" s="115"/>
      <c r="B493" s="115"/>
      <c r="C493" s="115"/>
      <c r="D493" s="115"/>
      <c r="E493" s="325"/>
      <c r="F493" s="808"/>
      <c r="G493" s="809"/>
      <c r="H493" s="22"/>
    </row>
    <row r="494" ht="15.75" customHeight="1">
      <c r="A494" s="115"/>
      <c r="B494" s="115"/>
      <c r="C494" s="115"/>
      <c r="D494" s="115"/>
      <c r="E494" s="325"/>
      <c r="F494" s="808"/>
      <c r="G494" s="809"/>
      <c r="H494" s="22"/>
    </row>
    <row r="495" ht="15.75" customHeight="1">
      <c r="A495" s="115"/>
      <c r="B495" s="115"/>
      <c r="C495" s="115"/>
      <c r="D495" s="115"/>
      <c r="E495" s="325"/>
      <c r="F495" s="808"/>
      <c r="G495" s="809"/>
      <c r="H495" s="22"/>
    </row>
    <row r="496" ht="15.75" customHeight="1">
      <c r="A496" s="115"/>
      <c r="B496" s="115"/>
      <c r="C496" s="115"/>
      <c r="D496" s="115"/>
      <c r="E496" s="325"/>
      <c r="F496" s="808"/>
      <c r="G496" s="809"/>
      <c r="H496" s="22"/>
    </row>
    <row r="497" ht="15.75" customHeight="1">
      <c r="A497" s="115"/>
      <c r="B497" s="115"/>
      <c r="C497" s="115"/>
      <c r="D497" s="115"/>
      <c r="E497" s="325"/>
      <c r="F497" s="808"/>
      <c r="G497" s="809"/>
      <c r="H497" s="22"/>
    </row>
    <row r="498" ht="15.75" customHeight="1">
      <c r="A498" s="115"/>
      <c r="B498" s="115"/>
      <c r="C498" s="115"/>
      <c r="D498" s="115"/>
      <c r="E498" s="325"/>
      <c r="F498" s="808"/>
      <c r="G498" s="809"/>
      <c r="H498" s="22"/>
    </row>
    <row r="499" ht="15.75" customHeight="1">
      <c r="A499" s="115"/>
      <c r="B499" s="115"/>
      <c r="C499" s="115"/>
      <c r="D499" s="115"/>
      <c r="E499" s="325"/>
      <c r="F499" s="808"/>
      <c r="G499" s="809"/>
      <c r="H499" s="22"/>
    </row>
    <row r="500" ht="15.75" customHeight="1">
      <c r="A500" s="115"/>
      <c r="B500" s="115"/>
      <c r="C500" s="115"/>
      <c r="D500" s="115"/>
      <c r="E500" s="325"/>
      <c r="F500" s="808"/>
      <c r="G500" s="809"/>
      <c r="H500" s="22"/>
    </row>
    <row r="501" ht="15.75" customHeight="1">
      <c r="A501" s="115"/>
      <c r="B501" s="115"/>
      <c r="C501" s="115"/>
      <c r="D501" s="115"/>
      <c r="E501" s="325"/>
      <c r="F501" s="808"/>
      <c r="G501" s="809"/>
      <c r="H501" s="22"/>
    </row>
    <row r="502" ht="15.75" customHeight="1">
      <c r="A502" s="115"/>
      <c r="B502" s="115"/>
      <c r="C502" s="115"/>
      <c r="D502" s="115"/>
      <c r="E502" s="325"/>
      <c r="F502" s="808"/>
      <c r="G502" s="809"/>
      <c r="H502" s="22"/>
    </row>
    <row r="503" ht="15.75" customHeight="1">
      <c r="A503" s="115"/>
      <c r="B503" s="115"/>
      <c r="C503" s="115"/>
      <c r="D503" s="115"/>
      <c r="E503" s="325"/>
      <c r="F503" s="808"/>
      <c r="G503" s="809"/>
      <c r="H503" s="22"/>
    </row>
    <row r="504" ht="15.75" customHeight="1">
      <c r="A504" s="115"/>
      <c r="B504" s="115"/>
      <c r="C504" s="115"/>
      <c r="D504" s="115"/>
      <c r="E504" s="325"/>
      <c r="F504" s="808"/>
      <c r="G504" s="809"/>
      <c r="H504" s="22"/>
    </row>
    <row r="505" ht="15.75" customHeight="1">
      <c r="A505" s="115"/>
      <c r="B505" s="115"/>
      <c r="C505" s="115"/>
      <c r="D505" s="115"/>
      <c r="E505" s="325"/>
      <c r="F505" s="808"/>
      <c r="G505" s="809"/>
      <c r="H505" s="22"/>
    </row>
    <row r="506" ht="15.75" customHeight="1">
      <c r="A506" s="115"/>
      <c r="B506" s="115"/>
      <c r="C506" s="115"/>
      <c r="D506" s="115"/>
      <c r="E506" s="325"/>
      <c r="F506" s="808"/>
      <c r="G506" s="809"/>
      <c r="H506" s="22"/>
    </row>
    <row r="507" ht="15.75" customHeight="1">
      <c r="A507" s="115"/>
      <c r="B507" s="115"/>
      <c r="C507" s="115"/>
      <c r="D507" s="115"/>
      <c r="E507" s="325"/>
      <c r="F507" s="808"/>
      <c r="G507" s="809"/>
      <c r="H507" s="22"/>
    </row>
    <row r="508" ht="15.75" customHeight="1">
      <c r="A508" s="115"/>
      <c r="B508" s="115"/>
      <c r="C508" s="115"/>
      <c r="D508" s="115"/>
      <c r="E508" s="325"/>
      <c r="F508" s="808"/>
      <c r="G508" s="809"/>
      <c r="H508" s="22"/>
    </row>
    <row r="509" ht="15.75" customHeight="1">
      <c r="A509" s="115"/>
      <c r="B509" s="115"/>
      <c r="C509" s="115"/>
      <c r="D509" s="115"/>
      <c r="E509" s="325"/>
      <c r="F509" s="808"/>
      <c r="G509" s="809"/>
      <c r="H509" s="22"/>
    </row>
    <row r="510" ht="15.75" customHeight="1">
      <c r="A510" s="115"/>
      <c r="B510" s="115"/>
      <c r="C510" s="115"/>
      <c r="D510" s="115"/>
      <c r="E510" s="325"/>
      <c r="F510" s="808"/>
      <c r="G510" s="809"/>
      <c r="H510" s="22"/>
    </row>
    <row r="511" ht="15.75" customHeight="1">
      <c r="A511" s="115"/>
      <c r="B511" s="115"/>
      <c r="C511" s="115"/>
      <c r="D511" s="115"/>
      <c r="E511" s="325"/>
      <c r="F511" s="808"/>
      <c r="G511" s="809"/>
      <c r="H511" s="22"/>
    </row>
    <row r="512" ht="15.75" customHeight="1">
      <c r="A512" s="115"/>
      <c r="B512" s="115"/>
      <c r="C512" s="115"/>
      <c r="D512" s="115"/>
      <c r="E512" s="325"/>
      <c r="F512" s="808"/>
      <c r="G512" s="809"/>
      <c r="H512" s="22"/>
    </row>
    <row r="513" ht="15.75" customHeight="1">
      <c r="A513" s="115"/>
      <c r="B513" s="115"/>
      <c r="C513" s="115"/>
      <c r="D513" s="115"/>
      <c r="E513" s="325"/>
      <c r="F513" s="808"/>
      <c r="G513" s="809"/>
      <c r="H513" s="22"/>
    </row>
    <row r="514" ht="15.75" customHeight="1">
      <c r="A514" s="115"/>
      <c r="B514" s="115"/>
      <c r="C514" s="115"/>
      <c r="D514" s="115"/>
      <c r="E514" s="325"/>
      <c r="F514" s="808"/>
      <c r="G514" s="809"/>
      <c r="H514" s="22"/>
    </row>
    <row r="515" ht="15.75" customHeight="1">
      <c r="A515" s="115"/>
      <c r="B515" s="115"/>
      <c r="C515" s="115"/>
      <c r="D515" s="115"/>
      <c r="E515" s="325"/>
      <c r="F515" s="808"/>
      <c r="G515" s="809"/>
      <c r="H515" s="22"/>
    </row>
    <row r="516" ht="15.75" customHeight="1">
      <c r="A516" s="115"/>
      <c r="B516" s="115"/>
      <c r="C516" s="115"/>
      <c r="D516" s="115"/>
      <c r="E516" s="325"/>
      <c r="F516" s="808"/>
      <c r="G516" s="809"/>
      <c r="H516" s="22"/>
    </row>
    <row r="517" ht="15.75" customHeight="1">
      <c r="A517" s="115"/>
      <c r="B517" s="115"/>
      <c r="C517" s="115"/>
      <c r="D517" s="115"/>
      <c r="E517" s="325"/>
      <c r="F517" s="808"/>
      <c r="G517" s="809"/>
      <c r="H517" s="22"/>
    </row>
    <row r="518" ht="15.75" customHeight="1">
      <c r="A518" s="115"/>
      <c r="B518" s="115"/>
      <c r="C518" s="115"/>
      <c r="D518" s="115"/>
      <c r="E518" s="325"/>
      <c r="F518" s="808"/>
      <c r="G518" s="809"/>
      <c r="H518" s="22"/>
    </row>
    <row r="519" ht="15.75" customHeight="1">
      <c r="A519" s="115"/>
      <c r="B519" s="115"/>
      <c r="C519" s="115"/>
      <c r="D519" s="115"/>
      <c r="E519" s="325"/>
      <c r="F519" s="808"/>
      <c r="G519" s="809"/>
      <c r="H519" s="22"/>
    </row>
    <row r="520" ht="15.75" customHeight="1">
      <c r="A520" s="115"/>
      <c r="B520" s="115"/>
      <c r="C520" s="115"/>
      <c r="D520" s="115"/>
      <c r="E520" s="325"/>
      <c r="F520" s="808"/>
      <c r="G520" s="809"/>
      <c r="H520" s="22"/>
    </row>
    <row r="521" ht="15.75" customHeight="1">
      <c r="A521" s="115"/>
      <c r="B521" s="115"/>
      <c r="C521" s="115"/>
      <c r="D521" s="115"/>
      <c r="E521" s="325"/>
      <c r="F521" s="808"/>
      <c r="G521" s="809"/>
      <c r="H521" s="22"/>
    </row>
    <row r="522" ht="15.75" customHeight="1">
      <c r="A522" s="115"/>
      <c r="B522" s="115"/>
      <c r="C522" s="115"/>
      <c r="D522" s="115"/>
      <c r="E522" s="325"/>
      <c r="F522" s="808"/>
      <c r="G522" s="809"/>
      <c r="H522" s="22"/>
    </row>
    <row r="523" ht="15.75" customHeight="1">
      <c r="A523" s="115"/>
      <c r="B523" s="115"/>
      <c r="C523" s="115"/>
      <c r="D523" s="115"/>
      <c r="E523" s="325"/>
      <c r="F523" s="808"/>
      <c r="G523" s="809"/>
      <c r="H523" s="22"/>
    </row>
    <row r="524" ht="15.75" customHeight="1">
      <c r="A524" s="115"/>
      <c r="B524" s="115"/>
      <c r="C524" s="115"/>
      <c r="D524" s="115"/>
      <c r="E524" s="325"/>
      <c r="F524" s="808"/>
      <c r="G524" s="809"/>
      <c r="H524" s="22"/>
    </row>
    <row r="525" ht="15.75" customHeight="1">
      <c r="A525" s="115"/>
      <c r="B525" s="115"/>
      <c r="C525" s="115"/>
      <c r="D525" s="115"/>
      <c r="E525" s="325"/>
      <c r="F525" s="808"/>
      <c r="G525" s="809"/>
      <c r="H525" s="22"/>
    </row>
    <row r="526" ht="15.75" customHeight="1">
      <c r="A526" s="115"/>
      <c r="B526" s="115"/>
      <c r="C526" s="115"/>
      <c r="D526" s="115"/>
      <c r="E526" s="325"/>
      <c r="F526" s="808"/>
      <c r="G526" s="809"/>
      <c r="H526" s="22"/>
    </row>
    <row r="527" ht="15.75" customHeight="1">
      <c r="A527" s="115"/>
      <c r="B527" s="115"/>
      <c r="C527" s="115"/>
      <c r="D527" s="115"/>
      <c r="E527" s="325"/>
      <c r="F527" s="808"/>
      <c r="G527" s="809"/>
      <c r="H527" s="22"/>
    </row>
    <row r="528" ht="15.75" customHeight="1">
      <c r="A528" s="115"/>
      <c r="B528" s="115"/>
      <c r="C528" s="115"/>
      <c r="D528" s="115"/>
      <c r="E528" s="325"/>
      <c r="F528" s="808"/>
      <c r="G528" s="809"/>
      <c r="H528" s="22"/>
    </row>
    <row r="529" ht="15.75" customHeight="1">
      <c r="A529" s="115"/>
      <c r="B529" s="115"/>
      <c r="C529" s="115"/>
      <c r="D529" s="115"/>
      <c r="E529" s="325"/>
      <c r="F529" s="808"/>
      <c r="G529" s="809"/>
      <c r="H529" s="22"/>
    </row>
    <row r="530" ht="15.75" customHeight="1">
      <c r="A530" s="115"/>
      <c r="B530" s="115"/>
      <c r="C530" s="115"/>
      <c r="D530" s="115"/>
      <c r="E530" s="325"/>
      <c r="F530" s="808"/>
      <c r="G530" s="809"/>
      <c r="H530" s="22"/>
    </row>
    <row r="531" ht="15.75" customHeight="1">
      <c r="A531" s="115"/>
      <c r="B531" s="115"/>
      <c r="C531" s="115"/>
      <c r="D531" s="115"/>
      <c r="E531" s="325"/>
      <c r="F531" s="808"/>
      <c r="G531" s="809"/>
      <c r="H531" s="22"/>
    </row>
    <row r="532" ht="15.75" customHeight="1">
      <c r="A532" s="115"/>
      <c r="B532" s="115"/>
      <c r="C532" s="115"/>
      <c r="D532" s="115"/>
      <c r="E532" s="325"/>
      <c r="F532" s="808"/>
      <c r="G532" s="809"/>
      <c r="H532" s="22"/>
    </row>
    <row r="533" ht="15.75" customHeight="1">
      <c r="A533" s="115"/>
      <c r="B533" s="115"/>
      <c r="C533" s="115"/>
      <c r="D533" s="115"/>
      <c r="E533" s="325"/>
      <c r="F533" s="808"/>
      <c r="G533" s="809"/>
      <c r="H533" s="22"/>
    </row>
    <row r="534" ht="15.75" customHeight="1">
      <c r="A534" s="115"/>
      <c r="B534" s="115"/>
      <c r="C534" s="115"/>
      <c r="D534" s="115"/>
      <c r="E534" s="325"/>
      <c r="F534" s="808"/>
      <c r="G534" s="809"/>
      <c r="H534" s="22"/>
    </row>
    <row r="535" ht="15.75" customHeight="1">
      <c r="A535" s="115"/>
      <c r="B535" s="115"/>
      <c r="C535" s="115"/>
      <c r="D535" s="115"/>
      <c r="E535" s="325"/>
      <c r="F535" s="808"/>
      <c r="G535" s="809"/>
      <c r="H535" s="22"/>
    </row>
    <row r="536" ht="15.75" customHeight="1">
      <c r="A536" s="115"/>
      <c r="B536" s="115"/>
      <c r="C536" s="115"/>
      <c r="D536" s="115"/>
      <c r="E536" s="325"/>
      <c r="F536" s="808"/>
      <c r="G536" s="809"/>
      <c r="H536" s="22"/>
    </row>
    <row r="537" ht="15.75" customHeight="1">
      <c r="A537" s="115"/>
      <c r="B537" s="115"/>
      <c r="C537" s="115"/>
      <c r="D537" s="115"/>
      <c r="E537" s="325"/>
      <c r="F537" s="808"/>
      <c r="G537" s="809"/>
      <c r="H537" s="22"/>
    </row>
    <row r="538" ht="15.75" customHeight="1">
      <c r="A538" s="115"/>
      <c r="B538" s="115"/>
      <c r="C538" s="115"/>
      <c r="D538" s="115"/>
      <c r="E538" s="325"/>
      <c r="F538" s="808"/>
      <c r="G538" s="809"/>
      <c r="H538" s="22"/>
    </row>
    <row r="539" ht="15.75" customHeight="1">
      <c r="A539" s="115"/>
      <c r="B539" s="115"/>
      <c r="C539" s="115"/>
      <c r="D539" s="115"/>
      <c r="E539" s="325"/>
      <c r="F539" s="808"/>
      <c r="G539" s="809"/>
      <c r="H539" s="22"/>
    </row>
    <row r="540" ht="15.75" customHeight="1">
      <c r="A540" s="115"/>
      <c r="B540" s="115"/>
      <c r="C540" s="115"/>
      <c r="D540" s="115"/>
      <c r="E540" s="325"/>
      <c r="F540" s="808"/>
      <c r="G540" s="809"/>
      <c r="H540" s="22"/>
    </row>
    <row r="541" ht="15.75" customHeight="1">
      <c r="A541" s="115"/>
      <c r="B541" s="115"/>
      <c r="C541" s="115"/>
      <c r="D541" s="115"/>
      <c r="E541" s="325"/>
      <c r="F541" s="808"/>
      <c r="G541" s="809"/>
      <c r="H541" s="22"/>
    </row>
    <row r="542" ht="15.75" customHeight="1">
      <c r="A542" s="115"/>
      <c r="B542" s="115"/>
      <c r="C542" s="115"/>
      <c r="D542" s="115"/>
      <c r="E542" s="325"/>
      <c r="F542" s="808"/>
      <c r="G542" s="809"/>
      <c r="H542" s="22"/>
    </row>
    <row r="543" ht="15.75" customHeight="1">
      <c r="A543" s="115"/>
      <c r="B543" s="115"/>
      <c r="C543" s="115"/>
      <c r="D543" s="115"/>
      <c r="E543" s="325"/>
      <c r="F543" s="808"/>
      <c r="G543" s="809"/>
      <c r="H543" s="22"/>
    </row>
    <row r="544" ht="15.75" customHeight="1">
      <c r="A544" s="115"/>
      <c r="B544" s="115"/>
      <c r="C544" s="115"/>
      <c r="D544" s="115"/>
      <c r="E544" s="325"/>
      <c r="F544" s="808"/>
      <c r="G544" s="809"/>
      <c r="H544" s="22"/>
    </row>
    <row r="545" ht="15.75" customHeight="1">
      <c r="A545" s="115"/>
      <c r="B545" s="115"/>
      <c r="C545" s="115"/>
      <c r="D545" s="115"/>
      <c r="E545" s="325"/>
      <c r="F545" s="808"/>
      <c r="G545" s="809"/>
      <c r="H545" s="22"/>
    </row>
    <row r="546" ht="15.75" customHeight="1">
      <c r="A546" s="115"/>
      <c r="B546" s="115"/>
      <c r="C546" s="115"/>
      <c r="D546" s="115"/>
      <c r="E546" s="325"/>
      <c r="F546" s="808"/>
      <c r="G546" s="809"/>
      <c r="H546" s="22"/>
    </row>
    <row r="547" ht="15.75" customHeight="1">
      <c r="A547" s="115"/>
      <c r="B547" s="115"/>
      <c r="C547" s="115"/>
      <c r="D547" s="115"/>
      <c r="E547" s="325"/>
      <c r="F547" s="808"/>
      <c r="G547" s="809"/>
      <c r="H547" s="22"/>
    </row>
    <row r="548" ht="15.75" customHeight="1">
      <c r="A548" s="115"/>
      <c r="B548" s="115"/>
      <c r="C548" s="115"/>
      <c r="D548" s="115"/>
      <c r="E548" s="325"/>
      <c r="F548" s="808"/>
      <c r="G548" s="809"/>
      <c r="H548" s="22"/>
    </row>
    <row r="549" ht="15.75" customHeight="1">
      <c r="A549" s="115"/>
      <c r="B549" s="115"/>
      <c r="C549" s="115"/>
      <c r="D549" s="115"/>
      <c r="E549" s="325"/>
      <c r="F549" s="808"/>
      <c r="G549" s="809"/>
      <c r="H549" s="22"/>
    </row>
    <row r="550" ht="15.75" customHeight="1">
      <c r="A550" s="115"/>
      <c r="B550" s="115"/>
      <c r="C550" s="115"/>
      <c r="D550" s="115"/>
      <c r="E550" s="325"/>
      <c r="F550" s="808"/>
      <c r="G550" s="809"/>
      <c r="H550" s="22"/>
    </row>
    <row r="551" ht="15.75" customHeight="1">
      <c r="A551" s="115"/>
      <c r="B551" s="115"/>
      <c r="C551" s="115"/>
      <c r="D551" s="115"/>
      <c r="E551" s="325"/>
      <c r="F551" s="808"/>
      <c r="G551" s="809"/>
      <c r="H551" s="22"/>
    </row>
    <row r="552" ht="15.75" customHeight="1">
      <c r="A552" s="115"/>
      <c r="B552" s="115"/>
      <c r="C552" s="115"/>
      <c r="D552" s="115"/>
      <c r="E552" s="325"/>
      <c r="F552" s="808"/>
      <c r="G552" s="809"/>
      <c r="H552" s="22"/>
    </row>
    <row r="553" ht="15.75" customHeight="1">
      <c r="A553" s="115"/>
      <c r="B553" s="115"/>
      <c r="C553" s="115"/>
      <c r="D553" s="115"/>
      <c r="E553" s="325"/>
      <c r="F553" s="808"/>
      <c r="G553" s="809"/>
      <c r="H553" s="22"/>
    </row>
    <row r="554" ht="15.75" customHeight="1">
      <c r="A554" s="115"/>
      <c r="B554" s="115"/>
      <c r="C554" s="115"/>
      <c r="D554" s="115"/>
      <c r="E554" s="325"/>
      <c r="F554" s="808"/>
      <c r="G554" s="809"/>
      <c r="H554" s="22"/>
    </row>
    <row r="555" ht="15.75" customHeight="1">
      <c r="A555" s="115"/>
      <c r="B555" s="115"/>
      <c r="C555" s="115"/>
      <c r="D555" s="115"/>
      <c r="E555" s="325"/>
      <c r="F555" s="808"/>
      <c r="G555" s="809"/>
      <c r="H555" s="22"/>
    </row>
    <row r="556" ht="15.75" customHeight="1">
      <c r="A556" s="115"/>
      <c r="B556" s="115"/>
      <c r="C556" s="115"/>
      <c r="D556" s="115"/>
      <c r="E556" s="325"/>
      <c r="F556" s="808"/>
      <c r="G556" s="809"/>
      <c r="H556" s="22"/>
    </row>
    <row r="557" ht="15.75" customHeight="1">
      <c r="A557" s="115"/>
      <c r="B557" s="115"/>
      <c r="C557" s="115"/>
      <c r="D557" s="115"/>
      <c r="E557" s="325"/>
      <c r="F557" s="808"/>
      <c r="G557" s="809"/>
      <c r="H557" s="22"/>
    </row>
    <row r="558" ht="15.75" customHeight="1">
      <c r="A558" s="115"/>
      <c r="B558" s="115"/>
      <c r="C558" s="115"/>
      <c r="D558" s="115"/>
      <c r="E558" s="325"/>
      <c r="F558" s="808"/>
      <c r="G558" s="809"/>
      <c r="H558" s="22"/>
    </row>
    <row r="559" ht="15.75" customHeight="1">
      <c r="A559" s="115"/>
      <c r="B559" s="115"/>
      <c r="C559" s="115"/>
      <c r="D559" s="115"/>
      <c r="E559" s="325"/>
      <c r="F559" s="808"/>
      <c r="G559" s="809"/>
      <c r="H559" s="22"/>
    </row>
    <row r="560" ht="15.75" customHeight="1">
      <c r="A560" s="115"/>
      <c r="B560" s="115"/>
      <c r="C560" s="115"/>
      <c r="D560" s="115"/>
      <c r="E560" s="325"/>
      <c r="F560" s="808"/>
      <c r="G560" s="809"/>
      <c r="H560" s="22"/>
    </row>
    <row r="561" ht="15.75" customHeight="1">
      <c r="A561" s="115"/>
      <c r="B561" s="115"/>
      <c r="C561" s="115"/>
      <c r="D561" s="115"/>
      <c r="E561" s="325"/>
      <c r="F561" s="808"/>
      <c r="G561" s="809"/>
      <c r="H561" s="22"/>
    </row>
    <row r="562" ht="15.75" customHeight="1">
      <c r="A562" s="115"/>
      <c r="B562" s="115"/>
      <c r="C562" s="115"/>
      <c r="D562" s="115"/>
      <c r="E562" s="325"/>
      <c r="F562" s="808"/>
      <c r="G562" s="809"/>
      <c r="H562" s="22"/>
    </row>
    <row r="563" ht="15.75" customHeight="1">
      <c r="A563" s="115"/>
      <c r="B563" s="115"/>
      <c r="C563" s="115"/>
      <c r="D563" s="115"/>
      <c r="E563" s="325"/>
      <c r="F563" s="808"/>
      <c r="G563" s="809"/>
      <c r="H563" s="22"/>
    </row>
    <row r="564" ht="15.75" customHeight="1">
      <c r="A564" s="115"/>
      <c r="B564" s="115"/>
      <c r="C564" s="115"/>
      <c r="D564" s="115"/>
      <c r="E564" s="325"/>
      <c r="F564" s="808"/>
      <c r="G564" s="809"/>
      <c r="H564" s="22"/>
    </row>
    <row r="565" ht="15.75" customHeight="1">
      <c r="A565" s="115"/>
      <c r="B565" s="115"/>
      <c r="C565" s="115"/>
      <c r="D565" s="115"/>
      <c r="E565" s="325"/>
      <c r="F565" s="808"/>
      <c r="G565" s="809"/>
      <c r="H565" s="22"/>
    </row>
    <row r="566" ht="15.75" customHeight="1">
      <c r="A566" s="115"/>
      <c r="B566" s="115"/>
      <c r="C566" s="115"/>
      <c r="D566" s="115"/>
      <c r="E566" s="325"/>
      <c r="F566" s="808"/>
      <c r="G566" s="809"/>
      <c r="H566" s="22"/>
    </row>
    <row r="567" ht="15.75" customHeight="1">
      <c r="A567" s="115"/>
      <c r="B567" s="115"/>
      <c r="C567" s="115"/>
      <c r="D567" s="115"/>
      <c r="E567" s="325"/>
      <c r="F567" s="808"/>
      <c r="G567" s="809"/>
      <c r="H567" s="22"/>
    </row>
    <row r="568" ht="15.75" customHeight="1">
      <c r="A568" s="115"/>
      <c r="B568" s="115"/>
      <c r="C568" s="115"/>
      <c r="D568" s="115"/>
      <c r="E568" s="325"/>
      <c r="F568" s="808"/>
      <c r="G568" s="809"/>
      <c r="H568" s="22"/>
    </row>
    <row r="569" ht="15.75" customHeight="1">
      <c r="A569" s="115"/>
      <c r="B569" s="115"/>
      <c r="C569" s="115"/>
      <c r="D569" s="115"/>
      <c r="E569" s="325"/>
      <c r="F569" s="808"/>
      <c r="G569" s="809"/>
      <c r="H569" s="22"/>
    </row>
    <row r="570" ht="15.75" customHeight="1">
      <c r="A570" s="115"/>
      <c r="B570" s="115"/>
      <c r="C570" s="115"/>
      <c r="D570" s="115"/>
      <c r="E570" s="325"/>
      <c r="F570" s="808"/>
      <c r="G570" s="809"/>
      <c r="H570" s="22"/>
    </row>
    <row r="571" ht="15.75" customHeight="1">
      <c r="A571" s="115"/>
      <c r="B571" s="115"/>
      <c r="C571" s="115"/>
      <c r="D571" s="115"/>
      <c r="E571" s="325"/>
      <c r="F571" s="808"/>
      <c r="G571" s="809"/>
      <c r="H571" s="22"/>
    </row>
    <row r="572" ht="15.75" customHeight="1">
      <c r="A572" s="115"/>
      <c r="B572" s="115"/>
      <c r="C572" s="115"/>
      <c r="D572" s="115"/>
      <c r="E572" s="325"/>
      <c r="F572" s="808"/>
      <c r="G572" s="809"/>
      <c r="H572" s="22"/>
    </row>
    <row r="573" ht="15.75" customHeight="1">
      <c r="A573" s="115"/>
      <c r="B573" s="115"/>
      <c r="C573" s="115"/>
      <c r="D573" s="115"/>
      <c r="E573" s="325"/>
      <c r="F573" s="808"/>
      <c r="G573" s="809"/>
      <c r="H573" s="22"/>
    </row>
    <row r="574" ht="15.75" customHeight="1">
      <c r="A574" s="115"/>
      <c r="B574" s="115"/>
      <c r="C574" s="115"/>
      <c r="D574" s="115"/>
      <c r="E574" s="325"/>
      <c r="F574" s="808"/>
      <c r="G574" s="809"/>
      <c r="H574" s="22"/>
    </row>
    <row r="575" ht="15.75" customHeight="1">
      <c r="A575" s="115"/>
      <c r="B575" s="115"/>
      <c r="C575" s="115"/>
      <c r="D575" s="115"/>
      <c r="E575" s="325"/>
      <c r="F575" s="808"/>
      <c r="G575" s="809"/>
      <c r="H575" s="22"/>
    </row>
    <row r="576" ht="15.75" customHeight="1">
      <c r="A576" s="115"/>
      <c r="B576" s="115"/>
      <c r="C576" s="115"/>
      <c r="D576" s="115"/>
      <c r="E576" s="325"/>
      <c r="F576" s="808"/>
      <c r="G576" s="809"/>
      <c r="H576" s="22"/>
    </row>
    <row r="577" ht="15.75" customHeight="1">
      <c r="A577" s="115"/>
      <c r="B577" s="115"/>
      <c r="C577" s="115"/>
      <c r="D577" s="115"/>
      <c r="E577" s="325"/>
      <c r="F577" s="808"/>
      <c r="G577" s="809"/>
      <c r="H577" s="22"/>
    </row>
    <row r="578" ht="15.75" customHeight="1">
      <c r="A578" s="115"/>
      <c r="B578" s="115"/>
      <c r="C578" s="115"/>
      <c r="D578" s="115"/>
      <c r="E578" s="325"/>
      <c r="F578" s="808"/>
      <c r="G578" s="809"/>
      <c r="H578" s="22"/>
    </row>
    <row r="579" ht="15.75" customHeight="1">
      <c r="A579" s="115"/>
      <c r="B579" s="115"/>
      <c r="C579" s="115"/>
      <c r="D579" s="115"/>
      <c r="E579" s="325"/>
      <c r="F579" s="808"/>
      <c r="G579" s="809"/>
      <c r="H579" s="22"/>
    </row>
    <row r="580" ht="15.75" customHeight="1">
      <c r="A580" s="115"/>
      <c r="B580" s="115"/>
      <c r="C580" s="115"/>
      <c r="D580" s="115"/>
      <c r="E580" s="325"/>
      <c r="F580" s="808"/>
      <c r="G580" s="809"/>
      <c r="H580" s="22"/>
    </row>
    <row r="581" ht="15.75" customHeight="1">
      <c r="A581" s="115"/>
      <c r="B581" s="115"/>
      <c r="C581" s="115"/>
      <c r="D581" s="115"/>
      <c r="E581" s="325"/>
      <c r="F581" s="808"/>
      <c r="G581" s="809"/>
      <c r="H581" s="22"/>
    </row>
    <row r="582" ht="15.75" customHeight="1">
      <c r="A582" s="115"/>
      <c r="B582" s="115"/>
      <c r="C582" s="115"/>
      <c r="D582" s="115"/>
      <c r="E582" s="325"/>
      <c r="F582" s="808"/>
      <c r="G582" s="809"/>
      <c r="H582" s="22"/>
    </row>
    <row r="583" ht="15.75" customHeight="1">
      <c r="A583" s="115"/>
      <c r="B583" s="115"/>
      <c r="C583" s="115"/>
      <c r="D583" s="115"/>
      <c r="E583" s="325"/>
      <c r="F583" s="808"/>
      <c r="G583" s="809"/>
      <c r="H583" s="22"/>
    </row>
    <row r="584" ht="15.75" customHeight="1">
      <c r="A584" s="115"/>
      <c r="B584" s="115"/>
      <c r="C584" s="115"/>
      <c r="D584" s="115"/>
      <c r="E584" s="325"/>
      <c r="F584" s="808"/>
      <c r="G584" s="809"/>
      <c r="H584" s="22"/>
    </row>
    <row r="585" ht="15.75" customHeight="1">
      <c r="A585" s="115"/>
      <c r="B585" s="115"/>
      <c r="C585" s="115"/>
      <c r="D585" s="115"/>
      <c r="E585" s="325"/>
      <c r="F585" s="808"/>
      <c r="G585" s="809"/>
      <c r="H585" s="22"/>
    </row>
    <row r="586" ht="15.75" customHeight="1">
      <c r="A586" s="115"/>
      <c r="B586" s="115"/>
      <c r="C586" s="115"/>
      <c r="D586" s="115"/>
      <c r="E586" s="325"/>
      <c r="F586" s="808"/>
      <c r="G586" s="809"/>
      <c r="H586" s="22"/>
    </row>
    <row r="587" ht="15.75" customHeight="1">
      <c r="A587" s="115"/>
      <c r="B587" s="115"/>
      <c r="C587" s="115"/>
      <c r="D587" s="115"/>
      <c r="E587" s="325"/>
      <c r="F587" s="808"/>
      <c r="G587" s="809"/>
      <c r="H587" s="22"/>
    </row>
    <row r="588" ht="15.75" customHeight="1">
      <c r="A588" s="115"/>
      <c r="B588" s="115"/>
      <c r="C588" s="115"/>
      <c r="D588" s="115"/>
      <c r="E588" s="325"/>
      <c r="F588" s="808"/>
      <c r="G588" s="809"/>
      <c r="H588" s="22"/>
    </row>
    <row r="589" ht="15.75" customHeight="1">
      <c r="A589" s="115"/>
      <c r="B589" s="115"/>
      <c r="C589" s="115"/>
      <c r="D589" s="115"/>
      <c r="E589" s="325"/>
      <c r="F589" s="808"/>
      <c r="G589" s="809"/>
      <c r="H589" s="22"/>
    </row>
    <row r="590" ht="15.75" customHeight="1">
      <c r="A590" s="115"/>
      <c r="B590" s="115"/>
      <c r="C590" s="115"/>
      <c r="D590" s="115"/>
      <c r="E590" s="325"/>
      <c r="F590" s="808"/>
      <c r="G590" s="809"/>
      <c r="H590" s="22"/>
    </row>
    <row r="591" ht="15.75" customHeight="1">
      <c r="A591" s="115"/>
      <c r="B591" s="115"/>
      <c r="C591" s="115"/>
      <c r="D591" s="115"/>
      <c r="E591" s="325"/>
      <c r="F591" s="808"/>
      <c r="G591" s="809"/>
      <c r="H591" s="22"/>
    </row>
    <row r="592" ht="15.75" customHeight="1">
      <c r="A592" s="115"/>
      <c r="B592" s="115"/>
      <c r="C592" s="115"/>
      <c r="D592" s="115"/>
      <c r="E592" s="325"/>
      <c r="F592" s="808"/>
      <c r="G592" s="809"/>
      <c r="H592" s="22"/>
    </row>
    <row r="593" ht="15.75" customHeight="1">
      <c r="A593" s="115"/>
      <c r="B593" s="115"/>
      <c r="C593" s="115"/>
      <c r="D593" s="115"/>
      <c r="E593" s="325"/>
      <c r="F593" s="808"/>
      <c r="G593" s="809"/>
      <c r="H593" s="22"/>
    </row>
    <row r="594" ht="15.75" customHeight="1">
      <c r="A594" s="115"/>
      <c r="B594" s="115"/>
      <c r="C594" s="115"/>
      <c r="D594" s="115"/>
      <c r="E594" s="325"/>
      <c r="F594" s="808"/>
      <c r="G594" s="809"/>
      <c r="H594" s="22"/>
    </row>
    <row r="595" ht="15.75" customHeight="1">
      <c r="A595" s="115"/>
      <c r="B595" s="115"/>
      <c r="C595" s="115"/>
      <c r="D595" s="115"/>
      <c r="E595" s="325"/>
      <c r="F595" s="808"/>
      <c r="G595" s="809"/>
      <c r="H595" s="22"/>
    </row>
    <row r="596" ht="15.75" customHeight="1">
      <c r="A596" s="115"/>
      <c r="B596" s="115"/>
      <c r="C596" s="115"/>
      <c r="D596" s="115"/>
      <c r="E596" s="325"/>
      <c r="F596" s="808"/>
      <c r="G596" s="809"/>
      <c r="H596" s="22"/>
    </row>
    <row r="597" ht="15.75" customHeight="1">
      <c r="A597" s="115"/>
      <c r="B597" s="115"/>
      <c r="C597" s="115"/>
      <c r="D597" s="115"/>
      <c r="E597" s="325"/>
      <c r="F597" s="808"/>
      <c r="G597" s="809"/>
      <c r="H597" s="22"/>
    </row>
    <row r="598" ht="15.75" customHeight="1">
      <c r="A598" s="115"/>
      <c r="B598" s="115"/>
      <c r="C598" s="115"/>
      <c r="D598" s="115"/>
      <c r="E598" s="325"/>
      <c r="F598" s="808"/>
      <c r="G598" s="809"/>
      <c r="H598" s="22"/>
    </row>
    <row r="599" ht="15.75" customHeight="1">
      <c r="A599" s="115"/>
      <c r="B599" s="115"/>
      <c r="C599" s="115"/>
      <c r="D599" s="115"/>
      <c r="E599" s="325"/>
      <c r="F599" s="808"/>
      <c r="G599" s="809"/>
      <c r="H599" s="22"/>
    </row>
    <row r="600" ht="15.75" customHeight="1">
      <c r="A600" s="115"/>
      <c r="B600" s="115"/>
      <c r="C600" s="115"/>
      <c r="D600" s="115"/>
      <c r="E600" s="325"/>
      <c r="F600" s="808"/>
      <c r="G600" s="809"/>
      <c r="H600" s="22"/>
    </row>
    <row r="601" ht="15.75" customHeight="1">
      <c r="A601" s="115"/>
      <c r="B601" s="115"/>
      <c r="C601" s="115"/>
      <c r="D601" s="115"/>
      <c r="E601" s="325"/>
      <c r="F601" s="808"/>
      <c r="G601" s="809"/>
      <c r="H601" s="22"/>
    </row>
    <row r="602" ht="15.75" customHeight="1">
      <c r="A602" s="115"/>
      <c r="B602" s="115"/>
      <c r="C602" s="115"/>
      <c r="D602" s="115"/>
      <c r="E602" s="325"/>
      <c r="F602" s="808"/>
      <c r="G602" s="809"/>
      <c r="H602" s="22"/>
    </row>
    <row r="603" ht="15.75" customHeight="1">
      <c r="A603" s="115"/>
      <c r="B603" s="115"/>
      <c r="C603" s="115"/>
      <c r="D603" s="115"/>
      <c r="E603" s="325"/>
      <c r="F603" s="808"/>
      <c r="G603" s="809"/>
      <c r="H603" s="22"/>
    </row>
    <row r="604" ht="15.75" customHeight="1">
      <c r="A604" s="115"/>
      <c r="B604" s="115"/>
      <c r="C604" s="115"/>
      <c r="D604" s="115"/>
      <c r="E604" s="325"/>
      <c r="F604" s="808"/>
      <c r="G604" s="809"/>
      <c r="H604" s="22"/>
    </row>
    <row r="605" ht="15.75" customHeight="1">
      <c r="A605" s="115"/>
      <c r="B605" s="115"/>
      <c r="C605" s="115"/>
      <c r="D605" s="115"/>
      <c r="E605" s="325"/>
      <c r="F605" s="808"/>
      <c r="G605" s="809"/>
      <c r="H605" s="22"/>
    </row>
    <row r="606" ht="15.75" customHeight="1">
      <c r="A606" s="115"/>
      <c r="B606" s="115"/>
      <c r="C606" s="115"/>
      <c r="D606" s="115"/>
      <c r="E606" s="325"/>
      <c r="F606" s="808"/>
      <c r="G606" s="809"/>
      <c r="H606" s="22"/>
    </row>
    <row r="607" ht="15.75" customHeight="1">
      <c r="A607" s="115"/>
      <c r="B607" s="115"/>
      <c r="C607" s="115"/>
      <c r="D607" s="115"/>
      <c r="E607" s="325"/>
      <c r="F607" s="808"/>
      <c r="G607" s="809"/>
      <c r="H607" s="22"/>
    </row>
    <row r="608" ht="15.75" customHeight="1">
      <c r="A608" s="115"/>
      <c r="B608" s="115"/>
      <c r="C608" s="115"/>
      <c r="D608" s="115"/>
      <c r="E608" s="325"/>
      <c r="F608" s="808"/>
      <c r="G608" s="809"/>
      <c r="H608" s="22"/>
    </row>
    <row r="609" ht="15.75" customHeight="1">
      <c r="A609" s="115"/>
      <c r="B609" s="115"/>
      <c r="C609" s="115"/>
      <c r="D609" s="115"/>
      <c r="E609" s="325"/>
      <c r="F609" s="808"/>
      <c r="G609" s="809"/>
      <c r="H609" s="22"/>
    </row>
    <row r="610" ht="15.75" customHeight="1">
      <c r="A610" s="115"/>
      <c r="B610" s="115"/>
      <c r="C610" s="115"/>
      <c r="D610" s="115"/>
      <c r="E610" s="325"/>
      <c r="F610" s="808"/>
      <c r="G610" s="809"/>
      <c r="H610" s="22"/>
    </row>
    <row r="611" ht="15.75" customHeight="1">
      <c r="A611" s="115"/>
      <c r="B611" s="115"/>
      <c r="C611" s="115"/>
      <c r="D611" s="115"/>
      <c r="E611" s="325"/>
      <c r="F611" s="808"/>
      <c r="G611" s="809"/>
      <c r="H611" s="22"/>
    </row>
    <row r="612" ht="15.75" customHeight="1">
      <c r="A612" s="115"/>
      <c r="B612" s="115"/>
      <c r="C612" s="115"/>
      <c r="D612" s="115"/>
      <c r="E612" s="325"/>
      <c r="F612" s="808"/>
      <c r="G612" s="809"/>
      <c r="H612" s="22"/>
    </row>
    <row r="613" ht="15.75" customHeight="1">
      <c r="A613" s="115"/>
      <c r="B613" s="115"/>
      <c r="C613" s="115"/>
      <c r="D613" s="115"/>
      <c r="E613" s="325"/>
      <c r="F613" s="808"/>
      <c r="G613" s="809"/>
      <c r="H613" s="22"/>
    </row>
    <row r="614" ht="15.75" customHeight="1">
      <c r="A614" s="115"/>
      <c r="B614" s="115"/>
      <c r="C614" s="115"/>
      <c r="D614" s="115"/>
      <c r="E614" s="325"/>
      <c r="F614" s="808"/>
      <c r="G614" s="809"/>
      <c r="H614" s="22"/>
    </row>
    <row r="615" ht="15.75" customHeight="1">
      <c r="A615" s="115"/>
      <c r="B615" s="115"/>
      <c r="C615" s="115"/>
      <c r="D615" s="115"/>
      <c r="E615" s="325"/>
      <c r="F615" s="808"/>
      <c r="G615" s="809"/>
      <c r="H615" s="22"/>
    </row>
    <row r="616" ht="15.75" customHeight="1">
      <c r="A616" s="115"/>
      <c r="B616" s="115"/>
      <c r="C616" s="115"/>
      <c r="D616" s="115"/>
      <c r="E616" s="325"/>
      <c r="F616" s="808"/>
      <c r="G616" s="809"/>
      <c r="H616" s="22"/>
    </row>
    <row r="617" ht="15.75" customHeight="1">
      <c r="A617" s="115"/>
      <c r="B617" s="115"/>
      <c r="C617" s="115"/>
      <c r="D617" s="115"/>
      <c r="E617" s="325"/>
      <c r="F617" s="808"/>
      <c r="G617" s="809"/>
      <c r="H617" s="22"/>
    </row>
    <row r="618" ht="15.75" customHeight="1">
      <c r="A618" s="115"/>
      <c r="B618" s="115"/>
      <c r="C618" s="115"/>
      <c r="D618" s="115"/>
      <c r="E618" s="325"/>
      <c r="F618" s="808"/>
      <c r="G618" s="809"/>
      <c r="H618" s="22"/>
    </row>
    <row r="619" ht="15.75" customHeight="1">
      <c r="A619" s="115"/>
      <c r="B619" s="115"/>
      <c r="C619" s="115"/>
      <c r="D619" s="115"/>
      <c r="E619" s="325"/>
      <c r="F619" s="808"/>
      <c r="G619" s="809"/>
      <c r="H619" s="22"/>
    </row>
    <row r="620" ht="15.75" customHeight="1">
      <c r="A620" s="115"/>
      <c r="B620" s="115"/>
      <c r="C620" s="115"/>
      <c r="D620" s="115"/>
      <c r="E620" s="325"/>
      <c r="F620" s="808"/>
      <c r="G620" s="809"/>
      <c r="H620" s="22"/>
    </row>
    <row r="621" ht="15.75" customHeight="1">
      <c r="A621" s="115"/>
      <c r="B621" s="115"/>
      <c r="C621" s="115"/>
      <c r="D621" s="115"/>
      <c r="E621" s="325"/>
      <c r="F621" s="808"/>
      <c r="G621" s="809"/>
      <c r="H621" s="22"/>
    </row>
    <row r="622" ht="15.75" customHeight="1">
      <c r="A622" s="115"/>
      <c r="B622" s="115"/>
      <c r="C622" s="115"/>
      <c r="D622" s="115"/>
      <c r="E622" s="325"/>
      <c r="F622" s="808"/>
      <c r="G622" s="809"/>
      <c r="H622" s="22"/>
    </row>
    <row r="623" ht="15.75" customHeight="1">
      <c r="A623" s="115"/>
      <c r="B623" s="115"/>
      <c r="C623" s="115"/>
      <c r="D623" s="115"/>
      <c r="E623" s="325"/>
      <c r="F623" s="808"/>
      <c r="G623" s="809"/>
      <c r="H623" s="22"/>
    </row>
    <row r="624" ht="15.75" customHeight="1">
      <c r="A624" s="115"/>
      <c r="B624" s="115"/>
      <c r="C624" s="115"/>
      <c r="D624" s="115"/>
      <c r="E624" s="325"/>
      <c r="F624" s="808"/>
      <c r="G624" s="809"/>
      <c r="H624" s="22"/>
    </row>
    <row r="625" ht="15.75" customHeight="1">
      <c r="A625" s="115"/>
      <c r="B625" s="115"/>
      <c r="C625" s="115"/>
      <c r="D625" s="115"/>
      <c r="E625" s="325"/>
      <c r="F625" s="808"/>
      <c r="G625" s="809"/>
      <c r="H625" s="22"/>
    </row>
    <row r="626" ht="15.75" customHeight="1">
      <c r="A626" s="115"/>
      <c r="B626" s="115"/>
      <c r="C626" s="115"/>
      <c r="D626" s="115"/>
      <c r="E626" s="325"/>
      <c r="F626" s="808"/>
      <c r="G626" s="809"/>
      <c r="H626" s="22"/>
    </row>
    <row r="627" ht="15.75" customHeight="1">
      <c r="A627" s="115"/>
      <c r="B627" s="115"/>
      <c r="C627" s="115"/>
      <c r="D627" s="115"/>
      <c r="E627" s="325"/>
      <c r="F627" s="808"/>
      <c r="G627" s="809"/>
      <c r="H627" s="22"/>
    </row>
    <row r="628" ht="15.75" customHeight="1">
      <c r="A628" s="115"/>
      <c r="B628" s="115"/>
      <c r="C628" s="115"/>
      <c r="D628" s="115"/>
      <c r="E628" s="325"/>
      <c r="F628" s="808"/>
      <c r="G628" s="809"/>
      <c r="H628" s="22"/>
    </row>
    <row r="629" ht="15.75" customHeight="1">
      <c r="A629" s="115"/>
      <c r="B629" s="115"/>
      <c r="C629" s="115"/>
      <c r="D629" s="115"/>
      <c r="E629" s="325"/>
      <c r="F629" s="808"/>
      <c r="G629" s="809"/>
      <c r="H629" s="22"/>
    </row>
    <row r="630" ht="15.75" customHeight="1">
      <c r="A630" s="115"/>
      <c r="B630" s="115"/>
      <c r="C630" s="115"/>
      <c r="D630" s="115"/>
      <c r="E630" s="325"/>
      <c r="F630" s="808"/>
      <c r="G630" s="809"/>
      <c r="H630" s="22"/>
    </row>
    <row r="631" ht="15.75" customHeight="1">
      <c r="A631" s="115"/>
      <c r="B631" s="115"/>
      <c r="C631" s="115"/>
      <c r="D631" s="115"/>
      <c r="E631" s="325"/>
      <c r="F631" s="808"/>
      <c r="G631" s="809"/>
      <c r="H631" s="22"/>
    </row>
    <row r="632" ht="15.75" customHeight="1">
      <c r="A632" s="115"/>
      <c r="B632" s="115"/>
      <c r="C632" s="115"/>
      <c r="D632" s="115"/>
      <c r="E632" s="325"/>
      <c r="F632" s="808"/>
      <c r="G632" s="809"/>
      <c r="H632" s="22"/>
    </row>
    <row r="633" ht="15.75" customHeight="1">
      <c r="A633" s="115"/>
      <c r="B633" s="115"/>
      <c r="C633" s="115"/>
      <c r="D633" s="115"/>
      <c r="E633" s="325"/>
      <c r="F633" s="808"/>
      <c r="G633" s="809"/>
      <c r="H633" s="22"/>
    </row>
    <row r="634" ht="15.75" customHeight="1">
      <c r="A634" s="115"/>
      <c r="B634" s="115"/>
      <c r="C634" s="115"/>
      <c r="D634" s="115"/>
      <c r="E634" s="325"/>
      <c r="F634" s="808"/>
      <c r="G634" s="809"/>
      <c r="H634" s="22"/>
    </row>
    <row r="635" ht="15.75" customHeight="1">
      <c r="A635" s="115"/>
      <c r="B635" s="115"/>
      <c r="C635" s="115"/>
      <c r="D635" s="115"/>
      <c r="E635" s="325"/>
      <c r="F635" s="808"/>
      <c r="G635" s="809"/>
      <c r="H635" s="22"/>
    </row>
    <row r="636" ht="15.75" customHeight="1">
      <c r="A636" s="115"/>
      <c r="B636" s="115"/>
      <c r="C636" s="115"/>
      <c r="D636" s="115"/>
      <c r="E636" s="325"/>
      <c r="F636" s="808"/>
      <c r="G636" s="809"/>
      <c r="H636" s="22"/>
    </row>
    <row r="637" ht="15.75" customHeight="1">
      <c r="A637" s="115"/>
      <c r="B637" s="115"/>
      <c r="C637" s="115"/>
      <c r="D637" s="115"/>
      <c r="E637" s="325"/>
      <c r="F637" s="808"/>
      <c r="G637" s="809"/>
      <c r="H637" s="22"/>
    </row>
    <row r="638" ht="15.75" customHeight="1">
      <c r="A638" s="115"/>
      <c r="B638" s="115"/>
      <c r="C638" s="115"/>
      <c r="D638" s="115"/>
      <c r="E638" s="325"/>
      <c r="F638" s="808"/>
      <c r="G638" s="809"/>
      <c r="H638" s="22"/>
    </row>
    <row r="639" ht="15.75" customHeight="1">
      <c r="A639" s="115"/>
      <c r="B639" s="115"/>
      <c r="C639" s="115"/>
      <c r="D639" s="115"/>
      <c r="E639" s="325"/>
      <c r="F639" s="808"/>
      <c r="G639" s="809"/>
      <c r="H639" s="22"/>
    </row>
    <row r="640" ht="15.75" customHeight="1">
      <c r="A640" s="115"/>
      <c r="B640" s="115"/>
      <c r="C640" s="115"/>
      <c r="D640" s="115"/>
      <c r="E640" s="325"/>
      <c r="F640" s="808"/>
      <c r="G640" s="809"/>
      <c r="H640" s="22"/>
    </row>
    <row r="641" ht="15.75" customHeight="1">
      <c r="A641" s="115"/>
      <c r="B641" s="115"/>
      <c r="C641" s="115"/>
      <c r="D641" s="115"/>
      <c r="E641" s="325"/>
      <c r="F641" s="808"/>
      <c r="G641" s="809"/>
      <c r="H641" s="22"/>
    </row>
    <row r="642" ht="15.75" customHeight="1">
      <c r="A642" s="115"/>
      <c r="B642" s="115"/>
      <c r="C642" s="115"/>
      <c r="D642" s="115"/>
      <c r="E642" s="325"/>
      <c r="F642" s="808"/>
      <c r="G642" s="809"/>
      <c r="H642" s="22"/>
    </row>
    <row r="643" ht="15.75" customHeight="1">
      <c r="A643" s="115"/>
      <c r="B643" s="115"/>
      <c r="C643" s="115"/>
      <c r="D643" s="115"/>
      <c r="E643" s="325"/>
      <c r="F643" s="808"/>
      <c r="G643" s="809"/>
      <c r="H643" s="22"/>
    </row>
    <row r="644" ht="15.75" customHeight="1">
      <c r="A644" s="115"/>
      <c r="B644" s="115"/>
      <c r="C644" s="115"/>
      <c r="D644" s="115"/>
      <c r="E644" s="325"/>
      <c r="F644" s="808"/>
      <c r="G644" s="809"/>
      <c r="H644" s="22"/>
    </row>
    <row r="645" ht="15.75" customHeight="1">
      <c r="A645" s="115"/>
      <c r="B645" s="115"/>
      <c r="C645" s="115"/>
      <c r="D645" s="115"/>
      <c r="E645" s="325"/>
      <c r="F645" s="808"/>
      <c r="G645" s="809"/>
      <c r="H645" s="22"/>
    </row>
    <row r="646" ht="15.75" customHeight="1">
      <c r="A646" s="115"/>
      <c r="B646" s="115"/>
      <c r="C646" s="115"/>
      <c r="D646" s="115"/>
      <c r="E646" s="325"/>
      <c r="F646" s="808"/>
      <c r="G646" s="809"/>
      <c r="H646" s="22"/>
    </row>
    <row r="647" ht="15.75" customHeight="1">
      <c r="A647" s="115"/>
      <c r="B647" s="115"/>
      <c r="C647" s="115"/>
      <c r="D647" s="115"/>
      <c r="E647" s="325"/>
      <c r="F647" s="808"/>
      <c r="G647" s="809"/>
      <c r="H647" s="22"/>
    </row>
    <row r="648" ht="15.75" customHeight="1">
      <c r="A648" s="115"/>
      <c r="B648" s="115"/>
      <c r="C648" s="115"/>
      <c r="D648" s="115"/>
      <c r="E648" s="325"/>
      <c r="F648" s="808"/>
      <c r="G648" s="809"/>
      <c r="H648" s="22"/>
    </row>
    <row r="649" ht="15.75" customHeight="1">
      <c r="A649" s="115"/>
      <c r="B649" s="115"/>
      <c r="C649" s="115"/>
      <c r="D649" s="115"/>
      <c r="E649" s="325"/>
      <c r="F649" s="808"/>
      <c r="G649" s="809"/>
      <c r="H649" s="22"/>
    </row>
    <row r="650" ht="15.75" customHeight="1">
      <c r="A650" s="115"/>
      <c r="B650" s="115"/>
      <c r="C650" s="115"/>
      <c r="D650" s="115"/>
      <c r="E650" s="325"/>
      <c r="F650" s="808"/>
      <c r="G650" s="809"/>
      <c r="H650" s="22"/>
    </row>
    <row r="651" ht="15.75" customHeight="1">
      <c r="A651" s="115"/>
      <c r="B651" s="115"/>
      <c r="C651" s="115"/>
      <c r="D651" s="115"/>
      <c r="E651" s="325"/>
      <c r="F651" s="808"/>
      <c r="G651" s="809"/>
      <c r="H651" s="22"/>
    </row>
    <row r="652" ht="15.75" customHeight="1">
      <c r="A652" s="115"/>
      <c r="B652" s="115"/>
      <c r="C652" s="115"/>
      <c r="D652" s="115"/>
      <c r="E652" s="325"/>
      <c r="F652" s="808"/>
      <c r="G652" s="809"/>
      <c r="H652" s="22"/>
    </row>
    <row r="653" ht="15.75" customHeight="1">
      <c r="A653" s="115"/>
      <c r="B653" s="115"/>
      <c r="C653" s="115"/>
      <c r="D653" s="115"/>
      <c r="E653" s="325"/>
      <c r="F653" s="808"/>
      <c r="G653" s="809"/>
      <c r="H653" s="22"/>
    </row>
    <row r="654" ht="15.75" customHeight="1">
      <c r="A654" s="115"/>
      <c r="B654" s="115"/>
      <c r="C654" s="115"/>
      <c r="D654" s="115"/>
      <c r="E654" s="325"/>
      <c r="F654" s="808"/>
      <c r="G654" s="809"/>
      <c r="H654" s="22"/>
    </row>
    <row r="655" ht="15.75" customHeight="1">
      <c r="A655" s="115"/>
      <c r="B655" s="115"/>
      <c r="C655" s="115"/>
      <c r="D655" s="115"/>
      <c r="E655" s="325"/>
      <c r="F655" s="808"/>
      <c r="G655" s="809"/>
      <c r="H655" s="22"/>
    </row>
    <row r="656" ht="15.75" customHeight="1">
      <c r="A656" s="115"/>
      <c r="B656" s="115"/>
      <c r="C656" s="115"/>
      <c r="D656" s="115"/>
      <c r="E656" s="325"/>
      <c r="F656" s="808"/>
      <c r="G656" s="809"/>
      <c r="H656" s="22"/>
    </row>
    <row r="657" ht="15.75" customHeight="1">
      <c r="A657" s="115"/>
      <c r="B657" s="115"/>
      <c r="C657" s="115"/>
      <c r="D657" s="115"/>
      <c r="E657" s="325"/>
      <c r="F657" s="808"/>
      <c r="G657" s="809"/>
      <c r="H657" s="22"/>
    </row>
    <row r="658" ht="15.75" customHeight="1">
      <c r="A658" s="115"/>
      <c r="B658" s="115"/>
      <c r="C658" s="115"/>
      <c r="D658" s="115"/>
      <c r="E658" s="325"/>
      <c r="F658" s="808"/>
      <c r="G658" s="809"/>
      <c r="H658" s="22"/>
    </row>
    <row r="659" ht="15.75" customHeight="1">
      <c r="A659" s="115"/>
      <c r="B659" s="115"/>
      <c r="C659" s="115"/>
      <c r="D659" s="115"/>
      <c r="E659" s="325"/>
      <c r="F659" s="808"/>
      <c r="G659" s="809"/>
      <c r="H659" s="22"/>
    </row>
    <row r="660" ht="15.75" customHeight="1">
      <c r="A660" s="115"/>
      <c r="B660" s="115"/>
      <c r="C660" s="115"/>
      <c r="D660" s="115"/>
      <c r="E660" s="325"/>
      <c r="F660" s="808"/>
      <c r="G660" s="809"/>
      <c r="H660" s="22"/>
    </row>
    <row r="661" ht="15.75" customHeight="1">
      <c r="A661" s="115"/>
      <c r="B661" s="115"/>
      <c r="C661" s="115"/>
      <c r="D661" s="115"/>
      <c r="E661" s="325"/>
      <c r="F661" s="808"/>
      <c r="G661" s="809"/>
      <c r="H661" s="22"/>
    </row>
    <row r="662" ht="15.75" customHeight="1">
      <c r="A662" s="115"/>
      <c r="B662" s="115"/>
      <c r="C662" s="115"/>
      <c r="D662" s="115"/>
      <c r="E662" s="325"/>
      <c r="F662" s="808"/>
      <c r="G662" s="809"/>
      <c r="H662" s="22"/>
    </row>
    <row r="663" ht="15.75" customHeight="1">
      <c r="A663" s="115"/>
      <c r="B663" s="115"/>
      <c r="C663" s="115"/>
      <c r="D663" s="115"/>
      <c r="E663" s="325"/>
      <c r="F663" s="808"/>
      <c r="G663" s="809"/>
      <c r="H663" s="22"/>
    </row>
    <row r="664" ht="15.75" customHeight="1">
      <c r="A664" s="115"/>
      <c r="B664" s="115"/>
      <c r="C664" s="115"/>
      <c r="D664" s="115"/>
      <c r="E664" s="325"/>
      <c r="F664" s="808"/>
      <c r="G664" s="809"/>
      <c r="H664" s="22"/>
    </row>
    <row r="665" ht="15.75" customHeight="1">
      <c r="A665" s="115"/>
      <c r="B665" s="115"/>
      <c r="C665" s="115"/>
      <c r="D665" s="115"/>
      <c r="E665" s="325"/>
      <c r="F665" s="808"/>
      <c r="G665" s="809"/>
      <c r="H665" s="22"/>
    </row>
    <row r="666" ht="15.75" customHeight="1">
      <c r="A666" s="115"/>
      <c r="B666" s="115"/>
      <c r="C666" s="115"/>
      <c r="D666" s="115"/>
      <c r="E666" s="325"/>
      <c r="F666" s="808"/>
      <c r="G666" s="809"/>
      <c r="H666" s="22"/>
    </row>
    <row r="667" ht="15.75" customHeight="1">
      <c r="A667" s="115"/>
      <c r="B667" s="115"/>
      <c r="C667" s="115"/>
      <c r="D667" s="115"/>
      <c r="E667" s="325"/>
      <c r="F667" s="808"/>
      <c r="G667" s="809"/>
      <c r="H667" s="22"/>
    </row>
    <row r="668" ht="15.75" customHeight="1">
      <c r="A668" s="115"/>
      <c r="B668" s="115"/>
      <c r="C668" s="115"/>
      <c r="D668" s="115"/>
      <c r="E668" s="325"/>
      <c r="F668" s="808"/>
      <c r="G668" s="809"/>
      <c r="H668" s="22"/>
    </row>
    <row r="669" ht="15.75" customHeight="1">
      <c r="A669" s="115"/>
      <c r="B669" s="115"/>
      <c r="C669" s="115"/>
      <c r="D669" s="115"/>
      <c r="E669" s="325"/>
      <c r="F669" s="808"/>
      <c r="G669" s="809"/>
      <c r="H669" s="22"/>
    </row>
    <row r="670" ht="15.75" customHeight="1">
      <c r="A670" s="115"/>
      <c r="B670" s="115"/>
      <c r="C670" s="115"/>
      <c r="D670" s="115"/>
      <c r="E670" s="325"/>
      <c r="F670" s="808"/>
      <c r="G670" s="809"/>
      <c r="H670" s="22"/>
    </row>
    <row r="671" ht="15.75" customHeight="1">
      <c r="A671" s="115"/>
      <c r="B671" s="115"/>
      <c r="C671" s="115"/>
      <c r="D671" s="115"/>
      <c r="E671" s="325"/>
      <c r="F671" s="808"/>
      <c r="G671" s="809"/>
      <c r="H671" s="22"/>
    </row>
    <row r="672" ht="15.75" customHeight="1">
      <c r="A672" s="115"/>
      <c r="B672" s="115"/>
      <c r="C672" s="115"/>
      <c r="D672" s="115"/>
      <c r="E672" s="325"/>
      <c r="F672" s="808"/>
      <c r="G672" s="809"/>
      <c r="H672" s="22"/>
    </row>
    <row r="673" ht="15.75" customHeight="1">
      <c r="A673" s="115"/>
      <c r="B673" s="115"/>
      <c r="C673" s="115"/>
      <c r="D673" s="115"/>
      <c r="E673" s="325"/>
      <c r="F673" s="808"/>
      <c r="G673" s="809"/>
      <c r="H673" s="22"/>
    </row>
    <row r="674" ht="15.75" customHeight="1">
      <c r="A674" s="115"/>
      <c r="B674" s="115"/>
      <c r="C674" s="115"/>
      <c r="D674" s="115"/>
      <c r="E674" s="325"/>
      <c r="F674" s="808"/>
      <c r="G674" s="809"/>
      <c r="H674" s="22"/>
    </row>
    <row r="675" ht="15.75" customHeight="1">
      <c r="A675" s="115"/>
      <c r="B675" s="115"/>
      <c r="C675" s="115"/>
      <c r="D675" s="115"/>
      <c r="E675" s="325"/>
      <c r="F675" s="808"/>
      <c r="G675" s="809"/>
      <c r="H675" s="22"/>
    </row>
    <row r="676" ht="15.75" customHeight="1">
      <c r="A676" s="115"/>
      <c r="B676" s="115"/>
      <c r="C676" s="115"/>
      <c r="D676" s="115"/>
      <c r="E676" s="325"/>
      <c r="F676" s="808"/>
      <c r="G676" s="809"/>
      <c r="H676" s="22"/>
    </row>
    <row r="677" ht="15.75" customHeight="1">
      <c r="A677" s="115"/>
      <c r="B677" s="115"/>
      <c r="C677" s="115"/>
      <c r="D677" s="115"/>
      <c r="E677" s="325"/>
      <c r="F677" s="808"/>
      <c r="G677" s="809"/>
      <c r="H677" s="22"/>
    </row>
    <row r="678" ht="15.75" customHeight="1">
      <c r="A678" s="115"/>
      <c r="B678" s="115"/>
      <c r="C678" s="115"/>
      <c r="D678" s="115"/>
      <c r="E678" s="325"/>
      <c r="F678" s="808"/>
      <c r="G678" s="809"/>
      <c r="H678" s="22"/>
    </row>
    <row r="679" ht="15.75" customHeight="1">
      <c r="A679" s="115"/>
      <c r="B679" s="115"/>
      <c r="C679" s="115"/>
      <c r="D679" s="115"/>
      <c r="E679" s="325"/>
      <c r="F679" s="808"/>
      <c r="G679" s="809"/>
      <c r="H679" s="22"/>
    </row>
    <row r="680" ht="15.75" customHeight="1">
      <c r="A680" s="115"/>
      <c r="B680" s="115"/>
      <c r="C680" s="115"/>
      <c r="D680" s="115"/>
      <c r="E680" s="325"/>
      <c r="F680" s="808"/>
      <c r="G680" s="809"/>
      <c r="H680" s="22"/>
    </row>
    <row r="681" ht="15.75" customHeight="1">
      <c r="A681" s="115"/>
      <c r="B681" s="115"/>
      <c r="C681" s="115"/>
      <c r="D681" s="115"/>
      <c r="E681" s="325"/>
      <c r="F681" s="808"/>
      <c r="G681" s="809"/>
      <c r="H681" s="22"/>
    </row>
    <row r="682" ht="15.75" customHeight="1">
      <c r="A682" s="115"/>
      <c r="B682" s="115"/>
      <c r="C682" s="115"/>
      <c r="D682" s="115"/>
      <c r="E682" s="325"/>
      <c r="F682" s="808"/>
      <c r="G682" s="809"/>
      <c r="H682" s="22"/>
    </row>
    <row r="683" ht="15.75" customHeight="1">
      <c r="A683" s="115"/>
      <c r="B683" s="115"/>
      <c r="C683" s="115"/>
      <c r="D683" s="115"/>
      <c r="E683" s="325"/>
      <c r="F683" s="808"/>
      <c r="G683" s="809"/>
      <c r="H683" s="22"/>
    </row>
    <row r="684" ht="15.75" customHeight="1">
      <c r="A684" s="115"/>
      <c r="B684" s="115"/>
      <c r="C684" s="115"/>
      <c r="D684" s="115"/>
      <c r="E684" s="325"/>
      <c r="F684" s="808"/>
      <c r="G684" s="809"/>
      <c r="H684" s="22"/>
    </row>
    <row r="685" ht="15.75" customHeight="1">
      <c r="A685" s="115"/>
      <c r="B685" s="115"/>
      <c r="C685" s="115"/>
      <c r="D685" s="115"/>
      <c r="E685" s="325"/>
      <c r="F685" s="808"/>
      <c r="G685" s="809"/>
      <c r="H685" s="22"/>
    </row>
    <row r="686" ht="15.75" customHeight="1">
      <c r="A686" s="115"/>
      <c r="B686" s="115"/>
      <c r="C686" s="115"/>
      <c r="D686" s="115"/>
      <c r="E686" s="325"/>
      <c r="F686" s="808"/>
      <c r="G686" s="809"/>
      <c r="H686" s="22"/>
    </row>
    <row r="687" ht="15.75" customHeight="1">
      <c r="A687" s="115"/>
      <c r="B687" s="115"/>
      <c r="C687" s="115"/>
      <c r="D687" s="115"/>
      <c r="E687" s="325"/>
      <c r="F687" s="808"/>
      <c r="G687" s="809"/>
      <c r="H687" s="22"/>
    </row>
    <row r="688" ht="15.75" customHeight="1">
      <c r="A688" s="115"/>
      <c r="B688" s="115"/>
      <c r="C688" s="115"/>
      <c r="D688" s="115"/>
      <c r="E688" s="325"/>
      <c r="F688" s="808"/>
      <c r="G688" s="809"/>
      <c r="H688" s="22"/>
    </row>
    <row r="689" ht="15.75" customHeight="1">
      <c r="A689" s="115"/>
      <c r="B689" s="115"/>
      <c r="C689" s="115"/>
      <c r="D689" s="115"/>
      <c r="E689" s="325"/>
      <c r="F689" s="808"/>
      <c r="G689" s="809"/>
      <c r="H689" s="22"/>
    </row>
    <row r="690" ht="15.75" customHeight="1">
      <c r="A690" s="115"/>
      <c r="B690" s="115"/>
      <c r="C690" s="115"/>
      <c r="D690" s="115"/>
      <c r="E690" s="325"/>
      <c r="F690" s="808"/>
      <c r="G690" s="809"/>
      <c r="H690" s="22"/>
    </row>
    <row r="691" ht="15.75" customHeight="1">
      <c r="A691" s="115"/>
      <c r="B691" s="115"/>
      <c r="C691" s="115"/>
      <c r="D691" s="115"/>
      <c r="E691" s="325"/>
      <c r="F691" s="808"/>
      <c r="G691" s="809"/>
      <c r="H691" s="22"/>
    </row>
    <row r="692" ht="15.75" customHeight="1">
      <c r="A692" s="115"/>
      <c r="B692" s="115"/>
      <c r="C692" s="115"/>
      <c r="D692" s="115"/>
      <c r="E692" s="325"/>
      <c r="F692" s="808"/>
      <c r="G692" s="809"/>
      <c r="H692" s="22"/>
    </row>
    <row r="693" ht="15.75" customHeight="1">
      <c r="A693" s="115"/>
      <c r="B693" s="115"/>
      <c r="C693" s="115"/>
      <c r="D693" s="115"/>
      <c r="E693" s="325"/>
      <c r="F693" s="808"/>
      <c r="G693" s="809"/>
      <c r="H693" s="22"/>
    </row>
    <row r="694" ht="15.75" customHeight="1">
      <c r="A694" s="115"/>
      <c r="B694" s="115"/>
      <c r="C694" s="115"/>
      <c r="D694" s="115"/>
      <c r="E694" s="325"/>
      <c r="F694" s="808"/>
      <c r="G694" s="809"/>
      <c r="H694" s="22"/>
    </row>
    <row r="695" ht="15.75" customHeight="1">
      <c r="A695" s="115"/>
      <c r="B695" s="115"/>
      <c r="C695" s="115"/>
      <c r="D695" s="115"/>
      <c r="E695" s="325"/>
      <c r="F695" s="808"/>
      <c r="G695" s="809"/>
      <c r="H695" s="22"/>
    </row>
    <row r="696" ht="15.75" customHeight="1">
      <c r="A696" s="115"/>
      <c r="B696" s="115"/>
      <c r="C696" s="115"/>
      <c r="D696" s="115"/>
      <c r="E696" s="325"/>
      <c r="F696" s="808"/>
      <c r="G696" s="809"/>
      <c r="H696" s="22"/>
    </row>
    <row r="697" ht="15.75" customHeight="1">
      <c r="A697" s="115"/>
      <c r="B697" s="115"/>
      <c r="C697" s="115"/>
      <c r="D697" s="115"/>
      <c r="E697" s="325"/>
      <c r="F697" s="808"/>
      <c r="G697" s="809"/>
      <c r="H697" s="22"/>
    </row>
    <row r="698" ht="15.75" customHeight="1">
      <c r="A698" s="115"/>
      <c r="B698" s="115"/>
      <c r="C698" s="115"/>
      <c r="D698" s="115"/>
      <c r="E698" s="325"/>
      <c r="F698" s="808"/>
      <c r="G698" s="809"/>
      <c r="H698" s="22"/>
    </row>
    <row r="699" ht="15.75" customHeight="1">
      <c r="A699" s="115"/>
      <c r="B699" s="115"/>
      <c r="C699" s="115"/>
      <c r="D699" s="115"/>
      <c r="E699" s="325"/>
      <c r="F699" s="808"/>
      <c r="G699" s="809"/>
      <c r="H699" s="22"/>
    </row>
    <row r="700" ht="15.75" customHeight="1">
      <c r="A700" s="115"/>
      <c r="B700" s="115"/>
      <c r="C700" s="115"/>
      <c r="D700" s="115"/>
      <c r="E700" s="325"/>
      <c r="F700" s="808"/>
      <c r="G700" s="809"/>
      <c r="H700" s="22"/>
    </row>
    <row r="701" ht="15.75" customHeight="1">
      <c r="A701" s="115"/>
      <c r="B701" s="115"/>
      <c r="C701" s="115"/>
      <c r="D701" s="115"/>
      <c r="E701" s="325"/>
      <c r="F701" s="808"/>
      <c r="G701" s="809"/>
      <c r="H701" s="22"/>
    </row>
    <row r="702" ht="15.75" customHeight="1">
      <c r="A702" s="115"/>
      <c r="B702" s="115"/>
      <c r="C702" s="115"/>
      <c r="D702" s="115"/>
      <c r="E702" s="325"/>
      <c r="F702" s="808"/>
      <c r="G702" s="809"/>
      <c r="H702" s="22"/>
    </row>
    <row r="703" ht="15.75" customHeight="1">
      <c r="A703" s="115"/>
      <c r="B703" s="115"/>
      <c r="C703" s="115"/>
      <c r="D703" s="115"/>
      <c r="E703" s="325"/>
      <c r="F703" s="808"/>
      <c r="G703" s="809"/>
      <c r="H703" s="22"/>
    </row>
    <row r="704" ht="15.75" customHeight="1">
      <c r="A704" s="115"/>
      <c r="B704" s="115"/>
      <c r="C704" s="115"/>
      <c r="D704" s="115"/>
      <c r="E704" s="325"/>
      <c r="F704" s="808"/>
      <c r="G704" s="809"/>
      <c r="H704" s="22"/>
    </row>
    <row r="705" ht="15.75" customHeight="1">
      <c r="A705" s="115"/>
      <c r="B705" s="115"/>
      <c r="C705" s="115"/>
      <c r="D705" s="115"/>
      <c r="E705" s="325"/>
      <c r="F705" s="808"/>
      <c r="G705" s="809"/>
      <c r="H705" s="22"/>
    </row>
    <row r="706" ht="15.75" customHeight="1">
      <c r="A706" s="115"/>
      <c r="B706" s="115"/>
      <c r="C706" s="115"/>
      <c r="D706" s="115"/>
      <c r="E706" s="325"/>
      <c r="F706" s="808"/>
      <c r="G706" s="809"/>
      <c r="H706" s="22"/>
    </row>
    <row r="707" ht="15.75" customHeight="1">
      <c r="A707" s="115"/>
      <c r="B707" s="115"/>
      <c r="C707" s="115"/>
      <c r="D707" s="115"/>
      <c r="E707" s="325"/>
      <c r="F707" s="808"/>
      <c r="G707" s="809"/>
      <c r="H707" s="22"/>
    </row>
    <row r="708" ht="15.75" customHeight="1">
      <c r="A708" s="115"/>
      <c r="B708" s="115"/>
      <c r="C708" s="115"/>
      <c r="D708" s="115"/>
      <c r="E708" s="325"/>
      <c r="F708" s="808"/>
      <c r="G708" s="809"/>
      <c r="H708" s="22"/>
    </row>
    <row r="709" ht="15.75" customHeight="1">
      <c r="A709" s="115"/>
      <c r="B709" s="115"/>
      <c r="C709" s="115"/>
      <c r="D709" s="115"/>
      <c r="E709" s="325"/>
      <c r="F709" s="808"/>
      <c r="G709" s="809"/>
      <c r="H709" s="22"/>
    </row>
    <row r="710" ht="15.75" customHeight="1">
      <c r="A710" s="115"/>
      <c r="B710" s="115"/>
      <c r="C710" s="115"/>
      <c r="D710" s="115"/>
      <c r="E710" s="325"/>
      <c r="F710" s="808"/>
      <c r="G710" s="809"/>
      <c r="H710" s="22"/>
    </row>
    <row r="711" ht="15.75" customHeight="1">
      <c r="A711" s="115"/>
      <c r="B711" s="115"/>
      <c r="C711" s="115"/>
      <c r="D711" s="115"/>
      <c r="E711" s="325"/>
      <c r="F711" s="808"/>
      <c r="G711" s="809"/>
      <c r="H711" s="22"/>
    </row>
    <row r="712" ht="15.75" customHeight="1">
      <c r="A712" s="115"/>
      <c r="B712" s="115"/>
      <c r="C712" s="115"/>
      <c r="D712" s="115"/>
      <c r="E712" s="325"/>
      <c r="F712" s="808"/>
      <c r="G712" s="809"/>
      <c r="H712" s="22"/>
    </row>
    <row r="713" ht="15.75" customHeight="1">
      <c r="A713" s="115"/>
      <c r="B713" s="115"/>
      <c r="C713" s="115"/>
      <c r="D713" s="115"/>
      <c r="E713" s="325"/>
      <c r="F713" s="808"/>
      <c r="G713" s="809"/>
      <c r="H713" s="22"/>
    </row>
    <row r="714" ht="15.75" customHeight="1">
      <c r="A714" s="115"/>
      <c r="B714" s="115"/>
      <c r="C714" s="115"/>
      <c r="D714" s="115"/>
      <c r="E714" s="325"/>
      <c r="F714" s="808"/>
      <c r="G714" s="809"/>
      <c r="H714" s="22"/>
    </row>
    <row r="715" ht="15.75" customHeight="1">
      <c r="A715" s="115"/>
      <c r="B715" s="115"/>
      <c r="C715" s="115"/>
      <c r="D715" s="115"/>
      <c r="E715" s="325"/>
      <c r="F715" s="808"/>
      <c r="G715" s="809"/>
      <c r="H715" s="22"/>
    </row>
    <row r="716" ht="15.75" customHeight="1">
      <c r="A716" s="115"/>
      <c r="B716" s="115"/>
      <c r="C716" s="115"/>
      <c r="D716" s="115"/>
      <c r="E716" s="325"/>
      <c r="F716" s="808"/>
      <c r="G716" s="809"/>
      <c r="H716" s="22"/>
    </row>
    <row r="717" ht="15.75" customHeight="1">
      <c r="A717" s="115"/>
      <c r="B717" s="115"/>
      <c r="C717" s="115"/>
      <c r="D717" s="115"/>
      <c r="E717" s="325"/>
      <c r="F717" s="808"/>
      <c r="G717" s="809"/>
      <c r="H717" s="22"/>
    </row>
    <row r="718" ht="15.75" customHeight="1">
      <c r="A718" s="115"/>
      <c r="B718" s="115"/>
      <c r="C718" s="115"/>
      <c r="D718" s="115"/>
      <c r="E718" s="325"/>
      <c r="F718" s="808"/>
      <c r="G718" s="809"/>
      <c r="H718" s="22"/>
    </row>
    <row r="719" ht="15.75" customHeight="1">
      <c r="A719" s="115"/>
      <c r="B719" s="115"/>
      <c r="C719" s="115"/>
      <c r="D719" s="115"/>
      <c r="E719" s="325"/>
      <c r="F719" s="808"/>
      <c r="G719" s="809"/>
      <c r="H719" s="22"/>
    </row>
    <row r="720" ht="15.75" customHeight="1">
      <c r="A720" s="115"/>
      <c r="B720" s="115"/>
      <c r="C720" s="115"/>
      <c r="D720" s="115"/>
      <c r="E720" s="325"/>
      <c r="F720" s="808"/>
      <c r="G720" s="809"/>
      <c r="H720" s="22"/>
    </row>
    <row r="721" ht="15.75" customHeight="1">
      <c r="A721" s="115"/>
      <c r="B721" s="115"/>
      <c r="C721" s="115"/>
      <c r="D721" s="115"/>
      <c r="E721" s="325"/>
      <c r="F721" s="808"/>
      <c r="G721" s="809"/>
      <c r="H721" s="22"/>
    </row>
    <row r="722" ht="15.75" customHeight="1">
      <c r="A722" s="115"/>
      <c r="B722" s="115"/>
      <c r="C722" s="115"/>
      <c r="D722" s="115"/>
      <c r="E722" s="325"/>
      <c r="F722" s="808"/>
      <c r="G722" s="809"/>
      <c r="H722" s="22"/>
    </row>
    <row r="723" ht="15.75" customHeight="1">
      <c r="A723" s="115"/>
      <c r="B723" s="115"/>
      <c r="C723" s="115"/>
      <c r="D723" s="115"/>
      <c r="E723" s="325"/>
      <c r="F723" s="808"/>
      <c r="G723" s="809"/>
      <c r="H723" s="22"/>
    </row>
    <row r="724" ht="15.75" customHeight="1">
      <c r="A724" s="115"/>
      <c r="B724" s="115"/>
      <c r="C724" s="115"/>
      <c r="D724" s="115"/>
      <c r="E724" s="325"/>
      <c r="F724" s="808"/>
      <c r="G724" s="809"/>
      <c r="H724" s="22"/>
    </row>
    <row r="725" ht="15.75" customHeight="1">
      <c r="A725" s="115"/>
      <c r="B725" s="115"/>
      <c r="C725" s="115"/>
      <c r="D725" s="115"/>
      <c r="E725" s="325"/>
      <c r="F725" s="808"/>
      <c r="G725" s="809"/>
      <c r="H725" s="22"/>
    </row>
    <row r="726" ht="15.75" customHeight="1">
      <c r="A726" s="115"/>
      <c r="B726" s="115"/>
      <c r="C726" s="115"/>
      <c r="D726" s="115"/>
      <c r="E726" s="325"/>
      <c r="F726" s="808"/>
      <c r="G726" s="809"/>
      <c r="H726" s="22"/>
    </row>
    <row r="727" ht="15.75" customHeight="1">
      <c r="A727" s="115"/>
      <c r="B727" s="115"/>
      <c r="C727" s="115"/>
      <c r="D727" s="115"/>
      <c r="E727" s="325"/>
      <c r="F727" s="808"/>
      <c r="G727" s="809"/>
      <c r="H727" s="22"/>
    </row>
    <row r="728" ht="15.75" customHeight="1">
      <c r="A728" s="115"/>
      <c r="B728" s="115"/>
      <c r="C728" s="115"/>
      <c r="D728" s="115"/>
      <c r="E728" s="325"/>
      <c r="F728" s="808"/>
      <c r="G728" s="809"/>
      <c r="H728" s="22"/>
    </row>
    <row r="729" ht="15.75" customHeight="1">
      <c r="A729" s="115"/>
      <c r="B729" s="115"/>
      <c r="C729" s="115"/>
      <c r="D729" s="115"/>
      <c r="E729" s="325"/>
      <c r="F729" s="808"/>
      <c r="G729" s="809"/>
      <c r="H729" s="22"/>
    </row>
    <row r="730" ht="15.75" customHeight="1">
      <c r="A730" s="115"/>
      <c r="B730" s="115"/>
      <c r="C730" s="115"/>
      <c r="D730" s="115"/>
      <c r="E730" s="325"/>
      <c r="F730" s="808"/>
      <c r="G730" s="809"/>
      <c r="H730" s="22"/>
    </row>
    <row r="731" ht="15.75" customHeight="1">
      <c r="A731" s="115"/>
      <c r="B731" s="115"/>
      <c r="C731" s="115"/>
      <c r="D731" s="115"/>
      <c r="E731" s="325"/>
      <c r="F731" s="808"/>
      <c r="G731" s="809"/>
      <c r="H731" s="22"/>
    </row>
    <row r="732" ht="15.75" customHeight="1">
      <c r="A732" s="115"/>
      <c r="B732" s="115"/>
      <c r="C732" s="115"/>
      <c r="D732" s="115"/>
      <c r="E732" s="325"/>
      <c r="F732" s="808"/>
      <c r="G732" s="809"/>
      <c r="H732" s="22"/>
    </row>
    <row r="733" ht="15.75" customHeight="1">
      <c r="A733" s="115"/>
      <c r="B733" s="115"/>
      <c r="C733" s="115"/>
      <c r="D733" s="115"/>
      <c r="E733" s="325"/>
      <c r="F733" s="808"/>
      <c r="G733" s="809"/>
      <c r="H733" s="22"/>
    </row>
    <row r="734" ht="15.75" customHeight="1">
      <c r="A734" s="115"/>
      <c r="B734" s="115"/>
      <c r="C734" s="115"/>
      <c r="D734" s="115"/>
      <c r="E734" s="325"/>
      <c r="F734" s="808"/>
      <c r="G734" s="809"/>
      <c r="H734" s="22"/>
    </row>
    <row r="735" ht="15.75" customHeight="1">
      <c r="A735" s="115"/>
      <c r="B735" s="115"/>
      <c r="C735" s="115"/>
      <c r="D735" s="115"/>
      <c r="E735" s="325"/>
      <c r="F735" s="808"/>
      <c r="G735" s="809"/>
      <c r="H735" s="22"/>
    </row>
    <row r="736" ht="15.75" customHeight="1">
      <c r="A736" s="115"/>
      <c r="B736" s="115"/>
      <c r="C736" s="115"/>
      <c r="D736" s="115"/>
      <c r="E736" s="325"/>
      <c r="F736" s="808"/>
      <c r="G736" s="809"/>
      <c r="H736" s="22"/>
    </row>
    <row r="737" ht="15.75" customHeight="1">
      <c r="A737" s="115"/>
      <c r="B737" s="115"/>
      <c r="C737" s="115"/>
      <c r="D737" s="115"/>
      <c r="E737" s="325"/>
      <c r="F737" s="808"/>
      <c r="G737" s="809"/>
      <c r="H737" s="22"/>
    </row>
    <row r="738" ht="15.75" customHeight="1">
      <c r="A738" s="115"/>
      <c r="B738" s="115"/>
      <c r="C738" s="115"/>
      <c r="D738" s="115"/>
      <c r="E738" s="325"/>
      <c r="F738" s="808"/>
      <c r="G738" s="809"/>
      <c r="H738" s="22"/>
    </row>
    <row r="739" ht="15.75" customHeight="1">
      <c r="A739" s="115"/>
      <c r="B739" s="115"/>
      <c r="C739" s="115"/>
      <c r="D739" s="115"/>
      <c r="E739" s="325"/>
      <c r="F739" s="808"/>
      <c r="G739" s="809"/>
      <c r="H739" s="22"/>
    </row>
    <row r="740" ht="15.75" customHeight="1">
      <c r="A740" s="115"/>
      <c r="B740" s="115"/>
      <c r="C740" s="115"/>
      <c r="D740" s="115"/>
      <c r="E740" s="325"/>
      <c r="F740" s="808"/>
      <c r="G740" s="809"/>
      <c r="H740" s="22"/>
    </row>
    <row r="741" ht="15.75" customHeight="1">
      <c r="A741" s="115"/>
      <c r="B741" s="115"/>
      <c r="C741" s="115"/>
      <c r="D741" s="115"/>
      <c r="E741" s="325"/>
      <c r="F741" s="808"/>
      <c r="G741" s="809"/>
      <c r="H741" s="22"/>
    </row>
    <row r="742" ht="15.75" customHeight="1">
      <c r="A742" s="115"/>
      <c r="B742" s="115"/>
      <c r="C742" s="115"/>
      <c r="D742" s="115"/>
      <c r="E742" s="325"/>
      <c r="F742" s="808"/>
      <c r="G742" s="809"/>
      <c r="H742" s="22"/>
    </row>
    <row r="743" ht="15.75" customHeight="1">
      <c r="A743" s="115"/>
      <c r="B743" s="115"/>
      <c r="C743" s="115"/>
      <c r="D743" s="115"/>
      <c r="E743" s="325"/>
      <c r="F743" s="808"/>
      <c r="G743" s="809"/>
      <c r="H743" s="22"/>
    </row>
    <row r="744" ht="15.75" customHeight="1">
      <c r="A744" s="115"/>
      <c r="B744" s="115"/>
      <c r="C744" s="115"/>
      <c r="D744" s="115"/>
      <c r="E744" s="325"/>
      <c r="F744" s="808"/>
      <c r="G744" s="809"/>
      <c r="H744" s="22"/>
    </row>
    <row r="745" ht="15.75" customHeight="1">
      <c r="A745" s="115"/>
      <c r="B745" s="115"/>
      <c r="C745" s="115"/>
      <c r="D745" s="115"/>
      <c r="E745" s="325"/>
      <c r="F745" s="808"/>
      <c r="G745" s="809"/>
      <c r="H745" s="22"/>
    </row>
    <row r="746" ht="15.75" customHeight="1">
      <c r="A746" s="115"/>
      <c r="B746" s="115"/>
      <c r="C746" s="115"/>
      <c r="D746" s="115"/>
      <c r="E746" s="325"/>
      <c r="F746" s="808"/>
      <c r="G746" s="809"/>
      <c r="H746" s="22"/>
    </row>
    <row r="747" ht="15.75" customHeight="1">
      <c r="A747" s="115"/>
      <c r="B747" s="115"/>
      <c r="C747" s="115"/>
      <c r="D747" s="115"/>
      <c r="E747" s="325"/>
      <c r="F747" s="808"/>
      <c r="G747" s="809"/>
      <c r="H747" s="22"/>
    </row>
    <row r="748" ht="15.75" customHeight="1">
      <c r="A748" s="115"/>
      <c r="B748" s="115"/>
      <c r="C748" s="115"/>
      <c r="D748" s="115"/>
      <c r="E748" s="325"/>
      <c r="F748" s="808"/>
      <c r="G748" s="809"/>
      <c r="H748" s="22"/>
    </row>
    <row r="749" ht="15.75" customHeight="1">
      <c r="A749" s="115"/>
      <c r="B749" s="115"/>
      <c r="C749" s="115"/>
      <c r="D749" s="115"/>
      <c r="E749" s="325"/>
      <c r="F749" s="808"/>
      <c r="G749" s="809"/>
      <c r="H749" s="22"/>
    </row>
    <row r="750" ht="15.75" customHeight="1">
      <c r="A750" s="115"/>
      <c r="B750" s="115"/>
      <c r="C750" s="115"/>
      <c r="D750" s="115"/>
      <c r="E750" s="325"/>
      <c r="F750" s="808"/>
      <c r="G750" s="809"/>
      <c r="H750" s="22"/>
    </row>
    <row r="751" ht="15.75" customHeight="1">
      <c r="A751" s="115"/>
      <c r="B751" s="115"/>
      <c r="C751" s="115"/>
      <c r="D751" s="115"/>
      <c r="E751" s="325"/>
      <c r="F751" s="808"/>
      <c r="G751" s="809"/>
      <c r="H751" s="22"/>
    </row>
    <row r="752" ht="15.75" customHeight="1">
      <c r="A752" s="115"/>
      <c r="B752" s="115"/>
      <c r="C752" s="115"/>
      <c r="D752" s="115"/>
      <c r="E752" s="325"/>
      <c r="F752" s="808"/>
      <c r="G752" s="809"/>
      <c r="H752" s="22"/>
    </row>
    <row r="753" ht="15.75" customHeight="1">
      <c r="A753" s="115"/>
      <c r="B753" s="115"/>
      <c r="C753" s="115"/>
      <c r="D753" s="115"/>
      <c r="E753" s="325"/>
      <c r="F753" s="808"/>
      <c r="G753" s="809"/>
      <c r="H753" s="22"/>
    </row>
    <row r="754" ht="15.75" customHeight="1">
      <c r="A754" s="115"/>
      <c r="B754" s="115"/>
      <c r="C754" s="115"/>
      <c r="D754" s="115"/>
      <c r="E754" s="325"/>
      <c r="F754" s="808"/>
      <c r="G754" s="809"/>
      <c r="H754" s="22"/>
    </row>
    <row r="755" ht="15.75" customHeight="1">
      <c r="A755" s="115"/>
      <c r="B755" s="115"/>
      <c r="C755" s="115"/>
      <c r="D755" s="115"/>
      <c r="E755" s="325"/>
      <c r="F755" s="808"/>
      <c r="G755" s="809"/>
      <c r="H755" s="22"/>
    </row>
    <row r="756" ht="15.75" customHeight="1">
      <c r="A756" s="115"/>
      <c r="B756" s="115"/>
      <c r="C756" s="115"/>
      <c r="D756" s="115"/>
      <c r="E756" s="325"/>
      <c r="F756" s="808"/>
      <c r="G756" s="809"/>
      <c r="H756" s="22"/>
    </row>
    <row r="757" ht="15.75" customHeight="1">
      <c r="A757" s="115"/>
      <c r="B757" s="115"/>
      <c r="C757" s="115"/>
      <c r="D757" s="115"/>
      <c r="E757" s="325"/>
      <c r="F757" s="808"/>
      <c r="G757" s="809"/>
      <c r="H757" s="22"/>
    </row>
    <row r="758" ht="15.75" customHeight="1">
      <c r="A758" s="115"/>
      <c r="B758" s="115"/>
      <c r="C758" s="115"/>
      <c r="D758" s="115"/>
      <c r="E758" s="325"/>
      <c r="F758" s="808"/>
      <c r="G758" s="809"/>
      <c r="H758" s="22"/>
    </row>
    <row r="759" ht="15.75" customHeight="1">
      <c r="A759" s="115"/>
      <c r="B759" s="115"/>
      <c r="C759" s="115"/>
      <c r="D759" s="115"/>
      <c r="E759" s="325"/>
      <c r="F759" s="808"/>
      <c r="G759" s="809"/>
      <c r="H759" s="22"/>
    </row>
    <row r="760" ht="15.75" customHeight="1">
      <c r="A760" s="115"/>
      <c r="B760" s="115"/>
      <c r="C760" s="115"/>
      <c r="D760" s="115"/>
      <c r="E760" s="325"/>
      <c r="F760" s="808"/>
      <c r="G760" s="809"/>
      <c r="H760" s="22"/>
    </row>
    <row r="761" ht="15.75" customHeight="1">
      <c r="A761" s="115"/>
      <c r="B761" s="115"/>
      <c r="C761" s="115"/>
      <c r="D761" s="115"/>
      <c r="E761" s="325"/>
      <c r="F761" s="808"/>
      <c r="G761" s="809"/>
      <c r="H761" s="22"/>
    </row>
    <row r="762" ht="15.75" customHeight="1">
      <c r="A762" s="115"/>
      <c r="B762" s="115"/>
      <c r="C762" s="115"/>
      <c r="D762" s="115"/>
      <c r="E762" s="325"/>
      <c r="F762" s="808"/>
      <c r="G762" s="809"/>
      <c r="H762" s="22"/>
    </row>
    <row r="763" ht="15.75" customHeight="1">
      <c r="A763" s="115"/>
      <c r="B763" s="115"/>
      <c r="C763" s="115"/>
      <c r="D763" s="115"/>
      <c r="E763" s="325"/>
      <c r="F763" s="808"/>
      <c r="G763" s="809"/>
      <c r="H763" s="22"/>
    </row>
    <row r="764" ht="15.75" customHeight="1">
      <c r="A764" s="115"/>
      <c r="B764" s="115"/>
      <c r="C764" s="115"/>
      <c r="D764" s="115"/>
      <c r="E764" s="325"/>
      <c r="F764" s="808"/>
      <c r="G764" s="809"/>
      <c r="H764" s="22"/>
    </row>
    <row r="765" ht="15.75" customHeight="1">
      <c r="A765" s="115"/>
      <c r="B765" s="115"/>
      <c r="C765" s="115"/>
      <c r="D765" s="115"/>
      <c r="E765" s="325"/>
      <c r="F765" s="808"/>
      <c r="G765" s="809"/>
      <c r="H765" s="22"/>
    </row>
    <row r="766" ht="15.75" customHeight="1">
      <c r="A766" s="115"/>
      <c r="B766" s="115"/>
      <c r="C766" s="115"/>
      <c r="D766" s="115"/>
      <c r="E766" s="325"/>
      <c r="F766" s="808"/>
      <c r="G766" s="809"/>
      <c r="H766" s="22"/>
    </row>
    <row r="767" ht="15.75" customHeight="1">
      <c r="A767" s="115"/>
      <c r="B767" s="115"/>
      <c r="C767" s="115"/>
      <c r="D767" s="115"/>
      <c r="E767" s="325"/>
      <c r="F767" s="808"/>
      <c r="G767" s="809"/>
      <c r="H767" s="22"/>
    </row>
    <row r="768" ht="15.75" customHeight="1">
      <c r="A768" s="115"/>
      <c r="B768" s="115"/>
      <c r="C768" s="115"/>
      <c r="D768" s="115"/>
      <c r="E768" s="325"/>
      <c r="F768" s="808"/>
      <c r="G768" s="809"/>
      <c r="H768" s="22"/>
    </row>
    <row r="769" ht="15.75" customHeight="1">
      <c r="A769" s="115"/>
      <c r="B769" s="115"/>
      <c r="C769" s="115"/>
      <c r="D769" s="115"/>
      <c r="E769" s="325"/>
      <c r="F769" s="808"/>
      <c r="G769" s="809"/>
      <c r="H769" s="22"/>
    </row>
    <row r="770" ht="15.75" customHeight="1">
      <c r="A770" s="115"/>
      <c r="B770" s="115"/>
      <c r="C770" s="115"/>
      <c r="D770" s="115"/>
      <c r="E770" s="325"/>
      <c r="F770" s="808"/>
      <c r="G770" s="809"/>
      <c r="H770" s="22"/>
    </row>
    <row r="771" ht="15.75" customHeight="1">
      <c r="A771" s="115"/>
      <c r="B771" s="115"/>
      <c r="C771" s="115"/>
      <c r="D771" s="115"/>
      <c r="E771" s="325"/>
      <c r="F771" s="808"/>
      <c r="G771" s="809"/>
      <c r="H771" s="22"/>
    </row>
    <row r="772" ht="15.75" customHeight="1">
      <c r="A772" s="115"/>
      <c r="B772" s="115"/>
      <c r="C772" s="115"/>
      <c r="D772" s="115"/>
      <c r="E772" s="325"/>
      <c r="F772" s="808"/>
      <c r="G772" s="809"/>
      <c r="H772" s="22"/>
    </row>
    <row r="773" ht="15.75" customHeight="1">
      <c r="A773" s="115"/>
      <c r="B773" s="115"/>
      <c r="C773" s="115"/>
      <c r="D773" s="115"/>
      <c r="E773" s="325"/>
      <c r="F773" s="808"/>
      <c r="G773" s="809"/>
      <c r="H773" s="22"/>
    </row>
    <row r="774" ht="15.75" customHeight="1">
      <c r="A774" s="115"/>
      <c r="B774" s="115"/>
      <c r="C774" s="115"/>
      <c r="D774" s="115"/>
      <c r="E774" s="325"/>
      <c r="F774" s="808"/>
      <c r="G774" s="809"/>
      <c r="H774" s="22"/>
    </row>
    <row r="775" ht="15.75" customHeight="1">
      <c r="A775" s="115"/>
      <c r="B775" s="115"/>
      <c r="C775" s="115"/>
      <c r="D775" s="115"/>
      <c r="E775" s="325"/>
      <c r="F775" s="808"/>
      <c r="G775" s="809"/>
      <c r="H775" s="22"/>
    </row>
    <row r="776" ht="15.75" customHeight="1">
      <c r="A776" s="115"/>
      <c r="B776" s="115"/>
      <c r="C776" s="115"/>
      <c r="D776" s="115"/>
      <c r="E776" s="325"/>
      <c r="F776" s="808"/>
      <c r="G776" s="809"/>
      <c r="H776" s="22"/>
    </row>
    <row r="777" ht="15.75" customHeight="1">
      <c r="A777" s="115"/>
      <c r="B777" s="115"/>
      <c r="C777" s="115"/>
      <c r="D777" s="115"/>
      <c r="E777" s="325"/>
      <c r="F777" s="808"/>
      <c r="G777" s="809"/>
      <c r="H777" s="22"/>
    </row>
    <row r="778" ht="15.75" customHeight="1">
      <c r="A778" s="115"/>
      <c r="B778" s="115"/>
      <c r="C778" s="115"/>
      <c r="D778" s="115"/>
      <c r="E778" s="325"/>
      <c r="F778" s="808"/>
      <c r="G778" s="809"/>
      <c r="H778" s="22"/>
    </row>
    <row r="779" ht="15.75" customHeight="1">
      <c r="A779" s="115"/>
      <c r="B779" s="115"/>
      <c r="C779" s="115"/>
      <c r="D779" s="115"/>
      <c r="E779" s="325"/>
      <c r="F779" s="808"/>
      <c r="G779" s="809"/>
      <c r="H779" s="22"/>
    </row>
    <row r="780" ht="15.75" customHeight="1">
      <c r="A780" s="115"/>
      <c r="B780" s="115"/>
      <c r="C780" s="115"/>
      <c r="D780" s="115"/>
      <c r="E780" s="325"/>
      <c r="F780" s="808"/>
      <c r="G780" s="809"/>
      <c r="H780" s="22"/>
    </row>
    <row r="781" ht="15.75" customHeight="1">
      <c r="A781" s="115"/>
      <c r="B781" s="115"/>
      <c r="C781" s="115"/>
      <c r="D781" s="115"/>
      <c r="E781" s="325"/>
      <c r="F781" s="808"/>
      <c r="G781" s="809"/>
      <c r="H781" s="22"/>
    </row>
    <row r="782" ht="15.75" customHeight="1">
      <c r="A782" s="115"/>
      <c r="B782" s="115"/>
      <c r="C782" s="115"/>
      <c r="D782" s="115"/>
      <c r="E782" s="325"/>
      <c r="F782" s="808"/>
      <c r="G782" s="809"/>
      <c r="H782" s="22"/>
    </row>
    <row r="783" ht="15.75" customHeight="1">
      <c r="A783" s="115"/>
      <c r="B783" s="115"/>
      <c r="C783" s="115"/>
      <c r="D783" s="115"/>
      <c r="E783" s="325"/>
      <c r="F783" s="808"/>
      <c r="G783" s="809"/>
      <c r="H783" s="22"/>
    </row>
    <row r="784" ht="15.75" customHeight="1">
      <c r="A784" s="115"/>
      <c r="B784" s="115"/>
      <c r="C784" s="115"/>
      <c r="D784" s="115"/>
      <c r="E784" s="325"/>
      <c r="F784" s="808"/>
      <c r="G784" s="809"/>
      <c r="H784" s="22"/>
    </row>
    <row r="785" ht="15.75" customHeight="1">
      <c r="A785" s="115"/>
      <c r="B785" s="115"/>
      <c r="C785" s="115"/>
      <c r="D785" s="115"/>
      <c r="E785" s="325"/>
      <c r="F785" s="808"/>
      <c r="G785" s="809"/>
      <c r="H785" s="22"/>
    </row>
    <row r="786" ht="15.75" customHeight="1">
      <c r="A786" s="115"/>
      <c r="B786" s="115"/>
      <c r="C786" s="115"/>
      <c r="D786" s="115"/>
      <c r="E786" s="325"/>
      <c r="F786" s="808"/>
      <c r="G786" s="809"/>
      <c r="H786" s="22"/>
    </row>
    <row r="787" ht="15.75" customHeight="1">
      <c r="A787" s="115"/>
      <c r="B787" s="115"/>
      <c r="C787" s="115"/>
      <c r="D787" s="115"/>
      <c r="E787" s="325"/>
      <c r="F787" s="808"/>
      <c r="G787" s="809"/>
      <c r="H787" s="22"/>
    </row>
    <row r="788" ht="15.75" customHeight="1">
      <c r="A788" s="115"/>
      <c r="B788" s="115"/>
      <c r="C788" s="115"/>
      <c r="D788" s="115"/>
      <c r="E788" s="325"/>
      <c r="F788" s="808"/>
      <c r="G788" s="809"/>
      <c r="H788" s="22"/>
    </row>
    <row r="789" ht="15.75" customHeight="1">
      <c r="A789" s="115"/>
      <c r="B789" s="115"/>
      <c r="C789" s="115"/>
      <c r="D789" s="115"/>
      <c r="E789" s="325"/>
      <c r="F789" s="808"/>
      <c r="G789" s="809"/>
      <c r="H789" s="22"/>
    </row>
    <row r="790" ht="15.75" customHeight="1">
      <c r="A790" s="115"/>
      <c r="B790" s="115"/>
      <c r="C790" s="115"/>
      <c r="D790" s="115"/>
      <c r="E790" s="325"/>
      <c r="F790" s="808"/>
      <c r="G790" s="809"/>
      <c r="H790" s="22"/>
    </row>
    <row r="791" ht="15.75" customHeight="1">
      <c r="A791" s="115"/>
      <c r="B791" s="115"/>
      <c r="C791" s="115"/>
      <c r="D791" s="115"/>
      <c r="E791" s="325"/>
      <c r="F791" s="808"/>
      <c r="G791" s="809"/>
      <c r="H791" s="22"/>
    </row>
    <row r="792" ht="15.75" customHeight="1">
      <c r="A792" s="115"/>
      <c r="B792" s="115"/>
      <c r="C792" s="115"/>
      <c r="D792" s="115"/>
      <c r="E792" s="325"/>
      <c r="F792" s="808"/>
      <c r="G792" s="809"/>
      <c r="H792" s="22"/>
    </row>
    <row r="793" ht="15.75" customHeight="1">
      <c r="A793" s="115"/>
      <c r="B793" s="115"/>
      <c r="C793" s="115"/>
      <c r="D793" s="115"/>
      <c r="E793" s="325"/>
      <c r="F793" s="808"/>
      <c r="G793" s="809"/>
      <c r="H793" s="22"/>
    </row>
    <row r="794" ht="15.75" customHeight="1">
      <c r="A794" s="115"/>
      <c r="B794" s="115"/>
      <c r="C794" s="115"/>
      <c r="D794" s="115"/>
      <c r="E794" s="325"/>
      <c r="F794" s="808"/>
      <c r="G794" s="809"/>
      <c r="H794" s="22"/>
    </row>
    <row r="795" ht="15.75" customHeight="1">
      <c r="A795" s="115"/>
      <c r="B795" s="115"/>
      <c r="C795" s="115"/>
      <c r="D795" s="115"/>
      <c r="E795" s="325"/>
      <c r="F795" s="808"/>
      <c r="G795" s="809"/>
      <c r="H795" s="22"/>
    </row>
    <row r="796" ht="15.75" customHeight="1">
      <c r="A796" s="115"/>
      <c r="B796" s="115"/>
      <c r="C796" s="115"/>
      <c r="D796" s="115"/>
      <c r="E796" s="325"/>
      <c r="F796" s="808"/>
      <c r="G796" s="809"/>
      <c r="H796" s="22"/>
    </row>
    <row r="797" ht="15.75" customHeight="1">
      <c r="A797" s="115"/>
      <c r="B797" s="115"/>
      <c r="C797" s="115"/>
      <c r="D797" s="115"/>
      <c r="E797" s="325"/>
      <c r="F797" s="808"/>
      <c r="G797" s="809"/>
      <c r="H797" s="22"/>
    </row>
    <row r="798" ht="15.75" customHeight="1">
      <c r="A798" s="115"/>
      <c r="B798" s="115"/>
      <c r="C798" s="115"/>
      <c r="D798" s="115"/>
      <c r="E798" s="325"/>
      <c r="F798" s="808"/>
      <c r="G798" s="809"/>
      <c r="H798" s="22"/>
    </row>
    <row r="799" ht="15.75" customHeight="1">
      <c r="A799" s="115"/>
      <c r="B799" s="115"/>
      <c r="C799" s="115"/>
      <c r="D799" s="115"/>
      <c r="E799" s="325"/>
      <c r="F799" s="808"/>
      <c r="G799" s="809"/>
      <c r="H799" s="22"/>
    </row>
    <row r="800" ht="15.75" customHeight="1">
      <c r="A800" s="115"/>
      <c r="B800" s="115"/>
      <c r="C800" s="115"/>
      <c r="D800" s="115"/>
      <c r="E800" s="325"/>
      <c r="F800" s="808"/>
      <c r="G800" s="809"/>
      <c r="H800" s="22"/>
    </row>
    <row r="801" ht="15.75" customHeight="1">
      <c r="A801" s="115"/>
      <c r="B801" s="115"/>
      <c r="C801" s="115"/>
      <c r="D801" s="115"/>
      <c r="E801" s="325"/>
      <c r="F801" s="808"/>
      <c r="G801" s="809"/>
      <c r="H801" s="22"/>
    </row>
    <row r="802" ht="15.75" customHeight="1">
      <c r="A802" s="115"/>
      <c r="B802" s="115"/>
      <c r="C802" s="115"/>
      <c r="D802" s="115"/>
      <c r="E802" s="325"/>
      <c r="F802" s="808"/>
      <c r="G802" s="809"/>
      <c r="H802" s="22"/>
    </row>
    <row r="803" ht="15.75" customHeight="1">
      <c r="A803" s="115"/>
      <c r="B803" s="115"/>
      <c r="C803" s="115"/>
      <c r="D803" s="115"/>
      <c r="E803" s="325"/>
      <c r="F803" s="808"/>
      <c r="G803" s="809"/>
      <c r="H803" s="22"/>
    </row>
    <row r="804" ht="15.75" customHeight="1">
      <c r="A804" s="115"/>
      <c r="B804" s="115"/>
      <c r="C804" s="115"/>
      <c r="D804" s="115"/>
      <c r="E804" s="325"/>
      <c r="F804" s="808"/>
      <c r="G804" s="809"/>
      <c r="H804" s="22"/>
    </row>
    <row r="805" ht="15.75" customHeight="1">
      <c r="A805" s="115"/>
      <c r="B805" s="115"/>
      <c r="C805" s="115"/>
      <c r="D805" s="115"/>
      <c r="E805" s="325"/>
      <c r="F805" s="808"/>
      <c r="G805" s="809"/>
      <c r="H805" s="22"/>
    </row>
    <row r="806" ht="15.75" customHeight="1">
      <c r="A806" s="115"/>
      <c r="B806" s="115"/>
      <c r="C806" s="115"/>
      <c r="D806" s="115"/>
      <c r="E806" s="325"/>
      <c r="F806" s="808"/>
      <c r="G806" s="809"/>
      <c r="H806" s="22"/>
    </row>
    <row r="807" ht="15.75" customHeight="1">
      <c r="A807" s="115"/>
      <c r="B807" s="115"/>
      <c r="C807" s="115"/>
      <c r="D807" s="115"/>
      <c r="E807" s="325"/>
      <c r="F807" s="808"/>
      <c r="G807" s="809"/>
      <c r="H807" s="22"/>
    </row>
    <row r="808" ht="15.75" customHeight="1">
      <c r="A808" s="115"/>
      <c r="B808" s="115"/>
      <c r="C808" s="115"/>
      <c r="D808" s="115"/>
      <c r="E808" s="325"/>
      <c r="F808" s="808"/>
      <c r="G808" s="809"/>
      <c r="H808" s="22"/>
    </row>
    <row r="809" ht="15.75" customHeight="1">
      <c r="A809" s="115"/>
      <c r="B809" s="115"/>
      <c r="C809" s="115"/>
      <c r="D809" s="115"/>
      <c r="E809" s="325"/>
      <c r="F809" s="808"/>
      <c r="G809" s="809"/>
      <c r="H809" s="22"/>
    </row>
    <row r="810" ht="15.75" customHeight="1">
      <c r="A810" s="115"/>
      <c r="B810" s="115"/>
      <c r="C810" s="115"/>
      <c r="D810" s="115"/>
      <c r="E810" s="325"/>
      <c r="F810" s="808"/>
      <c r="G810" s="809"/>
      <c r="H810" s="22"/>
    </row>
    <row r="811" ht="15.75" customHeight="1">
      <c r="A811" s="115"/>
      <c r="B811" s="115"/>
      <c r="C811" s="115"/>
      <c r="D811" s="115"/>
      <c r="E811" s="325"/>
      <c r="F811" s="808"/>
      <c r="G811" s="809"/>
      <c r="H811" s="22"/>
    </row>
    <row r="812" ht="15.75" customHeight="1">
      <c r="A812" s="115"/>
      <c r="B812" s="115"/>
      <c r="C812" s="115"/>
      <c r="D812" s="115"/>
      <c r="E812" s="325"/>
      <c r="F812" s="808"/>
      <c r="G812" s="809"/>
      <c r="H812" s="22"/>
    </row>
    <row r="813" ht="15.75" customHeight="1">
      <c r="A813" s="115"/>
      <c r="B813" s="115"/>
      <c r="C813" s="115"/>
      <c r="D813" s="115"/>
      <c r="E813" s="325"/>
      <c r="F813" s="808"/>
      <c r="G813" s="809"/>
      <c r="H813" s="22"/>
    </row>
    <row r="814" ht="15.75" customHeight="1">
      <c r="A814" s="115"/>
      <c r="B814" s="115"/>
      <c r="C814" s="115"/>
      <c r="D814" s="115"/>
      <c r="E814" s="325"/>
      <c r="F814" s="808"/>
      <c r="G814" s="809"/>
      <c r="H814" s="22"/>
    </row>
    <row r="815" ht="15.75" customHeight="1">
      <c r="A815" s="115"/>
      <c r="B815" s="115"/>
      <c r="C815" s="115"/>
      <c r="D815" s="115"/>
      <c r="E815" s="325"/>
      <c r="F815" s="808"/>
      <c r="G815" s="809"/>
      <c r="H815" s="22"/>
    </row>
    <row r="816" ht="15.75" customHeight="1">
      <c r="A816" s="115"/>
      <c r="B816" s="115"/>
      <c r="C816" s="115"/>
      <c r="D816" s="115"/>
      <c r="E816" s="325"/>
      <c r="F816" s="808"/>
      <c r="G816" s="809"/>
      <c r="H816" s="22"/>
    </row>
    <row r="817" ht="15.75" customHeight="1">
      <c r="A817" s="115"/>
      <c r="B817" s="115"/>
      <c r="C817" s="115"/>
      <c r="D817" s="115"/>
      <c r="E817" s="325"/>
      <c r="F817" s="808"/>
      <c r="G817" s="809"/>
      <c r="H817" s="22"/>
    </row>
    <row r="818" ht="15.75" customHeight="1">
      <c r="A818" s="115"/>
      <c r="B818" s="115"/>
      <c r="C818" s="115"/>
      <c r="D818" s="115"/>
      <c r="E818" s="325"/>
      <c r="F818" s="808"/>
      <c r="G818" s="809"/>
      <c r="H818" s="22"/>
    </row>
    <row r="819" ht="15.75" customHeight="1">
      <c r="A819" s="115"/>
      <c r="B819" s="115"/>
      <c r="C819" s="115"/>
      <c r="D819" s="115"/>
      <c r="E819" s="325"/>
      <c r="F819" s="808"/>
      <c r="G819" s="809"/>
      <c r="H819" s="22"/>
    </row>
    <row r="820" ht="15.75" customHeight="1">
      <c r="A820" s="115"/>
      <c r="B820" s="115"/>
      <c r="C820" s="115"/>
      <c r="D820" s="115"/>
      <c r="E820" s="325"/>
      <c r="F820" s="808"/>
      <c r="G820" s="809"/>
      <c r="H820" s="22"/>
    </row>
    <row r="821" ht="15.75" customHeight="1">
      <c r="A821" s="115"/>
      <c r="B821" s="115"/>
      <c r="C821" s="115"/>
      <c r="D821" s="115"/>
      <c r="E821" s="325"/>
      <c r="F821" s="808"/>
      <c r="G821" s="809"/>
      <c r="H821" s="22"/>
    </row>
    <row r="822" ht="15.75" customHeight="1">
      <c r="A822" s="115"/>
      <c r="B822" s="115"/>
      <c r="C822" s="115"/>
      <c r="D822" s="115"/>
      <c r="E822" s="325"/>
      <c r="F822" s="808"/>
      <c r="G822" s="809"/>
      <c r="H822" s="22"/>
    </row>
    <row r="823" ht="15.75" customHeight="1">
      <c r="A823" s="115"/>
      <c r="B823" s="115"/>
      <c r="C823" s="115"/>
      <c r="D823" s="115"/>
      <c r="E823" s="325"/>
      <c r="F823" s="808"/>
      <c r="G823" s="809"/>
      <c r="H823" s="22"/>
    </row>
    <row r="824" ht="15.75" customHeight="1">
      <c r="A824" s="115"/>
      <c r="B824" s="115"/>
      <c r="C824" s="115"/>
      <c r="D824" s="115"/>
      <c r="E824" s="325"/>
      <c r="F824" s="808"/>
      <c r="G824" s="809"/>
      <c r="H824" s="22"/>
    </row>
    <row r="825" ht="15.75" customHeight="1">
      <c r="A825" s="115"/>
      <c r="B825" s="115"/>
      <c r="C825" s="115"/>
      <c r="D825" s="115"/>
      <c r="E825" s="325"/>
      <c r="F825" s="808"/>
      <c r="G825" s="809"/>
      <c r="H825" s="22"/>
    </row>
    <row r="826" ht="15.75" customHeight="1">
      <c r="A826" s="115"/>
      <c r="B826" s="115"/>
      <c r="C826" s="115"/>
      <c r="D826" s="115"/>
      <c r="E826" s="325"/>
      <c r="F826" s="808"/>
      <c r="G826" s="809"/>
      <c r="H826" s="22"/>
    </row>
    <row r="827" ht="15.75" customHeight="1">
      <c r="A827" s="115"/>
      <c r="B827" s="115"/>
      <c r="C827" s="115"/>
      <c r="D827" s="115"/>
      <c r="E827" s="325"/>
      <c r="F827" s="808"/>
      <c r="G827" s="809"/>
      <c r="H827" s="22"/>
    </row>
    <row r="828" ht="15.75" customHeight="1">
      <c r="A828" s="115"/>
      <c r="B828" s="115"/>
      <c r="C828" s="115"/>
      <c r="D828" s="115"/>
      <c r="E828" s="325"/>
      <c r="F828" s="808"/>
      <c r="G828" s="809"/>
      <c r="H828" s="22"/>
    </row>
    <row r="829" ht="15.75" customHeight="1">
      <c r="A829" s="115"/>
      <c r="B829" s="115"/>
      <c r="C829" s="115"/>
      <c r="D829" s="115"/>
      <c r="E829" s="325"/>
      <c r="F829" s="808"/>
      <c r="G829" s="809"/>
      <c r="H829" s="22"/>
    </row>
    <row r="830" ht="15.75" customHeight="1">
      <c r="A830" s="115"/>
      <c r="B830" s="115"/>
      <c r="C830" s="115"/>
      <c r="D830" s="115"/>
      <c r="E830" s="325"/>
      <c r="F830" s="808"/>
      <c r="G830" s="809"/>
      <c r="H830" s="22"/>
    </row>
    <row r="831" ht="15.75" customHeight="1">
      <c r="A831" s="115"/>
      <c r="B831" s="115"/>
      <c r="C831" s="115"/>
      <c r="D831" s="115"/>
      <c r="E831" s="325"/>
      <c r="F831" s="808"/>
      <c r="G831" s="809"/>
      <c r="H831" s="22"/>
    </row>
    <row r="832" ht="15.75" customHeight="1">
      <c r="A832" s="115"/>
      <c r="B832" s="115"/>
      <c r="C832" s="115"/>
      <c r="D832" s="115"/>
      <c r="E832" s="325"/>
      <c r="F832" s="808"/>
      <c r="G832" s="809"/>
      <c r="H832" s="22"/>
    </row>
    <row r="833" ht="15.75" customHeight="1">
      <c r="A833" s="115"/>
      <c r="B833" s="115"/>
      <c r="C833" s="115"/>
      <c r="D833" s="115"/>
      <c r="E833" s="325"/>
      <c r="F833" s="808"/>
      <c r="G833" s="809"/>
      <c r="H833" s="22"/>
    </row>
    <row r="834" ht="15.75" customHeight="1">
      <c r="A834" s="115"/>
      <c r="B834" s="115"/>
      <c r="C834" s="115"/>
      <c r="D834" s="115"/>
      <c r="E834" s="325"/>
      <c r="F834" s="808"/>
      <c r="G834" s="809"/>
      <c r="H834" s="22"/>
    </row>
    <row r="835" ht="15.75" customHeight="1">
      <c r="A835" s="115"/>
      <c r="B835" s="115"/>
      <c r="C835" s="115"/>
      <c r="D835" s="115"/>
      <c r="E835" s="325"/>
      <c r="F835" s="808"/>
      <c r="G835" s="809"/>
      <c r="H835" s="22"/>
    </row>
    <row r="836" ht="15.75" customHeight="1">
      <c r="A836" s="115"/>
      <c r="B836" s="115"/>
      <c r="C836" s="115"/>
      <c r="D836" s="115"/>
      <c r="E836" s="325"/>
      <c r="F836" s="808"/>
      <c r="G836" s="809"/>
      <c r="H836" s="22"/>
    </row>
    <row r="837" ht="15.75" customHeight="1">
      <c r="A837" s="115"/>
      <c r="B837" s="115"/>
      <c r="C837" s="115"/>
      <c r="D837" s="115"/>
      <c r="E837" s="325"/>
      <c r="F837" s="808"/>
      <c r="G837" s="809"/>
      <c r="H837" s="22"/>
    </row>
    <row r="838" ht="15.75" customHeight="1">
      <c r="A838" s="115"/>
      <c r="B838" s="115"/>
      <c r="C838" s="115"/>
      <c r="D838" s="115"/>
      <c r="E838" s="325"/>
      <c r="F838" s="808"/>
      <c r="G838" s="809"/>
      <c r="H838" s="22"/>
    </row>
    <row r="839" ht="15.75" customHeight="1">
      <c r="A839" s="115"/>
      <c r="B839" s="115"/>
      <c r="C839" s="115"/>
      <c r="D839" s="115"/>
      <c r="E839" s="325"/>
      <c r="F839" s="808"/>
      <c r="G839" s="809"/>
      <c r="H839" s="22"/>
    </row>
    <row r="840" ht="15.75" customHeight="1">
      <c r="A840" s="115"/>
      <c r="B840" s="115"/>
      <c r="C840" s="115"/>
      <c r="D840" s="115"/>
      <c r="E840" s="325"/>
      <c r="F840" s="808"/>
      <c r="G840" s="809"/>
      <c r="H840" s="22"/>
    </row>
    <row r="841" ht="15.75" customHeight="1">
      <c r="A841" s="115"/>
      <c r="B841" s="115"/>
      <c r="C841" s="115"/>
      <c r="D841" s="115"/>
      <c r="E841" s="325"/>
      <c r="F841" s="808"/>
      <c r="G841" s="809"/>
      <c r="H841" s="22"/>
    </row>
    <row r="842" ht="15.75" customHeight="1">
      <c r="A842" s="115"/>
      <c r="B842" s="115"/>
      <c r="C842" s="115"/>
      <c r="D842" s="115"/>
      <c r="E842" s="325"/>
      <c r="F842" s="808"/>
      <c r="G842" s="809"/>
      <c r="H842" s="22"/>
    </row>
    <row r="843" ht="15.75" customHeight="1">
      <c r="A843" s="115"/>
      <c r="B843" s="115"/>
      <c r="C843" s="115"/>
      <c r="D843" s="115"/>
      <c r="E843" s="325"/>
      <c r="F843" s="808"/>
      <c r="G843" s="809"/>
      <c r="H843" s="22"/>
    </row>
    <row r="844" ht="15.75" customHeight="1">
      <c r="A844" s="115"/>
      <c r="B844" s="115"/>
      <c r="C844" s="115"/>
      <c r="D844" s="115"/>
      <c r="E844" s="325"/>
      <c r="F844" s="808"/>
      <c r="G844" s="809"/>
      <c r="H844" s="22"/>
    </row>
    <row r="845" ht="15.75" customHeight="1">
      <c r="A845" s="115"/>
      <c r="B845" s="115"/>
      <c r="C845" s="115"/>
      <c r="D845" s="115"/>
      <c r="E845" s="325"/>
      <c r="F845" s="808"/>
      <c r="G845" s="809"/>
      <c r="H845" s="22"/>
    </row>
    <row r="846" ht="15.75" customHeight="1">
      <c r="A846" s="115"/>
      <c r="B846" s="115"/>
      <c r="C846" s="115"/>
      <c r="D846" s="115"/>
      <c r="E846" s="325"/>
      <c r="F846" s="808"/>
      <c r="G846" s="809"/>
      <c r="H846" s="22"/>
    </row>
    <row r="847" ht="15.75" customHeight="1">
      <c r="A847" s="115"/>
      <c r="B847" s="115"/>
      <c r="C847" s="115"/>
      <c r="D847" s="115"/>
      <c r="E847" s="325"/>
      <c r="F847" s="808"/>
      <c r="G847" s="809"/>
      <c r="H847" s="22"/>
    </row>
    <row r="848" ht="15.75" customHeight="1">
      <c r="A848" s="115"/>
      <c r="B848" s="115"/>
      <c r="C848" s="115"/>
      <c r="D848" s="115"/>
      <c r="E848" s="325"/>
      <c r="F848" s="808"/>
      <c r="G848" s="809"/>
      <c r="H848" s="22"/>
    </row>
    <row r="849" ht="15.75" customHeight="1">
      <c r="A849" s="115"/>
      <c r="B849" s="115"/>
      <c r="C849" s="115"/>
      <c r="D849" s="115"/>
      <c r="E849" s="325"/>
      <c r="F849" s="808"/>
      <c r="G849" s="809"/>
      <c r="H849" s="22"/>
    </row>
    <row r="850" ht="15.75" customHeight="1">
      <c r="A850" s="115"/>
      <c r="B850" s="115"/>
      <c r="C850" s="115"/>
      <c r="D850" s="115"/>
      <c r="E850" s="325"/>
      <c r="F850" s="808"/>
      <c r="G850" s="809"/>
      <c r="H850" s="22"/>
    </row>
    <row r="851" ht="15.75" customHeight="1">
      <c r="A851" s="115"/>
      <c r="B851" s="115"/>
      <c r="C851" s="115"/>
      <c r="D851" s="115"/>
      <c r="E851" s="325"/>
      <c r="F851" s="808"/>
      <c r="G851" s="809"/>
      <c r="H851" s="22"/>
    </row>
    <row r="852" ht="15.75" customHeight="1">
      <c r="A852" s="115"/>
      <c r="B852" s="115"/>
      <c r="C852" s="115"/>
      <c r="D852" s="115"/>
      <c r="E852" s="325"/>
      <c r="F852" s="808"/>
      <c r="G852" s="809"/>
      <c r="H852" s="22"/>
    </row>
    <row r="853" ht="15.75" customHeight="1">
      <c r="A853" s="115"/>
      <c r="B853" s="115"/>
      <c r="C853" s="115"/>
      <c r="D853" s="115"/>
      <c r="E853" s="325"/>
      <c r="F853" s="808"/>
      <c r="G853" s="809"/>
      <c r="H853" s="22"/>
    </row>
    <row r="854" ht="15.75" customHeight="1">
      <c r="A854" s="115"/>
      <c r="B854" s="115"/>
      <c r="C854" s="115"/>
      <c r="D854" s="115"/>
      <c r="E854" s="325"/>
      <c r="F854" s="808"/>
      <c r="G854" s="809"/>
      <c r="H854" s="22"/>
    </row>
    <row r="855" ht="15.75" customHeight="1">
      <c r="A855" s="115"/>
      <c r="B855" s="115"/>
      <c r="C855" s="115"/>
      <c r="D855" s="115"/>
      <c r="E855" s="325"/>
      <c r="F855" s="808"/>
      <c r="G855" s="809"/>
      <c r="H855" s="22"/>
    </row>
    <row r="856" ht="15.75" customHeight="1">
      <c r="A856" s="115"/>
      <c r="B856" s="115"/>
      <c r="C856" s="115"/>
      <c r="D856" s="115"/>
      <c r="E856" s="325"/>
      <c r="F856" s="808"/>
      <c r="G856" s="809"/>
      <c r="H856" s="22"/>
    </row>
    <row r="857" ht="15.75" customHeight="1">
      <c r="A857" s="115"/>
      <c r="B857" s="115"/>
      <c r="C857" s="115"/>
      <c r="D857" s="115"/>
      <c r="E857" s="325"/>
      <c r="F857" s="808"/>
      <c r="G857" s="809"/>
      <c r="H857" s="22"/>
    </row>
    <row r="858" ht="15.75" customHeight="1">
      <c r="A858" s="115"/>
      <c r="B858" s="115"/>
      <c r="C858" s="115"/>
      <c r="D858" s="115"/>
      <c r="E858" s="325"/>
      <c r="F858" s="808"/>
      <c r="G858" s="809"/>
      <c r="H858" s="22"/>
    </row>
    <row r="859" ht="15.75" customHeight="1">
      <c r="A859" s="115"/>
      <c r="B859" s="115"/>
      <c r="C859" s="115"/>
      <c r="D859" s="115"/>
      <c r="E859" s="325"/>
      <c r="F859" s="808"/>
      <c r="G859" s="809"/>
      <c r="H859" s="22"/>
    </row>
    <row r="860" ht="15.75" customHeight="1">
      <c r="A860" s="115"/>
      <c r="B860" s="115"/>
      <c r="C860" s="115"/>
      <c r="D860" s="115"/>
      <c r="E860" s="325"/>
      <c r="F860" s="808"/>
      <c r="G860" s="809"/>
      <c r="H860" s="22"/>
    </row>
    <row r="861" ht="15.75" customHeight="1">
      <c r="A861" s="115"/>
      <c r="B861" s="115"/>
      <c r="C861" s="115"/>
      <c r="D861" s="115"/>
      <c r="E861" s="325"/>
      <c r="F861" s="808"/>
      <c r="G861" s="809"/>
      <c r="H861" s="22"/>
    </row>
    <row r="862" ht="15.75" customHeight="1">
      <c r="A862" s="115"/>
      <c r="B862" s="115"/>
      <c r="C862" s="115"/>
      <c r="D862" s="115"/>
      <c r="E862" s="325"/>
      <c r="F862" s="808"/>
      <c r="G862" s="809"/>
      <c r="H862" s="22"/>
    </row>
    <row r="863" ht="15.75" customHeight="1">
      <c r="A863" s="115"/>
      <c r="B863" s="115"/>
      <c r="C863" s="115"/>
      <c r="D863" s="115"/>
      <c r="E863" s="325"/>
      <c r="F863" s="808"/>
      <c r="G863" s="809"/>
      <c r="H863" s="22"/>
    </row>
    <row r="864" ht="15.75" customHeight="1">
      <c r="A864" s="115"/>
      <c r="B864" s="115"/>
      <c r="C864" s="115"/>
      <c r="D864" s="115"/>
      <c r="E864" s="325"/>
      <c r="F864" s="808"/>
      <c r="G864" s="809"/>
      <c r="H864" s="22"/>
    </row>
    <row r="865" ht="15.75" customHeight="1">
      <c r="A865" s="115"/>
      <c r="B865" s="115"/>
      <c r="C865" s="115"/>
      <c r="D865" s="115"/>
      <c r="E865" s="325"/>
      <c r="F865" s="808"/>
      <c r="G865" s="809"/>
      <c r="H865" s="22"/>
    </row>
    <row r="866" ht="15.75" customHeight="1">
      <c r="A866" s="115"/>
      <c r="B866" s="115"/>
      <c r="C866" s="115"/>
      <c r="D866" s="115"/>
      <c r="E866" s="325"/>
      <c r="F866" s="808"/>
      <c r="G866" s="809"/>
      <c r="H866" s="22"/>
    </row>
    <row r="867" ht="15.75" customHeight="1">
      <c r="A867" s="115"/>
      <c r="B867" s="115"/>
      <c r="C867" s="115"/>
      <c r="D867" s="115"/>
      <c r="E867" s="325"/>
      <c r="F867" s="808"/>
      <c r="G867" s="809"/>
      <c r="H867" s="22"/>
    </row>
    <row r="868" ht="15.75" customHeight="1">
      <c r="A868" s="115"/>
      <c r="B868" s="115"/>
      <c r="C868" s="115"/>
      <c r="D868" s="115"/>
      <c r="E868" s="325"/>
      <c r="F868" s="808"/>
      <c r="G868" s="809"/>
      <c r="H868" s="22"/>
    </row>
    <row r="869" ht="15.75" customHeight="1">
      <c r="A869" s="115"/>
      <c r="B869" s="115"/>
      <c r="C869" s="115"/>
      <c r="D869" s="115"/>
      <c r="E869" s="325"/>
      <c r="F869" s="808"/>
      <c r="G869" s="809"/>
      <c r="H869" s="22"/>
    </row>
    <row r="870" ht="15.75" customHeight="1">
      <c r="A870" s="115"/>
      <c r="B870" s="115"/>
      <c r="C870" s="115"/>
      <c r="D870" s="115"/>
      <c r="E870" s="325"/>
      <c r="F870" s="808"/>
      <c r="G870" s="809"/>
      <c r="H870" s="22"/>
    </row>
    <row r="871" ht="15.75" customHeight="1">
      <c r="A871" s="115"/>
      <c r="B871" s="115"/>
      <c r="C871" s="115"/>
      <c r="D871" s="115"/>
      <c r="E871" s="325"/>
      <c r="F871" s="808"/>
      <c r="G871" s="809"/>
      <c r="H871" s="22"/>
    </row>
    <row r="872" ht="15.75" customHeight="1">
      <c r="A872" s="115"/>
      <c r="B872" s="115"/>
      <c r="C872" s="115"/>
      <c r="D872" s="115"/>
      <c r="E872" s="325"/>
      <c r="F872" s="808"/>
      <c r="G872" s="809"/>
      <c r="H872" s="22"/>
    </row>
    <row r="873" ht="15.75" customHeight="1">
      <c r="A873" s="115"/>
      <c r="B873" s="115"/>
      <c r="C873" s="115"/>
      <c r="D873" s="115"/>
      <c r="E873" s="325"/>
      <c r="F873" s="808"/>
      <c r="G873" s="809"/>
      <c r="H873" s="22"/>
    </row>
    <row r="874" ht="15.75" customHeight="1">
      <c r="A874" s="115"/>
      <c r="B874" s="115"/>
      <c r="C874" s="115"/>
      <c r="D874" s="115"/>
      <c r="E874" s="325"/>
      <c r="F874" s="808"/>
      <c r="G874" s="809"/>
      <c r="H874" s="22"/>
    </row>
    <row r="875" ht="15.75" customHeight="1">
      <c r="A875" s="115"/>
      <c r="B875" s="115"/>
      <c r="C875" s="115"/>
      <c r="D875" s="115"/>
      <c r="E875" s="325"/>
      <c r="F875" s="808"/>
      <c r="G875" s="809"/>
      <c r="H875" s="22"/>
    </row>
    <row r="876" ht="15.75" customHeight="1">
      <c r="A876" s="115"/>
      <c r="B876" s="115"/>
      <c r="C876" s="115"/>
      <c r="D876" s="115"/>
      <c r="E876" s="325"/>
      <c r="F876" s="808"/>
      <c r="G876" s="809"/>
      <c r="H876" s="22"/>
    </row>
    <row r="877" ht="15.75" customHeight="1">
      <c r="A877" s="115"/>
      <c r="B877" s="115"/>
      <c r="C877" s="115"/>
      <c r="D877" s="115"/>
      <c r="E877" s="325"/>
      <c r="F877" s="808"/>
      <c r="G877" s="809"/>
      <c r="H877" s="22"/>
    </row>
    <row r="878" ht="15.75" customHeight="1">
      <c r="A878" s="115"/>
      <c r="B878" s="115"/>
      <c r="C878" s="115"/>
      <c r="D878" s="115"/>
      <c r="E878" s="325"/>
      <c r="F878" s="808"/>
      <c r="G878" s="809"/>
      <c r="H878" s="22"/>
    </row>
    <row r="879" ht="15.75" customHeight="1">
      <c r="A879" s="115"/>
      <c r="B879" s="115"/>
      <c r="C879" s="115"/>
      <c r="D879" s="115"/>
      <c r="E879" s="325"/>
      <c r="F879" s="808"/>
      <c r="G879" s="809"/>
      <c r="H879" s="22"/>
    </row>
    <row r="880" ht="15.75" customHeight="1">
      <c r="A880" s="115"/>
      <c r="B880" s="115"/>
      <c r="C880" s="115"/>
      <c r="D880" s="115"/>
      <c r="E880" s="325"/>
      <c r="F880" s="808"/>
      <c r="G880" s="809"/>
      <c r="H880" s="22"/>
    </row>
    <row r="881" ht="15.75" customHeight="1">
      <c r="A881" s="115"/>
      <c r="B881" s="115"/>
      <c r="C881" s="115"/>
      <c r="D881" s="115"/>
      <c r="E881" s="325"/>
      <c r="F881" s="808"/>
      <c r="G881" s="809"/>
      <c r="H881" s="22"/>
    </row>
    <row r="882" ht="15.75" customHeight="1">
      <c r="A882" s="115"/>
      <c r="B882" s="115"/>
      <c r="C882" s="115"/>
      <c r="D882" s="115"/>
      <c r="E882" s="325"/>
      <c r="F882" s="808"/>
      <c r="G882" s="809"/>
      <c r="H882" s="22"/>
    </row>
    <row r="883" ht="15.75" customHeight="1">
      <c r="A883" s="115"/>
      <c r="B883" s="115"/>
      <c r="C883" s="115"/>
      <c r="D883" s="115"/>
      <c r="E883" s="325"/>
      <c r="F883" s="808"/>
      <c r="G883" s="809"/>
      <c r="H883" s="22"/>
    </row>
    <row r="884" ht="15.75" customHeight="1">
      <c r="A884" s="115"/>
      <c r="B884" s="115"/>
      <c r="C884" s="115"/>
      <c r="D884" s="115"/>
      <c r="E884" s="325"/>
      <c r="F884" s="808"/>
      <c r="G884" s="809"/>
      <c r="H884" s="22"/>
    </row>
    <row r="885" ht="15.75" customHeight="1">
      <c r="A885" s="115"/>
      <c r="B885" s="115"/>
      <c r="C885" s="115"/>
      <c r="D885" s="115"/>
      <c r="E885" s="325"/>
      <c r="F885" s="808"/>
      <c r="G885" s="809"/>
      <c r="H885" s="22"/>
    </row>
    <row r="886" ht="15.75" customHeight="1">
      <c r="A886" s="115"/>
      <c r="B886" s="115"/>
      <c r="C886" s="115"/>
      <c r="D886" s="115"/>
      <c r="E886" s="325"/>
      <c r="F886" s="808"/>
      <c r="G886" s="809"/>
      <c r="H886" s="22"/>
    </row>
    <row r="887" ht="15.75" customHeight="1">
      <c r="A887" s="115"/>
      <c r="B887" s="115"/>
      <c r="C887" s="115"/>
      <c r="D887" s="115"/>
      <c r="E887" s="325"/>
      <c r="F887" s="808"/>
      <c r="G887" s="809"/>
      <c r="H887" s="22"/>
    </row>
    <row r="888" ht="15.75" customHeight="1">
      <c r="A888" s="115"/>
      <c r="B888" s="115"/>
      <c r="C888" s="115"/>
      <c r="D888" s="115"/>
      <c r="E888" s="325"/>
      <c r="F888" s="808"/>
      <c r="G888" s="809"/>
      <c r="H888" s="22"/>
    </row>
    <row r="889" ht="15.75" customHeight="1">
      <c r="A889" s="115"/>
      <c r="B889" s="115"/>
      <c r="C889" s="115"/>
      <c r="D889" s="115"/>
      <c r="E889" s="325"/>
      <c r="F889" s="808"/>
      <c r="G889" s="809"/>
      <c r="H889" s="22"/>
    </row>
    <row r="890" ht="15.75" customHeight="1">
      <c r="A890" s="115"/>
      <c r="B890" s="115"/>
      <c r="C890" s="115"/>
      <c r="D890" s="115"/>
      <c r="E890" s="325"/>
      <c r="F890" s="808"/>
      <c r="G890" s="809"/>
      <c r="H890" s="22"/>
    </row>
    <row r="891" ht="15.75" customHeight="1">
      <c r="A891" s="115"/>
      <c r="B891" s="115"/>
      <c r="C891" s="115"/>
      <c r="D891" s="115"/>
      <c r="E891" s="325"/>
      <c r="F891" s="808"/>
      <c r="G891" s="809"/>
      <c r="H891" s="22"/>
    </row>
    <row r="892" ht="15.75" customHeight="1">
      <c r="A892" s="115"/>
      <c r="B892" s="115"/>
      <c r="C892" s="115"/>
      <c r="D892" s="115"/>
      <c r="E892" s="325"/>
      <c r="F892" s="808"/>
      <c r="G892" s="809"/>
      <c r="H892" s="22"/>
    </row>
    <row r="893" ht="15.75" customHeight="1">
      <c r="A893" s="115"/>
      <c r="B893" s="115"/>
      <c r="C893" s="115"/>
      <c r="D893" s="115"/>
      <c r="E893" s="325"/>
      <c r="F893" s="808"/>
      <c r="G893" s="809"/>
      <c r="H893" s="22"/>
    </row>
    <row r="894" ht="15.75" customHeight="1">
      <c r="A894" s="115"/>
      <c r="B894" s="115"/>
      <c r="C894" s="115"/>
      <c r="D894" s="115"/>
      <c r="E894" s="325"/>
      <c r="F894" s="808"/>
      <c r="G894" s="809"/>
      <c r="H894" s="22"/>
    </row>
    <row r="895" ht="15.75" customHeight="1">
      <c r="A895" s="115"/>
      <c r="B895" s="115"/>
      <c r="C895" s="115"/>
      <c r="D895" s="115"/>
      <c r="E895" s="325"/>
      <c r="F895" s="808"/>
      <c r="G895" s="809"/>
      <c r="H895" s="22"/>
    </row>
    <row r="896" ht="15.75" customHeight="1">
      <c r="A896" s="115"/>
      <c r="B896" s="115"/>
      <c r="C896" s="115"/>
      <c r="D896" s="115"/>
      <c r="E896" s="325"/>
      <c r="F896" s="808"/>
      <c r="G896" s="809"/>
      <c r="H896" s="22"/>
    </row>
    <row r="897" ht="15.75" customHeight="1">
      <c r="A897" s="115"/>
      <c r="B897" s="115"/>
      <c r="C897" s="115"/>
      <c r="D897" s="115"/>
      <c r="E897" s="325"/>
      <c r="F897" s="808"/>
      <c r="G897" s="809"/>
      <c r="H897" s="22"/>
    </row>
    <row r="898" ht="15.75" customHeight="1">
      <c r="A898" s="115"/>
      <c r="B898" s="115"/>
      <c r="C898" s="115"/>
      <c r="D898" s="115"/>
      <c r="E898" s="325"/>
      <c r="F898" s="808"/>
      <c r="G898" s="809"/>
      <c r="H898" s="22"/>
    </row>
    <row r="899" ht="15.75" customHeight="1">
      <c r="A899" s="115"/>
      <c r="B899" s="115"/>
      <c r="C899" s="115"/>
      <c r="D899" s="115"/>
      <c r="E899" s="325"/>
      <c r="F899" s="808"/>
      <c r="G899" s="809"/>
      <c r="H899" s="22"/>
    </row>
    <row r="900" ht="15.75" customHeight="1">
      <c r="A900" s="115"/>
      <c r="B900" s="115"/>
      <c r="C900" s="115"/>
      <c r="D900" s="115"/>
      <c r="E900" s="325"/>
      <c r="F900" s="808"/>
      <c r="G900" s="809"/>
      <c r="H900" s="22"/>
    </row>
    <row r="901" ht="15.75" customHeight="1">
      <c r="A901" s="115"/>
      <c r="B901" s="115"/>
      <c r="C901" s="115"/>
      <c r="D901" s="115"/>
      <c r="E901" s="325"/>
      <c r="F901" s="808"/>
      <c r="G901" s="809"/>
      <c r="H901" s="22"/>
    </row>
    <row r="902" ht="15.75" customHeight="1">
      <c r="A902" s="115"/>
      <c r="B902" s="115"/>
      <c r="C902" s="115"/>
      <c r="D902" s="115"/>
      <c r="E902" s="325"/>
      <c r="F902" s="808"/>
      <c r="G902" s="809"/>
      <c r="H902" s="22"/>
    </row>
    <row r="903" ht="15.75" customHeight="1">
      <c r="A903" s="115"/>
      <c r="B903" s="115"/>
      <c r="C903" s="115"/>
      <c r="D903" s="115"/>
      <c r="E903" s="325"/>
      <c r="F903" s="808"/>
      <c r="G903" s="809"/>
      <c r="H903" s="22"/>
    </row>
    <row r="904" ht="15.75" customHeight="1">
      <c r="A904" s="115"/>
      <c r="B904" s="115"/>
      <c r="C904" s="115"/>
      <c r="D904" s="115"/>
      <c r="E904" s="325"/>
      <c r="F904" s="808"/>
      <c r="G904" s="809"/>
      <c r="H904" s="22"/>
    </row>
    <row r="905" ht="15.75" customHeight="1">
      <c r="A905" s="115"/>
      <c r="B905" s="115"/>
      <c r="C905" s="115"/>
      <c r="D905" s="115"/>
      <c r="E905" s="325"/>
      <c r="F905" s="808"/>
      <c r="G905" s="809"/>
      <c r="H905" s="22"/>
    </row>
    <row r="906" ht="15.75" customHeight="1">
      <c r="A906" s="115"/>
      <c r="B906" s="115"/>
      <c r="C906" s="115"/>
      <c r="D906" s="115"/>
      <c r="E906" s="325"/>
      <c r="F906" s="808"/>
      <c r="G906" s="809"/>
      <c r="H906" s="22"/>
    </row>
    <row r="907" ht="15.75" customHeight="1">
      <c r="A907" s="115"/>
      <c r="B907" s="115"/>
      <c r="C907" s="115"/>
      <c r="D907" s="115"/>
      <c r="E907" s="325"/>
      <c r="F907" s="808"/>
      <c r="G907" s="809"/>
      <c r="H907" s="22"/>
    </row>
    <row r="908" ht="15.75" customHeight="1">
      <c r="A908" s="115"/>
      <c r="B908" s="115"/>
      <c r="C908" s="115"/>
      <c r="D908" s="115"/>
      <c r="E908" s="325"/>
      <c r="F908" s="808"/>
      <c r="G908" s="809"/>
      <c r="H908" s="22"/>
    </row>
    <row r="909" ht="15.75" customHeight="1">
      <c r="A909" s="115"/>
      <c r="B909" s="115"/>
      <c r="C909" s="115"/>
      <c r="D909" s="115"/>
      <c r="E909" s="325"/>
      <c r="F909" s="808"/>
      <c r="G909" s="809"/>
      <c r="H909" s="22"/>
    </row>
    <row r="910" ht="15.75" customHeight="1">
      <c r="A910" s="115"/>
      <c r="B910" s="115"/>
      <c r="C910" s="115"/>
      <c r="D910" s="115"/>
      <c r="E910" s="325"/>
      <c r="F910" s="808"/>
      <c r="G910" s="809"/>
      <c r="H910" s="22"/>
    </row>
    <row r="911" ht="15.75" customHeight="1">
      <c r="A911" s="115"/>
      <c r="B911" s="115"/>
      <c r="C911" s="115"/>
      <c r="D911" s="115"/>
      <c r="E911" s="325"/>
      <c r="F911" s="808"/>
      <c r="G911" s="809"/>
      <c r="H911" s="22"/>
    </row>
    <row r="912" ht="15.75" customHeight="1">
      <c r="A912" s="115"/>
      <c r="B912" s="115"/>
      <c r="C912" s="115"/>
      <c r="D912" s="115"/>
      <c r="E912" s="325"/>
      <c r="F912" s="808"/>
      <c r="G912" s="809"/>
      <c r="H912" s="22"/>
    </row>
    <row r="913" ht="15.75" customHeight="1">
      <c r="A913" s="115"/>
      <c r="B913" s="115"/>
      <c r="C913" s="115"/>
      <c r="D913" s="115"/>
      <c r="E913" s="325"/>
      <c r="F913" s="808"/>
      <c r="G913" s="809"/>
      <c r="H913" s="22"/>
    </row>
    <row r="914" ht="15.75" customHeight="1">
      <c r="A914" s="115"/>
      <c r="B914" s="115"/>
      <c r="C914" s="115"/>
      <c r="D914" s="115"/>
      <c r="E914" s="325"/>
      <c r="F914" s="808"/>
      <c r="G914" s="809"/>
      <c r="H914" s="22"/>
    </row>
    <row r="915" ht="15.75" customHeight="1">
      <c r="A915" s="115"/>
      <c r="B915" s="115"/>
      <c r="C915" s="115"/>
      <c r="D915" s="115"/>
      <c r="E915" s="325"/>
      <c r="F915" s="808"/>
      <c r="G915" s="809"/>
      <c r="H915" s="22"/>
    </row>
    <row r="916" ht="15.75" customHeight="1">
      <c r="A916" s="115"/>
      <c r="B916" s="115"/>
      <c r="C916" s="115"/>
      <c r="D916" s="115"/>
      <c r="E916" s="325"/>
      <c r="F916" s="808"/>
      <c r="G916" s="809"/>
      <c r="H916" s="22"/>
    </row>
    <row r="917" ht="15.75" customHeight="1">
      <c r="A917" s="115"/>
      <c r="B917" s="115"/>
      <c r="C917" s="115"/>
      <c r="D917" s="115"/>
      <c r="E917" s="325"/>
      <c r="F917" s="808"/>
      <c r="G917" s="809"/>
      <c r="H917" s="22"/>
    </row>
    <row r="918" ht="15.75" customHeight="1">
      <c r="A918" s="115"/>
      <c r="B918" s="115"/>
      <c r="C918" s="115"/>
      <c r="D918" s="115"/>
      <c r="E918" s="325"/>
      <c r="F918" s="808"/>
      <c r="G918" s="809"/>
      <c r="H918" s="22"/>
    </row>
    <row r="919" ht="15.75" customHeight="1">
      <c r="A919" s="115"/>
      <c r="B919" s="115"/>
      <c r="C919" s="115"/>
      <c r="D919" s="115"/>
      <c r="E919" s="325"/>
      <c r="F919" s="808"/>
      <c r="G919" s="809"/>
      <c r="H919" s="22"/>
    </row>
    <row r="920" ht="15.75" customHeight="1">
      <c r="A920" s="115"/>
      <c r="B920" s="115"/>
      <c r="C920" s="115"/>
      <c r="D920" s="115"/>
      <c r="E920" s="325"/>
      <c r="F920" s="808"/>
      <c r="G920" s="809"/>
      <c r="H920" s="22"/>
    </row>
    <row r="921" ht="15.75" customHeight="1">
      <c r="A921" s="115"/>
      <c r="B921" s="115"/>
      <c r="C921" s="115"/>
      <c r="D921" s="115"/>
      <c r="E921" s="325"/>
      <c r="F921" s="808"/>
      <c r="G921" s="809"/>
      <c r="H921" s="22"/>
    </row>
    <row r="922" ht="15.75" customHeight="1">
      <c r="A922" s="115"/>
      <c r="B922" s="115"/>
      <c r="C922" s="115"/>
      <c r="D922" s="115"/>
      <c r="E922" s="325"/>
      <c r="F922" s="808"/>
      <c r="G922" s="809"/>
      <c r="H922" s="22"/>
    </row>
    <row r="923" ht="15.75" customHeight="1">
      <c r="A923" s="115"/>
      <c r="B923" s="115"/>
      <c r="C923" s="115"/>
      <c r="D923" s="115"/>
      <c r="E923" s="325"/>
      <c r="F923" s="808"/>
      <c r="G923" s="809"/>
      <c r="H923" s="22"/>
    </row>
    <row r="924" ht="15.75" customHeight="1">
      <c r="A924" s="115"/>
      <c r="B924" s="115"/>
      <c r="C924" s="115"/>
      <c r="D924" s="115"/>
      <c r="E924" s="325"/>
      <c r="F924" s="808"/>
      <c r="G924" s="809"/>
      <c r="H924" s="22"/>
    </row>
    <row r="925" ht="15.75" customHeight="1">
      <c r="A925" s="115"/>
      <c r="B925" s="115"/>
      <c r="C925" s="115"/>
      <c r="D925" s="115"/>
      <c r="E925" s="325"/>
      <c r="F925" s="808"/>
      <c r="G925" s="809"/>
      <c r="H925" s="22"/>
    </row>
    <row r="926" ht="15.75" customHeight="1">
      <c r="A926" s="115"/>
      <c r="B926" s="115"/>
      <c r="C926" s="115"/>
      <c r="D926" s="115"/>
      <c r="E926" s="325"/>
      <c r="F926" s="808"/>
      <c r="G926" s="809"/>
      <c r="H926" s="22"/>
    </row>
    <row r="927" ht="15.75" customHeight="1">
      <c r="A927" s="115"/>
      <c r="B927" s="115"/>
      <c r="C927" s="115"/>
      <c r="D927" s="115"/>
      <c r="E927" s="325"/>
      <c r="F927" s="808"/>
      <c r="G927" s="809"/>
      <c r="H927" s="22"/>
    </row>
    <row r="928" ht="15.75" customHeight="1">
      <c r="A928" s="115"/>
      <c r="B928" s="115"/>
      <c r="C928" s="115"/>
      <c r="D928" s="115"/>
      <c r="E928" s="325"/>
      <c r="F928" s="808"/>
      <c r="G928" s="809"/>
      <c r="H928" s="22"/>
    </row>
    <row r="929" ht="15.75" customHeight="1">
      <c r="A929" s="115"/>
      <c r="B929" s="115"/>
      <c r="C929" s="115"/>
      <c r="D929" s="115"/>
      <c r="E929" s="325"/>
      <c r="F929" s="808"/>
      <c r="G929" s="809"/>
      <c r="H929" s="22"/>
    </row>
    <row r="930" ht="15.75" customHeight="1">
      <c r="A930" s="115"/>
      <c r="B930" s="115"/>
      <c r="C930" s="115"/>
      <c r="D930" s="115"/>
      <c r="E930" s="325"/>
      <c r="F930" s="808"/>
      <c r="G930" s="809"/>
      <c r="H930" s="22"/>
    </row>
    <row r="931" ht="15.75" customHeight="1">
      <c r="A931" s="115"/>
      <c r="B931" s="115"/>
      <c r="C931" s="115"/>
      <c r="D931" s="115"/>
      <c r="E931" s="325"/>
      <c r="F931" s="808"/>
      <c r="G931" s="809"/>
      <c r="H931" s="22"/>
    </row>
    <row r="932" ht="15.75" customHeight="1">
      <c r="A932" s="115"/>
      <c r="B932" s="115"/>
      <c r="C932" s="115"/>
      <c r="D932" s="115"/>
      <c r="E932" s="325"/>
      <c r="F932" s="808"/>
      <c r="G932" s="809"/>
      <c r="H932" s="22"/>
    </row>
    <row r="933" ht="15.75" customHeight="1">
      <c r="A933" s="115"/>
      <c r="B933" s="115"/>
      <c r="C933" s="115"/>
      <c r="D933" s="115"/>
      <c r="E933" s="325"/>
      <c r="F933" s="808"/>
      <c r="G933" s="809"/>
      <c r="H933" s="22"/>
    </row>
    <row r="934" ht="15.75" customHeight="1">
      <c r="A934" s="115"/>
      <c r="B934" s="115"/>
      <c r="C934" s="115"/>
      <c r="D934" s="115"/>
      <c r="E934" s="325"/>
      <c r="F934" s="808"/>
      <c r="G934" s="809"/>
      <c r="H934" s="22"/>
    </row>
    <row r="935" ht="15.75" customHeight="1">
      <c r="A935" s="115"/>
      <c r="B935" s="115"/>
      <c r="C935" s="115"/>
      <c r="D935" s="115"/>
      <c r="E935" s="325"/>
      <c r="F935" s="808"/>
      <c r="G935" s="809"/>
      <c r="H935" s="22"/>
    </row>
    <row r="936" ht="15.75" customHeight="1">
      <c r="A936" s="115"/>
      <c r="B936" s="115"/>
      <c r="C936" s="115"/>
      <c r="D936" s="115"/>
      <c r="E936" s="325"/>
      <c r="F936" s="808"/>
      <c r="G936" s="809"/>
      <c r="H936" s="22"/>
    </row>
    <row r="937" ht="15.75" customHeight="1">
      <c r="A937" s="115"/>
      <c r="B937" s="115"/>
      <c r="C937" s="115"/>
      <c r="D937" s="115"/>
      <c r="E937" s="325"/>
      <c r="F937" s="808"/>
      <c r="G937" s="809"/>
      <c r="H937" s="22"/>
    </row>
    <row r="938" ht="15.75" customHeight="1">
      <c r="A938" s="115"/>
      <c r="B938" s="115"/>
      <c r="C938" s="115"/>
      <c r="D938" s="115"/>
      <c r="E938" s="325"/>
      <c r="F938" s="808"/>
      <c r="G938" s="809"/>
      <c r="H938" s="22"/>
    </row>
    <row r="939" ht="15.75" customHeight="1">
      <c r="A939" s="115"/>
      <c r="B939" s="115"/>
      <c r="C939" s="115"/>
      <c r="D939" s="115"/>
      <c r="E939" s="325"/>
      <c r="F939" s="808"/>
      <c r="G939" s="809"/>
      <c r="H939" s="22"/>
    </row>
    <row r="940" ht="15.75" customHeight="1">
      <c r="A940" s="115"/>
      <c r="B940" s="115"/>
      <c r="C940" s="115"/>
      <c r="D940" s="115"/>
      <c r="E940" s="325"/>
      <c r="F940" s="808"/>
      <c r="G940" s="809"/>
      <c r="H940" s="22"/>
    </row>
    <row r="941" ht="15.75" customHeight="1">
      <c r="A941" s="115"/>
      <c r="B941" s="115"/>
      <c r="C941" s="115"/>
      <c r="D941" s="115"/>
      <c r="E941" s="325"/>
      <c r="F941" s="808"/>
      <c r="G941" s="809"/>
      <c r="H941" s="22"/>
    </row>
    <row r="942" ht="15.75" customHeight="1">
      <c r="A942" s="115"/>
      <c r="B942" s="115"/>
      <c r="C942" s="115"/>
      <c r="D942" s="115"/>
      <c r="E942" s="325"/>
      <c r="F942" s="808"/>
      <c r="G942" s="809"/>
      <c r="H942" s="22"/>
    </row>
    <row r="943" ht="15.75" customHeight="1">
      <c r="A943" s="115"/>
      <c r="B943" s="115"/>
      <c r="C943" s="115"/>
      <c r="D943" s="115"/>
      <c r="E943" s="325"/>
      <c r="F943" s="808"/>
      <c r="G943" s="809"/>
      <c r="H943" s="22"/>
    </row>
    <row r="944" ht="15.75" customHeight="1">
      <c r="A944" s="115"/>
      <c r="B944" s="115"/>
      <c r="C944" s="115"/>
      <c r="D944" s="115"/>
      <c r="E944" s="325"/>
      <c r="F944" s="808"/>
      <c r="G944" s="809"/>
      <c r="H944" s="22"/>
    </row>
    <row r="945" ht="15.75" customHeight="1">
      <c r="A945" s="115"/>
      <c r="B945" s="115"/>
      <c r="C945" s="115"/>
      <c r="D945" s="115"/>
      <c r="E945" s="325"/>
      <c r="F945" s="808"/>
      <c r="G945" s="809"/>
      <c r="H945" s="22"/>
    </row>
    <row r="946" ht="15.75" customHeight="1">
      <c r="A946" s="115"/>
      <c r="B946" s="115"/>
      <c r="C946" s="115"/>
      <c r="D946" s="115"/>
      <c r="E946" s="325"/>
      <c r="F946" s="808"/>
      <c r="G946" s="809"/>
      <c r="H946" s="22"/>
    </row>
    <row r="947" ht="15.75" customHeight="1">
      <c r="A947" s="115"/>
      <c r="B947" s="115"/>
      <c r="C947" s="115"/>
      <c r="D947" s="115"/>
      <c r="E947" s="325"/>
      <c r="F947" s="808"/>
      <c r="G947" s="809"/>
      <c r="H947" s="22"/>
    </row>
    <row r="948" ht="15.75" customHeight="1">
      <c r="A948" s="115"/>
      <c r="B948" s="115"/>
      <c r="C948" s="115"/>
      <c r="D948" s="115"/>
      <c r="E948" s="325"/>
      <c r="F948" s="808"/>
      <c r="G948" s="809"/>
      <c r="H948" s="22"/>
    </row>
    <row r="949" ht="15.75" customHeight="1">
      <c r="A949" s="115"/>
      <c r="B949" s="115"/>
      <c r="C949" s="115"/>
      <c r="D949" s="115"/>
      <c r="E949" s="325"/>
      <c r="F949" s="808"/>
      <c r="G949" s="809"/>
      <c r="H949" s="22"/>
    </row>
    <row r="950" ht="15.75" customHeight="1">
      <c r="A950" s="115"/>
      <c r="B950" s="115"/>
      <c r="C950" s="115"/>
      <c r="D950" s="115"/>
      <c r="E950" s="325"/>
      <c r="F950" s="808"/>
      <c r="G950" s="809"/>
      <c r="H950" s="22"/>
    </row>
    <row r="951" ht="15.75" customHeight="1">
      <c r="A951" s="115"/>
      <c r="B951" s="115"/>
      <c r="C951" s="115"/>
      <c r="D951" s="115"/>
      <c r="E951" s="325"/>
      <c r="F951" s="808"/>
      <c r="G951" s="809"/>
      <c r="H951" s="22"/>
    </row>
    <row r="952" ht="15.75" customHeight="1">
      <c r="A952" s="115"/>
      <c r="B952" s="115"/>
      <c r="C952" s="115"/>
      <c r="D952" s="115"/>
      <c r="E952" s="325"/>
      <c r="F952" s="808"/>
      <c r="G952" s="809"/>
      <c r="H952" s="22"/>
    </row>
    <row r="953" ht="15.75" customHeight="1">
      <c r="A953" s="115"/>
      <c r="B953" s="115"/>
      <c r="C953" s="115"/>
      <c r="D953" s="115"/>
      <c r="E953" s="325"/>
      <c r="F953" s="808"/>
      <c r="G953" s="809"/>
      <c r="H953" s="22"/>
    </row>
    <row r="954" ht="15.75" customHeight="1">
      <c r="A954" s="115"/>
      <c r="B954" s="115"/>
      <c r="C954" s="115"/>
      <c r="D954" s="115"/>
      <c r="E954" s="325"/>
      <c r="F954" s="808"/>
      <c r="G954" s="809"/>
      <c r="H954" s="22"/>
    </row>
    <row r="955" ht="15.75" customHeight="1">
      <c r="A955" s="115"/>
      <c r="B955" s="115"/>
      <c r="C955" s="115"/>
      <c r="D955" s="115"/>
      <c r="E955" s="325"/>
      <c r="F955" s="808"/>
      <c r="G955" s="809"/>
      <c r="H955" s="22"/>
    </row>
    <row r="956" ht="15.75" customHeight="1">
      <c r="A956" s="115"/>
      <c r="B956" s="115"/>
      <c r="C956" s="115"/>
      <c r="D956" s="115"/>
      <c r="E956" s="325"/>
      <c r="F956" s="808"/>
      <c r="G956" s="809"/>
      <c r="H956" s="22"/>
    </row>
    <row r="957" ht="15.75" customHeight="1">
      <c r="A957" s="115"/>
      <c r="B957" s="115"/>
      <c r="C957" s="115"/>
      <c r="D957" s="115"/>
      <c r="E957" s="325"/>
      <c r="F957" s="808"/>
      <c r="G957" s="809"/>
      <c r="H957" s="22"/>
    </row>
    <row r="958" ht="15.75" customHeight="1">
      <c r="A958" s="115"/>
      <c r="B958" s="115"/>
      <c r="C958" s="115"/>
      <c r="D958" s="115"/>
      <c r="E958" s="325"/>
      <c r="F958" s="808"/>
      <c r="G958" s="809"/>
      <c r="H958" s="22"/>
    </row>
    <row r="959" ht="15.75" customHeight="1">
      <c r="A959" s="115"/>
      <c r="B959" s="115"/>
      <c r="C959" s="115"/>
      <c r="D959" s="115"/>
      <c r="E959" s="325"/>
      <c r="F959" s="808"/>
      <c r="G959" s="809"/>
      <c r="H959" s="22"/>
    </row>
    <row r="960" ht="15.75" customHeight="1">
      <c r="A960" s="115"/>
      <c r="B960" s="115"/>
      <c r="C960" s="115"/>
      <c r="D960" s="115"/>
      <c r="E960" s="325"/>
      <c r="F960" s="808"/>
      <c r="G960" s="809"/>
      <c r="H960" s="22"/>
    </row>
    <row r="961" ht="15.75" customHeight="1">
      <c r="A961" s="115"/>
      <c r="B961" s="115"/>
      <c r="C961" s="115"/>
      <c r="D961" s="115"/>
      <c r="E961" s="325"/>
      <c r="F961" s="808"/>
      <c r="G961" s="809"/>
      <c r="H961" s="22"/>
    </row>
    <row r="962" ht="15.75" customHeight="1">
      <c r="A962" s="115"/>
      <c r="B962" s="115"/>
      <c r="C962" s="115"/>
      <c r="D962" s="115"/>
      <c r="E962" s="325"/>
      <c r="F962" s="808"/>
      <c r="G962" s="809"/>
      <c r="H962" s="22"/>
    </row>
    <row r="963" ht="15.75" customHeight="1">
      <c r="A963" s="115"/>
      <c r="B963" s="115"/>
      <c r="C963" s="115"/>
      <c r="D963" s="115"/>
      <c r="E963" s="325"/>
      <c r="F963" s="808"/>
      <c r="G963" s="809"/>
      <c r="H963" s="22"/>
    </row>
    <row r="964" ht="15.75" customHeight="1">
      <c r="A964" s="115"/>
      <c r="B964" s="115"/>
      <c r="C964" s="115"/>
      <c r="D964" s="115"/>
      <c r="E964" s="325"/>
      <c r="F964" s="808"/>
      <c r="G964" s="809"/>
      <c r="H964" s="22"/>
    </row>
    <row r="965" ht="15.75" customHeight="1">
      <c r="A965" s="115"/>
      <c r="B965" s="115"/>
      <c r="C965" s="115"/>
      <c r="D965" s="115"/>
      <c r="E965" s="325"/>
      <c r="F965" s="808"/>
      <c r="G965" s="809"/>
      <c r="H965" s="22"/>
    </row>
    <row r="966" ht="15.75" customHeight="1">
      <c r="A966" s="115"/>
      <c r="B966" s="115"/>
      <c r="C966" s="115"/>
      <c r="D966" s="115"/>
      <c r="E966" s="325"/>
      <c r="F966" s="808"/>
      <c r="G966" s="809"/>
      <c r="H966" s="22"/>
    </row>
    <row r="967" ht="15.75" customHeight="1">
      <c r="A967" s="115"/>
      <c r="B967" s="115"/>
      <c r="C967" s="115"/>
      <c r="D967" s="115"/>
      <c r="E967" s="325"/>
      <c r="F967" s="808"/>
      <c r="G967" s="809"/>
      <c r="H967" s="22"/>
    </row>
    <row r="968" ht="15.75" customHeight="1">
      <c r="A968" s="115"/>
      <c r="B968" s="115"/>
      <c r="C968" s="115"/>
      <c r="D968" s="115"/>
      <c r="E968" s="325"/>
      <c r="F968" s="808"/>
      <c r="G968" s="809"/>
      <c r="H968" s="22"/>
    </row>
    <row r="969" ht="15.75" customHeight="1">
      <c r="A969" s="115"/>
      <c r="B969" s="115"/>
      <c r="C969" s="115"/>
      <c r="D969" s="115"/>
      <c r="E969" s="325"/>
      <c r="F969" s="808"/>
      <c r="G969" s="809"/>
      <c r="H969" s="22"/>
    </row>
    <row r="970" ht="15.75" customHeight="1">
      <c r="A970" s="115"/>
      <c r="B970" s="115"/>
      <c r="C970" s="115"/>
      <c r="D970" s="115"/>
      <c r="E970" s="325"/>
      <c r="F970" s="808"/>
      <c r="G970" s="809"/>
      <c r="H970" s="22"/>
    </row>
    <row r="971" ht="15.75" customHeight="1">
      <c r="A971" s="115"/>
      <c r="B971" s="115"/>
      <c r="C971" s="115"/>
      <c r="D971" s="115"/>
      <c r="E971" s="325"/>
      <c r="F971" s="808"/>
      <c r="G971" s="809"/>
      <c r="H971" s="22"/>
    </row>
    <row r="972" ht="15.75" customHeight="1">
      <c r="A972" s="115"/>
      <c r="B972" s="115"/>
      <c r="C972" s="115"/>
      <c r="D972" s="115"/>
      <c r="E972" s="325"/>
      <c r="F972" s="808"/>
      <c r="G972" s="809"/>
      <c r="H972" s="22"/>
    </row>
    <row r="973" ht="15.75" customHeight="1">
      <c r="A973" s="115"/>
      <c r="B973" s="115"/>
      <c r="C973" s="115"/>
      <c r="D973" s="115"/>
      <c r="E973" s="325"/>
      <c r="F973" s="808"/>
      <c r="G973" s="809"/>
      <c r="H973" s="22"/>
    </row>
    <row r="974" ht="15.75" customHeight="1">
      <c r="A974" s="115"/>
      <c r="B974" s="115"/>
      <c r="C974" s="115"/>
      <c r="D974" s="115"/>
      <c r="E974" s="325"/>
      <c r="F974" s="808"/>
      <c r="G974" s="809"/>
      <c r="H974" s="22"/>
    </row>
    <row r="975" ht="15.75" customHeight="1">
      <c r="A975" s="115"/>
      <c r="B975" s="115"/>
      <c r="C975" s="115"/>
      <c r="D975" s="115"/>
      <c r="E975" s="325"/>
      <c r="F975" s="808"/>
      <c r="G975" s="809"/>
      <c r="H975" s="22"/>
    </row>
    <row r="976" ht="15.75" customHeight="1">
      <c r="A976" s="115"/>
      <c r="B976" s="115"/>
      <c r="C976" s="115"/>
      <c r="D976" s="115"/>
      <c r="E976" s="325"/>
      <c r="F976" s="808"/>
      <c r="G976" s="809"/>
      <c r="H976" s="22"/>
    </row>
    <row r="977" ht="15.75" customHeight="1">
      <c r="A977" s="115"/>
      <c r="B977" s="115"/>
      <c r="C977" s="115"/>
      <c r="D977" s="115"/>
      <c r="E977" s="325"/>
      <c r="F977" s="808"/>
      <c r="G977" s="809"/>
      <c r="H977" s="22"/>
    </row>
    <row r="978" ht="15.75" customHeight="1">
      <c r="A978" s="115"/>
      <c r="B978" s="115"/>
      <c r="C978" s="115"/>
      <c r="D978" s="115"/>
      <c r="E978" s="325"/>
      <c r="F978" s="808"/>
      <c r="G978" s="809"/>
      <c r="H978" s="22"/>
    </row>
    <row r="979" ht="15.75" customHeight="1">
      <c r="A979" s="115"/>
      <c r="B979" s="115"/>
      <c r="C979" s="115"/>
      <c r="D979" s="115"/>
      <c r="E979" s="325"/>
      <c r="F979" s="808"/>
      <c r="G979" s="809"/>
      <c r="H979" s="22"/>
    </row>
    <row r="980" ht="15.75" customHeight="1">
      <c r="A980" s="115"/>
      <c r="B980" s="115"/>
      <c r="C980" s="115"/>
      <c r="D980" s="115"/>
      <c r="E980" s="325"/>
      <c r="F980" s="808"/>
      <c r="G980" s="809"/>
      <c r="H980" s="22"/>
    </row>
    <row r="981" ht="15.75" customHeight="1">
      <c r="A981" s="115"/>
      <c r="B981" s="115"/>
      <c r="C981" s="115"/>
      <c r="D981" s="115"/>
      <c r="E981" s="325"/>
      <c r="F981" s="808"/>
      <c r="G981" s="809"/>
      <c r="H981" s="22"/>
    </row>
    <row r="982" ht="15.75" customHeight="1">
      <c r="A982" s="115"/>
      <c r="B982" s="115"/>
      <c r="C982" s="115"/>
      <c r="D982" s="115"/>
      <c r="E982" s="325"/>
      <c r="F982" s="808"/>
      <c r="G982" s="809"/>
      <c r="H982" s="22"/>
    </row>
    <row r="983" ht="15.75" customHeight="1">
      <c r="A983" s="115"/>
      <c r="B983" s="115"/>
      <c r="C983" s="115"/>
      <c r="D983" s="115"/>
      <c r="E983" s="325"/>
      <c r="F983" s="808"/>
      <c r="G983" s="809"/>
      <c r="H983" s="22"/>
    </row>
    <row r="984" ht="15.75" customHeight="1">
      <c r="A984" s="115"/>
      <c r="B984" s="115"/>
      <c r="C984" s="115"/>
      <c r="D984" s="115"/>
      <c r="E984" s="325"/>
      <c r="F984" s="808"/>
      <c r="G984" s="809"/>
      <c r="H984" s="22"/>
    </row>
    <row r="985" ht="15.75" customHeight="1">
      <c r="A985" s="115"/>
      <c r="B985" s="115"/>
      <c r="C985" s="115"/>
      <c r="D985" s="115"/>
      <c r="E985" s="325"/>
      <c r="F985" s="808"/>
      <c r="G985" s="809"/>
      <c r="H985" s="22"/>
    </row>
    <row r="986" ht="15.75" customHeight="1">
      <c r="A986" s="115"/>
      <c r="B986" s="115"/>
      <c r="C986" s="115"/>
      <c r="D986" s="115"/>
      <c r="E986" s="325"/>
      <c r="F986" s="808"/>
      <c r="G986" s="809"/>
      <c r="H986" s="22"/>
    </row>
    <row r="987" ht="15.75" customHeight="1">
      <c r="A987" s="115"/>
      <c r="B987" s="115"/>
      <c r="C987" s="115"/>
      <c r="D987" s="115"/>
      <c r="E987" s="325"/>
      <c r="F987" s="808"/>
      <c r="G987" s="809"/>
      <c r="H987" s="22"/>
    </row>
    <row r="988" ht="15.75" customHeight="1">
      <c r="A988" s="115"/>
      <c r="B988" s="115"/>
      <c r="C988" s="115"/>
      <c r="D988" s="115"/>
      <c r="E988" s="325"/>
      <c r="F988" s="808"/>
      <c r="G988" s="809"/>
      <c r="H988" s="22"/>
    </row>
    <row r="989" ht="15.75" customHeight="1">
      <c r="A989" s="115"/>
      <c r="B989" s="115"/>
      <c r="C989" s="115"/>
      <c r="D989" s="115"/>
      <c r="E989" s="325"/>
      <c r="F989" s="808"/>
      <c r="G989" s="809"/>
      <c r="H989" s="22"/>
    </row>
    <row r="990" ht="15.75" customHeight="1">
      <c r="A990" s="115"/>
      <c r="B990" s="115"/>
      <c r="C990" s="115"/>
      <c r="D990" s="115"/>
      <c r="E990" s="325"/>
      <c r="F990" s="808"/>
      <c r="G990" s="809"/>
      <c r="H990" s="22"/>
    </row>
    <row r="991" ht="15.75" customHeight="1">
      <c r="A991" s="115"/>
      <c r="B991" s="115"/>
      <c r="C991" s="115"/>
      <c r="D991" s="115"/>
      <c r="E991" s="325"/>
      <c r="F991" s="808"/>
      <c r="G991" s="809"/>
      <c r="H991" s="22"/>
    </row>
    <row r="992" ht="15.75" customHeight="1">
      <c r="A992" s="115"/>
      <c r="B992" s="115"/>
      <c r="C992" s="115"/>
      <c r="D992" s="115"/>
      <c r="E992" s="325"/>
      <c r="F992" s="808"/>
      <c r="G992" s="809"/>
      <c r="H992" s="22"/>
    </row>
    <row r="993" ht="15.75" customHeight="1">
      <c r="A993" s="115"/>
      <c r="B993" s="115"/>
      <c r="C993" s="115"/>
      <c r="D993" s="115"/>
      <c r="E993" s="325"/>
      <c r="F993" s="808"/>
      <c r="G993" s="809"/>
      <c r="H993" s="22"/>
    </row>
    <row r="994" ht="15.75" customHeight="1">
      <c r="A994" s="115"/>
      <c r="B994" s="115"/>
      <c r="C994" s="115"/>
      <c r="D994" s="115"/>
      <c r="E994" s="325"/>
      <c r="F994" s="808"/>
      <c r="G994" s="809"/>
      <c r="H994" s="22"/>
    </row>
    <row r="995" ht="15.75" customHeight="1">
      <c r="A995" s="115"/>
      <c r="B995" s="115"/>
      <c r="C995" s="115"/>
      <c r="D995" s="115"/>
      <c r="E995" s="325"/>
      <c r="F995" s="808"/>
      <c r="G995" s="809"/>
      <c r="H995" s="22"/>
    </row>
    <row r="996" ht="15.75" customHeight="1">
      <c r="A996" s="115"/>
      <c r="B996" s="115"/>
      <c r="C996" s="115"/>
      <c r="D996" s="115"/>
      <c r="E996" s="325"/>
      <c r="F996" s="808"/>
      <c r="G996" s="809"/>
      <c r="H996" s="22"/>
    </row>
    <row r="997" ht="15.75" customHeight="1">
      <c r="A997" s="115"/>
      <c r="B997" s="115"/>
      <c r="C997" s="115"/>
      <c r="D997" s="115"/>
      <c r="E997" s="325"/>
      <c r="F997" s="808"/>
      <c r="G997" s="809"/>
      <c r="H997" s="22"/>
    </row>
    <row r="998" ht="15.75" customHeight="1">
      <c r="A998" s="115"/>
      <c r="B998" s="115"/>
      <c r="C998" s="115"/>
      <c r="D998" s="115"/>
      <c r="E998" s="325"/>
      <c r="F998" s="808"/>
      <c r="G998" s="809"/>
      <c r="H998" s="22"/>
    </row>
    <row r="999" ht="15.75" customHeight="1">
      <c r="A999" s="115"/>
      <c r="B999" s="115"/>
      <c r="C999" s="115"/>
      <c r="D999" s="115"/>
      <c r="E999" s="325"/>
      <c r="F999" s="808"/>
      <c r="G999" s="809"/>
      <c r="H999" s="22"/>
    </row>
    <row r="1000" ht="15.75" customHeight="1">
      <c r="A1000" s="115"/>
      <c r="B1000" s="115"/>
      <c r="C1000" s="115"/>
      <c r="D1000" s="115"/>
      <c r="E1000" s="325"/>
      <c r="F1000" s="808"/>
      <c r="G1000" s="809"/>
      <c r="H1000" s="22"/>
    </row>
    <row r="1001" ht="15.75" customHeight="1">
      <c r="A1001" s="115"/>
      <c r="B1001" s="115"/>
      <c r="C1001" s="115"/>
      <c r="D1001" s="115"/>
      <c r="E1001" s="325"/>
      <c r="F1001" s="808"/>
      <c r="G1001" s="809"/>
      <c r="H1001" s="22"/>
    </row>
    <row r="1002" ht="15.75" customHeight="1">
      <c r="A1002" s="115"/>
      <c r="B1002" s="115"/>
      <c r="C1002" s="115"/>
      <c r="D1002" s="115"/>
      <c r="E1002" s="325"/>
      <c r="F1002" s="808"/>
      <c r="G1002" s="809"/>
      <c r="H1002" s="22"/>
    </row>
    <row r="1003" ht="15.75" customHeight="1">
      <c r="A1003" s="115"/>
      <c r="B1003" s="115"/>
      <c r="C1003" s="115"/>
      <c r="D1003" s="115"/>
      <c r="E1003" s="325"/>
      <c r="F1003" s="808"/>
      <c r="G1003" s="809"/>
      <c r="H1003" s="22"/>
    </row>
    <row r="1004" ht="15.75" customHeight="1">
      <c r="A1004" s="115"/>
      <c r="B1004" s="115"/>
      <c r="C1004" s="115"/>
      <c r="D1004" s="115"/>
      <c r="E1004" s="325"/>
      <c r="F1004" s="808"/>
      <c r="G1004" s="809"/>
      <c r="H1004" s="22"/>
    </row>
    <row r="1005" ht="15.75" customHeight="1">
      <c r="A1005" s="115"/>
      <c r="B1005" s="115"/>
      <c r="C1005" s="115"/>
      <c r="D1005" s="115"/>
      <c r="E1005" s="325"/>
      <c r="F1005" s="808"/>
      <c r="G1005" s="809"/>
      <c r="H1005" s="22"/>
    </row>
    <row r="1006" ht="15.75" customHeight="1">
      <c r="A1006" s="115"/>
      <c r="B1006" s="115"/>
      <c r="C1006" s="115"/>
      <c r="D1006" s="115"/>
      <c r="E1006" s="325"/>
      <c r="F1006" s="808"/>
      <c r="G1006" s="809"/>
      <c r="H1006" s="22"/>
    </row>
    <row r="1007" ht="15.75" customHeight="1">
      <c r="A1007" s="115"/>
      <c r="B1007" s="115"/>
      <c r="C1007" s="115"/>
      <c r="D1007" s="115"/>
      <c r="E1007" s="325"/>
      <c r="F1007" s="808"/>
      <c r="G1007" s="809"/>
      <c r="H1007" s="22"/>
    </row>
    <row r="1008" ht="15.75" customHeight="1">
      <c r="A1008" s="115"/>
      <c r="B1008" s="115"/>
      <c r="C1008" s="115"/>
      <c r="D1008" s="115"/>
      <c r="E1008" s="325"/>
      <c r="F1008" s="808"/>
      <c r="G1008" s="809"/>
      <c r="H1008" s="22"/>
    </row>
    <row r="1009" ht="15.75" customHeight="1">
      <c r="A1009" s="115"/>
      <c r="B1009" s="115"/>
      <c r="C1009" s="115"/>
      <c r="D1009" s="115"/>
      <c r="E1009" s="325"/>
      <c r="F1009" s="808"/>
      <c r="G1009" s="809"/>
      <c r="H1009" s="22"/>
    </row>
  </sheetData>
  <mergeCells count="74">
    <mergeCell ref="F124:F125"/>
    <mergeCell ref="F126:F129"/>
    <mergeCell ref="F131:F133"/>
    <mergeCell ref="F134:F138"/>
    <mergeCell ref="F139:F140"/>
    <mergeCell ref="F144:F153"/>
    <mergeCell ref="F154:F155"/>
    <mergeCell ref="F156:F158"/>
    <mergeCell ref="F159:F161"/>
    <mergeCell ref="F162:F166"/>
    <mergeCell ref="F167:F168"/>
    <mergeCell ref="F169:F174"/>
    <mergeCell ref="F175:F178"/>
    <mergeCell ref="F179:F182"/>
    <mergeCell ref="F202:F203"/>
    <mergeCell ref="F204:F206"/>
    <mergeCell ref="F207:F208"/>
    <mergeCell ref="F209:F212"/>
    <mergeCell ref="F183:F184"/>
    <mergeCell ref="F185:F187"/>
    <mergeCell ref="F188:F192"/>
    <mergeCell ref="F193:F194"/>
    <mergeCell ref="F195:F197"/>
    <mergeCell ref="F198:F199"/>
    <mergeCell ref="F200:F201"/>
    <mergeCell ref="F12:F13"/>
    <mergeCell ref="F17:F18"/>
    <mergeCell ref="F20:F22"/>
    <mergeCell ref="F23:F24"/>
    <mergeCell ref="F25:F26"/>
    <mergeCell ref="F27:F28"/>
    <mergeCell ref="F29:F32"/>
    <mergeCell ref="F33:F34"/>
    <mergeCell ref="F35:F36"/>
    <mergeCell ref="F37:F38"/>
    <mergeCell ref="F39:F40"/>
    <mergeCell ref="F41:F42"/>
    <mergeCell ref="F43:F44"/>
    <mergeCell ref="F45:F47"/>
    <mergeCell ref="F48:F49"/>
    <mergeCell ref="F50:F52"/>
    <mergeCell ref="F53:F54"/>
    <mergeCell ref="F55:F56"/>
    <mergeCell ref="F57:F58"/>
    <mergeCell ref="F60:F61"/>
    <mergeCell ref="F62:F63"/>
    <mergeCell ref="F65:F66"/>
    <mergeCell ref="F67:F68"/>
    <mergeCell ref="F69:F70"/>
    <mergeCell ref="F71:F72"/>
    <mergeCell ref="F73:F74"/>
    <mergeCell ref="F75:F76"/>
    <mergeCell ref="F77:F78"/>
    <mergeCell ref="F79:F81"/>
    <mergeCell ref="F82:F83"/>
    <mergeCell ref="E84:E85"/>
    <mergeCell ref="F84:F85"/>
    <mergeCell ref="E86:E87"/>
    <mergeCell ref="F86:F87"/>
    <mergeCell ref="F88:F90"/>
    <mergeCell ref="F91:F92"/>
    <mergeCell ref="F94:F95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22:F123"/>
  </mergeCells>
  <printOptions/>
  <pageMargins bottom="0.75" footer="0.0" header="0.0" left="0.7" right="0.7" top="0.75"/>
  <pageSetup orientation="portrait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0"/>
    <col customWidth="1" min="3" max="3" width="26.0"/>
    <col customWidth="1" min="4" max="4" width="28.71"/>
    <col customWidth="1" min="5" max="5" width="19.71"/>
    <col customWidth="1" min="6" max="6" width="55.14"/>
    <col customWidth="1" min="7" max="7" width="58.14"/>
    <col customWidth="1" min="8" max="8" width="10.71"/>
    <col customWidth="1" min="9" max="9" width="12.0"/>
    <col customWidth="1" min="10" max="26" width="10.71"/>
  </cols>
  <sheetData>
    <row r="1">
      <c r="A1" s="59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18" t="s">
        <v>6</v>
      </c>
      <c r="G1" s="3" t="s">
        <v>8</v>
      </c>
    </row>
    <row r="2">
      <c r="A2" s="597">
        <v>45156.0</v>
      </c>
      <c r="B2" s="15" t="s">
        <v>9284</v>
      </c>
      <c r="C2" s="15" t="s">
        <v>7</v>
      </c>
      <c r="D2" s="15" t="s">
        <v>9286</v>
      </c>
      <c r="E2" s="17">
        <v>15958.8</v>
      </c>
      <c r="F2" s="48" t="s">
        <v>9288</v>
      </c>
      <c r="G2" s="22"/>
    </row>
    <row r="3">
      <c r="A3" s="597">
        <v>45156.0</v>
      </c>
      <c r="B3" s="15" t="s">
        <v>9284</v>
      </c>
      <c r="C3" s="15" t="s">
        <v>7</v>
      </c>
      <c r="D3" s="15" t="s">
        <v>9292</v>
      </c>
      <c r="E3" s="17">
        <v>29066.67</v>
      </c>
      <c r="F3" s="43"/>
      <c r="G3" s="22"/>
    </row>
    <row r="4">
      <c r="A4" s="597">
        <v>45156.0</v>
      </c>
      <c r="B4" s="15" t="s">
        <v>9284</v>
      </c>
      <c r="C4" s="15" t="s">
        <v>7</v>
      </c>
      <c r="D4" s="15" t="s">
        <v>9295</v>
      </c>
      <c r="E4" s="17">
        <v>119623.1</v>
      </c>
      <c r="F4" s="33"/>
      <c r="G4" s="22"/>
    </row>
    <row r="5">
      <c r="A5" s="597">
        <v>45201.0</v>
      </c>
      <c r="B5" s="15" t="s">
        <v>9284</v>
      </c>
      <c r="C5" s="15" t="s">
        <v>7</v>
      </c>
      <c r="D5" s="15">
        <v>189400.0</v>
      </c>
      <c r="E5" s="17">
        <v>27646.45</v>
      </c>
      <c r="F5" s="48" t="s">
        <v>9297</v>
      </c>
      <c r="G5" s="22"/>
    </row>
    <row r="6">
      <c r="A6" s="597">
        <v>45201.0</v>
      </c>
      <c r="B6" s="15" t="s">
        <v>9284</v>
      </c>
      <c r="C6" s="15" t="s">
        <v>7</v>
      </c>
      <c r="D6" s="15">
        <v>189398.0</v>
      </c>
      <c r="E6" s="17">
        <v>210256.08</v>
      </c>
      <c r="F6" s="43"/>
      <c r="G6" s="22"/>
    </row>
    <row r="7">
      <c r="A7" s="597">
        <v>45201.0</v>
      </c>
      <c r="B7" s="15" t="s">
        <v>9284</v>
      </c>
      <c r="C7" s="15" t="s">
        <v>7</v>
      </c>
      <c r="D7" s="15">
        <v>189399.0</v>
      </c>
      <c r="E7" s="17">
        <v>48780.36</v>
      </c>
      <c r="F7" s="33"/>
      <c r="G7" s="22"/>
    </row>
    <row r="8">
      <c r="A8" s="597">
        <v>45231.0</v>
      </c>
      <c r="B8" s="15" t="s">
        <v>9284</v>
      </c>
      <c r="C8" s="15" t="s">
        <v>7</v>
      </c>
      <c r="D8" s="15">
        <v>190783.0</v>
      </c>
      <c r="E8" s="17">
        <v>195021.0</v>
      </c>
      <c r="F8" s="48" t="s">
        <v>9301</v>
      </c>
      <c r="G8" s="22"/>
    </row>
    <row r="9">
      <c r="A9" s="597">
        <v>45231.0</v>
      </c>
      <c r="B9" s="15" t="s">
        <v>9284</v>
      </c>
      <c r="C9" s="15" t="s">
        <v>7</v>
      </c>
      <c r="D9" s="15">
        <v>190784.0</v>
      </c>
      <c r="E9" s="17">
        <v>277864.94</v>
      </c>
      <c r="F9" s="43"/>
      <c r="G9" s="22"/>
    </row>
    <row r="10">
      <c r="A10" s="597">
        <v>45231.0</v>
      </c>
      <c r="B10" s="15" t="s">
        <v>9284</v>
      </c>
      <c r="C10" s="15" t="s">
        <v>7</v>
      </c>
      <c r="D10" s="15">
        <v>190785.0</v>
      </c>
      <c r="E10" s="17">
        <v>216366.23</v>
      </c>
      <c r="F10" s="33"/>
      <c r="G10" s="22"/>
    </row>
    <row r="11">
      <c r="A11" s="597">
        <v>45246.0</v>
      </c>
      <c r="B11" s="15" t="s">
        <v>9284</v>
      </c>
      <c r="C11" s="15" t="s">
        <v>7</v>
      </c>
      <c r="D11" s="15">
        <v>191730.0</v>
      </c>
      <c r="E11" s="17">
        <v>228780.0</v>
      </c>
      <c r="F11" s="31" t="s">
        <v>9306</v>
      </c>
      <c r="G11" s="22"/>
    </row>
    <row r="12">
      <c r="A12" s="597">
        <v>45246.0</v>
      </c>
      <c r="B12" s="15" t="s">
        <v>9284</v>
      </c>
      <c r="C12" s="15" t="s">
        <v>7</v>
      </c>
      <c r="D12" s="15">
        <v>191729.0</v>
      </c>
      <c r="E12" s="17">
        <v>188862.95</v>
      </c>
      <c r="F12" s="43"/>
      <c r="G12" s="22"/>
    </row>
    <row r="13">
      <c r="A13" s="597">
        <v>45246.0</v>
      </c>
      <c r="B13" s="15" t="s">
        <v>9284</v>
      </c>
      <c r="C13" s="15" t="s">
        <v>7</v>
      </c>
      <c r="D13" s="15">
        <v>191728.0</v>
      </c>
      <c r="E13" s="17">
        <v>184977.93</v>
      </c>
      <c r="F13" s="33"/>
      <c r="G13" s="22"/>
    </row>
    <row r="14">
      <c r="A14" s="602">
        <v>45350.0</v>
      </c>
      <c r="B14" s="226" t="s">
        <v>9284</v>
      </c>
      <c r="C14" s="226" t="s">
        <v>7</v>
      </c>
      <c r="D14" s="226">
        <v>196796.0</v>
      </c>
      <c r="E14" s="351">
        <v>332023.04</v>
      </c>
      <c r="F14" s="207" t="s">
        <v>9313</v>
      </c>
      <c r="G14" s="22"/>
    </row>
    <row r="15">
      <c r="A15" s="602">
        <v>45376.0</v>
      </c>
      <c r="B15" s="226" t="s">
        <v>9284</v>
      </c>
      <c r="C15" s="226" t="s">
        <v>7</v>
      </c>
      <c r="D15" s="226">
        <v>198090.0</v>
      </c>
      <c r="E15" s="351">
        <v>2041577.31</v>
      </c>
      <c r="F15" s="31" t="s">
        <v>80</v>
      </c>
      <c r="G15" s="22"/>
    </row>
    <row r="16">
      <c r="A16" s="602">
        <v>45376.0</v>
      </c>
      <c r="B16" s="226" t="s">
        <v>9284</v>
      </c>
      <c r="C16" s="226" t="s">
        <v>7</v>
      </c>
      <c r="D16" s="226">
        <v>198089.0</v>
      </c>
      <c r="E16" s="351">
        <v>91740.56</v>
      </c>
      <c r="F16" s="43"/>
      <c r="G16" s="22"/>
    </row>
    <row r="17">
      <c r="A17" s="602">
        <v>45376.0</v>
      </c>
      <c r="B17" s="226" t="s">
        <v>9284</v>
      </c>
      <c r="C17" s="226" t="s">
        <v>7</v>
      </c>
      <c r="D17" s="226">
        <v>198088.0</v>
      </c>
      <c r="E17" s="351">
        <v>116459.11</v>
      </c>
      <c r="F17" s="33"/>
      <c r="G17" s="22"/>
    </row>
    <row r="18">
      <c r="A18" s="602">
        <v>45476.0</v>
      </c>
      <c r="B18" s="226" t="s">
        <v>9284</v>
      </c>
      <c r="C18" s="226" t="s">
        <v>7</v>
      </c>
      <c r="D18" s="226">
        <v>203693.0</v>
      </c>
      <c r="E18" s="351">
        <v>355301.54</v>
      </c>
      <c r="F18" s="31" t="s">
        <v>9318</v>
      </c>
      <c r="G18" s="22"/>
    </row>
    <row r="19">
      <c r="A19" s="602">
        <v>45476.0</v>
      </c>
      <c r="B19" s="226" t="s">
        <v>9284</v>
      </c>
      <c r="C19" s="226" t="s">
        <v>7</v>
      </c>
      <c r="D19" s="226">
        <v>203695.0</v>
      </c>
      <c r="E19" s="351">
        <v>184108.81</v>
      </c>
      <c r="F19" s="33"/>
      <c r="G19" s="22"/>
    </row>
    <row r="20">
      <c r="A20" s="602">
        <v>45526.0</v>
      </c>
      <c r="B20" s="226" t="s">
        <v>9284</v>
      </c>
      <c r="C20" s="226" t="s">
        <v>7</v>
      </c>
      <c r="D20" s="226">
        <v>206848.0</v>
      </c>
      <c r="E20" s="351">
        <v>119473.24</v>
      </c>
      <c r="F20" s="31" t="s">
        <v>9318</v>
      </c>
      <c r="G20" s="22"/>
    </row>
    <row r="21" ht="15.75" customHeight="1">
      <c r="A21" s="602">
        <v>45526.0</v>
      </c>
      <c r="B21" s="226" t="s">
        <v>9284</v>
      </c>
      <c r="C21" s="226" t="s">
        <v>7</v>
      </c>
      <c r="D21" s="226">
        <v>206849.0</v>
      </c>
      <c r="E21" s="351">
        <v>149320.8</v>
      </c>
      <c r="F21" s="33"/>
      <c r="G21" s="22"/>
    </row>
    <row r="22" ht="15.75" customHeight="1">
      <c r="A22" s="602">
        <v>45561.0</v>
      </c>
      <c r="B22" s="226" t="s">
        <v>9284</v>
      </c>
      <c r="C22" s="226" t="s">
        <v>7</v>
      </c>
      <c r="D22" s="226">
        <v>208832.0</v>
      </c>
      <c r="E22" s="351">
        <v>469225.06</v>
      </c>
      <c r="F22" s="31" t="s">
        <v>9324</v>
      </c>
      <c r="G22" s="22"/>
    </row>
    <row r="23" ht="15.75" customHeight="1">
      <c r="A23" s="602">
        <v>45561.0</v>
      </c>
      <c r="B23" s="226" t="s">
        <v>9284</v>
      </c>
      <c r="C23" s="226" t="s">
        <v>7</v>
      </c>
      <c r="D23" s="226">
        <v>208834.0</v>
      </c>
      <c r="E23" s="351">
        <v>81241.85</v>
      </c>
      <c r="F23" s="33"/>
      <c r="G23" s="22"/>
    </row>
    <row r="24" ht="15.75" customHeight="1">
      <c r="A24" s="602">
        <v>45623.0</v>
      </c>
      <c r="B24" s="226" t="s">
        <v>9284</v>
      </c>
      <c r="C24" s="226" t="s">
        <v>7</v>
      </c>
      <c r="D24" s="226">
        <v>212033.0</v>
      </c>
      <c r="E24" s="351">
        <v>493015.95</v>
      </c>
      <c r="F24" s="31" t="s">
        <v>9329</v>
      </c>
      <c r="G24" s="22"/>
    </row>
    <row r="25" ht="15.75" customHeight="1">
      <c r="A25" s="602">
        <v>45623.0</v>
      </c>
      <c r="B25" s="226" t="s">
        <v>9284</v>
      </c>
      <c r="C25" s="226" t="s">
        <v>7</v>
      </c>
      <c r="D25" s="226">
        <v>212232.0</v>
      </c>
      <c r="E25" s="351">
        <v>60264.0</v>
      </c>
      <c r="F25" s="33"/>
      <c r="G25" s="22"/>
    </row>
    <row r="26" ht="15.75" customHeight="1">
      <c r="A26" s="602">
        <v>45657.0</v>
      </c>
      <c r="B26" s="226" t="s">
        <v>9284</v>
      </c>
      <c r="C26" s="226" t="s">
        <v>7</v>
      </c>
      <c r="D26" s="226">
        <v>123.0</v>
      </c>
      <c r="E26" s="351">
        <v>63355.95</v>
      </c>
      <c r="F26" s="31" t="s">
        <v>9333</v>
      </c>
      <c r="G26" s="22"/>
    </row>
    <row r="27" ht="15.75" customHeight="1">
      <c r="A27" s="602">
        <v>45659.0</v>
      </c>
      <c r="B27" s="226" t="s">
        <v>9284</v>
      </c>
      <c r="C27" s="226" t="s">
        <v>7</v>
      </c>
      <c r="D27" s="226">
        <v>213838.0</v>
      </c>
      <c r="E27" s="351">
        <v>430887.6</v>
      </c>
      <c r="F27" s="33"/>
      <c r="G27" s="22"/>
    </row>
    <row r="28" ht="15.75" customHeight="1">
      <c r="A28" s="602">
        <v>45709.0</v>
      </c>
      <c r="B28" s="226" t="s">
        <v>9284</v>
      </c>
      <c r="C28" s="226" t="s">
        <v>7</v>
      </c>
      <c r="D28" s="226">
        <v>215929.0</v>
      </c>
      <c r="E28" s="351">
        <v>173515.82</v>
      </c>
      <c r="F28" s="31" t="s">
        <v>9337</v>
      </c>
      <c r="G28" s="22"/>
    </row>
    <row r="29" ht="15.75" customHeight="1">
      <c r="A29" s="602">
        <v>45712.0</v>
      </c>
      <c r="B29" s="226" t="s">
        <v>9284</v>
      </c>
      <c r="C29" s="226" t="s">
        <v>7</v>
      </c>
      <c r="D29" s="226">
        <v>720.0</v>
      </c>
      <c r="E29" s="351">
        <v>274575.81</v>
      </c>
      <c r="F29" s="33"/>
      <c r="G29" s="22"/>
    </row>
    <row r="30" ht="15.75" customHeight="1">
      <c r="A30" s="602">
        <v>45754.0</v>
      </c>
      <c r="B30" s="226" t="s">
        <v>9284</v>
      </c>
      <c r="C30" s="226" t="s">
        <v>7</v>
      </c>
      <c r="D30" s="226">
        <v>217255.0</v>
      </c>
      <c r="E30" s="351">
        <v>2782000.12</v>
      </c>
      <c r="F30" s="207" t="s">
        <v>2161</v>
      </c>
      <c r="G30" s="22"/>
    </row>
    <row r="31" ht="15.75" customHeight="1">
      <c r="A31" s="602">
        <v>45792.0</v>
      </c>
      <c r="B31" s="226" t="s">
        <v>9284</v>
      </c>
      <c r="C31" s="226" t="s">
        <v>7</v>
      </c>
      <c r="D31" s="226">
        <v>218827.0</v>
      </c>
      <c r="E31" s="351">
        <v>1390158.32</v>
      </c>
      <c r="F31" s="207" t="s">
        <v>9342</v>
      </c>
      <c r="G31" s="22"/>
    </row>
    <row r="32" ht="15.75" customHeight="1">
      <c r="A32" s="602">
        <v>45880.0</v>
      </c>
      <c r="B32" s="226" t="s">
        <v>9284</v>
      </c>
      <c r="C32" s="226" t="s">
        <v>7</v>
      </c>
      <c r="D32" s="226">
        <v>4214.0</v>
      </c>
      <c r="E32" s="351">
        <v>87773.4</v>
      </c>
      <c r="F32" s="31" t="s">
        <v>9344</v>
      </c>
      <c r="G32" s="22"/>
    </row>
    <row r="33" ht="15.75" customHeight="1">
      <c r="A33" s="602">
        <v>45880.0</v>
      </c>
      <c r="B33" s="226" t="s">
        <v>9284</v>
      </c>
      <c r="C33" s="226" t="s">
        <v>7</v>
      </c>
      <c r="D33" s="226">
        <v>221728.0</v>
      </c>
      <c r="E33" s="351">
        <v>238708.08</v>
      </c>
      <c r="F33" s="43"/>
      <c r="G33" s="22"/>
    </row>
    <row r="34" ht="15.75" customHeight="1">
      <c r="A34" s="602">
        <v>45880.0</v>
      </c>
      <c r="B34" s="226" t="s">
        <v>9284</v>
      </c>
      <c r="C34" s="226" t="s">
        <v>7</v>
      </c>
      <c r="D34" s="226">
        <v>221729.0</v>
      </c>
      <c r="E34" s="351">
        <v>27580.92</v>
      </c>
      <c r="F34" s="33"/>
      <c r="G34" s="22"/>
    </row>
    <row r="35" ht="15.75" customHeight="1">
      <c r="A35" s="602">
        <v>45903.0</v>
      </c>
      <c r="B35" s="226" t="s">
        <v>9284</v>
      </c>
      <c r="C35" s="226" t="s">
        <v>7</v>
      </c>
      <c r="D35" s="226">
        <v>222446.0</v>
      </c>
      <c r="E35" s="351">
        <v>31482.89</v>
      </c>
      <c r="F35" s="31" t="s">
        <v>9046</v>
      </c>
      <c r="G35" s="22"/>
    </row>
    <row r="36" ht="15.75" customHeight="1">
      <c r="A36" s="602">
        <v>45903.0</v>
      </c>
      <c r="B36" s="226" t="s">
        <v>9284</v>
      </c>
      <c r="C36" s="226" t="s">
        <v>7</v>
      </c>
      <c r="D36" s="226">
        <v>222408.0</v>
      </c>
      <c r="E36" s="351">
        <v>311724.83</v>
      </c>
      <c r="F36" s="33"/>
      <c r="G36" s="58"/>
    </row>
    <row r="37" ht="15.75" customHeight="1">
      <c r="A37" s="602">
        <v>45929.0</v>
      </c>
      <c r="B37" s="226" t="s">
        <v>9284</v>
      </c>
      <c r="C37" s="226" t="s">
        <v>7</v>
      </c>
      <c r="D37" s="226">
        <v>222967.0</v>
      </c>
      <c r="E37" s="351">
        <v>213089.6</v>
      </c>
      <c r="F37" s="31" t="s">
        <v>9351</v>
      </c>
      <c r="G37" s="58"/>
    </row>
    <row r="38" ht="15.75" customHeight="1">
      <c r="A38" s="602">
        <v>45929.0</v>
      </c>
      <c r="B38" s="226" t="s">
        <v>9284</v>
      </c>
      <c r="C38" s="226" t="s">
        <v>7</v>
      </c>
      <c r="D38" s="226">
        <v>5218.0</v>
      </c>
      <c r="E38" s="351">
        <v>465260.4</v>
      </c>
      <c r="F38" s="33"/>
      <c r="G38" s="22"/>
    </row>
    <row r="39" ht="15.75" customHeight="1">
      <c r="A39" s="602">
        <v>45958.0</v>
      </c>
      <c r="B39" s="226" t="s">
        <v>9284</v>
      </c>
      <c r="C39" s="226" t="s">
        <v>7</v>
      </c>
      <c r="D39" s="226">
        <v>6004.0</v>
      </c>
      <c r="E39" s="351">
        <v>256414.95</v>
      </c>
      <c r="F39" s="31" t="s">
        <v>9354</v>
      </c>
      <c r="G39" s="22"/>
    </row>
    <row r="40" ht="15.75" customHeight="1">
      <c r="A40" s="602">
        <v>45958.0</v>
      </c>
      <c r="B40" s="226" t="s">
        <v>9284</v>
      </c>
      <c r="C40" s="226" t="s">
        <v>7</v>
      </c>
      <c r="D40" s="226" t="s">
        <v>9356</v>
      </c>
      <c r="E40" s="351">
        <v>375397.21</v>
      </c>
      <c r="F40" s="33"/>
      <c r="G40" s="22"/>
    </row>
    <row r="41" ht="15.75" customHeight="1">
      <c r="A41" s="602">
        <v>45987.0</v>
      </c>
      <c r="B41" s="226" t="s">
        <v>9284</v>
      </c>
      <c r="C41" s="226" t="s">
        <v>7</v>
      </c>
      <c r="D41" s="226">
        <v>224825.0</v>
      </c>
      <c r="E41" s="351">
        <v>662764.23</v>
      </c>
      <c r="F41" s="207" t="s">
        <v>9272</v>
      </c>
      <c r="G41" s="22"/>
    </row>
    <row r="42" ht="15.75" customHeight="1">
      <c r="A42" s="602">
        <v>46029.0</v>
      </c>
      <c r="B42" s="226" t="s">
        <v>9284</v>
      </c>
      <c r="C42" s="226" t="s">
        <v>7</v>
      </c>
      <c r="D42" s="226">
        <v>7407.0</v>
      </c>
      <c r="E42" s="351">
        <v>286644.6</v>
      </c>
      <c r="F42" s="31" t="s">
        <v>9360</v>
      </c>
      <c r="G42" s="58"/>
    </row>
    <row r="43" ht="15.75" customHeight="1">
      <c r="A43" s="602">
        <v>46029.0</v>
      </c>
      <c r="B43" s="226" t="s">
        <v>9284</v>
      </c>
      <c r="C43" s="226" t="s">
        <v>7</v>
      </c>
      <c r="D43" s="226">
        <v>226070.0</v>
      </c>
      <c r="E43" s="351">
        <v>398833.63</v>
      </c>
      <c r="F43" s="33"/>
      <c r="G43" s="58"/>
    </row>
    <row r="44" ht="15.75" customHeight="1">
      <c r="A44" s="602">
        <v>46071.0</v>
      </c>
      <c r="B44" s="226" t="s">
        <v>9284</v>
      </c>
      <c r="C44" s="226" t="s">
        <v>7</v>
      </c>
      <c r="D44" s="226">
        <v>8198.0</v>
      </c>
      <c r="E44" s="351">
        <v>218323.08</v>
      </c>
      <c r="F44" s="31" t="s">
        <v>310</v>
      </c>
      <c r="G44" s="58"/>
    </row>
    <row r="45" ht="15.75" customHeight="1">
      <c r="A45" s="602">
        <v>46071.0</v>
      </c>
      <c r="B45" s="226" t="s">
        <v>9284</v>
      </c>
      <c r="C45" s="226" t="s">
        <v>7</v>
      </c>
      <c r="D45" s="226">
        <v>227227.0</v>
      </c>
      <c r="E45" s="351">
        <v>50924.15</v>
      </c>
      <c r="F45" s="43"/>
      <c r="G45" s="42"/>
    </row>
    <row r="46" ht="15.75" customHeight="1">
      <c r="A46" s="602">
        <v>46071.0</v>
      </c>
      <c r="B46" s="226" t="s">
        <v>9284</v>
      </c>
      <c r="C46" s="226" t="s">
        <v>7</v>
      </c>
      <c r="D46" s="226">
        <v>227228.0</v>
      </c>
      <c r="E46" s="351">
        <v>622877.17</v>
      </c>
      <c r="F46" s="33"/>
      <c r="G46" s="22"/>
    </row>
    <row r="47" ht="15.75" customHeight="1">
      <c r="A47" s="602">
        <v>46092.0</v>
      </c>
      <c r="B47" s="226" t="s">
        <v>9284</v>
      </c>
      <c r="C47" s="226" t="s">
        <v>7</v>
      </c>
      <c r="D47" s="226">
        <v>8650.0</v>
      </c>
      <c r="E47" s="351">
        <v>157356.0</v>
      </c>
      <c r="F47" s="207" t="s">
        <v>9368</v>
      </c>
      <c r="G47" s="22"/>
    </row>
    <row r="48" ht="15.75" customHeight="1">
      <c r="A48" s="602">
        <v>46092.0</v>
      </c>
      <c r="B48" s="226" t="s">
        <v>9284</v>
      </c>
      <c r="C48" s="226" t="s">
        <v>7</v>
      </c>
      <c r="D48" s="226">
        <v>227953.0</v>
      </c>
      <c r="E48" s="351">
        <v>1069049.51</v>
      </c>
      <c r="F48" s="31" t="s">
        <v>9370</v>
      </c>
      <c r="G48" s="22"/>
    </row>
    <row r="49" ht="15.75" customHeight="1">
      <c r="A49" s="602">
        <v>46147.0</v>
      </c>
      <c r="B49" s="226" t="s">
        <v>9284</v>
      </c>
      <c r="C49" s="226" t="s">
        <v>7</v>
      </c>
      <c r="D49" s="226">
        <v>9705.0</v>
      </c>
      <c r="E49" s="351">
        <v>81021.6</v>
      </c>
      <c r="F49" s="43"/>
      <c r="G49" s="22"/>
    </row>
    <row r="50" ht="15.75" customHeight="1">
      <c r="A50" s="602">
        <v>46146.0</v>
      </c>
      <c r="B50" s="226" t="s">
        <v>9284</v>
      </c>
      <c r="C50" s="226" t="s">
        <v>7</v>
      </c>
      <c r="D50" s="226">
        <v>229618.0</v>
      </c>
      <c r="E50" s="351">
        <v>384546.25</v>
      </c>
      <c r="F50" s="43"/>
      <c r="G50" s="22"/>
    </row>
    <row r="51" ht="15.75" customHeight="1">
      <c r="A51" s="602">
        <v>46153.0</v>
      </c>
      <c r="B51" s="226" t="s">
        <v>9284</v>
      </c>
      <c r="C51" s="226" t="s">
        <v>7</v>
      </c>
      <c r="D51" s="226">
        <v>9925.0</v>
      </c>
      <c r="E51" s="351">
        <v>236926.81</v>
      </c>
      <c r="F51" s="43"/>
      <c r="G51" s="22"/>
    </row>
    <row r="52" ht="15.75" customHeight="1">
      <c r="A52" s="602">
        <v>46153.0</v>
      </c>
      <c r="B52" s="226" t="s">
        <v>9284</v>
      </c>
      <c r="C52" s="226" t="s">
        <v>7</v>
      </c>
      <c r="D52" s="226">
        <v>229872.0</v>
      </c>
      <c r="E52" s="351">
        <v>511675.29</v>
      </c>
      <c r="F52" s="33"/>
      <c r="G52" s="22"/>
    </row>
    <row r="53" ht="15.75" customHeight="1">
      <c r="A53" s="602">
        <v>46185.0</v>
      </c>
      <c r="B53" s="226" t="s">
        <v>9284</v>
      </c>
      <c r="C53" s="226" t="s">
        <v>7</v>
      </c>
      <c r="D53" s="226">
        <v>10695.0</v>
      </c>
      <c r="E53" s="351">
        <v>534619.8</v>
      </c>
      <c r="F53" s="31" t="s">
        <v>9373</v>
      </c>
      <c r="G53" s="67"/>
    </row>
    <row r="54" ht="15.75" customHeight="1">
      <c r="A54" s="602">
        <v>46190.0</v>
      </c>
      <c r="B54" s="226" t="s">
        <v>9284</v>
      </c>
      <c r="C54" s="226" t="s">
        <v>7</v>
      </c>
      <c r="D54" s="226">
        <v>230999.0</v>
      </c>
      <c r="E54" s="351">
        <v>253235.21</v>
      </c>
      <c r="F54" s="33"/>
      <c r="G54" s="22"/>
    </row>
    <row r="55" ht="15.75" customHeight="1">
      <c r="A55" s="611"/>
      <c r="B55" s="432"/>
      <c r="C55" s="432"/>
      <c r="D55" s="432"/>
      <c r="E55" s="550">
        <v>-838188.0</v>
      </c>
      <c r="F55" s="231" t="s">
        <v>9374</v>
      </c>
      <c r="G55" s="22"/>
    </row>
    <row r="56" ht="15.75" customHeight="1">
      <c r="A56" s="611">
        <v>46204.0</v>
      </c>
      <c r="B56" s="432" t="s">
        <v>9284</v>
      </c>
      <c r="C56" s="432" t="s">
        <v>7</v>
      </c>
      <c r="D56" s="432">
        <v>231672.0</v>
      </c>
      <c r="E56" s="550">
        <v>1581741.13</v>
      </c>
      <c r="F56" s="261"/>
      <c r="G56" s="22"/>
    </row>
    <row r="57" ht="15.75" customHeight="1">
      <c r="A57" s="611">
        <v>46218.0</v>
      </c>
      <c r="B57" s="432" t="s">
        <v>9284</v>
      </c>
      <c r="C57" s="432" t="s">
        <v>7</v>
      </c>
      <c r="D57" s="432">
        <v>11448.0</v>
      </c>
      <c r="E57" s="550">
        <v>162350.11</v>
      </c>
      <c r="F57" s="261"/>
      <c r="G57" s="22"/>
    </row>
    <row r="58" ht="15.75" customHeight="1">
      <c r="A58" s="611">
        <v>46223.0</v>
      </c>
      <c r="B58" s="432" t="s">
        <v>9284</v>
      </c>
      <c r="C58" s="432" t="s">
        <v>7</v>
      </c>
      <c r="D58" s="432">
        <v>232109.0</v>
      </c>
      <c r="E58" s="550">
        <v>256454.47</v>
      </c>
      <c r="F58" s="261"/>
      <c r="G58" s="22"/>
    </row>
    <row r="59" ht="15.75" customHeight="1">
      <c r="A59" s="611">
        <v>46268.0</v>
      </c>
      <c r="B59" s="432" t="s">
        <v>9284</v>
      </c>
      <c r="C59" s="432" t="s">
        <v>7</v>
      </c>
      <c r="D59" s="432">
        <v>12417.0</v>
      </c>
      <c r="E59" s="550">
        <v>95752.8</v>
      </c>
      <c r="F59" s="261"/>
      <c r="G59" s="22"/>
    </row>
    <row r="60" ht="15.75" customHeight="1">
      <c r="A60" s="611">
        <v>46273.0</v>
      </c>
      <c r="B60" s="432" t="s">
        <v>9284</v>
      </c>
      <c r="C60" s="432" t="s">
        <v>7</v>
      </c>
      <c r="D60" s="432">
        <v>233808.0</v>
      </c>
      <c r="E60" s="550">
        <v>574076.53</v>
      </c>
      <c r="F60" s="261"/>
      <c r="G60" s="67"/>
    </row>
    <row r="61" ht="15.75" customHeight="1">
      <c r="A61" s="613"/>
      <c r="B61" s="486"/>
      <c r="C61" s="486"/>
      <c r="D61" s="486"/>
      <c r="E61" s="555"/>
      <c r="F61" s="261"/>
      <c r="G61" s="22"/>
    </row>
    <row r="62" ht="15.75" customHeight="1">
      <c r="A62" s="613"/>
      <c r="B62" s="486"/>
      <c r="C62" s="486"/>
      <c r="D62" s="486"/>
      <c r="E62" s="555"/>
      <c r="F62" s="261"/>
      <c r="G62" s="22"/>
    </row>
    <row r="63" ht="15.75" customHeight="1">
      <c r="A63" s="613"/>
      <c r="B63" s="486"/>
      <c r="C63" s="486"/>
      <c r="D63" s="486"/>
      <c r="E63" s="555"/>
      <c r="F63" s="261"/>
      <c r="G63" s="67"/>
    </row>
    <row r="64" ht="15.75" customHeight="1">
      <c r="A64" s="613"/>
      <c r="B64" s="486"/>
      <c r="C64" s="486"/>
      <c r="D64" s="486"/>
      <c r="E64" s="555"/>
      <c r="F64" s="261"/>
      <c r="G64" s="22"/>
    </row>
    <row r="65" ht="15.75" customHeight="1">
      <c r="A65" s="613"/>
      <c r="B65" s="486"/>
      <c r="C65" s="486"/>
      <c r="D65" s="486"/>
      <c r="E65" s="555"/>
      <c r="F65" s="261"/>
      <c r="G65" s="22"/>
    </row>
    <row r="66" ht="15.75" customHeight="1">
      <c r="A66" s="613"/>
      <c r="B66" s="486"/>
      <c r="C66" s="486"/>
      <c r="D66" s="486"/>
      <c r="E66" s="555"/>
      <c r="F66" s="261"/>
      <c r="G66" s="67"/>
    </row>
    <row r="67" ht="15.75" customHeight="1">
      <c r="A67" s="613"/>
      <c r="B67" s="486"/>
      <c r="C67" s="486"/>
      <c r="D67" s="486"/>
      <c r="E67" s="555"/>
      <c r="F67" s="261"/>
      <c r="G67" s="67"/>
    </row>
    <row r="68" ht="15.75" customHeight="1">
      <c r="A68" s="613"/>
      <c r="B68" s="486"/>
      <c r="C68" s="486"/>
      <c r="D68" s="486"/>
      <c r="E68" s="555"/>
      <c r="F68" s="261"/>
      <c r="G68" s="58"/>
    </row>
    <row r="69" ht="15.75" customHeight="1">
      <c r="A69" s="613"/>
      <c r="B69" s="486"/>
      <c r="C69" s="486"/>
      <c r="D69" s="486"/>
      <c r="E69" s="555"/>
      <c r="F69" s="261"/>
      <c r="G69" s="67"/>
    </row>
    <row r="70" ht="15.75" customHeight="1">
      <c r="A70" s="613"/>
      <c r="B70" s="486"/>
      <c r="C70" s="486"/>
      <c r="D70" s="486"/>
      <c r="E70" s="555"/>
      <c r="F70" s="261"/>
      <c r="G70" s="22"/>
    </row>
    <row r="71" ht="15.75" customHeight="1">
      <c r="A71" s="613"/>
      <c r="B71" s="486"/>
      <c r="C71" s="486"/>
      <c r="D71" s="486"/>
      <c r="E71" s="555"/>
      <c r="F71" s="261"/>
      <c r="G71" s="67"/>
    </row>
    <row r="72" ht="15.75" customHeight="1">
      <c r="A72" s="613"/>
      <c r="B72" s="486"/>
      <c r="C72" s="486"/>
      <c r="D72" s="486"/>
      <c r="E72" s="555"/>
      <c r="F72" s="261"/>
      <c r="G72" s="22"/>
    </row>
    <row r="73" ht="15.75" customHeight="1">
      <c r="A73" s="613"/>
      <c r="B73" s="486"/>
      <c r="C73" s="486"/>
      <c r="D73" s="486"/>
      <c r="E73" s="555"/>
      <c r="F73" s="261"/>
      <c r="G73" s="22"/>
    </row>
    <row r="74" ht="15.75" customHeight="1">
      <c r="A74" s="613"/>
      <c r="B74" s="486"/>
      <c r="C74" s="486"/>
      <c r="D74" s="486"/>
      <c r="E74" s="555"/>
      <c r="F74" s="261"/>
      <c r="G74" s="22"/>
    </row>
    <row r="75" ht="15.75" customHeight="1">
      <c r="A75" s="613"/>
      <c r="B75" s="486"/>
      <c r="C75" s="486"/>
      <c r="D75" s="486"/>
      <c r="E75" s="555"/>
      <c r="F75" s="261"/>
      <c r="G75" s="67"/>
    </row>
    <row r="76" ht="15.75" customHeight="1">
      <c r="A76" s="613"/>
      <c r="B76" s="486"/>
      <c r="C76" s="486"/>
      <c r="D76" s="486"/>
      <c r="E76" s="555"/>
      <c r="F76" s="261"/>
      <c r="G76" s="67"/>
    </row>
    <row r="77" ht="15.75" customHeight="1">
      <c r="A77" s="613"/>
      <c r="B77" s="486"/>
      <c r="C77" s="486"/>
      <c r="D77" s="486"/>
      <c r="E77" s="555"/>
      <c r="F77" s="261"/>
      <c r="G77" s="67"/>
    </row>
    <row r="78" ht="15.75" customHeight="1">
      <c r="A78" s="613"/>
      <c r="B78" s="486"/>
      <c r="C78" s="486"/>
      <c r="D78" s="486"/>
      <c r="E78" s="555"/>
      <c r="F78" s="261"/>
      <c r="G78" s="22"/>
    </row>
    <row r="79" ht="15.75" customHeight="1">
      <c r="A79" s="613"/>
      <c r="B79" s="486"/>
      <c r="C79" s="486"/>
      <c r="D79" s="486"/>
      <c r="E79" s="555"/>
      <c r="F79" s="261"/>
      <c r="G79" s="22"/>
    </row>
    <row r="80" ht="15.75" customHeight="1">
      <c r="A80" s="613"/>
      <c r="B80" s="486"/>
      <c r="C80" s="486"/>
      <c r="D80" s="486"/>
      <c r="E80" s="555"/>
      <c r="F80" s="261"/>
      <c r="G80" s="22"/>
    </row>
    <row r="81" ht="15.75" customHeight="1">
      <c r="A81" s="613"/>
      <c r="B81" s="486"/>
      <c r="C81" s="486"/>
      <c r="D81" s="486"/>
      <c r="E81" s="555"/>
      <c r="F81" s="261"/>
      <c r="G81" s="22"/>
    </row>
    <row r="82" ht="15.75" customHeight="1">
      <c r="A82" s="613"/>
      <c r="B82" s="486"/>
      <c r="C82" s="486"/>
      <c r="D82" s="486"/>
      <c r="E82" s="555"/>
      <c r="F82" s="261"/>
      <c r="G82" s="22"/>
    </row>
    <row r="83" ht="15.75" customHeight="1">
      <c r="A83" s="613"/>
      <c r="B83" s="486"/>
      <c r="C83" s="486"/>
      <c r="D83" s="486"/>
      <c r="E83" s="555"/>
      <c r="F83" s="261"/>
      <c r="G83" s="22"/>
    </row>
    <row r="84" ht="15.75" customHeight="1">
      <c r="A84" s="613"/>
      <c r="B84" s="486"/>
      <c r="C84" s="486"/>
      <c r="D84" s="486"/>
      <c r="E84" s="555"/>
      <c r="F84" s="261"/>
      <c r="G84" s="22"/>
    </row>
    <row r="85" ht="15.75" customHeight="1">
      <c r="A85" s="613"/>
      <c r="B85" s="486"/>
      <c r="C85" s="486"/>
      <c r="D85" s="486"/>
      <c r="E85" s="555"/>
      <c r="F85" s="261"/>
      <c r="G85" s="22"/>
    </row>
    <row r="86" ht="15.75" customHeight="1">
      <c r="A86" s="613"/>
      <c r="B86" s="486"/>
      <c r="C86" s="486"/>
      <c r="D86" s="486"/>
      <c r="E86" s="555"/>
      <c r="F86" s="261"/>
      <c r="G86" s="22"/>
    </row>
    <row r="87" ht="15.75" customHeight="1">
      <c r="A87" s="613"/>
      <c r="B87" s="486"/>
      <c r="C87" s="486"/>
      <c r="D87" s="486"/>
      <c r="E87" s="555"/>
      <c r="F87" s="261"/>
      <c r="G87" s="22"/>
    </row>
    <row r="88" ht="15.75" customHeight="1">
      <c r="A88" s="613"/>
      <c r="B88" s="486"/>
      <c r="C88" s="486"/>
      <c r="D88" s="486"/>
      <c r="E88" s="555"/>
      <c r="F88" s="261"/>
      <c r="G88" s="22"/>
    </row>
    <row r="89" ht="15.75" customHeight="1">
      <c r="A89" s="613"/>
      <c r="B89" s="486"/>
      <c r="C89" s="486"/>
      <c r="D89" s="486"/>
      <c r="E89" s="555"/>
      <c r="F89" s="261"/>
      <c r="G89" s="22"/>
    </row>
    <row r="90" ht="15.75" customHeight="1">
      <c r="A90" s="613"/>
      <c r="B90" s="486"/>
      <c r="C90" s="486"/>
      <c r="D90" s="486"/>
      <c r="E90" s="555"/>
      <c r="F90" s="261"/>
      <c r="G90" s="58"/>
    </row>
    <row r="91" ht="15.75" customHeight="1">
      <c r="A91" s="613"/>
      <c r="B91" s="486"/>
      <c r="C91" s="486"/>
      <c r="D91" s="486"/>
      <c r="E91" s="555"/>
      <c r="F91" s="261"/>
      <c r="G91" s="22"/>
    </row>
    <row r="92" ht="15.75" customHeight="1">
      <c r="A92" s="613"/>
      <c r="B92" s="486"/>
      <c r="C92" s="486"/>
      <c r="D92" s="486"/>
      <c r="E92" s="555"/>
      <c r="F92" s="261"/>
      <c r="G92" s="22"/>
    </row>
    <row r="93" ht="15.75" customHeight="1">
      <c r="A93" s="613"/>
      <c r="B93" s="486"/>
      <c r="C93" s="486"/>
      <c r="D93" s="486"/>
      <c r="E93" s="555"/>
      <c r="F93" s="261"/>
      <c r="G93" s="67"/>
    </row>
    <row r="94" ht="15.75" customHeight="1">
      <c r="A94" s="613"/>
      <c r="B94" s="486"/>
      <c r="C94" s="486"/>
      <c r="D94" s="486"/>
      <c r="E94" s="555"/>
      <c r="F94" s="261"/>
      <c r="G94" s="22"/>
    </row>
    <row r="95" ht="15.75" customHeight="1">
      <c r="A95" s="613"/>
      <c r="B95" s="486"/>
      <c r="C95" s="486"/>
      <c r="D95" s="486"/>
      <c r="E95" s="555"/>
      <c r="F95" s="261"/>
      <c r="G95" s="22"/>
    </row>
    <row r="96" ht="15.75" customHeight="1">
      <c r="A96" s="613"/>
      <c r="B96" s="486"/>
      <c r="C96" s="486"/>
      <c r="D96" s="486"/>
      <c r="E96" s="555"/>
      <c r="F96" s="261"/>
      <c r="G96" s="22"/>
    </row>
    <row r="97" ht="15.75" customHeight="1">
      <c r="A97" s="613"/>
      <c r="B97" s="486"/>
      <c r="C97" s="486"/>
      <c r="D97" s="486"/>
      <c r="E97" s="555"/>
      <c r="F97" s="261"/>
      <c r="G97" s="22"/>
    </row>
    <row r="98" ht="15.75" customHeight="1">
      <c r="A98" s="613"/>
      <c r="B98" s="486"/>
      <c r="C98" s="486"/>
      <c r="D98" s="486"/>
      <c r="E98" s="555"/>
      <c r="F98" s="261"/>
      <c r="G98" s="22"/>
    </row>
    <row r="99" ht="15.75" customHeight="1">
      <c r="A99" s="613"/>
      <c r="B99" s="486"/>
      <c r="C99" s="486"/>
      <c r="D99" s="486"/>
      <c r="E99" s="555"/>
      <c r="F99" s="261"/>
      <c r="G99" s="22"/>
    </row>
    <row r="100" ht="15.75" customHeight="1">
      <c r="A100" s="613"/>
      <c r="B100" s="486"/>
      <c r="C100" s="486"/>
      <c r="D100" s="486"/>
      <c r="E100" s="555"/>
      <c r="F100" s="261"/>
      <c r="G100" s="22"/>
    </row>
    <row r="101" ht="15.75" customHeight="1">
      <c r="A101" s="613"/>
      <c r="B101" s="486"/>
      <c r="C101" s="486"/>
      <c r="D101" s="486"/>
      <c r="E101" s="555"/>
      <c r="F101" s="261"/>
      <c r="G101" s="22"/>
    </row>
    <row r="102" ht="15.75" customHeight="1">
      <c r="A102" s="613"/>
      <c r="B102" s="486"/>
      <c r="C102" s="486"/>
      <c r="D102" s="486"/>
      <c r="E102" s="555"/>
      <c r="F102" s="261"/>
      <c r="G102" s="22"/>
    </row>
    <row r="103" ht="15.75" customHeight="1">
      <c r="A103" s="613"/>
      <c r="B103" s="486"/>
      <c r="C103" s="486"/>
      <c r="D103" s="486"/>
      <c r="E103" s="555"/>
      <c r="F103" s="261"/>
      <c r="G103" s="22"/>
    </row>
    <row r="104" ht="15.75" customHeight="1">
      <c r="A104" s="613"/>
      <c r="B104" s="486"/>
      <c r="C104" s="486"/>
      <c r="D104" s="486"/>
      <c r="E104" s="555"/>
      <c r="F104" s="261"/>
      <c r="G104" s="22"/>
    </row>
    <row r="105" ht="15.75" customHeight="1">
      <c r="A105" s="613"/>
      <c r="B105" s="486"/>
      <c r="C105" s="486"/>
      <c r="D105" s="486"/>
      <c r="E105" s="555"/>
      <c r="F105" s="261"/>
      <c r="G105" s="22"/>
    </row>
    <row r="106" ht="15.75" customHeight="1">
      <c r="A106" s="613"/>
      <c r="B106" s="486"/>
      <c r="C106" s="486"/>
      <c r="D106" s="486"/>
      <c r="E106" s="555"/>
      <c r="F106" s="261"/>
      <c r="G106" s="22"/>
    </row>
    <row r="107" ht="15.75" customHeight="1">
      <c r="A107" s="613"/>
      <c r="B107" s="486"/>
      <c r="C107" s="486"/>
      <c r="D107" s="486"/>
      <c r="E107" s="555"/>
      <c r="F107" s="261"/>
      <c r="G107" s="22"/>
    </row>
    <row r="108" ht="15.75" customHeight="1">
      <c r="A108" s="613"/>
      <c r="B108" s="486"/>
      <c r="C108" s="486"/>
      <c r="D108" s="486"/>
      <c r="E108" s="555"/>
      <c r="F108" s="261"/>
      <c r="G108" s="67"/>
    </row>
    <row r="109" ht="15.75" customHeight="1">
      <c r="A109" s="613"/>
      <c r="B109" s="486"/>
      <c r="C109" s="486"/>
      <c r="D109" s="486"/>
      <c r="E109" s="555"/>
      <c r="F109" s="261"/>
      <c r="G109" s="22"/>
    </row>
    <row r="110" ht="15.75" customHeight="1">
      <c r="A110" s="613"/>
      <c r="B110" s="486"/>
      <c r="C110" s="486"/>
      <c r="D110" s="486"/>
      <c r="E110" s="555"/>
      <c r="F110" s="261"/>
      <c r="G110" s="22"/>
    </row>
    <row r="111" ht="15.75" customHeight="1">
      <c r="A111" s="613"/>
      <c r="B111" s="486"/>
      <c r="C111" s="486"/>
      <c r="D111" s="486"/>
      <c r="E111" s="555"/>
      <c r="F111" s="261"/>
      <c r="G111" s="22"/>
    </row>
    <row r="112" ht="15.75" customHeight="1">
      <c r="A112" s="613"/>
      <c r="B112" s="486"/>
      <c r="C112" s="486"/>
      <c r="D112" s="486"/>
      <c r="E112" s="555"/>
      <c r="F112" s="261"/>
      <c r="G112" s="22"/>
    </row>
    <row r="113" ht="15.75" customHeight="1">
      <c r="A113" s="613"/>
      <c r="B113" s="486"/>
      <c r="C113" s="486"/>
      <c r="D113" s="486"/>
      <c r="E113" s="555"/>
      <c r="F113" s="261"/>
      <c r="G113" s="22"/>
    </row>
    <row r="114" ht="15.75" customHeight="1">
      <c r="A114" s="613"/>
      <c r="B114" s="486"/>
      <c r="C114" s="486"/>
      <c r="D114" s="486"/>
      <c r="E114" s="555"/>
      <c r="F114" s="261"/>
      <c r="G114" s="22"/>
    </row>
    <row r="115" ht="15.75" customHeight="1">
      <c r="A115" s="613"/>
      <c r="B115" s="486"/>
      <c r="C115" s="486"/>
      <c r="D115" s="486"/>
      <c r="E115" s="555"/>
      <c r="F115" s="261"/>
      <c r="G115" s="22"/>
    </row>
    <row r="116" ht="15.75" customHeight="1">
      <c r="A116" s="613"/>
      <c r="B116" s="486"/>
      <c r="C116" s="486"/>
      <c r="D116" s="486"/>
      <c r="E116" s="555"/>
      <c r="F116" s="261"/>
      <c r="G116" s="22"/>
    </row>
    <row r="117" ht="15.75" customHeight="1">
      <c r="A117" s="613"/>
      <c r="B117" s="486"/>
      <c r="C117" s="486"/>
      <c r="D117" s="486"/>
      <c r="E117" s="555"/>
      <c r="F117" s="261"/>
      <c r="G117" s="22"/>
    </row>
    <row r="118" ht="15.75" customHeight="1">
      <c r="A118" s="613"/>
      <c r="B118" s="486"/>
      <c r="C118" s="486"/>
      <c r="D118" s="486"/>
      <c r="E118" s="555"/>
      <c r="F118" s="261"/>
      <c r="G118" s="22"/>
    </row>
    <row r="119" ht="15.75" customHeight="1">
      <c r="A119" s="613"/>
      <c r="B119" s="486"/>
      <c r="C119" s="486"/>
      <c r="D119" s="486"/>
      <c r="E119" s="555"/>
      <c r="F119" s="261"/>
      <c r="G119" s="22"/>
    </row>
    <row r="120" ht="15.75" customHeight="1">
      <c r="A120" s="613"/>
      <c r="B120" s="486"/>
      <c r="C120" s="486"/>
      <c r="D120" s="486"/>
      <c r="E120" s="555"/>
      <c r="F120" s="261"/>
      <c r="G120" s="22"/>
    </row>
    <row r="121" ht="15.75" customHeight="1">
      <c r="A121" s="613"/>
      <c r="B121" s="486"/>
      <c r="C121" s="486"/>
      <c r="D121" s="486"/>
      <c r="E121" s="555"/>
      <c r="F121" s="261"/>
      <c r="G121" s="22"/>
    </row>
    <row r="122" ht="15.75" customHeight="1">
      <c r="A122" s="613"/>
      <c r="B122" s="486"/>
      <c r="C122" s="486"/>
      <c r="D122" s="486"/>
      <c r="E122" s="555"/>
      <c r="F122" s="261"/>
      <c r="G122" s="22"/>
    </row>
    <row r="123" ht="15.75" customHeight="1">
      <c r="A123" s="613"/>
      <c r="B123" s="486"/>
      <c r="C123" s="486"/>
      <c r="D123" s="486"/>
      <c r="E123" s="555"/>
      <c r="F123" s="261"/>
      <c r="G123" s="22"/>
    </row>
    <row r="124" ht="15.75" customHeight="1">
      <c r="A124" s="613"/>
      <c r="B124" s="486"/>
      <c r="C124" s="486"/>
      <c r="D124" s="486"/>
      <c r="E124" s="555"/>
      <c r="F124" s="261"/>
      <c r="G124" s="22"/>
    </row>
    <row r="125" ht="15.75" customHeight="1">
      <c r="A125" s="613"/>
      <c r="B125" s="486"/>
      <c r="C125" s="486"/>
      <c r="D125" s="486"/>
      <c r="E125" s="555"/>
      <c r="F125" s="261"/>
      <c r="G125" s="22"/>
    </row>
    <row r="126" ht="15.75" customHeight="1">
      <c r="A126" s="613"/>
      <c r="B126" s="486"/>
      <c r="C126" s="486"/>
      <c r="D126" s="486"/>
      <c r="E126" s="555"/>
      <c r="F126" s="261"/>
      <c r="G126" s="22"/>
    </row>
    <row r="127" ht="15.75" customHeight="1">
      <c r="A127" s="613"/>
      <c r="B127" s="486"/>
      <c r="C127" s="486"/>
      <c r="D127" s="486"/>
      <c r="E127" s="555"/>
      <c r="F127" s="261"/>
      <c r="G127" s="22"/>
    </row>
    <row r="128" ht="15.75" customHeight="1">
      <c r="A128" s="613"/>
      <c r="B128" s="486"/>
      <c r="C128" s="486"/>
      <c r="D128" s="486"/>
      <c r="E128" s="555"/>
      <c r="F128" s="261"/>
      <c r="G128" s="22"/>
    </row>
    <row r="129" ht="15.75" customHeight="1">
      <c r="A129" s="613"/>
      <c r="B129" s="486"/>
      <c r="C129" s="486"/>
      <c r="D129" s="486"/>
      <c r="E129" s="555"/>
      <c r="F129" s="261"/>
      <c r="G129" s="22"/>
    </row>
    <row r="130" ht="15.75" customHeight="1">
      <c r="A130" s="613"/>
      <c r="B130" s="486"/>
      <c r="C130" s="486"/>
      <c r="D130" s="486"/>
      <c r="E130" s="555"/>
      <c r="F130" s="261"/>
      <c r="G130" s="22"/>
    </row>
    <row r="131" ht="15.75" customHeight="1">
      <c r="A131" s="613"/>
      <c r="B131" s="486"/>
      <c r="C131" s="486"/>
      <c r="D131" s="486"/>
      <c r="E131" s="555"/>
      <c r="F131" s="261"/>
      <c r="G131" s="22"/>
    </row>
    <row r="132" ht="15.75" customHeight="1">
      <c r="A132" s="613"/>
      <c r="B132" s="486"/>
      <c r="C132" s="486"/>
      <c r="D132" s="486"/>
      <c r="E132" s="555"/>
      <c r="F132" s="261"/>
      <c r="G132" s="22"/>
    </row>
    <row r="133" ht="15.75" customHeight="1">
      <c r="A133" s="613"/>
      <c r="B133" s="486"/>
      <c r="C133" s="486"/>
      <c r="D133" s="486"/>
      <c r="E133" s="555"/>
      <c r="F133" s="261"/>
      <c r="G133" s="22"/>
    </row>
    <row r="134" ht="15.75" customHeight="1">
      <c r="A134" s="613"/>
      <c r="B134" s="486"/>
      <c r="C134" s="486"/>
      <c r="D134" s="486"/>
      <c r="E134" s="555"/>
      <c r="F134" s="261"/>
      <c r="G134" s="22"/>
    </row>
    <row r="135" ht="15.75" customHeight="1">
      <c r="A135" s="613"/>
      <c r="B135" s="486"/>
      <c r="C135" s="486"/>
      <c r="D135" s="486"/>
      <c r="E135" s="555"/>
      <c r="F135" s="261"/>
      <c r="G135" s="22"/>
    </row>
    <row r="136" ht="15.75" customHeight="1">
      <c r="A136" s="613"/>
      <c r="B136" s="486"/>
      <c r="C136" s="486"/>
      <c r="D136" s="486"/>
      <c r="E136" s="555"/>
      <c r="F136" s="261"/>
      <c r="G136" s="22"/>
    </row>
    <row r="137" ht="15.75" customHeight="1">
      <c r="A137" s="613"/>
      <c r="B137" s="486"/>
      <c r="C137" s="486"/>
      <c r="D137" s="486"/>
      <c r="E137" s="555"/>
      <c r="F137" s="261"/>
      <c r="G137" s="22"/>
    </row>
    <row r="138" ht="15.75" customHeight="1">
      <c r="A138" s="613"/>
      <c r="B138" s="486"/>
      <c r="C138" s="486"/>
      <c r="D138" s="486"/>
      <c r="E138" s="555"/>
      <c r="F138" s="261"/>
      <c r="G138" s="22"/>
    </row>
    <row r="139" ht="15.75" customHeight="1">
      <c r="A139" s="613"/>
      <c r="B139" s="486"/>
      <c r="C139" s="486"/>
      <c r="D139" s="486"/>
      <c r="E139" s="555"/>
      <c r="F139" s="261"/>
      <c r="G139" s="22"/>
    </row>
    <row r="140" ht="15.75" customHeight="1">
      <c r="A140" s="613"/>
      <c r="B140" s="486"/>
      <c r="C140" s="486"/>
      <c r="D140" s="486"/>
      <c r="E140" s="555"/>
      <c r="F140" s="261"/>
      <c r="G140" s="22"/>
    </row>
    <row r="141" ht="15.75" customHeight="1">
      <c r="A141" s="613"/>
      <c r="B141" s="486"/>
      <c r="C141" s="486"/>
      <c r="D141" s="486"/>
      <c r="E141" s="555"/>
      <c r="F141" s="261"/>
      <c r="G141" s="22"/>
    </row>
    <row r="142" ht="15.75" customHeight="1">
      <c r="A142" s="613"/>
      <c r="B142" s="486"/>
      <c r="C142" s="486"/>
      <c r="D142" s="486"/>
      <c r="E142" s="555"/>
      <c r="F142" s="261"/>
      <c r="G142" s="22"/>
    </row>
    <row r="143" ht="15.75" customHeight="1">
      <c r="A143" s="613"/>
      <c r="B143" s="486"/>
      <c r="C143" s="486"/>
      <c r="D143" s="486"/>
      <c r="E143" s="555"/>
      <c r="F143" s="261"/>
      <c r="G143" s="22"/>
    </row>
    <row r="144" ht="15.75" customHeight="1">
      <c r="A144" s="613"/>
      <c r="B144" s="486"/>
      <c r="C144" s="486"/>
      <c r="D144" s="486"/>
      <c r="E144" s="555"/>
      <c r="F144" s="261"/>
      <c r="G144" s="22"/>
    </row>
    <row r="145" ht="15.75" customHeight="1">
      <c r="A145" s="613"/>
      <c r="B145" s="486"/>
      <c r="C145" s="486"/>
      <c r="D145" s="486"/>
      <c r="E145" s="555"/>
      <c r="F145" s="261"/>
      <c r="G145" s="22"/>
    </row>
    <row r="146" ht="15.75" customHeight="1">
      <c r="A146" s="613"/>
      <c r="B146" s="486"/>
      <c r="C146" s="486"/>
      <c r="D146" s="486"/>
      <c r="E146" s="555"/>
      <c r="F146" s="261"/>
      <c r="G146" s="22"/>
    </row>
    <row r="147" ht="15.75" customHeight="1">
      <c r="A147" s="613"/>
      <c r="B147" s="486"/>
      <c r="C147" s="486"/>
      <c r="D147" s="486"/>
      <c r="E147" s="555"/>
      <c r="F147" s="261"/>
      <c r="G147" s="22"/>
    </row>
    <row r="148" ht="15.75" customHeight="1">
      <c r="A148" s="613"/>
      <c r="B148" s="486"/>
      <c r="C148" s="486"/>
      <c r="D148" s="486"/>
      <c r="E148" s="555"/>
      <c r="F148" s="261"/>
      <c r="G148" s="22"/>
    </row>
    <row r="149" ht="15.75" customHeight="1">
      <c r="A149" s="613"/>
      <c r="B149" s="486"/>
      <c r="C149" s="486"/>
      <c r="D149" s="486"/>
      <c r="E149" s="555"/>
      <c r="F149" s="261"/>
      <c r="G149" s="22"/>
    </row>
    <row r="150" ht="15.75" customHeight="1">
      <c r="A150" s="613"/>
      <c r="B150" s="486"/>
      <c r="C150" s="486"/>
      <c r="D150" s="486"/>
      <c r="E150" s="555"/>
      <c r="F150" s="261"/>
      <c r="G150" s="22"/>
    </row>
    <row r="151" ht="15.75" customHeight="1">
      <c r="A151" s="613"/>
      <c r="B151" s="486"/>
      <c r="C151" s="486"/>
      <c r="D151" s="486"/>
      <c r="E151" s="555"/>
      <c r="F151" s="261"/>
      <c r="G151" s="22"/>
    </row>
    <row r="152" ht="15.75" customHeight="1">
      <c r="A152" s="613"/>
      <c r="B152" s="486"/>
      <c r="C152" s="486"/>
      <c r="D152" s="486"/>
      <c r="E152" s="555"/>
      <c r="F152" s="261"/>
      <c r="G152" s="22"/>
    </row>
    <row r="153" ht="15.75" customHeight="1">
      <c r="A153" s="613"/>
      <c r="B153" s="486"/>
      <c r="C153" s="486"/>
      <c r="D153" s="486"/>
      <c r="E153" s="555"/>
      <c r="F153" s="261"/>
      <c r="G153" s="22"/>
    </row>
    <row r="154" ht="15.75" customHeight="1">
      <c r="A154" s="613"/>
      <c r="B154" s="486"/>
      <c r="C154" s="486"/>
      <c r="D154" s="486"/>
      <c r="E154" s="555"/>
      <c r="F154" s="261"/>
      <c r="G154" s="22"/>
    </row>
    <row r="155" ht="15.75" customHeight="1">
      <c r="A155" s="613"/>
      <c r="B155" s="486"/>
      <c r="C155" s="486"/>
      <c r="D155" s="486"/>
      <c r="E155" s="555"/>
      <c r="F155" s="261"/>
      <c r="G155" s="22"/>
    </row>
    <row r="156" ht="15.75" customHeight="1">
      <c r="A156" s="613"/>
      <c r="B156" s="486"/>
      <c r="C156" s="486"/>
      <c r="D156" s="486"/>
      <c r="E156" s="555"/>
      <c r="F156" s="261"/>
      <c r="G156" s="22"/>
    </row>
    <row r="157" ht="15.75" customHeight="1">
      <c r="A157" s="613"/>
      <c r="B157" s="486"/>
      <c r="C157" s="486"/>
      <c r="D157" s="486"/>
      <c r="E157" s="555"/>
      <c r="F157" s="261"/>
      <c r="G157" s="22"/>
    </row>
    <row r="158" ht="15.75" customHeight="1">
      <c r="A158" s="613"/>
      <c r="B158" s="486"/>
      <c r="C158" s="486"/>
      <c r="D158" s="486"/>
      <c r="E158" s="555"/>
      <c r="F158" s="261"/>
      <c r="G158" s="22"/>
    </row>
    <row r="159" ht="15.75" customHeight="1">
      <c r="A159" s="613"/>
      <c r="B159" s="486"/>
      <c r="C159" s="486"/>
      <c r="D159" s="486"/>
      <c r="E159" s="555"/>
      <c r="F159" s="261"/>
      <c r="G159" s="22"/>
    </row>
    <row r="160" ht="15.75" customHeight="1">
      <c r="A160" s="613"/>
      <c r="B160" s="486"/>
      <c r="C160" s="486"/>
      <c r="D160" s="486"/>
      <c r="E160" s="555"/>
      <c r="F160" s="261"/>
      <c r="G160" s="22"/>
    </row>
    <row r="161" ht="15.75" customHeight="1">
      <c r="A161" s="613"/>
      <c r="B161" s="486"/>
      <c r="C161" s="486"/>
      <c r="D161" s="486"/>
      <c r="E161" s="555"/>
      <c r="F161" s="261"/>
      <c r="G161" s="22"/>
    </row>
    <row r="162" ht="15.75" customHeight="1">
      <c r="A162" s="613"/>
      <c r="B162" s="486"/>
      <c r="C162" s="486"/>
      <c r="D162" s="486"/>
      <c r="E162" s="555"/>
      <c r="F162" s="261"/>
      <c r="G162" s="22"/>
    </row>
    <row r="163" ht="15.75" customHeight="1">
      <c r="A163" s="613"/>
      <c r="B163" s="486"/>
      <c r="C163" s="486"/>
      <c r="D163" s="486"/>
      <c r="E163" s="555"/>
      <c r="F163" s="261"/>
      <c r="G163" s="22"/>
    </row>
    <row r="164" ht="15.75" customHeight="1">
      <c r="A164" s="613"/>
      <c r="B164" s="486"/>
      <c r="C164" s="486"/>
      <c r="D164" s="486"/>
      <c r="E164" s="555"/>
      <c r="F164" s="261"/>
      <c r="G164" s="22"/>
    </row>
    <row r="165" ht="15.75" customHeight="1">
      <c r="A165" s="613"/>
      <c r="B165" s="486"/>
      <c r="C165" s="486"/>
      <c r="D165" s="486"/>
      <c r="E165" s="555"/>
      <c r="F165" s="261"/>
      <c r="G165" s="22"/>
    </row>
    <row r="166" ht="15.75" customHeight="1">
      <c r="A166" s="613"/>
      <c r="B166" s="486"/>
      <c r="C166" s="486"/>
      <c r="D166" s="486"/>
      <c r="E166" s="555"/>
      <c r="F166" s="261"/>
      <c r="G166" s="22"/>
    </row>
    <row r="167" ht="15.75" customHeight="1">
      <c r="A167" s="613"/>
      <c r="B167" s="486"/>
      <c r="C167" s="486"/>
      <c r="D167" s="486"/>
      <c r="E167" s="555"/>
      <c r="F167" s="261"/>
      <c r="G167" s="22"/>
    </row>
    <row r="168" ht="15.75" customHeight="1">
      <c r="A168" s="613"/>
      <c r="B168" s="486"/>
      <c r="C168" s="486"/>
      <c r="D168" s="486"/>
      <c r="E168" s="555"/>
      <c r="F168" s="261"/>
      <c r="G168" s="22"/>
    </row>
    <row r="169" ht="15.75" customHeight="1">
      <c r="A169" s="613"/>
      <c r="B169" s="486"/>
      <c r="C169" s="486"/>
      <c r="D169" s="486"/>
      <c r="E169" s="555"/>
      <c r="F169" s="261"/>
      <c r="G169" s="92"/>
    </row>
    <row r="170" ht="15.75" customHeight="1">
      <c r="A170" s="613"/>
      <c r="B170" s="486"/>
      <c r="C170" s="486"/>
      <c r="D170" s="486"/>
      <c r="E170" s="555"/>
      <c r="F170" s="261"/>
      <c r="G170" s="22"/>
    </row>
    <row r="171" ht="15.75" customHeight="1">
      <c r="A171" s="613"/>
      <c r="B171" s="486"/>
      <c r="C171" s="486"/>
      <c r="D171" s="486"/>
      <c r="E171" s="555"/>
      <c r="F171" s="261"/>
      <c r="G171" s="22"/>
    </row>
    <row r="172" ht="15.75" customHeight="1">
      <c r="A172" s="613"/>
      <c r="B172" s="486"/>
      <c r="C172" s="486"/>
      <c r="D172" s="486"/>
      <c r="E172" s="555"/>
      <c r="F172" s="261"/>
      <c r="G172" s="22"/>
    </row>
    <row r="173" ht="15.75" customHeight="1">
      <c r="A173" s="613"/>
      <c r="B173" s="486"/>
      <c r="C173" s="486"/>
      <c r="D173" s="486"/>
      <c r="E173" s="555"/>
      <c r="F173" s="261"/>
      <c r="G173" s="22"/>
    </row>
    <row r="174" ht="15.75" customHeight="1">
      <c r="A174" s="613"/>
      <c r="B174" s="486"/>
      <c r="C174" s="486"/>
      <c r="D174" s="486"/>
      <c r="E174" s="555"/>
      <c r="F174" s="261"/>
      <c r="G174" s="22"/>
    </row>
    <row r="175" ht="15.75" customHeight="1">
      <c r="A175" s="613"/>
      <c r="B175" s="486"/>
      <c r="C175" s="486"/>
      <c r="D175" s="486"/>
      <c r="E175" s="555"/>
      <c r="F175" s="261"/>
      <c r="G175" s="22"/>
    </row>
    <row r="176" ht="15.75" customHeight="1">
      <c r="A176" s="613"/>
      <c r="B176" s="486"/>
      <c r="C176" s="486"/>
      <c r="D176" s="486"/>
      <c r="E176" s="555"/>
      <c r="F176" s="261"/>
      <c r="G176" s="22"/>
    </row>
    <row r="177" ht="15.75" customHeight="1">
      <c r="A177" s="613"/>
      <c r="B177" s="486"/>
      <c r="C177" s="486"/>
      <c r="D177" s="486"/>
      <c r="E177" s="555"/>
      <c r="F177" s="261"/>
      <c r="G177" s="22"/>
    </row>
    <row r="178" ht="15.75" customHeight="1">
      <c r="A178" s="613"/>
      <c r="B178" s="486"/>
      <c r="C178" s="486"/>
      <c r="D178" s="486"/>
      <c r="E178" s="555"/>
      <c r="F178" s="261"/>
      <c r="G178" s="22"/>
    </row>
    <row r="179" ht="15.75" customHeight="1">
      <c r="A179" s="613"/>
      <c r="B179" s="486"/>
      <c r="C179" s="486"/>
      <c r="D179" s="486"/>
      <c r="E179" s="555"/>
      <c r="F179" s="261"/>
      <c r="G179" s="22"/>
    </row>
    <row r="180" ht="15.75" customHeight="1">
      <c r="A180" s="613"/>
      <c r="B180" s="486"/>
      <c r="C180" s="486"/>
      <c r="D180" s="486"/>
      <c r="E180" s="555"/>
      <c r="F180" s="261"/>
      <c r="G180" s="22"/>
    </row>
    <row r="181" ht="15.75" customHeight="1">
      <c r="A181" s="613"/>
      <c r="B181" s="486"/>
      <c r="C181" s="486"/>
      <c r="D181" s="486"/>
      <c r="E181" s="555"/>
      <c r="F181" s="261"/>
      <c r="G181" s="22"/>
    </row>
    <row r="182" ht="15.75" customHeight="1">
      <c r="A182" s="613"/>
      <c r="B182" s="486"/>
      <c r="C182" s="486"/>
      <c r="D182" s="486"/>
      <c r="E182" s="555"/>
      <c r="F182" s="261"/>
      <c r="G182" s="22"/>
    </row>
    <row r="183" ht="15.75" customHeight="1">
      <c r="A183" s="613"/>
      <c r="B183" s="486"/>
      <c r="C183" s="486"/>
      <c r="D183" s="486"/>
      <c r="E183" s="555"/>
      <c r="F183" s="261"/>
      <c r="G183" s="22"/>
    </row>
    <row r="184" ht="15.75" customHeight="1">
      <c r="A184" s="613"/>
      <c r="B184" s="486"/>
      <c r="C184" s="486"/>
      <c r="D184" s="486"/>
      <c r="E184" s="555"/>
      <c r="F184" s="261"/>
      <c r="G184" s="22"/>
    </row>
    <row r="185" ht="15.75" customHeight="1">
      <c r="A185" s="613"/>
      <c r="B185" s="486"/>
      <c r="C185" s="486"/>
      <c r="D185" s="486"/>
      <c r="E185" s="555"/>
      <c r="F185" s="261"/>
      <c r="G185" s="22"/>
    </row>
    <row r="186" ht="15.75" customHeight="1">
      <c r="A186" s="613"/>
      <c r="B186" s="486"/>
      <c r="C186" s="486"/>
      <c r="D186" s="486"/>
      <c r="E186" s="555"/>
      <c r="F186" s="261"/>
      <c r="G186" s="22"/>
    </row>
    <row r="187" ht="15.75" customHeight="1">
      <c r="A187" s="613"/>
      <c r="B187" s="486"/>
      <c r="C187" s="486"/>
      <c r="D187" s="486"/>
      <c r="E187" s="555"/>
      <c r="F187" s="261"/>
      <c r="G187" s="22"/>
    </row>
    <row r="188" ht="15.75" customHeight="1">
      <c r="A188" s="613"/>
      <c r="B188" s="486"/>
      <c r="C188" s="486"/>
      <c r="D188" s="486"/>
      <c r="E188" s="555"/>
      <c r="F188" s="261"/>
      <c r="G188" s="22"/>
    </row>
    <row r="189" ht="15.75" customHeight="1">
      <c r="A189" s="613"/>
      <c r="B189" s="486"/>
      <c r="C189" s="486"/>
      <c r="D189" s="486"/>
      <c r="E189" s="555"/>
      <c r="F189" s="261"/>
      <c r="G189" s="22"/>
    </row>
    <row r="190" ht="15.75" customHeight="1">
      <c r="A190" s="613"/>
      <c r="B190" s="486"/>
      <c r="C190" s="486"/>
      <c r="D190" s="486"/>
      <c r="E190" s="555"/>
      <c r="F190" s="261"/>
      <c r="G190" s="22"/>
    </row>
    <row r="191" ht="15.75" customHeight="1">
      <c r="A191" s="613"/>
      <c r="B191" s="486"/>
      <c r="C191" s="486"/>
      <c r="D191" s="486"/>
      <c r="E191" s="555"/>
      <c r="F191" s="261"/>
      <c r="G191" s="22"/>
    </row>
    <row r="192" ht="15.75" customHeight="1">
      <c r="A192" s="613"/>
      <c r="B192" s="486"/>
      <c r="C192" s="486"/>
      <c r="D192" s="486"/>
      <c r="E192" s="555"/>
      <c r="F192" s="261"/>
      <c r="G192" s="22"/>
    </row>
    <row r="193" ht="15.75" customHeight="1">
      <c r="A193" s="613"/>
      <c r="B193" s="486"/>
      <c r="C193" s="486"/>
      <c r="D193" s="486"/>
      <c r="E193" s="555"/>
      <c r="F193" s="261"/>
      <c r="G193" s="22"/>
    </row>
    <row r="194" ht="15.75" customHeight="1">
      <c r="A194" s="613"/>
      <c r="B194" s="486"/>
      <c r="C194" s="486"/>
      <c r="D194" s="486"/>
      <c r="E194" s="555"/>
      <c r="F194" s="261"/>
      <c r="G194" s="22"/>
    </row>
    <row r="195" ht="15.75" customHeight="1">
      <c r="A195" s="613"/>
      <c r="B195" s="486"/>
      <c r="C195" s="486"/>
      <c r="D195" s="486"/>
      <c r="E195" s="555"/>
      <c r="F195" s="261"/>
      <c r="G195" s="22"/>
    </row>
    <row r="196" ht="15.75" customHeight="1">
      <c r="A196" s="613"/>
      <c r="B196" s="486"/>
      <c r="C196" s="486"/>
      <c r="D196" s="486"/>
      <c r="E196" s="555"/>
      <c r="F196" s="261"/>
      <c r="G196" s="22"/>
    </row>
    <row r="197" ht="15.75" customHeight="1">
      <c r="A197" s="613"/>
      <c r="B197" s="486"/>
      <c r="C197" s="486"/>
      <c r="D197" s="486"/>
      <c r="E197" s="555"/>
      <c r="F197" s="261"/>
      <c r="G197" s="22"/>
    </row>
    <row r="198" ht="15.75" customHeight="1">
      <c r="A198" s="613"/>
      <c r="B198" s="486"/>
      <c r="C198" s="486"/>
      <c r="D198" s="486"/>
      <c r="E198" s="555"/>
      <c r="F198" s="261"/>
      <c r="G198" s="22"/>
    </row>
    <row r="199" ht="15.75" customHeight="1">
      <c r="A199" s="613"/>
      <c r="B199" s="486"/>
      <c r="C199" s="486"/>
      <c r="D199" s="486"/>
      <c r="E199" s="555"/>
      <c r="F199" s="261"/>
      <c r="G199" s="22"/>
    </row>
    <row r="200" ht="15.75" customHeight="1">
      <c r="A200" s="613"/>
      <c r="B200" s="486"/>
      <c r="C200" s="486"/>
      <c r="D200" s="486"/>
      <c r="E200" s="555"/>
      <c r="F200" s="261"/>
      <c r="G200" s="22"/>
    </row>
    <row r="201" ht="15.75" customHeight="1">
      <c r="A201" s="613"/>
      <c r="B201" s="486"/>
      <c r="C201" s="486"/>
      <c r="D201" s="486"/>
      <c r="E201" s="555"/>
      <c r="F201" s="261"/>
      <c r="G201" s="22"/>
    </row>
    <row r="202" ht="15.75" customHeight="1">
      <c r="A202" s="613"/>
      <c r="B202" s="486"/>
      <c r="C202" s="486"/>
      <c r="D202" s="486"/>
      <c r="E202" s="555"/>
      <c r="F202" s="261"/>
      <c r="G202" s="22"/>
    </row>
    <row r="203" ht="15.75" customHeight="1">
      <c r="A203" s="613"/>
      <c r="B203" s="486"/>
      <c r="C203" s="486"/>
      <c r="D203" s="486"/>
      <c r="E203" s="555"/>
      <c r="F203" s="261"/>
      <c r="G203" s="22"/>
    </row>
    <row r="204" ht="15.75" customHeight="1">
      <c r="A204" s="613"/>
      <c r="B204" s="486"/>
      <c r="C204" s="486"/>
      <c r="D204" s="486"/>
      <c r="E204" s="555"/>
      <c r="F204" s="261"/>
      <c r="G204" s="22"/>
    </row>
    <row r="205" ht="15.75" customHeight="1">
      <c r="A205" s="613"/>
      <c r="B205" s="486"/>
      <c r="C205" s="486"/>
      <c r="D205" s="486"/>
      <c r="E205" s="555"/>
      <c r="F205" s="261"/>
      <c r="G205" s="22"/>
    </row>
    <row r="206" ht="15.75" customHeight="1">
      <c r="A206" s="613"/>
      <c r="B206" s="486"/>
      <c r="C206" s="486"/>
      <c r="D206" s="486"/>
      <c r="E206" s="555"/>
      <c r="F206" s="261"/>
      <c r="G206" s="22"/>
    </row>
    <row r="207" ht="15.75" customHeight="1">
      <c r="A207" s="613"/>
      <c r="B207" s="486"/>
      <c r="C207" s="486"/>
      <c r="D207" s="486"/>
      <c r="E207" s="555"/>
      <c r="F207" s="261"/>
      <c r="G207" s="22"/>
    </row>
    <row r="208" ht="15.75" customHeight="1">
      <c r="A208" s="613"/>
      <c r="B208" s="486"/>
      <c r="C208" s="486"/>
      <c r="D208" s="486"/>
      <c r="E208" s="555"/>
      <c r="F208" s="261"/>
      <c r="G208" s="22"/>
    </row>
    <row r="209" ht="15.75" customHeight="1">
      <c r="A209" s="613"/>
      <c r="B209" s="486"/>
      <c r="C209" s="486"/>
      <c r="D209" s="486"/>
      <c r="E209" s="555"/>
      <c r="F209" s="261"/>
      <c r="G209" s="22"/>
    </row>
    <row r="210" ht="15.75" customHeight="1">
      <c r="A210" s="613"/>
      <c r="B210" s="486"/>
      <c r="C210" s="486"/>
      <c r="D210" s="486"/>
      <c r="E210" s="555"/>
      <c r="F210" s="261"/>
      <c r="G210" s="22"/>
    </row>
    <row r="211" ht="15.75" customHeight="1">
      <c r="A211" s="613"/>
      <c r="B211" s="486"/>
      <c r="C211" s="486"/>
      <c r="D211" s="486"/>
      <c r="E211" s="555"/>
      <c r="F211" s="261"/>
      <c r="G211" s="22"/>
    </row>
    <row r="212" ht="15.75" customHeight="1">
      <c r="A212" s="613"/>
      <c r="B212" s="486"/>
      <c r="C212" s="486"/>
      <c r="D212" s="486"/>
      <c r="E212" s="555"/>
      <c r="F212" s="261"/>
      <c r="G212" s="22"/>
    </row>
    <row r="213" ht="15.75" customHeight="1">
      <c r="A213" s="613"/>
      <c r="B213" s="486"/>
      <c r="C213" s="486"/>
      <c r="D213" s="486"/>
      <c r="E213" s="555"/>
      <c r="F213" s="261"/>
      <c r="G213" s="22"/>
    </row>
    <row r="214" ht="15.75" customHeight="1">
      <c r="A214" s="613"/>
      <c r="B214" s="486"/>
      <c r="C214" s="486"/>
      <c r="D214" s="486"/>
      <c r="E214" s="555"/>
      <c r="F214" s="261"/>
      <c r="G214" s="22"/>
    </row>
    <row r="215" ht="15.75" customHeight="1">
      <c r="A215" s="613"/>
      <c r="B215" s="486"/>
      <c r="C215" s="486"/>
      <c r="D215" s="486"/>
      <c r="E215" s="555"/>
      <c r="F215" s="261"/>
      <c r="G215" s="22"/>
    </row>
    <row r="216" ht="15.75" customHeight="1">
      <c r="A216" s="613"/>
      <c r="B216" s="486"/>
      <c r="C216" s="486"/>
      <c r="D216" s="486"/>
      <c r="E216" s="555"/>
      <c r="F216" s="261"/>
      <c r="G216" s="22"/>
    </row>
    <row r="217" ht="15.75" customHeight="1">
      <c r="A217" s="613"/>
      <c r="B217" s="486"/>
      <c r="C217" s="486"/>
      <c r="D217" s="486"/>
      <c r="E217" s="555"/>
      <c r="F217" s="261"/>
      <c r="G217" s="22"/>
    </row>
    <row r="218" ht="15.75" customHeight="1">
      <c r="A218" s="613"/>
      <c r="B218" s="486"/>
      <c r="C218" s="486"/>
      <c r="D218" s="486"/>
      <c r="E218" s="555"/>
      <c r="F218" s="261"/>
      <c r="G218" s="22"/>
    </row>
    <row r="219" ht="15.75" customHeight="1">
      <c r="A219" s="613"/>
      <c r="B219" s="486"/>
      <c r="C219" s="486"/>
      <c r="D219" s="486"/>
      <c r="E219" s="555"/>
      <c r="F219" s="261"/>
      <c r="G219" s="22"/>
    </row>
    <row r="220" ht="15.75" customHeight="1">
      <c r="A220" s="613"/>
      <c r="B220" s="486"/>
      <c r="C220" s="486"/>
      <c r="D220" s="486"/>
      <c r="E220" s="555"/>
      <c r="F220" s="261"/>
      <c r="G220" s="22"/>
    </row>
    <row r="221" ht="15.75" customHeight="1">
      <c r="A221" s="613"/>
      <c r="B221" s="486"/>
      <c r="C221" s="486"/>
      <c r="D221" s="486"/>
      <c r="E221" s="555"/>
      <c r="F221" s="261"/>
      <c r="G221" s="22"/>
    </row>
    <row r="222" ht="15.75" customHeight="1">
      <c r="A222" s="613"/>
      <c r="B222" s="486"/>
      <c r="C222" s="486"/>
      <c r="D222" s="486"/>
      <c r="E222" s="555"/>
      <c r="F222" s="261"/>
      <c r="G222" s="22"/>
    </row>
    <row r="223" ht="15.75" customHeight="1">
      <c r="A223" s="613"/>
      <c r="B223" s="486"/>
      <c r="C223" s="486"/>
      <c r="D223" s="486"/>
      <c r="E223" s="555"/>
      <c r="F223" s="261"/>
      <c r="G223" s="22"/>
    </row>
    <row r="224" ht="15.75" customHeight="1">
      <c r="A224" s="613"/>
      <c r="B224" s="486"/>
      <c r="C224" s="486"/>
      <c r="D224" s="486"/>
      <c r="E224" s="555"/>
      <c r="F224" s="261"/>
      <c r="G224" s="22"/>
    </row>
    <row r="225" ht="15.75" customHeight="1">
      <c r="A225" s="613"/>
      <c r="B225" s="486"/>
      <c r="C225" s="486"/>
      <c r="D225" s="486"/>
      <c r="E225" s="555"/>
      <c r="F225" s="261"/>
      <c r="G225" s="22"/>
    </row>
    <row r="226" ht="15.75" customHeight="1">
      <c r="A226" s="613"/>
      <c r="B226" s="486"/>
      <c r="C226" s="486"/>
      <c r="D226" s="486"/>
      <c r="E226" s="555"/>
      <c r="F226" s="261"/>
      <c r="G226" s="22"/>
    </row>
    <row r="227" ht="15.75" customHeight="1">
      <c r="A227" s="613"/>
      <c r="B227" s="486"/>
      <c r="C227" s="486"/>
      <c r="D227" s="486"/>
      <c r="E227" s="555"/>
      <c r="F227" s="261"/>
      <c r="G227" s="22"/>
    </row>
    <row r="228" ht="15.75" customHeight="1">
      <c r="A228" s="613"/>
      <c r="B228" s="486"/>
      <c r="C228" s="486"/>
      <c r="D228" s="486"/>
      <c r="E228" s="555"/>
      <c r="F228" s="261"/>
      <c r="G228" s="22"/>
    </row>
    <row r="229" ht="15.75" customHeight="1">
      <c r="A229" s="613"/>
      <c r="B229" s="486"/>
      <c r="C229" s="486"/>
      <c r="D229" s="486"/>
      <c r="E229" s="555"/>
      <c r="F229" s="261"/>
      <c r="G229" s="22"/>
    </row>
    <row r="230" ht="15.75" customHeight="1">
      <c r="A230" s="613"/>
      <c r="B230" s="486"/>
      <c r="C230" s="486"/>
      <c r="D230" s="486"/>
      <c r="E230" s="555"/>
      <c r="F230" s="261"/>
      <c r="G230" s="22"/>
    </row>
    <row r="231" ht="15.75" customHeight="1">
      <c r="A231" s="613"/>
      <c r="B231" s="486"/>
      <c r="C231" s="486"/>
      <c r="D231" s="486"/>
      <c r="E231" s="555"/>
      <c r="F231" s="261"/>
      <c r="G231" s="22"/>
    </row>
    <row r="232" ht="15.75" customHeight="1">
      <c r="A232" s="613"/>
      <c r="B232" s="486"/>
      <c r="C232" s="486"/>
      <c r="D232" s="486"/>
      <c r="E232" s="555"/>
      <c r="F232" s="261"/>
      <c r="G232" s="22"/>
    </row>
    <row r="233" ht="15.75" customHeight="1">
      <c r="A233" s="613"/>
      <c r="B233" s="486"/>
      <c r="C233" s="486"/>
      <c r="D233" s="486"/>
      <c r="E233" s="555"/>
      <c r="F233" s="261"/>
      <c r="G233" s="22"/>
    </row>
    <row r="234" ht="15.75" customHeight="1">
      <c r="A234" s="613"/>
      <c r="B234" s="486"/>
      <c r="C234" s="486"/>
      <c r="D234" s="486"/>
      <c r="E234" s="555"/>
      <c r="F234" s="261"/>
      <c r="G234" s="22"/>
    </row>
    <row r="235" ht="15.75" customHeight="1">
      <c r="A235" s="613"/>
      <c r="B235" s="486"/>
      <c r="C235" s="486"/>
      <c r="D235" s="486"/>
      <c r="E235" s="555"/>
      <c r="F235" s="261"/>
      <c r="G235" s="22"/>
    </row>
    <row r="236" ht="15.75" customHeight="1">
      <c r="A236" s="613"/>
      <c r="B236" s="486"/>
      <c r="C236" s="486"/>
      <c r="D236" s="486"/>
      <c r="E236" s="555"/>
      <c r="F236" s="261"/>
      <c r="G236" s="22"/>
    </row>
    <row r="237" ht="15.75" customHeight="1">
      <c r="A237" s="613"/>
      <c r="B237" s="486"/>
      <c r="C237" s="486"/>
      <c r="D237" s="486"/>
      <c r="E237" s="555"/>
      <c r="F237" s="261"/>
      <c r="G237" s="22"/>
    </row>
    <row r="238" ht="15.75" customHeight="1">
      <c r="A238" s="613"/>
      <c r="B238" s="486"/>
      <c r="C238" s="486"/>
      <c r="D238" s="486"/>
      <c r="E238" s="555"/>
      <c r="F238" s="261"/>
      <c r="G238" s="22"/>
    </row>
    <row r="239" ht="15.75" customHeight="1">
      <c r="A239" s="613"/>
      <c r="B239" s="486"/>
      <c r="C239" s="486"/>
      <c r="D239" s="486"/>
      <c r="E239" s="555"/>
      <c r="F239" s="261"/>
      <c r="G239" s="22"/>
    </row>
    <row r="240" ht="15.75" customHeight="1">
      <c r="A240" s="613"/>
      <c r="B240" s="486"/>
      <c r="C240" s="486"/>
      <c r="D240" s="486"/>
      <c r="E240" s="555"/>
      <c r="F240" s="261"/>
      <c r="G240" s="22"/>
    </row>
    <row r="241" ht="15.75" customHeight="1">
      <c r="A241" s="613"/>
      <c r="B241" s="486"/>
      <c r="C241" s="486"/>
      <c r="D241" s="486"/>
      <c r="E241" s="555"/>
      <c r="F241" s="261"/>
      <c r="G241" s="22"/>
    </row>
    <row r="242" ht="15.75" customHeight="1">
      <c r="A242" s="613"/>
      <c r="B242" s="486"/>
      <c r="C242" s="486"/>
      <c r="D242" s="486"/>
      <c r="E242" s="555"/>
      <c r="F242" s="261"/>
      <c r="G242" s="22"/>
    </row>
    <row r="243" ht="15.75" customHeight="1">
      <c r="A243" s="613"/>
      <c r="B243" s="486"/>
      <c r="C243" s="486"/>
      <c r="D243" s="486"/>
      <c r="E243" s="555"/>
      <c r="F243" s="261"/>
      <c r="G243" s="22"/>
    </row>
    <row r="244" ht="15.75" customHeight="1">
      <c r="A244" s="613"/>
      <c r="B244" s="486"/>
      <c r="C244" s="486"/>
      <c r="D244" s="486"/>
      <c r="E244" s="555"/>
      <c r="F244" s="261"/>
      <c r="G244" s="22"/>
    </row>
    <row r="245" ht="15.75" customHeight="1">
      <c r="A245" s="613"/>
      <c r="B245" s="486"/>
      <c r="C245" s="486"/>
      <c r="D245" s="486"/>
      <c r="E245" s="555"/>
      <c r="F245" s="261"/>
      <c r="G245" s="22"/>
    </row>
    <row r="246" ht="15.75" customHeight="1">
      <c r="A246" s="613"/>
      <c r="B246" s="486"/>
      <c r="C246" s="486"/>
      <c r="D246" s="486"/>
      <c r="E246" s="555"/>
      <c r="F246" s="261"/>
      <c r="G246" s="22"/>
    </row>
    <row r="247" ht="15.75" customHeight="1">
      <c r="A247" s="613"/>
      <c r="B247" s="486"/>
      <c r="C247" s="486"/>
      <c r="D247" s="486"/>
      <c r="E247" s="555"/>
      <c r="F247" s="261"/>
      <c r="G247" s="22"/>
    </row>
    <row r="248" ht="15.75" customHeight="1">
      <c r="A248" s="613"/>
      <c r="B248" s="486"/>
      <c r="C248" s="486"/>
      <c r="D248" s="486"/>
      <c r="E248" s="555"/>
      <c r="F248" s="261"/>
      <c r="G248" s="22"/>
    </row>
    <row r="249" ht="15.75" customHeight="1">
      <c r="A249" s="613"/>
      <c r="B249" s="486"/>
      <c r="C249" s="486"/>
      <c r="D249" s="486"/>
      <c r="E249" s="555"/>
      <c r="F249" s="261"/>
      <c r="G249" s="22"/>
    </row>
    <row r="250" ht="15.75" customHeight="1">
      <c r="A250" s="613"/>
      <c r="B250" s="486"/>
      <c r="C250" s="486"/>
      <c r="D250" s="486"/>
      <c r="E250" s="555"/>
      <c r="F250" s="261"/>
      <c r="G250" s="22"/>
    </row>
    <row r="251" ht="15.75" customHeight="1">
      <c r="A251" s="613"/>
      <c r="B251" s="486"/>
      <c r="C251" s="486"/>
      <c r="D251" s="486"/>
      <c r="E251" s="555"/>
      <c r="F251" s="261"/>
      <c r="G251" s="22"/>
    </row>
    <row r="252" ht="15.75" customHeight="1">
      <c r="A252" s="613"/>
      <c r="B252" s="486"/>
      <c r="C252" s="486"/>
      <c r="D252" s="486"/>
      <c r="E252" s="555"/>
      <c r="F252" s="261"/>
      <c r="G252" s="22"/>
    </row>
    <row r="253" ht="15.75" customHeight="1">
      <c r="A253" s="613"/>
      <c r="B253" s="486"/>
      <c r="C253" s="486"/>
      <c r="D253" s="486"/>
      <c r="E253" s="555"/>
      <c r="F253" s="261"/>
      <c r="G253" s="22"/>
    </row>
    <row r="254" ht="15.75" customHeight="1">
      <c r="A254" s="613"/>
      <c r="B254" s="486"/>
      <c r="C254" s="486"/>
      <c r="D254" s="486"/>
      <c r="E254" s="555"/>
      <c r="F254" s="261"/>
      <c r="G254" s="22"/>
    </row>
    <row r="255" ht="15.75" customHeight="1">
      <c r="A255" s="613"/>
      <c r="B255" s="486"/>
      <c r="C255" s="486"/>
      <c r="D255" s="486"/>
      <c r="E255" s="555"/>
      <c r="F255" s="261"/>
      <c r="G255" s="22"/>
    </row>
    <row r="256" ht="15.75" customHeight="1">
      <c r="A256" s="613"/>
      <c r="B256" s="486"/>
      <c r="C256" s="486"/>
      <c r="D256" s="486"/>
      <c r="E256" s="555"/>
      <c r="F256" s="261"/>
      <c r="G256" s="22"/>
    </row>
    <row r="257" ht="15.75" customHeight="1">
      <c r="A257" s="613"/>
      <c r="B257" s="486"/>
      <c r="C257" s="486"/>
      <c r="D257" s="486"/>
      <c r="E257" s="555"/>
      <c r="F257" s="261"/>
      <c r="G257" s="22"/>
    </row>
    <row r="258" ht="15.75" customHeight="1">
      <c r="A258" s="613"/>
      <c r="B258" s="486"/>
      <c r="C258" s="486"/>
      <c r="D258" s="486"/>
      <c r="E258" s="555"/>
      <c r="F258" s="261"/>
      <c r="G258" s="22"/>
    </row>
    <row r="259" ht="15.75" customHeight="1">
      <c r="A259" s="613"/>
      <c r="B259" s="486"/>
      <c r="C259" s="486"/>
      <c r="D259" s="486"/>
      <c r="E259" s="555"/>
      <c r="F259" s="261"/>
      <c r="G259" s="22"/>
    </row>
    <row r="260" ht="15.75" customHeight="1">
      <c r="A260" s="613"/>
      <c r="B260" s="486"/>
      <c r="C260" s="486"/>
      <c r="D260" s="486"/>
      <c r="E260" s="555"/>
      <c r="F260" s="261"/>
      <c r="G260" s="22"/>
    </row>
    <row r="261" ht="15.75" customHeight="1">
      <c r="A261" s="613"/>
      <c r="B261" s="486"/>
      <c r="C261" s="486"/>
      <c r="D261" s="486"/>
      <c r="E261" s="555"/>
      <c r="F261" s="261"/>
      <c r="G261" s="22"/>
    </row>
    <row r="262" ht="15.75" customHeight="1">
      <c r="A262" s="613"/>
      <c r="B262" s="486"/>
      <c r="C262" s="486"/>
      <c r="D262" s="486"/>
      <c r="E262" s="555"/>
      <c r="F262" s="261"/>
      <c r="G262" s="22"/>
    </row>
    <row r="263" ht="15.75" customHeight="1">
      <c r="A263" s="613"/>
      <c r="B263" s="486"/>
      <c r="C263" s="486"/>
      <c r="D263" s="486"/>
      <c r="E263" s="555"/>
      <c r="F263" s="261"/>
      <c r="G263" s="22"/>
    </row>
    <row r="264" ht="15.75" customHeight="1">
      <c r="A264" s="613"/>
      <c r="B264" s="486"/>
      <c r="C264" s="486"/>
      <c r="D264" s="486"/>
      <c r="E264" s="555"/>
      <c r="F264" s="261"/>
      <c r="G264" s="22"/>
    </row>
    <row r="265" ht="15.75" customHeight="1">
      <c r="A265" s="613"/>
      <c r="B265" s="486"/>
      <c r="C265" s="486"/>
      <c r="D265" s="486"/>
      <c r="E265" s="555"/>
      <c r="F265" s="261"/>
      <c r="G265" s="22"/>
    </row>
    <row r="266" ht="15.75" customHeight="1">
      <c r="A266" s="613"/>
      <c r="B266" s="486"/>
      <c r="C266" s="486"/>
      <c r="D266" s="486"/>
      <c r="E266" s="555"/>
      <c r="F266" s="261"/>
      <c r="G266" s="22"/>
    </row>
    <row r="267" ht="15.75" customHeight="1">
      <c r="A267" s="613"/>
      <c r="B267" s="486"/>
      <c r="C267" s="486"/>
      <c r="D267" s="486"/>
      <c r="E267" s="555"/>
      <c r="F267" s="261"/>
      <c r="G267" s="22"/>
    </row>
    <row r="268" ht="15.75" customHeight="1">
      <c r="A268" s="613"/>
      <c r="B268" s="486"/>
      <c r="C268" s="486"/>
      <c r="D268" s="486"/>
      <c r="E268" s="555"/>
      <c r="F268" s="261"/>
      <c r="G268" s="22"/>
    </row>
    <row r="269" ht="15.75" customHeight="1">
      <c r="A269" s="613"/>
      <c r="B269" s="486"/>
      <c r="C269" s="486"/>
      <c r="D269" s="486"/>
      <c r="E269" s="555"/>
      <c r="F269" s="261"/>
      <c r="G269" s="22"/>
    </row>
    <row r="270" ht="15.75" customHeight="1">
      <c r="A270" s="613"/>
      <c r="B270" s="486"/>
      <c r="C270" s="486"/>
      <c r="D270" s="486"/>
      <c r="E270" s="555"/>
      <c r="F270" s="261"/>
      <c r="G270" s="22"/>
    </row>
    <row r="271" ht="15.75" customHeight="1">
      <c r="A271" s="613"/>
      <c r="B271" s="486"/>
      <c r="C271" s="486"/>
      <c r="D271" s="486"/>
      <c r="E271" s="555"/>
      <c r="F271" s="261"/>
      <c r="G271" s="22"/>
    </row>
    <row r="272" ht="15.75" customHeight="1">
      <c r="A272" s="613"/>
      <c r="B272" s="486"/>
      <c r="C272" s="486"/>
      <c r="D272" s="486"/>
      <c r="E272" s="555"/>
      <c r="F272" s="261"/>
      <c r="G272" s="22"/>
    </row>
    <row r="273" ht="15.75" customHeight="1">
      <c r="A273" s="613"/>
      <c r="B273" s="486"/>
      <c r="C273" s="486"/>
      <c r="D273" s="486"/>
      <c r="E273" s="555"/>
      <c r="F273" s="261"/>
      <c r="G273" s="22"/>
    </row>
    <row r="274" ht="15.75" customHeight="1">
      <c r="A274" s="613"/>
      <c r="B274" s="486"/>
      <c r="C274" s="486"/>
      <c r="D274" s="486"/>
      <c r="E274" s="555"/>
      <c r="F274" s="261"/>
      <c r="G274" s="22"/>
    </row>
    <row r="275" ht="15.75" customHeight="1">
      <c r="A275" s="613"/>
      <c r="B275" s="486"/>
      <c r="C275" s="486"/>
      <c r="D275" s="486"/>
      <c r="E275" s="555"/>
      <c r="F275" s="261"/>
      <c r="G275" s="22"/>
    </row>
    <row r="276" ht="15.75" customHeight="1">
      <c r="A276" s="613"/>
      <c r="B276" s="486"/>
      <c r="C276" s="486"/>
      <c r="D276" s="486"/>
      <c r="E276" s="555"/>
      <c r="F276" s="261"/>
      <c r="G276" s="22"/>
    </row>
    <row r="277" ht="15.75" customHeight="1">
      <c r="A277" s="613"/>
      <c r="B277" s="486"/>
      <c r="C277" s="486"/>
      <c r="D277" s="486"/>
      <c r="E277" s="555"/>
      <c r="F277" s="261"/>
      <c r="G277" s="22"/>
    </row>
    <row r="278" ht="15.75" customHeight="1">
      <c r="A278" s="613"/>
      <c r="B278" s="486"/>
      <c r="C278" s="486"/>
      <c r="D278" s="486"/>
      <c r="E278" s="555"/>
      <c r="F278" s="261"/>
      <c r="G278" s="22"/>
    </row>
    <row r="279" ht="15.75" customHeight="1">
      <c r="A279" s="613"/>
      <c r="B279" s="486"/>
      <c r="C279" s="486"/>
      <c r="D279" s="486"/>
      <c r="E279" s="555"/>
      <c r="F279" s="261"/>
      <c r="G279" s="22"/>
    </row>
    <row r="280" ht="15.75" customHeight="1">
      <c r="A280" s="613"/>
      <c r="B280" s="486"/>
      <c r="C280" s="486"/>
      <c r="D280" s="486"/>
      <c r="E280" s="555"/>
      <c r="F280" s="261"/>
      <c r="G280" s="22"/>
    </row>
    <row r="281" ht="15.75" customHeight="1">
      <c r="A281" s="613"/>
      <c r="B281" s="486"/>
      <c r="C281" s="486"/>
      <c r="D281" s="486"/>
      <c r="E281" s="555"/>
      <c r="F281" s="261"/>
      <c r="G281" s="22"/>
    </row>
    <row r="282" ht="15.75" customHeight="1">
      <c r="A282" s="613"/>
      <c r="B282" s="486"/>
      <c r="C282" s="486"/>
      <c r="D282" s="486"/>
      <c r="E282" s="555"/>
      <c r="F282" s="261"/>
      <c r="G282" s="22"/>
    </row>
    <row r="283" ht="15.75" customHeight="1">
      <c r="A283" s="613"/>
      <c r="B283" s="486"/>
      <c r="C283" s="486"/>
      <c r="D283" s="486"/>
      <c r="E283" s="555"/>
      <c r="F283" s="261"/>
      <c r="G283" s="22"/>
    </row>
    <row r="284" ht="15.75" customHeight="1">
      <c r="A284" s="613"/>
      <c r="B284" s="486"/>
      <c r="C284" s="486"/>
      <c r="D284" s="486"/>
      <c r="E284" s="555"/>
      <c r="F284" s="261"/>
      <c r="G284" s="119"/>
    </row>
    <row r="285" ht="15.75" customHeight="1">
      <c r="A285" s="613"/>
      <c r="B285" s="486"/>
      <c r="C285" s="486"/>
      <c r="D285" s="486"/>
      <c r="E285" s="555"/>
      <c r="F285" s="261"/>
      <c r="G285" s="22"/>
    </row>
    <row r="286" ht="15.75" customHeight="1">
      <c r="A286" s="613"/>
      <c r="B286" s="486"/>
      <c r="C286" s="486"/>
      <c r="D286" s="486"/>
      <c r="E286" s="555"/>
      <c r="F286" s="261"/>
      <c r="G286" s="22"/>
    </row>
    <row r="287" ht="15.75" customHeight="1">
      <c r="A287" s="613"/>
      <c r="B287" s="486"/>
      <c r="C287" s="486"/>
      <c r="D287" s="486"/>
      <c r="E287" s="555"/>
      <c r="F287" s="261"/>
      <c r="G287" s="22"/>
    </row>
    <row r="288" ht="15.75" customHeight="1">
      <c r="A288" s="613"/>
      <c r="B288" s="486"/>
      <c r="C288" s="486"/>
      <c r="D288" s="486"/>
      <c r="E288" s="555"/>
      <c r="F288" s="261"/>
      <c r="G288" s="22"/>
    </row>
    <row r="289" ht="15.75" customHeight="1">
      <c r="A289" s="613"/>
      <c r="B289" s="486"/>
      <c r="C289" s="486"/>
      <c r="D289" s="486"/>
      <c r="E289" s="555"/>
      <c r="F289" s="261"/>
      <c r="G289" s="22"/>
    </row>
    <row r="290" ht="15.75" customHeight="1">
      <c r="A290" s="613"/>
      <c r="B290" s="486"/>
      <c r="C290" s="486"/>
      <c r="D290" s="486"/>
      <c r="E290" s="555"/>
      <c r="F290" s="261"/>
      <c r="G290" s="22"/>
    </row>
    <row r="291" ht="15.75" customHeight="1">
      <c r="A291" s="613"/>
      <c r="B291" s="486"/>
      <c r="C291" s="486"/>
      <c r="D291" s="486"/>
      <c r="E291" s="555"/>
      <c r="F291" s="261"/>
      <c r="G291" s="22"/>
    </row>
    <row r="292" ht="15.75" customHeight="1">
      <c r="A292" s="613"/>
      <c r="B292" s="486"/>
      <c r="C292" s="486"/>
      <c r="D292" s="486"/>
      <c r="E292" s="555"/>
      <c r="F292" s="261"/>
      <c r="G292" s="22"/>
    </row>
    <row r="293" ht="15.75" customHeight="1">
      <c r="A293" s="613"/>
      <c r="B293" s="486"/>
      <c r="C293" s="486"/>
      <c r="D293" s="486"/>
      <c r="E293" s="555"/>
      <c r="F293" s="261"/>
      <c r="G293" s="22"/>
    </row>
    <row r="294" ht="15.75" customHeight="1">
      <c r="A294" s="613"/>
      <c r="B294" s="486"/>
      <c r="C294" s="486"/>
      <c r="D294" s="486"/>
      <c r="E294" s="555"/>
      <c r="F294" s="261"/>
      <c r="G294" s="22"/>
    </row>
    <row r="295" ht="15.75" customHeight="1">
      <c r="A295" s="613"/>
      <c r="B295" s="486"/>
      <c r="C295" s="486"/>
      <c r="D295" s="486"/>
      <c r="E295" s="555"/>
      <c r="F295" s="261"/>
      <c r="G295" s="22"/>
    </row>
    <row r="296" ht="15.75" customHeight="1">
      <c r="A296" s="613"/>
      <c r="B296" s="486"/>
      <c r="C296" s="486"/>
      <c r="D296" s="486"/>
      <c r="E296" s="555"/>
      <c r="F296" s="261"/>
      <c r="G296" s="22"/>
    </row>
    <row r="297" ht="15.75" customHeight="1">
      <c r="A297" s="613"/>
      <c r="B297" s="486"/>
      <c r="C297" s="486"/>
      <c r="D297" s="486"/>
      <c r="E297" s="555"/>
      <c r="F297" s="261"/>
      <c r="G297" s="22"/>
    </row>
    <row r="298" ht="15.75" customHeight="1">
      <c r="A298" s="613"/>
      <c r="B298" s="486"/>
      <c r="C298" s="486"/>
      <c r="D298" s="486"/>
      <c r="E298" s="555"/>
      <c r="F298" s="261"/>
      <c r="G298" s="22"/>
    </row>
    <row r="299" ht="15.75" customHeight="1">
      <c r="A299" s="613"/>
      <c r="B299" s="486"/>
      <c r="C299" s="486"/>
      <c r="D299" s="486"/>
      <c r="E299" s="555"/>
      <c r="F299" s="261"/>
      <c r="G299" s="22"/>
    </row>
    <row r="300" ht="15.75" customHeight="1">
      <c r="A300" s="613"/>
      <c r="B300" s="486"/>
      <c r="C300" s="486"/>
      <c r="D300" s="486"/>
      <c r="E300" s="555"/>
      <c r="F300" s="261"/>
      <c r="G300" s="22"/>
    </row>
    <row r="301" ht="15.75" customHeight="1">
      <c r="A301" s="613"/>
      <c r="B301" s="486"/>
      <c r="C301" s="486"/>
      <c r="D301" s="486"/>
      <c r="E301" s="555"/>
      <c r="F301" s="261"/>
      <c r="G301" s="22"/>
    </row>
    <row r="302" ht="15.75" customHeight="1">
      <c r="A302" s="613"/>
      <c r="B302" s="486"/>
      <c r="C302" s="486"/>
      <c r="D302" s="486"/>
      <c r="E302" s="555"/>
      <c r="F302" s="261"/>
      <c r="G302" s="22"/>
    </row>
    <row r="303" ht="15.75" customHeight="1">
      <c r="A303" s="613"/>
      <c r="B303" s="486"/>
      <c r="C303" s="486"/>
      <c r="D303" s="486"/>
      <c r="E303" s="555"/>
      <c r="F303" s="261"/>
      <c r="G303" s="22"/>
    </row>
    <row r="304" ht="15.75" customHeight="1">
      <c r="A304" s="613"/>
      <c r="B304" s="486"/>
      <c r="C304" s="486"/>
      <c r="D304" s="486"/>
      <c r="E304" s="555"/>
      <c r="F304" s="261"/>
      <c r="G304" s="22"/>
    </row>
    <row r="305" ht="15.75" customHeight="1">
      <c r="A305" s="613"/>
      <c r="B305" s="486"/>
      <c r="C305" s="486"/>
      <c r="D305" s="486"/>
      <c r="E305" s="555"/>
      <c r="F305" s="261"/>
      <c r="G305" s="22"/>
    </row>
    <row r="306" ht="15.75" customHeight="1">
      <c r="A306" s="613"/>
      <c r="B306" s="486"/>
      <c r="C306" s="486"/>
      <c r="D306" s="486"/>
      <c r="E306" s="555"/>
      <c r="F306" s="261"/>
      <c r="G306" s="22"/>
    </row>
    <row r="307" ht="15.75" customHeight="1">
      <c r="A307" s="613"/>
      <c r="B307" s="486"/>
      <c r="C307" s="486"/>
      <c r="D307" s="486"/>
      <c r="E307" s="555"/>
      <c r="F307" s="261"/>
      <c r="G307" s="22"/>
    </row>
    <row r="308" ht="15.75" customHeight="1">
      <c r="A308" s="613"/>
      <c r="B308" s="486"/>
      <c r="C308" s="486"/>
      <c r="D308" s="486"/>
      <c r="E308" s="555"/>
      <c r="F308" s="261"/>
      <c r="G308" s="22"/>
    </row>
    <row r="309" ht="15.75" customHeight="1">
      <c r="A309" s="613"/>
      <c r="B309" s="486"/>
      <c r="C309" s="486"/>
      <c r="D309" s="486"/>
      <c r="E309" s="555"/>
      <c r="F309" s="261"/>
      <c r="G309" s="22"/>
    </row>
    <row r="310" ht="15.75" customHeight="1">
      <c r="A310" s="613"/>
      <c r="B310" s="486"/>
      <c r="C310" s="486"/>
      <c r="D310" s="486"/>
      <c r="E310" s="555"/>
      <c r="F310" s="261"/>
      <c r="G310" s="22"/>
    </row>
    <row r="311" ht="15.75" customHeight="1">
      <c r="A311" s="613"/>
      <c r="B311" s="486"/>
      <c r="C311" s="486"/>
      <c r="D311" s="486"/>
      <c r="E311" s="555"/>
      <c r="F311" s="261"/>
      <c r="G311" s="22"/>
    </row>
    <row r="312" ht="15.75" customHeight="1">
      <c r="A312" s="613"/>
      <c r="B312" s="486"/>
      <c r="C312" s="486"/>
      <c r="D312" s="486"/>
      <c r="E312" s="555"/>
      <c r="F312" s="261"/>
      <c r="G312" s="22"/>
    </row>
    <row r="313" ht="15.75" customHeight="1">
      <c r="A313" s="613"/>
      <c r="B313" s="486"/>
      <c r="C313" s="486"/>
      <c r="D313" s="486"/>
      <c r="E313" s="555"/>
      <c r="F313" s="261"/>
      <c r="G313" s="22"/>
    </row>
    <row r="314" ht="15.75" customHeight="1">
      <c r="A314" s="613"/>
      <c r="B314" s="486"/>
      <c r="C314" s="486"/>
      <c r="D314" s="486"/>
      <c r="E314" s="555"/>
      <c r="F314" s="261"/>
      <c r="G314" s="22"/>
    </row>
    <row r="315" ht="15.75" customHeight="1">
      <c r="A315" s="613"/>
      <c r="B315" s="486"/>
      <c r="C315" s="486"/>
      <c r="D315" s="486"/>
      <c r="E315" s="555"/>
      <c r="F315" s="261"/>
      <c r="G315" s="22"/>
    </row>
    <row r="316" ht="15.75" customHeight="1">
      <c r="A316" s="613"/>
      <c r="B316" s="486"/>
      <c r="C316" s="486"/>
      <c r="D316" s="486"/>
      <c r="E316" s="555"/>
      <c r="F316" s="261"/>
      <c r="G316" s="22"/>
    </row>
    <row r="317" ht="15.75" customHeight="1">
      <c r="A317" s="613"/>
      <c r="B317" s="486"/>
      <c r="C317" s="486"/>
      <c r="D317" s="486"/>
      <c r="E317" s="555"/>
      <c r="F317" s="261"/>
      <c r="G317" s="22"/>
    </row>
    <row r="318" ht="15.75" customHeight="1">
      <c r="A318" s="613"/>
      <c r="B318" s="486"/>
      <c r="C318" s="486"/>
      <c r="D318" s="486"/>
      <c r="E318" s="555"/>
      <c r="F318" s="261"/>
      <c r="G318" s="22"/>
    </row>
    <row r="319" ht="15.75" customHeight="1">
      <c r="A319" s="613"/>
      <c r="B319" s="486"/>
      <c r="C319" s="486"/>
      <c r="D319" s="486"/>
      <c r="E319" s="555"/>
      <c r="F319" s="261"/>
      <c r="G319" s="22"/>
    </row>
    <row r="320" ht="15.75" customHeight="1">
      <c r="A320" s="613"/>
      <c r="B320" s="486"/>
      <c r="C320" s="486"/>
      <c r="D320" s="486"/>
      <c r="E320" s="555"/>
      <c r="F320" s="261"/>
      <c r="G320" s="22"/>
    </row>
    <row r="321" ht="15.75" customHeight="1">
      <c r="A321" s="613"/>
      <c r="B321" s="486"/>
      <c r="C321" s="486"/>
      <c r="D321" s="486"/>
      <c r="E321" s="555"/>
      <c r="F321" s="261"/>
      <c r="G321" s="22"/>
    </row>
    <row r="322" ht="15.75" customHeight="1">
      <c r="A322" s="613"/>
      <c r="B322" s="486"/>
      <c r="C322" s="486"/>
      <c r="D322" s="486"/>
      <c r="E322" s="555"/>
      <c r="F322" s="261"/>
      <c r="G322" s="22"/>
    </row>
    <row r="323" ht="15.75" customHeight="1">
      <c r="A323" s="613"/>
      <c r="B323" s="486"/>
      <c r="C323" s="486"/>
      <c r="D323" s="486"/>
      <c r="E323" s="555"/>
      <c r="F323" s="261"/>
      <c r="G323" s="22"/>
    </row>
    <row r="324" ht="15.75" customHeight="1">
      <c r="A324" s="613"/>
      <c r="B324" s="486"/>
      <c r="C324" s="486"/>
      <c r="D324" s="486"/>
      <c r="E324" s="555"/>
      <c r="F324" s="261"/>
      <c r="G324" s="22"/>
    </row>
    <row r="325" ht="15.75" customHeight="1">
      <c r="A325" s="613"/>
      <c r="B325" s="486"/>
      <c r="C325" s="486"/>
      <c r="D325" s="486"/>
      <c r="E325" s="555"/>
      <c r="F325" s="261"/>
      <c r="G325" s="22"/>
    </row>
    <row r="326" ht="15.75" customHeight="1">
      <c r="A326" s="613"/>
      <c r="B326" s="486"/>
      <c r="C326" s="486"/>
      <c r="D326" s="486"/>
      <c r="E326" s="555"/>
      <c r="F326" s="261"/>
      <c r="G326" s="22"/>
    </row>
    <row r="327" ht="15.75" customHeight="1">
      <c r="A327" s="613"/>
      <c r="B327" s="486"/>
      <c r="C327" s="486"/>
      <c r="D327" s="486"/>
      <c r="E327" s="555"/>
      <c r="F327" s="261"/>
      <c r="G327" s="22"/>
    </row>
    <row r="328" ht="15.75" customHeight="1">
      <c r="A328" s="613"/>
      <c r="B328" s="486"/>
      <c r="C328" s="486"/>
      <c r="D328" s="486"/>
      <c r="E328" s="555"/>
      <c r="F328" s="261"/>
      <c r="G328" s="22"/>
    </row>
    <row r="329" ht="15.75" customHeight="1">
      <c r="A329" s="613"/>
      <c r="B329" s="486"/>
      <c r="C329" s="486"/>
      <c r="D329" s="486"/>
      <c r="E329" s="555"/>
      <c r="F329" s="261"/>
      <c r="G329" s="22"/>
    </row>
    <row r="330" ht="15.75" customHeight="1">
      <c r="A330" s="613"/>
      <c r="B330" s="486"/>
      <c r="C330" s="486"/>
      <c r="D330" s="486"/>
      <c r="E330" s="555"/>
      <c r="F330" s="261"/>
      <c r="G330" s="22"/>
    </row>
    <row r="331" ht="15.75" customHeight="1">
      <c r="A331" s="613"/>
      <c r="B331" s="486"/>
      <c r="C331" s="486"/>
      <c r="D331" s="486"/>
      <c r="E331" s="555"/>
      <c r="F331" s="261"/>
      <c r="G331" s="22"/>
    </row>
    <row r="332" ht="15.75" customHeight="1">
      <c r="A332" s="613"/>
      <c r="B332" s="486"/>
      <c r="C332" s="486"/>
      <c r="D332" s="486"/>
      <c r="E332" s="555"/>
      <c r="F332" s="261"/>
      <c r="G332" s="22"/>
    </row>
    <row r="333" ht="15.75" customHeight="1">
      <c r="A333" s="613"/>
      <c r="B333" s="486"/>
      <c r="C333" s="486"/>
      <c r="D333" s="486"/>
      <c r="E333" s="555"/>
      <c r="F333" s="261"/>
      <c r="G333" s="22"/>
    </row>
    <row r="334" ht="15.75" customHeight="1">
      <c r="A334" s="613"/>
      <c r="B334" s="486"/>
      <c r="C334" s="486"/>
      <c r="D334" s="486"/>
      <c r="E334" s="555"/>
      <c r="F334" s="261"/>
      <c r="G334" s="22"/>
    </row>
    <row r="335" ht="15.75" customHeight="1">
      <c r="A335" s="613"/>
      <c r="B335" s="486"/>
      <c r="C335" s="486"/>
      <c r="D335" s="486"/>
      <c r="E335" s="555"/>
      <c r="F335" s="261"/>
      <c r="G335" s="22"/>
    </row>
    <row r="336" ht="15.75" customHeight="1">
      <c r="A336" s="613"/>
      <c r="B336" s="486"/>
      <c r="C336" s="486"/>
      <c r="D336" s="486"/>
      <c r="E336" s="555"/>
      <c r="F336" s="261"/>
      <c r="G336" s="22"/>
    </row>
    <row r="337" ht="15.75" customHeight="1">
      <c r="A337" s="613"/>
      <c r="B337" s="486"/>
      <c r="C337" s="486"/>
      <c r="D337" s="486"/>
      <c r="E337" s="555"/>
      <c r="F337" s="261"/>
      <c r="G337" s="22"/>
    </row>
    <row r="338" ht="15.75" customHeight="1">
      <c r="A338" s="613"/>
      <c r="B338" s="486"/>
      <c r="C338" s="486"/>
      <c r="D338" s="486"/>
      <c r="E338" s="555"/>
      <c r="F338" s="261"/>
      <c r="G338" s="22"/>
    </row>
    <row r="339" ht="15.75" customHeight="1">
      <c r="A339" s="613"/>
      <c r="B339" s="486"/>
      <c r="C339" s="486"/>
      <c r="D339" s="486"/>
      <c r="E339" s="555"/>
      <c r="F339" s="261"/>
      <c r="G339" s="22"/>
    </row>
    <row r="340" ht="15.75" customHeight="1">
      <c r="A340" s="613"/>
      <c r="B340" s="486"/>
      <c r="C340" s="486"/>
      <c r="D340" s="486"/>
      <c r="E340" s="555"/>
      <c r="F340" s="261"/>
      <c r="G340" s="22"/>
    </row>
    <row r="341" ht="15.75" customHeight="1">
      <c r="A341" s="613"/>
      <c r="B341" s="486"/>
      <c r="C341" s="486"/>
      <c r="D341" s="486"/>
      <c r="E341" s="555"/>
      <c r="F341" s="261"/>
      <c r="G341" s="22"/>
    </row>
    <row r="342" ht="15.75" customHeight="1">
      <c r="A342" s="613"/>
      <c r="B342" s="486"/>
      <c r="C342" s="486"/>
      <c r="D342" s="486"/>
      <c r="E342" s="555"/>
      <c r="F342" s="261"/>
      <c r="G342" s="22"/>
    </row>
    <row r="343" ht="15.75" customHeight="1">
      <c r="A343" s="613"/>
      <c r="B343" s="486"/>
      <c r="C343" s="486"/>
      <c r="D343" s="486"/>
      <c r="E343" s="555"/>
      <c r="F343" s="261"/>
      <c r="G343" s="22"/>
    </row>
    <row r="344" ht="15.75" customHeight="1">
      <c r="A344" s="613"/>
      <c r="B344" s="486"/>
      <c r="C344" s="486"/>
      <c r="D344" s="486"/>
      <c r="E344" s="555"/>
      <c r="F344" s="261"/>
      <c r="G344" s="22"/>
    </row>
    <row r="345" ht="15.75" customHeight="1">
      <c r="A345" s="613"/>
      <c r="B345" s="486"/>
      <c r="C345" s="486"/>
      <c r="D345" s="486"/>
      <c r="E345" s="555"/>
      <c r="F345" s="261"/>
      <c r="G345" s="22"/>
    </row>
    <row r="346" ht="15.75" customHeight="1">
      <c r="A346" s="613"/>
      <c r="B346" s="486"/>
      <c r="C346" s="486"/>
      <c r="D346" s="486"/>
      <c r="E346" s="555"/>
      <c r="F346" s="261"/>
      <c r="G346" s="22"/>
    </row>
    <row r="347" ht="15.75" customHeight="1">
      <c r="A347" s="613"/>
      <c r="B347" s="486"/>
      <c r="C347" s="486"/>
      <c r="D347" s="486"/>
      <c r="E347" s="555"/>
      <c r="F347" s="261"/>
      <c r="G347" s="22"/>
    </row>
    <row r="348" ht="15.75" customHeight="1">
      <c r="A348" s="613"/>
      <c r="B348" s="486"/>
      <c r="C348" s="486"/>
      <c r="D348" s="486"/>
      <c r="E348" s="555"/>
      <c r="F348" s="261"/>
      <c r="G348" s="22"/>
    </row>
    <row r="349" ht="15.75" customHeight="1">
      <c r="A349" s="613"/>
      <c r="B349" s="486"/>
      <c r="C349" s="486"/>
      <c r="D349" s="486"/>
      <c r="E349" s="555"/>
      <c r="F349" s="261"/>
      <c r="G349" s="22"/>
    </row>
    <row r="350" ht="15.75" customHeight="1">
      <c r="A350" s="613"/>
      <c r="B350" s="486"/>
      <c r="C350" s="486"/>
      <c r="D350" s="486"/>
      <c r="E350" s="555"/>
      <c r="F350" s="261"/>
      <c r="G350" s="22"/>
    </row>
    <row r="351" ht="15.75" customHeight="1">
      <c r="A351" s="613"/>
      <c r="B351" s="486"/>
      <c r="C351" s="486"/>
      <c r="D351" s="486"/>
      <c r="E351" s="555"/>
      <c r="F351" s="261"/>
      <c r="G351" s="22"/>
    </row>
    <row r="352" ht="15.75" customHeight="1">
      <c r="A352" s="613"/>
      <c r="B352" s="486"/>
      <c r="C352" s="486"/>
      <c r="D352" s="486"/>
      <c r="E352" s="555"/>
      <c r="F352" s="261"/>
      <c r="G352" s="22"/>
    </row>
    <row r="353" ht="15.75" customHeight="1">
      <c r="A353" s="613"/>
      <c r="B353" s="486"/>
      <c r="C353" s="486"/>
      <c r="D353" s="486"/>
      <c r="E353" s="555"/>
      <c r="F353" s="261"/>
      <c r="G353" s="22"/>
    </row>
    <row r="354" ht="15.75" customHeight="1">
      <c r="A354" s="613"/>
      <c r="B354" s="486"/>
      <c r="C354" s="486"/>
      <c r="D354" s="486"/>
      <c r="E354" s="555"/>
      <c r="F354" s="261"/>
      <c r="G354" s="22"/>
    </row>
    <row r="355" ht="15.75" customHeight="1">
      <c r="A355" s="613"/>
      <c r="B355" s="486"/>
      <c r="C355" s="486"/>
      <c r="D355" s="486"/>
      <c r="E355" s="555"/>
      <c r="F355" s="261"/>
      <c r="G355" s="22"/>
    </row>
    <row r="356" ht="15.75" customHeight="1">
      <c r="A356" s="613"/>
      <c r="B356" s="486"/>
      <c r="C356" s="486"/>
      <c r="D356" s="486"/>
      <c r="E356" s="555"/>
      <c r="F356" s="261"/>
      <c r="G356" s="22"/>
    </row>
    <row r="357" ht="15.75" customHeight="1">
      <c r="A357" s="613"/>
      <c r="B357" s="486"/>
      <c r="C357" s="486"/>
      <c r="D357" s="486"/>
      <c r="E357" s="555"/>
      <c r="F357" s="261"/>
      <c r="G357" s="22"/>
    </row>
    <row r="358" ht="15.75" customHeight="1">
      <c r="A358" s="613"/>
      <c r="B358" s="486"/>
      <c r="C358" s="486"/>
      <c r="D358" s="486"/>
      <c r="E358" s="555"/>
      <c r="F358" s="261"/>
      <c r="G358" s="22"/>
    </row>
    <row r="359" ht="15.75" customHeight="1">
      <c r="A359" s="613"/>
      <c r="B359" s="486"/>
      <c r="C359" s="486"/>
      <c r="D359" s="486"/>
      <c r="E359" s="555"/>
      <c r="F359" s="261"/>
      <c r="G359" s="22"/>
    </row>
    <row r="360" ht="15.75" customHeight="1">
      <c r="A360" s="613"/>
      <c r="B360" s="486"/>
      <c r="C360" s="486"/>
      <c r="D360" s="486"/>
      <c r="E360" s="555"/>
      <c r="F360" s="261"/>
      <c r="G360" s="22"/>
    </row>
    <row r="361" ht="15.75" customHeight="1">
      <c r="A361" s="613"/>
      <c r="B361" s="486"/>
      <c r="C361" s="486"/>
      <c r="D361" s="486"/>
      <c r="E361" s="555"/>
      <c r="F361" s="261"/>
      <c r="G361" s="22"/>
    </row>
    <row r="362" ht="15.75" customHeight="1">
      <c r="A362" s="613"/>
      <c r="B362" s="486"/>
      <c r="C362" s="486"/>
      <c r="D362" s="486"/>
      <c r="E362" s="555"/>
      <c r="F362" s="261"/>
      <c r="G362" s="22"/>
    </row>
    <row r="363" ht="15.75" customHeight="1">
      <c r="A363" s="613"/>
      <c r="B363" s="486"/>
      <c r="C363" s="486"/>
      <c r="D363" s="486"/>
      <c r="E363" s="555"/>
      <c r="F363" s="261"/>
      <c r="G363" s="22"/>
    </row>
    <row r="364" ht="15.75" customHeight="1">
      <c r="A364" s="613"/>
      <c r="B364" s="486"/>
      <c r="C364" s="486"/>
      <c r="D364" s="486"/>
      <c r="E364" s="555"/>
      <c r="F364" s="261"/>
      <c r="G364" s="22"/>
    </row>
    <row r="365" ht="15.75" customHeight="1">
      <c r="A365" s="613"/>
      <c r="B365" s="486"/>
      <c r="C365" s="486"/>
      <c r="D365" s="486"/>
      <c r="E365" s="555"/>
      <c r="F365" s="261"/>
      <c r="G365" s="22"/>
    </row>
    <row r="366" ht="15.75" customHeight="1">
      <c r="A366" s="613"/>
      <c r="B366" s="486"/>
      <c r="C366" s="486"/>
      <c r="D366" s="486"/>
      <c r="E366" s="555"/>
      <c r="F366" s="261"/>
      <c r="G366" s="22"/>
    </row>
    <row r="367" ht="15.75" customHeight="1">
      <c r="A367" s="613"/>
      <c r="B367" s="486"/>
      <c r="C367" s="486"/>
      <c r="D367" s="486"/>
      <c r="E367" s="555"/>
      <c r="F367" s="261"/>
      <c r="G367" s="22"/>
    </row>
    <row r="368" ht="15.75" customHeight="1">
      <c r="A368" s="613"/>
      <c r="B368" s="486"/>
      <c r="C368" s="486"/>
      <c r="D368" s="486"/>
      <c r="E368" s="555"/>
      <c r="F368" s="261"/>
      <c r="G368" s="22"/>
    </row>
    <row r="369" ht="15.75" customHeight="1">
      <c r="A369" s="613"/>
      <c r="B369" s="486"/>
      <c r="C369" s="486"/>
      <c r="D369" s="486"/>
      <c r="E369" s="555"/>
      <c r="F369" s="261"/>
      <c r="G369" s="22"/>
    </row>
    <row r="370" ht="15.75" customHeight="1">
      <c r="A370" s="613"/>
      <c r="B370" s="486"/>
      <c r="C370" s="486"/>
      <c r="D370" s="486"/>
      <c r="E370" s="555"/>
      <c r="F370" s="261"/>
      <c r="G370" s="22"/>
    </row>
    <row r="371" ht="15.75" customHeight="1">
      <c r="A371" s="613"/>
      <c r="B371" s="486"/>
      <c r="C371" s="486"/>
      <c r="D371" s="486"/>
      <c r="E371" s="555"/>
      <c r="F371" s="261"/>
      <c r="G371" s="22"/>
    </row>
    <row r="372" ht="15.75" customHeight="1">
      <c r="A372" s="613"/>
      <c r="B372" s="486"/>
      <c r="C372" s="486"/>
      <c r="D372" s="486"/>
      <c r="E372" s="555"/>
      <c r="F372" s="261"/>
      <c r="G372" s="22"/>
    </row>
    <row r="373" ht="15.75" customHeight="1">
      <c r="A373" s="613"/>
      <c r="B373" s="486"/>
      <c r="C373" s="486"/>
      <c r="D373" s="486"/>
      <c r="E373" s="555"/>
      <c r="F373" s="261"/>
      <c r="G373" s="22"/>
    </row>
    <row r="374" ht="15.75" customHeight="1">
      <c r="A374" s="613"/>
      <c r="B374" s="486"/>
      <c r="C374" s="486"/>
      <c r="D374" s="486"/>
      <c r="E374" s="555"/>
      <c r="F374" s="261"/>
      <c r="G374" s="22"/>
    </row>
    <row r="375" ht="15.75" customHeight="1">
      <c r="A375" s="613"/>
      <c r="B375" s="486"/>
      <c r="C375" s="486"/>
      <c r="D375" s="486"/>
      <c r="E375" s="555"/>
      <c r="F375" s="261"/>
      <c r="G375" s="22"/>
    </row>
    <row r="376" ht="15.75" customHeight="1">
      <c r="A376" s="613"/>
      <c r="B376" s="486"/>
      <c r="C376" s="486"/>
      <c r="D376" s="486"/>
      <c r="E376" s="555"/>
      <c r="F376" s="261"/>
      <c r="G376" s="22"/>
    </row>
    <row r="377" ht="15.75" customHeight="1">
      <c r="A377" s="613"/>
      <c r="B377" s="486"/>
      <c r="C377" s="486"/>
      <c r="D377" s="486"/>
      <c r="E377" s="555"/>
      <c r="F377" s="261"/>
      <c r="G377" s="22"/>
    </row>
    <row r="378" ht="15.75" customHeight="1">
      <c r="A378" s="613"/>
      <c r="B378" s="486"/>
      <c r="C378" s="486"/>
      <c r="D378" s="486"/>
      <c r="E378" s="555"/>
      <c r="F378" s="261"/>
      <c r="G378" s="22"/>
    </row>
    <row r="379" ht="15.75" customHeight="1">
      <c r="A379" s="613"/>
      <c r="B379" s="486"/>
      <c r="C379" s="486"/>
      <c r="D379" s="486"/>
      <c r="E379" s="555"/>
      <c r="F379" s="261"/>
      <c r="G379" s="22"/>
    </row>
    <row r="380" ht="15.75" customHeight="1">
      <c r="A380" s="613"/>
      <c r="B380" s="486"/>
      <c r="C380" s="486"/>
      <c r="D380" s="486"/>
      <c r="E380" s="555"/>
      <c r="F380" s="261"/>
      <c r="G380" s="22"/>
    </row>
    <row r="381" ht="15.75" customHeight="1">
      <c r="A381" s="613"/>
      <c r="B381" s="486"/>
      <c r="C381" s="486"/>
      <c r="D381" s="486"/>
      <c r="E381" s="555"/>
      <c r="F381" s="261"/>
      <c r="G381" s="22"/>
    </row>
    <row r="382" ht="15.75" customHeight="1">
      <c r="A382" s="613"/>
      <c r="B382" s="486"/>
      <c r="C382" s="486"/>
      <c r="D382" s="486"/>
      <c r="E382" s="555"/>
      <c r="F382" s="261"/>
      <c r="G382" s="22"/>
    </row>
    <row r="383" ht="15.75" customHeight="1">
      <c r="A383" s="613"/>
      <c r="B383" s="486"/>
      <c r="C383" s="486"/>
      <c r="D383" s="486"/>
      <c r="E383" s="555"/>
      <c r="F383" s="261"/>
      <c r="G383" s="22"/>
    </row>
    <row r="384" ht="15.75" customHeight="1">
      <c r="A384" s="613"/>
      <c r="B384" s="486"/>
      <c r="C384" s="486"/>
      <c r="D384" s="486"/>
      <c r="E384" s="555"/>
      <c r="F384" s="261"/>
      <c r="G384" s="22"/>
    </row>
    <row r="385" ht="15.75" customHeight="1">
      <c r="A385" s="613"/>
      <c r="B385" s="486"/>
      <c r="C385" s="486"/>
      <c r="D385" s="486"/>
      <c r="E385" s="555"/>
      <c r="F385" s="261"/>
      <c r="G385" s="22"/>
    </row>
    <row r="386" ht="15.75" customHeight="1">
      <c r="A386" s="613"/>
      <c r="B386" s="486"/>
      <c r="C386" s="486"/>
      <c r="D386" s="486"/>
      <c r="E386" s="555"/>
      <c r="F386" s="261"/>
      <c r="G386" s="22"/>
    </row>
    <row r="387" ht="15.75" customHeight="1">
      <c r="A387" s="613"/>
      <c r="B387" s="486"/>
      <c r="C387" s="486"/>
      <c r="D387" s="486"/>
      <c r="E387" s="555"/>
      <c r="F387" s="261"/>
      <c r="G387" s="22"/>
    </row>
    <row r="388" ht="15.75" customHeight="1">
      <c r="A388" s="613"/>
      <c r="B388" s="486"/>
      <c r="C388" s="486"/>
      <c r="D388" s="486"/>
      <c r="E388" s="555"/>
      <c r="F388" s="261"/>
      <c r="G388" s="22"/>
    </row>
    <row r="389" ht="15.75" customHeight="1">
      <c r="A389" s="613"/>
      <c r="B389" s="486"/>
      <c r="C389" s="486"/>
      <c r="D389" s="486"/>
      <c r="E389" s="555"/>
      <c r="F389" s="261"/>
      <c r="G389" s="22"/>
    </row>
    <row r="390" ht="15.75" customHeight="1">
      <c r="A390" s="613"/>
      <c r="B390" s="486"/>
      <c r="C390" s="486"/>
      <c r="D390" s="486"/>
      <c r="E390" s="555"/>
      <c r="F390" s="261"/>
      <c r="G390" s="22"/>
    </row>
    <row r="391" ht="15.75" customHeight="1">
      <c r="A391" s="613"/>
      <c r="B391" s="486"/>
      <c r="C391" s="486"/>
      <c r="D391" s="486"/>
      <c r="E391" s="555"/>
      <c r="F391" s="261"/>
      <c r="G391" s="22"/>
    </row>
    <row r="392" ht="15.75" customHeight="1">
      <c r="A392" s="613"/>
      <c r="B392" s="486"/>
      <c r="C392" s="486"/>
      <c r="D392" s="486"/>
      <c r="E392" s="555"/>
      <c r="F392" s="261"/>
      <c r="G392" s="22"/>
    </row>
    <row r="393" ht="15.75" customHeight="1">
      <c r="A393" s="613"/>
      <c r="B393" s="486"/>
      <c r="C393" s="486"/>
      <c r="D393" s="486"/>
      <c r="E393" s="555"/>
      <c r="F393" s="261"/>
      <c r="G393" s="22"/>
    </row>
    <row r="394" ht="15.75" customHeight="1">
      <c r="A394" s="613"/>
      <c r="B394" s="486"/>
      <c r="C394" s="486"/>
      <c r="D394" s="486"/>
      <c r="E394" s="555"/>
      <c r="F394" s="261"/>
      <c r="G394" s="22"/>
    </row>
    <row r="395" ht="15.75" customHeight="1">
      <c r="A395" s="613"/>
      <c r="B395" s="486"/>
      <c r="C395" s="486"/>
      <c r="D395" s="486"/>
      <c r="E395" s="555"/>
      <c r="F395" s="261"/>
      <c r="G395" s="22"/>
    </row>
    <row r="396" ht="15.75" customHeight="1">
      <c r="A396" s="613"/>
      <c r="B396" s="486"/>
      <c r="C396" s="486"/>
      <c r="D396" s="486"/>
      <c r="E396" s="555"/>
      <c r="F396" s="261"/>
      <c r="G396" s="22"/>
    </row>
    <row r="397" ht="15.75" customHeight="1">
      <c r="A397" s="613"/>
      <c r="B397" s="486"/>
      <c r="C397" s="486"/>
      <c r="D397" s="486"/>
      <c r="E397" s="555"/>
      <c r="F397" s="261"/>
      <c r="G397" s="22"/>
    </row>
    <row r="398" ht="15.75" customHeight="1">
      <c r="A398" s="613"/>
      <c r="B398" s="486"/>
      <c r="C398" s="486"/>
      <c r="D398" s="486"/>
      <c r="E398" s="555"/>
      <c r="F398" s="261"/>
      <c r="G398" s="22"/>
    </row>
    <row r="399" ht="15.75" customHeight="1">
      <c r="A399" s="613"/>
      <c r="B399" s="486"/>
      <c r="C399" s="486"/>
      <c r="D399" s="486"/>
      <c r="E399" s="555"/>
      <c r="F399" s="261"/>
      <c r="G399" s="22"/>
    </row>
    <row r="400" ht="15.75" customHeight="1">
      <c r="A400" s="613"/>
      <c r="B400" s="486"/>
      <c r="C400" s="486"/>
      <c r="D400" s="486"/>
      <c r="E400" s="555"/>
      <c r="F400" s="261"/>
      <c r="G400" s="22"/>
    </row>
    <row r="401" ht="15.75" customHeight="1">
      <c r="A401" s="613"/>
      <c r="B401" s="486"/>
      <c r="C401" s="486"/>
      <c r="D401" s="486"/>
      <c r="E401" s="555"/>
      <c r="F401" s="261"/>
      <c r="G401" s="22"/>
    </row>
    <row r="402" ht="15.75" customHeight="1">
      <c r="A402" s="613"/>
      <c r="B402" s="486"/>
      <c r="C402" s="486"/>
      <c r="D402" s="486"/>
      <c r="E402" s="555"/>
      <c r="F402" s="261"/>
      <c r="G402" s="22"/>
    </row>
    <row r="403" ht="15.75" customHeight="1">
      <c r="A403" s="613"/>
      <c r="B403" s="486"/>
      <c r="C403" s="486"/>
      <c r="D403" s="486"/>
      <c r="E403" s="555"/>
      <c r="F403" s="261"/>
      <c r="G403" s="22"/>
    </row>
    <row r="404" ht="15.75" customHeight="1">
      <c r="A404" s="613"/>
      <c r="B404" s="486"/>
      <c r="C404" s="486"/>
      <c r="D404" s="486"/>
      <c r="E404" s="555"/>
      <c r="F404" s="261"/>
      <c r="G404" s="22"/>
    </row>
    <row r="405" ht="15.75" customHeight="1">
      <c r="A405" s="613"/>
      <c r="B405" s="486"/>
      <c r="C405" s="486"/>
      <c r="D405" s="486"/>
      <c r="E405" s="555"/>
      <c r="F405" s="261"/>
      <c r="G405" s="22"/>
    </row>
    <row r="406" ht="15.75" customHeight="1">
      <c r="A406" s="613"/>
      <c r="B406" s="486"/>
      <c r="C406" s="486"/>
      <c r="D406" s="486"/>
      <c r="E406" s="555"/>
      <c r="F406" s="261"/>
      <c r="G406" s="22"/>
    </row>
    <row r="407" ht="15.75" customHeight="1">
      <c r="A407" s="613"/>
      <c r="B407" s="486"/>
      <c r="C407" s="486"/>
      <c r="D407" s="486"/>
      <c r="E407" s="555"/>
      <c r="F407" s="261"/>
      <c r="G407" s="22"/>
    </row>
    <row r="408" ht="15.75" customHeight="1">
      <c r="A408" s="613"/>
      <c r="B408" s="486"/>
      <c r="C408" s="486"/>
      <c r="D408" s="486"/>
      <c r="E408" s="555"/>
      <c r="F408" s="261"/>
      <c r="G408" s="22"/>
    </row>
    <row r="409" ht="15.75" customHeight="1">
      <c r="A409" s="613"/>
      <c r="B409" s="486"/>
      <c r="C409" s="486"/>
      <c r="D409" s="486"/>
      <c r="E409" s="555"/>
      <c r="F409" s="261"/>
      <c r="G409" s="22"/>
    </row>
    <row r="410" ht="15.75" customHeight="1">
      <c r="A410" s="613"/>
      <c r="B410" s="486"/>
      <c r="C410" s="486"/>
      <c r="D410" s="486"/>
      <c r="E410" s="555"/>
      <c r="F410" s="261"/>
      <c r="G410" s="22"/>
    </row>
    <row r="411" ht="15.75" customHeight="1">
      <c r="A411" s="613"/>
      <c r="B411" s="486"/>
      <c r="C411" s="486"/>
      <c r="D411" s="486"/>
      <c r="E411" s="555"/>
      <c r="F411" s="261"/>
      <c r="G411" s="22"/>
    </row>
    <row r="412" ht="15.75" customHeight="1">
      <c r="A412" s="613"/>
      <c r="B412" s="486"/>
      <c r="C412" s="486"/>
      <c r="D412" s="486"/>
      <c r="E412" s="555"/>
      <c r="F412" s="261"/>
      <c r="G412" s="22"/>
    </row>
    <row r="413" ht="15.75" customHeight="1">
      <c r="A413" s="613"/>
      <c r="B413" s="486"/>
      <c r="C413" s="486"/>
      <c r="D413" s="486"/>
      <c r="E413" s="555"/>
      <c r="F413" s="261"/>
      <c r="G413" s="22"/>
    </row>
    <row r="414" ht="15.75" customHeight="1">
      <c r="A414" s="613"/>
      <c r="B414" s="486"/>
      <c r="C414" s="486"/>
      <c r="D414" s="486"/>
      <c r="E414" s="555"/>
      <c r="F414" s="261"/>
      <c r="G414" s="22"/>
    </row>
    <row r="415" ht="15.75" customHeight="1">
      <c r="A415" s="613"/>
      <c r="B415" s="486"/>
      <c r="C415" s="486"/>
      <c r="D415" s="486"/>
      <c r="E415" s="555"/>
      <c r="F415" s="261"/>
      <c r="G415" s="22"/>
    </row>
    <row r="416" ht="15.75" customHeight="1">
      <c r="A416" s="613"/>
      <c r="B416" s="486"/>
      <c r="C416" s="486"/>
      <c r="D416" s="486"/>
      <c r="E416" s="555"/>
      <c r="F416" s="261"/>
      <c r="G416" s="22"/>
    </row>
    <row r="417" ht="15.75" customHeight="1">
      <c r="A417" s="613"/>
      <c r="B417" s="486"/>
      <c r="C417" s="486"/>
      <c r="D417" s="486"/>
      <c r="E417" s="555"/>
      <c r="F417" s="261"/>
      <c r="G417" s="22"/>
    </row>
    <row r="418" ht="15.75" customHeight="1">
      <c r="A418" s="613"/>
      <c r="B418" s="486"/>
      <c r="C418" s="486"/>
      <c r="D418" s="486"/>
      <c r="E418" s="555"/>
      <c r="F418" s="261"/>
      <c r="G418" s="22"/>
    </row>
    <row r="419" ht="15.75" customHeight="1">
      <c r="A419" s="613"/>
      <c r="B419" s="486"/>
      <c r="C419" s="486"/>
      <c r="D419" s="486"/>
      <c r="E419" s="555"/>
      <c r="F419" s="261"/>
      <c r="G419" s="22"/>
    </row>
    <row r="420" ht="15.75" customHeight="1">
      <c r="A420" s="613"/>
      <c r="B420" s="486"/>
      <c r="C420" s="486"/>
      <c r="D420" s="486"/>
      <c r="E420" s="555"/>
      <c r="F420" s="261"/>
      <c r="G420" s="22"/>
    </row>
    <row r="421" ht="15.75" customHeight="1">
      <c r="A421" s="613"/>
      <c r="B421" s="486"/>
      <c r="C421" s="486"/>
      <c r="D421" s="486"/>
      <c r="E421" s="555"/>
      <c r="F421" s="261"/>
      <c r="G421" s="22"/>
    </row>
    <row r="422" ht="15.75" customHeight="1">
      <c r="A422" s="613"/>
      <c r="B422" s="486"/>
      <c r="C422" s="486"/>
      <c r="D422" s="486"/>
      <c r="E422" s="555"/>
      <c r="F422" s="261"/>
      <c r="G422" s="22"/>
    </row>
    <row r="423" ht="15.75" customHeight="1">
      <c r="A423" s="613"/>
      <c r="B423" s="486"/>
      <c r="C423" s="486"/>
      <c r="D423" s="486"/>
      <c r="E423" s="555"/>
      <c r="F423" s="261"/>
      <c r="G423" s="22"/>
    </row>
    <row r="424" ht="15.75" customHeight="1">
      <c r="A424" s="613"/>
      <c r="B424" s="486"/>
      <c r="C424" s="486"/>
      <c r="D424" s="486"/>
      <c r="E424" s="555"/>
      <c r="F424" s="261"/>
      <c r="G424" s="22"/>
    </row>
    <row r="425" ht="15.75" customHeight="1">
      <c r="A425" s="613"/>
      <c r="B425" s="486"/>
      <c r="C425" s="486"/>
      <c r="D425" s="486"/>
      <c r="E425" s="555"/>
      <c r="F425" s="261"/>
      <c r="G425" s="22"/>
    </row>
    <row r="426" ht="15.75" customHeight="1">
      <c r="A426" s="613"/>
      <c r="B426" s="486"/>
      <c r="C426" s="486"/>
      <c r="D426" s="486"/>
      <c r="E426" s="555"/>
      <c r="F426" s="261"/>
      <c r="G426" s="22"/>
    </row>
    <row r="427" ht="15.75" customHeight="1">
      <c r="A427" s="613"/>
      <c r="B427" s="486"/>
      <c r="C427" s="486"/>
      <c r="D427" s="486"/>
      <c r="E427" s="555"/>
      <c r="F427" s="261"/>
      <c r="G427" s="22"/>
    </row>
    <row r="428" ht="15.75" customHeight="1">
      <c r="A428" s="613"/>
      <c r="B428" s="486"/>
      <c r="C428" s="486"/>
      <c r="D428" s="486"/>
      <c r="E428" s="555"/>
      <c r="F428" s="261"/>
      <c r="G428" s="22"/>
    </row>
    <row r="429" ht="15.75" customHeight="1">
      <c r="A429" s="613"/>
      <c r="B429" s="486"/>
      <c r="C429" s="486"/>
      <c r="D429" s="486"/>
      <c r="E429" s="555"/>
      <c r="F429" s="261"/>
      <c r="G429" s="22"/>
    </row>
    <row r="430" ht="15.75" customHeight="1">
      <c r="A430" s="613"/>
      <c r="B430" s="486"/>
      <c r="C430" s="486"/>
      <c r="D430" s="486"/>
      <c r="E430" s="555"/>
      <c r="F430" s="261"/>
      <c r="G430" s="22"/>
    </row>
    <row r="431" ht="15.75" customHeight="1">
      <c r="A431" s="613"/>
      <c r="B431" s="486"/>
      <c r="C431" s="486"/>
      <c r="D431" s="486"/>
      <c r="E431" s="555"/>
      <c r="F431" s="261"/>
      <c r="G431" s="22"/>
    </row>
    <row r="432" ht="15.75" customHeight="1">
      <c r="A432" s="613"/>
      <c r="B432" s="486"/>
      <c r="C432" s="486"/>
      <c r="D432" s="486"/>
      <c r="E432" s="555"/>
      <c r="F432" s="261"/>
      <c r="G432" s="22"/>
    </row>
    <row r="433" ht="15.75" customHeight="1">
      <c r="A433" s="613"/>
      <c r="B433" s="486"/>
      <c r="C433" s="486"/>
      <c r="D433" s="486"/>
      <c r="E433" s="555"/>
      <c r="F433" s="261"/>
      <c r="G433" s="22"/>
    </row>
    <row r="434" ht="15.75" customHeight="1">
      <c r="A434" s="613"/>
      <c r="B434" s="486"/>
      <c r="C434" s="486"/>
      <c r="D434" s="486"/>
      <c r="E434" s="555"/>
      <c r="F434" s="261"/>
      <c r="G434" s="22"/>
    </row>
    <row r="435" ht="15.75" customHeight="1">
      <c r="A435" s="613"/>
      <c r="B435" s="486"/>
      <c r="C435" s="486"/>
      <c r="D435" s="486"/>
      <c r="E435" s="555"/>
      <c r="F435" s="261"/>
      <c r="G435" s="22"/>
    </row>
    <row r="436" ht="15.75" customHeight="1">
      <c r="A436" s="613"/>
      <c r="B436" s="486"/>
      <c r="C436" s="486"/>
      <c r="D436" s="486"/>
      <c r="E436" s="555"/>
      <c r="F436" s="261"/>
      <c r="G436" s="22"/>
    </row>
    <row r="437" ht="15.75" customHeight="1">
      <c r="A437" s="613"/>
      <c r="B437" s="486"/>
      <c r="C437" s="486"/>
      <c r="D437" s="486"/>
      <c r="E437" s="555"/>
      <c r="F437" s="261"/>
      <c r="G437" s="22"/>
    </row>
    <row r="438" ht="15.75" customHeight="1">
      <c r="A438" s="613"/>
      <c r="B438" s="486"/>
      <c r="C438" s="486"/>
      <c r="D438" s="486"/>
      <c r="E438" s="555"/>
      <c r="F438" s="261"/>
      <c r="G438" s="22"/>
    </row>
    <row r="439" ht="15.75" customHeight="1">
      <c r="A439" s="613"/>
      <c r="B439" s="486"/>
      <c r="C439" s="486"/>
      <c r="D439" s="486"/>
      <c r="E439" s="555"/>
      <c r="F439" s="261"/>
      <c r="G439" s="22"/>
    </row>
    <row r="440" ht="15.75" customHeight="1">
      <c r="A440" s="613"/>
      <c r="B440" s="486"/>
      <c r="C440" s="486"/>
      <c r="D440" s="486"/>
      <c r="E440" s="555"/>
      <c r="F440" s="261"/>
      <c r="G440" s="22"/>
    </row>
    <row r="441" ht="15.75" customHeight="1">
      <c r="A441" s="613"/>
      <c r="B441" s="486"/>
      <c r="C441" s="486"/>
      <c r="D441" s="486"/>
      <c r="E441" s="555"/>
      <c r="F441" s="261"/>
      <c r="G441" s="22"/>
    </row>
    <row r="442" ht="15.75" customHeight="1">
      <c r="A442" s="613"/>
      <c r="B442" s="486"/>
      <c r="C442" s="486"/>
      <c r="D442" s="486"/>
      <c r="E442" s="555"/>
      <c r="F442" s="261"/>
      <c r="G442" s="22"/>
    </row>
    <row r="443" ht="15.75" customHeight="1">
      <c r="A443" s="613"/>
      <c r="B443" s="486"/>
      <c r="C443" s="486"/>
      <c r="D443" s="486"/>
      <c r="E443" s="555"/>
      <c r="F443" s="261"/>
      <c r="G443" s="22"/>
    </row>
    <row r="444" ht="15.75" customHeight="1">
      <c r="A444" s="613"/>
      <c r="B444" s="486"/>
      <c r="C444" s="486"/>
      <c r="D444" s="486"/>
      <c r="E444" s="555"/>
      <c r="F444" s="261"/>
      <c r="G444" s="22"/>
    </row>
    <row r="445" ht="15.75" customHeight="1">
      <c r="A445" s="613"/>
      <c r="B445" s="486"/>
      <c r="C445" s="486"/>
      <c r="D445" s="486"/>
      <c r="E445" s="555"/>
      <c r="F445" s="261"/>
      <c r="G445" s="22"/>
    </row>
    <row r="446" ht="15.75" customHeight="1">
      <c r="A446" s="613"/>
      <c r="B446" s="486"/>
      <c r="C446" s="486"/>
      <c r="D446" s="486"/>
      <c r="E446" s="555"/>
      <c r="F446" s="261"/>
      <c r="G446" s="22"/>
    </row>
    <row r="447" ht="15.75" customHeight="1">
      <c r="A447" s="613"/>
      <c r="B447" s="486"/>
      <c r="C447" s="486"/>
      <c r="D447" s="486"/>
      <c r="E447" s="555"/>
      <c r="F447" s="261"/>
      <c r="G447" s="22"/>
    </row>
    <row r="448" ht="15.75" customHeight="1">
      <c r="A448" s="613"/>
      <c r="B448" s="486"/>
      <c r="C448" s="486"/>
      <c r="D448" s="486"/>
      <c r="E448" s="555"/>
      <c r="F448" s="261"/>
      <c r="G448" s="22"/>
    </row>
    <row r="449" ht="15.75" customHeight="1">
      <c r="A449" s="613"/>
      <c r="B449" s="486"/>
      <c r="C449" s="486"/>
      <c r="D449" s="486"/>
      <c r="E449" s="555"/>
      <c r="F449" s="261"/>
      <c r="G449" s="22"/>
    </row>
    <row r="450" ht="15.75" customHeight="1">
      <c r="A450" s="613"/>
      <c r="B450" s="486"/>
      <c r="C450" s="486"/>
      <c r="D450" s="486"/>
      <c r="E450" s="555"/>
      <c r="F450" s="261"/>
      <c r="G450" s="22"/>
    </row>
    <row r="451" ht="15.75" customHeight="1">
      <c r="A451" s="613"/>
      <c r="B451" s="486"/>
      <c r="C451" s="486"/>
      <c r="D451" s="486"/>
      <c r="E451" s="555"/>
      <c r="F451" s="261"/>
      <c r="G451" s="22"/>
    </row>
    <row r="452" ht="15.75" customHeight="1">
      <c r="A452" s="613"/>
      <c r="B452" s="486"/>
      <c r="C452" s="486"/>
      <c r="D452" s="486"/>
      <c r="E452" s="555"/>
      <c r="F452" s="261"/>
      <c r="G452" s="22"/>
    </row>
    <row r="453" ht="15.75" customHeight="1">
      <c r="A453" s="613"/>
      <c r="B453" s="486"/>
      <c r="C453" s="486"/>
      <c r="D453" s="486"/>
      <c r="E453" s="555"/>
      <c r="F453" s="261"/>
      <c r="G453" s="22"/>
    </row>
    <row r="454" ht="15.75" customHeight="1">
      <c r="A454" s="613"/>
      <c r="B454" s="486"/>
      <c r="C454" s="486"/>
      <c r="D454" s="486"/>
      <c r="E454" s="555"/>
      <c r="F454" s="261"/>
      <c r="G454" s="22"/>
    </row>
    <row r="455" ht="15.75" customHeight="1">
      <c r="A455" s="613"/>
      <c r="B455" s="486"/>
      <c r="C455" s="486"/>
      <c r="D455" s="486"/>
      <c r="E455" s="555"/>
      <c r="F455" s="261"/>
      <c r="G455" s="22"/>
    </row>
    <row r="456" ht="15.75" customHeight="1">
      <c r="A456" s="613"/>
      <c r="B456" s="486"/>
      <c r="C456" s="486"/>
      <c r="D456" s="486"/>
      <c r="E456" s="555"/>
      <c r="F456" s="261"/>
      <c r="G456" s="22"/>
    </row>
    <row r="457" ht="15.75" customHeight="1">
      <c r="A457" s="613"/>
      <c r="B457" s="486"/>
      <c r="C457" s="486"/>
      <c r="D457" s="486"/>
      <c r="E457" s="555"/>
      <c r="F457" s="261"/>
      <c r="G457" s="22"/>
    </row>
    <row r="458" ht="15.75" customHeight="1">
      <c r="A458" s="613"/>
      <c r="B458" s="486"/>
      <c r="C458" s="486"/>
      <c r="D458" s="486"/>
      <c r="E458" s="555"/>
      <c r="F458" s="261"/>
      <c r="G458" s="22"/>
    </row>
    <row r="459" ht="15.75" customHeight="1">
      <c r="A459" s="613"/>
      <c r="B459" s="486"/>
      <c r="C459" s="486"/>
      <c r="D459" s="486"/>
      <c r="E459" s="555"/>
      <c r="F459" s="261"/>
      <c r="G459" s="22"/>
    </row>
    <row r="460" ht="15.75" customHeight="1">
      <c r="A460" s="613"/>
      <c r="B460" s="486"/>
      <c r="C460" s="486"/>
      <c r="D460" s="486"/>
      <c r="E460" s="555"/>
      <c r="F460" s="261"/>
      <c r="G460" s="22"/>
    </row>
    <row r="461" ht="15.75" customHeight="1">
      <c r="A461" s="613"/>
      <c r="B461" s="486"/>
      <c r="C461" s="486"/>
      <c r="D461" s="486"/>
      <c r="E461" s="555"/>
      <c r="F461" s="261"/>
      <c r="G461" s="22"/>
    </row>
    <row r="462" ht="15.75" customHeight="1">
      <c r="A462" s="613"/>
      <c r="B462" s="486"/>
      <c r="C462" s="486"/>
      <c r="D462" s="486"/>
      <c r="E462" s="555"/>
      <c r="F462" s="261"/>
      <c r="G462" s="22"/>
    </row>
    <row r="463" ht="15.75" customHeight="1">
      <c r="A463" s="613"/>
      <c r="B463" s="486"/>
      <c r="C463" s="486"/>
      <c r="D463" s="486"/>
      <c r="E463" s="555"/>
      <c r="F463" s="261"/>
      <c r="G463" s="22"/>
    </row>
    <row r="464" ht="15.75" customHeight="1">
      <c r="A464" s="613"/>
      <c r="B464" s="486"/>
      <c r="C464" s="486"/>
      <c r="D464" s="486"/>
      <c r="E464" s="555"/>
      <c r="F464" s="261"/>
      <c r="G464" s="22"/>
    </row>
    <row r="465" ht="15.75" customHeight="1">
      <c r="A465" s="613"/>
      <c r="B465" s="486"/>
      <c r="C465" s="486"/>
      <c r="D465" s="486"/>
      <c r="E465" s="555"/>
      <c r="F465" s="261"/>
      <c r="G465" s="22"/>
    </row>
    <row r="466" ht="15.75" customHeight="1">
      <c r="A466" s="613"/>
      <c r="B466" s="486"/>
      <c r="C466" s="486"/>
      <c r="D466" s="486"/>
      <c r="E466" s="555"/>
      <c r="F466" s="261"/>
      <c r="G466" s="22"/>
    </row>
    <row r="467" ht="15.75" customHeight="1">
      <c r="A467" s="613"/>
      <c r="B467" s="486"/>
      <c r="C467" s="486"/>
      <c r="D467" s="486"/>
      <c r="E467" s="555"/>
      <c r="F467" s="261"/>
      <c r="G467" s="22"/>
    </row>
    <row r="468" ht="15.75" customHeight="1">
      <c r="A468" s="613"/>
      <c r="B468" s="486"/>
      <c r="C468" s="486"/>
      <c r="D468" s="486"/>
      <c r="E468" s="555"/>
      <c r="F468" s="261"/>
      <c r="G468" s="22"/>
    </row>
    <row r="469" ht="15.75" customHeight="1">
      <c r="A469" s="613"/>
      <c r="B469" s="486"/>
      <c r="C469" s="486"/>
      <c r="D469" s="486"/>
      <c r="E469" s="555"/>
      <c r="F469" s="261"/>
      <c r="G469" s="22"/>
    </row>
    <row r="470" ht="15.75" customHeight="1">
      <c r="A470" s="613"/>
      <c r="B470" s="486"/>
      <c r="C470" s="486"/>
      <c r="D470" s="486"/>
      <c r="E470" s="555"/>
      <c r="F470" s="261"/>
      <c r="G470" s="22"/>
    </row>
    <row r="471" ht="15.75" customHeight="1">
      <c r="A471" s="613"/>
      <c r="B471" s="486"/>
      <c r="C471" s="486"/>
      <c r="D471" s="486"/>
      <c r="E471" s="555"/>
      <c r="F471" s="261"/>
      <c r="G471" s="22"/>
    </row>
    <row r="472" ht="15.75" customHeight="1">
      <c r="A472" s="613"/>
      <c r="B472" s="486"/>
      <c r="C472" s="486"/>
      <c r="D472" s="486"/>
      <c r="E472" s="555"/>
      <c r="F472" s="261"/>
      <c r="G472" s="22"/>
    </row>
    <row r="473" ht="15.75" customHeight="1">
      <c r="A473" s="613"/>
      <c r="B473" s="486"/>
      <c r="C473" s="486"/>
      <c r="D473" s="486"/>
      <c r="E473" s="555"/>
      <c r="F473" s="261"/>
      <c r="G473" s="22"/>
    </row>
    <row r="474" ht="15.75" customHeight="1">
      <c r="A474" s="613"/>
      <c r="B474" s="486"/>
      <c r="C474" s="486"/>
      <c r="D474" s="486"/>
      <c r="E474" s="555"/>
      <c r="F474" s="261"/>
      <c r="G474" s="22"/>
    </row>
    <row r="475" ht="15.75" customHeight="1">
      <c r="A475" s="613"/>
      <c r="B475" s="486"/>
      <c r="C475" s="486"/>
      <c r="D475" s="486"/>
      <c r="E475" s="555"/>
      <c r="F475" s="261"/>
      <c r="G475" s="22"/>
    </row>
    <row r="476" ht="15.75" customHeight="1">
      <c r="A476" s="613"/>
      <c r="B476" s="486"/>
      <c r="C476" s="486"/>
      <c r="D476" s="486"/>
      <c r="E476" s="555"/>
      <c r="F476" s="261"/>
      <c r="G476" s="22"/>
    </row>
    <row r="477" ht="15.75" customHeight="1">
      <c r="A477" s="613"/>
      <c r="B477" s="486"/>
      <c r="C477" s="486"/>
      <c r="D477" s="486"/>
      <c r="E477" s="555"/>
      <c r="F477" s="261"/>
      <c r="G477" s="22"/>
    </row>
    <row r="478" ht="15.75" customHeight="1">
      <c r="A478" s="613"/>
      <c r="B478" s="486"/>
      <c r="C478" s="486"/>
      <c r="D478" s="486"/>
      <c r="E478" s="555"/>
      <c r="F478" s="261"/>
      <c r="G478" s="22"/>
    </row>
    <row r="479" ht="15.75" customHeight="1">
      <c r="A479" s="613"/>
      <c r="B479" s="486"/>
      <c r="C479" s="486"/>
      <c r="D479" s="486"/>
      <c r="E479" s="555"/>
      <c r="F479" s="261"/>
      <c r="G479" s="22"/>
    </row>
    <row r="480" ht="15.75" customHeight="1">
      <c r="A480" s="613"/>
      <c r="B480" s="486"/>
      <c r="C480" s="486"/>
      <c r="D480" s="486"/>
      <c r="E480" s="555"/>
      <c r="F480" s="261"/>
      <c r="G480" s="22"/>
    </row>
    <row r="481" ht="15.75" customHeight="1">
      <c r="A481" s="613"/>
      <c r="B481" s="486"/>
      <c r="C481" s="486"/>
      <c r="D481" s="486"/>
      <c r="E481" s="555"/>
      <c r="F481" s="261"/>
      <c r="G481" s="22"/>
    </row>
    <row r="482" ht="15.75" customHeight="1">
      <c r="A482" s="613"/>
      <c r="B482" s="486"/>
      <c r="C482" s="486"/>
      <c r="D482" s="486"/>
      <c r="E482" s="555"/>
      <c r="F482" s="261"/>
      <c r="G482" s="22"/>
    </row>
    <row r="483" ht="15.75" customHeight="1">
      <c r="A483" s="613"/>
      <c r="B483" s="486"/>
      <c r="C483" s="486"/>
      <c r="D483" s="486"/>
      <c r="E483" s="555"/>
      <c r="F483" s="261"/>
      <c r="G483" s="22"/>
    </row>
    <row r="484" ht="15.75" customHeight="1">
      <c r="A484" s="613"/>
      <c r="B484" s="486"/>
      <c r="C484" s="486"/>
      <c r="D484" s="486"/>
      <c r="E484" s="555"/>
      <c r="F484" s="261"/>
      <c r="G484" s="22"/>
    </row>
    <row r="485" ht="15.75" customHeight="1">
      <c r="A485" s="613"/>
      <c r="B485" s="486"/>
      <c r="C485" s="486"/>
      <c r="D485" s="486"/>
      <c r="E485" s="555"/>
      <c r="F485" s="261"/>
      <c r="G485" s="22"/>
    </row>
    <row r="486" ht="15.75" customHeight="1">
      <c r="A486" s="613"/>
      <c r="B486" s="486"/>
      <c r="C486" s="486"/>
      <c r="D486" s="486"/>
      <c r="E486" s="555"/>
      <c r="F486" s="261"/>
      <c r="G486" s="22"/>
    </row>
    <row r="487" ht="15.75" customHeight="1">
      <c r="A487" s="613"/>
      <c r="B487" s="486"/>
      <c r="C487" s="486"/>
      <c r="D487" s="486"/>
      <c r="E487" s="555"/>
      <c r="F487" s="261"/>
      <c r="G487" s="22"/>
    </row>
    <row r="488" ht="15.75" customHeight="1">
      <c r="A488" s="613"/>
      <c r="B488" s="486"/>
      <c r="C488" s="486"/>
      <c r="D488" s="486"/>
      <c r="E488" s="555"/>
      <c r="F488" s="261"/>
      <c r="G488" s="22"/>
    </row>
    <row r="489" ht="15.75" customHeight="1">
      <c r="A489" s="613"/>
      <c r="B489" s="486"/>
      <c r="C489" s="486"/>
      <c r="D489" s="486"/>
      <c r="E489" s="555"/>
      <c r="F489" s="261"/>
      <c r="G489" s="22"/>
    </row>
    <row r="490" ht="15.75" customHeight="1">
      <c r="A490" s="613"/>
      <c r="B490" s="486"/>
      <c r="C490" s="486"/>
      <c r="D490" s="486"/>
      <c r="E490" s="555"/>
      <c r="F490" s="261"/>
      <c r="G490" s="22"/>
    </row>
    <row r="491" ht="15.75" customHeight="1">
      <c r="A491" s="613"/>
      <c r="B491" s="486"/>
      <c r="C491" s="486"/>
      <c r="D491" s="486"/>
      <c r="E491" s="555"/>
      <c r="F491" s="261"/>
      <c r="G491" s="22"/>
    </row>
    <row r="492" ht="15.75" customHeight="1">
      <c r="A492" s="613"/>
      <c r="B492" s="486"/>
      <c r="C492" s="486"/>
      <c r="D492" s="486"/>
      <c r="E492" s="555"/>
      <c r="F492" s="261"/>
      <c r="G492" s="22"/>
    </row>
    <row r="493" ht="15.75" customHeight="1">
      <c r="A493" s="613"/>
      <c r="B493" s="486"/>
      <c r="C493" s="486"/>
      <c r="D493" s="486"/>
      <c r="E493" s="555"/>
      <c r="F493" s="261"/>
      <c r="G493" s="22"/>
    </row>
    <row r="494" ht="15.75" customHeight="1">
      <c r="A494" s="613"/>
      <c r="B494" s="486"/>
      <c r="C494" s="486"/>
      <c r="D494" s="486"/>
      <c r="E494" s="555"/>
      <c r="F494" s="261"/>
      <c r="G494" s="22"/>
    </row>
    <row r="495" ht="15.75" customHeight="1">
      <c r="A495" s="613"/>
      <c r="B495" s="486"/>
      <c r="C495" s="486"/>
      <c r="D495" s="486"/>
      <c r="E495" s="555"/>
      <c r="F495" s="261"/>
      <c r="G495" s="22"/>
    </row>
    <row r="496" ht="15.75" customHeight="1">
      <c r="A496" s="613"/>
      <c r="B496" s="486"/>
      <c r="C496" s="486"/>
      <c r="D496" s="486"/>
      <c r="E496" s="555"/>
      <c r="F496" s="261"/>
      <c r="G496" s="22"/>
    </row>
    <row r="497" ht="15.75" customHeight="1">
      <c r="A497" s="613"/>
      <c r="B497" s="486"/>
      <c r="C497" s="486"/>
      <c r="D497" s="486"/>
      <c r="E497" s="555"/>
      <c r="F497" s="261"/>
      <c r="G497" s="22"/>
    </row>
    <row r="498" ht="15.75" customHeight="1">
      <c r="A498" s="613"/>
      <c r="B498" s="486"/>
      <c r="C498" s="486"/>
      <c r="D498" s="486"/>
      <c r="E498" s="555"/>
      <c r="F498" s="261"/>
      <c r="G498" s="22"/>
    </row>
    <row r="499" ht="15.75" customHeight="1">
      <c r="A499" s="613"/>
      <c r="B499" s="486"/>
      <c r="C499" s="486"/>
      <c r="D499" s="486"/>
      <c r="E499" s="555"/>
      <c r="F499" s="261"/>
      <c r="G499" s="22"/>
    </row>
    <row r="500" ht="15.75" customHeight="1">
      <c r="A500" s="613"/>
      <c r="B500" s="486"/>
      <c r="C500" s="486"/>
      <c r="D500" s="486"/>
      <c r="E500" s="555"/>
      <c r="F500" s="261"/>
      <c r="G500" s="22"/>
    </row>
    <row r="501" ht="15.75" customHeight="1">
      <c r="A501" s="613"/>
      <c r="B501" s="486"/>
      <c r="C501" s="486"/>
      <c r="D501" s="486"/>
      <c r="E501" s="555"/>
      <c r="F501" s="261"/>
      <c r="G501" s="22"/>
    </row>
    <row r="502" ht="15.75" customHeight="1">
      <c r="A502" s="613"/>
      <c r="B502" s="486"/>
      <c r="C502" s="486"/>
      <c r="D502" s="486"/>
      <c r="E502" s="555"/>
      <c r="F502" s="261"/>
      <c r="G502" s="22"/>
    </row>
    <row r="503" ht="15.75" customHeight="1">
      <c r="A503" s="613"/>
      <c r="B503" s="486"/>
      <c r="C503" s="486"/>
      <c r="D503" s="486"/>
      <c r="E503" s="555"/>
      <c r="F503" s="261"/>
      <c r="G503" s="22"/>
    </row>
    <row r="504" ht="15.75" customHeight="1">
      <c r="A504" s="613"/>
      <c r="B504" s="486"/>
      <c r="C504" s="486"/>
      <c r="D504" s="486"/>
      <c r="E504" s="555"/>
      <c r="F504" s="261"/>
      <c r="G504" s="22"/>
    </row>
    <row r="505" ht="15.75" customHeight="1">
      <c r="A505" s="613"/>
      <c r="B505" s="486"/>
      <c r="C505" s="486"/>
      <c r="D505" s="486"/>
      <c r="E505" s="555"/>
      <c r="F505" s="261"/>
      <c r="G505" s="22"/>
    </row>
    <row r="506" ht="15.75" customHeight="1">
      <c r="A506" s="613"/>
      <c r="B506" s="486"/>
      <c r="C506" s="486"/>
      <c r="D506" s="486"/>
      <c r="E506" s="555"/>
      <c r="F506" s="261"/>
      <c r="G506" s="22"/>
    </row>
    <row r="507" ht="15.75" customHeight="1">
      <c r="A507" s="613"/>
      <c r="B507" s="486"/>
      <c r="C507" s="486"/>
      <c r="D507" s="486"/>
      <c r="E507" s="555"/>
      <c r="F507" s="261"/>
      <c r="G507" s="22"/>
    </row>
    <row r="508" ht="15.75" customHeight="1">
      <c r="A508" s="613"/>
      <c r="B508" s="486"/>
      <c r="C508" s="486"/>
      <c r="D508" s="486"/>
      <c r="E508" s="555"/>
      <c r="F508" s="261"/>
      <c r="G508" s="22"/>
    </row>
    <row r="509" ht="15.75" customHeight="1">
      <c r="A509" s="613"/>
      <c r="B509" s="486"/>
      <c r="C509" s="486"/>
      <c r="D509" s="486"/>
      <c r="E509" s="555"/>
      <c r="F509" s="261"/>
      <c r="G509" s="22"/>
    </row>
    <row r="510" ht="15.75" customHeight="1">
      <c r="A510" s="613"/>
      <c r="B510" s="486"/>
      <c r="C510" s="486"/>
      <c r="D510" s="486"/>
      <c r="E510" s="555"/>
      <c r="F510" s="261"/>
      <c r="G510" s="22"/>
    </row>
    <row r="511" ht="15.75" customHeight="1">
      <c r="A511" s="613"/>
      <c r="B511" s="486"/>
      <c r="C511" s="486"/>
      <c r="D511" s="486"/>
      <c r="E511" s="555"/>
      <c r="F511" s="261"/>
      <c r="G511" s="22"/>
    </row>
    <row r="512" ht="15.75" customHeight="1">
      <c r="A512" s="613"/>
      <c r="B512" s="486"/>
      <c r="C512" s="486"/>
      <c r="D512" s="486"/>
      <c r="E512" s="555"/>
      <c r="F512" s="261"/>
      <c r="G512" s="22"/>
    </row>
    <row r="513" ht="15.75" customHeight="1">
      <c r="A513" s="613"/>
      <c r="B513" s="486"/>
      <c r="C513" s="486"/>
      <c r="D513" s="486"/>
      <c r="E513" s="555"/>
      <c r="F513" s="261"/>
      <c r="G513" s="22"/>
    </row>
    <row r="514" ht="15.75" customHeight="1">
      <c r="A514" s="613"/>
      <c r="B514" s="486"/>
      <c r="C514" s="486"/>
      <c r="D514" s="486"/>
      <c r="E514" s="555"/>
      <c r="F514" s="261"/>
      <c r="G514" s="22"/>
    </row>
    <row r="515" ht="15.75" customHeight="1">
      <c r="A515" s="613"/>
      <c r="B515" s="486"/>
      <c r="C515" s="486"/>
      <c r="D515" s="486"/>
      <c r="E515" s="555"/>
      <c r="F515" s="261"/>
      <c r="G515" s="22"/>
    </row>
    <row r="516" ht="15.75" customHeight="1">
      <c r="A516" s="613"/>
      <c r="B516" s="486"/>
      <c r="C516" s="486"/>
      <c r="D516" s="486"/>
      <c r="E516" s="555"/>
      <c r="F516" s="261"/>
      <c r="G516" s="22"/>
    </row>
    <row r="517" ht="15.75" customHeight="1">
      <c r="A517" s="613"/>
      <c r="B517" s="486"/>
      <c r="C517" s="486"/>
      <c r="D517" s="486"/>
      <c r="E517" s="555"/>
      <c r="F517" s="261"/>
      <c r="G517" s="22"/>
    </row>
    <row r="518" ht="15.75" customHeight="1">
      <c r="A518" s="613"/>
      <c r="B518" s="486"/>
      <c r="C518" s="486"/>
      <c r="D518" s="486"/>
      <c r="E518" s="555"/>
      <c r="F518" s="261"/>
      <c r="G518" s="22"/>
    </row>
    <row r="519" ht="15.75" customHeight="1">
      <c r="A519" s="613"/>
      <c r="B519" s="486"/>
      <c r="C519" s="486"/>
      <c r="D519" s="486"/>
      <c r="E519" s="555"/>
      <c r="F519" s="261"/>
      <c r="G519" s="22"/>
    </row>
    <row r="520" ht="15.75" customHeight="1">
      <c r="A520" s="613"/>
      <c r="B520" s="486"/>
      <c r="C520" s="486"/>
      <c r="D520" s="486"/>
      <c r="E520" s="555"/>
      <c r="F520" s="261"/>
      <c r="G520" s="22"/>
    </row>
    <row r="521" ht="15.75" customHeight="1">
      <c r="A521" s="613"/>
      <c r="B521" s="486"/>
      <c r="C521" s="486"/>
      <c r="D521" s="486"/>
      <c r="E521" s="555"/>
      <c r="F521" s="261"/>
      <c r="G521" s="22"/>
    </row>
    <row r="522" ht="15.75" customHeight="1">
      <c r="A522" s="613"/>
      <c r="B522" s="486"/>
      <c r="C522" s="486"/>
      <c r="D522" s="486"/>
      <c r="E522" s="555"/>
      <c r="F522" s="261"/>
      <c r="G522" s="22"/>
    </row>
    <row r="523" ht="15.75" customHeight="1">
      <c r="A523" s="613"/>
      <c r="B523" s="486"/>
      <c r="C523" s="486"/>
      <c r="D523" s="486"/>
      <c r="E523" s="555"/>
      <c r="F523" s="261"/>
      <c r="G523" s="22"/>
    </row>
    <row r="524" ht="15.75" customHeight="1">
      <c r="A524" s="613"/>
      <c r="B524" s="486"/>
      <c r="C524" s="486"/>
      <c r="D524" s="486"/>
      <c r="E524" s="555"/>
      <c r="F524" s="261"/>
      <c r="G524" s="22"/>
    </row>
    <row r="525" ht="15.75" customHeight="1">
      <c r="A525" s="613"/>
      <c r="B525" s="486"/>
      <c r="C525" s="486"/>
      <c r="D525" s="486"/>
      <c r="E525" s="555"/>
      <c r="F525" s="261"/>
      <c r="G525" s="22"/>
    </row>
    <row r="526" ht="15.75" customHeight="1">
      <c r="A526" s="613"/>
      <c r="B526" s="486"/>
      <c r="C526" s="486"/>
      <c r="D526" s="486"/>
      <c r="E526" s="555"/>
      <c r="F526" s="261"/>
      <c r="G526" s="22"/>
    </row>
    <row r="527" ht="15.75" customHeight="1">
      <c r="A527" s="613"/>
      <c r="B527" s="486"/>
      <c r="C527" s="486"/>
      <c r="D527" s="486"/>
      <c r="E527" s="555"/>
      <c r="F527" s="261"/>
      <c r="G527" s="22"/>
    </row>
    <row r="528" ht="15.75" customHeight="1">
      <c r="A528" s="613"/>
      <c r="B528" s="486"/>
      <c r="C528" s="486"/>
      <c r="D528" s="486"/>
      <c r="E528" s="555"/>
      <c r="F528" s="261"/>
      <c r="G528" s="22"/>
    </row>
    <row r="529" ht="15.75" customHeight="1">
      <c r="A529" s="613"/>
      <c r="B529" s="486"/>
      <c r="C529" s="486"/>
      <c r="D529" s="486"/>
      <c r="E529" s="555"/>
      <c r="F529" s="261"/>
      <c r="G529" s="22"/>
    </row>
    <row r="530" ht="15.75" customHeight="1">
      <c r="A530" s="613"/>
      <c r="B530" s="486"/>
      <c r="C530" s="486"/>
      <c r="D530" s="486"/>
      <c r="E530" s="555"/>
      <c r="F530" s="261"/>
      <c r="G530" s="22"/>
    </row>
    <row r="531" ht="15.75" customHeight="1">
      <c r="A531" s="613"/>
      <c r="B531" s="486"/>
      <c r="C531" s="486"/>
      <c r="D531" s="486"/>
      <c r="E531" s="555"/>
      <c r="F531" s="261"/>
      <c r="G531" s="22"/>
    </row>
    <row r="532" ht="15.75" customHeight="1">
      <c r="A532" s="613"/>
      <c r="B532" s="486"/>
      <c r="C532" s="486"/>
      <c r="D532" s="486"/>
      <c r="E532" s="555"/>
      <c r="F532" s="261"/>
      <c r="G532" s="22"/>
    </row>
    <row r="533" ht="15.75" customHeight="1">
      <c r="A533" s="613"/>
      <c r="B533" s="486"/>
      <c r="C533" s="486"/>
      <c r="D533" s="486"/>
      <c r="E533" s="555"/>
      <c r="F533" s="261"/>
      <c r="G533" s="22"/>
    </row>
    <row r="534" ht="15.75" customHeight="1">
      <c r="A534" s="613"/>
      <c r="B534" s="486"/>
      <c r="C534" s="486"/>
      <c r="D534" s="486"/>
      <c r="E534" s="555"/>
      <c r="F534" s="261"/>
      <c r="G534" s="22"/>
    </row>
    <row r="535" ht="15.75" customHeight="1">
      <c r="A535" s="613"/>
      <c r="B535" s="486"/>
      <c r="C535" s="486"/>
      <c r="D535" s="486"/>
      <c r="E535" s="555"/>
      <c r="F535" s="261"/>
      <c r="G535" s="22"/>
    </row>
    <row r="536" ht="15.75" customHeight="1">
      <c r="A536" s="613"/>
      <c r="B536" s="486"/>
      <c r="C536" s="486"/>
      <c r="D536" s="486"/>
      <c r="E536" s="555"/>
      <c r="F536" s="261"/>
      <c r="G536" s="22"/>
    </row>
    <row r="537" ht="15.75" customHeight="1">
      <c r="A537" s="613"/>
      <c r="B537" s="486"/>
      <c r="C537" s="486"/>
      <c r="D537" s="486"/>
      <c r="E537" s="555"/>
      <c r="F537" s="261"/>
      <c r="G537" s="22"/>
    </row>
    <row r="538" ht="15.75" customHeight="1">
      <c r="A538" s="613"/>
      <c r="B538" s="486"/>
      <c r="C538" s="486"/>
      <c r="D538" s="486"/>
      <c r="E538" s="555"/>
      <c r="F538" s="261"/>
      <c r="G538" s="22"/>
    </row>
    <row r="539" ht="15.75" customHeight="1">
      <c r="A539" s="613"/>
      <c r="B539" s="486"/>
      <c r="C539" s="486"/>
      <c r="D539" s="486"/>
      <c r="E539" s="555"/>
      <c r="F539" s="261"/>
      <c r="G539" s="22"/>
    </row>
    <row r="540" ht="15.75" customHeight="1">
      <c r="A540" s="613"/>
      <c r="B540" s="486"/>
      <c r="C540" s="486"/>
      <c r="D540" s="486"/>
      <c r="E540" s="555"/>
      <c r="F540" s="261"/>
      <c r="G540" s="22"/>
    </row>
    <row r="541" ht="15.75" customHeight="1">
      <c r="A541" s="613"/>
      <c r="B541" s="486"/>
      <c r="C541" s="486"/>
      <c r="D541" s="486"/>
      <c r="E541" s="555"/>
      <c r="F541" s="261"/>
      <c r="G541" s="22"/>
    </row>
    <row r="542" ht="15.75" customHeight="1">
      <c r="A542" s="613"/>
      <c r="B542" s="486"/>
      <c r="C542" s="486"/>
      <c r="D542" s="486"/>
      <c r="E542" s="555"/>
      <c r="F542" s="261"/>
      <c r="G542" s="22"/>
    </row>
    <row r="543" ht="15.75" customHeight="1">
      <c r="A543" s="613"/>
      <c r="B543" s="486"/>
      <c r="C543" s="486"/>
      <c r="D543" s="486"/>
      <c r="E543" s="555"/>
      <c r="F543" s="261"/>
      <c r="G543" s="22"/>
    </row>
    <row r="544" ht="15.75" customHeight="1">
      <c r="A544" s="613"/>
      <c r="B544" s="486"/>
      <c r="C544" s="486"/>
      <c r="D544" s="486"/>
      <c r="E544" s="555"/>
      <c r="F544" s="261"/>
      <c r="G544" s="22"/>
    </row>
    <row r="545" ht="15.75" customHeight="1">
      <c r="A545" s="613"/>
      <c r="B545" s="486"/>
      <c r="C545" s="486"/>
      <c r="D545" s="486"/>
      <c r="E545" s="555"/>
      <c r="F545" s="261"/>
      <c r="G545" s="22"/>
    </row>
    <row r="546" ht="15.75" customHeight="1">
      <c r="A546" s="613"/>
      <c r="B546" s="486"/>
      <c r="C546" s="486"/>
      <c r="D546" s="486"/>
      <c r="E546" s="555"/>
      <c r="F546" s="261"/>
      <c r="G546" s="22"/>
    </row>
    <row r="547" ht="15.75" customHeight="1">
      <c r="A547" s="613"/>
      <c r="B547" s="486"/>
      <c r="C547" s="486"/>
      <c r="D547" s="486"/>
      <c r="E547" s="555"/>
      <c r="F547" s="261"/>
      <c r="G547" s="22"/>
    </row>
    <row r="548" ht="15.75" customHeight="1">
      <c r="A548" s="613"/>
      <c r="B548" s="486"/>
      <c r="C548" s="486"/>
      <c r="D548" s="486"/>
      <c r="E548" s="555"/>
      <c r="F548" s="261"/>
      <c r="G548" s="22"/>
    </row>
    <row r="549" ht="15.75" customHeight="1">
      <c r="A549" s="613"/>
      <c r="B549" s="486"/>
      <c r="C549" s="486"/>
      <c r="D549" s="486"/>
      <c r="E549" s="555"/>
      <c r="F549" s="261"/>
      <c r="G549" s="22"/>
    </row>
    <row r="550" ht="15.75" customHeight="1">
      <c r="A550" s="613"/>
      <c r="B550" s="486"/>
      <c r="C550" s="486"/>
      <c r="D550" s="486"/>
      <c r="E550" s="555"/>
      <c r="F550" s="261"/>
      <c r="G550" s="22"/>
    </row>
    <row r="551" ht="15.75" customHeight="1">
      <c r="A551" s="613"/>
      <c r="B551" s="486"/>
      <c r="C551" s="486"/>
      <c r="D551" s="486"/>
      <c r="E551" s="555"/>
      <c r="F551" s="261"/>
      <c r="G551" s="22"/>
    </row>
    <row r="552" ht="15.75" customHeight="1">
      <c r="A552" s="613"/>
      <c r="B552" s="486"/>
      <c r="C552" s="486"/>
      <c r="D552" s="486"/>
      <c r="E552" s="555"/>
      <c r="F552" s="261"/>
      <c r="G552" s="22"/>
    </row>
    <row r="553" ht="15.75" customHeight="1">
      <c r="A553" s="613"/>
      <c r="B553" s="486"/>
      <c r="C553" s="486"/>
      <c r="D553" s="486"/>
      <c r="E553" s="555"/>
      <c r="F553" s="261"/>
      <c r="G553" s="22"/>
    </row>
    <row r="554" ht="15.75" customHeight="1">
      <c r="A554" s="613"/>
      <c r="B554" s="486"/>
      <c r="C554" s="486"/>
      <c r="D554" s="486"/>
      <c r="E554" s="555"/>
      <c r="F554" s="261"/>
      <c r="G554" s="22"/>
    </row>
    <row r="555" ht="15.75" customHeight="1">
      <c r="A555" s="613"/>
      <c r="B555" s="486"/>
      <c r="C555" s="486"/>
      <c r="D555" s="486"/>
      <c r="E555" s="555"/>
      <c r="F555" s="261"/>
      <c r="G555" s="22"/>
    </row>
    <row r="556" ht="15.75" customHeight="1">
      <c r="A556" s="613"/>
      <c r="B556" s="486"/>
      <c r="C556" s="486"/>
      <c r="D556" s="486"/>
      <c r="E556" s="555"/>
      <c r="F556" s="261"/>
      <c r="G556" s="22"/>
    </row>
    <row r="557" ht="15.75" customHeight="1">
      <c r="A557" s="613"/>
      <c r="B557" s="486"/>
      <c r="C557" s="486"/>
      <c r="D557" s="486"/>
      <c r="E557" s="555"/>
      <c r="F557" s="261"/>
      <c r="G557" s="22"/>
    </row>
    <row r="558" ht="15.75" customHeight="1">
      <c r="A558" s="613"/>
      <c r="B558" s="486"/>
      <c r="C558" s="486"/>
      <c r="D558" s="486"/>
      <c r="E558" s="555"/>
      <c r="F558" s="261"/>
      <c r="G558" s="22"/>
    </row>
    <row r="559" ht="15.75" customHeight="1">
      <c r="A559" s="613"/>
      <c r="B559" s="486"/>
      <c r="C559" s="486"/>
      <c r="D559" s="486"/>
      <c r="E559" s="555"/>
      <c r="F559" s="261"/>
      <c r="G559" s="22"/>
    </row>
    <row r="560" ht="15.75" customHeight="1">
      <c r="A560" s="613"/>
      <c r="B560" s="486"/>
      <c r="C560" s="486"/>
      <c r="D560" s="486"/>
      <c r="E560" s="555"/>
      <c r="F560" s="261"/>
      <c r="G560" s="22"/>
    </row>
    <row r="561" ht="15.75" customHeight="1">
      <c r="A561" s="613"/>
      <c r="B561" s="486"/>
      <c r="C561" s="486"/>
      <c r="D561" s="486"/>
      <c r="E561" s="555"/>
      <c r="F561" s="261"/>
      <c r="G561" s="22"/>
    </row>
    <row r="562" ht="15.75" customHeight="1">
      <c r="A562" s="613"/>
      <c r="B562" s="486"/>
      <c r="C562" s="486"/>
      <c r="D562" s="486"/>
      <c r="E562" s="555"/>
      <c r="F562" s="261"/>
      <c r="G562" s="22"/>
    </row>
    <row r="563" ht="15.75" customHeight="1">
      <c r="A563" s="613"/>
      <c r="B563" s="486"/>
      <c r="C563" s="486"/>
      <c r="D563" s="486"/>
      <c r="E563" s="555"/>
      <c r="F563" s="261"/>
      <c r="G563" s="22"/>
    </row>
    <row r="564" ht="15.75" customHeight="1">
      <c r="A564" s="613"/>
      <c r="B564" s="486"/>
      <c r="C564" s="486"/>
      <c r="D564" s="486"/>
      <c r="E564" s="555"/>
      <c r="F564" s="261"/>
      <c r="G564" s="22"/>
    </row>
    <row r="565" ht="15.75" customHeight="1">
      <c r="A565" s="613"/>
      <c r="B565" s="486"/>
      <c r="C565" s="486"/>
      <c r="D565" s="486"/>
      <c r="E565" s="555"/>
      <c r="F565" s="261"/>
      <c r="G565" s="22"/>
    </row>
    <row r="566" ht="15.75" customHeight="1">
      <c r="A566" s="613"/>
      <c r="B566" s="486"/>
      <c r="C566" s="486"/>
      <c r="D566" s="486"/>
      <c r="E566" s="555"/>
      <c r="F566" s="261"/>
      <c r="G566" s="22"/>
    </row>
    <row r="567" ht="15.75" customHeight="1">
      <c r="A567" s="613"/>
      <c r="B567" s="486"/>
      <c r="C567" s="486"/>
      <c r="D567" s="486"/>
      <c r="E567" s="555"/>
      <c r="F567" s="261"/>
      <c r="G567" s="22"/>
    </row>
    <row r="568" ht="15.75" customHeight="1">
      <c r="A568" s="613"/>
      <c r="B568" s="486"/>
      <c r="C568" s="486"/>
      <c r="D568" s="486"/>
      <c r="E568" s="555"/>
      <c r="F568" s="261"/>
      <c r="G568" s="22"/>
    </row>
    <row r="569" ht="15.75" customHeight="1">
      <c r="A569" s="613"/>
      <c r="B569" s="486"/>
      <c r="C569" s="486"/>
      <c r="D569" s="486"/>
      <c r="E569" s="555"/>
      <c r="F569" s="261"/>
      <c r="G569" s="22"/>
    </row>
    <row r="570" ht="15.75" customHeight="1">
      <c r="A570" s="613"/>
      <c r="B570" s="486"/>
      <c r="C570" s="486"/>
      <c r="D570" s="486"/>
      <c r="E570" s="555"/>
      <c r="F570" s="261"/>
      <c r="G570" s="22"/>
    </row>
    <row r="571" ht="15.75" customHeight="1">
      <c r="A571" s="613"/>
      <c r="B571" s="486"/>
      <c r="C571" s="486"/>
      <c r="D571" s="486"/>
      <c r="E571" s="555"/>
      <c r="F571" s="261"/>
      <c r="G571" s="22"/>
    </row>
    <row r="572" ht="15.75" customHeight="1">
      <c r="A572" s="613"/>
      <c r="B572" s="486"/>
      <c r="C572" s="486"/>
      <c r="D572" s="486"/>
      <c r="E572" s="555"/>
      <c r="F572" s="261"/>
      <c r="G572" s="22"/>
    </row>
    <row r="573" ht="15.75" customHeight="1">
      <c r="A573" s="613"/>
      <c r="B573" s="486"/>
      <c r="C573" s="486"/>
      <c r="D573" s="486"/>
      <c r="E573" s="555"/>
      <c r="F573" s="261"/>
      <c r="G573" s="22"/>
    </row>
    <row r="574" ht="15.75" customHeight="1">
      <c r="A574" s="613"/>
      <c r="B574" s="486"/>
      <c r="C574" s="486"/>
      <c r="D574" s="486"/>
      <c r="E574" s="555"/>
      <c r="F574" s="261"/>
      <c r="G574" s="22"/>
    </row>
    <row r="575" ht="15.75" customHeight="1">
      <c r="A575" s="613"/>
      <c r="B575" s="486"/>
      <c r="C575" s="486"/>
      <c r="D575" s="486"/>
      <c r="E575" s="555"/>
      <c r="F575" s="261"/>
      <c r="G575" s="22"/>
    </row>
    <row r="576" ht="15.75" customHeight="1">
      <c r="A576" s="613"/>
      <c r="B576" s="486"/>
      <c r="C576" s="486"/>
      <c r="D576" s="486"/>
      <c r="E576" s="555"/>
      <c r="F576" s="261"/>
      <c r="G576" s="22"/>
    </row>
    <row r="577" ht="15.75" customHeight="1">
      <c r="A577" s="613"/>
      <c r="B577" s="486"/>
      <c r="C577" s="486"/>
      <c r="D577" s="486"/>
      <c r="E577" s="555"/>
      <c r="F577" s="261"/>
      <c r="G577" s="22"/>
    </row>
    <row r="578" ht="15.75" customHeight="1">
      <c r="A578" s="613"/>
      <c r="B578" s="486"/>
      <c r="C578" s="486"/>
      <c r="D578" s="486"/>
      <c r="E578" s="555"/>
      <c r="F578" s="261"/>
      <c r="G578" s="22"/>
    </row>
    <row r="579" ht="15.75" customHeight="1">
      <c r="A579" s="613"/>
      <c r="B579" s="486"/>
      <c r="C579" s="486"/>
      <c r="D579" s="486"/>
      <c r="E579" s="555"/>
      <c r="F579" s="261"/>
      <c r="G579" s="22"/>
    </row>
    <row r="580" ht="15.75" customHeight="1">
      <c r="A580" s="613"/>
      <c r="B580" s="486"/>
      <c r="C580" s="486"/>
      <c r="D580" s="486"/>
      <c r="E580" s="555"/>
      <c r="F580" s="261"/>
      <c r="G580" s="22"/>
    </row>
    <row r="581" ht="15.75" customHeight="1">
      <c r="A581" s="613"/>
      <c r="B581" s="486"/>
      <c r="C581" s="486"/>
      <c r="D581" s="486"/>
      <c r="E581" s="555"/>
      <c r="F581" s="261"/>
      <c r="G581" s="22"/>
    </row>
    <row r="582" ht="15.75" customHeight="1">
      <c r="A582" s="613"/>
      <c r="B582" s="486"/>
      <c r="C582" s="486"/>
      <c r="D582" s="486"/>
      <c r="E582" s="555"/>
      <c r="F582" s="261"/>
      <c r="G582" s="22"/>
    </row>
    <row r="583" ht="15.75" customHeight="1">
      <c r="A583" s="613"/>
      <c r="B583" s="486"/>
      <c r="C583" s="486"/>
      <c r="D583" s="486"/>
      <c r="E583" s="555"/>
      <c r="F583" s="261"/>
      <c r="G583" s="22"/>
    </row>
    <row r="584" ht="15.75" customHeight="1">
      <c r="A584" s="613"/>
      <c r="B584" s="486"/>
      <c r="C584" s="486"/>
      <c r="D584" s="486"/>
      <c r="E584" s="555"/>
      <c r="F584" s="261"/>
      <c r="G584" s="22"/>
    </row>
    <row r="585" ht="15.75" customHeight="1">
      <c r="A585" s="613"/>
      <c r="B585" s="486"/>
      <c r="C585" s="486"/>
      <c r="D585" s="486"/>
      <c r="E585" s="555"/>
      <c r="F585" s="261"/>
      <c r="G585" s="22"/>
    </row>
    <row r="586" ht="15.75" customHeight="1">
      <c r="A586" s="613"/>
      <c r="B586" s="486"/>
      <c r="C586" s="486"/>
      <c r="D586" s="486"/>
      <c r="E586" s="555"/>
      <c r="F586" s="261"/>
      <c r="G586" s="22"/>
    </row>
    <row r="587" ht="15.75" customHeight="1">
      <c r="A587" s="613"/>
      <c r="B587" s="486"/>
      <c r="C587" s="486"/>
      <c r="D587" s="486"/>
      <c r="E587" s="555"/>
      <c r="F587" s="261"/>
      <c r="G587" s="22"/>
    </row>
    <row r="588" ht="15.75" customHeight="1">
      <c r="A588" s="613"/>
      <c r="B588" s="486"/>
      <c r="C588" s="486"/>
      <c r="D588" s="486"/>
      <c r="E588" s="555"/>
      <c r="F588" s="261"/>
      <c r="G588" s="22"/>
    </row>
    <row r="589" ht="15.75" customHeight="1">
      <c r="A589" s="613"/>
      <c r="B589" s="486"/>
      <c r="C589" s="486"/>
      <c r="D589" s="486"/>
      <c r="E589" s="555"/>
      <c r="F589" s="261"/>
      <c r="G589" s="22"/>
    </row>
    <row r="590" ht="15.75" customHeight="1">
      <c r="A590" s="613"/>
      <c r="B590" s="486"/>
      <c r="C590" s="486"/>
      <c r="D590" s="486"/>
      <c r="E590" s="555"/>
      <c r="F590" s="261"/>
      <c r="G590" s="22"/>
    </row>
    <row r="591" ht="15.75" customHeight="1">
      <c r="A591" s="613"/>
      <c r="B591" s="486"/>
      <c r="C591" s="486"/>
      <c r="D591" s="486"/>
      <c r="E591" s="555"/>
      <c r="F591" s="261"/>
      <c r="G591" s="22"/>
    </row>
    <row r="592" ht="15.75" customHeight="1">
      <c r="A592" s="613"/>
      <c r="B592" s="486"/>
      <c r="C592" s="486"/>
      <c r="D592" s="486"/>
      <c r="E592" s="555"/>
      <c r="F592" s="261"/>
      <c r="G592" s="22"/>
    </row>
    <row r="593" ht="15.75" customHeight="1">
      <c r="A593" s="613"/>
      <c r="B593" s="486"/>
      <c r="C593" s="486"/>
      <c r="D593" s="486"/>
      <c r="E593" s="555"/>
      <c r="F593" s="261"/>
      <c r="G593" s="22"/>
    </row>
    <row r="594" ht="15.75" customHeight="1">
      <c r="A594" s="613"/>
      <c r="B594" s="486"/>
      <c r="C594" s="486"/>
      <c r="D594" s="486"/>
      <c r="E594" s="555"/>
      <c r="F594" s="261"/>
      <c r="G594" s="22"/>
    </row>
    <row r="595" ht="15.75" customHeight="1">
      <c r="A595" s="613"/>
      <c r="B595" s="486"/>
      <c r="C595" s="486"/>
      <c r="D595" s="486"/>
      <c r="E595" s="555"/>
      <c r="F595" s="261"/>
      <c r="G595" s="22"/>
    </row>
    <row r="596" ht="15.75" customHeight="1">
      <c r="A596" s="613"/>
      <c r="B596" s="486"/>
      <c r="C596" s="486"/>
      <c r="D596" s="486"/>
      <c r="E596" s="555"/>
      <c r="F596" s="261"/>
      <c r="G596" s="22"/>
    </row>
    <row r="597" ht="15.75" customHeight="1">
      <c r="A597" s="613"/>
      <c r="B597" s="486"/>
      <c r="C597" s="486"/>
      <c r="D597" s="486"/>
      <c r="E597" s="555"/>
      <c r="F597" s="261"/>
      <c r="G597" s="22"/>
    </row>
    <row r="598" ht="15.75" customHeight="1">
      <c r="A598" s="613"/>
      <c r="B598" s="486"/>
      <c r="C598" s="486"/>
      <c r="D598" s="486"/>
      <c r="E598" s="555"/>
      <c r="F598" s="261"/>
      <c r="G598" s="22"/>
    </row>
    <row r="599" ht="15.75" customHeight="1">
      <c r="A599" s="613"/>
      <c r="B599" s="486"/>
      <c r="C599" s="486"/>
      <c r="D599" s="486"/>
      <c r="E599" s="555"/>
      <c r="F599" s="261"/>
      <c r="G599" s="22"/>
    </row>
    <row r="600" ht="15.75" customHeight="1">
      <c r="A600" s="613"/>
      <c r="B600" s="486"/>
      <c r="C600" s="486"/>
      <c r="D600" s="486"/>
      <c r="E600" s="555"/>
      <c r="F600" s="261"/>
      <c r="G600" s="22"/>
    </row>
    <row r="601" ht="15.75" customHeight="1">
      <c r="A601" s="613"/>
      <c r="B601" s="486"/>
      <c r="C601" s="486"/>
      <c r="D601" s="486"/>
      <c r="E601" s="555"/>
      <c r="F601" s="261"/>
      <c r="G601" s="22"/>
    </row>
    <row r="602" ht="15.75" customHeight="1">
      <c r="A602" s="613"/>
      <c r="B602" s="486"/>
      <c r="C602" s="486"/>
      <c r="D602" s="486"/>
      <c r="E602" s="555"/>
      <c r="F602" s="261"/>
      <c r="G602" s="22"/>
    </row>
    <row r="603" ht="15.75" customHeight="1">
      <c r="A603" s="613"/>
      <c r="B603" s="486"/>
      <c r="C603" s="486"/>
      <c r="D603" s="486"/>
      <c r="E603" s="555"/>
      <c r="F603" s="261"/>
      <c r="G603" s="22"/>
    </row>
    <row r="604" ht="15.75" customHeight="1">
      <c r="A604" s="613"/>
      <c r="B604" s="486"/>
      <c r="C604" s="486"/>
      <c r="D604" s="486"/>
      <c r="E604" s="555"/>
      <c r="F604" s="261"/>
      <c r="G604" s="22"/>
    </row>
    <row r="605" ht="15.75" customHeight="1">
      <c r="A605" s="613"/>
      <c r="B605" s="486"/>
      <c r="C605" s="486"/>
      <c r="D605" s="486"/>
      <c r="E605" s="555"/>
      <c r="F605" s="261"/>
      <c r="G605" s="22"/>
    </row>
    <row r="606" ht="15.75" customHeight="1">
      <c r="A606" s="613"/>
      <c r="B606" s="486"/>
      <c r="C606" s="486"/>
      <c r="D606" s="486"/>
      <c r="E606" s="555"/>
      <c r="F606" s="261"/>
      <c r="G606" s="22"/>
    </row>
    <row r="607" ht="15.75" customHeight="1">
      <c r="A607" s="613"/>
      <c r="B607" s="486"/>
      <c r="C607" s="486"/>
      <c r="D607" s="486"/>
      <c r="E607" s="555"/>
      <c r="F607" s="261"/>
      <c r="G607" s="22"/>
    </row>
    <row r="608" ht="15.75" customHeight="1">
      <c r="A608" s="613"/>
      <c r="B608" s="486"/>
      <c r="C608" s="486"/>
      <c r="D608" s="486"/>
      <c r="E608" s="555"/>
      <c r="F608" s="261"/>
      <c r="G608" s="22"/>
    </row>
    <row r="609" ht="15.75" customHeight="1">
      <c r="A609" s="613"/>
      <c r="B609" s="486"/>
      <c r="C609" s="486"/>
      <c r="D609" s="486"/>
      <c r="E609" s="555"/>
      <c r="F609" s="261"/>
      <c r="G609" s="22"/>
    </row>
    <row r="610" ht="15.75" customHeight="1">
      <c r="A610" s="613"/>
      <c r="B610" s="486"/>
      <c r="C610" s="486"/>
      <c r="D610" s="486"/>
      <c r="E610" s="555"/>
      <c r="F610" s="261"/>
      <c r="G610" s="22"/>
    </row>
    <row r="611" ht="15.75" customHeight="1">
      <c r="A611" s="613"/>
      <c r="B611" s="486"/>
      <c r="C611" s="486"/>
      <c r="D611" s="486"/>
      <c r="E611" s="555"/>
      <c r="F611" s="261"/>
      <c r="G611" s="22"/>
    </row>
    <row r="612" ht="15.75" customHeight="1">
      <c r="A612" s="613"/>
      <c r="B612" s="486"/>
      <c r="C612" s="486"/>
      <c r="D612" s="486"/>
      <c r="E612" s="555"/>
      <c r="F612" s="261"/>
      <c r="G612" s="22"/>
    </row>
    <row r="613" ht="15.75" customHeight="1">
      <c r="A613" s="613"/>
      <c r="B613" s="486"/>
      <c r="C613" s="486"/>
      <c r="D613" s="486"/>
      <c r="E613" s="555"/>
      <c r="F613" s="261"/>
      <c r="G613" s="22"/>
    </row>
    <row r="614" ht="15.75" customHeight="1">
      <c r="A614" s="613"/>
      <c r="B614" s="486"/>
      <c r="C614" s="486"/>
      <c r="D614" s="486"/>
      <c r="E614" s="555"/>
      <c r="F614" s="261"/>
      <c r="G614" s="22"/>
    </row>
    <row r="615" ht="15.75" customHeight="1">
      <c r="A615" s="613"/>
      <c r="B615" s="486"/>
      <c r="C615" s="486"/>
      <c r="D615" s="486"/>
      <c r="E615" s="555"/>
      <c r="F615" s="261"/>
      <c r="G615" s="22"/>
    </row>
    <row r="616" ht="15.75" customHeight="1">
      <c r="A616" s="613"/>
      <c r="B616" s="486"/>
      <c r="C616" s="486"/>
      <c r="D616" s="486"/>
      <c r="E616" s="555"/>
      <c r="F616" s="261"/>
      <c r="G616" s="22"/>
    </row>
    <row r="617" ht="15.75" customHeight="1">
      <c r="A617" s="613"/>
      <c r="B617" s="486"/>
      <c r="C617" s="486"/>
      <c r="D617" s="486"/>
      <c r="E617" s="555"/>
      <c r="F617" s="261"/>
      <c r="G617" s="22"/>
    </row>
    <row r="618" ht="15.75" customHeight="1">
      <c r="A618" s="613"/>
      <c r="B618" s="486"/>
      <c r="C618" s="486"/>
      <c r="D618" s="486"/>
      <c r="E618" s="555"/>
      <c r="F618" s="261"/>
      <c r="G618" s="22"/>
    </row>
    <row r="619" ht="15.75" customHeight="1">
      <c r="A619" s="613"/>
      <c r="B619" s="486"/>
      <c r="C619" s="486"/>
      <c r="D619" s="486"/>
      <c r="E619" s="555"/>
      <c r="F619" s="261"/>
      <c r="G619" s="22"/>
    </row>
    <row r="620" ht="15.75" customHeight="1">
      <c r="A620" s="613"/>
      <c r="B620" s="486"/>
      <c r="C620" s="486"/>
      <c r="D620" s="486"/>
      <c r="E620" s="555"/>
      <c r="F620" s="261"/>
      <c r="G620" s="22"/>
    </row>
    <row r="621" ht="15.75" customHeight="1">
      <c r="A621" s="613"/>
      <c r="B621" s="486"/>
      <c r="C621" s="486"/>
      <c r="D621" s="486"/>
      <c r="E621" s="555"/>
      <c r="F621" s="261"/>
      <c r="G621" s="22"/>
    </row>
    <row r="622" ht="15.75" customHeight="1">
      <c r="A622" s="613"/>
      <c r="B622" s="486"/>
      <c r="C622" s="486"/>
      <c r="D622" s="486"/>
      <c r="E622" s="555"/>
      <c r="F622" s="261"/>
      <c r="G622" s="22"/>
    </row>
    <row r="623" ht="15.75" customHeight="1">
      <c r="A623" s="613"/>
      <c r="B623" s="486"/>
      <c r="C623" s="486"/>
      <c r="D623" s="486"/>
      <c r="E623" s="555"/>
      <c r="F623" s="261"/>
      <c r="G623" s="22"/>
    </row>
    <row r="624" ht="15.75" customHeight="1">
      <c r="A624" s="613"/>
      <c r="B624" s="486"/>
      <c r="C624" s="486"/>
      <c r="D624" s="486"/>
      <c r="E624" s="555"/>
      <c r="F624" s="261"/>
      <c r="G624" s="22"/>
    </row>
    <row r="625" ht="15.75" customHeight="1">
      <c r="A625" s="613"/>
      <c r="B625" s="486"/>
      <c r="C625" s="486"/>
      <c r="D625" s="486"/>
      <c r="E625" s="555"/>
      <c r="F625" s="261"/>
      <c r="G625" s="22"/>
    </row>
    <row r="626" ht="15.75" customHeight="1">
      <c r="A626" s="613"/>
      <c r="B626" s="486"/>
      <c r="C626" s="486"/>
      <c r="D626" s="486"/>
      <c r="E626" s="555"/>
      <c r="F626" s="261"/>
      <c r="G626" s="22"/>
    </row>
    <row r="627" ht="15.75" customHeight="1">
      <c r="A627" s="613"/>
      <c r="B627" s="486"/>
      <c r="C627" s="486"/>
      <c r="D627" s="486"/>
      <c r="E627" s="555"/>
      <c r="F627" s="261"/>
      <c r="G627" s="22"/>
    </row>
    <row r="628" ht="15.75" customHeight="1">
      <c r="A628" s="613"/>
      <c r="B628" s="486"/>
      <c r="C628" s="486"/>
      <c r="D628" s="486"/>
      <c r="E628" s="555"/>
      <c r="F628" s="261"/>
      <c r="G628" s="22"/>
    </row>
    <row r="629" ht="15.75" customHeight="1">
      <c r="A629" s="613"/>
      <c r="B629" s="486"/>
      <c r="C629" s="486"/>
      <c r="D629" s="486"/>
      <c r="E629" s="555"/>
      <c r="F629" s="261"/>
      <c r="G629" s="22"/>
    </row>
    <row r="630" ht="15.75" customHeight="1">
      <c r="A630" s="613"/>
      <c r="B630" s="486"/>
      <c r="C630" s="486"/>
      <c r="D630" s="486"/>
      <c r="E630" s="555"/>
      <c r="F630" s="261"/>
      <c r="G630" s="22"/>
    </row>
    <row r="631" ht="15.75" customHeight="1">
      <c r="A631" s="613"/>
      <c r="B631" s="486"/>
      <c r="C631" s="486"/>
      <c r="D631" s="486"/>
      <c r="E631" s="555"/>
      <c r="F631" s="261"/>
      <c r="G631" s="22"/>
    </row>
    <row r="632" ht="15.75" customHeight="1">
      <c r="A632" s="613"/>
      <c r="B632" s="486"/>
      <c r="C632" s="486"/>
      <c r="D632" s="486"/>
      <c r="E632" s="555"/>
      <c r="F632" s="261"/>
      <c r="G632" s="22"/>
    </row>
    <row r="633" ht="15.75" customHeight="1">
      <c r="A633" s="613"/>
      <c r="B633" s="486"/>
      <c r="C633" s="486"/>
      <c r="D633" s="486"/>
      <c r="E633" s="555"/>
      <c r="F633" s="261"/>
      <c r="G633" s="22"/>
    </row>
    <row r="634" ht="15.75" customHeight="1">
      <c r="A634" s="613"/>
      <c r="B634" s="486"/>
      <c r="C634" s="486"/>
      <c r="D634" s="486"/>
      <c r="E634" s="555"/>
      <c r="F634" s="261"/>
      <c r="G634" s="22"/>
    </row>
    <row r="635" ht="15.75" customHeight="1">
      <c r="A635" s="613"/>
      <c r="B635" s="486"/>
      <c r="C635" s="486"/>
      <c r="D635" s="486"/>
      <c r="E635" s="555"/>
      <c r="F635" s="261"/>
      <c r="G635" s="22"/>
    </row>
    <row r="636" ht="15.75" customHeight="1">
      <c r="A636" s="613"/>
      <c r="B636" s="486"/>
      <c r="C636" s="486"/>
      <c r="D636" s="486"/>
      <c r="E636" s="555"/>
      <c r="F636" s="261"/>
      <c r="G636" s="22"/>
    </row>
    <row r="637" ht="15.75" customHeight="1">
      <c r="A637" s="613"/>
      <c r="B637" s="486"/>
      <c r="C637" s="486"/>
      <c r="D637" s="486"/>
      <c r="E637" s="555"/>
      <c r="F637" s="261"/>
      <c r="G637" s="22"/>
    </row>
    <row r="638" ht="15.75" customHeight="1">
      <c r="A638" s="613"/>
      <c r="B638" s="486"/>
      <c r="C638" s="486"/>
      <c r="D638" s="486"/>
      <c r="E638" s="555"/>
      <c r="F638" s="261"/>
      <c r="G638" s="22"/>
    </row>
    <row r="639" ht="15.75" customHeight="1">
      <c r="A639" s="613"/>
      <c r="B639" s="486"/>
      <c r="C639" s="486"/>
      <c r="D639" s="486"/>
      <c r="E639" s="555"/>
      <c r="F639" s="261"/>
      <c r="G639" s="22"/>
    </row>
    <row r="640" ht="15.75" customHeight="1">
      <c r="A640" s="613"/>
      <c r="B640" s="486"/>
      <c r="C640" s="486"/>
      <c r="D640" s="486"/>
      <c r="E640" s="555"/>
      <c r="F640" s="261"/>
      <c r="G640" s="22"/>
    </row>
    <row r="641" ht="15.75" customHeight="1">
      <c r="A641" s="613"/>
      <c r="B641" s="486"/>
      <c r="C641" s="486"/>
      <c r="D641" s="486"/>
      <c r="E641" s="555"/>
      <c r="F641" s="261"/>
      <c r="G641" s="22"/>
    </row>
    <row r="642" ht="15.75" customHeight="1">
      <c r="A642" s="613"/>
      <c r="B642" s="486"/>
      <c r="C642" s="486"/>
      <c r="D642" s="486"/>
      <c r="E642" s="555"/>
      <c r="F642" s="261"/>
      <c r="G642" s="22"/>
    </row>
    <row r="643" ht="15.75" customHeight="1">
      <c r="A643" s="613"/>
      <c r="B643" s="486"/>
      <c r="C643" s="486"/>
      <c r="D643" s="486"/>
      <c r="E643" s="555"/>
      <c r="F643" s="261"/>
      <c r="G643" s="22"/>
    </row>
    <row r="644" ht="15.75" customHeight="1">
      <c r="A644" s="613"/>
      <c r="B644" s="486"/>
      <c r="C644" s="486"/>
      <c r="D644" s="486"/>
      <c r="E644" s="555"/>
      <c r="F644" s="261"/>
      <c r="G644" s="22"/>
    </row>
    <row r="645" ht="15.75" customHeight="1">
      <c r="A645" s="613"/>
      <c r="B645" s="486"/>
      <c r="C645" s="486"/>
      <c r="D645" s="486"/>
      <c r="E645" s="555"/>
      <c r="F645" s="261"/>
      <c r="G645" s="22"/>
    </row>
    <row r="646" ht="15.75" customHeight="1">
      <c r="A646" s="613"/>
      <c r="B646" s="486"/>
      <c r="C646" s="486"/>
      <c r="D646" s="486"/>
      <c r="E646" s="555"/>
      <c r="F646" s="261"/>
      <c r="G646" s="22"/>
    </row>
    <row r="647" ht="15.75" customHeight="1">
      <c r="A647" s="613"/>
      <c r="B647" s="486"/>
      <c r="C647" s="486"/>
      <c r="D647" s="486"/>
      <c r="E647" s="555"/>
      <c r="F647" s="261"/>
      <c r="G647" s="22"/>
    </row>
    <row r="648" ht="15.75" customHeight="1">
      <c r="A648" s="613"/>
      <c r="B648" s="486"/>
      <c r="C648" s="486"/>
      <c r="D648" s="486"/>
      <c r="E648" s="555"/>
      <c r="F648" s="261"/>
      <c r="G648" s="22"/>
    </row>
    <row r="649" ht="15.75" customHeight="1">
      <c r="A649" s="613"/>
      <c r="B649" s="486"/>
      <c r="C649" s="486"/>
      <c r="D649" s="486"/>
      <c r="E649" s="555"/>
      <c r="F649" s="261"/>
      <c r="G649" s="22"/>
    </row>
    <row r="650" ht="15.75" customHeight="1">
      <c r="A650" s="613"/>
      <c r="B650" s="486"/>
      <c r="C650" s="486"/>
      <c r="D650" s="486"/>
      <c r="E650" s="555"/>
      <c r="F650" s="261"/>
      <c r="G650" s="22"/>
    </row>
    <row r="651" ht="15.75" customHeight="1">
      <c r="A651" s="613"/>
      <c r="B651" s="486"/>
      <c r="C651" s="486"/>
      <c r="D651" s="486"/>
      <c r="E651" s="555"/>
      <c r="F651" s="261"/>
      <c r="G651" s="22"/>
    </row>
    <row r="652" ht="15.75" customHeight="1">
      <c r="A652" s="613"/>
      <c r="B652" s="486"/>
      <c r="C652" s="486"/>
      <c r="D652" s="486"/>
      <c r="E652" s="555"/>
      <c r="F652" s="261"/>
      <c r="G652" s="22"/>
    </row>
    <row r="653" ht="15.75" customHeight="1">
      <c r="A653" s="613"/>
      <c r="B653" s="486"/>
      <c r="C653" s="486"/>
      <c r="D653" s="486"/>
      <c r="E653" s="555"/>
      <c r="F653" s="261"/>
      <c r="G653" s="22"/>
    </row>
    <row r="654" ht="15.75" customHeight="1">
      <c r="A654" s="613"/>
      <c r="B654" s="486"/>
      <c r="C654" s="486"/>
      <c r="D654" s="486"/>
      <c r="E654" s="555"/>
      <c r="F654" s="261"/>
      <c r="G654" s="22"/>
    </row>
    <row r="655" ht="15.75" customHeight="1">
      <c r="A655" s="613"/>
      <c r="B655" s="486"/>
      <c r="C655" s="486"/>
      <c r="D655" s="486"/>
      <c r="E655" s="555"/>
      <c r="F655" s="261"/>
      <c r="G655" s="22"/>
    </row>
    <row r="656" ht="15.75" customHeight="1">
      <c r="A656" s="613"/>
      <c r="B656" s="486"/>
      <c r="C656" s="486"/>
      <c r="D656" s="486"/>
      <c r="E656" s="555"/>
      <c r="F656" s="261"/>
      <c r="G656" s="22"/>
    </row>
    <row r="657" ht="15.75" customHeight="1">
      <c r="A657" s="613"/>
      <c r="B657" s="486"/>
      <c r="C657" s="486"/>
      <c r="D657" s="486"/>
      <c r="E657" s="555"/>
      <c r="F657" s="261"/>
      <c r="G657" s="22"/>
    </row>
    <row r="658" ht="15.75" customHeight="1">
      <c r="A658" s="613"/>
      <c r="B658" s="486"/>
      <c r="C658" s="486"/>
      <c r="D658" s="486"/>
      <c r="E658" s="555"/>
      <c r="F658" s="261"/>
      <c r="G658" s="22"/>
    </row>
    <row r="659" ht="15.75" customHeight="1">
      <c r="A659" s="613"/>
      <c r="B659" s="486"/>
      <c r="C659" s="486"/>
      <c r="D659" s="486"/>
      <c r="E659" s="555"/>
      <c r="F659" s="261"/>
      <c r="G659" s="22"/>
    </row>
    <row r="660" ht="15.75" customHeight="1">
      <c r="A660" s="613"/>
      <c r="B660" s="486"/>
      <c r="C660" s="486"/>
      <c r="D660" s="486"/>
      <c r="E660" s="555"/>
      <c r="F660" s="261"/>
      <c r="G660" s="22"/>
    </row>
    <row r="661" ht="15.75" customHeight="1">
      <c r="A661" s="613"/>
      <c r="B661" s="486"/>
      <c r="C661" s="486"/>
      <c r="D661" s="486"/>
      <c r="E661" s="555"/>
      <c r="F661" s="261"/>
      <c r="G661" s="22"/>
    </row>
    <row r="662" ht="15.75" customHeight="1">
      <c r="A662" s="613"/>
      <c r="B662" s="486"/>
      <c r="C662" s="486"/>
      <c r="D662" s="486"/>
      <c r="E662" s="555"/>
      <c r="F662" s="261"/>
      <c r="G662" s="22"/>
    </row>
    <row r="663" ht="15.75" customHeight="1">
      <c r="A663" s="613"/>
      <c r="B663" s="486"/>
      <c r="C663" s="486"/>
      <c r="D663" s="486"/>
      <c r="E663" s="555"/>
      <c r="F663" s="261"/>
      <c r="G663" s="22"/>
    </row>
    <row r="664" ht="15.75" customHeight="1">
      <c r="A664" s="613"/>
      <c r="B664" s="486"/>
      <c r="C664" s="486"/>
      <c r="D664" s="486"/>
      <c r="E664" s="555"/>
      <c r="F664" s="261"/>
      <c r="G664" s="22"/>
    </row>
    <row r="665" ht="15.75" customHeight="1">
      <c r="A665" s="613"/>
      <c r="B665" s="486"/>
      <c r="C665" s="486"/>
      <c r="D665" s="486"/>
      <c r="E665" s="555"/>
      <c r="F665" s="261"/>
      <c r="G665" s="22"/>
    </row>
    <row r="666" ht="15.75" customHeight="1">
      <c r="A666" s="613"/>
      <c r="B666" s="486"/>
      <c r="C666" s="486"/>
      <c r="D666" s="486"/>
      <c r="E666" s="555"/>
      <c r="F666" s="261"/>
      <c r="G666" s="22"/>
    </row>
    <row r="667" ht="15.75" customHeight="1">
      <c r="A667" s="613"/>
      <c r="B667" s="486"/>
      <c r="C667" s="486"/>
      <c r="D667" s="486"/>
      <c r="E667" s="555"/>
      <c r="F667" s="261"/>
      <c r="G667" s="22"/>
    </row>
    <row r="668" ht="15.75" customHeight="1">
      <c r="A668" s="613"/>
      <c r="B668" s="486"/>
      <c r="C668" s="486"/>
      <c r="D668" s="486"/>
      <c r="E668" s="555"/>
      <c r="F668" s="261"/>
      <c r="G668" s="22"/>
    </row>
    <row r="669" ht="15.75" customHeight="1">
      <c r="A669" s="613"/>
      <c r="B669" s="486"/>
      <c r="C669" s="486"/>
      <c r="D669" s="486"/>
      <c r="E669" s="555"/>
      <c r="F669" s="261"/>
      <c r="G669" s="22"/>
    </row>
    <row r="670" ht="15.75" customHeight="1">
      <c r="A670" s="613"/>
      <c r="B670" s="486"/>
      <c r="C670" s="486"/>
      <c r="D670" s="486"/>
      <c r="E670" s="555"/>
      <c r="F670" s="261"/>
      <c r="G670" s="22"/>
    </row>
    <row r="671" ht="15.75" customHeight="1">
      <c r="A671" s="613"/>
      <c r="B671" s="486"/>
      <c r="C671" s="486"/>
      <c r="D671" s="486"/>
      <c r="E671" s="555"/>
      <c r="F671" s="261"/>
      <c r="G671" s="22"/>
    </row>
    <row r="672" ht="15.75" customHeight="1">
      <c r="A672" s="613"/>
      <c r="B672" s="486"/>
      <c r="C672" s="486"/>
      <c r="D672" s="486"/>
      <c r="E672" s="555"/>
      <c r="F672" s="261"/>
      <c r="G672" s="22"/>
    </row>
    <row r="673" ht="15.75" customHeight="1">
      <c r="A673" s="613"/>
      <c r="B673" s="486"/>
      <c r="C673" s="486"/>
      <c r="D673" s="486"/>
      <c r="E673" s="555"/>
      <c r="F673" s="261"/>
      <c r="G673" s="22"/>
    </row>
    <row r="674" ht="15.75" customHeight="1">
      <c r="A674" s="613"/>
      <c r="B674" s="486"/>
      <c r="C674" s="486"/>
      <c r="D674" s="486"/>
      <c r="E674" s="555"/>
      <c r="F674" s="261"/>
      <c r="G674" s="22"/>
    </row>
    <row r="675" ht="15.75" customHeight="1">
      <c r="A675" s="613"/>
      <c r="B675" s="486"/>
      <c r="C675" s="486"/>
      <c r="D675" s="486"/>
      <c r="E675" s="555"/>
      <c r="F675" s="261"/>
      <c r="G675" s="22"/>
    </row>
    <row r="676" ht="15.75" customHeight="1">
      <c r="A676" s="613"/>
      <c r="B676" s="486"/>
      <c r="C676" s="486"/>
      <c r="D676" s="486"/>
      <c r="E676" s="555"/>
      <c r="F676" s="261"/>
      <c r="G676" s="22"/>
    </row>
    <row r="677" ht="15.75" customHeight="1">
      <c r="A677" s="613"/>
      <c r="B677" s="486"/>
      <c r="C677" s="486"/>
      <c r="D677" s="486"/>
      <c r="E677" s="555"/>
      <c r="F677" s="261"/>
      <c r="G677" s="22"/>
    </row>
    <row r="678" ht="15.75" customHeight="1">
      <c r="A678" s="613"/>
      <c r="B678" s="486"/>
      <c r="C678" s="486"/>
      <c r="D678" s="486"/>
      <c r="E678" s="555"/>
      <c r="F678" s="261"/>
      <c r="G678" s="22"/>
    </row>
    <row r="679" ht="15.75" customHeight="1">
      <c r="A679" s="613"/>
      <c r="B679" s="486"/>
      <c r="C679" s="486"/>
      <c r="D679" s="486"/>
      <c r="E679" s="555"/>
      <c r="F679" s="261"/>
      <c r="G679" s="22"/>
    </row>
    <row r="680" ht="15.75" customHeight="1">
      <c r="A680" s="613"/>
      <c r="B680" s="486"/>
      <c r="C680" s="486"/>
      <c r="D680" s="486"/>
      <c r="E680" s="555"/>
      <c r="F680" s="261"/>
      <c r="G680" s="22"/>
    </row>
    <row r="681" ht="15.75" customHeight="1">
      <c r="A681" s="613"/>
      <c r="B681" s="486"/>
      <c r="C681" s="486"/>
      <c r="D681" s="486"/>
      <c r="E681" s="555"/>
      <c r="F681" s="261"/>
      <c r="G681" s="22"/>
    </row>
    <row r="682" ht="15.75" customHeight="1">
      <c r="A682" s="613"/>
      <c r="B682" s="486"/>
      <c r="C682" s="486"/>
      <c r="D682" s="486"/>
      <c r="E682" s="555"/>
      <c r="F682" s="261"/>
      <c r="G682" s="22"/>
    </row>
    <row r="683" ht="15.75" customHeight="1">
      <c r="A683" s="613"/>
      <c r="B683" s="486"/>
      <c r="C683" s="486"/>
      <c r="D683" s="486"/>
      <c r="E683" s="555"/>
      <c r="F683" s="261"/>
      <c r="G683" s="22"/>
    </row>
    <row r="684" ht="15.75" customHeight="1">
      <c r="A684" s="613"/>
      <c r="B684" s="486"/>
      <c r="C684" s="486"/>
      <c r="D684" s="486"/>
      <c r="E684" s="555"/>
      <c r="F684" s="261"/>
      <c r="G684" s="22"/>
    </row>
    <row r="685" ht="15.75" customHeight="1">
      <c r="A685" s="613"/>
      <c r="B685" s="486"/>
      <c r="C685" s="486"/>
      <c r="D685" s="486"/>
      <c r="E685" s="555"/>
      <c r="F685" s="261"/>
      <c r="G685" s="22"/>
    </row>
    <row r="686" ht="15.75" customHeight="1">
      <c r="A686" s="613"/>
      <c r="B686" s="486"/>
      <c r="C686" s="486"/>
      <c r="D686" s="486"/>
      <c r="E686" s="555"/>
      <c r="F686" s="261"/>
      <c r="G686" s="22"/>
    </row>
    <row r="687" ht="15.75" customHeight="1">
      <c r="A687" s="613"/>
      <c r="B687" s="486"/>
      <c r="C687" s="486"/>
      <c r="D687" s="486"/>
      <c r="E687" s="555"/>
      <c r="F687" s="261"/>
      <c r="G687" s="22"/>
    </row>
    <row r="688" ht="15.75" customHeight="1">
      <c r="A688" s="613"/>
      <c r="B688" s="486"/>
      <c r="C688" s="486"/>
      <c r="D688" s="486"/>
      <c r="E688" s="555"/>
      <c r="F688" s="261"/>
      <c r="G688" s="22"/>
    </row>
    <row r="689" ht="15.75" customHeight="1">
      <c r="A689" s="613"/>
      <c r="B689" s="486"/>
      <c r="C689" s="486"/>
      <c r="D689" s="486"/>
      <c r="E689" s="555"/>
      <c r="F689" s="261"/>
      <c r="G689" s="22"/>
    </row>
    <row r="690" ht="15.75" customHeight="1">
      <c r="A690" s="613"/>
      <c r="B690" s="486"/>
      <c r="C690" s="486"/>
      <c r="D690" s="486"/>
      <c r="E690" s="555"/>
      <c r="F690" s="261"/>
      <c r="G690" s="22"/>
    </row>
    <row r="691" ht="15.75" customHeight="1">
      <c r="A691" s="613"/>
      <c r="B691" s="486"/>
      <c r="C691" s="486"/>
      <c r="D691" s="486"/>
      <c r="E691" s="555"/>
      <c r="F691" s="261"/>
      <c r="G691" s="22"/>
    </row>
    <row r="692" ht="15.75" customHeight="1">
      <c r="A692" s="613"/>
      <c r="B692" s="486"/>
      <c r="C692" s="486"/>
      <c r="D692" s="486"/>
      <c r="E692" s="555"/>
      <c r="F692" s="261"/>
      <c r="G692" s="22"/>
    </row>
    <row r="693" ht="15.75" customHeight="1">
      <c r="A693" s="613"/>
      <c r="B693" s="486"/>
      <c r="C693" s="486"/>
      <c r="D693" s="486"/>
      <c r="E693" s="555"/>
      <c r="F693" s="261"/>
      <c r="G693" s="22"/>
    </row>
    <row r="694" ht="15.75" customHeight="1">
      <c r="A694" s="613"/>
      <c r="B694" s="486"/>
      <c r="C694" s="486"/>
      <c r="D694" s="486"/>
      <c r="E694" s="555"/>
      <c r="F694" s="261"/>
      <c r="G694" s="22"/>
    </row>
    <row r="695" ht="15.75" customHeight="1">
      <c r="A695" s="613"/>
      <c r="B695" s="486"/>
      <c r="C695" s="486"/>
      <c r="D695" s="486"/>
      <c r="E695" s="555"/>
      <c r="F695" s="261"/>
      <c r="G695" s="22"/>
    </row>
    <row r="696" ht="15.75" customHeight="1">
      <c r="A696" s="613"/>
      <c r="B696" s="486"/>
      <c r="C696" s="486"/>
      <c r="D696" s="486"/>
      <c r="E696" s="555"/>
      <c r="F696" s="261"/>
      <c r="G696" s="22"/>
    </row>
    <row r="697" ht="15.75" customHeight="1">
      <c r="A697" s="613"/>
      <c r="B697" s="486"/>
      <c r="C697" s="486"/>
      <c r="D697" s="486"/>
      <c r="E697" s="555"/>
      <c r="F697" s="261"/>
      <c r="G697" s="22"/>
    </row>
    <row r="698" ht="15.75" customHeight="1">
      <c r="A698" s="613"/>
      <c r="B698" s="486"/>
      <c r="C698" s="486"/>
      <c r="D698" s="486"/>
      <c r="E698" s="555"/>
      <c r="F698" s="261"/>
      <c r="G698" s="22"/>
    </row>
    <row r="699" ht="15.75" customHeight="1">
      <c r="A699" s="613"/>
      <c r="B699" s="486"/>
      <c r="C699" s="486"/>
      <c r="D699" s="486"/>
      <c r="E699" s="555"/>
      <c r="F699" s="261"/>
      <c r="G699" s="22"/>
    </row>
    <row r="700" ht="15.75" customHeight="1">
      <c r="A700" s="613"/>
      <c r="B700" s="486"/>
      <c r="C700" s="486"/>
      <c r="D700" s="486"/>
      <c r="E700" s="555"/>
      <c r="F700" s="261"/>
      <c r="G700" s="22"/>
    </row>
    <row r="701" ht="15.75" customHeight="1">
      <c r="A701" s="613"/>
      <c r="B701" s="486"/>
      <c r="C701" s="486"/>
      <c r="D701" s="486"/>
      <c r="E701" s="555"/>
      <c r="F701" s="261"/>
      <c r="G701" s="22"/>
    </row>
    <row r="702" ht="15.75" customHeight="1">
      <c r="A702" s="613"/>
      <c r="B702" s="486"/>
      <c r="C702" s="486"/>
      <c r="D702" s="486"/>
      <c r="E702" s="555"/>
      <c r="F702" s="261"/>
      <c r="G702" s="22"/>
    </row>
    <row r="703" ht="15.75" customHeight="1">
      <c r="A703" s="613"/>
      <c r="B703" s="486"/>
      <c r="C703" s="486"/>
      <c r="D703" s="486"/>
      <c r="E703" s="555"/>
      <c r="F703" s="261"/>
      <c r="G703" s="22"/>
    </row>
    <row r="704" ht="15.75" customHeight="1">
      <c r="A704" s="613"/>
      <c r="B704" s="486"/>
      <c r="C704" s="486"/>
      <c r="D704" s="486"/>
      <c r="E704" s="555"/>
      <c r="F704" s="261"/>
      <c r="G704" s="22"/>
    </row>
    <row r="705" ht="15.75" customHeight="1">
      <c r="A705" s="613"/>
      <c r="B705" s="486"/>
      <c r="C705" s="486"/>
      <c r="D705" s="486"/>
      <c r="E705" s="555"/>
      <c r="F705" s="261"/>
      <c r="G705" s="22"/>
    </row>
    <row r="706" ht="15.75" customHeight="1">
      <c r="A706" s="613"/>
      <c r="B706" s="486"/>
      <c r="C706" s="486"/>
      <c r="D706" s="486"/>
      <c r="E706" s="555"/>
      <c r="F706" s="261"/>
      <c r="G706" s="22"/>
    </row>
    <row r="707" ht="15.75" customHeight="1">
      <c r="A707" s="613"/>
      <c r="B707" s="486"/>
      <c r="C707" s="486"/>
      <c r="D707" s="486"/>
      <c r="E707" s="555"/>
      <c r="F707" s="261"/>
      <c r="G707" s="22"/>
    </row>
    <row r="708" ht="15.75" customHeight="1">
      <c r="A708" s="613"/>
      <c r="B708" s="486"/>
      <c r="C708" s="486"/>
      <c r="D708" s="486"/>
      <c r="E708" s="555"/>
      <c r="F708" s="261"/>
      <c r="G708" s="22"/>
    </row>
    <row r="709" ht="15.75" customHeight="1">
      <c r="A709" s="613"/>
      <c r="B709" s="486"/>
      <c r="C709" s="486"/>
      <c r="D709" s="486"/>
      <c r="E709" s="555"/>
      <c r="F709" s="261"/>
      <c r="G709" s="22"/>
    </row>
    <row r="710" ht="15.75" customHeight="1">
      <c r="A710" s="613"/>
      <c r="B710" s="486"/>
      <c r="C710" s="486"/>
      <c r="D710" s="486"/>
      <c r="E710" s="555"/>
      <c r="F710" s="261"/>
      <c r="G710" s="22"/>
    </row>
    <row r="711" ht="15.75" customHeight="1">
      <c r="A711" s="613"/>
      <c r="B711" s="486"/>
      <c r="C711" s="486"/>
      <c r="D711" s="486"/>
      <c r="E711" s="555"/>
      <c r="F711" s="261"/>
      <c r="G711" s="22"/>
    </row>
    <row r="712" ht="15.75" customHeight="1">
      <c r="A712" s="613"/>
      <c r="B712" s="486"/>
      <c r="C712" s="486"/>
      <c r="D712" s="486"/>
      <c r="E712" s="555"/>
      <c r="F712" s="261"/>
      <c r="G712" s="22"/>
    </row>
    <row r="713" ht="15.75" customHeight="1">
      <c r="A713" s="613"/>
      <c r="B713" s="486"/>
      <c r="C713" s="486"/>
      <c r="D713" s="486"/>
      <c r="E713" s="555"/>
      <c r="F713" s="261"/>
      <c r="G713" s="22"/>
    </row>
    <row r="714" ht="15.75" customHeight="1">
      <c r="A714" s="613"/>
      <c r="B714" s="486"/>
      <c r="C714" s="486"/>
      <c r="D714" s="486"/>
      <c r="E714" s="555"/>
      <c r="F714" s="261"/>
      <c r="G714" s="22"/>
    </row>
    <row r="715" ht="15.75" customHeight="1">
      <c r="A715" s="613"/>
      <c r="B715" s="486"/>
      <c r="C715" s="486"/>
      <c r="D715" s="486"/>
      <c r="E715" s="555"/>
      <c r="F715" s="261"/>
      <c r="G715" s="22"/>
    </row>
    <row r="716" ht="15.75" customHeight="1">
      <c r="A716" s="613"/>
      <c r="B716" s="486"/>
      <c r="C716" s="486"/>
      <c r="D716" s="486"/>
      <c r="E716" s="555"/>
      <c r="F716" s="261"/>
      <c r="G716" s="22"/>
    </row>
    <row r="717" ht="15.75" customHeight="1">
      <c r="A717" s="613"/>
      <c r="B717" s="486"/>
      <c r="C717" s="486"/>
      <c r="D717" s="486"/>
      <c r="E717" s="555"/>
      <c r="F717" s="261"/>
      <c r="G717" s="22"/>
    </row>
    <row r="718" ht="15.75" customHeight="1">
      <c r="A718" s="613"/>
      <c r="B718" s="486"/>
      <c r="C718" s="486"/>
      <c r="D718" s="486"/>
      <c r="E718" s="555"/>
      <c r="F718" s="261"/>
      <c r="G718" s="22"/>
    </row>
    <row r="719" ht="15.75" customHeight="1">
      <c r="A719" s="613"/>
      <c r="B719" s="486"/>
      <c r="C719" s="486"/>
      <c r="D719" s="486"/>
      <c r="E719" s="555"/>
      <c r="F719" s="261"/>
      <c r="G719" s="22"/>
    </row>
    <row r="720" ht="15.75" customHeight="1">
      <c r="A720" s="613"/>
      <c r="B720" s="486"/>
      <c r="C720" s="486"/>
      <c r="D720" s="486"/>
      <c r="E720" s="555"/>
      <c r="F720" s="261"/>
      <c r="G720" s="22"/>
    </row>
    <row r="721" ht="15.75" customHeight="1">
      <c r="A721" s="613"/>
      <c r="B721" s="486"/>
      <c r="C721" s="486"/>
      <c r="D721" s="486"/>
      <c r="E721" s="555"/>
      <c r="F721" s="261"/>
      <c r="G721" s="22"/>
    </row>
    <row r="722" ht="15.75" customHeight="1">
      <c r="A722" s="613"/>
      <c r="B722" s="486"/>
      <c r="C722" s="486"/>
      <c r="D722" s="486"/>
      <c r="E722" s="555"/>
      <c r="F722" s="261"/>
      <c r="G722" s="22"/>
    </row>
    <row r="723" ht="15.75" customHeight="1">
      <c r="A723" s="613"/>
      <c r="B723" s="486"/>
      <c r="C723" s="486"/>
      <c r="D723" s="486"/>
      <c r="E723" s="555"/>
      <c r="F723" s="261"/>
      <c r="G723" s="22"/>
    </row>
    <row r="724" ht="15.75" customHeight="1">
      <c r="A724" s="613"/>
      <c r="B724" s="486"/>
      <c r="C724" s="486"/>
      <c r="D724" s="486"/>
      <c r="E724" s="555"/>
      <c r="F724" s="261"/>
      <c r="G724" s="22"/>
    </row>
    <row r="725" ht="15.75" customHeight="1">
      <c r="A725" s="613"/>
      <c r="B725" s="486"/>
      <c r="C725" s="486"/>
      <c r="D725" s="486"/>
      <c r="E725" s="555"/>
      <c r="F725" s="261"/>
      <c r="G725" s="22"/>
    </row>
    <row r="726" ht="15.75" customHeight="1">
      <c r="A726" s="613"/>
      <c r="B726" s="486"/>
      <c r="C726" s="486"/>
      <c r="D726" s="486"/>
      <c r="E726" s="555"/>
      <c r="F726" s="261"/>
      <c r="G726" s="22"/>
    </row>
    <row r="727" ht="15.75" customHeight="1">
      <c r="A727" s="613"/>
      <c r="B727" s="486"/>
      <c r="C727" s="486"/>
      <c r="D727" s="486"/>
      <c r="E727" s="555"/>
      <c r="F727" s="261"/>
      <c r="G727" s="22"/>
    </row>
    <row r="728" ht="15.75" customHeight="1">
      <c r="A728" s="613"/>
      <c r="B728" s="486"/>
      <c r="C728" s="486"/>
      <c r="D728" s="486"/>
      <c r="E728" s="555"/>
      <c r="F728" s="261"/>
      <c r="G728" s="22"/>
    </row>
    <row r="729" ht="15.75" customHeight="1">
      <c r="A729" s="613"/>
      <c r="B729" s="486"/>
      <c r="C729" s="486"/>
      <c r="D729" s="486"/>
      <c r="E729" s="555"/>
      <c r="F729" s="261"/>
      <c r="G729" s="22"/>
    </row>
    <row r="730" ht="15.75" customHeight="1">
      <c r="A730" s="613"/>
      <c r="B730" s="486"/>
      <c r="C730" s="486"/>
      <c r="D730" s="486"/>
      <c r="E730" s="555"/>
      <c r="F730" s="261"/>
      <c r="G730" s="22"/>
    </row>
    <row r="731" ht="15.75" customHeight="1">
      <c r="A731" s="613"/>
      <c r="B731" s="486"/>
      <c r="C731" s="486"/>
      <c r="D731" s="486"/>
      <c r="E731" s="555"/>
      <c r="F731" s="261"/>
      <c r="G731" s="22"/>
    </row>
    <row r="732" ht="15.75" customHeight="1">
      <c r="A732" s="613"/>
      <c r="B732" s="486"/>
      <c r="C732" s="486"/>
      <c r="D732" s="486"/>
      <c r="E732" s="555"/>
      <c r="F732" s="261"/>
      <c r="G732" s="22"/>
    </row>
    <row r="733" ht="15.75" customHeight="1">
      <c r="A733" s="613"/>
      <c r="B733" s="486"/>
      <c r="C733" s="486"/>
      <c r="D733" s="486"/>
      <c r="E733" s="555"/>
      <c r="F733" s="261"/>
      <c r="G733" s="22"/>
    </row>
    <row r="734" ht="15.75" customHeight="1">
      <c r="A734" s="613"/>
      <c r="B734" s="486"/>
      <c r="C734" s="486"/>
      <c r="D734" s="486"/>
      <c r="E734" s="555"/>
      <c r="F734" s="261"/>
      <c r="G734" s="22"/>
    </row>
    <row r="735" ht="15.75" customHeight="1">
      <c r="A735" s="613"/>
      <c r="B735" s="486"/>
      <c r="C735" s="486"/>
      <c r="D735" s="486"/>
      <c r="E735" s="555"/>
      <c r="F735" s="261"/>
      <c r="G735" s="22"/>
    </row>
    <row r="736" ht="15.75" customHeight="1">
      <c r="A736" s="613"/>
      <c r="B736" s="486"/>
      <c r="C736" s="486"/>
      <c r="D736" s="486"/>
      <c r="E736" s="555"/>
      <c r="F736" s="261"/>
      <c r="G736" s="22"/>
    </row>
    <row r="737" ht="15.75" customHeight="1">
      <c r="A737" s="613"/>
      <c r="B737" s="486"/>
      <c r="C737" s="486"/>
      <c r="D737" s="486"/>
      <c r="E737" s="555"/>
      <c r="F737" s="261"/>
      <c r="G737" s="22"/>
    </row>
    <row r="738" ht="15.75" customHeight="1">
      <c r="A738" s="613"/>
      <c r="B738" s="486"/>
      <c r="C738" s="486"/>
      <c r="D738" s="486"/>
      <c r="E738" s="555"/>
      <c r="F738" s="261"/>
      <c r="G738" s="22"/>
    </row>
    <row r="739" ht="15.75" customHeight="1">
      <c r="A739" s="613"/>
      <c r="B739" s="486"/>
      <c r="C739" s="486"/>
      <c r="D739" s="486"/>
      <c r="E739" s="555"/>
      <c r="F739" s="261"/>
      <c r="G739" s="22"/>
    </row>
    <row r="740" ht="15.75" customHeight="1">
      <c r="A740" s="613"/>
      <c r="B740" s="486"/>
      <c r="C740" s="486"/>
      <c r="D740" s="486"/>
      <c r="E740" s="555"/>
      <c r="F740" s="261"/>
      <c r="G740" s="22"/>
    </row>
    <row r="741" ht="15.75" customHeight="1">
      <c r="A741" s="613"/>
      <c r="B741" s="486"/>
      <c r="C741" s="486"/>
      <c r="D741" s="486"/>
      <c r="E741" s="555"/>
      <c r="F741" s="261"/>
      <c r="G741" s="22"/>
    </row>
    <row r="742" ht="15.75" customHeight="1">
      <c r="A742" s="613"/>
      <c r="B742" s="486"/>
      <c r="C742" s="486"/>
      <c r="D742" s="486"/>
      <c r="E742" s="555"/>
      <c r="F742" s="261"/>
      <c r="G742" s="22"/>
    </row>
    <row r="743" ht="15.75" customHeight="1">
      <c r="A743" s="613"/>
      <c r="B743" s="486"/>
      <c r="C743" s="486"/>
      <c r="D743" s="486"/>
      <c r="E743" s="555"/>
      <c r="F743" s="261"/>
      <c r="G743" s="22"/>
    </row>
    <row r="744" ht="15.75" customHeight="1">
      <c r="A744" s="613"/>
      <c r="B744" s="486"/>
      <c r="C744" s="486"/>
      <c r="D744" s="486"/>
      <c r="E744" s="555"/>
      <c r="F744" s="261"/>
      <c r="G744" s="22"/>
    </row>
    <row r="745" ht="15.75" customHeight="1">
      <c r="A745" s="613"/>
      <c r="B745" s="486"/>
      <c r="C745" s="486"/>
      <c r="D745" s="486"/>
      <c r="E745" s="555"/>
      <c r="F745" s="261"/>
      <c r="G745" s="22"/>
    </row>
    <row r="746" ht="15.75" customHeight="1">
      <c r="A746" s="613"/>
      <c r="B746" s="486"/>
      <c r="C746" s="486"/>
      <c r="D746" s="486"/>
      <c r="E746" s="555"/>
      <c r="F746" s="261"/>
      <c r="G746" s="22"/>
    </row>
    <row r="747" ht="15.75" customHeight="1">
      <c r="A747" s="613"/>
      <c r="B747" s="486"/>
      <c r="C747" s="486"/>
      <c r="D747" s="486"/>
      <c r="E747" s="555"/>
      <c r="F747" s="261"/>
      <c r="G747" s="22"/>
    </row>
    <row r="748" ht="15.75" customHeight="1">
      <c r="A748" s="613"/>
      <c r="B748" s="486"/>
      <c r="C748" s="486"/>
      <c r="D748" s="486"/>
      <c r="E748" s="555"/>
      <c r="F748" s="261"/>
      <c r="G748" s="22"/>
    </row>
    <row r="749" ht="15.75" customHeight="1">
      <c r="A749" s="613"/>
      <c r="B749" s="486"/>
      <c r="C749" s="486"/>
      <c r="D749" s="486"/>
      <c r="E749" s="555"/>
      <c r="F749" s="261"/>
      <c r="G749" s="22"/>
    </row>
    <row r="750" ht="15.75" customHeight="1">
      <c r="A750" s="613"/>
      <c r="B750" s="486"/>
      <c r="C750" s="486"/>
      <c r="D750" s="486"/>
      <c r="E750" s="555"/>
      <c r="F750" s="261"/>
      <c r="G750" s="22"/>
    </row>
    <row r="751" ht="15.75" customHeight="1">
      <c r="A751" s="613"/>
      <c r="B751" s="486"/>
      <c r="C751" s="486"/>
      <c r="D751" s="486"/>
      <c r="E751" s="555"/>
      <c r="F751" s="261"/>
      <c r="G751" s="22"/>
    </row>
    <row r="752" ht="15.75" customHeight="1">
      <c r="A752" s="613"/>
      <c r="B752" s="486"/>
      <c r="C752" s="486"/>
      <c r="D752" s="486"/>
      <c r="E752" s="555"/>
      <c r="F752" s="261"/>
      <c r="G752" s="22"/>
    </row>
    <row r="753" ht="15.75" customHeight="1">
      <c r="A753" s="613"/>
      <c r="B753" s="486"/>
      <c r="C753" s="486"/>
      <c r="D753" s="486"/>
      <c r="E753" s="555"/>
      <c r="F753" s="261"/>
      <c r="G753" s="22"/>
    </row>
    <row r="754" ht="15.75" customHeight="1">
      <c r="A754" s="613"/>
      <c r="B754" s="486"/>
      <c r="C754" s="486"/>
      <c r="D754" s="486"/>
      <c r="E754" s="555"/>
      <c r="F754" s="261"/>
      <c r="G754" s="22"/>
    </row>
    <row r="755" ht="15.75" customHeight="1">
      <c r="A755" s="613"/>
      <c r="B755" s="486"/>
      <c r="C755" s="486"/>
      <c r="D755" s="486"/>
      <c r="E755" s="555"/>
      <c r="F755" s="261"/>
      <c r="G755" s="22"/>
    </row>
    <row r="756" ht="15.75" customHeight="1">
      <c r="A756" s="613"/>
      <c r="B756" s="486"/>
      <c r="C756" s="486"/>
      <c r="D756" s="486"/>
      <c r="E756" s="555"/>
      <c r="F756" s="261"/>
      <c r="G756" s="22"/>
    </row>
    <row r="757" ht="15.75" customHeight="1">
      <c r="A757" s="613"/>
      <c r="B757" s="486"/>
      <c r="C757" s="486"/>
      <c r="D757" s="486"/>
      <c r="E757" s="555"/>
      <c r="F757" s="261"/>
      <c r="G757" s="22"/>
    </row>
    <row r="758" ht="15.75" customHeight="1">
      <c r="A758" s="613"/>
      <c r="B758" s="486"/>
      <c r="C758" s="486"/>
      <c r="D758" s="486"/>
      <c r="E758" s="555"/>
      <c r="F758" s="261"/>
      <c r="G758" s="22"/>
    </row>
    <row r="759" ht="15.75" customHeight="1">
      <c r="A759" s="613"/>
      <c r="B759" s="486"/>
      <c r="C759" s="486"/>
      <c r="D759" s="486"/>
      <c r="E759" s="555"/>
      <c r="F759" s="261"/>
      <c r="G759" s="22"/>
    </row>
    <row r="760" ht="15.75" customHeight="1">
      <c r="A760" s="613"/>
      <c r="B760" s="486"/>
      <c r="C760" s="486"/>
      <c r="D760" s="486"/>
      <c r="E760" s="555"/>
      <c r="F760" s="261"/>
      <c r="G760" s="22"/>
    </row>
    <row r="761" ht="15.75" customHeight="1">
      <c r="A761" s="613"/>
      <c r="B761" s="486"/>
      <c r="C761" s="486"/>
      <c r="D761" s="486"/>
      <c r="E761" s="555"/>
      <c r="F761" s="261"/>
      <c r="G761" s="22"/>
    </row>
    <row r="762" ht="15.75" customHeight="1">
      <c r="A762" s="613"/>
      <c r="B762" s="486"/>
      <c r="C762" s="486"/>
      <c r="D762" s="486"/>
      <c r="E762" s="555"/>
      <c r="F762" s="261"/>
      <c r="G762" s="22"/>
    </row>
    <row r="763" ht="15.75" customHeight="1">
      <c r="A763" s="613"/>
      <c r="B763" s="486"/>
      <c r="C763" s="486"/>
      <c r="D763" s="486"/>
      <c r="E763" s="555"/>
      <c r="F763" s="261"/>
      <c r="G763" s="22"/>
    </row>
    <row r="764" ht="15.75" customHeight="1">
      <c r="A764" s="613"/>
      <c r="B764" s="486"/>
      <c r="C764" s="486"/>
      <c r="D764" s="486"/>
      <c r="E764" s="555"/>
      <c r="F764" s="261"/>
      <c r="G764" s="22"/>
    </row>
    <row r="765" ht="15.75" customHeight="1">
      <c r="A765" s="613"/>
      <c r="B765" s="486"/>
      <c r="C765" s="486"/>
      <c r="D765" s="486"/>
      <c r="E765" s="555"/>
      <c r="F765" s="261"/>
      <c r="G765" s="22"/>
    </row>
    <row r="766" ht="15.75" customHeight="1">
      <c r="A766" s="613"/>
      <c r="B766" s="486"/>
      <c r="C766" s="486"/>
      <c r="D766" s="486"/>
      <c r="E766" s="555"/>
      <c r="F766" s="261"/>
      <c r="G766" s="22"/>
    </row>
    <row r="767" ht="15.75" customHeight="1">
      <c r="A767" s="613"/>
      <c r="B767" s="486"/>
      <c r="C767" s="486"/>
      <c r="D767" s="486"/>
      <c r="E767" s="555"/>
      <c r="F767" s="261"/>
      <c r="G767" s="22"/>
    </row>
    <row r="768" ht="15.75" customHeight="1">
      <c r="A768" s="613"/>
      <c r="B768" s="486"/>
      <c r="C768" s="486"/>
      <c r="D768" s="486"/>
      <c r="E768" s="555"/>
      <c r="F768" s="261"/>
      <c r="G768" s="22"/>
    </row>
    <row r="769" ht="15.75" customHeight="1">
      <c r="A769" s="613"/>
      <c r="B769" s="486"/>
      <c r="C769" s="486"/>
      <c r="D769" s="486"/>
      <c r="E769" s="555"/>
      <c r="F769" s="261"/>
      <c r="G769" s="22"/>
    </row>
    <row r="770" ht="15.75" customHeight="1">
      <c r="A770" s="613"/>
      <c r="B770" s="486"/>
      <c r="C770" s="486"/>
      <c r="D770" s="486"/>
      <c r="E770" s="555"/>
      <c r="F770" s="261"/>
      <c r="G770" s="22"/>
    </row>
    <row r="771" ht="15.75" customHeight="1">
      <c r="A771" s="613"/>
      <c r="B771" s="486"/>
      <c r="C771" s="486"/>
      <c r="D771" s="486"/>
      <c r="E771" s="555"/>
      <c r="F771" s="261"/>
      <c r="G771" s="22"/>
    </row>
    <row r="772" ht="15.75" customHeight="1">
      <c r="A772" s="613"/>
      <c r="B772" s="486"/>
      <c r="C772" s="486"/>
      <c r="D772" s="486"/>
      <c r="E772" s="555"/>
      <c r="F772" s="261"/>
      <c r="G772" s="22"/>
    </row>
    <row r="773" ht="15.75" customHeight="1">
      <c r="A773" s="613"/>
      <c r="B773" s="486"/>
      <c r="C773" s="486"/>
      <c r="D773" s="486"/>
      <c r="E773" s="555"/>
      <c r="F773" s="261"/>
      <c r="G773" s="22"/>
    </row>
    <row r="774" ht="15.75" customHeight="1">
      <c r="A774" s="613"/>
      <c r="B774" s="486"/>
      <c r="C774" s="486"/>
      <c r="D774" s="486"/>
      <c r="E774" s="555"/>
      <c r="F774" s="261"/>
      <c r="G774" s="22"/>
    </row>
    <row r="775" ht="15.75" customHeight="1">
      <c r="A775" s="613"/>
      <c r="B775" s="486"/>
      <c r="C775" s="486"/>
      <c r="D775" s="486"/>
      <c r="E775" s="555"/>
      <c r="F775" s="261"/>
      <c r="G775" s="22"/>
    </row>
    <row r="776" ht="15.75" customHeight="1">
      <c r="A776" s="613"/>
      <c r="B776" s="486"/>
      <c r="C776" s="486"/>
      <c r="D776" s="486"/>
      <c r="E776" s="555"/>
      <c r="F776" s="261"/>
      <c r="G776" s="22"/>
    </row>
    <row r="777" ht="15.75" customHeight="1">
      <c r="A777" s="613"/>
      <c r="B777" s="486"/>
      <c r="C777" s="486"/>
      <c r="D777" s="486"/>
      <c r="E777" s="555"/>
      <c r="F777" s="261"/>
      <c r="G777" s="22"/>
    </row>
    <row r="778" ht="15.75" customHeight="1">
      <c r="A778" s="613"/>
      <c r="B778" s="486"/>
      <c r="C778" s="486"/>
      <c r="D778" s="486"/>
      <c r="E778" s="555"/>
      <c r="F778" s="261"/>
      <c r="G778" s="22"/>
    </row>
    <row r="779" ht="15.75" customHeight="1">
      <c r="A779" s="613"/>
      <c r="B779" s="486"/>
      <c r="C779" s="486"/>
      <c r="D779" s="486"/>
      <c r="E779" s="555"/>
      <c r="F779" s="261"/>
      <c r="G779" s="22"/>
    </row>
    <row r="780" ht="15.75" customHeight="1">
      <c r="A780" s="613"/>
      <c r="B780" s="486"/>
      <c r="C780" s="486"/>
      <c r="D780" s="486"/>
      <c r="E780" s="555"/>
      <c r="F780" s="261"/>
      <c r="G780" s="22"/>
    </row>
    <row r="781" ht="15.75" customHeight="1">
      <c r="A781" s="613"/>
      <c r="B781" s="486"/>
      <c r="C781" s="486"/>
      <c r="D781" s="486"/>
      <c r="E781" s="555"/>
      <c r="F781" s="261"/>
      <c r="G781" s="22"/>
    </row>
    <row r="782" ht="15.75" customHeight="1">
      <c r="A782" s="613"/>
      <c r="B782" s="486"/>
      <c r="C782" s="486"/>
      <c r="D782" s="486"/>
      <c r="E782" s="555"/>
      <c r="F782" s="261"/>
      <c r="G782" s="22"/>
    </row>
    <row r="783" ht="15.75" customHeight="1">
      <c r="A783" s="613"/>
      <c r="B783" s="486"/>
      <c r="C783" s="486"/>
      <c r="D783" s="486"/>
      <c r="E783" s="555"/>
      <c r="F783" s="261"/>
      <c r="G783" s="22"/>
    </row>
    <row r="784" ht="15.75" customHeight="1">
      <c r="A784" s="613"/>
      <c r="B784" s="486"/>
      <c r="C784" s="486"/>
      <c r="D784" s="486"/>
      <c r="E784" s="555"/>
      <c r="F784" s="261"/>
      <c r="G784" s="22"/>
    </row>
    <row r="785" ht="15.75" customHeight="1">
      <c r="A785" s="613"/>
      <c r="B785" s="486"/>
      <c r="C785" s="486"/>
      <c r="D785" s="486"/>
      <c r="E785" s="555"/>
      <c r="F785" s="261"/>
      <c r="G785" s="22"/>
    </row>
    <row r="786" ht="15.75" customHeight="1">
      <c r="A786" s="613"/>
      <c r="B786" s="486"/>
      <c r="C786" s="486"/>
      <c r="D786" s="486"/>
      <c r="E786" s="555"/>
      <c r="F786" s="261"/>
      <c r="G786" s="22"/>
    </row>
    <row r="787" ht="15.75" customHeight="1">
      <c r="A787" s="613"/>
      <c r="B787" s="486"/>
      <c r="C787" s="486"/>
      <c r="D787" s="486"/>
      <c r="E787" s="555"/>
      <c r="F787" s="261"/>
      <c r="G787" s="22"/>
    </row>
    <row r="788" ht="15.75" customHeight="1">
      <c r="A788" s="613"/>
      <c r="B788" s="486"/>
      <c r="C788" s="486"/>
      <c r="D788" s="486"/>
      <c r="E788" s="555"/>
      <c r="F788" s="261"/>
      <c r="G788" s="22"/>
    </row>
    <row r="789" ht="15.75" customHeight="1">
      <c r="A789" s="613"/>
      <c r="B789" s="486"/>
      <c r="C789" s="486"/>
      <c r="D789" s="486"/>
      <c r="E789" s="555"/>
      <c r="F789" s="261"/>
      <c r="G789" s="22"/>
    </row>
    <row r="790" ht="15.75" customHeight="1">
      <c r="A790" s="613"/>
      <c r="B790" s="486"/>
      <c r="C790" s="486"/>
      <c r="D790" s="486"/>
      <c r="E790" s="555"/>
      <c r="F790" s="261"/>
      <c r="G790" s="22"/>
    </row>
    <row r="791" ht="15.75" customHeight="1">
      <c r="A791" s="613"/>
      <c r="B791" s="486"/>
      <c r="C791" s="486"/>
      <c r="D791" s="486"/>
      <c r="E791" s="555"/>
      <c r="F791" s="261"/>
      <c r="G791" s="22"/>
    </row>
    <row r="792" ht="15.75" customHeight="1">
      <c r="A792" s="613"/>
      <c r="B792" s="486"/>
      <c r="C792" s="486"/>
      <c r="D792" s="486"/>
      <c r="E792" s="555"/>
      <c r="F792" s="261"/>
      <c r="G792" s="22"/>
    </row>
    <row r="793" ht="15.75" customHeight="1">
      <c r="A793" s="613"/>
      <c r="B793" s="486"/>
      <c r="C793" s="486"/>
      <c r="D793" s="486"/>
      <c r="E793" s="555"/>
      <c r="F793" s="261"/>
      <c r="G793" s="22"/>
    </row>
    <row r="794" ht="15.75" customHeight="1">
      <c r="A794" s="613"/>
      <c r="B794" s="486"/>
      <c r="C794" s="486"/>
      <c r="D794" s="486"/>
      <c r="E794" s="555"/>
      <c r="F794" s="261"/>
      <c r="G794" s="22"/>
    </row>
    <row r="795" ht="15.75" customHeight="1">
      <c r="A795" s="613"/>
      <c r="B795" s="486"/>
      <c r="C795" s="486"/>
      <c r="D795" s="486"/>
      <c r="E795" s="555"/>
      <c r="F795" s="261"/>
      <c r="G795" s="22"/>
    </row>
    <row r="796" ht="15.75" customHeight="1">
      <c r="A796" s="613"/>
      <c r="B796" s="486"/>
      <c r="C796" s="486"/>
      <c r="D796" s="486"/>
      <c r="E796" s="555"/>
      <c r="F796" s="261"/>
      <c r="G796" s="22"/>
    </row>
    <row r="797" ht="15.75" customHeight="1">
      <c r="A797" s="613"/>
      <c r="B797" s="486"/>
      <c r="C797" s="486"/>
      <c r="D797" s="486"/>
      <c r="E797" s="555"/>
      <c r="F797" s="261"/>
      <c r="G797" s="22"/>
    </row>
    <row r="798" ht="15.75" customHeight="1">
      <c r="A798" s="613"/>
      <c r="B798" s="486"/>
      <c r="C798" s="486"/>
      <c r="D798" s="486"/>
      <c r="E798" s="555"/>
      <c r="F798" s="261"/>
      <c r="G798" s="22"/>
    </row>
    <row r="799" ht="15.75" customHeight="1">
      <c r="A799" s="613"/>
      <c r="B799" s="486"/>
      <c r="C799" s="486"/>
      <c r="D799" s="486"/>
      <c r="E799" s="555"/>
      <c r="F799" s="261"/>
      <c r="G799" s="22"/>
    </row>
    <row r="800" ht="15.75" customHeight="1">
      <c r="A800" s="613"/>
      <c r="B800" s="486"/>
      <c r="C800" s="486"/>
      <c r="D800" s="486"/>
      <c r="E800" s="555"/>
      <c r="F800" s="261"/>
      <c r="G800" s="22"/>
    </row>
    <row r="801" ht="15.75" customHeight="1">
      <c r="A801" s="613"/>
      <c r="B801" s="486"/>
      <c r="C801" s="486"/>
      <c r="D801" s="486"/>
      <c r="E801" s="555"/>
      <c r="F801" s="261"/>
      <c r="G801" s="22"/>
    </row>
    <row r="802" ht="15.75" customHeight="1">
      <c r="A802" s="613"/>
      <c r="B802" s="486"/>
      <c r="C802" s="486"/>
      <c r="D802" s="486"/>
      <c r="E802" s="555"/>
      <c r="F802" s="261"/>
      <c r="G802" s="22"/>
    </row>
    <row r="803" ht="15.75" customHeight="1">
      <c r="A803" s="613"/>
      <c r="B803" s="486"/>
      <c r="C803" s="486"/>
      <c r="D803" s="486"/>
      <c r="E803" s="555"/>
      <c r="F803" s="261"/>
      <c r="G803" s="22"/>
    </row>
    <row r="804" ht="15.75" customHeight="1">
      <c r="A804" s="613"/>
      <c r="B804" s="486"/>
      <c r="C804" s="486"/>
      <c r="D804" s="486"/>
      <c r="E804" s="555"/>
      <c r="F804" s="261"/>
      <c r="G804" s="22"/>
    </row>
    <row r="805" ht="15.75" customHeight="1">
      <c r="A805" s="613"/>
      <c r="B805" s="486"/>
      <c r="C805" s="486"/>
      <c r="D805" s="486"/>
      <c r="E805" s="555"/>
      <c r="F805" s="261"/>
      <c r="G805" s="22"/>
    </row>
    <row r="806" ht="15.75" customHeight="1">
      <c r="A806" s="613"/>
      <c r="B806" s="486"/>
      <c r="C806" s="486"/>
      <c r="D806" s="486"/>
      <c r="E806" s="555"/>
      <c r="F806" s="261"/>
      <c r="G806" s="22"/>
    </row>
    <row r="807" ht="15.75" customHeight="1">
      <c r="A807" s="613"/>
      <c r="B807" s="486"/>
      <c r="C807" s="486"/>
      <c r="D807" s="486"/>
      <c r="E807" s="555"/>
      <c r="F807" s="261"/>
      <c r="G807" s="22"/>
    </row>
    <row r="808" ht="15.75" customHeight="1">
      <c r="A808" s="613"/>
      <c r="B808" s="486"/>
      <c r="C808" s="486"/>
      <c r="D808" s="486"/>
      <c r="E808" s="555"/>
      <c r="F808" s="261"/>
      <c r="G808" s="22"/>
    </row>
    <row r="809" ht="15.75" customHeight="1">
      <c r="A809" s="613"/>
      <c r="B809" s="486"/>
      <c r="C809" s="486"/>
      <c r="D809" s="486"/>
      <c r="E809" s="555"/>
      <c r="F809" s="261"/>
      <c r="G809" s="22"/>
    </row>
    <row r="810" ht="15.75" customHeight="1">
      <c r="A810" s="613"/>
      <c r="B810" s="486"/>
      <c r="C810" s="486"/>
      <c r="D810" s="486"/>
      <c r="E810" s="555"/>
      <c r="F810" s="261"/>
      <c r="G810" s="22"/>
    </row>
    <row r="811" ht="15.75" customHeight="1">
      <c r="A811" s="613"/>
      <c r="B811" s="486"/>
      <c r="C811" s="486"/>
      <c r="D811" s="486"/>
      <c r="E811" s="555"/>
      <c r="F811" s="261"/>
      <c r="G811" s="22"/>
    </row>
    <row r="812" ht="15.75" customHeight="1">
      <c r="A812" s="613"/>
      <c r="B812" s="486"/>
      <c r="C812" s="486"/>
      <c r="D812" s="486"/>
      <c r="E812" s="555"/>
      <c r="F812" s="261"/>
      <c r="G812" s="22"/>
    </row>
    <row r="813" ht="15.75" customHeight="1">
      <c r="A813" s="613"/>
      <c r="B813" s="486"/>
      <c r="C813" s="486"/>
      <c r="D813" s="486"/>
      <c r="E813" s="555"/>
      <c r="F813" s="261"/>
      <c r="G813" s="22"/>
    </row>
    <row r="814" ht="15.75" customHeight="1">
      <c r="A814" s="613"/>
      <c r="B814" s="486"/>
      <c r="C814" s="486"/>
      <c r="D814" s="486"/>
      <c r="E814" s="555"/>
      <c r="F814" s="261"/>
      <c r="G814" s="22"/>
    </row>
    <row r="815" ht="15.75" customHeight="1">
      <c r="A815" s="613"/>
      <c r="B815" s="486"/>
      <c r="C815" s="486"/>
      <c r="D815" s="486"/>
      <c r="E815" s="555"/>
      <c r="F815" s="261"/>
      <c r="G815" s="22"/>
    </row>
    <row r="816" ht="15.75" customHeight="1">
      <c r="A816" s="613"/>
      <c r="B816" s="486"/>
      <c r="C816" s="486"/>
      <c r="D816" s="486"/>
      <c r="E816" s="555"/>
      <c r="F816" s="261"/>
      <c r="G816" s="22"/>
    </row>
    <row r="817" ht="15.75" customHeight="1">
      <c r="A817" s="613"/>
      <c r="B817" s="486"/>
      <c r="C817" s="486"/>
      <c r="D817" s="486"/>
      <c r="E817" s="555"/>
      <c r="F817" s="261"/>
      <c r="G817" s="22"/>
    </row>
    <row r="818" ht="15.75" customHeight="1">
      <c r="A818" s="613"/>
      <c r="B818" s="486"/>
      <c r="C818" s="486"/>
      <c r="D818" s="486"/>
      <c r="E818" s="555"/>
      <c r="F818" s="261"/>
      <c r="G818" s="22"/>
    </row>
    <row r="819" ht="15.75" customHeight="1">
      <c r="A819" s="613"/>
      <c r="B819" s="486"/>
      <c r="C819" s="486"/>
      <c r="D819" s="486"/>
      <c r="E819" s="555"/>
      <c r="F819" s="261"/>
      <c r="G819" s="22"/>
    </row>
    <row r="820" ht="15.75" customHeight="1">
      <c r="A820" s="613"/>
      <c r="B820" s="486"/>
      <c r="C820" s="486"/>
      <c r="D820" s="486"/>
      <c r="E820" s="555"/>
      <c r="F820" s="261"/>
      <c r="G820" s="22"/>
    </row>
    <row r="821" ht="15.75" customHeight="1">
      <c r="A821" s="613"/>
      <c r="B821" s="486"/>
      <c r="C821" s="486"/>
      <c r="D821" s="486"/>
      <c r="E821" s="555"/>
      <c r="F821" s="261"/>
      <c r="G821" s="22"/>
    </row>
    <row r="822" ht="15.75" customHeight="1">
      <c r="A822" s="613"/>
      <c r="B822" s="486"/>
      <c r="C822" s="486"/>
      <c r="D822" s="486"/>
      <c r="E822" s="555"/>
      <c r="F822" s="261"/>
      <c r="G822" s="22"/>
    </row>
    <row r="823" ht="15.75" customHeight="1">
      <c r="A823" s="613"/>
      <c r="B823" s="486"/>
      <c r="C823" s="486"/>
      <c r="D823" s="486"/>
      <c r="E823" s="555"/>
      <c r="F823" s="261"/>
      <c r="G823" s="22"/>
    </row>
    <row r="824" ht="15.75" customHeight="1">
      <c r="A824" s="613"/>
      <c r="B824" s="486"/>
      <c r="C824" s="486"/>
      <c r="D824" s="486"/>
      <c r="E824" s="555"/>
      <c r="F824" s="261"/>
      <c r="G824" s="22"/>
    </row>
    <row r="825" ht="15.75" customHeight="1">
      <c r="A825" s="613"/>
      <c r="B825" s="486"/>
      <c r="C825" s="486"/>
      <c r="D825" s="486"/>
      <c r="E825" s="555"/>
      <c r="F825" s="261"/>
      <c r="G825" s="22"/>
    </row>
    <row r="826" ht="15.75" customHeight="1">
      <c r="A826" s="613"/>
      <c r="B826" s="486"/>
      <c r="C826" s="486"/>
      <c r="D826" s="486"/>
      <c r="E826" s="555"/>
      <c r="F826" s="261"/>
      <c r="G826" s="22"/>
    </row>
    <row r="827" ht="15.75" customHeight="1">
      <c r="A827" s="613"/>
      <c r="B827" s="486"/>
      <c r="C827" s="486"/>
      <c r="D827" s="486"/>
      <c r="E827" s="555"/>
      <c r="F827" s="261"/>
      <c r="G827" s="22"/>
    </row>
    <row r="828" ht="15.75" customHeight="1">
      <c r="A828" s="613"/>
      <c r="B828" s="486"/>
      <c r="C828" s="486"/>
      <c r="D828" s="486"/>
      <c r="E828" s="555"/>
      <c r="F828" s="261"/>
      <c r="G828" s="22"/>
    </row>
    <row r="829" ht="15.75" customHeight="1">
      <c r="A829" s="613"/>
      <c r="B829" s="486"/>
      <c r="C829" s="486"/>
      <c r="D829" s="486"/>
      <c r="E829" s="555"/>
      <c r="F829" s="261"/>
      <c r="G829" s="22"/>
    </row>
    <row r="830" ht="15.75" customHeight="1">
      <c r="A830" s="613"/>
      <c r="B830" s="486"/>
      <c r="C830" s="486"/>
      <c r="D830" s="486"/>
      <c r="E830" s="555"/>
      <c r="F830" s="261"/>
      <c r="G830" s="22"/>
    </row>
    <row r="831" ht="15.75" customHeight="1">
      <c r="A831" s="613"/>
      <c r="B831" s="486"/>
      <c r="C831" s="486"/>
      <c r="D831" s="486"/>
      <c r="E831" s="555"/>
      <c r="F831" s="261"/>
      <c r="G831" s="22"/>
    </row>
    <row r="832" ht="15.75" customHeight="1">
      <c r="A832" s="613"/>
      <c r="B832" s="486"/>
      <c r="C832" s="486"/>
      <c r="D832" s="486"/>
      <c r="E832" s="555"/>
      <c r="F832" s="261"/>
      <c r="G832" s="22"/>
    </row>
    <row r="833" ht="15.75" customHeight="1">
      <c r="A833" s="613"/>
      <c r="B833" s="486"/>
      <c r="C833" s="486"/>
      <c r="D833" s="486"/>
      <c r="E833" s="555"/>
      <c r="F833" s="261"/>
      <c r="G833" s="22"/>
    </row>
    <row r="834" ht="15.75" customHeight="1">
      <c r="A834" s="613"/>
      <c r="B834" s="486"/>
      <c r="C834" s="486"/>
      <c r="D834" s="486"/>
      <c r="E834" s="555"/>
      <c r="F834" s="261"/>
      <c r="G834" s="22"/>
    </row>
    <row r="835" ht="15.75" customHeight="1">
      <c r="A835" s="613"/>
      <c r="B835" s="486"/>
      <c r="C835" s="486"/>
      <c r="D835" s="486"/>
      <c r="E835" s="555"/>
      <c r="F835" s="261"/>
      <c r="G835" s="22"/>
    </row>
    <row r="836" ht="15.75" customHeight="1">
      <c r="A836" s="613"/>
      <c r="B836" s="486"/>
      <c r="C836" s="486"/>
      <c r="D836" s="486"/>
      <c r="E836" s="555"/>
      <c r="F836" s="261"/>
      <c r="G836" s="22"/>
    </row>
    <row r="837" ht="15.75" customHeight="1">
      <c r="A837" s="613"/>
      <c r="B837" s="486"/>
      <c r="C837" s="486"/>
      <c r="D837" s="486"/>
      <c r="E837" s="555"/>
      <c r="F837" s="261"/>
      <c r="G837" s="22"/>
    </row>
    <row r="838" ht="15.75" customHeight="1">
      <c r="A838" s="613"/>
      <c r="B838" s="486"/>
      <c r="C838" s="486"/>
      <c r="D838" s="486"/>
      <c r="E838" s="555"/>
      <c r="F838" s="261"/>
      <c r="G838" s="22"/>
    </row>
    <row r="839" ht="15.75" customHeight="1">
      <c r="A839" s="613"/>
      <c r="B839" s="486"/>
      <c r="C839" s="486"/>
      <c r="D839" s="486"/>
      <c r="E839" s="555"/>
      <c r="F839" s="261"/>
      <c r="G839" s="22"/>
    </row>
    <row r="840" ht="15.75" customHeight="1">
      <c r="A840" s="613"/>
      <c r="B840" s="486"/>
      <c r="C840" s="486"/>
      <c r="D840" s="486"/>
      <c r="E840" s="555"/>
      <c r="F840" s="261"/>
      <c r="G840" s="22"/>
    </row>
    <row r="841" ht="15.75" customHeight="1">
      <c r="A841" s="613"/>
      <c r="B841" s="486"/>
      <c r="C841" s="486"/>
      <c r="D841" s="486"/>
      <c r="E841" s="555"/>
      <c r="F841" s="261"/>
      <c r="G841" s="22"/>
    </row>
    <row r="842" ht="15.75" customHeight="1">
      <c r="A842" s="613"/>
      <c r="B842" s="486"/>
      <c r="C842" s="486"/>
      <c r="D842" s="486"/>
      <c r="E842" s="555"/>
      <c r="F842" s="261"/>
      <c r="G842" s="22"/>
    </row>
    <row r="843" ht="15.75" customHeight="1">
      <c r="A843" s="613"/>
      <c r="B843" s="486"/>
      <c r="C843" s="486"/>
      <c r="D843" s="486"/>
      <c r="E843" s="555"/>
      <c r="F843" s="261"/>
      <c r="G843" s="22"/>
    </row>
    <row r="844" ht="15.75" customHeight="1">
      <c r="A844" s="613"/>
      <c r="B844" s="486"/>
      <c r="C844" s="486"/>
      <c r="D844" s="486"/>
      <c r="E844" s="555"/>
      <c r="F844" s="261"/>
      <c r="G844" s="22"/>
    </row>
    <row r="845" ht="15.75" customHeight="1">
      <c r="A845" s="613"/>
      <c r="B845" s="486"/>
      <c r="C845" s="486"/>
      <c r="D845" s="486"/>
      <c r="E845" s="555"/>
      <c r="F845" s="261"/>
      <c r="G845" s="22"/>
    </row>
    <row r="846" ht="15.75" customHeight="1">
      <c r="A846" s="613"/>
      <c r="B846" s="486"/>
      <c r="C846" s="486"/>
      <c r="D846" s="486"/>
      <c r="E846" s="555"/>
      <c r="F846" s="261"/>
      <c r="G846" s="22"/>
    </row>
    <row r="847" ht="15.75" customHeight="1">
      <c r="A847" s="613"/>
      <c r="B847" s="486"/>
      <c r="C847" s="486"/>
      <c r="D847" s="486"/>
      <c r="E847" s="555"/>
      <c r="F847" s="261"/>
      <c r="G847" s="22"/>
    </row>
    <row r="848" ht="15.75" customHeight="1">
      <c r="A848" s="613"/>
      <c r="B848" s="486"/>
      <c r="C848" s="486"/>
      <c r="D848" s="486"/>
      <c r="E848" s="555"/>
      <c r="F848" s="261"/>
      <c r="G848" s="22"/>
    </row>
    <row r="849" ht="15.75" customHeight="1">
      <c r="A849" s="613"/>
      <c r="B849" s="486"/>
      <c r="C849" s="486"/>
      <c r="D849" s="486"/>
      <c r="E849" s="555"/>
      <c r="F849" s="261"/>
      <c r="G849" s="22"/>
    </row>
    <row r="850" ht="15.75" customHeight="1">
      <c r="A850" s="613"/>
      <c r="B850" s="486"/>
      <c r="C850" s="486"/>
      <c r="D850" s="486"/>
      <c r="E850" s="555"/>
      <c r="F850" s="261"/>
      <c r="G850" s="22"/>
    </row>
    <row r="851" ht="15.75" customHeight="1">
      <c r="A851" s="613"/>
      <c r="B851" s="486"/>
      <c r="C851" s="486"/>
      <c r="D851" s="486"/>
      <c r="E851" s="555"/>
      <c r="F851" s="261"/>
      <c r="G851" s="22"/>
    </row>
    <row r="852" ht="15.75" customHeight="1">
      <c r="A852" s="613"/>
      <c r="B852" s="486"/>
      <c r="C852" s="486"/>
      <c r="D852" s="486"/>
      <c r="E852" s="555"/>
      <c r="F852" s="261"/>
      <c r="G852" s="22"/>
    </row>
    <row r="853" ht="15.75" customHeight="1">
      <c r="A853" s="613"/>
      <c r="B853" s="486"/>
      <c r="C853" s="486"/>
      <c r="D853" s="486"/>
      <c r="E853" s="555"/>
      <c r="F853" s="261"/>
      <c r="G853" s="22"/>
    </row>
    <row r="854" ht="15.75" customHeight="1">
      <c r="A854" s="613"/>
      <c r="B854" s="486"/>
      <c r="C854" s="486"/>
      <c r="D854" s="486"/>
      <c r="E854" s="555"/>
      <c r="F854" s="261"/>
      <c r="G854" s="22"/>
    </row>
    <row r="855" ht="15.75" customHeight="1">
      <c r="A855" s="613"/>
      <c r="B855" s="486"/>
      <c r="C855" s="486"/>
      <c r="D855" s="486"/>
      <c r="E855" s="555"/>
      <c r="F855" s="261"/>
      <c r="G855" s="22"/>
    </row>
    <row r="856" ht="15.75" customHeight="1">
      <c r="A856" s="613"/>
      <c r="B856" s="486"/>
      <c r="C856" s="486"/>
      <c r="D856" s="486"/>
      <c r="E856" s="555"/>
      <c r="F856" s="261"/>
      <c r="G856" s="22"/>
    </row>
    <row r="857" ht="15.75" customHeight="1">
      <c r="A857" s="613"/>
      <c r="B857" s="486"/>
      <c r="C857" s="486"/>
      <c r="D857" s="486"/>
      <c r="E857" s="555"/>
      <c r="F857" s="261"/>
      <c r="G857" s="22"/>
    </row>
    <row r="858" ht="15.75" customHeight="1">
      <c r="A858" s="613"/>
      <c r="B858" s="486"/>
      <c r="C858" s="486"/>
      <c r="D858" s="486"/>
      <c r="E858" s="555"/>
      <c r="F858" s="261"/>
      <c r="G858" s="22"/>
    </row>
    <row r="859" ht="15.75" customHeight="1">
      <c r="A859" s="613"/>
      <c r="B859" s="486"/>
      <c r="C859" s="486"/>
      <c r="D859" s="486"/>
      <c r="E859" s="555"/>
      <c r="F859" s="261"/>
      <c r="G859" s="22"/>
    </row>
    <row r="860" ht="15.75" customHeight="1">
      <c r="A860" s="613"/>
      <c r="B860" s="486"/>
      <c r="C860" s="486"/>
      <c r="D860" s="486"/>
      <c r="E860" s="555"/>
      <c r="F860" s="261"/>
      <c r="G860" s="22"/>
    </row>
    <row r="861" ht="15.75" customHeight="1">
      <c r="A861" s="613"/>
      <c r="B861" s="486"/>
      <c r="C861" s="486"/>
      <c r="D861" s="486"/>
      <c r="E861" s="555"/>
      <c r="F861" s="261"/>
      <c r="G861" s="22"/>
    </row>
    <row r="862" ht="15.75" customHeight="1">
      <c r="A862" s="613"/>
      <c r="B862" s="486"/>
      <c r="C862" s="486"/>
      <c r="D862" s="486"/>
      <c r="E862" s="555"/>
      <c r="F862" s="261"/>
      <c r="G862" s="22"/>
    </row>
    <row r="863" ht="15.75" customHeight="1">
      <c r="A863" s="613"/>
      <c r="B863" s="486"/>
      <c r="C863" s="486"/>
      <c r="D863" s="486"/>
      <c r="E863" s="555"/>
      <c r="F863" s="261"/>
      <c r="G863" s="22"/>
    </row>
    <row r="864" ht="15.75" customHeight="1">
      <c r="A864" s="613"/>
      <c r="B864" s="486"/>
      <c r="C864" s="486"/>
      <c r="D864" s="486"/>
      <c r="E864" s="555"/>
      <c r="F864" s="261"/>
      <c r="G864" s="22"/>
    </row>
    <row r="865" ht="15.75" customHeight="1">
      <c r="A865" s="613"/>
      <c r="B865" s="486"/>
      <c r="C865" s="486"/>
      <c r="D865" s="486"/>
      <c r="E865" s="555"/>
      <c r="F865" s="261"/>
      <c r="G865" s="22"/>
    </row>
    <row r="866" ht="15.75" customHeight="1">
      <c r="A866" s="613"/>
      <c r="B866" s="486"/>
      <c r="C866" s="486"/>
      <c r="D866" s="486"/>
      <c r="E866" s="555"/>
      <c r="F866" s="261"/>
      <c r="G866" s="22"/>
    </row>
    <row r="867" ht="15.75" customHeight="1">
      <c r="A867" s="613"/>
      <c r="B867" s="486"/>
      <c r="C867" s="486"/>
      <c r="D867" s="486"/>
      <c r="E867" s="555"/>
      <c r="F867" s="261"/>
      <c r="G867" s="22"/>
    </row>
    <row r="868" ht="15.75" customHeight="1">
      <c r="A868" s="613"/>
      <c r="B868" s="486"/>
      <c r="C868" s="486"/>
      <c r="D868" s="486"/>
      <c r="E868" s="555"/>
      <c r="F868" s="261"/>
      <c r="G868" s="22"/>
    </row>
    <row r="869" ht="15.75" customHeight="1">
      <c r="A869" s="613"/>
      <c r="B869" s="486"/>
      <c r="C869" s="486"/>
      <c r="D869" s="486"/>
      <c r="E869" s="555"/>
      <c r="F869" s="261"/>
      <c r="G869" s="22"/>
    </row>
    <row r="870" ht="15.75" customHeight="1">
      <c r="A870" s="613"/>
      <c r="B870" s="486"/>
      <c r="C870" s="486"/>
      <c r="D870" s="486"/>
      <c r="E870" s="555"/>
      <c r="F870" s="261"/>
      <c r="G870" s="22"/>
    </row>
    <row r="871" ht="15.75" customHeight="1">
      <c r="A871" s="613"/>
      <c r="B871" s="486"/>
      <c r="C871" s="486"/>
      <c r="D871" s="486"/>
      <c r="E871" s="555"/>
      <c r="F871" s="261"/>
      <c r="G871" s="22"/>
    </row>
    <row r="872" ht="15.75" customHeight="1">
      <c r="A872" s="613"/>
      <c r="B872" s="486"/>
      <c r="C872" s="486"/>
      <c r="D872" s="486"/>
      <c r="E872" s="555"/>
      <c r="F872" s="261"/>
      <c r="G872" s="22"/>
    </row>
    <row r="873" ht="15.75" customHeight="1">
      <c r="A873" s="613"/>
      <c r="B873" s="486"/>
      <c r="C873" s="486"/>
      <c r="D873" s="486"/>
      <c r="E873" s="555"/>
      <c r="F873" s="261"/>
      <c r="G873" s="22"/>
    </row>
    <row r="874" ht="15.75" customHeight="1">
      <c r="A874" s="613"/>
      <c r="B874" s="486"/>
      <c r="C874" s="486"/>
      <c r="D874" s="486"/>
      <c r="E874" s="555"/>
      <c r="F874" s="261"/>
      <c r="G874" s="22"/>
    </row>
    <row r="875" ht="15.75" customHeight="1">
      <c r="A875" s="613"/>
      <c r="B875" s="486"/>
      <c r="C875" s="486"/>
      <c r="D875" s="486"/>
      <c r="E875" s="555"/>
      <c r="F875" s="261"/>
      <c r="G875" s="22"/>
    </row>
    <row r="876" ht="15.75" customHeight="1">
      <c r="A876" s="613"/>
      <c r="B876" s="486"/>
      <c r="C876" s="486"/>
      <c r="D876" s="486"/>
      <c r="E876" s="555"/>
      <c r="F876" s="261"/>
      <c r="G876" s="22"/>
    </row>
    <row r="877" ht="15.75" customHeight="1">
      <c r="A877" s="613"/>
      <c r="B877" s="486"/>
      <c r="C877" s="486"/>
      <c r="D877" s="486"/>
      <c r="E877" s="555"/>
      <c r="F877" s="261"/>
      <c r="G877" s="22"/>
    </row>
    <row r="878" ht="15.75" customHeight="1">
      <c r="A878" s="613"/>
      <c r="B878" s="486"/>
      <c r="C878" s="486"/>
      <c r="D878" s="486"/>
      <c r="E878" s="555"/>
      <c r="F878" s="261"/>
      <c r="G878" s="22"/>
    </row>
    <row r="879" ht="15.75" customHeight="1">
      <c r="A879" s="613"/>
      <c r="B879" s="486"/>
      <c r="C879" s="486"/>
      <c r="D879" s="486"/>
      <c r="E879" s="555"/>
      <c r="F879" s="261"/>
      <c r="G879" s="22"/>
    </row>
    <row r="880" ht="15.75" customHeight="1">
      <c r="A880" s="613"/>
      <c r="B880" s="486"/>
      <c r="C880" s="486"/>
      <c r="D880" s="486"/>
      <c r="E880" s="555"/>
      <c r="F880" s="261"/>
      <c r="G880" s="22"/>
    </row>
    <row r="881" ht="15.75" customHeight="1">
      <c r="A881" s="613"/>
      <c r="B881" s="486"/>
      <c r="C881" s="486"/>
      <c r="D881" s="486"/>
      <c r="E881" s="555"/>
      <c r="F881" s="261"/>
      <c r="G881" s="22"/>
    </row>
    <row r="882" ht="15.75" customHeight="1">
      <c r="A882" s="613"/>
      <c r="B882" s="486"/>
      <c r="C882" s="486"/>
      <c r="D882" s="486"/>
      <c r="E882" s="555"/>
      <c r="F882" s="261"/>
      <c r="G882" s="22"/>
    </row>
    <row r="883" ht="15.75" customHeight="1">
      <c r="A883" s="613"/>
      <c r="B883" s="486"/>
      <c r="C883" s="486"/>
      <c r="D883" s="486"/>
      <c r="E883" s="555"/>
      <c r="F883" s="261"/>
      <c r="G883" s="22"/>
    </row>
    <row r="884" ht="15.75" customHeight="1">
      <c r="A884" s="613"/>
      <c r="B884" s="486"/>
      <c r="C884" s="486"/>
      <c r="D884" s="486"/>
      <c r="E884" s="555"/>
      <c r="F884" s="261"/>
      <c r="G884" s="22"/>
    </row>
    <row r="885" ht="15.75" customHeight="1">
      <c r="A885" s="613"/>
      <c r="B885" s="486"/>
      <c r="C885" s="486"/>
      <c r="D885" s="486"/>
      <c r="E885" s="555"/>
      <c r="F885" s="261"/>
      <c r="G885" s="22"/>
    </row>
    <row r="886" ht="15.75" customHeight="1">
      <c r="A886" s="613"/>
      <c r="B886" s="486"/>
      <c r="C886" s="486"/>
      <c r="D886" s="486"/>
      <c r="E886" s="555"/>
      <c r="F886" s="261"/>
      <c r="G886" s="22"/>
    </row>
    <row r="887" ht="15.75" customHeight="1">
      <c r="A887" s="613"/>
      <c r="B887" s="486"/>
      <c r="C887" s="486"/>
      <c r="D887" s="486"/>
      <c r="E887" s="555"/>
      <c r="F887" s="261"/>
      <c r="G887" s="22"/>
    </row>
    <row r="888" ht="15.75" customHeight="1">
      <c r="A888" s="613"/>
      <c r="B888" s="486"/>
      <c r="C888" s="486"/>
      <c r="D888" s="486"/>
      <c r="E888" s="555"/>
      <c r="F888" s="261"/>
      <c r="G888" s="22"/>
    </row>
    <row r="889" ht="15.75" customHeight="1">
      <c r="A889" s="613"/>
      <c r="B889" s="486"/>
      <c r="C889" s="486"/>
      <c r="D889" s="486"/>
      <c r="E889" s="555"/>
      <c r="F889" s="261"/>
      <c r="G889" s="22"/>
    </row>
    <row r="890" ht="15.75" customHeight="1">
      <c r="A890" s="613"/>
      <c r="B890" s="486"/>
      <c r="C890" s="486"/>
      <c r="D890" s="486"/>
      <c r="E890" s="555"/>
      <c r="F890" s="261"/>
      <c r="G890" s="22"/>
    </row>
    <row r="891" ht="15.75" customHeight="1">
      <c r="A891" s="613"/>
      <c r="B891" s="486"/>
      <c r="C891" s="486"/>
      <c r="D891" s="486"/>
      <c r="E891" s="555"/>
      <c r="F891" s="261"/>
      <c r="G891" s="22"/>
    </row>
    <row r="892" ht="15.75" customHeight="1">
      <c r="A892" s="613"/>
      <c r="B892" s="486"/>
      <c r="C892" s="486"/>
      <c r="D892" s="486"/>
      <c r="E892" s="555"/>
      <c r="F892" s="261"/>
      <c r="G892" s="22"/>
    </row>
    <row r="893" ht="15.75" customHeight="1">
      <c r="A893" s="613"/>
      <c r="B893" s="486"/>
      <c r="C893" s="486"/>
      <c r="D893" s="486"/>
      <c r="E893" s="555"/>
      <c r="F893" s="261"/>
      <c r="G893" s="22"/>
    </row>
    <row r="894" ht="15.75" customHeight="1">
      <c r="A894" s="613"/>
      <c r="B894" s="486"/>
      <c r="C894" s="486"/>
      <c r="D894" s="486"/>
      <c r="E894" s="555"/>
      <c r="F894" s="261"/>
      <c r="G894" s="22"/>
    </row>
    <row r="895" ht="15.75" customHeight="1">
      <c r="A895" s="613"/>
      <c r="B895" s="486"/>
      <c r="C895" s="486"/>
      <c r="D895" s="486"/>
      <c r="E895" s="555"/>
      <c r="F895" s="261"/>
      <c r="G895" s="22"/>
    </row>
    <row r="896" ht="15.75" customHeight="1">
      <c r="A896" s="613"/>
      <c r="B896" s="486"/>
      <c r="C896" s="486"/>
      <c r="D896" s="486"/>
      <c r="E896" s="555"/>
      <c r="F896" s="261"/>
      <c r="G896" s="22"/>
    </row>
    <row r="897" ht="15.75" customHeight="1">
      <c r="A897" s="613"/>
      <c r="B897" s="486"/>
      <c r="C897" s="486"/>
      <c r="D897" s="486"/>
      <c r="E897" s="555"/>
      <c r="F897" s="261"/>
      <c r="G897" s="22"/>
    </row>
    <row r="898" ht="15.75" customHeight="1">
      <c r="A898" s="613"/>
      <c r="B898" s="486"/>
      <c r="C898" s="486"/>
      <c r="D898" s="486"/>
      <c r="E898" s="555"/>
      <c r="F898" s="261"/>
      <c r="G898" s="22"/>
    </row>
    <row r="899" ht="15.75" customHeight="1">
      <c r="A899" s="613"/>
      <c r="B899" s="486"/>
      <c r="C899" s="486"/>
      <c r="D899" s="486"/>
      <c r="E899" s="555"/>
      <c r="F899" s="261"/>
      <c r="G899" s="22"/>
    </row>
    <row r="900" ht="15.75" customHeight="1">
      <c r="A900" s="613"/>
      <c r="B900" s="486"/>
      <c r="C900" s="486"/>
      <c r="D900" s="486"/>
      <c r="E900" s="555"/>
      <c r="F900" s="261"/>
      <c r="G900" s="22"/>
    </row>
    <row r="901" ht="15.75" customHeight="1">
      <c r="A901" s="613"/>
      <c r="B901" s="486"/>
      <c r="C901" s="486"/>
      <c r="D901" s="486"/>
      <c r="E901" s="555"/>
      <c r="F901" s="261"/>
      <c r="G901" s="22"/>
    </row>
    <row r="902" ht="15.75" customHeight="1">
      <c r="A902" s="613"/>
      <c r="B902" s="486"/>
      <c r="C902" s="486"/>
      <c r="D902" s="486"/>
      <c r="E902" s="555"/>
      <c r="F902" s="261"/>
      <c r="G902" s="22"/>
    </row>
    <row r="903" ht="15.75" customHeight="1">
      <c r="A903" s="613"/>
      <c r="B903" s="486"/>
      <c r="C903" s="486"/>
      <c r="D903" s="486"/>
      <c r="E903" s="555"/>
      <c r="F903" s="261"/>
      <c r="G903" s="22"/>
    </row>
    <row r="904" ht="15.75" customHeight="1">
      <c r="A904" s="613"/>
      <c r="B904" s="486"/>
      <c r="C904" s="486"/>
      <c r="D904" s="486"/>
      <c r="E904" s="555"/>
      <c r="F904" s="261"/>
      <c r="G904" s="22"/>
    </row>
    <row r="905" ht="15.75" customHeight="1">
      <c r="A905" s="613"/>
      <c r="B905" s="486"/>
      <c r="C905" s="486"/>
      <c r="D905" s="486"/>
      <c r="E905" s="555"/>
      <c r="F905" s="261"/>
      <c r="G905" s="22"/>
    </row>
    <row r="906" ht="15.75" customHeight="1">
      <c r="A906" s="613"/>
      <c r="B906" s="486"/>
      <c r="C906" s="486"/>
      <c r="D906" s="486"/>
      <c r="E906" s="555"/>
      <c r="F906" s="261"/>
      <c r="G906" s="22"/>
    </row>
    <row r="907" ht="15.75" customHeight="1">
      <c r="A907" s="613"/>
      <c r="B907" s="486"/>
      <c r="C907" s="486"/>
      <c r="D907" s="486"/>
      <c r="E907" s="555"/>
      <c r="F907" s="261"/>
      <c r="G907" s="22"/>
    </row>
    <row r="908" ht="15.75" customHeight="1">
      <c r="A908" s="613"/>
      <c r="B908" s="486"/>
      <c r="C908" s="486"/>
      <c r="D908" s="486"/>
      <c r="E908" s="555"/>
      <c r="F908" s="261"/>
      <c r="G908" s="22"/>
    </row>
    <row r="909" ht="15.75" customHeight="1">
      <c r="A909" s="613"/>
      <c r="B909" s="486"/>
      <c r="C909" s="486"/>
      <c r="D909" s="486"/>
      <c r="E909" s="555"/>
      <c r="F909" s="261"/>
      <c r="G909" s="22"/>
    </row>
    <row r="910" ht="15.75" customHeight="1">
      <c r="A910" s="613"/>
      <c r="B910" s="486"/>
      <c r="C910" s="486"/>
      <c r="D910" s="486"/>
      <c r="E910" s="555"/>
      <c r="F910" s="261"/>
      <c r="G910" s="22"/>
    </row>
    <row r="911" ht="15.75" customHeight="1">
      <c r="A911" s="613"/>
      <c r="B911" s="486"/>
      <c r="C911" s="486"/>
      <c r="D911" s="486"/>
      <c r="E911" s="555"/>
      <c r="F911" s="261"/>
      <c r="G911" s="22"/>
    </row>
    <row r="912" ht="15.75" customHeight="1">
      <c r="A912" s="613"/>
      <c r="B912" s="486"/>
      <c r="C912" s="486"/>
      <c r="D912" s="486"/>
      <c r="E912" s="555"/>
      <c r="F912" s="261"/>
      <c r="G912" s="22"/>
    </row>
    <row r="913" ht="15.75" customHeight="1">
      <c r="A913" s="613"/>
      <c r="B913" s="486"/>
      <c r="C913" s="486"/>
      <c r="D913" s="486"/>
      <c r="E913" s="555"/>
      <c r="F913" s="261"/>
      <c r="G913" s="22"/>
    </row>
    <row r="914" ht="15.75" customHeight="1">
      <c r="A914" s="613"/>
      <c r="B914" s="486"/>
      <c r="C914" s="486"/>
      <c r="D914" s="486"/>
      <c r="E914" s="555"/>
      <c r="F914" s="261"/>
      <c r="G914" s="22"/>
    </row>
    <row r="915" ht="15.75" customHeight="1">
      <c r="A915" s="613"/>
      <c r="B915" s="486"/>
      <c r="C915" s="486"/>
      <c r="D915" s="486"/>
      <c r="E915" s="555"/>
      <c r="F915" s="261"/>
      <c r="G915" s="22"/>
    </row>
    <row r="916" ht="15.75" customHeight="1">
      <c r="A916" s="613"/>
      <c r="B916" s="486"/>
      <c r="C916" s="486"/>
      <c r="D916" s="486"/>
      <c r="E916" s="555"/>
      <c r="F916" s="261"/>
      <c r="G916" s="22"/>
    </row>
    <row r="917" ht="15.75" customHeight="1">
      <c r="A917" s="613"/>
      <c r="B917" s="486"/>
      <c r="C917" s="486"/>
      <c r="D917" s="486"/>
      <c r="E917" s="555"/>
      <c r="F917" s="261"/>
      <c r="G917" s="22"/>
    </row>
    <row r="918" ht="15.75" customHeight="1">
      <c r="A918" s="613"/>
      <c r="B918" s="486"/>
      <c r="C918" s="486"/>
      <c r="D918" s="486"/>
      <c r="E918" s="555"/>
      <c r="F918" s="261"/>
      <c r="G918" s="22"/>
    </row>
    <row r="919" ht="15.75" customHeight="1">
      <c r="A919" s="613"/>
      <c r="B919" s="486"/>
      <c r="C919" s="486"/>
      <c r="D919" s="486"/>
      <c r="E919" s="555"/>
      <c r="F919" s="261"/>
      <c r="G919" s="22"/>
    </row>
    <row r="920" ht="15.75" customHeight="1">
      <c r="A920" s="613"/>
      <c r="B920" s="486"/>
      <c r="C920" s="486"/>
      <c r="D920" s="486"/>
      <c r="E920" s="555"/>
      <c r="F920" s="261"/>
      <c r="G920" s="22"/>
    </row>
    <row r="921" ht="15.75" customHeight="1">
      <c r="A921" s="613"/>
      <c r="B921" s="486"/>
      <c r="C921" s="486"/>
      <c r="D921" s="486"/>
      <c r="E921" s="555"/>
      <c r="F921" s="261"/>
      <c r="G921" s="22"/>
    </row>
    <row r="922" ht="15.75" customHeight="1">
      <c r="A922" s="613"/>
      <c r="B922" s="486"/>
      <c r="C922" s="486"/>
      <c r="D922" s="486"/>
      <c r="E922" s="555"/>
      <c r="F922" s="261"/>
      <c r="G922" s="22"/>
    </row>
    <row r="923" ht="15.75" customHeight="1">
      <c r="A923" s="613"/>
      <c r="B923" s="486"/>
      <c r="C923" s="486"/>
      <c r="D923" s="486"/>
      <c r="E923" s="555"/>
      <c r="F923" s="261"/>
      <c r="G923" s="22"/>
    </row>
    <row r="924" ht="15.75" customHeight="1">
      <c r="A924" s="613"/>
      <c r="B924" s="486"/>
      <c r="C924" s="486"/>
      <c r="D924" s="486"/>
      <c r="E924" s="555"/>
      <c r="F924" s="261"/>
      <c r="G924" s="22"/>
    </row>
    <row r="925" ht="15.75" customHeight="1">
      <c r="A925" s="613"/>
      <c r="B925" s="486"/>
      <c r="C925" s="486"/>
      <c r="D925" s="486"/>
      <c r="E925" s="555"/>
      <c r="F925" s="261"/>
      <c r="G925" s="22"/>
    </row>
    <row r="926" ht="15.75" customHeight="1">
      <c r="A926" s="613"/>
      <c r="B926" s="486"/>
      <c r="C926" s="486"/>
      <c r="D926" s="486"/>
      <c r="E926" s="555"/>
      <c r="F926" s="261"/>
      <c r="G926" s="22"/>
    </row>
    <row r="927" ht="15.75" customHeight="1">
      <c r="A927" s="613"/>
      <c r="B927" s="486"/>
      <c r="C927" s="486"/>
      <c r="D927" s="486"/>
      <c r="E927" s="555"/>
      <c r="F927" s="261"/>
      <c r="G927" s="22"/>
    </row>
    <row r="928" ht="15.75" customHeight="1">
      <c r="A928" s="613"/>
      <c r="B928" s="486"/>
      <c r="C928" s="486"/>
      <c r="D928" s="486"/>
      <c r="E928" s="555"/>
      <c r="F928" s="261"/>
      <c r="G928" s="22"/>
    </row>
    <row r="929" ht="15.75" customHeight="1">
      <c r="A929" s="613"/>
      <c r="B929" s="486"/>
      <c r="C929" s="486"/>
      <c r="D929" s="486"/>
      <c r="E929" s="555"/>
      <c r="F929" s="261"/>
      <c r="G929" s="22"/>
    </row>
    <row r="930" ht="15.75" customHeight="1">
      <c r="A930" s="613"/>
      <c r="B930" s="486"/>
      <c r="C930" s="486"/>
      <c r="D930" s="486"/>
      <c r="E930" s="555"/>
      <c r="F930" s="261"/>
      <c r="G930" s="22"/>
    </row>
    <row r="931" ht="15.75" customHeight="1">
      <c r="A931" s="613"/>
      <c r="B931" s="486"/>
      <c r="C931" s="486"/>
      <c r="D931" s="486"/>
      <c r="E931" s="555"/>
      <c r="F931" s="261"/>
      <c r="G931" s="22"/>
    </row>
    <row r="932" ht="15.75" customHeight="1">
      <c r="A932" s="613"/>
      <c r="B932" s="486"/>
      <c r="C932" s="486"/>
      <c r="D932" s="486"/>
      <c r="E932" s="555"/>
      <c r="F932" s="261"/>
      <c r="G932" s="22"/>
    </row>
    <row r="933" ht="15.75" customHeight="1">
      <c r="A933" s="613"/>
      <c r="B933" s="486"/>
      <c r="C933" s="486"/>
      <c r="D933" s="486"/>
      <c r="E933" s="555"/>
      <c r="F933" s="261"/>
      <c r="G933" s="22"/>
    </row>
    <row r="934" ht="15.75" customHeight="1">
      <c r="A934" s="613"/>
      <c r="B934" s="486"/>
      <c r="C934" s="486"/>
      <c r="D934" s="486"/>
      <c r="E934" s="555"/>
      <c r="F934" s="261"/>
      <c r="G934" s="22"/>
    </row>
    <row r="935" ht="15.75" customHeight="1">
      <c r="A935" s="613"/>
      <c r="B935" s="486"/>
      <c r="C935" s="486"/>
      <c r="D935" s="486"/>
      <c r="E935" s="555"/>
      <c r="F935" s="261"/>
      <c r="G935" s="22"/>
    </row>
    <row r="936" ht="15.75" customHeight="1">
      <c r="A936" s="613"/>
      <c r="B936" s="486"/>
      <c r="C936" s="486"/>
      <c r="D936" s="486"/>
      <c r="E936" s="555"/>
      <c r="F936" s="261"/>
      <c r="G936" s="22"/>
    </row>
    <row r="937" ht="15.75" customHeight="1">
      <c r="A937" s="613"/>
      <c r="B937" s="486"/>
      <c r="C937" s="486"/>
      <c r="D937" s="486"/>
      <c r="E937" s="555"/>
      <c r="F937" s="261"/>
      <c r="G937" s="22"/>
    </row>
    <row r="938" ht="15.75" customHeight="1">
      <c r="A938" s="613"/>
      <c r="B938" s="486"/>
      <c r="C938" s="486"/>
      <c r="D938" s="486"/>
      <c r="E938" s="555"/>
      <c r="F938" s="261"/>
      <c r="G938" s="22"/>
    </row>
    <row r="939" ht="15.75" customHeight="1">
      <c r="A939" s="613"/>
      <c r="B939" s="486"/>
      <c r="C939" s="486"/>
      <c r="D939" s="486"/>
      <c r="E939" s="555"/>
      <c r="F939" s="261"/>
      <c r="G939" s="22"/>
    </row>
    <row r="940" ht="15.75" customHeight="1">
      <c r="A940" s="613"/>
      <c r="B940" s="486"/>
      <c r="C940" s="486"/>
      <c r="D940" s="486"/>
      <c r="E940" s="555"/>
      <c r="F940" s="261"/>
      <c r="G940" s="22"/>
    </row>
    <row r="941" ht="15.75" customHeight="1">
      <c r="A941" s="613"/>
      <c r="B941" s="486"/>
      <c r="C941" s="486"/>
      <c r="D941" s="486"/>
      <c r="E941" s="555"/>
      <c r="F941" s="261"/>
      <c r="G941" s="22"/>
    </row>
    <row r="942" ht="15.75" customHeight="1">
      <c r="A942" s="613"/>
      <c r="B942" s="486"/>
      <c r="C942" s="486"/>
      <c r="D942" s="486"/>
      <c r="E942" s="555"/>
      <c r="F942" s="261"/>
      <c r="G942" s="22"/>
    </row>
    <row r="943" ht="15.75" customHeight="1">
      <c r="A943" s="613"/>
      <c r="B943" s="486"/>
      <c r="C943" s="486"/>
      <c r="D943" s="486"/>
      <c r="E943" s="555"/>
      <c r="F943" s="261"/>
      <c r="G943" s="22"/>
    </row>
    <row r="944" ht="15.75" customHeight="1">
      <c r="A944" s="613"/>
      <c r="B944" s="486"/>
      <c r="C944" s="486"/>
      <c r="D944" s="486"/>
      <c r="E944" s="555"/>
      <c r="F944" s="261"/>
      <c r="G944" s="22"/>
    </row>
    <row r="945" ht="15.75" customHeight="1">
      <c r="A945" s="613"/>
      <c r="B945" s="486"/>
      <c r="C945" s="486"/>
      <c r="D945" s="486"/>
      <c r="E945" s="555"/>
      <c r="F945" s="261"/>
      <c r="G945" s="22"/>
    </row>
    <row r="946" ht="15.75" customHeight="1">
      <c r="A946" s="613"/>
      <c r="B946" s="486"/>
      <c r="C946" s="486"/>
      <c r="D946" s="486"/>
      <c r="E946" s="555"/>
      <c r="F946" s="261"/>
      <c r="G946" s="22"/>
    </row>
    <row r="947" ht="15.75" customHeight="1">
      <c r="A947" s="613"/>
      <c r="B947" s="486"/>
      <c r="C947" s="486"/>
      <c r="D947" s="486"/>
      <c r="E947" s="555"/>
      <c r="F947" s="261"/>
      <c r="G947" s="22"/>
    </row>
    <row r="948" ht="15.75" customHeight="1">
      <c r="A948" s="613"/>
      <c r="B948" s="486"/>
      <c r="C948" s="486"/>
      <c r="D948" s="486"/>
      <c r="E948" s="555"/>
      <c r="F948" s="261"/>
      <c r="G948" s="22"/>
    </row>
    <row r="949" ht="15.75" customHeight="1">
      <c r="A949" s="613"/>
      <c r="B949" s="486"/>
      <c r="C949" s="486"/>
      <c r="D949" s="486"/>
      <c r="E949" s="555"/>
      <c r="F949" s="261"/>
      <c r="G949" s="22"/>
    </row>
    <row r="950" ht="15.75" customHeight="1">
      <c r="A950" s="613"/>
      <c r="B950" s="486"/>
      <c r="C950" s="486"/>
      <c r="D950" s="486"/>
      <c r="E950" s="555"/>
      <c r="F950" s="261"/>
      <c r="G950" s="22"/>
    </row>
    <row r="951" ht="15.75" customHeight="1">
      <c r="A951" s="613"/>
      <c r="B951" s="486"/>
      <c r="C951" s="486"/>
      <c r="D951" s="486"/>
      <c r="E951" s="555"/>
      <c r="F951" s="261"/>
      <c r="G951" s="22"/>
    </row>
    <row r="952" ht="15.75" customHeight="1">
      <c r="A952" s="613"/>
      <c r="B952" s="486"/>
      <c r="C952" s="486"/>
      <c r="D952" s="486"/>
      <c r="E952" s="555"/>
      <c r="F952" s="261"/>
      <c r="G952" s="22"/>
    </row>
    <row r="953" ht="15.75" customHeight="1">
      <c r="A953" s="613"/>
      <c r="B953" s="486"/>
      <c r="C953" s="486"/>
      <c r="D953" s="486"/>
      <c r="E953" s="555"/>
      <c r="F953" s="261"/>
      <c r="G953" s="22"/>
    </row>
    <row r="954" ht="15.75" customHeight="1">
      <c r="A954" s="613"/>
      <c r="B954" s="486"/>
      <c r="C954" s="486"/>
      <c r="D954" s="486"/>
      <c r="E954" s="555"/>
      <c r="F954" s="261"/>
      <c r="G954" s="22"/>
    </row>
    <row r="955" ht="15.75" customHeight="1">
      <c r="A955" s="613"/>
      <c r="B955" s="486"/>
      <c r="C955" s="486"/>
      <c r="D955" s="486"/>
      <c r="E955" s="555"/>
      <c r="F955" s="261"/>
      <c r="G955" s="22"/>
    </row>
    <row r="956" ht="15.75" customHeight="1">
      <c r="A956" s="613"/>
      <c r="B956" s="486"/>
      <c r="C956" s="486"/>
      <c r="D956" s="486"/>
      <c r="E956" s="555"/>
      <c r="F956" s="261"/>
      <c r="G956" s="22"/>
    </row>
    <row r="957" ht="15.75" customHeight="1">
      <c r="A957" s="613"/>
      <c r="B957" s="486"/>
      <c r="C957" s="486"/>
      <c r="D957" s="486"/>
      <c r="E957" s="555"/>
      <c r="F957" s="261"/>
      <c r="G957" s="22"/>
    </row>
    <row r="958" ht="15.75" customHeight="1">
      <c r="A958" s="613"/>
      <c r="B958" s="486"/>
      <c r="C958" s="486"/>
      <c r="D958" s="486"/>
      <c r="E958" s="555"/>
      <c r="F958" s="261"/>
      <c r="G958" s="22"/>
    </row>
    <row r="959" ht="15.75" customHeight="1">
      <c r="A959" s="613"/>
      <c r="B959" s="486"/>
      <c r="C959" s="486"/>
      <c r="D959" s="486"/>
      <c r="E959" s="555"/>
      <c r="F959" s="261"/>
      <c r="G959" s="22"/>
    </row>
    <row r="960" ht="15.75" customHeight="1">
      <c r="A960" s="613"/>
      <c r="B960" s="486"/>
      <c r="C960" s="486"/>
      <c r="D960" s="486"/>
      <c r="E960" s="555"/>
      <c r="F960" s="261"/>
      <c r="G960" s="22"/>
    </row>
    <row r="961" ht="15.75" customHeight="1">
      <c r="A961" s="613"/>
      <c r="B961" s="486"/>
      <c r="C961" s="486"/>
      <c r="D961" s="486"/>
      <c r="E961" s="555"/>
      <c r="F961" s="261"/>
      <c r="G961" s="22"/>
    </row>
    <row r="962" ht="15.75" customHeight="1">
      <c r="A962" s="613"/>
      <c r="B962" s="486"/>
      <c r="C962" s="486"/>
      <c r="D962" s="486"/>
      <c r="E962" s="555"/>
      <c r="F962" s="261"/>
      <c r="G962" s="22"/>
    </row>
    <row r="963" ht="15.75" customHeight="1">
      <c r="A963" s="613"/>
      <c r="B963" s="486"/>
      <c r="C963" s="486"/>
      <c r="D963" s="486"/>
      <c r="E963" s="555"/>
      <c r="F963" s="261"/>
      <c r="G963" s="22"/>
    </row>
    <row r="964" ht="15.75" customHeight="1">
      <c r="A964" s="613"/>
      <c r="B964" s="486"/>
      <c r="C964" s="486"/>
      <c r="D964" s="486"/>
      <c r="E964" s="555"/>
      <c r="F964" s="261"/>
      <c r="G964" s="22"/>
    </row>
    <row r="965" ht="15.75" customHeight="1">
      <c r="A965" s="613"/>
      <c r="B965" s="486"/>
      <c r="C965" s="486"/>
      <c r="D965" s="486"/>
      <c r="E965" s="555"/>
      <c r="F965" s="261"/>
      <c r="G965" s="22"/>
    </row>
    <row r="966" ht="15.75" customHeight="1">
      <c r="A966" s="613"/>
      <c r="B966" s="486"/>
      <c r="C966" s="486"/>
      <c r="D966" s="486"/>
      <c r="E966" s="555"/>
      <c r="F966" s="261"/>
      <c r="G966" s="22"/>
    </row>
    <row r="967" ht="15.75" customHeight="1">
      <c r="A967" s="613"/>
      <c r="B967" s="486"/>
      <c r="C967" s="486"/>
      <c r="D967" s="486"/>
      <c r="E967" s="555"/>
      <c r="F967" s="261"/>
      <c r="G967" s="22"/>
    </row>
    <row r="968" ht="15.75" customHeight="1">
      <c r="A968" s="613"/>
      <c r="B968" s="486"/>
      <c r="C968" s="486"/>
      <c r="D968" s="486"/>
      <c r="E968" s="555"/>
      <c r="F968" s="261"/>
      <c r="G968" s="22"/>
    </row>
    <row r="969" ht="15.75" customHeight="1">
      <c r="A969" s="613"/>
      <c r="B969" s="486"/>
      <c r="C969" s="486"/>
      <c r="D969" s="486"/>
      <c r="E969" s="555"/>
      <c r="F969" s="261"/>
      <c r="G969" s="22"/>
    </row>
    <row r="970" ht="15.75" customHeight="1">
      <c r="A970" s="613"/>
      <c r="B970" s="486"/>
      <c r="C970" s="486"/>
      <c r="D970" s="486"/>
      <c r="E970" s="555"/>
      <c r="F970" s="261"/>
      <c r="G970" s="22"/>
    </row>
    <row r="971" ht="15.75" customHeight="1">
      <c r="A971" s="613"/>
      <c r="B971" s="486"/>
      <c r="C971" s="486"/>
      <c r="D971" s="486"/>
      <c r="E971" s="555"/>
      <c r="F971" s="261"/>
      <c r="G971" s="22"/>
    </row>
    <row r="972" ht="15.75" customHeight="1">
      <c r="A972" s="613"/>
      <c r="B972" s="486"/>
      <c r="C972" s="486"/>
      <c r="D972" s="486"/>
      <c r="E972" s="555"/>
      <c r="F972" s="261"/>
      <c r="G972" s="22"/>
    </row>
    <row r="973" ht="15.75" customHeight="1">
      <c r="A973" s="613"/>
      <c r="B973" s="486"/>
      <c r="C973" s="486"/>
      <c r="D973" s="486"/>
      <c r="E973" s="555"/>
      <c r="F973" s="261"/>
      <c r="G973" s="22"/>
    </row>
    <row r="974" ht="15.75" customHeight="1">
      <c r="A974" s="613"/>
      <c r="B974" s="486"/>
      <c r="C974" s="486"/>
      <c r="D974" s="486"/>
      <c r="E974" s="555"/>
      <c r="F974" s="261"/>
      <c r="G974" s="22"/>
    </row>
    <row r="975" ht="15.75" customHeight="1">
      <c r="A975" s="613"/>
      <c r="B975" s="486"/>
      <c r="C975" s="486"/>
      <c r="D975" s="486"/>
      <c r="E975" s="555"/>
      <c r="F975" s="261"/>
      <c r="G975" s="22"/>
    </row>
    <row r="976" ht="15.75" customHeight="1">
      <c r="A976" s="613"/>
      <c r="B976" s="486"/>
      <c r="C976" s="486"/>
      <c r="D976" s="486"/>
      <c r="E976" s="555"/>
      <c r="F976" s="261"/>
      <c r="G976" s="22"/>
    </row>
    <row r="977" ht="15.75" customHeight="1">
      <c r="A977" s="613"/>
      <c r="B977" s="486"/>
      <c r="C977" s="486"/>
      <c r="D977" s="486"/>
      <c r="E977" s="555"/>
      <c r="F977" s="261"/>
      <c r="G977" s="22"/>
    </row>
    <row r="978" ht="15.75" customHeight="1">
      <c r="A978" s="613"/>
      <c r="B978" s="486"/>
      <c r="C978" s="486"/>
      <c r="D978" s="486"/>
      <c r="E978" s="555"/>
      <c r="F978" s="261"/>
      <c r="G978" s="22"/>
    </row>
    <row r="979" ht="15.75" customHeight="1">
      <c r="A979" s="613"/>
      <c r="B979" s="486"/>
      <c r="C979" s="486"/>
      <c r="D979" s="486"/>
      <c r="E979" s="555"/>
      <c r="F979" s="261"/>
      <c r="G979" s="22"/>
    </row>
    <row r="980" ht="15.75" customHeight="1">
      <c r="A980" s="613"/>
      <c r="B980" s="486"/>
      <c r="C980" s="486"/>
      <c r="D980" s="486"/>
      <c r="E980" s="555"/>
      <c r="F980" s="261"/>
      <c r="G980" s="22"/>
    </row>
    <row r="981" ht="15.75" customHeight="1">
      <c r="A981" s="613"/>
      <c r="B981" s="486"/>
      <c r="C981" s="486"/>
      <c r="D981" s="486"/>
      <c r="E981" s="555"/>
      <c r="F981" s="261"/>
      <c r="G981" s="22"/>
    </row>
    <row r="982" ht="15.75" customHeight="1">
      <c r="A982" s="613"/>
      <c r="B982" s="486"/>
      <c r="C982" s="486"/>
      <c r="D982" s="486"/>
      <c r="E982" s="555"/>
      <c r="F982" s="261"/>
      <c r="G982" s="22"/>
    </row>
    <row r="983" ht="15.75" customHeight="1">
      <c r="A983" s="613"/>
      <c r="B983" s="486"/>
      <c r="C983" s="486"/>
      <c r="D983" s="486"/>
      <c r="E983" s="555"/>
      <c r="F983" s="261"/>
      <c r="G983" s="22"/>
    </row>
    <row r="984" ht="15.75" customHeight="1">
      <c r="A984" s="613"/>
      <c r="B984" s="486"/>
      <c r="C984" s="486"/>
      <c r="D984" s="486"/>
      <c r="E984" s="555"/>
      <c r="F984" s="261"/>
      <c r="G984" s="22"/>
    </row>
    <row r="985" ht="15.75" customHeight="1">
      <c r="A985" s="613"/>
      <c r="B985" s="486"/>
      <c r="C985" s="486"/>
      <c r="D985" s="486"/>
      <c r="E985" s="555"/>
      <c r="F985" s="261"/>
      <c r="G985" s="22"/>
    </row>
    <row r="986" ht="15.75" customHeight="1">
      <c r="A986" s="613"/>
      <c r="B986" s="486"/>
      <c r="C986" s="486"/>
      <c r="D986" s="486"/>
      <c r="E986" s="555"/>
      <c r="F986" s="261"/>
      <c r="G986" s="22"/>
    </row>
    <row r="987" ht="15.75" customHeight="1">
      <c r="A987" s="613"/>
      <c r="B987" s="486"/>
      <c r="C987" s="486"/>
      <c r="D987" s="486"/>
      <c r="E987" s="555"/>
      <c r="F987" s="261"/>
      <c r="G987" s="22"/>
    </row>
    <row r="988" ht="15.75" customHeight="1">
      <c r="A988" s="613"/>
      <c r="B988" s="486"/>
      <c r="C988" s="486"/>
      <c r="D988" s="486"/>
      <c r="E988" s="555"/>
      <c r="F988" s="261"/>
      <c r="G988" s="22"/>
    </row>
    <row r="989" ht="15.75" customHeight="1">
      <c r="A989" s="613"/>
      <c r="B989" s="486"/>
      <c r="C989" s="486"/>
      <c r="D989" s="486"/>
      <c r="E989" s="555"/>
      <c r="F989" s="261"/>
      <c r="G989" s="22"/>
    </row>
    <row r="990" ht="15.75" customHeight="1">
      <c r="A990" s="613"/>
      <c r="B990" s="486"/>
      <c r="C990" s="486"/>
      <c r="D990" s="486"/>
      <c r="E990" s="555"/>
      <c r="F990" s="261"/>
      <c r="G990" s="22"/>
    </row>
    <row r="991" ht="15.75" customHeight="1">
      <c r="A991" s="613"/>
      <c r="B991" s="486"/>
      <c r="C991" s="486"/>
      <c r="D991" s="486"/>
      <c r="E991" s="555"/>
      <c r="F991" s="261"/>
      <c r="G991" s="22"/>
    </row>
    <row r="992" ht="15.75" customHeight="1">
      <c r="A992" s="613"/>
      <c r="B992" s="486"/>
      <c r="C992" s="486"/>
      <c r="D992" s="486"/>
      <c r="E992" s="555"/>
      <c r="F992" s="261"/>
      <c r="G992" s="22"/>
    </row>
    <row r="993" ht="15.75" customHeight="1">
      <c r="A993" s="613"/>
      <c r="B993" s="486"/>
      <c r="C993" s="486"/>
      <c r="D993" s="486"/>
      <c r="E993" s="555"/>
      <c r="F993" s="261"/>
      <c r="G993" s="22"/>
    </row>
    <row r="994" ht="15.75" customHeight="1">
      <c r="A994" s="613"/>
      <c r="B994" s="486"/>
      <c r="C994" s="486"/>
      <c r="D994" s="486"/>
      <c r="E994" s="555"/>
      <c r="F994" s="261"/>
      <c r="G994" s="22"/>
    </row>
    <row r="995" ht="15.75" customHeight="1">
      <c r="A995" s="613"/>
      <c r="B995" s="486"/>
      <c r="C995" s="486"/>
      <c r="D995" s="486"/>
      <c r="E995" s="555"/>
      <c r="F995" s="261"/>
      <c r="G995" s="22"/>
    </row>
    <row r="996" ht="15.75" customHeight="1">
      <c r="A996" s="613"/>
      <c r="B996" s="486"/>
      <c r="C996" s="486"/>
      <c r="D996" s="486"/>
      <c r="E996" s="555"/>
      <c r="F996" s="261"/>
      <c r="G996" s="22"/>
    </row>
    <row r="997" ht="15.75" customHeight="1">
      <c r="A997" s="613"/>
      <c r="B997" s="486"/>
      <c r="C997" s="486"/>
      <c r="D997" s="486"/>
      <c r="E997" s="555"/>
      <c r="F997" s="261"/>
      <c r="G997" s="22"/>
    </row>
    <row r="998" ht="15.75" customHeight="1">
      <c r="A998" s="613"/>
      <c r="B998" s="486"/>
      <c r="C998" s="486"/>
      <c r="D998" s="486"/>
      <c r="E998" s="555"/>
      <c r="F998" s="261"/>
      <c r="G998" s="22"/>
    </row>
    <row r="999" ht="15.75" customHeight="1">
      <c r="A999" s="613"/>
      <c r="B999" s="486"/>
      <c r="C999" s="486"/>
      <c r="D999" s="486"/>
      <c r="E999" s="555"/>
      <c r="F999" s="261"/>
      <c r="G999" s="22"/>
    </row>
    <row r="1000" ht="15.75" customHeight="1">
      <c r="A1000" s="629"/>
      <c r="B1000" s="494"/>
      <c r="C1000" s="494"/>
      <c r="D1000" s="494"/>
      <c r="E1000" s="564"/>
      <c r="F1000" s="322"/>
      <c r="G1000" s="22"/>
    </row>
    <row r="1001" ht="15.75" customHeight="1">
      <c r="A1001" s="629"/>
      <c r="B1001" s="494"/>
      <c r="C1001" s="494"/>
      <c r="D1001" s="494"/>
      <c r="E1001" s="564"/>
      <c r="F1001" s="322"/>
      <c r="G1001" s="22"/>
    </row>
    <row r="1002" ht="15.75" customHeight="1">
      <c r="A1002" s="629"/>
      <c r="B1002" s="494"/>
      <c r="C1002" s="494"/>
      <c r="D1002" s="494"/>
      <c r="E1002" s="564"/>
      <c r="F1002" s="322"/>
      <c r="G1002" s="22"/>
    </row>
    <row r="1003" ht="15.75" customHeight="1">
      <c r="A1003" s="629"/>
      <c r="B1003" s="494"/>
      <c r="C1003" s="494"/>
      <c r="D1003" s="494"/>
      <c r="E1003" s="564"/>
      <c r="F1003" s="322"/>
      <c r="G1003" s="22"/>
    </row>
    <row r="1004" ht="15.75" customHeight="1">
      <c r="A1004" s="629"/>
      <c r="B1004" s="494"/>
      <c r="C1004" s="494"/>
      <c r="D1004" s="494"/>
      <c r="E1004" s="564"/>
      <c r="F1004" s="322"/>
      <c r="G1004" s="22"/>
    </row>
    <row r="1005" ht="15.75" customHeight="1">
      <c r="A1005" s="629"/>
      <c r="B1005" s="494"/>
      <c r="C1005" s="494"/>
      <c r="D1005" s="494"/>
      <c r="E1005" s="564"/>
      <c r="F1005" s="322"/>
      <c r="G1005" s="22"/>
    </row>
    <row r="1006" ht="15.75" customHeight="1">
      <c r="A1006" s="629"/>
      <c r="B1006" s="494"/>
      <c r="C1006" s="494"/>
      <c r="D1006" s="494"/>
      <c r="E1006" s="564"/>
      <c r="F1006" s="322"/>
      <c r="G1006" s="22"/>
    </row>
    <row r="1007" ht="15.75" customHeight="1">
      <c r="A1007" s="629"/>
      <c r="B1007" s="494"/>
      <c r="C1007" s="494"/>
      <c r="D1007" s="494"/>
      <c r="E1007" s="564"/>
      <c r="F1007" s="322"/>
      <c r="G1007" s="22"/>
    </row>
    <row r="1008" ht="15.75" customHeight="1">
      <c r="A1008" s="629"/>
      <c r="B1008" s="494"/>
      <c r="C1008" s="494"/>
      <c r="D1008" s="494"/>
      <c r="E1008" s="564"/>
      <c r="F1008" s="322"/>
      <c r="G1008" s="22"/>
    </row>
    <row r="1009" ht="15.75" customHeight="1">
      <c r="A1009" s="629"/>
      <c r="B1009" s="494"/>
      <c r="C1009" s="494"/>
      <c r="D1009" s="494"/>
      <c r="E1009" s="564"/>
      <c r="F1009" s="322"/>
      <c r="G1009" s="22"/>
    </row>
    <row r="1010" ht="15.75" customHeight="1">
      <c r="A1010" s="629"/>
      <c r="B1010" s="494"/>
      <c r="C1010" s="494"/>
      <c r="D1010" s="494"/>
      <c r="E1010" s="564"/>
      <c r="F1010" s="322"/>
      <c r="G1010" s="22"/>
    </row>
  </sheetData>
  <mergeCells count="19">
    <mergeCell ref="F2:F4"/>
    <mergeCell ref="F5:F7"/>
    <mergeCell ref="F8:F10"/>
    <mergeCell ref="F11:F13"/>
    <mergeCell ref="F15:F17"/>
    <mergeCell ref="F18:F19"/>
    <mergeCell ref="F20:F21"/>
    <mergeCell ref="F39:F40"/>
    <mergeCell ref="F42:F43"/>
    <mergeCell ref="F44:F46"/>
    <mergeCell ref="F48:F52"/>
    <mergeCell ref="F53:F54"/>
    <mergeCell ref="F22:F23"/>
    <mergeCell ref="F24:F25"/>
    <mergeCell ref="F26:F27"/>
    <mergeCell ref="F28:F29"/>
    <mergeCell ref="F32:F34"/>
    <mergeCell ref="F35:F36"/>
    <mergeCell ref="F37:F38"/>
  </mergeCells>
  <printOptions/>
  <pageMargins bottom="0.75" footer="0.0" header="0.0" left="0.7" right="0.7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0"/>
    <col customWidth="1" min="3" max="3" width="26.0"/>
    <col customWidth="1" min="4" max="4" width="28.71"/>
    <col customWidth="1" min="5" max="5" width="19.71"/>
    <col customWidth="1" min="6" max="6" width="55.14"/>
    <col customWidth="1" min="7" max="7" width="18.86"/>
    <col customWidth="1" min="8" max="8" width="58.14"/>
    <col customWidth="1" min="9" max="9" width="10.71"/>
    <col customWidth="1" min="10" max="10" width="12.0"/>
    <col customWidth="1" min="11" max="27" width="10.71"/>
  </cols>
  <sheetData>
    <row r="1">
      <c r="A1" s="811" t="s">
        <v>1</v>
      </c>
      <c r="B1" s="812" t="s">
        <v>2</v>
      </c>
      <c r="C1" s="812" t="s">
        <v>3</v>
      </c>
      <c r="D1" s="812" t="s">
        <v>4</v>
      </c>
      <c r="E1" s="813" t="s">
        <v>5</v>
      </c>
      <c r="F1" s="814" t="s">
        <v>6</v>
      </c>
      <c r="G1" s="815" t="s">
        <v>9375</v>
      </c>
      <c r="H1" s="816" t="s">
        <v>8</v>
      </c>
    </row>
    <row r="2" ht="15.75" customHeight="1">
      <c r="A2" s="817">
        <v>45818.0</v>
      </c>
      <c r="B2" s="226" t="s">
        <v>9376</v>
      </c>
      <c r="C2" s="818" t="s">
        <v>5968</v>
      </c>
      <c r="D2" s="818">
        <v>1.92469434E8</v>
      </c>
      <c r="E2" s="819">
        <v>-2719.38</v>
      </c>
      <c r="F2" s="31" t="s">
        <v>9377</v>
      </c>
      <c r="G2" s="58"/>
      <c r="H2" s="22"/>
    </row>
    <row r="3" ht="15.75" customHeight="1">
      <c r="A3" s="817">
        <v>45818.0</v>
      </c>
      <c r="B3" s="226" t="s">
        <v>9376</v>
      </c>
      <c r="C3" s="818" t="s">
        <v>5963</v>
      </c>
      <c r="D3" s="818">
        <v>1.92488191E8</v>
      </c>
      <c r="E3" s="819">
        <v>-6658.9</v>
      </c>
      <c r="F3" s="43"/>
      <c r="G3" s="58"/>
      <c r="H3" s="22"/>
    </row>
    <row r="4" ht="15.75" customHeight="1">
      <c r="A4" s="818" t="s">
        <v>9378</v>
      </c>
      <c r="B4" s="226" t="s">
        <v>9376</v>
      </c>
      <c r="C4" s="818" t="s">
        <v>9003</v>
      </c>
      <c r="D4" s="820">
        <v>1.93022883E8</v>
      </c>
      <c r="E4" s="819">
        <v>-6658.41</v>
      </c>
      <c r="F4" s="43"/>
      <c r="G4" s="58"/>
      <c r="H4" s="22"/>
    </row>
    <row r="5" ht="15.75" customHeight="1">
      <c r="A5" s="818" t="s">
        <v>9379</v>
      </c>
      <c r="B5" s="226" t="s">
        <v>9376</v>
      </c>
      <c r="C5" s="818" t="s">
        <v>7750</v>
      </c>
      <c r="D5" s="820">
        <v>1.93005005E8</v>
      </c>
      <c r="E5" s="819">
        <v>-2837.45</v>
      </c>
      <c r="F5" s="43"/>
      <c r="G5" s="58"/>
      <c r="H5" s="22"/>
    </row>
    <row r="6" ht="15.75" customHeight="1">
      <c r="A6" s="818" t="s">
        <v>9380</v>
      </c>
      <c r="B6" s="226" t="s">
        <v>9376</v>
      </c>
      <c r="C6" s="818" t="s">
        <v>7750</v>
      </c>
      <c r="D6" s="820">
        <v>1.9323284E8</v>
      </c>
      <c r="E6" s="819">
        <v>-42.76</v>
      </c>
      <c r="F6" s="43"/>
      <c r="G6" s="58"/>
      <c r="H6" s="22"/>
    </row>
    <row r="7" ht="15.75" customHeight="1">
      <c r="A7" s="818" t="s">
        <v>9380</v>
      </c>
      <c r="B7" s="226" t="s">
        <v>9376</v>
      </c>
      <c r="C7" s="818" t="s">
        <v>7750</v>
      </c>
      <c r="D7" s="820">
        <v>1.93124945E8</v>
      </c>
      <c r="E7" s="819">
        <v>-897.98</v>
      </c>
      <c r="F7" s="43"/>
      <c r="G7" s="58"/>
      <c r="H7" s="22"/>
    </row>
    <row r="8" ht="15.75" customHeight="1">
      <c r="A8" s="818" t="s">
        <v>9380</v>
      </c>
      <c r="B8" s="226" t="s">
        <v>9376</v>
      </c>
      <c r="C8" s="818" t="s">
        <v>9003</v>
      </c>
      <c r="D8" s="820">
        <v>1.93143961E8</v>
      </c>
      <c r="E8" s="819">
        <v>-6269.43</v>
      </c>
      <c r="F8" s="43"/>
      <c r="G8" s="58"/>
      <c r="H8" s="22"/>
    </row>
    <row r="9" ht="15.75" customHeight="1">
      <c r="A9" s="818" t="s">
        <v>9381</v>
      </c>
      <c r="B9" s="226" t="s">
        <v>9376</v>
      </c>
      <c r="C9" s="818" t="s">
        <v>7750</v>
      </c>
      <c r="D9" s="820">
        <v>1.9317558E7</v>
      </c>
      <c r="E9" s="819" t="s">
        <v>9382</v>
      </c>
      <c r="F9" s="43"/>
      <c r="G9" s="58"/>
      <c r="H9" s="22"/>
    </row>
    <row r="10" ht="15.75" customHeight="1">
      <c r="A10" s="818" t="s">
        <v>9381</v>
      </c>
      <c r="B10" s="226" t="s">
        <v>9376</v>
      </c>
      <c r="C10" s="818" t="s">
        <v>9003</v>
      </c>
      <c r="D10" s="820">
        <v>1.93336749E8</v>
      </c>
      <c r="E10" s="819" t="s">
        <v>9383</v>
      </c>
      <c r="F10" s="43"/>
      <c r="G10" s="58"/>
      <c r="H10" s="22"/>
    </row>
    <row r="11" ht="15.75" customHeight="1">
      <c r="A11" s="818" t="s">
        <v>9384</v>
      </c>
      <c r="B11" s="226" t="s">
        <v>9376</v>
      </c>
      <c r="C11" s="818" t="s">
        <v>9385</v>
      </c>
      <c r="D11" s="821">
        <v>1.93456352E8</v>
      </c>
      <c r="E11" s="819">
        <v>-6592.05</v>
      </c>
      <c r="F11" s="43"/>
      <c r="G11" s="58"/>
      <c r="H11" s="22"/>
    </row>
    <row r="12" ht="15.75" customHeight="1">
      <c r="A12" s="818" t="s">
        <v>9384</v>
      </c>
      <c r="B12" s="226" t="s">
        <v>9376</v>
      </c>
      <c r="C12" s="818" t="s">
        <v>7750</v>
      </c>
      <c r="D12" s="818">
        <v>1.9343803E8</v>
      </c>
      <c r="E12" s="819">
        <v>-912.35</v>
      </c>
      <c r="F12" s="43"/>
      <c r="G12" s="58"/>
      <c r="H12" s="22"/>
    </row>
    <row r="13" ht="15.75" customHeight="1">
      <c r="A13" s="822" t="s">
        <v>9386</v>
      </c>
      <c r="B13" s="226" t="s">
        <v>9376</v>
      </c>
      <c r="C13" s="818" t="s">
        <v>9385</v>
      </c>
      <c r="D13" s="818">
        <v>1.93575621E8</v>
      </c>
      <c r="E13" s="227">
        <v>-13068.52</v>
      </c>
      <c r="F13" s="43"/>
      <c r="G13" s="823"/>
      <c r="H13" s="67"/>
    </row>
    <row r="14" ht="15.75" customHeight="1">
      <c r="A14" s="822" t="s">
        <v>9386</v>
      </c>
      <c r="B14" s="226" t="s">
        <v>9376</v>
      </c>
      <c r="C14" s="818" t="s">
        <v>7750</v>
      </c>
      <c r="D14" s="818">
        <v>1.93556299E8</v>
      </c>
      <c r="E14" s="227">
        <v>-1859.37</v>
      </c>
      <c r="F14" s="43"/>
      <c r="G14" s="823"/>
      <c r="H14" s="67"/>
    </row>
    <row r="15" ht="15.75" customHeight="1">
      <c r="A15" s="602">
        <v>45919.0</v>
      </c>
      <c r="B15" s="226" t="s">
        <v>9376</v>
      </c>
      <c r="C15" s="226" t="s">
        <v>7</v>
      </c>
      <c r="D15" s="226" t="s">
        <v>9387</v>
      </c>
      <c r="E15" s="227">
        <v>299626.29</v>
      </c>
      <c r="F15" s="43"/>
      <c r="G15" s="823"/>
      <c r="H15" s="67"/>
    </row>
    <row r="16" ht="15.75" customHeight="1">
      <c r="A16" s="602">
        <v>45919.0</v>
      </c>
      <c r="B16" s="226" t="s">
        <v>9376</v>
      </c>
      <c r="C16" s="226" t="s">
        <v>7</v>
      </c>
      <c r="D16" s="226" t="s">
        <v>9388</v>
      </c>
      <c r="E16" s="227">
        <v>202169.12</v>
      </c>
      <c r="F16" s="43"/>
      <c r="G16" s="58"/>
      <c r="H16" s="22"/>
    </row>
    <row r="17" ht="15.75" customHeight="1">
      <c r="A17" s="824">
        <v>45919.0</v>
      </c>
      <c r="B17" s="226" t="s">
        <v>9376</v>
      </c>
      <c r="C17" s="226" t="s">
        <v>7</v>
      </c>
      <c r="D17" s="825" t="s">
        <v>9389</v>
      </c>
      <c r="E17" s="227">
        <v>451178.05</v>
      </c>
      <c r="F17" s="43"/>
      <c r="G17" s="58"/>
      <c r="H17" s="22"/>
    </row>
    <row r="18" ht="15.75" customHeight="1">
      <c r="A18" s="825" t="s">
        <v>9390</v>
      </c>
      <c r="B18" s="226" t="s">
        <v>9376</v>
      </c>
      <c r="C18" s="226" t="s">
        <v>7750</v>
      </c>
      <c r="D18" s="825">
        <v>1.93677326E8</v>
      </c>
      <c r="E18" s="227">
        <v>-22175.85</v>
      </c>
      <c r="F18" s="43"/>
      <c r="G18" s="58"/>
      <c r="H18" s="22"/>
    </row>
    <row r="19" ht="15.75" customHeight="1">
      <c r="A19" s="825" t="s">
        <v>9390</v>
      </c>
      <c r="B19" s="226" t="s">
        <v>9376</v>
      </c>
      <c r="C19" s="226" t="s">
        <v>9003</v>
      </c>
      <c r="D19" s="825">
        <v>1.93696215E8</v>
      </c>
      <c r="E19" s="227">
        <v>-26746.16</v>
      </c>
      <c r="F19" s="43"/>
      <c r="G19" s="58"/>
      <c r="H19" s="22"/>
    </row>
    <row r="20" ht="15.75" customHeight="1">
      <c r="A20" s="820" t="s">
        <v>9391</v>
      </c>
      <c r="B20" s="226" t="s">
        <v>9376</v>
      </c>
      <c r="C20" s="818" t="s">
        <v>9385</v>
      </c>
      <c r="D20" s="820">
        <v>1.93874979E8</v>
      </c>
      <c r="E20" s="819">
        <v>-25278.44</v>
      </c>
      <c r="F20" s="43"/>
      <c r="G20" s="823"/>
      <c r="H20" s="67"/>
    </row>
    <row r="21" ht="15.75" customHeight="1">
      <c r="A21" s="820" t="s">
        <v>9391</v>
      </c>
      <c r="B21" s="226" t="s">
        <v>9376</v>
      </c>
      <c r="C21" s="818" t="s">
        <v>7750</v>
      </c>
      <c r="D21" s="820">
        <v>1.93855945E8</v>
      </c>
      <c r="E21" s="819">
        <v>-33955.24</v>
      </c>
      <c r="F21" s="33"/>
      <c r="G21" s="823"/>
      <c r="H21" s="67"/>
    </row>
    <row r="22" ht="15.75" customHeight="1">
      <c r="A22" s="226" t="s">
        <v>9392</v>
      </c>
      <c r="B22" s="226" t="s">
        <v>9376</v>
      </c>
      <c r="C22" s="381" t="s">
        <v>9385</v>
      </c>
      <c r="D22" s="381">
        <v>1.94054456E8</v>
      </c>
      <c r="E22" s="826">
        <v>-4220.65</v>
      </c>
      <c r="F22" s="652" t="s">
        <v>9393</v>
      </c>
      <c r="G22" s="465"/>
      <c r="H22" s="223"/>
    </row>
    <row r="23" ht="15.75" customHeight="1">
      <c r="A23" s="226" t="s">
        <v>9392</v>
      </c>
      <c r="B23" s="226" t="s">
        <v>9376</v>
      </c>
      <c r="C23" s="381" t="s">
        <v>7750</v>
      </c>
      <c r="D23" s="381">
        <v>1.94035244E8</v>
      </c>
      <c r="E23" s="826">
        <v>-4828.32</v>
      </c>
      <c r="F23" s="43"/>
      <c r="G23" s="465"/>
      <c r="H23" s="223"/>
    </row>
    <row r="24" ht="15.75" customHeight="1">
      <c r="A24" s="226" t="s">
        <v>9394</v>
      </c>
      <c r="B24" s="226" t="s">
        <v>9376</v>
      </c>
      <c r="C24" s="381" t="s">
        <v>9385</v>
      </c>
      <c r="D24" s="381">
        <v>1.94319951E8</v>
      </c>
      <c r="E24" s="826">
        <v>-22724.91</v>
      </c>
      <c r="F24" s="43"/>
      <c r="G24" s="465"/>
      <c r="H24" s="223"/>
    </row>
    <row r="25" ht="15.75" customHeight="1">
      <c r="A25" s="226" t="s">
        <v>9395</v>
      </c>
      <c r="B25" s="226" t="s">
        <v>9376</v>
      </c>
      <c r="C25" s="381" t="s">
        <v>7750</v>
      </c>
      <c r="D25" s="381">
        <v>1.94301406E8</v>
      </c>
      <c r="E25" s="826">
        <v>-23582.58</v>
      </c>
      <c r="F25" s="43"/>
      <c r="G25" s="465"/>
      <c r="H25" s="223"/>
    </row>
    <row r="26" ht="15.75" customHeight="1">
      <c r="A26" s="226" t="s">
        <v>9396</v>
      </c>
      <c r="B26" s="226" t="s">
        <v>9376</v>
      </c>
      <c r="C26" s="381" t="s">
        <v>9385</v>
      </c>
      <c r="D26" s="381">
        <v>1.94436529E8</v>
      </c>
      <c r="E26" s="826">
        <v>-40727.96</v>
      </c>
      <c r="F26" s="43"/>
      <c r="G26" s="465"/>
      <c r="H26" s="223"/>
    </row>
    <row r="27" ht="15.75" customHeight="1">
      <c r="A27" s="226" t="s">
        <v>9396</v>
      </c>
      <c r="B27" s="226" t="s">
        <v>9376</v>
      </c>
      <c r="C27" s="381" t="s">
        <v>7750</v>
      </c>
      <c r="D27" s="381">
        <v>1.94419395E8</v>
      </c>
      <c r="E27" s="826">
        <v>-44488.2</v>
      </c>
      <c r="F27" s="33"/>
      <c r="G27" s="465"/>
      <c r="H27" s="223"/>
    </row>
    <row r="28" ht="15.75" customHeight="1">
      <c r="A28" s="602">
        <v>45978.0</v>
      </c>
      <c r="B28" s="226" t="s">
        <v>9376</v>
      </c>
      <c r="C28" s="381" t="s">
        <v>7</v>
      </c>
      <c r="D28" s="381" t="s">
        <v>9397</v>
      </c>
      <c r="E28" s="826">
        <v>98104.95</v>
      </c>
      <c r="F28" s="652" t="s">
        <v>9398</v>
      </c>
      <c r="G28" s="465" t="s">
        <v>9399</v>
      </c>
      <c r="H28" s="223"/>
    </row>
    <row r="29" ht="15.75" customHeight="1">
      <c r="A29" s="827">
        <v>45979.0</v>
      </c>
      <c r="B29" s="226" t="s">
        <v>9376</v>
      </c>
      <c r="C29" s="381" t="s">
        <v>7</v>
      </c>
      <c r="D29" s="381" t="s">
        <v>9400</v>
      </c>
      <c r="E29" s="826">
        <v>18346.65</v>
      </c>
      <c r="F29" s="43"/>
      <c r="G29" s="368" t="s">
        <v>9399</v>
      </c>
      <c r="H29" s="58"/>
    </row>
    <row r="30" ht="15.75" customHeight="1">
      <c r="A30" s="602">
        <v>45979.0</v>
      </c>
      <c r="B30" s="226" t="s">
        <v>9376</v>
      </c>
      <c r="C30" s="226" t="s">
        <v>7</v>
      </c>
      <c r="D30" s="226" t="s">
        <v>9401</v>
      </c>
      <c r="E30" s="227">
        <v>27167.88</v>
      </c>
      <c r="F30" s="43"/>
      <c r="G30" s="828" t="s">
        <v>9399</v>
      </c>
      <c r="H30" s="67"/>
    </row>
    <row r="31" ht="15.75" customHeight="1">
      <c r="A31" s="602">
        <v>45979.0</v>
      </c>
      <c r="B31" s="226" t="s">
        <v>9376</v>
      </c>
      <c r="C31" s="381" t="s">
        <v>7</v>
      </c>
      <c r="D31" s="381" t="s">
        <v>9402</v>
      </c>
      <c r="E31" s="826">
        <v>424359.14</v>
      </c>
      <c r="F31" s="43"/>
      <c r="G31" s="465" t="s">
        <v>9399</v>
      </c>
      <c r="H31" s="223"/>
    </row>
    <row r="32" ht="15.75" customHeight="1">
      <c r="A32" s="602">
        <v>45979.0</v>
      </c>
      <c r="B32" s="226" t="s">
        <v>9376</v>
      </c>
      <c r="C32" s="226" t="s">
        <v>7</v>
      </c>
      <c r="D32" s="226" t="s">
        <v>9403</v>
      </c>
      <c r="E32" s="826">
        <v>234649.43</v>
      </c>
      <c r="F32" s="43"/>
      <c r="G32" s="828" t="s">
        <v>9399</v>
      </c>
      <c r="H32" s="67"/>
    </row>
    <row r="33" ht="15.75" customHeight="1">
      <c r="A33" s="602">
        <v>46344.0</v>
      </c>
      <c r="B33" s="226" t="s">
        <v>9376</v>
      </c>
      <c r="C33" s="226" t="s">
        <v>7</v>
      </c>
      <c r="D33" s="226" t="s">
        <v>9404</v>
      </c>
      <c r="E33" s="227">
        <v>597713.0</v>
      </c>
      <c r="F33" s="43"/>
      <c r="G33" s="419"/>
      <c r="H33" s="22"/>
    </row>
    <row r="34" ht="15.75" customHeight="1">
      <c r="A34" s="602">
        <v>45982.0</v>
      </c>
      <c r="B34" s="226" t="s">
        <v>9376</v>
      </c>
      <c r="C34" s="226" t="s">
        <v>7</v>
      </c>
      <c r="D34" s="226">
        <v>316822.0</v>
      </c>
      <c r="E34" s="227">
        <v>56039.15</v>
      </c>
      <c r="F34" s="33"/>
      <c r="G34" s="368" t="s">
        <v>9399</v>
      </c>
      <c r="H34" s="22"/>
    </row>
    <row r="35" ht="15.75" customHeight="1">
      <c r="A35" s="602">
        <v>45993.0</v>
      </c>
      <c r="B35" s="226" t="s">
        <v>9376</v>
      </c>
      <c r="C35" s="226" t="s">
        <v>7</v>
      </c>
      <c r="D35" s="226">
        <v>317847.0</v>
      </c>
      <c r="E35" s="227">
        <v>31620.86</v>
      </c>
      <c r="F35" s="31" t="s">
        <v>9405</v>
      </c>
      <c r="G35" s="368" t="s">
        <v>9399</v>
      </c>
      <c r="H35" s="22"/>
    </row>
    <row r="36" ht="15.75" customHeight="1">
      <c r="A36" s="602">
        <v>45995.0</v>
      </c>
      <c r="B36" s="226" t="s">
        <v>9376</v>
      </c>
      <c r="C36" s="226" t="s">
        <v>7</v>
      </c>
      <c r="D36" s="226">
        <v>318152.0</v>
      </c>
      <c r="E36" s="227">
        <v>36107.82</v>
      </c>
      <c r="F36" s="33"/>
      <c r="G36" s="828" t="s">
        <v>9399</v>
      </c>
      <c r="H36" s="67"/>
    </row>
    <row r="37" ht="15.75" customHeight="1">
      <c r="A37" s="602"/>
      <c r="B37" s="226" t="s">
        <v>9376</v>
      </c>
      <c r="C37" s="226" t="s">
        <v>7750</v>
      </c>
      <c r="D37" s="829">
        <v>6162650.0</v>
      </c>
      <c r="E37" s="227">
        <v>-3482.68</v>
      </c>
      <c r="F37" s="31" t="s">
        <v>9393</v>
      </c>
      <c r="G37" s="823"/>
      <c r="H37" s="67"/>
    </row>
    <row r="38" ht="15.75" customHeight="1">
      <c r="A38" s="602">
        <v>46014.0</v>
      </c>
      <c r="B38" s="226" t="s">
        <v>9376</v>
      </c>
      <c r="C38" s="226" t="s">
        <v>9385</v>
      </c>
      <c r="D38" s="830">
        <v>1.94551866E8</v>
      </c>
      <c r="E38" s="227">
        <v>-57983.37</v>
      </c>
      <c r="F38" s="43"/>
      <c r="G38" s="823"/>
      <c r="H38" s="67"/>
    </row>
    <row r="39" ht="15.75" customHeight="1">
      <c r="A39" s="602">
        <v>46014.0</v>
      </c>
      <c r="B39" s="226" t="s">
        <v>9376</v>
      </c>
      <c r="C39" s="226" t="s">
        <v>7750</v>
      </c>
      <c r="D39" s="831">
        <v>1.94534018E8</v>
      </c>
      <c r="E39" s="227">
        <v>-106360.73</v>
      </c>
      <c r="F39" s="33"/>
      <c r="G39" s="823"/>
      <c r="H39" s="67"/>
    </row>
    <row r="40" ht="15.75" customHeight="1">
      <c r="A40" s="602">
        <v>46029.0</v>
      </c>
      <c r="B40" s="226" t="s">
        <v>9376</v>
      </c>
      <c r="C40" s="226" t="s">
        <v>7</v>
      </c>
      <c r="D40" s="226">
        <v>321580.0</v>
      </c>
      <c r="E40" s="227">
        <v>536476.12</v>
      </c>
      <c r="F40" s="31" t="s">
        <v>9405</v>
      </c>
      <c r="G40" s="823"/>
      <c r="H40" s="67"/>
    </row>
    <row r="41" ht="15.75" customHeight="1">
      <c r="A41" s="602">
        <v>46029.0</v>
      </c>
      <c r="B41" s="226" t="s">
        <v>9376</v>
      </c>
      <c r="C41" s="226" t="s">
        <v>7</v>
      </c>
      <c r="D41" s="226">
        <v>321579.0</v>
      </c>
      <c r="E41" s="227">
        <v>223362.57</v>
      </c>
      <c r="F41" s="33"/>
      <c r="G41" s="823"/>
      <c r="H41" s="67"/>
    </row>
    <row r="42" ht="15.75" customHeight="1">
      <c r="A42" s="602">
        <v>46029.0</v>
      </c>
      <c r="B42" s="226" t="s">
        <v>9376</v>
      </c>
      <c r="C42" s="226" t="s">
        <v>7750</v>
      </c>
      <c r="D42" s="226">
        <v>6179074.0</v>
      </c>
      <c r="E42" s="227">
        <v>-3566.93</v>
      </c>
      <c r="F42" s="31" t="s">
        <v>9393</v>
      </c>
      <c r="G42" s="823"/>
      <c r="H42" s="67"/>
    </row>
    <row r="43" ht="15.75" customHeight="1">
      <c r="A43" s="602">
        <v>46034.0</v>
      </c>
      <c r="B43" s="226" t="s">
        <v>9376</v>
      </c>
      <c r="C43" s="226" t="s">
        <v>7750</v>
      </c>
      <c r="D43" s="226">
        <v>1.94649231E8</v>
      </c>
      <c r="E43" s="227">
        <v>-62563.99</v>
      </c>
      <c r="F43" s="43"/>
      <c r="G43" s="58"/>
      <c r="H43" s="22"/>
    </row>
    <row r="44" ht="15.75" customHeight="1">
      <c r="A44" s="602">
        <v>46034.0</v>
      </c>
      <c r="B44" s="226" t="s">
        <v>9376</v>
      </c>
      <c r="C44" s="226" t="s">
        <v>9385</v>
      </c>
      <c r="D44" s="381">
        <v>1.94665176E8</v>
      </c>
      <c r="E44" s="227">
        <v>-63598.77</v>
      </c>
      <c r="F44" s="33"/>
      <c r="G44" s="58"/>
      <c r="H44" s="22"/>
    </row>
    <row r="45" ht="15.75" customHeight="1">
      <c r="A45" s="602">
        <v>46034.0</v>
      </c>
      <c r="B45" s="226" t="s">
        <v>9376</v>
      </c>
      <c r="C45" s="226" t="s">
        <v>7</v>
      </c>
      <c r="D45" s="226">
        <v>322164.0</v>
      </c>
      <c r="E45" s="227">
        <v>35529.51</v>
      </c>
      <c r="F45" s="207" t="s">
        <v>9405</v>
      </c>
      <c r="G45" s="58"/>
      <c r="H45" s="22"/>
    </row>
    <row r="46" ht="15.75" customHeight="1">
      <c r="A46" s="602">
        <v>46048.0</v>
      </c>
      <c r="B46" s="226" t="s">
        <v>9376</v>
      </c>
      <c r="C46" s="226" t="s">
        <v>7750</v>
      </c>
      <c r="D46" s="381">
        <v>1.94758987E8</v>
      </c>
      <c r="E46" s="227">
        <v>-45308.38</v>
      </c>
      <c r="F46" s="31" t="s">
        <v>9393</v>
      </c>
      <c r="G46" s="58"/>
      <c r="H46" s="22"/>
    </row>
    <row r="47" ht="15.75" customHeight="1">
      <c r="A47" s="597"/>
      <c r="B47" s="226" t="s">
        <v>9376</v>
      </c>
      <c r="C47" s="226" t="s">
        <v>9385</v>
      </c>
      <c r="D47" s="226">
        <v>1.94776346E8</v>
      </c>
      <c r="E47" s="227">
        <v>-27330.6</v>
      </c>
      <c r="F47" s="33"/>
      <c r="G47" s="58"/>
      <c r="H47" s="22"/>
    </row>
    <row r="48" ht="15.75" customHeight="1">
      <c r="A48" s="602">
        <v>46050.0</v>
      </c>
      <c r="B48" s="226" t="s">
        <v>9376</v>
      </c>
      <c r="C48" s="226" t="s">
        <v>7</v>
      </c>
      <c r="D48" s="226">
        <v>323785.0</v>
      </c>
      <c r="E48" s="227">
        <v>174239.55</v>
      </c>
      <c r="F48" s="31" t="s">
        <v>9405</v>
      </c>
      <c r="G48" s="58"/>
      <c r="H48" s="22"/>
    </row>
    <row r="49" ht="15.75" customHeight="1">
      <c r="A49" s="602">
        <v>46050.0</v>
      </c>
      <c r="B49" s="226" t="s">
        <v>9376</v>
      </c>
      <c r="C49" s="226" t="s">
        <v>7</v>
      </c>
      <c r="D49" s="226">
        <v>323786.0</v>
      </c>
      <c r="E49" s="227">
        <v>614481.43</v>
      </c>
      <c r="F49" s="33"/>
      <c r="G49" s="58"/>
      <c r="H49" s="10" t="s">
        <v>9406</v>
      </c>
    </row>
    <row r="50" ht="15.75" customHeight="1">
      <c r="A50" s="602">
        <v>46055.0</v>
      </c>
      <c r="B50" s="226" t="s">
        <v>9376</v>
      </c>
      <c r="C50" s="226" t="s">
        <v>7</v>
      </c>
      <c r="D50" s="226">
        <v>324416.0</v>
      </c>
      <c r="E50" s="227">
        <v>153854.86</v>
      </c>
      <c r="F50" s="31" t="s">
        <v>9407</v>
      </c>
      <c r="G50" s="58"/>
      <c r="H50" s="22"/>
    </row>
    <row r="51" ht="15.75" customHeight="1">
      <c r="A51" s="602">
        <v>46055.0</v>
      </c>
      <c r="B51" s="226" t="s">
        <v>9376</v>
      </c>
      <c r="C51" s="226" t="s">
        <v>7</v>
      </c>
      <c r="D51" s="226">
        <v>324579.0</v>
      </c>
      <c r="E51" s="227">
        <v>121052.23</v>
      </c>
      <c r="F51" s="33"/>
      <c r="G51" s="58"/>
      <c r="H51" s="22"/>
    </row>
    <row r="52" ht="15.75" customHeight="1">
      <c r="A52" s="602">
        <v>46063.0</v>
      </c>
      <c r="B52" s="226" t="s">
        <v>9376</v>
      </c>
      <c r="C52" s="226" t="s">
        <v>9385</v>
      </c>
      <c r="D52" s="226">
        <v>1.94951011E8</v>
      </c>
      <c r="E52" s="227">
        <v>-88823.68</v>
      </c>
      <c r="F52" s="31" t="s">
        <v>9408</v>
      </c>
      <c r="G52" s="58"/>
      <c r="H52" s="22"/>
    </row>
    <row r="53" ht="15.75" customHeight="1">
      <c r="A53" s="602">
        <v>46063.0</v>
      </c>
      <c r="B53" s="226" t="s">
        <v>9376</v>
      </c>
      <c r="C53" s="226" t="s">
        <v>7750</v>
      </c>
      <c r="D53" s="226">
        <v>1.9493401E8</v>
      </c>
      <c r="E53" s="227">
        <v>-113461.48</v>
      </c>
      <c r="F53" s="33"/>
      <c r="G53" s="58"/>
      <c r="H53" s="22"/>
    </row>
    <row r="54" ht="15.75" customHeight="1">
      <c r="A54" s="602">
        <v>46077.0</v>
      </c>
      <c r="B54" s="226" t="s">
        <v>9376</v>
      </c>
      <c r="C54" s="226" t="s">
        <v>7</v>
      </c>
      <c r="D54" s="226">
        <v>326562.0</v>
      </c>
      <c r="E54" s="227">
        <v>245234.22</v>
      </c>
      <c r="F54" s="31" t="s">
        <v>8854</v>
      </c>
      <c r="G54" s="58"/>
      <c r="H54" s="58"/>
    </row>
    <row r="55" ht="15.75" customHeight="1">
      <c r="A55" s="602">
        <v>46077.0</v>
      </c>
      <c r="B55" s="226" t="s">
        <v>9376</v>
      </c>
      <c r="C55" s="226" t="s">
        <v>7</v>
      </c>
      <c r="D55" s="226">
        <v>326561.0</v>
      </c>
      <c r="E55" s="227">
        <v>46340.28</v>
      </c>
      <c r="F55" s="43"/>
      <c r="G55" s="58"/>
      <c r="H55" s="22"/>
    </row>
    <row r="56" ht="15.75" customHeight="1">
      <c r="A56" s="602">
        <v>46077.0</v>
      </c>
      <c r="B56" s="226" t="s">
        <v>9376</v>
      </c>
      <c r="C56" s="226" t="s">
        <v>7</v>
      </c>
      <c r="D56" s="226">
        <v>326560.0</v>
      </c>
      <c r="E56" s="227">
        <v>59746.85</v>
      </c>
      <c r="F56" s="43"/>
      <c r="G56" s="58"/>
      <c r="H56" s="22"/>
    </row>
    <row r="57" ht="15.75" customHeight="1">
      <c r="A57" s="602">
        <v>46077.0</v>
      </c>
      <c r="B57" s="226" t="s">
        <v>9376</v>
      </c>
      <c r="C57" s="226" t="s">
        <v>7</v>
      </c>
      <c r="D57" s="226">
        <v>326559.0</v>
      </c>
      <c r="E57" s="227">
        <v>45580.9</v>
      </c>
      <c r="F57" s="43"/>
      <c r="G57" s="823"/>
      <c r="H57" s="67"/>
    </row>
    <row r="58" ht="15.75" customHeight="1">
      <c r="A58" s="602">
        <v>46077.0</v>
      </c>
      <c r="B58" s="226" t="s">
        <v>9376</v>
      </c>
      <c r="C58" s="226" t="s">
        <v>7</v>
      </c>
      <c r="D58" s="226">
        <v>326624.0</v>
      </c>
      <c r="E58" s="227">
        <v>372185.28</v>
      </c>
      <c r="F58" s="33"/>
      <c r="G58" s="58"/>
      <c r="H58" s="22"/>
    </row>
    <row r="59" ht="15.75" customHeight="1">
      <c r="A59" s="602">
        <v>46079.0</v>
      </c>
      <c r="B59" s="226" t="s">
        <v>9376</v>
      </c>
      <c r="C59" s="226" t="s">
        <v>9385</v>
      </c>
      <c r="D59" s="226">
        <v>1.95066347E8</v>
      </c>
      <c r="E59" s="227">
        <v>-85515.93</v>
      </c>
      <c r="F59" s="31" t="s">
        <v>9408</v>
      </c>
      <c r="G59" s="58"/>
      <c r="H59" s="22"/>
    </row>
    <row r="60" ht="15.75" customHeight="1">
      <c r="A60" s="602">
        <v>46079.0</v>
      </c>
      <c r="B60" s="226" t="s">
        <v>9376</v>
      </c>
      <c r="C60" s="226" t="s">
        <v>7750</v>
      </c>
      <c r="D60" s="226">
        <v>1.95049341E8</v>
      </c>
      <c r="E60" s="227">
        <v>-114804.54</v>
      </c>
      <c r="F60" s="33"/>
      <c r="G60" s="58"/>
      <c r="H60" s="22"/>
    </row>
    <row r="61" ht="15.75" customHeight="1">
      <c r="A61" s="602">
        <v>46078.0</v>
      </c>
      <c r="B61" s="226" t="s">
        <v>9376</v>
      </c>
      <c r="C61" s="226" t="s">
        <v>7</v>
      </c>
      <c r="D61" s="226">
        <v>326850.0</v>
      </c>
      <c r="E61" s="227">
        <v>21286.85</v>
      </c>
      <c r="F61" s="207" t="s">
        <v>8854</v>
      </c>
      <c r="G61" s="58"/>
      <c r="H61" s="22"/>
    </row>
    <row r="62" ht="15.75" customHeight="1">
      <c r="A62" s="602">
        <v>46090.0</v>
      </c>
      <c r="B62" s="226" t="s">
        <v>9376</v>
      </c>
      <c r="C62" s="226" t="s">
        <v>5963</v>
      </c>
      <c r="D62" s="226">
        <v>1.95180079E8</v>
      </c>
      <c r="E62" s="227">
        <v>-50442.56</v>
      </c>
      <c r="F62" s="31" t="s">
        <v>9408</v>
      </c>
      <c r="G62" s="58"/>
      <c r="H62" s="22"/>
    </row>
    <row r="63" ht="15.75" customHeight="1">
      <c r="A63" s="602">
        <v>46091.0</v>
      </c>
      <c r="B63" s="226" t="s">
        <v>9376</v>
      </c>
      <c r="C63" s="226" t="s">
        <v>5968</v>
      </c>
      <c r="D63" s="226">
        <v>1.95163857E8</v>
      </c>
      <c r="E63" s="227">
        <v>-72028.92</v>
      </c>
      <c r="F63" s="33"/>
      <c r="G63" s="58"/>
      <c r="H63" s="22"/>
    </row>
    <row r="64" ht="15.75" customHeight="1">
      <c r="A64" s="602">
        <v>46099.0</v>
      </c>
      <c r="B64" s="226" t="s">
        <v>9376</v>
      </c>
      <c r="C64" s="226" t="s">
        <v>7</v>
      </c>
      <c r="D64" s="226">
        <v>329967.0</v>
      </c>
      <c r="E64" s="227">
        <v>27552.84</v>
      </c>
      <c r="F64" s="207" t="s">
        <v>214</v>
      </c>
      <c r="G64" s="58"/>
      <c r="H64" s="22"/>
    </row>
    <row r="65" ht="15.75" customHeight="1">
      <c r="A65" s="602">
        <v>46108.0</v>
      </c>
      <c r="B65" s="226" t="s">
        <v>9376</v>
      </c>
      <c r="C65" s="226" t="s">
        <v>9409</v>
      </c>
      <c r="D65" s="226">
        <v>1.952947E8</v>
      </c>
      <c r="E65" s="227">
        <v>-99841.0</v>
      </c>
      <c r="F65" s="31" t="s">
        <v>9408</v>
      </c>
      <c r="G65" s="58"/>
      <c r="H65" s="22"/>
    </row>
    <row r="66" ht="15.75" customHeight="1">
      <c r="A66" s="602">
        <v>46108.0</v>
      </c>
      <c r="B66" s="226" t="s">
        <v>9376</v>
      </c>
      <c r="C66" s="226" t="s">
        <v>7750</v>
      </c>
      <c r="D66" s="226">
        <v>1.95277131E8</v>
      </c>
      <c r="E66" s="227">
        <v>-113291.0</v>
      </c>
      <c r="F66" s="33"/>
      <c r="G66" s="58"/>
      <c r="H66" s="22"/>
    </row>
    <row r="67" ht="15.75" customHeight="1">
      <c r="A67" s="602">
        <v>46108.0</v>
      </c>
      <c r="B67" s="226" t="s">
        <v>9376</v>
      </c>
      <c r="C67" s="226" t="s">
        <v>7</v>
      </c>
      <c r="D67" s="226">
        <v>330755.0</v>
      </c>
      <c r="E67" s="227">
        <v>341380.42</v>
      </c>
      <c r="F67" s="31" t="s">
        <v>214</v>
      </c>
      <c r="G67" s="58"/>
      <c r="H67" s="22"/>
    </row>
    <row r="68" ht="15.75" customHeight="1">
      <c r="A68" s="602">
        <v>46108.0</v>
      </c>
      <c r="B68" s="226" t="s">
        <v>9376</v>
      </c>
      <c r="C68" s="226" t="s">
        <v>7</v>
      </c>
      <c r="D68" s="226">
        <v>330756.0</v>
      </c>
      <c r="E68" s="227">
        <v>84104.92</v>
      </c>
      <c r="F68" s="43"/>
      <c r="G68" s="58"/>
      <c r="H68" s="22"/>
    </row>
    <row r="69" ht="15.75" customHeight="1">
      <c r="A69" s="602">
        <v>46108.0</v>
      </c>
      <c r="B69" s="226" t="s">
        <v>9376</v>
      </c>
      <c r="C69" s="226" t="s">
        <v>7</v>
      </c>
      <c r="D69" s="226">
        <v>330754.0</v>
      </c>
      <c r="E69" s="227">
        <v>91535.66</v>
      </c>
      <c r="F69" s="33"/>
      <c r="G69" s="58"/>
      <c r="H69" s="22"/>
    </row>
    <row r="70" ht="15.75" customHeight="1">
      <c r="A70" s="602">
        <v>46125.0</v>
      </c>
      <c r="B70" s="226" t="s">
        <v>9376</v>
      </c>
      <c r="C70" s="226" t="s">
        <v>5577</v>
      </c>
      <c r="D70" s="226">
        <v>1.95396755E8</v>
      </c>
      <c r="E70" s="227">
        <v>-49249.48</v>
      </c>
      <c r="F70" s="31" t="s">
        <v>9410</v>
      </c>
      <c r="G70" s="58"/>
      <c r="H70" s="22"/>
    </row>
    <row r="71" ht="15.75" customHeight="1">
      <c r="A71" s="602">
        <v>46125.0</v>
      </c>
      <c r="B71" s="226" t="s">
        <v>9376</v>
      </c>
      <c r="C71" s="226" t="s">
        <v>5577</v>
      </c>
      <c r="D71" s="226">
        <v>1.95414046E8</v>
      </c>
      <c r="E71" s="227">
        <v>-35641.73</v>
      </c>
      <c r="F71" s="33"/>
      <c r="G71" s="58"/>
      <c r="H71" s="22"/>
    </row>
    <row r="72" ht="15.75" customHeight="1">
      <c r="A72" s="602">
        <v>46126.0</v>
      </c>
      <c r="B72" s="226" t="s">
        <v>9376</v>
      </c>
      <c r="C72" s="226" t="s">
        <v>7</v>
      </c>
      <c r="D72" s="226">
        <v>332596.0</v>
      </c>
      <c r="E72" s="227">
        <v>215280.0</v>
      </c>
      <c r="F72" s="31" t="s">
        <v>9328</v>
      </c>
      <c r="G72" s="823"/>
      <c r="H72" s="67"/>
    </row>
    <row r="73" ht="15.75" customHeight="1">
      <c r="A73" s="602">
        <v>46128.0</v>
      </c>
      <c r="B73" s="226" t="s">
        <v>9376</v>
      </c>
      <c r="C73" s="226" t="s">
        <v>7</v>
      </c>
      <c r="D73" s="226">
        <v>333079.0</v>
      </c>
      <c r="E73" s="227">
        <v>160888.34</v>
      </c>
      <c r="F73" s="43"/>
      <c r="G73" s="58"/>
      <c r="H73" s="22"/>
    </row>
    <row r="74" ht="15.75" customHeight="1">
      <c r="A74" s="602">
        <v>46128.0</v>
      </c>
      <c r="B74" s="226" t="s">
        <v>9376</v>
      </c>
      <c r="C74" s="226" t="s">
        <v>7</v>
      </c>
      <c r="D74" s="226">
        <v>333088.0</v>
      </c>
      <c r="E74" s="227">
        <v>113374.27</v>
      </c>
      <c r="F74" s="43"/>
      <c r="G74" s="58"/>
      <c r="H74" s="22"/>
    </row>
    <row r="75" ht="15.75" customHeight="1">
      <c r="A75" s="602">
        <v>46128.0</v>
      </c>
      <c r="B75" s="226" t="s">
        <v>9376</v>
      </c>
      <c r="C75" s="226" t="s">
        <v>7</v>
      </c>
      <c r="D75" s="226">
        <v>333089.0</v>
      </c>
      <c r="E75" s="227">
        <v>86694.82</v>
      </c>
      <c r="F75" s="43"/>
      <c r="G75" s="58"/>
      <c r="H75" s="22"/>
    </row>
    <row r="76" ht="15.75" customHeight="1">
      <c r="A76" s="602">
        <v>46128.0</v>
      </c>
      <c r="B76" s="226" t="s">
        <v>9376</v>
      </c>
      <c r="C76" s="226" t="s">
        <v>7</v>
      </c>
      <c r="D76" s="226">
        <v>333090.0</v>
      </c>
      <c r="E76" s="227">
        <v>478502.25</v>
      </c>
      <c r="F76" s="33"/>
      <c r="G76" s="58"/>
      <c r="H76" s="22"/>
    </row>
    <row r="77" ht="15.75" customHeight="1">
      <c r="A77" s="602">
        <v>46136.0</v>
      </c>
      <c r="B77" s="226" t="s">
        <v>9376</v>
      </c>
      <c r="C77" s="226" t="s">
        <v>5577</v>
      </c>
      <c r="D77" s="15"/>
      <c r="E77" s="227">
        <v>-33311.0</v>
      </c>
      <c r="F77" s="31" t="s">
        <v>9411</v>
      </c>
      <c r="G77" s="58"/>
      <c r="H77" s="22"/>
    </row>
    <row r="78" ht="15.75" customHeight="1">
      <c r="A78" s="602">
        <v>46136.0</v>
      </c>
      <c r="B78" s="226" t="s">
        <v>9376</v>
      </c>
      <c r="C78" s="226" t="s">
        <v>5577</v>
      </c>
      <c r="D78" s="15"/>
      <c r="E78" s="227">
        <v>-48393.31</v>
      </c>
      <c r="F78" s="33"/>
      <c r="G78" s="58"/>
      <c r="H78" s="22"/>
    </row>
    <row r="79" ht="15.75" customHeight="1">
      <c r="A79" s="602">
        <v>46148.0</v>
      </c>
      <c r="B79" s="226" t="s">
        <v>9376</v>
      </c>
      <c r="C79" s="226" t="s">
        <v>7</v>
      </c>
      <c r="D79" s="226">
        <v>335181.0</v>
      </c>
      <c r="E79" s="227">
        <v>42300.0</v>
      </c>
      <c r="F79" s="31" t="s">
        <v>221</v>
      </c>
      <c r="G79" s="58"/>
      <c r="H79" s="22"/>
    </row>
    <row r="80" ht="15.75" customHeight="1">
      <c r="A80" s="602">
        <v>46148.0</v>
      </c>
      <c r="B80" s="226" t="s">
        <v>9376</v>
      </c>
      <c r="C80" s="226" t="s">
        <v>7</v>
      </c>
      <c r="D80" s="226">
        <v>335180.0</v>
      </c>
      <c r="E80" s="227">
        <v>845649.42</v>
      </c>
      <c r="F80" s="33"/>
      <c r="G80" s="58"/>
      <c r="H80" s="22"/>
    </row>
    <row r="81" ht="15.75" customHeight="1">
      <c r="A81" s="602">
        <v>46154.0</v>
      </c>
      <c r="B81" s="226" t="s">
        <v>9376</v>
      </c>
      <c r="C81" s="226" t="s">
        <v>5577</v>
      </c>
      <c r="D81" s="226">
        <v>1.9571374E8</v>
      </c>
      <c r="E81" s="227">
        <v>-39750.0</v>
      </c>
      <c r="F81" s="31" t="s">
        <v>9412</v>
      </c>
      <c r="G81" s="58"/>
      <c r="H81" s="22"/>
    </row>
    <row r="82" ht="15.75" customHeight="1">
      <c r="A82" s="602">
        <v>46154.0</v>
      </c>
      <c r="B82" s="226" t="s">
        <v>9376</v>
      </c>
      <c r="C82" s="226" t="s">
        <v>5577</v>
      </c>
      <c r="D82" s="226">
        <v>1.95729626E8</v>
      </c>
      <c r="E82" s="227">
        <v>-57984.0</v>
      </c>
      <c r="F82" s="43"/>
      <c r="G82" s="58"/>
      <c r="H82" s="22"/>
    </row>
    <row r="83" ht="15.75" customHeight="1">
      <c r="A83" s="602">
        <v>46155.0</v>
      </c>
      <c r="B83" s="226" t="s">
        <v>9413</v>
      </c>
      <c r="C83" s="226" t="s">
        <v>5577</v>
      </c>
      <c r="D83" s="832">
        <v>6242813.0</v>
      </c>
      <c r="E83" s="227">
        <v>-13079.0</v>
      </c>
      <c r="F83" s="33"/>
      <c r="G83" s="58"/>
      <c r="H83" s="22"/>
    </row>
    <row r="84" ht="15.75" customHeight="1">
      <c r="A84" s="602">
        <v>46157.0</v>
      </c>
      <c r="B84" s="226" t="s">
        <v>9376</v>
      </c>
      <c r="C84" s="226" t="s">
        <v>7</v>
      </c>
      <c r="D84" s="833">
        <v>336147.0</v>
      </c>
      <c r="E84" s="227">
        <v>137219.85</v>
      </c>
      <c r="F84" s="31" t="s">
        <v>9414</v>
      </c>
      <c r="G84" s="58"/>
      <c r="H84" s="22"/>
    </row>
    <row r="85" ht="15.75" customHeight="1">
      <c r="A85" s="602">
        <v>46157.0</v>
      </c>
      <c r="B85" s="226" t="s">
        <v>9376</v>
      </c>
      <c r="C85" s="226" t="s">
        <v>7</v>
      </c>
      <c r="D85" s="833">
        <v>336148.0</v>
      </c>
      <c r="E85" s="227">
        <v>317832.03</v>
      </c>
      <c r="F85" s="33"/>
      <c r="G85" s="58"/>
      <c r="H85" s="22"/>
    </row>
    <row r="86" ht="15.75" customHeight="1">
      <c r="A86" s="602">
        <v>46163.0</v>
      </c>
      <c r="B86" s="226" t="s">
        <v>9376</v>
      </c>
      <c r="C86" s="226" t="s">
        <v>2392</v>
      </c>
      <c r="D86" s="833">
        <v>336941.0</v>
      </c>
      <c r="E86" s="227">
        <v>18559.08</v>
      </c>
      <c r="F86" s="207" t="s">
        <v>9415</v>
      </c>
      <c r="G86" s="58"/>
      <c r="H86" s="22"/>
    </row>
    <row r="87" ht="15.75" customHeight="1">
      <c r="A87" s="602">
        <v>46170.0</v>
      </c>
      <c r="B87" s="226" t="s">
        <v>9376</v>
      </c>
      <c r="C87" s="226" t="s">
        <v>5577</v>
      </c>
      <c r="D87" s="447">
        <v>1.95826002E8</v>
      </c>
      <c r="E87" s="227">
        <v>-136960.0</v>
      </c>
      <c r="F87" s="31" t="s">
        <v>9412</v>
      </c>
      <c r="G87" s="58"/>
      <c r="H87" s="22"/>
    </row>
    <row r="88" ht="15.75" customHeight="1">
      <c r="A88" s="226" t="s">
        <v>9416</v>
      </c>
      <c r="B88" s="226" t="s">
        <v>9376</v>
      </c>
      <c r="C88" s="226" t="s">
        <v>5577</v>
      </c>
      <c r="D88" s="835">
        <v>1.95841966E8</v>
      </c>
      <c r="E88" s="227">
        <v>-77298.0</v>
      </c>
      <c r="F88" s="33"/>
      <c r="G88" s="58"/>
      <c r="H88" s="22"/>
    </row>
    <row r="89" ht="15.75" customHeight="1">
      <c r="A89" s="602">
        <v>46176.0</v>
      </c>
      <c r="B89" s="226" t="s">
        <v>9376</v>
      </c>
      <c r="C89" s="226" t="s">
        <v>5577</v>
      </c>
      <c r="D89" s="226"/>
      <c r="E89" s="227">
        <v>-4974.0</v>
      </c>
      <c r="F89" s="207" t="s">
        <v>9417</v>
      </c>
      <c r="G89" s="58"/>
      <c r="H89" s="22"/>
    </row>
    <row r="90" ht="15.75" customHeight="1">
      <c r="A90" s="602">
        <v>46176.0</v>
      </c>
      <c r="B90" s="226" t="s">
        <v>9376</v>
      </c>
      <c r="C90" s="226" t="s">
        <v>2392</v>
      </c>
      <c r="D90" s="226" t="s">
        <v>9418</v>
      </c>
      <c r="E90" s="227">
        <v>19260.05</v>
      </c>
      <c r="F90" s="207" t="s">
        <v>9419</v>
      </c>
      <c r="G90" s="58"/>
      <c r="H90" s="22"/>
    </row>
    <row r="91" ht="15.75" customHeight="1">
      <c r="A91" s="602">
        <v>46176.0</v>
      </c>
      <c r="B91" s="226" t="s">
        <v>9376</v>
      </c>
      <c r="C91" s="226" t="s">
        <v>2392</v>
      </c>
      <c r="D91" s="226" t="s">
        <v>9421</v>
      </c>
      <c r="E91" s="227">
        <v>97229.77</v>
      </c>
      <c r="F91" s="31" t="s">
        <v>9423</v>
      </c>
      <c r="G91" s="58"/>
      <c r="H91" s="22"/>
    </row>
    <row r="92" ht="15.75" customHeight="1">
      <c r="A92" s="602">
        <v>46183.0</v>
      </c>
      <c r="B92" s="226" t="s">
        <v>9376</v>
      </c>
      <c r="C92" s="226" t="s">
        <v>2392</v>
      </c>
      <c r="D92" s="226" t="s">
        <v>9426</v>
      </c>
      <c r="E92" s="227">
        <v>48840.34</v>
      </c>
      <c r="F92" s="43"/>
      <c r="G92" s="58"/>
      <c r="H92" s="22"/>
    </row>
    <row r="93" ht="15.75" customHeight="1">
      <c r="A93" s="602">
        <v>46183.0</v>
      </c>
      <c r="B93" s="226" t="s">
        <v>9376</v>
      </c>
      <c r="C93" s="226" t="s">
        <v>2392</v>
      </c>
      <c r="D93" s="226" t="s">
        <v>9428</v>
      </c>
      <c r="E93" s="227">
        <v>86453.33</v>
      </c>
      <c r="F93" s="33"/>
      <c r="G93" s="58"/>
      <c r="H93" s="22"/>
    </row>
    <row r="94" ht="15.75" customHeight="1">
      <c r="A94" s="602">
        <v>46182.0</v>
      </c>
      <c r="B94" s="226" t="s">
        <v>9376</v>
      </c>
      <c r="C94" s="226" t="s">
        <v>5577</v>
      </c>
      <c r="D94" s="226">
        <v>1.95993927E8</v>
      </c>
      <c r="E94" s="227">
        <v>-90902.89</v>
      </c>
      <c r="F94" s="31" t="s">
        <v>9417</v>
      </c>
      <c r="G94" s="58"/>
      <c r="H94" s="22"/>
    </row>
    <row r="95" ht="15.75" customHeight="1">
      <c r="A95" s="602">
        <v>46182.0</v>
      </c>
      <c r="B95" s="226" t="s">
        <v>9376</v>
      </c>
      <c r="C95" s="226" t="s">
        <v>5577</v>
      </c>
      <c r="D95" s="226">
        <v>1.95978525E8</v>
      </c>
      <c r="E95" s="227">
        <v>-135272.45</v>
      </c>
      <c r="F95" s="33"/>
      <c r="G95" s="58"/>
      <c r="H95" s="22"/>
    </row>
    <row r="96" ht="15.75" customHeight="1">
      <c r="A96" s="602">
        <v>46189.0</v>
      </c>
      <c r="B96" s="226" t="s">
        <v>9376</v>
      </c>
      <c r="C96" s="226" t="s">
        <v>2392</v>
      </c>
      <c r="D96" s="226" t="s">
        <v>9433</v>
      </c>
      <c r="E96" s="227">
        <v>66631.95</v>
      </c>
      <c r="F96" s="31" t="s">
        <v>9434</v>
      </c>
      <c r="G96" s="58"/>
      <c r="H96" s="22"/>
    </row>
    <row r="97" ht="15.75" customHeight="1">
      <c r="A97" s="602">
        <v>46189.0</v>
      </c>
      <c r="B97" s="226" t="s">
        <v>9376</v>
      </c>
      <c r="C97" s="226" t="s">
        <v>2392</v>
      </c>
      <c r="D97" s="226" t="s">
        <v>9438</v>
      </c>
      <c r="E97" s="227">
        <v>412490.0</v>
      </c>
      <c r="F97" s="33"/>
      <c r="G97" s="58"/>
      <c r="H97" s="22"/>
    </row>
    <row r="98" ht="15.75" customHeight="1">
      <c r="A98" s="602">
        <v>46197.0</v>
      </c>
      <c r="B98" s="226" t="s">
        <v>9376</v>
      </c>
      <c r="C98" s="226" t="s">
        <v>5577</v>
      </c>
      <c r="D98" s="226">
        <v>1.96315067E8</v>
      </c>
      <c r="E98" s="227">
        <v>-58681.48</v>
      </c>
      <c r="F98" s="31" t="s">
        <v>9439</v>
      </c>
      <c r="G98" s="58"/>
      <c r="H98" s="22"/>
    </row>
    <row r="99" ht="15.75" customHeight="1">
      <c r="A99" s="602">
        <v>46197.0</v>
      </c>
      <c r="B99" s="226" t="s">
        <v>9376</v>
      </c>
      <c r="C99" s="226" t="s">
        <v>5577</v>
      </c>
      <c r="D99" s="226">
        <v>1.9633134E8</v>
      </c>
      <c r="E99" s="227">
        <v>-64775.18</v>
      </c>
      <c r="F99" s="43"/>
      <c r="G99" s="58"/>
      <c r="H99" s="22"/>
    </row>
    <row r="100" ht="15.75" customHeight="1">
      <c r="A100" s="602">
        <v>46202.0</v>
      </c>
      <c r="B100" s="226" t="s">
        <v>9376</v>
      </c>
      <c r="C100" s="226" t="s">
        <v>5577</v>
      </c>
      <c r="D100" s="226">
        <v>1.96387917E8</v>
      </c>
      <c r="E100" s="227">
        <v>-9018.0</v>
      </c>
      <c r="F100" s="43"/>
      <c r="G100" s="58"/>
      <c r="H100" s="22"/>
    </row>
    <row r="101" ht="15.75" customHeight="1">
      <c r="A101" s="602">
        <v>46202.0</v>
      </c>
      <c r="B101" s="226" t="s">
        <v>9376</v>
      </c>
      <c r="C101" s="226" t="s">
        <v>5577</v>
      </c>
      <c r="D101" s="226">
        <v>1.95924826E8</v>
      </c>
      <c r="E101" s="227">
        <v>-13043.85</v>
      </c>
      <c r="F101" s="43"/>
      <c r="G101" s="58"/>
      <c r="H101" s="22"/>
    </row>
    <row r="102" ht="15.75" customHeight="1">
      <c r="A102" s="602">
        <v>46209.0</v>
      </c>
      <c r="B102" s="226" t="s">
        <v>9376</v>
      </c>
      <c r="C102" s="226" t="s">
        <v>5577</v>
      </c>
      <c r="D102" s="226">
        <v>1.96476322E8</v>
      </c>
      <c r="E102" s="227">
        <v>-3912.1</v>
      </c>
      <c r="F102" s="33"/>
      <c r="G102" s="58"/>
      <c r="H102" s="22"/>
    </row>
    <row r="103" ht="15.75" customHeight="1">
      <c r="A103" s="602">
        <v>46216.0</v>
      </c>
      <c r="B103" s="226" t="s">
        <v>9376</v>
      </c>
      <c r="C103" s="226" t="s">
        <v>5577</v>
      </c>
      <c r="D103" s="226">
        <v>1.96548548E8</v>
      </c>
      <c r="E103" s="227">
        <v>-44332.91</v>
      </c>
      <c r="F103" s="31" t="s">
        <v>9444</v>
      </c>
      <c r="G103" s="58"/>
      <c r="H103" s="22"/>
    </row>
    <row r="104" ht="15.75" customHeight="1">
      <c r="A104" s="602">
        <v>46216.0</v>
      </c>
      <c r="B104" s="226" t="s">
        <v>9376</v>
      </c>
      <c r="C104" s="226" t="s">
        <v>5577</v>
      </c>
      <c r="D104" s="226">
        <v>1.96532032E8</v>
      </c>
      <c r="E104" s="227">
        <v>-64559.06</v>
      </c>
      <c r="F104" s="33"/>
      <c r="G104" s="58"/>
      <c r="H104" s="22"/>
    </row>
    <row r="105" ht="15.75" customHeight="1">
      <c r="A105" s="611">
        <v>46218.0</v>
      </c>
      <c r="B105" s="432" t="s">
        <v>9376</v>
      </c>
      <c r="C105" s="432" t="s">
        <v>2392</v>
      </c>
      <c r="D105" s="432" t="s">
        <v>9449</v>
      </c>
      <c r="E105" s="433">
        <v>84104.92</v>
      </c>
      <c r="F105" s="261"/>
      <c r="G105" s="58"/>
      <c r="H105" s="22"/>
    </row>
    <row r="106" ht="15.75" customHeight="1">
      <c r="A106" s="611">
        <v>46218.0</v>
      </c>
      <c r="B106" s="432" t="s">
        <v>9376</v>
      </c>
      <c r="C106" s="432" t="s">
        <v>2392</v>
      </c>
      <c r="D106" s="432" t="s">
        <v>9452</v>
      </c>
      <c r="E106" s="433">
        <v>140578.67</v>
      </c>
      <c r="F106" s="261"/>
      <c r="G106" s="58"/>
      <c r="H106" s="22"/>
    </row>
    <row r="107" ht="15.75" customHeight="1">
      <c r="A107" s="611">
        <v>46218.0</v>
      </c>
      <c r="B107" s="432" t="s">
        <v>9376</v>
      </c>
      <c r="C107" s="432" t="s">
        <v>2392</v>
      </c>
      <c r="D107" s="432" t="s">
        <v>9454</v>
      </c>
      <c r="E107" s="433">
        <v>261492.16</v>
      </c>
      <c r="F107" s="261"/>
      <c r="G107" s="58"/>
      <c r="H107" s="22"/>
    </row>
    <row r="108" ht="15.75" customHeight="1">
      <c r="A108" s="611">
        <v>46218.0</v>
      </c>
      <c r="B108" s="432" t="s">
        <v>9376</v>
      </c>
      <c r="C108" s="432" t="s">
        <v>2392</v>
      </c>
      <c r="D108" s="432" t="s">
        <v>9455</v>
      </c>
      <c r="E108" s="433">
        <v>121399.16</v>
      </c>
      <c r="F108" s="261"/>
      <c r="G108" s="58"/>
      <c r="H108" s="22"/>
    </row>
    <row r="109" ht="15.75" customHeight="1">
      <c r="A109" s="611">
        <v>46218.0</v>
      </c>
      <c r="B109" s="432" t="s">
        <v>9376</v>
      </c>
      <c r="C109" s="432" t="s">
        <v>2392</v>
      </c>
      <c r="D109" s="432" t="s">
        <v>9457</v>
      </c>
      <c r="E109" s="433">
        <v>437533.38</v>
      </c>
      <c r="F109" s="261"/>
      <c r="G109" s="58"/>
      <c r="H109" s="22"/>
    </row>
    <row r="110" ht="15.75" customHeight="1">
      <c r="A110" s="602">
        <v>46225.0</v>
      </c>
      <c r="B110" s="226" t="s">
        <v>9376</v>
      </c>
      <c r="C110" s="226" t="s">
        <v>5577</v>
      </c>
      <c r="D110" s="226">
        <v>1.96633665E8</v>
      </c>
      <c r="E110" s="227">
        <v>-4303.96</v>
      </c>
      <c r="F110" s="31" t="s">
        <v>9458</v>
      </c>
      <c r="G110" s="58"/>
      <c r="H110" s="22"/>
    </row>
    <row r="111" ht="15.75" customHeight="1">
      <c r="A111" s="840">
        <v>46225.0</v>
      </c>
      <c r="B111" s="226" t="s">
        <v>9376</v>
      </c>
      <c r="C111" s="226" t="s">
        <v>5577</v>
      </c>
      <c r="D111" s="226">
        <v>1.9646043E8</v>
      </c>
      <c r="E111" s="227">
        <v>-3864.94</v>
      </c>
      <c r="F111" s="43"/>
      <c r="G111" s="58"/>
      <c r="H111" s="22"/>
    </row>
    <row r="112" ht="15.75" customHeight="1">
      <c r="A112" s="602">
        <v>46227.0</v>
      </c>
      <c r="B112" s="226" t="s">
        <v>9376</v>
      </c>
      <c r="C112" s="226" t="s">
        <v>5577</v>
      </c>
      <c r="D112" s="226">
        <v>1.96775426E8</v>
      </c>
      <c r="E112" s="227">
        <v>-89862.73</v>
      </c>
      <c r="F112" s="43"/>
      <c r="G112" s="58"/>
      <c r="H112" s="22"/>
    </row>
    <row r="113" ht="15.75" customHeight="1">
      <c r="A113" s="602">
        <v>46227.0</v>
      </c>
      <c r="B113" s="226" t="s">
        <v>9376</v>
      </c>
      <c r="C113" s="226" t="s">
        <v>5577</v>
      </c>
      <c r="D113" s="226">
        <v>1.96791511E8</v>
      </c>
      <c r="E113" s="227">
        <v>-55764.85</v>
      </c>
      <c r="F113" s="43"/>
      <c r="G113" s="58"/>
      <c r="H113" s="22"/>
    </row>
    <row r="114" ht="15.75" customHeight="1">
      <c r="A114" s="602">
        <v>46233.0</v>
      </c>
      <c r="B114" s="226" t="s">
        <v>9376</v>
      </c>
      <c r="C114" s="226" t="s">
        <v>5577</v>
      </c>
      <c r="D114" s="226">
        <v>1.96676922E8</v>
      </c>
      <c r="E114" s="227">
        <v>-1676.62</v>
      </c>
      <c r="F114" s="33"/>
      <c r="G114" s="58"/>
      <c r="H114" s="22"/>
    </row>
    <row r="115" ht="15.75" customHeight="1">
      <c r="A115" s="611">
        <v>46234.0</v>
      </c>
      <c r="B115" s="432" t="s">
        <v>9376</v>
      </c>
      <c r="C115" s="432" t="s">
        <v>2392</v>
      </c>
      <c r="D115" s="432">
        <v>345043.0</v>
      </c>
      <c r="E115" s="433">
        <v>272676.96</v>
      </c>
      <c r="F115" s="261"/>
      <c r="G115" s="58"/>
      <c r="H115" s="22"/>
    </row>
    <row r="116" ht="15.75" customHeight="1">
      <c r="A116" s="611">
        <v>46234.0</v>
      </c>
      <c r="B116" s="432" t="s">
        <v>9376</v>
      </c>
      <c r="C116" s="432" t="s">
        <v>2392</v>
      </c>
      <c r="D116" s="432">
        <v>345042.0</v>
      </c>
      <c r="E116" s="433">
        <v>62703.36</v>
      </c>
      <c r="F116" s="261"/>
      <c r="G116" s="58"/>
      <c r="H116" s="22"/>
    </row>
    <row r="117" ht="15.75" customHeight="1">
      <c r="A117" s="602">
        <v>46238.0</v>
      </c>
      <c r="B117" s="226" t="s">
        <v>9376</v>
      </c>
      <c r="C117" s="226" t="s">
        <v>5577</v>
      </c>
      <c r="D117" s="226">
        <v>1.96875358E8</v>
      </c>
      <c r="E117" s="227">
        <v>-5990.85</v>
      </c>
      <c r="F117" s="31" t="s">
        <v>9463</v>
      </c>
      <c r="G117" s="58"/>
      <c r="H117" s="22"/>
    </row>
    <row r="118" ht="15.75" customHeight="1">
      <c r="A118" s="602">
        <v>46245.0</v>
      </c>
      <c r="B118" s="226" t="s">
        <v>9376</v>
      </c>
      <c r="C118" s="226" t="s">
        <v>5577</v>
      </c>
      <c r="D118" s="226">
        <v>6291729.0</v>
      </c>
      <c r="E118" s="227">
        <v>-1910.31</v>
      </c>
      <c r="F118" s="33"/>
      <c r="G118" s="58"/>
      <c r="H118" s="22"/>
    </row>
    <row r="119" ht="15.75" customHeight="1">
      <c r="A119" s="841">
        <v>46247.0</v>
      </c>
      <c r="B119" s="404" t="s">
        <v>9376</v>
      </c>
      <c r="C119" s="404" t="s">
        <v>5577</v>
      </c>
      <c r="D119" s="404">
        <v>1.96948145E8</v>
      </c>
      <c r="E119" s="405">
        <v>-94474.9</v>
      </c>
      <c r="F119" s="261"/>
      <c r="G119" s="58"/>
      <c r="H119" s="22"/>
    </row>
    <row r="120" ht="15.75" customHeight="1">
      <c r="A120" s="841">
        <v>46247.0</v>
      </c>
      <c r="B120" s="404" t="s">
        <v>9376</v>
      </c>
      <c r="C120" s="404" t="s">
        <v>5577</v>
      </c>
      <c r="D120" s="404">
        <v>1.9693131E8</v>
      </c>
      <c r="E120" s="405">
        <v>-117292.66</v>
      </c>
      <c r="F120" s="261"/>
      <c r="G120" s="58"/>
      <c r="H120" s="22"/>
    </row>
    <row r="121" ht="15.75" customHeight="1">
      <c r="A121" s="611">
        <v>46247.0</v>
      </c>
      <c r="B121" s="432" t="s">
        <v>9376</v>
      </c>
      <c r="C121" s="432" t="s">
        <v>2392</v>
      </c>
      <c r="D121" s="432" t="s">
        <v>9468</v>
      </c>
      <c r="E121" s="433">
        <v>481760.91</v>
      </c>
      <c r="F121" s="261"/>
      <c r="G121" s="58"/>
      <c r="H121" s="22"/>
    </row>
    <row r="122" ht="15.75" customHeight="1">
      <c r="A122" s="611">
        <v>46247.0</v>
      </c>
      <c r="B122" s="432" t="s">
        <v>9376</v>
      </c>
      <c r="C122" s="432" t="s">
        <v>2392</v>
      </c>
      <c r="D122" s="432" t="s">
        <v>9471</v>
      </c>
      <c r="E122" s="433">
        <v>84104.92</v>
      </c>
      <c r="F122" s="261"/>
      <c r="G122" s="58"/>
      <c r="H122" s="22"/>
    </row>
    <row r="123" ht="15.75" customHeight="1">
      <c r="A123" s="611">
        <v>46253.0</v>
      </c>
      <c r="B123" s="432" t="s">
        <v>9376</v>
      </c>
      <c r="C123" s="432" t="s">
        <v>2392</v>
      </c>
      <c r="D123" s="432" t="s">
        <v>9473</v>
      </c>
      <c r="E123" s="433">
        <v>104415.91</v>
      </c>
      <c r="F123" s="261"/>
      <c r="G123" s="58"/>
      <c r="H123" s="22"/>
    </row>
    <row r="124" ht="15.75" customHeight="1">
      <c r="A124" s="611">
        <v>46223.0</v>
      </c>
      <c r="B124" s="432" t="s">
        <v>9376</v>
      </c>
      <c r="C124" s="432" t="s">
        <v>2392</v>
      </c>
      <c r="D124" s="432" t="s">
        <v>9474</v>
      </c>
      <c r="E124" s="433">
        <v>72265.63</v>
      </c>
      <c r="F124" s="261"/>
      <c r="G124" s="58"/>
      <c r="H124" s="22"/>
    </row>
    <row r="125" ht="15.75" customHeight="1">
      <c r="A125" s="841">
        <v>46261.0</v>
      </c>
      <c r="B125" s="404" t="s">
        <v>9376</v>
      </c>
      <c r="C125" s="404" t="s">
        <v>5577</v>
      </c>
      <c r="D125" s="404">
        <v>1.9710546E8</v>
      </c>
      <c r="E125" s="405">
        <v>-43712.21</v>
      </c>
      <c r="F125" s="462"/>
      <c r="G125" s="58"/>
      <c r="H125" s="22"/>
    </row>
    <row r="126" ht="15.75" customHeight="1">
      <c r="A126" s="841">
        <v>46261.0</v>
      </c>
      <c r="B126" s="404" t="s">
        <v>9376</v>
      </c>
      <c r="C126" s="404" t="s">
        <v>5577</v>
      </c>
      <c r="D126" s="404">
        <v>1.97089317E8</v>
      </c>
      <c r="E126" s="405">
        <v>-88329.61</v>
      </c>
      <c r="F126" s="462"/>
      <c r="G126" s="58"/>
      <c r="H126" s="22"/>
    </row>
    <row r="127" ht="15.75" customHeight="1">
      <c r="A127" s="611">
        <v>46265.0</v>
      </c>
      <c r="B127" s="432" t="s">
        <v>9376</v>
      </c>
      <c r="C127" s="432" t="s">
        <v>5577</v>
      </c>
      <c r="D127" s="432">
        <v>1.96720632E8</v>
      </c>
      <c r="E127" s="433">
        <v>-1844.55</v>
      </c>
      <c r="F127" s="261"/>
      <c r="G127" s="58"/>
      <c r="H127" s="22"/>
    </row>
    <row r="128" ht="15.75" customHeight="1">
      <c r="A128" s="611">
        <v>46273.0</v>
      </c>
      <c r="B128" s="432" t="s">
        <v>9376</v>
      </c>
      <c r="C128" s="432" t="s">
        <v>5577</v>
      </c>
      <c r="D128" s="432">
        <v>1.97034267E8</v>
      </c>
      <c r="E128" s="433">
        <v>-7819.49</v>
      </c>
      <c r="F128" s="261"/>
      <c r="G128" s="58"/>
      <c r="H128" s="22"/>
    </row>
    <row r="129" ht="15.75" customHeight="1">
      <c r="A129" s="611">
        <v>46273.0</v>
      </c>
      <c r="B129" s="432" t="s">
        <v>9376</v>
      </c>
      <c r="C129" s="432" t="s">
        <v>5577</v>
      </c>
      <c r="D129" s="432">
        <v>1.97189913E8</v>
      </c>
      <c r="E129" s="433">
        <v>-5888.65</v>
      </c>
      <c r="F129" s="261"/>
      <c r="G129" s="58"/>
      <c r="H129" s="22"/>
    </row>
    <row r="130" ht="15.75" customHeight="1">
      <c r="A130" s="611">
        <v>46275.0</v>
      </c>
      <c r="B130" s="432" t="s">
        <v>9376</v>
      </c>
      <c r="C130" s="432" t="s">
        <v>69</v>
      </c>
      <c r="D130" s="432" t="s">
        <v>9477</v>
      </c>
      <c r="E130" s="433" t="s">
        <v>9478</v>
      </c>
      <c r="F130" s="261"/>
      <c r="G130" s="58"/>
      <c r="H130" s="22"/>
    </row>
    <row r="131" ht="15.75" customHeight="1">
      <c r="A131" s="613"/>
      <c r="B131" s="432" t="s">
        <v>9376</v>
      </c>
      <c r="C131" s="486"/>
      <c r="D131" s="486"/>
      <c r="E131" s="487"/>
      <c r="F131" s="261"/>
      <c r="G131" s="58"/>
      <c r="H131" s="22"/>
    </row>
    <row r="132" ht="15.75" customHeight="1">
      <c r="A132" s="613"/>
      <c r="B132" s="432" t="s">
        <v>9376</v>
      </c>
      <c r="C132" s="486"/>
      <c r="D132" s="486"/>
      <c r="E132" s="487"/>
      <c r="F132" s="261"/>
      <c r="G132" s="58"/>
      <c r="H132" s="22"/>
    </row>
    <row r="133" ht="15.75" customHeight="1">
      <c r="A133" s="613"/>
      <c r="B133" s="432" t="s">
        <v>9376</v>
      </c>
      <c r="C133" s="486"/>
      <c r="D133" s="486"/>
      <c r="E133" s="487"/>
      <c r="F133" s="261"/>
      <c r="G133" s="58"/>
      <c r="H133" s="22"/>
    </row>
    <row r="134" ht="15.75" customHeight="1">
      <c r="A134" s="613"/>
      <c r="B134" s="432" t="s">
        <v>9376</v>
      </c>
      <c r="C134" s="486"/>
      <c r="D134" s="486"/>
      <c r="E134" s="487"/>
      <c r="F134" s="261"/>
      <c r="G134" s="58"/>
      <c r="H134" s="22"/>
    </row>
    <row r="135" ht="15.75" customHeight="1">
      <c r="A135" s="613"/>
      <c r="B135" s="432" t="s">
        <v>9376</v>
      </c>
      <c r="C135" s="486"/>
      <c r="D135" s="486"/>
      <c r="E135" s="487"/>
      <c r="F135" s="261"/>
      <c r="G135" s="58"/>
      <c r="H135" s="22"/>
    </row>
    <row r="136" ht="15.75" customHeight="1">
      <c r="A136" s="613"/>
      <c r="B136" s="432" t="s">
        <v>9376</v>
      </c>
      <c r="C136" s="486"/>
      <c r="D136" s="486"/>
      <c r="E136" s="487"/>
      <c r="F136" s="261"/>
      <c r="G136" s="92"/>
      <c r="H136" s="92"/>
    </row>
    <row r="137" ht="15.75" customHeight="1">
      <c r="A137" s="613"/>
      <c r="B137" s="432" t="s">
        <v>9376</v>
      </c>
      <c r="C137" s="486"/>
      <c r="D137" s="486"/>
      <c r="E137" s="487"/>
      <c r="F137" s="261"/>
      <c r="G137" s="58"/>
      <c r="H137" s="22"/>
    </row>
    <row r="138" ht="15.75" customHeight="1">
      <c r="A138" s="613"/>
      <c r="B138" s="432" t="s">
        <v>9376</v>
      </c>
      <c r="C138" s="486"/>
      <c r="D138" s="486"/>
      <c r="E138" s="487"/>
      <c r="F138" s="261"/>
      <c r="G138" s="58"/>
      <c r="H138" s="22"/>
    </row>
    <row r="139" ht="15.75" customHeight="1">
      <c r="A139" s="613"/>
      <c r="B139" s="432" t="s">
        <v>9376</v>
      </c>
      <c r="C139" s="486"/>
      <c r="D139" s="486"/>
      <c r="E139" s="487"/>
      <c r="F139" s="261"/>
      <c r="G139" s="58"/>
      <c r="H139" s="22"/>
    </row>
    <row r="140" ht="15.75" customHeight="1">
      <c r="A140" s="613"/>
      <c r="B140" s="432" t="s">
        <v>9376</v>
      </c>
      <c r="C140" s="486"/>
      <c r="D140" s="486"/>
      <c r="E140" s="487"/>
      <c r="F140" s="261"/>
      <c r="G140" s="58"/>
      <c r="H140" s="22"/>
    </row>
    <row r="141" ht="15.75" customHeight="1">
      <c r="A141" s="613"/>
      <c r="B141" s="432" t="s">
        <v>9376</v>
      </c>
      <c r="C141" s="486"/>
      <c r="D141" s="486"/>
      <c r="E141" s="487"/>
      <c r="F141" s="261"/>
      <c r="G141" s="58"/>
      <c r="H141" s="22"/>
    </row>
    <row r="142" ht="15.75" customHeight="1">
      <c r="A142" s="613"/>
      <c r="B142" s="432" t="s">
        <v>9376</v>
      </c>
      <c r="C142" s="486"/>
      <c r="D142" s="486"/>
      <c r="E142" s="487"/>
      <c r="F142" s="261"/>
      <c r="G142" s="58"/>
      <c r="H142" s="22"/>
    </row>
    <row r="143" ht="15.75" customHeight="1">
      <c r="A143" s="613"/>
      <c r="B143" s="432" t="s">
        <v>9376</v>
      </c>
      <c r="C143" s="486"/>
      <c r="D143" s="486"/>
      <c r="E143" s="487"/>
      <c r="F143" s="261"/>
      <c r="G143" s="58"/>
      <c r="H143" s="22"/>
    </row>
    <row r="144" ht="15.75" customHeight="1">
      <c r="A144" s="613"/>
      <c r="B144" s="432" t="s">
        <v>9376</v>
      </c>
      <c r="C144" s="486"/>
      <c r="D144" s="486"/>
      <c r="E144" s="487"/>
      <c r="F144" s="261"/>
      <c r="G144" s="58"/>
      <c r="H144" s="22"/>
    </row>
    <row r="145" ht="15.75" customHeight="1">
      <c r="A145" s="613"/>
      <c r="B145" s="432" t="s">
        <v>9376</v>
      </c>
      <c r="C145" s="486"/>
      <c r="D145" s="486"/>
      <c r="E145" s="487"/>
      <c r="F145" s="261"/>
      <c r="G145" s="58"/>
      <c r="H145" s="22"/>
    </row>
    <row r="146" ht="15.75" customHeight="1">
      <c r="A146" s="613"/>
      <c r="B146" s="432" t="s">
        <v>9376</v>
      </c>
      <c r="C146" s="486"/>
      <c r="D146" s="486"/>
      <c r="E146" s="487"/>
      <c r="F146" s="261"/>
      <c r="G146" s="58"/>
      <c r="H146" s="22"/>
    </row>
    <row r="147" ht="15.75" customHeight="1">
      <c r="A147" s="613"/>
      <c r="B147" s="432" t="s">
        <v>9376</v>
      </c>
      <c r="C147" s="486"/>
      <c r="D147" s="486"/>
      <c r="E147" s="487"/>
      <c r="F147" s="261"/>
      <c r="G147" s="58"/>
      <c r="H147" s="22"/>
    </row>
    <row r="148" ht="15.75" customHeight="1">
      <c r="A148" s="613"/>
      <c r="B148" s="432" t="s">
        <v>9376</v>
      </c>
      <c r="C148" s="486"/>
      <c r="D148" s="486"/>
      <c r="E148" s="487"/>
      <c r="F148" s="261"/>
      <c r="G148" s="58"/>
      <c r="H148" s="22"/>
    </row>
    <row r="149" ht="15.75" customHeight="1">
      <c r="A149" s="613"/>
      <c r="B149" s="432" t="s">
        <v>9376</v>
      </c>
      <c r="C149" s="486"/>
      <c r="D149" s="486"/>
      <c r="E149" s="487"/>
      <c r="F149" s="261"/>
      <c r="G149" s="58"/>
      <c r="H149" s="22"/>
    </row>
    <row r="150" ht="15.75" customHeight="1">
      <c r="A150" s="613"/>
      <c r="B150" s="432" t="s">
        <v>9376</v>
      </c>
      <c r="C150" s="486"/>
      <c r="D150" s="486"/>
      <c r="E150" s="487"/>
      <c r="F150" s="261"/>
      <c r="G150" s="58"/>
      <c r="H150" s="22"/>
    </row>
    <row r="151" ht="15.75" customHeight="1">
      <c r="A151" s="613"/>
      <c r="B151" s="432" t="s">
        <v>9376</v>
      </c>
      <c r="C151" s="486"/>
      <c r="D151" s="486"/>
      <c r="E151" s="487"/>
      <c r="F151" s="261"/>
      <c r="G151" s="58"/>
      <c r="H151" s="22"/>
    </row>
    <row r="152" ht="15.75" customHeight="1">
      <c r="A152" s="613"/>
      <c r="B152" s="432" t="s">
        <v>9376</v>
      </c>
      <c r="C152" s="486"/>
      <c r="D152" s="486"/>
      <c r="E152" s="487"/>
      <c r="F152" s="261"/>
      <c r="G152" s="58"/>
      <c r="H152" s="22"/>
    </row>
    <row r="153" ht="15.75" customHeight="1">
      <c r="A153" s="613"/>
      <c r="B153" s="432" t="s">
        <v>9376</v>
      </c>
      <c r="C153" s="486"/>
      <c r="D153" s="486"/>
      <c r="E153" s="487"/>
      <c r="F153" s="261"/>
      <c r="G153" s="58"/>
      <c r="H153" s="22"/>
    </row>
    <row r="154" ht="15.75" customHeight="1">
      <c r="A154" s="613"/>
      <c r="B154" s="432" t="s">
        <v>9376</v>
      </c>
      <c r="C154" s="486"/>
      <c r="D154" s="486"/>
      <c r="E154" s="487"/>
      <c r="F154" s="261"/>
      <c r="G154" s="58"/>
      <c r="H154" s="22"/>
    </row>
    <row r="155" ht="15.75" customHeight="1">
      <c r="A155" s="613"/>
      <c r="B155" s="432" t="s">
        <v>9376</v>
      </c>
      <c r="C155" s="486"/>
      <c r="D155" s="486"/>
      <c r="E155" s="487"/>
      <c r="F155" s="261"/>
      <c r="G155" s="58"/>
      <c r="H155" s="22"/>
    </row>
    <row r="156" ht="15.75" customHeight="1">
      <c r="A156" s="613"/>
      <c r="B156" s="432" t="s">
        <v>9376</v>
      </c>
      <c r="C156" s="486"/>
      <c r="D156" s="486"/>
      <c r="E156" s="487"/>
      <c r="F156" s="261"/>
      <c r="G156" s="58"/>
      <c r="H156" s="22"/>
    </row>
    <row r="157" ht="15.75" customHeight="1">
      <c r="A157" s="613"/>
      <c r="B157" s="432" t="s">
        <v>9376</v>
      </c>
      <c r="C157" s="486"/>
      <c r="D157" s="486"/>
      <c r="E157" s="487"/>
      <c r="F157" s="261"/>
      <c r="G157" s="58"/>
      <c r="H157" s="22"/>
    </row>
    <row r="158" ht="15.75" customHeight="1">
      <c r="A158" s="613"/>
      <c r="B158" s="432" t="s">
        <v>9376</v>
      </c>
      <c r="C158" s="486"/>
      <c r="D158" s="486"/>
      <c r="E158" s="487"/>
      <c r="F158" s="261"/>
      <c r="G158" s="58"/>
      <c r="H158" s="22"/>
    </row>
    <row r="159" ht="15.75" customHeight="1">
      <c r="A159" s="613"/>
      <c r="B159" s="432" t="s">
        <v>9376</v>
      </c>
      <c r="C159" s="486"/>
      <c r="D159" s="486"/>
      <c r="E159" s="487"/>
      <c r="F159" s="261"/>
      <c r="G159" s="58"/>
      <c r="H159" s="22"/>
    </row>
    <row r="160" ht="15.75" customHeight="1">
      <c r="A160" s="613"/>
      <c r="B160" s="432" t="s">
        <v>9376</v>
      </c>
      <c r="C160" s="486"/>
      <c r="D160" s="486"/>
      <c r="E160" s="487"/>
      <c r="F160" s="261"/>
      <c r="G160" s="58"/>
      <c r="H160" s="22"/>
    </row>
    <row r="161" ht="15.75" customHeight="1">
      <c r="A161" s="613"/>
      <c r="B161" s="432" t="s">
        <v>9376</v>
      </c>
      <c r="C161" s="486"/>
      <c r="D161" s="486"/>
      <c r="E161" s="487"/>
      <c r="F161" s="261"/>
      <c r="G161" s="58"/>
      <c r="H161" s="22"/>
    </row>
    <row r="162" ht="15.75" customHeight="1">
      <c r="A162" s="613"/>
      <c r="B162" s="432" t="s">
        <v>9376</v>
      </c>
      <c r="C162" s="486"/>
      <c r="D162" s="486"/>
      <c r="E162" s="487"/>
      <c r="F162" s="261"/>
      <c r="G162" s="58"/>
      <c r="H162" s="22"/>
    </row>
    <row r="163" ht="15.75" customHeight="1">
      <c r="A163" s="613"/>
      <c r="B163" s="432" t="s">
        <v>9376</v>
      </c>
      <c r="C163" s="486"/>
      <c r="D163" s="486"/>
      <c r="E163" s="487"/>
      <c r="F163" s="261"/>
      <c r="G163" s="58"/>
      <c r="H163" s="22"/>
    </row>
    <row r="164" ht="15.75" customHeight="1">
      <c r="A164" s="613"/>
      <c r="B164" s="432" t="s">
        <v>9376</v>
      </c>
      <c r="C164" s="486"/>
      <c r="D164" s="486"/>
      <c r="E164" s="487"/>
      <c r="F164" s="261"/>
      <c r="G164" s="58"/>
      <c r="H164" s="22"/>
    </row>
    <row r="165" ht="15.75" customHeight="1">
      <c r="A165" s="613"/>
      <c r="B165" s="432" t="s">
        <v>9376</v>
      </c>
      <c r="C165" s="486"/>
      <c r="D165" s="486"/>
      <c r="E165" s="487"/>
      <c r="F165" s="261"/>
      <c r="G165" s="58"/>
      <c r="H165" s="22"/>
    </row>
    <row r="166" ht="15.75" customHeight="1">
      <c r="A166" s="613"/>
      <c r="B166" s="432" t="s">
        <v>9376</v>
      </c>
      <c r="C166" s="486"/>
      <c r="D166" s="486"/>
      <c r="E166" s="487"/>
      <c r="F166" s="261"/>
      <c r="G166" s="58"/>
      <c r="H166" s="22"/>
    </row>
    <row r="167" ht="15.75" customHeight="1">
      <c r="A167" s="613"/>
      <c r="B167" s="432" t="s">
        <v>9376</v>
      </c>
      <c r="C167" s="486"/>
      <c r="D167" s="486"/>
      <c r="E167" s="487"/>
      <c r="F167" s="261"/>
      <c r="G167" s="58"/>
      <c r="H167" s="22"/>
    </row>
    <row r="168" ht="15.75" customHeight="1">
      <c r="A168" s="613"/>
      <c r="B168" s="432" t="s">
        <v>9376</v>
      </c>
      <c r="C168" s="486"/>
      <c r="D168" s="486"/>
      <c r="E168" s="487"/>
      <c r="F168" s="261"/>
      <c r="G168" s="58"/>
      <c r="H168" s="22"/>
    </row>
    <row r="169" ht="15.75" customHeight="1">
      <c r="A169" s="613"/>
      <c r="B169" s="432" t="s">
        <v>9376</v>
      </c>
      <c r="C169" s="486"/>
      <c r="D169" s="486"/>
      <c r="E169" s="487"/>
      <c r="F169" s="261"/>
      <c r="G169" s="58"/>
      <c r="H169" s="22"/>
    </row>
    <row r="170" ht="15.75" customHeight="1">
      <c r="A170" s="613"/>
      <c r="B170" s="432" t="s">
        <v>9376</v>
      </c>
      <c r="C170" s="486"/>
      <c r="D170" s="486"/>
      <c r="E170" s="487"/>
      <c r="F170" s="261"/>
      <c r="G170" s="58"/>
      <c r="H170" s="22"/>
    </row>
    <row r="171" ht="15.75" customHeight="1">
      <c r="A171" s="613"/>
      <c r="B171" s="432" t="s">
        <v>9376</v>
      </c>
      <c r="C171" s="486"/>
      <c r="D171" s="486"/>
      <c r="E171" s="487"/>
      <c r="F171" s="261"/>
      <c r="G171" s="58"/>
      <c r="H171" s="22"/>
    </row>
    <row r="172" ht="15.75" customHeight="1">
      <c r="A172" s="613"/>
      <c r="B172" s="432" t="s">
        <v>9376</v>
      </c>
      <c r="C172" s="486"/>
      <c r="D172" s="486"/>
      <c r="E172" s="487"/>
      <c r="F172" s="261"/>
      <c r="G172" s="58"/>
      <c r="H172" s="22"/>
    </row>
    <row r="173" ht="15.75" customHeight="1">
      <c r="A173" s="613"/>
      <c r="B173" s="432" t="s">
        <v>9376</v>
      </c>
      <c r="C173" s="486"/>
      <c r="D173" s="486"/>
      <c r="E173" s="487"/>
      <c r="F173" s="261"/>
      <c r="G173" s="58"/>
      <c r="H173" s="22"/>
    </row>
    <row r="174" ht="15.75" customHeight="1">
      <c r="A174" s="613"/>
      <c r="B174" s="432" t="s">
        <v>9376</v>
      </c>
      <c r="C174" s="486"/>
      <c r="D174" s="486"/>
      <c r="E174" s="487"/>
      <c r="F174" s="261"/>
      <c r="G174" s="58"/>
      <c r="H174" s="22"/>
    </row>
    <row r="175" ht="15.75" customHeight="1">
      <c r="A175" s="613"/>
      <c r="B175" s="432" t="s">
        <v>9376</v>
      </c>
      <c r="C175" s="486"/>
      <c r="D175" s="486"/>
      <c r="E175" s="487"/>
      <c r="F175" s="261"/>
      <c r="G175" s="58"/>
      <c r="H175" s="22"/>
    </row>
    <row r="176" ht="15.75" customHeight="1">
      <c r="A176" s="613"/>
      <c r="B176" s="432" t="s">
        <v>9376</v>
      </c>
      <c r="C176" s="486"/>
      <c r="D176" s="486"/>
      <c r="E176" s="487"/>
      <c r="F176" s="261"/>
      <c r="G176" s="58"/>
      <c r="H176" s="22"/>
    </row>
    <row r="177" ht="15.75" customHeight="1">
      <c r="A177" s="613"/>
      <c r="B177" s="432" t="s">
        <v>9376</v>
      </c>
      <c r="C177" s="486"/>
      <c r="D177" s="486"/>
      <c r="E177" s="487"/>
      <c r="F177" s="261"/>
      <c r="G177" s="58"/>
      <c r="H177" s="22"/>
    </row>
    <row r="178" ht="15.75" customHeight="1">
      <c r="A178" s="613"/>
      <c r="B178" s="432" t="s">
        <v>9376</v>
      </c>
      <c r="C178" s="486"/>
      <c r="D178" s="486"/>
      <c r="E178" s="487"/>
      <c r="F178" s="261"/>
      <c r="G178" s="58"/>
      <c r="H178" s="22"/>
    </row>
    <row r="179" ht="15.75" customHeight="1">
      <c r="A179" s="613"/>
      <c r="B179" s="432" t="s">
        <v>9376</v>
      </c>
      <c r="C179" s="486"/>
      <c r="D179" s="486"/>
      <c r="E179" s="487"/>
      <c r="F179" s="261"/>
      <c r="G179" s="58"/>
      <c r="H179" s="22"/>
    </row>
    <row r="180" ht="15.75" customHeight="1">
      <c r="A180" s="613"/>
      <c r="B180" s="432" t="s">
        <v>9376</v>
      </c>
      <c r="C180" s="486"/>
      <c r="D180" s="486"/>
      <c r="E180" s="487"/>
      <c r="F180" s="261"/>
      <c r="G180" s="58"/>
      <c r="H180" s="22"/>
    </row>
    <row r="181" ht="15.75" customHeight="1">
      <c r="A181" s="613"/>
      <c r="B181" s="432" t="s">
        <v>9376</v>
      </c>
      <c r="C181" s="486"/>
      <c r="D181" s="486"/>
      <c r="E181" s="487"/>
      <c r="F181" s="261"/>
      <c r="G181" s="58"/>
      <c r="H181" s="22"/>
    </row>
    <row r="182" ht="15.75" customHeight="1">
      <c r="A182" s="613"/>
      <c r="B182" s="432" t="s">
        <v>9376</v>
      </c>
      <c r="C182" s="486"/>
      <c r="D182" s="486"/>
      <c r="E182" s="487"/>
      <c r="F182" s="261"/>
      <c r="G182" s="58"/>
      <c r="H182" s="22"/>
    </row>
    <row r="183" ht="15.75" customHeight="1">
      <c r="A183" s="613"/>
      <c r="B183" s="432" t="s">
        <v>9376</v>
      </c>
      <c r="C183" s="486"/>
      <c r="D183" s="486"/>
      <c r="E183" s="487"/>
      <c r="F183" s="261"/>
      <c r="G183" s="58"/>
      <c r="H183" s="22"/>
    </row>
    <row r="184" ht="15.75" customHeight="1">
      <c r="A184" s="613"/>
      <c r="B184" s="432" t="s">
        <v>9376</v>
      </c>
      <c r="C184" s="486"/>
      <c r="D184" s="486"/>
      <c r="E184" s="487"/>
      <c r="F184" s="261"/>
      <c r="G184" s="58"/>
      <c r="H184" s="22"/>
    </row>
    <row r="185" ht="15.75" customHeight="1">
      <c r="A185" s="613"/>
      <c r="B185" s="432" t="s">
        <v>9376</v>
      </c>
      <c r="C185" s="486"/>
      <c r="D185" s="486"/>
      <c r="E185" s="487"/>
      <c r="F185" s="261"/>
      <c r="G185" s="58"/>
      <c r="H185" s="22"/>
    </row>
    <row r="186" ht="15.75" customHeight="1">
      <c r="A186" s="613"/>
      <c r="B186" s="432" t="s">
        <v>9376</v>
      </c>
      <c r="C186" s="486"/>
      <c r="D186" s="486"/>
      <c r="E186" s="487"/>
      <c r="F186" s="261"/>
      <c r="G186" s="58"/>
      <c r="H186" s="22"/>
    </row>
    <row r="187" ht="15.75" customHeight="1">
      <c r="A187" s="613"/>
      <c r="B187" s="432" t="s">
        <v>9376</v>
      </c>
      <c r="C187" s="486"/>
      <c r="D187" s="486"/>
      <c r="E187" s="487"/>
      <c r="F187" s="261"/>
      <c r="G187" s="58"/>
      <c r="H187" s="22"/>
    </row>
    <row r="188" ht="15.75" customHeight="1">
      <c r="A188" s="613"/>
      <c r="B188" s="432" t="s">
        <v>9376</v>
      </c>
      <c r="C188" s="486"/>
      <c r="D188" s="486"/>
      <c r="E188" s="487"/>
      <c r="F188" s="261"/>
      <c r="G188" s="58"/>
      <c r="H188" s="22"/>
    </row>
    <row r="189" ht="15.75" customHeight="1">
      <c r="A189" s="613"/>
      <c r="B189" s="432" t="s">
        <v>9376</v>
      </c>
      <c r="C189" s="486"/>
      <c r="D189" s="486"/>
      <c r="E189" s="487"/>
      <c r="F189" s="261"/>
      <c r="G189" s="58"/>
      <c r="H189" s="22"/>
    </row>
    <row r="190" ht="15.75" customHeight="1">
      <c r="A190" s="613"/>
      <c r="B190" s="432" t="s">
        <v>9376</v>
      </c>
      <c r="C190" s="486"/>
      <c r="D190" s="486"/>
      <c r="E190" s="487"/>
      <c r="F190" s="261"/>
      <c r="G190" s="58"/>
      <c r="H190" s="22"/>
    </row>
    <row r="191" ht="15.75" customHeight="1">
      <c r="A191" s="613"/>
      <c r="B191" s="432" t="s">
        <v>9376</v>
      </c>
      <c r="C191" s="486"/>
      <c r="D191" s="486"/>
      <c r="E191" s="487"/>
      <c r="F191" s="261"/>
      <c r="G191" s="58"/>
      <c r="H191" s="22"/>
    </row>
    <row r="192" ht="15.75" customHeight="1">
      <c r="A192" s="613"/>
      <c r="B192" s="432" t="s">
        <v>9376</v>
      </c>
      <c r="C192" s="486"/>
      <c r="D192" s="486"/>
      <c r="E192" s="487"/>
      <c r="F192" s="261"/>
      <c r="G192" s="58"/>
      <c r="H192" s="22"/>
    </row>
    <row r="193" ht="15.75" customHeight="1">
      <c r="A193" s="613"/>
      <c r="B193" s="432" t="s">
        <v>9376</v>
      </c>
      <c r="C193" s="486"/>
      <c r="D193" s="486"/>
      <c r="E193" s="487"/>
      <c r="F193" s="261"/>
      <c r="G193" s="58"/>
      <c r="H193" s="22"/>
    </row>
    <row r="194" ht="15.75" customHeight="1">
      <c r="A194" s="613"/>
      <c r="B194" s="432" t="s">
        <v>9376</v>
      </c>
      <c r="C194" s="486"/>
      <c r="D194" s="486"/>
      <c r="E194" s="487"/>
      <c r="F194" s="261"/>
      <c r="G194" s="58"/>
      <c r="H194" s="22"/>
    </row>
    <row r="195" ht="15.75" customHeight="1">
      <c r="A195" s="613"/>
      <c r="B195" s="432" t="s">
        <v>9376</v>
      </c>
      <c r="C195" s="486"/>
      <c r="D195" s="486"/>
      <c r="E195" s="487"/>
      <c r="F195" s="261"/>
      <c r="G195" s="58"/>
      <c r="H195" s="22"/>
    </row>
    <row r="196" ht="15.75" customHeight="1">
      <c r="A196" s="613"/>
      <c r="B196" s="432" t="s">
        <v>9376</v>
      </c>
      <c r="C196" s="486"/>
      <c r="D196" s="486"/>
      <c r="E196" s="487"/>
      <c r="F196" s="261"/>
      <c r="G196" s="58"/>
      <c r="H196" s="22"/>
    </row>
    <row r="197" ht="15.75" customHeight="1">
      <c r="A197" s="613"/>
      <c r="B197" s="432" t="s">
        <v>9376</v>
      </c>
      <c r="C197" s="486"/>
      <c r="D197" s="486"/>
      <c r="E197" s="487"/>
      <c r="F197" s="261"/>
      <c r="G197" s="58"/>
      <c r="H197" s="22"/>
    </row>
    <row r="198" ht="15.75" customHeight="1">
      <c r="A198" s="613"/>
      <c r="B198" s="432" t="s">
        <v>9376</v>
      </c>
      <c r="C198" s="486"/>
      <c r="D198" s="486"/>
      <c r="E198" s="487"/>
      <c r="F198" s="261"/>
      <c r="G198" s="58"/>
      <c r="H198" s="22"/>
    </row>
    <row r="199" ht="15.75" customHeight="1">
      <c r="A199" s="613"/>
      <c r="B199" s="432" t="s">
        <v>9376</v>
      </c>
      <c r="C199" s="486"/>
      <c r="D199" s="486"/>
      <c r="E199" s="487"/>
      <c r="F199" s="261"/>
      <c r="G199" s="58"/>
      <c r="H199" s="22"/>
    </row>
    <row r="200" ht="15.75" customHeight="1">
      <c r="A200" s="613"/>
      <c r="B200" s="432" t="s">
        <v>9376</v>
      </c>
      <c r="C200" s="486"/>
      <c r="D200" s="486"/>
      <c r="E200" s="487"/>
      <c r="F200" s="261"/>
      <c r="G200" s="58"/>
      <c r="H200" s="22"/>
    </row>
    <row r="201" ht="15.75" customHeight="1">
      <c r="A201" s="613"/>
      <c r="B201" s="432" t="s">
        <v>9376</v>
      </c>
      <c r="C201" s="486"/>
      <c r="D201" s="486"/>
      <c r="E201" s="487"/>
      <c r="F201" s="261"/>
      <c r="G201" s="58"/>
      <c r="H201" s="22"/>
    </row>
    <row r="202" ht="15.75" customHeight="1">
      <c r="A202" s="613"/>
      <c r="B202" s="432" t="s">
        <v>9376</v>
      </c>
      <c r="C202" s="486"/>
      <c r="D202" s="486"/>
      <c r="E202" s="487"/>
      <c r="F202" s="261"/>
      <c r="G202" s="58"/>
      <c r="H202" s="22"/>
    </row>
    <row r="203" ht="15.75" customHeight="1">
      <c r="A203" s="613"/>
      <c r="B203" s="432" t="s">
        <v>9376</v>
      </c>
      <c r="C203" s="486"/>
      <c r="D203" s="486"/>
      <c r="E203" s="487"/>
      <c r="F203" s="261"/>
      <c r="G203" s="58"/>
      <c r="H203" s="22"/>
    </row>
    <row r="204" ht="15.75" customHeight="1">
      <c r="A204" s="613"/>
      <c r="B204" s="432" t="s">
        <v>9376</v>
      </c>
      <c r="C204" s="486"/>
      <c r="D204" s="486"/>
      <c r="E204" s="487"/>
      <c r="F204" s="261"/>
      <c r="G204" s="58"/>
      <c r="H204" s="22"/>
    </row>
    <row r="205" ht="15.75" customHeight="1">
      <c r="A205" s="613"/>
      <c r="B205" s="432" t="s">
        <v>9376</v>
      </c>
      <c r="C205" s="486"/>
      <c r="D205" s="486"/>
      <c r="E205" s="487"/>
      <c r="F205" s="261"/>
      <c r="G205" s="58"/>
      <c r="H205" s="22"/>
    </row>
    <row r="206" ht="15.75" customHeight="1">
      <c r="A206" s="613"/>
      <c r="B206" s="432" t="s">
        <v>9376</v>
      </c>
      <c r="C206" s="486"/>
      <c r="D206" s="486"/>
      <c r="E206" s="487"/>
      <c r="F206" s="261"/>
      <c r="G206" s="58"/>
      <c r="H206" s="22"/>
    </row>
    <row r="207" ht="15.75" customHeight="1">
      <c r="A207" s="613"/>
      <c r="B207" s="432" t="s">
        <v>9376</v>
      </c>
      <c r="C207" s="486"/>
      <c r="D207" s="486"/>
      <c r="E207" s="487"/>
      <c r="F207" s="261"/>
      <c r="G207" s="58"/>
      <c r="H207" s="22"/>
    </row>
    <row r="208" ht="15.75" customHeight="1">
      <c r="A208" s="613"/>
      <c r="B208" s="432" t="s">
        <v>9376</v>
      </c>
      <c r="C208" s="486"/>
      <c r="D208" s="486"/>
      <c r="E208" s="487"/>
      <c r="F208" s="261"/>
      <c r="G208" s="58"/>
      <c r="H208" s="22"/>
    </row>
    <row r="209" ht="15.75" customHeight="1">
      <c r="A209" s="613"/>
      <c r="B209" s="432" t="s">
        <v>9376</v>
      </c>
      <c r="C209" s="486"/>
      <c r="D209" s="486"/>
      <c r="E209" s="487"/>
      <c r="F209" s="261"/>
      <c r="G209" s="58"/>
      <c r="H209" s="22"/>
    </row>
    <row r="210" ht="15.75" customHeight="1">
      <c r="A210" s="613"/>
      <c r="B210" s="432" t="s">
        <v>9376</v>
      </c>
      <c r="C210" s="486"/>
      <c r="D210" s="486"/>
      <c r="E210" s="487"/>
      <c r="F210" s="261"/>
      <c r="G210" s="58"/>
      <c r="H210" s="22"/>
    </row>
    <row r="211" ht="15.75" customHeight="1">
      <c r="A211" s="613"/>
      <c r="B211" s="432" t="s">
        <v>9376</v>
      </c>
      <c r="C211" s="486"/>
      <c r="D211" s="486"/>
      <c r="E211" s="487"/>
      <c r="F211" s="261"/>
      <c r="G211" s="58"/>
      <c r="H211" s="22"/>
    </row>
    <row r="212" ht="15.75" customHeight="1">
      <c r="A212" s="613"/>
      <c r="B212" s="432" t="s">
        <v>9376</v>
      </c>
      <c r="C212" s="486"/>
      <c r="D212" s="486"/>
      <c r="E212" s="487"/>
      <c r="F212" s="261"/>
      <c r="G212" s="58"/>
      <c r="H212" s="22"/>
    </row>
    <row r="213" ht="15.75" customHeight="1">
      <c r="A213" s="613"/>
      <c r="B213" s="432" t="s">
        <v>9376</v>
      </c>
      <c r="C213" s="486"/>
      <c r="D213" s="486"/>
      <c r="E213" s="487"/>
      <c r="F213" s="261"/>
      <c r="G213" s="58"/>
      <c r="H213" s="22"/>
    </row>
    <row r="214" ht="15.75" customHeight="1">
      <c r="A214" s="613"/>
      <c r="B214" s="432" t="s">
        <v>9376</v>
      </c>
      <c r="C214" s="486"/>
      <c r="D214" s="486"/>
      <c r="E214" s="487"/>
      <c r="F214" s="261"/>
      <c r="G214" s="58"/>
      <c r="H214" s="22"/>
    </row>
    <row r="215" ht="15.75" customHeight="1">
      <c r="A215" s="613"/>
      <c r="B215" s="432" t="s">
        <v>9376</v>
      </c>
      <c r="C215" s="486"/>
      <c r="D215" s="486"/>
      <c r="E215" s="487"/>
      <c r="F215" s="261"/>
      <c r="G215" s="58"/>
      <c r="H215" s="22"/>
    </row>
    <row r="216" ht="15.75" customHeight="1">
      <c r="A216" s="613"/>
      <c r="B216" s="432" t="s">
        <v>9376</v>
      </c>
      <c r="C216" s="486"/>
      <c r="D216" s="486"/>
      <c r="E216" s="487"/>
      <c r="F216" s="261"/>
      <c r="G216" s="58"/>
      <c r="H216" s="22"/>
    </row>
    <row r="217" ht="15.75" customHeight="1">
      <c r="A217" s="613"/>
      <c r="B217" s="432" t="s">
        <v>9376</v>
      </c>
      <c r="C217" s="486"/>
      <c r="D217" s="486"/>
      <c r="E217" s="487"/>
      <c r="F217" s="261"/>
      <c r="G217" s="58"/>
      <c r="H217" s="22"/>
    </row>
    <row r="218" ht="15.75" customHeight="1">
      <c r="A218" s="613"/>
      <c r="B218" s="432" t="s">
        <v>9376</v>
      </c>
      <c r="C218" s="486"/>
      <c r="D218" s="486"/>
      <c r="E218" s="487"/>
      <c r="F218" s="261"/>
      <c r="G218" s="58"/>
      <c r="H218" s="22"/>
    </row>
    <row r="219" ht="15.75" customHeight="1">
      <c r="A219" s="613"/>
      <c r="B219" s="432" t="s">
        <v>9376</v>
      </c>
      <c r="C219" s="486"/>
      <c r="D219" s="486"/>
      <c r="E219" s="487"/>
      <c r="F219" s="261"/>
      <c r="G219" s="58"/>
      <c r="H219" s="22"/>
    </row>
    <row r="220" ht="15.75" customHeight="1">
      <c r="A220" s="613"/>
      <c r="B220" s="432" t="s">
        <v>9376</v>
      </c>
      <c r="C220" s="486"/>
      <c r="D220" s="486"/>
      <c r="E220" s="487"/>
      <c r="F220" s="261"/>
      <c r="G220" s="58"/>
      <c r="H220" s="22"/>
    </row>
    <row r="221" ht="15.75" customHeight="1">
      <c r="A221" s="613"/>
      <c r="B221" s="432" t="s">
        <v>9376</v>
      </c>
      <c r="C221" s="486"/>
      <c r="D221" s="486"/>
      <c r="E221" s="487"/>
      <c r="F221" s="261"/>
      <c r="G221" s="58"/>
      <c r="H221" s="22"/>
    </row>
    <row r="222" ht="15.75" customHeight="1">
      <c r="A222" s="613"/>
      <c r="B222" s="432" t="s">
        <v>9376</v>
      </c>
      <c r="C222" s="486"/>
      <c r="D222" s="486"/>
      <c r="E222" s="487"/>
      <c r="F222" s="261"/>
      <c r="G222" s="58"/>
      <c r="H222" s="22"/>
    </row>
    <row r="223" ht="15.75" customHeight="1">
      <c r="A223" s="613"/>
      <c r="B223" s="432" t="s">
        <v>9376</v>
      </c>
      <c r="C223" s="486"/>
      <c r="D223" s="486"/>
      <c r="E223" s="487"/>
      <c r="F223" s="261"/>
      <c r="G223" s="58"/>
      <c r="H223" s="22"/>
    </row>
    <row r="224" ht="15.75" customHeight="1">
      <c r="A224" s="613"/>
      <c r="B224" s="432" t="s">
        <v>9376</v>
      </c>
      <c r="C224" s="486"/>
      <c r="D224" s="486"/>
      <c r="E224" s="487"/>
      <c r="F224" s="261"/>
      <c r="G224" s="58"/>
      <c r="H224" s="22"/>
    </row>
    <row r="225" ht="15.75" customHeight="1">
      <c r="A225" s="613"/>
      <c r="B225" s="432" t="s">
        <v>9376</v>
      </c>
      <c r="C225" s="486"/>
      <c r="D225" s="486"/>
      <c r="E225" s="487"/>
      <c r="F225" s="261"/>
      <c r="G225" s="58"/>
      <c r="H225" s="22"/>
    </row>
    <row r="226" ht="15.75" customHeight="1">
      <c r="A226" s="613"/>
      <c r="B226" s="432" t="s">
        <v>9376</v>
      </c>
      <c r="C226" s="486"/>
      <c r="D226" s="486"/>
      <c r="E226" s="487"/>
      <c r="F226" s="261"/>
      <c r="G226" s="58"/>
      <c r="H226" s="22"/>
    </row>
    <row r="227" ht="15.75" customHeight="1">
      <c r="A227" s="613"/>
      <c r="B227" s="432" t="s">
        <v>9376</v>
      </c>
      <c r="C227" s="486"/>
      <c r="D227" s="486"/>
      <c r="E227" s="487"/>
      <c r="F227" s="261"/>
      <c r="G227" s="58"/>
      <c r="H227" s="22"/>
    </row>
    <row r="228" ht="15.75" customHeight="1">
      <c r="A228" s="613"/>
      <c r="B228" s="432" t="s">
        <v>9376</v>
      </c>
      <c r="C228" s="486"/>
      <c r="D228" s="486"/>
      <c r="E228" s="487"/>
      <c r="F228" s="261"/>
      <c r="G228" s="58"/>
      <c r="H228" s="22"/>
    </row>
    <row r="229" ht="15.75" customHeight="1">
      <c r="A229" s="613"/>
      <c r="B229" s="432" t="s">
        <v>9376</v>
      </c>
      <c r="C229" s="486"/>
      <c r="D229" s="486"/>
      <c r="E229" s="487"/>
      <c r="F229" s="261"/>
      <c r="G229" s="58"/>
      <c r="H229" s="22"/>
    </row>
    <row r="230" ht="15.75" customHeight="1">
      <c r="A230" s="613"/>
      <c r="B230" s="432" t="s">
        <v>9376</v>
      </c>
      <c r="C230" s="486"/>
      <c r="D230" s="486"/>
      <c r="E230" s="487"/>
      <c r="F230" s="261"/>
      <c r="G230" s="58"/>
      <c r="H230" s="22"/>
    </row>
    <row r="231" ht="15.75" customHeight="1">
      <c r="A231" s="613"/>
      <c r="B231" s="432" t="s">
        <v>9376</v>
      </c>
      <c r="C231" s="486"/>
      <c r="D231" s="486"/>
      <c r="E231" s="487"/>
      <c r="F231" s="261"/>
      <c r="G231" s="58"/>
      <c r="H231" s="22"/>
    </row>
    <row r="232" ht="15.75" customHeight="1">
      <c r="A232" s="613"/>
      <c r="B232" s="432" t="s">
        <v>9376</v>
      </c>
      <c r="C232" s="486"/>
      <c r="D232" s="486"/>
      <c r="E232" s="487"/>
      <c r="F232" s="261"/>
      <c r="G232" s="58"/>
      <c r="H232" s="22"/>
    </row>
    <row r="233" ht="15.75" customHeight="1">
      <c r="A233" s="613"/>
      <c r="B233" s="432" t="s">
        <v>9376</v>
      </c>
      <c r="C233" s="486"/>
      <c r="D233" s="486"/>
      <c r="E233" s="487"/>
      <c r="F233" s="261"/>
      <c r="G233" s="58"/>
      <c r="H233" s="22"/>
    </row>
    <row r="234" ht="15.75" customHeight="1">
      <c r="A234" s="613"/>
      <c r="B234" s="432" t="s">
        <v>9376</v>
      </c>
      <c r="C234" s="486"/>
      <c r="D234" s="486"/>
      <c r="E234" s="487"/>
      <c r="F234" s="261"/>
      <c r="G234" s="58"/>
      <c r="H234" s="22"/>
    </row>
    <row r="235" ht="15.75" customHeight="1">
      <c r="A235" s="613"/>
      <c r="B235" s="432" t="s">
        <v>9376</v>
      </c>
      <c r="C235" s="486"/>
      <c r="D235" s="486"/>
      <c r="E235" s="487"/>
      <c r="F235" s="261"/>
      <c r="G235" s="58"/>
      <c r="H235" s="22"/>
    </row>
    <row r="236" ht="15.75" customHeight="1">
      <c r="A236" s="613"/>
      <c r="B236" s="432" t="s">
        <v>9376</v>
      </c>
      <c r="C236" s="486"/>
      <c r="D236" s="486"/>
      <c r="E236" s="487"/>
      <c r="F236" s="261"/>
      <c r="G236" s="58"/>
      <c r="H236" s="22"/>
    </row>
    <row r="237" ht="15.75" customHeight="1">
      <c r="A237" s="613"/>
      <c r="B237" s="432" t="s">
        <v>9376</v>
      </c>
      <c r="C237" s="486"/>
      <c r="D237" s="486"/>
      <c r="E237" s="487"/>
      <c r="F237" s="261"/>
      <c r="G237" s="58"/>
      <c r="H237" s="22"/>
    </row>
    <row r="238" ht="15.75" customHeight="1">
      <c r="A238" s="613"/>
      <c r="B238" s="432" t="s">
        <v>9376</v>
      </c>
      <c r="C238" s="486"/>
      <c r="D238" s="486"/>
      <c r="E238" s="487"/>
      <c r="F238" s="261"/>
      <c r="G238" s="58"/>
      <c r="H238" s="22"/>
    </row>
    <row r="239" ht="15.75" customHeight="1">
      <c r="A239" s="613"/>
      <c r="B239" s="432" t="s">
        <v>9376</v>
      </c>
      <c r="C239" s="486"/>
      <c r="D239" s="486"/>
      <c r="E239" s="487"/>
      <c r="F239" s="261"/>
      <c r="G239" s="58"/>
      <c r="H239" s="22"/>
    </row>
    <row r="240" ht="15.75" customHeight="1">
      <c r="A240" s="613"/>
      <c r="B240" s="432" t="s">
        <v>9376</v>
      </c>
      <c r="C240" s="486"/>
      <c r="D240" s="486"/>
      <c r="E240" s="487"/>
      <c r="F240" s="261"/>
      <c r="G240" s="58"/>
      <c r="H240" s="22"/>
    </row>
    <row r="241" ht="15.75" customHeight="1">
      <c r="A241" s="613"/>
      <c r="B241" s="432" t="s">
        <v>9376</v>
      </c>
      <c r="C241" s="486"/>
      <c r="D241" s="486"/>
      <c r="E241" s="487"/>
      <c r="F241" s="261"/>
      <c r="G241" s="58"/>
      <c r="H241" s="22"/>
    </row>
    <row r="242" ht="15.75" customHeight="1">
      <c r="A242" s="613"/>
      <c r="B242" s="432" t="s">
        <v>9376</v>
      </c>
      <c r="C242" s="486"/>
      <c r="D242" s="486"/>
      <c r="E242" s="487"/>
      <c r="F242" s="261"/>
      <c r="G242" s="58"/>
      <c r="H242" s="22"/>
    </row>
    <row r="243" ht="15.75" customHeight="1">
      <c r="A243" s="613"/>
      <c r="B243" s="432" t="s">
        <v>9376</v>
      </c>
      <c r="C243" s="486"/>
      <c r="D243" s="486"/>
      <c r="E243" s="487"/>
      <c r="F243" s="261"/>
      <c r="G243" s="58"/>
      <c r="H243" s="22"/>
    </row>
    <row r="244" ht="15.75" customHeight="1">
      <c r="A244" s="613"/>
      <c r="B244" s="432" t="s">
        <v>9376</v>
      </c>
      <c r="C244" s="486"/>
      <c r="D244" s="486"/>
      <c r="E244" s="487"/>
      <c r="F244" s="261"/>
      <c r="G244" s="58"/>
      <c r="H244" s="22"/>
    </row>
    <row r="245" ht="15.75" customHeight="1">
      <c r="A245" s="613"/>
      <c r="B245" s="432" t="s">
        <v>9376</v>
      </c>
      <c r="C245" s="486"/>
      <c r="D245" s="486"/>
      <c r="E245" s="487"/>
      <c r="F245" s="261"/>
      <c r="G245" s="58"/>
      <c r="H245" s="22"/>
    </row>
    <row r="246" ht="15.75" customHeight="1">
      <c r="A246" s="613"/>
      <c r="B246" s="432" t="s">
        <v>9376</v>
      </c>
      <c r="C246" s="486"/>
      <c r="D246" s="486"/>
      <c r="E246" s="487"/>
      <c r="F246" s="261"/>
      <c r="G246" s="58"/>
      <c r="H246" s="22"/>
    </row>
    <row r="247" ht="15.75" customHeight="1">
      <c r="A247" s="613"/>
      <c r="B247" s="432" t="s">
        <v>9376</v>
      </c>
      <c r="C247" s="486"/>
      <c r="D247" s="486"/>
      <c r="E247" s="487"/>
      <c r="F247" s="261"/>
      <c r="G247" s="58"/>
      <c r="H247" s="22"/>
    </row>
    <row r="248" ht="15.75" customHeight="1">
      <c r="A248" s="613"/>
      <c r="B248" s="432" t="s">
        <v>9376</v>
      </c>
      <c r="C248" s="486"/>
      <c r="D248" s="486"/>
      <c r="E248" s="487"/>
      <c r="F248" s="261"/>
      <c r="G248" s="58"/>
      <c r="H248" s="22"/>
    </row>
    <row r="249" ht="15.75" customHeight="1">
      <c r="A249" s="613"/>
      <c r="B249" s="432" t="s">
        <v>9376</v>
      </c>
      <c r="C249" s="486"/>
      <c r="D249" s="486"/>
      <c r="E249" s="487"/>
      <c r="F249" s="261"/>
      <c r="G249" s="58"/>
      <c r="H249" s="22"/>
    </row>
    <row r="250" ht="15.75" customHeight="1">
      <c r="A250" s="613"/>
      <c r="B250" s="432" t="s">
        <v>9376</v>
      </c>
      <c r="C250" s="486"/>
      <c r="D250" s="486"/>
      <c r="E250" s="487"/>
      <c r="F250" s="261"/>
      <c r="G250" s="58"/>
      <c r="H250" s="22"/>
    </row>
    <row r="251" ht="15.75" customHeight="1">
      <c r="A251" s="613"/>
      <c r="B251" s="432" t="s">
        <v>9376</v>
      </c>
      <c r="C251" s="486"/>
      <c r="D251" s="486"/>
      <c r="E251" s="487"/>
      <c r="F251" s="261"/>
      <c r="G251" s="119"/>
      <c r="H251" s="119"/>
    </row>
    <row r="252" ht="15.75" customHeight="1">
      <c r="A252" s="613"/>
      <c r="B252" s="432" t="s">
        <v>9376</v>
      </c>
      <c r="C252" s="486"/>
      <c r="D252" s="486"/>
      <c r="E252" s="487"/>
      <c r="F252" s="261"/>
      <c r="G252" s="58"/>
      <c r="H252" s="22"/>
    </row>
    <row r="253" ht="15.75" customHeight="1">
      <c r="A253" s="613"/>
      <c r="B253" s="432" t="s">
        <v>9376</v>
      </c>
      <c r="C253" s="486"/>
      <c r="D253" s="486"/>
      <c r="E253" s="487"/>
      <c r="F253" s="261"/>
      <c r="G253" s="58"/>
      <c r="H253" s="22"/>
    </row>
    <row r="254" ht="15.75" customHeight="1">
      <c r="A254" s="613"/>
      <c r="B254" s="432" t="s">
        <v>9376</v>
      </c>
      <c r="C254" s="486"/>
      <c r="D254" s="486"/>
      <c r="E254" s="487"/>
      <c r="F254" s="261"/>
      <c r="G254" s="58"/>
      <c r="H254" s="22"/>
    </row>
    <row r="255" ht="15.75" customHeight="1">
      <c r="A255" s="613"/>
      <c r="B255" s="432" t="s">
        <v>9376</v>
      </c>
      <c r="C255" s="486"/>
      <c r="D255" s="486"/>
      <c r="E255" s="487"/>
      <c r="F255" s="261"/>
      <c r="G255" s="58"/>
      <c r="H255" s="22"/>
    </row>
    <row r="256" ht="15.75" customHeight="1">
      <c r="A256" s="613"/>
      <c r="B256" s="432" t="s">
        <v>9376</v>
      </c>
      <c r="C256" s="486"/>
      <c r="D256" s="486"/>
      <c r="E256" s="487"/>
      <c r="F256" s="261"/>
      <c r="G256" s="58"/>
      <c r="H256" s="22"/>
    </row>
    <row r="257" ht="15.75" customHeight="1">
      <c r="A257" s="613"/>
      <c r="B257" s="432" t="s">
        <v>9376</v>
      </c>
      <c r="C257" s="486"/>
      <c r="D257" s="486"/>
      <c r="E257" s="487"/>
      <c r="F257" s="261"/>
      <c r="G257" s="58"/>
      <c r="H257" s="22"/>
    </row>
    <row r="258" ht="15.75" customHeight="1">
      <c r="A258" s="613"/>
      <c r="B258" s="432" t="s">
        <v>9376</v>
      </c>
      <c r="C258" s="486"/>
      <c r="D258" s="486"/>
      <c r="E258" s="487"/>
      <c r="F258" s="261"/>
      <c r="G258" s="58"/>
      <c r="H258" s="22"/>
    </row>
    <row r="259" ht="15.75" customHeight="1">
      <c r="A259" s="613"/>
      <c r="B259" s="432" t="s">
        <v>9376</v>
      </c>
      <c r="C259" s="486"/>
      <c r="D259" s="486"/>
      <c r="E259" s="487"/>
      <c r="F259" s="261"/>
      <c r="G259" s="58"/>
      <c r="H259" s="22"/>
    </row>
    <row r="260" ht="15.75" customHeight="1">
      <c r="A260" s="613"/>
      <c r="B260" s="432" t="s">
        <v>9376</v>
      </c>
      <c r="C260" s="486"/>
      <c r="D260" s="486"/>
      <c r="E260" s="487"/>
      <c r="F260" s="261"/>
      <c r="G260" s="58"/>
      <c r="H260" s="22"/>
    </row>
    <row r="261" ht="15.75" customHeight="1">
      <c r="A261" s="613"/>
      <c r="B261" s="432" t="s">
        <v>9376</v>
      </c>
      <c r="C261" s="486"/>
      <c r="D261" s="486"/>
      <c r="E261" s="487"/>
      <c r="F261" s="261"/>
      <c r="G261" s="58"/>
      <c r="H261" s="22"/>
    </row>
    <row r="262" ht="15.75" customHeight="1">
      <c r="A262" s="613"/>
      <c r="B262" s="432" t="s">
        <v>9376</v>
      </c>
      <c r="C262" s="486"/>
      <c r="D262" s="486"/>
      <c r="E262" s="487"/>
      <c r="F262" s="261"/>
      <c r="G262" s="58"/>
      <c r="H262" s="22"/>
    </row>
    <row r="263" ht="15.75" customHeight="1">
      <c r="A263" s="613"/>
      <c r="B263" s="432" t="s">
        <v>9376</v>
      </c>
      <c r="C263" s="486"/>
      <c r="D263" s="486"/>
      <c r="E263" s="487"/>
      <c r="F263" s="261"/>
      <c r="G263" s="58"/>
      <c r="H263" s="22"/>
    </row>
    <row r="264" ht="15.75" customHeight="1">
      <c r="A264" s="613"/>
      <c r="B264" s="432" t="s">
        <v>9376</v>
      </c>
      <c r="C264" s="486"/>
      <c r="D264" s="486"/>
      <c r="E264" s="487"/>
      <c r="F264" s="261"/>
      <c r="G264" s="58"/>
      <c r="H264" s="22"/>
    </row>
    <row r="265" ht="15.75" customHeight="1">
      <c r="A265" s="613"/>
      <c r="B265" s="432" t="s">
        <v>9376</v>
      </c>
      <c r="C265" s="486"/>
      <c r="D265" s="486"/>
      <c r="E265" s="487"/>
      <c r="F265" s="261"/>
      <c r="G265" s="58"/>
      <c r="H265" s="22"/>
    </row>
    <row r="266" ht="15.75" customHeight="1">
      <c r="A266" s="613"/>
      <c r="B266" s="432" t="s">
        <v>9376</v>
      </c>
      <c r="C266" s="486"/>
      <c r="D266" s="486"/>
      <c r="E266" s="487"/>
      <c r="F266" s="261"/>
      <c r="G266" s="58"/>
      <c r="H266" s="22"/>
    </row>
    <row r="267" ht="15.75" customHeight="1">
      <c r="A267" s="613"/>
      <c r="B267" s="432" t="s">
        <v>9376</v>
      </c>
      <c r="C267" s="486"/>
      <c r="D267" s="486"/>
      <c r="E267" s="487"/>
      <c r="F267" s="261"/>
      <c r="G267" s="58"/>
      <c r="H267" s="22"/>
    </row>
    <row r="268" ht="15.75" customHeight="1">
      <c r="A268" s="613"/>
      <c r="B268" s="432" t="s">
        <v>9376</v>
      </c>
      <c r="C268" s="486"/>
      <c r="D268" s="486"/>
      <c r="E268" s="487"/>
      <c r="F268" s="261"/>
      <c r="G268" s="58"/>
      <c r="H268" s="22"/>
    </row>
    <row r="269" ht="15.75" customHeight="1">
      <c r="A269" s="613"/>
      <c r="B269" s="432" t="s">
        <v>9376</v>
      </c>
      <c r="C269" s="486"/>
      <c r="D269" s="486"/>
      <c r="E269" s="487"/>
      <c r="F269" s="261"/>
      <c r="G269" s="58"/>
      <c r="H269" s="22"/>
    </row>
    <row r="270" ht="15.75" customHeight="1">
      <c r="A270" s="613"/>
      <c r="B270" s="432" t="s">
        <v>9376</v>
      </c>
      <c r="C270" s="486"/>
      <c r="D270" s="486"/>
      <c r="E270" s="487"/>
      <c r="F270" s="261"/>
      <c r="G270" s="58"/>
      <c r="H270" s="22"/>
    </row>
    <row r="271" ht="15.75" customHeight="1">
      <c r="A271" s="613"/>
      <c r="B271" s="432" t="s">
        <v>9376</v>
      </c>
      <c r="C271" s="486"/>
      <c r="D271" s="486"/>
      <c r="E271" s="487"/>
      <c r="F271" s="261"/>
      <c r="G271" s="58"/>
      <c r="H271" s="22"/>
    </row>
    <row r="272" ht="15.75" customHeight="1">
      <c r="A272" s="613"/>
      <c r="B272" s="432" t="s">
        <v>9376</v>
      </c>
      <c r="C272" s="486"/>
      <c r="D272" s="486"/>
      <c r="E272" s="487"/>
      <c r="F272" s="261"/>
      <c r="G272" s="58"/>
      <c r="H272" s="22"/>
    </row>
    <row r="273" ht="15.75" customHeight="1">
      <c r="A273" s="613"/>
      <c r="B273" s="432" t="s">
        <v>9376</v>
      </c>
      <c r="C273" s="486"/>
      <c r="D273" s="486"/>
      <c r="E273" s="487"/>
      <c r="F273" s="261"/>
      <c r="G273" s="58"/>
      <c r="H273" s="22"/>
    </row>
    <row r="274" ht="15.75" customHeight="1">
      <c r="A274" s="613"/>
      <c r="B274" s="432" t="s">
        <v>9376</v>
      </c>
      <c r="C274" s="486"/>
      <c r="D274" s="486"/>
      <c r="E274" s="487"/>
      <c r="F274" s="261"/>
      <c r="G274" s="58"/>
      <c r="H274" s="22"/>
    </row>
    <row r="275" ht="15.75" customHeight="1">
      <c r="A275" s="613"/>
      <c r="B275" s="432" t="s">
        <v>9376</v>
      </c>
      <c r="C275" s="486"/>
      <c r="D275" s="486"/>
      <c r="E275" s="487"/>
      <c r="F275" s="261"/>
      <c r="G275" s="58"/>
      <c r="H275" s="22"/>
    </row>
    <row r="276" ht="15.75" customHeight="1">
      <c r="A276" s="613"/>
      <c r="B276" s="432" t="s">
        <v>9376</v>
      </c>
      <c r="C276" s="486"/>
      <c r="D276" s="486"/>
      <c r="E276" s="487"/>
      <c r="F276" s="261"/>
      <c r="G276" s="58"/>
      <c r="H276" s="22"/>
    </row>
    <row r="277" ht="15.75" customHeight="1">
      <c r="A277" s="613"/>
      <c r="B277" s="432" t="s">
        <v>9376</v>
      </c>
      <c r="C277" s="486"/>
      <c r="D277" s="486"/>
      <c r="E277" s="487"/>
      <c r="F277" s="261"/>
      <c r="G277" s="58"/>
      <c r="H277" s="22"/>
    </row>
    <row r="278" ht="15.75" customHeight="1">
      <c r="A278" s="613"/>
      <c r="B278" s="432" t="s">
        <v>9376</v>
      </c>
      <c r="C278" s="486"/>
      <c r="D278" s="486"/>
      <c r="E278" s="487"/>
      <c r="F278" s="261"/>
      <c r="G278" s="58"/>
      <c r="H278" s="22"/>
    </row>
    <row r="279" ht="15.75" customHeight="1">
      <c r="A279" s="613"/>
      <c r="B279" s="432" t="s">
        <v>9376</v>
      </c>
      <c r="C279" s="486"/>
      <c r="D279" s="486"/>
      <c r="E279" s="487"/>
      <c r="F279" s="261"/>
      <c r="G279" s="58"/>
      <c r="H279" s="22"/>
    </row>
    <row r="280" ht="15.75" customHeight="1">
      <c r="A280" s="613"/>
      <c r="B280" s="432" t="s">
        <v>9376</v>
      </c>
      <c r="C280" s="486"/>
      <c r="D280" s="486"/>
      <c r="E280" s="487"/>
      <c r="F280" s="261"/>
      <c r="G280" s="58"/>
      <c r="H280" s="22"/>
    </row>
    <row r="281" ht="15.75" customHeight="1">
      <c r="A281" s="613"/>
      <c r="B281" s="432" t="s">
        <v>9376</v>
      </c>
      <c r="C281" s="486"/>
      <c r="D281" s="486"/>
      <c r="E281" s="487"/>
      <c r="F281" s="261"/>
      <c r="G281" s="58"/>
      <c r="H281" s="22"/>
    </row>
    <row r="282" ht="15.75" customHeight="1">
      <c r="A282" s="613"/>
      <c r="B282" s="432" t="s">
        <v>9376</v>
      </c>
      <c r="C282" s="486"/>
      <c r="D282" s="486"/>
      <c r="E282" s="487"/>
      <c r="F282" s="261"/>
      <c r="G282" s="58"/>
      <c r="H282" s="22"/>
    </row>
    <row r="283" ht="15.75" customHeight="1">
      <c r="A283" s="613"/>
      <c r="B283" s="432" t="s">
        <v>9376</v>
      </c>
      <c r="C283" s="486"/>
      <c r="D283" s="486"/>
      <c r="E283" s="487"/>
      <c r="F283" s="261"/>
      <c r="G283" s="58"/>
      <c r="H283" s="22"/>
    </row>
    <row r="284" ht="15.75" customHeight="1">
      <c r="A284" s="613"/>
      <c r="B284" s="432" t="s">
        <v>9376</v>
      </c>
      <c r="C284" s="486"/>
      <c r="D284" s="486"/>
      <c r="E284" s="487"/>
      <c r="F284" s="261"/>
      <c r="G284" s="58"/>
      <c r="H284" s="22"/>
    </row>
    <row r="285" ht="15.75" customHeight="1">
      <c r="A285" s="613"/>
      <c r="B285" s="432" t="s">
        <v>9376</v>
      </c>
      <c r="C285" s="486"/>
      <c r="D285" s="486"/>
      <c r="E285" s="487"/>
      <c r="F285" s="261"/>
      <c r="G285" s="58"/>
      <c r="H285" s="22"/>
    </row>
    <row r="286" ht="15.75" customHeight="1">
      <c r="A286" s="613"/>
      <c r="B286" s="432" t="s">
        <v>9376</v>
      </c>
      <c r="C286" s="486"/>
      <c r="D286" s="486"/>
      <c r="E286" s="487"/>
      <c r="F286" s="261"/>
      <c r="G286" s="58"/>
      <c r="H286" s="22"/>
    </row>
    <row r="287" ht="15.75" customHeight="1">
      <c r="A287" s="613"/>
      <c r="B287" s="432" t="s">
        <v>9376</v>
      </c>
      <c r="C287" s="486"/>
      <c r="D287" s="486"/>
      <c r="E287" s="487"/>
      <c r="F287" s="261"/>
      <c r="G287" s="58"/>
      <c r="H287" s="22"/>
    </row>
    <row r="288" ht="15.75" customHeight="1">
      <c r="A288" s="613"/>
      <c r="B288" s="432" t="s">
        <v>9376</v>
      </c>
      <c r="C288" s="486"/>
      <c r="D288" s="486"/>
      <c r="E288" s="487"/>
      <c r="F288" s="261"/>
      <c r="G288" s="58"/>
      <c r="H288" s="22"/>
    </row>
    <row r="289" ht="15.75" customHeight="1">
      <c r="A289" s="613"/>
      <c r="B289" s="432" t="s">
        <v>9376</v>
      </c>
      <c r="C289" s="486"/>
      <c r="D289" s="486"/>
      <c r="E289" s="487"/>
      <c r="F289" s="261"/>
      <c r="G289" s="58"/>
      <c r="H289" s="22"/>
    </row>
    <row r="290" ht="15.75" customHeight="1">
      <c r="A290" s="613"/>
      <c r="B290" s="432" t="s">
        <v>9376</v>
      </c>
      <c r="C290" s="486"/>
      <c r="D290" s="486"/>
      <c r="E290" s="487"/>
      <c r="F290" s="261"/>
      <c r="G290" s="58"/>
      <c r="H290" s="22"/>
    </row>
    <row r="291" ht="15.75" customHeight="1">
      <c r="A291" s="613"/>
      <c r="B291" s="432" t="s">
        <v>9376</v>
      </c>
      <c r="C291" s="486"/>
      <c r="D291" s="486"/>
      <c r="E291" s="487"/>
      <c r="F291" s="261"/>
      <c r="G291" s="58"/>
      <c r="H291" s="22"/>
    </row>
    <row r="292" ht="15.75" customHeight="1">
      <c r="A292" s="613"/>
      <c r="B292" s="432" t="s">
        <v>9376</v>
      </c>
      <c r="C292" s="486"/>
      <c r="D292" s="486"/>
      <c r="E292" s="487"/>
      <c r="F292" s="261"/>
      <c r="G292" s="58"/>
      <c r="H292" s="22"/>
    </row>
    <row r="293" ht="15.75" customHeight="1">
      <c r="A293" s="613"/>
      <c r="B293" s="432" t="s">
        <v>9376</v>
      </c>
      <c r="C293" s="486"/>
      <c r="D293" s="486"/>
      <c r="E293" s="487"/>
      <c r="F293" s="261"/>
      <c r="G293" s="58"/>
      <c r="H293" s="22"/>
    </row>
    <row r="294" ht="15.75" customHeight="1">
      <c r="A294" s="613"/>
      <c r="B294" s="432" t="s">
        <v>9376</v>
      </c>
      <c r="C294" s="486"/>
      <c r="D294" s="486"/>
      <c r="E294" s="487"/>
      <c r="F294" s="261"/>
      <c r="G294" s="58"/>
      <c r="H294" s="22"/>
    </row>
    <row r="295" ht="15.75" customHeight="1">
      <c r="A295" s="613"/>
      <c r="B295" s="432" t="s">
        <v>9376</v>
      </c>
      <c r="C295" s="486"/>
      <c r="D295" s="486"/>
      <c r="E295" s="487"/>
      <c r="F295" s="261"/>
      <c r="G295" s="58"/>
      <c r="H295" s="22"/>
    </row>
    <row r="296" ht="15.75" customHeight="1">
      <c r="A296" s="613"/>
      <c r="B296" s="432" t="s">
        <v>9376</v>
      </c>
      <c r="C296" s="486"/>
      <c r="D296" s="486"/>
      <c r="E296" s="487"/>
      <c r="F296" s="261"/>
      <c r="G296" s="58"/>
      <c r="H296" s="22"/>
    </row>
    <row r="297" ht="15.75" customHeight="1">
      <c r="A297" s="613"/>
      <c r="B297" s="432" t="s">
        <v>9376</v>
      </c>
      <c r="C297" s="486"/>
      <c r="D297" s="486"/>
      <c r="E297" s="487"/>
      <c r="F297" s="261"/>
      <c r="G297" s="58"/>
      <c r="H297" s="22"/>
    </row>
    <row r="298" ht="15.75" customHeight="1">
      <c r="A298" s="613"/>
      <c r="B298" s="432" t="s">
        <v>9376</v>
      </c>
      <c r="C298" s="486"/>
      <c r="D298" s="486"/>
      <c r="E298" s="487"/>
      <c r="F298" s="261"/>
      <c r="G298" s="58"/>
      <c r="H298" s="22"/>
    </row>
    <row r="299" ht="15.75" customHeight="1">
      <c r="A299" s="613"/>
      <c r="B299" s="432" t="s">
        <v>9376</v>
      </c>
      <c r="C299" s="486"/>
      <c r="D299" s="486"/>
      <c r="E299" s="487"/>
      <c r="F299" s="261"/>
      <c r="G299" s="58"/>
      <c r="H299" s="22"/>
    </row>
    <row r="300" ht="15.75" customHeight="1">
      <c r="A300" s="613"/>
      <c r="B300" s="432" t="s">
        <v>9376</v>
      </c>
      <c r="C300" s="486"/>
      <c r="D300" s="486"/>
      <c r="E300" s="487"/>
      <c r="F300" s="261"/>
      <c r="G300" s="58"/>
      <c r="H300" s="22"/>
    </row>
    <row r="301" ht="15.75" customHeight="1">
      <c r="A301" s="613"/>
      <c r="B301" s="432" t="s">
        <v>9376</v>
      </c>
      <c r="C301" s="486"/>
      <c r="D301" s="486"/>
      <c r="E301" s="487"/>
      <c r="F301" s="261"/>
      <c r="G301" s="58"/>
      <c r="H301" s="22"/>
    </row>
    <row r="302" ht="15.75" customHeight="1">
      <c r="A302" s="613"/>
      <c r="B302" s="432" t="s">
        <v>9376</v>
      </c>
      <c r="C302" s="486"/>
      <c r="D302" s="486"/>
      <c r="E302" s="487"/>
      <c r="F302" s="261"/>
      <c r="G302" s="58"/>
      <c r="H302" s="22"/>
    </row>
    <row r="303" ht="15.75" customHeight="1">
      <c r="A303" s="613"/>
      <c r="B303" s="432" t="s">
        <v>9376</v>
      </c>
      <c r="C303" s="486"/>
      <c r="D303" s="486"/>
      <c r="E303" s="487"/>
      <c r="F303" s="261"/>
      <c r="G303" s="58"/>
      <c r="H303" s="22"/>
    </row>
    <row r="304" ht="15.75" customHeight="1">
      <c r="A304" s="613"/>
      <c r="B304" s="432" t="s">
        <v>9376</v>
      </c>
      <c r="C304" s="486"/>
      <c r="D304" s="486"/>
      <c r="E304" s="487"/>
      <c r="F304" s="261"/>
      <c r="G304" s="58"/>
      <c r="H304" s="22"/>
    </row>
    <row r="305" ht="15.75" customHeight="1">
      <c r="A305" s="613"/>
      <c r="B305" s="432" t="s">
        <v>9376</v>
      </c>
      <c r="C305" s="486"/>
      <c r="D305" s="486"/>
      <c r="E305" s="487"/>
      <c r="F305" s="261"/>
      <c r="G305" s="58"/>
      <c r="H305" s="22"/>
    </row>
    <row r="306" ht="15.75" customHeight="1">
      <c r="A306" s="613"/>
      <c r="B306" s="432" t="s">
        <v>9376</v>
      </c>
      <c r="C306" s="486"/>
      <c r="D306" s="486"/>
      <c r="E306" s="487"/>
      <c r="F306" s="261"/>
      <c r="G306" s="58"/>
      <c r="H306" s="22"/>
    </row>
    <row r="307" ht="15.75" customHeight="1">
      <c r="A307" s="613"/>
      <c r="B307" s="432" t="s">
        <v>9376</v>
      </c>
      <c r="C307" s="486"/>
      <c r="D307" s="486"/>
      <c r="E307" s="487"/>
      <c r="F307" s="261"/>
      <c r="G307" s="58"/>
      <c r="H307" s="22"/>
    </row>
    <row r="308" ht="15.75" customHeight="1">
      <c r="A308" s="613"/>
      <c r="B308" s="432" t="s">
        <v>9376</v>
      </c>
      <c r="C308" s="486"/>
      <c r="D308" s="486"/>
      <c r="E308" s="487"/>
      <c r="F308" s="261"/>
      <c r="G308" s="58"/>
      <c r="H308" s="22"/>
    </row>
    <row r="309" ht="15.75" customHeight="1">
      <c r="A309" s="613"/>
      <c r="B309" s="432" t="s">
        <v>9376</v>
      </c>
      <c r="C309" s="486"/>
      <c r="D309" s="486"/>
      <c r="E309" s="487"/>
      <c r="F309" s="261"/>
      <c r="G309" s="58"/>
      <c r="H309" s="22"/>
    </row>
    <row r="310" ht="15.75" customHeight="1">
      <c r="A310" s="613"/>
      <c r="B310" s="432" t="s">
        <v>9376</v>
      </c>
      <c r="C310" s="486"/>
      <c r="D310" s="486"/>
      <c r="E310" s="487"/>
      <c r="F310" s="261"/>
      <c r="G310" s="58"/>
      <c r="H310" s="22"/>
    </row>
    <row r="311" ht="15.75" customHeight="1">
      <c r="A311" s="613"/>
      <c r="B311" s="432" t="s">
        <v>9376</v>
      </c>
      <c r="C311" s="486"/>
      <c r="D311" s="486"/>
      <c r="E311" s="487"/>
      <c r="F311" s="261"/>
      <c r="G311" s="58"/>
      <c r="H311" s="22"/>
    </row>
    <row r="312" ht="15.75" customHeight="1">
      <c r="A312" s="613"/>
      <c r="B312" s="432" t="s">
        <v>9376</v>
      </c>
      <c r="C312" s="486"/>
      <c r="D312" s="486"/>
      <c r="E312" s="487"/>
      <c r="F312" s="261"/>
      <c r="G312" s="58"/>
      <c r="H312" s="22"/>
    </row>
    <row r="313" ht="15.75" customHeight="1">
      <c r="A313" s="613"/>
      <c r="B313" s="432" t="s">
        <v>9376</v>
      </c>
      <c r="C313" s="486"/>
      <c r="D313" s="486"/>
      <c r="E313" s="487"/>
      <c r="F313" s="261"/>
      <c r="G313" s="58"/>
      <c r="H313" s="22"/>
    </row>
    <row r="314" ht="15.75" customHeight="1">
      <c r="A314" s="613"/>
      <c r="B314" s="432" t="s">
        <v>9376</v>
      </c>
      <c r="C314" s="486"/>
      <c r="D314" s="486"/>
      <c r="E314" s="487"/>
      <c r="F314" s="261"/>
      <c r="G314" s="58"/>
      <c r="H314" s="22"/>
    </row>
    <row r="315" ht="15.75" customHeight="1">
      <c r="A315" s="613"/>
      <c r="B315" s="432" t="s">
        <v>9376</v>
      </c>
      <c r="C315" s="486"/>
      <c r="D315" s="486"/>
      <c r="E315" s="487"/>
      <c r="F315" s="261"/>
      <c r="G315" s="58"/>
      <c r="H315" s="22"/>
    </row>
    <row r="316" ht="15.75" customHeight="1">
      <c r="A316" s="613"/>
      <c r="B316" s="432" t="s">
        <v>9376</v>
      </c>
      <c r="C316" s="486"/>
      <c r="D316" s="486"/>
      <c r="E316" s="487"/>
      <c r="F316" s="261"/>
      <c r="G316" s="58"/>
      <c r="H316" s="22"/>
    </row>
    <row r="317" ht="15.75" customHeight="1">
      <c r="A317" s="613"/>
      <c r="B317" s="432" t="s">
        <v>9376</v>
      </c>
      <c r="C317" s="486"/>
      <c r="D317" s="486"/>
      <c r="E317" s="487"/>
      <c r="F317" s="261"/>
      <c r="G317" s="58"/>
      <c r="H317" s="22"/>
    </row>
    <row r="318" ht="15.75" customHeight="1">
      <c r="A318" s="613"/>
      <c r="B318" s="432" t="s">
        <v>9376</v>
      </c>
      <c r="C318" s="486"/>
      <c r="D318" s="486"/>
      <c r="E318" s="487"/>
      <c r="F318" s="261"/>
      <c r="G318" s="58"/>
      <c r="H318" s="22"/>
    </row>
    <row r="319" ht="15.75" customHeight="1">
      <c r="A319" s="613"/>
      <c r="B319" s="432" t="s">
        <v>9376</v>
      </c>
      <c r="C319" s="486"/>
      <c r="D319" s="486"/>
      <c r="E319" s="487"/>
      <c r="F319" s="261"/>
      <c r="G319" s="58"/>
      <c r="H319" s="22"/>
    </row>
    <row r="320" ht="15.75" customHeight="1">
      <c r="A320" s="613"/>
      <c r="B320" s="432" t="s">
        <v>9376</v>
      </c>
      <c r="C320" s="486"/>
      <c r="D320" s="486"/>
      <c r="E320" s="487"/>
      <c r="F320" s="261"/>
      <c r="G320" s="58"/>
      <c r="H320" s="22"/>
    </row>
    <row r="321" ht="15.75" customHeight="1">
      <c r="A321" s="613"/>
      <c r="B321" s="432" t="s">
        <v>9376</v>
      </c>
      <c r="C321" s="486"/>
      <c r="D321" s="486"/>
      <c r="E321" s="487"/>
      <c r="F321" s="261"/>
      <c r="G321" s="58"/>
      <c r="H321" s="22"/>
    </row>
    <row r="322" ht="15.75" customHeight="1">
      <c r="A322" s="613"/>
      <c r="B322" s="432" t="s">
        <v>9376</v>
      </c>
      <c r="C322" s="486"/>
      <c r="D322" s="486"/>
      <c r="E322" s="487"/>
      <c r="F322" s="261"/>
      <c r="G322" s="58"/>
      <c r="H322" s="22"/>
    </row>
    <row r="323" ht="15.75" customHeight="1">
      <c r="A323" s="613"/>
      <c r="B323" s="432" t="s">
        <v>9376</v>
      </c>
      <c r="C323" s="486"/>
      <c r="D323" s="486"/>
      <c r="E323" s="487"/>
      <c r="F323" s="261"/>
      <c r="G323" s="58"/>
      <c r="H323" s="22"/>
    </row>
    <row r="324" ht="15.75" customHeight="1">
      <c r="A324" s="613"/>
      <c r="B324" s="432" t="s">
        <v>9376</v>
      </c>
      <c r="C324" s="486"/>
      <c r="D324" s="486"/>
      <c r="E324" s="487"/>
      <c r="F324" s="261"/>
      <c r="G324" s="58"/>
      <c r="H324" s="22"/>
    </row>
    <row r="325" ht="15.75" customHeight="1">
      <c r="A325" s="613"/>
      <c r="B325" s="432" t="s">
        <v>9376</v>
      </c>
      <c r="C325" s="486"/>
      <c r="D325" s="486"/>
      <c r="E325" s="487"/>
      <c r="F325" s="261"/>
      <c r="G325" s="58"/>
      <c r="H325" s="22"/>
    </row>
    <row r="326" ht="15.75" customHeight="1">
      <c r="A326" s="613"/>
      <c r="B326" s="432" t="s">
        <v>9376</v>
      </c>
      <c r="C326" s="486"/>
      <c r="D326" s="486"/>
      <c r="E326" s="487"/>
      <c r="F326" s="261"/>
      <c r="G326" s="58"/>
      <c r="H326" s="22"/>
    </row>
    <row r="327" ht="15.75" customHeight="1">
      <c r="A327" s="613"/>
      <c r="B327" s="432" t="s">
        <v>9376</v>
      </c>
      <c r="C327" s="486"/>
      <c r="D327" s="486"/>
      <c r="E327" s="487"/>
      <c r="F327" s="261"/>
      <c r="G327" s="58"/>
      <c r="H327" s="22"/>
    </row>
    <row r="328" ht="15.75" customHeight="1">
      <c r="A328" s="613"/>
      <c r="B328" s="432" t="s">
        <v>9376</v>
      </c>
      <c r="C328" s="486"/>
      <c r="D328" s="486"/>
      <c r="E328" s="487"/>
      <c r="F328" s="261"/>
      <c r="G328" s="58"/>
      <c r="H328" s="22"/>
    </row>
    <row r="329" ht="15.75" customHeight="1">
      <c r="A329" s="613"/>
      <c r="B329" s="432" t="s">
        <v>9376</v>
      </c>
      <c r="C329" s="486"/>
      <c r="D329" s="486"/>
      <c r="E329" s="487"/>
      <c r="F329" s="261"/>
      <c r="G329" s="58"/>
      <c r="H329" s="22"/>
    </row>
    <row r="330" ht="15.75" customHeight="1">
      <c r="A330" s="613"/>
      <c r="B330" s="432" t="s">
        <v>9376</v>
      </c>
      <c r="C330" s="486"/>
      <c r="D330" s="486"/>
      <c r="E330" s="487"/>
      <c r="F330" s="261"/>
      <c r="G330" s="58"/>
      <c r="H330" s="22"/>
    </row>
    <row r="331" ht="15.75" customHeight="1">
      <c r="A331" s="613"/>
      <c r="B331" s="432" t="s">
        <v>9376</v>
      </c>
      <c r="C331" s="486"/>
      <c r="D331" s="486"/>
      <c r="E331" s="487"/>
      <c r="F331" s="261"/>
      <c r="G331" s="58"/>
      <c r="H331" s="22"/>
    </row>
    <row r="332" ht="15.75" customHeight="1">
      <c r="A332" s="613"/>
      <c r="B332" s="432" t="s">
        <v>9376</v>
      </c>
      <c r="C332" s="486"/>
      <c r="D332" s="486"/>
      <c r="E332" s="487"/>
      <c r="F332" s="261"/>
      <c r="G332" s="58"/>
      <c r="H332" s="22"/>
    </row>
    <row r="333" ht="15.75" customHeight="1">
      <c r="A333" s="613"/>
      <c r="B333" s="432" t="s">
        <v>9376</v>
      </c>
      <c r="C333" s="486"/>
      <c r="D333" s="486"/>
      <c r="E333" s="487"/>
      <c r="F333" s="261"/>
      <c r="G333" s="58"/>
      <c r="H333" s="22"/>
    </row>
    <row r="334" ht="15.75" customHeight="1">
      <c r="A334" s="613"/>
      <c r="B334" s="432" t="s">
        <v>9376</v>
      </c>
      <c r="C334" s="486"/>
      <c r="D334" s="486"/>
      <c r="E334" s="487"/>
      <c r="F334" s="261"/>
      <c r="G334" s="58"/>
      <c r="H334" s="22"/>
    </row>
    <row r="335" ht="15.75" customHeight="1">
      <c r="A335" s="613"/>
      <c r="B335" s="432" t="s">
        <v>9376</v>
      </c>
      <c r="C335" s="486"/>
      <c r="D335" s="486"/>
      <c r="E335" s="487"/>
      <c r="F335" s="261"/>
      <c r="G335" s="58"/>
      <c r="H335" s="22"/>
    </row>
    <row r="336" ht="15.75" customHeight="1">
      <c r="A336" s="613"/>
      <c r="B336" s="432" t="s">
        <v>9376</v>
      </c>
      <c r="C336" s="486"/>
      <c r="D336" s="486"/>
      <c r="E336" s="487"/>
      <c r="F336" s="261"/>
      <c r="G336" s="58"/>
      <c r="H336" s="22"/>
    </row>
    <row r="337" ht="15.75" customHeight="1">
      <c r="A337" s="613"/>
      <c r="B337" s="432" t="s">
        <v>9376</v>
      </c>
      <c r="C337" s="486"/>
      <c r="D337" s="486"/>
      <c r="E337" s="487"/>
      <c r="F337" s="261"/>
      <c r="G337" s="58"/>
      <c r="H337" s="22"/>
    </row>
    <row r="338" ht="15.75" customHeight="1">
      <c r="A338" s="613"/>
      <c r="B338" s="432" t="s">
        <v>9376</v>
      </c>
      <c r="C338" s="486"/>
      <c r="D338" s="486"/>
      <c r="E338" s="487"/>
      <c r="F338" s="261"/>
      <c r="G338" s="58"/>
      <c r="H338" s="22"/>
    </row>
    <row r="339" ht="15.75" customHeight="1">
      <c r="A339" s="613"/>
      <c r="B339" s="432" t="s">
        <v>9376</v>
      </c>
      <c r="C339" s="486"/>
      <c r="D339" s="486"/>
      <c r="E339" s="487"/>
      <c r="F339" s="261"/>
      <c r="G339" s="58"/>
      <c r="H339" s="22"/>
    </row>
    <row r="340" ht="15.75" customHeight="1">
      <c r="A340" s="613"/>
      <c r="B340" s="432" t="s">
        <v>9376</v>
      </c>
      <c r="C340" s="486"/>
      <c r="D340" s="486"/>
      <c r="E340" s="487"/>
      <c r="F340" s="261"/>
      <c r="G340" s="58"/>
      <c r="H340" s="22"/>
    </row>
    <row r="341" ht="15.75" customHeight="1">
      <c r="A341" s="613"/>
      <c r="B341" s="432" t="s">
        <v>9376</v>
      </c>
      <c r="C341" s="486"/>
      <c r="D341" s="486"/>
      <c r="E341" s="487"/>
      <c r="F341" s="261"/>
      <c r="G341" s="58"/>
      <c r="H341" s="22"/>
    </row>
    <row r="342" ht="15.75" customHeight="1">
      <c r="A342" s="613"/>
      <c r="B342" s="432" t="s">
        <v>9376</v>
      </c>
      <c r="C342" s="486"/>
      <c r="D342" s="486"/>
      <c r="E342" s="487"/>
      <c r="F342" s="261"/>
      <c r="G342" s="58"/>
      <c r="H342" s="22"/>
    </row>
    <row r="343" ht="15.75" customHeight="1">
      <c r="A343" s="613"/>
      <c r="B343" s="432" t="s">
        <v>9376</v>
      </c>
      <c r="C343" s="486"/>
      <c r="D343" s="486"/>
      <c r="E343" s="487"/>
      <c r="F343" s="261"/>
      <c r="G343" s="58"/>
      <c r="H343" s="22"/>
    </row>
    <row r="344" ht="15.75" customHeight="1">
      <c r="A344" s="613"/>
      <c r="B344" s="432" t="s">
        <v>9376</v>
      </c>
      <c r="C344" s="486"/>
      <c r="D344" s="486"/>
      <c r="E344" s="487"/>
      <c r="F344" s="261"/>
      <c r="G344" s="58"/>
      <c r="H344" s="22"/>
    </row>
    <row r="345" ht="15.75" customHeight="1">
      <c r="A345" s="613"/>
      <c r="B345" s="432" t="s">
        <v>9376</v>
      </c>
      <c r="C345" s="486"/>
      <c r="D345" s="486"/>
      <c r="E345" s="487"/>
      <c r="F345" s="261"/>
      <c r="G345" s="58"/>
      <c r="H345" s="22"/>
    </row>
    <row r="346" ht="15.75" customHeight="1">
      <c r="A346" s="613"/>
      <c r="B346" s="432" t="s">
        <v>9376</v>
      </c>
      <c r="C346" s="486"/>
      <c r="D346" s="486"/>
      <c r="E346" s="487"/>
      <c r="F346" s="261"/>
      <c r="G346" s="58"/>
      <c r="H346" s="22"/>
    </row>
    <row r="347" ht="15.75" customHeight="1">
      <c r="A347" s="613"/>
      <c r="B347" s="432" t="s">
        <v>9376</v>
      </c>
      <c r="C347" s="486"/>
      <c r="D347" s="486"/>
      <c r="E347" s="487"/>
      <c r="F347" s="261"/>
      <c r="G347" s="58"/>
      <c r="H347" s="22"/>
    </row>
    <row r="348" ht="15.75" customHeight="1">
      <c r="A348" s="613"/>
      <c r="B348" s="432" t="s">
        <v>9376</v>
      </c>
      <c r="C348" s="486"/>
      <c r="D348" s="486"/>
      <c r="E348" s="487"/>
      <c r="F348" s="261"/>
      <c r="G348" s="58"/>
      <c r="H348" s="22"/>
    </row>
    <row r="349" ht="15.75" customHeight="1">
      <c r="A349" s="613"/>
      <c r="B349" s="432" t="s">
        <v>9376</v>
      </c>
      <c r="C349" s="486"/>
      <c r="D349" s="486"/>
      <c r="E349" s="487"/>
      <c r="F349" s="261"/>
      <c r="G349" s="58"/>
      <c r="H349" s="22"/>
    </row>
    <row r="350" ht="15.75" customHeight="1">
      <c r="A350" s="613"/>
      <c r="B350" s="432" t="s">
        <v>9376</v>
      </c>
      <c r="C350" s="486"/>
      <c r="D350" s="486"/>
      <c r="E350" s="487"/>
      <c r="F350" s="261"/>
      <c r="G350" s="58"/>
      <c r="H350" s="22"/>
    </row>
    <row r="351" ht="15.75" customHeight="1">
      <c r="A351" s="613"/>
      <c r="B351" s="432" t="s">
        <v>9376</v>
      </c>
      <c r="C351" s="486"/>
      <c r="D351" s="486"/>
      <c r="E351" s="487"/>
      <c r="F351" s="261"/>
      <c r="G351" s="58"/>
      <c r="H351" s="22"/>
    </row>
    <row r="352" ht="15.75" customHeight="1">
      <c r="A352" s="613"/>
      <c r="B352" s="432" t="s">
        <v>9376</v>
      </c>
      <c r="C352" s="486"/>
      <c r="D352" s="486"/>
      <c r="E352" s="487"/>
      <c r="F352" s="261"/>
      <c r="G352" s="58"/>
      <c r="H352" s="22"/>
    </row>
    <row r="353" ht="15.75" customHeight="1">
      <c r="A353" s="613"/>
      <c r="B353" s="432" t="s">
        <v>9376</v>
      </c>
      <c r="C353" s="486"/>
      <c r="D353" s="486"/>
      <c r="E353" s="487"/>
      <c r="F353" s="261"/>
      <c r="G353" s="58"/>
      <c r="H353" s="22"/>
    </row>
    <row r="354" ht="15.75" customHeight="1">
      <c r="A354" s="613"/>
      <c r="B354" s="432" t="s">
        <v>9376</v>
      </c>
      <c r="C354" s="486"/>
      <c r="D354" s="486"/>
      <c r="E354" s="487"/>
      <c r="F354" s="261"/>
      <c r="G354" s="58"/>
      <c r="H354" s="22"/>
    </row>
    <row r="355" ht="15.75" customHeight="1">
      <c r="A355" s="613"/>
      <c r="B355" s="432" t="s">
        <v>9376</v>
      </c>
      <c r="C355" s="486"/>
      <c r="D355" s="486"/>
      <c r="E355" s="487"/>
      <c r="F355" s="261"/>
      <c r="G355" s="58"/>
      <c r="H355" s="22"/>
    </row>
    <row r="356" ht="15.75" customHeight="1">
      <c r="A356" s="613"/>
      <c r="B356" s="432" t="s">
        <v>9376</v>
      </c>
      <c r="C356" s="486"/>
      <c r="D356" s="486"/>
      <c r="E356" s="487"/>
      <c r="F356" s="261"/>
      <c r="G356" s="58"/>
      <c r="H356" s="22"/>
    </row>
    <row r="357" ht="15.75" customHeight="1">
      <c r="A357" s="613"/>
      <c r="B357" s="432" t="s">
        <v>9376</v>
      </c>
      <c r="C357" s="486"/>
      <c r="D357" s="486"/>
      <c r="E357" s="487"/>
      <c r="F357" s="261"/>
      <c r="G357" s="58"/>
      <c r="H357" s="22"/>
    </row>
    <row r="358" ht="15.75" customHeight="1">
      <c r="A358" s="613"/>
      <c r="B358" s="432" t="s">
        <v>9376</v>
      </c>
      <c r="C358" s="486"/>
      <c r="D358" s="486"/>
      <c r="E358" s="487"/>
      <c r="F358" s="261"/>
      <c r="G358" s="58"/>
      <c r="H358" s="22"/>
    </row>
    <row r="359" ht="15.75" customHeight="1">
      <c r="A359" s="613"/>
      <c r="B359" s="432" t="s">
        <v>9376</v>
      </c>
      <c r="C359" s="486"/>
      <c r="D359" s="486"/>
      <c r="E359" s="487"/>
      <c r="F359" s="261"/>
      <c r="G359" s="58"/>
      <c r="H359" s="22"/>
    </row>
    <row r="360" ht="15.75" customHeight="1">
      <c r="A360" s="613"/>
      <c r="B360" s="432" t="s">
        <v>9376</v>
      </c>
      <c r="C360" s="486"/>
      <c r="D360" s="486"/>
      <c r="E360" s="487"/>
      <c r="F360" s="261"/>
      <c r="G360" s="58"/>
      <c r="H360" s="22"/>
    </row>
    <row r="361" ht="15.75" customHeight="1">
      <c r="A361" s="613"/>
      <c r="B361" s="432" t="s">
        <v>9376</v>
      </c>
      <c r="C361" s="486"/>
      <c r="D361" s="486"/>
      <c r="E361" s="487"/>
      <c r="F361" s="261"/>
      <c r="G361" s="58"/>
      <c r="H361" s="22"/>
    </row>
    <row r="362" ht="15.75" customHeight="1">
      <c r="A362" s="613"/>
      <c r="B362" s="432" t="s">
        <v>9376</v>
      </c>
      <c r="C362" s="486"/>
      <c r="D362" s="486"/>
      <c r="E362" s="487"/>
      <c r="F362" s="261"/>
      <c r="G362" s="58"/>
      <c r="H362" s="22"/>
    </row>
    <row r="363" ht="15.75" customHeight="1">
      <c r="A363" s="613"/>
      <c r="B363" s="432" t="s">
        <v>9376</v>
      </c>
      <c r="C363" s="486"/>
      <c r="D363" s="486"/>
      <c r="E363" s="487"/>
      <c r="F363" s="261"/>
      <c r="G363" s="58"/>
      <c r="H363" s="22"/>
    </row>
    <row r="364" ht="15.75" customHeight="1">
      <c r="A364" s="613"/>
      <c r="B364" s="432" t="s">
        <v>9376</v>
      </c>
      <c r="C364" s="486"/>
      <c r="D364" s="486"/>
      <c r="E364" s="487"/>
      <c r="F364" s="261"/>
      <c r="G364" s="58"/>
      <c r="H364" s="22"/>
    </row>
    <row r="365" ht="15.75" customHeight="1">
      <c r="A365" s="613"/>
      <c r="B365" s="432" t="s">
        <v>9376</v>
      </c>
      <c r="C365" s="486"/>
      <c r="D365" s="486"/>
      <c r="E365" s="487"/>
      <c r="F365" s="261"/>
      <c r="G365" s="58"/>
      <c r="H365" s="22"/>
    </row>
    <row r="366" ht="15.75" customHeight="1">
      <c r="A366" s="613"/>
      <c r="B366" s="432" t="s">
        <v>9376</v>
      </c>
      <c r="C366" s="486"/>
      <c r="D366" s="486"/>
      <c r="E366" s="487"/>
      <c r="F366" s="261"/>
      <c r="G366" s="58"/>
      <c r="H366" s="22"/>
    </row>
    <row r="367" ht="15.75" customHeight="1">
      <c r="A367" s="613"/>
      <c r="B367" s="432" t="s">
        <v>9376</v>
      </c>
      <c r="C367" s="486"/>
      <c r="D367" s="486"/>
      <c r="E367" s="487"/>
      <c r="F367" s="261"/>
      <c r="G367" s="58"/>
      <c r="H367" s="22"/>
    </row>
    <row r="368" ht="15.75" customHeight="1">
      <c r="A368" s="613"/>
      <c r="B368" s="432" t="s">
        <v>9376</v>
      </c>
      <c r="C368" s="486"/>
      <c r="D368" s="486"/>
      <c r="E368" s="487"/>
      <c r="F368" s="261"/>
      <c r="G368" s="58"/>
      <c r="H368" s="22"/>
    </row>
    <row r="369" ht="15.75" customHeight="1">
      <c r="A369" s="613"/>
      <c r="B369" s="432" t="s">
        <v>9376</v>
      </c>
      <c r="C369" s="486"/>
      <c r="D369" s="486"/>
      <c r="E369" s="487"/>
      <c r="F369" s="261"/>
      <c r="G369" s="58"/>
      <c r="H369" s="22"/>
    </row>
    <row r="370" ht="15.75" customHeight="1">
      <c r="A370" s="613"/>
      <c r="B370" s="432" t="s">
        <v>9376</v>
      </c>
      <c r="C370" s="486"/>
      <c r="D370" s="486"/>
      <c r="E370" s="487"/>
      <c r="F370" s="261"/>
      <c r="G370" s="58"/>
      <c r="H370" s="22"/>
    </row>
    <row r="371" ht="15.75" customHeight="1">
      <c r="A371" s="613"/>
      <c r="B371" s="432" t="s">
        <v>9376</v>
      </c>
      <c r="C371" s="486"/>
      <c r="D371" s="486"/>
      <c r="E371" s="487"/>
      <c r="F371" s="261"/>
      <c r="G371" s="58"/>
      <c r="H371" s="22"/>
    </row>
    <row r="372" ht="15.75" customHeight="1">
      <c r="A372" s="613"/>
      <c r="B372" s="432" t="s">
        <v>9376</v>
      </c>
      <c r="C372" s="486"/>
      <c r="D372" s="486"/>
      <c r="E372" s="487"/>
      <c r="F372" s="261"/>
      <c r="G372" s="58"/>
      <c r="H372" s="22"/>
    </row>
    <row r="373" ht="15.75" customHeight="1">
      <c r="A373" s="613"/>
      <c r="B373" s="432" t="s">
        <v>9376</v>
      </c>
      <c r="C373" s="486"/>
      <c r="D373" s="486"/>
      <c r="E373" s="487"/>
      <c r="F373" s="261"/>
      <c r="G373" s="58"/>
      <c r="H373" s="22"/>
    </row>
    <row r="374" ht="15.75" customHeight="1">
      <c r="A374" s="613"/>
      <c r="B374" s="432" t="s">
        <v>9376</v>
      </c>
      <c r="C374" s="486"/>
      <c r="D374" s="486"/>
      <c r="E374" s="487"/>
      <c r="F374" s="261"/>
      <c r="G374" s="58"/>
      <c r="H374" s="22"/>
    </row>
    <row r="375" ht="15.75" customHeight="1">
      <c r="A375" s="613"/>
      <c r="B375" s="432" t="s">
        <v>9376</v>
      </c>
      <c r="C375" s="486"/>
      <c r="D375" s="486"/>
      <c r="E375" s="487"/>
      <c r="F375" s="261"/>
      <c r="G375" s="58"/>
      <c r="H375" s="22"/>
    </row>
    <row r="376" ht="15.75" customHeight="1">
      <c r="A376" s="613"/>
      <c r="B376" s="432" t="s">
        <v>9376</v>
      </c>
      <c r="C376" s="486"/>
      <c r="D376" s="486"/>
      <c r="E376" s="487"/>
      <c r="F376" s="261"/>
      <c r="G376" s="58"/>
      <c r="H376" s="22"/>
    </row>
    <row r="377" ht="15.75" customHeight="1">
      <c r="A377" s="613"/>
      <c r="B377" s="432" t="s">
        <v>9376</v>
      </c>
      <c r="C377" s="486"/>
      <c r="D377" s="486"/>
      <c r="E377" s="487"/>
      <c r="F377" s="261"/>
      <c r="G377" s="58"/>
      <c r="H377" s="22"/>
    </row>
    <row r="378" ht="15.75" customHeight="1">
      <c r="A378" s="613"/>
      <c r="B378" s="432" t="s">
        <v>9376</v>
      </c>
      <c r="C378" s="486"/>
      <c r="D378" s="486"/>
      <c r="E378" s="487"/>
      <c r="F378" s="261"/>
      <c r="G378" s="58"/>
      <c r="H378" s="22"/>
    </row>
    <row r="379" ht="15.75" customHeight="1">
      <c r="A379" s="613"/>
      <c r="B379" s="432" t="s">
        <v>9376</v>
      </c>
      <c r="C379" s="486"/>
      <c r="D379" s="486"/>
      <c r="E379" s="487"/>
      <c r="F379" s="261"/>
      <c r="G379" s="58"/>
      <c r="H379" s="22"/>
    </row>
    <row r="380" ht="15.75" customHeight="1">
      <c r="A380" s="613"/>
      <c r="B380" s="432" t="s">
        <v>9376</v>
      </c>
      <c r="C380" s="486"/>
      <c r="D380" s="486"/>
      <c r="E380" s="487"/>
      <c r="F380" s="261"/>
      <c r="G380" s="58"/>
      <c r="H380" s="22"/>
    </row>
    <row r="381" ht="15.75" customHeight="1">
      <c r="A381" s="613"/>
      <c r="B381" s="432" t="s">
        <v>9376</v>
      </c>
      <c r="C381" s="486"/>
      <c r="D381" s="486"/>
      <c r="E381" s="487"/>
      <c r="F381" s="261"/>
      <c r="G381" s="58"/>
      <c r="H381" s="22"/>
    </row>
    <row r="382" ht="15.75" customHeight="1">
      <c r="A382" s="613"/>
      <c r="B382" s="432" t="s">
        <v>9376</v>
      </c>
      <c r="C382" s="486"/>
      <c r="D382" s="486"/>
      <c r="E382" s="487"/>
      <c r="F382" s="261"/>
      <c r="G382" s="58"/>
      <c r="H382" s="22"/>
    </row>
    <row r="383" ht="15.75" customHeight="1">
      <c r="A383" s="613"/>
      <c r="B383" s="432" t="s">
        <v>9376</v>
      </c>
      <c r="C383" s="486"/>
      <c r="D383" s="486"/>
      <c r="E383" s="487"/>
      <c r="F383" s="261"/>
      <c r="G383" s="58"/>
      <c r="H383" s="22"/>
    </row>
    <row r="384" ht="15.75" customHeight="1">
      <c r="A384" s="613"/>
      <c r="B384" s="432" t="s">
        <v>9376</v>
      </c>
      <c r="C384" s="486"/>
      <c r="D384" s="486"/>
      <c r="E384" s="487"/>
      <c r="F384" s="261"/>
      <c r="G384" s="58"/>
      <c r="H384" s="22"/>
    </row>
    <row r="385" ht="15.75" customHeight="1">
      <c r="A385" s="613"/>
      <c r="B385" s="432" t="s">
        <v>9376</v>
      </c>
      <c r="C385" s="486"/>
      <c r="D385" s="486"/>
      <c r="E385" s="487"/>
      <c r="F385" s="261"/>
      <c r="G385" s="58"/>
      <c r="H385" s="22"/>
    </row>
    <row r="386" ht="15.75" customHeight="1">
      <c r="A386" s="613"/>
      <c r="B386" s="432" t="s">
        <v>9376</v>
      </c>
      <c r="C386" s="486"/>
      <c r="D386" s="486"/>
      <c r="E386" s="487"/>
      <c r="F386" s="261"/>
      <c r="G386" s="58"/>
      <c r="H386" s="22"/>
    </row>
    <row r="387" ht="15.75" customHeight="1">
      <c r="A387" s="613"/>
      <c r="B387" s="432" t="s">
        <v>9376</v>
      </c>
      <c r="C387" s="486"/>
      <c r="D387" s="486"/>
      <c r="E387" s="487"/>
      <c r="F387" s="261"/>
      <c r="G387" s="58"/>
      <c r="H387" s="22"/>
    </row>
    <row r="388" ht="15.75" customHeight="1">
      <c r="A388" s="613"/>
      <c r="B388" s="432" t="s">
        <v>9376</v>
      </c>
      <c r="C388" s="486"/>
      <c r="D388" s="486"/>
      <c r="E388" s="487"/>
      <c r="F388" s="261"/>
      <c r="G388" s="58"/>
      <c r="H388" s="22"/>
    </row>
    <row r="389" ht="15.75" customHeight="1">
      <c r="A389" s="613"/>
      <c r="B389" s="432" t="s">
        <v>9376</v>
      </c>
      <c r="C389" s="486"/>
      <c r="D389" s="486"/>
      <c r="E389" s="487"/>
      <c r="F389" s="261"/>
      <c r="G389" s="58"/>
      <c r="H389" s="22"/>
    </row>
    <row r="390" ht="15.75" customHeight="1">
      <c r="A390" s="613"/>
      <c r="B390" s="432" t="s">
        <v>9376</v>
      </c>
      <c r="C390" s="486"/>
      <c r="D390" s="486"/>
      <c r="E390" s="487"/>
      <c r="F390" s="261"/>
      <c r="G390" s="58"/>
      <c r="H390" s="22"/>
    </row>
    <row r="391" ht="15.75" customHeight="1">
      <c r="A391" s="613"/>
      <c r="B391" s="432" t="s">
        <v>9376</v>
      </c>
      <c r="C391" s="486"/>
      <c r="D391" s="486"/>
      <c r="E391" s="487"/>
      <c r="F391" s="261"/>
      <c r="G391" s="58"/>
      <c r="H391" s="22"/>
    </row>
    <row r="392" ht="15.75" customHeight="1">
      <c r="A392" s="613"/>
      <c r="B392" s="432" t="s">
        <v>9376</v>
      </c>
      <c r="C392" s="486"/>
      <c r="D392" s="486"/>
      <c r="E392" s="487"/>
      <c r="F392" s="261"/>
      <c r="G392" s="58"/>
      <c r="H392" s="22"/>
    </row>
    <row r="393" ht="15.75" customHeight="1">
      <c r="A393" s="613"/>
      <c r="B393" s="432" t="s">
        <v>9376</v>
      </c>
      <c r="C393" s="486"/>
      <c r="D393" s="486"/>
      <c r="E393" s="487"/>
      <c r="F393" s="261"/>
      <c r="G393" s="58"/>
      <c r="H393" s="22"/>
    </row>
    <row r="394" ht="15.75" customHeight="1">
      <c r="A394" s="613"/>
      <c r="B394" s="432" t="s">
        <v>9376</v>
      </c>
      <c r="C394" s="486"/>
      <c r="D394" s="486"/>
      <c r="E394" s="487"/>
      <c r="F394" s="261"/>
      <c r="G394" s="58"/>
      <c r="H394" s="22"/>
    </row>
    <row r="395" ht="15.75" customHeight="1">
      <c r="A395" s="613"/>
      <c r="B395" s="432" t="s">
        <v>9376</v>
      </c>
      <c r="C395" s="486"/>
      <c r="D395" s="486"/>
      <c r="E395" s="487"/>
      <c r="F395" s="261"/>
      <c r="G395" s="58"/>
      <c r="H395" s="22"/>
    </row>
    <row r="396" ht="15.75" customHeight="1">
      <c r="A396" s="613"/>
      <c r="B396" s="432" t="s">
        <v>9376</v>
      </c>
      <c r="C396" s="486"/>
      <c r="D396" s="486"/>
      <c r="E396" s="487"/>
      <c r="F396" s="261"/>
      <c r="G396" s="58"/>
      <c r="H396" s="22"/>
    </row>
    <row r="397" ht="15.75" customHeight="1">
      <c r="A397" s="613"/>
      <c r="B397" s="432" t="s">
        <v>9376</v>
      </c>
      <c r="C397" s="486"/>
      <c r="D397" s="486"/>
      <c r="E397" s="487"/>
      <c r="F397" s="261"/>
      <c r="G397" s="58"/>
      <c r="H397" s="22"/>
    </row>
    <row r="398" ht="15.75" customHeight="1">
      <c r="A398" s="613"/>
      <c r="B398" s="432" t="s">
        <v>9376</v>
      </c>
      <c r="C398" s="486"/>
      <c r="D398" s="486"/>
      <c r="E398" s="487"/>
      <c r="F398" s="261"/>
      <c r="G398" s="58"/>
      <c r="H398" s="22"/>
    </row>
    <row r="399" ht="15.75" customHeight="1">
      <c r="A399" s="613"/>
      <c r="B399" s="432" t="s">
        <v>9376</v>
      </c>
      <c r="C399" s="486"/>
      <c r="D399" s="486"/>
      <c r="E399" s="487"/>
      <c r="F399" s="261"/>
      <c r="G399" s="58"/>
      <c r="H399" s="22"/>
    </row>
    <row r="400" ht="15.75" customHeight="1">
      <c r="A400" s="613"/>
      <c r="B400" s="432" t="s">
        <v>9376</v>
      </c>
      <c r="C400" s="486"/>
      <c r="D400" s="486"/>
      <c r="E400" s="487"/>
      <c r="F400" s="261"/>
      <c r="G400" s="58"/>
      <c r="H400" s="22"/>
    </row>
    <row r="401" ht="15.75" customHeight="1">
      <c r="A401" s="613"/>
      <c r="B401" s="432" t="s">
        <v>9376</v>
      </c>
      <c r="C401" s="486"/>
      <c r="D401" s="486"/>
      <c r="E401" s="487"/>
      <c r="F401" s="261"/>
      <c r="G401" s="58"/>
      <c r="H401" s="22"/>
    </row>
    <row r="402" ht="15.75" customHeight="1">
      <c r="A402" s="613"/>
      <c r="B402" s="432" t="s">
        <v>9376</v>
      </c>
      <c r="C402" s="486"/>
      <c r="D402" s="486"/>
      <c r="E402" s="487"/>
      <c r="F402" s="261"/>
      <c r="G402" s="58"/>
      <c r="H402" s="22"/>
    </row>
    <row r="403" ht="15.75" customHeight="1">
      <c r="A403" s="613"/>
      <c r="B403" s="432" t="s">
        <v>9376</v>
      </c>
      <c r="C403" s="486"/>
      <c r="D403" s="486"/>
      <c r="E403" s="487"/>
      <c r="F403" s="261"/>
      <c r="G403" s="58"/>
      <c r="H403" s="22"/>
    </row>
    <row r="404" ht="15.75" customHeight="1">
      <c r="A404" s="613"/>
      <c r="B404" s="432" t="s">
        <v>9376</v>
      </c>
      <c r="C404" s="486"/>
      <c r="D404" s="486"/>
      <c r="E404" s="487"/>
      <c r="F404" s="261"/>
      <c r="G404" s="58"/>
      <c r="H404" s="22"/>
    </row>
    <row r="405" ht="15.75" customHeight="1">
      <c r="A405" s="613"/>
      <c r="B405" s="432" t="s">
        <v>9376</v>
      </c>
      <c r="C405" s="486"/>
      <c r="D405" s="486"/>
      <c r="E405" s="487"/>
      <c r="F405" s="261"/>
      <c r="G405" s="58"/>
      <c r="H405" s="22"/>
    </row>
    <row r="406" ht="15.75" customHeight="1">
      <c r="A406" s="613"/>
      <c r="B406" s="432" t="s">
        <v>9376</v>
      </c>
      <c r="C406" s="486"/>
      <c r="D406" s="486"/>
      <c r="E406" s="487"/>
      <c r="F406" s="261"/>
      <c r="G406" s="58"/>
      <c r="H406" s="22"/>
    </row>
    <row r="407" ht="15.75" customHeight="1">
      <c r="A407" s="613"/>
      <c r="B407" s="432" t="s">
        <v>9376</v>
      </c>
      <c r="C407" s="486"/>
      <c r="D407" s="486"/>
      <c r="E407" s="487"/>
      <c r="F407" s="261"/>
      <c r="G407" s="58"/>
      <c r="H407" s="22"/>
    </row>
    <row r="408" ht="15.75" customHeight="1">
      <c r="A408" s="613"/>
      <c r="B408" s="432" t="s">
        <v>9376</v>
      </c>
      <c r="C408" s="486"/>
      <c r="D408" s="486"/>
      <c r="E408" s="487"/>
      <c r="F408" s="261"/>
      <c r="G408" s="58"/>
      <c r="H408" s="22"/>
    </row>
    <row r="409" ht="15.75" customHeight="1">
      <c r="A409" s="613"/>
      <c r="B409" s="432" t="s">
        <v>9376</v>
      </c>
      <c r="C409" s="486"/>
      <c r="D409" s="486"/>
      <c r="E409" s="487"/>
      <c r="F409" s="261"/>
      <c r="G409" s="58"/>
      <c r="H409" s="22"/>
    </row>
    <row r="410" ht="15.75" customHeight="1">
      <c r="A410" s="613"/>
      <c r="B410" s="432" t="s">
        <v>9376</v>
      </c>
      <c r="C410" s="486"/>
      <c r="D410" s="486"/>
      <c r="E410" s="487"/>
      <c r="F410" s="261"/>
      <c r="G410" s="58"/>
      <c r="H410" s="22"/>
    </row>
    <row r="411" ht="15.75" customHeight="1">
      <c r="A411" s="613"/>
      <c r="B411" s="432" t="s">
        <v>9376</v>
      </c>
      <c r="C411" s="486"/>
      <c r="D411" s="486"/>
      <c r="E411" s="487"/>
      <c r="F411" s="261"/>
      <c r="G411" s="58"/>
      <c r="H411" s="22"/>
    </row>
    <row r="412" ht="15.75" customHeight="1">
      <c r="A412" s="613"/>
      <c r="B412" s="432" t="s">
        <v>9376</v>
      </c>
      <c r="C412" s="486"/>
      <c r="D412" s="486"/>
      <c r="E412" s="487"/>
      <c r="F412" s="261"/>
      <c r="G412" s="58"/>
      <c r="H412" s="22"/>
    </row>
    <row r="413" ht="15.75" customHeight="1">
      <c r="A413" s="613"/>
      <c r="B413" s="432" t="s">
        <v>9376</v>
      </c>
      <c r="C413" s="486"/>
      <c r="D413" s="486"/>
      <c r="E413" s="487"/>
      <c r="F413" s="261"/>
      <c r="G413" s="58"/>
      <c r="H413" s="22"/>
    </row>
    <row r="414" ht="15.75" customHeight="1">
      <c r="A414" s="613"/>
      <c r="B414" s="432" t="s">
        <v>9376</v>
      </c>
      <c r="C414" s="486"/>
      <c r="D414" s="486"/>
      <c r="E414" s="487"/>
      <c r="F414" s="261"/>
      <c r="G414" s="58"/>
      <c r="H414" s="22"/>
    </row>
    <row r="415" ht="15.75" customHeight="1">
      <c r="A415" s="613"/>
      <c r="B415" s="432" t="s">
        <v>9376</v>
      </c>
      <c r="C415" s="486"/>
      <c r="D415" s="486"/>
      <c r="E415" s="487"/>
      <c r="F415" s="261"/>
      <c r="G415" s="58"/>
      <c r="H415" s="22"/>
    </row>
    <row r="416" ht="15.75" customHeight="1">
      <c r="A416" s="613"/>
      <c r="B416" s="432" t="s">
        <v>9376</v>
      </c>
      <c r="C416" s="486"/>
      <c r="D416" s="486"/>
      <c r="E416" s="487"/>
      <c r="F416" s="261"/>
      <c r="G416" s="58"/>
      <c r="H416" s="22"/>
    </row>
    <row r="417" ht="15.75" customHeight="1">
      <c r="A417" s="613"/>
      <c r="B417" s="432" t="s">
        <v>9376</v>
      </c>
      <c r="C417" s="486"/>
      <c r="D417" s="486"/>
      <c r="E417" s="487"/>
      <c r="F417" s="261"/>
      <c r="G417" s="58"/>
      <c r="H417" s="22"/>
    </row>
    <row r="418" ht="15.75" customHeight="1">
      <c r="A418" s="613"/>
      <c r="B418" s="432" t="s">
        <v>9376</v>
      </c>
      <c r="C418" s="486"/>
      <c r="D418" s="486"/>
      <c r="E418" s="487"/>
      <c r="F418" s="261"/>
      <c r="G418" s="58"/>
      <c r="H418" s="22"/>
    </row>
    <row r="419" ht="15.75" customHeight="1">
      <c r="A419" s="613"/>
      <c r="B419" s="432" t="s">
        <v>9376</v>
      </c>
      <c r="C419" s="486"/>
      <c r="D419" s="486"/>
      <c r="E419" s="487"/>
      <c r="F419" s="261"/>
      <c r="G419" s="58"/>
      <c r="H419" s="22"/>
    </row>
    <row r="420" ht="15.75" customHeight="1">
      <c r="A420" s="613"/>
      <c r="B420" s="432" t="s">
        <v>9376</v>
      </c>
      <c r="C420" s="486"/>
      <c r="D420" s="486"/>
      <c r="E420" s="487"/>
      <c r="F420" s="261"/>
      <c r="G420" s="58"/>
      <c r="H420" s="22"/>
    </row>
    <row r="421" ht="15.75" customHeight="1">
      <c r="A421" s="613"/>
      <c r="B421" s="432" t="s">
        <v>9376</v>
      </c>
      <c r="C421" s="486"/>
      <c r="D421" s="486"/>
      <c r="E421" s="487"/>
      <c r="F421" s="261"/>
      <c r="G421" s="58"/>
      <c r="H421" s="22"/>
    </row>
    <row r="422" ht="15.75" customHeight="1">
      <c r="A422" s="613"/>
      <c r="B422" s="432" t="s">
        <v>9376</v>
      </c>
      <c r="C422" s="486"/>
      <c r="D422" s="486"/>
      <c r="E422" s="487"/>
      <c r="F422" s="261"/>
      <c r="G422" s="58"/>
      <c r="H422" s="22"/>
    </row>
    <row r="423" ht="15.75" customHeight="1">
      <c r="A423" s="613"/>
      <c r="B423" s="432" t="s">
        <v>9376</v>
      </c>
      <c r="C423" s="486"/>
      <c r="D423" s="486"/>
      <c r="E423" s="487"/>
      <c r="F423" s="261"/>
      <c r="G423" s="58"/>
      <c r="H423" s="22"/>
    </row>
    <row r="424" ht="15.75" customHeight="1">
      <c r="A424" s="613"/>
      <c r="B424" s="432" t="s">
        <v>9376</v>
      </c>
      <c r="C424" s="486"/>
      <c r="D424" s="486"/>
      <c r="E424" s="487"/>
      <c r="F424" s="261"/>
      <c r="G424" s="58"/>
      <c r="H424" s="22"/>
    </row>
    <row r="425" ht="15.75" customHeight="1">
      <c r="A425" s="613"/>
      <c r="B425" s="432" t="s">
        <v>9376</v>
      </c>
      <c r="C425" s="486"/>
      <c r="D425" s="486"/>
      <c r="E425" s="487"/>
      <c r="F425" s="261"/>
      <c r="G425" s="58"/>
      <c r="H425" s="22"/>
    </row>
    <row r="426" ht="15.75" customHeight="1">
      <c r="A426" s="613"/>
      <c r="B426" s="432" t="s">
        <v>9376</v>
      </c>
      <c r="C426" s="486"/>
      <c r="D426" s="486"/>
      <c r="E426" s="487"/>
      <c r="F426" s="261"/>
      <c r="G426" s="58"/>
      <c r="H426" s="22"/>
    </row>
    <row r="427" ht="15.75" customHeight="1">
      <c r="A427" s="613"/>
      <c r="B427" s="432" t="s">
        <v>9376</v>
      </c>
      <c r="C427" s="486"/>
      <c r="D427" s="486"/>
      <c r="E427" s="487"/>
      <c r="F427" s="261"/>
      <c r="G427" s="58"/>
      <c r="H427" s="22"/>
    </row>
    <row r="428" ht="15.75" customHeight="1">
      <c r="A428" s="613"/>
      <c r="B428" s="432" t="s">
        <v>9376</v>
      </c>
      <c r="C428" s="486"/>
      <c r="D428" s="486"/>
      <c r="E428" s="487"/>
      <c r="F428" s="261"/>
      <c r="G428" s="58"/>
      <c r="H428" s="22"/>
    </row>
    <row r="429" ht="15.75" customHeight="1">
      <c r="A429" s="613"/>
      <c r="B429" s="432" t="s">
        <v>9376</v>
      </c>
      <c r="C429" s="486"/>
      <c r="D429" s="486"/>
      <c r="E429" s="487"/>
      <c r="F429" s="261"/>
      <c r="G429" s="58"/>
      <c r="H429" s="22"/>
    </row>
    <row r="430" ht="15.75" customHeight="1">
      <c r="A430" s="613"/>
      <c r="B430" s="432" t="s">
        <v>9376</v>
      </c>
      <c r="C430" s="486"/>
      <c r="D430" s="486"/>
      <c r="E430" s="487"/>
      <c r="F430" s="261"/>
      <c r="G430" s="58"/>
      <c r="H430" s="22"/>
    </row>
    <row r="431" ht="15.75" customHeight="1">
      <c r="A431" s="613"/>
      <c r="B431" s="432" t="s">
        <v>9376</v>
      </c>
      <c r="C431" s="486"/>
      <c r="D431" s="486"/>
      <c r="E431" s="487"/>
      <c r="F431" s="261"/>
      <c r="G431" s="58"/>
      <c r="H431" s="22"/>
    </row>
    <row r="432" ht="15.75" customHeight="1">
      <c r="A432" s="613"/>
      <c r="B432" s="432" t="s">
        <v>9376</v>
      </c>
      <c r="C432" s="486"/>
      <c r="D432" s="486"/>
      <c r="E432" s="487"/>
      <c r="F432" s="261"/>
      <c r="G432" s="58"/>
      <c r="H432" s="22"/>
    </row>
    <row r="433" ht="15.75" customHeight="1">
      <c r="A433" s="613"/>
      <c r="B433" s="432" t="s">
        <v>9376</v>
      </c>
      <c r="C433" s="486"/>
      <c r="D433" s="486"/>
      <c r="E433" s="487"/>
      <c r="F433" s="261"/>
      <c r="G433" s="58"/>
      <c r="H433" s="22"/>
    </row>
    <row r="434" ht="15.75" customHeight="1">
      <c r="A434" s="613"/>
      <c r="B434" s="432" t="s">
        <v>9376</v>
      </c>
      <c r="C434" s="486"/>
      <c r="D434" s="486"/>
      <c r="E434" s="487"/>
      <c r="F434" s="261"/>
      <c r="G434" s="58"/>
      <c r="H434" s="22"/>
    </row>
    <row r="435" ht="15.75" customHeight="1">
      <c r="A435" s="613"/>
      <c r="B435" s="432" t="s">
        <v>9376</v>
      </c>
      <c r="C435" s="486"/>
      <c r="D435" s="486"/>
      <c r="E435" s="487"/>
      <c r="F435" s="261"/>
      <c r="G435" s="58"/>
      <c r="H435" s="22"/>
    </row>
    <row r="436" ht="15.75" customHeight="1">
      <c r="A436" s="613"/>
      <c r="B436" s="432" t="s">
        <v>9376</v>
      </c>
      <c r="C436" s="486"/>
      <c r="D436" s="486"/>
      <c r="E436" s="487"/>
      <c r="F436" s="261"/>
      <c r="G436" s="58"/>
      <c r="H436" s="22"/>
    </row>
    <row r="437" ht="15.75" customHeight="1">
      <c r="A437" s="613"/>
      <c r="B437" s="432" t="s">
        <v>9376</v>
      </c>
      <c r="C437" s="486"/>
      <c r="D437" s="486"/>
      <c r="E437" s="487"/>
      <c r="F437" s="261"/>
      <c r="G437" s="58"/>
      <c r="H437" s="22"/>
    </row>
    <row r="438" ht="15.75" customHeight="1">
      <c r="A438" s="613"/>
      <c r="B438" s="432" t="s">
        <v>9376</v>
      </c>
      <c r="C438" s="486"/>
      <c r="D438" s="486"/>
      <c r="E438" s="487"/>
      <c r="F438" s="261"/>
      <c r="G438" s="58"/>
      <c r="H438" s="22"/>
    </row>
    <row r="439" ht="15.75" customHeight="1">
      <c r="A439" s="613"/>
      <c r="B439" s="432" t="s">
        <v>9376</v>
      </c>
      <c r="C439" s="486"/>
      <c r="D439" s="486"/>
      <c r="E439" s="487"/>
      <c r="F439" s="261"/>
      <c r="G439" s="58"/>
      <c r="H439" s="22"/>
    </row>
    <row r="440" ht="15.75" customHeight="1">
      <c r="A440" s="613"/>
      <c r="B440" s="432" t="s">
        <v>9376</v>
      </c>
      <c r="C440" s="486"/>
      <c r="D440" s="486"/>
      <c r="E440" s="487"/>
      <c r="F440" s="261"/>
      <c r="G440" s="58"/>
      <c r="H440" s="22"/>
    </row>
    <row r="441" ht="15.75" customHeight="1">
      <c r="A441" s="613"/>
      <c r="B441" s="432" t="s">
        <v>9376</v>
      </c>
      <c r="C441" s="486"/>
      <c r="D441" s="486"/>
      <c r="E441" s="487"/>
      <c r="F441" s="261"/>
      <c r="G441" s="58"/>
      <c r="H441" s="22"/>
    </row>
    <row r="442" ht="15.75" customHeight="1">
      <c r="A442" s="613"/>
      <c r="B442" s="432" t="s">
        <v>9376</v>
      </c>
      <c r="C442" s="486"/>
      <c r="D442" s="486"/>
      <c r="E442" s="487"/>
      <c r="F442" s="261"/>
      <c r="G442" s="58"/>
      <c r="H442" s="22"/>
    </row>
    <row r="443" ht="15.75" customHeight="1">
      <c r="A443" s="613"/>
      <c r="B443" s="432" t="s">
        <v>9376</v>
      </c>
      <c r="C443" s="486"/>
      <c r="D443" s="486"/>
      <c r="E443" s="487"/>
      <c r="F443" s="261"/>
      <c r="G443" s="58"/>
      <c r="H443" s="22"/>
    </row>
    <row r="444" ht="15.75" customHeight="1">
      <c r="A444" s="613"/>
      <c r="B444" s="432" t="s">
        <v>9376</v>
      </c>
      <c r="C444" s="486"/>
      <c r="D444" s="486"/>
      <c r="E444" s="487"/>
      <c r="F444" s="261"/>
      <c r="G444" s="58"/>
      <c r="H444" s="22"/>
    </row>
    <row r="445" ht="15.75" customHeight="1">
      <c r="A445" s="613"/>
      <c r="B445" s="432" t="s">
        <v>9376</v>
      </c>
      <c r="C445" s="486"/>
      <c r="D445" s="486"/>
      <c r="E445" s="487"/>
      <c r="F445" s="261"/>
      <c r="G445" s="58"/>
      <c r="H445" s="22"/>
    </row>
    <row r="446" ht="15.75" customHeight="1">
      <c r="A446" s="613"/>
      <c r="B446" s="432" t="s">
        <v>9376</v>
      </c>
      <c r="C446" s="486"/>
      <c r="D446" s="486"/>
      <c r="E446" s="487"/>
      <c r="F446" s="261"/>
      <c r="G446" s="58"/>
      <c r="H446" s="22"/>
    </row>
    <row r="447" ht="15.75" customHeight="1">
      <c r="A447" s="613"/>
      <c r="B447" s="432" t="s">
        <v>9376</v>
      </c>
      <c r="C447" s="486"/>
      <c r="D447" s="486"/>
      <c r="E447" s="487"/>
      <c r="F447" s="261"/>
      <c r="G447" s="58"/>
      <c r="H447" s="22"/>
    </row>
    <row r="448" ht="15.75" customHeight="1">
      <c r="A448" s="613"/>
      <c r="B448" s="432" t="s">
        <v>9376</v>
      </c>
      <c r="C448" s="486"/>
      <c r="D448" s="486"/>
      <c r="E448" s="487"/>
      <c r="F448" s="261"/>
      <c r="G448" s="58"/>
      <c r="H448" s="22"/>
    </row>
    <row r="449" ht="15.75" customHeight="1">
      <c r="A449" s="613"/>
      <c r="B449" s="432" t="s">
        <v>9376</v>
      </c>
      <c r="C449" s="486"/>
      <c r="D449" s="486"/>
      <c r="E449" s="487"/>
      <c r="F449" s="261"/>
      <c r="G449" s="58"/>
      <c r="H449" s="22"/>
    </row>
    <row r="450" ht="15.75" customHeight="1">
      <c r="A450" s="613"/>
      <c r="B450" s="432" t="s">
        <v>9376</v>
      </c>
      <c r="C450" s="486"/>
      <c r="D450" s="486"/>
      <c r="E450" s="487"/>
      <c r="F450" s="261"/>
      <c r="G450" s="58"/>
      <c r="H450" s="22"/>
    </row>
    <row r="451" ht="15.75" customHeight="1">
      <c r="A451" s="613"/>
      <c r="B451" s="432" t="s">
        <v>9376</v>
      </c>
      <c r="C451" s="486"/>
      <c r="D451" s="486"/>
      <c r="E451" s="487"/>
      <c r="F451" s="261"/>
      <c r="G451" s="58"/>
      <c r="H451" s="22"/>
    </row>
    <row r="452" ht="15.75" customHeight="1">
      <c r="A452" s="613"/>
      <c r="B452" s="432" t="s">
        <v>9376</v>
      </c>
      <c r="C452" s="486"/>
      <c r="D452" s="486"/>
      <c r="E452" s="487"/>
      <c r="F452" s="261"/>
      <c r="G452" s="58"/>
      <c r="H452" s="22"/>
    </row>
    <row r="453" ht="15.75" customHeight="1">
      <c r="A453" s="613"/>
      <c r="B453" s="432" t="s">
        <v>9376</v>
      </c>
      <c r="C453" s="486"/>
      <c r="D453" s="486"/>
      <c r="E453" s="487"/>
      <c r="F453" s="261"/>
      <c r="G453" s="58"/>
      <c r="H453" s="22"/>
    </row>
    <row r="454" ht="15.75" customHeight="1">
      <c r="A454" s="613"/>
      <c r="B454" s="432" t="s">
        <v>9376</v>
      </c>
      <c r="C454" s="486"/>
      <c r="D454" s="486"/>
      <c r="E454" s="487"/>
      <c r="F454" s="261"/>
      <c r="G454" s="58"/>
      <c r="H454" s="22"/>
    </row>
    <row r="455" ht="15.75" customHeight="1">
      <c r="A455" s="613"/>
      <c r="B455" s="432" t="s">
        <v>9376</v>
      </c>
      <c r="C455" s="486"/>
      <c r="D455" s="486"/>
      <c r="E455" s="487"/>
      <c r="F455" s="261"/>
      <c r="G455" s="58"/>
      <c r="H455" s="22"/>
    </row>
    <row r="456" ht="15.75" customHeight="1">
      <c r="A456" s="613"/>
      <c r="B456" s="432" t="s">
        <v>9376</v>
      </c>
      <c r="C456" s="486"/>
      <c r="D456" s="486"/>
      <c r="E456" s="487"/>
      <c r="F456" s="261"/>
      <c r="G456" s="58"/>
      <c r="H456" s="22"/>
    </row>
    <row r="457" ht="15.75" customHeight="1">
      <c r="A457" s="613"/>
      <c r="B457" s="432" t="s">
        <v>9376</v>
      </c>
      <c r="C457" s="486"/>
      <c r="D457" s="486"/>
      <c r="E457" s="487"/>
      <c r="F457" s="261"/>
      <c r="G457" s="58"/>
      <c r="H457" s="22"/>
    </row>
    <row r="458" ht="15.75" customHeight="1">
      <c r="A458" s="613"/>
      <c r="B458" s="432" t="s">
        <v>9376</v>
      </c>
      <c r="C458" s="486"/>
      <c r="D458" s="486"/>
      <c r="E458" s="487"/>
      <c r="F458" s="261"/>
      <c r="G458" s="58"/>
      <c r="H458" s="22"/>
    </row>
    <row r="459" ht="15.75" customHeight="1">
      <c r="A459" s="613"/>
      <c r="B459" s="432" t="s">
        <v>9376</v>
      </c>
      <c r="C459" s="486"/>
      <c r="D459" s="486"/>
      <c r="E459" s="487"/>
      <c r="F459" s="261"/>
      <c r="G459" s="58"/>
      <c r="H459" s="22"/>
    </row>
    <row r="460" ht="15.75" customHeight="1">
      <c r="A460" s="613"/>
      <c r="B460" s="432" t="s">
        <v>9376</v>
      </c>
      <c r="C460" s="486"/>
      <c r="D460" s="486"/>
      <c r="E460" s="487"/>
      <c r="F460" s="261"/>
      <c r="G460" s="58"/>
      <c r="H460" s="22"/>
    </row>
    <row r="461" ht="15.75" customHeight="1">
      <c r="A461" s="613"/>
      <c r="B461" s="432" t="s">
        <v>9376</v>
      </c>
      <c r="C461" s="486"/>
      <c r="D461" s="486"/>
      <c r="E461" s="487"/>
      <c r="F461" s="261"/>
      <c r="G461" s="58"/>
      <c r="H461" s="22"/>
    </row>
    <row r="462" ht="15.75" customHeight="1">
      <c r="A462" s="613"/>
      <c r="B462" s="432" t="s">
        <v>9376</v>
      </c>
      <c r="C462" s="486"/>
      <c r="D462" s="486"/>
      <c r="E462" s="487"/>
      <c r="F462" s="261"/>
      <c r="G462" s="58"/>
      <c r="H462" s="22"/>
    </row>
    <row r="463" ht="15.75" customHeight="1">
      <c r="A463" s="613"/>
      <c r="B463" s="432" t="s">
        <v>9376</v>
      </c>
      <c r="C463" s="486"/>
      <c r="D463" s="486"/>
      <c r="E463" s="487"/>
      <c r="F463" s="261"/>
      <c r="G463" s="58"/>
      <c r="H463" s="22"/>
    </row>
    <row r="464" ht="15.75" customHeight="1">
      <c r="A464" s="613"/>
      <c r="B464" s="432" t="s">
        <v>9376</v>
      </c>
      <c r="C464" s="486"/>
      <c r="D464" s="486"/>
      <c r="E464" s="487"/>
      <c r="F464" s="261"/>
      <c r="G464" s="58"/>
      <c r="H464" s="22"/>
    </row>
    <row r="465" ht="15.75" customHeight="1">
      <c r="A465" s="613"/>
      <c r="B465" s="432" t="s">
        <v>9376</v>
      </c>
      <c r="C465" s="486"/>
      <c r="D465" s="486"/>
      <c r="E465" s="487"/>
      <c r="F465" s="261"/>
      <c r="G465" s="58"/>
      <c r="H465" s="22"/>
    </row>
    <row r="466" ht="15.75" customHeight="1">
      <c r="A466" s="613"/>
      <c r="B466" s="432" t="s">
        <v>9376</v>
      </c>
      <c r="C466" s="486"/>
      <c r="D466" s="486"/>
      <c r="E466" s="487"/>
      <c r="F466" s="261"/>
      <c r="G466" s="58"/>
      <c r="H466" s="22"/>
    </row>
    <row r="467" ht="15.75" customHeight="1">
      <c r="A467" s="613"/>
      <c r="B467" s="432" t="s">
        <v>9376</v>
      </c>
      <c r="C467" s="486"/>
      <c r="D467" s="486"/>
      <c r="E467" s="487"/>
      <c r="F467" s="261"/>
      <c r="G467" s="58"/>
      <c r="H467" s="22"/>
    </row>
    <row r="468" ht="15.75" customHeight="1">
      <c r="A468" s="613"/>
      <c r="B468" s="432" t="s">
        <v>9376</v>
      </c>
      <c r="C468" s="486"/>
      <c r="D468" s="486"/>
      <c r="E468" s="487"/>
      <c r="F468" s="261"/>
      <c r="G468" s="58"/>
      <c r="H468" s="22"/>
    </row>
    <row r="469" ht="15.75" customHeight="1">
      <c r="A469" s="613"/>
      <c r="B469" s="432" t="s">
        <v>9376</v>
      </c>
      <c r="C469" s="486"/>
      <c r="D469" s="486"/>
      <c r="E469" s="487"/>
      <c r="F469" s="261"/>
      <c r="G469" s="58"/>
      <c r="H469" s="22"/>
    </row>
    <row r="470" ht="15.75" customHeight="1">
      <c r="A470" s="613"/>
      <c r="B470" s="432" t="s">
        <v>9376</v>
      </c>
      <c r="C470" s="486"/>
      <c r="D470" s="486"/>
      <c r="E470" s="487"/>
      <c r="F470" s="261"/>
      <c r="G470" s="58"/>
      <c r="H470" s="22"/>
    </row>
    <row r="471" ht="15.75" customHeight="1">
      <c r="A471" s="613"/>
      <c r="B471" s="432" t="s">
        <v>9376</v>
      </c>
      <c r="C471" s="486"/>
      <c r="D471" s="486"/>
      <c r="E471" s="487"/>
      <c r="F471" s="261"/>
      <c r="G471" s="58"/>
      <c r="H471" s="22"/>
    </row>
    <row r="472" ht="15.75" customHeight="1">
      <c r="A472" s="613"/>
      <c r="B472" s="432" t="s">
        <v>9376</v>
      </c>
      <c r="C472" s="486"/>
      <c r="D472" s="486"/>
      <c r="E472" s="487"/>
      <c r="F472" s="261"/>
      <c r="G472" s="58"/>
      <c r="H472" s="22"/>
    </row>
    <row r="473" ht="15.75" customHeight="1">
      <c r="A473" s="613"/>
      <c r="B473" s="432" t="s">
        <v>9376</v>
      </c>
      <c r="C473" s="486"/>
      <c r="D473" s="486"/>
      <c r="E473" s="487"/>
      <c r="F473" s="261"/>
      <c r="G473" s="58"/>
      <c r="H473" s="22"/>
    </row>
    <row r="474" ht="15.75" customHeight="1">
      <c r="A474" s="613"/>
      <c r="B474" s="432" t="s">
        <v>9376</v>
      </c>
      <c r="C474" s="486"/>
      <c r="D474" s="486"/>
      <c r="E474" s="487"/>
      <c r="F474" s="261"/>
      <c r="G474" s="58"/>
      <c r="H474" s="22"/>
    </row>
    <row r="475" ht="15.75" customHeight="1">
      <c r="A475" s="613"/>
      <c r="B475" s="432" t="s">
        <v>9376</v>
      </c>
      <c r="C475" s="486"/>
      <c r="D475" s="486"/>
      <c r="E475" s="487"/>
      <c r="F475" s="261"/>
      <c r="G475" s="58"/>
      <c r="H475" s="22"/>
    </row>
    <row r="476" ht="15.75" customHeight="1">
      <c r="A476" s="613"/>
      <c r="B476" s="432" t="s">
        <v>9376</v>
      </c>
      <c r="C476" s="486"/>
      <c r="D476" s="486"/>
      <c r="E476" s="487"/>
      <c r="F476" s="261"/>
      <c r="G476" s="58"/>
      <c r="H476" s="22"/>
    </row>
    <row r="477" ht="15.75" customHeight="1">
      <c r="A477" s="613"/>
      <c r="B477" s="432" t="s">
        <v>9376</v>
      </c>
      <c r="C477" s="486"/>
      <c r="D477" s="486"/>
      <c r="E477" s="487"/>
      <c r="F477" s="261"/>
      <c r="G477" s="58"/>
      <c r="H477" s="22"/>
    </row>
    <row r="478" ht="15.75" customHeight="1">
      <c r="A478" s="613"/>
      <c r="B478" s="432" t="s">
        <v>9376</v>
      </c>
      <c r="C478" s="486"/>
      <c r="D478" s="486"/>
      <c r="E478" s="487"/>
      <c r="F478" s="261"/>
      <c r="G478" s="58"/>
      <c r="H478" s="22"/>
    </row>
    <row r="479" ht="15.75" customHeight="1">
      <c r="A479" s="613"/>
      <c r="B479" s="432" t="s">
        <v>9376</v>
      </c>
      <c r="C479" s="486"/>
      <c r="D479" s="486"/>
      <c r="E479" s="487"/>
      <c r="F479" s="261"/>
      <c r="G479" s="58"/>
      <c r="H479" s="22"/>
    </row>
    <row r="480" ht="15.75" customHeight="1">
      <c r="A480" s="613"/>
      <c r="B480" s="432" t="s">
        <v>9376</v>
      </c>
      <c r="C480" s="486"/>
      <c r="D480" s="486"/>
      <c r="E480" s="487"/>
      <c r="F480" s="261"/>
      <c r="G480" s="58"/>
      <c r="H480" s="22"/>
    </row>
    <row r="481" ht="15.75" customHeight="1">
      <c r="A481" s="613"/>
      <c r="B481" s="432" t="s">
        <v>9376</v>
      </c>
      <c r="C481" s="486"/>
      <c r="D481" s="486"/>
      <c r="E481" s="487"/>
      <c r="F481" s="261"/>
      <c r="G481" s="58"/>
      <c r="H481" s="22"/>
    </row>
    <row r="482" ht="15.75" customHeight="1">
      <c r="A482" s="613"/>
      <c r="B482" s="432" t="s">
        <v>9376</v>
      </c>
      <c r="C482" s="486"/>
      <c r="D482" s="486"/>
      <c r="E482" s="487"/>
      <c r="F482" s="261"/>
      <c r="G482" s="58"/>
      <c r="H482" s="22"/>
    </row>
    <row r="483" ht="15.75" customHeight="1">
      <c r="A483" s="613"/>
      <c r="B483" s="432" t="s">
        <v>9376</v>
      </c>
      <c r="C483" s="486"/>
      <c r="D483" s="486"/>
      <c r="E483" s="487"/>
      <c r="F483" s="261"/>
      <c r="G483" s="58"/>
      <c r="H483" s="22"/>
    </row>
    <row r="484" ht="15.75" customHeight="1">
      <c r="A484" s="613"/>
      <c r="B484" s="432" t="s">
        <v>9376</v>
      </c>
      <c r="C484" s="486"/>
      <c r="D484" s="486"/>
      <c r="E484" s="487"/>
      <c r="F484" s="261"/>
      <c r="G484" s="58"/>
      <c r="H484" s="22"/>
    </row>
    <row r="485" ht="15.75" customHeight="1">
      <c r="A485" s="613"/>
      <c r="B485" s="432" t="s">
        <v>9376</v>
      </c>
      <c r="C485" s="486"/>
      <c r="D485" s="486"/>
      <c r="E485" s="487"/>
      <c r="F485" s="261"/>
      <c r="G485" s="58"/>
      <c r="H485" s="22"/>
    </row>
    <row r="486" ht="15.75" customHeight="1">
      <c r="A486" s="613"/>
      <c r="B486" s="432" t="s">
        <v>9376</v>
      </c>
      <c r="C486" s="486"/>
      <c r="D486" s="486"/>
      <c r="E486" s="487"/>
      <c r="F486" s="261"/>
      <c r="G486" s="58"/>
      <c r="H486" s="22"/>
    </row>
    <row r="487" ht="15.75" customHeight="1">
      <c r="A487" s="613"/>
      <c r="B487" s="432" t="s">
        <v>9376</v>
      </c>
      <c r="C487" s="486"/>
      <c r="D487" s="486"/>
      <c r="E487" s="487"/>
      <c r="F487" s="261"/>
      <c r="G487" s="58"/>
      <c r="H487" s="22"/>
    </row>
    <row r="488" ht="15.75" customHeight="1">
      <c r="A488" s="613"/>
      <c r="B488" s="432" t="s">
        <v>9376</v>
      </c>
      <c r="C488" s="486"/>
      <c r="D488" s="486"/>
      <c r="E488" s="487"/>
      <c r="F488" s="261"/>
      <c r="G488" s="58"/>
      <c r="H488" s="22"/>
    </row>
    <row r="489" ht="15.75" customHeight="1">
      <c r="A489" s="613"/>
      <c r="B489" s="432" t="s">
        <v>9376</v>
      </c>
      <c r="C489" s="486"/>
      <c r="D489" s="486"/>
      <c r="E489" s="487"/>
      <c r="F489" s="261"/>
      <c r="G489" s="58"/>
      <c r="H489" s="22"/>
    </row>
    <row r="490" ht="15.75" customHeight="1">
      <c r="A490" s="613"/>
      <c r="B490" s="432" t="s">
        <v>9376</v>
      </c>
      <c r="C490" s="486"/>
      <c r="D490" s="486"/>
      <c r="E490" s="487"/>
      <c r="F490" s="261"/>
      <c r="G490" s="58"/>
      <c r="H490" s="22"/>
    </row>
    <row r="491" ht="15.75" customHeight="1">
      <c r="A491" s="613"/>
      <c r="B491" s="432" t="s">
        <v>9376</v>
      </c>
      <c r="C491" s="486"/>
      <c r="D491" s="486"/>
      <c r="E491" s="487"/>
      <c r="F491" s="261"/>
      <c r="G491" s="58"/>
      <c r="H491" s="22"/>
    </row>
    <row r="492" ht="15.75" customHeight="1">
      <c r="A492" s="613"/>
      <c r="B492" s="432" t="s">
        <v>9376</v>
      </c>
      <c r="C492" s="486"/>
      <c r="D492" s="486"/>
      <c r="E492" s="487"/>
      <c r="F492" s="261"/>
      <c r="G492" s="58"/>
      <c r="H492" s="22"/>
    </row>
    <row r="493" ht="15.75" customHeight="1">
      <c r="A493" s="613"/>
      <c r="B493" s="432" t="s">
        <v>9376</v>
      </c>
      <c r="C493" s="486"/>
      <c r="D493" s="486"/>
      <c r="E493" s="487"/>
      <c r="F493" s="261"/>
      <c r="G493" s="58"/>
      <c r="H493" s="22"/>
    </row>
    <row r="494" ht="15.75" customHeight="1">
      <c r="A494" s="613"/>
      <c r="B494" s="432" t="s">
        <v>9376</v>
      </c>
      <c r="C494" s="486"/>
      <c r="D494" s="486"/>
      <c r="E494" s="487"/>
      <c r="F494" s="261"/>
      <c r="G494" s="58"/>
      <c r="H494" s="22"/>
    </row>
    <row r="495" ht="15.75" customHeight="1">
      <c r="A495" s="613"/>
      <c r="B495" s="432" t="s">
        <v>9376</v>
      </c>
      <c r="C495" s="486"/>
      <c r="D495" s="486"/>
      <c r="E495" s="487"/>
      <c r="F495" s="261"/>
      <c r="G495" s="58"/>
      <c r="H495" s="22"/>
    </row>
    <row r="496" ht="15.75" customHeight="1">
      <c r="A496" s="613"/>
      <c r="B496" s="432" t="s">
        <v>9376</v>
      </c>
      <c r="C496" s="486"/>
      <c r="D496" s="486"/>
      <c r="E496" s="487"/>
      <c r="F496" s="261"/>
      <c r="G496" s="58"/>
      <c r="H496" s="22"/>
    </row>
    <row r="497" ht="15.75" customHeight="1">
      <c r="A497" s="613"/>
      <c r="B497" s="432" t="s">
        <v>9376</v>
      </c>
      <c r="C497" s="486"/>
      <c r="D497" s="486"/>
      <c r="E497" s="487"/>
      <c r="F497" s="261"/>
      <c r="G497" s="58"/>
      <c r="H497" s="22"/>
    </row>
    <row r="498" ht="15.75" customHeight="1">
      <c r="A498" s="613"/>
      <c r="B498" s="432" t="s">
        <v>9376</v>
      </c>
      <c r="C498" s="486"/>
      <c r="D498" s="486"/>
      <c r="E498" s="487"/>
      <c r="F498" s="261"/>
      <c r="G498" s="58"/>
      <c r="H498" s="22"/>
    </row>
    <row r="499" ht="15.75" customHeight="1">
      <c r="A499" s="613"/>
      <c r="B499" s="432" t="s">
        <v>9376</v>
      </c>
      <c r="C499" s="486"/>
      <c r="D499" s="486"/>
      <c r="E499" s="487"/>
      <c r="F499" s="261"/>
      <c r="G499" s="58"/>
      <c r="H499" s="22"/>
    </row>
    <row r="500" ht="15.75" customHeight="1">
      <c r="A500" s="613"/>
      <c r="B500" s="432" t="s">
        <v>9376</v>
      </c>
      <c r="C500" s="486"/>
      <c r="D500" s="486"/>
      <c r="E500" s="487"/>
      <c r="F500" s="261"/>
      <c r="G500" s="58"/>
      <c r="H500" s="22"/>
    </row>
    <row r="501" ht="15.75" customHeight="1">
      <c r="A501" s="613"/>
      <c r="B501" s="432" t="s">
        <v>9376</v>
      </c>
      <c r="C501" s="486"/>
      <c r="D501" s="486"/>
      <c r="E501" s="487"/>
      <c r="F501" s="261"/>
      <c r="G501" s="58"/>
      <c r="H501" s="22"/>
    </row>
    <row r="502" ht="15.75" customHeight="1">
      <c r="A502" s="613"/>
      <c r="B502" s="432" t="s">
        <v>9376</v>
      </c>
      <c r="C502" s="486"/>
      <c r="D502" s="486"/>
      <c r="E502" s="487"/>
      <c r="F502" s="261"/>
      <c r="G502" s="58"/>
      <c r="H502" s="22"/>
    </row>
    <row r="503" ht="15.75" customHeight="1">
      <c r="A503" s="613"/>
      <c r="B503" s="432" t="s">
        <v>9376</v>
      </c>
      <c r="C503" s="486"/>
      <c r="D503" s="486"/>
      <c r="E503" s="487"/>
      <c r="F503" s="261"/>
      <c r="G503" s="58"/>
      <c r="H503" s="22"/>
    </row>
    <row r="504" ht="15.75" customHeight="1">
      <c r="A504" s="613"/>
      <c r="B504" s="432" t="s">
        <v>9376</v>
      </c>
      <c r="C504" s="486"/>
      <c r="D504" s="486"/>
      <c r="E504" s="487"/>
      <c r="F504" s="261"/>
      <c r="G504" s="58"/>
      <c r="H504" s="22"/>
    </row>
    <row r="505" ht="15.75" customHeight="1">
      <c r="A505" s="613"/>
      <c r="B505" s="432" t="s">
        <v>9376</v>
      </c>
      <c r="C505" s="486"/>
      <c r="D505" s="486"/>
      <c r="E505" s="487"/>
      <c r="F505" s="261"/>
      <c r="G505" s="58"/>
      <c r="H505" s="22"/>
    </row>
    <row r="506" ht="15.75" customHeight="1">
      <c r="A506" s="613"/>
      <c r="B506" s="432" t="s">
        <v>9376</v>
      </c>
      <c r="C506" s="486"/>
      <c r="D506" s="486"/>
      <c r="E506" s="487"/>
      <c r="F506" s="261"/>
      <c r="G506" s="58"/>
      <c r="H506" s="22"/>
    </row>
    <row r="507" ht="15.75" customHeight="1">
      <c r="A507" s="613"/>
      <c r="B507" s="432" t="s">
        <v>9376</v>
      </c>
      <c r="C507" s="486"/>
      <c r="D507" s="486"/>
      <c r="E507" s="487"/>
      <c r="F507" s="261"/>
      <c r="G507" s="58"/>
      <c r="H507" s="22"/>
    </row>
    <row r="508" ht="15.75" customHeight="1">
      <c r="A508" s="613"/>
      <c r="B508" s="432" t="s">
        <v>9376</v>
      </c>
      <c r="C508" s="486"/>
      <c r="D508" s="486"/>
      <c r="E508" s="487"/>
      <c r="F508" s="261"/>
      <c r="G508" s="58"/>
      <c r="H508" s="22"/>
    </row>
    <row r="509" ht="15.75" customHeight="1">
      <c r="A509" s="613"/>
      <c r="B509" s="432" t="s">
        <v>9376</v>
      </c>
      <c r="C509" s="486"/>
      <c r="D509" s="486"/>
      <c r="E509" s="487"/>
      <c r="F509" s="261"/>
      <c r="G509" s="58"/>
      <c r="H509" s="22"/>
    </row>
    <row r="510" ht="15.75" customHeight="1">
      <c r="A510" s="613"/>
      <c r="B510" s="432" t="s">
        <v>9376</v>
      </c>
      <c r="C510" s="486"/>
      <c r="D510" s="486"/>
      <c r="E510" s="487"/>
      <c r="F510" s="261"/>
      <c r="G510" s="58"/>
      <c r="H510" s="22"/>
    </row>
    <row r="511" ht="15.75" customHeight="1">
      <c r="A511" s="613"/>
      <c r="B511" s="432" t="s">
        <v>9376</v>
      </c>
      <c r="C511" s="486"/>
      <c r="D511" s="486"/>
      <c r="E511" s="487"/>
      <c r="F511" s="261"/>
      <c r="G511" s="58"/>
      <c r="H511" s="22"/>
    </row>
    <row r="512" ht="15.75" customHeight="1">
      <c r="A512" s="613"/>
      <c r="B512" s="432" t="s">
        <v>9376</v>
      </c>
      <c r="C512" s="486"/>
      <c r="D512" s="486"/>
      <c r="E512" s="487"/>
      <c r="F512" s="261"/>
      <c r="G512" s="58"/>
      <c r="H512" s="22"/>
    </row>
    <row r="513" ht="15.75" customHeight="1">
      <c r="A513" s="613"/>
      <c r="B513" s="432" t="s">
        <v>9376</v>
      </c>
      <c r="C513" s="486"/>
      <c r="D513" s="486"/>
      <c r="E513" s="487"/>
      <c r="F513" s="261"/>
      <c r="G513" s="58"/>
      <c r="H513" s="22"/>
    </row>
    <row r="514" ht="15.75" customHeight="1">
      <c r="A514" s="613"/>
      <c r="B514" s="432" t="s">
        <v>9376</v>
      </c>
      <c r="C514" s="486"/>
      <c r="D514" s="486"/>
      <c r="E514" s="487"/>
      <c r="F514" s="261"/>
      <c r="G514" s="58"/>
      <c r="H514" s="22"/>
    </row>
    <row r="515" ht="15.75" customHeight="1">
      <c r="A515" s="613"/>
      <c r="B515" s="432" t="s">
        <v>9376</v>
      </c>
      <c r="C515" s="486"/>
      <c r="D515" s="486"/>
      <c r="E515" s="487"/>
      <c r="F515" s="261"/>
      <c r="G515" s="58"/>
      <c r="H515" s="22"/>
    </row>
    <row r="516" ht="15.75" customHeight="1">
      <c r="A516" s="613"/>
      <c r="B516" s="432" t="s">
        <v>9376</v>
      </c>
      <c r="C516" s="486"/>
      <c r="D516" s="486"/>
      <c r="E516" s="487"/>
      <c r="F516" s="261"/>
      <c r="G516" s="58"/>
      <c r="H516" s="22"/>
    </row>
    <row r="517" ht="15.75" customHeight="1">
      <c r="A517" s="613"/>
      <c r="B517" s="432" t="s">
        <v>9376</v>
      </c>
      <c r="C517" s="486"/>
      <c r="D517" s="486"/>
      <c r="E517" s="487"/>
      <c r="F517" s="261"/>
      <c r="G517" s="58"/>
      <c r="H517" s="22"/>
    </row>
    <row r="518" ht="15.75" customHeight="1">
      <c r="A518" s="613"/>
      <c r="B518" s="432" t="s">
        <v>9376</v>
      </c>
      <c r="C518" s="486"/>
      <c r="D518" s="486"/>
      <c r="E518" s="487"/>
      <c r="F518" s="261"/>
      <c r="G518" s="58"/>
      <c r="H518" s="22"/>
    </row>
    <row r="519" ht="15.75" customHeight="1">
      <c r="A519" s="613"/>
      <c r="B519" s="432" t="s">
        <v>9376</v>
      </c>
      <c r="C519" s="486"/>
      <c r="D519" s="486"/>
      <c r="E519" s="487"/>
      <c r="F519" s="261"/>
      <c r="G519" s="58"/>
      <c r="H519" s="22"/>
    </row>
    <row r="520" ht="15.75" customHeight="1">
      <c r="A520" s="613"/>
      <c r="B520" s="432" t="s">
        <v>9376</v>
      </c>
      <c r="C520" s="486"/>
      <c r="D520" s="486"/>
      <c r="E520" s="487"/>
      <c r="F520" s="261"/>
      <c r="G520" s="58"/>
      <c r="H520" s="22"/>
    </row>
    <row r="521" ht="15.75" customHeight="1">
      <c r="A521" s="613"/>
      <c r="B521" s="432" t="s">
        <v>9376</v>
      </c>
      <c r="C521" s="486"/>
      <c r="D521" s="486"/>
      <c r="E521" s="487"/>
      <c r="F521" s="261"/>
      <c r="G521" s="58"/>
      <c r="H521" s="22"/>
    </row>
    <row r="522" ht="15.75" customHeight="1">
      <c r="A522" s="613"/>
      <c r="B522" s="432" t="s">
        <v>9376</v>
      </c>
      <c r="C522" s="486"/>
      <c r="D522" s="486"/>
      <c r="E522" s="487"/>
      <c r="F522" s="261"/>
      <c r="G522" s="58"/>
      <c r="H522" s="22"/>
    </row>
    <row r="523" ht="15.75" customHeight="1">
      <c r="A523" s="613"/>
      <c r="B523" s="432" t="s">
        <v>9376</v>
      </c>
      <c r="C523" s="486"/>
      <c r="D523" s="486"/>
      <c r="E523" s="487"/>
      <c r="F523" s="261"/>
      <c r="G523" s="58"/>
      <c r="H523" s="22"/>
    </row>
    <row r="524" ht="15.75" customHeight="1">
      <c r="A524" s="613"/>
      <c r="B524" s="432" t="s">
        <v>9376</v>
      </c>
      <c r="C524" s="486"/>
      <c r="D524" s="486"/>
      <c r="E524" s="487"/>
      <c r="F524" s="261"/>
      <c r="G524" s="58"/>
      <c r="H524" s="22"/>
    </row>
    <row r="525" ht="15.75" customHeight="1">
      <c r="A525" s="613"/>
      <c r="B525" s="432" t="s">
        <v>9376</v>
      </c>
      <c r="C525" s="486"/>
      <c r="D525" s="486"/>
      <c r="E525" s="487"/>
      <c r="F525" s="261"/>
      <c r="G525" s="58"/>
      <c r="H525" s="22"/>
    </row>
    <row r="526" ht="15.75" customHeight="1">
      <c r="A526" s="613"/>
      <c r="B526" s="432" t="s">
        <v>9376</v>
      </c>
      <c r="C526" s="486"/>
      <c r="D526" s="486"/>
      <c r="E526" s="487"/>
      <c r="F526" s="261"/>
      <c r="G526" s="58"/>
      <c r="H526" s="22"/>
    </row>
    <row r="527" ht="15.75" customHeight="1">
      <c r="A527" s="613"/>
      <c r="B527" s="432" t="s">
        <v>9376</v>
      </c>
      <c r="C527" s="486"/>
      <c r="D527" s="486"/>
      <c r="E527" s="487"/>
      <c r="F527" s="261"/>
      <c r="G527" s="58"/>
      <c r="H527" s="22"/>
    </row>
    <row r="528" ht="15.75" customHeight="1">
      <c r="A528" s="613"/>
      <c r="B528" s="432" t="s">
        <v>9376</v>
      </c>
      <c r="C528" s="486"/>
      <c r="D528" s="486"/>
      <c r="E528" s="487"/>
      <c r="F528" s="261"/>
      <c r="G528" s="58"/>
      <c r="H528" s="22"/>
    </row>
    <row r="529" ht="15.75" customHeight="1">
      <c r="A529" s="613"/>
      <c r="B529" s="432" t="s">
        <v>9376</v>
      </c>
      <c r="C529" s="486"/>
      <c r="D529" s="486"/>
      <c r="E529" s="487"/>
      <c r="F529" s="261"/>
      <c r="G529" s="58"/>
      <c r="H529" s="22"/>
    </row>
    <row r="530" ht="15.75" customHeight="1">
      <c r="A530" s="613"/>
      <c r="B530" s="432" t="s">
        <v>9376</v>
      </c>
      <c r="C530" s="486"/>
      <c r="D530" s="486"/>
      <c r="E530" s="487"/>
      <c r="F530" s="261"/>
      <c r="G530" s="58"/>
      <c r="H530" s="22"/>
    </row>
    <row r="531" ht="15.75" customHeight="1">
      <c r="A531" s="613"/>
      <c r="B531" s="432" t="s">
        <v>9376</v>
      </c>
      <c r="C531" s="486"/>
      <c r="D531" s="486"/>
      <c r="E531" s="487"/>
      <c r="F531" s="261"/>
      <c r="G531" s="58"/>
      <c r="H531" s="22"/>
    </row>
    <row r="532" ht="15.75" customHeight="1">
      <c r="A532" s="613"/>
      <c r="B532" s="432" t="s">
        <v>9376</v>
      </c>
      <c r="C532" s="486"/>
      <c r="D532" s="486"/>
      <c r="E532" s="487"/>
      <c r="F532" s="261"/>
      <c r="G532" s="58"/>
      <c r="H532" s="22"/>
    </row>
    <row r="533" ht="15.75" customHeight="1">
      <c r="A533" s="613"/>
      <c r="B533" s="432" t="s">
        <v>9376</v>
      </c>
      <c r="C533" s="486"/>
      <c r="D533" s="486"/>
      <c r="E533" s="487"/>
      <c r="F533" s="261"/>
      <c r="G533" s="58"/>
      <c r="H533" s="22"/>
    </row>
    <row r="534" ht="15.75" customHeight="1">
      <c r="A534" s="613"/>
      <c r="B534" s="432" t="s">
        <v>9376</v>
      </c>
      <c r="C534" s="486"/>
      <c r="D534" s="486"/>
      <c r="E534" s="487"/>
      <c r="F534" s="261"/>
      <c r="G534" s="58"/>
      <c r="H534" s="22"/>
    </row>
    <row r="535" ht="15.75" customHeight="1">
      <c r="A535" s="613"/>
      <c r="B535" s="432" t="s">
        <v>9376</v>
      </c>
      <c r="C535" s="486"/>
      <c r="D535" s="486"/>
      <c r="E535" s="487"/>
      <c r="F535" s="261"/>
      <c r="G535" s="58"/>
      <c r="H535" s="22"/>
    </row>
    <row r="536" ht="15.75" customHeight="1">
      <c r="A536" s="613"/>
      <c r="B536" s="432" t="s">
        <v>9376</v>
      </c>
      <c r="C536" s="486"/>
      <c r="D536" s="486"/>
      <c r="E536" s="487"/>
      <c r="F536" s="261"/>
      <c r="G536" s="58"/>
      <c r="H536" s="22"/>
    </row>
    <row r="537" ht="15.75" customHeight="1">
      <c r="A537" s="613"/>
      <c r="B537" s="432" t="s">
        <v>9376</v>
      </c>
      <c r="C537" s="486"/>
      <c r="D537" s="486"/>
      <c r="E537" s="487"/>
      <c r="F537" s="261"/>
      <c r="G537" s="58"/>
      <c r="H537" s="22"/>
    </row>
    <row r="538" ht="15.75" customHeight="1">
      <c r="A538" s="613"/>
      <c r="B538" s="432" t="s">
        <v>9376</v>
      </c>
      <c r="C538" s="486"/>
      <c r="D538" s="486"/>
      <c r="E538" s="487"/>
      <c r="F538" s="261"/>
      <c r="G538" s="58"/>
      <c r="H538" s="22"/>
    </row>
    <row r="539" ht="15.75" customHeight="1">
      <c r="A539" s="613"/>
      <c r="B539" s="432" t="s">
        <v>9376</v>
      </c>
      <c r="C539" s="486"/>
      <c r="D539" s="486"/>
      <c r="E539" s="487"/>
      <c r="F539" s="261"/>
      <c r="G539" s="58"/>
      <c r="H539" s="22"/>
    </row>
    <row r="540" ht="15.75" customHeight="1">
      <c r="A540" s="613"/>
      <c r="B540" s="432" t="s">
        <v>9376</v>
      </c>
      <c r="C540" s="486"/>
      <c r="D540" s="486"/>
      <c r="E540" s="487"/>
      <c r="F540" s="261"/>
      <c r="G540" s="58"/>
      <c r="H540" s="22"/>
    </row>
    <row r="541" ht="15.75" customHeight="1">
      <c r="A541" s="613"/>
      <c r="B541" s="432" t="s">
        <v>9376</v>
      </c>
      <c r="C541" s="486"/>
      <c r="D541" s="486"/>
      <c r="E541" s="487"/>
      <c r="F541" s="261"/>
      <c r="G541" s="58"/>
      <c r="H541" s="22"/>
    </row>
    <row r="542" ht="15.75" customHeight="1">
      <c r="A542" s="613"/>
      <c r="B542" s="432" t="s">
        <v>9376</v>
      </c>
      <c r="C542" s="486"/>
      <c r="D542" s="486"/>
      <c r="E542" s="487"/>
      <c r="F542" s="261"/>
      <c r="G542" s="58"/>
      <c r="H542" s="22"/>
    </row>
    <row r="543" ht="15.75" customHeight="1">
      <c r="A543" s="613"/>
      <c r="B543" s="432" t="s">
        <v>9376</v>
      </c>
      <c r="C543" s="486"/>
      <c r="D543" s="486"/>
      <c r="E543" s="487"/>
      <c r="F543" s="261"/>
      <c r="G543" s="58"/>
      <c r="H543" s="22"/>
    </row>
    <row r="544" ht="15.75" customHeight="1">
      <c r="A544" s="613"/>
      <c r="B544" s="432" t="s">
        <v>9376</v>
      </c>
      <c r="C544" s="486"/>
      <c r="D544" s="486"/>
      <c r="E544" s="487"/>
      <c r="F544" s="261"/>
      <c r="G544" s="58"/>
      <c r="H544" s="22"/>
    </row>
    <row r="545" ht="15.75" customHeight="1">
      <c r="A545" s="613"/>
      <c r="B545" s="432" t="s">
        <v>9376</v>
      </c>
      <c r="C545" s="486"/>
      <c r="D545" s="486"/>
      <c r="E545" s="487"/>
      <c r="F545" s="261"/>
      <c r="G545" s="58"/>
      <c r="H545" s="22"/>
    </row>
    <row r="546" ht="15.75" customHeight="1">
      <c r="A546" s="613"/>
      <c r="B546" s="432" t="s">
        <v>9376</v>
      </c>
      <c r="C546" s="486"/>
      <c r="D546" s="486"/>
      <c r="E546" s="487"/>
      <c r="F546" s="261"/>
      <c r="G546" s="58"/>
      <c r="H546" s="22"/>
    </row>
    <row r="547" ht="15.75" customHeight="1">
      <c r="A547" s="613"/>
      <c r="B547" s="432" t="s">
        <v>9376</v>
      </c>
      <c r="C547" s="486"/>
      <c r="D547" s="486"/>
      <c r="E547" s="487"/>
      <c r="F547" s="261"/>
      <c r="G547" s="58"/>
      <c r="H547" s="22"/>
    </row>
    <row r="548" ht="15.75" customHeight="1">
      <c r="A548" s="613"/>
      <c r="B548" s="432" t="s">
        <v>9376</v>
      </c>
      <c r="C548" s="486"/>
      <c r="D548" s="486"/>
      <c r="E548" s="487"/>
      <c r="F548" s="261"/>
      <c r="G548" s="58"/>
      <c r="H548" s="22"/>
    </row>
    <row r="549" ht="15.75" customHeight="1">
      <c r="A549" s="613"/>
      <c r="B549" s="432" t="s">
        <v>9376</v>
      </c>
      <c r="C549" s="486"/>
      <c r="D549" s="486"/>
      <c r="E549" s="487"/>
      <c r="F549" s="261"/>
      <c r="G549" s="58"/>
      <c r="H549" s="22"/>
    </row>
    <row r="550" ht="15.75" customHeight="1">
      <c r="A550" s="613"/>
      <c r="B550" s="432" t="s">
        <v>9376</v>
      </c>
      <c r="C550" s="486"/>
      <c r="D550" s="486"/>
      <c r="E550" s="487"/>
      <c r="F550" s="261"/>
      <c r="G550" s="58"/>
      <c r="H550" s="22"/>
    </row>
    <row r="551" ht="15.75" customHeight="1">
      <c r="A551" s="613"/>
      <c r="B551" s="432" t="s">
        <v>9376</v>
      </c>
      <c r="C551" s="486"/>
      <c r="D551" s="486"/>
      <c r="E551" s="487"/>
      <c r="F551" s="261"/>
      <c r="G551" s="58"/>
      <c r="H551" s="22"/>
    </row>
    <row r="552" ht="15.75" customHeight="1">
      <c r="A552" s="613"/>
      <c r="B552" s="432" t="s">
        <v>9376</v>
      </c>
      <c r="C552" s="486"/>
      <c r="D552" s="486"/>
      <c r="E552" s="487"/>
      <c r="F552" s="261"/>
      <c r="G552" s="58"/>
      <c r="H552" s="22"/>
    </row>
    <row r="553" ht="15.75" customHeight="1">
      <c r="A553" s="613"/>
      <c r="B553" s="432" t="s">
        <v>9376</v>
      </c>
      <c r="C553" s="486"/>
      <c r="D553" s="486"/>
      <c r="E553" s="487"/>
      <c r="F553" s="261"/>
      <c r="G553" s="58"/>
      <c r="H553" s="22"/>
    </row>
    <row r="554" ht="15.75" customHeight="1">
      <c r="A554" s="613"/>
      <c r="B554" s="432" t="s">
        <v>9376</v>
      </c>
      <c r="C554" s="486"/>
      <c r="D554" s="486"/>
      <c r="E554" s="487"/>
      <c r="F554" s="261"/>
      <c r="G554" s="58"/>
      <c r="H554" s="22"/>
    </row>
    <row r="555" ht="15.75" customHeight="1">
      <c r="A555" s="613"/>
      <c r="B555" s="432" t="s">
        <v>9376</v>
      </c>
      <c r="C555" s="486"/>
      <c r="D555" s="486"/>
      <c r="E555" s="487"/>
      <c r="F555" s="261"/>
      <c r="G555" s="58"/>
      <c r="H555" s="22"/>
    </row>
    <row r="556" ht="15.75" customHeight="1">
      <c r="A556" s="613"/>
      <c r="B556" s="432" t="s">
        <v>9376</v>
      </c>
      <c r="C556" s="486"/>
      <c r="D556" s="486"/>
      <c r="E556" s="487"/>
      <c r="F556" s="261"/>
      <c r="G556" s="58"/>
      <c r="H556" s="22"/>
    </row>
    <row r="557" ht="15.75" customHeight="1">
      <c r="A557" s="613"/>
      <c r="B557" s="432" t="s">
        <v>9376</v>
      </c>
      <c r="C557" s="486"/>
      <c r="D557" s="486"/>
      <c r="E557" s="487"/>
      <c r="F557" s="261"/>
      <c r="G557" s="58"/>
      <c r="H557" s="22"/>
    </row>
    <row r="558" ht="15.75" customHeight="1">
      <c r="A558" s="613"/>
      <c r="B558" s="432" t="s">
        <v>9376</v>
      </c>
      <c r="C558" s="486"/>
      <c r="D558" s="486"/>
      <c r="E558" s="487"/>
      <c r="F558" s="261"/>
      <c r="G558" s="58"/>
      <c r="H558" s="22"/>
    </row>
    <row r="559" ht="15.75" customHeight="1">
      <c r="A559" s="613"/>
      <c r="B559" s="432" t="s">
        <v>9376</v>
      </c>
      <c r="C559" s="486"/>
      <c r="D559" s="486"/>
      <c r="E559" s="487"/>
      <c r="F559" s="261"/>
      <c r="G559" s="58"/>
      <c r="H559" s="22"/>
    </row>
    <row r="560" ht="15.75" customHeight="1">
      <c r="A560" s="613"/>
      <c r="B560" s="432" t="s">
        <v>9376</v>
      </c>
      <c r="C560" s="486"/>
      <c r="D560" s="486"/>
      <c r="E560" s="487"/>
      <c r="F560" s="261"/>
      <c r="G560" s="58"/>
      <c r="H560" s="22"/>
    </row>
    <row r="561" ht="15.75" customHeight="1">
      <c r="A561" s="613"/>
      <c r="B561" s="432" t="s">
        <v>9376</v>
      </c>
      <c r="C561" s="486"/>
      <c r="D561" s="486"/>
      <c r="E561" s="487"/>
      <c r="F561" s="261"/>
      <c r="G561" s="58"/>
      <c r="H561" s="22"/>
    </row>
    <row r="562" ht="15.75" customHeight="1">
      <c r="A562" s="613"/>
      <c r="B562" s="432" t="s">
        <v>9376</v>
      </c>
      <c r="C562" s="486"/>
      <c r="D562" s="486"/>
      <c r="E562" s="487"/>
      <c r="F562" s="261"/>
      <c r="G562" s="58"/>
      <c r="H562" s="22"/>
    </row>
    <row r="563" ht="15.75" customHeight="1">
      <c r="A563" s="613"/>
      <c r="B563" s="432" t="s">
        <v>9376</v>
      </c>
      <c r="C563" s="486"/>
      <c r="D563" s="486"/>
      <c r="E563" s="487"/>
      <c r="F563" s="261"/>
      <c r="G563" s="58"/>
      <c r="H563" s="22"/>
    </row>
    <row r="564" ht="15.75" customHeight="1">
      <c r="A564" s="613"/>
      <c r="B564" s="432" t="s">
        <v>9376</v>
      </c>
      <c r="C564" s="486"/>
      <c r="D564" s="486"/>
      <c r="E564" s="487"/>
      <c r="F564" s="261"/>
      <c r="G564" s="58"/>
      <c r="H564" s="22"/>
    </row>
    <row r="565" ht="15.75" customHeight="1">
      <c r="A565" s="613"/>
      <c r="B565" s="432" t="s">
        <v>9376</v>
      </c>
      <c r="C565" s="486"/>
      <c r="D565" s="486"/>
      <c r="E565" s="487"/>
      <c r="F565" s="261"/>
      <c r="G565" s="58"/>
      <c r="H565" s="22"/>
    </row>
    <row r="566" ht="15.75" customHeight="1">
      <c r="A566" s="613"/>
      <c r="B566" s="432" t="s">
        <v>9376</v>
      </c>
      <c r="C566" s="486"/>
      <c r="D566" s="486"/>
      <c r="E566" s="487"/>
      <c r="F566" s="261"/>
      <c r="G566" s="58"/>
      <c r="H566" s="22"/>
    </row>
    <row r="567" ht="15.75" customHeight="1">
      <c r="A567" s="613"/>
      <c r="B567" s="432" t="s">
        <v>9376</v>
      </c>
      <c r="C567" s="486"/>
      <c r="D567" s="486"/>
      <c r="E567" s="487"/>
      <c r="F567" s="261"/>
      <c r="G567" s="58"/>
      <c r="H567" s="22"/>
    </row>
    <row r="568" ht="15.75" customHeight="1">
      <c r="A568" s="613"/>
      <c r="B568" s="432" t="s">
        <v>9376</v>
      </c>
      <c r="C568" s="486"/>
      <c r="D568" s="486"/>
      <c r="E568" s="487"/>
      <c r="F568" s="261"/>
      <c r="G568" s="58"/>
      <c r="H568" s="22"/>
    </row>
    <row r="569" ht="15.75" customHeight="1">
      <c r="A569" s="613"/>
      <c r="B569" s="432" t="s">
        <v>9376</v>
      </c>
      <c r="C569" s="486"/>
      <c r="D569" s="486"/>
      <c r="E569" s="487"/>
      <c r="F569" s="261"/>
      <c r="G569" s="58"/>
      <c r="H569" s="22"/>
    </row>
    <row r="570" ht="15.75" customHeight="1">
      <c r="A570" s="613"/>
      <c r="B570" s="432" t="s">
        <v>9376</v>
      </c>
      <c r="C570" s="486"/>
      <c r="D570" s="486"/>
      <c r="E570" s="487"/>
      <c r="F570" s="261"/>
      <c r="G570" s="58"/>
      <c r="H570" s="22"/>
    </row>
    <row r="571" ht="15.75" customHeight="1">
      <c r="A571" s="613"/>
      <c r="B571" s="432" t="s">
        <v>9376</v>
      </c>
      <c r="C571" s="486"/>
      <c r="D571" s="486"/>
      <c r="E571" s="487"/>
      <c r="F571" s="261"/>
      <c r="G571" s="58"/>
      <c r="H571" s="22"/>
    </row>
    <row r="572" ht="15.75" customHeight="1">
      <c r="A572" s="613"/>
      <c r="B572" s="432" t="s">
        <v>9376</v>
      </c>
      <c r="C572" s="486"/>
      <c r="D572" s="486"/>
      <c r="E572" s="487"/>
      <c r="F572" s="261"/>
      <c r="G572" s="58"/>
      <c r="H572" s="22"/>
    </row>
    <row r="573" ht="15.75" customHeight="1">
      <c r="A573" s="613"/>
      <c r="B573" s="432" t="s">
        <v>9376</v>
      </c>
      <c r="C573" s="486"/>
      <c r="D573" s="486"/>
      <c r="E573" s="487"/>
      <c r="F573" s="261"/>
      <c r="G573" s="58"/>
      <c r="H573" s="22"/>
    </row>
    <row r="574" ht="15.75" customHeight="1">
      <c r="A574" s="613"/>
      <c r="B574" s="432" t="s">
        <v>9376</v>
      </c>
      <c r="C574" s="486"/>
      <c r="D574" s="486"/>
      <c r="E574" s="487"/>
      <c r="F574" s="261"/>
      <c r="G574" s="58"/>
      <c r="H574" s="22"/>
    </row>
    <row r="575" ht="15.75" customHeight="1">
      <c r="A575" s="613"/>
      <c r="B575" s="432" t="s">
        <v>9376</v>
      </c>
      <c r="C575" s="486"/>
      <c r="D575" s="486"/>
      <c r="E575" s="487"/>
      <c r="F575" s="261"/>
      <c r="G575" s="58"/>
      <c r="H575" s="22"/>
    </row>
    <row r="576" ht="15.75" customHeight="1">
      <c r="A576" s="613"/>
      <c r="B576" s="432" t="s">
        <v>9376</v>
      </c>
      <c r="C576" s="486"/>
      <c r="D576" s="486"/>
      <c r="E576" s="487"/>
      <c r="F576" s="261"/>
      <c r="G576" s="58"/>
      <c r="H576" s="22"/>
    </row>
    <row r="577" ht="15.75" customHeight="1">
      <c r="A577" s="613"/>
      <c r="B577" s="432" t="s">
        <v>9376</v>
      </c>
      <c r="C577" s="486"/>
      <c r="D577" s="486"/>
      <c r="E577" s="487"/>
      <c r="F577" s="261"/>
      <c r="G577" s="58"/>
      <c r="H577" s="22"/>
    </row>
    <row r="578" ht="15.75" customHeight="1">
      <c r="A578" s="613"/>
      <c r="B578" s="432" t="s">
        <v>9376</v>
      </c>
      <c r="C578" s="486"/>
      <c r="D578" s="486"/>
      <c r="E578" s="487"/>
      <c r="F578" s="261"/>
      <c r="G578" s="58"/>
      <c r="H578" s="22"/>
    </row>
    <row r="579" ht="15.75" customHeight="1">
      <c r="A579" s="613"/>
      <c r="B579" s="432" t="s">
        <v>9376</v>
      </c>
      <c r="C579" s="486"/>
      <c r="D579" s="486"/>
      <c r="E579" s="487"/>
      <c r="F579" s="261"/>
      <c r="G579" s="58"/>
      <c r="H579" s="22"/>
    </row>
    <row r="580" ht="15.75" customHeight="1">
      <c r="A580" s="613"/>
      <c r="B580" s="432" t="s">
        <v>9376</v>
      </c>
      <c r="C580" s="486"/>
      <c r="D580" s="486"/>
      <c r="E580" s="487"/>
      <c r="F580" s="261"/>
      <c r="G580" s="58"/>
      <c r="H580" s="22"/>
    </row>
    <row r="581" ht="15.75" customHeight="1">
      <c r="A581" s="613"/>
      <c r="B581" s="432" t="s">
        <v>9376</v>
      </c>
      <c r="C581" s="486"/>
      <c r="D581" s="486"/>
      <c r="E581" s="487"/>
      <c r="F581" s="261"/>
      <c r="G581" s="58"/>
      <c r="H581" s="22"/>
    </row>
    <row r="582" ht="15.75" customHeight="1">
      <c r="A582" s="613"/>
      <c r="B582" s="432" t="s">
        <v>9376</v>
      </c>
      <c r="C582" s="486"/>
      <c r="D582" s="486"/>
      <c r="E582" s="487"/>
      <c r="F582" s="261"/>
      <c r="G582" s="58"/>
      <c r="H582" s="22"/>
    </row>
    <row r="583" ht="15.75" customHeight="1">
      <c r="A583" s="613"/>
      <c r="B583" s="432" t="s">
        <v>9376</v>
      </c>
      <c r="C583" s="486"/>
      <c r="D583" s="486"/>
      <c r="E583" s="487"/>
      <c r="F583" s="261"/>
      <c r="G583" s="58"/>
      <c r="H583" s="22"/>
    </row>
    <row r="584" ht="15.75" customHeight="1">
      <c r="A584" s="613"/>
      <c r="B584" s="432" t="s">
        <v>9376</v>
      </c>
      <c r="C584" s="486"/>
      <c r="D584" s="486"/>
      <c r="E584" s="487"/>
      <c r="F584" s="261"/>
      <c r="G584" s="58"/>
      <c r="H584" s="22"/>
    </row>
    <row r="585" ht="15.75" customHeight="1">
      <c r="A585" s="613"/>
      <c r="B585" s="432" t="s">
        <v>9376</v>
      </c>
      <c r="C585" s="486"/>
      <c r="D585" s="486"/>
      <c r="E585" s="487"/>
      <c r="F585" s="261"/>
      <c r="G585" s="58"/>
      <c r="H585" s="22"/>
    </row>
    <row r="586" ht="15.75" customHeight="1">
      <c r="A586" s="613"/>
      <c r="B586" s="432" t="s">
        <v>9376</v>
      </c>
      <c r="C586" s="486"/>
      <c r="D586" s="486"/>
      <c r="E586" s="487"/>
      <c r="F586" s="261"/>
      <c r="G586" s="58"/>
      <c r="H586" s="22"/>
    </row>
    <row r="587" ht="15.75" customHeight="1">
      <c r="A587" s="613"/>
      <c r="B587" s="432" t="s">
        <v>9376</v>
      </c>
      <c r="C587" s="486"/>
      <c r="D587" s="486"/>
      <c r="E587" s="487"/>
      <c r="F587" s="261"/>
      <c r="G587" s="58"/>
      <c r="H587" s="22"/>
    </row>
    <row r="588" ht="15.75" customHeight="1">
      <c r="A588" s="613"/>
      <c r="B588" s="432" t="s">
        <v>9376</v>
      </c>
      <c r="C588" s="486"/>
      <c r="D588" s="486"/>
      <c r="E588" s="487"/>
      <c r="F588" s="261"/>
      <c r="G588" s="58"/>
      <c r="H588" s="22"/>
    </row>
    <row r="589" ht="15.75" customHeight="1">
      <c r="A589" s="613"/>
      <c r="B589" s="432" t="s">
        <v>9376</v>
      </c>
      <c r="C589" s="486"/>
      <c r="D589" s="486"/>
      <c r="E589" s="487"/>
      <c r="F589" s="261"/>
      <c r="G589" s="58"/>
      <c r="H589" s="22"/>
    </row>
    <row r="590" ht="15.75" customHeight="1">
      <c r="A590" s="613"/>
      <c r="B590" s="432" t="s">
        <v>9376</v>
      </c>
      <c r="C590" s="486"/>
      <c r="D590" s="486"/>
      <c r="E590" s="487"/>
      <c r="F590" s="261"/>
      <c r="G590" s="58"/>
      <c r="H590" s="22"/>
    </row>
    <row r="591" ht="15.75" customHeight="1">
      <c r="A591" s="613"/>
      <c r="B591" s="432" t="s">
        <v>9376</v>
      </c>
      <c r="C591" s="486"/>
      <c r="D591" s="486"/>
      <c r="E591" s="487"/>
      <c r="F591" s="261"/>
      <c r="G591" s="58"/>
      <c r="H591" s="22"/>
    </row>
    <row r="592" ht="15.75" customHeight="1">
      <c r="A592" s="613"/>
      <c r="B592" s="432" t="s">
        <v>9376</v>
      </c>
      <c r="C592" s="486"/>
      <c r="D592" s="486"/>
      <c r="E592" s="487"/>
      <c r="F592" s="261"/>
      <c r="G592" s="58"/>
      <c r="H592" s="22"/>
    </row>
    <row r="593" ht="15.75" customHeight="1">
      <c r="A593" s="613"/>
      <c r="B593" s="432" t="s">
        <v>9376</v>
      </c>
      <c r="C593" s="486"/>
      <c r="D593" s="486"/>
      <c r="E593" s="487"/>
      <c r="F593" s="261"/>
      <c r="G593" s="58"/>
      <c r="H593" s="22"/>
    </row>
    <row r="594" ht="15.75" customHeight="1">
      <c r="A594" s="613"/>
      <c r="B594" s="432" t="s">
        <v>9376</v>
      </c>
      <c r="C594" s="486"/>
      <c r="D594" s="486"/>
      <c r="E594" s="487"/>
      <c r="F594" s="261"/>
      <c r="G594" s="58"/>
      <c r="H594" s="22"/>
    </row>
    <row r="595" ht="15.75" customHeight="1">
      <c r="A595" s="613"/>
      <c r="B595" s="432" t="s">
        <v>9376</v>
      </c>
      <c r="C595" s="486"/>
      <c r="D595" s="486"/>
      <c r="E595" s="487"/>
      <c r="F595" s="261"/>
      <c r="G595" s="58"/>
      <c r="H595" s="22"/>
    </row>
    <row r="596" ht="15.75" customHeight="1">
      <c r="A596" s="613"/>
      <c r="B596" s="432" t="s">
        <v>9376</v>
      </c>
      <c r="C596" s="486"/>
      <c r="D596" s="486"/>
      <c r="E596" s="487"/>
      <c r="F596" s="261"/>
      <c r="G596" s="58"/>
      <c r="H596" s="22"/>
    </row>
    <row r="597" ht="15.75" customHeight="1">
      <c r="A597" s="613"/>
      <c r="B597" s="432" t="s">
        <v>9376</v>
      </c>
      <c r="C597" s="486"/>
      <c r="D597" s="486"/>
      <c r="E597" s="487"/>
      <c r="F597" s="261"/>
      <c r="G597" s="58"/>
      <c r="H597" s="22"/>
    </row>
    <row r="598" ht="15.75" customHeight="1">
      <c r="A598" s="613"/>
      <c r="B598" s="432" t="s">
        <v>9376</v>
      </c>
      <c r="C598" s="486"/>
      <c r="D598" s="486"/>
      <c r="E598" s="487"/>
      <c r="F598" s="261"/>
      <c r="G598" s="58"/>
      <c r="H598" s="22"/>
    </row>
    <row r="599" ht="15.75" customHeight="1">
      <c r="A599" s="613"/>
      <c r="B599" s="432" t="s">
        <v>9376</v>
      </c>
      <c r="C599" s="486"/>
      <c r="D599" s="486"/>
      <c r="E599" s="487"/>
      <c r="F599" s="261"/>
      <c r="G599" s="58"/>
      <c r="H599" s="22"/>
    </row>
    <row r="600" ht="15.75" customHeight="1">
      <c r="A600" s="613"/>
      <c r="B600" s="432" t="s">
        <v>9376</v>
      </c>
      <c r="C600" s="486"/>
      <c r="D600" s="486"/>
      <c r="E600" s="487"/>
      <c r="F600" s="261"/>
      <c r="G600" s="58"/>
      <c r="H600" s="22"/>
    </row>
    <row r="601" ht="15.75" customHeight="1">
      <c r="A601" s="613"/>
      <c r="B601" s="432" t="s">
        <v>9376</v>
      </c>
      <c r="C601" s="486"/>
      <c r="D601" s="486"/>
      <c r="E601" s="487"/>
      <c r="F601" s="261"/>
      <c r="G601" s="58"/>
      <c r="H601" s="22"/>
    </row>
    <row r="602" ht="15.75" customHeight="1">
      <c r="A602" s="613"/>
      <c r="B602" s="432" t="s">
        <v>9376</v>
      </c>
      <c r="C602" s="486"/>
      <c r="D602" s="486"/>
      <c r="E602" s="487"/>
      <c r="F602" s="261"/>
      <c r="G602" s="58"/>
      <c r="H602" s="22"/>
    </row>
    <row r="603" ht="15.75" customHeight="1">
      <c r="A603" s="613"/>
      <c r="B603" s="432" t="s">
        <v>9376</v>
      </c>
      <c r="C603" s="486"/>
      <c r="D603" s="486"/>
      <c r="E603" s="487"/>
      <c r="F603" s="261"/>
      <c r="G603" s="58"/>
      <c r="H603" s="22"/>
    </row>
    <row r="604" ht="15.75" customHeight="1">
      <c r="A604" s="613"/>
      <c r="B604" s="432" t="s">
        <v>9376</v>
      </c>
      <c r="C604" s="486"/>
      <c r="D604" s="486"/>
      <c r="E604" s="487"/>
      <c r="F604" s="261"/>
      <c r="G604" s="58"/>
      <c r="H604" s="22"/>
    </row>
    <row r="605" ht="15.75" customHeight="1">
      <c r="A605" s="613"/>
      <c r="B605" s="432" t="s">
        <v>9376</v>
      </c>
      <c r="C605" s="486"/>
      <c r="D605" s="486"/>
      <c r="E605" s="487"/>
      <c r="F605" s="261"/>
      <c r="G605" s="58"/>
      <c r="H605" s="22"/>
    </row>
    <row r="606" ht="15.75" customHeight="1">
      <c r="A606" s="613"/>
      <c r="B606" s="432" t="s">
        <v>9376</v>
      </c>
      <c r="C606" s="486"/>
      <c r="D606" s="486"/>
      <c r="E606" s="487"/>
      <c r="F606" s="261"/>
      <c r="G606" s="58"/>
      <c r="H606" s="22"/>
    </row>
    <row r="607" ht="15.75" customHeight="1">
      <c r="A607" s="613"/>
      <c r="B607" s="432" t="s">
        <v>9376</v>
      </c>
      <c r="C607" s="486"/>
      <c r="D607" s="486"/>
      <c r="E607" s="487"/>
      <c r="F607" s="261"/>
      <c r="G607" s="58"/>
      <c r="H607" s="22"/>
    </row>
    <row r="608" ht="15.75" customHeight="1">
      <c r="A608" s="613"/>
      <c r="B608" s="432" t="s">
        <v>9376</v>
      </c>
      <c r="C608" s="486"/>
      <c r="D608" s="486"/>
      <c r="E608" s="487"/>
      <c r="F608" s="261"/>
      <c r="G608" s="58"/>
      <c r="H608" s="22"/>
    </row>
    <row r="609" ht="15.75" customHeight="1">
      <c r="A609" s="613"/>
      <c r="B609" s="432" t="s">
        <v>9376</v>
      </c>
      <c r="C609" s="486"/>
      <c r="D609" s="486"/>
      <c r="E609" s="487"/>
      <c r="F609" s="261"/>
      <c r="G609" s="58"/>
      <c r="H609" s="22"/>
    </row>
    <row r="610" ht="15.75" customHeight="1">
      <c r="A610" s="613"/>
      <c r="B610" s="432" t="s">
        <v>9376</v>
      </c>
      <c r="C610" s="486"/>
      <c r="D610" s="486"/>
      <c r="E610" s="487"/>
      <c r="F610" s="261"/>
      <c r="G610" s="58"/>
      <c r="H610" s="22"/>
    </row>
    <row r="611" ht="15.75" customHeight="1">
      <c r="A611" s="613"/>
      <c r="B611" s="432" t="s">
        <v>9376</v>
      </c>
      <c r="C611" s="486"/>
      <c r="D611" s="486"/>
      <c r="E611" s="487"/>
      <c r="F611" s="261"/>
      <c r="G611" s="58"/>
      <c r="H611" s="22"/>
    </row>
    <row r="612" ht="15.75" customHeight="1">
      <c r="A612" s="613"/>
      <c r="B612" s="432" t="s">
        <v>9376</v>
      </c>
      <c r="C612" s="486"/>
      <c r="D612" s="486"/>
      <c r="E612" s="487"/>
      <c r="F612" s="261"/>
      <c r="G612" s="58"/>
      <c r="H612" s="22"/>
    </row>
    <row r="613" ht="15.75" customHeight="1">
      <c r="A613" s="613"/>
      <c r="B613" s="432" t="s">
        <v>9376</v>
      </c>
      <c r="C613" s="486"/>
      <c r="D613" s="486"/>
      <c r="E613" s="487"/>
      <c r="F613" s="261"/>
      <c r="G613" s="58"/>
      <c r="H613" s="22"/>
    </row>
    <row r="614" ht="15.75" customHeight="1">
      <c r="A614" s="613"/>
      <c r="B614" s="432" t="s">
        <v>9376</v>
      </c>
      <c r="C614" s="486"/>
      <c r="D614" s="486"/>
      <c r="E614" s="487"/>
      <c r="F614" s="261"/>
      <c r="G614" s="58"/>
      <c r="H614" s="22"/>
    </row>
    <row r="615" ht="15.75" customHeight="1">
      <c r="A615" s="613"/>
      <c r="B615" s="432" t="s">
        <v>9376</v>
      </c>
      <c r="C615" s="486"/>
      <c r="D615" s="486"/>
      <c r="E615" s="487"/>
      <c r="F615" s="261"/>
      <c r="G615" s="58"/>
      <c r="H615" s="22"/>
    </row>
    <row r="616" ht="15.75" customHeight="1">
      <c r="A616" s="613"/>
      <c r="B616" s="432" t="s">
        <v>9376</v>
      </c>
      <c r="C616" s="486"/>
      <c r="D616" s="486"/>
      <c r="E616" s="487"/>
      <c r="F616" s="261"/>
      <c r="G616" s="58"/>
      <c r="H616" s="22"/>
    </row>
    <row r="617" ht="15.75" customHeight="1">
      <c r="A617" s="613"/>
      <c r="B617" s="432" t="s">
        <v>9376</v>
      </c>
      <c r="C617" s="486"/>
      <c r="D617" s="486"/>
      <c r="E617" s="487"/>
      <c r="F617" s="261"/>
      <c r="G617" s="58"/>
      <c r="H617" s="22"/>
    </row>
    <row r="618" ht="15.75" customHeight="1">
      <c r="A618" s="613"/>
      <c r="B618" s="432" t="s">
        <v>9376</v>
      </c>
      <c r="C618" s="486"/>
      <c r="D618" s="486"/>
      <c r="E618" s="487"/>
      <c r="F618" s="261"/>
      <c r="G618" s="58"/>
      <c r="H618" s="22"/>
    </row>
    <row r="619" ht="15.75" customHeight="1">
      <c r="A619" s="613"/>
      <c r="B619" s="432" t="s">
        <v>9376</v>
      </c>
      <c r="C619" s="486"/>
      <c r="D619" s="486"/>
      <c r="E619" s="487"/>
      <c r="F619" s="261"/>
      <c r="G619" s="58"/>
      <c r="H619" s="22"/>
    </row>
    <row r="620" ht="15.75" customHeight="1">
      <c r="A620" s="613"/>
      <c r="B620" s="432" t="s">
        <v>9376</v>
      </c>
      <c r="C620" s="486"/>
      <c r="D620" s="486"/>
      <c r="E620" s="487"/>
      <c r="F620" s="261"/>
      <c r="G620" s="58"/>
      <c r="H620" s="22"/>
    </row>
    <row r="621" ht="15.75" customHeight="1">
      <c r="A621" s="613"/>
      <c r="B621" s="432" t="s">
        <v>9376</v>
      </c>
      <c r="C621" s="486"/>
      <c r="D621" s="486"/>
      <c r="E621" s="487"/>
      <c r="F621" s="261"/>
      <c r="G621" s="58"/>
      <c r="H621" s="22"/>
    </row>
    <row r="622" ht="15.75" customHeight="1">
      <c r="A622" s="613"/>
      <c r="B622" s="432" t="s">
        <v>9376</v>
      </c>
      <c r="C622" s="486"/>
      <c r="D622" s="486"/>
      <c r="E622" s="487"/>
      <c r="F622" s="261"/>
      <c r="G622" s="58"/>
      <c r="H622" s="22"/>
    </row>
    <row r="623" ht="15.75" customHeight="1">
      <c r="A623" s="613"/>
      <c r="B623" s="432" t="s">
        <v>9376</v>
      </c>
      <c r="C623" s="486"/>
      <c r="D623" s="486"/>
      <c r="E623" s="487"/>
      <c r="F623" s="261"/>
      <c r="G623" s="58"/>
      <c r="H623" s="22"/>
    </row>
    <row r="624" ht="15.75" customHeight="1">
      <c r="A624" s="613"/>
      <c r="B624" s="432" t="s">
        <v>9376</v>
      </c>
      <c r="C624" s="486"/>
      <c r="D624" s="486"/>
      <c r="E624" s="487"/>
      <c r="F624" s="261"/>
      <c r="G624" s="58"/>
      <c r="H624" s="22"/>
    </row>
    <row r="625" ht="15.75" customHeight="1">
      <c r="A625" s="613"/>
      <c r="B625" s="432" t="s">
        <v>9376</v>
      </c>
      <c r="C625" s="486"/>
      <c r="D625" s="486"/>
      <c r="E625" s="487"/>
      <c r="F625" s="261"/>
      <c r="G625" s="58"/>
      <c r="H625" s="22"/>
    </row>
    <row r="626" ht="15.75" customHeight="1">
      <c r="A626" s="613"/>
      <c r="B626" s="432" t="s">
        <v>9376</v>
      </c>
      <c r="C626" s="486"/>
      <c r="D626" s="486"/>
      <c r="E626" s="487"/>
      <c r="F626" s="261"/>
      <c r="G626" s="58"/>
      <c r="H626" s="22"/>
    </row>
    <row r="627" ht="15.75" customHeight="1">
      <c r="A627" s="613"/>
      <c r="B627" s="432" t="s">
        <v>9376</v>
      </c>
      <c r="C627" s="486"/>
      <c r="D627" s="486"/>
      <c r="E627" s="487"/>
      <c r="F627" s="261"/>
      <c r="G627" s="58"/>
      <c r="H627" s="22"/>
    </row>
    <row r="628" ht="15.75" customHeight="1">
      <c r="A628" s="613"/>
      <c r="B628" s="432" t="s">
        <v>9376</v>
      </c>
      <c r="C628" s="486"/>
      <c r="D628" s="486"/>
      <c r="E628" s="487"/>
      <c r="F628" s="261"/>
      <c r="G628" s="58"/>
      <c r="H628" s="22"/>
    </row>
    <row r="629" ht="15.75" customHeight="1">
      <c r="A629" s="613"/>
      <c r="B629" s="432" t="s">
        <v>9376</v>
      </c>
      <c r="C629" s="486"/>
      <c r="D629" s="486"/>
      <c r="E629" s="487"/>
      <c r="F629" s="261"/>
      <c r="G629" s="58"/>
      <c r="H629" s="22"/>
    </row>
    <row r="630" ht="15.75" customHeight="1">
      <c r="A630" s="613"/>
      <c r="B630" s="432" t="s">
        <v>9376</v>
      </c>
      <c r="C630" s="486"/>
      <c r="D630" s="486"/>
      <c r="E630" s="487"/>
      <c r="F630" s="261"/>
      <c r="G630" s="58"/>
      <c r="H630" s="22"/>
    </row>
    <row r="631" ht="15.75" customHeight="1">
      <c r="A631" s="613"/>
      <c r="B631" s="432" t="s">
        <v>9376</v>
      </c>
      <c r="C631" s="486"/>
      <c r="D631" s="486"/>
      <c r="E631" s="487"/>
      <c r="F631" s="261"/>
      <c r="G631" s="58"/>
      <c r="H631" s="22"/>
    </row>
    <row r="632" ht="15.75" customHeight="1">
      <c r="A632" s="613"/>
      <c r="B632" s="432" t="s">
        <v>9376</v>
      </c>
      <c r="C632" s="486"/>
      <c r="D632" s="486"/>
      <c r="E632" s="487"/>
      <c r="F632" s="261"/>
      <c r="G632" s="58"/>
      <c r="H632" s="22"/>
    </row>
    <row r="633" ht="15.75" customHeight="1">
      <c r="A633" s="613"/>
      <c r="B633" s="432" t="s">
        <v>9376</v>
      </c>
      <c r="C633" s="486"/>
      <c r="D633" s="486"/>
      <c r="E633" s="487"/>
      <c r="F633" s="261"/>
      <c r="G633" s="58"/>
      <c r="H633" s="22"/>
    </row>
    <row r="634" ht="15.75" customHeight="1">
      <c r="A634" s="613"/>
      <c r="B634" s="432" t="s">
        <v>9376</v>
      </c>
      <c r="C634" s="486"/>
      <c r="D634" s="486"/>
      <c r="E634" s="487"/>
      <c r="F634" s="261"/>
      <c r="G634" s="58"/>
      <c r="H634" s="22"/>
    </row>
    <row r="635" ht="15.75" customHeight="1">
      <c r="A635" s="613"/>
      <c r="B635" s="432" t="s">
        <v>9376</v>
      </c>
      <c r="C635" s="486"/>
      <c r="D635" s="486"/>
      <c r="E635" s="487"/>
      <c r="F635" s="261"/>
      <c r="G635" s="58"/>
      <c r="H635" s="22"/>
    </row>
    <row r="636" ht="15.75" customHeight="1">
      <c r="A636" s="613"/>
      <c r="B636" s="432" t="s">
        <v>9376</v>
      </c>
      <c r="C636" s="486"/>
      <c r="D636" s="486"/>
      <c r="E636" s="487"/>
      <c r="F636" s="261"/>
      <c r="G636" s="58"/>
      <c r="H636" s="22"/>
    </row>
    <row r="637" ht="15.75" customHeight="1">
      <c r="A637" s="613"/>
      <c r="B637" s="432" t="s">
        <v>9376</v>
      </c>
      <c r="C637" s="486"/>
      <c r="D637" s="486"/>
      <c r="E637" s="487"/>
      <c r="F637" s="261"/>
      <c r="G637" s="58"/>
      <c r="H637" s="22"/>
    </row>
    <row r="638" ht="15.75" customHeight="1">
      <c r="A638" s="613"/>
      <c r="B638" s="432" t="s">
        <v>9376</v>
      </c>
      <c r="C638" s="486"/>
      <c r="D638" s="486"/>
      <c r="E638" s="487"/>
      <c r="F638" s="261"/>
      <c r="G638" s="58"/>
      <c r="H638" s="22"/>
    </row>
    <row r="639" ht="15.75" customHeight="1">
      <c r="A639" s="613"/>
      <c r="B639" s="432" t="s">
        <v>9376</v>
      </c>
      <c r="C639" s="486"/>
      <c r="D639" s="486"/>
      <c r="E639" s="487"/>
      <c r="F639" s="261"/>
      <c r="G639" s="58"/>
      <c r="H639" s="22"/>
    </row>
    <row r="640" ht="15.75" customHeight="1">
      <c r="A640" s="613"/>
      <c r="B640" s="432" t="s">
        <v>9376</v>
      </c>
      <c r="C640" s="486"/>
      <c r="D640" s="486"/>
      <c r="E640" s="487"/>
      <c r="F640" s="261"/>
      <c r="G640" s="58"/>
      <c r="H640" s="22"/>
    </row>
    <row r="641" ht="15.75" customHeight="1">
      <c r="A641" s="613"/>
      <c r="B641" s="432" t="s">
        <v>9376</v>
      </c>
      <c r="C641" s="486"/>
      <c r="D641" s="486"/>
      <c r="E641" s="487"/>
      <c r="F641" s="261"/>
      <c r="G641" s="58"/>
      <c r="H641" s="22"/>
    </row>
    <row r="642" ht="15.75" customHeight="1">
      <c r="A642" s="613"/>
      <c r="B642" s="432" t="s">
        <v>9376</v>
      </c>
      <c r="C642" s="486"/>
      <c r="D642" s="486"/>
      <c r="E642" s="487"/>
      <c r="F642" s="261"/>
      <c r="G642" s="58"/>
      <c r="H642" s="22"/>
    </row>
    <row r="643" ht="15.75" customHeight="1">
      <c r="A643" s="613"/>
      <c r="B643" s="432" t="s">
        <v>9376</v>
      </c>
      <c r="C643" s="486"/>
      <c r="D643" s="486"/>
      <c r="E643" s="487"/>
      <c r="F643" s="261"/>
      <c r="G643" s="58"/>
      <c r="H643" s="22"/>
    </row>
    <row r="644" ht="15.75" customHeight="1">
      <c r="A644" s="613"/>
      <c r="B644" s="432" t="s">
        <v>9376</v>
      </c>
      <c r="C644" s="486"/>
      <c r="D644" s="486"/>
      <c r="E644" s="487"/>
      <c r="F644" s="261"/>
      <c r="G644" s="58"/>
      <c r="H644" s="22"/>
    </row>
    <row r="645" ht="15.75" customHeight="1">
      <c r="A645" s="613"/>
      <c r="B645" s="432" t="s">
        <v>9376</v>
      </c>
      <c r="C645" s="486"/>
      <c r="D645" s="486"/>
      <c r="E645" s="487"/>
      <c r="F645" s="261"/>
      <c r="G645" s="58"/>
      <c r="H645" s="22"/>
    </row>
    <row r="646" ht="15.75" customHeight="1">
      <c r="A646" s="613"/>
      <c r="B646" s="432" t="s">
        <v>9376</v>
      </c>
      <c r="C646" s="486"/>
      <c r="D646" s="486"/>
      <c r="E646" s="487"/>
      <c r="F646" s="261"/>
      <c r="G646" s="58"/>
      <c r="H646" s="22"/>
    </row>
    <row r="647" ht="15.75" customHeight="1">
      <c r="A647" s="613"/>
      <c r="B647" s="432" t="s">
        <v>9376</v>
      </c>
      <c r="C647" s="486"/>
      <c r="D647" s="486"/>
      <c r="E647" s="487"/>
      <c r="F647" s="261"/>
      <c r="G647" s="58"/>
      <c r="H647" s="22"/>
    </row>
    <row r="648" ht="15.75" customHeight="1">
      <c r="A648" s="613"/>
      <c r="B648" s="432" t="s">
        <v>9376</v>
      </c>
      <c r="C648" s="486"/>
      <c r="D648" s="486"/>
      <c r="E648" s="487"/>
      <c r="F648" s="261"/>
      <c r="G648" s="58"/>
      <c r="H648" s="22"/>
    </row>
    <row r="649" ht="15.75" customHeight="1">
      <c r="A649" s="613"/>
      <c r="B649" s="432" t="s">
        <v>9376</v>
      </c>
      <c r="C649" s="486"/>
      <c r="D649" s="486"/>
      <c r="E649" s="487"/>
      <c r="F649" s="261"/>
      <c r="G649" s="58"/>
      <c r="H649" s="22"/>
    </row>
    <row r="650" ht="15.75" customHeight="1">
      <c r="A650" s="613"/>
      <c r="B650" s="432" t="s">
        <v>9376</v>
      </c>
      <c r="C650" s="486"/>
      <c r="D650" s="486"/>
      <c r="E650" s="487"/>
      <c r="F650" s="261"/>
      <c r="G650" s="58"/>
      <c r="H650" s="22"/>
    </row>
    <row r="651" ht="15.75" customHeight="1">
      <c r="A651" s="613"/>
      <c r="B651" s="432" t="s">
        <v>9376</v>
      </c>
      <c r="C651" s="486"/>
      <c r="D651" s="486"/>
      <c r="E651" s="487"/>
      <c r="F651" s="261"/>
      <c r="G651" s="58"/>
      <c r="H651" s="22"/>
    </row>
    <row r="652" ht="15.75" customHeight="1">
      <c r="A652" s="613"/>
      <c r="B652" s="432" t="s">
        <v>9376</v>
      </c>
      <c r="C652" s="486"/>
      <c r="D652" s="486"/>
      <c r="E652" s="487"/>
      <c r="F652" s="261"/>
      <c r="G652" s="58"/>
      <c r="H652" s="22"/>
    </row>
    <row r="653" ht="15.75" customHeight="1">
      <c r="A653" s="613"/>
      <c r="B653" s="432" t="s">
        <v>9376</v>
      </c>
      <c r="C653" s="486"/>
      <c r="D653" s="486"/>
      <c r="E653" s="487"/>
      <c r="F653" s="261"/>
      <c r="G653" s="58"/>
      <c r="H653" s="22"/>
    </row>
    <row r="654" ht="15.75" customHeight="1">
      <c r="A654" s="613"/>
      <c r="B654" s="432" t="s">
        <v>9376</v>
      </c>
      <c r="C654" s="486"/>
      <c r="D654" s="486"/>
      <c r="E654" s="487"/>
      <c r="F654" s="261"/>
      <c r="G654" s="58"/>
      <c r="H654" s="22"/>
    </row>
    <row r="655" ht="15.75" customHeight="1">
      <c r="A655" s="613"/>
      <c r="B655" s="432" t="s">
        <v>9376</v>
      </c>
      <c r="C655" s="486"/>
      <c r="D655" s="486"/>
      <c r="E655" s="487"/>
      <c r="F655" s="261"/>
      <c r="G655" s="58"/>
      <c r="H655" s="22"/>
    </row>
    <row r="656" ht="15.75" customHeight="1">
      <c r="A656" s="613"/>
      <c r="B656" s="432" t="s">
        <v>9376</v>
      </c>
      <c r="C656" s="486"/>
      <c r="D656" s="486"/>
      <c r="E656" s="487"/>
      <c r="F656" s="261"/>
      <c r="G656" s="58"/>
      <c r="H656" s="22"/>
    </row>
    <row r="657" ht="15.75" customHeight="1">
      <c r="A657" s="613"/>
      <c r="B657" s="432" t="s">
        <v>9376</v>
      </c>
      <c r="C657" s="486"/>
      <c r="D657" s="486"/>
      <c r="E657" s="487"/>
      <c r="F657" s="261"/>
      <c r="G657" s="58"/>
      <c r="H657" s="22"/>
    </row>
    <row r="658" ht="15.75" customHeight="1">
      <c r="A658" s="613"/>
      <c r="B658" s="432" t="s">
        <v>9376</v>
      </c>
      <c r="C658" s="486"/>
      <c r="D658" s="486"/>
      <c r="E658" s="487"/>
      <c r="F658" s="261"/>
      <c r="G658" s="58"/>
      <c r="H658" s="22"/>
    </row>
    <row r="659" ht="15.75" customHeight="1">
      <c r="A659" s="613"/>
      <c r="B659" s="432" t="s">
        <v>9376</v>
      </c>
      <c r="C659" s="486"/>
      <c r="D659" s="486"/>
      <c r="E659" s="487"/>
      <c r="F659" s="261"/>
      <c r="G659" s="58"/>
      <c r="H659" s="22"/>
    </row>
    <row r="660" ht="15.75" customHeight="1">
      <c r="A660" s="613"/>
      <c r="B660" s="432" t="s">
        <v>9376</v>
      </c>
      <c r="C660" s="486"/>
      <c r="D660" s="486"/>
      <c r="E660" s="487"/>
      <c r="F660" s="261"/>
      <c r="G660" s="58"/>
      <c r="H660" s="22"/>
    </row>
    <row r="661" ht="15.75" customHeight="1">
      <c r="A661" s="613"/>
      <c r="B661" s="432" t="s">
        <v>9376</v>
      </c>
      <c r="C661" s="486"/>
      <c r="D661" s="486"/>
      <c r="E661" s="487"/>
      <c r="F661" s="261"/>
      <c r="G661" s="58"/>
      <c r="H661" s="22"/>
    </row>
    <row r="662" ht="15.75" customHeight="1">
      <c r="A662" s="613"/>
      <c r="B662" s="432" t="s">
        <v>9376</v>
      </c>
      <c r="C662" s="486"/>
      <c r="D662" s="486"/>
      <c r="E662" s="487"/>
      <c r="F662" s="261"/>
      <c r="G662" s="58"/>
      <c r="H662" s="22"/>
    </row>
    <row r="663" ht="15.75" customHeight="1">
      <c r="A663" s="613"/>
      <c r="B663" s="432" t="s">
        <v>9376</v>
      </c>
      <c r="C663" s="486"/>
      <c r="D663" s="486"/>
      <c r="E663" s="487"/>
      <c r="F663" s="261"/>
      <c r="G663" s="58"/>
      <c r="H663" s="22"/>
    </row>
    <row r="664" ht="15.75" customHeight="1">
      <c r="A664" s="613"/>
      <c r="B664" s="432" t="s">
        <v>9376</v>
      </c>
      <c r="C664" s="486"/>
      <c r="D664" s="486"/>
      <c r="E664" s="487"/>
      <c r="F664" s="261"/>
      <c r="G664" s="58"/>
      <c r="H664" s="22"/>
    </row>
    <row r="665" ht="15.75" customHeight="1">
      <c r="A665" s="613"/>
      <c r="B665" s="432" t="s">
        <v>9376</v>
      </c>
      <c r="C665" s="486"/>
      <c r="D665" s="486"/>
      <c r="E665" s="487"/>
      <c r="F665" s="261"/>
      <c r="G665" s="58"/>
      <c r="H665" s="22"/>
    </row>
    <row r="666" ht="15.75" customHeight="1">
      <c r="A666" s="613"/>
      <c r="B666" s="432" t="s">
        <v>9376</v>
      </c>
      <c r="C666" s="486"/>
      <c r="D666" s="486"/>
      <c r="E666" s="487"/>
      <c r="F666" s="261"/>
      <c r="G666" s="58"/>
      <c r="H666" s="22"/>
    </row>
    <row r="667" ht="15.75" customHeight="1">
      <c r="A667" s="613"/>
      <c r="B667" s="432" t="s">
        <v>9376</v>
      </c>
      <c r="C667" s="486"/>
      <c r="D667" s="486"/>
      <c r="E667" s="487"/>
      <c r="F667" s="261"/>
      <c r="G667" s="58"/>
      <c r="H667" s="22"/>
    </row>
    <row r="668" ht="15.75" customHeight="1">
      <c r="A668" s="613"/>
      <c r="B668" s="432" t="s">
        <v>9376</v>
      </c>
      <c r="C668" s="486"/>
      <c r="D668" s="486"/>
      <c r="E668" s="487"/>
      <c r="F668" s="261"/>
      <c r="G668" s="58"/>
      <c r="H668" s="22"/>
    </row>
    <row r="669" ht="15.75" customHeight="1">
      <c r="A669" s="613"/>
      <c r="B669" s="432" t="s">
        <v>9376</v>
      </c>
      <c r="C669" s="486"/>
      <c r="D669" s="486"/>
      <c r="E669" s="487"/>
      <c r="F669" s="261"/>
      <c r="G669" s="58"/>
      <c r="H669" s="22"/>
    </row>
    <row r="670" ht="15.75" customHeight="1">
      <c r="A670" s="613"/>
      <c r="B670" s="432" t="s">
        <v>9376</v>
      </c>
      <c r="C670" s="486"/>
      <c r="D670" s="486"/>
      <c r="E670" s="487"/>
      <c r="F670" s="261"/>
      <c r="G670" s="58"/>
      <c r="H670" s="22"/>
    </row>
    <row r="671" ht="15.75" customHeight="1">
      <c r="A671" s="613"/>
      <c r="B671" s="432" t="s">
        <v>9376</v>
      </c>
      <c r="C671" s="486"/>
      <c r="D671" s="486"/>
      <c r="E671" s="487"/>
      <c r="F671" s="261"/>
      <c r="G671" s="58"/>
      <c r="H671" s="22"/>
    </row>
    <row r="672" ht="15.75" customHeight="1">
      <c r="A672" s="613"/>
      <c r="B672" s="432" t="s">
        <v>9376</v>
      </c>
      <c r="C672" s="486"/>
      <c r="D672" s="486"/>
      <c r="E672" s="487"/>
      <c r="F672" s="261"/>
      <c r="G672" s="58"/>
      <c r="H672" s="22"/>
    </row>
    <row r="673" ht="15.75" customHeight="1">
      <c r="A673" s="613"/>
      <c r="B673" s="432" t="s">
        <v>9376</v>
      </c>
      <c r="C673" s="486"/>
      <c r="D673" s="486"/>
      <c r="E673" s="487"/>
      <c r="F673" s="261"/>
      <c r="G673" s="58"/>
      <c r="H673" s="22"/>
    </row>
    <row r="674" ht="15.75" customHeight="1">
      <c r="A674" s="613"/>
      <c r="B674" s="432" t="s">
        <v>9376</v>
      </c>
      <c r="C674" s="486"/>
      <c r="D674" s="486"/>
      <c r="E674" s="487"/>
      <c r="F674" s="261"/>
      <c r="G674" s="58"/>
      <c r="H674" s="22"/>
    </row>
    <row r="675" ht="15.75" customHeight="1">
      <c r="A675" s="613"/>
      <c r="B675" s="432" t="s">
        <v>9376</v>
      </c>
      <c r="C675" s="486"/>
      <c r="D675" s="486"/>
      <c r="E675" s="487"/>
      <c r="F675" s="261"/>
      <c r="G675" s="58"/>
      <c r="H675" s="22"/>
    </row>
    <row r="676" ht="15.75" customHeight="1">
      <c r="A676" s="613"/>
      <c r="B676" s="432" t="s">
        <v>9376</v>
      </c>
      <c r="C676" s="486"/>
      <c r="D676" s="486"/>
      <c r="E676" s="487"/>
      <c r="F676" s="261"/>
      <c r="G676" s="58"/>
      <c r="H676" s="22"/>
    </row>
    <row r="677" ht="15.75" customHeight="1">
      <c r="A677" s="613"/>
      <c r="B677" s="432" t="s">
        <v>9376</v>
      </c>
      <c r="C677" s="486"/>
      <c r="D677" s="486"/>
      <c r="E677" s="487"/>
      <c r="F677" s="261"/>
      <c r="G677" s="58"/>
      <c r="H677" s="22"/>
    </row>
    <row r="678" ht="15.75" customHeight="1">
      <c r="A678" s="613"/>
      <c r="B678" s="432" t="s">
        <v>9376</v>
      </c>
      <c r="C678" s="486"/>
      <c r="D678" s="486"/>
      <c r="E678" s="487"/>
      <c r="F678" s="261"/>
      <c r="G678" s="58"/>
      <c r="H678" s="22"/>
    </row>
    <row r="679" ht="15.75" customHeight="1">
      <c r="A679" s="613"/>
      <c r="B679" s="432" t="s">
        <v>9376</v>
      </c>
      <c r="C679" s="486"/>
      <c r="D679" s="486"/>
      <c r="E679" s="487"/>
      <c r="F679" s="261"/>
      <c r="G679" s="58"/>
      <c r="H679" s="22"/>
    </row>
    <row r="680" ht="15.75" customHeight="1">
      <c r="A680" s="613"/>
      <c r="B680" s="432" t="s">
        <v>9376</v>
      </c>
      <c r="C680" s="486"/>
      <c r="D680" s="486"/>
      <c r="E680" s="487"/>
      <c r="F680" s="261"/>
      <c r="G680" s="58"/>
      <c r="H680" s="22"/>
    </row>
    <row r="681" ht="15.75" customHeight="1">
      <c r="A681" s="613"/>
      <c r="B681" s="432" t="s">
        <v>9376</v>
      </c>
      <c r="C681" s="486"/>
      <c r="D681" s="486"/>
      <c r="E681" s="487"/>
      <c r="F681" s="261"/>
      <c r="G681" s="58"/>
      <c r="H681" s="22"/>
    </row>
    <row r="682" ht="15.75" customHeight="1">
      <c r="A682" s="613"/>
      <c r="B682" s="432" t="s">
        <v>9376</v>
      </c>
      <c r="C682" s="486"/>
      <c r="D682" s="486"/>
      <c r="E682" s="487"/>
      <c r="F682" s="261"/>
      <c r="G682" s="58"/>
      <c r="H682" s="22"/>
    </row>
    <row r="683" ht="15.75" customHeight="1">
      <c r="A683" s="613"/>
      <c r="B683" s="432" t="s">
        <v>9376</v>
      </c>
      <c r="C683" s="486"/>
      <c r="D683" s="486"/>
      <c r="E683" s="487"/>
      <c r="F683" s="261"/>
      <c r="G683" s="58"/>
      <c r="H683" s="22"/>
    </row>
    <row r="684" ht="15.75" customHeight="1">
      <c r="A684" s="613"/>
      <c r="B684" s="432" t="s">
        <v>9376</v>
      </c>
      <c r="C684" s="486"/>
      <c r="D684" s="486"/>
      <c r="E684" s="487"/>
      <c r="F684" s="261"/>
      <c r="G684" s="58"/>
      <c r="H684" s="22"/>
    </row>
    <row r="685" ht="15.75" customHeight="1">
      <c r="A685" s="613"/>
      <c r="B685" s="432" t="s">
        <v>9376</v>
      </c>
      <c r="C685" s="486"/>
      <c r="D685" s="486"/>
      <c r="E685" s="487"/>
      <c r="F685" s="261"/>
      <c r="G685" s="58"/>
      <c r="H685" s="22"/>
    </row>
    <row r="686" ht="15.75" customHeight="1">
      <c r="A686" s="613"/>
      <c r="B686" s="432" t="s">
        <v>9376</v>
      </c>
      <c r="C686" s="486"/>
      <c r="D686" s="486"/>
      <c r="E686" s="487"/>
      <c r="F686" s="261"/>
      <c r="G686" s="58"/>
      <c r="H686" s="22"/>
    </row>
    <row r="687" ht="15.75" customHeight="1">
      <c r="A687" s="613"/>
      <c r="B687" s="432" t="s">
        <v>9376</v>
      </c>
      <c r="C687" s="486"/>
      <c r="D687" s="486"/>
      <c r="E687" s="487"/>
      <c r="F687" s="261"/>
      <c r="G687" s="58"/>
      <c r="H687" s="22"/>
    </row>
    <row r="688" ht="15.75" customHeight="1">
      <c r="A688" s="613"/>
      <c r="B688" s="432" t="s">
        <v>9376</v>
      </c>
      <c r="C688" s="486"/>
      <c r="D688" s="486"/>
      <c r="E688" s="487"/>
      <c r="F688" s="261"/>
      <c r="G688" s="58"/>
      <c r="H688" s="22"/>
    </row>
    <row r="689" ht="15.75" customHeight="1">
      <c r="A689" s="613"/>
      <c r="B689" s="432" t="s">
        <v>9376</v>
      </c>
      <c r="C689" s="486"/>
      <c r="D689" s="486"/>
      <c r="E689" s="487"/>
      <c r="F689" s="261"/>
      <c r="G689" s="58"/>
      <c r="H689" s="22"/>
    </row>
    <row r="690" ht="15.75" customHeight="1">
      <c r="A690" s="613"/>
      <c r="B690" s="432" t="s">
        <v>9376</v>
      </c>
      <c r="C690" s="486"/>
      <c r="D690" s="486"/>
      <c r="E690" s="487"/>
      <c r="F690" s="261"/>
      <c r="G690" s="58"/>
      <c r="H690" s="22"/>
    </row>
    <row r="691" ht="15.75" customHeight="1">
      <c r="A691" s="613"/>
      <c r="B691" s="432" t="s">
        <v>9376</v>
      </c>
      <c r="C691" s="486"/>
      <c r="D691" s="486"/>
      <c r="E691" s="487"/>
      <c r="F691" s="261"/>
      <c r="G691" s="58"/>
      <c r="H691" s="22"/>
    </row>
    <row r="692" ht="15.75" customHeight="1">
      <c r="A692" s="613"/>
      <c r="B692" s="432" t="s">
        <v>9376</v>
      </c>
      <c r="C692" s="486"/>
      <c r="D692" s="486"/>
      <c r="E692" s="487"/>
      <c r="F692" s="261"/>
      <c r="G692" s="58"/>
      <c r="H692" s="22"/>
    </row>
    <row r="693" ht="15.75" customHeight="1">
      <c r="A693" s="613"/>
      <c r="B693" s="432" t="s">
        <v>9376</v>
      </c>
      <c r="C693" s="486"/>
      <c r="D693" s="486"/>
      <c r="E693" s="487"/>
      <c r="F693" s="261"/>
      <c r="G693" s="58"/>
      <c r="H693" s="22"/>
    </row>
    <row r="694" ht="15.75" customHeight="1">
      <c r="A694" s="613"/>
      <c r="B694" s="432" t="s">
        <v>9376</v>
      </c>
      <c r="C694" s="486"/>
      <c r="D694" s="486"/>
      <c r="E694" s="487"/>
      <c r="F694" s="261"/>
      <c r="G694" s="58"/>
      <c r="H694" s="22"/>
    </row>
    <row r="695" ht="15.75" customHeight="1">
      <c r="A695" s="613"/>
      <c r="B695" s="432" t="s">
        <v>9376</v>
      </c>
      <c r="C695" s="486"/>
      <c r="D695" s="486"/>
      <c r="E695" s="487"/>
      <c r="F695" s="261"/>
      <c r="G695" s="58"/>
      <c r="H695" s="22"/>
    </row>
    <row r="696" ht="15.75" customHeight="1">
      <c r="A696" s="613"/>
      <c r="B696" s="432" t="s">
        <v>9376</v>
      </c>
      <c r="C696" s="486"/>
      <c r="D696" s="486"/>
      <c r="E696" s="487"/>
      <c r="F696" s="261"/>
      <c r="G696" s="58"/>
      <c r="H696" s="22"/>
    </row>
    <row r="697" ht="15.75" customHeight="1">
      <c r="A697" s="613"/>
      <c r="B697" s="432" t="s">
        <v>9376</v>
      </c>
      <c r="C697" s="486"/>
      <c r="D697" s="486"/>
      <c r="E697" s="487"/>
      <c r="F697" s="261"/>
      <c r="G697" s="58"/>
      <c r="H697" s="22"/>
    </row>
    <row r="698" ht="15.75" customHeight="1">
      <c r="A698" s="613"/>
      <c r="B698" s="432" t="s">
        <v>9376</v>
      </c>
      <c r="C698" s="486"/>
      <c r="D698" s="486"/>
      <c r="E698" s="487"/>
      <c r="F698" s="261"/>
      <c r="G698" s="58"/>
      <c r="H698" s="22"/>
    </row>
    <row r="699" ht="15.75" customHeight="1">
      <c r="A699" s="613"/>
      <c r="B699" s="432" t="s">
        <v>9376</v>
      </c>
      <c r="C699" s="486"/>
      <c r="D699" s="486"/>
      <c r="E699" s="487"/>
      <c r="F699" s="261"/>
      <c r="G699" s="58"/>
      <c r="H699" s="22"/>
    </row>
    <row r="700" ht="15.75" customHeight="1">
      <c r="A700" s="613"/>
      <c r="B700" s="432" t="s">
        <v>9376</v>
      </c>
      <c r="C700" s="486"/>
      <c r="D700" s="486"/>
      <c r="E700" s="487"/>
      <c r="F700" s="261"/>
      <c r="G700" s="58"/>
      <c r="H700" s="22"/>
    </row>
    <row r="701" ht="15.75" customHeight="1">
      <c r="A701" s="613"/>
      <c r="B701" s="432" t="s">
        <v>9376</v>
      </c>
      <c r="C701" s="486"/>
      <c r="D701" s="486"/>
      <c r="E701" s="487"/>
      <c r="F701" s="261"/>
      <c r="G701" s="58"/>
      <c r="H701" s="22"/>
    </row>
    <row r="702" ht="15.75" customHeight="1">
      <c r="A702" s="613"/>
      <c r="B702" s="432" t="s">
        <v>9376</v>
      </c>
      <c r="C702" s="486"/>
      <c r="D702" s="486"/>
      <c r="E702" s="487"/>
      <c r="F702" s="261"/>
      <c r="G702" s="58"/>
      <c r="H702" s="22"/>
    </row>
    <row r="703" ht="15.75" customHeight="1">
      <c r="A703" s="613"/>
      <c r="B703" s="432" t="s">
        <v>9376</v>
      </c>
      <c r="C703" s="486"/>
      <c r="D703" s="486"/>
      <c r="E703" s="487"/>
      <c r="F703" s="261"/>
      <c r="G703" s="58"/>
      <c r="H703" s="22"/>
    </row>
    <row r="704" ht="15.75" customHeight="1">
      <c r="A704" s="613"/>
      <c r="B704" s="432" t="s">
        <v>9376</v>
      </c>
      <c r="C704" s="486"/>
      <c r="D704" s="486"/>
      <c r="E704" s="487"/>
      <c r="F704" s="261"/>
      <c r="G704" s="58"/>
      <c r="H704" s="22"/>
    </row>
    <row r="705" ht="15.75" customHeight="1">
      <c r="A705" s="613"/>
      <c r="B705" s="432" t="s">
        <v>9376</v>
      </c>
      <c r="C705" s="486"/>
      <c r="D705" s="486"/>
      <c r="E705" s="487"/>
      <c r="F705" s="261"/>
      <c r="G705" s="58"/>
      <c r="H705" s="22"/>
    </row>
    <row r="706" ht="15.75" customHeight="1">
      <c r="A706" s="613"/>
      <c r="B706" s="432" t="s">
        <v>9376</v>
      </c>
      <c r="C706" s="486"/>
      <c r="D706" s="486"/>
      <c r="E706" s="487"/>
      <c r="F706" s="261"/>
      <c r="G706" s="58"/>
      <c r="H706" s="22"/>
    </row>
    <row r="707" ht="15.75" customHeight="1">
      <c r="A707" s="613"/>
      <c r="B707" s="432" t="s">
        <v>9376</v>
      </c>
      <c r="C707" s="486"/>
      <c r="D707" s="486"/>
      <c r="E707" s="487"/>
      <c r="F707" s="261"/>
      <c r="G707" s="58"/>
      <c r="H707" s="22"/>
    </row>
    <row r="708" ht="15.75" customHeight="1">
      <c r="A708" s="613"/>
      <c r="B708" s="432" t="s">
        <v>9376</v>
      </c>
      <c r="C708" s="486"/>
      <c r="D708" s="486"/>
      <c r="E708" s="487"/>
      <c r="F708" s="261"/>
      <c r="G708" s="58"/>
      <c r="H708" s="22"/>
    </row>
    <row r="709" ht="15.75" customHeight="1">
      <c r="A709" s="613"/>
      <c r="B709" s="432" t="s">
        <v>9376</v>
      </c>
      <c r="C709" s="486"/>
      <c r="D709" s="486"/>
      <c r="E709" s="487"/>
      <c r="F709" s="261"/>
      <c r="G709" s="58"/>
      <c r="H709" s="22"/>
    </row>
    <row r="710" ht="15.75" customHeight="1">
      <c r="A710" s="613"/>
      <c r="B710" s="432" t="s">
        <v>9376</v>
      </c>
      <c r="C710" s="486"/>
      <c r="D710" s="486"/>
      <c r="E710" s="487"/>
      <c r="F710" s="261"/>
      <c r="G710" s="58"/>
      <c r="H710" s="22"/>
    </row>
    <row r="711" ht="15.75" customHeight="1">
      <c r="A711" s="613"/>
      <c r="B711" s="432" t="s">
        <v>9376</v>
      </c>
      <c r="C711" s="486"/>
      <c r="D711" s="486"/>
      <c r="E711" s="487"/>
      <c r="F711" s="261"/>
      <c r="G711" s="58"/>
      <c r="H711" s="22"/>
    </row>
    <row r="712" ht="15.75" customHeight="1">
      <c r="A712" s="613"/>
      <c r="B712" s="432" t="s">
        <v>9376</v>
      </c>
      <c r="C712" s="486"/>
      <c r="D712" s="486"/>
      <c r="E712" s="487"/>
      <c r="F712" s="261"/>
      <c r="G712" s="58"/>
      <c r="H712" s="22"/>
    </row>
    <row r="713" ht="15.75" customHeight="1">
      <c r="A713" s="613"/>
      <c r="B713" s="432" t="s">
        <v>9376</v>
      </c>
      <c r="C713" s="486"/>
      <c r="D713" s="486"/>
      <c r="E713" s="487"/>
      <c r="F713" s="261"/>
      <c r="G713" s="58"/>
      <c r="H713" s="22"/>
    </row>
    <row r="714" ht="15.75" customHeight="1">
      <c r="A714" s="613"/>
      <c r="B714" s="432" t="s">
        <v>9376</v>
      </c>
      <c r="C714" s="486"/>
      <c r="D714" s="486"/>
      <c r="E714" s="487"/>
      <c r="F714" s="261"/>
      <c r="G714" s="58"/>
      <c r="H714" s="22"/>
    </row>
    <row r="715" ht="15.75" customHeight="1">
      <c r="A715" s="613"/>
      <c r="B715" s="432" t="s">
        <v>9376</v>
      </c>
      <c r="C715" s="486"/>
      <c r="D715" s="486"/>
      <c r="E715" s="487"/>
      <c r="F715" s="261"/>
      <c r="G715" s="58"/>
      <c r="H715" s="22"/>
    </row>
    <row r="716" ht="15.75" customHeight="1">
      <c r="A716" s="613"/>
      <c r="B716" s="432" t="s">
        <v>9376</v>
      </c>
      <c r="C716" s="486"/>
      <c r="D716" s="486"/>
      <c r="E716" s="487"/>
      <c r="F716" s="261"/>
      <c r="G716" s="58"/>
      <c r="H716" s="22"/>
    </row>
    <row r="717" ht="15.75" customHeight="1">
      <c r="A717" s="613"/>
      <c r="B717" s="432" t="s">
        <v>9376</v>
      </c>
      <c r="C717" s="486"/>
      <c r="D717" s="486"/>
      <c r="E717" s="487"/>
      <c r="F717" s="261"/>
      <c r="G717" s="58"/>
      <c r="H717" s="22"/>
    </row>
    <row r="718" ht="15.75" customHeight="1">
      <c r="A718" s="613"/>
      <c r="B718" s="432" t="s">
        <v>9376</v>
      </c>
      <c r="C718" s="486"/>
      <c r="D718" s="486"/>
      <c r="E718" s="487"/>
      <c r="F718" s="261"/>
      <c r="G718" s="58"/>
      <c r="H718" s="22"/>
    </row>
    <row r="719" ht="15.75" customHeight="1">
      <c r="A719" s="613"/>
      <c r="B719" s="432" t="s">
        <v>9376</v>
      </c>
      <c r="C719" s="486"/>
      <c r="D719" s="486"/>
      <c r="E719" s="487"/>
      <c r="F719" s="261"/>
      <c r="G719" s="58"/>
      <c r="H719" s="22"/>
    </row>
    <row r="720" ht="15.75" customHeight="1">
      <c r="A720" s="613"/>
      <c r="B720" s="432" t="s">
        <v>9376</v>
      </c>
      <c r="C720" s="486"/>
      <c r="D720" s="486"/>
      <c r="E720" s="487"/>
      <c r="F720" s="261"/>
      <c r="G720" s="58"/>
      <c r="H720" s="22"/>
    </row>
    <row r="721" ht="15.75" customHeight="1">
      <c r="A721" s="613"/>
      <c r="B721" s="432" t="s">
        <v>9376</v>
      </c>
      <c r="C721" s="486"/>
      <c r="D721" s="486"/>
      <c r="E721" s="487"/>
      <c r="F721" s="261"/>
      <c r="G721" s="58"/>
      <c r="H721" s="22"/>
    </row>
    <row r="722" ht="15.75" customHeight="1">
      <c r="A722" s="613"/>
      <c r="B722" s="432" t="s">
        <v>9376</v>
      </c>
      <c r="C722" s="486"/>
      <c r="D722" s="486"/>
      <c r="E722" s="487"/>
      <c r="F722" s="261"/>
      <c r="G722" s="58"/>
      <c r="H722" s="22"/>
    </row>
    <row r="723" ht="15.75" customHeight="1">
      <c r="A723" s="613"/>
      <c r="B723" s="432" t="s">
        <v>9376</v>
      </c>
      <c r="C723" s="486"/>
      <c r="D723" s="486"/>
      <c r="E723" s="487"/>
      <c r="F723" s="261"/>
      <c r="G723" s="58"/>
      <c r="H723" s="22"/>
    </row>
    <row r="724" ht="15.75" customHeight="1">
      <c r="A724" s="613"/>
      <c r="B724" s="432" t="s">
        <v>9376</v>
      </c>
      <c r="C724" s="486"/>
      <c r="D724" s="486"/>
      <c r="E724" s="487"/>
      <c r="F724" s="261"/>
      <c r="G724" s="58"/>
      <c r="H724" s="22"/>
    </row>
    <row r="725" ht="15.75" customHeight="1">
      <c r="A725" s="613"/>
      <c r="B725" s="432" t="s">
        <v>9376</v>
      </c>
      <c r="C725" s="486"/>
      <c r="D725" s="486"/>
      <c r="E725" s="487"/>
      <c r="F725" s="261"/>
      <c r="G725" s="58"/>
      <c r="H725" s="22"/>
    </row>
    <row r="726" ht="15.75" customHeight="1">
      <c r="A726" s="613"/>
      <c r="B726" s="432" t="s">
        <v>9376</v>
      </c>
      <c r="C726" s="486"/>
      <c r="D726" s="486"/>
      <c r="E726" s="487"/>
      <c r="F726" s="261"/>
      <c r="G726" s="58"/>
      <c r="H726" s="22"/>
    </row>
    <row r="727" ht="15.75" customHeight="1">
      <c r="A727" s="613"/>
      <c r="B727" s="432" t="s">
        <v>9376</v>
      </c>
      <c r="C727" s="486"/>
      <c r="D727" s="486"/>
      <c r="E727" s="487"/>
      <c r="F727" s="261"/>
      <c r="G727" s="58"/>
      <c r="H727" s="22"/>
    </row>
    <row r="728" ht="15.75" customHeight="1">
      <c r="A728" s="613"/>
      <c r="B728" s="432" t="s">
        <v>9376</v>
      </c>
      <c r="C728" s="486"/>
      <c r="D728" s="486"/>
      <c r="E728" s="487"/>
      <c r="F728" s="261"/>
      <c r="G728" s="58"/>
      <c r="H728" s="22"/>
    </row>
    <row r="729" ht="15.75" customHeight="1">
      <c r="A729" s="613"/>
      <c r="B729" s="432" t="s">
        <v>9376</v>
      </c>
      <c r="C729" s="486"/>
      <c r="D729" s="486"/>
      <c r="E729" s="487"/>
      <c r="F729" s="261"/>
      <c r="G729" s="58"/>
      <c r="H729" s="22"/>
    </row>
    <row r="730" ht="15.75" customHeight="1">
      <c r="A730" s="613"/>
      <c r="B730" s="432" t="s">
        <v>9376</v>
      </c>
      <c r="C730" s="486"/>
      <c r="D730" s="486"/>
      <c r="E730" s="487"/>
      <c r="F730" s="261"/>
      <c r="G730" s="58"/>
      <c r="H730" s="22"/>
    </row>
    <row r="731" ht="15.75" customHeight="1">
      <c r="A731" s="613"/>
      <c r="B731" s="432" t="s">
        <v>9376</v>
      </c>
      <c r="C731" s="486"/>
      <c r="D731" s="486"/>
      <c r="E731" s="487"/>
      <c r="F731" s="261"/>
      <c r="G731" s="58"/>
      <c r="H731" s="22"/>
    </row>
    <row r="732" ht="15.75" customHeight="1">
      <c r="A732" s="613"/>
      <c r="B732" s="432" t="s">
        <v>9376</v>
      </c>
      <c r="C732" s="486"/>
      <c r="D732" s="486"/>
      <c r="E732" s="487"/>
      <c r="F732" s="261"/>
      <c r="G732" s="58"/>
      <c r="H732" s="22"/>
    </row>
    <row r="733" ht="15.75" customHeight="1">
      <c r="A733" s="613"/>
      <c r="B733" s="432" t="s">
        <v>9376</v>
      </c>
      <c r="C733" s="486"/>
      <c r="D733" s="486"/>
      <c r="E733" s="487"/>
      <c r="F733" s="261"/>
      <c r="G733" s="58"/>
      <c r="H733" s="22"/>
    </row>
    <row r="734" ht="15.75" customHeight="1">
      <c r="A734" s="613"/>
      <c r="B734" s="432" t="s">
        <v>9376</v>
      </c>
      <c r="C734" s="486"/>
      <c r="D734" s="486"/>
      <c r="E734" s="487"/>
      <c r="F734" s="261"/>
      <c r="G734" s="58"/>
      <c r="H734" s="22"/>
    </row>
    <row r="735" ht="15.75" customHeight="1">
      <c r="A735" s="613"/>
      <c r="B735" s="432" t="s">
        <v>9376</v>
      </c>
      <c r="C735" s="486"/>
      <c r="D735" s="486"/>
      <c r="E735" s="487"/>
      <c r="F735" s="261"/>
      <c r="G735" s="58"/>
      <c r="H735" s="22"/>
    </row>
    <row r="736" ht="15.75" customHeight="1">
      <c r="A736" s="613"/>
      <c r="B736" s="432" t="s">
        <v>9376</v>
      </c>
      <c r="C736" s="486"/>
      <c r="D736" s="486"/>
      <c r="E736" s="487"/>
      <c r="F736" s="261"/>
      <c r="G736" s="58"/>
      <c r="H736" s="22"/>
    </row>
    <row r="737" ht="15.75" customHeight="1">
      <c r="A737" s="613"/>
      <c r="B737" s="432" t="s">
        <v>9376</v>
      </c>
      <c r="C737" s="486"/>
      <c r="D737" s="486"/>
      <c r="E737" s="487"/>
      <c r="F737" s="261"/>
      <c r="G737" s="58"/>
      <c r="H737" s="22"/>
    </row>
    <row r="738" ht="15.75" customHeight="1">
      <c r="A738" s="613"/>
      <c r="B738" s="432" t="s">
        <v>9376</v>
      </c>
      <c r="C738" s="486"/>
      <c r="D738" s="486"/>
      <c r="E738" s="487"/>
      <c r="F738" s="261"/>
      <c r="G738" s="58"/>
      <c r="H738" s="22"/>
    </row>
    <row r="739" ht="15.75" customHeight="1">
      <c r="A739" s="613"/>
      <c r="B739" s="432" t="s">
        <v>9376</v>
      </c>
      <c r="C739" s="486"/>
      <c r="D739" s="486"/>
      <c r="E739" s="487"/>
      <c r="F739" s="261"/>
      <c r="G739" s="58"/>
      <c r="H739" s="22"/>
    </row>
    <row r="740" ht="15.75" customHeight="1">
      <c r="A740" s="613"/>
      <c r="B740" s="432" t="s">
        <v>9376</v>
      </c>
      <c r="C740" s="486"/>
      <c r="D740" s="486"/>
      <c r="E740" s="487"/>
      <c r="F740" s="261"/>
      <c r="G740" s="58"/>
      <c r="H740" s="22"/>
    </row>
    <row r="741" ht="15.75" customHeight="1">
      <c r="A741" s="613"/>
      <c r="B741" s="432" t="s">
        <v>9376</v>
      </c>
      <c r="C741" s="486"/>
      <c r="D741" s="486"/>
      <c r="E741" s="487"/>
      <c r="F741" s="261"/>
      <c r="G741" s="58"/>
      <c r="H741" s="22"/>
    </row>
    <row r="742" ht="15.75" customHeight="1">
      <c r="A742" s="613"/>
      <c r="B742" s="432" t="s">
        <v>9376</v>
      </c>
      <c r="C742" s="486"/>
      <c r="D742" s="486"/>
      <c r="E742" s="487"/>
      <c r="F742" s="261"/>
      <c r="G742" s="58"/>
      <c r="H742" s="22"/>
    </row>
    <row r="743" ht="15.75" customHeight="1">
      <c r="A743" s="613"/>
      <c r="B743" s="432" t="s">
        <v>9376</v>
      </c>
      <c r="C743" s="486"/>
      <c r="D743" s="486"/>
      <c r="E743" s="487"/>
      <c r="F743" s="261"/>
      <c r="G743" s="58"/>
      <c r="H743" s="22"/>
    </row>
    <row r="744" ht="15.75" customHeight="1">
      <c r="A744" s="613"/>
      <c r="B744" s="432" t="s">
        <v>9376</v>
      </c>
      <c r="C744" s="486"/>
      <c r="D744" s="486"/>
      <c r="E744" s="487"/>
      <c r="F744" s="261"/>
      <c r="G744" s="58"/>
      <c r="H744" s="22"/>
    </row>
    <row r="745" ht="15.75" customHeight="1">
      <c r="A745" s="613"/>
      <c r="B745" s="432" t="s">
        <v>9376</v>
      </c>
      <c r="C745" s="486"/>
      <c r="D745" s="486"/>
      <c r="E745" s="487"/>
      <c r="F745" s="261"/>
      <c r="G745" s="58"/>
      <c r="H745" s="22"/>
    </row>
    <row r="746" ht="15.75" customHeight="1">
      <c r="A746" s="613"/>
      <c r="B746" s="432" t="s">
        <v>9376</v>
      </c>
      <c r="C746" s="486"/>
      <c r="D746" s="486"/>
      <c r="E746" s="487"/>
      <c r="F746" s="261"/>
      <c r="G746" s="58"/>
      <c r="H746" s="22"/>
    </row>
    <row r="747" ht="15.75" customHeight="1">
      <c r="A747" s="613"/>
      <c r="B747" s="432" t="s">
        <v>9376</v>
      </c>
      <c r="C747" s="486"/>
      <c r="D747" s="486"/>
      <c r="E747" s="487"/>
      <c r="F747" s="261"/>
      <c r="G747" s="58"/>
      <c r="H747" s="22"/>
    </row>
    <row r="748" ht="15.75" customHeight="1">
      <c r="A748" s="613"/>
      <c r="B748" s="432" t="s">
        <v>9376</v>
      </c>
      <c r="C748" s="486"/>
      <c r="D748" s="486"/>
      <c r="E748" s="487"/>
      <c r="F748" s="261"/>
      <c r="G748" s="58"/>
      <c r="H748" s="22"/>
    </row>
    <row r="749" ht="15.75" customHeight="1">
      <c r="A749" s="613"/>
      <c r="B749" s="432" t="s">
        <v>9376</v>
      </c>
      <c r="C749" s="486"/>
      <c r="D749" s="486"/>
      <c r="E749" s="487"/>
      <c r="F749" s="261"/>
      <c r="G749" s="58"/>
      <c r="H749" s="22"/>
    </row>
    <row r="750" ht="15.75" customHeight="1">
      <c r="A750" s="613"/>
      <c r="B750" s="432" t="s">
        <v>9376</v>
      </c>
      <c r="C750" s="486"/>
      <c r="D750" s="486"/>
      <c r="E750" s="487"/>
      <c r="F750" s="261"/>
      <c r="G750" s="58"/>
      <c r="H750" s="22"/>
    </row>
    <row r="751" ht="15.75" customHeight="1">
      <c r="A751" s="613"/>
      <c r="B751" s="432" t="s">
        <v>9376</v>
      </c>
      <c r="C751" s="486"/>
      <c r="D751" s="486"/>
      <c r="E751" s="487"/>
      <c r="F751" s="261"/>
      <c r="G751" s="58"/>
      <c r="H751" s="22"/>
    </row>
    <row r="752" ht="15.75" customHeight="1">
      <c r="A752" s="613"/>
      <c r="B752" s="432" t="s">
        <v>9376</v>
      </c>
      <c r="C752" s="486"/>
      <c r="D752" s="486"/>
      <c r="E752" s="487"/>
      <c r="F752" s="261"/>
      <c r="G752" s="58"/>
      <c r="H752" s="22"/>
    </row>
    <row r="753" ht="15.75" customHeight="1">
      <c r="A753" s="613"/>
      <c r="B753" s="432" t="s">
        <v>9376</v>
      </c>
      <c r="C753" s="486"/>
      <c r="D753" s="486"/>
      <c r="E753" s="487"/>
      <c r="F753" s="261"/>
      <c r="G753" s="58"/>
      <c r="H753" s="22"/>
    </row>
    <row r="754" ht="15.75" customHeight="1">
      <c r="A754" s="613"/>
      <c r="B754" s="432" t="s">
        <v>9376</v>
      </c>
      <c r="C754" s="486"/>
      <c r="D754" s="486"/>
      <c r="E754" s="487"/>
      <c r="F754" s="261"/>
      <c r="G754" s="58"/>
      <c r="H754" s="22"/>
    </row>
    <row r="755" ht="15.75" customHeight="1">
      <c r="A755" s="613"/>
      <c r="B755" s="432" t="s">
        <v>9376</v>
      </c>
      <c r="C755" s="486"/>
      <c r="D755" s="486"/>
      <c r="E755" s="487"/>
      <c r="F755" s="261"/>
      <c r="G755" s="58"/>
      <c r="H755" s="22"/>
    </row>
    <row r="756" ht="15.75" customHeight="1">
      <c r="A756" s="613"/>
      <c r="B756" s="432" t="s">
        <v>9376</v>
      </c>
      <c r="C756" s="486"/>
      <c r="D756" s="486"/>
      <c r="E756" s="487"/>
      <c r="F756" s="261"/>
      <c r="G756" s="58"/>
      <c r="H756" s="22"/>
    </row>
    <row r="757" ht="15.75" customHeight="1">
      <c r="A757" s="613"/>
      <c r="B757" s="432" t="s">
        <v>9376</v>
      </c>
      <c r="C757" s="486"/>
      <c r="D757" s="486"/>
      <c r="E757" s="487"/>
      <c r="F757" s="261"/>
      <c r="G757" s="58"/>
      <c r="H757" s="22"/>
    </row>
    <row r="758" ht="15.75" customHeight="1">
      <c r="A758" s="613"/>
      <c r="B758" s="432" t="s">
        <v>9376</v>
      </c>
      <c r="C758" s="486"/>
      <c r="D758" s="486"/>
      <c r="E758" s="487"/>
      <c r="F758" s="261"/>
      <c r="G758" s="58"/>
      <c r="H758" s="22"/>
    </row>
    <row r="759" ht="15.75" customHeight="1">
      <c r="A759" s="613"/>
      <c r="B759" s="432" t="s">
        <v>9376</v>
      </c>
      <c r="C759" s="486"/>
      <c r="D759" s="486"/>
      <c r="E759" s="487"/>
      <c r="F759" s="261"/>
      <c r="G759" s="58"/>
      <c r="H759" s="22"/>
    </row>
    <row r="760" ht="15.75" customHeight="1">
      <c r="A760" s="613"/>
      <c r="B760" s="432" t="s">
        <v>9376</v>
      </c>
      <c r="C760" s="486"/>
      <c r="D760" s="486"/>
      <c r="E760" s="487"/>
      <c r="F760" s="261"/>
      <c r="G760" s="58"/>
      <c r="H760" s="22"/>
    </row>
    <row r="761" ht="15.75" customHeight="1">
      <c r="A761" s="613"/>
      <c r="B761" s="432" t="s">
        <v>9376</v>
      </c>
      <c r="C761" s="486"/>
      <c r="D761" s="486"/>
      <c r="E761" s="487"/>
      <c r="F761" s="261"/>
      <c r="G761" s="58"/>
      <c r="H761" s="22"/>
    </row>
    <row r="762" ht="15.75" customHeight="1">
      <c r="A762" s="613"/>
      <c r="B762" s="432" t="s">
        <v>9376</v>
      </c>
      <c r="C762" s="486"/>
      <c r="D762" s="486"/>
      <c r="E762" s="487"/>
      <c r="F762" s="261"/>
      <c r="G762" s="58"/>
      <c r="H762" s="22"/>
    </row>
    <row r="763" ht="15.75" customHeight="1">
      <c r="A763" s="613"/>
      <c r="B763" s="432" t="s">
        <v>9376</v>
      </c>
      <c r="C763" s="486"/>
      <c r="D763" s="486"/>
      <c r="E763" s="487"/>
      <c r="F763" s="261"/>
      <c r="G763" s="58"/>
      <c r="H763" s="22"/>
    </row>
    <row r="764" ht="15.75" customHeight="1">
      <c r="A764" s="613"/>
      <c r="B764" s="432" t="s">
        <v>9376</v>
      </c>
      <c r="C764" s="486"/>
      <c r="D764" s="486"/>
      <c r="E764" s="487"/>
      <c r="F764" s="261"/>
      <c r="G764" s="58"/>
      <c r="H764" s="22"/>
    </row>
    <row r="765" ht="15.75" customHeight="1">
      <c r="A765" s="613"/>
      <c r="B765" s="432" t="s">
        <v>9376</v>
      </c>
      <c r="C765" s="486"/>
      <c r="D765" s="486"/>
      <c r="E765" s="487"/>
      <c r="F765" s="261"/>
      <c r="G765" s="58"/>
      <c r="H765" s="22"/>
    </row>
    <row r="766" ht="15.75" customHeight="1">
      <c r="A766" s="613"/>
      <c r="B766" s="432" t="s">
        <v>9376</v>
      </c>
      <c r="C766" s="486"/>
      <c r="D766" s="486"/>
      <c r="E766" s="487"/>
      <c r="F766" s="261"/>
      <c r="G766" s="58"/>
      <c r="H766" s="22"/>
    </row>
    <row r="767" ht="15.75" customHeight="1">
      <c r="A767" s="613"/>
      <c r="B767" s="432" t="s">
        <v>9376</v>
      </c>
      <c r="C767" s="486"/>
      <c r="D767" s="486"/>
      <c r="E767" s="487"/>
      <c r="F767" s="261"/>
      <c r="G767" s="58"/>
      <c r="H767" s="22"/>
    </row>
    <row r="768" ht="15.75" customHeight="1">
      <c r="A768" s="613"/>
      <c r="B768" s="432" t="s">
        <v>9376</v>
      </c>
      <c r="C768" s="486"/>
      <c r="D768" s="486"/>
      <c r="E768" s="487"/>
      <c r="F768" s="261"/>
      <c r="G768" s="58"/>
      <c r="H768" s="22"/>
    </row>
    <row r="769" ht="15.75" customHeight="1">
      <c r="A769" s="613"/>
      <c r="B769" s="432" t="s">
        <v>9376</v>
      </c>
      <c r="C769" s="486"/>
      <c r="D769" s="486"/>
      <c r="E769" s="487"/>
      <c r="F769" s="261"/>
      <c r="G769" s="58"/>
      <c r="H769" s="22"/>
    </row>
    <row r="770" ht="15.75" customHeight="1">
      <c r="A770" s="613"/>
      <c r="B770" s="432" t="s">
        <v>9376</v>
      </c>
      <c r="C770" s="486"/>
      <c r="D770" s="486"/>
      <c r="E770" s="487"/>
      <c r="F770" s="261"/>
      <c r="G770" s="58"/>
      <c r="H770" s="22"/>
    </row>
    <row r="771" ht="15.75" customHeight="1">
      <c r="A771" s="613"/>
      <c r="B771" s="432" t="s">
        <v>9376</v>
      </c>
      <c r="C771" s="486"/>
      <c r="D771" s="486"/>
      <c r="E771" s="487"/>
      <c r="F771" s="261"/>
      <c r="G771" s="58"/>
      <c r="H771" s="22"/>
    </row>
    <row r="772" ht="15.75" customHeight="1">
      <c r="A772" s="613"/>
      <c r="B772" s="432" t="s">
        <v>9376</v>
      </c>
      <c r="C772" s="486"/>
      <c r="D772" s="486"/>
      <c r="E772" s="487"/>
      <c r="F772" s="261"/>
      <c r="G772" s="58"/>
      <c r="H772" s="22"/>
    </row>
    <row r="773" ht="15.75" customHeight="1">
      <c r="A773" s="613"/>
      <c r="B773" s="432" t="s">
        <v>9376</v>
      </c>
      <c r="C773" s="486"/>
      <c r="D773" s="486"/>
      <c r="E773" s="487"/>
      <c r="F773" s="261"/>
      <c r="G773" s="58"/>
      <c r="H773" s="22"/>
    </row>
    <row r="774" ht="15.75" customHeight="1">
      <c r="A774" s="613"/>
      <c r="B774" s="432" t="s">
        <v>9376</v>
      </c>
      <c r="C774" s="486"/>
      <c r="D774" s="486"/>
      <c r="E774" s="487"/>
      <c r="F774" s="261"/>
      <c r="G774" s="58"/>
      <c r="H774" s="22"/>
    </row>
    <row r="775" ht="15.75" customHeight="1">
      <c r="A775" s="613"/>
      <c r="B775" s="432" t="s">
        <v>9376</v>
      </c>
      <c r="C775" s="486"/>
      <c r="D775" s="486"/>
      <c r="E775" s="487"/>
      <c r="F775" s="261"/>
      <c r="G775" s="58"/>
      <c r="H775" s="22"/>
    </row>
    <row r="776" ht="15.75" customHeight="1">
      <c r="A776" s="613"/>
      <c r="B776" s="432" t="s">
        <v>9376</v>
      </c>
      <c r="C776" s="486"/>
      <c r="D776" s="486"/>
      <c r="E776" s="487"/>
      <c r="F776" s="261"/>
      <c r="G776" s="58"/>
      <c r="H776" s="22"/>
    </row>
    <row r="777" ht="15.75" customHeight="1">
      <c r="A777" s="613"/>
      <c r="B777" s="432" t="s">
        <v>9376</v>
      </c>
      <c r="C777" s="486"/>
      <c r="D777" s="486"/>
      <c r="E777" s="487"/>
      <c r="F777" s="261"/>
      <c r="G777" s="58"/>
      <c r="H777" s="22"/>
    </row>
    <row r="778" ht="15.75" customHeight="1">
      <c r="A778" s="613"/>
      <c r="B778" s="432" t="s">
        <v>9376</v>
      </c>
      <c r="C778" s="486"/>
      <c r="D778" s="486"/>
      <c r="E778" s="487"/>
      <c r="F778" s="261"/>
      <c r="G778" s="58"/>
      <c r="H778" s="22"/>
    </row>
    <row r="779" ht="15.75" customHeight="1">
      <c r="A779" s="613"/>
      <c r="B779" s="432" t="s">
        <v>9376</v>
      </c>
      <c r="C779" s="486"/>
      <c r="D779" s="486"/>
      <c r="E779" s="487"/>
      <c r="F779" s="261"/>
      <c r="G779" s="58"/>
      <c r="H779" s="22"/>
    </row>
    <row r="780" ht="15.75" customHeight="1">
      <c r="A780" s="613"/>
      <c r="B780" s="432" t="s">
        <v>9376</v>
      </c>
      <c r="C780" s="486"/>
      <c r="D780" s="486"/>
      <c r="E780" s="487"/>
      <c r="F780" s="261"/>
      <c r="G780" s="58"/>
      <c r="H780" s="22"/>
    </row>
    <row r="781" ht="15.75" customHeight="1">
      <c r="A781" s="613"/>
      <c r="B781" s="432" t="s">
        <v>9376</v>
      </c>
      <c r="C781" s="486"/>
      <c r="D781" s="486"/>
      <c r="E781" s="487"/>
      <c r="F781" s="261"/>
      <c r="G781" s="58"/>
      <c r="H781" s="22"/>
    </row>
    <row r="782" ht="15.75" customHeight="1">
      <c r="A782" s="613"/>
      <c r="B782" s="432" t="s">
        <v>9376</v>
      </c>
      <c r="C782" s="486"/>
      <c r="D782" s="486"/>
      <c r="E782" s="487"/>
      <c r="F782" s="261"/>
      <c r="G782" s="58"/>
      <c r="H782" s="22"/>
    </row>
    <row r="783" ht="15.75" customHeight="1">
      <c r="A783" s="613"/>
      <c r="B783" s="432" t="s">
        <v>9376</v>
      </c>
      <c r="C783" s="486"/>
      <c r="D783" s="486"/>
      <c r="E783" s="487"/>
      <c r="F783" s="261"/>
      <c r="G783" s="58"/>
      <c r="H783" s="22"/>
    </row>
    <row r="784" ht="15.75" customHeight="1">
      <c r="A784" s="613"/>
      <c r="B784" s="432" t="s">
        <v>9376</v>
      </c>
      <c r="C784" s="486"/>
      <c r="D784" s="486"/>
      <c r="E784" s="487"/>
      <c r="F784" s="261"/>
      <c r="G784" s="58"/>
      <c r="H784" s="22"/>
    </row>
    <row r="785" ht="15.75" customHeight="1">
      <c r="A785" s="613"/>
      <c r="B785" s="432" t="s">
        <v>9376</v>
      </c>
      <c r="C785" s="486"/>
      <c r="D785" s="486"/>
      <c r="E785" s="487"/>
      <c r="F785" s="261"/>
      <c r="G785" s="58"/>
      <c r="H785" s="22"/>
    </row>
    <row r="786" ht="15.75" customHeight="1">
      <c r="A786" s="613"/>
      <c r="B786" s="432" t="s">
        <v>9376</v>
      </c>
      <c r="C786" s="486"/>
      <c r="D786" s="486"/>
      <c r="E786" s="487"/>
      <c r="F786" s="261"/>
      <c r="G786" s="58"/>
      <c r="H786" s="22"/>
    </row>
    <row r="787" ht="15.75" customHeight="1">
      <c r="A787" s="613"/>
      <c r="B787" s="432" t="s">
        <v>9376</v>
      </c>
      <c r="C787" s="486"/>
      <c r="D787" s="486"/>
      <c r="E787" s="487"/>
      <c r="F787" s="261"/>
      <c r="G787" s="58"/>
      <c r="H787" s="22"/>
    </row>
    <row r="788" ht="15.75" customHeight="1">
      <c r="A788" s="613"/>
      <c r="B788" s="432" t="s">
        <v>9376</v>
      </c>
      <c r="C788" s="486"/>
      <c r="D788" s="486"/>
      <c r="E788" s="487"/>
      <c r="F788" s="261"/>
      <c r="G788" s="58"/>
      <c r="H788" s="22"/>
    </row>
    <row r="789" ht="15.75" customHeight="1">
      <c r="A789" s="613"/>
      <c r="B789" s="432" t="s">
        <v>9376</v>
      </c>
      <c r="C789" s="486"/>
      <c r="D789" s="486"/>
      <c r="E789" s="487"/>
      <c r="F789" s="261"/>
      <c r="G789" s="58"/>
      <c r="H789" s="22"/>
    </row>
    <row r="790" ht="15.75" customHeight="1">
      <c r="A790" s="613"/>
      <c r="B790" s="432" t="s">
        <v>9376</v>
      </c>
      <c r="C790" s="486"/>
      <c r="D790" s="486"/>
      <c r="E790" s="487"/>
      <c r="F790" s="261"/>
      <c r="G790" s="58"/>
      <c r="H790" s="22"/>
    </row>
    <row r="791" ht="15.75" customHeight="1">
      <c r="A791" s="613"/>
      <c r="B791" s="432" t="s">
        <v>9376</v>
      </c>
      <c r="C791" s="486"/>
      <c r="D791" s="486"/>
      <c r="E791" s="487"/>
      <c r="F791" s="261"/>
      <c r="G791" s="58"/>
      <c r="H791" s="22"/>
    </row>
    <row r="792" ht="15.75" customHeight="1">
      <c r="A792" s="613"/>
      <c r="B792" s="432" t="s">
        <v>9376</v>
      </c>
      <c r="C792" s="486"/>
      <c r="D792" s="486"/>
      <c r="E792" s="487"/>
      <c r="F792" s="261"/>
      <c r="G792" s="58"/>
      <c r="H792" s="22"/>
    </row>
    <row r="793" ht="15.75" customHeight="1">
      <c r="A793" s="613"/>
      <c r="B793" s="432" t="s">
        <v>9376</v>
      </c>
      <c r="C793" s="486"/>
      <c r="D793" s="486"/>
      <c r="E793" s="487"/>
      <c r="F793" s="261"/>
      <c r="G793" s="58"/>
      <c r="H793" s="22"/>
    </row>
    <row r="794" ht="15.75" customHeight="1">
      <c r="A794" s="613"/>
      <c r="B794" s="432" t="s">
        <v>9376</v>
      </c>
      <c r="C794" s="486"/>
      <c r="D794" s="486"/>
      <c r="E794" s="487"/>
      <c r="F794" s="261"/>
      <c r="G794" s="58"/>
      <c r="H794" s="22"/>
    </row>
    <row r="795" ht="15.75" customHeight="1">
      <c r="A795" s="613"/>
      <c r="B795" s="432" t="s">
        <v>9376</v>
      </c>
      <c r="C795" s="486"/>
      <c r="D795" s="486"/>
      <c r="E795" s="487"/>
      <c r="F795" s="261"/>
      <c r="G795" s="58"/>
      <c r="H795" s="22"/>
    </row>
    <row r="796" ht="15.75" customHeight="1">
      <c r="A796" s="613"/>
      <c r="B796" s="432" t="s">
        <v>9376</v>
      </c>
      <c r="C796" s="486"/>
      <c r="D796" s="486"/>
      <c r="E796" s="487"/>
      <c r="F796" s="261"/>
      <c r="G796" s="58"/>
      <c r="H796" s="22"/>
    </row>
    <row r="797" ht="15.75" customHeight="1">
      <c r="A797" s="613"/>
      <c r="B797" s="432" t="s">
        <v>9376</v>
      </c>
      <c r="C797" s="486"/>
      <c r="D797" s="486"/>
      <c r="E797" s="487"/>
      <c r="F797" s="261"/>
      <c r="G797" s="58"/>
      <c r="H797" s="22"/>
    </row>
    <row r="798" ht="15.75" customHeight="1">
      <c r="A798" s="613"/>
      <c r="B798" s="432" t="s">
        <v>9376</v>
      </c>
      <c r="C798" s="486"/>
      <c r="D798" s="486"/>
      <c r="E798" s="487"/>
      <c r="F798" s="261"/>
      <c r="G798" s="58"/>
      <c r="H798" s="22"/>
    </row>
    <row r="799" ht="15.75" customHeight="1">
      <c r="A799" s="613"/>
      <c r="B799" s="432" t="s">
        <v>9376</v>
      </c>
      <c r="C799" s="486"/>
      <c r="D799" s="486"/>
      <c r="E799" s="487"/>
      <c r="F799" s="261"/>
      <c r="G799" s="58"/>
      <c r="H799" s="22"/>
    </row>
    <row r="800" ht="15.75" customHeight="1">
      <c r="A800" s="613"/>
      <c r="B800" s="432" t="s">
        <v>9376</v>
      </c>
      <c r="C800" s="486"/>
      <c r="D800" s="486"/>
      <c r="E800" s="487"/>
      <c r="F800" s="261"/>
      <c r="G800" s="58"/>
      <c r="H800" s="22"/>
    </row>
    <row r="801" ht="15.75" customHeight="1">
      <c r="A801" s="613"/>
      <c r="B801" s="432" t="s">
        <v>9376</v>
      </c>
      <c r="C801" s="486"/>
      <c r="D801" s="486"/>
      <c r="E801" s="487"/>
      <c r="F801" s="261"/>
      <c r="G801" s="58"/>
      <c r="H801" s="22"/>
    </row>
    <row r="802" ht="15.75" customHeight="1">
      <c r="A802" s="613"/>
      <c r="B802" s="432" t="s">
        <v>9376</v>
      </c>
      <c r="C802" s="486"/>
      <c r="D802" s="486"/>
      <c r="E802" s="487"/>
      <c r="F802" s="261"/>
      <c r="G802" s="58"/>
      <c r="H802" s="22"/>
    </row>
    <row r="803" ht="15.75" customHeight="1">
      <c r="A803" s="613"/>
      <c r="B803" s="432" t="s">
        <v>9376</v>
      </c>
      <c r="C803" s="486"/>
      <c r="D803" s="486"/>
      <c r="E803" s="487"/>
      <c r="F803" s="261"/>
      <c r="G803" s="58"/>
      <c r="H803" s="22"/>
    </row>
    <row r="804" ht="15.75" customHeight="1">
      <c r="A804" s="613"/>
      <c r="B804" s="432" t="s">
        <v>9376</v>
      </c>
      <c r="C804" s="486"/>
      <c r="D804" s="486"/>
      <c r="E804" s="487"/>
      <c r="F804" s="261"/>
      <c r="G804" s="58"/>
      <c r="H804" s="22"/>
    </row>
    <row r="805" ht="15.75" customHeight="1">
      <c r="A805" s="613"/>
      <c r="B805" s="432" t="s">
        <v>9376</v>
      </c>
      <c r="C805" s="486"/>
      <c r="D805" s="486"/>
      <c r="E805" s="487"/>
      <c r="F805" s="261"/>
      <c r="G805" s="58"/>
      <c r="H805" s="22"/>
    </row>
    <row r="806" ht="15.75" customHeight="1">
      <c r="A806" s="613"/>
      <c r="B806" s="432" t="s">
        <v>9376</v>
      </c>
      <c r="C806" s="486"/>
      <c r="D806" s="486"/>
      <c r="E806" s="487"/>
      <c r="F806" s="261"/>
      <c r="G806" s="58"/>
      <c r="H806" s="22"/>
    </row>
    <row r="807" ht="15.75" customHeight="1">
      <c r="A807" s="613"/>
      <c r="B807" s="432" t="s">
        <v>9376</v>
      </c>
      <c r="C807" s="486"/>
      <c r="D807" s="486"/>
      <c r="E807" s="487"/>
      <c r="F807" s="261"/>
      <c r="G807" s="58"/>
      <c r="H807" s="22"/>
    </row>
    <row r="808" ht="15.75" customHeight="1">
      <c r="A808" s="613"/>
      <c r="B808" s="432" t="s">
        <v>9376</v>
      </c>
      <c r="C808" s="486"/>
      <c r="D808" s="486"/>
      <c r="E808" s="487"/>
      <c r="F808" s="261"/>
      <c r="G808" s="58"/>
      <c r="H808" s="22"/>
    </row>
    <row r="809" ht="15.75" customHeight="1">
      <c r="A809" s="613"/>
      <c r="B809" s="432" t="s">
        <v>9376</v>
      </c>
      <c r="C809" s="486"/>
      <c r="D809" s="486"/>
      <c r="E809" s="487"/>
      <c r="F809" s="261"/>
      <c r="G809" s="58"/>
      <c r="H809" s="22"/>
    </row>
    <row r="810" ht="15.75" customHeight="1">
      <c r="A810" s="613"/>
      <c r="B810" s="432" t="s">
        <v>9376</v>
      </c>
      <c r="C810" s="486"/>
      <c r="D810" s="486"/>
      <c r="E810" s="487"/>
      <c r="F810" s="261"/>
      <c r="G810" s="58"/>
      <c r="H810" s="22"/>
    </row>
    <row r="811" ht="15.75" customHeight="1">
      <c r="A811" s="613"/>
      <c r="B811" s="432" t="s">
        <v>9376</v>
      </c>
      <c r="C811" s="486"/>
      <c r="D811" s="486"/>
      <c r="E811" s="487"/>
      <c r="F811" s="261"/>
      <c r="G811" s="58"/>
      <c r="H811" s="22"/>
    </row>
    <row r="812" ht="15.75" customHeight="1">
      <c r="A812" s="613"/>
      <c r="B812" s="432" t="s">
        <v>9376</v>
      </c>
      <c r="C812" s="486"/>
      <c r="D812" s="486"/>
      <c r="E812" s="487"/>
      <c r="F812" s="261"/>
      <c r="G812" s="58"/>
      <c r="H812" s="22"/>
    </row>
    <row r="813" ht="15.75" customHeight="1">
      <c r="A813" s="613"/>
      <c r="B813" s="432" t="s">
        <v>9376</v>
      </c>
      <c r="C813" s="486"/>
      <c r="D813" s="486"/>
      <c r="E813" s="487"/>
      <c r="F813" s="261"/>
      <c r="G813" s="58"/>
      <c r="H813" s="22"/>
    </row>
    <row r="814" ht="15.75" customHeight="1">
      <c r="A814" s="613"/>
      <c r="B814" s="432" t="s">
        <v>9376</v>
      </c>
      <c r="C814" s="486"/>
      <c r="D814" s="486"/>
      <c r="E814" s="487"/>
      <c r="F814" s="261"/>
      <c r="G814" s="58"/>
      <c r="H814" s="22"/>
    </row>
    <row r="815" ht="15.75" customHeight="1">
      <c r="A815" s="613"/>
      <c r="B815" s="432" t="s">
        <v>9376</v>
      </c>
      <c r="C815" s="486"/>
      <c r="D815" s="486"/>
      <c r="E815" s="487"/>
      <c r="F815" s="261"/>
      <c r="G815" s="58"/>
      <c r="H815" s="22"/>
    </row>
    <row r="816" ht="15.75" customHeight="1">
      <c r="A816" s="613"/>
      <c r="B816" s="432" t="s">
        <v>9376</v>
      </c>
      <c r="C816" s="486"/>
      <c r="D816" s="486"/>
      <c r="E816" s="487"/>
      <c r="F816" s="261"/>
      <c r="G816" s="58"/>
      <c r="H816" s="22"/>
    </row>
    <row r="817" ht="15.75" customHeight="1">
      <c r="A817" s="613"/>
      <c r="B817" s="432" t="s">
        <v>9376</v>
      </c>
      <c r="C817" s="486"/>
      <c r="D817" s="486"/>
      <c r="E817" s="487"/>
      <c r="F817" s="261"/>
      <c r="G817" s="58"/>
      <c r="H817" s="22"/>
    </row>
    <row r="818" ht="15.75" customHeight="1">
      <c r="A818" s="613"/>
      <c r="B818" s="432" t="s">
        <v>9376</v>
      </c>
      <c r="C818" s="486"/>
      <c r="D818" s="486"/>
      <c r="E818" s="487"/>
      <c r="F818" s="261"/>
      <c r="G818" s="58"/>
      <c r="H818" s="22"/>
    </row>
    <row r="819" ht="15.75" customHeight="1">
      <c r="A819" s="613"/>
      <c r="B819" s="432" t="s">
        <v>9376</v>
      </c>
      <c r="C819" s="486"/>
      <c r="D819" s="486"/>
      <c r="E819" s="487"/>
      <c r="F819" s="261"/>
      <c r="G819" s="58"/>
      <c r="H819" s="22"/>
    </row>
    <row r="820" ht="15.75" customHeight="1">
      <c r="A820" s="613"/>
      <c r="B820" s="432" t="s">
        <v>9376</v>
      </c>
      <c r="C820" s="486"/>
      <c r="D820" s="486"/>
      <c r="E820" s="487"/>
      <c r="F820" s="261"/>
      <c r="G820" s="58"/>
      <c r="H820" s="22"/>
    </row>
    <row r="821" ht="15.75" customHeight="1">
      <c r="A821" s="613"/>
      <c r="B821" s="432" t="s">
        <v>9376</v>
      </c>
      <c r="C821" s="486"/>
      <c r="D821" s="486"/>
      <c r="E821" s="487"/>
      <c r="F821" s="261"/>
      <c r="G821" s="58"/>
      <c r="H821" s="22"/>
    </row>
    <row r="822" ht="15.75" customHeight="1">
      <c r="A822" s="613"/>
      <c r="B822" s="432" t="s">
        <v>9376</v>
      </c>
      <c r="C822" s="486"/>
      <c r="D822" s="486"/>
      <c r="E822" s="487"/>
      <c r="F822" s="261"/>
      <c r="G822" s="58"/>
      <c r="H822" s="22"/>
    </row>
    <row r="823" ht="15.75" customHeight="1">
      <c r="A823" s="613"/>
      <c r="B823" s="432" t="s">
        <v>9376</v>
      </c>
      <c r="C823" s="486"/>
      <c r="D823" s="486"/>
      <c r="E823" s="487"/>
      <c r="F823" s="261"/>
      <c r="G823" s="58"/>
      <c r="H823" s="22"/>
    </row>
    <row r="824" ht="15.75" customHeight="1">
      <c r="A824" s="613"/>
      <c r="B824" s="432" t="s">
        <v>9376</v>
      </c>
      <c r="C824" s="486"/>
      <c r="D824" s="486"/>
      <c r="E824" s="487"/>
      <c r="F824" s="261"/>
      <c r="G824" s="58"/>
      <c r="H824" s="22"/>
    </row>
    <row r="825" ht="15.75" customHeight="1">
      <c r="A825" s="613"/>
      <c r="B825" s="432" t="s">
        <v>9376</v>
      </c>
      <c r="C825" s="486"/>
      <c r="D825" s="486"/>
      <c r="E825" s="487"/>
      <c r="F825" s="261"/>
      <c r="G825" s="58"/>
      <c r="H825" s="22"/>
    </row>
    <row r="826" ht="15.75" customHeight="1">
      <c r="A826" s="613"/>
      <c r="B826" s="432" t="s">
        <v>9376</v>
      </c>
      <c r="C826" s="486"/>
      <c r="D826" s="486"/>
      <c r="E826" s="487"/>
      <c r="F826" s="261"/>
      <c r="G826" s="58"/>
      <c r="H826" s="22"/>
    </row>
    <row r="827" ht="15.75" customHeight="1">
      <c r="A827" s="613"/>
      <c r="B827" s="432" t="s">
        <v>9376</v>
      </c>
      <c r="C827" s="486"/>
      <c r="D827" s="486"/>
      <c r="E827" s="487"/>
      <c r="F827" s="261"/>
      <c r="G827" s="58"/>
      <c r="H827" s="22"/>
    </row>
    <row r="828" ht="15.75" customHeight="1">
      <c r="A828" s="613"/>
      <c r="B828" s="432" t="s">
        <v>9376</v>
      </c>
      <c r="C828" s="486"/>
      <c r="D828" s="486"/>
      <c r="E828" s="487"/>
      <c r="F828" s="261"/>
      <c r="G828" s="58"/>
      <c r="H828" s="22"/>
    </row>
    <row r="829" ht="15.75" customHeight="1">
      <c r="A829" s="613"/>
      <c r="B829" s="432" t="s">
        <v>9376</v>
      </c>
      <c r="C829" s="486"/>
      <c r="D829" s="486"/>
      <c r="E829" s="487"/>
      <c r="F829" s="261"/>
      <c r="G829" s="58"/>
      <c r="H829" s="22"/>
    </row>
    <row r="830" ht="15.75" customHeight="1">
      <c r="A830" s="613"/>
      <c r="B830" s="432" t="s">
        <v>9376</v>
      </c>
      <c r="C830" s="486"/>
      <c r="D830" s="486"/>
      <c r="E830" s="487"/>
      <c r="F830" s="261"/>
      <c r="G830" s="58"/>
      <c r="H830" s="22"/>
    </row>
    <row r="831" ht="15.75" customHeight="1">
      <c r="A831" s="613"/>
      <c r="B831" s="432" t="s">
        <v>9376</v>
      </c>
      <c r="C831" s="486"/>
      <c r="D831" s="486"/>
      <c r="E831" s="487"/>
      <c r="F831" s="261"/>
      <c r="G831" s="58"/>
      <c r="H831" s="22"/>
    </row>
    <row r="832" ht="15.75" customHeight="1">
      <c r="A832" s="613"/>
      <c r="B832" s="432" t="s">
        <v>9376</v>
      </c>
      <c r="C832" s="486"/>
      <c r="D832" s="486"/>
      <c r="E832" s="487"/>
      <c r="F832" s="261"/>
      <c r="G832" s="58"/>
      <c r="H832" s="22"/>
    </row>
    <row r="833" ht="15.75" customHeight="1">
      <c r="A833" s="613"/>
      <c r="B833" s="432" t="s">
        <v>9376</v>
      </c>
      <c r="C833" s="486"/>
      <c r="D833" s="486"/>
      <c r="E833" s="487"/>
      <c r="F833" s="261"/>
      <c r="G833" s="58"/>
      <c r="H833" s="22"/>
    </row>
    <row r="834" ht="15.75" customHeight="1">
      <c r="A834" s="613"/>
      <c r="B834" s="432" t="s">
        <v>9376</v>
      </c>
      <c r="C834" s="486"/>
      <c r="D834" s="486"/>
      <c r="E834" s="487"/>
      <c r="F834" s="261"/>
      <c r="G834" s="58"/>
      <c r="H834" s="22"/>
    </row>
    <row r="835" ht="15.75" customHeight="1">
      <c r="A835" s="613"/>
      <c r="B835" s="432" t="s">
        <v>9376</v>
      </c>
      <c r="C835" s="486"/>
      <c r="D835" s="486"/>
      <c r="E835" s="487"/>
      <c r="F835" s="261"/>
      <c r="G835" s="58"/>
      <c r="H835" s="22"/>
    </row>
    <row r="836" ht="15.75" customHeight="1">
      <c r="A836" s="613"/>
      <c r="B836" s="432" t="s">
        <v>9376</v>
      </c>
      <c r="C836" s="486"/>
      <c r="D836" s="486"/>
      <c r="E836" s="487"/>
      <c r="F836" s="261"/>
      <c r="G836" s="58"/>
      <c r="H836" s="22"/>
    </row>
    <row r="837" ht="15.75" customHeight="1">
      <c r="A837" s="613"/>
      <c r="B837" s="432" t="s">
        <v>9376</v>
      </c>
      <c r="C837" s="486"/>
      <c r="D837" s="486"/>
      <c r="E837" s="487"/>
      <c r="F837" s="261"/>
      <c r="G837" s="58"/>
      <c r="H837" s="22"/>
    </row>
    <row r="838" ht="15.75" customHeight="1">
      <c r="A838" s="613"/>
      <c r="B838" s="432" t="s">
        <v>9376</v>
      </c>
      <c r="C838" s="486"/>
      <c r="D838" s="486"/>
      <c r="E838" s="487"/>
      <c r="F838" s="261"/>
      <c r="G838" s="58"/>
      <c r="H838" s="22"/>
    </row>
    <row r="839" ht="15.75" customHeight="1">
      <c r="A839" s="613"/>
      <c r="B839" s="432" t="s">
        <v>9376</v>
      </c>
      <c r="C839" s="486"/>
      <c r="D839" s="486"/>
      <c r="E839" s="487"/>
      <c r="F839" s="261"/>
      <c r="G839" s="58"/>
      <c r="H839" s="22"/>
    </row>
    <row r="840" ht="15.75" customHeight="1">
      <c r="A840" s="613"/>
      <c r="B840" s="432" t="s">
        <v>9376</v>
      </c>
      <c r="C840" s="486"/>
      <c r="D840" s="486"/>
      <c r="E840" s="487"/>
      <c r="F840" s="261"/>
      <c r="G840" s="58"/>
      <c r="H840" s="22"/>
    </row>
    <row r="841" ht="15.75" customHeight="1">
      <c r="A841" s="613"/>
      <c r="B841" s="432" t="s">
        <v>9376</v>
      </c>
      <c r="C841" s="486"/>
      <c r="D841" s="486"/>
      <c r="E841" s="487"/>
      <c r="F841" s="261"/>
      <c r="G841" s="58"/>
      <c r="H841" s="22"/>
    </row>
    <row r="842" ht="15.75" customHeight="1">
      <c r="A842" s="613"/>
      <c r="B842" s="432" t="s">
        <v>9376</v>
      </c>
      <c r="C842" s="486"/>
      <c r="D842" s="486"/>
      <c r="E842" s="487"/>
      <c r="F842" s="261"/>
      <c r="G842" s="58"/>
      <c r="H842" s="22"/>
    </row>
    <row r="843" ht="15.75" customHeight="1">
      <c r="A843" s="613"/>
      <c r="B843" s="432" t="s">
        <v>9376</v>
      </c>
      <c r="C843" s="486"/>
      <c r="D843" s="486"/>
      <c r="E843" s="487"/>
      <c r="F843" s="261"/>
      <c r="G843" s="58"/>
      <c r="H843" s="22"/>
    </row>
    <row r="844" ht="15.75" customHeight="1">
      <c r="A844" s="613"/>
      <c r="B844" s="432" t="s">
        <v>9376</v>
      </c>
      <c r="C844" s="486"/>
      <c r="D844" s="486"/>
      <c r="E844" s="487"/>
      <c r="F844" s="261"/>
      <c r="G844" s="58"/>
      <c r="H844" s="22"/>
    </row>
    <row r="845" ht="15.75" customHeight="1">
      <c r="A845" s="613"/>
      <c r="B845" s="432" t="s">
        <v>9376</v>
      </c>
      <c r="C845" s="486"/>
      <c r="D845" s="486"/>
      <c r="E845" s="487"/>
      <c r="F845" s="261"/>
      <c r="G845" s="58"/>
      <c r="H845" s="22"/>
    </row>
    <row r="846" ht="15.75" customHeight="1">
      <c r="A846" s="613"/>
      <c r="B846" s="432" t="s">
        <v>9376</v>
      </c>
      <c r="C846" s="486"/>
      <c r="D846" s="486"/>
      <c r="E846" s="487"/>
      <c r="F846" s="261"/>
      <c r="G846" s="58"/>
      <c r="H846" s="22"/>
    </row>
    <row r="847" ht="15.75" customHeight="1">
      <c r="A847" s="613"/>
      <c r="B847" s="432" t="s">
        <v>9376</v>
      </c>
      <c r="C847" s="486"/>
      <c r="D847" s="486"/>
      <c r="E847" s="487"/>
      <c r="F847" s="261"/>
      <c r="G847" s="58"/>
      <c r="H847" s="22"/>
    </row>
    <row r="848" ht="15.75" customHeight="1">
      <c r="A848" s="613"/>
      <c r="B848" s="432" t="s">
        <v>9376</v>
      </c>
      <c r="C848" s="486"/>
      <c r="D848" s="486"/>
      <c r="E848" s="487"/>
      <c r="F848" s="261"/>
      <c r="G848" s="58"/>
      <c r="H848" s="22"/>
    </row>
    <row r="849" ht="15.75" customHeight="1">
      <c r="A849" s="613"/>
      <c r="B849" s="432" t="s">
        <v>9376</v>
      </c>
      <c r="C849" s="486"/>
      <c r="D849" s="486"/>
      <c r="E849" s="487"/>
      <c r="F849" s="261"/>
      <c r="G849" s="58"/>
      <c r="H849" s="22"/>
    </row>
    <row r="850" ht="15.75" customHeight="1">
      <c r="A850" s="613"/>
      <c r="B850" s="432" t="s">
        <v>9376</v>
      </c>
      <c r="C850" s="486"/>
      <c r="D850" s="486"/>
      <c r="E850" s="487"/>
      <c r="F850" s="261"/>
      <c r="G850" s="58"/>
      <c r="H850" s="22"/>
    </row>
    <row r="851" ht="15.75" customHeight="1">
      <c r="A851" s="613"/>
      <c r="B851" s="432" t="s">
        <v>9376</v>
      </c>
      <c r="C851" s="486"/>
      <c r="D851" s="486"/>
      <c r="E851" s="487"/>
      <c r="F851" s="261"/>
      <c r="G851" s="58"/>
      <c r="H851" s="22"/>
    </row>
    <row r="852" ht="15.75" customHeight="1">
      <c r="A852" s="613"/>
      <c r="B852" s="432" t="s">
        <v>9376</v>
      </c>
      <c r="C852" s="486"/>
      <c r="D852" s="486"/>
      <c r="E852" s="487"/>
      <c r="F852" s="261"/>
      <c r="G852" s="58"/>
      <c r="H852" s="22"/>
    </row>
    <row r="853" ht="15.75" customHeight="1">
      <c r="A853" s="613"/>
      <c r="B853" s="432" t="s">
        <v>9376</v>
      </c>
      <c r="C853" s="486"/>
      <c r="D853" s="486"/>
      <c r="E853" s="487"/>
      <c r="F853" s="261"/>
      <c r="G853" s="58"/>
      <c r="H853" s="22"/>
    </row>
    <row r="854" ht="15.75" customHeight="1">
      <c r="A854" s="613"/>
      <c r="B854" s="432" t="s">
        <v>9376</v>
      </c>
      <c r="C854" s="486"/>
      <c r="D854" s="486"/>
      <c r="E854" s="487"/>
      <c r="F854" s="261"/>
      <c r="G854" s="58"/>
      <c r="H854" s="22"/>
    </row>
    <row r="855" ht="15.75" customHeight="1">
      <c r="A855" s="613"/>
      <c r="B855" s="432" t="s">
        <v>9376</v>
      </c>
      <c r="C855" s="486"/>
      <c r="D855" s="486"/>
      <c r="E855" s="487"/>
      <c r="F855" s="261"/>
      <c r="G855" s="58"/>
      <c r="H855" s="22"/>
    </row>
    <row r="856" ht="15.75" customHeight="1">
      <c r="A856" s="613"/>
      <c r="B856" s="432" t="s">
        <v>9376</v>
      </c>
      <c r="C856" s="486"/>
      <c r="D856" s="486"/>
      <c r="E856" s="487"/>
      <c r="F856" s="261"/>
      <c r="G856" s="58"/>
      <c r="H856" s="22"/>
    </row>
    <row r="857" ht="15.75" customHeight="1">
      <c r="A857" s="613"/>
      <c r="B857" s="432" t="s">
        <v>9376</v>
      </c>
      <c r="C857" s="486"/>
      <c r="D857" s="486"/>
      <c r="E857" s="487"/>
      <c r="F857" s="261"/>
      <c r="G857" s="58"/>
      <c r="H857" s="22"/>
    </row>
    <row r="858" ht="15.75" customHeight="1">
      <c r="A858" s="613"/>
      <c r="B858" s="432" t="s">
        <v>9376</v>
      </c>
      <c r="C858" s="486"/>
      <c r="D858" s="486"/>
      <c r="E858" s="487"/>
      <c r="F858" s="261"/>
      <c r="G858" s="58"/>
      <c r="H858" s="22"/>
    </row>
    <row r="859" ht="15.75" customHeight="1">
      <c r="A859" s="613"/>
      <c r="B859" s="432" t="s">
        <v>9376</v>
      </c>
      <c r="C859" s="486"/>
      <c r="D859" s="486"/>
      <c r="E859" s="487"/>
      <c r="F859" s="261"/>
      <c r="G859" s="58"/>
      <c r="H859" s="22"/>
    </row>
    <row r="860" ht="15.75" customHeight="1">
      <c r="A860" s="613"/>
      <c r="B860" s="432" t="s">
        <v>9376</v>
      </c>
      <c r="C860" s="486"/>
      <c r="D860" s="486"/>
      <c r="E860" s="487"/>
      <c r="F860" s="261"/>
      <c r="G860" s="58"/>
      <c r="H860" s="22"/>
    </row>
    <row r="861" ht="15.75" customHeight="1">
      <c r="A861" s="613"/>
      <c r="B861" s="432" t="s">
        <v>9376</v>
      </c>
      <c r="C861" s="486"/>
      <c r="D861" s="486"/>
      <c r="E861" s="487"/>
      <c r="F861" s="261"/>
      <c r="G861" s="58"/>
      <c r="H861" s="22"/>
    </row>
    <row r="862" ht="15.75" customHeight="1">
      <c r="A862" s="613"/>
      <c r="B862" s="432" t="s">
        <v>9376</v>
      </c>
      <c r="C862" s="486"/>
      <c r="D862" s="486"/>
      <c r="E862" s="487"/>
      <c r="F862" s="261"/>
      <c r="G862" s="58"/>
      <c r="H862" s="22"/>
    </row>
    <row r="863" ht="15.75" customHeight="1">
      <c r="A863" s="613"/>
      <c r="B863" s="432" t="s">
        <v>9376</v>
      </c>
      <c r="C863" s="486"/>
      <c r="D863" s="486"/>
      <c r="E863" s="487"/>
      <c r="F863" s="261"/>
      <c r="G863" s="58"/>
      <c r="H863" s="22"/>
    </row>
    <row r="864" ht="15.75" customHeight="1">
      <c r="A864" s="613"/>
      <c r="B864" s="432" t="s">
        <v>9376</v>
      </c>
      <c r="C864" s="486"/>
      <c r="D864" s="486"/>
      <c r="E864" s="487"/>
      <c r="F864" s="261"/>
      <c r="G864" s="58"/>
      <c r="H864" s="22"/>
    </row>
    <row r="865" ht="15.75" customHeight="1">
      <c r="A865" s="613"/>
      <c r="B865" s="432" t="s">
        <v>9376</v>
      </c>
      <c r="C865" s="486"/>
      <c r="D865" s="486"/>
      <c r="E865" s="487"/>
      <c r="F865" s="261"/>
      <c r="G865" s="58"/>
      <c r="H865" s="22"/>
    </row>
    <row r="866" ht="15.75" customHeight="1">
      <c r="A866" s="613"/>
      <c r="B866" s="432" t="s">
        <v>9376</v>
      </c>
      <c r="C866" s="486"/>
      <c r="D866" s="486"/>
      <c r="E866" s="487"/>
      <c r="F866" s="261"/>
      <c r="G866" s="58"/>
      <c r="H866" s="22"/>
    </row>
    <row r="867" ht="15.75" customHeight="1">
      <c r="A867" s="613"/>
      <c r="B867" s="432" t="s">
        <v>9376</v>
      </c>
      <c r="C867" s="486"/>
      <c r="D867" s="486"/>
      <c r="E867" s="487"/>
      <c r="F867" s="261"/>
      <c r="G867" s="58"/>
      <c r="H867" s="22"/>
    </row>
    <row r="868" ht="15.75" customHeight="1">
      <c r="A868" s="613"/>
      <c r="B868" s="432" t="s">
        <v>9376</v>
      </c>
      <c r="C868" s="486"/>
      <c r="D868" s="486"/>
      <c r="E868" s="487"/>
      <c r="F868" s="261"/>
      <c r="G868" s="58"/>
      <c r="H868" s="22"/>
    </row>
    <row r="869" ht="15.75" customHeight="1">
      <c r="A869" s="613"/>
      <c r="B869" s="432" t="s">
        <v>9376</v>
      </c>
      <c r="C869" s="486"/>
      <c r="D869" s="486"/>
      <c r="E869" s="487"/>
      <c r="F869" s="261"/>
      <c r="G869" s="58"/>
      <c r="H869" s="22"/>
    </row>
    <row r="870" ht="15.75" customHeight="1">
      <c r="A870" s="613"/>
      <c r="B870" s="432" t="s">
        <v>9376</v>
      </c>
      <c r="C870" s="486"/>
      <c r="D870" s="486"/>
      <c r="E870" s="487"/>
      <c r="F870" s="261"/>
      <c r="G870" s="58"/>
      <c r="H870" s="22"/>
    </row>
    <row r="871" ht="15.75" customHeight="1">
      <c r="A871" s="613"/>
      <c r="B871" s="432" t="s">
        <v>9376</v>
      </c>
      <c r="C871" s="486"/>
      <c r="D871" s="486"/>
      <c r="E871" s="487"/>
      <c r="F871" s="261"/>
      <c r="G871" s="58"/>
      <c r="H871" s="22"/>
    </row>
    <row r="872" ht="15.75" customHeight="1">
      <c r="A872" s="613"/>
      <c r="B872" s="432" t="s">
        <v>9376</v>
      </c>
      <c r="C872" s="486"/>
      <c r="D872" s="486"/>
      <c r="E872" s="487"/>
      <c r="F872" s="261"/>
      <c r="G872" s="58"/>
      <c r="H872" s="22"/>
    </row>
    <row r="873" ht="15.75" customHeight="1">
      <c r="A873" s="613"/>
      <c r="B873" s="432" t="s">
        <v>9376</v>
      </c>
      <c r="C873" s="486"/>
      <c r="D873" s="486"/>
      <c r="E873" s="487"/>
      <c r="F873" s="261"/>
      <c r="G873" s="58"/>
      <c r="H873" s="22"/>
    </row>
    <row r="874" ht="15.75" customHeight="1">
      <c r="A874" s="613"/>
      <c r="B874" s="432" t="s">
        <v>9376</v>
      </c>
      <c r="C874" s="486"/>
      <c r="D874" s="486"/>
      <c r="E874" s="487"/>
      <c r="F874" s="261"/>
      <c r="G874" s="58"/>
      <c r="H874" s="22"/>
    </row>
    <row r="875" ht="15.75" customHeight="1">
      <c r="A875" s="613"/>
      <c r="B875" s="432" t="s">
        <v>9376</v>
      </c>
      <c r="C875" s="486"/>
      <c r="D875" s="486"/>
      <c r="E875" s="487"/>
      <c r="F875" s="261"/>
      <c r="G875" s="58"/>
      <c r="H875" s="22"/>
    </row>
    <row r="876" ht="15.75" customHeight="1">
      <c r="A876" s="613"/>
      <c r="B876" s="432" t="s">
        <v>9376</v>
      </c>
      <c r="C876" s="486"/>
      <c r="D876" s="486"/>
      <c r="E876" s="487"/>
      <c r="F876" s="261"/>
      <c r="G876" s="58"/>
      <c r="H876" s="22"/>
    </row>
    <row r="877" ht="15.75" customHeight="1">
      <c r="A877" s="613"/>
      <c r="B877" s="432" t="s">
        <v>9376</v>
      </c>
      <c r="C877" s="486"/>
      <c r="D877" s="486"/>
      <c r="E877" s="487"/>
      <c r="F877" s="261"/>
      <c r="G877" s="58"/>
      <c r="H877" s="22"/>
    </row>
    <row r="878" ht="15.75" customHeight="1">
      <c r="A878" s="613"/>
      <c r="B878" s="432" t="s">
        <v>9376</v>
      </c>
      <c r="C878" s="486"/>
      <c r="D878" s="486"/>
      <c r="E878" s="487"/>
      <c r="F878" s="261"/>
      <c r="G878" s="58"/>
      <c r="H878" s="22"/>
    </row>
    <row r="879" ht="15.75" customHeight="1">
      <c r="A879" s="613"/>
      <c r="B879" s="432" t="s">
        <v>9376</v>
      </c>
      <c r="C879" s="486"/>
      <c r="D879" s="486"/>
      <c r="E879" s="487"/>
      <c r="F879" s="261"/>
      <c r="G879" s="58"/>
      <c r="H879" s="22"/>
    </row>
    <row r="880" ht="15.75" customHeight="1">
      <c r="A880" s="613"/>
      <c r="B880" s="432" t="s">
        <v>9376</v>
      </c>
      <c r="C880" s="486"/>
      <c r="D880" s="486"/>
      <c r="E880" s="487"/>
      <c r="F880" s="261"/>
      <c r="G880" s="58"/>
      <c r="H880" s="22"/>
    </row>
    <row r="881" ht="15.75" customHeight="1">
      <c r="A881" s="613"/>
      <c r="B881" s="432" t="s">
        <v>9376</v>
      </c>
      <c r="C881" s="486"/>
      <c r="D881" s="486"/>
      <c r="E881" s="487"/>
      <c r="F881" s="261"/>
      <c r="G881" s="58"/>
      <c r="H881" s="22"/>
    </row>
    <row r="882" ht="15.75" customHeight="1">
      <c r="A882" s="613"/>
      <c r="B882" s="432" t="s">
        <v>9376</v>
      </c>
      <c r="C882" s="486"/>
      <c r="D882" s="486"/>
      <c r="E882" s="487"/>
      <c r="F882" s="261"/>
      <c r="G882" s="58"/>
      <c r="H882" s="22"/>
    </row>
    <row r="883" ht="15.75" customHeight="1">
      <c r="A883" s="613"/>
      <c r="B883" s="432" t="s">
        <v>9376</v>
      </c>
      <c r="C883" s="486"/>
      <c r="D883" s="486"/>
      <c r="E883" s="487"/>
      <c r="F883" s="261"/>
      <c r="G883" s="58"/>
      <c r="H883" s="22"/>
    </row>
    <row r="884" ht="15.75" customHeight="1">
      <c r="A884" s="613"/>
      <c r="B884" s="432" t="s">
        <v>9376</v>
      </c>
      <c r="C884" s="486"/>
      <c r="D884" s="486"/>
      <c r="E884" s="487"/>
      <c r="F884" s="261"/>
      <c r="G884" s="58"/>
      <c r="H884" s="22"/>
    </row>
    <row r="885" ht="15.75" customHeight="1">
      <c r="A885" s="613"/>
      <c r="B885" s="432" t="s">
        <v>9376</v>
      </c>
      <c r="C885" s="486"/>
      <c r="D885" s="486"/>
      <c r="E885" s="487"/>
      <c r="F885" s="261"/>
      <c r="G885" s="58"/>
      <c r="H885" s="22"/>
    </row>
    <row r="886" ht="15.75" customHeight="1">
      <c r="A886" s="613"/>
      <c r="B886" s="432" t="s">
        <v>9376</v>
      </c>
      <c r="C886" s="486"/>
      <c r="D886" s="486"/>
      <c r="E886" s="487"/>
      <c r="F886" s="261"/>
      <c r="G886" s="58"/>
      <c r="H886" s="22"/>
    </row>
    <row r="887" ht="15.75" customHeight="1">
      <c r="A887" s="613"/>
      <c r="B887" s="432" t="s">
        <v>9376</v>
      </c>
      <c r="C887" s="486"/>
      <c r="D887" s="486"/>
      <c r="E887" s="487"/>
      <c r="F887" s="261"/>
      <c r="G887" s="58"/>
      <c r="H887" s="22"/>
    </row>
    <row r="888" ht="15.75" customHeight="1">
      <c r="A888" s="613"/>
      <c r="B888" s="432" t="s">
        <v>9376</v>
      </c>
      <c r="C888" s="486"/>
      <c r="D888" s="486"/>
      <c r="E888" s="487"/>
      <c r="F888" s="261"/>
      <c r="G888" s="58"/>
      <c r="H888" s="22"/>
    </row>
    <row r="889" ht="15.75" customHeight="1">
      <c r="A889" s="613"/>
      <c r="B889" s="432" t="s">
        <v>9376</v>
      </c>
      <c r="C889" s="486"/>
      <c r="D889" s="486"/>
      <c r="E889" s="487"/>
      <c r="F889" s="261"/>
      <c r="G889" s="58"/>
      <c r="H889" s="22"/>
    </row>
    <row r="890" ht="15.75" customHeight="1">
      <c r="A890" s="613"/>
      <c r="B890" s="432" t="s">
        <v>9376</v>
      </c>
      <c r="C890" s="486"/>
      <c r="D890" s="486"/>
      <c r="E890" s="487"/>
      <c r="F890" s="261"/>
      <c r="G890" s="58"/>
      <c r="H890" s="22"/>
    </row>
    <row r="891" ht="15.75" customHeight="1">
      <c r="A891" s="613"/>
      <c r="B891" s="432" t="s">
        <v>9376</v>
      </c>
      <c r="C891" s="486"/>
      <c r="D891" s="486"/>
      <c r="E891" s="487"/>
      <c r="F891" s="261"/>
      <c r="G891" s="58"/>
      <c r="H891" s="22"/>
    </row>
    <row r="892" ht="15.75" customHeight="1">
      <c r="A892" s="613"/>
      <c r="B892" s="432" t="s">
        <v>9376</v>
      </c>
      <c r="C892" s="486"/>
      <c r="D892" s="486"/>
      <c r="E892" s="487"/>
      <c r="F892" s="261"/>
      <c r="G892" s="58"/>
      <c r="H892" s="22"/>
    </row>
    <row r="893" ht="15.75" customHeight="1">
      <c r="A893" s="613"/>
      <c r="B893" s="432" t="s">
        <v>9376</v>
      </c>
      <c r="C893" s="486"/>
      <c r="D893" s="486"/>
      <c r="E893" s="487"/>
      <c r="F893" s="261"/>
      <c r="G893" s="58"/>
      <c r="H893" s="22"/>
    </row>
    <row r="894" ht="15.75" customHeight="1">
      <c r="A894" s="613"/>
      <c r="B894" s="432" t="s">
        <v>9376</v>
      </c>
      <c r="C894" s="486"/>
      <c r="D894" s="486"/>
      <c r="E894" s="487"/>
      <c r="F894" s="261"/>
      <c r="G894" s="58"/>
      <c r="H894" s="22"/>
    </row>
    <row r="895" ht="15.75" customHeight="1">
      <c r="A895" s="613"/>
      <c r="B895" s="432" t="s">
        <v>9376</v>
      </c>
      <c r="C895" s="486"/>
      <c r="D895" s="486"/>
      <c r="E895" s="487"/>
      <c r="F895" s="261"/>
      <c r="G895" s="58"/>
      <c r="H895" s="22"/>
    </row>
    <row r="896" ht="15.75" customHeight="1">
      <c r="A896" s="613"/>
      <c r="B896" s="432" t="s">
        <v>9376</v>
      </c>
      <c r="C896" s="486"/>
      <c r="D896" s="486"/>
      <c r="E896" s="487"/>
      <c r="F896" s="261"/>
      <c r="G896" s="58"/>
      <c r="H896" s="22"/>
    </row>
    <row r="897" ht="15.75" customHeight="1">
      <c r="A897" s="613"/>
      <c r="B897" s="432" t="s">
        <v>9376</v>
      </c>
      <c r="C897" s="486"/>
      <c r="D897" s="486"/>
      <c r="E897" s="487"/>
      <c r="F897" s="261"/>
      <c r="G897" s="58"/>
      <c r="H897" s="22"/>
    </row>
    <row r="898" ht="15.75" customHeight="1">
      <c r="A898" s="613"/>
      <c r="B898" s="432" t="s">
        <v>9376</v>
      </c>
      <c r="C898" s="486"/>
      <c r="D898" s="486"/>
      <c r="E898" s="487"/>
      <c r="F898" s="261"/>
      <c r="G898" s="58"/>
      <c r="H898" s="22"/>
    </row>
    <row r="899" ht="15.75" customHeight="1">
      <c r="A899" s="613"/>
      <c r="B899" s="432" t="s">
        <v>9376</v>
      </c>
      <c r="C899" s="486"/>
      <c r="D899" s="486"/>
      <c r="E899" s="487"/>
      <c r="F899" s="261"/>
      <c r="G899" s="58"/>
      <c r="H899" s="22"/>
    </row>
    <row r="900" ht="15.75" customHeight="1">
      <c r="A900" s="613"/>
      <c r="B900" s="432" t="s">
        <v>9376</v>
      </c>
      <c r="C900" s="486"/>
      <c r="D900" s="486"/>
      <c r="E900" s="487"/>
      <c r="F900" s="261"/>
      <c r="G900" s="58"/>
      <c r="H900" s="22"/>
    </row>
    <row r="901" ht="15.75" customHeight="1">
      <c r="A901" s="613"/>
      <c r="B901" s="432" t="s">
        <v>9376</v>
      </c>
      <c r="C901" s="486"/>
      <c r="D901" s="486"/>
      <c r="E901" s="487"/>
      <c r="F901" s="261"/>
      <c r="G901" s="58"/>
      <c r="H901" s="22"/>
    </row>
    <row r="902" ht="15.75" customHeight="1">
      <c r="A902" s="613"/>
      <c r="B902" s="432" t="s">
        <v>9376</v>
      </c>
      <c r="C902" s="486"/>
      <c r="D902" s="486"/>
      <c r="E902" s="487"/>
      <c r="F902" s="261"/>
      <c r="G902" s="58"/>
      <c r="H902" s="22"/>
    </row>
    <row r="903" ht="15.75" customHeight="1">
      <c r="A903" s="613"/>
      <c r="B903" s="432" t="s">
        <v>9376</v>
      </c>
      <c r="C903" s="486"/>
      <c r="D903" s="486"/>
      <c r="E903" s="487"/>
      <c r="F903" s="261"/>
      <c r="G903" s="58"/>
      <c r="H903" s="22"/>
    </row>
    <row r="904" ht="15.75" customHeight="1">
      <c r="A904" s="613"/>
      <c r="B904" s="432" t="s">
        <v>9376</v>
      </c>
      <c r="C904" s="486"/>
      <c r="D904" s="486"/>
      <c r="E904" s="487"/>
      <c r="F904" s="261"/>
      <c r="G904" s="58"/>
      <c r="H904" s="22"/>
    </row>
    <row r="905" ht="15.75" customHeight="1">
      <c r="A905" s="613"/>
      <c r="B905" s="432" t="s">
        <v>9376</v>
      </c>
      <c r="C905" s="486"/>
      <c r="D905" s="486"/>
      <c r="E905" s="487"/>
      <c r="F905" s="261"/>
      <c r="G905" s="58"/>
      <c r="H905" s="22"/>
    </row>
    <row r="906" ht="15.75" customHeight="1">
      <c r="A906" s="613"/>
      <c r="B906" s="432" t="s">
        <v>9376</v>
      </c>
      <c r="C906" s="486"/>
      <c r="D906" s="486"/>
      <c r="E906" s="487"/>
      <c r="F906" s="261"/>
      <c r="G906" s="58"/>
      <c r="H906" s="22"/>
    </row>
    <row r="907" ht="15.75" customHeight="1">
      <c r="A907" s="613"/>
      <c r="B907" s="432" t="s">
        <v>9376</v>
      </c>
      <c r="C907" s="486"/>
      <c r="D907" s="486"/>
      <c r="E907" s="487"/>
      <c r="F907" s="261"/>
      <c r="G907" s="58"/>
      <c r="H907" s="22"/>
    </row>
    <row r="908" ht="15.75" customHeight="1">
      <c r="A908" s="613"/>
      <c r="B908" s="432" t="s">
        <v>9376</v>
      </c>
      <c r="C908" s="486"/>
      <c r="D908" s="486"/>
      <c r="E908" s="487"/>
      <c r="F908" s="261"/>
      <c r="G908" s="58"/>
      <c r="H908" s="22"/>
    </row>
    <row r="909" ht="15.75" customHeight="1">
      <c r="A909" s="613"/>
      <c r="B909" s="432" t="s">
        <v>9376</v>
      </c>
      <c r="C909" s="486"/>
      <c r="D909" s="486"/>
      <c r="E909" s="487"/>
      <c r="F909" s="261"/>
      <c r="G909" s="58"/>
      <c r="H909" s="22"/>
    </row>
    <row r="910" ht="15.75" customHeight="1">
      <c r="A910" s="613"/>
      <c r="B910" s="432" t="s">
        <v>9376</v>
      </c>
      <c r="C910" s="486"/>
      <c r="D910" s="486"/>
      <c r="E910" s="487"/>
      <c r="F910" s="261"/>
      <c r="G910" s="58"/>
      <c r="H910" s="22"/>
    </row>
    <row r="911" ht="15.75" customHeight="1">
      <c r="A911" s="613"/>
      <c r="B911" s="432" t="s">
        <v>9376</v>
      </c>
      <c r="C911" s="486"/>
      <c r="D911" s="486"/>
      <c r="E911" s="487"/>
      <c r="F911" s="261"/>
      <c r="G911" s="58"/>
      <c r="H911" s="22"/>
    </row>
    <row r="912" ht="15.75" customHeight="1">
      <c r="A912" s="613"/>
      <c r="B912" s="432" t="s">
        <v>9376</v>
      </c>
      <c r="C912" s="486"/>
      <c r="D912" s="486"/>
      <c r="E912" s="487"/>
      <c r="F912" s="261"/>
      <c r="G912" s="58"/>
      <c r="H912" s="22"/>
    </row>
    <row r="913" ht="15.75" customHeight="1">
      <c r="A913" s="613"/>
      <c r="B913" s="432" t="s">
        <v>9376</v>
      </c>
      <c r="C913" s="486"/>
      <c r="D913" s="486"/>
      <c r="E913" s="487"/>
      <c r="F913" s="261"/>
      <c r="G913" s="58"/>
      <c r="H913" s="22"/>
    </row>
    <row r="914" ht="15.75" customHeight="1">
      <c r="A914" s="613"/>
      <c r="B914" s="432" t="s">
        <v>9376</v>
      </c>
      <c r="C914" s="486"/>
      <c r="D914" s="486"/>
      <c r="E914" s="487"/>
      <c r="F914" s="261"/>
      <c r="G914" s="58"/>
      <c r="H914" s="22"/>
    </row>
    <row r="915" ht="15.75" customHeight="1">
      <c r="A915" s="613"/>
      <c r="B915" s="432" t="s">
        <v>9376</v>
      </c>
      <c r="C915" s="486"/>
      <c r="D915" s="486"/>
      <c r="E915" s="487"/>
      <c r="F915" s="261"/>
      <c r="G915" s="58"/>
      <c r="H915" s="22"/>
    </row>
    <row r="916" ht="15.75" customHeight="1">
      <c r="A916" s="613"/>
      <c r="B916" s="432" t="s">
        <v>9376</v>
      </c>
      <c r="C916" s="486"/>
      <c r="D916" s="486"/>
      <c r="E916" s="487"/>
      <c r="F916" s="261"/>
      <c r="G916" s="58"/>
      <c r="H916" s="22"/>
    </row>
    <row r="917" ht="15.75" customHeight="1">
      <c r="A917" s="613"/>
      <c r="B917" s="432" t="s">
        <v>9376</v>
      </c>
      <c r="C917" s="486"/>
      <c r="D917" s="486"/>
      <c r="E917" s="487"/>
      <c r="F917" s="261"/>
      <c r="G917" s="58"/>
      <c r="H917" s="22"/>
    </row>
    <row r="918" ht="15.75" customHeight="1">
      <c r="A918" s="613"/>
      <c r="B918" s="432" t="s">
        <v>9376</v>
      </c>
      <c r="C918" s="486"/>
      <c r="D918" s="486"/>
      <c r="E918" s="487"/>
      <c r="F918" s="261"/>
      <c r="G918" s="58"/>
      <c r="H918" s="22"/>
    </row>
    <row r="919" ht="15.75" customHeight="1">
      <c r="A919" s="613"/>
      <c r="B919" s="432" t="s">
        <v>9376</v>
      </c>
      <c r="C919" s="486"/>
      <c r="D919" s="486"/>
      <c r="E919" s="487"/>
      <c r="F919" s="261"/>
      <c r="G919" s="58"/>
      <c r="H919" s="22"/>
    </row>
    <row r="920" ht="15.75" customHeight="1">
      <c r="A920" s="613"/>
      <c r="B920" s="432" t="s">
        <v>9376</v>
      </c>
      <c r="C920" s="486"/>
      <c r="D920" s="486"/>
      <c r="E920" s="487"/>
      <c r="F920" s="261"/>
      <c r="G920" s="58"/>
      <c r="H920" s="22"/>
    </row>
    <row r="921" ht="15.75" customHeight="1">
      <c r="A921" s="613"/>
      <c r="B921" s="432" t="s">
        <v>9376</v>
      </c>
      <c r="C921" s="486"/>
      <c r="D921" s="486"/>
      <c r="E921" s="487"/>
      <c r="F921" s="261"/>
      <c r="G921" s="58"/>
      <c r="H921" s="22"/>
    </row>
    <row r="922" ht="15.75" customHeight="1">
      <c r="A922" s="613"/>
      <c r="B922" s="432" t="s">
        <v>9376</v>
      </c>
      <c r="C922" s="486"/>
      <c r="D922" s="486"/>
      <c r="E922" s="487"/>
      <c r="F922" s="261"/>
      <c r="G922" s="58"/>
      <c r="H922" s="22"/>
    </row>
    <row r="923" ht="15.75" customHeight="1">
      <c r="A923" s="613"/>
      <c r="B923" s="432" t="s">
        <v>9376</v>
      </c>
      <c r="C923" s="486"/>
      <c r="D923" s="486"/>
      <c r="E923" s="487"/>
      <c r="F923" s="261"/>
      <c r="G923" s="58"/>
      <c r="H923" s="22"/>
    </row>
    <row r="924" ht="15.75" customHeight="1">
      <c r="A924" s="613"/>
      <c r="B924" s="432" t="s">
        <v>9376</v>
      </c>
      <c r="C924" s="486"/>
      <c r="D924" s="486"/>
      <c r="E924" s="487"/>
      <c r="F924" s="261"/>
      <c r="G924" s="58"/>
      <c r="H924" s="22"/>
    </row>
    <row r="925" ht="15.75" customHeight="1">
      <c r="A925" s="613"/>
      <c r="B925" s="432" t="s">
        <v>9376</v>
      </c>
      <c r="C925" s="486"/>
      <c r="D925" s="486"/>
      <c r="E925" s="487"/>
      <c r="F925" s="261"/>
      <c r="G925" s="58"/>
      <c r="H925" s="22"/>
    </row>
    <row r="926" ht="15.75" customHeight="1">
      <c r="A926" s="613"/>
      <c r="B926" s="432" t="s">
        <v>9376</v>
      </c>
      <c r="C926" s="486"/>
      <c r="D926" s="486"/>
      <c r="E926" s="487"/>
      <c r="F926" s="261"/>
      <c r="G926" s="58"/>
      <c r="H926" s="22"/>
    </row>
    <row r="927" ht="15.75" customHeight="1">
      <c r="A927" s="613"/>
      <c r="B927" s="432" t="s">
        <v>9376</v>
      </c>
      <c r="C927" s="486"/>
      <c r="D927" s="486"/>
      <c r="E927" s="487"/>
      <c r="F927" s="261"/>
      <c r="G927" s="58"/>
      <c r="H927" s="22"/>
    </row>
    <row r="928" ht="15.75" customHeight="1">
      <c r="A928" s="613"/>
      <c r="B928" s="432" t="s">
        <v>9376</v>
      </c>
      <c r="C928" s="486"/>
      <c r="D928" s="486"/>
      <c r="E928" s="487"/>
      <c r="F928" s="261"/>
      <c r="G928" s="58"/>
      <c r="H928" s="22"/>
    </row>
    <row r="929" ht="15.75" customHeight="1">
      <c r="A929" s="613"/>
      <c r="B929" s="432" t="s">
        <v>9376</v>
      </c>
      <c r="C929" s="486"/>
      <c r="D929" s="486"/>
      <c r="E929" s="487"/>
      <c r="F929" s="261"/>
      <c r="G929" s="58"/>
      <c r="H929" s="22"/>
    </row>
    <row r="930" ht="15.75" customHeight="1">
      <c r="A930" s="613"/>
      <c r="B930" s="432" t="s">
        <v>9376</v>
      </c>
      <c r="C930" s="486"/>
      <c r="D930" s="486"/>
      <c r="E930" s="487"/>
      <c r="F930" s="261"/>
      <c r="G930" s="58"/>
      <c r="H930" s="22"/>
    </row>
    <row r="931" ht="15.75" customHeight="1">
      <c r="A931" s="613"/>
      <c r="B931" s="432" t="s">
        <v>9376</v>
      </c>
      <c r="C931" s="486"/>
      <c r="D931" s="486"/>
      <c r="E931" s="487"/>
      <c r="F931" s="261"/>
      <c r="G931" s="58"/>
      <c r="H931" s="22"/>
    </row>
    <row r="932" ht="15.75" customHeight="1">
      <c r="A932" s="613"/>
      <c r="B932" s="432" t="s">
        <v>9376</v>
      </c>
      <c r="C932" s="486"/>
      <c r="D932" s="486"/>
      <c r="E932" s="487"/>
      <c r="F932" s="261"/>
      <c r="G932" s="58"/>
      <c r="H932" s="22"/>
    </row>
    <row r="933" ht="15.75" customHeight="1">
      <c r="A933" s="613"/>
      <c r="B933" s="432" t="s">
        <v>9376</v>
      </c>
      <c r="C933" s="486"/>
      <c r="D933" s="486"/>
      <c r="E933" s="487"/>
      <c r="F933" s="261"/>
      <c r="G933" s="58"/>
      <c r="H933" s="22"/>
    </row>
    <row r="934" ht="15.75" customHeight="1">
      <c r="A934" s="613"/>
      <c r="B934" s="432" t="s">
        <v>9376</v>
      </c>
      <c r="C934" s="486"/>
      <c r="D934" s="486"/>
      <c r="E934" s="487"/>
      <c r="F934" s="261"/>
      <c r="G934" s="58"/>
      <c r="H934" s="22"/>
    </row>
    <row r="935" ht="15.75" customHeight="1">
      <c r="A935" s="613"/>
      <c r="B935" s="432" t="s">
        <v>9376</v>
      </c>
      <c r="C935" s="486"/>
      <c r="D935" s="486"/>
      <c r="E935" s="487"/>
      <c r="F935" s="261"/>
      <c r="G935" s="58"/>
      <c r="H935" s="22"/>
    </row>
    <row r="936" ht="15.75" customHeight="1">
      <c r="A936" s="613"/>
      <c r="B936" s="432" t="s">
        <v>9376</v>
      </c>
      <c r="C936" s="486"/>
      <c r="D936" s="486"/>
      <c r="E936" s="487"/>
      <c r="F936" s="261"/>
      <c r="G936" s="58"/>
      <c r="H936" s="22"/>
    </row>
    <row r="937" ht="15.75" customHeight="1">
      <c r="A937" s="613"/>
      <c r="B937" s="432" t="s">
        <v>9376</v>
      </c>
      <c r="C937" s="486"/>
      <c r="D937" s="486"/>
      <c r="E937" s="487"/>
      <c r="F937" s="261"/>
      <c r="G937" s="58"/>
      <c r="H937" s="22"/>
    </row>
    <row r="938" ht="15.75" customHeight="1">
      <c r="A938" s="613"/>
      <c r="B938" s="432" t="s">
        <v>9376</v>
      </c>
      <c r="C938" s="486"/>
      <c r="D938" s="486"/>
      <c r="E938" s="487"/>
      <c r="F938" s="261"/>
      <c r="G938" s="58"/>
      <c r="H938" s="22"/>
    </row>
    <row r="939" ht="15.75" customHeight="1">
      <c r="A939" s="613"/>
      <c r="B939" s="432" t="s">
        <v>9376</v>
      </c>
      <c r="C939" s="486"/>
      <c r="D939" s="486"/>
      <c r="E939" s="487"/>
      <c r="F939" s="261"/>
      <c r="G939" s="58"/>
      <c r="H939" s="22"/>
    </row>
    <row r="940" ht="15.75" customHeight="1">
      <c r="A940" s="613"/>
      <c r="B940" s="432" t="s">
        <v>9376</v>
      </c>
      <c r="C940" s="486"/>
      <c r="D940" s="486"/>
      <c r="E940" s="487"/>
      <c r="F940" s="261"/>
      <c r="G940" s="58"/>
      <c r="H940" s="22"/>
    </row>
    <row r="941" ht="15.75" customHeight="1">
      <c r="A941" s="613"/>
      <c r="B941" s="432" t="s">
        <v>9376</v>
      </c>
      <c r="C941" s="486"/>
      <c r="D941" s="486"/>
      <c r="E941" s="487"/>
      <c r="F941" s="261"/>
      <c r="G941" s="58"/>
      <c r="H941" s="22"/>
    </row>
    <row r="942" ht="15.75" customHeight="1">
      <c r="A942" s="613"/>
      <c r="B942" s="432" t="s">
        <v>9376</v>
      </c>
      <c r="C942" s="486"/>
      <c r="D942" s="486"/>
      <c r="E942" s="487"/>
      <c r="F942" s="261"/>
      <c r="G942" s="58"/>
      <c r="H942" s="22"/>
    </row>
    <row r="943" ht="15.75" customHeight="1">
      <c r="A943" s="613"/>
      <c r="B943" s="432" t="s">
        <v>9376</v>
      </c>
      <c r="C943" s="486"/>
      <c r="D943" s="486"/>
      <c r="E943" s="487"/>
      <c r="F943" s="261"/>
      <c r="G943" s="58"/>
      <c r="H943" s="22"/>
    </row>
    <row r="944" ht="15.75" customHeight="1">
      <c r="A944" s="613"/>
      <c r="B944" s="432" t="s">
        <v>9376</v>
      </c>
      <c r="C944" s="486"/>
      <c r="D944" s="486"/>
      <c r="E944" s="487"/>
      <c r="F944" s="261"/>
      <c r="G944" s="58"/>
      <c r="H944" s="22"/>
    </row>
    <row r="945" ht="15.75" customHeight="1">
      <c r="A945" s="613"/>
      <c r="B945" s="432" t="s">
        <v>9376</v>
      </c>
      <c r="C945" s="486"/>
      <c r="D945" s="486"/>
      <c r="E945" s="487"/>
      <c r="F945" s="261"/>
      <c r="G945" s="58"/>
      <c r="H945" s="22"/>
    </row>
    <row r="946" ht="15.75" customHeight="1">
      <c r="A946" s="613"/>
      <c r="B946" s="432" t="s">
        <v>9376</v>
      </c>
      <c r="C946" s="486"/>
      <c r="D946" s="486"/>
      <c r="E946" s="487"/>
      <c r="F946" s="261"/>
      <c r="G946" s="58"/>
      <c r="H946" s="22"/>
    </row>
    <row r="947" ht="15.75" customHeight="1">
      <c r="A947" s="613"/>
      <c r="B947" s="432" t="s">
        <v>9376</v>
      </c>
      <c r="C947" s="486"/>
      <c r="D947" s="486"/>
      <c r="E947" s="487"/>
      <c r="F947" s="261"/>
      <c r="G947" s="58"/>
      <c r="H947" s="22"/>
    </row>
    <row r="948" ht="15.75" customHeight="1">
      <c r="A948" s="613"/>
      <c r="B948" s="432" t="s">
        <v>9376</v>
      </c>
      <c r="C948" s="486"/>
      <c r="D948" s="486"/>
      <c r="E948" s="487"/>
      <c r="F948" s="261"/>
      <c r="G948" s="58"/>
      <c r="H948" s="22"/>
    </row>
    <row r="949" ht="15.75" customHeight="1">
      <c r="A949" s="613"/>
      <c r="B949" s="432" t="s">
        <v>9376</v>
      </c>
      <c r="C949" s="486"/>
      <c r="D949" s="486"/>
      <c r="E949" s="487"/>
      <c r="F949" s="261"/>
      <c r="G949" s="58"/>
      <c r="H949" s="22"/>
    </row>
    <row r="950" ht="15.75" customHeight="1">
      <c r="A950" s="613"/>
      <c r="B950" s="432" t="s">
        <v>9376</v>
      </c>
      <c r="C950" s="486"/>
      <c r="D950" s="486"/>
      <c r="E950" s="487"/>
      <c r="F950" s="261"/>
      <c r="G950" s="58"/>
      <c r="H950" s="22"/>
    </row>
    <row r="951" ht="15.75" customHeight="1">
      <c r="A951" s="613"/>
      <c r="B951" s="432" t="s">
        <v>9376</v>
      </c>
      <c r="C951" s="486"/>
      <c r="D951" s="486"/>
      <c r="E951" s="487"/>
      <c r="F951" s="261"/>
      <c r="G951" s="58"/>
      <c r="H951" s="22"/>
    </row>
    <row r="952" ht="15.75" customHeight="1">
      <c r="A952" s="613"/>
      <c r="B952" s="432" t="s">
        <v>9376</v>
      </c>
      <c r="C952" s="486"/>
      <c r="D952" s="486"/>
      <c r="E952" s="487"/>
      <c r="F952" s="261"/>
      <c r="G952" s="58"/>
      <c r="H952" s="22"/>
    </row>
    <row r="953" ht="15.75" customHeight="1">
      <c r="A953" s="613"/>
      <c r="B953" s="432" t="s">
        <v>9376</v>
      </c>
      <c r="C953" s="486"/>
      <c r="D953" s="486"/>
      <c r="E953" s="487"/>
      <c r="F953" s="261"/>
      <c r="G953" s="58"/>
      <c r="H953" s="22"/>
    </row>
    <row r="954" ht="15.75" customHeight="1">
      <c r="A954" s="613"/>
      <c r="B954" s="432" t="s">
        <v>9376</v>
      </c>
      <c r="C954" s="486"/>
      <c r="D954" s="486"/>
      <c r="E954" s="487"/>
      <c r="F954" s="261"/>
      <c r="G954" s="58"/>
      <c r="H954" s="22"/>
    </row>
    <row r="955" ht="15.75" customHeight="1">
      <c r="A955" s="613"/>
      <c r="B955" s="432" t="s">
        <v>9376</v>
      </c>
      <c r="C955" s="486"/>
      <c r="D955" s="486"/>
      <c r="E955" s="487"/>
      <c r="F955" s="261"/>
      <c r="G955" s="58"/>
      <c r="H955" s="22"/>
    </row>
    <row r="956" ht="15.75" customHeight="1">
      <c r="A956" s="613"/>
      <c r="B956" s="432" t="s">
        <v>9376</v>
      </c>
      <c r="C956" s="486"/>
      <c r="D956" s="486"/>
      <c r="E956" s="487"/>
      <c r="F956" s="261"/>
      <c r="G956" s="58"/>
      <c r="H956" s="22"/>
    </row>
    <row r="957" ht="15.75" customHeight="1">
      <c r="A957" s="613"/>
      <c r="B957" s="432" t="s">
        <v>9376</v>
      </c>
      <c r="C957" s="486"/>
      <c r="D957" s="486"/>
      <c r="E957" s="487"/>
      <c r="F957" s="261"/>
      <c r="G957" s="58"/>
      <c r="H957" s="22"/>
    </row>
    <row r="958" ht="15.75" customHeight="1">
      <c r="A958" s="613"/>
      <c r="B958" s="432" t="s">
        <v>9376</v>
      </c>
      <c r="C958" s="486"/>
      <c r="D958" s="486"/>
      <c r="E958" s="487"/>
      <c r="F958" s="261"/>
      <c r="G958" s="58"/>
      <c r="H958" s="22"/>
    </row>
    <row r="959" ht="15.75" customHeight="1">
      <c r="A959" s="613"/>
      <c r="B959" s="432" t="s">
        <v>9376</v>
      </c>
      <c r="C959" s="486"/>
      <c r="D959" s="486"/>
      <c r="E959" s="487"/>
      <c r="F959" s="261"/>
      <c r="G959" s="58"/>
      <c r="H959" s="22"/>
    </row>
    <row r="960" ht="15.75" customHeight="1">
      <c r="A960" s="613"/>
      <c r="B960" s="432" t="s">
        <v>9376</v>
      </c>
      <c r="C960" s="486"/>
      <c r="D960" s="486"/>
      <c r="E960" s="487"/>
      <c r="F960" s="261"/>
      <c r="G960" s="58"/>
      <c r="H960" s="22"/>
    </row>
    <row r="961" ht="15.75" customHeight="1">
      <c r="A961" s="613"/>
      <c r="B961" s="432" t="s">
        <v>9376</v>
      </c>
      <c r="C961" s="486"/>
      <c r="D961" s="486"/>
      <c r="E961" s="487"/>
      <c r="F961" s="261"/>
      <c r="G961" s="58"/>
      <c r="H961" s="22"/>
    </row>
    <row r="962" ht="15.75" customHeight="1">
      <c r="A962" s="613"/>
      <c r="B962" s="432" t="s">
        <v>9376</v>
      </c>
      <c r="C962" s="486"/>
      <c r="D962" s="486"/>
      <c r="E962" s="487"/>
      <c r="F962" s="261"/>
      <c r="G962" s="58"/>
      <c r="H962" s="22"/>
    </row>
    <row r="963" ht="15.75" customHeight="1">
      <c r="A963" s="613"/>
      <c r="B963" s="432" t="s">
        <v>9376</v>
      </c>
      <c r="C963" s="486"/>
      <c r="D963" s="486"/>
      <c r="E963" s="487"/>
      <c r="F963" s="261"/>
      <c r="G963" s="58"/>
      <c r="H963" s="22"/>
    </row>
    <row r="964" ht="15.75" customHeight="1">
      <c r="A964" s="613"/>
      <c r="B964" s="432" t="s">
        <v>9376</v>
      </c>
      <c r="C964" s="486"/>
      <c r="D964" s="486"/>
      <c r="E964" s="487"/>
      <c r="F964" s="261"/>
      <c r="G964" s="58"/>
      <c r="H964" s="22"/>
    </row>
    <row r="965" ht="15.75" customHeight="1">
      <c r="A965" s="613"/>
      <c r="B965" s="432" t="s">
        <v>9376</v>
      </c>
      <c r="C965" s="486"/>
      <c r="D965" s="486"/>
      <c r="E965" s="487"/>
      <c r="F965" s="261"/>
      <c r="G965" s="58"/>
      <c r="H965" s="22"/>
    </row>
    <row r="966" ht="15.75" customHeight="1">
      <c r="A966" s="613"/>
      <c r="B966" s="432" t="s">
        <v>9376</v>
      </c>
      <c r="C966" s="486"/>
      <c r="D966" s="486"/>
      <c r="E966" s="487"/>
      <c r="F966" s="261"/>
      <c r="G966" s="58"/>
      <c r="H966" s="22"/>
    </row>
    <row r="967" ht="15.75" customHeight="1">
      <c r="A967" s="613"/>
      <c r="B967" s="432" t="s">
        <v>9376</v>
      </c>
      <c r="C967" s="486"/>
      <c r="D967" s="486"/>
      <c r="E967" s="487"/>
      <c r="F967" s="261"/>
      <c r="G967" s="58"/>
      <c r="H967" s="22"/>
    </row>
    <row r="968" ht="15.75" customHeight="1">
      <c r="A968" s="613"/>
      <c r="B968" s="432" t="s">
        <v>9376</v>
      </c>
      <c r="C968" s="486"/>
      <c r="D968" s="486"/>
      <c r="E968" s="487"/>
      <c r="F968" s="261"/>
      <c r="G968" s="58"/>
      <c r="H968" s="22"/>
    </row>
    <row r="969" ht="15.75" customHeight="1">
      <c r="A969" s="613"/>
      <c r="B969" s="432" t="s">
        <v>9376</v>
      </c>
      <c r="C969" s="486"/>
      <c r="D969" s="486"/>
      <c r="E969" s="487"/>
      <c r="F969" s="261"/>
      <c r="G969" s="58"/>
      <c r="H969" s="22"/>
    </row>
    <row r="970" ht="15.75" customHeight="1">
      <c r="A970" s="613"/>
      <c r="B970" s="432" t="s">
        <v>9376</v>
      </c>
      <c r="C970" s="486"/>
      <c r="D970" s="486"/>
      <c r="E970" s="487"/>
      <c r="F970" s="261"/>
      <c r="G970" s="58"/>
      <c r="H970" s="22"/>
    </row>
    <row r="971" ht="15.75" customHeight="1">
      <c r="A971" s="613"/>
      <c r="B971" s="432" t="s">
        <v>9376</v>
      </c>
      <c r="C971" s="486"/>
      <c r="D971" s="486"/>
      <c r="E971" s="487"/>
      <c r="F971" s="261"/>
      <c r="G971" s="58"/>
      <c r="H971" s="22"/>
    </row>
    <row r="972" ht="15.75" customHeight="1">
      <c r="A972" s="613"/>
      <c r="B972" s="432" t="s">
        <v>9376</v>
      </c>
      <c r="C972" s="486"/>
      <c r="D972" s="486"/>
      <c r="E972" s="487"/>
      <c r="F972" s="261"/>
      <c r="G972" s="58"/>
      <c r="H972" s="22"/>
    </row>
    <row r="973" ht="15.75" customHeight="1">
      <c r="A973" s="613"/>
      <c r="B973" s="432" t="s">
        <v>9376</v>
      </c>
      <c r="C973" s="486"/>
      <c r="D973" s="486"/>
      <c r="E973" s="487"/>
      <c r="F973" s="261"/>
      <c r="G973" s="58"/>
      <c r="H973" s="22"/>
    </row>
    <row r="974" ht="15.75" customHeight="1">
      <c r="A974" s="613"/>
      <c r="B974" s="432" t="s">
        <v>9376</v>
      </c>
      <c r="C974" s="486"/>
      <c r="D974" s="486"/>
      <c r="E974" s="487"/>
      <c r="F974" s="261"/>
      <c r="G974" s="58"/>
      <c r="H974" s="22"/>
    </row>
    <row r="975" ht="15.75" customHeight="1">
      <c r="A975" s="613"/>
      <c r="B975" s="432" t="s">
        <v>9376</v>
      </c>
      <c r="C975" s="486"/>
      <c r="D975" s="486"/>
      <c r="E975" s="487"/>
      <c r="F975" s="261"/>
      <c r="G975" s="58"/>
      <c r="H975" s="22"/>
    </row>
    <row r="976" ht="15.75" customHeight="1">
      <c r="A976" s="613"/>
      <c r="B976" s="432" t="s">
        <v>9376</v>
      </c>
      <c r="C976" s="486"/>
      <c r="D976" s="486"/>
      <c r="E976" s="487"/>
      <c r="F976" s="261"/>
      <c r="G976" s="58"/>
      <c r="H976" s="22"/>
    </row>
    <row r="977" ht="15.75" customHeight="1">
      <c r="A977" s="613"/>
      <c r="B977" s="432" t="s">
        <v>9376</v>
      </c>
      <c r="C977" s="486"/>
      <c r="D977" s="486"/>
      <c r="E977" s="487"/>
      <c r="F977" s="261"/>
      <c r="G977" s="58"/>
      <c r="H977" s="22"/>
    </row>
    <row r="978" ht="15.75" customHeight="1">
      <c r="A978" s="613"/>
      <c r="B978" s="432" t="s">
        <v>9376</v>
      </c>
      <c r="C978" s="486"/>
      <c r="D978" s="486"/>
      <c r="E978" s="487"/>
      <c r="F978" s="261"/>
      <c r="G978" s="881"/>
      <c r="H978" s="809"/>
    </row>
    <row r="979" ht="15.75" customHeight="1">
      <c r="A979" s="613"/>
      <c r="B979" s="432" t="s">
        <v>9376</v>
      </c>
      <c r="C979" s="486"/>
      <c r="D979" s="486"/>
      <c r="E979" s="487"/>
      <c r="F979" s="261"/>
      <c r="G979" s="881"/>
      <c r="H979" s="809"/>
    </row>
    <row r="980" ht="15.75" customHeight="1">
      <c r="A980" s="613"/>
      <c r="B980" s="432" t="s">
        <v>9376</v>
      </c>
      <c r="C980" s="486"/>
      <c r="D980" s="486"/>
      <c r="E980" s="487"/>
      <c r="F980" s="261"/>
      <c r="G980" s="881"/>
      <c r="H980" s="809"/>
    </row>
    <row r="981" ht="15.75" customHeight="1">
      <c r="A981" s="613"/>
      <c r="B981" s="432" t="s">
        <v>9376</v>
      </c>
      <c r="C981" s="486"/>
      <c r="D981" s="486"/>
      <c r="E981" s="487"/>
      <c r="F981" s="261"/>
      <c r="G981" s="881"/>
      <c r="H981" s="809"/>
    </row>
    <row r="982" ht="15.75" customHeight="1">
      <c r="A982" s="613"/>
      <c r="B982" s="432" t="s">
        <v>9376</v>
      </c>
      <c r="C982" s="486"/>
      <c r="D982" s="486"/>
      <c r="E982" s="487"/>
      <c r="F982" s="261"/>
      <c r="G982" s="881"/>
      <c r="H982" s="809"/>
    </row>
    <row r="983" ht="15.75" customHeight="1">
      <c r="A983" s="613"/>
      <c r="B983" s="432" t="s">
        <v>9376</v>
      </c>
      <c r="C983" s="486"/>
      <c r="D983" s="486"/>
      <c r="E983" s="487"/>
      <c r="F983" s="261"/>
      <c r="G983" s="881"/>
      <c r="H983" s="809"/>
    </row>
    <row r="984" ht="15.75" customHeight="1">
      <c r="A984" s="613"/>
      <c r="B984" s="432" t="s">
        <v>9376</v>
      </c>
      <c r="C984" s="486"/>
      <c r="D984" s="486"/>
      <c r="E984" s="487"/>
      <c r="F984" s="261"/>
      <c r="G984" s="881"/>
      <c r="H984" s="809"/>
    </row>
    <row r="985" ht="15.75" customHeight="1">
      <c r="A985" s="613"/>
      <c r="B985" s="432" t="s">
        <v>9376</v>
      </c>
      <c r="C985" s="486"/>
      <c r="D985" s="486"/>
      <c r="E985" s="487"/>
      <c r="F985" s="261"/>
      <c r="G985" s="881"/>
      <c r="H985" s="809"/>
    </row>
    <row r="986" ht="15.75" customHeight="1">
      <c r="A986" s="613"/>
      <c r="B986" s="432" t="s">
        <v>9376</v>
      </c>
      <c r="C986" s="486"/>
      <c r="D986" s="486"/>
      <c r="E986" s="487"/>
      <c r="F986" s="261"/>
      <c r="G986" s="881"/>
      <c r="H986" s="809"/>
    </row>
    <row r="987" ht="15.75" customHeight="1">
      <c r="A987" s="613"/>
      <c r="B987" s="432" t="s">
        <v>9376</v>
      </c>
      <c r="C987" s="486"/>
      <c r="D987" s="486"/>
      <c r="E987" s="487"/>
      <c r="F987" s="261"/>
      <c r="G987" s="881"/>
      <c r="H987" s="809"/>
    </row>
    <row r="988" ht="15.75" customHeight="1">
      <c r="A988" s="613"/>
      <c r="B988" s="432" t="s">
        <v>9376</v>
      </c>
      <c r="C988" s="486"/>
      <c r="D988" s="486"/>
      <c r="E988" s="487"/>
      <c r="F988" s="261"/>
      <c r="G988" s="881"/>
      <c r="H988" s="809"/>
    </row>
    <row r="989" ht="15.75" customHeight="1">
      <c r="A989" s="613"/>
      <c r="B989" s="432" t="s">
        <v>9376</v>
      </c>
      <c r="C989" s="486"/>
      <c r="D989" s="486"/>
      <c r="E989" s="487"/>
      <c r="F989" s="261"/>
      <c r="G989" s="881"/>
      <c r="H989" s="809"/>
    </row>
    <row r="990" ht="15.75" customHeight="1">
      <c r="A990" s="613"/>
      <c r="B990" s="432" t="s">
        <v>9376</v>
      </c>
      <c r="C990" s="486"/>
      <c r="D990" s="486"/>
      <c r="E990" s="487"/>
      <c r="F990" s="261"/>
      <c r="G990" s="881"/>
      <c r="H990" s="809"/>
    </row>
    <row r="991" ht="15.75" customHeight="1">
      <c r="A991" s="613"/>
      <c r="B991" s="432" t="s">
        <v>9376</v>
      </c>
      <c r="C991" s="486"/>
      <c r="D991" s="486"/>
      <c r="E991" s="487"/>
      <c r="F991" s="261"/>
      <c r="G991" s="881"/>
      <c r="H991" s="809"/>
    </row>
    <row r="992" ht="15.75" customHeight="1">
      <c r="A992" s="613"/>
      <c r="B992" s="432" t="s">
        <v>9376</v>
      </c>
      <c r="C992" s="486"/>
      <c r="D992" s="486"/>
      <c r="E992" s="487"/>
      <c r="F992" s="261"/>
      <c r="G992" s="881"/>
      <c r="H992" s="809"/>
    </row>
    <row r="993" ht="15.75" customHeight="1">
      <c r="A993" s="613"/>
      <c r="B993" s="432" t="s">
        <v>9376</v>
      </c>
      <c r="C993" s="486"/>
      <c r="D993" s="486"/>
      <c r="E993" s="487"/>
      <c r="F993" s="261"/>
      <c r="G993" s="881"/>
      <c r="H993" s="809"/>
    </row>
    <row r="994" ht="15.75" customHeight="1">
      <c r="A994" s="613"/>
      <c r="B994" s="432" t="s">
        <v>9376</v>
      </c>
      <c r="C994" s="486"/>
      <c r="D994" s="486"/>
      <c r="E994" s="487"/>
      <c r="F994" s="261"/>
      <c r="G994" s="881"/>
      <c r="H994" s="809"/>
    </row>
    <row r="995" ht="15.75" customHeight="1">
      <c r="A995" s="613"/>
      <c r="B995" s="432" t="s">
        <v>9376</v>
      </c>
      <c r="C995" s="486"/>
      <c r="D995" s="486"/>
      <c r="E995" s="487"/>
      <c r="F995" s="261"/>
      <c r="G995" s="881"/>
      <c r="H995" s="809"/>
    </row>
    <row r="996" ht="15.75" customHeight="1">
      <c r="A996" s="613"/>
      <c r="B996" s="432" t="s">
        <v>9376</v>
      </c>
      <c r="C996" s="486"/>
      <c r="D996" s="486"/>
      <c r="E996" s="487"/>
      <c r="F996" s="261"/>
      <c r="G996" s="881"/>
      <c r="H996" s="809"/>
    </row>
    <row r="997" ht="15.75" customHeight="1">
      <c r="A997" s="613"/>
      <c r="B997" s="432" t="s">
        <v>9376</v>
      </c>
      <c r="C997" s="486"/>
      <c r="D997" s="486"/>
      <c r="E997" s="487"/>
      <c r="F997" s="261"/>
      <c r="G997" s="881"/>
      <c r="H997" s="809"/>
    </row>
    <row r="998" ht="15.75" customHeight="1">
      <c r="A998" s="613"/>
      <c r="B998" s="432" t="s">
        <v>9376</v>
      </c>
      <c r="C998" s="486"/>
      <c r="D998" s="486"/>
      <c r="E998" s="487"/>
      <c r="F998" s="261"/>
      <c r="G998" s="881"/>
      <c r="H998" s="809"/>
    </row>
    <row r="999" ht="15.75" customHeight="1">
      <c r="A999" s="613"/>
      <c r="B999" s="432" t="s">
        <v>9376</v>
      </c>
      <c r="C999" s="486"/>
      <c r="D999" s="486"/>
      <c r="E999" s="487"/>
      <c r="F999" s="261"/>
      <c r="G999" s="881"/>
      <c r="H999" s="809"/>
    </row>
    <row r="1000" ht="15.75" customHeight="1">
      <c r="A1000" s="613"/>
      <c r="B1000" s="432" t="s">
        <v>9376</v>
      </c>
      <c r="C1000" s="486"/>
      <c r="D1000" s="486"/>
      <c r="E1000" s="487"/>
      <c r="F1000" s="261"/>
      <c r="G1000" s="881"/>
      <c r="H1000" s="809"/>
    </row>
    <row r="1001" ht="15.75" customHeight="1">
      <c r="A1001" s="613"/>
      <c r="B1001" s="432" t="s">
        <v>9376</v>
      </c>
      <c r="C1001" s="486"/>
      <c r="D1001" s="486"/>
      <c r="E1001" s="487"/>
      <c r="F1001" s="261"/>
      <c r="G1001" s="881"/>
      <c r="H1001" s="809"/>
    </row>
    <row r="1002" ht="15.75" customHeight="1">
      <c r="A1002" s="613"/>
      <c r="B1002" s="432" t="s">
        <v>9376</v>
      </c>
      <c r="C1002" s="486"/>
      <c r="D1002" s="486"/>
      <c r="E1002" s="487"/>
      <c r="F1002" s="261"/>
      <c r="G1002" s="881"/>
      <c r="H1002" s="809"/>
    </row>
    <row r="1003" ht="15.75" customHeight="1">
      <c r="A1003" s="613"/>
      <c r="B1003" s="432" t="s">
        <v>9376</v>
      </c>
      <c r="C1003" s="486"/>
      <c r="D1003" s="486"/>
      <c r="E1003" s="487"/>
      <c r="F1003" s="261"/>
      <c r="G1003" s="881"/>
      <c r="H1003" s="809"/>
    </row>
    <row r="1004" ht="15.75" customHeight="1">
      <c r="A1004" s="613"/>
      <c r="B1004" s="432" t="s">
        <v>9376</v>
      </c>
      <c r="C1004" s="486"/>
      <c r="D1004" s="486"/>
      <c r="E1004" s="487"/>
      <c r="F1004" s="261"/>
      <c r="G1004" s="881"/>
      <c r="H1004" s="809"/>
    </row>
    <row r="1005" ht="15.75" customHeight="1">
      <c r="A1005" s="613"/>
      <c r="B1005" s="432" t="s">
        <v>9376</v>
      </c>
      <c r="C1005" s="486"/>
      <c r="D1005" s="486"/>
      <c r="E1005" s="487"/>
      <c r="F1005" s="261"/>
      <c r="G1005" s="881"/>
      <c r="H1005" s="809"/>
    </row>
    <row r="1006" ht="15.75" customHeight="1">
      <c r="A1006" s="613"/>
      <c r="B1006" s="432" t="s">
        <v>9376</v>
      </c>
      <c r="C1006" s="486"/>
      <c r="D1006" s="486"/>
      <c r="E1006" s="487"/>
      <c r="F1006" s="261"/>
      <c r="G1006" s="881"/>
      <c r="H1006" s="809"/>
    </row>
    <row r="1007" ht="15.75" customHeight="1">
      <c r="A1007" s="613"/>
      <c r="B1007" s="432" t="s">
        <v>9376</v>
      </c>
      <c r="C1007" s="486"/>
      <c r="D1007" s="486"/>
      <c r="E1007" s="487"/>
      <c r="F1007" s="261"/>
      <c r="G1007" s="881"/>
      <c r="H1007" s="809"/>
    </row>
    <row r="1008" ht="15.75" customHeight="1">
      <c r="A1008" s="613"/>
      <c r="B1008" s="432" t="s">
        <v>9376</v>
      </c>
      <c r="C1008" s="486"/>
      <c r="D1008" s="486"/>
      <c r="E1008" s="487"/>
      <c r="F1008" s="261"/>
      <c r="G1008" s="881"/>
      <c r="H1008" s="809"/>
    </row>
    <row r="1009" ht="15.75" customHeight="1">
      <c r="A1009" s="613"/>
      <c r="B1009" s="432" t="s">
        <v>9376</v>
      </c>
      <c r="C1009" s="486"/>
      <c r="D1009" s="486"/>
      <c r="E1009" s="487"/>
      <c r="F1009" s="261"/>
      <c r="G1009" s="881"/>
      <c r="H1009" s="809"/>
    </row>
    <row r="1010" ht="15.75" customHeight="1">
      <c r="A1010" s="613"/>
      <c r="B1010" s="432" t="s">
        <v>9376</v>
      </c>
      <c r="C1010" s="486"/>
      <c r="D1010" s="486"/>
      <c r="E1010" s="487"/>
      <c r="F1010" s="261"/>
      <c r="G1010" s="881"/>
      <c r="H1010" s="809"/>
    </row>
    <row r="1011" ht="15.75" customHeight="1">
      <c r="A1011" s="613"/>
      <c r="B1011" s="432" t="s">
        <v>9376</v>
      </c>
      <c r="C1011" s="486"/>
      <c r="D1011" s="486"/>
      <c r="E1011" s="487"/>
      <c r="F1011" s="261"/>
      <c r="G1011" s="881"/>
      <c r="H1011" s="809"/>
    </row>
    <row r="1012" ht="15.75" customHeight="1">
      <c r="A1012" s="613"/>
      <c r="B1012" s="432" t="s">
        <v>9376</v>
      </c>
      <c r="C1012" s="486"/>
      <c r="D1012" s="486"/>
      <c r="E1012" s="487"/>
      <c r="F1012" s="261"/>
      <c r="G1012" s="881"/>
      <c r="H1012" s="809"/>
    </row>
    <row r="1013" ht="15.75" customHeight="1">
      <c r="A1013" s="613"/>
      <c r="B1013" s="432" t="s">
        <v>9376</v>
      </c>
      <c r="C1013" s="486"/>
      <c r="D1013" s="486"/>
      <c r="E1013" s="487"/>
      <c r="F1013" s="261"/>
      <c r="G1013" s="881"/>
      <c r="H1013" s="809"/>
    </row>
    <row r="1014" ht="15.75" customHeight="1">
      <c r="A1014" s="613"/>
      <c r="B1014" s="432" t="s">
        <v>9376</v>
      </c>
      <c r="C1014" s="486"/>
      <c r="D1014" s="486"/>
      <c r="E1014" s="487"/>
      <c r="F1014" s="261"/>
      <c r="G1014" s="881"/>
      <c r="H1014" s="809"/>
    </row>
    <row r="1015" ht="15.75" customHeight="1">
      <c r="A1015" s="613"/>
      <c r="B1015" s="432" t="s">
        <v>9376</v>
      </c>
      <c r="C1015" s="486"/>
      <c r="D1015" s="486"/>
      <c r="E1015" s="487"/>
      <c r="F1015" s="261"/>
      <c r="G1015" s="881"/>
      <c r="H1015" s="809"/>
    </row>
    <row r="1016" ht="15.75" customHeight="1">
      <c r="A1016" s="613"/>
      <c r="B1016" s="432" t="s">
        <v>9376</v>
      </c>
      <c r="C1016" s="486"/>
      <c r="D1016" s="486"/>
      <c r="E1016" s="487"/>
      <c r="F1016" s="261"/>
      <c r="G1016" s="881"/>
      <c r="H1016" s="809"/>
    </row>
    <row r="1017" ht="15.75" customHeight="1">
      <c r="A1017" s="613"/>
      <c r="B1017" s="432" t="s">
        <v>9376</v>
      </c>
      <c r="C1017" s="486"/>
      <c r="D1017" s="486"/>
      <c r="E1017" s="487"/>
      <c r="F1017" s="261"/>
      <c r="G1017" s="881"/>
      <c r="H1017" s="809"/>
    </row>
    <row r="1018" ht="15.75" customHeight="1">
      <c r="A1018" s="613"/>
      <c r="B1018" s="432" t="s">
        <v>9376</v>
      </c>
      <c r="C1018" s="486"/>
      <c r="D1018" s="486"/>
      <c r="E1018" s="487"/>
      <c r="F1018" s="261"/>
      <c r="G1018" s="881"/>
      <c r="H1018" s="809"/>
    </row>
    <row r="1019" ht="15.75" customHeight="1">
      <c r="A1019" s="613"/>
      <c r="B1019" s="432" t="s">
        <v>9376</v>
      </c>
      <c r="C1019" s="486"/>
      <c r="D1019" s="486"/>
      <c r="E1019" s="487"/>
      <c r="F1019" s="261"/>
      <c r="G1019" s="881"/>
      <c r="H1019" s="809"/>
    </row>
    <row r="1020" ht="15.75" customHeight="1">
      <c r="A1020" s="613"/>
      <c r="B1020" s="432" t="s">
        <v>9376</v>
      </c>
      <c r="C1020" s="486"/>
      <c r="D1020" s="486"/>
      <c r="E1020" s="487"/>
      <c r="F1020" s="261"/>
      <c r="G1020" s="881"/>
      <c r="H1020" s="809"/>
    </row>
    <row r="1021" ht="15.75" customHeight="1">
      <c r="A1021" s="613"/>
      <c r="B1021" s="432" t="s">
        <v>9376</v>
      </c>
      <c r="C1021" s="486"/>
      <c r="D1021" s="486"/>
      <c r="E1021" s="487"/>
      <c r="F1021" s="261"/>
      <c r="G1021" s="881"/>
      <c r="H1021" s="809"/>
    </row>
    <row r="1022" ht="15.75" customHeight="1">
      <c r="A1022" s="613"/>
      <c r="B1022" s="432" t="s">
        <v>9376</v>
      </c>
      <c r="C1022" s="486"/>
      <c r="D1022" s="486"/>
      <c r="E1022" s="487"/>
      <c r="F1022" s="261"/>
      <c r="G1022" s="881"/>
      <c r="H1022" s="809"/>
    </row>
    <row r="1023" ht="15.75" customHeight="1">
      <c r="A1023" s="613"/>
      <c r="B1023" s="432" t="s">
        <v>9376</v>
      </c>
      <c r="C1023" s="486"/>
      <c r="D1023" s="486"/>
      <c r="E1023" s="487"/>
      <c r="F1023" s="261"/>
      <c r="G1023" s="881"/>
      <c r="H1023" s="809"/>
    </row>
    <row r="1024" ht="15.75" customHeight="1">
      <c r="A1024" s="613"/>
      <c r="B1024" s="432" t="s">
        <v>9376</v>
      </c>
      <c r="C1024" s="486"/>
      <c r="D1024" s="486"/>
      <c r="E1024" s="487"/>
      <c r="F1024" s="261"/>
      <c r="G1024" s="881"/>
      <c r="H1024" s="809"/>
    </row>
    <row r="1025" ht="15.75" customHeight="1">
      <c r="A1025" s="613"/>
      <c r="B1025" s="432" t="s">
        <v>9376</v>
      </c>
      <c r="C1025" s="486"/>
      <c r="D1025" s="486"/>
      <c r="E1025" s="487"/>
      <c r="F1025" s="261"/>
      <c r="G1025" s="881"/>
      <c r="H1025" s="809"/>
    </row>
    <row r="1026" ht="15.75" customHeight="1">
      <c r="A1026" s="613"/>
      <c r="B1026" s="432" t="s">
        <v>9376</v>
      </c>
      <c r="C1026" s="486"/>
      <c r="D1026" s="486"/>
      <c r="E1026" s="487"/>
      <c r="F1026" s="261"/>
      <c r="G1026" s="881"/>
      <c r="H1026" s="809"/>
    </row>
    <row r="1027" ht="15.75" customHeight="1">
      <c r="A1027" s="613"/>
      <c r="B1027" s="432" t="s">
        <v>9376</v>
      </c>
      <c r="C1027" s="486"/>
      <c r="D1027" s="486"/>
      <c r="E1027" s="487"/>
      <c r="F1027" s="261"/>
      <c r="G1027" s="881"/>
      <c r="H1027" s="809"/>
    </row>
    <row r="1028" ht="15.75" customHeight="1">
      <c r="A1028" s="613"/>
      <c r="B1028" s="432" t="s">
        <v>9376</v>
      </c>
      <c r="C1028" s="486"/>
      <c r="D1028" s="486"/>
      <c r="E1028" s="487"/>
      <c r="F1028" s="261"/>
      <c r="G1028" s="881"/>
      <c r="H1028" s="809"/>
    </row>
    <row r="1029" ht="15.75" customHeight="1">
      <c r="A1029" s="613"/>
      <c r="B1029" s="432" t="s">
        <v>9376</v>
      </c>
      <c r="C1029" s="486"/>
      <c r="D1029" s="486"/>
      <c r="E1029" s="487"/>
      <c r="F1029" s="261"/>
      <c r="G1029" s="881"/>
      <c r="H1029" s="809"/>
    </row>
    <row r="1030" ht="15.75" customHeight="1">
      <c r="A1030" s="613"/>
      <c r="B1030" s="432" t="s">
        <v>9376</v>
      </c>
      <c r="C1030" s="486"/>
      <c r="D1030" s="486"/>
      <c r="E1030" s="487"/>
      <c r="F1030" s="261"/>
      <c r="G1030" s="881"/>
      <c r="H1030" s="809"/>
    </row>
    <row r="1031" ht="15.75" customHeight="1">
      <c r="A1031" s="613"/>
      <c r="B1031" s="432" t="s">
        <v>9376</v>
      </c>
      <c r="C1031" s="486"/>
      <c r="D1031" s="486"/>
      <c r="E1031" s="487"/>
      <c r="F1031" s="261"/>
      <c r="G1031" s="881"/>
      <c r="H1031" s="809"/>
    </row>
    <row r="1032" ht="15.75" customHeight="1">
      <c r="A1032" s="613"/>
      <c r="B1032" s="432" t="s">
        <v>9376</v>
      </c>
      <c r="C1032" s="486"/>
      <c r="D1032" s="486"/>
      <c r="E1032" s="487"/>
      <c r="F1032" s="261"/>
      <c r="G1032" s="881"/>
      <c r="H1032" s="809"/>
    </row>
    <row r="1033" ht="15.75" customHeight="1">
      <c r="A1033" s="613"/>
      <c r="B1033" s="432" t="s">
        <v>9376</v>
      </c>
      <c r="C1033" s="486"/>
      <c r="D1033" s="486"/>
      <c r="E1033" s="487"/>
      <c r="F1033" s="261"/>
      <c r="G1033" s="881"/>
      <c r="H1033" s="809"/>
    </row>
    <row r="1034" ht="15.75" customHeight="1">
      <c r="A1034" s="613"/>
      <c r="B1034" s="432" t="s">
        <v>9376</v>
      </c>
      <c r="C1034" s="486"/>
      <c r="D1034" s="486"/>
      <c r="E1034" s="487"/>
      <c r="F1034" s="261"/>
      <c r="G1034" s="881"/>
      <c r="H1034" s="809"/>
    </row>
    <row r="1035" ht="15.75" customHeight="1">
      <c r="A1035" s="613"/>
      <c r="B1035" s="432" t="s">
        <v>9376</v>
      </c>
      <c r="C1035" s="486"/>
      <c r="D1035" s="486"/>
      <c r="E1035" s="487"/>
      <c r="F1035" s="261"/>
      <c r="G1035" s="881"/>
      <c r="H1035" s="809"/>
    </row>
    <row r="1036" ht="15.75" customHeight="1">
      <c r="A1036" s="613"/>
      <c r="B1036" s="432" t="s">
        <v>9376</v>
      </c>
      <c r="C1036" s="486"/>
      <c r="D1036" s="486"/>
      <c r="E1036" s="487"/>
      <c r="F1036" s="261"/>
      <c r="G1036" s="881"/>
      <c r="H1036" s="809"/>
    </row>
    <row r="1037" ht="15.75" customHeight="1">
      <c r="A1037" s="613"/>
      <c r="B1037" s="432" t="s">
        <v>9376</v>
      </c>
      <c r="C1037" s="486"/>
      <c r="D1037" s="486"/>
      <c r="E1037" s="487"/>
      <c r="F1037" s="261"/>
      <c r="G1037" s="881"/>
      <c r="H1037" s="809"/>
    </row>
    <row r="1038" ht="15.75" customHeight="1">
      <c r="A1038" s="613"/>
      <c r="B1038" s="432" t="s">
        <v>9376</v>
      </c>
      <c r="C1038" s="486"/>
      <c r="D1038" s="486"/>
      <c r="E1038" s="487"/>
      <c r="F1038" s="261"/>
      <c r="G1038" s="881"/>
      <c r="H1038" s="809"/>
    </row>
    <row r="1039" ht="15.75" customHeight="1">
      <c r="A1039" s="613"/>
      <c r="B1039" s="432" t="s">
        <v>9376</v>
      </c>
      <c r="C1039" s="486"/>
      <c r="D1039" s="486"/>
      <c r="E1039" s="487"/>
      <c r="F1039" s="261"/>
      <c r="G1039" s="881"/>
      <c r="H1039" s="809"/>
    </row>
    <row r="1040" ht="15.75" customHeight="1">
      <c r="A1040" s="613"/>
      <c r="B1040" s="432" t="s">
        <v>9376</v>
      </c>
      <c r="C1040" s="486"/>
      <c r="D1040" s="486"/>
      <c r="E1040" s="487"/>
      <c r="F1040" s="261"/>
      <c r="G1040" s="881"/>
      <c r="H1040" s="809"/>
    </row>
    <row r="1041" ht="15.75" customHeight="1">
      <c r="A1041" s="613"/>
      <c r="B1041" s="432" t="s">
        <v>9376</v>
      </c>
      <c r="C1041" s="486"/>
      <c r="D1041" s="486"/>
      <c r="E1041" s="487"/>
      <c r="F1041" s="261"/>
      <c r="G1041" s="881"/>
      <c r="H1041" s="809"/>
    </row>
    <row r="1042" ht="15.75" customHeight="1">
      <c r="A1042" s="613"/>
      <c r="B1042" s="432" t="s">
        <v>9376</v>
      </c>
      <c r="C1042" s="486"/>
      <c r="D1042" s="486"/>
      <c r="E1042" s="487"/>
      <c r="F1042" s="261"/>
      <c r="G1042" s="881"/>
      <c r="H1042" s="809"/>
    </row>
    <row r="1043" ht="15.75" customHeight="1">
      <c r="A1043" s="613"/>
      <c r="B1043" s="432" t="s">
        <v>9376</v>
      </c>
      <c r="C1043" s="486"/>
      <c r="D1043" s="486"/>
      <c r="E1043" s="487"/>
      <c r="F1043" s="261"/>
      <c r="G1043" s="881"/>
      <c r="H1043" s="809"/>
    </row>
    <row r="1044" ht="15.75" customHeight="1">
      <c r="A1044" s="613"/>
      <c r="B1044" s="432" t="s">
        <v>9376</v>
      </c>
      <c r="C1044" s="486"/>
      <c r="D1044" s="486"/>
      <c r="E1044" s="487"/>
      <c r="F1044" s="261"/>
      <c r="G1044" s="881"/>
      <c r="H1044" s="809"/>
    </row>
    <row r="1045" ht="15.75" customHeight="1">
      <c r="A1045" s="613"/>
      <c r="B1045" s="432" t="s">
        <v>9376</v>
      </c>
      <c r="C1045" s="486"/>
      <c r="D1045" s="486"/>
      <c r="E1045" s="487"/>
      <c r="F1045" s="261"/>
      <c r="G1045" s="881"/>
      <c r="H1045" s="809"/>
    </row>
    <row r="1046" ht="15.75" customHeight="1">
      <c r="A1046" s="613"/>
      <c r="B1046" s="432" t="s">
        <v>9376</v>
      </c>
      <c r="C1046" s="486"/>
      <c r="D1046" s="486"/>
      <c r="E1046" s="487"/>
      <c r="F1046" s="261"/>
      <c r="G1046" s="881"/>
      <c r="H1046" s="809"/>
    </row>
    <row r="1047" ht="15.75" customHeight="1">
      <c r="A1047" s="613"/>
      <c r="B1047" s="432" t="s">
        <v>9376</v>
      </c>
      <c r="C1047" s="486"/>
      <c r="D1047" s="486"/>
      <c r="E1047" s="487"/>
      <c r="F1047" s="261"/>
      <c r="G1047" s="881"/>
      <c r="H1047" s="809"/>
    </row>
    <row r="1048" ht="15.75" customHeight="1">
      <c r="A1048" s="613"/>
      <c r="B1048" s="432" t="s">
        <v>9376</v>
      </c>
      <c r="C1048" s="486"/>
      <c r="D1048" s="486"/>
      <c r="E1048" s="487"/>
      <c r="F1048" s="261"/>
      <c r="G1048" s="881"/>
      <c r="H1048" s="809"/>
    </row>
    <row r="1049" ht="15.75" customHeight="1">
      <c r="A1049" s="613"/>
      <c r="B1049" s="432" t="s">
        <v>9376</v>
      </c>
      <c r="C1049" s="486"/>
      <c r="D1049" s="486"/>
      <c r="E1049" s="487"/>
      <c r="F1049" s="261"/>
      <c r="G1049" s="881"/>
      <c r="H1049" s="809"/>
    </row>
    <row r="1050" ht="15.75" customHeight="1">
      <c r="A1050" s="613"/>
      <c r="B1050" s="432" t="s">
        <v>9376</v>
      </c>
      <c r="C1050" s="486"/>
      <c r="D1050" s="486"/>
      <c r="E1050" s="487"/>
      <c r="F1050" s="261"/>
      <c r="G1050" s="881"/>
      <c r="H1050" s="809"/>
    </row>
    <row r="1051" ht="15.75" customHeight="1">
      <c r="A1051" s="613"/>
      <c r="B1051" s="432" t="s">
        <v>9376</v>
      </c>
      <c r="C1051" s="486"/>
      <c r="D1051" s="486"/>
      <c r="E1051" s="487"/>
      <c r="F1051" s="261"/>
      <c r="G1051" s="881"/>
      <c r="H1051" s="809"/>
    </row>
    <row r="1052" ht="15.75" customHeight="1">
      <c r="A1052" s="613"/>
      <c r="B1052" s="432" t="s">
        <v>9376</v>
      </c>
      <c r="C1052" s="486"/>
      <c r="D1052" s="486"/>
      <c r="E1052" s="487"/>
      <c r="F1052" s="261"/>
      <c r="G1052" s="881"/>
      <c r="H1052" s="809"/>
    </row>
    <row r="1053" ht="15.75" customHeight="1">
      <c r="A1053" s="613"/>
      <c r="B1053" s="432" t="s">
        <v>9376</v>
      </c>
      <c r="C1053" s="486"/>
      <c r="D1053" s="486"/>
      <c r="E1053" s="487"/>
      <c r="F1053" s="261"/>
      <c r="G1053" s="881"/>
      <c r="H1053" s="809"/>
    </row>
    <row r="1054" ht="15.75" customHeight="1">
      <c r="A1054" s="613"/>
      <c r="B1054" s="432" t="s">
        <v>9376</v>
      </c>
      <c r="C1054" s="486"/>
      <c r="D1054" s="486"/>
      <c r="E1054" s="487"/>
      <c r="F1054" s="261"/>
      <c r="G1054" s="881"/>
      <c r="H1054" s="809"/>
    </row>
    <row r="1055" ht="15.75" customHeight="1">
      <c r="A1055" s="613"/>
      <c r="B1055" s="432" t="s">
        <v>9376</v>
      </c>
      <c r="C1055" s="486"/>
      <c r="D1055" s="486"/>
      <c r="E1055" s="487"/>
      <c r="F1055" s="261"/>
      <c r="G1055" s="881"/>
      <c r="H1055" s="809"/>
    </row>
    <row r="1056" ht="15.75" customHeight="1">
      <c r="A1056" s="613"/>
      <c r="B1056" s="432" t="s">
        <v>9376</v>
      </c>
      <c r="C1056" s="486"/>
      <c r="D1056" s="486"/>
      <c r="E1056" s="487"/>
      <c r="F1056" s="261"/>
      <c r="G1056" s="881"/>
      <c r="H1056" s="809"/>
    </row>
    <row r="1057" ht="15.75" customHeight="1">
      <c r="A1057" s="613"/>
      <c r="B1057" s="432" t="s">
        <v>9376</v>
      </c>
      <c r="C1057" s="486"/>
      <c r="D1057" s="486"/>
      <c r="E1057" s="487"/>
      <c r="F1057" s="261"/>
      <c r="G1057" s="881"/>
      <c r="H1057" s="809"/>
    </row>
    <row r="1058" ht="15.75" customHeight="1">
      <c r="A1058" s="613"/>
      <c r="B1058" s="432" t="s">
        <v>9376</v>
      </c>
      <c r="C1058" s="486"/>
      <c r="D1058" s="486"/>
      <c r="E1058" s="487"/>
      <c r="F1058" s="261"/>
      <c r="G1058" s="881"/>
      <c r="H1058" s="809"/>
    </row>
    <row r="1059" ht="15.75" customHeight="1">
      <c r="A1059" s="613"/>
      <c r="B1059" s="432" t="s">
        <v>9376</v>
      </c>
      <c r="C1059" s="486"/>
      <c r="D1059" s="486"/>
      <c r="E1059" s="487"/>
      <c r="F1059" s="261"/>
      <c r="G1059" s="881"/>
      <c r="H1059" s="809"/>
    </row>
    <row r="1060" ht="15.75" customHeight="1">
      <c r="A1060" s="613"/>
      <c r="B1060" s="432" t="s">
        <v>9376</v>
      </c>
      <c r="C1060" s="486"/>
      <c r="D1060" s="486"/>
      <c r="E1060" s="487"/>
      <c r="F1060" s="261"/>
      <c r="G1060" s="881"/>
      <c r="H1060" s="809"/>
    </row>
    <row r="1061" ht="15.75" customHeight="1">
      <c r="A1061" s="613"/>
      <c r="B1061" s="432" t="s">
        <v>9376</v>
      </c>
      <c r="C1061" s="486"/>
      <c r="D1061" s="486"/>
      <c r="E1061" s="487"/>
      <c r="F1061" s="261"/>
      <c r="G1061" s="881"/>
      <c r="H1061" s="809"/>
    </row>
    <row r="1062" ht="15.75" customHeight="1">
      <c r="A1062" s="613"/>
      <c r="B1062" s="432" t="s">
        <v>9376</v>
      </c>
      <c r="C1062" s="486"/>
      <c r="D1062" s="486"/>
      <c r="E1062" s="487"/>
      <c r="F1062" s="261"/>
      <c r="G1062" s="881"/>
      <c r="H1062" s="809"/>
    </row>
    <row r="1063" ht="15.75" customHeight="1">
      <c r="A1063" s="613"/>
      <c r="B1063" s="432" t="s">
        <v>9376</v>
      </c>
      <c r="C1063" s="486"/>
      <c r="D1063" s="486"/>
      <c r="E1063" s="487"/>
      <c r="F1063" s="261"/>
      <c r="G1063" s="881"/>
      <c r="H1063" s="809"/>
    </row>
    <row r="1064" ht="15.75" customHeight="1">
      <c r="A1064" s="613"/>
      <c r="B1064" s="432" t="s">
        <v>9376</v>
      </c>
      <c r="C1064" s="486"/>
      <c r="D1064" s="486"/>
      <c r="E1064" s="487"/>
      <c r="F1064" s="261"/>
      <c r="G1064" s="881"/>
      <c r="H1064" s="809"/>
    </row>
    <row r="1065" ht="15.75" customHeight="1">
      <c r="A1065" s="613"/>
      <c r="B1065" s="432" t="s">
        <v>9376</v>
      </c>
      <c r="C1065" s="486"/>
      <c r="D1065" s="486"/>
      <c r="E1065" s="487"/>
      <c r="F1065" s="261"/>
      <c r="G1065" s="881"/>
      <c r="H1065" s="809"/>
    </row>
    <row r="1066" ht="15.75" customHeight="1">
      <c r="A1066" s="613"/>
      <c r="B1066" s="432" t="s">
        <v>9376</v>
      </c>
      <c r="C1066" s="486"/>
      <c r="D1066" s="486"/>
      <c r="E1066" s="487"/>
      <c r="F1066" s="261"/>
      <c r="G1066" s="881"/>
      <c r="H1066" s="809"/>
    </row>
    <row r="1067" ht="15.75" customHeight="1">
      <c r="A1067" s="613"/>
      <c r="B1067" s="432" t="s">
        <v>9376</v>
      </c>
      <c r="C1067" s="486"/>
      <c r="D1067" s="486"/>
      <c r="E1067" s="487"/>
      <c r="F1067" s="261"/>
      <c r="G1067" s="881"/>
      <c r="H1067" s="809"/>
    </row>
    <row r="1068" ht="15.75" customHeight="1">
      <c r="A1068" s="613"/>
      <c r="B1068" s="432" t="s">
        <v>9376</v>
      </c>
      <c r="C1068" s="486"/>
      <c r="D1068" s="486"/>
      <c r="E1068" s="487"/>
      <c r="F1068" s="261"/>
      <c r="G1068" s="881"/>
      <c r="H1068" s="809"/>
    </row>
    <row r="1069" ht="15.75" customHeight="1">
      <c r="A1069" s="613"/>
      <c r="B1069" s="432" t="s">
        <v>9376</v>
      </c>
      <c r="C1069" s="486"/>
      <c r="D1069" s="486"/>
      <c r="E1069" s="487"/>
      <c r="F1069" s="261"/>
      <c r="G1069" s="881"/>
      <c r="H1069" s="809"/>
    </row>
    <row r="1070" ht="15.75" customHeight="1">
      <c r="A1070" s="613"/>
      <c r="B1070" s="432" t="s">
        <v>9376</v>
      </c>
      <c r="C1070" s="486"/>
      <c r="D1070" s="486"/>
      <c r="E1070" s="487"/>
      <c r="F1070" s="261"/>
      <c r="G1070" s="881"/>
      <c r="H1070" s="809"/>
    </row>
    <row r="1071" ht="15.75" customHeight="1">
      <c r="A1071" s="613"/>
      <c r="B1071" s="432" t="s">
        <v>9376</v>
      </c>
      <c r="C1071" s="486"/>
      <c r="D1071" s="486"/>
      <c r="E1071" s="487"/>
      <c r="F1071" s="261"/>
      <c r="G1071" s="881"/>
      <c r="H1071" s="809"/>
    </row>
    <row r="1072" ht="15.75" customHeight="1">
      <c r="A1072" s="613"/>
      <c r="B1072" s="432" t="s">
        <v>9376</v>
      </c>
      <c r="C1072" s="486"/>
      <c r="D1072" s="486"/>
      <c r="E1072" s="487"/>
      <c r="F1072" s="261"/>
      <c r="G1072" s="881"/>
      <c r="H1072" s="809"/>
    </row>
    <row r="1073" ht="15.75" customHeight="1">
      <c r="A1073" s="613"/>
      <c r="B1073" s="432" t="s">
        <v>9376</v>
      </c>
      <c r="C1073" s="486"/>
      <c r="D1073" s="486"/>
      <c r="E1073" s="487"/>
      <c r="F1073" s="261"/>
      <c r="G1073" s="881"/>
      <c r="H1073" s="809"/>
    </row>
    <row r="1074" ht="15.75" customHeight="1">
      <c r="A1074" s="613"/>
      <c r="B1074" s="432" t="s">
        <v>9376</v>
      </c>
      <c r="C1074" s="486"/>
      <c r="D1074" s="486"/>
      <c r="E1074" s="487"/>
      <c r="F1074" s="261"/>
      <c r="G1074" s="881"/>
      <c r="H1074" s="809"/>
    </row>
    <row r="1075" ht="15.75" customHeight="1">
      <c r="A1075" s="613"/>
      <c r="B1075" s="432" t="s">
        <v>9376</v>
      </c>
      <c r="C1075" s="486"/>
      <c r="D1075" s="486"/>
      <c r="E1075" s="487"/>
      <c r="F1075" s="261"/>
      <c r="G1075" s="881"/>
      <c r="H1075" s="809"/>
    </row>
    <row r="1076" ht="15.75" customHeight="1">
      <c r="A1076" s="613"/>
      <c r="B1076" s="432" t="s">
        <v>9376</v>
      </c>
      <c r="C1076" s="486"/>
      <c r="D1076" s="486"/>
      <c r="E1076" s="487"/>
      <c r="F1076" s="261"/>
      <c r="G1076" s="881"/>
      <c r="H1076" s="809"/>
    </row>
    <row r="1077" ht="15.75" customHeight="1">
      <c r="A1077" s="613"/>
      <c r="B1077" s="432" t="s">
        <v>9376</v>
      </c>
      <c r="C1077" s="486"/>
      <c r="D1077" s="486"/>
      <c r="E1077" s="487"/>
      <c r="F1077" s="261"/>
      <c r="G1077" s="881"/>
      <c r="H1077" s="809"/>
    </row>
    <row r="1078" ht="15.75" customHeight="1">
      <c r="A1078" s="613"/>
      <c r="B1078" s="432" t="s">
        <v>9376</v>
      </c>
      <c r="C1078" s="486"/>
      <c r="D1078" s="486"/>
      <c r="E1078" s="487"/>
      <c r="F1078" s="261"/>
      <c r="G1078" s="881"/>
      <c r="H1078" s="809"/>
    </row>
    <row r="1079" ht="15.75" customHeight="1">
      <c r="A1079" s="613"/>
      <c r="B1079" s="432" t="s">
        <v>9376</v>
      </c>
      <c r="C1079" s="486"/>
      <c r="D1079" s="486"/>
      <c r="E1079" s="487"/>
      <c r="F1079" s="261"/>
      <c r="G1079" s="881"/>
      <c r="H1079" s="809"/>
    </row>
    <row r="1080" ht="15.75" customHeight="1">
      <c r="A1080" s="613"/>
      <c r="B1080" s="432" t="s">
        <v>9376</v>
      </c>
      <c r="C1080" s="486"/>
      <c r="D1080" s="486"/>
      <c r="E1080" s="487"/>
      <c r="F1080" s="261"/>
      <c r="G1080" s="881"/>
      <c r="H1080" s="809"/>
    </row>
    <row r="1081" ht="15.75" customHeight="1">
      <c r="A1081" s="613"/>
      <c r="B1081" s="432" t="s">
        <v>9376</v>
      </c>
      <c r="C1081" s="486"/>
      <c r="D1081" s="486"/>
      <c r="E1081" s="487"/>
      <c r="F1081" s="261"/>
      <c r="G1081" s="881"/>
      <c r="H1081" s="809"/>
    </row>
    <row r="1082" ht="15.75" customHeight="1">
      <c r="A1082" s="613"/>
      <c r="B1082" s="432" t="s">
        <v>9376</v>
      </c>
      <c r="C1082" s="486"/>
      <c r="D1082" s="486"/>
      <c r="E1082" s="487"/>
      <c r="F1082" s="261"/>
      <c r="G1082" s="881"/>
      <c r="H1082" s="809"/>
    </row>
    <row r="1083" ht="15.75" customHeight="1">
      <c r="A1083" s="613"/>
      <c r="B1083" s="432" t="s">
        <v>9376</v>
      </c>
      <c r="C1083" s="486"/>
      <c r="D1083" s="486"/>
      <c r="E1083" s="487"/>
      <c r="F1083" s="261"/>
      <c r="G1083" s="881"/>
      <c r="H1083" s="809"/>
    </row>
    <row r="1084" ht="15.75" customHeight="1">
      <c r="A1084" s="613"/>
      <c r="B1084" s="432" t="s">
        <v>9376</v>
      </c>
      <c r="C1084" s="486"/>
      <c r="D1084" s="486"/>
      <c r="E1084" s="487"/>
      <c r="F1084" s="261"/>
      <c r="G1084" s="881"/>
      <c r="H1084" s="809"/>
    </row>
  </sheetData>
  <mergeCells count="30">
    <mergeCell ref="F2:F21"/>
    <mergeCell ref="F22:F27"/>
    <mergeCell ref="F28:F34"/>
    <mergeCell ref="F35:F36"/>
    <mergeCell ref="F37:F39"/>
    <mergeCell ref="F40:F41"/>
    <mergeCell ref="F42:F44"/>
    <mergeCell ref="F46:F47"/>
    <mergeCell ref="F48:F49"/>
    <mergeCell ref="F50:F51"/>
    <mergeCell ref="F52:F53"/>
    <mergeCell ref="F54:F58"/>
    <mergeCell ref="F59:F60"/>
    <mergeCell ref="F62:F63"/>
    <mergeCell ref="F65:F66"/>
    <mergeCell ref="F67:F69"/>
    <mergeCell ref="F70:F71"/>
    <mergeCell ref="F72:F76"/>
    <mergeCell ref="F77:F78"/>
    <mergeCell ref="F79:F80"/>
    <mergeCell ref="F81:F83"/>
    <mergeCell ref="F110:F114"/>
    <mergeCell ref="F117:F118"/>
    <mergeCell ref="F84:F85"/>
    <mergeCell ref="F87:F88"/>
    <mergeCell ref="F91:F93"/>
    <mergeCell ref="F94:F95"/>
    <mergeCell ref="F96:F97"/>
    <mergeCell ref="F98:F102"/>
    <mergeCell ref="F103:F104"/>
  </mergeCells>
  <printOptions/>
  <pageMargins bottom="0.75" footer="0.0" header="0.0" left="0.7" right="0.7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5.57"/>
    <col customWidth="1" min="3" max="3" width="23.14"/>
    <col customWidth="1" min="4" max="4" width="28.14"/>
    <col customWidth="1" min="5" max="5" width="15.86"/>
    <col customWidth="1" min="6" max="6" width="62.29"/>
    <col customWidth="1" min="7" max="7" width="58.14"/>
    <col customWidth="1" min="8" max="26" width="11.43"/>
  </cols>
  <sheetData>
    <row r="1">
      <c r="A1" s="83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267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760">
        <v>45140.0</v>
      </c>
      <c r="B2" s="411" t="s">
        <v>9424</v>
      </c>
      <c r="C2" s="411" t="s">
        <v>7</v>
      </c>
      <c r="D2" s="411" t="s">
        <v>9427</v>
      </c>
      <c r="E2" s="413">
        <v>19103.5</v>
      </c>
      <c r="F2" s="836" t="s">
        <v>2059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idden="1">
      <c r="A3" s="16">
        <v>45140.0</v>
      </c>
      <c r="B3" s="19" t="s">
        <v>9424</v>
      </c>
      <c r="C3" s="19" t="s">
        <v>7</v>
      </c>
      <c r="D3" s="19" t="s">
        <v>9436</v>
      </c>
      <c r="E3" s="30">
        <v>10925.89</v>
      </c>
      <c r="F3" s="335"/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idden="1">
      <c r="A4" s="16">
        <v>45140.0</v>
      </c>
      <c r="B4" s="19" t="s">
        <v>9424</v>
      </c>
      <c r="C4" s="19" t="s">
        <v>7</v>
      </c>
      <c r="D4" s="19" t="s">
        <v>9440</v>
      </c>
      <c r="E4" s="30">
        <v>26457.23</v>
      </c>
      <c r="F4" s="84"/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idden="1">
      <c r="A5" s="16">
        <v>45147.0</v>
      </c>
      <c r="B5" s="19" t="s">
        <v>9424</v>
      </c>
      <c r="C5" s="19" t="s">
        <v>7</v>
      </c>
      <c r="D5" s="19" t="s">
        <v>9442</v>
      </c>
      <c r="E5" s="30">
        <v>18805.05</v>
      </c>
      <c r="F5" s="56" t="s">
        <v>23</v>
      </c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idden="1">
      <c r="A6" s="16">
        <v>45168.0</v>
      </c>
      <c r="B6" s="19" t="s">
        <v>9424</v>
      </c>
      <c r="C6" s="19" t="s">
        <v>7</v>
      </c>
      <c r="D6" s="19" t="s">
        <v>9446</v>
      </c>
      <c r="E6" s="30">
        <v>3100.34</v>
      </c>
      <c r="F6" s="337" t="s">
        <v>9447</v>
      </c>
      <c r="G6" s="2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idden="1">
      <c r="A7" s="16">
        <v>45168.0</v>
      </c>
      <c r="B7" s="19" t="s">
        <v>9424</v>
      </c>
      <c r="C7" s="19" t="s">
        <v>7</v>
      </c>
      <c r="D7" s="19" t="s">
        <v>9448</v>
      </c>
      <c r="E7" s="30">
        <v>7167.39</v>
      </c>
      <c r="F7" s="335"/>
      <c r="G7" s="2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idden="1">
      <c r="A8" s="16">
        <v>45168.0</v>
      </c>
      <c r="B8" s="19" t="s">
        <v>9424</v>
      </c>
      <c r="C8" s="19" t="s">
        <v>7</v>
      </c>
      <c r="D8" s="19" t="s">
        <v>9453</v>
      </c>
      <c r="E8" s="30">
        <v>6770.89</v>
      </c>
      <c r="F8" s="335"/>
      <c r="G8" s="2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idden="1">
      <c r="A9" s="16">
        <v>45175.0</v>
      </c>
      <c r="B9" s="19" t="s">
        <v>9424</v>
      </c>
      <c r="C9" s="19" t="s">
        <v>7</v>
      </c>
      <c r="D9" s="19" t="s">
        <v>9456</v>
      </c>
      <c r="E9" s="30">
        <v>30109.89</v>
      </c>
      <c r="F9" s="84"/>
      <c r="G9" s="2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idden="1">
      <c r="A10" s="16">
        <v>45182.0</v>
      </c>
      <c r="B10" s="19" t="s">
        <v>9424</v>
      </c>
      <c r="C10" s="19" t="s">
        <v>7</v>
      </c>
      <c r="D10" s="19" t="s">
        <v>9459</v>
      </c>
      <c r="E10" s="30">
        <v>21666.84</v>
      </c>
      <c r="F10" s="337" t="s">
        <v>9460</v>
      </c>
      <c r="G10" s="2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idden="1">
      <c r="A11" s="16">
        <v>45189.0</v>
      </c>
      <c r="B11" s="19" t="s">
        <v>9424</v>
      </c>
      <c r="C11" s="19" t="s">
        <v>7</v>
      </c>
      <c r="D11" s="19">
        <v>781311.0</v>
      </c>
      <c r="E11" s="30">
        <v>72315.95</v>
      </c>
      <c r="F11" s="335"/>
      <c r="G11" s="2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idden="1">
      <c r="A12" s="16">
        <v>45189.0</v>
      </c>
      <c r="B12" s="19" t="s">
        <v>9424</v>
      </c>
      <c r="C12" s="19" t="s">
        <v>7</v>
      </c>
      <c r="D12" s="19">
        <v>781356.0</v>
      </c>
      <c r="E12" s="30">
        <v>4513.93</v>
      </c>
      <c r="F12" s="335"/>
      <c r="G12" s="2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idden="1">
      <c r="A13" s="16">
        <v>45189.0</v>
      </c>
      <c r="B13" s="19" t="s">
        <v>9424</v>
      </c>
      <c r="C13" s="19" t="s">
        <v>7</v>
      </c>
      <c r="D13" s="19">
        <v>781355.0</v>
      </c>
      <c r="E13" s="30">
        <v>9970.84</v>
      </c>
      <c r="F13" s="335"/>
      <c r="G13" s="2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idden="1">
      <c r="A14" s="16">
        <v>45196.0</v>
      </c>
      <c r="B14" s="19" t="s">
        <v>9424</v>
      </c>
      <c r="C14" s="19" t="s">
        <v>7</v>
      </c>
      <c r="D14" s="19">
        <v>782602.0</v>
      </c>
      <c r="E14" s="30">
        <v>17316.75</v>
      </c>
      <c r="F14" s="335"/>
      <c r="G14" s="2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idden="1">
      <c r="A15" s="16">
        <v>45196.0</v>
      </c>
      <c r="B15" s="19" t="s">
        <v>9424</v>
      </c>
      <c r="C15" s="19" t="s">
        <v>7</v>
      </c>
      <c r="D15" s="19">
        <v>782669.0</v>
      </c>
      <c r="E15" s="30">
        <v>6684.99</v>
      </c>
      <c r="F15" s="84"/>
      <c r="G15" s="2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idden="1">
      <c r="A16" s="16">
        <v>45210.0</v>
      </c>
      <c r="B16" s="19" t="s">
        <v>9424</v>
      </c>
      <c r="C16" s="19" t="s">
        <v>7</v>
      </c>
      <c r="D16" s="19">
        <v>785871.0</v>
      </c>
      <c r="E16" s="30">
        <v>20098.57</v>
      </c>
      <c r="F16" s="337" t="s">
        <v>9466</v>
      </c>
      <c r="G16" s="2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idden="1">
      <c r="A17" s="16">
        <v>45210.0</v>
      </c>
      <c r="B17" s="19" t="s">
        <v>9424</v>
      </c>
      <c r="C17" s="19" t="s">
        <v>7</v>
      </c>
      <c r="D17" s="19">
        <v>785870.0</v>
      </c>
      <c r="E17" s="30">
        <v>84079.57</v>
      </c>
      <c r="F17" s="335"/>
      <c r="G17" s="2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idden="1">
      <c r="A18" s="16">
        <v>45210.0</v>
      </c>
      <c r="B18" s="19" t="s">
        <v>9424</v>
      </c>
      <c r="C18" s="19" t="s">
        <v>7</v>
      </c>
      <c r="D18" s="19">
        <v>785992.0</v>
      </c>
      <c r="E18" s="30">
        <v>18522.03</v>
      </c>
      <c r="F18" s="335"/>
      <c r="G18" s="2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idden="1">
      <c r="A19" s="16">
        <v>45210.0</v>
      </c>
      <c r="B19" s="19" t="s">
        <v>9424</v>
      </c>
      <c r="C19" s="19" t="s">
        <v>7</v>
      </c>
      <c r="D19" s="19">
        <v>785869.0</v>
      </c>
      <c r="E19" s="30">
        <v>124158.43</v>
      </c>
      <c r="F19" s="335"/>
      <c r="G19" s="2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idden="1">
      <c r="A20" s="16">
        <v>45210.0</v>
      </c>
      <c r="B20" s="19" t="s">
        <v>9424</v>
      </c>
      <c r="C20" s="19" t="s">
        <v>7</v>
      </c>
      <c r="D20" s="19">
        <v>785872.0</v>
      </c>
      <c r="E20" s="30">
        <v>56373.5</v>
      </c>
      <c r="F20" s="335"/>
      <c r="G20" s="2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hidden="1" customHeight="1">
      <c r="A21" s="16">
        <v>45210.0</v>
      </c>
      <c r="B21" s="19" t="s">
        <v>9424</v>
      </c>
      <c r="C21" s="19" t="s">
        <v>7</v>
      </c>
      <c r="D21" s="19">
        <v>785792.0</v>
      </c>
      <c r="E21" s="30">
        <v>4078.98</v>
      </c>
      <c r="F21" s="335"/>
      <c r="G21" s="2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hidden="1" customHeight="1">
      <c r="A22" s="16">
        <v>45210.0</v>
      </c>
      <c r="B22" s="19" t="s">
        <v>9424</v>
      </c>
      <c r="C22" s="19" t="s">
        <v>7</v>
      </c>
      <c r="D22" s="19">
        <v>785752.0</v>
      </c>
      <c r="E22" s="30">
        <v>8136.98</v>
      </c>
      <c r="F22" s="84"/>
      <c r="G22" s="2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hidden="1" customHeight="1">
      <c r="A23" s="16">
        <v>45210.0</v>
      </c>
      <c r="B23" s="19" t="s">
        <v>9424</v>
      </c>
      <c r="C23" s="19" t="s">
        <v>9485</v>
      </c>
      <c r="D23" s="19">
        <v>35802.0</v>
      </c>
      <c r="E23" s="30">
        <v>6059.37</v>
      </c>
      <c r="F23" s="337" t="s">
        <v>9487</v>
      </c>
      <c r="G23" s="22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hidden="1" customHeight="1">
      <c r="A24" s="16">
        <v>45210.0</v>
      </c>
      <c r="B24" s="19" t="s">
        <v>9424</v>
      </c>
      <c r="C24" s="19" t="s">
        <v>9485</v>
      </c>
      <c r="D24" s="19">
        <v>35803.0</v>
      </c>
      <c r="E24" s="30">
        <v>4108.08</v>
      </c>
      <c r="F24" s="335"/>
      <c r="G24" s="2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hidden="1" customHeight="1">
      <c r="A25" s="16">
        <v>45210.0</v>
      </c>
      <c r="B25" s="19" t="s">
        <v>9424</v>
      </c>
      <c r="C25" s="19" t="s">
        <v>9485</v>
      </c>
      <c r="D25" s="19">
        <v>35804.0</v>
      </c>
      <c r="E25" s="30">
        <v>980.62</v>
      </c>
      <c r="F25" s="335"/>
      <c r="G25" s="2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hidden="1" customHeight="1">
      <c r="A26" s="16">
        <v>45210.0</v>
      </c>
      <c r="B26" s="19" t="s">
        <v>9424</v>
      </c>
      <c r="C26" s="19" t="s">
        <v>9485</v>
      </c>
      <c r="D26" s="19">
        <v>35805.0</v>
      </c>
      <c r="E26" s="30">
        <v>2761.62</v>
      </c>
      <c r="F26" s="84"/>
      <c r="G26" s="2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hidden="1" customHeight="1">
      <c r="A27" s="16">
        <v>45218.0</v>
      </c>
      <c r="B27" s="19" t="s">
        <v>9424</v>
      </c>
      <c r="C27" s="19" t="s">
        <v>7</v>
      </c>
      <c r="D27" s="19">
        <v>787405.0</v>
      </c>
      <c r="E27" s="30">
        <v>104390.42</v>
      </c>
      <c r="F27" s="337" t="s">
        <v>9490</v>
      </c>
      <c r="G27" s="2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hidden="1" customHeight="1">
      <c r="A28" s="16">
        <v>45218.0</v>
      </c>
      <c r="B28" s="19" t="s">
        <v>9424</v>
      </c>
      <c r="C28" s="19" t="s">
        <v>7</v>
      </c>
      <c r="D28" s="19">
        <v>787406.0</v>
      </c>
      <c r="E28" s="30">
        <v>51432.09</v>
      </c>
      <c r="F28" s="335"/>
      <c r="G28" s="2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hidden="1" customHeight="1">
      <c r="A29" s="16">
        <v>45218.0</v>
      </c>
      <c r="B29" s="19" t="s">
        <v>9424</v>
      </c>
      <c r="C29" s="19" t="s">
        <v>7</v>
      </c>
      <c r="D29" s="19">
        <v>787407.0</v>
      </c>
      <c r="E29" s="30">
        <v>97711.74</v>
      </c>
      <c r="F29" s="335"/>
      <c r="G29" s="2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hidden="1" customHeight="1">
      <c r="A30" s="16">
        <v>45218.0</v>
      </c>
      <c r="B30" s="19" t="s">
        <v>9424</v>
      </c>
      <c r="C30" s="19" t="s">
        <v>7</v>
      </c>
      <c r="D30" s="19">
        <v>787408.0</v>
      </c>
      <c r="E30" s="30">
        <v>56373.5</v>
      </c>
      <c r="F30" s="335"/>
      <c r="G30" s="2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hidden="1" customHeight="1">
      <c r="A31" s="16">
        <v>45218.0</v>
      </c>
      <c r="B31" s="19" t="s">
        <v>9424</v>
      </c>
      <c r="C31" s="19" t="s">
        <v>9485</v>
      </c>
      <c r="D31" s="19">
        <v>35829.0</v>
      </c>
      <c r="E31" s="30">
        <v>2761.62</v>
      </c>
      <c r="F31" s="335"/>
      <c r="G31" s="22"/>
      <c r="H31" s="11"/>
      <c r="I31" s="65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hidden="1" customHeight="1">
      <c r="A32" s="16">
        <v>45218.0</v>
      </c>
      <c r="B32" s="19" t="s">
        <v>9424</v>
      </c>
      <c r="C32" s="19" t="s">
        <v>9485</v>
      </c>
      <c r="D32" s="19">
        <v>35830.0</v>
      </c>
      <c r="E32" s="30">
        <v>4785.56</v>
      </c>
      <c r="F32" s="335"/>
      <c r="G32" s="2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hidden="1" customHeight="1">
      <c r="A33" s="16">
        <v>45218.0</v>
      </c>
      <c r="B33" s="19" t="s">
        <v>9424</v>
      </c>
      <c r="C33" s="19" t="s">
        <v>9485</v>
      </c>
      <c r="D33" s="19">
        <v>35831.0</v>
      </c>
      <c r="E33" s="30">
        <v>2515.8</v>
      </c>
      <c r="F33" s="335"/>
      <c r="G33" s="2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hidden="1" customHeight="1">
      <c r="A34" s="16">
        <v>45218.0</v>
      </c>
      <c r="B34" s="19" t="s">
        <v>9424</v>
      </c>
      <c r="C34" s="19" t="s">
        <v>9485</v>
      </c>
      <c r="D34" s="19">
        <v>35832.0</v>
      </c>
      <c r="E34" s="30">
        <v>5094.87</v>
      </c>
      <c r="F34" s="335"/>
      <c r="G34" s="22"/>
      <c r="H34" s="11"/>
      <c r="I34" s="65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hidden="1" customHeight="1">
      <c r="A35" s="16">
        <v>45224.0</v>
      </c>
      <c r="B35" s="19" t="s">
        <v>9424</v>
      </c>
      <c r="C35" s="19" t="s">
        <v>7</v>
      </c>
      <c r="D35" s="19">
        <v>788778.0</v>
      </c>
      <c r="E35" s="30">
        <v>11239.85</v>
      </c>
      <c r="F35" s="335"/>
      <c r="G35" s="2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hidden="1" customHeight="1">
      <c r="A36" s="16">
        <v>45224.0</v>
      </c>
      <c r="B36" s="19" t="s">
        <v>9424</v>
      </c>
      <c r="C36" s="19" t="s">
        <v>7</v>
      </c>
      <c r="D36" s="19">
        <v>788722.0</v>
      </c>
      <c r="E36" s="30">
        <v>10058.42</v>
      </c>
      <c r="F36" s="335"/>
      <c r="G36" s="2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hidden="1" customHeight="1">
      <c r="A37" s="16">
        <v>45224.0</v>
      </c>
      <c r="B37" s="19" t="s">
        <v>9424</v>
      </c>
      <c r="C37" s="19" t="s">
        <v>7</v>
      </c>
      <c r="D37" s="19">
        <v>788721.0</v>
      </c>
      <c r="E37" s="30">
        <v>118883.95</v>
      </c>
      <c r="F37" s="335"/>
      <c r="G37" s="5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hidden="1" customHeight="1">
      <c r="A38" s="16">
        <v>45224.0</v>
      </c>
      <c r="B38" s="19" t="s">
        <v>9424</v>
      </c>
      <c r="C38" s="19" t="s">
        <v>7</v>
      </c>
      <c r="D38" s="19">
        <v>788720.0</v>
      </c>
      <c r="E38" s="30">
        <v>43232.89</v>
      </c>
      <c r="F38" s="335"/>
      <c r="G38" s="5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hidden="1" customHeight="1">
      <c r="A39" s="16">
        <v>45224.0</v>
      </c>
      <c r="B39" s="19" t="s">
        <v>9424</v>
      </c>
      <c r="C39" s="19" t="s">
        <v>9485</v>
      </c>
      <c r="D39" s="19">
        <v>35906.0</v>
      </c>
      <c r="E39" s="30">
        <v>2111.07</v>
      </c>
      <c r="F39" s="335"/>
      <c r="G39" s="22"/>
      <c r="H39" s="11"/>
      <c r="I39" s="11"/>
      <c r="J39" s="65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hidden="1" customHeight="1">
      <c r="A40" s="16">
        <v>45224.0</v>
      </c>
      <c r="B40" s="19" t="s">
        <v>9424</v>
      </c>
      <c r="C40" s="19" t="s">
        <v>9485</v>
      </c>
      <c r="D40" s="19">
        <v>35907.0</v>
      </c>
      <c r="E40" s="30">
        <v>5813.34</v>
      </c>
      <c r="F40" s="335"/>
      <c r="G40" s="6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hidden="1" customHeight="1">
      <c r="A41" s="16">
        <v>45224.0</v>
      </c>
      <c r="B41" s="19" t="s">
        <v>9424</v>
      </c>
      <c r="C41" s="19" t="s">
        <v>9485</v>
      </c>
      <c r="D41" s="19">
        <v>35908.0</v>
      </c>
      <c r="E41" s="30">
        <v>492.75</v>
      </c>
      <c r="F41" s="335"/>
      <c r="G41" s="2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hidden="1" customHeight="1">
      <c r="A42" s="16">
        <v>45225.0</v>
      </c>
      <c r="B42" s="19" t="s">
        <v>9424</v>
      </c>
      <c r="C42" s="19" t="s">
        <v>7</v>
      </c>
      <c r="D42" s="19">
        <v>789781.0</v>
      </c>
      <c r="E42" s="30">
        <v>37049.26</v>
      </c>
      <c r="F42" s="84"/>
      <c r="G42" s="22"/>
      <c r="H42" s="65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hidden="1" customHeight="1">
      <c r="A43" s="16">
        <v>45238.0</v>
      </c>
      <c r="B43" s="19" t="s">
        <v>9424</v>
      </c>
      <c r="C43" s="19" t="s">
        <v>7</v>
      </c>
      <c r="D43" s="19">
        <v>791754.0</v>
      </c>
      <c r="E43" s="30">
        <v>23839.37</v>
      </c>
      <c r="F43" s="337" t="s">
        <v>9495</v>
      </c>
      <c r="G43" s="2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hidden="1" customHeight="1">
      <c r="A44" s="16">
        <v>45252.0</v>
      </c>
      <c r="B44" s="19" t="s">
        <v>9424</v>
      </c>
      <c r="C44" s="19" t="s">
        <v>7</v>
      </c>
      <c r="D44" s="19">
        <v>794743.0</v>
      </c>
      <c r="E44" s="30">
        <v>6492.89</v>
      </c>
      <c r="F44" s="335"/>
      <c r="G44" s="5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hidden="1" customHeight="1">
      <c r="A45" s="16">
        <v>45252.0</v>
      </c>
      <c r="B45" s="19" t="s">
        <v>9424</v>
      </c>
      <c r="C45" s="19" t="s">
        <v>7</v>
      </c>
      <c r="D45" s="19">
        <v>794692.0</v>
      </c>
      <c r="E45" s="30">
        <v>17340.63</v>
      </c>
      <c r="F45" s="335"/>
      <c r="G45" s="5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hidden="1" customHeight="1">
      <c r="A46" s="16">
        <v>45252.0</v>
      </c>
      <c r="B46" s="19" t="s">
        <v>9424</v>
      </c>
      <c r="C46" s="19" t="s">
        <v>7</v>
      </c>
      <c r="D46" s="19">
        <v>794693.0</v>
      </c>
      <c r="E46" s="30">
        <v>11225.41</v>
      </c>
      <c r="F46" s="84"/>
      <c r="G46" s="5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hidden="1" customHeight="1">
      <c r="A47" s="59">
        <v>45273.0</v>
      </c>
      <c r="B47" s="28" t="s">
        <v>9424</v>
      </c>
      <c r="C47" s="28" t="s">
        <v>7</v>
      </c>
      <c r="D47" s="28">
        <v>798683.0</v>
      </c>
      <c r="E47" s="29">
        <v>2448.85</v>
      </c>
      <c r="F47" s="83" t="s">
        <v>9502</v>
      </c>
      <c r="G47" s="42"/>
      <c r="H47" s="65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hidden="1" customHeight="1">
      <c r="A48" s="59">
        <v>45273.0</v>
      </c>
      <c r="B48" s="28" t="s">
        <v>9424</v>
      </c>
      <c r="C48" s="28" t="s">
        <v>7</v>
      </c>
      <c r="D48" s="28">
        <v>798689.0</v>
      </c>
      <c r="E48" s="29">
        <v>60664.23</v>
      </c>
      <c r="F48" s="335"/>
      <c r="G48" s="2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hidden="1" customHeight="1">
      <c r="A49" s="59">
        <v>45273.0</v>
      </c>
      <c r="B49" s="28" t="s">
        <v>9424</v>
      </c>
      <c r="C49" s="28" t="s">
        <v>7</v>
      </c>
      <c r="D49" s="28">
        <v>798690.0</v>
      </c>
      <c r="E49" s="29">
        <v>45134.76</v>
      </c>
      <c r="F49" s="335"/>
      <c r="G49" s="2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hidden="1" customHeight="1">
      <c r="A50" s="59">
        <v>45273.0</v>
      </c>
      <c r="B50" s="28" t="s">
        <v>9424</v>
      </c>
      <c r="C50" s="28" t="s">
        <v>7</v>
      </c>
      <c r="D50" s="28">
        <v>798691.0</v>
      </c>
      <c r="E50" s="29">
        <v>84747.43</v>
      </c>
      <c r="F50" s="335"/>
      <c r="G50" s="2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hidden="1" customHeight="1">
      <c r="A51" s="59">
        <v>45273.0</v>
      </c>
      <c r="B51" s="28" t="s">
        <v>9424</v>
      </c>
      <c r="C51" s="28" t="s">
        <v>7</v>
      </c>
      <c r="D51" s="28">
        <v>798692.0</v>
      </c>
      <c r="E51" s="29">
        <v>5885.11</v>
      </c>
      <c r="F51" s="84"/>
      <c r="G51" s="2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hidden="1" customHeight="1">
      <c r="A52" s="59">
        <v>45301.0</v>
      </c>
      <c r="B52" s="28" t="s">
        <v>9424</v>
      </c>
      <c r="C52" s="28" t="s">
        <v>7</v>
      </c>
      <c r="D52" s="28">
        <v>803366.0</v>
      </c>
      <c r="E52" s="29">
        <v>15685.73</v>
      </c>
      <c r="F52" s="346" t="s">
        <v>9510</v>
      </c>
      <c r="G52" s="2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hidden="1" customHeight="1">
      <c r="A53" s="59">
        <v>45301.0</v>
      </c>
      <c r="B53" s="28" t="s">
        <v>9424</v>
      </c>
      <c r="C53" s="28" t="s">
        <v>7</v>
      </c>
      <c r="D53" s="28">
        <v>803399.0</v>
      </c>
      <c r="E53" s="29">
        <v>18086.95</v>
      </c>
      <c r="F53" s="335"/>
      <c r="G53" s="2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hidden="1" customHeight="1">
      <c r="A54" s="59">
        <v>45301.0</v>
      </c>
      <c r="B54" s="28" t="s">
        <v>9424</v>
      </c>
      <c r="C54" s="28" t="s">
        <v>7</v>
      </c>
      <c r="D54" s="28">
        <v>803398.0</v>
      </c>
      <c r="E54" s="29">
        <v>51118.56</v>
      </c>
      <c r="F54" s="84"/>
      <c r="G54" s="2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hidden="1" customHeight="1">
      <c r="A55" s="59">
        <v>45301.0</v>
      </c>
      <c r="B55" s="28" t="s">
        <v>9424</v>
      </c>
      <c r="C55" s="28" t="s">
        <v>1786</v>
      </c>
      <c r="D55" s="28">
        <v>8052.0</v>
      </c>
      <c r="E55" s="29">
        <v>-1863.94</v>
      </c>
      <c r="F55" s="83" t="s">
        <v>9515</v>
      </c>
      <c r="G55" s="6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hidden="1" customHeight="1">
      <c r="A56" s="59">
        <v>45337.0</v>
      </c>
      <c r="B56" s="28" t="s">
        <v>9424</v>
      </c>
      <c r="C56" s="28" t="s">
        <v>7</v>
      </c>
      <c r="D56" s="28" t="s">
        <v>9517</v>
      </c>
      <c r="E56" s="29">
        <v>62105.25</v>
      </c>
      <c r="F56" s="335"/>
      <c r="G56" s="2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hidden="1" customHeight="1">
      <c r="A57" s="59">
        <v>45337.0</v>
      </c>
      <c r="B57" s="28" t="s">
        <v>9424</v>
      </c>
      <c r="C57" s="28" t="s">
        <v>7</v>
      </c>
      <c r="D57" s="28" t="s">
        <v>9518</v>
      </c>
      <c r="E57" s="29">
        <v>43088.41</v>
      </c>
      <c r="F57" s="84"/>
      <c r="G57" s="22"/>
      <c r="H57" s="128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hidden="1" customHeight="1">
      <c r="A58" s="59">
        <v>45364.0</v>
      </c>
      <c r="B58" s="28" t="s">
        <v>9424</v>
      </c>
      <c r="C58" s="28" t="s">
        <v>7</v>
      </c>
      <c r="D58" s="28">
        <v>813643.0</v>
      </c>
      <c r="E58" s="29">
        <v>167839.57</v>
      </c>
      <c r="F58" s="83" t="s">
        <v>9520</v>
      </c>
      <c r="G58" s="22"/>
      <c r="H58" s="128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hidden="1" customHeight="1">
      <c r="A59" s="59">
        <v>45364.0</v>
      </c>
      <c r="B59" s="28" t="s">
        <v>9424</v>
      </c>
      <c r="C59" s="28" t="s">
        <v>7</v>
      </c>
      <c r="D59" s="28">
        <v>813644.0</v>
      </c>
      <c r="E59" s="29">
        <v>55048.89</v>
      </c>
      <c r="F59" s="335"/>
      <c r="G59" s="2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hidden="1" customHeight="1">
      <c r="A60" s="59">
        <v>45364.0</v>
      </c>
      <c r="B60" s="28" t="s">
        <v>9424</v>
      </c>
      <c r="C60" s="28" t="s">
        <v>7</v>
      </c>
      <c r="D60" s="28">
        <v>813645.0</v>
      </c>
      <c r="E60" s="29">
        <v>248421.6</v>
      </c>
      <c r="F60" s="335"/>
      <c r="G60" s="2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hidden="1" customHeight="1">
      <c r="A61" s="59">
        <v>45364.0</v>
      </c>
      <c r="B61" s="28" t="s">
        <v>9424</v>
      </c>
      <c r="C61" s="28" t="s">
        <v>9485</v>
      </c>
      <c r="D61" s="28">
        <v>37035.0</v>
      </c>
      <c r="E61" s="29">
        <v>-31513.48</v>
      </c>
      <c r="F61" s="84"/>
      <c r="G61" s="6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hidden="1" customHeight="1">
      <c r="A62" s="59">
        <v>45386.0</v>
      </c>
      <c r="B62" s="28" t="s">
        <v>9424</v>
      </c>
      <c r="C62" s="28" t="s">
        <v>7</v>
      </c>
      <c r="D62" s="28">
        <v>817426.0</v>
      </c>
      <c r="E62" s="29">
        <v>112483.8</v>
      </c>
      <c r="F62" s="56" t="s">
        <v>9527</v>
      </c>
      <c r="G62" s="2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hidden="1" customHeight="1">
      <c r="A63" s="59">
        <v>45406.0</v>
      </c>
      <c r="B63" s="28" t="s">
        <v>9424</v>
      </c>
      <c r="C63" s="28" t="s">
        <v>7</v>
      </c>
      <c r="D63" s="28">
        <v>820990.0</v>
      </c>
      <c r="E63" s="29">
        <v>63356.51</v>
      </c>
      <c r="F63" s="83" t="s">
        <v>9529</v>
      </c>
      <c r="G63" s="2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hidden="1" customHeight="1">
      <c r="A64" s="59">
        <v>45406.0</v>
      </c>
      <c r="B64" s="28" t="s">
        <v>9424</v>
      </c>
      <c r="C64" s="28" t="s">
        <v>7</v>
      </c>
      <c r="D64" s="28">
        <v>820991.0</v>
      </c>
      <c r="E64" s="29">
        <v>7151.05</v>
      </c>
      <c r="F64" s="84"/>
      <c r="G64" s="67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hidden="1" customHeight="1">
      <c r="A65" s="59">
        <v>45433.0</v>
      </c>
      <c r="B65" s="28" t="s">
        <v>9424</v>
      </c>
      <c r="C65" s="28" t="s">
        <v>7</v>
      </c>
      <c r="D65" s="383" t="s">
        <v>9533</v>
      </c>
      <c r="E65" s="29">
        <v>7274.62</v>
      </c>
      <c r="F65" s="83" t="s">
        <v>9534</v>
      </c>
      <c r="G65" s="2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hidden="1" customHeight="1">
      <c r="A66" s="59">
        <v>45433.0</v>
      </c>
      <c r="B66" s="28" t="s">
        <v>9424</v>
      </c>
      <c r="C66" s="28" t="s">
        <v>7</v>
      </c>
      <c r="D66" s="847" t="s">
        <v>9535</v>
      </c>
      <c r="E66" s="29">
        <v>30274.21</v>
      </c>
      <c r="F66" s="335"/>
      <c r="G66" s="2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hidden="1" customHeight="1">
      <c r="A67" s="59">
        <v>45441.0</v>
      </c>
      <c r="B67" s="28" t="s">
        <v>9424</v>
      </c>
      <c r="C67" s="28" t="s">
        <v>7</v>
      </c>
      <c r="D67" s="847">
        <v>827419.0</v>
      </c>
      <c r="E67" s="29">
        <v>47086.27</v>
      </c>
      <c r="F67" s="335"/>
      <c r="G67" s="6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hidden="1" customHeight="1">
      <c r="A68" s="59">
        <v>45441.0</v>
      </c>
      <c r="B68" s="28" t="s">
        <v>9424</v>
      </c>
      <c r="C68" s="28" t="s">
        <v>7</v>
      </c>
      <c r="D68" s="28">
        <v>827418.0</v>
      </c>
      <c r="E68" s="423">
        <v>35456.96</v>
      </c>
      <c r="F68" s="84"/>
      <c r="G68" s="6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hidden="1" customHeight="1">
      <c r="A69" s="59">
        <v>45455.0</v>
      </c>
      <c r="B69" s="28" t="s">
        <v>9424</v>
      </c>
      <c r="C69" s="28" t="s">
        <v>7</v>
      </c>
      <c r="D69" s="28">
        <v>829762.0</v>
      </c>
      <c r="E69" s="29">
        <v>187122.52</v>
      </c>
      <c r="F69" s="83" t="s">
        <v>9539</v>
      </c>
      <c r="G69" s="5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hidden="1" customHeight="1">
      <c r="A70" s="59">
        <v>45455.0</v>
      </c>
      <c r="B70" s="28" t="s">
        <v>9424</v>
      </c>
      <c r="C70" s="28" t="s">
        <v>9485</v>
      </c>
      <c r="D70" s="28">
        <v>38041.0</v>
      </c>
      <c r="E70" s="29">
        <v>-9147.12</v>
      </c>
      <c r="F70" s="84"/>
      <c r="G70" s="67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hidden="1" customHeight="1">
      <c r="A71" s="59">
        <v>45476.0</v>
      </c>
      <c r="B71" s="28" t="s">
        <v>9424</v>
      </c>
      <c r="C71" s="28" t="s">
        <v>7</v>
      </c>
      <c r="D71" s="28">
        <v>833224.0</v>
      </c>
      <c r="E71" s="29">
        <v>122094.5</v>
      </c>
      <c r="F71" s="83" t="s">
        <v>9541</v>
      </c>
      <c r="G71" s="2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8"/>
    </row>
    <row r="72" ht="15.75" hidden="1" customHeight="1">
      <c r="A72" s="59">
        <v>45476.0</v>
      </c>
      <c r="B72" s="28" t="s">
        <v>9424</v>
      </c>
      <c r="C72" s="28" t="s">
        <v>7</v>
      </c>
      <c r="D72" s="28">
        <v>833310.0</v>
      </c>
      <c r="E72" s="29">
        <v>13876.6</v>
      </c>
      <c r="F72" s="335"/>
      <c r="G72" s="6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hidden="1" customHeight="1">
      <c r="A73" s="59">
        <v>45476.0</v>
      </c>
      <c r="B73" s="28" t="s">
        <v>9424</v>
      </c>
      <c r="C73" s="28" t="s">
        <v>7</v>
      </c>
      <c r="D73" s="28">
        <v>833247.0</v>
      </c>
      <c r="E73" s="29">
        <v>20235.25</v>
      </c>
      <c r="F73" s="84"/>
      <c r="G73" s="2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hidden="1" customHeight="1">
      <c r="A74" s="59">
        <v>45504.0</v>
      </c>
      <c r="B74" s="28" t="s">
        <v>9424</v>
      </c>
      <c r="C74" s="28" t="s">
        <v>7</v>
      </c>
      <c r="D74" s="28">
        <v>838670.0</v>
      </c>
      <c r="E74" s="29">
        <v>53007.84</v>
      </c>
      <c r="F74" s="83" t="s">
        <v>2142</v>
      </c>
      <c r="G74" s="2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hidden="1" customHeight="1">
      <c r="A75" s="59">
        <v>45504.0</v>
      </c>
      <c r="B75" s="28" t="s">
        <v>9424</v>
      </c>
      <c r="C75" s="28" t="s">
        <v>7</v>
      </c>
      <c r="D75" s="28">
        <v>838669.0</v>
      </c>
      <c r="E75" s="29">
        <v>12953.76</v>
      </c>
      <c r="F75" s="335"/>
      <c r="G75" s="2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hidden="1" customHeight="1">
      <c r="A76" s="59">
        <v>45504.0</v>
      </c>
      <c r="B76" s="28" t="s">
        <v>9424</v>
      </c>
      <c r="C76" s="28" t="s">
        <v>7</v>
      </c>
      <c r="D76" s="28">
        <v>838690.0</v>
      </c>
      <c r="E76" s="29">
        <v>69286.7</v>
      </c>
      <c r="F76" s="335"/>
      <c r="G76" s="67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hidden="1" customHeight="1">
      <c r="A77" s="59">
        <v>45504.0</v>
      </c>
      <c r="B77" s="28" t="s">
        <v>9424</v>
      </c>
      <c r="C77" s="28" t="s">
        <v>7</v>
      </c>
      <c r="D77" s="28">
        <v>838744.0</v>
      </c>
      <c r="E77" s="29">
        <v>6257.49</v>
      </c>
      <c r="F77" s="84"/>
      <c r="G77" s="6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hidden="1" customHeight="1">
      <c r="A78" s="59">
        <v>45511.0</v>
      </c>
      <c r="B78" s="28" t="s">
        <v>9424</v>
      </c>
      <c r="C78" s="28" t="s">
        <v>7</v>
      </c>
      <c r="D78" s="28">
        <v>839980.0</v>
      </c>
      <c r="E78" s="29">
        <v>14306.23</v>
      </c>
      <c r="F78" s="83" t="s">
        <v>9546</v>
      </c>
      <c r="G78" s="67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hidden="1" customHeight="1">
      <c r="A79" s="59">
        <v>45511.0</v>
      </c>
      <c r="B79" s="28" t="s">
        <v>9424</v>
      </c>
      <c r="C79" s="28" t="s">
        <v>7</v>
      </c>
      <c r="D79" s="28">
        <v>840001.0</v>
      </c>
      <c r="E79" s="29">
        <v>23777.49</v>
      </c>
      <c r="F79" s="335"/>
      <c r="G79" s="2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hidden="1" customHeight="1">
      <c r="A80" s="59">
        <v>45511.0</v>
      </c>
      <c r="B80" s="28" t="s">
        <v>9424</v>
      </c>
      <c r="C80" s="28" t="s">
        <v>7</v>
      </c>
      <c r="D80" s="28">
        <v>840002.0</v>
      </c>
      <c r="E80" s="29">
        <v>13308.31</v>
      </c>
      <c r="F80" s="84"/>
      <c r="G80" s="2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hidden="1" customHeight="1">
      <c r="A81" s="59">
        <v>45518.0</v>
      </c>
      <c r="B81" s="28" t="s">
        <v>9424</v>
      </c>
      <c r="C81" s="28" t="s">
        <v>7</v>
      </c>
      <c r="D81" s="28">
        <v>841436.0</v>
      </c>
      <c r="E81" s="29">
        <v>23662.6</v>
      </c>
      <c r="F81" s="83" t="s">
        <v>9548</v>
      </c>
      <c r="G81" s="33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hidden="1" customHeight="1">
      <c r="A82" s="59">
        <v>45518.0</v>
      </c>
      <c r="B82" s="28" t="s">
        <v>9424</v>
      </c>
      <c r="C82" s="28" t="s">
        <v>7</v>
      </c>
      <c r="D82" s="28">
        <v>841435.0</v>
      </c>
      <c r="E82" s="29">
        <v>8990.0</v>
      </c>
      <c r="F82" s="335"/>
      <c r="G82" s="33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hidden="1" customHeight="1">
      <c r="A83" s="59">
        <v>45518.0</v>
      </c>
      <c r="B83" s="28" t="s">
        <v>9424</v>
      </c>
      <c r="C83" s="28" t="s">
        <v>7</v>
      </c>
      <c r="D83" s="28">
        <v>841379.0</v>
      </c>
      <c r="E83" s="29">
        <v>137276.93</v>
      </c>
      <c r="F83" s="335"/>
      <c r="G83" s="33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hidden="1" customHeight="1">
      <c r="A84" s="59">
        <v>45518.0</v>
      </c>
      <c r="B84" s="28" t="s">
        <v>9424</v>
      </c>
      <c r="C84" s="28" t="s">
        <v>7</v>
      </c>
      <c r="D84" s="28">
        <v>841380.0</v>
      </c>
      <c r="E84" s="29">
        <v>37366.62</v>
      </c>
      <c r="F84" s="335"/>
      <c r="G84" s="33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hidden="1" customHeight="1">
      <c r="A85" s="59">
        <v>45518.0</v>
      </c>
      <c r="B85" s="28" t="s">
        <v>9424</v>
      </c>
      <c r="C85" s="28" t="s">
        <v>7</v>
      </c>
      <c r="D85" s="28">
        <v>841381.0</v>
      </c>
      <c r="E85" s="29">
        <v>456155.83</v>
      </c>
      <c r="F85" s="335"/>
      <c r="G85" s="33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hidden="1" customHeight="1">
      <c r="A86" s="59">
        <v>45518.0</v>
      </c>
      <c r="B86" s="28" t="s">
        <v>9424</v>
      </c>
      <c r="C86" s="28" t="s">
        <v>7</v>
      </c>
      <c r="D86" s="28">
        <v>841382.0</v>
      </c>
      <c r="E86" s="29">
        <v>7871.52</v>
      </c>
      <c r="F86" s="335"/>
      <c r="G86" s="33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hidden="1" customHeight="1">
      <c r="A87" s="59">
        <v>45518.0</v>
      </c>
      <c r="B87" s="28" t="s">
        <v>9424</v>
      </c>
      <c r="C87" s="28" t="s">
        <v>7</v>
      </c>
      <c r="D87" s="28">
        <v>841353.0</v>
      </c>
      <c r="E87" s="29">
        <v>33228.23</v>
      </c>
      <c r="F87" s="335"/>
      <c r="G87" s="33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hidden="1" customHeight="1">
      <c r="A88" s="59">
        <v>45518.0</v>
      </c>
      <c r="B88" s="28" t="s">
        <v>9424</v>
      </c>
      <c r="C88" s="28" t="s">
        <v>7</v>
      </c>
      <c r="D88" s="28">
        <v>841383.0</v>
      </c>
      <c r="E88" s="29">
        <v>100950.13</v>
      </c>
      <c r="F88" s="335"/>
      <c r="G88" s="33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hidden="1" customHeight="1">
      <c r="A89" s="59">
        <v>45532.0</v>
      </c>
      <c r="B89" s="28" t="s">
        <v>9424</v>
      </c>
      <c r="C89" s="28" t="s">
        <v>7</v>
      </c>
      <c r="D89" s="28">
        <v>96638.0</v>
      </c>
      <c r="E89" s="29">
        <v>97859.21</v>
      </c>
      <c r="F89" s="84"/>
      <c r="G89" s="2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hidden="1" customHeight="1">
      <c r="A90" s="59">
        <v>45553.0</v>
      </c>
      <c r="B90" s="28" t="s">
        <v>9424</v>
      </c>
      <c r="C90" s="28" t="s">
        <v>7</v>
      </c>
      <c r="D90" s="28">
        <v>848087.0</v>
      </c>
      <c r="E90" s="29">
        <v>17047.52</v>
      </c>
      <c r="F90" s="83" t="s">
        <v>9552</v>
      </c>
      <c r="G90" s="2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hidden="1" customHeight="1">
      <c r="A91" s="59">
        <v>45553.0</v>
      </c>
      <c r="B91" s="28" t="s">
        <v>9424</v>
      </c>
      <c r="C91" s="28" t="s">
        <v>7</v>
      </c>
      <c r="D91" s="28">
        <v>848069.0</v>
      </c>
      <c r="E91" s="29">
        <v>29346.33</v>
      </c>
      <c r="F91" s="335"/>
      <c r="G91" s="5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hidden="1" customHeight="1">
      <c r="A92" s="59">
        <v>45553.0</v>
      </c>
      <c r="B92" s="28" t="s">
        <v>9424</v>
      </c>
      <c r="C92" s="28" t="s">
        <v>7</v>
      </c>
      <c r="D92" s="28">
        <v>848028.0</v>
      </c>
      <c r="E92" s="29">
        <v>11575.15</v>
      </c>
      <c r="F92" s="84"/>
      <c r="G92" s="2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hidden="1" customHeight="1">
      <c r="A93" s="59">
        <v>45560.0</v>
      </c>
      <c r="B93" s="28" t="s">
        <v>9424</v>
      </c>
      <c r="C93" s="28" t="s">
        <v>7</v>
      </c>
      <c r="D93" s="28">
        <v>849295.0</v>
      </c>
      <c r="E93" s="29">
        <v>54769.17</v>
      </c>
      <c r="F93" s="83" t="s">
        <v>9555</v>
      </c>
      <c r="G93" s="2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hidden="1" customHeight="1">
      <c r="A94" s="59">
        <v>45560.0</v>
      </c>
      <c r="B94" s="28" t="s">
        <v>9424</v>
      </c>
      <c r="C94" s="28" t="s">
        <v>7</v>
      </c>
      <c r="D94" s="28">
        <v>849327.0</v>
      </c>
      <c r="E94" s="29">
        <v>24156.6</v>
      </c>
      <c r="F94" s="335"/>
      <c r="G94" s="67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hidden="1" customHeight="1">
      <c r="A95" s="59">
        <v>45560.0</v>
      </c>
      <c r="B95" s="28" t="s">
        <v>9424</v>
      </c>
      <c r="C95" s="28" t="s">
        <v>7</v>
      </c>
      <c r="D95" s="28">
        <v>849326.0</v>
      </c>
      <c r="E95" s="29">
        <v>84481.2</v>
      </c>
      <c r="F95" s="335"/>
      <c r="G95" s="2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hidden="1" customHeight="1">
      <c r="A96" s="59">
        <v>45560.0</v>
      </c>
      <c r="B96" s="28" t="s">
        <v>9424</v>
      </c>
      <c r="C96" s="28" t="s">
        <v>7</v>
      </c>
      <c r="D96" s="28">
        <v>849265.0</v>
      </c>
      <c r="E96" s="29">
        <v>6477.13</v>
      </c>
      <c r="F96" s="84"/>
      <c r="G96" s="2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hidden="1" customHeight="1">
      <c r="A97" s="59">
        <v>45567.0</v>
      </c>
      <c r="B97" s="28" t="s">
        <v>9424</v>
      </c>
      <c r="C97" s="28" t="s">
        <v>7</v>
      </c>
      <c r="D97" s="28">
        <v>850588.0</v>
      </c>
      <c r="E97" s="29">
        <v>73418.4</v>
      </c>
      <c r="F97" s="83" t="s">
        <v>2149</v>
      </c>
      <c r="G97" s="2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hidden="1" customHeight="1">
      <c r="A98" s="59">
        <v>45574.0</v>
      </c>
      <c r="B98" s="28" t="s">
        <v>9424</v>
      </c>
      <c r="C98" s="28" t="s">
        <v>7</v>
      </c>
      <c r="D98" s="28">
        <v>852170.0</v>
      </c>
      <c r="E98" s="29">
        <v>43008.87</v>
      </c>
      <c r="F98" s="335"/>
      <c r="G98" s="2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hidden="1" customHeight="1">
      <c r="A99" s="59">
        <v>45574.0</v>
      </c>
      <c r="B99" s="28" t="s">
        <v>9424</v>
      </c>
      <c r="C99" s="28" t="s">
        <v>7</v>
      </c>
      <c r="D99" s="28">
        <v>852169.0</v>
      </c>
      <c r="E99" s="29">
        <v>405512.25</v>
      </c>
      <c r="F99" s="335"/>
      <c r="G99" s="2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hidden="1" customHeight="1">
      <c r="A100" s="59">
        <v>45581.0</v>
      </c>
      <c r="B100" s="28" t="s">
        <v>9424</v>
      </c>
      <c r="C100" s="28" t="s">
        <v>7</v>
      </c>
      <c r="D100" s="28">
        <v>853430.0</v>
      </c>
      <c r="E100" s="29">
        <v>7436.28</v>
      </c>
      <c r="F100" s="335"/>
      <c r="G100" s="2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hidden="1" customHeight="1">
      <c r="A101" s="59">
        <v>45581.0</v>
      </c>
      <c r="B101" s="28" t="s">
        <v>9424</v>
      </c>
      <c r="C101" s="28" t="s">
        <v>7</v>
      </c>
      <c r="D101" s="28">
        <v>853429.0</v>
      </c>
      <c r="E101" s="29">
        <v>403643.08</v>
      </c>
      <c r="F101" s="335"/>
      <c r="G101" s="2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hidden="1" customHeight="1">
      <c r="A102" s="59">
        <v>45602.0</v>
      </c>
      <c r="B102" s="28" t="s">
        <v>9424</v>
      </c>
      <c r="C102" s="28" t="s">
        <v>1786</v>
      </c>
      <c r="D102" s="28">
        <v>1112.0</v>
      </c>
      <c r="E102" s="29">
        <v>1083.71</v>
      </c>
      <c r="F102" s="84"/>
      <c r="G102" s="2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hidden="1" customHeight="1">
      <c r="A103" s="59">
        <v>45644.0</v>
      </c>
      <c r="B103" s="28" t="s">
        <v>9424</v>
      </c>
      <c r="C103" s="28" t="s">
        <v>7</v>
      </c>
      <c r="D103" s="28">
        <v>865560.0</v>
      </c>
      <c r="E103" s="29">
        <v>91374.52</v>
      </c>
      <c r="F103" s="56" t="s">
        <v>9562</v>
      </c>
      <c r="G103" s="2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hidden="1" customHeight="1">
      <c r="A104" s="59">
        <v>45679.0</v>
      </c>
      <c r="B104" s="28" t="s">
        <v>9424</v>
      </c>
      <c r="C104" s="28" t="s">
        <v>7</v>
      </c>
      <c r="D104" s="28">
        <v>871621.0</v>
      </c>
      <c r="E104" s="29">
        <v>178802.87</v>
      </c>
      <c r="F104" s="56" t="s">
        <v>9564</v>
      </c>
      <c r="G104" s="2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hidden="1" customHeight="1">
      <c r="A105" s="59">
        <v>45686.0</v>
      </c>
      <c r="B105" s="28" t="s">
        <v>9424</v>
      </c>
      <c r="C105" s="28" t="s">
        <v>7</v>
      </c>
      <c r="D105" s="28">
        <v>872958.0</v>
      </c>
      <c r="E105" s="29">
        <v>140452.22</v>
      </c>
      <c r="F105" s="83" t="s">
        <v>9565</v>
      </c>
      <c r="G105" s="2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hidden="1" customHeight="1">
      <c r="A106" s="59">
        <v>45686.0</v>
      </c>
      <c r="B106" s="28" t="s">
        <v>9424</v>
      </c>
      <c r="C106" s="28" t="s">
        <v>7</v>
      </c>
      <c r="D106" s="28">
        <v>873008.0</v>
      </c>
      <c r="E106" s="29">
        <v>211779.75</v>
      </c>
      <c r="F106" s="335"/>
      <c r="G106" s="2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hidden="1" customHeight="1">
      <c r="A107" s="59">
        <v>45686.0</v>
      </c>
      <c r="B107" s="28" t="s">
        <v>9424</v>
      </c>
      <c r="C107" s="28" t="s">
        <v>7</v>
      </c>
      <c r="D107" s="28">
        <v>873009.0</v>
      </c>
      <c r="E107" s="29">
        <v>35679.15</v>
      </c>
      <c r="F107" s="84"/>
      <c r="G107" s="2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hidden="1" customHeight="1">
      <c r="A108" s="59">
        <v>45693.0</v>
      </c>
      <c r="B108" s="28" t="s">
        <v>9424</v>
      </c>
      <c r="C108" s="28" t="s">
        <v>7</v>
      </c>
      <c r="D108" s="28">
        <v>100255.0</v>
      </c>
      <c r="E108" s="29">
        <v>57076.01</v>
      </c>
      <c r="F108" s="83" t="s">
        <v>9568</v>
      </c>
      <c r="G108" s="2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hidden="1" customHeight="1">
      <c r="A109" s="59">
        <v>45693.0</v>
      </c>
      <c r="B109" s="28" t="s">
        <v>9424</v>
      </c>
      <c r="C109" s="28" t="s">
        <v>7</v>
      </c>
      <c r="D109" s="28">
        <v>100263.0</v>
      </c>
      <c r="E109" s="29">
        <v>23880.58</v>
      </c>
      <c r="F109" s="335"/>
      <c r="G109" s="67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hidden="1" customHeight="1">
      <c r="A110" s="59">
        <v>45693.0</v>
      </c>
      <c r="B110" s="28" t="s">
        <v>9424</v>
      </c>
      <c r="C110" s="28" t="s">
        <v>7</v>
      </c>
      <c r="D110" s="28">
        <v>100256.0</v>
      </c>
      <c r="E110" s="29">
        <v>11977.22</v>
      </c>
      <c r="F110" s="84"/>
      <c r="G110" s="2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hidden="1" customHeight="1">
      <c r="A111" s="59">
        <v>45707.0</v>
      </c>
      <c r="B111" s="28" t="s">
        <v>9424</v>
      </c>
      <c r="C111" s="28" t="s">
        <v>7</v>
      </c>
      <c r="D111" s="28">
        <v>876874.0</v>
      </c>
      <c r="E111" s="29">
        <v>46628.97</v>
      </c>
      <c r="F111" s="83" t="s">
        <v>2195</v>
      </c>
      <c r="G111" s="2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hidden="1" customHeight="1">
      <c r="A112" s="59">
        <v>45707.0</v>
      </c>
      <c r="B112" s="28" t="s">
        <v>9424</v>
      </c>
      <c r="C112" s="28" t="s">
        <v>7</v>
      </c>
      <c r="D112" s="28">
        <v>876862.0</v>
      </c>
      <c r="E112" s="29">
        <v>69250.6</v>
      </c>
      <c r="F112" s="335"/>
      <c r="G112" s="2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hidden="1" customHeight="1">
      <c r="A113" s="59">
        <v>45707.0</v>
      </c>
      <c r="B113" s="28" t="s">
        <v>9424</v>
      </c>
      <c r="C113" s="28" t="s">
        <v>7</v>
      </c>
      <c r="D113" s="28">
        <v>876861.0</v>
      </c>
      <c r="E113" s="29">
        <v>424185.94</v>
      </c>
      <c r="F113" s="335"/>
      <c r="G113" s="2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hidden="1" customHeight="1">
      <c r="A114" s="59">
        <v>45707.0</v>
      </c>
      <c r="B114" s="28" t="s">
        <v>9424</v>
      </c>
      <c r="C114" s="28" t="s">
        <v>7</v>
      </c>
      <c r="D114" s="28">
        <v>876860.0</v>
      </c>
      <c r="E114" s="29">
        <v>7158.17</v>
      </c>
      <c r="F114" s="84"/>
      <c r="G114" s="2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hidden="1" customHeight="1">
      <c r="A115" s="59">
        <v>45722.0</v>
      </c>
      <c r="B115" s="28" t="s">
        <v>9424</v>
      </c>
      <c r="C115" s="28" t="s">
        <v>7</v>
      </c>
      <c r="D115" s="28">
        <v>879179.0</v>
      </c>
      <c r="E115" s="29">
        <v>22763.83</v>
      </c>
      <c r="F115" s="83" t="s">
        <v>8032</v>
      </c>
      <c r="G115" s="33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hidden="1" customHeight="1">
      <c r="A116" s="59">
        <v>45722.0</v>
      </c>
      <c r="B116" s="28" t="s">
        <v>9424</v>
      </c>
      <c r="C116" s="28" t="s">
        <v>7</v>
      </c>
      <c r="D116" s="28">
        <v>879180.0</v>
      </c>
      <c r="E116" s="29">
        <v>41562.43</v>
      </c>
      <c r="F116" s="335"/>
      <c r="G116" s="33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hidden="1" customHeight="1">
      <c r="A117" s="59">
        <v>45722.0</v>
      </c>
      <c r="B117" s="28" t="s">
        <v>9424</v>
      </c>
      <c r="C117" s="28" t="s">
        <v>7</v>
      </c>
      <c r="D117" s="28">
        <v>879181.0</v>
      </c>
      <c r="E117" s="29">
        <v>15914.09</v>
      </c>
      <c r="F117" s="335"/>
      <c r="G117" s="33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hidden="1" customHeight="1">
      <c r="A118" s="59">
        <v>45722.0</v>
      </c>
      <c r="B118" s="28" t="s">
        <v>9424</v>
      </c>
      <c r="C118" s="28" t="s">
        <v>7</v>
      </c>
      <c r="D118" s="28">
        <v>879182.0</v>
      </c>
      <c r="E118" s="29">
        <v>11977.22</v>
      </c>
      <c r="F118" s="335"/>
      <c r="G118" s="33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hidden="1" customHeight="1">
      <c r="A119" s="59">
        <v>45750.0</v>
      </c>
      <c r="B119" s="28" t="s">
        <v>9424</v>
      </c>
      <c r="C119" s="28" t="s">
        <v>7</v>
      </c>
      <c r="D119" s="28">
        <v>884572.0</v>
      </c>
      <c r="E119" s="29">
        <v>46638.35</v>
      </c>
      <c r="F119" s="335"/>
      <c r="G119" s="33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hidden="1" customHeight="1">
      <c r="A120" s="59">
        <v>45750.0</v>
      </c>
      <c r="B120" s="28" t="s">
        <v>9424</v>
      </c>
      <c r="C120" s="28" t="s">
        <v>7</v>
      </c>
      <c r="D120" s="28">
        <v>884573.0</v>
      </c>
      <c r="E120" s="29">
        <v>22645.85</v>
      </c>
      <c r="F120" s="335"/>
      <c r="G120" s="33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hidden="1" customHeight="1">
      <c r="A121" s="59">
        <v>45750.0</v>
      </c>
      <c r="B121" s="28" t="s">
        <v>9424</v>
      </c>
      <c r="C121" s="28" t="s">
        <v>7</v>
      </c>
      <c r="D121" s="28">
        <v>884636.0</v>
      </c>
      <c r="E121" s="29">
        <v>36462.76</v>
      </c>
      <c r="F121" s="335"/>
      <c r="G121" s="33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hidden="1" customHeight="1">
      <c r="A122" s="59">
        <v>45756.0</v>
      </c>
      <c r="B122" s="28" t="s">
        <v>9424</v>
      </c>
      <c r="C122" s="28" t="s">
        <v>7</v>
      </c>
      <c r="D122" s="28">
        <v>886023.0</v>
      </c>
      <c r="E122" s="29">
        <v>53502.73</v>
      </c>
      <c r="F122" s="83" t="s">
        <v>9577</v>
      </c>
      <c r="G122" s="33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hidden="1" customHeight="1">
      <c r="A123" s="59">
        <v>45756.0</v>
      </c>
      <c r="B123" s="28" t="s">
        <v>9424</v>
      </c>
      <c r="C123" s="28" t="s">
        <v>7</v>
      </c>
      <c r="D123" s="28">
        <v>886062.0</v>
      </c>
      <c r="E123" s="29">
        <v>39800.59</v>
      </c>
      <c r="F123" s="335"/>
      <c r="G123" s="33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hidden="1" customHeight="1">
      <c r="A124" s="59">
        <v>45756.0</v>
      </c>
      <c r="B124" s="28" t="s">
        <v>9424</v>
      </c>
      <c r="C124" s="28" t="s">
        <v>7</v>
      </c>
      <c r="D124" s="28">
        <v>886079.0</v>
      </c>
      <c r="E124" s="29">
        <v>36537.78</v>
      </c>
      <c r="F124" s="335"/>
      <c r="G124" s="33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hidden="1" customHeight="1">
      <c r="A125" s="59">
        <v>45770.0</v>
      </c>
      <c r="B125" s="28" t="s">
        <v>9424</v>
      </c>
      <c r="C125" s="28" t="s">
        <v>7</v>
      </c>
      <c r="D125" s="28">
        <v>888762.0</v>
      </c>
      <c r="E125" s="29">
        <v>61337.01</v>
      </c>
      <c r="F125" s="335"/>
      <c r="G125" s="2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hidden="1" customHeight="1">
      <c r="A126" s="59">
        <v>45770.0</v>
      </c>
      <c r="B126" s="28" t="s">
        <v>9424</v>
      </c>
      <c r="C126" s="28" t="s">
        <v>7</v>
      </c>
      <c r="D126" s="28">
        <v>888763.0</v>
      </c>
      <c r="E126" s="29">
        <v>126938.59</v>
      </c>
      <c r="F126" s="335"/>
      <c r="G126" s="2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hidden="1" customHeight="1">
      <c r="A127" s="59">
        <v>45770.0</v>
      </c>
      <c r="B127" s="28" t="s">
        <v>9424</v>
      </c>
      <c r="C127" s="28" t="s">
        <v>7</v>
      </c>
      <c r="D127" s="28">
        <v>888764.0</v>
      </c>
      <c r="E127" s="29">
        <v>45294.37</v>
      </c>
      <c r="F127" s="335"/>
      <c r="G127" s="2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hidden="1" customHeight="1">
      <c r="A128" s="59">
        <v>45777.0</v>
      </c>
      <c r="B128" s="28" t="s">
        <v>9424</v>
      </c>
      <c r="C128" s="28" t="s">
        <v>7</v>
      </c>
      <c r="D128" s="28">
        <v>890150.0</v>
      </c>
      <c r="E128" s="29">
        <v>81158.0</v>
      </c>
      <c r="F128" s="335"/>
      <c r="G128" s="2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hidden="1" customHeight="1">
      <c r="A129" s="59">
        <v>45777.0</v>
      </c>
      <c r="B129" s="28" t="s">
        <v>9424</v>
      </c>
      <c r="C129" s="28" t="s">
        <v>7</v>
      </c>
      <c r="D129" s="28">
        <v>890099.0</v>
      </c>
      <c r="E129" s="29">
        <v>34198.71</v>
      </c>
      <c r="F129" s="84"/>
      <c r="G129" s="2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hidden="1" customHeight="1">
      <c r="A130" s="59">
        <v>45791.0</v>
      </c>
      <c r="B130" s="28" t="s">
        <v>9424</v>
      </c>
      <c r="C130" s="28" t="s">
        <v>7</v>
      </c>
      <c r="D130" s="28">
        <v>892688.0</v>
      </c>
      <c r="E130" s="29">
        <v>46204.79</v>
      </c>
      <c r="F130" s="83" t="s">
        <v>9581</v>
      </c>
      <c r="G130" s="2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hidden="1" customHeight="1">
      <c r="A131" s="59">
        <v>45791.0</v>
      </c>
      <c r="B131" s="28" t="s">
        <v>9424</v>
      </c>
      <c r="C131" s="28" t="s">
        <v>7</v>
      </c>
      <c r="D131" s="28">
        <v>892689.0</v>
      </c>
      <c r="E131" s="29">
        <v>49648.48</v>
      </c>
      <c r="F131" s="335"/>
      <c r="G131" s="2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hidden="1" customHeight="1">
      <c r="A132" s="59">
        <v>45791.0</v>
      </c>
      <c r="B132" s="28" t="s">
        <v>9424</v>
      </c>
      <c r="C132" s="28" t="s">
        <v>7</v>
      </c>
      <c r="D132" s="28">
        <v>892690.0</v>
      </c>
      <c r="E132" s="29">
        <v>151865.28</v>
      </c>
      <c r="F132" s="335"/>
      <c r="G132" s="2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hidden="1" customHeight="1">
      <c r="A133" s="59">
        <v>45791.0</v>
      </c>
      <c r="B133" s="28" t="s">
        <v>9424</v>
      </c>
      <c r="C133" s="28" t="s">
        <v>7</v>
      </c>
      <c r="D133" s="28">
        <v>892724.0</v>
      </c>
      <c r="E133" s="29">
        <v>25564.5</v>
      </c>
      <c r="F133" s="335"/>
      <c r="G133" s="2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hidden="1" customHeight="1">
      <c r="A134" s="59">
        <v>45814.0</v>
      </c>
      <c r="B134" s="28" t="s">
        <v>9424</v>
      </c>
      <c r="C134" s="28" t="s">
        <v>1786</v>
      </c>
      <c r="D134" s="28">
        <v>11457.0</v>
      </c>
      <c r="E134" s="29">
        <v>682.0</v>
      </c>
      <c r="F134" s="335"/>
      <c r="G134" s="2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hidden="1" customHeight="1">
      <c r="A135" s="59">
        <v>45814.0</v>
      </c>
      <c r="B135" s="28" t="s">
        <v>9424</v>
      </c>
      <c r="C135" s="28" t="s">
        <v>1786</v>
      </c>
      <c r="D135" s="28">
        <v>11458.0</v>
      </c>
      <c r="E135" s="29">
        <v>5090.27</v>
      </c>
      <c r="F135" s="335"/>
      <c r="G135" s="2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hidden="1" customHeight="1">
      <c r="A136" s="59">
        <v>45814.0</v>
      </c>
      <c r="B136" s="28" t="s">
        <v>9424</v>
      </c>
      <c r="C136" s="28" t="s">
        <v>1786</v>
      </c>
      <c r="D136" s="28">
        <v>11459.0</v>
      </c>
      <c r="E136" s="29">
        <v>3476.22</v>
      </c>
      <c r="F136" s="84"/>
      <c r="G136" s="2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59">
        <v>45833.0</v>
      </c>
      <c r="B137" s="28" t="s">
        <v>9424</v>
      </c>
      <c r="C137" s="28" t="s">
        <v>7</v>
      </c>
      <c r="D137" s="28">
        <v>900902.0</v>
      </c>
      <c r="E137" s="29">
        <v>145105.26</v>
      </c>
      <c r="F137" s="83" t="s">
        <v>9586</v>
      </c>
      <c r="G137" s="2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59">
        <v>45833.0</v>
      </c>
      <c r="B138" s="28" t="s">
        <v>9424</v>
      </c>
      <c r="C138" s="28" t="s">
        <v>7</v>
      </c>
      <c r="D138" s="28">
        <v>900903.0</v>
      </c>
      <c r="E138" s="29">
        <v>8847.35</v>
      </c>
      <c r="F138" s="335"/>
      <c r="G138" s="2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59">
        <v>45833.0</v>
      </c>
      <c r="B139" s="28" t="s">
        <v>9424</v>
      </c>
      <c r="C139" s="28" t="s">
        <v>7</v>
      </c>
      <c r="D139" s="28">
        <v>900904.0</v>
      </c>
      <c r="E139" s="29">
        <v>37062.6</v>
      </c>
      <c r="F139" s="335"/>
      <c r="G139" s="2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59">
        <v>45833.0</v>
      </c>
      <c r="B140" s="28" t="s">
        <v>9424</v>
      </c>
      <c r="C140" s="28" t="s">
        <v>7</v>
      </c>
      <c r="D140" s="28">
        <v>900917.0</v>
      </c>
      <c r="E140" s="29">
        <v>1.03</v>
      </c>
      <c r="F140" s="335"/>
      <c r="G140" s="2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59">
        <v>45833.0</v>
      </c>
      <c r="B141" s="28" t="s">
        <v>9424</v>
      </c>
      <c r="C141" s="28" t="s">
        <v>7</v>
      </c>
      <c r="D141" s="28">
        <v>900918.0</v>
      </c>
      <c r="E141" s="29">
        <v>14978.02</v>
      </c>
      <c r="F141" s="335"/>
      <c r="G141" s="2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59">
        <v>45833.0</v>
      </c>
      <c r="B142" s="28" t="s">
        <v>9424</v>
      </c>
      <c r="C142" s="28" t="s">
        <v>7</v>
      </c>
      <c r="D142" s="28">
        <v>900919.0</v>
      </c>
      <c r="E142" s="29">
        <v>15619.44</v>
      </c>
      <c r="F142" s="335"/>
      <c r="G142" s="2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59">
        <v>45848.0</v>
      </c>
      <c r="B143" s="28" t="s">
        <v>9424</v>
      </c>
      <c r="C143" s="28" t="s">
        <v>7</v>
      </c>
      <c r="D143" s="28">
        <v>904019.0</v>
      </c>
      <c r="E143" s="29">
        <v>357660.25</v>
      </c>
      <c r="F143" s="335"/>
      <c r="G143" s="2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59">
        <v>45848.0</v>
      </c>
      <c r="B144" s="28" t="s">
        <v>9424</v>
      </c>
      <c r="C144" s="28" t="s">
        <v>7</v>
      </c>
      <c r="D144" s="28">
        <v>904020.0</v>
      </c>
      <c r="E144" s="29">
        <v>106627.13</v>
      </c>
      <c r="F144" s="335"/>
      <c r="G144" s="2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59">
        <v>45848.0</v>
      </c>
      <c r="B145" s="28" t="s">
        <v>9424</v>
      </c>
      <c r="C145" s="28" t="s">
        <v>7</v>
      </c>
      <c r="D145" s="28">
        <v>904021.0</v>
      </c>
      <c r="E145" s="29">
        <v>65230.23</v>
      </c>
      <c r="F145" s="335"/>
      <c r="G145" s="2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59">
        <v>45853.0</v>
      </c>
      <c r="B146" s="28" t="s">
        <v>9424</v>
      </c>
      <c r="C146" s="28" t="s">
        <v>7</v>
      </c>
      <c r="D146" s="28">
        <v>905249.0</v>
      </c>
      <c r="E146" s="29">
        <v>30956.72</v>
      </c>
      <c r="F146" s="335"/>
      <c r="G146" s="2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59">
        <v>45853.0</v>
      </c>
      <c r="B147" s="28" t="s">
        <v>9424</v>
      </c>
      <c r="C147" s="28" t="s">
        <v>7</v>
      </c>
      <c r="D147" s="28">
        <v>905250.0</v>
      </c>
      <c r="E147" s="29">
        <v>96698.13</v>
      </c>
      <c r="F147" s="335"/>
      <c r="G147" s="2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59">
        <v>45853.0</v>
      </c>
      <c r="B148" s="28" t="s">
        <v>9424</v>
      </c>
      <c r="C148" s="28" t="s">
        <v>7</v>
      </c>
      <c r="D148" s="28">
        <v>905251.0</v>
      </c>
      <c r="E148" s="29">
        <v>199362.24</v>
      </c>
      <c r="F148" s="335"/>
      <c r="G148" s="2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59">
        <v>45868.0</v>
      </c>
      <c r="B149" s="28" t="s">
        <v>9424</v>
      </c>
      <c r="C149" s="28" t="s">
        <v>7</v>
      </c>
      <c r="D149" s="28">
        <v>103998.0</v>
      </c>
      <c r="E149" s="29">
        <v>22097.57</v>
      </c>
      <c r="F149" s="335"/>
      <c r="G149" s="2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59">
        <v>45868.0</v>
      </c>
      <c r="B150" s="28" t="s">
        <v>9424</v>
      </c>
      <c r="C150" s="28" t="s">
        <v>7</v>
      </c>
      <c r="D150" s="28">
        <v>103997.0</v>
      </c>
      <c r="E150" s="29">
        <v>41664.0</v>
      </c>
      <c r="F150" s="84"/>
      <c r="G150" s="2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03">
        <v>45895.0</v>
      </c>
      <c r="B151" s="101" t="s">
        <v>9424</v>
      </c>
      <c r="C151" s="101" t="s">
        <v>7</v>
      </c>
      <c r="D151" s="101">
        <v>913580.0</v>
      </c>
      <c r="E151" s="229">
        <v>61609.89</v>
      </c>
      <c r="F151" s="117"/>
      <c r="G151" s="22"/>
      <c r="H151" s="128" t="s">
        <v>7567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03">
        <v>45895.0</v>
      </c>
      <c r="B152" s="101" t="s">
        <v>9424</v>
      </c>
      <c r="C152" s="101" t="s">
        <v>7</v>
      </c>
      <c r="D152" s="101">
        <v>913637.0</v>
      </c>
      <c r="E152" s="229">
        <v>282202.77</v>
      </c>
      <c r="F152" s="117"/>
      <c r="G152" s="22"/>
      <c r="H152" s="128" t="s">
        <v>7567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03">
        <v>45895.0</v>
      </c>
      <c r="B153" s="101" t="s">
        <v>9424</v>
      </c>
      <c r="C153" s="101" t="s">
        <v>7</v>
      </c>
      <c r="D153" s="101">
        <v>913638.0</v>
      </c>
      <c r="E153" s="229">
        <v>31057.09</v>
      </c>
      <c r="F153" s="117"/>
      <c r="G153" s="22"/>
      <c r="H153" s="128" t="s">
        <v>7567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03">
        <v>45895.0</v>
      </c>
      <c r="B154" s="101" t="s">
        <v>9424</v>
      </c>
      <c r="C154" s="101" t="s">
        <v>1786</v>
      </c>
      <c r="D154" s="101">
        <v>14655.0</v>
      </c>
      <c r="E154" s="229">
        <v>1189.87</v>
      </c>
      <c r="F154" s="117"/>
      <c r="G154" s="10"/>
      <c r="H154" s="128" t="s">
        <v>7567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03">
        <v>45916.0</v>
      </c>
      <c r="B155" s="101" t="s">
        <v>9424</v>
      </c>
      <c r="C155" s="101" t="s">
        <v>7</v>
      </c>
      <c r="D155" s="101">
        <v>917307.0</v>
      </c>
      <c r="E155" s="229">
        <v>84075.54</v>
      </c>
      <c r="F155" s="117"/>
      <c r="G155" s="10"/>
      <c r="H155" s="128" t="s">
        <v>7567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854">
        <v>45951.0</v>
      </c>
      <c r="B156" s="28" t="s">
        <v>9424</v>
      </c>
      <c r="C156" s="28" t="s">
        <v>7</v>
      </c>
      <c r="D156" s="28" t="s">
        <v>9595</v>
      </c>
      <c r="E156" s="29">
        <v>15218.37</v>
      </c>
      <c r="F156" s="83" t="s">
        <v>9596</v>
      </c>
      <c r="G156" s="33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59">
        <v>45951.0</v>
      </c>
      <c r="B157" s="28" t="s">
        <v>9424</v>
      </c>
      <c r="C157" s="28" t="s">
        <v>7</v>
      </c>
      <c r="D157" s="28" t="s">
        <v>9598</v>
      </c>
      <c r="E157" s="29">
        <v>38065.32</v>
      </c>
      <c r="F157" s="335"/>
      <c r="G157" s="33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59">
        <v>45951.0</v>
      </c>
      <c r="B158" s="28" t="s">
        <v>9424</v>
      </c>
      <c r="C158" s="28" t="s">
        <v>7</v>
      </c>
      <c r="D158" s="28" t="s">
        <v>9599</v>
      </c>
      <c r="E158" s="29">
        <v>64636.7</v>
      </c>
      <c r="F158" s="335"/>
      <c r="G158" s="33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59">
        <v>45965.0</v>
      </c>
      <c r="B159" s="28" t="s">
        <v>9424</v>
      </c>
      <c r="C159" s="28" t="s">
        <v>7</v>
      </c>
      <c r="D159" s="28" t="s">
        <v>9600</v>
      </c>
      <c r="E159" s="29">
        <v>123278.06</v>
      </c>
      <c r="F159" s="335"/>
      <c r="G159" s="33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59">
        <v>45965.0</v>
      </c>
      <c r="B160" s="28" t="s">
        <v>9424</v>
      </c>
      <c r="C160" s="28" t="s">
        <v>7</v>
      </c>
      <c r="D160" s="28" t="s">
        <v>9601</v>
      </c>
      <c r="E160" s="29">
        <v>29760.0</v>
      </c>
      <c r="F160" s="335"/>
      <c r="G160" s="33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59">
        <v>45972.0</v>
      </c>
      <c r="B161" s="28" t="s">
        <v>9424</v>
      </c>
      <c r="C161" s="28" t="s">
        <v>7</v>
      </c>
      <c r="D161" s="28" t="s">
        <v>9604</v>
      </c>
      <c r="E161" s="29">
        <v>16061.17</v>
      </c>
      <c r="F161" s="335"/>
      <c r="G161" s="33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59">
        <v>45972.0</v>
      </c>
      <c r="B162" s="28" t="s">
        <v>9424</v>
      </c>
      <c r="C162" s="28" t="s">
        <v>7</v>
      </c>
      <c r="D162" s="28" t="s">
        <v>9605</v>
      </c>
      <c r="E162" s="29">
        <v>17022.1</v>
      </c>
      <c r="F162" s="335"/>
      <c r="G162" s="33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59">
        <v>45972.0</v>
      </c>
      <c r="B163" s="28" t="s">
        <v>9424</v>
      </c>
      <c r="C163" s="28" t="s">
        <v>7</v>
      </c>
      <c r="D163" s="28" t="s">
        <v>9606</v>
      </c>
      <c r="E163" s="29">
        <v>83328.0</v>
      </c>
      <c r="F163" s="335"/>
      <c r="G163" s="33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59">
        <v>45993.0</v>
      </c>
      <c r="B164" s="28" t="s">
        <v>9424</v>
      </c>
      <c r="C164" s="28" t="s">
        <v>7</v>
      </c>
      <c r="D164" s="28" t="s">
        <v>9607</v>
      </c>
      <c r="E164" s="29">
        <v>101157.17</v>
      </c>
      <c r="F164" s="335"/>
      <c r="G164" s="33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59">
        <v>45993.0</v>
      </c>
      <c r="B165" s="28" t="s">
        <v>9424</v>
      </c>
      <c r="C165" s="28" t="s">
        <v>7</v>
      </c>
      <c r="D165" s="28" t="s">
        <v>9609</v>
      </c>
      <c r="E165" s="29">
        <v>664227.45</v>
      </c>
      <c r="F165" s="335"/>
      <c r="G165" s="33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59">
        <v>45993.0</v>
      </c>
      <c r="B166" s="28" t="s">
        <v>9424</v>
      </c>
      <c r="C166" s="28" t="s">
        <v>7</v>
      </c>
      <c r="D166" s="28" t="s">
        <v>9610</v>
      </c>
      <c r="E166" s="29">
        <v>49183.87</v>
      </c>
      <c r="F166" s="84"/>
      <c r="G166" s="33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59">
        <v>46028.0</v>
      </c>
      <c r="B167" s="28" t="s">
        <v>9424</v>
      </c>
      <c r="C167" s="28" t="s">
        <v>7</v>
      </c>
      <c r="D167" s="28" t="s">
        <v>9611</v>
      </c>
      <c r="E167" s="29">
        <v>25848.55</v>
      </c>
      <c r="F167" s="83" t="s">
        <v>9612</v>
      </c>
      <c r="G167" s="22"/>
      <c r="H167" s="856">
        <v>46056.0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59">
        <v>46028.0</v>
      </c>
      <c r="B168" s="28" t="s">
        <v>9424</v>
      </c>
      <c r="C168" s="28" t="s">
        <v>7</v>
      </c>
      <c r="D168" s="28" t="s">
        <v>9613</v>
      </c>
      <c r="E168" s="29">
        <v>32719.57</v>
      </c>
      <c r="F168" s="335"/>
      <c r="G168" s="2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59">
        <v>46028.0</v>
      </c>
      <c r="B169" s="28" t="s">
        <v>9424</v>
      </c>
      <c r="C169" s="28" t="s">
        <v>7</v>
      </c>
      <c r="D169" s="28" t="s">
        <v>9615</v>
      </c>
      <c r="E169" s="29">
        <v>21444.28</v>
      </c>
      <c r="F169" s="335"/>
      <c r="G169" s="2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59">
        <v>46028.0</v>
      </c>
      <c r="B170" s="28" t="s">
        <v>9424</v>
      </c>
      <c r="C170" s="28" t="s">
        <v>7</v>
      </c>
      <c r="D170" s="28" t="s">
        <v>9616</v>
      </c>
      <c r="E170" s="29">
        <v>52833.3</v>
      </c>
      <c r="F170" s="84"/>
      <c r="G170" s="9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59">
        <v>46049.0</v>
      </c>
      <c r="B171" s="28" t="s">
        <v>9424</v>
      </c>
      <c r="C171" s="28" t="s">
        <v>7</v>
      </c>
      <c r="D171" s="28">
        <v>939192.0</v>
      </c>
      <c r="E171" s="29">
        <v>32455.8</v>
      </c>
      <c r="F171" s="83" t="s">
        <v>9617</v>
      </c>
      <c r="G171" s="10" t="s">
        <v>9618</v>
      </c>
      <c r="H171" s="856">
        <v>46077.0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59">
        <v>46049.0</v>
      </c>
      <c r="B172" s="28" t="s">
        <v>9424</v>
      </c>
      <c r="C172" s="28" t="s">
        <v>7</v>
      </c>
      <c r="D172" s="28">
        <v>939153.0</v>
      </c>
      <c r="E172" s="29">
        <v>50181.11</v>
      </c>
      <c r="F172" s="335"/>
      <c r="G172" s="10" t="s">
        <v>9618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59">
        <v>46049.0</v>
      </c>
      <c r="B173" s="28" t="s">
        <v>9424</v>
      </c>
      <c r="C173" s="28" t="s">
        <v>7</v>
      </c>
      <c r="D173" s="28">
        <v>939152.0</v>
      </c>
      <c r="E173" s="29">
        <v>163301.11</v>
      </c>
      <c r="F173" s="84"/>
      <c r="G173" s="10" t="s">
        <v>9618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59">
        <v>46071.0</v>
      </c>
      <c r="B174" s="28" t="s">
        <v>9424</v>
      </c>
      <c r="C174" s="28" t="s">
        <v>7</v>
      </c>
      <c r="D174" s="28">
        <v>942651.0</v>
      </c>
      <c r="E174" s="29">
        <v>131968.5</v>
      </c>
      <c r="F174" s="83" t="s">
        <v>9621</v>
      </c>
      <c r="G174" s="2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59">
        <v>46071.0</v>
      </c>
      <c r="B175" s="28" t="s">
        <v>9424</v>
      </c>
      <c r="C175" s="28" t="s">
        <v>7</v>
      </c>
      <c r="D175" s="28">
        <v>942652.0</v>
      </c>
      <c r="E175" s="29">
        <v>25323.08</v>
      </c>
      <c r="F175" s="335"/>
      <c r="G175" s="2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59">
        <v>46091.0</v>
      </c>
      <c r="B176" s="28" t="s">
        <v>9424</v>
      </c>
      <c r="C176" s="28" t="s">
        <v>7</v>
      </c>
      <c r="D176" s="28">
        <v>946528.0</v>
      </c>
      <c r="E176" s="29">
        <v>96081.82</v>
      </c>
      <c r="F176" s="335"/>
      <c r="G176" s="2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59">
        <v>46091.0</v>
      </c>
      <c r="B177" s="28" t="s">
        <v>9424</v>
      </c>
      <c r="C177" s="28" t="s">
        <v>7</v>
      </c>
      <c r="D177" s="28">
        <v>946529.0</v>
      </c>
      <c r="E177" s="29">
        <v>50646.17</v>
      </c>
      <c r="F177" s="84"/>
      <c r="G177" s="2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59">
        <v>46106.0</v>
      </c>
      <c r="B178" s="28" t="s">
        <v>9424</v>
      </c>
      <c r="C178" s="28" t="s">
        <v>7</v>
      </c>
      <c r="D178" s="28">
        <v>949460.0</v>
      </c>
      <c r="E178" s="29">
        <v>31344.3</v>
      </c>
      <c r="F178" s="83" t="s">
        <v>303</v>
      </c>
      <c r="G178" s="2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59">
        <v>46106.0</v>
      </c>
      <c r="B179" s="28" t="s">
        <v>9424</v>
      </c>
      <c r="C179" s="28" t="s">
        <v>7</v>
      </c>
      <c r="D179" s="28">
        <v>949557.0</v>
      </c>
      <c r="E179" s="29">
        <v>159567.91</v>
      </c>
      <c r="F179" s="335"/>
      <c r="G179" s="2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59">
        <v>46106.0</v>
      </c>
      <c r="B180" s="28" t="s">
        <v>9424</v>
      </c>
      <c r="C180" s="28" t="s">
        <v>7</v>
      </c>
      <c r="D180" s="28">
        <v>949501.0</v>
      </c>
      <c r="E180" s="29">
        <v>99597.22</v>
      </c>
      <c r="F180" s="335"/>
      <c r="G180" s="2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59">
        <v>46106.0</v>
      </c>
      <c r="B181" s="28" t="s">
        <v>9424</v>
      </c>
      <c r="C181" s="28" t="s">
        <v>7</v>
      </c>
      <c r="D181" s="28">
        <v>949500.0</v>
      </c>
      <c r="E181" s="29">
        <v>301681.54</v>
      </c>
      <c r="F181" s="84"/>
      <c r="G181" s="2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59">
        <v>46112.0</v>
      </c>
      <c r="B182" s="28" t="s">
        <v>9424</v>
      </c>
      <c r="C182" s="28" t="s">
        <v>7</v>
      </c>
      <c r="D182" s="28">
        <v>950494.0</v>
      </c>
      <c r="E182" s="29">
        <v>223098.81</v>
      </c>
      <c r="F182" s="83" t="s">
        <v>9626</v>
      </c>
      <c r="G182" s="2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59">
        <v>46112.0</v>
      </c>
      <c r="B183" s="28" t="s">
        <v>9424</v>
      </c>
      <c r="C183" s="28" t="s">
        <v>7</v>
      </c>
      <c r="D183" s="28">
        <v>950482.0</v>
      </c>
      <c r="E183" s="29">
        <v>223098.81</v>
      </c>
      <c r="F183" s="84"/>
      <c r="G183" s="2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59">
        <v>46126.0</v>
      </c>
      <c r="B184" s="28" t="s">
        <v>9424</v>
      </c>
      <c r="C184" s="28" t="s">
        <v>7</v>
      </c>
      <c r="D184" s="28">
        <v>952742.0</v>
      </c>
      <c r="E184" s="29">
        <v>99648.83</v>
      </c>
      <c r="F184" s="83" t="s">
        <v>9628</v>
      </c>
      <c r="G184" s="2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59">
        <v>46126.0</v>
      </c>
      <c r="B185" s="28" t="s">
        <v>9424</v>
      </c>
      <c r="C185" s="28" t="s">
        <v>7</v>
      </c>
      <c r="D185" s="28">
        <v>952730.0</v>
      </c>
      <c r="E185" s="29">
        <v>41217.6</v>
      </c>
      <c r="F185" s="335"/>
      <c r="G185" s="2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59">
        <v>46161.0</v>
      </c>
      <c r="B186" s="28" t="s">
        <v>9424</v>
      </c>
      <c r="C186" s="28" t="s">
        <v>7</v>
      </c>
      <c r="D186" s="28">
        <v>959456.0</v>
      </c>
      <c r="E186" s="29">
        <v>56927.03</v>
      </c>
      <c r="F186" s="335"/>
      <c r="G186" s="2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59">
        <v>46161.0</v>
      </c>
      <c r="B187" s="28" t="s">
        <v>9424</v>
      </c>
      <c r="C187" s="28" t="s">
        <v>7</v>
      </c>
      <c r="D187" s="28">
        <v>959455.0</v>
      </c>
      <c r="E187" s="29">
        <v>394673.25</v>
      </c>
      <c r="F187" s="84"/>
      <c r="G187" s="2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59">
        <v>46203.0</v>
      </c>
      <c r="B188" s="28" t="s">
        <v>9424</v>
      </c>
      <c r="C188" s="28" t="s">
        <v>7</v>
      </c>
      <c r="D188" s="28">
        <v>967120.0</v>
      </c>
      <c r="E188" s="29">
        <v>309261.98</v>
      </c>
      <c r="F188" s="83" t="s">
        <v>8036</v>
      </c>
      <c r="G188" s="2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59">
        <v>46231.0</v>
      </c>
      <c r="B189" s="28" t="s">
        <v>9424</v>
      </c>
      <c r="C189" s="28" t="s">
        <v>7</v>
      </c>
      <c r="D189" s="28">
        <v>971995.0</v>
      </c>
      <c r="E189" s="29">
        <v>60313.6</v>
      </c>
      <c r="F189" s="335"/>
      <c r="G189" s="2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59">
        <v>46231.0</v>
      </c>
      <c r="B190" s="28" t="s">
        <v>9424</v>
      </c>
      <c r="C190" s="28" t="s">
        <v>7</v>
      </c>
      <c r="D190" s="28">
        <v>971967.0</v>
      </c>
      <c r="E190" s="29">
        <v>43350.0</v>
      </c>
      <c r="F190" s="335"/>
      <c r="G190" s="2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59">
        <v>46231.0</v>
      </c>
      <c r="B191" s="28" t="s">
        <v>9424</v>
      </c>
      <c r="C191" s="28" t="s">
        <v>7</v>
      </c>
      <c r="D191" s="28">
        <v>971968.0</v>
      </c>
      <c r="E191" s="29">
        <v>97538.4</v>
      </c>
      <c r="F191" s="335"/>
      <c r="G191" s="2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59">
        <v>46231.0</v>
      </c>
      <c r="B192" s="28" t="s">
        <v>9424</v>
      </c>
      <c r="C192" s="28" t="s">
        <v>1786</v>
      </c>
      <c r="D192" s="28"/>
      <c r="E192" s="29">
        <v>3720.0</v>
      </c>
      <c r="F192" s="84"/>
      <c r="G192" s="2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03">
        <v>46266.0</v>
      </c>
      <c r="B193" s="101" t="s">
        <v>9424</v>
      </c>
      <c r="C193" s="101" t="s">
        <v>7</v>
      </c>
      <c r="D193" s="101">
        <v>977726.0</v>
      </c>
      <c r="E193" s="229">
        <v>61071.44</v>
      </c>
      <c r="F193" s="117"/>
      <c r="G193" s="2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03">
        <v>46266.0</v>
      </c>
      <c r="B194" s="101" t="s">
        <v>9424</v>
      </c>
      <c r="C194" s="101" t="s">
        <v>7</v>
      </c>
      <c r="D194" s="101">
        <v>977544.0</v>
      </c>
      <c r="E194" s="229">
        <v>111011.14</v>
      </c>
      <c r="F194" s="117"/>
      <c r="G194" s="2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03">
        <v>46175.0</v>
      </c>
      <c r="B195" s="101" t="s">
        <v>9424</v>
      </c>
      <c r="C195" s="101" t="s">
        <v>7</v>
      </c>
      <c r="D195" s="101">
        <v>977545.0</v>
      </c>
      <c r="E195" s="229">
        <v>51463.97</v>
      </c>
      <c r="F195" s="117"/>
      <c r="G195" s="2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03">
        <v>46175.0</v>
      </c>
      <c r="B196" s="101" t="s">
        <v>9424</v>
      </c>
      <c r="C196" s="101" t="s">
        <v>7</v>
      </c>
      <c r="D196" s="101">
        <v>977725.0</v>
      </c>
      <c r="E196" s="229">
        <v>38762.1</v>
      </c>
      <c r="F196" s="117"/>
      <c r="G196" s="2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35"/>
      <c r="B197" s="101" t="s">
        <v>9424</v>
      </c>
      <c r="C197" s="101" t="s">
        <v>7</v>
      </c>
      <c r="D197" s="44"/>
      <c r="E197" s="51"/>
      <c r="F197" s="117"/>
      <c r="G197" s="2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35"/>
      <c r="B198" s="101" t="s">
        <v>9424</v>
      </c>
      <c r="C198" s="101" t="s">
        <v>7</v>
      </c>
      <c r="D198" s="44"/>
      <c r="E198" s="51"/>
      <c r="F198" s="117"/>
      <c r="G198" s="2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35"/>
      <c r="B199" s="101" t="s">
        <v>9424</v>
      </c>
      <c r="C199" s="101" t="s">
        <v>7</v>
      </c>
      <c r="D199" s="44"/>
      <c r="E199" s="51"/>
      <c r="F199" s="117"/>
      <c r="G199" s="2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35"/>
      <c r="B200" s="101" t="s">
        <v>9424</v>
      </c>
      <c r="C200" s="101" t="s">
        <v>7</v>
      </c>
      <c r="D200" s="44"/>
      <c r="E200" s="51"/>
      <c r="F200" s="117"/>
      <c r="G200" s="2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35"/>
      <c r="B201" s="101" t="s">
        <v>9424</v>
      </c>
      <c r="C201" s="101" t="s">
        <v>7</v>
      </c>
      <c r="D201" s="44"/>
      <c r="E201" s="51"/>
      <c r="F201" s="117"/>
      <c r="G201" s="2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35"/>
      <c r="B202" s="101" t="s">
        <v>9424</v>
      </c>
      <c r="C202" s="101" t="s">
        <v>7</v>
      </c>
      <c r="D202" s="44"/>
      <c r="E202" s="51"/>
      <c r="F202" s="117"/>
      <c r="G202" s="2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35"/>
      <c r="B203" s="101" t="s">
        <v>9424</v>
      </c>
      <c r="C203" s="101" t="s">
        <v>7</v>
      </c>
      <c r="D203" s="44"/>
      <c r="E203" s="51"/>
      <c r="F203" s="117"/>
      <c r="G203" s="2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35"/>
      <c r="B204" s="101" t="s">
        <v>9424</v>
      </c>
      <c r="C204" s="101" t="s">
        <v>7</v>
      </c>
      <c r="D204" s="44"/>
      <c r="E204" s="51"/>
      <c r="F204" s="117"/>
      <c r="G204" s="2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35"/>
      <c r="B205" s="101" t="s">
        <v>9424</v>
      </c>
      <c r="C205" s="101" t="s">
        <v>7</v>
      </c>
      <c r="D205" s="44"/>
      <c r="E205" s="51"/>
      <c r="F205" s="117"/>
      <c r="G205" s="2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35"/>
      <c r="B206" s="101" t="s">
        <v>9424</v>
      </c>
      <c r="C206" s="101" t="s">
        <v>7</v>
      </c>
      <c r="D206" s="44"/>
      <c r="E206" s="51"/>
      <c r="F206" s="117"/>
      <c r="G206" s="2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35"/>
      <c r="B207" s="101" t="s">
        <v>9424</v>
      </c>
      <c r="C207" s="101" t="s">
        <v>7</v>
      </c>
      <c r="D207" s="44"/>
      <c r="E207" s="51"/>
      <c r="F207" s="117"/>
      <c r="G207" s="2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35"/>
      <c r="B208" s="101" t="s">
        <v>9424</v>
      </c>
      <c r="C208" s="101" t="s">
        <v>7</v>
      </c>
      <c r="D208" s="44"/>
      <c r="E208" s="51"/>
      <c r="F208" s="117"/>
      <c r="G208" s="2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35"/>
      <c r="B209" s="101" t="s">
        <v>9424</v>
      </c>
      <c r="C209" s="101" t="s">
        <v>7</v>
      </c>
      <c r="D209" s="44"/>
      <c r="E209" s="51"/>
      <c r="F209" s="117"/>
      <c r="G209" s="2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35"/>
      <c r="B210" s="101" t="s">
        <v>9424</v>
      </c>
      <c r="C210" s="101" t="s">
        <v>7</v>
      </c>
      <c r="D210" s="44"/>
      <c r="E210" s="51"/>
      <c r="F210" s="117"/>
      <c r="G210" s="2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35"/>
      <c r="B211" s="101" t="s">
        <v>9424</v>
      </c>
      <c r="C211" s="101" t="s">
        <v>7</v>
      </c>
      <c r="D211" s="44"/>
      <c r="E211" s="51"/>
      <c r="F211" s="117"/>
      <c r="G211" s="2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35"/>
      <c r="B212" s="101" t="s">
        <v>9424</v>
      </c>
      <c r="C212" s="101" t="s">
        <v>7</v>
      </c>
      <c r="D212" s="44"/>
      <c r="E212" s="51"/>
      <c r="F212" s="117"/>
      <c r="G212" s="2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35"/>
      <c r="B213" s="101" t="s">
        <v>9424</v>
      </c>
      <c r="C213" s="101" t="s">
        <v>7</v>
      </c>
      <c r="D213" s="44"/>
      <c r="E213" s="51"/>
      <c r="F213" s="117"/>
      <c r="G213" s="2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35"/>
      <c r="B214" s="101" t="s">
        <v>9424</v>
      </c>
      <c r="C214" s="101" t="s">
        <v>7</v>
      </c>
      <c r="D214" s="44"/>
      <c r="E214" s="51"/>
      <c r="F214" s="117"/>
      <c r="G214" s="2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35"/>
      <c r="B215" s="101" t="s">
        <v>9424</v>
      </c>
      <c r="C215" s="101" t="s">
        <v>7</v>
      </c>
      <c r="D215" s="44"/>
      <c r="E215" s="51"/>
      <c r="F215" s="117"/>
      <c r="G215" s="2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35"/>
      <c r="B216" s="101" t="s">
        <v>9424</v>
      </c>
      <c r="C216" s="101" t="s">
        <v>7</v>
      </c>
      <c r="D216" s="44"/>
      <c r="E216" s="51"/>
      <c r="F216" s="117"/>
      <c r="G216" s="2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35"/>
      <c r="B217" s="101" t="s">
        <v>9424</v>
      </c>
      <c r="C217" s="101" t="s">
        <v>7</v>
      </c>
      <c r="D217" s="44"/>
      <c r="E217" s="51"/>
      <c r="F217" s="117"/>
      <c r="G217" s="2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35"/>
      <c r="B218" s="101" t="s">
        <v>9424</v>
      </c>
      <c r="C218" s="101" t="s">
        <v>7</v>
      </c>
      <c r="D218" s="44"/>
      <c r="E218" s="51"/>
      <c r="F218" s="117"/>
      <c r="G218" s="2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35"/>
      <c r="B219" s="101" t="s">
        <v>9424</v>
      </c>
      <c r="C219" s="101" t="s">
        <v>7</v>
      </c>
      <c r="D219" s="44"/>
      <c r="E219" s="51"/>
      <c r="F219" s="117"/>
      <c r="G219" s="2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35"/>
      <c r="B220" s="101" t="s">
        <v>9424</v>
      </c>
      <c r="C220" s="101" t="s">
        <v>7</v>
      </c>
      <c r="D220" s="44"/>
      <c r="E220" s="51"/>
      <c r="F220" s="117"/>
      <c r="G220" s="2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35"/>
      <c r="B221" s="101" t="s">
        <v>9424</v>
      </c>
      <c r="C221" s="101" t="s">
        <v>7</v>
      </c>
      <c r="D221" s="44"/>
      <c r="E221" s="51"/>
      <c r="F221" s="117"/>
      <c r="G221" s="2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35"/>
      <c r="B222" s="101" t="s">
        <v>9424</v>
      </c>
      <c r="C222" s="101" t="s">
        <v>7</v>
      </c>
      <c r="D222" s="44"/>
      <c r="E222" s="51"/>
      <c r="F222" s="117"/>
      <c r="G222" s="2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35"/>
      <c r="B223" s="101" t="s">
        <v>9424</v>
      </c>
      <c r="C223" s="101" t="s">
        <v>7</v>
      </c>
      <c r="D223" s="44"/>
      <c r="E223" s="51"/>
      <c r="F223" s="117"/>
      <c r="G223" s="2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35"/>
      <c r="B224" s="101" t="s">
        <v>9424</v>
      </c>
      <c r="C224" s="101" t="s">
        <v>7</v>
      </c>
      <c r="D224" s="44"/>
      <c r="E224" s="51"/>
      <c r="F224" s="117"/>
      <c r="G224" s="2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35"/>
      <c r="B225" s="101" t="s">
        <v>9424</v>
      </c>
      <c r="C225" s="101" t="s">
        <v>7</v>
      </c>
      <c r="D225" s="44"/>
      <c r="E225" s="51"/>
      <c r="F225" s="117"/>
      <c r="G225" s="2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35"/>
      <c r="B226" s="101" t="s">
        <v>9424</v>
      </c>
      <c r="C226" s="101" t="s">
        <v>7</v>
      </c>
      <c r="D226" s="44"/>
      <c r="E226" s="51"/>
      <c r="F226" s="117"/>
      <c r="G226" s="2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35"/>
      <c r="B227" s="101" t="s">
        <v>9424</v>
      </c>
      <c r="C227" s="101" t="s">
        <v>7</v>
      </c>
      <c r="D227" s="44"/>
      <c r="E227" s="51"/>
      <c r="F227" s="117"/>
      <c r="G227" s="2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35"/>
      <c r="B228" s="101" t="s">
        <v>9424</v>
      </c>
      <c r="C228" s="101" t="s">
        <v>7</v>
      </c>
      <c r="D228" s="44"/>
      <c r="E228" s="51"/>
      <c r="F228" s="117"/>
      <c r="G228" s="2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35"/>
      <c r="B229" s="101" t="s">
        <v>9424</v>
      </c>
      <c r="C229" s="101" t="s">
        <v>7</v>
      </c>
      <c r="D229" s="44"/>
      <c r="E229" s="51"/>
      <c r="F229" s="117"/>
      <c r="G229" s="2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35"/>
      <c r="B230" s="101" t="s">
        <v>9424</v>
      </c>
      <c r="C230" s="101" t="s">
        <v>7</v>
      </c>
      <c r="D230" s="44"/>
      <c r="E230" s="51"/>
      <c r="F230" s="117"/>
      <c r="G230" s="2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35"/>
      <c r="B231" s="101" t="s">
        <v>9424</v>
      </c>
      <c r="C231" s="101" t="s">
        <v>7</v>
      </c>
      <c r="D231" s="44"/>
      <c r="E231" s="51"/>
      <c r="F231" s="117"/>
      <c r="G231" s="2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35"/>
      <c r="B232" s="101" t="s">
        <v>9424</v>
      </c>
      <c r="C232" s="101" t="s">
        <v>7</v>
      </c>
      <c r="D232" s="44"/>
      <c r="E232" s="51"/>
      <c r="F232" s="117"/>
      <c r="G232" s="2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35"/>
      <c r="B233" s="101" t="s">
        <v>9424</v>
      </c>
      <c r="C233" s="101" t="s">
        <v>7</v>
      </c>
      <c r="D233" s="44"/>
      <c r="E233" s="51"/>
      <c r="F233" s="117"/>
      <c r="G233" s="2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35"/>
      <c r="B234" s="101" t="s">
        <v>9424</v>
      </c>
      <c r="C234" s="101" t="s">
        <v>7</v>
      </c>
      <c r="D234" s="44"/>
      <c r="E234" s="51"/>
      <c r="F234" s="117"/>
      <c r="G234" s="2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35"/>
      <c r="B235" s="101" t="s">
        <v>9424</v>
      </c>
      <c r="C235" s="101" t="s">
        <v>7</v>
      </c>
      <c r="D235" s="44"/>
      <c r="E235" s="51"/>
      <c r="F235" s="117"/>
      <c r="G235" s="2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35"/>
      <c r="B236" s="101" t="s">
        <v>9424</v>
      </c>
      <c r="C236" s="101" t="s">
        <v>7</v>
      </c>
      <c r="D236" s="44"/>
      <c r="E236" s="51"/>
      <c r="F236" s="117"/>
      <c r="G236" s="2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35"/>
      <c r="B237" s="101" t="s">
        <v>9424</v>
      </c>
      <c r="C237" s="101" t="s">
        <v>7</v>
      </c>
      <c r="D237" s="44"/>
      <c r="E237" s="51"/>
      <c r="F237" s="117"/>
      <c r="G237" s="2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35"/>
      <c r="B238" s="101" t="s">
        <v>9424</v>
      </c>
      <c r="C238" s="101" t="s">
        <v>7</v>
      </c>
      <c r="D238" s="44"/>
      <c r="E238" s="51"/>
      <c r="F238" s="117"/>
      <c r="G238" s="2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35"/>
      <c r="B239" s="101" t="s">
        <v>9424</v>
      </c>
      <c r="C239" s="101" t="s">
        <v>7</v>
      </c>
      <c r="D239" s="44"/>
      <c r="E239" s="51"/>
      <c r="F239" s="117"/>
      <c r="G239" s="2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35"/>
      <c r="B240" s="101" t="s">
        <v>9424</v>
      </c>
      <c r="C240" s="101" t="s">
        <v>7</v>
      </c>
      <c r="D240" s="44"/>
      <c r="E240" s="51"/>
      <c r="F240" s="117"/>
      <c r="G240" s="2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35"/>
      <c r="B241" s="101" t="s">
        <v>9424</v>
      </c>
      <c r="C241" s="101" t="s">
        <v>7</v>
      </c>
      <c r="D241" s="44"/>
      <c r="E241" s="51"/>
      <c r="F241" s="117"/>
      <c r="G241" s="2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35"/>
      <c r="B242" s="101" t="s">
        <v>9424</v>
      </c>
      <c r="C242" s="101" t="s">
        <v>7</v>
      </c>
      <c r="D242" s="44"/>
      <c r="E242" s="51"/>
      <c r="F242" s="117"/>
      <c r="G242" s="2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35"/>
      <c r="B243" s="101" t="s">
        <v>9424</v>
      </c>
      <c r="C243" s="101" t="s">
        <v>7</v>
      </c>
      <c r="D243" s="44"/>
      <c r="E243" s="51"/>
      <c r="F243" s="117"/>
      <c r="G243" s="2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35"/>
      <c r="B244" s="101" t="s">
        <v>9424</v>
      </c>
      <c r="C244" s="101" t="s">
        <v>7</v>
      </c>
      <c r="D244" s="44"/>
      <c r="E244" s="51"/>
      <c r="F244" s="117"/>
      <c r="G244" s="2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35"/>
      <c r="B245" s="101" t="s">
        <v>9424</v>
      </c>
      <c r="C245" s="101" t="s">
        <v>7</v>
      </c>
      <c r="D245" s="44"/>
      <c r="E245" s="51"/>
      <c r="F245" s="117"/>
      <c r="G245" s="2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35"/>
      <c r="B246" s="101" t="s">
        <v>9424</v>
      </c>
      <c r="C246" s="101" t="s">
        <v>7</v>
      </c>
      <c r="D246" s="44"/>
      <c r="E246" s="51"/>
      <c r="F246" s="117"/>
      <c r="G246" s="2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35"/>
      <c r="B247" s="101" t="s">
        <v>9424</v>
      </c>
      <c r="C247" s="101" t="s">
        <v>7</v>
      </c>
      <c r="D247" s="44"/>
      <c r="E247" s="51"/>
      <c r="F247" s="117"/>
      <c r="G247" s="2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35"/>
      <c r="B248" s="101" t="s">
        <v>9424</v>
      </c>
      <c r="C248" s="101" t="s">
        <v>7</v>
      </c>
      <c r="D248" s="44"/>
      <c r="E248" s="51"/>
      <c r="F248" s="117"/>
      <c r="G248" s="2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35"/>
      <c r="B249" s="101" t="s">
        <v>9424</v>
      </c>
      <c r="C249" s="101" t="s">
        <v>7</v>
      </c>
      <c r="D249" s="44"/>
      <c r="E249" s="51"/>
      <c r="F249" s="117"/>
      <c r="G249" s="2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35"/>
      <c r="B250" s="101" t="s">
        <v>9424</v>
      </c>
      <c r="C250" s="101" t="s">
        <v>7</v>
      </c>
      <c r="D250" s="44"/>
      <c r="E250" s="51"/>
      <c r="F250" s="117"/>
      <c r="G250" s="2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35"/>
      <c r="B251" s="101" t="s">
        <v>9424</v>
      </c>
      <c r="C251" s="101" t="s">
        <v>7</v>
      </c>
      <c r="D251" s="44"/>
      <c r="E251" s="51"/>
      <c r="F251" s="117"/>
      <c r="G251" s="2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35"/>
      <c r="B252" s="101" t="s">
        <v>9424</v>
      </c>
      <c r="C252" s="101" t="s">
        <v>7</v>
      </c>
      <c r="D252" s="44"/>
      <c r="E252" s="51"/>
      <c r="F252" s="117"/>
      <c r="G252" s="2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35"/>
      <c r="B253" s="44"/>
      <c r="C253" s="44"/>
      <c r="D253" s="44"/>
      <c r="E253" s="51"/>
      <c r="F253" s="117"/>
      <c r="G253" s="2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35"/>
      <c r="B254" s="44"/>
      <c r="C254" s="44"/>
      <c r="D254" s="44"/>
      <c r="E254" s="51"/>
      <c r="F254" s="117"/>
      <c r="G254" s="2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35"/>
      <c r="B255" s="44"/>
      <c r="C255" s="44"/>
      <c r="D255" s="44"/>
      <c r="E255" s="51"/>
      <c r="F255" s="117"/>
      <c r="G255" s="2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35"/>
      <c r="B256" s="44"/>
      <c r="C256" s="44"/>
      <c r="D256" s="44"/>
      <c r="E256" s="51"/>
      <c r="F256" s="117"/>
      <c r="G256" s="2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35"/>
      <c r="B257" s="44"/>
      <c r="C257" s="44"/>
      <c r="D257" s="44"/>
      <c r="E257" s="51"/>
      <c r="F257" s="117"/>
      <c r="G257" s="2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35"/>
      <c r="B258" s="44"/>
      <c r="C258" s="44"/>
      <c r="D258" s="44"/>
      <c r="E258" s="51"/>
      <c r="F258" s="117"/>
      <c r="G258" s="2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35"/>
      <c r="B259" s="44"/>
      <c r="C259" s="44"/>
      <c r="D259" s="44"/>
      <c r="E259" s="51"/>
      <c r="F259" s="117"/>
      <c r="G259" s="2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35"/>
      <c r="B260" s="44"/>
      <c r="C260" s="44"/>
      <c r="D260" s="44"/>
      <c r="E260" s="51"/>
      <c r="F260" s="117"/>
      <c r="G260" s="2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35"/>
      <c r="B261" s="44"/>
      <c r="C261" s="44"/>
      <c r="D261" s="44"/>
      <c r="E261" s="51"/>
      <c r="F261" s="117"/>
      <c r="G261" s="2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35"/>
      <c r="B262" s="44"/>
      <c r="C262" s="44"/>
      <c r="D262" s="44"/>
      <c r="E262" s="51"/>
      <c r="F262" s="117"/>
      <c r="G262" s="2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35"/>
      <c r="B263" s="44"/>
      <c r="C263" s="44"/>
      <c r="D263" s="44"/>
      <c r="E263" s="51"/>
      <c r="F263" s="117"/>
      <c r="G263" s="2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35"/>
      <c r="B264" s="44"/>
      <c r="C264" s="44"/>
      <c r="D264" s="44"/>
      <c r="E264" s="51"/>
      <c r="F264" s="117"/>
      <c r="G264" s="2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35"/>
      <c r="B265" s="44"/>
      <c r="C265" s="44"/>
      <c r="D265" s="44"/>
      <c r="E265" s="51"/>
      <c r="F265" s="117"/>
      <c r="G265" s="2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35"/>
      <c r="B266" s="44"/>
      <c r="C266" s="44"/>
      <c r="D266" s="44"/>
      <c r="E266" s="51"/>
      <c r="F266" s="117"/>
      <c r="G266" s="2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35"/>
      <c r="B267" s="44"/>
      <c r="C267" s="44"/>
      <c r="D267" s="44"/>
      <c r="E267" s="51"/>
      <c r="F267" s="117"/>
      <c r="G267" s="2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35"/>
      <c r="B268" s="44"/>
      <c r="C268" s="44"/>
      <c r="D268" s="44"/>
      <c r="E268" s="51"/>
      <c r="F268" s="117"/>
      <c r="G268" s="2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35"/>
      <c r="B269" s="44"/>
      <c r="C269" s="44"/>
      <c r="D269" s="44"/>
      <c r="E269" s="51"/>
      <c r="F269" s="117"/>
      <c r="G269" s="2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35"/>
      <c r="B270" s="44"/>
      <c r="C270" s="44"/>
      <c r="D270" s="44"/>
      <c r="E270" s="51"/>
      <c r="F270" s="117"/>
      <c r="G270" s="2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35"/>
      <c r="B271" s="44"/>
      <c r="C271" s="44"/>
      <c r="D271" s="44"/>
      <c r="E271" s="51"/>
      <c r="F271" s="117"/>
      <c r="G271" s="2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35"/>
      <c r="B272" s="44"/>
      <c r="C272" s="44"/>
      <c r="D272" s="44"/>
      <c r="E272" s="51"/>
      <c r="F272" s="117"/>
      <c r="G272" s="2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35"/>
      <c r="B273" s="44"/>
      <c r="C273" s="44"/>
      <c r="D273" s="44"/>
      <c r="E273" s="51"/>
      <c r="F273" s="117"/>
      <c r="G273" s="2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35"/>
      <c r="B274" s="44"/>
      <c r="C274" s="44"/>
      <c r="D274" s="44"/>
      <c r="E274" s="51"/>
      <c r="F274" s="117"/>
      <c r="G274" s="2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35"/>
      <c r="B275" s="44"/>
      <c r="C275" s="44"/>
      <c r="D275" s="44"/>
      <c r="E275" s="51"/>
      <c r="F275" s="117"/>
      <c r="G275" s="2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35"/>
      <c r="B276" s="44"/>
      <c r="C276" s="44"/>
      <c r="D276" s="44"/>
      <c r="E276" s="51"/>
      <c r="F276" s="117"/>
      <c r="G276" s="2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35"/>
      <c r="B277" s="44"/>
      <c r="C277" s="44"/>
      <c r="D277" s="44"/>
      <c r="E277" s="51"/>
      <c r="F277" s="117"/>
      <c r="G277" s="2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35"/>
      <c r="B278" s="44"/>
      <c r="C278" s="44"/>
      <c r="D278" s="44"/>
      <c r="E278" s="51"/>
      <c r="F278" s="117"/>
      <c r="G278" s="2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35"/>
      <c r="B279" s="44"/>
      <c r="C279" s="44"/>
      <c r="D279" s="44"/>
      <c r="E279" s="51"/>
      <c r="F279" s="117"/>
      <c r="G279" s="2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35"/>
      <c r="B280" s="44"/>
      <c r="C280" s="44"/>
      <c r="D280" s="44"/>
      <c r="E280" s="51"/>
      <c r="F280" s="117"/>
      <c r="G280" s="2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35"/>
      <c r="B281" s="44"/>
      <c r="C281" s="44"/>
      <c r="D281" s="44"/>
      <c r="E281" s="51"/>
      <c r="F281" s="117"/>
      <c r="G281" s="2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35"/>
      <c r="B282" s="44"/>
      <c r="C282" s="44"/>
      <c r="D282" s="44"/>
      <c r="E282" s="51"/>
      <c r="F282" s="117"/>
      <c r="G282" s="2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35"/>
      <c r="B283" s="44"/>
      <c r="C283" s="44"/>
      <c r="D283" s="44"/>
      <c r="E283" s="51"/>
      <c r="F283" s="117"/>
      <c r="G283" s="2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35"/>
      <c r="B284" s="44"/>
      <c r="C284" s="44"/>
      <c r="D284" s="44"/>
      <c r="E284" s="51"/>
      <c r="F284" s="117"/>
      <c r="G284" s="2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35"/>
      <c r="B285" s="44"/>
      <c r="C285" s="44"/>
      <c r="D285" s="44"/>
      <c r="E285" s="51"/>
      <c r="F285" s="117"/>
      <c r="G285" s="2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35"/>
      <c r="B286" s="44"/>
      <c r="C286" s="44"/>
      <c r="D286" s="44"/>
      <c r="E286" s="51"/>
      <c r="F286" s="117"/>
      <c r="G286" s="11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35"/>
      <c r="B287" s="44"/>
      <c r="C287" s="44"/>
      <c r="D287" s="44"/>
      <c r="E287" s="51"/>
      <c r="F287" s="117"/>
      <c r="G287" s="2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35"/>
      <c r="B288" s="44"/>
      <c r="C288" s="44"/>
      <c r="D288" s="44"/>
      <c r="E288" s="51"/>
      <c r="F288" s="117"/>
      <c r="G288" s="2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35"/>
      <c r="B289" s="44"/>
      <c r="C289" s="44"/>
      <c r="D289" s="44"/>
      <c r="E289" s="51"/>
      <c r="F289" s="117"/>
      <c r="G289" s="2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35"/>
      <c r="B290" s="44"/>
      <c r="C290" s="44"/>
      <c r="D290" s="44"/>
      <c r="E290" s="51"/>
      <c r="F290" s="117"/>
      <c r="G290" s="2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35"/>
      <c r="B291" s="44"/>
      <c r="C291" s="44"/>
      <c r="D291" s="44"/>
      <c r="E291" s="51"/>
      <c r="F291" s="117"/>
      <c r="G291" s="2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35"/>
      <c r="B292" s="44"/>
      <c r="C292" s="44"/>
      <c r="D292" s="44"/>
      <c r="E292" s="51"/>
      <c r="F292" s="117"/>
      <c r="G292" s="2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35"/>
      <c r="B293" s="44"/>
      <c r="C293" s="44"/>
      <c r="D293" s="44"/>
      <c r="E293" s="51"/>
      <c r="F293" s="117"/>
      <c r="G293" s="2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35"/>
      <c r="B294" s="44"/>
      <c r="C294" s="44"/>
      <c r="D294" s="44"/>
      <c r="E294" s="51"/>
      <c r="F294" s="117"/>
      <c r="G294" s="2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35"/>
      <c r="B295" s="44"/>
      <c r="C295" s="44"/>
      <c r="D295" s="44"/>
      <c r="E295" s="51"/>
      <c r="F295" s="117"/>
      <c r="G295" s="2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35"/>
      <c r="B296" s="44"/>
      <c r="C296" s="44"/>
      <c r="D296" s="44"/>
      <c r="E296" s="51"/>
      <c r="F296" s="117"/>
      <c r="G296" s="2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35"/>
      <c r="B297" s="44"/>
      <c r="C297" s="44"/>
      <c r="D297" s="44"/>
      <c r="E297" s="51"/>
      <c r="F297" s="117"/>
      <c r="G297" s="2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35"/>
      <c r="B298" s="44"/>
      <c r="C298" s="44"/>
      <c r="D298" s="44"/>
      <c r="E298" s="51"/>
      <c r="F298" s="117"/>
      <c r="G298" s="2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35"/>
      <c r="B299" s="44"/>
      <c r="C299" s="44"/>
      <c r="D299" s="44"/>
      <c r="E299" s="51"/>
      <c r="F299" s="117"/>
      <c r="G299" s="2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35"/>
      <c r="B300" s="44"/>
      <c r="C300" s="44"/>
      <c r="D300" s="44"/>
      <c r="E300" s="51"/>
      <c r="F300" s="117"/>
      <c r="G300" s="2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35"/>
      <c r="B301" s="44"/>
      <c r="C301" s="44"/>
      <c r="D301" s="44"/>
      <c r="E301" s="51"/>
      <c r="F301" s="117"/>
      <c r="G301" s="2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35"/>
      <c r="B302" s="44"/>
      <c r="C302" s="44"/>
      <c r="D302" s="44"/>
      <c r="E302" s="51"/>
      <c r="F302" s="117"/>
      <c r="G302" s="2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35"/>
      <c r="B303" s="44"/>
      <c r="C303" s="44"/>
      <c r="D303" s="44"/>
      <c r="E303" s="51"/>
      <c r="F303" s="117"/>
      <c r="G303" s="2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35"/>
      <c r="B304" s="44"/>
      <c r="C304" s="44"/>
      <c r="D304" s="44"/>
      <c r="E304" s="51"/>
      <c r="F304" s="117"/>
      <c r="G304" s="2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35"/>
      <c r="B305" s="44"/>
      <c r="C305" s="44"/>
      <c r="D305" s="44"/>
      <c r="E305" s="51"/>
      <c r="F305" s="117"/>
      <c r="G305" s="2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35"/>
      <c r="B306" s="44"/>
      <c r="C306" s="44"/>
      <c r="D306" s="44"/>
      <c r="E306" s="51"/>
      <c r="F306" s="117"/>
      <c r="G306" s="2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35"/>
      <c r="B307" s="44"/>
      <c r="C307" s="44"/>
      <c r="D307" s="44"/>
      <c r="E307" s="51"/>
      <c r="F307" s="117"/>
      <c r="G307" s="2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35"/>
      <c r="B308" s="44"/>
      <c r="C308" s="44"/>
      <c r="D308" s="44"/>
      <c r="E308" s="51"/>
      <c r="F308" s="117"/>
      <c r="G308" s="2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35"/>
      <c r="B309" s="44"/>
      <c r="C309" s="44"/>
      <c r="D309" s="44"/>
      <c r="E309" s="51"/>
      <c r="F309" s="117"/>
      <c r="G309" s="2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35"/>
      <c r="B310" s="44"/>
      <c r="C310" s="44"/>
      <c r="D310" s="44"/>
      <c r="E310" s="51"/>
      <c r="F310" s="117"/>
      <c r="G310" s="2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35"/>
      <c r="B311" s="44"/>
      <c r="C311" s="44"/>
      <c r="D311" s="44"/>
      <c r="E311" s="51"/>
      <c r="F311" s="117"/>
      <c r="G311" s="2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35"/>
      <c r="B312" s="44"/>
      <c r="C312" s="44"/>
      <c r="D312" s="44"/>
      <c r="E312" s="51"/>
      <c r="F312" s="117"/>
      <c r="G312" s="2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35"/>
      <c r="B313" s="44"/>
      <c r="C313" s="44"/>
      <c r="D313" s="44"/>
      <c r="E313" s="51"/>
      <c r="F313" s="117"/>
      <c r="G313" s="2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35"/>
      <c r="B314" s="44"/>
      <c r="C314" s="44"/>
      <c r="D314" s="44"/>
      <c r="E314" s="51"/>
      <c r="F314" s="117"/>
      <c r="G314" s="2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35"/>
      <c r="B315" s="44"/>
      <c r="C315" s="44"/>
      <c r="D315" s="44"/>
      <c r="E315" s="51"/>
      <c r="F315" s="117"/>
      <c r="G315" s="2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35"/>
      <c r="B316" s="44"/>
      <c r="C316" s="44"/>
      <c r="D316" s="44"/>
      <c r="E316" s="51"/>
      <c r="F316" s="117"/>
      <c r="G316" s="2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35"/>
      <c r="B317" s="44"/>
      <c r="C317" s="44"/>
      <c r="D317" s="44"/>
      <c r="E317" s="51"/>
      <c r="F317" s="117"/>
      <c r="G317" s="2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35"/>
      <c r="B318" s="44"/>
      <c r="C318" s="44"/>
      <c r="D318" s="44"/>
      <c r="E318" s="51"/>
      <c r="F318" s="117"/>
      <c r="G318" s="2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35"/>
      <c r="B319" s="44"/>
      <c r="C319" s="44"/>
      <c r="D319" s="44"/>
      <c r="E319" s="51"/>
      <c r="F319" s="117"/>
      <c r="G319" s="2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35"/>
      <c r="B320" s="44"/>
      <c r="C320" s="44"/>
      <c r="D320" s="44"/>
      <c r="E320" s="51"/>
      <c r="F320" s="117"/>
      <c r="G320" s="2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35"/>
      <c r="B321" s="44"/>
      <c r="C321" s="44"/>
      <c r="D321" s="44"/>
      <c r="E321" s="51"/>
      <c r="F321" s="117"/>
      <c r="G321" s="2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35"/>
      <c r="B322" s="44"/>
      <c r="C322" s="44"/>
      <c r="D322" s="44"/>
      <c r="E322" s="51"/>
      <c r="F322" s="117"/>
      <c r="G322" s="2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35"/>
      <c r="B323" s="44"/>
      <c r="C323" s="44"/>
      <c r="D323" s="44"/>
      <c r="E323" s="51"/>
      <c r="F323" s="117"/>
      <c r="G323" s="2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35"/>
      <c r="B324" s="44"/>
      <c r="C324" s="44"/>
      <c r="D324" s="44"/>
      <c r="E324" s="51"/>
      <c r="F324" s="117"/>
      <c r="G324" s="2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35"/>
      <c r="B325" s="44"/>
      <c r="C325" s="44"/>
      <c r="D325" s="44"/>
      <c r="E325" s="51"/>
      <c r="F325" s="117"/>
      <c r="G325" s="2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35"/>
      <c r="B326" s="44"/>
      <c r="C326" s="44"/>
      <c r="D326" s="44"/>
      <c r="E326" s="51"/>
      <c r="F326" s="117"/>
      <c r="G326" s="2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35"/>
      <c r="B327" s="44"/>
      <c r="C327" s="44"/>
      <c r="D327" s="44"/>
      <c r="E327" s="51"/>
      <c r="F327" s="117"/>
      <c r="G327" s="2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35"/>
      <c r="B328" s="44"/>
      <c r="C328" s="44"/>
      <c r="D328" s="44"/>
      <c r="E328" s="51"/>
      <c r="F328" s="117"/>
      <c r="G328" s="2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35"/>
      <c r="B329" s="44"/>
      <c r="C329" s="44"/>
      <c r="D329" s="44"/>
      <c r="E329" s="51"/>
      <c r="F329" s="117"/>
      <c r="G329" s="2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35"/>
      <c r="B330" s="44"/>
      <c r="C330" s="44"/>
      <c r="D330" s="44"/>
      <c r="E330" s="51"/>
      <c r="F330" s="117"/>
      <c r="G330" s="2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35"/>
      <c r="B331" s="44"/>
      <c r="C331" s="44"/>
      <c r="D331" s="44"/>
      <c r="E331" s="51"/>
      <c r="F331" s="117"/>
      <c r="G331" s="2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35"/>
      <c r="B332" s="44"/>
      <c r="C332" s="44"/>
      <c r="D332" s="44"/>
      <c r="E332" s="51"/>
      <c r="F332" s="117"/>
      <c r="G332" s="2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35"/>
      <c r="B333" s="44"/>
      <c r="C333" s="44"/>
      <c r="D333" s="44"/>
      <c r="E333" s="51"/>
      <c r="F333" s="117"/>
      <c r="G333" s="2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35"/>
      <c r="B334" s="44"/>
      <c r="C334" s="44"/>
      <c r="D334" s="44"/>
      <c r="E334" s="51"/>
      <c r="F334" s="117"/>
      <c r="G334" s="2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35"/>
      <c r="B335" s="44"/>
      <c r="C335" s="44"/>
      <c r="D335" s="44"/>
      <c r="E335" s="51"/>
      <c r="F335" s="117"/>
      <c r="G335" s="2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35"/>
      <c r="B336" s="44"/>
      <c r="C336" s="44"/>
      <c r="D336" s="44"/>
      <c r="E336" s="51"/>
      <c r="F336" s="117"/>
      <c r="G336" s="2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35"/>
      <c r="B337" s="44"/>
      <c r="C337" s="44"/>
      <c r="D337" s="44"/>
      <c r="E337" s="51"/>
      <c r="F337" s="117"/>
      <c r="G337" s="2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35"/>
      <c r="B338" s="44"/>
      <c r="C338" s="44"/>
      <c r="D338" s="44"/>
      <c r="E338" s="51"/>
      <c r="F338" s="117"/>
      <c r="G338" s="2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35"/>
      <c r="B339" s="44"/>
      <c r="C339" s="44"/>
      <c r="D339" s="44"/>
      <c r="E339" s="51"/>
      <c r="F339" s="117"/>
      <c r="G339" s="2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35"/>
      <c r="B340" s="44"/>
      <c r="C340" s="44"/>
      <c r="D340" s="44"/>
      <c r="E340" s="51"/>
      <c r="F340" s="117"/>
      <c r="G340" s="2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35"/>
      <c r="B341" s="44"/>
      <c r="C341" s="44"/>
      <c r="D341" s="44"/>
      <c r="E341" s="51"/>
      <c r="F341" s="117"/>
      <c r="G341" s="2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35"/>
      <c r="B342" s="44"/>
      <c r="C342" s="44"/>
      <c r="D342" s="44"/>
      <c r="E342" s="51"/>
      <c r="F342" s="117"/>
      <c r="G342" s="2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35"/>
      <c r="B343" s="44"/>
      <c r="C343" s="44"/>
      <c r="D343" s="44"/>
      <c r="E343" s="51"/>
      <c r="F343" s="117"/>
      <c r="G343" s="2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35"/>
      <c r="B344" s="44"/>
      <c r="C344" s="44"/>
      <c r="D344" s="44"/>
      <c r="E344" s="51"/>
      <c r="F344" s="117"/>
      <c r="G344" s="2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35"/>
      <c r="B345" s="44"/>
      <c r="C345" s="44"/>
      <c r="D345" s="44"/>
      <c r="E345" s="51"/>
      <c r="F345" s="117"/>
      <c r="G345" s="2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35"/>
      <c r="B346" s="44"/>
      <c r="C346" s="44"/>
      <c r="D346" s="44"/>
      <c r="E346" s="51"/>
      <c r="F346" s="117"/>
      <c r="G346" s="2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35"/>
      <c r="B347" s="44"/>
      <c r="C347" s="44"/>
      <c r="D347" s="44"/>
      <c r="E347" s="51"/>
      <c r="F347" s="117"/>
      <c r="G347" s="2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35"/>
      <c r="B348" s="44"/>
      <c r="C348" s="44"/>
      <c r="D348" s="44"/>
      <c r="E348" s="51"/>
      <c r="F348" s="117"/>
      <c r="G348" s="2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35"/>
      <c r="B349" s="44"/>
      <c r="C349" s="44"/>
      <c r="D349" s="44"/>
      <c r="E349" s="51"/>
      <c r="F349" s="117"/>
      <c r="G349" s="2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35"/>
      <c r="B350" s="44"/>
      <c r="C350" s="44"/>
      <c r="D350" s="44"/>
      <c r="E350" s="51"/>
      <c r="F350" s="117"/>
      <c r="G350" s="2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35"/>
      <c r="B351" s="44"/>
      <c r="C351" s="44"/>
      <c r="D351" s="44"/>
      <c r="E351" s="51"/>
      <c r="F351" s="117"/>
      <c r="G351" s="2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35"/>
      <c r="B352" s="44"/>
      <c r="C352" s="44"/>
      <c r="D352" s="44"/>
      <c r="E352" s="51"/>
      <c r="F352" s="117"/>
      <c r="G352" s="2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35"/>
      <c r="B353" s="44"/>
      <c r="C353" s="44"/>
      <c r="D353" s="44"/>
      <c r="E353" s="51"/>
      <c r="F353" s="117"/>
      <c r="G353" s="2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35"/>
      <c r="B354" s="44"/>
      <c r="C354" s="44"/>
      <c r="D354" s="44"/>
      <c r="E354" s="51"/>
      <c r="F354" s="117"/>
      <c r="G354" s="2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35"/>
      <c r="B355" s="44"/>
      <c r="C355" s="44"/>
      <c r="D355" s="44"/>
      <c r="E355" s="51"/>
      <c r="F355" s="117"/>
      <c r="G355" s="2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35"/>
      <c r="B356" s="44"/>
      <c r="C356" s="44"/>
      <c r="D356" s="44"/>
      <c r="E356" s="51"/>
      <c r="F356" s="117"/>
      <c r="G356" s="2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35"/>
      <c r="B357" s="44"/>
      <c r="C357" s="44"/>
      <c r="D357" s="44"/>
      <c r="E357" s="51"/>
      <c r="F357" s="117"/>
      <c r="G357" s="2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35"/>
      <c r="B358" s="44"/>
      <c r="C358" s="44"/>
      <c r="D358" s="44"/>
      <c r="E358" s="51"/>
      <c r="F358" s="117"/>
      <c r="G358" s="2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35"/>
      <c r="B359" s="44"/>
      <c r="C359" s="44"/>
      <c r="D359" s="44"/>
      <c r="E359" s="51"/>
      <c r="F359" s="117"/>
      <c r="G359" s="2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35"/>
      <c r="B360" s="44"/>
      <c r="C360" s="44"/>
      <c r="D360" s="44"/>
      <c r="E360" s="51"/>
      <c r="F360" s="117"/>
      <c r="G360" s="2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35"/>
      <c r="B361" s="44"/>
      <c r="C361" s="44"/>
      <c r="D361" s="44"/>
      <c r="E361" s="51"/>
      <c r="F361" s="117"/>
      <c r="G361" s="2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35"/>
      <c r="B362" s="44"/>
      <c r="C362" s="44"/>
      <c r="D362" s="44"/>
      <c r="E362" s="51"/>
      <c r="F362" s="117"/>
      <c r="G362" s="2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35"/>
      <c r="B363" s="44"/>
      <c r="C363" s="44"/>
      <c r="D363" s="44"/>
      <c r="E363" s="51"/>
      <c r="F363" s="117"/>
      <c r="G363" s="2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35"/>
      <c r="B364" s="44"/>
      <c r="C364" s="44"/>
      <c r="D364" s="44"/>
      <c r="E364" s="51"/>
      <c r="F364" s="117"/>
      <c r="G364" s="2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35"/>
      <c r="B365" s="44"/>
      <c r="C365" s="44"/>
      <c r="D365" s="44"/>
      <c r="E365" s="51"/>
      <c r="F365" s="117"/>
      <c r="G365" s="2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35"/>
      <c r="B366" s="44"/>
      <c r="C366" s="44"/>
      <c r="D366" s="44"/>
      <c r="E366" s="51"/>
      <c r="F366" s="117"/>
      <c r="G366" s="2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35"/>
      <c r="B367" s="44"/>
      <c r="C367" s="44"/>
      <c r="D367" s="44"/>
      <c r="E367" s="51"/>
      <c r="F367" s="117"/>
      <c r="G367" s="2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35"/>
      <c r="B368" s="44"/>
      <c r="C368" s="44"/>
      <c r="D368" s="44"/>
      <c r="E368" s="51"/>
      <c r="F368" s="117"/>
      <c r="G368" s="2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35"/>
      <c r="B369" s="44"/>
      <c r="C369" s="44"/>
      <c r="D369" s="44"/>
      <c r="E369" s="51"/>
      <c r="F369" s="117"/>
      <c r="G369" s="2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35"/>
      <c r="B370" s="44"/>
      <c r="C370" s="44"/>
      <c r="D370" s="44"/>
      <c r="E370" s="51"/>
      <c r="F370" s="117"/>
      <c r="G370" s="2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35"/>
      <c r="B371" s="44"/>
      <c r="C371" s="44"/>
      <c r="D371" s="44"/>
      <c r="E371" s="51"/>
      <c r="F371" s="117"/>
      <c r="G371" s="2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35"/>
      <c r="B372" s="44"/>
      <c r="C372" s="44"/>
      <c r="D372" s="44"/>
      <c r="E372" s="51"/>
      <c r="F372" s="117"/>
      <c r="G372" s="2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35"/>
      <c r="B373" s="44"/>
      <c r="C373" s="44"/>
      <c r="D373" s="44"/>
      <c r="E373" s="51"/>
      <c r="F373" s="117"/>
      <c r="G373" s="2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35"/>
      <c r="B374" s="44"/>
      <c r="C374" s="44"/>
      <c r="D374" s="44"/>
      <c r="E374" s="51"/>
      <c r="F374" s="117"/>
      <c r="G374" s="2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35"/>
      <c r="B375" s="44"/>
      <c r="C375" s="44"/>
      <c r="D375" s="44"/>
      <c r="E375" s="51"/>
      <c r="F375" s="117"/>
      <c r="G375" s="2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35"/>
      <c r="B376" s="44"/>
      <c r="C376" s="44"/>
      <c r="D376" s="44"/>
      <c r="E376" s="51"/>
      <c r="F376" s="117"/>
      <c r="G376" s="2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35"/>
      <c r="B377" s="44"/>
      <c r="C377" s="44"/>
      <c r="D377" s="44"/>
      <c r="E377" s="51"/>
      <c r="F377" s="117"/>
      <c r="G377" s="2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35"/>
      <c r="B378" s="44"/>
      <c r="C378" s="44"/>
      <c r="D378" s="44"/>
      <c r="E378" s="51"/>
      <c r="F378" s="117"/>
      <c r="G378" s="2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35"/>
      <c r="B379" s="44"/>
      <c r="C379" s="44"/>
      <c r="D379" s="44"/>
      <c r="E379" s="51"/>
      <c r="F379" s="117"/>
      <c r="G379" s="2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35"/>
      <c r="B380" s="44"/>
      <c r="C380" s="44"/>
      <c r="D380" s="44"/>
      <c r="E380" s="51"/>
      <c r="F380" s="117"/>
      <c r="G380" s="2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35"/>
      <c r="B381" s="44"/>
      <c r="C381" s="44"/>
      <c r="D381" s="44"/>
      <c r="E381" s="51"/>
      <c r="F381" s="117"/>
      <c r="G381" s="2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35"/>
      <c r="B382" s="44"/>
      <c r="C382" s="44"/>
      <c r="D382" s="44"/>
      <c r="E382" s="51"/>
      <c r="F382" s="117"/>
      <c r="G382" s="2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35"/>
      <c r="B383" s="44"/>
      <c r="C383" s="44"/>
      <c r="D383" s="44"/>
      <c r="E383" s="51"/>
      <c r="F383" s="117"/>
      <c r="G383" s="2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35"/>
      <c r="B384" s="44"/>
      <c r="C384" s="44"/>
      <c r="D384" s="44"/>
      <c r="E384" s="51"/>
      <c r="F384" s="117"/>
      <c r="G384" s="2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35"/>
      <c r="B385" s="44"/>
      <c r="C385" s="44"/>
      <c r="D385" s="44"/>
      <c r="E385" s="51"/>
      <c r="F385" s="117"/>
      <c r="G385" s="2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35"/>
      <c r="B386" s="44"/>
      <c r="C386" s="44"/>
      <c r="D386" s="44"/>
      <c r="E386" s="51"/>
      <c r="F386" s="117"/>
      <c r="G386" s="2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35"/>
      <c r="B387" s="44"/>
      <c r="C387" s="44"/>
      <c r="D387" s="44"/>
      <c r="E387" s="51"/>
      <c r="F387" s="117"/>
      <c r="G387" s="2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35"/>
      <c r="B388" s="44"/>
      <c r="C388" s="44"/>
      <c r="D388" s="44"/>
      <c r="E388" s="51"/>
      <c r="F388" s="117"/>
      <c r="G388" s="2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35"/>
      <c r="B389" s="44"/>
      <c r="C389" s="44"/>
      <c r="D389" s="44"/>
      <c r="E389" s="51"/>
      <c r="F389" s="117"/>
      <c r="G389" s="2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35"/>
      <c r="B390" s="44"/>
      <c r="C390" s="44"/>
      <c r="D390" s="44"/>
      <c r="E390" s="51"/>
      <c r="F390" s="117"/>
      <c r="G390" s="2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35"/>
      <c r="B391" s="44"/>
      <c r="C391" s="44"/>
      <c r="D391" s="44"/>
      <c r="E391" s="51"/>
      <c r="F391" s="117"/>
      <c r="G391" s="2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35"/>
      <c r="B392" s="44"/>
      <c r="C392" s="44"/>
      <c r="D392" s="44"/>
      <c r="E392" s="51"/>
      <c r="F392" s="117"/>
      <c r="G392" s="2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35"/>
      <c r="B393" s="44"/>
      <c r="C393" s="44"/>
      <c r="D393" s="44"/>
      <c r="E393" s="51"/>
      <c r="F393" s="117"/>
      <c r="G393" s="2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35"/>
      <c r="B394" s="44"/>
      <c r="C394" s="44"/>
      <c r="D394" s="44"/>
      <c r="E394" s="51"/>
      <c r="F394" s="117"/>
      <c r="G394" s="2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35"/>
      <c r="B395" s="44"/>
      <c r="C395" s="44"/>
      <c r="D395" s="44"/>
      <c r="E395" s="51"/>
      <c r="F395" s="117"/>
      <c r="G395" s="2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35"/>
      <c r="B396" s="44"/>
      <c r="C396" s="44"/>
      <c r="D396" s="44"/>
      <c r="E396" s="51"/>
      <c r="F396" s="117"/>
      <c r="G396" s="2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35"/>
      <c r="B397" s="44"/>
      <c r="C397" s="44"/>
      <c r="D397" s="44"/>
      <c r="E397" s="51"/>
      <c r="F397" s="117"/>
      <c r="G397" s="2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35"/>
      <c r="B398" s="44"/>
      <c r="C398" s="44"/>
      <c r="D398" s="44"/>
      <c r="E398" s="51"/>
      <c r="F398" s="117"/>
      <c r="G398" s="2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35"/>
      <c r="B399" s="44"/>
      <c r="C399" s="44"/>
      <c r="D399" s="44"/>
      <c r="E399" s="51"/>
      <c r="F399" s="117"/>
      <c r="G399" s="2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35"/>
      <c r="B400" s="44"/>
      <c r="C400" s="44"/>
      <c r="D400" s="44"/>
      <c r="E400" s="51"/>
      <c r="F400" s="117"/>
      <c r="G400" s="2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35"/>
      <c r="B401" s="44"/>
      <c r="C401" s="44"/>
      <c r="D401" s="44"/>
      <c r="E401" s="51"/>
      <c r="F401" s="117"/>
      <c r="G401" s="2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35"/>
      <c r="B402" s="44"/>
      <c r="C402" s="44"/>
      <c r="D402" s="44"/>
      <c r="E402" s="51"/>
      <c r="F402" s="117"/>
      <c r="G402" s="2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35"/>
      <c r="B403" s="44"/>
      <c r="C403" s="44"/>
      <c r="D403" s="44"/>
      <c r="E403" s="51"/>
      <c r="F403" s="117"/>
      <c r="G403" s="2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35"/>
      <c r="B404" s="44"/>
      <c r="C404" s="44"/>
      <c r="D404" s="44"/>
      <c r="E404" s="51"/>
      <c r="F404" s="117"/>
      <c r="G404" s="2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35"/>
      <c r="B405" s="44"/>
      <c r="C405" s="44"/>
      <c r="D405" s="44"/>
      <c r="E405" s="51"/>
      <c r="F405" s="117"/>
      <c r="G405" s="2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35"/>
      <c r="B406" s="44"/>
      <c r="C406" s="44"/>
      <c r="D406" s="44"/>
      <c r="E406" s="51"/>
      <c r="F406" s="117"/>
      <c r="G406" s="2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35"/>
      <c r="B407" s="44"/>
      <c r="C407" s="44"/>
      <c r="D407" s="44"/>
      <c r="E407" s="51"/>
      <c r="F407" s="117"/>
      <c r="G407" s="2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35"/>
      <c r="B408" s="44"/>
      <c r="C408" s="44"/>
      <c r="D408" s="44"/>
      <c r="E408" s="51"/>
      <c r="F408" s="117"/>
      <c r="G408" s="2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35"/>
      <c r="B409" s="44"/>
      <c r="C409" s="44"/>
      <c r="D409" s="44"/>
      <c r="E409" s="51"/>
      <c r="F409" s="117"/>
      <c r="G409" s="2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35"/>
      <c r="B410" s="44"/>
      <c r="C410" s="44"/>
      <c r="D410" s="44"/>
      <c r="E410" s="51"/>
      <c r="F410" s="117"/>
      <c r="G410" s="2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35"/>
      <c r="B411" s="44"/>
      <c r="C411" s="44"/>
      <c r="D411" s="44"/>
      <c r="E411" s="51"/>
      <c r="F411" s="117"/>
      <c r="G411" s="2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35"/>
      <c r="B412" s="44"/>
      <c r="C412" s="44"/>
      <c r="D412" s="44"/>
      <c r="E412" s="51"/>
      <c r="F412" s="117"/>
      <c r="G412" s="2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35"/>
      <c r="B413" s="44"/>
      <c r="C413" s="44"/>
      <c r="D413" s="44"/>
      <c r="E413" s="51"/>
      <c r="F413" s="117"/>
      <c r="G413" s="2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35"/>
      <c r="B414" s="44"/>
      <c r="C414" s="44"/>
      <c r="D414" s="44"/>
      <c r="E414" s="51"/>
      <c r="F414" s="117"/>
      <c r="G414" s="2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35"/>
      <c r="B415" s="44"/>
      <c r="C415" s="44"/>
      <c r="D415" s="44"/>
      <c r="E415" s="51"/>
      <c r="F415" s="117"/>
      <c r="G415" s="2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35"/>
      <c r="B416" s="44"/>
      <c r="C416" s="44"/>
      <c r="D416" s="44"/>
      <c r="E416" s="51"/>
      <c r="F416" s="117"/>
      <c r="G416" s="2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35"/>
      <c r="B417" s="44"/>
      <c r="C417" s="44"/>
      <c r="D417" s="44"/>
      <c r="E417" s="51"/>
      <c r="F417" s="117"/>
      <c r="G417" s="2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35"/>
      <c r="B418" s="44"/>
      <c r="C418" s="44"/>
      <c r="D418" s="44"/>
      <c r="E418" s="51"/>
      <c r="F418" s="117"/>
      <c r="G418" s="2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35"/>
      <c r="B419" s="44"/>
      <c r="C419" s="44"/>
      <c r="D419" s="44"/>
      <c r="E419" s="51"/>
      <c r="F419" s="117"/>
      <c r="G419" s="2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35"/>
      <c r="B420" s="44"/>
      <c r="C420" s="44"/>
      <c r="D420" s="44"/>
      <c r="E420" s="51"/>
      <c r="F420" s="117"/>
      <c r="G420" s="2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35"/>
      <c r="B421" s="44"/>
      <c r="C421" s="44"/>
      <c r="D421" s="44"/>
      <c r="E421" s="51"/>
      <c r="F421" s="117"/>
      <c r="G421" s="2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35"/>
      <c r="B422" s="44"/>
      <c r="C422" s="44"/>
      <c r="D422" s="44"/>
      <c r="E422" s="51"/>
      <c r="F422" s="117"/>
      <c r="G422" s="2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35"/>
      <c r="B423" s="44"/>
      <c r="C423" s="44"/>
      <c r="D423" s="44"/>
      <c r="E423" s="51"/>
      <c r="F423" s="117"/>
      <c r="G423" s="2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35"/>
      <c r="B424" s="44"/>
      <c r="C424" s="44"/>
      <c r="D424" s="44"/>
      <c r="E424" s="51"/>
      <c r="F424" s="117"/>
      <c r="G424" s="2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35"/>
      <c r="B425" s="44"/>
      <c r="C425" s="44"/>
      <c r="D425" s="44"/>
      <c r="E425" s="51"/>
      <c r="F425" s="117"/>
      <c r="G425" s="2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35"/>
      <c r="B426" s="44"/>
      <c r="C426" s="44"/>
      <c r="D426" s="44"/>
      <c r="E426" s="51"/>
      <c r="F426" s="117"/>
      <c r="G426" s="2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35"/>
      <c r="B427" s="44"/>
      <c r="C427" s="44"/>
      <c r="D427" s="44"/>
      <c r="E427" s="51"/>
      <c r="F427" s="117"/>
      <c r="G427" s="2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35"/>
      <c r="B428" s="44"/>
      <c r="C428" s="44"/>
      <c r="D428" s="44"/>
      <c r="E428" s="51"/>
      <c r="F428" s="117"/>
      <c r="G428" s="2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35"/>
      <c r="B429" s="44"/>
      <c r="C429" s="44"/>
      <c r="D429" s="44"/>
      <c r="E429" s="51"/>
      <c r="F429" s="117"/>
      <c r="G429" s="2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35"/>
      <c r="B430" s="44"/>
      <c r="C430" s="44"/>
      <c r="D430" s="44"/>
      <c r="E430" s="51"/>
      <c r="F430" s="117"/>
      <c r="G430" s="2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35"/>
      <c r="B431" s="44"/>
      <c r="C431" s="44"/>
      <c r="D431" s="44"/>
      <c r="E431" s="51"/>
      <c r="F431" s="117"/>
      <c r="G431" s="2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35"/>
      <c r="B432" s="44"/>
      <c r="C432" s="44"/>
      <c r="D432" s="44"/>
      <c r="E432" s="51"/>
      <c r="F432" s="117"/>
      <c r="G432" s="2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35"/>
      <c r="B433" s="44"/>
      <c r="C433" s="44"/>
      <c r="D433" s="44"/>
      <c r="E433" s="51"/>
      <c r="F433" s="117"/>
      <c r="G433" s="2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35"/>
      <c r="B434" s="44"/>
      <c r="C434" s="44"/>
      <c r="D434" s="44"/>
      <c r="E434" s="51"/>
      <c r="F434" s="117"/>
      <c r="G434" s="2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35"/>
      <c r="B435" s="44"/>
      <c r="C435" s="44"/>
      <c r="D435" s="44"/>
      <c r="E435" s="51"/>
      <c r="F435" s="117"/>
      <c r="G435" s="2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35"/>
      <c r="B436" s="44"/>
      <c r="C436" s="44"/>
      <c r="D436" s="44"/>
      <c r="E436" s="51"/>
      <c r="F436" s="117"/>
      <c r="G436" s="2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35"/>
      <c r="B437" s="44"/>
      <c r="C437" s="44"/>
      <c r="D437" s="44"/>
      <c r="E437" s="51"/>
      <c r="F437" s="117"/>
      <c r="G437" s="2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35"/>
      <c r="B438" s="44"/>
      <c r="C438" s="44"/>
      <c r="D438" s="44"/>
      <c r="E438" s="51"/>
      <c r="F438" s="117"/>
      <c r="G438" s="2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35"/>
      <c r="B439" s="44"/>
      <c r="C439" s="44"/>
      <c r="D439" s="44"/>
      <c r="E439" s="51"/>
      <c r="F439" s="117"/>
      <c r="G439" s="2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35"/>
      <c r="B440" s="44"/>
      <c r="C440" s="44"/>
      <c r="D440" s="44"/>
      <c r="E440" s="51"/>
      <c r="F440" s="117"/>
      <c r="G440" s="2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35"/>
      <c r="B441" s="44"/>
      <c r="C441" s="44"/>
      <c r="D441" s="44"/>
      <c r="E441" s="51"/>
      <c r="F441" s="117"/>
      <c r="G441" s="2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35"/>
      <c r="B442" s="44"/>
      <c r="C442" s="44"/>
      <c r="D442" s="44"/>
      <c r="E442" s="51"/>
      <c r="F442" s="117"/>
      <c r="G442" s="2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35"/>
      <c r="B443" s="44"/>
      <c r="C443" s="44"/>
      <c r="D443" s="44"/>
      <c r="E443" s="51"/>
      <c r="F443" s="117"/>
      <c r="G443" s="2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35"/>
      <c r="B444" s="44"/>
      <c r="C444" s="44"/>
      <c r="D444" s="44"/>
      <c r="E444" s="51"/>
      <c r="F444" s="117"/>
      <c r="G444" s="2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35"/>
      <c r="B445" s="44"/>
      <c r="C445" s="44"/>
      <c r="D445" s="44"/>
      <c r="E445" s="51"/>
      <c r="F445" s="117"/>
      <c r="G445" s="2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35"/>
      <c r="B446" s="44"/>
      <c r="C446" s="44"/>
      <c r="D446" s="44"/>
      <c r="E446" s="51"/>
      <c r="F446" s="117"/>
      <c r="G446" s="2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35"/>
      <c r="B447" s="44"/>
      <c r="C447" s="44"/>
      <c r="D447" s="44"/>
      <c r="E447" s="51"/>
      <c r="F447" s="117"/>
      <c r="G447" s="2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35"/>
      <c r="B448" s="44"/>
      <c r="C448" s="44"/>
      <c r="D448" s="44"/>
      <c r="E448" s="51"/>
      <c r="F448" s="117"/>
      <c r="G448" s="2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35"/>
      <c r="B449" s="44"/>
      <c r="C449" s="44"/>
      <c r="D449" s="44"/>
      <c r="E449" s="51"/>
      <c r="F449" s="117"/>
      <c r="G449" s="2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35"/>
      <c r="B450" s="44"/>
      <c r="C450" s="44"/>
      <c r="D450" s="44"/>
      <c r="E450" s="51"/>
      <c r="F450" s="117"/>
      <c r="G450" s="2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35"/>
      <c r="B451" s="44"/>
      <c r="C451" s="44"/>
      <c r="D451" s="44"/>
      <c r="E451" s="51"/>
      <c r="F451" s="117"/>
      <c r="G451" s="2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35"/>
      <c r="B452" s="44"/>
      <c r="C452" s="44"/>
      <c r="D452" s="44"/>
      <c r="E452" s="51"/>
      <c r="F452" s="117"/>
      <c r="G452" s="2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35"/>
      <c r="B453" s="44"/>
      <c r="C453" s="44"/>
      <c r="D453" s="44"/>
      <c r="E453" s="51"/>
      <c r="F453" s="117"/>
      <c r="G453" s="2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35"/>
      <c r="B454" s="44"/>
      <c r="C454" s="44"/>
      <c r="D454" s="44"/>
      <c r="E454" s="51"/>
      <c r="F454" s="117"/>
      <c r="G454" s="2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35"/>
      <c r="B455" s="44"/>
      <c r="C455" s="44"/>
      <c r="D455" s="44"/>
      <c r="E455" s="51"/>
      <c r="F455" s="117"/>
      <c r="G455" s="2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35"/>
      <c r="B456" s="44"/>
      <c r="C456" s="44"/>
      <c r="D456" s="44"/>
      <c r="E456" s="51"/>
      <c r="F456" s="117"/>
      <c r="G456" s="2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35"/>
      <c r="B457" s="44"/>
      <c r="C457" s="44"/>
      <c r="D457" s="44"/>
      <c r="E457" s="51"/>
      <c r="F457" s="117"/>
      <c r="G457" s="2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35"/>
      <c r="B458" s="44"/>
      <c r="C458" s="44"/>
      <c r="D458" s="44"/>
      <c r="E458" s="51"/>
      <c r="F458" s="117"/>
      <c r="G458" s="2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35"/>
      <c r="B459" s="44"/>
      <c r="C459" s="44"/>
      <c r="D459" s="44"/>
      <c r="E459" s="51"/>
      <c r="F459" s="117"/>
      <c r="G459" s="2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35"/>
      <c r="B460" s="44"/>
      <c r="C460" s="44"/>
      <c r="D460" s="44"/>
      <c r="E460" s="51"/>
      <c r="F460" s="117"/>
      <c r="G460" s="2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35"/>
      <c r="B461" s="44"/>
      <c r="C461" s="44"/>
      <c r="D461" s="44"/>
      <c r="E461" s="51"/>
      <c r="F461" s="117"/>
      <c r="G461" s="2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35"/>
      <c r="B462" s="44"/>
      <c r="C462" s="44"/>
      <c r="D462" s="44"/>
      <c r="E462" s="51"/>
      <c r="F462" s="117"/>
      <c r="G462" s="2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35"/>
      <c r="B463" s="44"/>
      <c r="C463" s="44"/>
      <c r="D463" s="44"/>
      <c r="E463" s="51"/>
      <c r="F463" s="117"/>
      <c r="G463" s="2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35"/>
      <c r="B464" s="44"/>
      <c r="C464" s="44"/>
      <c r="D464" s="44"/>
      <c r="E464" s="51"/>
      <c r="F464" s="117"/>
      <c r="G464" s="2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35"/>
      <c r="B465" s="44"/>
      <c r="C465" s="44"/>
      <c r="D465" s="44"/>
      <c r="E465" s="51"/>
      <c r="F465" s="117"/>
      <c r="G465" s="2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35"/>
      <c r="B466" s="44"/>
      <c r="C466" s="44"/>
      <c r="D466" s="44"/>
      <c r="E466" s="51"/>
      <c r="F466" s="117"/>
      <c r="G466" s="2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35"/>
      <c r="B467" s="44"/>
      <c r="C467" s="44"/>
      <c r="D467" s="44"/>
      <c r="E467" s="51"/>
      <c r="F467" s="117"/>
      <c r="G467" s="2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35"/>
      <c r="B468" s="44"/>
      <c r="C468" s="44"/>
      <c r="D468" s="44"/>
      <c r="E468" s="51"/>
      <c r="F468" s="117"/>
      <c r="G468" s="2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35"/>
      <c r="B469" s="44"/>
      <c r="C469" s="44"/>
      <c r="D469" s="44"/>
      <c r="E469" s="51"/>
      <c r="F469" s="117"/>
      <c r="G469" s="2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35"/>
      <c r="B470" s="44"/>
      <c r="C470" s="44"/>
      <c r="D470" s="44"/>
      <c r="E470" s="51"/>
      <c r="F470" s="117"/>
      <c r="G470" s="2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35"/>
      <c r="B471" s="44"/>
      <c r="C471" s="44"/>
      <c r="D471" s="44"/>
      <c r="E471" s="51"/>
      <c r="F471" s="117"/>
      <c r="G471" s="2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35"/>
      <c r="B472" s="44"/>
      <c r="C472" s="44"/>
      <c r="D472" s="44"/>
      <c r="E472" s="51"/>
      <c r="F472" s="117"/>
      <c r="G472" s="2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35"/>
      <c r="B473" s="44"/>
      <c r="C473" s="44"/>
      <c r="D473" s="44"/>
      <c r="E473" s="51"/>
      <c r="F473" s="117"/>
      <c r="G473" s="2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35"/>
      <c r="B474" s="44"/>
      <c r="C474" s="44"/>
      <c r="D474" s="44"/>
      <c r="E474" s="51"/>
      <c r="F474" s="117"/>
      <c r="G474" s="2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35"/>
      <c r="B475" s="44"/>
      <c r="C475" s="44"/>
      <c r="D475" s="44"/>
      <c r="E475" s="51"/>
      <c r="F475" s="117"/>
      <c r="G475" s="2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35"/>
      <c r="B476" s="44"/>
      <c r="C476" s="44"/>
      <c r="D476" s="44"/>
      <c r="E476" s="51"/>
      <c r="F476" s="117"/>
      <c r="G476" s="2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35"/>
      <c r="B477" s="44"/>
      <c r="C477" s="44"/>
      <c r="D477" s="44"/>
      <c r="E477" s="51"/>
      <c r="F477" s="117"/>
      <c r="G477" s="2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35"/>
      <c r="B478" s="44"/>
      <c r="C478" s="44"/>
      <c r="D478" s="44"/>
      <c r="E478" s="51"/>
      <c r="F478" s="117"/>
      <c r="G478" s="2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35"/>
      <c r="B479" s="44"/>
      <c r="C479" s="44"/>
      <c r="D479" s="44"/>
      <c r="E479" s="51"/>
      <c r="F479" s="117"/>
      <c r="G479" s="2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35"/>
      <c r="B480" s="44"/>
      <c r="C480" s="44"/>
      <c r="D480" s="44"/>
      <c r="E480" s="51"/>
      <c r="F480" s="117"/>
      <c r="G480" s="2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35"/>
      <c r="B481" s="44"/>
      <c r="C481" s="44"/>
      <c r="D481" s="44"/>
      <c r="E481" s="51"/>
      <c r="F481" s="117"/>
      <c r="G481" s="2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35"/>
      <c r="B482" s="44"/>
      <c r="C482" s="44"/>
      <c r="D482" s="44"/>
      <c r="E482" s="51"/>
      <c r="F482" s="117"/>
      <c r="G482" s="2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35"/>
      <c r="B483" s="44"/>
      <c r="C483" s="44"/>
      <c r="D483" s="44"/>
      <c r="E483" s="51"/>
      <c r="F483" s="117"/>
      <c r="G483" s="2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35"/>
      <c r="B484" s="44"/>
      <c r="C484" s="44"/>
      <c r="D484" s="44"/>
      <c r="E484" s="51"/>
      <c r="F484" s="117"/>
      <c r="G484" s="2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35"/>
      <c r="B485" s="44"/>
      <c r="C485" s="44"/>
      <c r="D485" s="44"/>
      <c r="E485" s="51"/>
      <c r="F485" s="117"/>
      <c r="G485" s="2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35"/>
      <c r="B486" s="44"/>
      <c r="C486" s="44"/>
      <c r="D486" s="44"/>
      <c r="E486" s="51"/>
      <c r="F486" s="117"/>
      <c r="G486" s="2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35"/>
      <c r="B487" s="44"/>
      <c r="C487" s="44"/>
      <c r="D487" s="44"/>
      <c r="E487" s="51"/>
      <c r="F487" s="117"/>
      <c r="G487" s="2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35"/>
      <c r="B488" s="44"/>
      <c r="C488" s="44"/>
      <c r="D488" s="44"/>
      <c r="E488" s="51"/>
      <c r="F488" s="117"/>
      <c r="G488" s="2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35"/>
      <c r="B489" s="44"/>
      <c r="C489" s="44"/>
      <c r="D489" s="44"/>
      <c r="E489" s="51"/>
      <c r="F489" s="117"/>
      <c r="G489" s="2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35"/>
      <c r="B490" s="44"/>
      <c r="C490" s="44"/>
      <c r="D490" s="44"/>
      <c r="E490" s="51"/>
      <c r="F490" s="117"/>
      <c r="G490" s="2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35"/>
      <c r="B491" s="44"/>
      <c r="C491" s="44"/>
      <c r="D491" s="44"/>
      <c r="E491" s="51"/>
      <c r="F491" s="117"/>
      <c r="G491" s="2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35"/>
      <c r="B492" s="44"/>
      <c r="C492" s="44"/>
      <c r="D492" s="44"/>
      <c r="E492" s="51"/>
      <c r="F492" s="117"/>
      <c r="G492" s="2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35"/>
      <c r="B493" s="44"/>
      <c r="C493" s="44"/>
      <c r="D493" s="44"/>
      <c r="E493" s="51"/>
      <c r="F493" s="117"/>
      <c r="G493" s="2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35"/>
      <c r="B494" s="44"/>
      <c r="C494" s="44"/>
      <c r="D494" s="44"/>
      <c r="E494" s="51"/>
      <c r="F494" s="117"/>
      <c r="G494" s="2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35"/>
      <c r="B495" s="44"/>
      <c r="C495" s="44"/>
      <c r="D495" s="44"/>
      <c r="E495" s="51"/>
      <c r="F495" s="117"/>
      <c r="G495" s="2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35"/>
      <c r="B496" s="44"/>
      <c r="C496" s="44"/>
      <c r="D496" s="44"/>
      <c r="E496" s="51"/>
      <c r="F496" s="117"/>
      <c r="G496" s="2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35"/>
      <c r="B497" s="44"/>
      <c r="C497" s="44"/>
      <c r="D497" s="44"/>
      <c r="E497" s="51"/>
      <c r="F497" s="117"/>
      <c r="G497" s="2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35"/>
      <c r="B498" s="44"/>
      <c r="C498" s="44"/>
      <c r="D498" s="44"/>
      <c r="E498" s="51"/>
      <c r="F498" s="117"/>
      <c r="G498" s="2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35"/>
      <c r="B499" s="44"/>
      <c r="C499" s="44"/>
      <c r="D499" s="44"/>
      <c r="E499" s="51"/>
      <c r="F499" s="117"/>
      <c r="G499" s="2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35"/>
      <c r="B500" s="44"/>
      <c r="C500" s="44"/>
      <c r="D500" s="44"/>
      <c r="E500" s="51"/>
      <c r="F500" s="117"/>
      <c r="G500" s="2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35"/>
      <c r="B501" s="44"/>
      <c r="C501" s="44"/>
      <c r="D501" s="44"/>
      <c r="E501" s="51"/>
      <c r="F501" s="117"/>
      <c r="G501" s="2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35"/>
      <c r="B502" s="44"/>
      <c r="C502" s="44"/>
      <c r="D502" s="44"/>
      <c r="E502" s="51"/>
      <c r="F502" s="117"/>
      <c r="G502" s="2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35"/>
      <c r="B503" s="44"/>
      <c r="C503" s="44"/>
      <c r="D503" s="44"/>
      <c r="E503" s="51"/>
      <c r="F503" s="117"/>
      <c r="G503" s="2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35"/>
      <c r="B504" s="44"/>
      <c r="C504" s="44"/>
      <c r="D504" s="44"/>
      <c r="E504" s="51"/>
      <c r="F504" s="117"/>
      <c r="G504" s="2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35"/>
      <c r="B505" s="44"/>
      <c r="C505" s="44"/>
      <c r="D505" s="44"/>
      <c r="E505" s="51"/>
      <c r="F505" s="117"/>
      <c r="G505" s="2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35"/>
      <c r="B506" s="44"/>
      <c r="C506" s="44"/>
      <c r="D506" s="44"/>
      <c r="E506" s="51"/>
      <c r="F506" s="117"/>
      <c r="G506" s="2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35"/>
      <c r="B507" s="44"/>
      <c r="C507" s="44"/>
      <c r="D507" s="44"/>
      <c r="E507" s="51"/>
      <c r="F507" s="117"/>
      <c r="G507" s="2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35"/>
      <c r="B508" s="44"/>
      <c r="C508" s="44"/>
      <c r="D508" s="44"/>
      <c r="E508" s="51"/>
      <c r="F508" s="117"/>
      <c r="G508" s="2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35"/>
      <c r="B509" s="44"/>
      <c r="C509" s="44"/>
      <c r="D509" s="44"/>
      <c r="E509" s="51"/>
      <c r="F509" s="117"/>
      <c r="G509" s="2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35"/>
      <c r="B510" s="44"/>
      <c r="C510" s="44"/>
      <c r="D510" s="44"/>
      <c r="E510" s="51"/>
      <c r="F510" s="117"/>
      <c r="G510" s="2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35"/>
      <c r="B511" s="44"/>
      <c r="C511" s="44"/>
      <c r="D511" s="44"/>
      <c r="E511" s="51"/>
      <c r="F511" s="117"/>
      <c r="G511" s="2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35"/>
      <c r="B512" s="44"/>
      <c r="C512" s="44"/>
      <c r="D512" s="44"/>
      <c r="E512" s="51"/>
      <c r="F512" s="117"/>
      <c r="G512" s="2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35"/>
      <c r="B513" s="44"/>
      <c r="C513" s="44"/>
      <c r="D513" s="44"/>
      <c r="E513" s="51"/>
      <c r="F513" s="117"/>
      <c r="G513" s="2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35"/>
      <c r="B514" s="44"/>
      <c r="C514" s="44"/>
      <c r="D514" s="44"/>
      <c r="E514" s="51"/>
      <c r="F514" s="117"/>
      <c r="G514" s="2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35"/>
      <c r="B515" s="44"/>
      <c r="C515" s="44"/>
      <c r="D515" s="44"/>
      <c r="E515" s="51"/>
      <c r="F515" s="117"/>
      <c r="G515" s="2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35"/>
      <c r="B516" s="44"/>
      <c r="C516" s="44"/>
      <c r="D516" s="44"/>
      <c r="E516" s="51"/>
      <c r="F516" s="117"/>
      <c r="G516" s="2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35"/>
      <c r="B517" s="44"/>
      <c r="C517" s="44"/>
      <c r="D517" s="44"/>
      <c r="E517" s="51"/>
      <c r="F517" s="117"/>
      <c r="G517" s="2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35"/>
      <c r="B518" s="44"/>
      <c r="C518" s="44"/>
      <c r="D518" s="44"/>
      <c r="E518" s="51"/>
      <c r="F518" s="117"/>
      <c r="G518" s="2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35"/>
      <c r="B519" s="44"/>
      <c r="C519" s="44"/>
      <c r="D519" s="44"/>
      <c r="E519" s="51"/>
      <c r="F519" s="117"/>
      <c r="G519" s="2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35"/>
      <c r="B520" s="44"/>
      <c r="C520" s="44"/>
      <c r="D520" s="44"/>
      <c r="E520" s="51"/>
      <c r="F520" s="117"/>
      <c r="G520" s="2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35"/>
      <c r="B521" s="44"/>
      <c r="C521" s="44"/>
      <c r="D521" s="44"/>
      <c r="E521" s="51"/>
      <c r="F521" s="117"/>
      <c r="G521" s="2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35"/>
      <c r="B522" s="44"/>
      <c r="C522" s="44"/>
      <c r="D522" s="44"/>
      <c r="E522" s="51"/>
      <c r="F522" s="117"/>
      <c r="G522" s="2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35"/>
      <c r="B523" s="44"/>
      <c r="C523" s="44"/>
      <c r="D523" s="44"/>
      <c r="E523" s="51"/>
      <c r="F523" s="117"/>
      <c r="G523" s="2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35"/>
      <c r="B524" s="44"/>
      <c r="C524" s="44"/>
      <c r="D524" s="44"/>
      <c r="E524" s="51"/>
      <c r="F524" s="117"/>
      <c r="G524" s="2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35"/>
      <c r="B525" s="44"/>
      <c r="C525" s="44"/>
      <c r="D525" s="44"/>
      <c r="E525" s="51"/>
      <c r="F525" s="117"/>
      <c r="G525" s="2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35"/>
      <c r="B526" s="44"/>
      <c r="C526" s="44"/>
      <c r="D526" s="44"/>
      <c r="E526" s="51"/>
      <c r="F526" s="117"/>
      <c r="G526" s="2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35"/>
      <c r="B527" s="44"/>
      <c r="C527" s="44"/>
      <c r="D527" s="44"/>
      <c r="E527" s="51"/>
      <c r="F527" s="117"/>
      <c r="G527" s="2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35"/>
      <c r="B528" s="44"/>
      <c r="C528" s="44"/>
      <c r="D528" s="44"/>
      <c r="E528" s="51"/>
      <c r="F528" s="117"/>
      <c r="G528" s="2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35"/>
      <c r="B529" s="44"/>
      <c r="C529" s="44"/>
      <c r="D529" s="44"/>
      <c r="E529" s="51"/>
      <c r="F529" s="117"/>
      <c r="G529" s="2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35"/>
      <c r="B530" s="44"/>
      <c r="C530" s="44"/>
      <c r="D530" s="44"/>
      <c r="E530" s="51"/>
      <c r="F530" s="117"/>
      <c r="G530" s="2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35"/>
      <c r="B531" s="44"/>
      <c r="C531" s="44"/>
      <c r="D531" s="44"/>
      <c r="E531" s="51"/>
      <c r="F531" s="117"/>
      <c r="G531" s="2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35"/>
      <c r="B532" s="44"/>
      <c r="C532" s="44"/>
      <c r="D532" s="44"/>
      <c r="E532" s="51"/>
      <c r="F532" s="117"/>
      <c r="G532" s="2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35"/>
      <c r="B533" s="44"/>
      <c r="C533" s="44"/>
      <c r="D533" s="44"/>
      <c r="E533" s="51"/>
      <c r="F533" s="117"/>
      <c r="G533" s="2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35"/>
      <c r="B534" s="44"/>
      <c r="C534" s="44"/>
      <c r="D534" s="44"/>
      <c r="E534" s="51"/>
      <c r="F534" s="117"/>
      <c r="G534" s="2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35"/>
      <c r="B535" s="44"/>
      <c r="C535" s="44"/>
      <c r="D535" s="44"/>
      <c r="E535" s="51"/>
      <c r="F535" s="117"/>
      <c r="G535" s="2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35"/>
      <c r="B536" s="44"/>
      <c r="C536" s="44"/>
      <c r="D536" s="44"/>
      <c r="E536" s="51"/>
      <c r="F536" s="117"/>
      <c r="G536" s="2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35"/>
      <c r="B537" s="44"/>
      <c r="C537" s="44"/>
      <c r="D537" s="44"/>
      <c r="E537" s="51"/>
      <c r="F537" s="117"/>
      <c r="G537" s="2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35"/>
      <c r="B538" s="44"/>
      <c r="C538" s="44"/>
      <c r="D538" s="44"/>
      <c r="E538" s="51"/>
      <c r="F538" s="117"/>
      <c r="G538" s="2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35"/>
      <c r="B539" s="44"/>
      <c r="C539" s="44"/>
      <c r="D539" s="44"/>
      <c r="E539" s="51"/>
      <c r="F539" s="117"/>
      <c r="G539" s="2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35"/>
      <c r="B540" s="44"/>
      <c r="C540" s="44"/>
      <c r="D540" s="44"/>
      <c r="E540" s="51"/>
      <c r="F540" s="117"/>
      <c r="G540" s="2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35"/>
      <c r="B541" s="44"/>
      <c r="C541" s="44"/>
      <c r="D541" s="44"/>
      <c r="E541" s="51"/>
      <c r="F541" s="117"/>
      <c r="G541" s="2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35"/>
      <c r="B542" s="44"/>
      <c r="C542" s="44"/>
      <c r="D542" s="44"/>
      <c r="E542" s="51"/>
      <c r="F542" s="117"/>
      <c r="G542" s="2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35"/>
      <c r="B543" s="44"/>
      <c r="C543" s="44"/>
      <c r="D543" s="44"/>
      <c r="E543" s="51"/>
      <c r="F543" s="117"/>
      <c r="G543" s="2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35"/>
      <c r="B544" s="44"/>
      <c r="C544" s="44"/>
      <c r="D544" s="44"/>
      <c r="E544" s="51"/>
      <c r="F544" s="117"/>
      <c r="G544" s="2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35"/>
      <c r="B545" s="44"/>
      <c r="C545" s="44"/>
      <c r="D545" s="44"/>
      <c r="E545" s="51"/>
      <c r="F545" s="117"/>
      <c r="G545" s="2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35"/>
      <c r="B546" s="44"/>
      <c r="C546" s="44"/>
      <c r="D546" s="44"/>
      <c r="E546" s="51"/>
      <c r="F546" s="117"/>
      <c r="G546" s="2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35"/>
      <c r="B547" s="44"/>
      <c r="C547" s="44"/>
      <c r="D547" s="44"/>
      <c r="E547" s="51"/>
      <c r="F547" s="117"/>
      <c r="G547" s="2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35"/>
      <c r="B548" s="44"/>
      <c r="C548" s="44"/>
      <c r="D548" s="44"/>
      <c r="E548" s="51"/>
      <c r="F548" s="117"/>
      <c r="G548" s="2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35"/>
      <c r="B549" s="44"/>
      <c r="C549" s="44"/>
      <c r="D549" s="44"/>
      <c r="E549" s="51"/>
      <c r="F549" s="117"/>
      <c r="G549" s="2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35"/>
      <c r="B550" s="44"/>
      <c r="C550" s="44"/>
      <c r="D550" s="44"/>
      <c r="E550" s="51"/>
      <c r="F550" s="117"/>
      <c r="G550" s="2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35"/>
      <c r="B551" s="44"/>
      <c r="C551" s="44"/>
      <c r="D551" s="44"/>
      <c r="E551" s="51"/>
      <c r="F551" s="117"/>
      <c r="G551" s="2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35"/>
      <c r="B552" s="44"/>
      <c r="C552" s="44"/>
      <c r="D552" s="44"/>
      <c r="E552" s="51"/>
      <c r="F552" s="117"/>
      <c r="G552" s="2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35"/>
      <c r="B553" s="44"/>
      <c r="C553" s="44"/>
      <c r="D553" s="44"/>
      <c r="E553" s="51"/>
      <c r="F553" s="117"/>
      <c r="G553" s="2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35"/>
      <c r="B554" s="44"/>
      <c r="C554" s="44"/>
      <c r="D554" s="44"/>
      <c r="E554" s="51"/>
      <c r="F554" s="117"/>
      <c r="G554" s="2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35"/>
      <c r="B555" s="44"/>
      <c r="C555" s="44"/>
      <c r="D555" s="44"/>
      <c r="E555" s="51"/>
      <c r="F555" s="117"/>
      <c r="G555" s="2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35"/>
      <c r="B556" s="44"/>
      <c r="C556" s="44"/>
      <c r="D556" s="44"/>
      <c r="E556" s="51"/>
      <c r="F556" s="117"/>
      <c r="G556" s="2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35"/>
      <c r="B557" s="44"/>
      <c r="C557" s="44"/>
      <c r="D557" s="44"/>
      <c r="E557" s="51"/>
      <c r="F557" s="117"/>
      <c r="G557" s="2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35"/>
      <c r="B558" s="44"/>
      <c r="C558" s="44"/>
      <c r="D558" s="44"/>
      <c r="E558" s="51"/>
      <c r="F558" s="117"/>
      <c r="G558" s="2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35"/>
      <c r="B559" s="44"/>
      <c r="C559" s="44"/>
      <c r="D559" s="44"/>
      <c r="E559" s="51"/>
      <c r="F559" s="117"/>
      <c r="G559" s="2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35"/>
      <c r="B560" s="44"/>
      <c r="C560" s="44"/>
      <c r="D560" s="44"/>
      <c r="E560" s="51"/>
      <c r="F560" s="117"/>
      <c r="G560" s="2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35"/>
      <c r="B561" s="44"/>
      <c r="C561" s="44"/>
      <c r="D561" s="44"/>
      <c r="E561" s="51"/>
      <c r="F561" s="117"/>
      <c r="G561" s="2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35"/>
      <c r="B562" s="44"/>
      <c r="C562" s="44"/>
      <c r="D562" s="44"/>
      <c r="E562" s="51"/>
      <c r="F562" s="117"/>
      <c r="G562" s="2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35"/>
      <c r="B563" s="44"/>
      <c r="C563" s="44"/>
      <c r="D563" s="44"/>
      <c r="E563" s="51"/>
      <c r="F563" s="117"/>
      <c r="G563" s="2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35"/>
      <c r="B564" s="44"/>
      <c r="C564" s="44"/>
      <c r="D564" s="44"/>
      <c r="E564" s="51"/>
      <c r="F564" s="117"/>
      <c r="G564" s="2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35"/>
      <c r="B565" s="44"/>
      <c r="C565" s="44"/>
      <c r="D565" s="44"/>
      <c r="E565" s="51"/>
      <c r="F565" s="117"/>
      <c r="G565" s="2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35"/>
      <c r="B566" s="44"/>
      <c r="C566" s="44"/>
      <c r="D566" s="44"/>
      <c r="E566" s="51"/>
      <c r="F566" s="117"/>
      <c r="G566" s="2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35"/>
      <c r="B567" s="44"/>
      <c r="C567" s="44"/>
      <c r="D567" s="44"/>
      <c r="E567" s="51"/>
      <c r="F567" s="117"/>
      <c r="G567" s="2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35"/>
      <c r="B568" s="44"/>
      <c r="C568" s="44"/>
      <c r="D568" s="44"/>
      <c r="E568" s="51"/>
      <c r="F568" s="117"/>
      <c r="G568" s="2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35"/>
      <c r="B569" s="44"/>
      <c r="C569" s="44"/>
      <c r="D569" s="44"/>
      <c r="E569" s="51"/>
      <c r="F569" s="117"/>
      <c r="G569" s="2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35"/>
      <c r="B570" s="44"/>
      <c r="C570" s="44"/>
      <c r="D570" s="44"/>
      <c r="E570" s="51"/>
      <c r="F570" s="117"/>
      <c r="G570" s="2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35"/>
      <c r="B571" s="44"/>
      <c r="C571" s="44"/>
      <c r="D571" s="44"/>
      <c r="E571" s="51"/>
      <c r="F571" s="117"/>
      <c r="G571" s="2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35"/>
      <c r="B572" s="44"/>
      <c r="C572" s="44"/>
      <c r="D572" s="44"/>
      <c r="E572" s="51"/>
      <c r="F572" s="117"/>
      <c r="G572" s="2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35"/>
      <c r="B573" s="44"/>
      <c r="C573" s="44"/>
      <c r="D573" s="44"/>
      <c r="E573" s="51"/>
      <c r="F573" s="117"/>
      <c r="G573" s="2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35"/>
      <c r="B574" s="44"/>
      <c r="C574" s="44"/>
      <c r="D574" s="44"/>
      <c r="E574" s="51"/>
      <c r="F574" s="117"/>
      <c r="G574" s="2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35"/>
      <c r="B575" s="44"/>
      <c r="C575" s="44"/>
      <c r="D575" s="44"/>
      <c r="E575" s="51"/>
      <c r="F575" s="117"/>
      <c r="G575" s="2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35"/>
      <c r="B576" s="44"/>
      <c r="C576" s="44"/>
      <c r="D576" s="44"/>
      <c r="E576" s="51"/>
      <c r="F576" s="117"/>
      <c r="G576" s="2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35"/>
      <c r="B577" s="44"/>
      <c r="C577" s="44"/>
      <c r="D577" s="44"/>
      <c r="E577" s="51"/>
      <c r="F577" s="117"/>
      <c r="G577" s="2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35"/>
      <c r="B578" s="44"/>
      <c r="C578" s="44"/>
      <c r="D578" s="44"/>
      <c r="E578" s="51"/>
      <c r="F578" s="117"/>
      <c r="G578" s="2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35"/>
      <c r="B579" s="44"/>
      <c r="C579" s="44"/>
      <c r="D579" s="44"/>
      <c r="E579" s="51"/>
      <c r="F579" s="117"/>
      <c r="G579" s="2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35"/>
      <c r="B580" s="44"/>
      <c r="C580" s="44"/>
      <c r="D580" s="44"/>
      <c r="E580" s="51"/>
      <c r="F580" s="117"/>
      <c r="G580" s="2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35"/>
      <c r="B581" s="44"/>
      <c r="C581" s="44"/>
      <c r="D581" s="44"/>
      <c r="E581" s="51"/>
      <c r="F581" s="117"/>
      <c r="G581" s="2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35"/>
      <c r="B582" s="44"/>
      <c r="C582" s="44"/>
      <c r="D582" s="44"/>
      <c r="E582" s="51"/>
      <c r="F582" s="117"/>
      <c r="G582" s="2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35"/>
      <c r="B583" s="44"/>
      <c r="C583" s="44"/>
      <c r="D583" s="44"/>
      <c r="E583" s="51"/>
      <c r="F583" s="117"/>
      <c r="G583" s="2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35"/>
      <c r="B584" s="44"/>
      <c r="C584" s="44"/>
      <c r="D584" s="44"/>
      <c r="E584" s="51"/>
      <c r="F584" s="117"/>
      <c r="G584" s="2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35"/>
      <c r="B585" s="44"/>
      <c r="C585" s="44"/>
      <c r="D585" s="44"/>
      <c r="E585" s="51"/>
      <c r="F585" s="117"/>
      <c r="G585" s="2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35"/>
      <c r="B586" s="44"/>
      <c r="C586" s="44"/>
      <c r="D586" s="44"/>
      <c r="E586" s="51"/>
      <c r="F586" s="117"/>
      <c r="G586" s="2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35"/>
      <c r="B587" s="44"/>
      <c r="C587" s="44"/>
      <c r="D587" s="44"/>
      <c r="E587" s="51"/>
      <c r="F587" s="117"/>
      <c r="G587" s="2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35"/>
      <c r="B588" s="44"/>
      <c r="C588" s="44"/>
      <c r="D588" s="44"/>
      <c r="E588" s="51"/>
      <c r="F588" s="117"/>
      <c r="G588" s="2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35"/>
      <c r="B589" s="44"/>
      <c r="C589" s="44"/>
      <c r="D589" s="44"/>
      <c r="E589" s="51"/>
      <c r="F589" s="117"/>
      <c r="G589" s="2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35"/>
      <c r="B590" s="44"/>
      <c r="C590" s="44"/>
      <c r="D590" s="44"/>
      <c r="E590" s="51"/>
      <c r="F590" s="117"/>
      <c r="G590" s="2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35"/>
      <c r="B591" s="44"/>
      <c r="C591" s="44"/>
      <c r="D591" s="44"/>
      <c r="E591" s="51"/>
      <c r="F591" s="117"/>
      <c r="G591" s="2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35"/>
      <c r="B592" s="44"/>
      <c r="C592" s="44"/>
      <c r="D592" s="44"/>
      <c r="E592" s="51"/>
      <c r="F592" s="117"/>
      <c r="G592" s="2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35"/>
      <c r="B593" s="44"/>
      <c r="C593" s="44"/>
      <c r="D593" s="44"/>
      <c r="E593" s="51"/>
      <c r="F593" s="117"/>
      <c r="G593" s="2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35"/>
      <c r="B594" s="44"/>
      <c r="C594" s="44"/>
      <c r="D594" s="44"/>
      <c r="E594" s="51"/>
      <c r="F594" s="117"/>
      <c r="G594" s="2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35"/>
      <c r="B595" s="44"/>
      <c r="C595" s="44"/>
      <c r="D595" s="44"/>
      <c r="E595" s="51"/>
      <c r="F595" s="117"/>
      <c r="G595" s="2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35"/>
      <c r="B596" s="44"/>
      <c r="C596" s="44"/>
      <c r="D596" s="44"/>
      <c r="E596" s="51"/>
      <c r="F596" s="117"/>
      <c r="G596" s="2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35"/>
      <c r="B597" s="44"/>
      <c r="C597" s="44"/>
      <c r="D597" s="44"/>
      <c r="E597" s="51"/>
      <c r="F597" s="117"/>
      <c r="G597" s="2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35"/>
      <c r="B598" s="44"/>
      <c r="C598" s="44"/>
      <c r="D598" s="44"/>
      <c r="E598" s="51"/>
      <c r="F598" s="117"/>
      <c r="G598" s="2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35"/>
      <c r="B599" s="44"/>
      <c r="C599" s="44"/>
      <c r="D599" s="44"/>
      <c r="E599" s="51"/>
      <c r="F599" s="117"/>
      <c r="G599" s="2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35"/>
      <c r="B600" s="44"/>
      <c r="C600" s="44"/>
      <c r="D600" s="44"/>
      <c r="E600" s="51"/>
      <c r="F600" s="117"/>
      <c r="G600" s="2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35"/>
      <c r="B601" s="44"/>
      <c r="C601" s="44"/>
      <c r="D601" s="44"/>
      <c r="E601" s="51"/>
      <c r="F601" s="117"/>
      <c r="G601" s="2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35"/>
      <c r="B602" s="44"/>
      <c r="C602" s="44"/>
      <c r="D602" s="44"/>
      <c r="E602" s="51"/>
      <c r="F602" s="117"/>
      <c r="G602" s="2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35"/>
      <c r="B603" s="44"/>
      <c r="C603" s="44"/>
      <c r="D603" s="44"/>
      <c r="E603" s="51"/>
      <c r="F603" s="117"/>
      <c r="G603" s="2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35"/>
      <c r="B604" s="44"/>
      <c r="C604" s="44"/>
      <c r="D604" s="44"/>
      <c r="E604" s="51"/>
      <c r="F604" s="117"/>
      <c r="G604" s="2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35"/>
      <c r="B605" s="44"/>
      <c r="C605" s="44"/>
      <c r="D605" s="44"/>
      <c r="E605" s="51"/>
      <c r="F605" s="117"/>
      <c r="G605" s="2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35"/>
      <c r="B606" s="44"/>
      <c r="C606" s="44"/>
      <c r="D606" s="44"/>
      <c r="E606" s="51"/>
      <c r="F606" s="117"/>
      <c r="G606" s="2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35"/>
      <c r="B607" s="44"/>
      <c r="C607" s="44"/>
      <c r="D607" s="44"/>
      <c r="E607" s="51"/>
      <c r="F607" s="117"/>
      <c r="G607" s="2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35"/>
      <c r="B608" s="44"/>
      <c r="C608" s="44"/>
      <c r="D608" s="44"/>
      <c r="E608" s="51"/>
      <c r="F608" s="117"/>
      <c r="G608" s="2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35"/>
      <c r="B609" s="44"/>
      <c r="C609" s="44"/>
      <c r="D609" s="44"/>
      <c r="E609" s="51"/>
      <c r="F609" s="117"/>
      <c r="G609" s="2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35"/>
      <c r="B610" s="44"/>
      <c r="C610" s="44"/>
      <c r="D610" s="44"/>
      <c r="E610" s="51"/>
      <c r="F610" s="117"/>
      <c r="G610" s="2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35"/>
      <c r="B611" s="44"/>
      <c r="C611" s="44"/>
      <c r="D611" s="44"/>
      <c r="E611" s="51"/>
      <c r="F611" s="117"/>
      <c r="G611" s="2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35"/>
      <c r="B612" s="44"/>
      <c r="C612" s="44"/>
      <c r="D612" s="44"/>
      <c r="E612" s="51"/>
      <c r="F612" s="117"/>
      <c r="G612" s="2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35"/>
      <c r="B613" s="44"/>
      <c r="C613" s="44"/>
      <c r="D613" s="44"/>
      <c r="E613" s="51"/>
      <c r="F613" s="117"/>
      <c r="G613" s="2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35"/>
      <c r="B614" s="44"/>
      <c r="C614" s="44"/>
      <c r="D614" s="44"/>
      <c r="E614" s="51"/>
      <c r="F614" s="117"/>
      <c r="G614" s="2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35"/>
      <c r="B615" s="44"/>
      <c r="C615" s="44"/>
      <c r="D615" s="44"/>
      <c r="E615" s="51"/>
      <c r="F615" s="117"/>
      <c r="G615" s="2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35"/>
      <c r="B616" s="44"/>
      <c r="C616" s="44"/>
      <c r="D616" s="44"/>
      <c r="E616" s="51"/>
      <c r="F616" s="117"/>
      <c r="G616" s="2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35"/>
      <c r="B617" s="44"/>
      <c r="C617" s="44"/>
      <c r="D617" s="44"/>
      <c r="E617" s="51"/>
      <c r="F617" s="117"/>
      <c r="G617" s="2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35"/>
      <c r="B618" s="44"/>
      <c r="C618" s="44"/>
      <c r="D618" s="44"/>
      <c r="E618" s="51"/>
      <c r="F618" s="117"/>
      <c r="G618" s="2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35"/>
      <c r="B619" s="44"/>
      <c r="C619" s="44"/>
      <c r="D619" s="44"/>
      <c r="E619" s="51"/>
      <c r="F619" s="117"/>
      <c r="G619" s="2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35"/>
      <c r="B620" s="44"/>
      <c r="C620" s="44"/>
      <c r="D620" s="44"/>
      <c r="E620" s="51"/>
      <c r="F620" s="117"/>
      <c r="G620" s="2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35"/>
      <c r="B621" s="44"/>
      <c r="C621" s="44"/>
      <c r="D621" s="44"/>
      <c r="E621" s="51"/>
      <c r="F621" s="117"/>
      <c r="G621" s="2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35"/>
      <c r="B622" s="44"/>
      <c r="C622" s="44"/>
      <c r="D622" s="44"/>
      <c r="E622" s="51"/>
      <c r="F622" s="117"/>
      <c r="G622" s="2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35"/>
      <c r="B623" s="44"/>
      <c r="C623" s="44"/>
      <c r="D623" s="44"/>
      <c r="E623" s="51"/>
      <c r="F623" s="117"/>
      <c r="G623" s="2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35"/>
      <c r="B624" s="44"/>
      <c r="C624" s="44"/>
      <c r="D624" s="44"/>
      <c r="E624" s="51"/>
      <c r="F624" s="117"/>
      <c r="G624" s="2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35"/>
      <c r="B625" s="44"/>
      <c r="C625" s="44"/>
      <c r="D625" s="44"/>
      <c r="E625" s="51"/>
      <c r="F625" s="117"/>
      <c r="G625" s="2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35"/>
      <c r="B626" s="44"/>
      <c r="C626" s="44"/>
      <c r="D626" s="44"/>
      <c r="E626" s="51"/>
      <c r="F626" s="117"/>
      <c r="G626" s="2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35"/>
      <c r="B627" s="44"/>
      <c r="C627" s="44"/>
      <c r="D627" s="44"/>
      <c r="E627" s="51"/>
      <c r="F627" s="117"/>
      <c r="G627" s="2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35"/>
      <c r="B628" s="44"/>
      <c r="C628" s="44"/>
      <c r="D628" s="44"/>
      <c r="E628" s="51"/>
      <c r="F628" s="117"/>
      <c r="G628" s="2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35"/>
      <c r="B629" s="44"/>
      <c r="C629" s="44"/>
      <c r="D629" s="44"/>
      <c r="E629" s="51"/>
      <c r="F629" s="117"/>
      <c r="G629" s="2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35"/>
      <c r="B630" s="44"/>
      <c r="C630" s="44"/>
      <c r="D630" s="44"/>
      <c r="E630" s="51"/>
      <c r="F630" s="117"/>
      <c r="G630" s="2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35"/>
      <c r="B631" s="44"/>
      <c r="C631" s="44"/>
      <c r="D631" s="44"/>
      <c r="E631" s="51"/>
      <c r="F631" s="117"/>
      <c r="G631" s="2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35"/>
      <c r="B632" s="44"/>
      <c r="C632" s="44"/>
      <c r="D632" s="44"/>
      <c r="E632" s="51"/>
      <c r="F632" s="117"/>
      <c r="G632" s="2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35"/>
      <c r="B633" s="44"/>
      <c r="C633" s="44"/>
      <c r="D633" s="44"/>
      <c r="E633" s="51"/>
      <c r="F633" s="117"/>
      <c r="G633" s="2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35"/>
      <c r="B634" s="44"/>
      <c r="C634" s="44"/>
      <c r="D634" s="44"/>
      <c r="E634" s="51"/>
      <c r="F634" s="117"/>
      <c r="G634" s="2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35"/>
      <c r="B635" s="44"/>
      <c r="C635" s="44"/>
      <c r="D635" s="44"/>
      <c r="E635" s="51"/>
      <c r="F635" s="117"/>
      <c r="G635" s="2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35"/>
      <c r="B636" s="44"/>
      <c r="C636" s="44"/>
      <c r="D636" s="44"/>
      <c r="E636" s="51"/>
      <c r="F636" s="117"/>
      <c r="G636" s="2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35"/>
      <c r="B637" s="44"/>
      <c r="C637" s="44"/>
      <c r="D637" s="44"/>
      <c r="E637" s="51"/>
      <c r="F637" s="117"/>
      <c r="G637" s="2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35"/>
      <c r="B638" s="44"/>
      <c r="C638" s="44"/>
      <c r="D638" s="44"/>
      <c r="E638" s="51"/>
      <c r="F638" s="117"/>
      <c r="G638" s="2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35"/>
      <c r="B639" s="44"/>
      <c r="C639" s="44"/>
      <c r="D639" s="44"/>
      <c r="E639" s="51"/>
      <c r="F639" s="117"/>
      <c r="G639" s="2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35"/>
      <c r="B640" s="44"/>
      <c r="C640" s="44"/>
      <c r="D640" s="44"/>
      <c r="E640" s="51"/>
      <c r="F640" s="117"/>
      <c r="G640" s="2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35"/>
      <c r="B641" s="44"/>
      <c r="C641" s="44"/>
      <c r="D641" s="44"/>
      <c r="E641" s="51"/>
      <c r="F641" s="117"/>
      <c r="G641" s="2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35"/>
      <c r="B642" s="44"/>
      <c r="C642" s="44"/>
      <c r="D642" s="44"/>
      <c r="E642" s="51"/>
      <c r="F642" s="117"/>
      <c r="G642" s="2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35"/>
      <c r="B643" s="44"/>
      <c r="C643" s="44"/>
      <c r="D643" s="44"/>
      <c r="E643" s="51"/>
      <c r="F643" s="117"/>
      <c r="G643" s="2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35"/>
      <c r="B644" s="44"/>
      <c r="C644" s="44"/>
      <c r="D644" s="44"/>
      <c r="E644" s="51"/>
      <c r="F644" s="117"/>
      <c r="G644" s="2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35"/>
      <c r="B645" s="44"/>
      <c r="C645" s="44"/>
      <c r="D645" s="44"/>
      <c r="E645" s="51"/>
      <c r="F645" s="117"/>
      <c r="G645" s="2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35"/>
      <c r="B646" s="44"/>
      <c r="C646" s="44"/>
      <c r="D646" s="44"/>
      <c r="E646" s="51"/>
      <c r="F646" s="117"/>
      <c r="G646" s="2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35"/>
      <c r="B647" s="44"/>
      <c r="C647" s="44"/>
      <c r="D647" s="44"/>
      <c r="E647" s="51"/>
      <c r="F647" s="117"/>
      <c r="G647" s="2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35"/>
      <c r="B648" s="44"/>
      <c r="C648" s="44"/>
      <c r="D648" s="44"/>
      <c r="E648" s="51"/>
      <c r="F648" s="117"/>
      <c r="G648" s="2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35"/>
      <c r="B649" s="44"/>
      <c r="C649" s="44"/>
      <c r="D649" s="44"/>
      <c r="E649" s="51"/>
      <c r="F649" s="117"/>
      <c r="G649" s="2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35"/>
      <c r="B650" s="44"/>
      <c r="C650" s="44"/>
      <c r="D650" s="44"/>
      <c r="E650" s="51"/>
      <c r="F650" s="117"/>
      <c r="G650" s="2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35"/>
      <c r="B651" s="44"/>
      <c r="C651" s="44"/>
      <c r="D651" s="44"/>
      <c r="E651" s="51"/>
      <c r="F651" s="117"/>
      <c r="G651" s="2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35"/>
      <c r="B652" s="44"/>
      <c r="C652" s="44"/>
      <c r="D652" s="44"/>
      <c r="E652" s="51"/>
      <c r="F652" s="117"/>
      <c r="G652" s="2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35"/>
      <c r="B653" s="44"/>
      <c r="C653" s="44"/>
      <c r="D653" s="44"/>
      <c r="E653" s="51"/>
      <c r="F653" s="117"/>
      <c r="G653" s="2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35"/>
      <c r="B654" s="44"/>
      <c r="C654" s="44"/>
      <c r="D654" s="44"/>
      <c r="E654" s="51"/>
      <c r="F654" s="117"/>
      <c r="G654" s="2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35"/>
      <c r="B655" s="44"/>
      <c r="C655" s="44"/>
      <c r="D655" s="44"/>
      <c r="E655" s="51"/>
      <c r="F655" s="117"/>
      <c r="G655" s="2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35"/>
      <c r="B656" s="44"/>
      <c r="C656" s="44"/>
      <c r="D656" s="44"/>
      <c r="E656" s="51"/>
      <c r="F656" s="117"/>
      <c r="G656" s="2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35"/>
      <c r="B657" s="44"/>
      <c r="C657" s="44"/>
      <c r="D657" s="44"/>
      <c r="E657" s="51"/>
      <c r="F657" s="117"/>
      <c r="G657" s="2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35"/>
      <c r="B658" s="44"/>
      <c r="C658" s="44"/>
      <c r="D658" s="44"/>
      <c r="E658" s="51"/>
      <c r="F658" s="117"/>
      <c r="G658" s="2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35"/>
      <c r="B659" s="44"/>
      <c r="C659" s="44"/>
      <c r="D659" s="44"/>
      <c r="E659" s="51"/>
      <c r="F659" s="117"/>
      <c r="G659" s="2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35"/>
      <c r="B660" s="44"/>
      <c r="C660" s="44"/>
      <c r="D660" s="44"/>
      <c r="E660" s="51"/>
      <c r="F660" s="117"/>
      <c r="G660" s="2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35"/>
      <c r="B661" s="44"/>
      <c r="C661" s="44"/>
      <c r="D661" s="44"/>
      <c r="E661" s="51"/>
      <c r="F661" s="117"/>
      <c r="G661" s="2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35"/>
      <c r="B662" s="44"/>
      <c r="C662" s="44"/>
      <c r="D662" s="44"/>
      <c r="E662" s="51"/>
      <c r="F662" s="117"/>
      <c r="G662" s="2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35"/>
      <c r="B663" s="44"/>
      <c r="C663" s="44"/>
      <c r="D663" s="44"/>
      <c r="E663" s="51"/>
      <c r="F663" s="117"/>
      <c r="G663" s="2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35"/>
      <c r="B664" s="44"/>
      <c r="C664" s="44"/>
      <c r="D664" s="44"/>
      <c r="E664" s="51"/>
      <c r="F664" s="117"/>
      <c r="G664" s="2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35"/>
      <c r="B665" s="44"/>
      <c r="C665" s="44"/>
      <c r="D665" s="44"/>
      <c r="E665" s="51"/>
      <c r="F665" s="117"/>
      <c r="G665" s="2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35"/>
      <c r="B666" s="44"/>
      <c r="C666" s="44"/>
      <c r="D666" s="44"/>
      <c r="E666" s="51"/>
      <c r="F666" s="117"/>
      <c r="G666" s="2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35"/>
      <c r="B667" s="44"/>
      <c r="C667" s="44"/>
      <c r="D667" s="44"/>
      <c r="E667" s="51"/>
      <c r="F667" s="117"/>
      <c r="G667" s="2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35"/>
      <c r="B668" s="44"/>
      <c r="C668" s="44"/>
      <c r="D668" s="44"/>
      <c r="E668" s="51"/>
      <c r="F668" s="117"/>
      <c r="G668" s="2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35"/>
      <c r="B669" s="44"/>
      <c r="C669" s="44"/>
      <c r="D669" s="44"/>
      <c r="E669" s="51"/>
      <c r="F669" s="117"/>
      <c r="G669" s="2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35"/>
      <c r="B670" s="44"/>
      <c r="C670" s="44"/>
      <c r="D670" s="44"/>
      <c r="E670" s="51"/>
      <c r="F670" s="117"/>
      <c r="G670" s="2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35"/>
      <c r="B671" s="44"/>
      <c r="C671" s="44"/>
      <c r="D671" s="44"/>
      <c r="E671" s="51"/>
      <c r="F671" s="117"/>
      <c r="G671" s="2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35"/>
      <c r="B672" s="44"/>
      <c r="C672" s="44"/>
      <c r="D672" s="44"/>
      <c r="E672" s="51"/>
      <c r="F672" s="117"/>
      <c r="G672" s="2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35"/>
      <c r="B673" s="44"/>
      <c r="C673" s="44"/>
      <c r="D673" s="44"/>
      <c r="E673" s="51"/>
      <c r="F673" s="117"/>
      <c r="G673" s="2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35"/>
      <c r="B674" s="44"/>
      <c r="C674" s="44"/>
      <c r="D674" s="44"/>
      <c r="E674" s="51"/>
      <c r="F674" s="117"/>
      <c r="G674" s="2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35"/>
      <c r="B675" s="44"/>
      <c r="C675" s="44"/>
      <c r="D675" s="44"/>
      <c r="E675" s="51"/>
      <c r="F675" s="117"/>
      <c r="G675" s="2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35"/>
      <c r="B676" s="44"/>
      <c r="C676" s="44"/>
      <c r="D676" s="44"/>
      <c r="E676" s="51"/>
      <c r="F676" s="117"/>
      <c r="G676" s="2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35"/>
      <c r="B677" s="44"/>
      <c r="C677" s="44"/>
      <c r="D677" s="44"/>
      <c r="E677" s="51"/>
      <c r="F677" s="117"/>
      <c r="G677" s="2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35"/>
      <c r="B678" s="44"/>
      <c r="C678" s="44"/>
      <c r="D678" s="44"/>
      <c r="E678" s="51"/>
      <c r="F678" s="117"/>
      <c r="G678" s="2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35"/>
      <c r="B679" s="44"/>
      <c r="C679" s="44"/>
      <c r="D679" s="44"/>
      <c r="E679" s="51"/>
      <c r="F679" s="117"/>
      <c r="G679" s="2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35"/>
      <c r="B680" s="44"/>
      <c r="C680" s="44"/>
      <c r="D680" s="44"/>
      <c r="E680" s="51"/>
      <c r="F680" s="117"/>
      <c r="G680" s="2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35"/>
      <c r="B681" s="44"/>
      <c r="C681" s="44"/>
      <c r="D681" s="44"/>
      <c r="E681" s="51"/>
      <c r="F681" s="117"/>
      <c r="G681" s="2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35"/>
      <c r="B682" s="44"/>
      <c r="C682" s="44"/>
      <c r="D682" s="44"/>
      <c r="E682" s="51"/>
      <c r="F682" s="117"/>
      <c r="G682" s="2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35"/>
      <c r="B683" s="44"/>
      <c r="C683" s="44"/>
      <c r="D683" s="44"/>
      <c r="E683" s="51"/>
      <c r="F683" s="117"/>
      <c r="G683" s="2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35"/>
      <c r="B684" s="44"/>
      <c r="C684" s="44"/>
      <c r="D684" s="44"/>
      <c r="E684" s="51"/>
      <c r="F684" s="117"/>
      <c r="G684" s="2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35"/>
      <c r="B685" s="44"/>
      <c r="C685" s="44"/>
      <c r="D685" s="44"/>
      <c r="E685" s="51"/>
      <c r="F685" s="117"/>
      <c r="G685" s="2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35"/>
      <c r="B686" s="44"/>
      <c r="C686" s="44"/>
      <c r="D686" s="44"/>
      <c r="E686" s="51"/>
      <c r="F686" s="117"/>
      <c r="G686" s="2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35"/>
      <c r="B687" s="44"/>
      <c r="C687" s="44"/>
      <c r="D687" s="44"/>
      <c r="E687" s="51"/>
      <c r="F687" s="117"/>
      <c r="G687" s="2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35"/>
      <c r="B688" s="44"/>
      <c r="C688" s="44"/>
      <c r="D688" s="44"/>
      <c r="E688" s="51"/>
      <c r="F688" s="117"/>
      <c r="G688" s="2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35"/>
      <c r="B689" s="44"/>
      <c r="C689" s="44"/>
      <c r="D689" s="44"/>
      <c r="E689" s="51"/>
      <c r="F689" s="117"/>
      <c r="G689" s="2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35"/>
      <c r="B690" s="44"/>
      <c r="C690" s="44"/>
      <c r="D690" s="44"/>
      <c r="E690" s="51"/>
      <c r="F690" s="117"/>
      <c r="G690" s="2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35"/>
      <c r="B691" s="44"/>
      <c r="C691" s="44"/>
      <c r="D691" s="44"/>
      <c r="E691" s="51"/>
      <c r="F691" s="117"/>
      <c r="G691" s="2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35"/>
      <c r="B692" s="44"/>
      <c r="C692" s="44"/>
      <c r="D692" s="44"/>
      <c r="E692" s="51"/>
      <c r="F692" s="117"/>
      <c r="G692" s="2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35"/>
      <c r="B693" s="44"/>
      <c r="C693" s="44"/>
      <c r="D693" s="44"/>
      <c r="E693" s="51"/>
      <c r="F693" s="117"/>
      <c r="G693" s="2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35"/>
      <c r="B694" s="44"/>
      <c r="C694" s="44"/>
      <c r="D694" s="44"/>
      <c r="E694" s="51"/>
      <c r="F694" s="117"/>
      <c r="G694" s="2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35"/>
      <c r="B695" s="44"/>
      <c r="C695" s="44"/>
      <c r="D695" s="44"/>
      <c r="E695" s="51"/>
      <c r="F695" s="117"/>
      <c r="G695" s="2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35"/>
      <c r="B696" s="44"/>
      <c r="C696" s="44"/>
      <c r="D696" s="44"/>
      <c r="E696" s="51"/>
      <c r="F696" s="117"/>
      <c r="G696" s="2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35"/>
      <c r="B697" s="44"/>
      <c r="C697" s="44"/>
      <c r="D697" s="44"/>
      <c r="E697" s="51"/>
      <c r="F697" s="117"/>
      <c r="G697" s="2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35"/>
      <c r="B698" s="44"/>
      <c r="C698" s="44"/>
      <c r="D698" s="44"/>
      <c r="E698" s="51"/>
      <c r="F698" s="117"/>
      <c r="G698" s="2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35"/>
      <c r="B699" s="44"/>
      <c r="C699" s="44"/>
      <c r="D699" s="44"/>
      <c r="E699" s="51"/>
      <c r="F699" s="117"/>
      <c r="G699" s="2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35"/>
      <c r="B700" s="44"/>
      <c r="C700" s="44"/>
      <c r="D700" s="44"/>
      <c r="E700" s="51"/>
      <c r="F700" s="117"/>
      <c r="G700" s="2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35"/>
      <c r="B701" s="44"/>
      <c r="C701" s="44"/>
      <c r="D701" s="44"/>
      <c r="E701" s="51"/>
      <c r="F701" s="117"/>
      <c r="G701" s="2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35"/>
      <c r="B702" s="44"/>
      <c r="C702" s="44"/>
      <c r="D702" s="44"/>
      <c r="E702" s="51"/>
      <c r="F702" s="117"/>
      <c r="G702" s="2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35"/>
      <c r="B703" s="44"/>
      <c r="C703" s="44"/>
      <c r="D703" s="44"/>
      <c r="E703" s="51"/>
      <c r="F703" s="117"/>
      <c r="G703" s="2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35"/>
      <c r="B704" s="44"/>
      <c r="C704" s="44"/>
      <c r="D704" s="44"/>
      <c r="E704" s="51"/>
      <c r="F704" s="117"/>
      <c r="G704" s="2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35"/>
      <c r="B705" s="44"/>
      <c r="C705" s="44"/>
      <c r="D705" s="44"/>
      <c r="E705" s="51"/>
      <c r="F705" s="117"/>
      <c r="G705" s="2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35"/>
      <c r="B706" s="44"/>
      <c r="C706" s="44"/>
      <c r="D706" s="44"/>
      <c r="E706" s="51"/>
      <c r="F706" s="117"/>
      <c r="G706" s="2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35"/>
      <c r="B707" s="44"/>
      <c r="C707" s="44"/>
      <c r="D707" s="44"/>
      <c r="E707" s="51"/>
      <c r="F707" s="117"/>
      <c r="G707" s="2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35"/>
      <c r="B708" s="44"/>
      <c r="C708" s="44"/>
      <c r="D708" s="44"/>
      <c r="E708" s="51"/>
      <c r="F708" s="117"/>
      <c r="G708" s="2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35"/>
      <c r="B709" s="44"/>
      <c r="C709" s="44"/>
      <c r="D709" s="44"/>
      <c r="E709" s="51"/>
      <c r="F709" s="117"/>
      <c r="G709" s="2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35"/>
      <c r="B710" s="44"/>
      <c r="C710" s="44"/>
      <c r="D710" s="44"/>
      <c r="E710" s="51"/>
      <c r="F710" s="117"/>
      <c r="G710" s="2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35"/>
      <c r="B711" s="44"/>
      <c r="C711" s="44"/>
      <c r="D711" s="44"/>
      <c r="E711" s="51"/>
      <c r="F711" s="117"/>
      <c r="G711" s="2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35"/>
      <c r="B712" s="44"/>
      <c r="C712" s="44"/>
      <c r="D712" s="44"/>
      <c r="E712" s="51"/>
      <c r="F712" s="117"/>
      <c r="G712" s="2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35"/>
      <c r="B713" s="44"/>
      <c r="C713" s="44"/>
      <c r="D713" s="44"/>
      <c r="E713" s="51"/>
      <c r="F713" s="117"/>
      <c r="G713" s="2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35"/>
      <c r="B714" s="44"/>
      <c r="C714" s="44"/>
      <c r="D714" s="44"/>
      <c r="E714" s="51"/>
      <c r="F714" s="117"/>
      <c r="G714" s="2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35"/>
      <c r="B715" s="44"/>
      <c r="C715" s="44"/>
      <c r="D715" s="44"/>
      <c r="E715" s="51"/>
      <c r="F715" s="117"/>
      <c r="G715" s="2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35"/>
      <c r="B716" s="44"/>
      <c r="C716" s="44"/>
      <c r="D716" s="44"/>
      <c r="E716" s="51"/>
      <c r="F716" s="117"/>
      <c r="G716" s="2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35"/>
      <c r="B717" s="44"/>
      <c r="C717" s="44"/>
      <c r="D717" s="44"/>
      <c r="E717" s="51"/>
      <c r="F717" s="117"/>
      <c r="G717" s="2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35"/>
      <c r="B718" s="44"/>
      <c r="C718" s="44"/>
      <c r="D718" s="44"/>
      <c r="E718" s="51"/>
      <c r="F718" s="117"/>
      <c r="G718" s="2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35"/>
      <c r="B719" s="44"/>
      <c r="C719" s="44"/>
      <c r="D719" s="44"/>
      <c r="E719" s="51"/>
      <c r="F719" s="117"/>
      <c r="G719" s="2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35"/>
      <c r="B720" s="44"/>
      <c r="C720" s="44"/>
      <c r="D720" s="44"/>
      <c r="E720" s="51"/>
      <c r="F720" s="117"/>
      <c r="G720" s="2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35"/>
      <c r="B721" s="44"/>
      <c r="C721" s="44"/>
      <c r="D721" s="44"/>
      <c r="E721" s="51"/>
      <c r="F721" s="117"/>
      <c r="G721" s="2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35"/>
      <c r="B722" s="44"/>
      <c r="C722" s="44"/>
      <c r="D722" s="44"/>
      <c r="E722" s="51"/>
      <c r="F722" s="117"/>
      <c r="G722" s="2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35"/>
      <c r="B723" s="44"/>
      <c r="C723" s="44"/>
      <c r="D723" s="44"/>
      <c r="E723" s="51"/>
      <c r="F723" s="117"/>
      <c r="G723" s="2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35"/>
      <c r="B724" s="44"/>
      <c r="C724" s="44"/>
      <c r="D724" s="44"/>
      <c r="E724" s="51"/>
      <c r="F724" s="117"/>
      <c r="G724" s="2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35"/>
      <c r="B725" s="44"/>
      <c r="C725" s="44"/>
      <c r="D725" s="44"/>
      <c r="E725" s="51"/>
      <c r="F725" s="117"/>
      <c r="G725" s="2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35"/>
      <c r="B726" s="44"/>
      <c r="C726" s="44"/>
      <c r="D726" s="44"/>
      <c r="E726" s="51"/>
      <c r="F726" s="117"/>
      <c r="G726" s="2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35"/>
      <c r="B727" s="44"/>
      <c r="C727" s="44"/>
      <c r="D727" s="44"/>
      <c r="E727" s="51"/>
      <c r="F727" s="117"/>
      <c r="G727" s="2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35"/>
      <c r="B728" s="44"/>
      <c r="C728" s="44"/>
      <c r="D728" s="44"/>
      <c r="E728" s="51"/>
      <c r="F728" s="117"/>
      <c r="G728" s="2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35"/>
      <c r="B729" s="44"/>
      <c r="C729" s="44"/>
      <c r="D729" s="44"/>
      <c r="E729" s="51"/>
      <c r="F729" s="117"/>
      <c r="G729" s="2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35"/>
      <c r="B730" s="44"/>
      <c r="C730" s="44"/>
      <c r="D730" s="44"/>
      <c r="E730" s="51"/>
      <c r="F730" s="117"/>
      <c r="G730" s="2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35"/>
      <c r="B731" s="44"/>
      <c r="C731" s="44"/>
      <c r="D731" s="44"/>
      <c r="E731" s="51"/>
      <c r="F731" s="117"/>
      <c r="G731" s="2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35"/>
      <c r="B732" s="44"/>
      <c r="C732" s="44"/>
      <c r="D732" s="44"/>
      <c r="E732" s="51"/>
      <c r="F732" s="117"/>
      <c r="G732" s="2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35"/>
      <c r="B733" s="44"/>
      <c r="C733" s="44"/>
      <c r="D733" s="44"/>
      <c r="E733" s="51"/>
      <c r="F733" s="117"/>
      <c r="G733" s="2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35"/>
      <c r="B734" s="44"/>
      <c r="C734" s="44"/>
      <c r="D734" s="44"/>
      <c r="E734" s="51"/>
      <c r="F734" s="117"/>
      <c r="G734" s="2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35"/>
      <c r="B735" s="44"/>
      <c r="C735" s="44"/>
      <c r="D735" s="44"/>
      <c r="E735" s="51"/>
      <c r="F735" s="117"/>
      <c r="G735" s="2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35"/>
      <c r="B736" s="44"/>
      <c r="C736" s="44"/>
      <c r="D736" s="44"/>
      <c r="E736" s="51"/>
      <c r="F736" s="117"/>
      <c r="G736" s="2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35"/>
      <c r="B737" s="44"/>
      <c r="C737" s="44"/>
      <c r="D737" s="44"/>
      <c r="E737" s="51"/>
      <c r="F737" s="117"/>
      <c r="G737" s="2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35"/>
      <c r="B738" s="44"/>
      <c r="C738" s="44"/>
      <c r="D738" s="44"/>
      <c r="E738" s="51"/>
      <c r="F738" s="117"/>
      <c r="G738" s="2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35"/>
      <c r="B739" s="44"/>
      <c r="C739" s="44"/>
      <c r="D739" s="44"/>
      <c r="E739" s="51"/>
      <c r="F739" s="117"/>
      <c r="G739" s="2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35"/>
      <c r="B740" s="44"/>
      <c r="C740" s="44"/>
      <c r="D740" s="44"/>
      <c r="E740" s="51"/>
      <c r="F740" s="117"/>
      <c r="G740" s="2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35"/>
      <c r="B741" s="44"/>
      <c r="C741" s="44"/>
      <c r="D741" s="44"/>
      <c r="E741" s="51"/>
      <c r="F741" s="117"/>
      <c r="G741" s="2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35"/>
      <c r="B742" s="44"/>
      <c r="C742" s="44"/>
      <c r="D742" s="44"/>
      <c r="E742" s="51"/>
      <c r="F742" s="117"/>
      <c r="G742" s="2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35"/>
      <c r="B743" s="44"/>
      <c r="C743" s="44"/>
      <c r="D743" s="44"/>
      <c r="E743" s="51"/>
      <c r="F743" s="117"/>
      <c r="G743" s="2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35"/>
      <c r="B744" s="44"/>
      <c r="C744" s="44"/>
      <c r="D744" s="44"/>
      <c r="E744" s="51"/>
      <c r="F744" s="117"/>
      <c r="G744" s="2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35"/>
      <c r="B745" s="44"/>
      <c r="C745" s="44"/>
      <c r="D745" s="44"/>
      <c r="E745" s="51"/>
      <c r="F745" s="117"/>
      <c r="G745" s="2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35"/>
      <c r="B746" s="44"/>
      <c r="C746" s="44"/>
      <c r="D746" s="44"/>
      <c r="E746" s="51"/>
      <c r="F746" s="117"/>
      <c r="G746" s="2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35"/>
      <c r="B747" s="44"/>
      <c r="C747" s="44"/>
      <c r="D747" s="44"/>
      <c r="E747" s="51"/>
      <c r="F747" s="117"/>
      <c r="G747" s="2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35"/>
      <c r="B748" s="44"/>
      <c r="C748" s="44"/>
      <c r="D748" s="44"/>
      <c r="E748" s="51"/>
      <c r="F748" s="117"/>
      <c r="G748" s="2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35"/>
      <c r="B749" s="44"/>
      <c r="C749" s="44"/>
      <c r="D749" s="44"/>
      <c r="E749" s="51"/>
      <c r="F749" s="117"/>
      <c r="G749" s="2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35"/>
      <c r="B750" s="44"/>
      <c r="C750" s="44"/>
      <c r="D750" s="44"/>
      <c r="E750" s="51"/>
      <c r="F750" s="117"/>
      <c r="G750" s="2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35"/>
      <c r="B751" s="44"/>
      <c r="C751" s="44"/>
      <c r="D751" s="44"/>
      <c r="E751" s="51"/>
      <c r="F751" s="117"/>
      <c r="G751" s="2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35"/>
      <c r="B752" s="44"/>
      <c r="C752" s="44"/>
      <c r="D752" s="44"/>
      <c r="E752" s="51"/>
      <c r="F752" s="117"/>
      <c r="G752" s="2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35"/>
      <c r="B753" s="44"/>
      <c r="C753" s="44"/>
      <c r="D753" s="44"/>
      <c r="E753" s="51"/>
      <c r="F753" s="117"/>
      <c r="G753" s="2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35"/>
      <c r="B754" s="44"/>
      <c r="C754" s="44"/>
      <c r="D754" s="44"/>
      <c r="E754" s="51"/>
      <c r="F754" s="117"/>
      <c r="G754" s="2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35"/>
      <c r="B755" s="44"/>
      <c r="C755" s="44"/>
      <c r="D755" s="44"/>
      <c r="E755" s="51"/>
      <c r="F755" s="117"/>
      <c r="G755" s="2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35"/>
      <c r="B756" s="44"/>
      <c r="C756" s="44"/>
      <c r="D756" s="44"/>
      <c r="E756" s="51"/>
      <c r="F756" s="117"/>
      <c r="G756" s="2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35"/>
      <c r="B757" s="44"/>
      <c r="C757" s="44"/>
      <c r="D757" s="44"/>
      <c r="E757" s="51"/>
      <c r="F757" s="117"/>
      <c r="G757" s="2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35"/>
      <c r="B758" s="44"/>
      <c r="C758" s="44"/>
      <c r="D758" s="44"/>
      <c r="E758" s="51"/>
      <c r="F758" s="117"/>
      <c r="G758" s="2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35"/>
      <c r="B759" s="44"/>
      <c r="C759" s="44"/>
      <c r="D759" s="44"/>
      <c r="E759" s="51"/>
      <c r="F759" s="117"/>
      <c r="G759" s="2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35"/>
      <c r="B760" s="44"/>
      <c r="C760" s="44"/>
      <c r="D760" s="44"/>
      <c r="E760" s="51"/>
      <c r="F760" s="117"/>
      <c r="G760" s="2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35"/>
      <c r="B761" s="44"/>
      <c r="C761" s="44"/>
      <c r="D761" s="44"/>
      <c r="E761" s="51"/>
      <c r="F761" s="117"/>
      <c r="G761" s="2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35"/>
      <c r="B762" s="44"/>
      <c r="C762" s="44"/>
      <c r="D762" s="44"/>
      <c r="E762" s="51"/>
      <c r="F762" s="117"/>
      <c r="G762" s="2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35"/>
      <c r="B763" s="44"/>
      <c r="C763" s="44"/>
      <c r="D763" s="44"/>
      <c r="E763" s="51"/>
      <c r="F763" s="117"/>
      <c r="G763" s="2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35"/>
      <c r="B764" s="44"/>
      <c r="C764" s="44"/>
      <c r="D764" s="44"/>
      <c r="E764" s="51"/>
      <c r="F764" s="117"/>
      <c r="G764" s="2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35"/>
      <c r="B765" s="44"/>
      <c r="C765" s="44"/>
      <c r="D765" s="44"/>
      <c r="E765" s="51"/>
      <c r="F765" s="117"/>
      <c r="G765" s="2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35"/>
      <c r="B766" s="44"/>
      <c r="C766" s="44"/>
      <c r="D766" s="44"/>
      <c r="E766" s="51"/>
      <c r="F766" s="117"/>
      <c r="G766" s="2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35"/>
      <c r="B767" s="44"/>
      <c r="C767" s="44"/>
      <c r="D767" s="44"/>
      <c r="E767" s="51"/>
      <c r="F767" s="117"/>
      <c r="G767" s="2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35"/>
      <c r="B768" s="44"/>
      <c r="C768" s="44"/>
      <c r="D768" s="44"/>
      <c r="E768" s="51"/>
      <c r="F768" s="117"/>
      <c r="G768" s="2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35"/>
      <c r="B769" s="44"/>
      <c r="C769" s="44"/>
      <c r="D769" s="44"/>
      <c r="E769" s="51"/>
      <c r="F769" s="117"/>
      <c r="G769" s="2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35"/>
      <c r="B770" s="44"/>
      <c r="C770" s="44"/>
      <c r="D770" s="44"/>
      <c r="E770" s="51"/>
      <c r="F770" s="117"/>
      <c r="G770" s="2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35"/>
      <c r="B771" s="44"/>
      <c r="C771" s="44"/>
      <c r="D771" s="44"/>
      <c r="E771" s="51"/>
      <c r="F771" s="117"/>
      <c r="G771" s="2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35"/>
      <c r="B772" s="44"/>
      <c r="C772" s="44"/>
      <c r="D772" s="44"/>
      <c r="E772" s="51"/>
      <c r="F772" s="117"/>
      <c r="G772" s="2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35"/>
      <c r="B773" s="44"/>
      <c r="C773" s="44"/>
      <c r="D773" s="44"/>
      <c r="E773" s="51"/>
      <c r="F773" s="117"/>
      <c r="G773" s="2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35"/>
      <c r="B774" s="44"/>
      <c r="C774" s="44"/>
      <c r="D774" s="44"/>
      <c r="E774" s="51"/>
      <c r="F774" s="117"/>
      <c r="G774" s="2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35"/>
      <c r="B775" s="44"/>
      <c r="C775" s="44"/>
      <c r="D775" s="44"/>
      <c r="E775" s="51"/>
      <c r="F775" s="117"/>
      <c r="G775" s="2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35"/>
      <c r="B776" s="44"/>
      <c r="C776" s="44"/>
      <c r="D776" s="44"/>
      <c r="E776" s="51"/>
      <c r="F776" s="117"/>
      <c r="G776" s="2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35"/>
      <c r="B777" s="44"/>
      <c r="C777" s="44"/>
      <c r="D777" s="44"/>
      <c r="E777" s="51"/>
      <c r="F777" s="117"/>
      <c r="G777" s="2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35"/>
      <c r="B778" s="44"/>
      <c r="C778" s="44"/>
      <c r="D778" s="44"/>
      <c r="E778" s="51"/>
      <c r="F778" s="117"/>
      <c r="G778" s="2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35"/>
      <c r="B779" s="44"/>
      <c r="C779" s="44"/>
      <c r="D779" s="44"/>
      <c r="E779" s="51"/>
      <c r="F779" s="117"/>
      <c r="G779" s="2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35"/>
      <c r="B780" s="44"/>
      <c r="C780" s="44"/>
      <c r="D780" s="44"/>
      <c r="E780" s="51"/>
      <c r="F780" s="117"/>
      <c r="G780" s="2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35"/>
      <c r="B781" s="44"/>
      <c r="C781" s="44"/>
      <c r="D781" s="44"/>
      <c r="E781" s="51"/>
      <c r="F781" s="117"/>
      <c r="G781" s="2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35"/>
      <c r="B782" s="44"/>
      <c r="C782" s="44"/>
      <c r="D782" s="44"/>
      <c r="E782" s="51"/>
      <c r="F782" s="117"/>
      <c r="G782" s="2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35"/>
      <c r="B783" s="44"/>
      <c r="C783" s="44"/>
      <c r="D783" s="44"/>
      <c r="E783" s="51"/>
      <c r="F783" s="117"/>
      <c r="G783" s="2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35"/>
      <c r="B784" s="44"/>
      <c r="C784" s="44"/>
      <c r="D784" s="44"/>
      <c r="E784" s="51"/>
      <c r="F784" s="117"/>
      <c r="G784" s="2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35"/>
      <c r="B785" s="44"/>
      <c r="C785" s="44"/>
      <c r="D785" s="44"/>
      <c r="E785" s="51"/>
      <c r="F785" s="117"/>
      <c r="G785" s="2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35"/>
      <c r="B786" s="44"/>
      <c r="C786" s="44"/>
      <c r="D786" s="44"/>
      <c r="E786" s="51"/>
      <c r="F786" s="117"/>
      <c r="G786" s="2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35"/>
      <c r="B787" s="44"/>
      <c r="C787" s="44"/>
      <c r="D787" s="44"/>
      <c r="E787" s="51"/>
      <c r="F787" s="117"/>
      <c r="G787" s="2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35"/>
      <c r="B788" s="44"/>
      <c r="C788" s="44"/>
      <c r="D788" s="44"/>
      <c r="E788" s="51"/>
      <c r="F788" s="117"/>
      <c r="G788" s="2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35"/>
      <c r="B789" s="44"/>
      <c r="C789" s="44"/>
      <c r="D789" s="44"/>
      <c r="E789" s="51"/>
      <c r="F789" s="117"/>
      <c r="G789" s="2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35"/>
      <c r="B790" s="44"/>
      <c r="C790" s="44"/>
      <c r="D790" s="44"/>
      <c r="E790" s="51"/>
      <c r="F790" s="117"/>
      <c r="G790" s="22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35"/>
      <c r="B791" s="44"/>
      <c r="C791" s="44"/>
      <c r="D791" s="44"/>
      <c r="E791" s="51"/>
      <c r="F791" s="117"/>
      <c r="G791" s="22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35"/>
      <c r="B792" s="44"/>
      <c r="C792" s="44"/>
      <c r="D792" s="44"/>
      <c r="E792" s="51"/>
      <c r="F792" s="117"/>
      <c r="G792" s="22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35"/>
      <c r="B793" s="44"/>
      <c r="C793" s="44"/>
      <c r="D793" s="44"/>
      <c r="E793" s="51"/>
      <c r="F793" s="117"/>
      <c r="G793" s="22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35"/>
      <c r="B794" s="44"/>
      <c r="C794" s="44"/>
      <c r="D794" s="44"/>
      <c r="E794" s="51"/>
      <c r="F794" s="117"/>
      <c r="G794" s="22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35"/>
      <c r="B795" s="44"/>
      <c r="C795" s="44"/>
      <c r="D795" s="44"/>
      <c r="E795" s="51"/>
      <c r="F795" s="117"/>
      <c r="G795" s="22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35"/>
      <c r="B796" s="44"/>
      <c r="C796" s="44"/>
      <c r="D796" s="44"/>
      <c r="E796" s="51"/>
      <c r="F796" s="117"/>
      <c r="G796" s="22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35"/>
      <c r="B797" s="44"/>
      <c r="C797" s="44"/>
      <c r="D797" s="44"/>
      <c r="E797" s="51"/>
      <c r="F797" s="117"/>
      <c r="G797" s="22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35"/>
      <c r="B798" s="44"/>
      <c r="C798" s="44"/>
      <c r="D798" s="44"/>
      <c r="E798" s="51"/>
      <c r="F798" s="117"/>
      <c r="G798" s="22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35"/>
      <c r="B799" s="44"/>
      <c r="C799" s="44"/>
      <c r="D799" s="44"/>
      <c r="E799" s="51"/>
      <c r="F799" s="117"/>
      <c r="G799" s="22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35"/>
      <c r="B800" s="44"/>
      <c r="C800" s="44"/>
      <c r="D800" s="44"/>
      <c r="E800" s="51"/>
      <c r="F800" s="117"/>
      <c r="G800" s="22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35"/>
      <c r="B801" s="44"/>
      <c r="C801" s="44"/>
      <c r="D801" s="44"/>
      <c r="E801" s="51"/>
      <c r="F801" s="117"/>
      <c r="G801" s="22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35"/>
      <c r="B802" s="44"/>
      <c r="C802" s="44"/>
      <c r="D802" s="44"/>
      <c r="E802" s="51"/>
      <c r="F802" s="117"/>
      <c r="G802" s="22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35"/>
      <c r="B803" s="44"/>
      <c r="C803" s="44"/>
      <c r="D803" s="44"/>
      <c r="E803" s="51"/>
      <c r="F803" s="117"/>
      <c r="G803" s="22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35"/>
      <c r="B804" s="44"/>
      <c r="C804" s="44"/>
      <c r="D804" s="44"/>
      <c r="E804" s="51"/>
      <c r="F804" s="117"/>
      <c r="G804" s="22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35"/>
      <c r="B805" s="44"/>
      <c r="C805" s="44"/>
      <c r="D805" s="44"/>
      <c r="E805" s="51"/>
      <c r="F805" s="117"/>
      <c r="G805" s="22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35"/>
      <c r="B806" s="44"/>
      <c r="C806" s="44"/>
      <c r="D806" s="44"/>
      <c r="E806" s="51"/>
      <c r="F806" s="117"/>
      <c r="G806" s="22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35"/>
      <c r="B807" s="44"/>
      <c r="C807" s="44"/>
      <c r="D807" s="44"/>
      <c r="E807" s="51"/>
      <c r="F807" s="117"/>
      <c r="G807" s="22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35"/>
      <c r="B808" s="44"/>
      <c r="C808" s="44"/>
      <c r="D808" s="44"/>
      <c r="E808" s="51"/>
      <c r="F808" s="117"/>
      <c r="G808" s="22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35"/>
      <c r="B809" s="44"/>
      <c r="C809" s="44"/>
      <c r="D809" s="44"/>
      <c r="E809" s="51"/>
      <c r="F809" s="117"/>
      <c r="G809" s="22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35"/>
      <c r="B810" s="44"/>
      <c r="C810" s="44"/>
      <c r="D810" s="44"/>
      <c r="E810" s="51"/>
      <c r="F810" s="117"/>
      <c r="G810" s="22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35"/>
      <c r="B811" s="44"/>
      <c r="C811" s="44"/>
      <c r="D811" s="44"/>
      <c r="E811" s="51"/>
      <c r="F811" s="117"/>
      <c r="G811" s="22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35"/>
      <c r="B812" s="44"/>
      <c r="C812" s="44"/>
      <c r="D812" s="44"/>
      <c r="E812" s="51"/>
      <c r="F812" s="117"/>
      <c r="G812" s="22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35"/>
      <c r="B813" s="44"/>
      <c r="C813" s="44"/>
      <c r="D813" s="44"/>
      <c r="E813" s="51"/>
      <c r="F813" s="117"/>
      <c r="G813" s="22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35"/>
      <c r="B814" s="44"/>
      <c r="C814" s="44"/>
      <c r="D814" s="44"/>
      <c r="E814" s="51"/>
      <c r="F814" s="117"/>
      <c r="G814" s="22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35"/>
      <c r="B815" s="44"/>
      <c r="C815" s="44"/>
      <c r="D815" s="44"/>
      <c r="E815" s="51"/>
      <c r="F815" s="117"/>
      <c r="G815" s="22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35"/>
      <c r="B816" s="44"/>
      <c r="C816" s="44"/>
      <c r="D816" s="44"/>
      <c r="E816" s="51"/>
      <c r="F816" s="117"/>
      <c r="G816" s="22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35"/>
      <c r="B817" s="44"/>
      <c r="C817" s="44"/>
      <c r="D817" s="44"/>
      <c r="E817" s="51"/>
      <c r="F817" s="117"/>
      <c r="G817" s="22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35"/>
      <c r="B818" s="44"/>
      <c r="C818" s="44"/>
      <c r="D818" s="44"/>
      <c r="E818" s="51"/>
      <c r="F818" s="117"/>
      <c r="G818" s="22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35"/>
      <c r="B819" s="44"/>
      <c r="C819" s="44"/>
      <c r="D819" s="44"/>
      <c r="E819" s="51"/>
      <c r="F819" s="117"/>
      <c r="G819" s="22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35"/>
      <c r="B820" s="44"/>
      <c r="C820" s="44"/>
      <c r="D820" s="44"/>
      <c r="E820" s="51"/>
      <c r="F820" s="117"/>
      <c r="G820" s="22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35"/>
      <c r="B821" s="44"/>
      <c r="C821" s="44"/>
      <c r="D821" s="44"/>
      <c r="E821" s="51"/>
      <c r="F821" s="117"/>
      <c r="G821" s="22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35"/>
      <c r="B822" s="44"/>
      <c r="C822" s="44"/>
      <c r="D822" s="44"/>
      <c r="E822" s="51"/>
      <c r="F822" s="117"/>
      <c r="G822" s="22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35"/>
      <c r="B823" s="44"/>
      <c r="C823" s="44"/>
      <c r="D823" s="44"/>
      <c r="E823" s="51"/>
      <c r="F823" s="117"/>
      <c r="G823" s="22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35"/>
      <c r="B824" s="44"/>
      <c r="C824" s="44"/>
      <c r="D824" s="44"/>
      <c r="E824" s="51"/>
      <c r="F824" s="117"/>
      <c r="G824" s="22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35"/>
      <c r="B825" s="44"/>
      <c r="C825" s="44"/>
      <c r="D825" s="44"/>
      <c r="E825" s="51"/>
      <c r="F825" s="117"/>
      <c r="G825" s="22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35"/>
      <c r="B826" s="44"/>
      <c r="C826" s="44"/>
      <c r="D826" s="44"/>
      <c r="E826" s="51"/>
      <c r="F826" s="117"/>
      <c r="G826" s="22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35"/>
      <c r="B827" s="44"/>
      <c r="C827" s="44"/>
      <c r="D827" s="44"/>
      <c r="E827" s="51"/>
      <c r="F827" s="117"/>
      <c r="G827" s="22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35"/>
      <c r="B828" s="44"/>
      <c r="C828" s="44"/>
      <c r="D828" s="44"/>
      <c r="E828" s="51"/>
      <c r="F828" s="117"/>
      <c r="G828" s="22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35"/>
      <c r="B829" s="44"/>
      <c r="C829" s="44"/>
      <c r="D829" s="44"/>
      <c r="E829" s="51"/>
      <c r="F829" s="117"/>
      <c r="G829" s="22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35"/>
      <c r="B830" s="44"/>
      <c r="C830" s="44"/>
      <c r="D830" s="44"/>
      <c r="E830" s="51"/>
      <c r="F830" s="117"/>
      <c r="G830" s="22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35"/>
      <c r="B831" s="44"/>
      <c r="C831" s="44"/>
      <c r="D831" s="44"/>
      <c r="E831" s="51"/>
      <c r="F831" s="117"/>
      <c r="G831" s="22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35"/>
      <c r="B832" s="44"/>
      <c r="C832" s="44"/>
      <c r="D832" s="44"/>
      <c r="E832" s="51"/>
      <c r="F832" s="117"/>
      <c r="G832" s="22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35"/>
      <c r="B833" s="44"/>
      <c r="C833" s="44"/>
      <c r="D833" s="44"/>
      <c r="E833" s="51"/>
      <c r="F833" s="117"/>
      <c r="G833" s="22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35"/>
      <c r="B834" s="44"/>
      <c r="C834" s="44"/>
      <c r="D834" s="44"/>
      <c r="E834" s="51"/>
      <c r="F834" s="117"/>
      <c r="G834" s="22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35"/>
      <c r="B835" s="44"/>
      <c r="C835" s="44"/>
      <c r="D835" s="44"/>
      <c r="E835" s="51"/>
      <c r="F835" s="117"/>
      <c r="G835" s="22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35"/>
      <c r="B836" s="44"/>
      <c r="C836" s="44"/>
      <c r="D836" s="44"/>
      <c r="E836" s="51"/>
      <c r="F836" s="117"/>
      <c r="G836" s="22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35"/>
      <c r="B837" s="44"/>
      <c r="C837" s="44"/>
      <c r="D837" s="44"/>
      <c r="E837" s="51"/>
      <c r="F837" s="117"/>
      <c r="G837" s="22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35"/>
      <c r="B838" s="44"/>
      <c r="C838" s="44"/>
      <c r="D838" s="44"/>
      <c r="E838" s="51"/>
      <c r="F838" s="117"/>
      <c r="G838" s="22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35"/>
      <c r="B839" s="44"/>
      <c r="C839" s="44"/>
      <c r="D839" s="44"/>
      <c r="E839" s="51"/>
      <c r="F839" s="117"/>
      <c r="G839" s="22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35"/>
      <c r="B840" s="44"/>
      <c r="C840" s="44"/>
      <c r="D840" s="44"/>
      <c r="E840" s="51"/>
      <c r="F840" s="117"/>
      <c r="G840" s="22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35"/>
      <c r="B841" s="44"/>
      <c r="C841" s="44"/>
      <c r="D841" s="44"/>
      <c r="E841" s="51"/>
      <c r="F841" s="117"/>
      <c r="G841" s="22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35"/>
      <c r="B842" s="44"/>
      <c r="C842" s="44"/>
      <c r="D842" s="44"/>
      <c r="E842" s="51"/>
      <c r="F842" s="117"/>
      <c r="G842" s="22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35"/>
      <c r="B843" s="44"/>
      <c r="C843" s="44"/>
      <c r="D843" s="44"/>
      <c r="E843" s="51"/>
      <c r="F843" s="117"/>
      <c r="G843" s="22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35"/>
      <c r="B844" s="44"/>
      <c r="C844" s="44"/>
      <c r="D844" s="44"/>
      <c r="E844" s="51"/>
      <c r="F844" s="117"/>
      <c r="G844" s="22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35"/>
      <c r="B845" s="44"/>
      <c r="C845" s="44"/>
      <c r="D845" s="44"/>
      <c r="E845" s="51"/>
      <c r="F845" s="117"/>
      <c r="G845" s="22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35"/>
      <c r="B846" s="44"/>
      <c r="C846" s="44"/>
      <c r="D846" s="44"/>
      <c r="E846" s="51"/>
      <c r="F846" s="117"/>
      <c r="G846" s="22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35"/>
      <c r="B847" s="44"/>
      <c r="C847" s="44"/>
      <c r="D847" s="44"/>
      <c r="E847" s="51"/>
      <c r="F847" s="117"/>
      <c r="G847" s="22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35"/>
      <c r="B848" s="44"/>
      <c r="C848" s="44"/>
      <c r="D848" s="44"/>
      <c r="E848" s="51"/>
      <c r="F848" s="117"/>
      <c r="G848" s="22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35"/>
      <c r="B849" s="44"/>
      <c r="C849" s="44"/>
      <c r="D849" s="44"/>
      <c r="E849" s="51"/>
      <c r="F849" s="117"/>
      <c r="G849" s="22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35"/>
      <c r="B850" s="44"/>
      <c r="C850" s="44"/>
      <c r="D850" s="44"/>
      <c r="E850" s="51"/>
      <c r="F850" s="117"/>
      <c r="G850" s="22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35"/>
      <c r="B851" s="44"/>
      <c r="C851" s="44"/>
      <c r="D851" s="44"/>
      <c r="E851" s="51"/>
      <c r="F851" s="117"/>
      <c r="G851" s="22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35"/>
      <c r="B852" s="44"/>
      <c r="C852" s="44"/>
      <c r="D852" s="44"/>
      <c r="E852" s="51"/>
      <c r="F852" s="117"/>
      <c r="G852" s="22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35"/>
      <c r="B853" s="44"/>
      <c r="C853" s="44"/>
      <c r="D853" s="44"/>
      <c r="E853" s="51"/>
      <c r="F853" s="117"/>
      <c r="G853" s="22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35"/>
      <c r="B854" s="44"/>
      <c r="C854" s="44"/>
      <c r="D854" s="44"/>
      <c r="E854" s="51"/>
      <c r="F854" s="117"/>
      <c r="G854" s="22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35"/>
      <c r="B855" s="44"/>
      <c r="C855" s="44"/>
      <c r="D855" s="44"/>
      <c r="E855" s="51"/>
      <c r="F855" s="117"/>
      <c r="G855" s="22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35"/>
      <c r="B856" s="44"/>
      <c r="C856" s="44"/>
      <c r="D856" s="44"/>
      <c r="E856" s="51"/>
      <c r="F856" s="117"/>
      <c r="G856" s="22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35"/>
      <c r="B857" s="44"/>
      <c r="C857" s="44"/>
      <c r="D857" s="44"/>
      <c r="E857" s="51"/>
      <c r="F857" s="117"/>
      <c r="G857" s="22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35"/>
      <c r="B858" s="44"/>
      <c r="C858" s="44"/>
      <c r="D858" s="44"/>
      <c r="E858" s="51"/>
      <c r="F858" s="117"/>
      <c r="G858" s="22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35"/>
      <c r="B859" s="44"/>
      <c r="C859" s="44"/>
      <c r="D859" s="44"/>
      <c r="E859" s="51"/>
      <c r="F859" s="117"/>
      <c r="G859" s="22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35"/>
      <c r="B860" s="44"/>
      <c r="C860" s="44"/>
      <c r="D860" s="44"/>
      <c r="E860" s="51"/>
      <c r="F860" s="117"/>
      <c r="G860" s="22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35"/>
      <c r="B861" s="44"/>
      <c r="C861" s="44"/>
      <c r="D861" s="44"/>
      <c r="E861" s="51"/>
      <c r="F861" s="117"/>
      <c r="G861" s="22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35"/>
      <c r="B862" s="44"/>
      <c r="C862" s="44"/>
      <c r="D862" s="44"/>
      <c r="E862" s="51"/>
      <c r="F862" s="117"/>
      <c r="G862" s="22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35"/>
      <c r="B863" s="44"/>
      <c r="C863" s="44"/>
      <c r="D863" s="44"/>
      <c r="E863" s="51"/>
      <c r="F863" s="117"/>
      <c r="G863" s="22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35"/>
      <c r="B864" s="44"/>
      <c r="C864" s="44"/>
      <c r="D864" s="44"/>
      <c r="E864" s="51"/>
      <c r="F864" s="117"/>
      <c r="G864" s="22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35"/>
      <c r="B865" s="44"/>
      <c r="C865" s="44"/>
      <c r="D865" s="44"/>
      <c r="E865" s="51"/>
      <c r="F865" s="117"/>
      <c r="G865" s="22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35"/>
      <c r="B866" s="44"/>
      <c r="C866" s="44"/>
      <c r="D866" s="44"/>
      <c r="E866" s="51"/>
      <c r="F866" s="117"/>
      <c r="G866" s="22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35"/>
      <c r="B867" s="44"/>
      <c r="C867" s="44"/>
      <c r="D867" s="44"/>
      <c r="E867" s="51"/>
      <c r="F867" s="117"/>
      <c r="G867" s="22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35"/>
      <c r="B868" s="44"/>
      <c r="C868" s="44"/>
      <c r="D868" s="44"/>
      <c r="E868" s="51"/>
      <c r="F868" s="117"/>
      <c r="G868" s="22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35"/>
      <c r="B869" s="44"/>
      <c r="C869" s="44"/>
      <c r="D869" s="44"/>
      <c r="E869" s="51"/>
      <c r="F869" s="117"/>
      <c r="G869" s="2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35"/>
      <c r="B870" s="44"/>
      <c r="C870" s="44"/>
      <c r="D870" s="44"/>
      <c r="E870" s="51"/>
      <c r="F870" s="117"/>
      <c r="G870" s="22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35"/>
      <c r="B871" s="44"/>
      <c r="C871" s="44"/>
      <c r="D871" s="44"/>
      <c r="E871" s="51"/>
      <c r="F871" s="117"/>
      <c r="G871" s="22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35"/>
      <c r="B872" s="44"/>
      <c r="C872" s="44"/>
      <c r="D872" s="44"/>
      <c r="E872" s="51"/>
      <c r="F872" s="117"/>
      <c r="G872" s="22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35"/>
      <c r="B873" s="44"/>
      <c r="C873" s="44"/>
      <c r="D873" s="44"/>
      <c r="E873" s="51"/>
      <c r="F873" s="117"/>
      <c r="G873" s="22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35"/>
      <c r="B874" s="44"/>
      <c r="C874" s="44"/>
      <c r="D874" s="44"/>
      <c r="E874" s="51"/>
      <c r="F874" s="117"/>
      <c r="G874" s="22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35"/>
      <c r="B875" s="44"/>
      <c r="C875" s="44"/>
      <c r="D875" s="44"/>
      <c r="E875" s="51"/>
      <c r="F875" s="117"/>
      <c r="G875" s="22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35"/>
      <c r="B876" s="44"/>
      <c r="C876" s="44"/>
      <c r="D876" s="44"/>
      <c r="E876" s="51"/>
      <c r="F876" s="117"/>
      <c r="G876" s="22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35"/>
      <c r="B877" s="44"/>
      <c r="C877" s="44"/>
      <c r="D877" s="44"/>
      <c r="E877" s="51"/>
      <c r="F877" s="117"/>
      <c r="G877" s="22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35"/>
      <c r="B878" s="44"/>
      <c r="C878" s="44"/>
      <c r="D878" s="44"/>
      <c r="E878" s="51"/>
      <c r="F878" s="117"/>
      <c r="G878" s="22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35"/>
      <c r="B879" s="44"/>
      <c r="C879" s="44"/>
      <c r="D879" s="44"/>
      <c r="E879" s="51"/>
      <c r="F879" s="117"/>
      <c r="G879" s="22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35"/>
      <c r="B880" s="44"/>
      <c r="C880" s="44"/>
      <c r="D880" s="44"/>
      <c r="E880" s="51"/>
      <c r="F880" s="117"/>
      <c r="G880" s="22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35"/>
      <c r="B881" s="44"/>
      <c r="C881" s="44"/>
      <c r="D881" s="44"/>
      <c r="E881" s="51"/>
      <c r="F881" s="117"/>
      <c r="G881" s="22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35"/>
      <c r="B882" s="44"/>
      <c r="C882" s="44"/>
      <c r="D882" s="44"/>
      <c r="E882" s="51"/>
      <c r="F882" s="117"/>
      <c r="G882" s="22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35"/>
      <c r="B883" s="44"/>
      <c r="C883" s="44"/>
      <c r="D883" s="44"/>
      <c r="E883" s="51"/>
      <c r="F883" s="117"/>
      <c r="G883" s="22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35"/>
      <c r="B884" s="44"/>
      <c r="C884" s="44"/>
      <c r="D884" s="44"/>
      <c r="E884" s="51"/>
      <c r="F884" s="117"/>
      <c r="G884" s="22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35"/>
      <c r="B885" s="44"/>
      <c r="C885" s="44"/>
      <c r="D885" s="44"/>
      <c r="E885" s="51"/>
      <c r="F885" s="117"/>
      <c r="G885" s="22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35"/>
      <c r="B886" s="44"/>
      <c r="C886" s="44"/>
      <c r="D886" s="44"/>
      <c r="E886" s="51"/>
      <c r="F886" s="117"/>
      <c r="G886" s="22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35"/>
      <c r="B887" s="44"/>
      <c r="C887" s="44"/>
      <c r="D887" s="44"/>
      <c r="E887" s="51"/>
      <c r="F887" s="117"/>
      <c r="G887" s="22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35"/>
      <c r="B888" s="44"/>
      <c r="C888" s="44"/>
      <c r="D888" s="44"/>
      <c r="E888" s="51"/>
      <c r="F888" s="117"/>
      <c r="G888" s="22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35"/>
      <c r="B889" s="44"/>
      <c r="C889" s="44"/>
      <c r="D889" s="44"/>
      <c r="E889" s="51"/>
      <c r="F889" s="117"/>
      <c r="G889" s="22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35"/>
      <c r="B890" s="44"/>
      <c r="C890" s="44"/>
      <c r="D890" s="44"/>
      <c r="E890" s="51"/>
      <c r="F890" s="117"/>
      <c r="G890" s="22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35"/>
      <c r="B891" s="44"/>
      <c r="C891" s="44"/>
      <c r="D891" s="44"/>
      <c r="E891" s="51"/>
      <c r="F891" s="117"/>
      <c r="G891" s="22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35"/>
      <c r="B892" s="44"/>
      <c r="C892" s="44"/>
      <c r="D892" s="44"/>
      <c r="E892" s="51"/>
      <c r="F892" s="117"/>
      <c r="G892" s="22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35"/>
      <c r="B893" s="44"/>
      <c r="C893" s="44"/>
      <c r="D893" s="44"/>
      <c r="E893" s="51"/>
      <c r="F893" s="117"/>
      <c r="G893" s="22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35"/>
      <c r="B894" s="44"/>
      <c r="C894" s="44"/>
      <c r="D894" s="44"/>
      <c r="E894" s="51"/>
      <c r="F894" s="117"/>
      <c r="G894" s="22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35"/>
      <c r="B895" s="44"/>
      <c r="C895" s="44"/>
      <c r="D895" s="44"/>
      <c r="E895" s="51"/>
      <c r="F895" s="117"/>
      <c r="G895" s="22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35"/>
      <c r="B896" s="44"/>
      <c r="C896" s="44"/>
      <c r="D896" s="44"/>
      <c r="E896" s="51"/>
      <c r="F896" s="117"/>
      <c r="G896" s="22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35"/>
      <c r="B897" s="44"/>
      <c r="C897" s="44"/>
      <c r="D897" s="44"/>
      <c r="E897" s="51"/>
      <c r="F897" s="117"/>
      <c r="G897" s="22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35"/>
      <c r="B898" s="44"/>
      <c r="C898" s="44"/>
      <c r="D898" s="44"/>
      <c r="E898" s="51"/>
      <c r="F898" s="117"/>
      <c r="G898" s="22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35"/>
      <c r="B899" s="44"/>
      <c r="C899" s="44"/>
      <c r="D899" s="44"/>
      <c r="E899" s="51"/>
      <c r="F899" s="117"/>
      <c r="G899" s="22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35"/>
      <c r="B900" s="44"/>
      <c r="C900" s="44"/>
      <c r="D900" s="44"/>
      <c r="E900" s="51"/>
      <c r="F900" s="117"/>
      <c r="G900" s="22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35"/>
      <c r="B901" s="44"/>
      <c r="C901" s="44"/>
      <c r="D901" s="44"/>
      <c r="E901" s="51"/>
      <c r="F901" s="117"/>
      <c r="G901" s="22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35"/>
      <c r="B902" s="44"/>
      <c r="C902" s="44"/>
      <c r="D902" s="44"/>
      <c r="E902" s="51"/>
      <c r="F902" s="117"/>
      <c r="G902" s="22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35"/>
      <c r="B903" s="44"/>
      <c r="C903" s="44"/>
      <c r="D903" s="44"/>
      <c r="E903" s="51"/>
      <c r="F903" s="117"/>
      <c r="G903" s="22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35"/>
      <c r="B904" s="44"/>
      <c r="C904" s="44"/>
      <c r="D904" s="44"/>
      <c r="E904" s="51"/>
      <c r="F904" s="117"/>
      <c r="G904" s="22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35"/>
      <c r="B905" s="44"/>
      <c r="C905" s="44"/>
      <c r="D905" s="44"/>
      <c r="E905" s="51"/>
      <c r="F905" s="117"/>
      <c r="G905" s="22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35"/>
      <c r="B906" s="44"/>
      <c r="C906" s="44"/>
      <c r="D906" s="44"/>
      <c r="E906" s="51"/>
      <c r="F906" s="117"/>
      <c r="G906" s="22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35"/>
      <c r="B907" s="44"/>
      <c r="C907" s="44"/>
      <c r="D907" s="44"/>
      <c r="E907" s="51"/>
      <c r="F907" s="117"/>
      <c r="G907" s="22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35"/>
      <c r="B908" s="44"/>
      <c r="C908" s="44"/>
      <c r="D908" s="44"/>
      <c r="E908" s="51"/>
      <c r="F908" s="117"/>
      <c r="G908" s="22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35"/>
      <c r="B909" s="44"/>
      <c r="C909" s="44"/>
      <c r="D909" s="44"/>
      <c r="E909" s="51"/>
      <c r="F909" s="117"/>
      <c r="G909" s="22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35"/>
      <c r="B910" s="44"/>
      <c r="C910" s="44"/>
      <c r="D910" s="44"/>
      <c r="E910" s="51"/>
      <c r="F910" s="117"/>
      <c r="G910" s="22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35"/>
      <c r="B911" s="44"/>
      <c r="C911" s="44"/>
      <c r="D911" s="44"/>
      <c r="E911" s="51"/>
      <c r="F911" s="117"/>
      <c r="G911" s="22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35"/>
      <c r="B912" s="44"/>
      <c r="C912" s="44"/>
      <c r="D912" s="44"/>
      <c r="E912" s="51"/>
      <c r="F912" s="117"/>
      <c r="G912" s="22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35"/>
      <c r="B913" s="44"/>
      <c r="C913" s="44"/>
      <c r="D913" s="44"/>
      <c r="E913" s="51"/>
      <c r="F913" s="117"/>
      <c r="G913" s="22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35"/>
      <c r="B914" s="44"/>
      <c r="C914" s="44"/>
      <c r="D914" s="44"/>
      <c r="E914" s="51"/>
      <c r="F914" s="117"/>
      <c r="G914" s="22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35"/>
      <c r="B915" s="44"/>
      <c r="C915" s="44"/>
      <c r="D915" s="44"/>
      <c r="E915" s="51"/>
      <c r="F915" s="117"/>
      <c r="G915" s="22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35"/>
      <c r="B916" s="44"/>
      <c r="C916" s="44"/>
      <c r="D916" s="44"/>
      <c r="E916" s="51"/>
      <c r="F916" s="117"/>
      <c r="G916" s="22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35"/>
      <c r="B917" s="44"/>
      <c r="C917" s="44"/>
      <c r="D917" s="44"/>
      <c r="E917" s="51"/>
      <c r="F917" s="117"/>
      <c r="G917" s="22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35"/>
      <c r="B918" s="44"/>
      <c r="C918" s="44"/>
      <c r="D918" s="44"/>
      <c r="E918" s="51"/>
      <c r="F918" s="117"/>
      <c r="G918" s="22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35"/>
      <c r="B919" s="44"/>
      <c r="C919" s="44"/>
      <c r="D919" s="44"/>
      <c r="E919" s="51"/>
      <c r="F919" s="117"/>
      <c r="G919" s="22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35"/>
      <c r="B920" s="44"/>
      <c r="C920" s="44"/>
      <c r="D920" s="44"/>
      <c r="E920" s="51"/>
      <c r="F920" s="117"/>
      <c r="G920" s="22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35"/>
      <c r="B921" s="44"/>
      <c r="C921" s="44"/>
      <c r="D921" s="44"/>
      <c r="E921" s="51"/>
      <c r="F921" s="117"/>
      <c r="G921" s="22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35"/>
      <c r="B922" s="44"/>
      <c r="C922" s="44"/>
      <c r="D922" s="44"/>
      <c r="E922" s="51"/>
      <c r="F922" s="117"/>
      <c r="G922" s="22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35"/>
      <c r="B923" s="44"/>
      <c r="C923" s="44"/>
      <c r="D923" s="44"/>
      <c r="E923" s="51"/>
      <c r="F923" s="117"/>
      <c r="G923" s="22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35"/>
      <c r="B924" s="44"/>
      <c r="C924" s="44"/>
      <c r="D924" s="44"/>
      <c r="E924" s="51"/>
      <c r="F924" s="117"/>
      <c r="G924" s="22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35"/>
      <c r="B925" s="44"/>
      <c r="C925" s="44"/>
      <c r="D925" s="44"/>
      <c r="E925" s="51"/>
      <c r="F925" s="117"/>
      <c r="G925" s="22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35"/>
      <c r="B926" s="44"/>
      <c r="C926" s="44"/>
      <c r="D926" s="44"/>
      <c r="E926" s="51"/>
      <c r="F926" s="117"/>
      <c r="G926" s="22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35"/>
      <c r="B927" s="44"/>
      <c r="C927" s="44"/>
      <c r="D927" s="44"/>
      <c r="E927" s="51"/>
      <c r="F927" s="117"/>
      <c r="G927" s="22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35"/>
      <c r="B928" s="44"/>
      <c r="C928" s="44"/>
      <c r="D928" s="44"/>
      <c r="E928" s="51"/>
      <c r="F928" s="117"/>
      <c r="G928" s="22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35"/>
      <c r="B929" s="44"/>
      <c r="C929" s="44"/>
      <c r="D929" s="44"/>
      <c r="E929" s="51"/>
      <c r="F929" s="117"/>
      <c r="G929" s="22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35"/>
      <c r="B930" s="44"/>
      <c r="C930" s="44"/>
      <c r="D930" s="44"/>
      <c r="E930" s="51"/>
      <c r="F930" s="117"/>
      <c r="G930" s="22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35"/>
      <c r="B931" s="44"/>
      <c r="C931" s="44"/>
      <c r="D931" s="44"/>
      <c r="E931" s="51"/>
      <c r="F931" s="117"/>
      <c r="G931" s="22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35"/>
      <c r="B932" s="44"/>
      <c r="C932" s="44"/>
      <c r="D932" s="44"/>
      <c r="E932" s="51"/>
      <c r="F932" s="117"/>
      <c r="G932" s="22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35"/>
      <c r="B933" s="44"/>
      <c r="C933" s="44"/>
      <c r="D933" s="44"/>
      <c r="E933" s="51"/>
      <c r="F933" s="117"/>
      <c r="G933" s="22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35"/>
      <c r="B934" s="44"/>
      <c r="C934" s="44"/>
      <c r="D934" s="44"/>
      <c r="E934" s="51"/>
      <c r="F934" s="117"/>
      <c r="G934" s="22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35"/>
      <c r="B935" s="44"/>
      <c r="C935" s="44"/>
      <c r="D935" s="44"/>
      <c r="E935" s="51"/>
      <c r="F935" s="117"/>
      <c r="G935" s="22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35"/>
      <c r="B936" s="44"/>
      <c r="C936" s="44"/>
      <c r="D936" s="44"/>
      <c r="E936" s="51"/>
      <c r="F936" s="117"/>
      <c r="G936" s="22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35"/>
      <c r="B937" s="44"/>
      <c r="C937" s="44"/>
      <c r="D937" s="44"/>
      <c r="E937" s="51"/>
      <c r="F937" s="117"/>
      <c r="G937" s="22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35"/>
      <c r="B938" s="44"/>
      <c r="C938" s="44"/>
      <c r="D938" s="44"/>
      <c r="E938" s="51"/>
      <c r="F938" s="117"/>
      <c r="G938" s="22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35"/>
      <c r="B939" s="44"/>
      <c r="C939" s="44"/>
      <c r="D939" s="44"/>
      <c r="E939" s="51"/>
      <c r="F939" s="117"/>
      <c r="G939" s="22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35"/>
      <c r="B940" s="44"/>
      <c r="C940" s="44"/>
      <c r="D940" s="44"/>
      <c r="E940" s="51"/>
      <c r="F940" s="117"/>
      <c r="G940" s="22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35"/>
      <c r="B941" s="44"/>
      <c r="C941" s="44"/>
      <c r="D941" s="44"/>
      <c r="E941" s="51"/>
      <c r="F941" s="117"/>
      <c r="G941" s="22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35"/>
      <c r="B942" s="44"/>
      <c r="C942" s="44"/>
      <c r="D942" s="44"/>
      <c r="E942" s="51"/>
      <c r="F942" s="117"/>
      <c r="G942" s="22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35"/>
      <c r="B943" s="44"/>
      <c r="C943" s="44"/>
      <c r="D943" s="44"/>
      <c r="E943" s="51"/>
      <c r="F943" s="117"/>
      <c r="G943" s="22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35"/>
      <c r="B944" s="44"/>
      <c r="C944" s="44"/>
      <c r="D944" s="44"/>
      <c r="E944" s="51"/>
      <c r="F944" s="117"/>
      <c r="G944" s="22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35"/>
      <c r="B945" s="44"/>
      <c r="C945" s="44"/>
      <c r="D945" s="44"/>
      <c r="E945" s="51"/>
      <c r="F945" s="117"/>
      <c r="G945" s="22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35"/>
      <c r="B946" s="44"/>
      <c r="C946" s="44"/>
      <c r="D946" s="44"/>
      <c r="E946" s="51"/>
      <c r="F946" s="117"/>
      <c r="G946" s="22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35"/>
      <c r="B947" s="44"/>
      <c r="C947" s="44"/>
      <c r="D947" s="44"/>
      <c r="E947" s="51"/>
      <c r="F947" s="117"/>
      <c r="G947" s="22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35"/>
      <c r="B948" s="44"/>
      <c r="C948" s="44"/>
      <c r="D948" s="44"/>
      <c r="E948" s="51"/>
      <c r="F948" s="117"/>
      <c r="G948" s="22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35"/>
      <c r="B949" s="44"/>
      <c r="C949" s="44"/>
      <c r="D949" s="44"/>
      <c r="E949" s="51"/>
      <c r="F949" s="117"/>
      <c r="G949" s="22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35"/>
      <c r="B950" s="44"/>
      <c r="C950" s="44"/>
      <c r="D950" s="44"/>
      <c r="E950" s="51"/>
      <c r="F950" s="117"/>
      <c r="G950" s="22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35"/>
      <c r="B951" s="44"/>
      <c r="C951" s="44"/>
      <c r="D951" s="44"/>
      <c r="E951" s="51"/>
      <c r="F951" s="117"/>
      <c r="G951" s="22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35"/>
      <c r="B952" s="44"/>
      <c r="C952" s="44"/>
      <c r="D952" s="44"/>
      <c r="E952" s="51"/>
      <c r="F952" s="117"/>
      <c r="G952" s="22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35"/>
      <c r="B953" s="44"/>
      <c r="C953" s="44"/>
      <c r="D953" s="44"/>
      <c r="E953" s="51"/>
      <c r="F953" s="117"/>
      <c r="G953" s="22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35"/>
      <c r="B954" s="44"/>
      <c r="C954" s="44"/>
      <c r="D954" s="44"/>
      <c r="E954" s="51"/>
      <c r="F954" s="117"/>
      <c r="G954" s="22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35"/>
      <c r="B955" s="44"/>
      <c r="C955" s="44"/>
      <c r="D955" s="44"/>
      <c r="E955" s="51"/>
      <c r="F955" s="117"/>
      <c r="G955" s="22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35"/>
      <c r="B956" s="44"/>
      <c r="C956" s="44"/>
      <c r="D956" s="44"/>
      <c r="E956" s="51"/>
      <c r="F956" s="117"/>
      <c r="G956" s="22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35"/>
      <c r="B957" s="44"/>
      <c r="C957" s="44"/>
      <c r="D957" s="44"/>
      <c r="E957" s="51"/>
      <c r="F957" s="117"/>
      <c r="G957" s="22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35"/>
      <c r="B958" s="44"/>
      <c r="C958" s="44"/>
      <c r="D958" s="44"/>
      <c r="E958" s="51"/>
      <c r="F958" s="117"/>
      <c r="G958" s="22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35"/>
      <c r="B959" s="44"/>
      <c r="C959" s="44"/>
      <c r="D959" s="44"/>
      <c r="E959" s="51"/>
      <c r="F959" s="117"/>
      <c r="G959" s="22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35"/>
      <c r="B960" s="44"/>
      <c r="C960" s="44"/>
      <c r="D960" s="44"/>
      <c r="E960" s="51"/>
      <c r="F960" s="117"/>
      <c r="G960" s="22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35"/>
      <c r="B961" s="44"/>
      <c r="C961" s="44"/>
      <c r="D961" s="44"/>
      <c r="E961" s="51"/>
      <c r="F961" s="117"/>
      <c r="G961" s="22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35"/>
      <c r="B962" s="44"/>
      <c r="C962" s="44"/>
      <c r="D962" s="44"/>
      <c r="E962" s="51"/>
      <c r="F962" s="117"/>
      <c r="G962" s="22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35"/>
      <c r="B963" s="44"/>
      <c r="C963" s="44"/>
      <c r="D963" s="44"/>
      <c r="E963" s="51"/>
      <c r="F963" s="117"/>
      <c r="G963" s="22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35"/>
      <c r="B964" s="44"/>
      <c r="C964" s="44"/>
      <c r="D964" s="44"/>
      <c r="E964" s="51"/>
      <c r="F964" s="117"/>
      <c r="G964" s="22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35"/>
      <c r="B965" s="44"/>
      <c r="C965" s="44"/>
      <c r="D965" s="44"/>
      <c r="E965" s="51"/>
      <c r="F965" s="117"/>
      <c r="G965" s="22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35"/>
      <c r="B966" s="44"/>
      <c r="C966" s="44"/>
      <c r="D966" s="44"/>
      <c r="E966" s="51"/>
      <c r="F966" s="117"/>
      <c r="G966" s="22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35"/>
      <c r="B967" s="44"/>
      <c r="C967" s="44"/>
      <c r="D967" s="44"/>
      <c r="E967" s="51"/>
      <c r="F967" s="117"/>
      <c r="G967" s="22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35"/>
      <c r="B968" s="44"/>
      <c r="C968" s="44"/>
      <c r="D968" s="44"/>
      <c r="E968" s="51"/>
      <c r="F968" s="117"/>
      <c r="G968" s="22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35"/>
      <c r="B969" s="44"/>
      <c r="C969" s="44"/>
      <c r="D969" s="44"/>
      <c r="E969" s="51"/>
      <c r="F969" s="117"/>
      <c r="G969" s="22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35"/>
      <c r="B970" s="44"/>
      <c r="C970" s="44"/>
      <c r="D970" s="44"/>
      <c r="E970" s="51"/>
      <c r="F970" s="117"/>
      <c r="G970" s="22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35"/>
      <c r="B971" s="44"/>
      <c r="C971" s="44"/>
      <c r="D971" s="44"/>
      <c r="E971" s="51"/>
      <c r="F971" s="117"/>
      <c r="G971" s="22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35"/>
      <c r="B972" s="44"/>
      <c r="C972" s="44"/>
      <c r="D972" s="44"/>
      <c r="E972" s="51"/>
      <c r="F972" s="117"/>
      <c r="G972" s="22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35"/>
      <c r="B973" s="44"/>
      <c r="C973" s="44"/>
      <c r="D973" s="44"/>
      <c r="E973" s="51"/>
      <c r="F973" s="117"/>
      <c r="G973" s="22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35"/>
      <c r="B974" s="44"/>
      <c r="C974" s="44"/>
      <c r="D974" s="44"/>
      <c r="E974" s="51"/>
      <c r="F974" s="117"/>
      <c r="G974" s="22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35"/>
      <c r="B975" s="44"/>
      <c r="C975" s="44"/>
      <c r="D975" s="44"/>
      <c r="E975" s="51"/>
      <c r="F975" s="117"/>
      <c r="G975" s="22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35"/>
      <c r="B976" s="44"/>
      <c r="C976" s="44"/>
      <c r="D976" s="44"/>
      <c r="E976" s="51"/>
      <c r="F976" s="117"/>
      <c r="G976" s="22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35"/>
      <c r="B977" s="44"/>
      <c r="C977" s="44"/>
      <c r="D977" s="44"/>
      <c r="E977" s="51"/>
      <c r="F977" s="117"/>
      <c r="G977" s="22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35"/>
      <c r="B978" s="44"/>
      <c r="C978" s="44"/>
      <c r="D978" s="44"/>
      <c r="E978" s="51"/>
      <c r="F978" s="117"/>
      <c r="G978" s="22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35"/>
      <c r="B979" s="44"/>
      <c r="C979" s="44"/>
      <c r="D979" s="44"/>
      <c r="E979" s="51"/>
      <c r="F979" s="117"/>
      <c r="G979" s="22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35"/>
      <c r="B980" s="44"/>
      <c r="C980" s="44"/>
      <c r="D980" s="44"/>
      <c r="E980" s="51"/>
      <c r="F980" s="117"/>
      <c r="G980" s="22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35"/>
      <c r="B981" s="44"/>
      <c r="C981" s="44"/>
      <c r="D981" s="44"/>
      <c r="E981" s="51"/>
      <c r="F981" s="117"/>
      <c r="G981" s="22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35"/>
      <c r="B982" s="44"/>
      <c r="C982" s="44"/>
      <c r="D982" s="44"/>
      <c r="E982" s="51"/>
      <c r="F982" s="117"/>
      <c r="G982" s="22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35"/>
      <c r="B983" s="44"/>
      <c r="C983" s="44"/>
      <c r="D983" s="44"/>
      <c r="E983" s="51"/>
      <c r="F983" s="117"/>
      <c r="G983" s="22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35"/>
      <c r="B984" s="44"/>
      <c r="C984" s="44"/>
      <c r="D984" s="44"/>
      <c r="E984" s="51"/>
      <c r="F984" s="117"/>
      <c r="G984" s="22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35"/>
      <c r="B985" s="44"/>
      <c r="C985" s="44"/>
      <c r="D985" s="44"/>
      <c r="E985" s="51"/>
      <c r="F985" s="117"/>
      <c r="G985" s="22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35"/>
      <c r="B986" s="44"/>
      <c r="C986" s="44"/>
      <c r="D986" s="44"/>
      <c r="E986" s="51"/>
      <c r="F986" s="117"/>
      <c r="G986" s="22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35"/>
      <c r="B987" s="44"/>
      <c r="C987" s="44"/>
      <c r="D987" s="44"/>
      <c r="E987" s="51"/>
      <c r="F987" s="117"/>
      <c r="G987" s="22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35"/>
      <c r="B988" s="44"/>
      <c r="C988" s="44"/>
      <c r="D988" s="44"/>
      <c r="E988" s="51"/>
      <c r="F988" s="117"/>
      <c r="G988" s="22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35"/>
      <c r="B989" s="44"/>
      <c r="C989" s="44"/>
      <c r="D989" s="44"/>
      <c r="E989" s="51"/>
      <c r="F989" s="117"/>
      <c r="G989" s="22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35"/>
      <c r="B990" s="44"/>
      <c r="C990" s="44"/>
      <c r="D990" s="44"/>
      <c r="E990" s="51"/>
      <c r="F990" s="117"/>
      <c r="G990" s="22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35"/>
      <c r="B991" s="44"/>
      <c r="C991" s="44"/>
      <c r="D991" s="44"/>
      <c r="E991" s="51"/>
      <c r="F991" s="117"/>
      <c r="G991" s="22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35"/>
      <c r="B992" s="44"/>
      <c r="C992" s="44"/>
      <c r="D992" s="44"/>
      <c r="E992" s="51"/>
      <c r="F992" s="117"/>
      <c r="G992" s="22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35"/>
      <c r="B993" s="44"/>
      <c r="C993" s="44"/>
      <c r="D993" s="44"/>
      <c r="E993" s="51"/>
      <c r="F993" s="117"/>
      <c r="G993" s="22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35"/>
      <c r="B994" s="44"/>
      <c r="C994" s="44"/>
      <c r="D994" s="44"/>
      <c r="E994" s="51"/>
      <c r="F994" s="117"/>
      <c r="G994" s="22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35"/>
      <c r="B995" s="44"/>
      <c r="C995" s="44"/>
      <c r="D995" s="44"/>
      <c r="E995" s="51"/>
      <c r="F995" s="117"/>
      <c r="G995" s="22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35"/>
      <c r="B996" s="44"/>
      <c r="C996" s="44"/>
      <c r="D996" s="44"/>
      <c r="E996" s="51"/>
      <c r="F996" s="117"/>
      <c r="G996" s="22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35"/>
      <c r="B997" s="44"/>
      <c r="C997" s="44"/>
      <c r="D997" s="44"/>
      <c r="E997" s="51"/>
      <c r="F997" s="117"/>
      <c r="G997" s="22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35"/>
      <c r="B998" s="44"/>
      <c r="C998" s="44"/>
      <c r="D998" s="44"/>
      <c r="E998" s="51"/>
      <c r="F998" s="117"/>
      <c r="G998" s="22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35"/>
      <c r="B999" s="44"/>
      <c r="C999" s="44"/>
      <c r="D999" s="44"/>
      <c r="E999" s="51"/>
      <c r="F999" s="117"/>
      <c r="G999" s="22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35"/>
      <c r="B1000" s="44"/>
      <c r="C1000" s="44"/>
      <c r="D1000" s="44"/>
      <c r="E1000" s="51"/>
      <c r="F1000" s="117"/>
      <c r="G1000" s="22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35"/>
      <c r="B1001" s="44"/>
      <c r="C1001" s="44"/>
      <c r="D1001" s="44"/>
      <c r="E1001" s="51"/>
      <c r="F1001" s="117"/>
      <c r="G1001" s="22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63"/>
      <c r="B1002" s="164"/>
      <c r="C1002" s="164"/>
      <c r="D1002" s="164"/>
      <c r="E1002" s="165"/>
      <c r="F1002" s="200"/>
      <c r="G1002" s="22"/>
      <c r="H1002" s="370"/>
      <c r="I1002" s="370"/>
      <c r="J1002" s="370"/>
      <c r="K1002" s="370"/>
      <c r="L1002" s="370"/>
      <c r="M1002" s="370"/>
      <c r="N1002" s="370"/>
      <c r="O1002" s="370"/>
      <c r="P1002" s="370"/>
      <c r="Q1002" s="370"/>
      <c r="R1002" s="370"/>
      <c r="S1002" s="370"/>
      <c r="T1002" s="370"/>
      <c r="U1002" s="370"/>
      <c r="V1002" s="370"/>
      <c r="W1002" s="370"/>
      <c r="X1002" s="370"/>
      <c r="Y1002" s="370"/>
      <c r="Z1002" s="370"/>
    </row>
    <row r="1003" ht="15.75" customHeight="1">
      <c r="A1003" s="163"/>
      <c r="B1003" s="164"/>
      <c r="C1003" s="164"/>
      <c r="D1003" s="164"/>
      <c r="E1003" s="165"/>
      <c r="F1003" s="200"/>
      <c r="G1003" s="22"/>
      <c r="H1003" s="370"/>
      <c r="I1003" s="370"/>
      <c r="J1003" s="370"/>
      <c r="K1003" s="370"/>
      <c r="L1003" s="370"/>
      <c r="M1003" s="370"/>
      <c r="N1003" s="370"/>
      <c r="O1003" s="370"/>
      <c r="P1003" s="370"/>
      <c r="Q1003" s="370"/>
      <c r="R1003" s="370"/>
      <c r="S1003" s="370"/>
      <c r="T1003" s="370"/>
      <c r="U1003" s="370"/>
      <c r="V1003" s="370"/>
      <c r="W1003" s="370"/>
      <c r="X1003" s="370"/>
      <c r="Y1003" s="370"/>
      <c r="Z1003" s="370"/>
    </row>
    <row r="1004" ht="15.75" customHeight="1">
      <c r="A1004" s="163"/>
      <c r="B1004" s="164"/>
      <c r="C1004" s="164"/>
      <c r="D1004" s="164"/>
      <c r="E1004" s="165"/>
      <c r="F1004" s="200"/>
      <c r="G1004" s="22"/>
      <c r="H1004" s="370"/>
      <c r="I1004" s="370"/>
      <c r="J1004" s="370"/>
      <c r="K1004" s="370"/>
      <c r="L1004" s="370"/>
      <c r="M1004" s="370"/>
      <c r="N1004" s="370"/>
      <c r="O1004" s="370"/>
      <c r="P1004" s="370"/>
      <c r="Q1004" s="370"/>
      <c r="R1004" s="370"/>
      <c r="S1004" s="370"/>
      <c r="T1004" s="370"/>
      <c r="U1004" s="370"/>
      <c r="V1004" s="370"/>
      <c r="W1004" s="370"/>
      <c r="X1004" s="370"/>
      <c r="Y1004" s="370"/>
      <c r="Z1004" s="370"/>
    </row>
    <row r="1005" ht="15.75" customHeight="1">
      <c r="A1005" s="163"/>
      <c r="B1005" s="164"/>
      <c r="C1005" s="164"/>
      <c r="D1005" s="164"/>
      <c r="E1005" s="165"/>
      <c r="F1005" s="200"/>
      <c r="G1005" s="22"/>
      <c r="H1005" s="370"/>
      <c r="I1005" s="370"/>
      <c r="J1005" s="370"/>
      <c r="K1005" s="370"/>
      <c r="L1005" s="370"/>
      <c r="M1005" s="370"/>
      <c r="N1005" s="370"/>
      <c r="O1005" s="370"/>
      <c r="P1005" s="370"/>
      <c r="Q1005" s="370"/>
      <c r="R1005" s="370"/>
      <c r="S1005" s="370"/>
      <c r="T1005" s="370"/>
      <c r="U1005" s="370"/>
      <c r="V1005" s="370"/>
      <c r="W1005" s="370"/>
      <c r="X1005" s="370"/>
      <c r="Y1005" s="370"/>
      <c r="Z1005" s="370"/>
    </row>
    <row r="1006" ht="15.75" customHeight="1">
      <c r="A1006" s="163"/>
      <c r="B1006" s="164"/>
      <c r="C1006" s="164"/>
      <c r="D1006" s="164"/>
      <c r="E1006" s="165"/>
      <c r="F1006" s="200"/>
      <c r="G1006" s="22"/>
      <c r="H1006" s="370"/>
      <c r="I1006" s="370"/>
      <c r="J1006" s="370"/>
      <c r="K1006" s="370"/>
      <c r="L1006" s="370"/>
      <c r="M1006" s="370"/>
      <c r="N1006" s="370"/>
      <c r="O1006" s="370"/>
      <c r="P1006" s="370"/>
      <c r="Q1006" s="370"/>
      <c r="R1006" s="370"/>
      <c r="S1006" s="370"/>
      <c r="T1006" s="370"/>
      <c r="U1006" s="370"/>
      <c r="V1006" s="370"/>
      <c r="W1006" s="370"/>
      <c r="X1006" s="370"/>
      <c r="Y1006" s="370"/>
      <c r="Z1006" s="370"/>
    </row>
    <row r="1007" ht="15.75" customHeight="1">
      <c r="A1007" s="163"/>
      <c r="B1007" s="164"/>
      <c r="C1007" s="164"/>
      <c r="D1007" s="164"/>
      <c r="E1007" s="165"/>
      <c r="F1007" s="200"/>
      <c r="G1007" s="22"/>
      <c r="H1007" s="370"/>
      <c r="I1007" s="370"/>
      <c r="J1007" s="370"/>
      <c r="K1007" s="370"/>
      <c r="L1007" s="370"/>
      <c r="M1007" s="370"/>
      <c r="N1007" s="370"/>
      <c r="O1007" s="370"/>
      <c r="P1007" s="370"/>
      <c r="Q1007" s="370"/>
      <c r="R1007" s="370"/>
      <c r="S1007" s="370"/>
      <c r="T1007" s="370"/>
      <c r="U1007" s="370"/>
      <c r="V1007" s="370"/>
      <c r="W1007" s="370"/>
      <c r="X1007" s="370"/>
      <c r="Y1007" s="370"/>
      <c r="Z1007" s="370"/>
    </row>
    <row r="1008" ht="15.75" customHeight="1">
      <c r="A1008" s="163"/>
      <c r="B1008" s="164"/>
      <c r="C1008" s="164"/>
      <c r="D1008" s="164"/>
      <c r="E1008" s="165"/>
      <c r="F1008" s="200"/>
      <c r="G1008" s="22"/>
      <c r="H1008" s="370"/>
      <c r="I1008" s="370"/>
      <c r="J1008" s="370"/>
      <c r="K1008" s="370"/>
      <c r="L1008" s="370"/>
      <c r="M1008" s="370"/>
      <c r="N1008" s="370"/>
      <c r="O1008" s="370"/>
      <c r="P1008" s="370"/>
      <c r="Q1008" s="370"/>
      <c r="R1008" s="370"/>
      <c r="S1008" s="370"/>
      <c r="T1008" s="370"/>
      <c r="U1008" s="370"/>
      <c r="V1008" s="370"/>
      <c r="W1008" s="370"/>
      <c r="X1008" s="370"/>
      <c r="Y1008" s="370"/>
      <c r="Z1008" s="370"/>
    </row>
    <row r="1009" ht="15.75" customHeight="1">
      <c r="A1009" s="163"/>
      <c r="B1009" s="164"/>
      <c r="C1009" s="164"/>
      <c r="D1009" s="164"/>
      <c r="E1009" s="165"/>
      <c r="F1009" s="200"/>
      <c r="G1009" s="22"/>
      <c r="H1009" s="370"/>
      <c r="I1009" s="370"/>
      <c r="J1009" s="370"/>
      <c r="K1009" s="370"/>
      <c r="L1009" s="370"/>
      <c r="M1009" s="370"/>
      <c r="N1009" s="370"/>
      <c r="O1009" s="370"/>
      <c r="P1009" s="370"/>
      <c r="Q1009" s="370"/>
      <c r="R1009" s="370"/>
      <c r="S1009" s="370"/>
      <c r="T1009" s="370"/>
      <c r="U1009" s="370"/>
      <c r="V1009" s="370"/>
      <c r="W1009" s="370"/>
      <c r="X1009" s="370"/>
      <c r="Y1009" s="370"/>
      <c r="Z1009" s="370"/>
    </row>
    <row r="1010" ht="15.75" customHeight="1">
      <c r="A1010" s="163"/>
      <c r="B1010" s="164"/>
      <c r="C1010" s="164"/>
      <c r="D1010" s="164"/>
      <c r="E1010" s="165"/>
      <c r="F1010" s="200"/>
      <c r="G1010" s="22"/>
      <c r="H1010" s="370"/>
      <c r="I1010" s="370"/>
      <c r="J1010" s="370"/>
      <c r="K1010" s="370"/>
      <c r="L1010" s="370"/>
      <c r="M1010" s="370"/>
      <c r="N1010" s="370"/>
      <c r="O1010" s="370"/>
      <c r="P1010" s="370"/>
      <c r="Q1010" s="370"/>
      <c r="R1010" s="370"/>
      <c r="S1010" s="370"/>
      <c r="T1010" s="370"/>
      <c r="U1010" s="370"/>
      <c r="V1010" s="370"/>
      <c r="W1010" s="370"/>
      <c r="X1010" s="370"/>
      <c r="Y1010" s="370"/>
      <c r="Z1010" s="370"/>
    </row>
    <row r="1011" ht="15.75" customHeight="1">
      <c r="A1011" s="163"/>
      <c r="B1011" s="164"/>
      <c r="C1011" s="164"/>
      <c r="D1011" s="164"/>
      <c r="E1011" s="165"/>
      <c r="F1011" s="200"/>
      <c r="G1011" s="22"/>
      <c r="H1011" s="370"/>
      <c r="I1011" s="370"/>
      <c r="J1011" s="370"/>
      <c r="K1011" s="370"/>
      <c r="L1011" s="370"/>
      <c r="M1011" s="370"/>
      <c r="N1011" s="370"/>
      <c r="O1011" s="370"/>
      <c r="P1011" s="370"/>
      <c r="Q1011" s="370"/>
      <c r="R1011" s="370"/>
      <c r="S1011" s="370"/>
      <c r="T1011" s="370"/>
      <c r="U1011" s="370"/>
      <c r="V1011" s="370"/>
      <c r="W1011" s="370"/>
      <c r="X1011" s="370"/>
      <c r="Y1011" s="370"/>
      <c r="Z1011" s="370"/>
    </row>
    <row r="1012" ht="15.75" customHeight="1">
      <c r="A1012" s="163"/>
      <c r="B1012" s="164"/>
      <c r="C1012" s="164"/>
      <c r="D1012" s="164"/>
      <c r="E1012" s="165"/>
      <c r="F1012" s="200"/>
      <c r="G1012" s="22"/>
      <c r="H1012" s="370"/>
      <c r="I1012" s="370"/>
      <c r="J1012" s="370"/>
      <c r="K1012" s="370"/>
      <c r="L1012" s="370"/>
      <c r="M1012" s="370"/>
      <c r="N1012" s="370"/>
      <c r="O1012" s="370"/>
      <c r="P1012" s="370"/>
      <c r="Q1012" s="370"/>
      <c r="R1012" s="370"/>
      <c r="S1012" s="370"/>
      <c r="T1012" s="370"/>
      <c r="U1012" s="370"/>
      <c r="V1012" s="370"/>
      <c r="W1012" s="370"/>
      <c r="X1012" s="370"/>
      <c r="Y1012" s="370"/>
      <c r="Z1012" s="370"/>
    </row>
  </sheetData>
  <mergeCells count="36">
    <mergeCell ref="F2:F4"/>
    <mergeCell ref="F6:F9"/>
    <mergeCell ref="F10:F15"/>
    <mergeCell ref="F16:F22"/>
    <mergeCell ref="F23:F26"/>
    <mergeCell ref="F27:F42"/>
    <mergeCell ref="F43:F46"/>
    <mergeCell ref="F47:F51"/>
    <mergeCell ref="F52:F54"/>
    <mergeCell ref="F55:F57"/>
    <mergeCell ref="F58:F61"/>
    <mergeCell ref="F63:F64"/>
    <mergeCell ref="F65:F68"/>
    <mergeCell ref="F69:F70"/>
    <mergeCell ref="F71:F73"/>
    <mergeCell ref="F74:F77"/>
    <mergeCell ref="F78:F80"/>
    <mergeCell ref="F81:F89"/>
    <mergeCell ref="F90:F92"/>
    <mergeCell ref="F93:F96"/>
    <mergeCell ref="F97:F102"/>
    <mergeCell ref="F156:F166"/>
    <mergeCell ref="F167:F170"/>
    <mergeCell ref="F171:F173"/>
    <mergeCell ref="F174:F177"/>
    <mergeCell ref="F178:F181"/>
    <mergeCell ref="F182:F183"/>
    <mergeCell ref="F184:F187"/>
    <mergeCell ref="F188:F192"/>
    <mergeCell ref="F105:F107"/>
    <mergeCell ref="F108:F110"/>
    <mergeCell ref="F111:F114"/>
    <mergeCell ref="F115:F121"/>
    <mergeCell ref="F122:F129"/>
    <mergeCell ref="F130:F136"/>
    <mergeCell ref="F137:F150"/>
  </mergeCells>
  <printOptions/>
  <pageMargins bottom="0.75" footer="0.0" header="0.0" left="0.7" right="0.7" top="0.7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7.29"/>
    <col customWidth="1" min="3" max="3" width="27.14"/>
    <col customWidth="1" min="4" max="4" width="33.43"/>
    <col customWidth="1" min="5" max="5" width="26.29"/>
    <col customWidth="1" min="6" max="6" width="52.43"/>
    <col customWidth="1" min="7" max="7" width="46.71"/>
  </cols>
  <sheetData>
    <row r="1">
      <c r="A1" s="5">
        <v>0.0</v>
      </c>
      <c r="B1" s="3" t="s">
        <v>2</v>
      </c>
      <c r="C1" s="3" t="s">
        <v>3</v>
      </c>
      <c r="D1" s="3" t="s">
        <v>4</v>
      </c>
      <c r="E1" s="14" t="s">
        <v>5</v>
      </c>
      <c r="F1" s="9" t="s">
        <v>6</v>
      </c>
      <c r="G1" s="3" t="s">
        <v>8</v>
      </c>
    </row>
    <row r="2">
      <c r="A2" s="59">
        <v>45751.0</v>
      </c>
      <c r="B2" s="28" t="s">
        <v>9420</v>
      </c>
      <c r="C2" s="28" t="s">
        <v>7</v>
      </c>
      <c r="D2" s="28" t="s">
        <v>9422</v>
      </c>
      <c r="E2" s="32">
        <v>542392.13</v>
      </c>
      <c r="F2" s="31" t="s">
        <v>9425</v>
      </c>
      <c r="G2" s="22"/>
    </row>
    <row r="3">
      <c r="A3" s="25">
        <v>45751.0</v>
      </c>
      <c r="B3" s="28" t="s">
        <v>9420</v>
      </c>
      <c r="C3" s="28" t="s">
        <v>7</v>
      </c>
      <c r="D3" s="28" t="s">
        <v>9429</v>
      </c>
      <c r="E3" s="32">
        <v>477286.05</v>
      </c>
      <c r="F3" s="33"/>
      <c r="G3" s="22"/>
    </row>
    <row r="4">
      <c r="A4" s="25">
        <v>45754.0</v>
      </c>
      <c r="B4" s="28" t="s">
        <v>9420</v>
      </c>
      <c r="C4" s="28" t="s">
        <v>7</v>
      </c>
      <c r="D4" s="28" t="s">
        <v>9430</v>
      </c>
      <c r="E4" s="32">
        <v>955637.29</v>
      </c>
      <c r="F4" s="35" t="s">
        <v>9431</v>
      </c>
      <c r="G4" s="22"/>
    </row>
    <row r="5">
      <c r="A5" s="25">
        <v>45814.0</v>
      </c>
      <c r="B5" s="28" t="s">
        <v>9420</v>
      </c>
      <c r="C5" s="28" t="s">
        <v>7</v>
      </c>
      <c r="D5" s="28" t="s">
        <v>9432</v>
      </c>
      <c r="E5" s="32">
        <v>486414.93</v>
      </c>
      <c r="F5" s="35" t="s">
        <v>9037</v>
      </c>
      <c r="G5" s="22"/>
    </row>
    <row r="6">
      <c r="A6" s="25">
        <v>45833.0</v>
      </c>
      <c r="B6" s="28" t="s">
        <v>9420</v>
      </c>
      <c r="C6" s="28" t="s">
        <v>7</v>
      </c>
      <c r="D6" s="28" t="s">
        <v>9435</v>
      </c>
      <c r="E6" s="32">
        <v>369228.3</v>
      </c>
      <c r="F6" s="35" t="s">
        <v>9437</v>
      </c>
      <c r="G6" s="22"/>
    </row>
    <row r="7">
      <c r="A7" s="71">
        <v>45834.0</v>
      </c>
      <c r="B7" s="72" t="s">
        <v>9420</v>
      </c>
      <c r="C7" s="72" t="s">
        <v>7750</v>
      </c>
      <c r="D7" s="124"/>
      <c r="E7" s="73">
        <v>-22778.49</v>
      </c>
      <c r="F7" s="837"/>
      <c r="G7" s="22"/>
    </row>
    <row r="8">
      <c r="A8" s="25">
        <v>45882.0</v>
      </c>
      <c r="B8" s="28" t="s">
        <v>9420</v>
      </c>
      <c r="C8" s="28" t="s">
        <v>7</v>
      </c>
      <c r="D8" s="28" t="s">
        <v>9441</v>
      </c>
      <c r="E8" s="32">
        <v>6151745.37</v>
      </c>
      <c r="F8" s="35" t="s">
        <v>9443</v>
      </c>
      <c r="G8" s="22"/>
    </row>
    <row r="9">
      <c r="A9" s="71">
        <v>45901.0</v>
      </c>
      <c r="B9" s="72" t="s">
        <v>9420</v>
      </c>
      <c r="C9" s="72" t="s">
        <v>9003</v>
      </c>
      <c r="D9" s="72"/>
      <c r="E9" s="73">
        <v>-21739.96</v>
      </c>
      <c r="F9" s="837"/>
      <c r="G9" s="22"/>
    </row>
    <row r="10">
      <c r="A10" s="71">
        <v>45915.0</v>
      </c>
      <c r="B10" s="72" t="s">
        <v>9420</v>
      </c>
      <c r="C10" s="72" t="s">
        <v>9003</v>
      </c>
      <c r="D10" s="72"/>
      <c r="E10" s="73">
        <v>-32684.11</v>
      </c>
      <c r="F10" s="837"/>
      <c r="G10" s="22"/>
    </row>
    <row r="11">
      <c r="A11" s="25">
        <v>45929.0</v>
      </c>
      <c r="B11" s="28" t="s">
        <v>9420</v>
      </c>
      <c r="C11" s="28" t="s">
        <v>7</v>
      </c>
      <c r="D11" s="28" t="s">
        <v>9445</v>
      </c>
      <c r="E11" s="32">
        <v>2501454.75</v>
      </c>
      <c r="F11" s="35" t="s">
        <v>9048</v>
      </c>
      <c r="G11" s="22"/>
    </row>
    <row r="12">
      <c r="A12" s="71">
        <v>45939.0</v>
      </c>
      <c r="B12" s="72" t="s">
        <v>9420</v>
      </c>
      <c r="C12" s="72" t="s">
        <v>9003</v>
      </c>
      <c r="D12" s="124"/>
      <c r="E12" s="73">
        <v>-3525.84</v>
      </c>
      <c r="F12" s="837"/>
      <c r="G12" s="22"/>
    </row>
    <row r="13">
      <c r="A13" s="71">
        <v>45946.0</v>
      </c>
      <c r="B13" s="72" t="s">
        <v>9420</v>
      </c>
      <c r="C13" s="72" t="s">
        <v>7750</v>
      </c>
      <c r="D13" s="124"/>
      <c r="E13" s="73">
        <v>-4853.8</v>
      </c>
      <c r="F13" s="837"/>
      <c r="G13" s="22"/>
    </row>
    <row r="14">
      <c r="A14" s="71">
        <v>45946.0</v>
      </c>
      <c r="B14" s="72" t="s">
        <v>9420</v>
      </c>
      <c r="C14" s="72" t="s">
        <v>7750</v>
      </c>
      <c r="D14" s="124"/>
      <c r="E14" s="73">
        <v>-38512.96</v>
      </c>
      <c r="F14" s="837"/>
      <c r="G14" s="22"/>
    </row>
    <row r="15">
      <c r="A15" s="25">
        <v>45958.0</v>
      </c>
      <c r="B15" s="28" t="s">
        <v>9420</v>
      </c>
      <c r="C15" s="28" t="s">
        <v>7</v>
      </c>
      <c r="D15" s="28" t="s">
        <v>9450</v>
      </c>
      <c r="E15" s="32">
        <v>625194.83</v>
      </c>
      <c r="F15" s="35" t="s">
        <v>9451</v>
      </c>
      <c r="G15" s="22"/>
    </row>
    <row r="16">
      <c r="A16" s="71">
        <v>46014.0</v>
      </c>
      <c r="B16" s="72" t="s">
        <v>9420</v>
      </c>
      <c r="C16" s="72" t="s">
        <v>9385</v>
      </c>
      <c r="D16" s="838">
        <v>1.94551867E8</v>
      </c>
      <c r="E16" s="73">
        <v>-23944.79</v>
      </c>
      <c r="F16" s="102"/>
      <c r="G16" s="22"/>
    </row>
    <row r="17">
      <c r="A17" s="71">
        <v>46014.0</v>
      </c>
      <c r="B17" s="72" t="s">
        <v>9420</v>
      </c>
      <c r="C17" s="72" t="s">
        <v>7750</v>
      </c>
      <c r="D17" s="838">
        <v>1.9453402E8</v>
      </c>
      <c r="E17" s="73">
        <v>-40961.54</v>
      </c>
      <c r="F17" s="102"/>
      <c r="G17" s="22"/>
    </row>
    <row r="18">
      <c r="A18" s="71">
        <v>46034.0</v>
      </c>
      <c r="B18" s="72" t="s">
        <v>9420</v>
      </c>
      <c r="C18" s="72" t="s">
        <v>7750</v>
      </c>
      <c r="D18" s="838">
        <v>1.94649233E8</v>
      </c>
      <c r="E18" s="73">
        <v>-30154.73</v>
      </c>
      <c r="F18" s="102"/>
      <c r="G18" s="22"/>
    </row>
    <row r="19">
      <c r="A19" s="71">
        <v>46034.0</v>
      </c>
      <c r="B19" s="72" t="s">
        <v>9420</v>
      </c>
      <c r="C19" s="72" t="s">
        <v>9385</v>
      </c>
      <c r="D19" s="725">
        <v>1.94665177E8</v>
      </c>
      <c r="E19" s="839">
        <v>-20909.12</v>
      </c>
      <c r="F19" s="102"/>
      <c r="G19" s="22"/>
    </row>
    <row r="20">
      <c r="A20" s="162">
        <v>46036.0</v>
      </c>
      <c r="B20" s="101" t="s">
        <v>9420</v>
      </c>
      <c r="C20" s="101" t="s">
        <v>7</v>
      </c>
      <c r="D20" s="674">
        <v>331241.0</v>
      </c>
      <c r="E20" s="104">
        <v>1453561.05</v>
      </c>
      <c r="F20" s="242" t="s">
        <v>9461</v>
      </c>
      <c r="G20" s="22"/>
    </row>
    <row r="21">
      <c r="A21" s="71">
        <v>46048.0</v>
      </c>
      <c r="B21" s="72" t="s">
        <v>9420</v>
      </c>
      <c r="C21" s="72" t="s">
        <v>7750</v>
      </c>
      <c r="D21" s="72">
        <v>1.94758988E8</v>
      </c>
      <c r="E21" s="73">
        <v>-23927.52</v>
      </c>
      <c r="F21" s="102"/>
      <c r="G21" s="22"/>
    </row>
    <row r="22">
      <c r="A22" s="71">
        <v>46048.0</v>
      </c>
      <c r="B22" s="72" t="s">
        <v>9420</v>
      </c>
      <c r="C22" s="72" t="s">
        <v>9385</v>
      </c>
      <c r="D22" s="72">
        <v>1.94776347E8</v>
      </c>
      <c r="E22" s="73">
        <v>-9352.68</v>
      </c>
      <c r="F22" s="102"/>
      <c r="G22" s="22"/>
    </row>
    <row r="23">
      <c r="A23" s="25">
        <v>46052.0</v>
      </c>
      <c r="B23" s="28" t="s">
        <v>9420</v>
      </c>
      <c r="C23" s="28" t="s">
        <v>7</v>
      </c>
      <c r="D23" s="28">
        <v>331746.0</v>
      </c>
      <c r="E23" s="32">
        <v>7577755.68</v>
      </c>
      <c r="F23" s="242" t="s">
        <v>9462</v>
      </c>
      <c r="G23" s="22"/>
    </row>
    <row r="24">
      <c r="A24" s="71">
        <v>46063.0</v>
      </c>
      <c r="B24" s="72" t="s">
        <v>9420</v>
      </c>
      <c r="C24" s="72" t="s">
        <v>9385</v>
      </c>
      <c r="D24" s="72">
        <v>1.94951012E8</v>
      </c>
      <c r="E24" s="73">
        <v>-50501.06</v>
      </c>
      <c r="F24" s="102"/>
      <c r="G24" s="22"/>
    </row>
    <row r="25">
      <c r="A25" s="71">
        <v>46063.0</v>
      </c>
      <c r="B25" s="72" t="s">
        <v>9420</v>
      </c>
      <c r="C25" s="72" t="s">
        <v>7750</v>
      </c>
      <c r="D25" s="72">
        <v>1.94934012E8</v>
      </c>
      <c r="E25" s="73">
        <v>-45590.64</v>
      </c>
      <c r="F25" s="102"/>
      <c r="G25" s="22"/>
    </row>
    <row r="26">
      <c r="A26" s="71">
        <v>46079.0</v>
      </c>
      <c r="B26" s="72" t="s">
        <v>9420</v>
      </c>
      <c r="C26" s="72" t="s">
        <v>9385</v>
      </c>
      <c r="D26" s="72">
        <v>1.95066348E8</v>
      </c>
      <c r="E26" s="73">
        <v>-11041.48</v>
      </c>
      <c r="F26" s="102"/>
      <c r="G26" s="22"/>
    </row>
    <row r="27">
      <c r="A27" s="71">
        <v>46079.0</v>
      </c>
      <c r="B27" s="72" t="s">
        <v>9420</v>
      </c>
      <c r="C27" s="72" t="s">
        <v>7750</v>
      </c>
      <c r="D27" s="72">
        <v>1.95049343E8</v>
      </c>
      <c r="E27" s="73">
        <v>-26541.33</v>
      </c>
      <c r="F27" s="102"/>
      <c r="G27" s="22"/>
    </row>
    <row r="28">
      <c r="A28" s="25">
        <v>46076.0</v>
      </c>
      <c r="B28" s="28" t="s">
        <v>9420</v>
      </c>
      <c r="C28" s="28" t="s">
        <v>7</v>
      </c>
      <c r="D28" s="28">
        <v>332287.0</v>
      </c>
      <c r="E28" s="32">
        <v>2032165.26</v>
      </c>
      <c r="F28" s="242" t="s">
        <v>9464</v>
      </c>
      <c r="G28" s="22"/>
    </row>
    <row r="29">
      <c r="A29" s="71">
        <v>46091.0</v>
      </c>
      <c r="B29" s="72" t="s">
        <v>9420</v>
      </c>
      <c r="C29" s="72" t="s">
        <v>5963</v>
      </c>
      <c r="D29" s="72">
        <v>1.9518008E8</v>
      </c>
      <c r="E29" s="73">
        <v>-37157.76</v>
      </c>
      <c r="F29" s="102"/>
      <c r="G29" s="22"/>
    </row>
    <row r="30">
      <c r="A30" s="71">
        <v>46090.0</v>
      </c>
      <c r="B30" s="72" t="s">
        <v>9420</v>
      </c>
      <c r="C30" s="72" t="s">
        <v>7750</v>
      </c>
      <c r="D30" s="72">
        <v>1.951163859E9</v>
      </c>
      <c r="E30" s="73">
        <v>-50063.88</v>
      </c>
      <c r="F30" s="102"/>
      <c r="G30" s="22"/>
    </row>
    <row r="31">
      <c r="A31" s="25">
        <v>46099.0</v>
      </c>
      <c r="B31" s="28" t="s">
        <v>9420</v>
      </c>
      <c r="C31" s="28" t="s">
        <v>7</v>
      </c>
      <c r="D31" s="28">
        <v>332998.0</v>
      </c>
      <c r="E31" s="32">
        <v>424587.6</v>
      </c>
      <c r="F31" s="242" t="s">
        <v>9465</v>
      </c>
      <c r="G31" s="22"/>
    </row>
    <row r="32">
      <c r="A32" s="71">
        <v>46107.0</v>
      </c>
      <c r="B32" s="72" t="s">
        <v>9420</v>
      </c>
      <c r="C32" s="72" t="s">
        <v>5963</v>
      </c>
      <c r="D32" s="72">
        <v>1.95294701E8</v>
      </c>
      <c r="E32" s="73">
        <v>-81424.74</v>
      </c>
      <c r="F32" s="102"/>
      <c r="G32" s="22"/>
    </row>
    <row r="33">
      <c r="A33" s="71">
        <v>46107.0</v>
      </c>
      <c r="B33" s="72" t="s">
        <v>9420</v>
      </c>
      <c r="C33" s="72" t="s">
        <v>5963</v>
      </c>
      <c r="D33" s="72">
        <v>1.95277133E8</v>
      </c>
      <c r="E33" s="73">
        <v>-72996.02</v>
      </c>
      <c r="F33" s="102"/>
      <c r="G33" s="22"/>
    </row>
    <row r="34">
      <c r="A34" s="71">
        <v>46125.0</v>
      </c>
      <c r="B34" s="72" t="s">
        <v>9420</v>
      </c>
      <c r="C34" s="72" t="s">
        <v>7750</v>
      </c>
      <c r="D34" s="72">
        <v>1.95396758E8</v>
      </c>
      <c r="E34" s="73">
        <v>-79088.1</v>
      </c>
      <c r="F34" s="102"/>
      <c r="G34" s="22"/>
    </row>
    <row r="35">
      <c r="A35" s="71">
        <v>46125.0</v>
      </c>
      <c r="B35" s="72" t="s">
        <v>9420</v>
      </c>
      <c r="C35" s="72" t="s">
        <v>9467</v>
      </c>
      <c r="D35" s="72">
        <v>1.95414048E8</v>
      </c>
      <c r="E35" s="73">
        <v>-94213.74</v>
      </c>
      <c r="F35" s="102"/>
      <c r="G35" s="22"/>
    </row>
    <row r="36">
      <c r="A36" s="25">
        <v>46133.0</v>
      </c>
      <c r="B36" s="28" t="s">
        <v>9420</v>
      </c>
      <c r="C36" s="28" t="s">
        <v>7</v>
      </c>
      <c r="D36" s="28" t="s">
        <v>9469</v>
      </c>
      <c r="E36" s="32">
        <v>1936864.2</v>
      </c>
      <c r="F36" s="842" t="s">
        <v>9470</v>
      </c>
      <c r="G36" s="22"/>
    </row>
    <row r="37">
      <c r="A37" s="25">
        <v>46134.0</v>
      </c>
      <c r="B37" s="28" t="s">
        <v>9420</v>
      </c>
      <c r="C37" s="28" t="s">
        <v>7</v>
      </c>
      <c r="D37" s="28" t="s">
        <v>9472</v>
      </c>
      <c r="E37" s="32">
        <v>213141.69</v>
      </c>
      <c r="F37" s="33"/>
      <c r="G37" s="22"/>
    </row>
    <row r="38">
      <c r="A38" s="71">
        <v>46136.0</v>
      </c>
      <c r="B38" s="72" t="s">
        <v>9420</v>
      </c>
      <c r="C38" s="72" t="s">
        <v>5963</v>
      </c>
      <c r="D38" s="72">
        <v>1.95530743E8</v>
      </c>
      <c r="E38" s="73">
        <v>-75120.44</v>
      </c>
      <c r="F38" s="102"/>
      <c r="G38" s="22"/>
    </row>
    <row r="39">
      <c r="A39" s="71">
        <v>46136.0</v>
      </c>
      <c r="B39" s="72" t="s">
        <v>9420</v>
      </c>
      <c r="C39" s="72" t="s">
        <v>7750</v>
      </c>
      <c r="D39" s="72">
        <v>1.9551297E8</v>
      </c>
      <c r="E39" s="73">
        <v>-73455.41</v>
      </c>
      <c r="F39" s="102"/>
      <c r="G39" s="22"/>
    </row>
    <row r="40">
      <c r="A40" s="71">
        <v>46153.0</v>
      </c>
      <c r="B40" s="72" t="s">
        <v>9420</v>
      </c>
      <c r="C40" s="72" t="s">
        <v>5963</v>
      </c>
      <c r="D40" s="72">
        <v>1.95729627E8</v>
      </c>
      <c r="E40" s="73">
        <v>-78601.72</v>
      </c>
      <c r="F40" s="102"/>
      <c r="G40" s="22"/>
    </row>
    <row r="41">
      <c r="A41" s="71">
        <v>46153.0</v>
      </c>
      <c r="B41" s="72" t="s">
        <v>9420</v>
      </c>
      <c r="C41" s="72" t="s">
        <v>7750</v>
      </c>
      <c r="D41" s="72">
        <v>1.95713742E8</v>
      </c>
      <c r="E41" s="73">
        <v>-67655.67</v>
      </c>
      <c r="F41" s="102"/>
      <c r="G41" s="22"/>
    </row>
    <row r="42">
      <c r="A42" s="25">
        <v>46175.0</v>
      </c>
      <c r="B42" s="28" t="s">
        <v>9420</v>
      </c>
      <c r="C42" s="28" t="s">
        <v>7</v>
      </c>
      <c r="D42" s="28">
        <v>335212.0</v>
      </c>
      <c r="E42" s="32">
        <v>2008916.77</v>
      </c>
      <c r="F42" s="31" t="s">
        <v>9475</v>
      </c>
      <c r="G42" s="58"/>
    </row>
    <row r="43">
      <c r="A43" s="25">
        <v>46178.0</v>
      </c>
      <c r="B43" s="28" t="s">
        <v>9420</v>
      </c>
      <c r="C43" s="28" t="s">
        <v>7</v>
      </c>
      <c r="D43" s="28" t="s">
        <v>9476</v>
      </c>
      <c r="E43" s="32">
        <v>314221.94</v>
      </c>
      <c r="F43" s="33"/>
      <c r="G43" s="58"/>
    </row>
    <row r="44">
      <c r="A44" s="71">
        <v>46182.0</v>
      </c>
      <c r="B44" s="72"/>
      <c r="C44" s="72" t="s">
        <v>5963</v>
      </c>
      <c r="D44" s="72">
        <v>1.95993928E8</v>
      </c>
      <c r="E44" s="73">
        <v>-130830.08</v>
      </c>
      <c r="F44" s="102"/>
      <c r="G44" s="22"/>
    </row>
    <row r="45">
      <c r="A45" s="71">
        <v>46182.0</v>
      </c>
      <c r="B45" s="72"/>
      <c r="C45" s="72" t="s">
        <v>7750</v>
      </c>
      <c r="D45" s="72">
        <v>1.95978526E8</v>
      </c>
      <c r="E45" s="73">
        <v>-123194.95</v>
      </c>
      <c r="F45" s="102"/>
      <c r="G45" s="60"/>
    </row>
    <row r="46">
      <c r="A46" s="25">
        <v>46195.0</v>
      </c>
      <c r="B46" s="28" t="s">
        <v>9420</v>
      </c>
      <c r="C46" s="28" t="s">
        <v>7</v>
      </c>
      <c r="D46" s="28" t="s">
        <v>9479</v>
      </c>
      <c r="E46" s="32">
        <v>2564087.08</v>
      </c>
      <c r="F46" s="31" t="s">
        <v>9480</v>
      </c>
      <c r="G46" s="22"/>
    </row>
    <row r="47">
      <c r="A47" s="25">
        <v>46195.0</v>
      </c>
      <c r="B47" s="28"/>
      <c r="C47" s="28" t="s">
        <v>679</v>
      </c>
      <c r="D47" s="28" t="s">
        <v>9481</v>
      </c>
      <c r="E47" s="32">
        <v>-469305.0</v>
      </c>
      <c r="F47" s="33"/>
      <c r="G47" s="22"/>
    </row>
    <row r="48">
      <c r="A48" s="25">
        <v>46217.0</v>
      </c>
      <c r="B48" s="28" t="s">
        <v>9420</v>
      </c>
      <c r="C48" s="28" t="s">
        <v>7</v>
      </c>
      <c r="D48" s="28" t="s">
        <v>9482</v>
      </c>
      <c r="E48" s="32">
        <v>1620547.29</v>
      </c>
      <c r="F48" s="35" t="s">
        <v>9483</v>
      </c>
      <c r="G48" s="22"/>
    </row>
    <row r="49">
      <c r="A49" s="162">
        <v>46230.0</v>
      </c>
      <c r="B49" s="101" t="s">
        <v>9420</v>
      </c>
      <c r="C49" s="101" t="s">
        <v>7</v>
      </c>
      <c r="D49" s="101" t="s">
        <v>9484</v>
      </c>
      <c r="E49" s="104">
        <v>2938361.0</v>
      </c>
      <c r="G49" s="10"/>
    </row>
    <row r="50">
      <c r="A50" s="162">
        <v>46261.0</v>
      </c>
      <c r="B50" s="101" t="s">
        <v>9420</v>
      </c>
      <c r="C50" s="101" t="s">
        <v>7</v>
      </c>
      <c r="D50" s="101" t="s">
        <v>9486</v>
      </c>
      <c r="E50" s="104">
        <v>5189630.55</v>
      </c>
      <c r="F50" s="102"/>
      <c r="G50" s="58"/>
    </row>
    <row r="51">
      <c r="A51" s="162">
        <v>46260.0</v>
      </c>
      <c r="B51" s="101" t="s">
        <v>9420</v>
      </c>
      <c r="C51" s="101" t="s">
        <v>7</v>
      </c>
      <c r="D51" s="101" t="s">
        <v>9488</v>
      </c>
      <c r="E51" s="104">
        <v>466616.9</v>
      </c>
      <c r="F51" s="102"/>
      <c r="G51" s="58"/>
    </row>
    <row r="52">
      <c r="A52" s="162">
        <v>46269.0</v>
      </c>
      <c r="B52" s="101" t="s">
        <v>9420</v>
      </c>
      <c r="C52" s="101" t="s">
        <v>7</v>
      </c>
      <c r="D52" s="101" t="s">
        <v>9489</v>
      </c>
      <c r="E52" s="104">
        <v>470265.65</v>
      </c>
      <c r="F52" s="102"/>
      <c r="G52" s="58"/>
    </row>
    <row r="53">
      <c r="A53" s="50"/>
      <c r="B53" s="101" t="s">
        <v>9420</v>
      </c>
      <c r="C53" s="44"/>
      <c r="D53" s="102"/>
      <c r="E53" s="136"/>
      <c r="F53" s="102"/>
      <c r="G53" s="42"/>
    </row>
    <row r="54">
      <c r="A54" s="50"/>
      <c r="B54" s="44"/>
      <c r="C54" s="44"/>
      <c r="D54" s="44"/>
      <c r="E54" s="136"/>
      <c r="F54" s="102"/>
      <c r="G54" s="22"/>
    </row>
    <row r="55">
      <c r="A55" s="50"/>
      <c r="B55" s="44"/>
      <c r="C55" s="44"/>
      <c r="D55" s="44"/>
      <c r="E55" s="136"/>
      <c r="F55" s="102"/>
      <c r="G55" s="22"/>
    </row>
    <row r="56">
      <c r="A56" s="50"/>
      <c r="B56" s="44"/>
      <c r="C56" s="44"/>
      <c r="D56" s="44"/>
      <c r="E56" s="136"/>
      <c r="F56" s="102"/>
      <c r="G56" s="22"/>
    </row>
    <row r="57">
      <c r="A57" s="50"/>
      <c r="B57" s="44"/>
      <c r="C57" s="44"/>
      <c r="D57" s="44"/>
      <c r="E57" s="136"/>
      <c r="F57" s="102"/>
      <c r="G57" s="22"/>
    </row>
    <row r="58">
      <c r="A58" s="50"/>
      <c r="B58" s="44"/>
      <c r="C58" s="44"/>
      <c r="D58" s="44"/>
      <c r="E58" s="136"/>
      <c r="F58" s="102"/>
      <c r="G58" s="22"/>
    </row>
    <row r="59">
      <c r="A59" s="50"/>
      <c r="B59" s="44"/>
      <c r="C59" s="44"/>
      <c r="D59" s="44"/>
      <c r="E59" s="136"/>
      <c r="F59" s="102"/>
      <c r="G59" s="22"/>
    </row>
    <row r="60">
      <c r="A60" s="50"/>
      <c r="B60" s="44"/>
      <c r="C60" s="44"/>
      <c r="D60" s="44"/>
      <c r="E60" s="136"/>
      <c r="F60" s="102"/>
      <c r="G60" s="22"/>
    </row>
    <row r="61">
      <c r="A61" s="50"/>
      <c r="B61" s="44"/>
      <c r="C61" s="44"/>
      <c r="D61" s="44"/>
      <c r="E61" s="136"/>
      <c r="F61" s="102"/>
      <c r="G61" s="67"/>
    </row>
    <row r="62">
      <c r="A62" s="50"/>
      <c r="B62" s="44"/>
      <c r="C62" s="44"/>
      <c r="D62" s="44"/>
      <c r="E62" s="136"/>
      <c r="F62" s="102"/>
      <c r="G62" s="22"/>
    </row>
    <row r="63">
      <c r="A63" s="50"/>
      <c r="B63" s="44"/>
      <c r="C63" s="44"/>
      <c r="D63" s="44"/>
      <c r="E63" s="136"/>
      <c r="F63" s="102"/>
      <c r="G63" s="22"/>
    </row>
    <row r="64">
      <c r="A64" s="50"/>
      <c r="B64" s="44"/>
      <c r="C64" s="44"/>
      <c r="D64" s="44"/>
      <c r="E64" s="136"/>
      <c r="F64" s="102"/>
      <c r="G64" s="22"/>
    </row>
    <row r="65">
      <c r="A65" s="50"/>
      <c r="B65" s="44"/>
      <c r="C65" s="44"/>
      <c r="D65" s="44"/>
      <c r="E65" s="136"/>
      <c r="F65" s="102"/>
      <c r="G65" s="22"/>
    </row>
    <row r="66">
      <c r="A66" s="50"/>
      <c r="B66" s="44"/>
      <c r="C66" s="44"/>
      <c r="D66" s="44"/>
      <c r="E66" s="136"/>
      <c r="F66" s="102"/>
      <c r="G66" s="22"/>
    </row>
    <row r="67">
      <c r="A67" s="50"/>
      <c r="B67" s="44"/>
      <c r="C67" s="44"/>
      <c r="D67" s="44"/>
      <c r="E67" s="136"/>
      <c r="F67" s="102"/>
      <c r="G67" s="67"/>
    </row>
    <row r="68">
      <c r="A68" s="50"/>
      <c r="B68" s="44"/>
      <c r="C68" s="44"/>
      <c r="D68" s="44"/>
      <c r="E68" s="136"/>
      <c r="F68" s="102"/>
      <c r="G68" s="22"/>
    </row>
    <row r="69">
      <c r="A69" s="50"/>
      <c r="B69" s="44"/>
      <c r="C69" s="44"/>
      <c r="D69" s="44"/>
      <c r="E69" s="136"/>
      <c r="F69" s="102"/>
      <c r="G69" s="22"/>
    </row>
    <row r="70">
      <c r="A70" s="50"/>
      <c r="B70" s="44"/>
      <c r="C70" s="44"/>
      <c r="D70" s="44"/>
      <c r="E70" s="136"/>
      <c r="F70" s="102"/>
      <c r="G70" s="67"/>
    </row>
    <row r="71">
      <c r="A71" s="50"/>
      <c r="B71" s="44"/>
      <c r="C71" s="44"/>
      <c r="D71" s="44"/>
      <c r="E71" s="136"/>
      <c r="F71" s="102"/>
      <c r="G71" s="22"/>
    </row>
    <row r="72">
      <c r="A72" s="50"/>
      <c r="B72" s="44"/>
      <c r="C72" s="44"/>
      <c r="D72" s="44"/>
      <c r="E72" s="136"/>
      <c r="F72" s="102"/>
      <c r="G72" s="22"/>
    </row>
    <row r="73">
      <c r="A73" s="50"/>
      <c r="B73" s="44"/>
      <c r="C73" s="44"/>
      <c r="D73" s="44"/>
      <c r="E73" s="136"/>
      <c r="F73" s="102"/>
      <c r="G73" s="67"/>
    </row>
    <row r="74">
      <c r="A74" s="50"/>
      <c r="B74" s="44"/>
      <c r="C74" s="44"/>
      <c r="D74" s="44"/>
      <c r="E74" s="136"/>
      <c r="F74" s="102"/>
      <c r="G74" s="67"/>
    </row>
    <row r="75">
      <c r="A75" s="50"/>
      <c r="B75" s="44"/>
      <c r="C75" s="44"/>
      <c r="D75" s="44"/>
      <c r="E75" s="136"/>
      <c r="F75" s="102"/>
      <c r="G75" s="58"/>
    </row>
    <row r="76">
      <c r="A76" s="50"/>
      <c r="B76" s="44"/>
      <c r="C76" s="44"/>
      <c r="D76" s="44"/>
      <c r="E76" s="136"/>
      <c r="F76" s="102"/>
      <c r="G76" s="67"/>
    </row>
    <row r="77">
      <c r="A77" s="50"/>
      <c r="B77" s="44"/>
      <c r="C77" s="44"/>
      <c r="D77" s="44"/>
      <c r="E77" s="136"/>
      <c r="F77" s="102"/>
      <c r="G77" s="22"/>
    </row>
    <row r="78">
      <c r="A78" s="50"/>
      <c r="B78" s="44"/>
      <c r="C78" s="44"/>
      <c r="D78" s="44"/>
      <c r="E78" s="136"/>
      <c r="F78" s="102"/>
      <c r="G78" s="67"/>
    </row>
    <row r="79">
      <c r="A79" s="50"/>
      <c r="B79" s="44"/>
      <c r="C79" s="44"/>
      <c r="D79" s="44"/>
      <c r="E79" s="136"/>
      <c r="F79" s="102"/>
      <c r="G79" s="22"/>
    </row>
    <row r="80">
      <c r="A80" s="50"/>
      <c r="B80" s="44"/>
      <c r="C80" s="44"/>
      <c r="D80" s="44"/>
      <c r="E80" s="136"/>
      <c r="F80" s="102"/>
      <c r="G80" s="22"/>
    </row>
    <row r="81">
      <c r="A81" s="50"/>
      <c r="B81" s="44"/>
      <c r="C81" s="44"/>
      <c r="D81" s="44"/>
      <c r="E81" s="136"/>
      <c r="F81" s="102"/>
      <c r="G81" s="22"/>
    </row>
    <row r="82">
      <c r="A82" s="50"/>
      <c r="B82" s="44"/>
      <c r="C82" s="44"/>
      <c r="D82" s="44"/>
      <c r="E82" s="136"/>
      <c r="F82" s="102"/>
      <c r="G82" s="67"/>
    </row>
    <row r="83">
      <c r="A83" s="50"/>
      <c r="B83" s="44"/>
      <c r="C83" s="44"/>
      <c r="D83" s="44"/>
      <c r="E83" s="136"/>
      <c r="F83" s="102"/>
      <c r="G83" s="67"/>
    </row>
    <row r="84">
      <c r="A84" s="50"/>
      <c r="B84" s="44"/>
      <c r="C84" s="44"/>
      <c r="D84" s="44"/>
      <c r="E84" s="136"/>
      <c r="F84" s="102"/>
      <c r="G84" s="67"/>
    </row>
    <row r="85">
      <c r="A85" s="50"/>
      <c r="B85" s="44"/>
      <c r="C85" s="44"/>
      <c r="D85" s="44"/>
      <c r="E85" s="136"/>
      <c r="F85" s="102"/>
      <c r="G85" s="22"/>
    </row>
    <row r="86">
      <c r="A86" s="50"/>
      <c r="B86" s="44"/>
      <c r="C86" s="44"/>
      <c r="D86" s="44"/>
      <c r="E86" s="136"/>
      <c r="F86" s="102"/>
      <c r="G86" s="22"/>
    </row>
    <row r="87">
      <c r="A87" s="50"/>
      <c r="B87" s="44"/>
      <c r="C87" s="44"/>
      <c r="D87" s="44"/>
      <c r="E87" s="136"/>
      <c r="F87" s="102"/>
      <c r="G87" s="22"/>
    </row>
    <row r="88">
      <c r="A88" s="50"/>
      <c r="B88" s="44"/>
      <c r="C88" s="44"/>
      <c r="D88" s="44"/>
      <c r="E88" s="136"/>
      <c r="F88" s="102"/>
      <c r="G88" s="22"/>
    </row>
    <row r="89">
      <c r="A89" s="50"/>
      <c r="B89" s="44"/>
      <c r="C89" s="44"/>
      <c r="D89" s="44"/>
      <c r="E89" s="136"/>
      <c r="F89" s="102"/>
      <c r="G89" s="22"/>
    </row>
    <row r="90">
      <c r="A90" s="50"/>
      <c r="B90" s="44"/>
      <c r="C90" s="44"/>
      <c r="D90" s="44"/>
      <c r="E90" s="136"/>
      <c r="F90" s="102"/>
      <c r="G90" s="22"/>
    </row>
    <row r="91">
      <c r="A91" s="50"/>
      <c r="B91" s="44"/>
      <c r="C91" s="44"/>
      <c r="D91" s="44"/>
      <c r="E91" s="136"/>
      <c r="F91" s="102"/>
      <c r="G91" s="22"/>
    </row>
    <row r="92">
      <c r="A92" s="50"/>
      <c r="B92" s="44"/>
      <c r="C92" s="44"/>
      <c r="D92" s="44"/>
      <c r="E92" s="136"/>
      <c r="F92" s="102"/>
      <c r="G92" s="22"/>
    </row>
    <row r="93">
      <c r="A93" s="50"/>
      <c r="B93" s="44"/>
      <c r="C93" s="44"/>
      <c r="D93" s="44"/>
      <c r="E93" s="136"/>
      <c r="F93" s="102"/>
      <c r="G93" s="22"/>
    </row>
    <row r="94">
      <c r="A94" s="50"/>
      <c r="B94" s="44"/>
      <c r="C94" s="44"/>
      <c r="D94" s="44"/>
      <c r="E94" s="136"/>
      <c r="F94" s="102"/>
      <c r="G94" s="22"/>
    </row>
    <row r="95">
      <c r="A95" s="50"/>
      <c r="B95" s="44"/>
      <c r="C95" s="44"/>
      <c r="D95" s="44"/>
      <c r="E95" s="136"/>
      <c r="F95" s="102"/>
      <c r="G95" s="22"/>
    </row>
    <row r="96">
      <c r="A96" s="50"/>
      <c r="B96" s="44"/>
      <c r="C96" s="44"/>
      <c r="D96" s="44"/>
      <c r="E96" s="136"/>
      <c r="F96" s="102"/>
      <c r="G96" s="22"/>
    </row>
    <row r="97">
      <c r="A97" s="50"/>
      <c r="B97" s="44"/>
      <c r="C97" s="44"/>
      <c r="D97" s="44"/>
      <c r="E97" s="136"/>
      <c r="F97" s="102"/>
      <c r="G97" s="58"/>
    </row>
    <row r="98">
      <c r="A98" s="50"/>
      <c r="B98" s="44"/>
      <c r="C98" s="44"/>
      <c r="D98" s="44"/>
      <c r="E98" s="136"/>
      <c r="F98" s="102"/>
      <c r="G98" s="22"/>
    </row>
    <row r="99">
      <c r="A99" s="50"/>
      <c r="B99" s="44"/>
      <c r="C99" s="44"/>
      <c r="D99" s="44"/>
      <c r="E99" s="136"/>
      <c r="F99" s="102"/>
      <c r="G99" s="22"/>
    </row>
    <row r="100">
      <c r="A100" s="50"/>
      <c r="B100" s="44"/>
      <c r="C100" s="44"/>
      <c r="D100" s="44"/>
      <c r="E100" s="136"/>
      <c r="F100" s="102"/>
      <c r="G100" s="67"/>
    </row>
    <row r="101">
      <c r="A101" s="50"/>
      <c r="B101" s="44"/>
      <c r="C101" s="44"/>
      <c r="D101" s="44"/>
      <c r="E101" s="136"/>
      <c r="F101" s="102"/>
      <c r="G101" s="22"/>
    </row>
    <row r="102">
      <c r="A102" s="50"/>
      <c r="B102" s="44"/>
      <c r="C102" s="44"/>
      <c r="D102" s="44"/>
      <c r="E102" s="136"/>
      <c r="F102" s="102"/>
      <c r="G102" s="22"/>
    </row>
    <row r="103">
      <c r="A103" s="50"/>
      <c r="B103" s="44"/>
      <c r="C103" s="44"/>
      <c r="D103" s="44"/>
      <c r="E103" s="136"/>
      <c r="F103" s="102"/>
      <c r="G103" s="22"/>
    </row>
    <row r="104">
      <c r="A104" s="50"/>
      <c r="B104" s="44"/>
      <c r="C104" s="44"/>
      <c r="D104" s="44"/>
      <c r="E104" s="136"/>
      <c r="F104" s="102"/>
      <c r="G104" s="22"/>
    </row>
    <row r="105">
      <c r="A105" s="50"/>
      <c r="B105" s="44"/>
      <c r="C105" s="44"/>
      <c r="D105" s="44"/>
      <c r="E105" s="136"/>
      <c r="F105" s="102"/>
      <c r="G105" s="22"/>
    </row>
    <row r="106">
      <c r="A106" s="50"/>
      <c r="B106" s="44"/>
      <c r="C106" s="44"/>
      <c r="D106" s="44"/>
      <c r="E106" s="136"/>
      <c r="F106" s="102"/>
      <c r="G106" s="22"/>
    </row>
    <row r="107">
      <c r="A107" s="50"/>
      <c r="B107" s="44"/>
      <c r="C107" s="44"/>
      <c r="D107" s="44"/>
      <c r="E107" s="136"/>
      <c r="F107" s="102"/>
      <c r="G107" s="22"/>
    </row>
    <row r="108">
      <c r="A108" s="50"/>
      <c r="B108" s="44"/>
      <c r="C108" s="44"/>
      <c r="D108" s="44"/>
      <c r="E108" s="136"/>
      <c r="F108" s="102"/>
      <c r="G108" s="22"/>
    </row>
    <row r="109">
      <c r="A109" s="50"/>
      <c r="B109" s="44"/>
      <c r="C109" s="44"/>
      <c r="D109" s="44"/>
      <c r="E109" s="136"/>
      <c r="F109" s="102"/>
      <c r="G109" s="22"/>
    </row>
    <row r="110">
      <c r="A110" s="50"/>
      <c r="B110" s="44"/>
      <c r="C110" s="44"/>
      <c r="D110" s="44"/>
      <c r="E110" s="136"/>
      <c r="F110" s="102"/>
      <c r="G110" s="22"/>
    </row>
    <row r="111">
      <c r="A111" s="50"/>
      <c r="B111" s="44"/>
      <c r="C111" s="44"/>
      <c r="D111" s="44"/>
      <c r="E111" s="136"/>
      <c r="F111" s="102"/>
      <c r="G111" s="22"/>
    </row>
    <row r="112">
      <c r="A112" s="50"/>
      <c r="B112" s="44"/>
      <c r="C112" s="44"/>
      <c r="D112" s="44"/>
      <c r="E112" s="136"/>
      <c r="F112" s="102"/>
      <c r="G112" s="22"/>
    </row>
    <row r="113">
      <c r="A113" s="50"/>
      <c r="B113" s="44"/>
      <c r="C113" s="44"/>
      <c r="D113" s="44"/>
      <c r="E113" s="136"/>
      <c r="F113" s="102"/>
      <c r="G113" s="22"/>
    </row>
    <row r="114">
      <c r="A114" s="50"/>
      <c r="B114" s="44"/>
      <c r="C114" s="44"/>
      <c r="D114" s="44"/>
      <c r="E114" s="136"/>
      <c r="F114" s="102"/>
      <c r="G114" s="22"/>
    </row>
    <row r="115">
      <c r="A115" s="50"/>
      <c r="B115" s="44"/>
      <c r="C115" s="44"/>
      <c r="D115" s="44"/>
      <c r="E115" s="136"/>
      <c r="F115" s="102"/>
      <c r="G115" s="67"/>
    </row>
    <row r="116">
      <c r="A116" s="50"/>
      <c r="B116" s="44"/>
      <c r="C116" s="44"/>
      <c r="D116" s="44"/>
      <c r="E116" s="136"/>
      <c r="F116" s="102"/>
      <c r="G116" s="22"/>
    </row>
    <row r="117">
      <c r="A117" s="50"/>
      <c r="B117" s="44"/>
      <c r="C117" s="44"/>
      <c r="D117" s="44"/>
      <c r="E117" s="136"/>
      <c r="F117" s="102"/>
      <c r="G117" s="22"/>
    </row>
    <row r="118">
      <c r="A118" s="50"/>
      <c r="B118" s="44"/>
      <c r="C118" s="44"/>
      <c r="D118" s="44"/>
      <c r="E118" s="136"/>
      <c r="F118" s="102"/>
      <c r="G118" s="22"/>
    </row>
    <row r="119">
      <c r="A119" s="50"/>
      <c r="B119" s="44"/>
      <c r="C119" s="44"/>
      <c r="D119" s="44"/>
      <c r="E119" s="136"/>
      <c r="F119" s="102"/>
      <c r="G119" s="22"/>
    </row>
    <row r="120">
      <c r="A120" s="50"/>
      <c r="B120" s="44"/>
      <c r="C120" s="44"/>
      <c r="D120" s="44"/>
      <c r="E120" s="136"/>
      <c r="F120" s="102"/>
      <c r="G120" s="22"/>
    </row>
    <row r="121">
      <c r="A121" s="50"/>
      <c r="B121" s="44"/>
      <c r="C121" s="44"/>
      <c r="D121" s="44"/>
      <c r="E121" s="136"/>
      <c r="F121" s="102"/>
      <c r="G121" s="22"/>
    </row>
    <row r="122">
      <c r="A122" s="50"/>
      <c r="B122" s="44"/>
      <c r="C122" s="44"/>
      <c r="D122" s="44"/>
      <c r="E122" s="136"/>
      <c r="F122" s="102"/>
      <c r="G122" s="22"/>
    </row>
    <row r="123">
      <c r="A123" s="50"/>
      <c r="B123" s="44"/>
      <c r="C123" s="44"/>
      <c r="D123" s="44"/>
      <c r="E123" s="136"/>
      <c r="F123" s="102"/>
      <c r="G123" s="22"/>
    </row>
    <row r="124">
      <c r="A124" s="50"/>
      <c r="B124" s="44"/>
      <c r="C124" s="44"/>
      <c r="D124" s="44"/>
      <c r="E124" s="136"/>
      <c r="F124" s="102"/>
      <c r="G124" s="22"/>
    </row>
    <row r="125">
      <c r="A125" s="50"/>
      <c r="B125" s="44"/>
      <c r="C125" s="44"/>
      <c r="D125" s="44"/>
      <c r="E125" s="136"/>
      <c r="F125" s="102"/>
      <c r="G125" s="22"/>
    </row>
    <row r="126">
      <c r="A126" s="50"/>
      <c r="B126" s="44"/>
      <c r="C126" s="44"/>
      <c r="D126" s="44"/>
      <c r="E126" s="136"/>
      <c r="F126" s="102"/>
      <c r="G126" s="22"/>
    </row>
    <row r="127">
      <c r="A127" s="50"/>
      <c r="B127" s="44"/>
      <c r="C127" s="44"/>
      <c r="D127" s="44"/>
      <c r="E127" s="136"/>
      <c r="F127" s="102"/>
      <c r="G127" s="22"/>
    </row>
    <row r="128">
      <c r="A128" s="50"/>
      <c r="B128" s="44"/>
      <c r="C128" s="44"/>
      <c r="D128" s="44"/>
      <c r="E128" s="136"/>
      <c r="F128" s="102"/>
      <c r="G128" s="22"/>
    </row>
    <row r="129">
      <c r="A129" s="50"/>
      <c r="B129" s="44"/>
      <c r="C129" s="44"/>
      <c r="D129" s="44"/>
      <c r="E129" s="136"/>
      <c r="F129" s="102"/>
      <c r="G129" s="22"/>
    </row>
    <row r="130">
      <c r="A130" s="50"/>
      <c r="B130" s="44"/>
      <c r="C130" s="44"/>
      <c r="D130" s="44"/>
      <c r="E130" s="136"/>
      <c r="F130" s="102"/>
      <c r="G130" s="22"/>
    </row>
    <row r="131">
      <c r="A131" s="50"/>
      <c r="B131" s="44"/>
      <c r="C131" s="44"/>
      <c r="D131" s="44"/>
      <c r="E131" s="136"/>
      <c r="F131" s="102"/>
      <c r="G131" s="22"/>
    </row>
    <row r="132">
      <c r="A132" s="50"/>
      <c r="B132" s="44"/>
      <c r="C132" s="44"/>
      <c r="D132" s="44"/>
      <c r="E132" s="136"/>
      <c r="F132" s="102"/>
      <c r="G132" s="22"/>
    </row>
    <row r="133">
      <c r="A133" s="50"/>
      <c r="B133" s="44"/>
      <c r="C133" s="44"/>
      <c r="D133" s="44"/>
      <c r="E133" s="136"/>
      <c r="F133" s="102"/>
      <c r="G133" s="22"/>
    </row>
    <row r="134">
      <c r="A134" s="50"/>
      <c r="B134" s="44"/>
      <c r="C134" s="44"/>
      <c r="D134" s="44"/>
      <c r="E134" s="136"/>
      <c r="F134" s="102"/>
      <c r="G134" s="22"/>
    </row>
    <row r="135">
      <c r="A135" s="50"/>
      <c r="B135" s="44"/>
      <c r="C135" s="44"/>
      <c r="D135" s="44"/>
      <c r="E135" s="136"/>
      <c r="F135" s="102"/>
      <c r="G135" s="22"/>
    </row>
    <row r="136">
      <c r="A136" s="50"/>
      <c r="B136" s="44"/>
      <c r="C136" s="44"/>
      <c r="D136" s="44"/>
      <c r="E136" s="136"/>
      <c r="F136" s="102"/>
      <c r="G136" s="22"/>
    </row>
    <row r="137">
      <c r="A137" s="50"/>
      <c r="B137" s="44"/>
      <c r="C137" s="44"/>
      <c r="D137" s="44"/>
      <c r="E137" s="136"/>
      <c r="F137" s="102"/>
      <c r="G137" s="22"/>
    </row>
    <row r="138">
      <c r="A138" s="50"/>
      <c r="B138" s="44"/>
      <c r="C138" s="44"/>
      <c r="D138" s="44"/>
      <c r="E138" s="136"/>
      <c r="F138" s="102"/>
      <c r="G138" s="22"/>
    </row>
    <row r="139">
      <c r="A139" s="50"/>
      <c r="B139" s="44"/>
      <c r="C139" s="44"/>
      <c r="D139" s="44"/>
      <c r="E139" s="136"/>
      <c r="F139" s="102"/>
      <c r="G139" s="22"/>
    </row>
    <row r="140">
      <c r="A140" s="50"/>
      <c r="B140" s="44"/>
      <c r="C140" s="44"/>
      <c r="D140" s="44"/>
      <c r="E140" s="136"/>
      <c r="F140" s="102"/>
      <c r="G140" s="22"/>
    </row>
    <row r="141">
      <c r="A141" s="50"/>
      <c r="B141" s="44"/>
      <c r="C141" s="44"/>
      <c r="D141" s="44"/>
      <c r="E141" s="136"/>
      <c r="F141" s="102"/>
      <c r="G141" s="22"/>
    </row>
    <row r="142">
      <c r="A142" s="50"/>
      <c r="B142" s="44"/>
      <c r="C142" s="44"/>
      <c r="D142" s="44"/>
      <c r="E142" s="136"/>
      <c r="F142" s="102"/>
      <c r="G142" s="22"/>
    </row>
    <row r="143">
      <c r="A143" s="50"/>
      <c r="B143" s="44"/>
      <c r="C143" s="44"/>
      <c r="D143" s="44"/>
      <c r="E143" s="136"/>
      <c r="F143" s="102"/>
      <c r="G143" s="22"/>
    </row>
    <row r="144">
      <c r="A144" s="50"/>
      <c r="B144" s="44"/>
      <c r="C144" s="44"/>
      <c r="D144" s="44"/>
      <c r="E144" s="136"/>
      <c r="F144" s="102"/>
      <c r="G144" s="22"/>
    </row>
    <row r="145">
      <c r="A145" s="50"/>
      <c r="B145" s="44"/>
      <c r="C145" s="44"/>
      <c r="D145" s="44"/>
      <c r="E145" s="136"/>
      <c r="F145" s="102"/>
      <c r="G145" s="22"/>
    </row>
    <row r="146">
      <c r="A146" s="50"/>
      <c r="B146" s="44"/>
      <c r="C146" s="44"/>
      <c r="D146" s="44"/>
      <c r="E146" s="136"/>
      <c r="F146" s="102"/>
      <c r="G146" s="22"/>
    </row>
    <row r="147">
      <c r="A147" s="50"/>
      <c r="B147" s="44"/>
      <c r="C147" s="44"/>
      <c r="D147" s="44"/>
      <c r="E147" s="136"/>
      <c r="F147" s="102"/>
      <c r="G147" s="22"/>
    </row>
    <row r="148">
      <c r="A148" s="50"/>
      <c r="B148" s="44"/>
      <c r="C148" s="44"/>
      <c r="D148" s="44"/>
      <c r="E148" s="136"/>
      <c r="F148" s="102"/>
      <c r="G148" s="22"/>
    </row>
    <row r="149">
      <c r="A149" s="50"/>
      <c r="B149" s="44"/>
      <c r="C149" s="44"/>
      <c r="D149" s="44"/>
      <c r="E149" s="136"/>
      <c r="F149" s="102"/>
      <c r="G149" s="22"/>
    </row>
    <row r="150">
      <c r="A150" s="50"/>
      <c r="B150" s="44"/>
      <c r="C150" s="44"/>
      <c r="D150" s="44"/>
      <c r="E150" s="136"/>
      <c r="F150" s="102"/>
      <c r="G150" s="22"/>
    </row>
    <row r="151">
      <c r="A151" s="50"/>
      <c r="B151" s="44"/>
      <c r="C151" s="44"/>
      <c r="D151" s="44"/>
      <c r="E151" s="136"/>
      <c r="F151" s="102"/>
      <c r="G151" s="22"/>
    </row>
    <row r="152">
      <c r="A152" s="50"/>
      <c r="B152" s="44"/>
      <c r="C152" s="44"/>
      <c r="D152" s="44"/>
      <c r="E152" s="136"/>
      <c r="F152" s="102"/>
      <c r="G152" s="22"/>
    </row>
    <row r="153">
      <c r="A153" s="50"/>
      <c r="B153" s="44"/>
      <c r="C153" s="44"/>
      <c r="D153" s="44"/>
      <c r="E153" s="136"/>
      <c r="F153" s="102"/>
      <c r="G153" s="22"/>
    </row>
    <row r="154">
      <c r="A154" s="50"/>
      <c r="B154" s="44"/>
      <c r="C154" s="44"/>
      <c r="D154" s="44"/>
      <c r="E154" s="136"/>
      <c r="F154" s="102"/>
      <c r="G154" s="22"/>
    </row>
    <row r="155">
      <c r="A155" s="50"/>
      <c r="B155" s="44"/>
      <c r="C155" s="44"/>
      <c r="D155" s="44"/>
      <c r="E155" s="136"/>
      <c r="F155" s="102"/>
      <c r="G155" s="22"/>
    </row>
    <row r="156">
      <c r="A156" s="50"/>
      <c r="B156" s="44"/>
      <c r="C156" s="44"/>
      <c r="D156" s="44"/>
      <c r="E156" s="136"/>
      <c r="F156" s="102"/>
      <c r="G156" s="22"/>
    </row>
    <row r="157">
      <c r="A157" s="50"/>
      <c r="B157" s="44"/>
      <c r="C157" s="44"/>
      <c r="D157" s="44"/>
      <c r="E157" s="136"/>
      <c r="F157" s="102"/>
      <c r="G157" s="22"/>
    </row>
    <row r="158">
      <c r="A158" s="50"/>
      <c r="B158" s="44"/>
      <c r="C158" s="44"/>
      <c r="D158" s="44"/>
      <c r="E158" s="136"/>
      <c r="F158" s="102"/>
      <c r="G158" s="22"/>
    </row>
    <row r="159">
      <c r="A159" s="50"/>
      <c r="B159" s="44"/>
      <c r="C159" s="44"/>
      <c r="D159" s="44"/>
      <c r="E159" s="136"/>
      <c r="F159" s="102"/>
      <c r="G159" s="22"/>
    </row>
    <row r="160">
      <c r="A160" s="50"/>
      <c r="B160" s="44"/>
      <c r="C160" s="44"/>
      <c r="D160" s="44"/>
      <c r="E160" s="136"/>
      <c r="F160" s="102"/>
      <c r="G160" s="22"/>
    </row>
    <row r="161">
      <c r="A161" s="50"/>
      <c r="B161" s="44"/>
      <c r="C161" s="44"/>
      <c r="D161" s="44"/>
      <c r="E161" s="136"/>
      <c r="F161" s="102"/>
      <c r="G161" s="22"/>
    </row>
    <row r="162">
      <c r="A162" s="50"/>
      <c r="B162" s="44"/>
      <c r="C162" s="44"/>
      <c r="D162" s="44"/>
      <c r="E162" s="136"/>
      <c r="F162" s="102"/>
      <c r="G162" s="22"/>
    </row>
    <row r="163">
      <c r="A163" s="50"/>
      <c r="B163" s="44"/>
      <c r="C163" s="44"/>
      <c r="D163" s="44"/>
      <c r="E163" s="136"/>
      <c r="F163" s="102"/>
      <c r="G163" s="22"/>
    </row>
    <row r="164">
      <c r="A164" s="50"/>
      <c r="B164" s="44"/>
      <c r="C164" s="44"/>
      <c r="D164" s="44"/>
      <c r="E164" s="136"/>
      <c r="F164" s="102"/>
      <c r="G164" s="22"/>
    </row>
    <row r="165">
      <c r="A165" s="50"/>
      <c r="B165" s="44"/>
      <c r="C165" s="44"/>
      <c r="D165" s="44"/>
      <c r="E165" s="136"/>
      <c r="F165" s="102"/>
      <c r="G165" s="22"/>
    </row>
    <row r="166">
      <c r="A166" s="50"/>
      <c r="B166" s="44"/>
      <c r="C166" s="44"/>
      <c r="D166" s="44"/>
      <c r="E166" s="136"/>
      <c r="F166" s="102"/>
      <c r="G166" s="22"/>
    </row>
    <row r="167">
      <c r="A167" s="50"/>
      <c r="B167" s="44"/>
      <c r="C167" s="44"/>
      <c r="D167" s="44"/>
      <c r="E167" s="136"/>
      <c r="F167" s="102"/>
      <c r="G167" s="22"/>
    </row>
    <row r="168">
      <c r="A168" s="50"/>
      <c r="B168" s="44"/>
      <c r="C168" s="44"/>
      <c r="D168" s="44"/>
      <c r="E168" s="136"/>
      <c r="F168" s="102"/>
      <c r="G168" s="22"/>
    </row>
    <row r="169">
      <c r="A169" s="50"/>
      <c r="B169" s="44"/>
      <c r="C169" s="44"/>
      <c r="D169" s="44"/>
      <c r="E169" s="136"/>
      <c r="F169" s="102"/>
      <c r="G169" s="22"/>
    </row>
    <row r="170">
      <c r="A170" s="50"/>
      <c r="B170" s="44"/>
      <c r="C170" s="44"/>
      <c r="D170" s="44"/>
      <c r="E170" s="136"/>
      <c r="F170" s="102"/>
      <c r="G170" s="22"/>
    </row>
    <row r="171">
      <c r="A171" s="50"/>
      <c r="B171" s="44"/>
      <c r="C171" s="44"/>
      <c r="D171" s="44"/>
      <c r="E171" s="136"/>
      <c r="F171" s="102"/>
      <c r="G171" s="22"/>
    </row>
    <row r="172">
      <c r="A172" s="50"/>
      <c r="B172" s="44"/>
      <c r="C172" s="44"/>
      <c r="D172" s="44"/>
      <c r="E172" s="136"/>
      <c r="F172" s="102"/>
      <c r="G172" s="22"/>
    </row>
    <row r="173">
      <c r="A173" s="50"/>
      <c r="B173" s="44"/>
      <c r="C173" s="44"/>
      <c r="D173" s="44"/>
      <c r="E173" s="136"/>
      <c r="F173" s="102"/>
      <c r="G173" s="22"/>
    </row>
    <row r="174">
      <c r="A174" s="50"/>
      <c r="B174" s="44"/>
      <c r="C174" s="44"/>
      <c r="D174" s="44"/>
      <c r="E174" s="136"/>
      <c r="F174" s="102"/>
      <c r="G174" s="22"/>
    </row>
    <row r="175">
      <c r="A175" s="50"/>
      <c r="B175" s="44"/>
      <c r="C175" s="44"/>
      <c r="D175" s="44"/>
      <c r="E175" s="136"/>
      <c r="F175" s="102"/>
      <c r="G175" s="22"/>
    </row>
    <row r="176">
      <c r="A176" s="50"/>
      <c r="B176" s="44"/>
      <c r="C176" s="44"/>
      <c r="D176" s="44"/>
      <c r="E176" s="136"/>
      <c r="F176" s="102"/>
      <c r="G176" s="92"/>
    </row>
    <row r="177">
      <c r="A177" s="50"/>
      <c r="B177" s="44"/>
      <c r="C177" s="44"/>
      <c r="D177" s="44"/>
      <c r="E177" s="136"/>
      <c r="F177" s="102"/>
      <c r="G177" s="22"/>
    </row>
    <row r="178">
      <c r="A178" s="50"/>
      <c r="B178" s="44"/>
      <c r="C178" s="44"/>
      <c r="D178" s="44"/>
      <c r="E178" s="136"/>
      <c r="F178" s="102"/>
      <c r="G178" s="22"/>
    </row>
    <row r="179">
      <c r="A179" s="50"/>
      <c r="B179" s="44"/>
      <c r="C179" s="44"/>
      <c r="D179" s="44"/>
      <c r="E179" s="136"/>
      <c r="F179" s="102"/>
      <c r="G179" s="22"/>
    </row>
    <row r="180">
      <c r="A180" s="50"/>
      <c r="B180" s="44"/>
      <c r="C180" s="44"/>
      <c r="D180" s="44"/>
      <c r="E180" s="136"/>
      <c r="F180" s="102"/>
      <c r="G180" s="22"/>
    </row>
    <row r="181">
      <c r="A181" s="50"/>
      <c r="B181" s="44"/>
      <c r="C181" s="44"/>
      <c r="D181" s="44"/>
      <c r="E181" s="136"/>
      <c r="F181" s="102"/>
      <c r="G181" s="22"/>
    </row>
    <row r="182">
      <c r="A182" s="50"/>
      <c r="B182" s="44"/>
      <c r="C182" s="44"/>
      <c r="D182" s="44"/>
      <c r="E182" s="136"/>
      <c r="F182" s="102"/>
      <c r="G182" s="22"/>
    </row>
    <row r="183">
      <c r="A183" s="50"/>
      <c r="B183" s="44"/>
      <c r="C183" s="44"/>
      <c r="D183" s="44"/>
      <c r="E183" s="136"/>
      <c r="F183" s="102"/>
      <c r="G183" s="22"/>
    </row>
    <row r="184">
      <c r="A184" s="50"/>
      <c r="B184" s="44"/>
      <c r="C184" s="44"/>
      <c r="D184" s="44"/>
      <c r="E184" s="136"/>
      <c r="F184" s="102"/>
      <c r="G184" s="22"/>
    </row>
    <row r="185">
      <c r="A185" s="50"/>
      <c r="B185" s="44"/>
      <c r="C185" s="44"/>
      <c r="D185" s="44"/>
      <c r="E185" s="136"/>
      <c r="F185" s="102"/>
      <c r="G185" s="22"/>
    </row>
    <row r="186">
      <c r="A186" s="50"/>
      <c r="B186" s="44"/>
      <c r="C186" s="44"/>
      <c r="D186" s="44"/>
      <c r="E186" s="136"/>
      <c r="F186" s="102"/>
      <c r="G186" s="22"/>
    </row>
    <row r="187">
      <c r="A187" s="50"/>
      <c r="B187" s="44"/>
      <c r="C187" s="44"/>
      <c r="D187" s="44"/>
      <c r="E187" s="136"/>
      <c r="F187" s="102"/>
      <c r="G187" s="22"/>
    </row>
    <row r="188">
      <c r="A188" s="50"/>
      <c r="B188" s="44"/>
      <c r="C188" s="44"/>
      <c r="D188" s="44"/>
      <c r="E188" s="136"/>
      <c r="F188" s="102"/>
      <c r="G188" s="22"/>
    </row>
    <row r="189">
      <c r="A189" s="50"/>
      <c r="B189" s="44"/>
      <c r="C189" s="44"/>
      <c r="D189" s="44"/>
      <c r="E189" s="136"/>
      <c r="F189" s="102"/>
      <c r="G189" s="22"/>
    </row>
    <row r="190">
      <c r="A190" s="50"/>
      <c r="B190" s="44"/>
      <c r="C190" s="44"/>
      <c r="D190" s="44"/>
      <c r="E190" s="136"/>
      <c r="F190" s="102"/>
      <c r="G190" s="22"/>
    </row>
    <row r="191">
      <c r="A191" s="50"/>
      <c r="B191" s="44"/>
      <c r="C191" s="44"/>
      <c r="D191" s="44"/>
      <c r="E191" s="136"/>
      <c r="F191" s="102"/>
      <c r="G191" s="22"/>
    </row>
    <row r="192">
      <c r="A192" s="50"/>
      <c r="B192" s="44"/>
      <c r="C192" s="44"/>
      <c r="D192" s="44"/>
      <c r="E192" s="136"/>
      <c r="F192" s="102"/>
      <c r="G192" s="22"/>
    </row>
    <row r="193">
      <c r="A193" s="50"/>
      <c r="B193" s="44"/>
      <c r="C193" s="44"/>
      <c r="D193" s="44"/>
      <c r="E193" s="136"/>
      <c r="F193" s="102"/>
      <c r="G193" s="22"/>
    </row>
    <row r="194">
      <c r="A194" s="50"/>
      <c r="B194" s="44"/>
      <c r="C194" s="44"/>
      <c r="D194" s="44"/>
      <c r="E194" s="136"/>
      <c r="F194" s="102"/>
      <c r="G194" s="22"/>
    </row>
    <row r="195">
      <c r="A195" s="50"/>
      <c r="B195" s="44"/>
      <c r="C195" s="44"/>
      <c r="D195" s="44"/>
      <c r="E195" s="136"/>
      <c r="F195" s="102"/>
      <c r="G195" s="22"/>
    </row>
    <row r="196">
      <c r="A196" s="50"/>
      <c r="B196" s="44"/>
      <c r="C196" s="44"/>
      <c r="D196" s="44"/>
      <c r="E196" s="136"/>
      <c r="F196" s="102"/>
      <c r="G196" s="22"/>
    </row>
    <row r="197">
      <c r="A197" s="50"/>
      <c r="B197" s="44"/>
      <c r="C197" s="44"/>
      <c r="D197" s="44"/>
      <c r="E197" s="136"/>
      <c r="F197" s="102"/>
      <c r="G197" s="22"/>
    </row>
    <row r="198">
      <c r="A198" s="50"/>
      <c r="B198" s="44"/>
      <c r="C198" s="44"/>
      <c r="D198" s="44"/>
      <c r="E198" s="136"/>
      <c r="F198" s="102"/>
      <c r="G198" s="22"/>
    </row>
    <row r="199">
      <c r="A199" s="50"/>
      <c r="B199" s="44"/>
      <c r="C199" s="44"/>
      <c r="D199" s="44"/>
      <c r="E199" s="136"/>
      <c r="F199" s="102"/>
      <c r="G199" s="22"/>
    </row>
    <row r="200">
      <c r="A200" s="50"/>
      <c r="B200" s="44"/>
      <c r="C200" s="44"/>
      <c r="D200" s="44"/>
      <c r="E200" s="136"/>
      <c r="F200" s="102"/>
      <c r="G200" s="22"/>
    </row>
    <row r="201">
      <c r="A201" s="50"/>
      <c r="B201" s="44"/>
      <c r="C201" s="44"/>
      <c r="D201" s="44"/>
      <c r="E201" s="136"/>
      <c r="F201" s="102"/>
      <c r="G201" s="22"/>
    </row>
    <row r="202">
      <c r="A202" s="50"/>
      <c r="B202" s="44"/>
      <c r="C202" s="44"/>
      <c r="D202" s="44"/>
      <c r="E202" s="136"/>
      <c r="F202" s="102"/>
      <c r="G202" s="22"/>
    </row>
    <row r="203">
      <c r="A203" s="50"/>
      <c r="B203" s="44"/>
      <c r="C203" s="44"/>
      <c r="D203" s="44"/>
      <c r="E203" s="136"/>
      <c r="F203" s="102"/>
      <c r="G203" s="22"/>
    </row>
    <row r="204">
      <c r="A204" s="50"/>
      <c r="B204" s="44"/>
      <c r="C204" s="44"/>
      <c r="D204" s="44"/>
      <c r="E204" s="136"/>
      <c r="F204" s="102"/>
      <c r="G204" s="22"/>
    </row>
    <row r="205">
      <c r="A205" s="50"/>
      <c r="B205" s="44"/>
      <c r="C205" s="44"/>
      <c r="D205" s="44"/>
      <c r="E205" s="136"/>
      <c r="F205" s="102"/>
      <c r="G205" s="22"/>
    </row>
    <row r="206">
      <c r="A206" s="50"/>
      <c r="B206" s="44"/>
      <c r="C206" s="44"/>
      <c r="D206" s="44"/>
      <c r="E206" s="136"/>
      <c r="F206" s="102"/>
      <c r="G206" s="22"/>
    </row>
    <row r="207">
      <c r="A207" s="50"/>
      <c r="B207" s="44"/>
      <c r="C207" s="44"/>
      <c r="D207" s="44"/>
      <c r="E207" s="136"/>
      <c r="F207" s="102"/>
      <c r="G207" s="22"/>
    </row>
    <row r="208">
      <c r="A208" s="50"/>
      <c r="B208" s="44"/>
      <c r="C208" s="44"/>
      <c r="D208" s="44"/>
      <c r="E208" s="136"/>
      <c r="F208" s="102"/>
      <c r="G208" s="22"/>
    </row>
    <row r="209">
      <c r="A209" s="50"/>
      <c r="B209" s="44"/>
      <c r="C209" s="44"/>
      <c r="D209" s="44"/>
      <c r="E209" s="136"/>
      <c r="F209" s="102"/>
      <c r="G209" s="22"/>
    </row>
    <row r="210">
      <c r="A210" s="50"/>
      <c r="B210" s="44"/>
      <c r="C210" s="44"/>
      <c r="D210" s="44"/>
      <c r="E210" s="136"/>
      <c r="F210" s="102"/>
      <c r="G210" s="22"/>
    </row>
    <row r="211">
      <c r="A211" s="50"/>
      <c r="B211" s="44"/>
      <c r="C211" s="44"/>
      <c r="D211" s="44"/>
      <c r="E211" s="136"/>
      <c r="F211" s="102"/>
      <c r="G211" s="22"/>
    </row>
    <row r="212">
      <c r="A212" s="50"/>
      <c r="B212" s="44"/>
      <c r="C212" s="44"/>
      <c r="D212" s="44"/>
      <c r="E212" s="136"/>
      <c r="F212" s="102"/>
      <c r="G212" s="22"/>
    </row>
    <row r="213">
      <c r="A213" s="50"/>
      <c r="B213" s="44"/>
      <c r="C213" s="44"/>
      <c r="D213" s="44"/>
      <c r="E213" s="136"/>
      <c r="F213" s="102"/>
      <c r="G213" s="22"/>
    </row>
    <row r="214">
      <c r="A214" s="50"/>
      <c r="B214" s="44"/>
      <c r="C214" s="44"/>
      <c r="D214" s="44"/>
      <c r="E214" s="136"/>
      <c r="F214" s="102"/>
      <c r="G214" s="22"/>
    </row>
    <row r="215">
      <c r="A215" s="50"/>
      <c r="B215" s="44"/>
      <c r="C215" s="44"/>
      <c r="D215" s="44"/>
      <c r="E215" s="136"/>
      <c r="F215" s="102"/>
      <c r="G215" s="22"/>
    </row>
    <row r="216">
      <c r="A216" s="50"/>
      <c r="B216" s="44"/>
      <c r="C216" s="44"/>
      <c r="D216" s="44"/>
      <c r="E216" s="136"/>
      <c r="F216" s="102"/>
      <c r="G216" s="22"/>
    </row>
    <row r="217">
      <c r="A217" s="50"/>
      <c r="B217" s="44"/>
      <c r="C217" s="44"/>
      <c r="D217" s="44"/>
      <c r="E217" s="136"/>
      <c r="F217" s="102"/>
      <c r="G217" s="22"/>
    </row>
    <row r="218">
      <c r="A218" s="50"/>
      <c r="B218" s="44"/>
      <c r="C218" s="44"/>
      <c r="D218" s="44"/>
      <c r="E218" s="136"/>
      <c r="F218" s="102"/>
      <c r="G218" s="22"/>
    </row>
    <row r="219">
      <c r="A219" s="50"/>
      <c r="B219" s="44"/>
      <c r="C219" s="44"/>
      <c r="D219" s="44"/>
      <c r="E219" s="136"/>
      <c r="F219" s="102"/>
      <c r="G219" s="22"/>
    </row>
    <row r="220">
      <c r="A220" s="50"/>
      <c r="B220" s="44"/>
      <c r="C220" s="44"/>
      <c r="D220" s="44"/>
      <c r="E220" s="136"/>
      <c r="F220" s="102"/>
      <c r="G220" s="22"/>
    </row>
    <row r="221">
      <c r="A221" s="50"/>
      <c r="B221" s="44"/>
      <c r="C221" s="44"/>
      <c r="D221" s="44"/>
      <c r="E221" s="136"/>
      <c r="F221" s="102"/>
      <c r="G221" s="22"/>
    </row>
    <row r="222">
      <c r="A222" s="50"/>
      <c r="B222" s="44"/>
      <c r="C222" s="44"/>
      <c r="D222" s="44"/>
      <c r="E222" s="136"/>
      <c r="F222" s="102"/>
      <c r="G222" s="22"/>
    </row>
    <row r="223">
      <c r="A223" s="50"/>
      <c r="B223" s="44"/>
      <c r="C223" s="44"/>
      <c r="D223" s="44"/>
      <c r="E223" s="136"/>
      <c r="F223" s="102"/>
      <c r="G223" s="22"/>
    </row>
    <row r="224">
      <c r="A224" s="50"/>
      <c r="B224" s="44"/>
      <c r="C224" s="44"/>
      <c r="D224" s="44"/>
      <c r="E224" s="136"/>
      <c r="F224" s="102"/>
      <c r="G224" s="22"/>
    </row>
    <row r="225">
      <c r="A225" s="50"/>
      <c r="B225" s="44"/>
      <c r="C225" s="44"/>
      <c r="D225" s="44"/>
      <c r="E225" s="136"/>
      <c r="F225" s="102"/>
      <c r="G225" s="22"/>
    </row>
    <row r="226">
      <c r="A226" s="50"/>
      <c r="B226" s="44"/>
      <c r="C226" s="44"/>
      <c r="D226" s="44"/>
      <c r="E226" s="136"/>
      <c r="F226" s="102"/>
      <c r="G226" s="22"/>
    </row>
    <row r="227">
      <c r="A227" s="50"/>
      <c r="B227" s="44"/>
      <c r="C227" s="44"/>
      <c r="D227" s="44"/>
      <c r="E227" s="136"/>
      <c r="F227" s="102"/>
      <c r="G227" s="22"/>
    </row>
    <row r="228">
      <c r="A228" s="50"/>
      <c r="B228" s="44"/>
      <c r="C228" s="44"/>
      <c r="D228" s="44"/>
      <c r="E228" s="136"/>
      <c r="F228" s="102"/>
      <c r="G228" s="22"/>
    </row>
    <row r="229">
      <c r="A229" s="50"/>
      <c r="B229" s="44"/>
      <c r="C229" s="44"/>
      <c r="D229" s="44"/>
      <c r="E229" s="136"/>
      <c r="F229" s="102"/>
      <c r="G229" s="22"/>
    </row>
    <row r="230">
      <c r="A230" s="50"/>
      <c r="B230" s="44"/>
      <c r="C230" s="44"/>
      <c r="D230" s="44"/>
      <c r="E230" s="136"/>
      <c r="F230" s="102"/>
      <c r="G230" s="22"/>
    </row>
    <row r="231">
      <c r="A231" s="50"/>
      <c r="B231" s="44"/>
      <c r="C231" s="44"/>
      <c r="D231" s="44"/>
      <c r="E231" s="136"/>
      <c r="F231" s="102"/>
      <c r="G231" s="22"/>
    </row>
    <row r="232">
      <c r="A232" s="50"/>
      <c r="B232" s="44"/>
      <c r="C232" s="44"/>
      <c r="D232" s="44"/>
      <c r="E232" s="136"/>
      <c r="F232" s="102"/>
      <c r="G232" s="22"/>
    </row>
    <row r="233">
      <c r="A233" s="50"/>
      <c r="B233" s="44"/>
      <c r="C233" s="44"/>
      <c r="D233" s="44"/>
      <c r="E233" s="136"/>
      <c r="F233" s="102"/>
      <c r="G233" s="22"/>
    </row>
    <row r="234">
      <c r="A234" s="50"/>
      <c r="B234" s="44"/>
      <c r="C234" s="44"/>
      <c r="D234" s="44"/>
      <c r="E234" s="136"/>
      <c r="F234" s="102"/>
      <c r="G234" s="22"/>
    </row>
    <row r="235">
      <c r="A235" s="50"/>
      <c r="B235" s="44"/>
      <c r="C235" s="44"/>
      <c r="D235" s="44"/>
      <c r="E235" s="136"/>
      <c r="F235" s="102"/>
      <c r="G235" s="22"/>
    </row>
    <row r="236">
      <c r="A236" s="50"/>
      <c r="B236" s="44"/>
      <c r="C236" s="44"/>
      <c r="D236" s="44"/>
      <c r="E236" s="136"/>
      <c r="F236" s="102"/>
      <c r="G236" s="22"/>
    </row>
    <row r="237">
      <c r="A237" s="50"/>
      <c r="B237" s="44"/>
      <c r="C237" s="44"/>
      <c r="D237" s="44"/>
      <c r="E237" s="136"/>
      <c r="F237" s="102"/>
      <c r="G237" s="22"/>
    </row>
    <row r="238">
      <c r="A238" s="50"/>
      <c r="B238" s="44"/>
      <c r="C238" s="44"/>
      <c r="D238" s="44"/>
      <c r="E238" s="136"/>
      <c r="F238" s="102"/>
      <c r="G238" s="22"/>
    </row>
    <row r="239">
      <c r="A239" s="50"/>
      <c r="B239" s="44"/>
      <c r="C239" s="44"/>
      <c r="D239" s="44"/>
      <c r="E239" s="136"/>
      <c r="F239" s="102"/>
      <c r="G239" s="22"/>
    </row>
    <row r="240">
      <c r="A240" s="50"/>
      <c r="B240" s="44"/>
      <c r="C240" s="44"/>
      <c r="D240" s="44"/>
      <c r="E240" s="136"/>
      <c r="F240" s="102"/>
      <c r="G240" s="22"/>
    </row>
    <row r="241">
      <c r="A241" s="50"/>
      <c r="B241" s="44"/>
      <c r="C241" s="44"/>
      <c r="D241" s="44"/>
      <c r="E241" s="136"/>
      <c r="F241" s="102"/>
      <c r="G241" s="22"/>
    </row>
    <row r="242">
      <c r="A242" s="50"/>
      <c r="B242" s="44"/>
      <c r="C242" s="44"/>
      <c r="D242" s="44"/>
      <c r="E242" s="136"/>
      <c r="F242" s="102"/>
      <c r="G242" s="22"/>
    </row>
    <row r="243">
      <c r="A243" s="50"/>
      <c r="B243" s="44"/>
      <c r="C243" s="44"/>
      <c r="D243" s="44"/>
      <c r="E243" s="136"/>
      <c r="F243" s="102"/>
      <c r="G243" s="22"/>
    </row>
    <row r="244">
      <c r="A244" s="50"/>
      <c r="B244" s="44"/>
      <c r="C244" s="44"/>
      <c r="D244" s="44"/>
      <c r="E244" s="136"/>
      <c r="F244" s="102"/>
      <c r="G244" s="22"/>
    </row>
    <row r="245">
      <c r="A245" s="50"/>
      <c r="B245" s="44"/>
      <c r="C245" s="44"/>
      <c r="D245" s="44"/>
      <c r="E245" s="136"/>
      <c r="F245" s="102"/>
      <c r="G245" s="22"/>
    </row>
    <row r="246">
      <c r="A246" s="50"/>
      <c r="B246" s="44"/>
      <c r="C246" s="44"/>
      <c r="D246" s="44"/>
      <c r="E246" s="136"/>
      <c r="F246" s="102"/>
      <c r="G246" s="22"/>
    </row>
    <row r="247">
      <c r="A247" s="50"/>
      <c r="B247" s="44"/>
      <c r="C247" s="44"/>
      <c r="D247" s="44"/>
      <c r="E247" s="136"/>
      <c r="F247" s="102"/>
      <c r="G247" s="22"/>
    </row>
    <row r="248">
      <c r="A248" s="50"/>
      <c r="B248" s="44"/>
      <c r="C248" s="44"/>
      <c r="D248" s="44"/>
      <c r="E248" s="136"/>
      <c r="F248" s="102"/>
      <c r="G248" s="22"/>
    </row>
    <row r="249">
      <c r="A249" s="50"/>
      <c r="B249" s="44"/>
      <c r="C249" s="44"/>
      <c r="D249" s="44"/>
      <c r="E249" s="136"/>
      <c r="F249" s="102"/>
      <c r="G249" s="22"/>
    </row>
    <row r="250">
      <c r="A250" s="50"/>
      <c r="B250" s="44"/>
      <c r="C250" s="44"/>
      <c r="D250" s="44"/>
      <c r="E250" s="136"/>
      <c r="F250" s="102"/>
      <c r="G250" s="22"/>
    </row>
    <row r="251">
      <c r="A251" s="50"/>
      <c r="B251" s="44"/>
      <c r="C251" s="44"/>
      <c r="D251" s="44"/>
      <c r="E251" s="136"/>
      <c r="F251" s="102"/>
      <c r="G251" s="22"/>
    </row>
    <row r="252">
      <c r="A252" s="50"/>
      <c r="B252" s="44"/>
      <c r="C252" s="44"/>
      <c r="D252" s="44"/>
      <c r="E252" s="136"/>
      <c r="F252" s="102"/>
      <c r="G252" s="22"/>
    </row>
    <row r="253">
      <c r="A253" s="50"/>
      <c r="B253" s="44"/>
      <c r="C253" s="44"/>
      <c r="D253" s="44"/>
      <c r="E253" s="136"/>
      <c r="F253" s="102"/>
      <c r="G253" s="22"/>
    </row>
    <row r="254">
      <c r="A254" s="50"/>
      <c r="B254" s="44"/>
      <c r="C254" s="44"/>
      <c r="D254" s="44"/>
      <c r="E254" s="136"/>
      <c r="F254" s="102"/>
      <c r="G254" s="22"/>
    </row>
    <row r="255">
      <c r="A255" s="50"/>
      <c r="B255" s="44"/>
      <c r="C255" s="44"/>
      <c r="D255" s="44"/>
      <c r="E255" s="136"/>
      <c r="F255" s="102"/>
      <c r="G255" s="22"/>
    </row>
    <row r="256">
      <c r="A256" s="50"/>
      <c r="B256" s="44"/>
      <c r="C256" s="44"/>
      <c r="D256" s="44"/>
      <c r="E256" s="136"/>
      <c r="F256" s="102"/>
      <c r="G256" s="22"/>
    </row>
    <row r="257">
      <c r="A257" s="50"/>
      <c r="B257" s="44"/>
      <c r="C257" s="44"/>
      <c r="D257" s="44"/>
      <c r="E257" s="136"/>
      <c r="F257" s="102"/>
      <c r="G257" s="22"/>
    </row>
    <row r="258">
      <c r="A258" s="50"/>
      <c r="B258" s="44"/>
      <c r="C258" s="44"/>
      <c r="D258" s="44"/>
      <c r="E258" s="136"/>
      <c r="F258" s="102"/>
      <c r="G258" s="22"/>
    </row>
    <row r="259">
      <c r="A259" s="50"/>
      <c r="B259" s="44"/>
      <c r="C259" s="44"/>
      <c r="D259" s="44"/>
      <c r="E259" s="136"/>
      <c r="F259" s="102"/>
      <c r="G259" s="22"/>
    </row>
    <row r="260">
      <c r="A260" s="50"/>
      <c r="B260" s="44"/>
      <c r="C260" s="44"/>
      <c r="D260" s="44"/>
      <c r="E260" s="136"/>
      <c r="F260" s="102"/>
      <c r="G260" s="22"/>
    </row>
    <row r="261">
      <c r="A261" s="50"/>
      <c r="B261" s="44"/>
      <c r="C261" s="44"/>
      <c r="D261" s="44"/>
      <c r="E261" s="136"/>
      <c r="F261" s="102"/>
      <c r="G261" s="22"/>
    </row>
    <row r="262">
      <c r="A262" s="50"/>
      <c r="B262" s="44"/>
      <c r="C262" s="44"/>
      <c r="D262" s="44"/>
      <c r="E262" s="136"/>
      <c r="F262" s="102"/>
      <c r="G262" s="22"/>
    </row>
    <row r="263">
      <c r="A263" s="50"/>
      <c r="B263" s="44"/>
      <c r="C263" s="44"/>
      <c r="D263" s="44"/>
      <c r="E263" s="136"/>
      <c r="F263" s="102"/>
      <c r="G263" s="22"/>
    </row>
    <row r="264">
      <c r="A264" s="50"/>
      <c r="B264" s="44"/>
      <c r="C264" s="44"/>
      <c r="D264" s="44"/>
      <c r="E264" s="136"/>
      <c r="F264" s="102"/>
      <c r="G264" s="22"/>
    </row>
    <row r="265">
      <c r="A265" s="50"/>
      <c r="B265" s="44"/>
      <c r="C265" s="44"/>
      <c r="D265" s="44"/>
      <c r="E265" s="136"/>
      <c r="F265" s="102"/>
      <c r="G265" s="22"/>
    </row>
    <row r="266">
      <c r="A266" s="50"/>
      <c r="B266" s="44"/>
      <c r="C266" s="44"/>
      <c r="D266" s="44"/>
      <c r="E266" s="136"/>
      <c r="F266" s="102"/>
      <c r="G266" s="22"/>
    </row>
    <row r="267">
      <c r="A267" s="50"/>
      <c r="B267" s="44"/>
      <c r="C267" s="44"/>
      <c r="D267" s="44"/>
      <c r="E267" s="136"/>
      <c r="F267" s="102"/>
      <c r="G267" s="22"/>
    </row>
    <row r="268">
      <c r="A268" s="50"/>
      <c r="B268" s="44"/>
      <c r="C268" s="44"/>
      <c r="D268" s="44"/>
      <c r="E268" s="136"/>
      <c r="F268" s="102"/>
      <c r="G268" s="22"/>
    </row>
    <row r="269">
      <c r="A269" s="50"/>
      <c r="B269" s="44"/>
      <c r="C269" s="44"/>
      <c r="D269" s="44"/>
      <c r="E269" s="136"/>
      <c r="F269" s="102"/>
      <c r="G269" s="22"/>
    </row>
    <row r="270">
      <c r="A270" s="50"/>
      <c r="B270" s="44"/>
      <c r="C270" s="44"/>
      <c r="D270" s="44"/>
      <c r="E270" s="136"/>
      <c r="F270" s="102"/>
      <c r="G270" s="22"/>
    </row>
    <row r="271">
      <c r="A271" s="50"/>
      <c r="B271" s="44"/>
      <c r="C271" s="44"/>
      <c r="D271" s="44"/>
      <c r="E271" s="136"/>
      <c r="F271" s="102"/>
      <c r="G271" s="22"/>
    </row>
    <row r="272">
      <c r="A272" s="50"/>
      <c r="B272" s="44"/>
      <c r="C272" s="44"/>
      <c r="D272" s="44"/>
      <c r="E272" s="136"/>
      <c r="F272" s="102"/>
      <c r="G272" s="22"/>
    </row>
    <row r="273">
      <c r="A273" s="50"/>
      <c r="B273" s="44"/>
      <c r="C273" s="44"/>
      <c r="D273" s="44"/>
      <c r="E273" s="136"/>
      <c r="F273" s="102"/>
      <c r="G273" s="22"/>
    </row>
    <row r="274">
      <c r="A274" s="50"/>
      <c r="B274" s="44"/>
      <c r="C274" s="44"/>
      <c r="D274" s="44"/>
      <c r="E274" s="136"/>
      <c r="F274" s="102"/>
      <c r="G274" s="22"/>
    </row>
    <row r="275">
      <c r="A275" s="50"/>
      <c r="B275" s="44"/>
      <c r="C275" s="44"/>
      <c r="D275" s="44"/>
      <c r="E275" s="136"/>
      <c r="F275" s="102"/>
      <c r="G275" s="22"/>
    </row>
    <row r="276">
      <c r="A276" s="50"/>
      <c r="B276" s="44"/>
      <c r="C276" s="44"/>
      <c r="D276" s="44"/>
      <c r="E276" s="136"/>
      <c r="F276" s="102"/>
      <c r="G276" s="22"/>
    </row>
    <row r="277">
      <c r="A277" s="50"/>
      <c r="B277" s="44"/>
      <c r="C277" s="44"/>
      <c r="D277" s="44"/>
      <c r="E277" s="136"/>
      <c r="F277" s="102"/>
      <c r="G277" s="22"/>
    </row>
    <row r="278">
      <c r="A278" s="50"/>
      <c r="B278" s="44"/>
      <c r="C278" s="44"/>
      <c r="D278" s="44"/>
      <c r="E278" s="136"/>
      <c r="F278" s="102"/>
      <c r="G278" s="22"/>
    </row>
    <row r="279">
      <c r="A279" s="50"/>
      <c r="B279" s="44"/>
      <c r="C279" s="44"/>
      <c r="D279" s="44"/>
      <c r="E279" s="136"/>
      <c r="F279" s="102"/>
      <c r="G279" s="22"/>
    </row>
    <row r="280">
      <c r="A280" s="50"/>
      <c r="B280" s="44"/>
      <c r="C280" s="44"/>
      <c r="D280" s="44"/>
      <c r="E280" s="136"/>
      <c r="F280" s="102"/>
      <c r="G280" s="22"/>
    </row>
    <row r="281">
      <c r="A281" s="50"/>
      <c r="B281" s="44"/>
      <c r="C281" s="44"/>
      <c r="D281" s="44"/>
      <c r="E281" s="136"/>
      <c r="F281" s="102"/>
      <c r="G281" s="22"/>
    </row>
    <row r="282">
      <c r="A282" s="50"/>
      <c r="B282" s="44"/>
      <c r="C282" s="44"/>
      <c r="D282" s="44"/>
      <c r="E282" s="136"/>
      <c r="F282" s="102"/>
      <c r="G282" s="22"/>
    </row>
    <row r="283">
      <c r="A283" s="50"/>
      <c r="B283" s="44"/>
      <c r="C283" s="44"/>
      <c r="D283" s="44"/>
      <c r="E283" s="136"/>
      <c r="F283" s="102"/>
      <c r="G283" s="22"/>
    </row>
    <row r="284">
      <c r="A284" s="50"/>
      <c r="B284" s="44"/>
      <c r="C284" s="44"/>
      <c r="D284" s="44"/>
      <c r="E284" s="136"/>
      <c r="F284" s="102"/>
      <c r="G284" s="22"/>
    </row>
    <row r="285">
      <c r="A285" s="50"/>
      <c r="B285" s="44"/>
      <c r="C285" s="44"/>
      <c r="D285" s="44"/>
      <c r="E285" s="136"/>
      <c r="F285" s="102"/>
      <c r="G285" s="22"/>
    </row>
    <row r="286">
      <c r="A286" s="50"/>
      <c r="B286" s="44"/>
      <c r="C286" s="44"/>
      <c r="D286" s="44"/>
      <c r="E286" s="136"/>
      <c r="F286" s="102"/>
      <c r="G286" s="22"/>
    </row>
    <row r="287">
      <c r="A287" s="50"/>
      <c r="B287" s="44"/>
      <c r="C287" s="44"/>
      <c r="D287" s="44"/>
      <c r="E287" s="136"/>
      <c r="F287" s="102"/>
      <c r="G287" s="22"/>
    </row>
    <row r="288">
      <c r="A288" s="50"/>
      <c r="B288" s="44"/>
      <c r="C288" s="44"/>
      <c r="D288" s="44"/>
      <c r="E288" s="136"/>
      <c r="F288" s="102"/>
      <c r="G288" s="22"/>
    </row>
    <row r="289">
      <c r="A289" s="50"/>
      <c r="B289" s="44"/>
      <c r="C289" s="44"/>
      <c r="D289" s="44"/>
      <c r="E289" s="136"/>
      <c r="F289" s="102"/>
      <c r="G289" s="22"/>
    </row>
    <row r="290">
      <c r="A290" s="50"/>
      <c r="B290" s="44"/>
      <c r="C290" s="44"/>
      <c r="D290" s="44"/>
      <c r="E290" s="136"/>
      <c r="F290" s="102"/>
      <c r="G290" s="22"/>
    </row>
    <row r="291">
      <c r="A291" s="50"/>
      <c r="B291" s="44"/>
      <c r="C291" s="44"/>
      <c r="D291" s="44"/>
      <c r="E291" s="136"/>
      <c r="F291" s="102"/>
      <c r="G291" s="119"/>
    </row>
    <row r="292">
      <c r="A292" s="50"/>
      <c r="B292" s="44"/>
      <c r="C292" s="44"/>
      <c r="D292" s="44"/>
      <c r="E292" s="136"/>
      <c r="F292" s="102"/>
      <c r="G292" s="22"/>
    </row>
    <row r="293">
      <c r="A293" s="50"/>
      <c r="B293" s="44"/>
      <c r="C293" s="44"/>
      <c r="D293" s="44"/>
      <c r="E293" s="136"/>
      <c r="F293" s="102"/>
      <c r="G293" s="22"/>
    </row>
    <row r="294">
      <c r="A294" s="50"/>
      <c r="B294" s="44"/>
      <c r="C294" s="44"/>
      <c r="D294" s="44"/>
      <c r="E294" s="136"/>
      <c r="F294" s="102"/>
      <c r="G294" s="22"/>
    </row>
    <row r="295">
      <c r="A295" s="50"/>
      <c r="B295" s="44"/>
      <c r="C295" s="44"/>
      <c r="D295" s="44"/>
      <c r="E295" s="136"/>
      <c r="F295" s="102"/>
      <c r="G295" s="22"/>
    </row>
    <row r="296">
      <c r="A296" s="50"/>
      <c r="B296" s="44"/>
      <c r="C296" s="44"/>
      <c r="D296" s="44"/>
      <c r="E296" s="136"/>
      <c r="F296" s="102"/>
      <c r="G296" s="22"/>
    </row>
    <row r="297">
      <c r="A297" s="50"/>
      <c r="B297" s="44"/>
      <c r="C297" s="44"/>
      <c r="D297" s="44"/>
      <c r="E297" s="136"/>
      <c r="F297" s="102"/>
      <c r="G297" s="22"/>
    </row>
    <row r="298">
      <c r="A298" s="50"/>
      <c r="B298" s="44"/>
      <c r="C298" s="44"/>
      <c r="D298" s="44"/>
      <c r="E298" s="136"/>
      <c r="F298" s="102"/>
      <c r="G298" s="22"/>
    </row>
    <row r="299">
      <c r="A299" s="50"/>
      <c r="B299" s="44"/>
      <c r="C299" s="44"/>
      <c r="D299" s="44"/>
      <c r="E299" s="136"/>
      <c r="F299" s="102"/>
      <c r="G299" s="22"/>
    </row>
    <row r="300">
      <c r="A300" s="50"/>
      <c r="B300" s="44"/>
      <c r="C300" s="44"/>
      <c r="D300" s="44"/>
      <c r="E300" s="136"/>
      <c r="F300" s="102"/>
      <c r="G300" s="22"/>
    </row>
    <row r="301">
      <c r="A301" s="50"/>
      <c r="B301" s="44"/>
      <c r="C301" s="44"/>
      <c r="D301" s="44"/>
      <c r="E301" s="136"/>
      <c r="F301" s="102"/>
      <c r="G301" s="22"/>
    </row>
    <row r="302">
      <c r="A302" s="50"/>
      <c r="B302" s="44"/>
      <c r="C302" s="44"/>
      <c r="D302" s="44"/>
      <c r="E302" s="136"/>
      <c r="F302" s="102"/>
      <c r="G302" s="22"/>
    </row>
    <row r="303">
      <c r="A303" s="50"/>
      <c r="B303" s="44"/>
      <c r="C303" s="44"/>
      <c r="D303" s="44"/>
      <c r="E303" s="136"/>
      <c r="F303" s="102"/>
      <c r="G303" s="22"/>
    </row>
    <row r="304">
      <c r="A304" s="50"/>
      <c r="B304" s="44"/>
      <c r="C304" s="44"/>
      <c r="D304" s="44"/>
      <c r="E304" s="136"/>
      <c r="F304" s="102"/>
      <c r="G304" s="22"/>
    </row>
    <row r="305">
      <c r="A305" s="50"/>
      <c r="B305" s="44"/>
      <c r="C305" s="44"/>
      <c r="D305" s="44"/>
      <c r="E305" s="136"/>
      <c r="F305" s="102"/>
      <c r="G305" s="22"/>
    </row>
    <row r="306">
      <c r="A306" s="50"/>
      <c r="B306" s="44"/>
      <c r="C306" s="44"/>
      <c r="D306" s="44"/>
      <c r="E306" s="136"/>
      <c r="F306" s="102"/>
      <c r="G306" s="22"/>
    </row>
    <row r="307">
      <c r="A307" s="50"/>
      <c r="B307" s="44"/>
      <c r="C307" s="44"/>
      <c r="D307" s="44"/>
      <c r="E307" s="136"/>
      <c r="F307" s="102"/>
      <c r="G307" s="22"/>
    </row>
    <row r="308">
      <c r="A308" s="50"/>
      <c r="B308" s="44"/>
      <c r="C308" s="44"/>
      <c r="D308" s="44"/>
      <c r="E308" s="136"/>
      <c r="F308" s="102"/>
      <c r="G308" s="22"/>
    </row>
    <row r="309">
      <c r="A309" s="50"/>
      <c r="B309" s="44"/>
      <c r="C309" s="44"/>
      <c r="D309" s="44"/>
      <c r="E309" s="136"/>
      <c r="F309" s="102"/>
      <c r="G309" s="22"/>
    </row>
    <row r="310">
      <c r="A310" s="50"/>
      <c r="B310" s="44"/>
      <c r="C310" s="44"/>
      <c r="D310" s="44"/>
      <c r="E310" s="136"/>
      <c r="F310" s="102"/>
      <c r="G310" s="22"/>
    </row>
    <row r="311">
      <c r="A311" s="50"/>
      <c r="B311" s="44"/>
      <c r="C311" s="44"/>
      <c r="D311" s="44"/>
      <c r="E311" s="136"/>
      <c r="F311" s="102"/>
      <c r="G311" s="22"/>
    </row>
    <row r="312">
      <c r="A312" s="50"/>
      <c r="B312" s="44"/>
      <c r="C312" s="44"/>
      <c r="D312" s="44"/>
      <c r="E312" s="136"/>
      <c r="F312" s="102"/>
      <c r="G312" s="22"/>
    </row>
    <row r="313">
      <c r="A313" s="50"/>
      <c r="B313" s="44"/>
      <c r="C313" s="44"/>
      <c r="D313" s="44"/>
      <c r="E313" s="136"/>
      <c r="F313" s="102"/>
      <c r="G313" s="22"/>
    </row>
    <row r="314">
      <c r="A314" s="50"/>
      <c r="B314" s="44"/>
      <c r="C314" s="44"/>
      <c r="D314" s="44"/>
      <c r="E314" s="136"/>
      <c r="F314" s="102"/>
      <c r="G314" s="22"/>
    </row>
    <row r="315">
      <c r="A315" s="50"/>
      <c r="B315" s="44"/>
      <c r="C315" s="44"/>
      <c r="D315" s="44"/>
      <c r="E315" s="136"/>
      <c r="F315" s="102"/>
      <c r="G315" s="22"/>
    </row>
    <row r="316">
      <c r="A316" s="50"/>
      <c r="B316" s="44"/>
      <c r="C316" s="44"/>
      <c r="D316" s="44"/>
      <c r="E316" s="136"/>
      <c r="F316" s="102"/>
      <c r="G316" s="22"/>
    </row>
    <row r="317">
      <c r="A317" s="50"/>
      <c r="B317" s="44"/>
      <c r="C317" s="44"/>
      <c r="D317" s="44"/>
      <c r="E317" s="136"/>
      <c r="F317" s="102"/>
      <c r="G317" s="22"/>
    </row>
    <row r="318">
      <c r="A318" s="50"/>
      <c r="B318" s="44"/>
      <c r="C318" s="44"/>
      <c r="D318" s="44"/>
      <c r="E318" s="136"/>
      <c r="F318" s="102"/>
      <c r="G318" s="22"/>
    </row>
    <row r="319">
      <c r="A319" s="50"/>
      <c r="B319" s="44"/>
      <c r="C319" s="44"/>
      <c r="D319" s="44"/>
      <c r="E319" s="136"/>
      <c r="F319" s="102"/>
      <c r="G319" s="22"/>
    </row>
    <row r="320">
      <c r="A320" s="50"/>
      <c r="B320" s="44"/>
      <c r="C320" s="44"/>
      <c r="D320" s="44"/>
      <c r="E320" s="136"/>
      <c r="F320" s="102"/>
      <c r="G320" s="22"/>
    </row>
    <row r="321">
      <c r="A321" s="50"/>
      <c r="B321" s="44"/>
      <c r="C321" s="44"/>
      <c r="D321" s="44"/>
      <c r="E321" s="136"/>
      <c r="F321" s="102"/>
      <c r="G321" s="22"/>
    </row>
    <row r="322">
      <c r="A322" s="50"/>
      <c r="B322" s="44"/>
      <c r="C322" s="44"/>
      <c r="D322" s="44"/>
      <c r="E322" s="136"/>
      <c r="F322" s="102"/>
      <c r="G322" s="22"/>
    </row>
    <row r="323">
      <c r="A323" s="50"/>
      <c r="B323" s="44"/>
      <c r="C323" s="44"/>
      <c r="D323" s="44"/>
      <c r="E323" s="136"/>
      <c r="F323" s="102"/>
      <c r="G323" s="22"/>
    </row>
    <row r="324">
      <c r="A324" s="50"/>
      <c r="B324" s="44"/>
      <c r="C324" s="44"/>
      <c r="D324" s="44"/>
      <c r="E324" s="136"/>
      <c r="F324" s="102"/>
      <c r="G324" s="22"/>
    </row>
    <row r="325">
      <c r="A325" s="50"/>
      <c r="B325" s="44"/>
      <c r="C325" s="44"/>
      <c r="D325" s="44"/>
      <c r="E325" s="136"/>
      <c r="F325" s="102"/>
      <c r="G325" s="22"/>
    </row>
    <row r="326">
      <c r="A326" s="50"/>
      <c r="B326" s="44"/>
      <c r="C326" s="44"/>
      <c r="D326" s="44"/>
      <c r="E326" s="136"/>
      <c r="F326" s="102"/>
      <c r="G326" s="22"/>
    </row>
    <row r="327">
      <c r="A327" s="50"/>
      <c r="B327" s="44"/>
      <c r="C327" s="44"/>
      <c r="D327" s="44"/>
      <c r="E327" s="136"/>
      <c r="F327" s="102"/>
      <c r="G327" s="22"/>
    </row>
    <row r="328">
      <c r="A328" s="50"/>
      <c r="B328" s="44"/>
      <c r="C328" s="44"/>
      <c r="D328" s="44"/>
      <c r="E328" s="136"/>
      <c r="F328" s="102"/>
      <c r="G328" s="22"/>
    </row>
    <row r="329">
      <c r="A329" s="50"/>
      <c r="B329" s="44"/>
      <c r="C329" s="44"/>
      <c r="D329" s="44"/>
      <c r="E329" s="136"/>
      <c r="F329" s="102"/>
      <c r="G329" s="22"/>
    </row>
    <row r="330">
      <c r="A330" s="50"/>
      <c r="B330" s="44"/>
      <c r="C330" s="44"/>
      <c r="D330" s="44"/>
      <c r="E330" s="136"/>
      <c r="F330" s="102"/>
      <c r="G330" s="22"/>
    </row>
    <row r="331">
      <c r="A331" s="50"/>
      <c r="B331" s="44"/>
      <c r="C331" s="44"/>
      <c r="D331" s="44"/>
      <c r="E331" s="136"/>
      <c r="F331" s="102"/>
      <c r="G331" s="22"/>
    </row>
    <row r="332">
      <c r="A332" s="50"/>
      <c r="B332" s="44"/>
      <c r="C332" s="44"/>
      <c r="D332" s="44"/>
      <c r="E332" s="136"/>
      <c r="F332" s="102"/>
      <c r="G332" s="22"/>
    </row>
    <row r="333">
      <c r="A333" s="50"/>
      <c r="B333" s="44"/>
      <c r="C333" s="44"/>
      <c r="D333" s="44"/>
      <c r="E333" s="136"/>
      <c r="F333" s="102"/>
      <c r="G333" s="22"/>
    </row>
    <row r="334">
      <c r="A334" s="50"/>
      <c r="B334" s="44"/>
      <c r="C334" s="44"/>
      <c r="D334" s="44"/>
      <c r="E334" s="136"/>
      <c r="F334" s="102"/>
      <c r="G334" s="22"/>
    </row>
    <row r="335">
      <c r="A335" s="50"/>
      <c r="B335" s="44"/>
      <c r="C335" s="44"/>
      <c r="D335" s="44"/>
      <c r="E335" s="136"/>
      <c r="F335" s="102"/>
      <c r="G335" s="22"/>
    </row>
    <row r="336">
      <c r="A336" s="50"/>
      <c r="B336" s="44"/>
      <c r="C336" s="44"/>
      <c r="D336" s="44"/>
      <c r="E336" s="136"/>
      <c r="F336" s="102"/>
      <c r="G336" s="22"/>
    </row>
    <row r="337">
      <c r="A337" s="50"/>
      <c r="B337" s="44"/>
      <c r="C337" s="44"/>
      <c r="D337" s="44"/>
      <c r="E337" s="136"/>
      <c r="F337" s="102"/>
      <c r="G337" s="22"/>
    </row>
    <row r="338">
      <c r="A338" s="50"/>
      <c r="B338" s="44"/>
      <c r="C338" s="44"/>
      <c r="D338" s="44"/>
      <c r="E338" s="136"/>
      <c r="F338" s="102"/>
      <c r="G338" s="22"/>
    </row>
    <row r="339">
      <c r="A339" s="50"/>
      <c r="B339" s="44"/>
      <c r="C339" s="44"/>
      <c r="D339" s="44"/>
      <c r="E339" s="136"/>
      <c r="F339" s="102"/>
      <c r="G339" s="22"/>
    </row>
    <row r="340">
      <c r="A340" s="50"/>
      <c r="B340" s="44"/>
      <c r="C340" s="44"/>
      <c r="D340" s="44"/>
      <c r="E340" s="136"/>
      <c r="F340" s="102"/>
      <c r="G340" s="22"/>
    </row>
    <row r="341">
      <c r="A341" s="50"/>
      <c r="B341" s="44"/>
      <c r="C341" s="44"/>
      <c r="D341" s="44"/>
      <c r="E341" s="136"/>
      <c r="F341" s="102"/>
      <c r="G341" s="22"/>
    </row>
    <row r="342">
      <c r="A342" s="50"/>
      <c r="B342" s="44"/>
      <c r="C342" s="44"/>
      <c r="D342" s="44"/>
      <c r="E342" s="136"/>
      <c r="F342" s="102"/>
      <c r="G342" s="22"/>
    </row>
    <row r="343">
      <c r="A343" s="50"/>
      <c r="B343" s="44"/>
      <c r="C343" s="44"/>
      <c r="D343" s="44"/>
      <c r="E343" s="136"/>
      <c r="F343" s="102"/>
      <c r="G343" s="22"/>
    </row>
    <row r="344">
      <c r="A344" s="50"/>
      <c r="B344" s="44"/>
      <c r="C344" s="44"/>
      <c r="D344" s="44"/>
      <c r="E344" s="136"/>
      <c r="F344" s="102"/>
      <c r="G344" s="22"/>
    </row>
    <row r="345">
      <c r="A345" s="50"/>
      <c r="B345" s="44"/>
      <c r="C345" s="44"/>
      <c r="D345" s="44"/>
      <c r="E345" s="136"/>
      <c r="F345" s="102"/>
      <c r="G345" s="22"/>
    </row>
    <row r="346">
      <c r="A346" s="50"/>
      <c r="B346" s="44"/>
      <c r="C346" s="44"/>
      <c r="D346" s="44"/>
      <c r="E346" s="136"/>
      <c r="F346" s="102"/>
      <c r="G346" s="22"/>
    </row>
    <row r="347">
      <c r="A347" s="50"/>
      <c r="B347" s="44"/>
      <c r="C347" s="44"/>
      <c r="D347" s="44"/>
      <c r="E347" s="136"/>
      <c r="F347" s="102"/>
      <c r="G347" s="22"/>
    </row>
    <row r="348">
      <c r="A348" s="50"/>
      <c r="B348" s="44"/>
      <c r="C348" s="44"/>
      <c r="D348" s="44"/>
      <c r="E348" s="136"/>
      <c r="F348" s="102"/>
      <c r="G348" s="22"/>
    </row>
    <row r="349">
      <c r="A349" s="50"/>
      <c r="B349" s="44"/>
      <c r="C349" s="44"/>
      <c r="D349" s="44"/>
      <c r="E349" s="136"/>
      <c r="F349" s="102"/>
      <c r="G349" s="22"/>
    </row>
    <row r="350">
      <c r="A350" s="50"/>
      <c r="B350" s="44"/>
      <c r="C350" s="44"/>
      <c r="D350" s="44"/>
      <c r="E350" s="136"/>
      <c r="F350" s="102"/>
      <c r="G350" s="22"/>
    </row>
    <row r="351">
      <c r="A351" s="50"/>
      <c r="B351" s="44"/>
      <c r="C351" s="44"/>
      <c r="D351" s="44"/>
      <c r="E351" s="136"/>
      <c r="F351" s="102"/>
      <c r="G351" s="22"/>
    </row>
    <row r="352">
      <c r="A352" s="50"/>
      <c r="B352" s="44"/>
      <c r="C352" s="44"/>
      <c r="D352" s="44"/>
      <c r="E352" s="136"/>
      <c r="F352" s="102"/>
      <c r="G352" s="22"/>
    </row>
    <row r="353">
      <c r="A353" s="50"/>
      <c r="B353" s="44"/>
      <c r="C353" s="44"/>
      <c r="D353" s="44"/>
      <c r="E353" s="136"/>
      <c r="F353" s="102"/>
      <c r="G353" s="22"/>
    </row>
    <row r="354">
      <c r="A354" s="50"/>
      <c r="B354" s="44"/>
      <c r="C354" s="44"/>
      <c r="D354" s="44"/>
      <c r="E354" s="136"/>
      <c r="F354" s="102"/>
      <c r="G354" s="22"/>
    </row>
    <row r="355">
      <c r="A355" s="50"/>
      <c r="B355" s="44"/>
      <c r="C355" s="44"/>
      <c r="D355" s="44"/>
      <c r="E355" s="136"/>
      <c r="F355" s="102"/>
      <c r="G355" s="22"/>
    </row>
    <row r="356">
      <c r="A356" s="50"/>
      <c r="B356" s="44"/>
      <c r="C356" s="44"/>
      <c r="D356" s="44"/>
      <c r="E356" s="136"/>
      <c r="F356" s="102"/>
      <c r="G356" s="22"/>
    </row>
    <row r="357">
      <c r="A357" s="50"/>
      <c r="B357" s="44"/>
      <c r="C357" s="44"/>
      <c r="D357" s="44"/>
      <c r="E357" s="136"/>
      <c r="F357" s="102"/>
      <c r="G357" s="22"/>
    </row>
    <row r="358">
      <c r="A358" s="50"/>
      <c r="B358" s="44"/>
      <c r="C358" s="44"/>
      <c r="D358" s="44"/>
      <c r="E358" s="136"/>
      <c r="F358" s="102"/>
      <c r="G358" s="22"/>
    </row>
    <row r="359">
      <c r="A359" s="50"/>
      <c r="B359" s="44"/>
      <c r="C359" s="44"/>
      <c r="D359" s="44"/>
      <c r="E359" s="136"/>
      <c r="F359" s="102"/>
      <c r="G359" s="22"/>
    </row>
    <row r="360">
      <c r="A360" s="50"/>
      <c r="B360" s="44"/>
      <c r="C360" s="44"/>
      <c r="D360" s="44"/>
      <c r="E360" s="136"/>
      <c r="F360" s="102"/>
      <c r="G360" s="22"/>
    </row>
    <row r="361">
      <c r="A361" s="50"/>
      <c r="B361" s="44"/>
      <c r="C361" s="44"/>
      <c r="D361" s="44"/>
      <c r="E361" s="136"/>
      <c r="F361" s="102"/>
      <c r="G361" s="22"/>
    </row>
    <row r="362">
      <c r="A362" s="50"/>
      <c r="B362" s="44"/>
      <c r="C362" s="44"/>
      <c r="D362" s="44"/>
      <c r="E362" s="136"/>
      <c r="F362" s="102"/>
      <c r="G362" s="22"/>
    </row>
    <row r="363">
      <c r="A363" s="50"/>
      <c r="B363" s="44"/>
      <c r="C363" s="44"/>
      <c r="D363" s="44"/>
      <c r="E363" s="136"/>
      <c r="F363" s="102"/>
      <c r="G363" s="22"/>
    </row>
    <row r="364">
      <c r="A364" s="50"/>
      <c r="B364" s="44"/>
      <c r="C364" s="44"/>
      <c r="D364" s="44"/>
      <c r="E364" s="136"/>
      <c r="F364" s="102"/>
      <c r="G364" s="22"/>
    </row>
    <row r="365">
      <c r="A365" s="50"/>
      <c r="B365" s="44"/>
      <c r="C365" s="44"/>
      <c r="D365" s="44"/>
      <c r="E365" s="136"/>
      <c r="F365" s="102"/>
      <c r="G365" s="22"/>
    </row>
    <row r="366">
      <c r="A366" s="50"/>
      <c r="B366" s="44"/>
      <c r="C366" s="44"/>
      <c r="D366" s="44"/>
      <c r="E366" s="136"/>
      <c r="F366" s="102"/>
      <c r="G366" s="22"/>
    </row>
    <row r="367">
      <c r="A367" s="50"/>
      <c r="B367" s="44"/>
      <c r="C367" s="44"/>
      <c r="D367" s="44"/>
      <c r="E367" s="136"/>
      <c r="F367" s="102"/>
      <c r="G367" s="22"/>
    </row>
    <row r="368">
      <c r="A368" s="50"/>
      <c r="B368" s="44"/>
      <c r="C368" s="44"/>
      <c r="D368" s="44"/>
      <c r="E368" s="136"/>
      <c r="F368" s="102"/>
      <c r="G368" s="22"/>
    </row>
    <row r="369">
      <c r="A369" s="50"/>
      <c r="B369" s="44"/>
      <c r="C369" s="44"/>
      <c r="D369" s="44"/>
      <c r="E369" s="136"/>
      <c r="F369" s="102"/>
      <c r="G369" s="22"/>
    </row>
    <row r="370">
      <c r="A370" s="50"/>
      <c r="B370" s="44"/>
      <c r="C370" s="44"/>
      <c r="D370" s="44"/>
      <c r="E370" s="136"/>
      <c r="F370" s="102"/>
      <c r="G370" s="22"/>
    </row>
    <row r="371">
      <c r="A371" s="50"/>
      <c r="B371" s="44"/>
      <c r="C371" s="44"/>
      <c r="D371" s="44"/>
      <c r="E371" s="136"/>
      <c r="F371" s="102"/>
      <c r="G371" s="22"/>
    </row>
    <row r="372">
      <c r="A372" s="50"/>
      <c r="B372" s="44"/>
      <c r="C372" s="44"/>
      <c r="D372" s="44"/>
      <c r="E372" s="136"/>
      <c r="F372" s="102"/>
      <c r="G372" s="22"/>
    </row>
    <row r="373">
      <c r="A373" s="50"/>
      <c r="B373" s="44"/>
      <c r="C373" s="44"/>
      <c r="D373" s="44"/>
      <c r="E373" s="136"/>
      <c r="F373" s="102"/>
      <c r="G373" s="22"/>
    </row>
    <row r="374">
      <c r="A374" s="50"/>
      <c r="B374" s="44"/>
      <c r="C374" s="44"/>
      <c r="D374" s="44"/>
      <c r="E374" s="136"/>
      <c r="F374" s="102"/>
      <c r="G374" s="22"/>
    </row>
    <row r="375">
      <c r="A375" s="50"/>
      <c r="B375" s="44"/>
      <c r="C375" s="44"/>
      <c r="D375" s="44"/>
      <c r="E375" s="136"/>
      <c r="F375" s="102"/>
      <c r="G375" s="22"/>
    </row>
    <row r="376">
      <c r="A376" s="50"/>
      <c r="B376" s="44"/>
      <c r="C376" s="44"/>
      <c r="D376" s="44"/>
      <c r="E376" s="136"/>
      <c r="F376" s="102"/>
      <c r="G376" s="22"/>
    </row>
    <row r="377">
      <c r="A377" s="50"/>
      <c r="B377" s="44"/>
      <c r="C377" s="44"/>
      <c r="D377" s="44"/>
      <c r="E377" s="136"/>
      <c r="F377" s="102"/>
      <c r="G377" s="22"/>
    </row>
    <row r="378">
      <c r="A378" s="50"/>
      <c r="B378" s="44"/>
      <c r="C378" s="44"/>
      <c r="D378" s="44"/>
      <c r="E378" s="136"/>
      <c r="F378" s="102"/>
      <c r="G378" s="22"/>
    </row>
    <row r="379">
      <c r="A379" s="50"/>
      <c r="B379" s="44"/>
      <c r="C379" s="44"/>
      <c r="D379" s="44"/>
      <c r="E379" s="136"/>
      <c r="F379" s="102"/>
      <c r="G379" s="22"/>
    </row>
    <row r="380">
      <c r="A380" s="50"/>
      <c r="B380" s="44"/>
      <c r="C380" s="44"/>
      <c r="D380" s="44"/>
      <c r="E380" s="136"/>
      <c r="F380" s="102"/>
      <c r="G380" s="22"/>
    </row>
    <row r="381">
      <c r="A381" s="50"/>
      <c r="B381" s="44"/>
      <c r="C381" s="44"/>
      <c r="D381" s="44"/>
      <c r="E381" s="136"/>
      <c r="F381" s="102"/>
      <c r="G381" s="22"/>
    </row>
    <row r="382">
      <c r="A382" s="50"/>
      <c r="B382" s="44"/>
      <c r="C382" s="44"/>
      <c r="D382" s="44"/>
      <c r="E382" s="136"/>
      <c r="F382" s="102"/>
      <c r="G382" s="22"/>
    </row>
    <row r="383">
      <c r="A383" s="50"/>
      <c r="B383" s="44"/>
      <c r="C383" s="44"/>
      <c r="D383" s="44"/>
      <c r="E383" s="136"/>
      <c r="F383" s="102"/>
      <c r="G383" s="22"/>
    </row>
    <row r="384">
      <c r="A384" s="50"/>
      <c r="B384" s="44"/>
      <c r="C384" s="44"/>
      <c r="D384" s="44"/>
      <c r="E384" s="136"/>
      <c r="F384" s="102"/>
      <c r="G384" s="22"/>
    </row>
    <row r="385">
      <c r="A385" s="50"/>
      <c r="B385" s="44"/>
      <c r="C385" s="44"/>
      <c r="D385" s="44"/>
      <c r="E385" s="136"/>
      <c r="F385" s="102"/>
      <c r="G385" s="22"/>
    </row>
    <row r="386">
      <c r="A386" s="50"/>
      <c r="B386" s="44"/>
      <c r="C386" s="44"/>
      <c r="D386" s="44"/>
      <c r="E386" s="136"/>
      <c r="F386" s="102"/>
      <c r="G386" s="22"/>
    </row>
    <row r="387">
      <c r="A387" s="50"/>
      <c r="B387" s="44"/>
      <c r="C387" s="44"/>
      <c r="D387" s="44"/>
      <c r="E387" s="136"/>
      <c r="F387" s="102"/>
      <c r="G387" s="22"/>
    </row>
    <row r="388">
      <c r="A388" s="50"/>
      <c r="B388" s="44"/>
      <c r="C388" s="44"/>
      <c r="D388" s="44"/>
      <c r="E388" s="136"/>
      <c r="F388" s="102"/>
      <c r="G388" s="22"/>
    </row>
    <row r="389">
      <c r="A389" s="50"/>
      <c r="B389" s="44"/>
      <c r="C389" s="44"/>
      <c r="D389" s="44"/>
      <c r="E389" s="136"/>
      <c r="F389" s="102"/>
      <c r="G389" s="22"/>
    </row>
    <row r="390">
      <c r="A390" s="50"/>
      <c r="B390" s="44"/>
      <c r="C390" s="44"/>
      <c r="D390" s="44"/>
      <c r="E390" s="136"/>
      <c r="F390" s="102"/>
      <c r="G390" s="22"/>
    </row>
    <row r="391">
      <c r="A391" s="50"/>
      <c r="B391" s="44"/>
      <c r="C391" s="44"/>
      <c r="D391" s="44"/>
      <c r="E391" s="136"/>
      <c r="F391" s="102"/>
      <c r="G391" s="22"/>
    </row>
    <row r="392">
      <c r="A392" s="50"/>
      <c r="B392" s="44"/>
      <c r="C392" s="44"/>
      <c r="D392" s="44"/>
      <c r="E392" s="136"/>
      <c r="F392" s="102"/>
      <c r="G392" s="22"/>
    </row>
    <row r="393">
      <c r="A393" s="50"/>
      <c r="B393" s="44"/>
      <c r="C393" s="44"/>
      <c r="D393" s="44"/>
      <c r="E393" s="136"/>
      <c r="F393" s="102"/>
      <c r="G393" s="22"/>
    </row>
    <row r="394">
      <c r="A394" s="50"/>
      <c r="B394" s="44"/>
      <c r="C394" s="44"/>
      <c r="D394" s="44"/>
      <c r="E394" s="136"/>
      <c r="F394" s="102"/>
      <c r="G394" s="22"/>
    </row>
    <row r="395">
      <c r="A395" s="50"/>
      <c r="B395" s="44"/>
      <c r="C395" s="44"/>
      <c r="D395" s="44"/>
      <c r="E395" s="136"/>
      <c r="F395" s="102"/>
      <c r="G395" s="22"/>
    </row>
    <row r="396">
      <c r="A396" s="50"/>
      <c r="B396" s="44"/>
      <c r="C396" s="44"/>
      <c r="D396" s="44"/>
      <c r="E396" s="136"/>
      <c r="F396" s="102"/>
      <c r="G396" s="22"/>
    </row>
    <row r="397">
      <c r="A397" s="50"/>
      <c r="B397" s="44"/>
      <c r="C397" s="44"/>
      <c r="D397" s="44"/>
      <c r="E397" s="136"/>
      <c r="F397" s="102"/>
      <c r="G397" s="22"/>
    </row>
    <row r="398">
      <c r="A398" s="50"/>
      <c r="B398" s="44"/>
      <c r="C398" s="44"/>
      <c r="D398" s="44"/>
      <c r="E398" s="136"/>
      <c r="F398" s="102"/>
      <c r="G398" s="22"/>
    </row>
    <row r="399">
      <c r="A399" s="50"/>
      <c r="B399" s="44"/>
      <c r="C399" s="44"/>
      <c r="D399" s="44"/>
      <c r="E399" s="136"/>
      <c r="F399" s="102"/>
      <c r="G399" s="22"/>
    </row>
    <row r="400">
      <c r="A400" s="50"/>
      <c r="B400" s="44"/>
      <c r="C400" s="44"/>
      <c r="D400" s="44"/>
      <c r="E400" s="136"/>
      <c r="F400" s="102"/>
      <c r="G400" s="22"/>
    </row>
    <row r="401">
      <c r="A401" s="50"/>
      <c r="B401" s="44"/>
      <c r="C401" s="44"/>
      <c r="D401" s="44"/>
      <c r="E401" s="136"/>
      <c r="F401" s="102"/>
      <c r="G401" s="22"/>
    </row>
    <row r="402">
      <c r="A402" s="50"/>
      <c r="B402" s="44"/>
      <c r="C402" s="44"/>
      <c r="D402" s="44"/>
      <c r="E402" s="136"/>
      <c r="F402" s="102"/>
      <c r="G402" s="22"/>
    </row>
    <row r="403">
      <c r="A403" s="50"/>
      <c r="B403" s="44"/>
      <c r="C403" s="44"/>
      <c r="D403" s="44"/>
      <c r="E403" s="136"/>
      <c r="F403" s="102"/>
      <c r="G403" s="22"/>
    </row>
    <row r="404">
      <c r="A404" s="50"/>
      <c r="B404" s="44"/>
      <c r="C404" s="44"/>
      <c r="D404" s="44"/>
      <c r="E404" s="136"/>
      <c r="F404" s="102"/>
      <c r="G404" s="22"/>
    </row>
    <row r="405">
      <c r="A405" s="50"/>
      <c r="B405" s="44"/>
      <c r="C405" s="44"/>
      <c r="D405" s="44"/>
      <c r="E405" s="136"/>
      <c r="F405" s="102"/>
      <c r="G405" s="22"/>
    </row>
    <row r="406">
      <c r="A406" s="50"/>
      <c r="B406" s="44"/>
      <c r="C406" s="44"/>
      <c r="D406" s="44"/>
      <c r="E406" s="136"/>
      <c r="F406" s="102"/>
      <c r="G406" s="22"/>
    </row>
    <row r="407">
      <c r="A407" s="50"/>
      <c r="B407" s="44"/>
      <c r="C407" s="44"/>
      <c r="D407" s="44"/>
      <c r="E407" s="136"/>
      <c r="F407" s="102"/>
      <c r="G407" s="22"/>
    </row>
    <row r="408">
      <c r="A408" s="50"/>
      <c r="B408" s="44"/>
      <c r="C408" s="44"/>
      <c r="D408" s="44"/>
      <c r="E408" s="136"/>
      <c r="F408" s="102"/>
      <c r="G408" s="22"/>
    </row>
    <row r="409">
      <c r="A409" s="50"/>
      <c r="B409" s="44"/>
      <c r="C409" s="44"/>
      <c r="D409" s="44"/>
      <c r="E409" s="136"/>
      <c r="F409" s="102"/>
      <c r="G409" s="22"/>
    </row>
    <row r="410">
      <c r="A410" s="50"/>
      <c r="B410" s="44"/>
      <c r="C410" s="44"/>
      <c r="D410" s="44"/>
      <c r="E410" s="136"/>
      <c r="F410" s="102"/>
      <c r="G410" s="22"/>
    </row>
    <row r="411">
      <c r="A411" s="50"/>
      <c r="B411" s="44"/>
      <c r="C411" s="44"/>
      <c r="D411" s="44"/>
      <c r="E411" s="136"/>
      <c r="F411" s="102"/>
      <c r="G411" s="22"/>
    </row>
    <row r="412">
      <c r="A412" s="50"/>
      <c r="B412" s="44"/>
      <c r="C412" s="44"/>
      <c r="D412" s="44"/>
      <c r="E412" s="136"/>
      <c r="F412" s="102"/>
      <c r="G412" s="22"/>
    </row>
    <row r="413">
      <c r="A413" s="50"/>
      <c r="B413" s="44"/>
      <c r="C413" s="44"/>
      <c r="D413" s="44"/>
      <c r="E413" s="136"/>
      <c r="F413" s="102"/>
      <c r="G413" s="22"/>
    </row>
    <row r="414">
      <c r="A414" s="50"/>
      <c r="B414" s="44"/>
      <c r="C414" s="44"/>
      <c r="D414" s="44"/>
      <c r="E414" s="136"/>
      <c r="F414" s="102"/>
      <c r="G414" s="22"/>
    </row>
    <row r="415">
      <c r="A415" s="50"/>
      <c r="B415" s="44"/>
      <c r="C415" s="44"/>
      <c r="D415" s="44"/>
      <c r="E415" s="136"/>
      <c r="F415" s="102"/>
      <c r="G415" s="22"/>
    </row>
    <row r="416">
      <c r="A416" s="50"/>
      <c r="B416" s="44"/>
      <c r="C416" s="44"/>
      <c r="D416" s="44"/>
      <c r="E416" s="136"/>
      <c r="F416" s="102"/>
      <c r="G416" s="22"/>
    </row>
    <row r="417">
      <c r="A417" s="50"/>
      <c r="B417" s="44"/>
      <c r="C417" s="44"/>
      <c r="D417" s="44"/>
      <c r="E417" s="136"/>
      <c r="F417" s="102"/>
      <c r="G417" s="22"/>
    </row>
    <row r="418">
      <c r="A418" s="50"/>
      <c r="B418" s="44"/>
      <c r="C418" s="44"/>
      <c r="D418" s="44"/>
      <c r="E418" s="136"/>
      <c r="F418" s="102"/>
      <c r="G418" s="22"/>
    </row>
    <row r="419">
      <c r="A419" s="50"/>
      <c r="B419" s="44"/>
      <c r="C419" s="44"/>
      <c r="D419" s="44"/>
      <c r="E419" s="136"/>
      <c r="F419" s="102"/>
      <c r="G419" s="22"/>
    </row>
    <row r="420">
      <c r="A420" s="50"/>
      <c r="B420" s="44"/>
      <c r="C420" s="44"/>
      <c r="D420" s="44"/>
      <c r="E420" s="136"/>
      <c r="F420" s="102"/>
      <c r="G420" s="22"/>
    </row>
    <row r="421">
      <c r="A421" s="50"/>
      <c r="B421" s="44"/>
      <c r="C421" s="44"/>
      <c r="D421" s="44"/>
      <c r="E421" s="136"/>
      <c r="F421" s="102"/>
      <c r="G421" s="22"/>
    </row>
    <row r="422">
      <c r="A422" s="50"/>
      <c r="B422" s="44"/>
      <c r="C422" s="44"/>
      <c r="D422" s="44"/>
      <c r="E422" s="136"/>
      <c r="F422" s="102"/>
      <c r="G422" s="22"/>
    </row>
    <row r="423">
      <c r="A423" s="50"/>
      <c r="B423" s="44"/>
      <c r="C423" s="44"/>
      <c r="D423" s="44"/>
      <c r="E423" s="136"/>
      <c r="F423" s="102"/>
      <c r="G423" s="22"/>
    </row>
    <row r="424">
      <c r="A424" s="50"/>
      <c r="B424" s="44"/>
      <c r="C424" s="44"/>
      <c r="D424" s="44"/>
      <c r="E424" s="136"/>
      <c r="F424" s="102"/>
      <c r="G424" s="22"/>
    </row>
    <row r="425">
      <c r="A425" s="50"/>
      <c r="B425" s="44"/>
      <c r="C425" s="44"/>
      <c r="D425" s="44"/>
      <c r="E425" s="136"/>
      <c r="F425" s="102"/>
      <c r="G425" s="22"/>
    </row>
    <row r="426">
      <c r="A426" s="50"/>
      <c r="B426" s="44"/>
      <c r="C426" s="44"/>
      <c r="D426" s="44"/>
      <c r="E426" s="136"/>
      <c r="F426" s="102"/>
      <c r="G426" s="22"/>
    </row>
    <row r="427">
      <c r="A427" s="50"/>
      <c r="B427" s="44"/>
      <c r="C427" s="44"/>
      <c r="D427" s="44"/>
      <c r="E427" s="136"/>
      <c r="F427" s="102"/>
      <c r="G427" s="22"/>
    </row>
    <row r="428">
      <c r="A428" s="50"/>
      <c r="B428" s="44"/>
      <c r="C428" s="44"/>
      <c r="D428" s="44"/>
      <c r="E428" s="136"/>
      <c r="F428" s="102"/>
      <c r="G428" s="22"/>
    </row>
    <row r="429">
      <c r="A429" s="50"/>
      <c r="B429" s="44"/>
      <c r="C429" s="44"/>
      <c r="D429" s="44"/>
      <c r="E429" s="136"/>
      <c r="F429" s="102"/>
      <c r="G429" s="22"/>
    </row>
    <row r="430">
      <c r="A430" s="50"/>
      <c r="B430" s="44"/>
      <c r="C430" s="44"/>
      <c r="D430" s="44"/>
      <c r="E430" s="136"/>
      <c r="F430" s="102"/>
      <c r="G430" s="22"/>
    </row>
    <row r="431">
      <c r="A431" s="50"/>
      <c r="B431" s="44"/>
      <c r="C431" s="44"/>
      <c r="D431" s="44"/>
      <c r="E431" s="136"/>
      <c r="F431" s="102"/>
      <c r="G431" s="22"/>
    </row>
    <row r="432">
      <c r="A432" s="50"/>
      <c r="B432" s="44"/>
      <c r="C432" s="44"/>
      <c r="D432" s="44"/>
      <c r="E432" s="136"/>
      <c r="F432" s="102"/>
      <c r="G432" s="22"/>
    </row>
    <row r="433">
      <c r="A433" s="50"/>
      <c r="B433" s="44"/>
      <c r="C433" s="44"/>
      <c r="D433" s="44"/>
      <c r="E433" s="136"/>
      <c r="F433" s="102"/>
      <c r="G433" s="22"/>
    </row>
    <row r="434">
      <c r="A434" s="50"/>
      <c r="B434" s="44"/>
      <c r="C434" s="44"/>
      <c r="D434" s="44"/>
      <c r="E434" s="136"/>
      <c r="F434" s="102"/>
      <c r="G434" s="22"/>
    </row>
    <row r="435">
      <c r="A435" s="50"/>
      <c r="B435" s="44"/>
      <c r="C435" s="44"/>
      <c r="D435" s="44"/>
      <c r="E435" s="136"/>
      <c r="F435" s="102"/>
      <c r="G435" s="22"/>
    </row>
    <row r="436">
      <c r="A436" s="50"/>
      <c r="B436" s="44"/>
      <c r="C436" s="44"/>
      <c r="D436" s="44"/>
      <c r="E436" s="136"/>
      <c r="F436" s="102"/>
      <c r="G436" s="22"/>
    </row>
    <row r="437">
      <c r="A437" s="50"/>
      <c r="B437" s="44"/>
      <c r="C437" s="44"/>
      <c r="D437" s="44"/>
      <c r="E437" s="136"/>
      <c r="F437" s="102"/>
      <c r="G437" s="22"/>
    </row>
    <row r="438">
      <c r="A438" s="50"/>
      <c r="B438" s="44"/>
      <c r="C438" s="44"/>
      <c r="D438" s="44"/>
      <c r="E438" s="136"/>
      <c r="F438" s="102"/>
      <c r="G438" s="22"/>
    </row>
    <row r="439">
      <c r="A439" s="50"/>
      <c r="B439" s="44"/>
      <c r="C439" s="44"/>
      <c r="D439" s="44"/>
      <c r="E439" s="136"/>
      <c r="F439" s="102"/>
      <c r="G439" s="22"/>
    </row>
    <row r="440">
      <c r="A440" s="50"/>
      <c r="B440" s="44"/>
      <c r="C440" s="44"/>
      <c r="D440" s="44"/>
      <c r="E440" s="136"/>
      <c r="F440" s="102"/>
      <c r="G440" s="22"/>
    </row>
    <row r="441">
      <c r="A441" s="50"/>
      <c r="B441" s="44"/>
      <c r="C441" s="44"/>
      <c r="D441" s="44"/>
      <c r="E441" s="136"/>
      <c r="F441" s="102"/>
      <c r="G441" s="22"/>
    </row>
    <row r="442">
      <c r="A442" s="50"/>
      <c r="B442" s="44"/>
      <c r="C442" s="44"/>
      <c r="D442" s="44"/>
      <c r="E442" s="136"/>
      <c r="F442" s="102"/>
      <c r="G442" s="22"/>
    </row>
    <row r="443">
      <c r="A443" s="50"/>
      <c r="B443" s="44"/>
      <c r="C443" s="44"/>
      <c r="D443" s="44"/>
      <c r="E443" s="136"/>
      <c r="F443" s="102"/>
      <c r="G443" s="22"/>
    </row>
    <row r="444">
      <c r="A444" s="50"/>
      <c r="B444" s="44"/>
      <c r="C444" s="44"/>
      <c r="D444" s="44"/>
      <c r="E444" s="136"/>
      <c r="F444" s="102"/>
      <c r="G444" s="22"/>
    </row>
    <row r="445">
      <c r="A445" s="50"/>
      <c r="B445" s="44"/>
      <c r="C445" s="44"/>
      <c r="D445" s="44"/>
      <c r="E445" s="136"/>
      <c r="F445" s="102"/>
      <c r="G445" s="22"/>
    </row>
    <row r="446">
      <c r="A446" s="50"/>
      <c r="B446" s="44"/>
      <c r="C446" s="44"/>
      <c r="D446" s="44"/>
      <c r="E446" s="136"/>
      <c r="F446" s="102"/>
      <c r="G446" s="22"/>
    </row>
    <row r="447">
      <c r="A447" s="50"/>
      <c r="B447" s="44"/>
      <c r="C447" s="44"/>
      <c r="D447" s="44"/>
      <c r="E447" s="136"/>
      <c r="F447" s="102"/>
      <c r="G447" s="22"/>
    </row>
    <row r="448">
      <c r="A448" s="50"/>
      <c r="B448" s="44"/>
      <c r="C448" s="44"/>
      <c r="D448" s="44"/>
      <c r="E448" s="136"/>
      <c r="F448" s="102"/>
      <c r="G448" s="22"/>
    </row>
    <row r="449">
      <c r="A449" s="50"/>
      <c r="B449" s="44"/>
      <c r="C449" s="44"/>
      <c r="D449" s="44"/>
      <c r="E449" s="136"/>
      <c r="F449" s="102"/>
      <c r="G449" s="22"/>
    </row>
    <row r="450">
      <c r="A450" s="50"/>
      <c r="B450" s="44"/>
      <c r="C450" s="44"/>
      <c r="D450" s="44"/>
      <c r="E450" s="136"/>
      <c r="F450" s="102"/>
      <c r="G450" s="22"/>
    </row>
    <row r="451">
      <c r="A451" s="50"/>
      <c r="B451" s="44"/>
      <c r="C451" s="44"/>
      <c r="D451" s="44"/>
      <c r="E451" s="136"/>
      <c r="F451" s="102"/>
      <c r="G451" s="22"/>
    </row>
    <row r="452">
      <c r="A452" s="50"/>
      <c r="B452" s="44"/>
      <c r="C452" s="44"/>
      <c r="D452" s="44"/>
      <c r="E452" s="136"/>
      <c r="F452" s="102"/>
      <c r="G452" s="22"/>
    </row>
    <row r="453">
      <c r="A453" s="50"/>
      <c r="B453" s="44"/>
      <c r="C453" s="44"/>
      <c r="D453" s="44"/>
      <c r="E453" s="136"/>
      <c r="F453" s="102"/>
      <c r="G453" s="22"/>
    </row>
    <row r="454">
      <c r="A454" s="50"/>
      <c r="B454" s="44"/>
      <c r="C454" s="44"/>
      <c r="D454" s="44"/>
      <c r="E454" s="136"/>
      <c r="F454" s="102"/>
      <c r="G454" s="22"/>
    </row>
    <row r="455">
      <c r="A455" s="50"/>
      <c r="B455" s="44"/>
      <c r="C455" s="44"/>
      <c r="D455" s="44"/>
      <c r="E455" s="136"/>
      <c r="F455" s="102"/>
      <c r="G455" s="22"/>
    </row>
    <row r="456">
      <c r="A456" s="50"/>
      <c r="B456" s="44"/>
      <c r="C456" s="44"/>
      <c r="D456" s="44"/>
      <c r="E456" s="136"/>
      <c r="F456" s="102"/>
      <c r="G456" s="22"/>
    </row>
    <row r="457">
      <c r="A457" s="50"/>
      <c r="B457" s="44"/>
      <c r="C457" s="44"/>
      <c r="D457" s="44"/>
      <c r="E457" s="136"/>
      <c r="F457" s="102"/>
      <c r="G457" s="22"/>
    </row>
    <row r="458">
      <c r="A458" s="50"/>
      <c r="B458" s="44"/>
      <c r="C458" s="44"/>
      <c r="D458" s="44"/>
      <c r="E458" s="136"/>
      <c r="F458" s="102"/>
      <c r="G458" s="22"/>
    </row>
    <row r="459">
      <c r="A459" s="50"/>
      <c r="B459" s="44"/>
      <c r="C459" s="44"/>
      <c r="D459" s="44"/>
      <c r="E459" s="136"/>
      <c r="F459" s="102"/>
      <c r="G459" s="22"/>
    </row>
    <row r="460">
      <c r="A460" s="50"/>
      <c r="B460" s="44"/>
      <c r="C460" s="44"/>
      <c r="D460" s="44"/>
      <c r="E460" s="136"/>
      <c r="F460" s="102"/>
      <c r="G460" s="22"/>
    </row>
    <row r="461">
      <c r="A461" s="50"/>
      <c r="B461" s="44"/>
      <c r="C461" s="44"/>
      <c r="D461" s="44"/>
      <c r="E461" s="136"/>
      <c r="F461" s="102"/>
      <c r="G461" s="22"/>
    </row>
    <row r="462">
      <c r="A462" s="50"/>
      <c r="B462" s="44"/>
      <c r="C462" s="44"/>
      <c r="D462" s="44"/>
      <c r="E462" s="136"/>
      <c r="F462" s="102"/>
      <c r="G462" s="22"/>
    </row>
    <row r="463">
      <c r="A463" s="50"/>
      <c r="B463" s="44"/>
      <c r="C463" s="44"/>
      <c r="D463" s="44"/>
      <c r="E463" s="136"/>
      <c r="F463" s="102"/>
      <c r="G463" s="22"/>
    </row>
    <row r="464">
      <c r="A464" s="50"/>
      <c r="B464" s="44"/>
      <c r="C464" s="44"/>
      <c r="D464" s="44"/>
      <c r="E464" s="136"/>
      <c r="F464" s="102"/>
      <c r="G464" s="22"/>
    </row>
    <row r="465">
      <c r="A465" s="50"/>
      <c r="B465" s="44"/>
      <c r="C465" s="44"/>
      <c r="D465" s="44"/>
      <c r="E465" s="136"/>
      <c r="F465" s="102"/>
      <c r="G465" s="22"/>
    </row>
    <row r="466">
      <c r="A466" s="50"/>
      <c r="B466" s="44"/>
      <c r="C466" s="44"/>
      <c r="D466" s="44"/>
      <c r="E466" s="136"/>
      <c r="F466" s="102"/>
      <c r="G466" s="22"/>
    </row>
    <row r="467">
      <c r="A467" s="50"/>
      <c r="B467" s="44"/>
      <c r="C467" s="44"/>
      <c r="D467" s="44"/>
      <c r="E467" s="136"/>
      <c r="F467" s="102"/>
      <c r="G467" s="22"/>
    </row>
    <row r="468">
      <c r="A468" s="50"/>
      <c r="B468" s="44"/>
      <c r="C468" s="44"/>
      <c r="D468" s="44"/>
      <c r="E468" s="136"/>
      <c r="F468" s="102"/>
      <c r="G468" s="22"/>
    </row>
    <row r="469">
      <c r="A469" s="50"/>
      <c r="B469" s="44"/>
      <c r="C469" s="44"/>
      <c r="D469" s="44"/>
      <c r="E469" s="136"/>
      <c r="F469" s="102"/>
      <c r="G469" s="22"/>
    </row>
    <row r="470">
      <c r="A470" s="50"/>
      <c r="B470" s="44"/>
      <c r="C470" s="44"/>
      <c r="D470" s="44"/>
      <c r="E470" s="136"/>
      <c r="F470" s="102"/>
      <c r="G470" s="22"/>
    </row>
    <row r="471">
      <c r="A471" s="50"/>
      <c r="B471" s="44"/>
      <c r="C471" s="44"/>
      <c r="D471" s="44"/>
      <c r="E471" s="136"/>
      <c r="F471" s="102"/>
      <c r="G471" s="22"/>
    </row>
    <row r="472">
      <c r="A472" s="50"/>
      <c r="B472" s="44"/>
      <c r="C472" s="44"/>
      <c r="D472" s="44"/>
      <c r="E472" s="136"/>
      <c r="F472" s="102"/>
      <c r="G472" s="22"/>
    </row>
    <row r="473">
      <c r="A473" s="50"/>
      <c r="B473" s="44"/>
      <c r="C473" s="44"/>
      <c r="D473" s="44"/>
      <c r="E473" s="136"/>
      <c r="F473" s="102"/>
      <c r="G473" s="22"/>
    </row>
    <row r="474">
      <c r="A474" s="50"/>
      <c r="B474" s="44"/>
      <c r="C474" s="44"/>
      <c r="D474" s="44"/>
      <c r="E474" s="136"/>
      <c r="F474" s="102"/>
      <c r="G474" s="22"/>
    </row>
    <row r="475">
      <c r="A475" s="50"/>
      <c r="B475" s="44"/>
      <c r="C475" s="44"/>
      <c r="D475" s="44"/>
      <c r="E475" s="136"/>
      <c r="F475" s="102"/>
      <c r="G475" s="22"/>
    </row>
    <row r="476">
      <c r="A476" s="50"/>
      <c r="B476" s="44"/>
      <c r="C476" s="44"/>
      <c r="D476" s="44"/>
      <c r="E476" s="136"/>
      <c r="F476" s="102"/>
      <c r="G476" s="22"/>
    </row>
    <row r="477">
      <c r="A477" s="50"/>
      <c r="B477" s="44"/>
      <c r="C477" s="44"/>
      <c r="D477" s="44"/>
      <c r="E477" s="136"/>
      <c r="F477" s="102"/>
      <c r="G477" s="22"/>
    </row>
    <row r="478">
      <c r="A478" s="50"/>
      <c r="B478" s="44"/>
      <c r="C478" s="44"/>
      <c r="D478" s="44"/>
      <c r="E478" s="136"/>
      <c r="F478" s="102"/>
      <c r="G478" s="22"/>
    </row>
    <row r="479">
      <c r="A479" s="50"/>
      <c r="B479" s="44"/>
      <c r="C479" s="44"/>
      <c r="D479" s="44"/>
      <c r="E479" s="136"/>
      <c r="F479" s="102"/>
      <c r="G479" s="22"/>
    </row>
    <row r="480">
      <c r="A480" s="50"/>
      <c r="B480" s="44"/>
      <c r="C480" s="44"/>
      <c r="D480" s="44"/>
      <c r="E480" s="136"/>
      <c r="F480" s="102"/>
      <c r="G480" s="22"/>
    </row>
    <row r="481">
      <c r="A481" s="50"/>
      <c r="B481" s="44"/>
      <c r="C481" s="44"/>
      <c r="D481" s="44"/>
      <c r="E481" s="136"/>
      <c r="F481" s="102"/>
      <c r="G481" s="22"/>
    </row>
    <row r="482">
      <c r="A482" s="50"/>
      <c r="B482" s="44"/>
      <c r="C482" s="44"/>
      <c r="D482" s="44"/>
      <c r="E482" s="136"/>
      <c r="F482" s="102"/>
      <c r="G482" s="22"/>
    </row>
    <row r="483">
      <c r="A483" s="50"/>
      <c r="B483" s="44"/>
      <c r="C483" s="44"/>
      <c r="D483" s="44"/>
      <c r="E483" s="136"/>
      <c r="F483" s="102"/>
      <c r="G483" s="22"/>
    </row>
    <row r="484">
      <c r="A484" s="50"/>
      <c r="B484" s="44"/>
      <c r="C484" s="44"/>
      <c r="D484" s="44"/>
      <c r="E484" s="136"/>
      <c r="F484" s="102"/>
      <c r="G484" s="22"/>
    </row>
    <row r="485">
      <c r="A485" s="50"/>
      <c r="B485" s="44"/>
      <c r="C485" s="44"/>
      <c r="D485" s="44"/>
      <c r="E485" s="136"/>
      <c r="F485" s="102"/>
      <c r="G485" s="22"/>
    </row>
    <row r="486">
      <c r="A486" s="50"/>
      <c r="B486" s="44"/>
      <c r="C486" s="44"/>
      <c r="D486" s="44"/>
      <c r="E486" s="136"/>
      <c r="F486" s="102"/>
      <c r="G486" s="22"/>
    </row>
    <row r="487">
      <c r="A487" s="50"/>
      <c r="B487" s="44"/>
      <c r="C487" s="44"/>
      <c r="D487" s="44"/>
      <c r="E487" s="136"/>
      <c r="F487" s="102"/>
      <c r="G487" s="22"/>
    </row>
    <row r="488">
      <c r="A488" s="50"/>
      <c r="B488" s="44"/>
      <c r="C488" s="44"/>
      <c r="D488" s="44"/>
      <c r="E488" s="136"/>
      <c r="F488" s="102"/>
      <c r="G488" s="22"/>
    </row>
    <row r="489">
      <c r="A489" s="50"/>
      <c r="B489" s="44"/>
      <c r="C489" s="44"/>
      <c r="D489" s="44"/>
      <c r="E489" s="136"/>
      <c r="F489" s="102"/>
      <c r="G489" s="22"/>
    </row>
    <row r="490">
      <c r="A490" s="50"/>
      <c r="B490" s="44"/>
      <c r="C490" s="44"/>
      <c r="D490" s="44"/>
      <c r="E490" s="136"/>
      <c r="F490" s="102"/>
      <c r="G490" s="22"/>
    </row>
    <row r="491">
      <c r="A491" s="50"/>
      <c r="B491" s="44"/>
      <c r="C491" s="44"/>
      <c r="D491" s="44"/>
      <c r="E491" s="136"/>
      <c r="F491" s="102"/>
      <c r="G491" s="22"/>
    </row>
    <row r="492">
      <c r="A492" s="50"/>
      <c r="B492" s="44"/>
      <c r="C492" s="44"/>
      <c r="D492" s="44"/>
      <c r="E492" s="136"/>
      <c r="F492" s="102"/>
      <c r="G492" s="22"/>
    </row>
    <row r="493">
      <c r="A493" s="50"/>
      <c r="B493" s="44"/>
      <c r="C493" s="44"/>
      <c r="D493" s="44"/>
      <c r="E493" s="136"/>
      <c r="F493" s="102"/>
      <c r="G493" s="22"/>
    </row>
    <row r="494">
      <c r="A494" s="50"/>
      <c r="B494" s="44"/>
      <c r="C494" s="44"/>
      <c r="D494" s="44"/>
      <c r="E494" s="136"/>
      <c r="F494" s="102"/>
      <c r="G494" s="22"/>
    </row>
    <row r="495">
      <c r="A495" s="50"/>
      <c r="B495" s="44"/>
      <c r="C495" s="44"/>
      <c r="D495" s="44"/>
      <c r="E495" s="136"/>
      <c r="F495" s="102"/>
      <c r="G495" s="22"/>
    </row>
    <row r="496">
      <c r="A496" s="50"/>
      <c r="B496" s="44"/>
      <c r="C496" s="44"/>
      <c r="D496" s="44"/>
      <c r="E496" s="136"/>
      <c r="F496" s="102"/>
      <c r="G496" s="22"/>
    </row>
    <row r="497">
      <c r="A497" s="50"/>
      <c r="B497" s="44"/>
      <c r="C497" s="44"/>
      <c r="D497" s="44"/>
      <c r="E497" s="136"/>
      <c r="F497" s="102"/>
      <c r="G497" s="22"/>
    </row>
    <row r="498">
      <c r="A498" s="50"/>
      <c r="B498" s="44"/>
      <c r="C498" s="44"/>
      <c r="D498" s="44"/>
      <c r="E498" s="136"/>
      <c r="F498" s="102"/>
      <c r="G498" s="22"/>
    </row>
    <row r="499">
      <c r="A499" s="50"/>
      <c r="B499" s="44"/>
      <c r="C499" s="44"/>
      <c r="D499" s="44"/>
      <c r="E499" s="136"/>
      <c r="F499" s="102"/>
      <c r="G499" s="22"/>
    </row>
    <row r="500">
      <c r="A500" s="50"/>
      <c r="B500" s="44"/>
      <c r="C500" s="44"/>
      <c r="D500" s="44"/>
      <c r="E500" s="136"/>
      <c r="F500" s="102"/>
      <c r="G500" s="22"/>
    </row>
    <row r="501">
      <c r="A501" s="50"/>
      <c r="B501" s="44"/>
      <c r="C501" s="44"/>
      <c r="D501" s="44"/>
      <c r="E501" s="136"/>
      <c r="F501" s="102"/>
      <c r="G501" s="22"/>
    </row>
    <row r="502">
      <c r="A502" s="50"/>
      <c r="B502" s="44"/>
      <c r="C502" s="44"/>
      <c r="D502" s="44"/>
      <c r="E502" s="136"/>
      <c r="F502" s="102"/>
      <c r="G502" s="22"/>
    </row>
    <row r="503">
      <c r="A503" s="50"/>
      <c r="B503" s="44"/>
      <c r="C503" s="44"/>
      <c r="D503" s="44"/>
      <c r="E503" s="136"/>
      <c r="F503" s="102"/>
      <c r="G503" s="22"/>
    </row>
    <row r="504">
      <c r="A504" s="50"/>
      <c r="B504" s="44"/>
      <c r="C504" s="44"/>
      <c r="D504" s="44"/>
      <c r="E504" s="136"/>
      <c r="F504" s="102"/>
      <c r="G504" s="22"/>
    </row>
    <row r="505">
      <c r="A505" s="50"/>
      <c r="B505" s="44"/>
      <c r="C505" s="44"/>
      <c r="D505" s="44"/>
      <c r="E505" s="136"/>
      <c r="F505" s="102"/>
      <c r="G505" s="22"/>
    </row>
    <row r="506">
      <c r="A506" s="50"/>
      <c r="B506" s="44"/>
      <c r="C506" s="44"/>
      <c r="D506" s="44"/>
      <c r="E506" s="136"/>
      <c r="F506" s="102"/>
      <c r="G506" s="22"/>
    </row>
    <row r="507">
      <c r="A507" s="50"/>
      <c r="B507" s="44"/>
      <c r="C507" s="44"/>
      <c r="D507" s="44"/>
      <c r="E507" s="136"/>
      <c r="F507" s="102"/>
      <c r="G507" s="22"/>
    </row>
    <row r="508">
      <c r="A508" s="50"/>
      <c r="B508" s="44"/>
      <c r="C508" s="44"/>
      <c r="D508" s="44"/>
      <c r="E508" s="136"/>
      <c r="F508" s="102"/>
      <c r="G508" s="22"/>
    </row>
    <row r="509">
      <c r="A509" s="50"/>
      <c r="B509" s="44"/>
      <c r="C509" s="44"/>
      <c r="D509" s="44"/>
      <c r="E509" s="136"/>
      <c r="F509" s="102"/>
      <c r="G509" s="22"/>
    </row>
    <row r="510">
      <c r="A510" s="50"/>
      <c r="B510" s="44"/>
      <c r="C510" s="44"/>
      <c r="D510" s="44"/>
      <c r="E510" s="136"/>
      <c r="F510" s="102"/>
      <c r="G510" s="22"/>
    </row>
    <row r="511">
      <c r="A511" s="50"/>
      <c r="B511" s="44"/>
      <c r="C511" s="44"/>
      <c r="D511" s="44"/>
      <c r="E511" s="136"/>
      <c r="F511" s="102"/>
      <c r="G511" s="22"/>
    </row>
    <row r="512">
      <c r="A512" s="50"/>
      <c r="B512" s="44"/>
      <c r="C512" s="44"/>
      <c r="D512" s="44"/>
      <c r="E512" s="136"/>
      <c r="F512" s="102"/>
      <c r="G512" s="22"/>
    </row>
    <row r="513">
      <c r="A513" s="50"/>
      <c r="B513" s="44"/>
      <c r="C513" s="44"/>
      <c r="D513" s="44"/>
      <c r="E513" s="136"/>
      <c r="F513" s="102"/>
      <c r="G513" s="22"/>
    </row>
    <row r="514">
      <c r="A514" s="50"/>
      <c r="B514" s="44"/>
      <c r="C514" s="44"/>
      <c r="D514" s="44"/>
      <c r="E514" s="136"/>
      <c r="F514" s="102"/>
      <c r="G514" s="22"/>
    </row>
    <row r="515">
      <c r="A515" s="50"/>
      <c r="B515" s="44"/>
      <c r="C515" s="44"/>
      <c r="D515" s="44"/>
      <c r="E515" s="136"/>
      <c r="F515" s="102"/>
      <c r="G515" s="22"/>
    </row>
    <row r="516">
      <c r="A516" s="50"/>
      <c r="B516" s="44"/>
      <c r="C516" s="44"/>
      <c r="D516" s="44"/>
      <c r="E516" s="136"/>
      <c r="F516" s="102"/>
      <c r="G516" s="22"/>
    </row>
    <row r="517">
      <c r="A517" s="50"/>
      <c r="B517" s="44"/>
      <c r="C517" s="44"/>
      <c r="D517" s="44"/>
      <c r="E517" s="136"/>
      <c r="F517" s="102"/>
      <c r="G517" s="22"/>
    </row>
    <row r="518">
      <c r="A518" s="50"/>
      <c r="B518" s="44"/>
      <c r="C518" s="44"/>
      <c r="D518" s="44"/>
      <c r="E518" s="136"/>
      <c r="F518" s="102"/>
      <c r="G518" s="22"/>
    </row>
    <row r="519">
      <c r="A519" s="50"/>
      <c r="B519" s="44"/>
      <c r="C519" s="44"/>
      <c r="D519" s="44"/>
      <c r="E519" s="136"/>
      <c r="F519" s="102"/>
      <c r="G519" s="22"/>
    </row>
    <row r="520">
      <c r="A520" s="50"/>
      <c r="B520" s="44"/>
      <c r="C520" s="44"/>
      <c r="D520" s="44"/>
      <c r="E520" s="136"/>
      <c r="F520" s="102"/>
      <c r="G520" s="22"/>
    </row>
    <row r="521">
      <c r="A521" s="50"/>
      <c r="B521" s="44"/>
      <c r="C521" s="44"/>
      <c r="D521" s="44"/>
      <c r="E521" s="136"/>
      <c r="F521" s="102"/>
      <c r="G521" s="22"/>
    </row>
    <row r="522">
      <c r="A522" s="50"/>
      <c r="B522" s="44"/>
      <c r="C522" s="44"/>
      <c r="D522" s="44"/>
      <c r="E522" s="136"/>
      <c r="F522" s="102"/>
      <c r="G522" s="22"/>
    </row>
    <row r="523">
      <c r="A523" s="50"/>
      <c r="B523" s="44"/>
      <c r="C523" s="44"/>
      <c r="D523" s="44"/>
      <c r="E523" s="136"/>
      <c r="F523" s="102"/>
      <c r="G523" s="22"/>
    </row>
    <row r="524">
      <c r="A524" s="50"/>
      <c r="B524" s="44"/>
      <c r="C524" s="44"/>
      <c r="D524" s="44"/>
      <c r="E524" s="136"/>
      <c r="F524" s="102"/>
      <c r="G524" s="22"/>
    </row>
    <row r="525">
      <c r="A525" s="50"/>
      <c r="B525" s="44"/>
      <c r="C525" s="44"/>
      <c r="D525" s="44"/>
      <c r="E525" s="136"/>
      <c r="F525" s="102"/>
      <c r="G525" s="22"/>
    </row>
    <row r="526">
      <c r="A526" s="50"/>
      <c r="B526" s="44"/>
      <c r="C526" s="44"/>
      <c r="D526" s="44"/>
      <c r="E526" s="136"/>
      <c r="F526" s="102"/>
      <c r="G526" s="22"/>
    </row>
    <row r="527">
      <c r="A527" s="50"/>
      <c r="B527" s="44"/>
      <c r="C527" s="44"/>
      <c r="D527" s="44"/>
      <c r="E527" s="136"/>
      <c r="F527" s="102"/>
      <c r="G527" s="22"/>
    </row>
    <row r="528">
      <c r="A528" s="50"/>
      <c r="B528" s="44"/>
      <c r="C528" s="44"/>
      <c r="D528" s="44"/>
      <c r="E528" s="136"/>
      <c r="F528" s="102"/>
      <c r="G528" s="22"/>
    </row>
    <row r="529">
      <c r="A529" s="50"/>
      <c r="B529" s="44"/>
      <c r="C529" s="44"/>
      <c r="D529" s="44"/>
      <c r="E529" s="136"/>
      <c r="F529" s="102"/>
      <c r="G529" s="22"/>
    </row>
    <row r="530">
      <c r="A530" s="50"/>
      <c r="B530" s="44"/>
      <c r="C530" s="44"/>
      <c r="D530" s="44"/>
      <c r="E530" s="136"/>
      <c r="F530" s="102"/>
      <c r="G530" s="22"/>
    </row>
    <row r="531">
      <c r="A531" s="50"/>
      <c r="B531" s="44"/>
      <c r="C531" s="44"/>
      <c r="D531" s="44"/>
      <c r="E531" s="136"/>
      <c r="F531" s="102"/>
      <c r="G531" s="22"/>
    </row>
    <row r="532">
      <c r="A532" s="50"/>
      <c r="B532" s="44"/>
      <c r="C532" s="44"/>
      <c r="D532" s="44"/>
      <c r="E532" s="136"/>
      <c r="F532" s="102"/>
      <c r="G532" s="22"/>
    </row>
    <row r="533">
      <c r="A533" s="50"/>
      <c r="B533" s="44"/>
      <c r="C533" s="44"/>
      <c r="D533" s="44"/>
      <c r="E533" s="136"/>
      <c r="F533" s="102"/>
      <c r="G533" s="22"/>
    </row>
    <row r="534">
      <c r="A534" s="50"/>
      <c r="B534" s="44"/>
      <c r="C534" s="44"/>
      <c r="D534" s="44"/>
      <c r="E534" s="136"/>
      <c r="F534" s="102"/>
      <c r="G534" s="22"/>
    </row>
    <row r="535">
      <c r="A535" s="50"/>
      <c r="B535" s="44"/>
      <c r="C535" s="44"/>
      <c r="D535" s="44"/>
      <c r="E535" s="136"/>
      <c r="F535" s="102"/>
      <c r="G535" s="22"/>
    </row>
    <row r="536">
      <c r="A536" s="50"/>
      <c r="B536" s="44"/>
      <c r="C536" s="44"/>
      <c r="D536" s="44"/>
      <c r="E536" s="136"/>
      <c r="F536" s="102"/>
      <c r="G536" s="22"/>
    </row>
    <row r="537">
      <c r="A537" s="50"/>
      <c r="B537" s="44"/>
      <c r="C537" s="44"/>
      <c r="D537" s="44"/>
      <c r="E537" s="136"/>
      <c r="F537" s="102"/>
      <c r="G537" s="22"/>
    </row>
    <row r="538">
      <c r="A538" s="50"/>
      <c r="B538" s="44"/>
      <c r="C538" s="44"/>
      <c r="D538" s="44"/>
      <c r="E538" s="136"/>
      <c r="F538" s="102"/>
      <c r="G538" s="22"/>
    </row>
    <row r="539">
      <c r="A539" s="50"/>
      <c r="B539" s="44"/>
      <c r="C539" s="44"/>
      <c r="D539" s="44"/>
      <c r="E539" s="136"/>
      <c r="F539" s="102"/>
      <c r="G539" s="22"/>
    </row>
    <row r="540">
      <c r="A540" s="50"/>
      <c r="B540" s="44"/>
      <c r="C540" s="44"/>
      <c r="D540" s="44"/>
      <c r="E540" s="136"/>
      <c r="F540" s="102"/>
      <c r="G540" s="22"/>
    </row>
    <row r="541">
      <c r="A541" s="50"/>
      <c r="B541" s="44"/>
      <c r="C541" s="44"/>
      <c r="D541" s="44"/>
      <c r="E541" s="136"/>
      <c r="F541" s="102"/>
      <c r="G541" s="22"/>
    </row>
    <row r="542">
      <c r="A542" s="50"/>
      <c r="B542" s="44"/>
      <c r="C542" s="44"/>
      <c r="D542" s="44"/>
      <c r="E542" s="136"/>
      <c r="F542" s="102"/>
      <c r="G542" s="22"/>
    </row>
    <row r="543">
      <c r="A543" s="50"/>
      <c r="B543" s="44"/>
      <c r="C543" s="44"/>
      <c r="D543" s="44"/>
      <c r="E543" s="136"/>
      <c r="F543" s="102"/>
      <c r="G543" s="22"/>
    </row>
    <row r="544">
      <c r="A544" s="50"/>
      <c r="B544" s="44"/>
      <c r="C544" s="44"/>
      <c r="D544" s="44"/>
      <c r="E544" s="136"/>
      <c r="F544" s="102"/>
      <c r="G544" s="22"/>
    </row>
    <row r="545">
      <c r="A545" s="50"/>
      <c r="B545" s="44"/>
      <c r="C545" s="44"/>
      <c r="D545" s="44"/>
      <c r="E545" s="136"/>
      <c r="F545" s="102"/>
      <c r="G545" s="22"/>
    </row>
    <row r="546">
      <c r="A546" s="50"/>
      <c r="B546" s="44"/>
      <c r="C546" s="44"/>
      <c r="D546" s="44"/>
      <c r="E546" s="136"/>
      <c r="F546" s="102"/>
      <c r="G546" s="22"/>
    </row>
    <row r="547">
      <c r="A547" s="50"/>
      <c r="B547" s="44"/>
      <c r="C547" s="44"/>
      <c r="D547" s="44"/>
      <c r="E547" s="136"/>
      <c r="F547" s="102"/>
      <c r="G547" s="22"/>
    </row>
    <row r="548">
      <c r="A548" s="50"/>
      <c r="B548" s="44"/>
      <c r="C548" s="44"/>
      <c r="D548" s="44"/>
      <c r="E548" s="136"/>
      <c r="F548" s="102"/>
      <c r="G548" s="22"/>
    </row>
    <row r="549">
      <c r="A549" s="50"/>
      <c r="B549" s="44"/>
      <c r="C549" s="44"/>
      <c r="D549" s="44"/>
      <c r="E549" s="136"/>
      <c r="F549" s="102"/>
      <c r="G549" s="22"/>
    </row>
    <row r="550">
      <c r="A550" s="50"/>
      <c r="B550" s="44"/>
      <c r="C550" s="44"/>
      <c r="D550" s="44"/>
      <c r="E550" s="136"/>
      <c r="F550" s="102"/>
      <c r="G550" s="22"/>
    </row>
    <row r="551">
      <c r="A551" s="50"/>
      <c r="B551" s="44"/>
      <c r="C551" s="44"/>
      <c r="D551" s="44"/>
      <c r="E551" s="136"/>
      <c r="F551" s="102"/>
      <c r="G551" s="22"/>
    </row>
    <row r="552">
      <c r="A552" s="50"/>
      <c r="B552" s="44"/>
      <c r="C552" s="44"/>
      <c r="D552" s="44"/>
      <c r="E552" s="136"/>
      <c r="F552" s="102"/>
      <c r="G552" s="22"/>
    </row>
    <row r="553">
      <c r="A553" s="50"/>
      <c r="B553" s="44"/>
      <c r="C553" s="44"/>
      <c r="D553" s="44"/>
      <c r="E553" s="136"/>
      <c r="F553" s="102"/>
      <c r="G553" s="22"/>
    </row>
    <row r="554">
      <c r="A554" s="50"/>
      <c r="B554" s="44"/>
      <c r="C554" s="44"/>
      <c r="D554" s="44"/>
      <c r="E554" s="136"/>
      <c r="F554" s="102"/>
      <c r="G554" s="22"/>
    </row>
    <row r="555">
      <c r="A555" s="50"/>
      <c r="B555" s="44"/>
      <c r="C555" s="44"/>
      <c r="D555" s="44"/>
      <c r="E555" s="136"/>
      <c r="F555" s="102"/>
      <c r="G555" s="22"/>
    </row>
    <row r="556">
      <c r="A556" s="50"/>
      <c r="B556" s="44"/>
      <c r="C556" s="44"/>
      <c r="D556" s="44"/>
      <c r="E556" s="136"/>
      <c r="F556" s="102"/>
      <c r="G556" s="22"/>
    </row>
    <row r="557">
      <c r="A557" s="50"/>
      <c r="B557" s="44"/>
      <c r="C557" s="44"/>
      <c r="D557" s="44"/>
      <c r="E557" s="136"/>
      <c r="F557" s="102"/>
      <c r="G557" s="22"/>
    </row>
    <row r="558">
      <c r="A558" s="50"/>
      <c r="B558" s="44"/>
      <c r="C558" s="44"/>
      <c r="D558" s="44"/>
      <c r="E558" s="136"/>
      <c r="F558" s="102"/>
      <c r="G558" s="22"/>
    </row>
    <row r="559">
      <c r="A559" s="50"/>
      <c r="B559" s="44"/>
      <c r="C559" s="44"/>
      <c r="D559" s="44"/>
      <c r="E559" s="136"/>
      <c r="F559" s="102"/>
      <c r="G559" s="22"/>
    </row>
    <row r="560">
      <c r="A560" s="50"/>
      <c r="B560" s="44"/>
      <c r="C560" s="44"/>
      <c r="D560" s="44"/>
      <c r="E560" s="136"/>
      <c r="F560" s="102"/>
      <c r="G560" s="22"/>
    </row>
    <row r="561">
      <c r="A561" s="50"/>
      <c r="B561" s="44"/>
      <c r="C561" s="44"/>
      <c r="D561" s="44"/>
      <c r="E561" s="136"/>
      <c r="F561" s="102"/>
      <c r="G561" s="22"/>
    </row>
    <row r="562">
      <c r="A562" s="50"/>
      <c r="B562" s="44"/>
      <c r="C562" s="44"/>
      <c r="D562" s="44"/>
      <c r="E562" s="136"/>
      <c r="F562" s="102"/>
      <c r="G562" s="22"/>
    </row>
    <row r="563">
      <c r="A563" s="50"/>
      <c r="B563" s="44"/>
      <c r="C563" s="44"/>
      <c r="D563" s="44"/>
      <c r="E563" s="136"/>
      <c r="F563" s="102"/>
      <c r="G563" s="22"/>
    </row>
    <row r="564">
      <c r="A564" s="50"/>
      <c r="B564" s="44"/>
      <c r="C564" s="44"/>
      <c r="D564" s="44"/>
      <c r="E564" s="136"/>
      <c r="F564" s="102"/>
      <c r="G564" s="22"/>
    </row>
    <row r="565">
      <c r="A565" s="50"/>
      <c r="B565" s="44"/>
      <c r="C565" s="44"/>
      <c r="D565" s="44"/>
      <c r="E565" s="136"/>
      <c r="F565" s="102"/>
      <c r="G565" s="22"/>
    </row>
    <row r="566">
      <c r="A566" s="50"/>
      <c r="B566" s="44"/>
      <c r="C566" s="44"/>
      <c r="D566" s="44"/>
      <c r="E566" s="136"/>
      <c r="F566" s="102"/>
      <c r="G566" s="22"/>
    </row>
    <row r="567">
      <c r="A567" s="50"/>
      <c r="B567" s="44"/>
      <c r="C567" s="44"/>
      <c r="D567" s="44"/>
      <c r="E567" s="136"/>
      <c r="F567" s="102"/>
      <c r="G567" s="22"/>
    </row>
    <row r="568">
      <c r="A568" s="50"/>
      <c r="B568" s="44"/>
      <c r="C568" s="44"/>
      <c r="D568" s="44"/>
      <c r="E568" s="136"/>
      <c r="F568" s="102"/>
      <c r="G568" s="22"/>
    </row>
    <row r="569">
      <c r="A569" s="50"/>
      <c r="B569" s="44"/>
      <c r="C569" s="44"/>
      <c r="D569" s="44"/>
      <c r="E569" s="136"/>
      <c r="F569" s="102"/>
      <c r="G569" s="22"/>
    </row>
    <row r="570">
      <c r="A570" s="50"/>
      <c r="B570" s="44"/>
      <c r="C570" s="44"/>
      <c r="D570" s="44"/>
      <c r="E570" s="136"/>
      <c r="F570" s="102"/>
      <c r="G570" s="22"/>
    </row>
    <row r="571">
      <c r="A571" s="50"/>
      <c r="B571" s="44"/>
      <c r="C571" s="44"/>
      <c r="D571" s="44"/>
      <c r="E571" s="136"/>
      <c r="F571" s="102"/>
      <c r="G571" s="22"/>
    </row>
    <row r="572">
      <c r="A572" s="50"/>
      <c r="B572" s="44"/>
      <c r="C572" s="44"/>
      <c r="D572" s="44"/>
      <c r="E572" s="136"/>
      <c r="F572" s="102"/>
      <c r="G572" s="22"/>
    </row>
    <row r="573">
      <c r="A573" s="50"/>
      <c r="B573" s="44"/>
      <c r="C573" s="44"/>
      <c r="D573" s="44"/>
      <c r="E573" s="136"/>
      <c r="F573" s="102"/>
      <c r="G573" s="22"/>
    </row>
    <row r="574">
      <c r="A574" s="50"/>
      <c r="B574" s="44"/>
      <c r="C574" s="44"/>
      <c r="D574" s="44"/>
      <c r="E574" s="136"/>
      <c r="F574" s="102"/>
      <c r="G574" s="22"/>
    </row>
    <row r="575">
      <c r="A575" s="50"/>
      <c r="B575" s="44"/>
      <c r="C575" s="44"/>
      <c r="D575" s="44"/>
      <c r="E575" s="136"/>
      <c r="F575" s="102"/>
      <c r="G575" s="22"/>
    </row>
    <row r="576">
      <c r="A576" s="50"/>
      <c r="B576" s="44"/>
      <c r="C576" s="44"/>
      <c r="D576" s="44"/>
      <c r="E576" s="136"/>
      <c r="F576" s="102"/>
      <c r="G576" s="22"/>
    </row>
    <row r="577">
      <c r="A577" s="50"/>
      <c r="B577" s="44"/>
      <c r="C577" s="44"/>
      <c r="D577" s="44"/>
      <c r="E577" s="136"/>
      <c r="F577" s="102"/>
      <c r="G577" s="22"/>
    </row>
    <row r="578">
      <c r="A578" s="50"/>
      <c r="B578" s="44"/>
      <c r="C578" s="44"/>
      <c r="D578" s="44"/>
      <c r="E578" s="136"/>
      <c r="F578" s="102"/>
      <c r="G578" s="22"/>
    </row>
    <row r="579">
      <c r="A579" s="50"/>
      <c r="B579" s="44"/>
      <c r="C579" s="44"/>
      <c r="D579" s="44"/>
      <c r="E579" s="136"/>
      <c r="F579" s="102"/>
      <c r="G579" s="22"/>
    </row>
    <row r="580">
      <c r="A580" s="50"/>
      <c r="B580" s="44"/>
      <c r="C580" s="44"/>
      <c r="D580" s="44"/>
      <c r="E580" s="136"/>
      <c r="F580" s="102"/>
      <c r="G580" s="22"/>
    </row>
    <row r="581">
      <c r="A581" s="50"/>
      <c r="B581" s="44"/>
      <c r="C581" s="44"/>
      <c r="D581" s="44"/>
      <c r="E581" s="136"/>
      <c r="F581" s="102"/>
      <c r="G581" s="22"/>
    </row>
    <row r="582">
      <c r="A582" s="50"/>
      <c r="B582" s="44"/>
      <c r="C582" s="44"/>
      <c r="D582" s="44"/>
      <c r="E582" s="136"/>
      <c r="F582" s="102"/>
      <c r="G582" s="22"/>
    </row>
    <row r="583">
      <c r="A583" s="50"/>
      <c r="B583" s="44"/>
      <c r="C583" s="44"/>
      <c r="D583" s="44"/>
      <c r="E583" s="136"/>
      <c r="F583" s="102"/>
      <c r="G583" s="22"/>
    </row>
    <row r="584">
      <c r="A584" s="50"/>
      <c r="B584" s="44"/>
      <c r="C584" s="44"/>
      <c r="D584" s="44"/>
      <c r="E584" s="136"/>
      <c r="F584" s="102"/>
      <c r="G584" s="22"/>
    </row>
    <row r="585">
      <c r="A585" s="50"/>
      <c r="B585" s="44"/>
      <c r="C585" s="44"/>
      <c r="D585" s="44"/>
      <c r="E585" s="136"/>
      <c r="F585" s="102"/>
      <c r="G585" s="22"/>
    </row>
    <row r="586">
      <c r="A586" s="50"/>
      <c r="B586" s="44"/>
      <c r="C586" s="44"/>
      <c r="D586" s="44"/>
      <c r="E586" s="136"/>
      <c r="F586" s="102"/>
      <c r="G586" s="22"/>
    </row>
    <row r="587">
      <c r="A587" s="50"/>
      <c r="B587" s="44"/>
      <c r="C587" s="44"/>
      <c r="D587" s="44"/>
      <c r="E587" s="136"/>
      <c r="F587" s="102"/>
      <c r="G587" s="22"/>
    </row>
    <row r="588">
      <c r="A588" s="50"/>
      <c r="B588" s="44"/>
      <c r="C588" s="44"/>
      <c r="D588" s="44"/>
      <c r="E588" s="136"/>
      <c r="F588" s="102"/>
      <c r="G588" s="22"/>
    </row>
    <row r="589">
      <c r="A589" s="50"/>
      <c r="B589" s="44"/>
      <c r="C589" s="44"/>
      <c r="D589" s="44"/>
      <c r="E589" s="136"/>
      <c r="F589" s="102"/>
      <c r="G589" s="22"/>
    </row>
    <row r="590">
      <c r="A590" s="50"/>
      <c r="B590" s="44"/>
      <c r="C590" s="44"/>
      <c r="D590" s="44"/>
      <c r="E590" s="136"/>
      <c r="F590" s="102"/>
      <c r="G590" s="22"/>
    </row>
    <row r="591">
      <c r="A591" s="50"/>
      <c r="B591" s="44"/>
      <c r="C591" s="44"/>
      <c r="D591" s="44"/>
      <c r="E591" s="136"/>
      <c r="F591" s="102"/>
      <c r="G591" s="22"/>
    </row>
    <row r="592">
      <c r="A592" s="50"/>
      <c r="B592" s="44"/>
      <c r="C592" s="44"/>
      <c r="D592" s="44"/>
      <c r="E592" s="136"/>
      <c r="F592" s="102"/>
      <c r="G592" s="22"/>
    </row>
    <row r="593">
      <c r="A593" s="50"/>
      <c r="B593" s="44"/>
      <c r="C593" s="44"/>
      <c r="D593" s="44"/>
      <c r="E593" s="136"/>
      <c r="F593" s="102"/>
      <c r="G593" s="22"/>
    </row>
    <row r="594">
      <c r="A594" s="50"/>
      <c r="B594" s="44"/>
      <c r="C594" s="44"/>
      <c r="D594" s="44"/>
      <c r="E594" s="136"/>
      <c r="F594" s="102"/>
      <c r="G594" s="22"/>
    </row>
    <row r="595">
      <c r="A595" s="50"/>
      <c r="B595" s="44"/>
      <c r="C595" s="44"/>
      <c r="D595" s="44"/>
      <c r="E595" s="136"/>
      <c r="F595" s="102"/>
      <c r="G595" s="22"/>
    </row>
    <row r="596">
      <c r="A596" s="50"/>
      <c r="B596" s="44"/>
      <c r="C596" s="44"/>
      <c r="D596" s="44"/>
      <c r="E596" s="136"/>
      <c r="F596" s="102"/>
      <c r="G596" s="22"/>
    </row>
    <row r="597">
      <c r="A597" s="50"/>
      <c r="B597" s="44"/>
      <c r="C597" s="44"/>
      <c r="D597" s="44"/>
      <c r="E597" s="136"/>
      <c r="F597" s="102"/>
      <c r="G597" s="22"/>
    </row>
    <row r="598">
      <c r="A598" s="50"/>
      <c r="B598" s="44"/>
      <c r="C598" s="44"/>
      <c r="D598" s="44"/>
      <c r="E598" s="136"/>
      <c r="F598" s="102"/>
      <c r="G598" s="22"/>
    </row>
    <row r="599">
      <c r="A599" s="50"/>
      <c r="B599" s="44"/>
      <c r="C599" s="44"/>
      <c r="D599" s="44"/>
      <c r="E599" s="136"/>
      <c r="F599" s="102"/>
      <c r="G599" s="22"/>
    </row>
    <row r="600">
      <c r="A600" s="50"/>
      <c r="B600" s="44"/>
      <c r="C600" s="44"/>
      <c r="D600" s="44"/>
      <c r="E600" s="136"/>
      <c r="F600" s="102"/>
      <c r="G600" s="22"/>
    </row>
    <row r="601">
      <c r="A601" s="50"/>
      <c r="B601" s="44"/>
      <c r="C601" s="44"/>
      <c r="D601" s="44"/>
      <c r="E601" s="136"/>
      <c r="F601" s="102"/>
      <c r="G601" s="22"/>
    </row>
    <row r="602">
      <c r="A602" s="50"/>
      <c r="B602" s="44"/>
      <c r="C602" s="44"/>
      <c r="D602" s="44"/>
      <c r="E602" s="136"/>
      <c r="F602" s="102"/>
      <c r="G602" s="22"/>
    </row>
    <row r="603">
      <c r="A603" s="50"/>
      <c r="B603" s="44"/>
      <c r="C603" s="44"/>
      <c r="D603" s="44"/>
      <c r="E603" s="136"/>
      <c r="F603" s="102"/>
      <c r="G603" s="22"/>
    </row>
    <row r="604">
      <c r="A604" s="50"/>
      <c r="B604" s="44"/>
      <c r="C604" s="44"/>
      <c r="D604" s="44"/>
      <c r="E604" s="136"/>
      <c r="F604" s="102"/>
      <c r="G604" s="22"/>
    </row>
    <row r="605">
      <c r="A605" s="50"/>
      <c r="B605" s="44"/>
      <c r="C605" s="44"/>
      <c r="D605" s="44"/>
      <c r="E605" s="136"/>
      <c r="F605" s="102"/>
      <c r="G605" s="22"/>
    </row>
    <row r="606">
      <c r="A606" s="50"/>
      <c r="B606" s="44"/>
      <c r="C606" s="44"/>
      <c r="D606" s="44"/>
      <c r="E606" s="136"/>
      <c r="F606" s="102"/>
      <c r="G606" s="22"/>
    </row>
    <row r="607">
      <c r="A607" s="50"/>
      <c r="B607" s="44"/>
      <c r="C607" s="44"/>
      <c r="D607" s="44"/>
      <c r="E607" s="136"/>
      <c r="F607" s="102"/>
      <c r="G607" s="22"/>
    </row>
    <row r="608">
      <c r="A608" s="50"/>
      <c r="B608" s="44"/>
      <c r="C608" s="44"/>
      <c r="D608" s="44"/>
      <c r="E608" s="136"/>
      <c r="F608" s="102"/>
      <c r="G608" s="22"/>
    </row>
    <row r="609">
      <c r="A609" s="50"/>
      <c r="B609" s="44"/>
      <c r="C609" s="44"/>
      <c r="D609" s="44"/>
      <c r="E609" s="136"/>
      <c r="F609" s="102"/>
      <c r="G609" s="22"/>
    </row>
    <row r="610">
      <c r="A610" s="50"/>
      <c r="B610" s="44"/>
      <c r="C610" s="44"/>
      <c r="D610" s="44"/>
      <c r="E610" s="136"/>
      <c r="F610" s="102"/>
      <c r="G610" s="22"/>
    </row>
    <row r="611">
      <c r="A611" s="50"/>
      <c r="B611" s="44"/>
      <c r="C611" s="44"/>
      <c r="D611" s="44"/>
      <c r="E611" s="136"/>
      <c r="F611" s="102"/>
      <c r="G611" s="22"/>
    </row>
    <row r="612">
      <c r="A612" s="50"/>
      <c r="B612" s="44"/>
      <c r="C612" s="44"/>
      <c r="D612" s="44"/>
      <c r="E612" s="136"/>
      <c r="F612" s="102"/>
      <c r="G612" s="22"/>
    </row>
    <row r="613">
      <c r="A613" s="50"/>
      <c r="B613" s="44"/>
      <c r="C613" s="44"/>
      <c r="D613" s="44"/>
      <c r="E613" s="136"/>
      <c r="F613" s="102"/>
      <c r="G613" s="22"/>
    </row>
    <row r="614">
      <c r="A614" s="50"/>
      <c r="B614" s="44"/>
      <c r="C614" s="44"/>
      <c r="D614" s="44"/>
      <c r="E614" s="136"/>
      <c r="F614" s="102"/>
      <c r="G614" s="22"/>
    </row>
    <row r="615">
      <c r="A615" s="50"/>
      <c r="B615" s="44"/>
      <c r="C615" s="44"/>
      <c r="D615" s="44"/>
      <c r="E615" s="136"/>
      <c r="F615" s="102"/>
      <c r="G615" s="22"/>
    </row>
    <row r="616">
      <c r="A616" s="50"/>
      <c r="B616" s="44"/>
      <c r="C616" s="44"/>
      <c r="D616" s="44"/>
      <c r="E616" s="136"/>
      <c r="F616" s="102"/>
      <c r="G616" s="22"/>
    </row>
    <row r="617">
      <c r="A617" s="50"/>
      <c r="B617" s="44"/>
      <c r="C617" s="44"/>
      <c r="D617" s="44"/>
      <c r="E617" s="136"/>
      <c r="F617" s="102"/>
      <c r="G617" s="22"/>
    </row>
    <row r="618">
      <c r="A618" s="50"/>
      <c r="B618" s="44"/>
      <c r="C618" s="44"/>
      <c r="D618" s="44"/>
      <c r="E618" s="136"/>
      <c r="F618" s="102"/>
      <c r="G618" s="22"/>
    </row>
    <row r="619">
      <c r="A619" s="50"/>
      <c r="B619" s="44"/>
      <c r="C619" s="44"/>
      <c r="D619" s="44"/>
      <c r="E619" s="136"/>
      <c r="F619" s="102"/>
      <c r="G619" s="22"/>
    </row>
    <row r="620">
      <c r="A620" s="50"/>
      <c r="B620" s="44"/>
      <c r="C620" s="44"/>
      <c r="D620" s="44"/>
      <c r="E620" s="136"/>
      <c r="F620" s="102"/>
      <c r="G620" s="22"/>
    </row>
    <row r="621">
      <c r="A621" s="50"/>
      <c r="B621" s="44"/>
      <c r="C621" s="44"/>
      <c r="D621" s="44"/>
      <c r="E621" s="136"/>
      <c r="F621" s="102"/>
      <c r="G621" s="22"/>
    </row>
    <row r="622">
      <c r="A622" s="50"/>
      <c r="B622" s="44"/>
      <c r="C622" s="44"/>
      <c r="D622" s="44"/>
      <c r="E622" s="136"/>
      <c r="F622" s="102"/>
      <c r="G622" s="22"/>
    </row>
    <row r="623">
      <c r="A623" s="50"/>
      <c r="B623" s="44"/>
      <c r="C623" s="44"/>
      <c r="D623" s="44"/>
      <c r="E623" s="136"/>
      <c r="F623" s="102"/>
      <c r="G623" s="22"/>
    </row>
    <row r="624">
      <c r="A624" s="50"/>
      <c r="B624" s="44"/>
      <c r="C624" s="44"/>
      <c r="D624" s="44"/>
      <c r="E624" s="136"/>
      <c r="F624" s="102"/>
      <c r="G624" s="22"/>
    </row>
    <row r="625">
      <c r="A625" s="50"/>
      <c r="B625" s="44"/>
      <c r="C625" s="44"/>
      <c r="D625" s="44"/>
      <c r="E625" s="136"/>
      <c r="F625" s="102"/>
      <c r="G625" s="22"/>
    </row>
    <row r="626">
      <c r="A626" s="50"/>
      <c r="B626" s="44"/>
      <c r="C626" s="44"/>
      <c r="D626" s="44"/>
      <c r="E626" s="136"/>
      <c r="F626" s="102"/>
      <c r="G626" s="22"/>
    </row>
    <row r="627">
      <c r="A627" s="50"/>
      <c r="B627" s="44"/>
      <c r="C627" s="44"/>
      <c r="D627" s="44"/>
      <c r="E627" s="136"/>
      <c r="F627" s="102"/>
      <c r="G627" s="22"/>
    </row>
    <row r="628">
      <c r="A628" s="50"/>
      <c r="B628" s="44"/>
      <c r="C628" s="44"/>
      <c r="D628" s="44"/>
      <c r="E628" s="136"/>
      <c r="F628" s="102"/>
      <c r="G628" s="22"/>
    </row>
    <row r="629">
      <c r="A629" s="50"/>
      <c r="B629" s="44"/>
      <c r="C629" s="44"/>
      <c r="D629" s="44"/>
      <c r="E629" s="136"/>
      <c r="F629" s="102"/>
      <c r="G629" s="22"/>
    </row>
    <row r="630">
      <c r="A630" s="50"/>
      <c r="B630" s="44"/>
      <c r="C630" s="44"/>
      <c r="D630" s="44"/>
      <c r="E630" s="136"/>
      <c r="F630" s="102"/>
      <c r="G630" s="22"/>
    </row>
    <row r="631">
      <c r="A631" s="50"/>
      <c r="B631" s="44"/>
      <c r="C631" s="44"/>
      <c r="D631" s="44"/>
      <c r="E631" s="136"/>
      <c r="F631" s="102"/>
      <c r="G631" s="22"/>
    </row>
    <row r="632">
      <c r="A632" s="50"/>
      <c r="B632" s="44"/>
      <c r="C632" s="44"/>
      <c r="D632" s="44"/>
      <c r="E632" s="136"/>
      <c r="F632" s="102"/>
      <c r="G632" s="22"/>
    </row>
    <row r="633">
      <c r="A633" s="50"/>
      <c r="B633" s="44"/>
      <c r="C633" s="44"/>
      <c r="D633" s="44"/>
      <c r="E633" s="136"/>
      <c r="F633" s="102"/>
      <c r="G633" s="22"/>
    </row>
    <row r="634">
      <c r="A634" s="50"/>
      <c r="B634" s="44"/>
      <c r="C634" s="44"/>
      <c r="D634" s="44"/>
      <c r="E634" s="136"/>
      <c r="F634" s="102"/>
      <c r="G634" s="22"/>
    </row>
    <row r="635">
      <c r="A635" s="50"/>
      <c r="B635" s="44"/>
      <c r="C635" s="44"/>
      <c r="D635" s="44"/>
      <c r="E635" s="136"/>
      <c r="F635" s="102"/>
      <c r="G635" s="22"/>
    </row>
    <row r="636">
      <c r="A636" s="50"/>
      <c r="B636" s="44"/>
      <c r="C636" s="44"/>
      <c r="D636" s="44"/>
      <c r="E636" s="136"/>
      <c r="F636" s="102"/>
      <c r="G636" s="22"/>
    </row>
    <row r="637">
      <c r="A637" s="50"/>
      <c r="B637" s="44"/>
      <c r="C637" s="44"/>
      <c r="D637" s="44"/>
      <c r="E637" s="136"/>
      <c r="F637" s="102"/>
      <c r="G637" s="22"/>
    </row>
    <row r="638">
      <c r="A638" s="50"/>
      <c r="B638" s="44"/>
      <c r="C638" s="44"/>
      <c r="D638" s="44"/>
      <c r="E638" s="136"/>
      <c r="F638" s="102"/>
      <c r="G638" s="22"/>
    </row>
    <row r="639">
      <c r="A639" s="50"/>
      <c r="B639" s="44"/>
      <c r="C639" s="44"/>
      <c r="D639" s="44"/>
      <c r="E639" s="136"/>
      <c r="F639" s="102"/>
      <c r="G639" s="22"/>
    </row>
    <row r="640">
      <c r="A640" s="50"/>
      <c r="B640" s="44"/>
      <c r="C640" s="44"/>
      <c r="D640" s="44"/>
      <c r="E640" s="136"/>
      <c r="F640" s="102"/>
      <c r="G640" s="22"/>
    </row>
    <row r="641">
      <c r="A641" s="50"/>
      <c r="B641" s="44"/>
      <c r="C641" s="44"/>
      <c r="D641" s="44"/>
      <c r="E641" s="136"/>
      <c r="F641" s="102"/>
      <c r="G641" s="22"/>
    </row>
    <row r="642">
      <c r="A642" s="50"/>
      <c r="B642" s="44"/>
      <c r="C642" s="44"/>
      <c r="D642" s="44"/>
      <c r="E642" s="136"/>
      <c r="F642" s="102"/>
      <c r="G642" s="22"/>
    </row>
    <row r="643">
      <c r="A643" s="50"/>
      <c r="B643" s="44"/>
      <c r="C643" s="44"/>
      <c r="D643" s="44"/>
      <c r="E643" s="136"/>
      <c r="F643" s="102"/>
      <c r="G643" s="22"/>
    </row>
    <row r="644">
      <c r="A644" s="50"/>
      <c r="B644" s="44"/>
      <c r="C644" s="44"/>
      <c r="D644" s="44"/>
      <c r="E644" s="136"/>
      <c r="F644" s="102"/>
      <c r="G644" s="22"/>
    </row>
    <row r="645">
      <c r="A645" s="50"/>
      <c r="B645" s="44"/>
      <c r="C645" s="44"/>
      <c r="D645" s="44"/>
      <c r="E645" s="136"/>
      <c r="F645" s="102"/>
      <c r="G645" s="22"/>
    </row>
    <row r="646">
      <c r="A646" s="50"/>
      <c r="B646" s="44"/>
      <c r="C646" s="44"/>
      <c r="D646" s="44"/>
      <c r="E646" s="136"/>
      <c r="F646" s="102"/>
      <c r="G646" s="22"/>
    </row>
    <row r="647">
      <c r="A647" s="50"/>
      <c r="B647" s="44"/>
      <c r="C647" s="44"/>
      <c r="D647" s="44"/>
      <c r="E647" s="136"/>
      <c r="F647" s="102"/>
      <c r="G647" s="22"/>
    </row>
    <row r="648">
      <c r="A648" s="50"/>
      <c r="B648" s="44"/>
      <c r="C648" s="44"/>
      <c r="D648" s="44"/>
      <c r="E648" s="136"/>
      <c r="F648" s="102"/>
      <c r="G648" s="22"/>
    </row>
    <row r="649">
      <c r="A649" s="50"/>
      <c r="B649" s="44"/>
      <c r="C649" s="44"/>
      <c r="D649" s="44"/>
      <c r="E649" s="136"/>
      <c r="F649" s="102"/>
      <c r="G649" s="22"/>
    </row>
    <row r="650">
      <c r="A650" s="50"/>
      <c r="B650" s="44"/>
      <c r="C650" s="44"/>
      <c r="D650" s="44"/>
      <c r="E650" s="136"/>
      <c r="F650" s="102"/>
      <c r="G650" s="22"/>
    </row>
    <row r="651">
      <c r="A651" s="50"/>
      <c r="B651" s="44"/>
      <c r="C651" s="44"/>
      <c r="D651" s="44"/>
      <c r="E651" s="136"/>
      <c r="F651" s="102"/>
      <c r="G651" s="22"/>
    </row>
    <row r="652">
      <c r="A652" s="50"/>
      <c r="B652" s="44"/>
      <c r="C652" s="44"/>
      <c r="D652" s="44"/>
      <c r="E652" s="136"/>
      <c r="F652" s="102"/>
      <c r="G652" s="22"/>
    </row>
    <row r="653">
      <c r="A653" s="50"/>
      <c r="B653" s="44"/>
      <c r="C653" s="44"/>
      <c r="D653" s="44"/>
      <c r="E653" s="136"/>
      <c r="F653" s="102"/>
      <c r="G653" s="22"/>
    </row>
    <row r="654">
      <c r="A654" s="50"/>
      <c r="B654" s="44"/>
      <c r="C654" s="44"/>
      <c r="D654" s="44"/>
      <c r="E654" s="136"/>
      <c r="F654" s="102"/>
      <c r="G654" s="22"/>
    </row>
    <row r="655">
      <c r="A655" s="50"/>
      <c r="B655" s="44"/>
      <c r="C655" s="44"/>
      <c r="D655" s="44"/>
      <c r="E655" s="136"/>
      <c r="F655" s="102"/>
      <c r="G655" s="22"/>
    </row>
    <row r="656">
      <c r="A656" s="50"/>
      <c r="B656" s="44"/>
      <c r="C656" s="44"/>
      <c r="D656" s="44"/>
      <c r="E656" s="136"/>
      <c r="F656" s="102"/>
      <c r="G656" s="22"/>
    </row>
    <row r="657">
      <c r="A657" s="50"/>
      <c r="B657" s="44"/>
      <c r="C657" s="44"/>
      <c r="D657" s="44"/>
      <c r="E657" s="136"/>
      <c r="F657" s="102"/>
      <c r="G657" s="22"/>
    </row>
    <row r="658">
      <c r="A658" s="50"/>
      <c r="B658" s="44"/>
      <c r="C658" s="44"/>
      <c r="D658" s="44"/>
      <c r="E658" s="136"/>
      <c r="F658" s="102"/>
      <c r="G658" s="22"/>
    </row>
    <row r="659">
      <c r="A659" s="50"/>
      <c r="B659" s="44"/>
      <c r="C659" s="44"/>
      <c r="D659" s="44"/>
      <c r="E659" s="136"/>
      <c r="F659" s="102"/>
      <c r="G659" s="22"/>
    </row>
    <row r="660">
      <c r="A660" s="50"/>
      <c r="B660" s="44"/>
      <c r="C660" s="44"/>
      <c r="D660" s="44"/>
      <c r="E660" s="136"/>
      <c r="F660" s="102"/>
      <c r="G660" s="22"/>
    </row>
    <row r="661">
      <c r="A661" s="50"/>
      <c r="B661" s="44"/>
      <c r="C661" s="44"/>
      <c r="D661" s="44"/>
      <c r="E661" s="136"/>
      <c r="F661" s="102"/>
      <c r="G661" s="22"/>
    </row>
    <row r="662">
      <c r="A662" s="50"/>
      <c r="B662" s="44"/>
      <c r="C662" s="44"/>
      <c r="D662" s="44"/>
      <c r="E662" s="136"/>
      <c r="F662" s="102"/>
      <c r="G662" s="22"/>
    </row>
    <row r="663">
      <c r="A663" s="50"/>
      <c r="B663" s="44"/>
      <c r="C663" s="44"/>
      <c r="D663" s="44"/>
      <c r="E663" s="136"/>
      <c r="F663" s="102"/>
      <c r="G663" s="22"/>
    </row>
    <row r="664">
      <c r="A664" s="50"/>
      <c r="B664" s="44"/>
      <c r="C664" s="44"/>
      <c r="D664" s="44"/>
      <c r="E664" s="136"/>
      <c r="F664" s="102"/>
      <c r="G664" s="22"/>
    </row>
    <row r="665">
      <c r="A665" s="50"/>
      <c r="B665" s="44"/>
      <c r="C665" s="44"/>
      <c r="D665" s="44"/>
      <c r="E665" s="136"/>
      <c r="F665" s="102"/>
      <c r="G665" s="22"/>
    </row>
    <row r="666">
      <c r="A666" s="50"/>
      <c r="B666" s="44"/>
      <c r="C666" s="44"/>
      <c r="D666" s="44"/>
      <c r="E666" s="136"/>
      <c r="F666" s="102"/>
      <c r="G666" s="22"/>
    </row>
    <row r="667">
      <c r="A667" s="50"/>
      <c r="B667" s="44"/>
      <c r="C667" s="44"/>
      <c r="D667" s="44"/>
      <c r="E667" s="136"/>
      <c r="F667" s="102"/>
      <c r="G667" s="22"/>
    </row>
    <row r="668">
      <c r="A668" s="50"/>
      <c r="B668" s="44"/>
      <c r="C668" s="44"/>
      <c r="D668" s="44"/>
      <c r="E668" s="136"/>
      <c r="F668" s="102"/>
      <c r="G668" s="22"/>
    </row>
    <row r="669">
      <c r="A669" s="50"/>
      <c r="B669" s="44"/>
      <c r="C669" s="44"/>
      <c r="D669" s="44"/>
      <c r="E669" s="136"/>
      <c r="F669" s="102"/>
      <c r="G669" s="22"/>
    </row>
    <row r="670">
      <c r="A670" s="50"/>
      <c r="B670" s="44"/>
      <c r="C670" s="44"/>
      <c r="D670" s="44"/>
      <c r="E670" s="136"/>
      <c r="F670" s="102"/>
      <c r="G670" s="22"/>
    </row>
    <row r="671">
      <c r="A671" s="50"/>
      <c r="B671" s="44"/>
      <c r="C671" s="44"/>
      <c r="D671" s="44"/>
      <c r="E671" s="136"/>
      <c r="F671" s="102"/>
      <c r="G671" s="22"/>
    </row>
    <row r="672">
      <c r="A672" s="50"/>
      <c r="B672" s="44"/>
      <c r="C672" s="44"/>
      <c r="D672" s="44"/>
      <c r="E672" s="136"/>
      <c r="F672" s="102"/>
      <c r="G672" s="22"/>
    </row>
    <row r="673">
      <c r="A673" s="50"/>
      <c r="B673" s="44"/>
      <c r="C673" s="44"/>
      <c r="D673" s="44"/>
      <c r="E673" s="136"/>
      <c r="F673" s="102"/>
      <c r="G673" s="22"/>
    </row>
    <row r="674">
      <c r="A674" s="50"/>
      <c r="B674" s="44"/>
      <c r="C674" s="44"/>
      <c r="D674" s="44"/>
      <c r="E674" s="136"/>
      <c r="F674" s="102"/>
      <c r="G674" s="22"/>
    </row>
    <row r="675">
      <c r="A675" s="50"/>
      <c r="B675" s="44"/>
      <c r="C675" s="44"/>
      <c r="D675" s="44"/>
      <c r="E675" s="136"/>
      <c r="F675" s="102"/>
      <c r="G675" s="22"/>
    </row>
    <row r="676">
      <c r="A676" s="50"/>
      <c r="B676" s="44"/>
      <c r="C676" s="44"/>
      <c r="D676" s="44"/>
      <c r="E676" s="136"/>
      <c r="F676" s="102"/>
      <c r="G676" s="22"/>
    </row>
    <row r="677">
      <c r="A677" s="50"/>
      <c r="B677" s="44"/>
      <c r="C677" s="44"/>
      <c r="D677" s="44"/>
      <c r="E677" s="136"/>
      <c r="F677" s="102"/>
      <c r="G677" s="22"/>
    </row>
    <row r="678">
      <c r="A678" s="50"/>
      <c r="B678" s="44"/>
      <c r="C678" s="44"/>
      <c r="D678" s="44"/>
      <c r="E678" s="136"/>
      <c r="F678" s="102"/>
      <c r="G678" s="22"/>
    </row>
    <row r="679">
      <c r="A679" s="50"/>
      <c r="B679" s="44"/>
      <c r="C679" s="44"/>
      <c r="D679" s="44"/>
      <c r="E679" s="136"/>
      <c r="F679" s="102"/>
      <c r="G679" s="22"/>
    </row>
    <row r="680">
      <c r="A680" s="50"/>
      <c r="B680" s="44"/>
      <c r="C680" s="44"/>
      <c r="D680" s="44"/>
      <c r="E680" s="136"/>
      <c r="F680" s="102"/>
      <c r="G680" s="22"/>
    </row>
    <row r="681">
      <c r="A681" s="50"/>
      <c r="B681" s="44"/>
      <c r="C681" s="44"/>
      <c r="D681" s="44"/>
      <c r="E681" s="136"/>
      <c r="F681" s="102"/>
      <c r="G681" s="22"/>
    </row>
    <row r="682">
      <c r="A682" s="50"/>
      <c r="B682" s="44"/>
      <c r="C682" s="44"/>
      <c r="D682" s="44"/>
      <c r="E682" s="136"/>
      <c r="F682" s="102"/>
      <c r="G682" s="22"/>
    </row>
    <row r="683">
      <c r="A683" s="50"/>
      <c r="B683" s="44"/>
      <c r="C683" s="44"/>
      <c r="D683" s="44"/>
      <c r="E683" s="136"/>
      <c r="F683" s="102"/>
      <c r="G683" s="22"/>
    </row>
    <row r="684">
      <c r="A684" s="50"/>
      <c r="B684" s="44"/>
      <c r="C684" s="44"/>
      <c r="D684" s="44"/>
      <c r="E684" s="136"/>
      <c r="F684" s="102"/>
      <c r="G684" s="22"/>
    </row>
    <row r="685">
      <c r="A685" s="50"/>
      <c r="B685" s="44"/>
      <c r="C685" s="44"/>
      <c r="D685" s="44"/>
      <c r="E685" s="136"/>
      <c r="F685" s="102"/>
      <c r="G685" s="22"/>
    </row>
    <row r="686">
      <c r="A686" s="50"/>
      <c r="B686" s="44"/>
      <c r="C686" s="44"/>
      <c r="D686" s="44"/>
      <c r="E686" s="136"/>
      <c r="F686" s="102"/>
      <c r="G686" s="22"/>
    </row>
    <row r="687">
      <c r="A687" s="50"/>
      <c r="B687" s="44"/>
      <c r="C687" s="44"/>
      <c r="D687" s="44"/>
      <c r="E687" s="136"/>
      <c r="F687" s="102"/>
      <c r="G687" s="22"/>
    </row>
    <row r="688">
      <c r="A688" s="50"/>
      <c r="B688" s="44"/>
      <c r="C688" s="44"/>
      <c r="D688" s="44"/>
      <c r="E688" s="136"/>
      <c r="F688" s="102"/>
      <c r="G688" s="22"/>
    </row>
    <row r="689">
      <c r="A689" s="50"/>
      <c r="B689" s="44"/>
      <c r="C689" s="44"/>
      <c r="D689" s="44"/>
      <c r="E689" s="136"/>
      <c r="F689" s="102"/>
      <c r="G689" s="22"/>
    </row>
    <row r="690">
      <c r="A690" s="50"/>
      <c r="B690" s="44"/>
      <c r="C690" s="44"/>
      <c r="D690" s="44"/>
      <c r="E690" s="136"/>
      <c r="F690" s="102"/>
      <c r="G690" s="22"/>
    </row>
    <row r="691">
      <c r="A691" s="50"/>
      <c r="B691" s="44"/>
      <c r="C691" s="44"/>
      <c r="D691" s="44"/>
      <c r="E691" s="136"/>
      <c r="F691" s="102"/>
      <c r="G691" s="22"/>
    </row>
    <row r="692">
      <c r="A692" s="50"/>
      <c r="B692" s="44"/>
      <c r="C692" s="44"/>
      <c r="D692" s="44"/>
      <c r="E692" s="136"/>
      <c r="F692" s="102"/>
      <c r="G692" s="22"/>
    </row>
    <row r="693">
      <c r="A693" s="50"/>
      <c r="B693" s="44"/>
      <c r="C693" s="44"/>
      <c r="D693" s="44"/>
      <c r="E693" s="136"/>
      <c r="F693" s="102"/>
      <c r="G693" s="22"/>
    </row>
    <row r="694">
      <c r="A694" s="50"/>
      <c r="B694" s="44"/>
      <c r="C694" s="44"/>
      <c r="D694" s="44"/>
      <c r="E694" s="136"/>
      <c r="F694" s="102"/>
      <c r="G694" s="22"/>
    </row>
    <row r="695">
      <c r="A695" s="50"/>
      <c r="B695" s="44"/>
      <c r="C695" s="44"/>
      <c r="D695" s="44"/>
      <c r="E695" s="136"/>
      <c r="F695" s="102"/>
      <c r="G695" s="22"/>
    </row>
    <row r="696">
      <c r="A696" s="50"/>
      <c r="B696" s="44"/>
      <c r="C696" s="44"/>
      <c r="D696" s="44"/>
      <c r="E696" s="136"/>
      <c r="F696" s="102"/>
      <c r="G696" s="22"/>
    </row>
    <row r="697">
      <c r="A697" s="50"/>
      <c r="B697" s="44"/>
      <c r="C697" s="44"/>
      <c r="D697" s="44"/>
      <c r="E697" s="136"/>
      <c r="F697" s="102"/>
      <c r="G697" s="22"/>
    </row>
    <row r="698">
      <c r="A698" s="50"/>
      <c r="B698" s="44"/>
      <c r="C698" s="44"/>
      <c r="D698" s="44"/>
      <c r="E698" s="136"/>
      <c r="F698" s="102"/>
      <c r="G698" s="22"/>
    </row>
    <row r="699">
      <c r="A699" s="50"/>
      <c r="B699" s="44"/>
      <c r="C699" s="44"/>
      <c r="D699" s="44"/>
      <c r="E699" s="136"/>
      <c r="F699" s="102"/>
      <c r="G699" s="22"/>
    </row>
    <row r="700">
      <c r="A700" s="50"/>
      <c r="B700" s="44"/>
      <c r="C700" s="44"/>
      <c r="D700" s="44"/>
      <c r="E700" s="136"/>
      <c r="F700" s="102"/>
      <c r="G700" s="22"/>
    </row>
    <row r="701">
      <c r="A701" s="50"/>
      <c r="B701" s="44"/>
      <c r="C701" s="44"/>
      <c r="D701" s="44"/>
      <c r="E701" s="136"/>
      <c r="F701" s="102"/>
      <c r="G701" s="22"/>
    </row>
    <row r="702">
      <c r="A702" s="50"/>
      <c r="B702" s="44"/>
      <c r="C702" s="44"/>
      <c r="D702" s="44"/>
      <c r="E702" s="136"/>
      <c r="F702" s="102"/>
      <c r="G702" s="22"/>
    </row>
    <row r="703">
      <c r="A703" s="50"/>
      <c r="B703" s="44"/>
      <c r="C703" s="44"/>
      <c r="D703" s="44"/>
      <c r="E703" s="136"/>
      <c r="F703" s="102"/>
      <c r="G703" s="22"/>
    </row>
    <row r="704">
      <c r="A704" s="50"/>
      <c r="B704" s="44"/>
      <c r="C704" s="44"/>
      <c r="D704" s="44"/>
      <c r="E704" s="136"/>
      <c r="F704" s="102"/>
      <c r="G704" s="22"/>
    </row>
    <row r="705">
      <c r="A705" s="50"/>
      <c r="B705" s="44"/>
      <c r="C705" s="44"/>
      <c r="D705" s="44"/>
      <c r="E705" s="136"/>
      <c r="F705" s="102"/>
      <c r="G705" s="22"/>
    </row>
    <row r="706">
      <c r="A706" s="50"/>
      <c r="B706" s="44"/>
      <c r="C706" s="44"/>
      <c r="D706" s="44"/>
      <c r="E706" s="136"/>
      <c r="F706" s="102"/>
      <c r="G706" s="22"/>
    </row>
    <row r="707">
      <c r="A707" s="50"/>
      <c r="B707" s="44"/>
      <c r="C707" s="44"/>
      <c r="D707" s="44"/>
      <c r="E707" s="136"/>
      <c r="F707" s="102"/>
      <c r="G707" s="22"/>
    </row>
    <row r="708">
      <c r="A708" s="50"/>
      <c r="B708" s="44"/>
      <c r="C708" s="44"/>
      <c r="D708" s="44"/>
      <c r="E708" s="136"/>
      <c r="F708" s="102"/>
      <c r="G708" s="22"/>
    </row>
    <row r="709">
      <c r="A709" s="50"/>
      <c r="B709" s="44"/>
      <c r="C709" s="44"/>
      <c r="D709" s="44"/>
      <c r="E709" s="136"/>
      <c r="F709" s="102"/>
      <c r="G709" s="22"/>
    </row>
    <row r="710">
      <c r="A710" s="50"/>
      <c r="B710" s="44"/>
      <c r="C710" s="44"/>
      <c r="D710" s="44"/>
      <c r="E710" s="136"/>
      <c r="F710" s="102"/>
      <c r="G710" s="22"/>
    </row>
    <row r="711">
      <c r="A711" s="50"/>
      <c r="B711" s="44"/>
      <c r="C711" s="44"/>
      <c r="D711" s="44"/>
      <c r="E711" s="136"/>
      <c r="F711" s="102"/>
      <c r="G711" s="22"/>
    </row>
    <row r="712">
      <c r="A712" s="50"/>
      <c r="B712" s="44"/>
      <c r="C712" s="44"/>
      <c r="D712" s="44"/>
      <c r="E712" s="136"/>
      <c r="F712" s="102"/>
      <c r="G712" s="22"/>
    </row>
    <row r="713">
      <c r="A713" s="50"/>
      <c r="B713" s="44"/>
      <c r="C713" s="44"/>
      <c r="D713" s="44"/>
      <c r="E713" s="136"/>
      <c r="F713" s="102"/>
      <c r="G713" s="22"/>
    </row>
    <row r="714">
      <c r="A714" s="50"/>
      <c r="B714" s="44"/>
      <c r="C714" s="44"/>
      <c r="D714" s="44"/>
      <c r="E714" s="136"/>
      <c r="F714" s="102"/>
      <c r="G714" s="22"/>
    </row>
    <row r="715">
      <c r="A715" s="50"/>
      <c r="B715" s="44"/>
      <c r="C715" s="44"/>
      <c r="D715" s="44"/>
      <c r="E715" s="136"/>
      <c r="F715" s="102"/>
      <c r="G715" s="22"/>
    </row>
    <row r="716">
      <c r="A716" s="50"/>
      <c r="B716" s="44"/>
      <c r="C716" s="44"/>
      <c r="D716" s="44"/>
      <c r="E716" s="136"/>
      <c r="F716" s="102"/>
      <c r="G716" s="22"/>
    </row>
    <row r="717">
      <c r="A717" s="50"/>
      <c r="B717" s="44"/>
      <c r="C717" s="44"/>
      <c r="D717" s="44"/>
      <c r="E717" s="136"/>
      <c r="F717" s="102"/>
      <c r="G717" s="22"/>
    </row>
    <row r="718">
      <c r="A718" s="50"/>
      <c r="B718" s="44"/>
      <c r="C718" s="44"/>
      <c r="D718" s="44"/>
      <c r="E718" s="136"/>
      <c r="F718" s="102"/>
      <c r="G718" s="22"/>
    </row>
    <row r="719">
      <c r="A719" s="50"/>
      <c r="B719" s="44"/>
      <c r="C719" s="44"/>
      <c r="D719" s="44"/>
      <c r="E719" s="136"/>
      <c r="F719" s="102"/>
      <c r="G719" s="22"/>
    </row>
    <row r="720">
      <c r="A720" s="50"/>
      <c r="B720" s="44"/>
      <c r="C720" s="44"/>
      <c r="D720" s="44"/>
      <c r="E720" s="136"/>
      <c r="F720" s="102"/>
      <c r="G720" s="22"/>
    </row>
    <row r="721">
      <c r="A721" s="50"/>
      <c r="B721" s="44"/>
      <c r="C721" s="44"/>
      <c r="D721" s="44"/>
      <c r="E721" s="136"/>
      <c r="F721" s="102"/>
      <c r="G721" s="22"/>
    </row>
    <row r="722">
      <c r="A722" s="50"/>
      <c r="B722" s="44"/>
      <c r="C722" s="44"/>
      <c r="D722" s="44"/>
      <c r="E722" s="136"/>
      <c r="F722" s="102"/>
      <c r="G722" s="22"/>
    </row>
    <row r="723">
      <c r="A723" s="50"/>
      <c r="B723" s="44"/>
      <c r="C723" s="44"/>
      <c r="D723" s="44"/>
      <c r="E723" s="136"/>
      <c r="F723" s="102"/>
      <c r="G723" s="22"/>
    </row>
    <row r="724">
      <c r="A724" s="50"/>
      <c r="B724" s="44"/>
      <c r="C724" s="44"/>
      <c r="D724" s="44"/>
      <c r="E724" s="136"/>
      <c r="F724" s="102"/>
      <c r="G724" s="22"/>
    </row>
    <row r="725">
      <c r="A725" s="50"/>
      <c r="B725" s="44"/>
      <c r="C725" s="44"/>
      <c r="D725" s="44"/>
      <c r="E725" s="136"/>
      <c r="F725" s="102"/>
      <c r="G725" s="22"/>
    </row>
    <row r="726">
      <c r="A726" s="50"/>
      <c r="B726" s="44"/>
      <c r="C726" s="44"/>
      <c r="D726" s="44"/>
      <c r="E726" s="136"/>
      <c r="F726" s="102"/>
      <c r="G726" s="22"/>
    </row>
    <row r="727">
      <c r="A727" s="50"/>
      <c r="B727" s="44"/>
      <c r="C727" s="44"/>
      <c r="D727" s="44"/>
      <c r="E727" s="136"/>
      <c r="F727" s="102"/>
      <c r="G727" s="22"/>
    </row>
    <row r="728">
      <c r="A728" s="50"/>
      <c r="B728" s="44"/>
      <c r="C728" s="44"/>
      <c r="D728" s="44"/>
      <c r="E728" s="136"/>
      <c r="F728" s="102"/>
      <c r="G728" s="22"/>
    </row>
    <row r="729">
      <c r="A729" s="50"/>
      <c r="B729" s="44"/>
      <c r="C729" s="44"/>
      <c r="D729" s="44"/>
      <c r="E729" s="136"/>
      <c r="F729" s="102"/>
      <c r="G729" s="22"/>
    </row>
    <row r="730">
      <c r="A730" s="50"/>
      <c r="B730" s="44"/>
      <c r="C730" s="44"/>
      <c r="D730" s="44"/>
      <c r="E730" s="136"/>
      <c r="F730" s="102"/>
      <c r="G730" s="22"/>
    </row>
    <row r="731">
      <c r="A731" s="50"/>
      <c r="B731" s="44"/>
      <c r="C731" s="44"/>
      <c r="D731" s="44"/>
      <c r="E731" s="136"/>
      <c r="F731" s="102"/>
      <c r="G731" s="22"/>
    </row>
    <row r="732">
      <c r="A732" s="50"/>
      <c r="B732" s="44"/>
      <c r="C732" s="44"/>
      <c r="D732" s="44"/>
      <c r="E732" s="136"/>
      <c r="F732" s="102"/>
      <c r="G732" s="22"/>
    </row>
    <row r="733">
      <c r="A733" s="50"/>
      <c r="B733" s="44"/>
      <c r="C733" s="44"/>
      <c r="D733" s="44"/>
      <c r="E733" s="136"/>
      <c r="F733" s="102"/>
      <c r="G733" s="22"/>
    </row>
    <row r="734">
      <c r="A734" s="50"/>
      <c r="B734" s="44"/>
      <c r="C734" s="44"/>
      <c r="D734" s="44"/>
      <c r="E734" s="136"/>
      <c r="F734" s="102"/>
      <c r="G734" s="22"/>
    </row>
    <row r="735">
      <c r="A735" s="50"/>
      <c r="B735" s="44"/>
      <c r="C735" s="44"/>
      <c r="D735" s="44"/>
      <c r="E735" s="136"/>
      <c r="F735" s="102"/>
      <c r="G735" s="22"/>
    </row>
    <row r="736">
      <c r="A736" s="50"/>
      <c r="B736" s="44"/>
      <c r="C736" s="44"/>
      <c r="D736" s="44"/>
      <c r="E736" s="136"/>
      <c r="F736" s="102"/>
      <c r="G736" s="22"/>
    </row>
    <row r="737">
      <c r="A737" s="50"/>
      <c r="B737" s="44"/>
      <c r="C737" s="44"/>
      <c r="D737" s="44"/>
      <c r="E737" s="136"/>
      <c r="F737" s="102"/>
      <c r="G737" s="22"/>
    </row>
    <row r="738">
      <c r="A738" s="50"/>
      <c r="B738" s="44"/>
      <c r="C738" s="44"/>
      <c r="D738" s="44"/>
      <c r="E738" s="136"/>
      <c r="F738" s="102"/>
      <c r="G738" s="22"/>
    </row>
    <row r="739">
      <c r="A739" s="50"/>
      <c r="B739" s="44"/>
      <c r="C739" s="44"/>
      <c r="D739" s="44"/>
      <c r="E739" s="136"/>
      <c r="F739" s="102"/>
      <c r="G739" s="22"/>
    </row>
    <row r="740">
      <c r="A740" s="50"/>
      <c r="B740" s="44"/>
      <c r="C740" s="44"/>
      <c r="D740" s="44"/>
      <c r="E740" s="136"/>
      <c r="F740" s="102"/>
      <c r="G740" s="22"/>
    </row>
    <row r="741">
      <c r="A741" s="50"/>
      <c r="B741" s="44"/>
      <c r="C741" s="44"/>
      <c r="D741" s="44"/>
      <c r="E741" s="136"/>
      <c r="F741" s="102"/>
      <c r="G741" s="22"/>
    </row>
    <row r="742">
      <c r="A742" s="50"/>
      <c r="B742" s="44"/>
      <c r="C742" s="44"/>
      <c r="D742" s="44"/>
      <c r="E742" s="136"/>
      <c r="F742" s="102"/>
      <c r="G742" s="22"/>
    </row>
    <row r="743">
      <c r="A743" s="50"/>
      <c r="B743" s="44"/>
      <c r="C743" s="44"/>
      <c r="D743" s="44"/>
      <c r="E743" s="136"/>
      <c r="F743" s="102"/>
      <c r="G743" s="22"/>
    </row>
    <row r="744">
      <c r="A744" s="50"/>
      <c r="B744" s="44"/>
      <c r="C744" s="44"/>
      <c r="D744" s="44"/>
      <c r="E744" s="136"/>
      <c r="F744" s="102"/>
      <c r="G744" s="22"/>
    </row>
    <row r="745">
      <c r="A745" s="50"/>
      <c r="B745" s="44"/>
      <c r="C745" s="44"/>
      <c r="D745" s="44"/>
      <c r="E745" s="136"/>
      <c r="F745" s="102"/>
      <c r="G745" s="22"/>
    </row>
    <row r="746">
      <c r="A746" s="50"/>
      <c r="B746" s="44"/>
      <c r="C746" s="44"/>
      <c r="D746" s="44"/>
      <c r="E746" s="136"/>
      <c r="F746" s="102"/>
      <c r="G746" s="22"/>
    </row>
    <row r="747">
      <c r="A747" s="50"/>
      <c r="B747" s="44"/>
      <c r="C747" s="44"/>
      <c r="D747" s="44"/>
      <c r="E747" s="136"/>
      <c r="F747" s="102"/>
      <c r="G747" s="22"/>
    </row>
    <row r="748">
      <c r="A748" s="50"/>
      <c r="B748" s="44"/>
      <c r="C748" s="44"/>
      <c r="D748" s="44"/>
      <c r="E748" s="136"/>
      <c r="F748" s="102"/>
      <c r="G748" s="22"/>
    </row>
    <row r="749">
      <c r="A749" s="50"/>
      <c r="B749" s="44"/>
      <c r="C749" s="44"/>
      <c r="D749" s="44"/>
      <c r="E749" s="136"/>
      <c r="F749" s="102"/>
      <c r="G749" s="22"/>
    </row>
    <row r="750">
      <c r="A750" s="50"/>
      <c r="B750" s="44"/>
      <c r="C750" s="44"/>
      <c r="D750" s="44"/>
      <c r="E750" s="136"/>
      <c r="F750" s="102"/>
      <c r="G750" s="22"/>
    </row>
    <row r="751">
      <c r="A751" s="50"/>
      <c r="B751" s="44"/>
      <c r="C751" s="44"/>
      <c r="D751" s="44"/>
      <c r="E751" s="136"/>
      <c r="F751" s="102"/>
      <c r="G751" s="22"/>
    </row>
    <row r="752">
      <c r="A752" s="50"/>
      <c r="B752" s="44"/>
      <c r="C752" s="44"/>
      <c r="D752" s="44"/>
      <c r="E752" s="136"/>
      <c r="F752" s="102"/>
      <c r="G752" s="22"/>
    </row>
    <row r="753">
      <c r="A753" s="50"/>
      <c r="B753" s="44"/>
      <c r="C753" s="44"/>
      <c r="D753" s="44"/>
      <c r="E753" s="136"/>
      <c r="F753" s="102"/>
      <c r="G753" s="22"/>
    </row>
    <row r="754">
      <c r="A754" s="50"/>
      <c r="B754" s="44"/>
      <c r="C754" s="44"/>
      <c r="D754" s="44"/>
      <c r="E754" s="136"/>
      <c r="F754" s="102"/>
      <c r="G754" s="22"/>
    </row>
    <row r="755">
      <c r="A755" s="50"/>
      <c r="B755" s="44"/>
      <c r="C755" s="44"/>
      <c r="D755" s="44"/>
      <c r="E755" s="136"/>
      <c r="F755" s="102"/>
      <c r="G755" s="22"/>
    </row>
    <row r="756">
      <c r="A756" s="50"/>
      <c r="B756" s="44"/>
      <c r="C756" s="44"/>
      <c r="D756" s="44"/>
      <c r="E756" s="136"/>
      <c r="F756" s="102"/>
      <c r="G756" s="22"/>
    </row>
    <row r="757">
      <c r="A757" s="50"/>
      <c r="B757" s="44"/>
      <c r="C757" s="44"/>
      <c r="D757" s="44"/>
      <c r="E757" s="136"/>
      <c r="F757" s="102"/>
      <c r="G757" s="22"/>
    </row>
    <row r="758">
      <c r="A758" s="50"/>
      <c r="B758" s="44"/>
      <c r="C758" s="44"/>
      <c r="D758" s="44"/>
      <c r="E758" s="136"/>
      <c r="F758" s="102"/>
      <c r="G758" s="22"/>
    </row>
    <row r="759">
      <c r="A759" s="50"/>
      <c r="B759" s="44"/>
      <c r="C759" s="44"/>
      <c r="D759" s="44"/>
      <c r="E759" s="136"/>
      <c r="F759" s="102"/>
      <c r="G759" s="22"/>
    </row>
    <row r="760">
      <c r="A760" s="50"/>
      <c r="B760" s="44"/>
      <c r="C760" s="44"/>
      <c r="D760" s="44"/>
      <c r="E760" s="136"/>
      <c r="F760" s="102"/>
      <c r="G760" s="22"/>
    </row>
    <row r="761">
      <c r="A761" s="50"/>
      <c r="B761" s="44"/>
      <c r="C761" s="44"/>
      <c r="D761" s="44"/>
      <c r="E761" s="136"/>
      <c r="F761" s="102"/>
      <c r="G761" s="22"/>
    </row>
    <row r="762">
      <c r="A762" s="50"/>
      <c r="B762" s="44"/>
      <c r="C762" s="44"/>
      <c r="D762" s="44"/>
      <c r="E762" s="136"/>
      <c r="F762" s="102"/>
      <c r="G762" s="22"/>
    </row>
    <row r="763">
      <c r="A763" s="50"/>
      <c r="B763" s="44"/>
      <c r="C763" s="44"/>
      <c r="D763" s="44"/>
      <c r="E763" s="136"/>
      <c r="F763" s="102"/>
      <c r="G763" s="22"/>
    </row>
    <row r="764">
      <c r="A764" s="50"/>
      <c r="B764" s="44"/>
      <c r="C764" s="44"/>
      <c r="D764" s="44"/>
      <c r="E764" s="136"/>
      <c r="F764" s="102"/>
      <c r="G764" s="22"/>
    </row>
    <row r="765">
      <c r="A765" s="50"/>
      <c r="B765" s="44"/>
      <c r="C765" s="44"/>
      <c r="D765" s="44"/>
      <c r="E765" s="136"/>
      <c r="F765" s="102"/>
      <c r="G765" s="22"/>
    </row>
    <row r="766">
      <c r="A766" s="50"/>
      <c r="B766" s="44"/>
      <c r="C766" s="44"/>
      <c r="D766" s="44"/>
      <c r="E766" s="136"/>
      <c r="F766" s="102"/>
      <c r="G766" s="22"/>
    </row>
    <row r="767">
      <c r="A767" s="50"/>
      <c r="B767" s="44"/>
      <c r="C767" s="44"/>
      <c r="D767" s="44"/>
      <c r="E767" s="136"/>
      <c r="F767" s="102"/>
      <c r="G767" s="22"/>
    </row>
    <row r="768">
      <c r="A768" s="50"/>
      <c r="B768" s="44"/>
      <c r="C768" s="44"/>
      <c r="D768" s="44"/>
      <c r="E768" s="136"/>
      <c r="F768" s="102"/>
      <c r="G768" s="22"/>
    </row>
    <row r="769">
      <c r="A769" s="50"/>
      <c r="B769" s="44"/>
      <c r="C769" s="44"/>
      <c r="D769" s="44"/>
      <c r="E769" s="136"/>
      <c r="F769" s="102"/>
      <c r="G769" s="22"/>
    </row>
    <row r="770">
      <c r="A770" s="50"/>
      <c r="B770" s="44"/>
      <c r="C770" s="44"/>
      <c r="D770" s="44"/>
      <c r="E770" s="136"/>
      <c r="F770" s="102"/>
      <c r="G770" s="22"/>
    </row>
    <row r="771">
      <c r="A771" s="50"/>
      <c r="B771" s="44"/>
      <c r="C771" s="44"/>
      <c r="D771" s="44"/>
      <c r="E771" s="136"/>
      <c r="F771" s="102"/>
      <c r="G771" s="22"/>
    </row>
    <row r="772">
      <c r="A772" s="50"/>
      <c r="B772" s="44"/>
      <c r="C772" s="44"/>
      <c r="D772" s="44"/>
      <c r="E772" s="136"/>
      <c r="F772" s="102"/>
      <c r="G772" s="22"/>
    </row>
    <row r="773">
      <c r="A773" s="50"/>
      <c r="B773" s="44"/>
      <c r="C773" s="44"/>
      <c r="D773" s="44"/>
      <c r="E773" s="136"/>
      <c r="F773" s="102"/>
      <c r="G773" s="22"/>
    </row>
    <row r="774">
      <c r="A774" s="50"/>
      <c r="B774" s="44"/>
      <c r="C774" s="44"/>
      <c r="D774" s="44"/>
      <c r="E774" s="136"/>
      <c r="F774" s="102"/>
      <c r="G774" s="22"/>
    </row>
    <row r="775">
      <c r="A775" s="50"/>
      <c r="B775" s="44"/>
      <c r="C775" s="44"/>
      <c r="D775" s="44"/>
      <c r="E775" s="136"/>
      <c r="F775" s="102"/>
      <c r="G775" s="22"/>
    </row>
    <row r="776">
      <c r="A776" s="50"/>
      <c r="B776" s="44"/>
      <c r="C776" s="44"/>
      <c r="D776" s="44"/>
      <c r="E776" s="136"/>
      <c r="F776" s="102"/>
      <c r="G776" s="22"/>
    </row>
    <row r="777">
      <c r="A777" s="50"/>
      <c r="B777" s="44"/>
      <c r="C777" s="44"/>
      <c r="D777" s="44"/>
      <c r="E777" s="136"/>
      <c r="F777" s="102"/>
      <c r="G777" s="22"/>
    </row>
    <row r="778">
      <c r="A778" s="50"/>
      <c r="B778" s="44"/>
      <c r="C778" s="44"/>
      <c r="D778" s="44"/>
      <c r="E778" s="136"/>
      <c r="F778" s="102"/>
      <c r="G778" s="22"/>
    </row>
    <row r="779">
      <c r="A779" s="50"/>
      <c r="B779" s="44"/>
      <c r="C779" s="44"/>
      <c r="D779" s="44"/>
      <c r="E779" s="136"/>
      <c r="F779" s="102"/>
      <c r="G779" s="22"/>
    </row>
    <row r="780">
      <c r="A780" s="50"/>
      <c r="B780" s="44"/>
      <c r="C780" s="44"/>
      <c r="D780" s="44"/>
      <c r="E780" s="136"/>
      <c r="F780" s="102"/>
      <c r="G780" s="22"/>
    </row>
    <row r="781">
      <c r="A781" s="50"/>
      <c r="B781" s="44"/>
      <c r="C781" s="44"/>
      <c r="D781" s="44"/>
      <c r="E781" s="136"/>
      <c r="F781" s="102"/>
      <c r="G781" s="22"/>
    </row>
    <row r="782">
      <c r="A782" s="50"/>
      <c r="B782" s="44"/>
      <c r="C782" s="44"/>
      <c r="D782" s="44"/>
      <c r="E782" s="136"/>
      <c r="F782" s="102"/>
      <c r="G782" s="22"/>
    </row>
    <row r="783">
      <c r="A783" s="50"/>
      <c r="B783" s="44"/>
      <c r="C783" s="44"/>
      <c r="D783" s="44"/>
      <c r="E783" s="136"/>
      <c r="F783" s="102"/>
      <c r="G783" s="22"/>
    </row>
    <row r="784">
      <c r="A784" s="50"/>
      <c r="B784" s="44"/>
      <c r="C784" s="44"/>
      <c r="D784" s="44"/>
      <c r="E784" s="136"/>
      <c r="F784" s="102"/>
      <c r="G784" s="22"/>
    </row>
    <row r="785">
      <c r="A785" s="50"/>
      <c r="B785" s="44"/>
      <c r="C785" s="44"/>
      <c r="D785" s="44"/>
      <c r="E785" s="136"/>
      <c r="F785" s="102"/>
      <c r="G785" s="22"/>
    </row>
    <row r="786">
      <c r="A786" s="50"/>
      <c r="B786" s="44"/>
      <c r="C786" s="44"/>
      <c r="D786" s="44"/>
      <c r="E786" s="136"/>
      <c r="F786" s="102"/>
      <c r="G786" s="22"/>
    </row>
    <row r="787">
      <c r="A787" s="50"/>
      <c r="B787" s="44"/>
      <c r="C787" s="44"/>
      <c r="D787" s="44"/>
      <c r="E787" s="136"/>
      <c r="F787" s="102"/>
      <c r="G787" s="22"/>
    </row>
    <row r="788">
      <c r="A788" s="50"/>
      <c r="B788" s="44"/>
      <c r="C788" s="44"/>
      <c r="D788" s="44"/>
      <c r="E788" s="136"/>
      <c r="F788" s="102"/>
      <c r="G788" s="22"/>
    </row>
    <row r="789">
      <c r="A789" s="50"/>
      <c r="B789" s="44"/>
      <c r="C789" s="44"/>
      <c r="D789" s="44"/>
      <c r="E789" s="136"/>
      <c r="F789" s="102"/>
      <c r="G789" s="22"/>
    </row>
    <row r="790">
      <c r="A790" s="50"/>
      <c r="B790" s="44"/>
      <c r="C790" s="44"/>
      <c r="D790" s="44"/>
      <c r="E790" s="136"/>
      <c r="F790" s="102"/>
      <c r="G790" s="22"/>
    </row>
    <row r="791">
      <c r="A791" s="50"/>
      <c r="B791" s="44"/>
      <c r="C791" s="44"/>
      <c r="D791" s="44"/>
      <c r="E791" s="136"/>
      <c r="F791" s="102"/>
      <c r="G791" s="22"/>
    </row>
    <row r="792">
      <c r="A792" s="50"/>
      <c r="B792" s="44"/>
      <c r="C792" s="44"/>
      <c r="D792" s="44"/>
      <c r="E792" s="136"/>
      <c r="F792" s="102"/>
      <c r="G792" s="22"/>
    </row>
    <row r="793">
      <c r="A793" s="50"/>
      <c r="B793" s="44"/>
      <c r="C793" s="44"/>
      <c r="D793" s="44"/>
      <c r="E793" s="136"/>
      <c r="F793" s="102"/>
      <c r="G793" s="22"/>
    </row>
    <row r="794">
      <c r="A794" s="50"/>
      <c r="B794" s="44"/>
      <c r="C794" s="44"/>
      <c r="D794" s="44"/>
      <c r="E794" s="136"/>
      <c r="F794" s="102"/>
      <c r="G794" s="22"/>
    </row>
    <row r="795">
      <c r="A795" s="50"/>
      <c r="B795" s="44"/>
      <c r="C795" s="44"/>
      <c r="D795" s="44"/>
      <c r="E795" s="136"/>
      <c r="F795" s="102"/>
      <c r="G795" s="22"/>
    </row>
    <row r="796">
      <c r="A796" s="50"/>
      <c r="B796" s="44"/>
      <c r="C796" s="44"/>
      <c r="D796" s="44"/>
      <c r="E796" s="136"/>
      <c r="F796" s="102"/>
      <c r="G796" s="22"/>
    </row>
    <row r="797">
      <c r="A797" s="50"/>
      <c r="B797" s="44"/>
      <c r="C797" s="44"/>
      <c r="D797" s="44"/>
      <c r="E797" s="136"/>
      <c r="F797" s="102"/>
      <c r="G797" s="22"/>
    </row>
    <row r="798">
      <c r="A798" s="50"/>
      <c r="B798" s="44"/>
      <c r="C798" s="44"/>
      <c r="D798" s="44"/>
      <c r="E798" s="136"/>
      <c r="F798" s="102"/>
      <c r="G798" s="22"/>
    </row>
    <row r="799">
      <c r="A799" s="50"/>
      <c r="B799" s="44"/>
      <c r="C799" s="44"/>
      <c r="D799" s="44"/>
      <c r="E799" s="136"/>
      <c r="F799" s="102"/>
      <c r="G799" s="22"/>
    </row>
    <row r="800">
      <c r="A800" s="50"/>
      <c r="B800" s="44"/>
      <c r="C800" s="44"/>
      <c r="D800" s="44"/>
      <c r="E800" s="136"/>
      <c r="F800" s="102"/>
      <c r="G800" s="22"/>
    </row>
    <row r="801">
      <c r="A801" s="50"/>
      <c r="B801" s="44"/>
      <c r="C801" s="44"/>
      <c r="D801" s="44"/>
      <c r="E801" s="136"/>
      <c r="F801" s="102"/>
      <c r="G801" s="22"/>
    </row>
    <row r="802">
      <c r="A802" s="50"/>
      <c r="B802" s="44"/>
      <c r="C802" s="44"/>
      <c r="D802" s="44"/>
      <c r="E802" s="136"/>
      <c r="F802" s="102"/>
      <c r="G802" s="22"/>
    </row>
    <row r="803">
      <c r="A803" s="50"/>
      <c r="B803" s="44"/>
      <c r="C803" s="44"/>
      <c r="D803" s="44"/>
      <c r="E803" s="136"/>
      <c r="F803" s="102"/>
      <c r="G803" s="22"/>
    </row>
    <row r="804">
      <c r="A804" s="50"/>
      <c r="B804" s="44"/>
      <c r="C804" s="44"/>
      <c r="D804" s="44"/>
      <c r="E804" s="136"/>
      <c r="F804" s="102"/>
      <c r="G804" s="22"/>
    </row>
    <row r="805">
      <c r="A805" s="50"/>
      <c r="B805" s="44"/>
      <c r="C805" s="44"/>
      <c r="D805" s="44"/>
      <c r="E805" s="136"/>
      <c r="F805" s="102"/>
      <c r="G805" s="22"/>
    </row>
    <row r="806">
      <c r="A806" s="50"/>
      <c r="B806" s="44"/>
      <c r="C806" s="44"/>
      <c r="D806" s="44"/>
      <c r="E806" s="136"/>
      <c r="F806" s="102"/>
      <c r="G806" s="22"/>
    </row>
    <row r="807">
      <c r="A807" s="50"/>
      <c r="B807" s="44"/>
      <c r="C807" s="44"/>
      <c r="D807" s="44"/>
      <c r="E807" s="136"/>
      <c r="F807" s="102"/>
      <c r="G807" s="22"/>
    </row>
    <row r="808">
      <c r="A808" s="50"/>
      <c r="B808" s="44"/>
      <c r="C808" s="44"/>
      <c r="D808" s="44"/>
      <c r="E808" s="136"/>
      <c r="F808" s="102"/>
      <c r="G808" s="22"/>
    </row>
    <row r="809">
      <c r="A809" s="50"/>
      <c r="B809" s="44"/>
      <c r="C809" s="44"/>
      <c r="D809" s="44"/>
      <c r="E809" s="136"/>
      <c r="F809" s="102"/>
      <c r="G809" s="22"/>
    </row>
    <row r="810">
      <c r="A810" s="50"/>
      <c r="B810" s="44"/>
      <c r="C810" s="44"/>
      <c r="D810" s="44"/>
      <c r="E810" s="136"/>
      <c r="F810" s="102"/>
      <c r="G810" s="22"/>
    </row>
    <row r="811">
      <c r="A811" s="50"/>
      <c r="B811" s="44"/>
      <c r="C811" s="44"/>
      <c r="D811" s="44"/>
      <c r="E811" s="136"/>
      <c r="F811" s="102"/>
      <c r="G811" s="22"/>
    </row>
    <row r="812">
      <c r="A812" s="50"/>
      <c r="B812" s="44"/>
      <c r="C812" s="44"/>
      <c r="D812" s="44"/>
      <c r="E812" s="136"/>
      <c r="F812" s="102"/>
      <c r="G812" s="22"/>
    </row>
    <row r="813">
      <c r="A813" s="50"/>
      <c r="B813" s="44"/>
      <c r="C813" s="44"/>
      <c r="D813" s="44"/>
      <c r="E813" s="136"/>
      <c r="F813" s="102"/>
      <c r="G813" s="22"/>
    </row>
    <row r="814">
      <c r="A814" s="50"/>
      <c r="B814" s="44"/>
      <c r="C814" s="44"/>
      <c r="D814" s="44"/>
      <c r="E814" s="136"/>
      <c r="F814" s="102"/>
      <c r="G814" s="22"/>
    </row>
    <row r="815">
      <c r="A815" s="50"/>
      <c r="B815" s="44"/>
      <c r="C815" s="44"/>
      <c r="D815" s="44"/>
      <c r="E815" s="136"/>
      <c r="F815" s="102"/>
      <c r="G815" s="22"/>
    </row>
    <row r="816">
      <c r="A816" s="50"/>
      <c r="B816" s="44"/>
      <c r="C816" s="44"/>
      <c r="D816" s="44"/>
      <c r="E816" s="136"/>
      <c r="F816" s="102"/>
      <c r="G816" s="22"/>
    </row>
    <row r="817">
      <c r="A817" s="50"/>
      <c r="B817" s="44"/>
      <c r="C817" s="44"/>
      <c r="D817" s="44"/>
      <c r="E817" s="136"/>
      <c r="F817" s="102"/>
      <c r="G817" s="22"/>
    </row>
    <row r="818">
      <c r="A818" s="50"/>
      <c r="B818" s="44"/>
      <c r="C818" s="44"/>
      <c r="D818" s="44"/>
      <c r="E818" s="136"/>
      <c r="F818" s="102"/>
      <c r="G818" s="22"/>
    </row>
    <row r="819">
      <c r="A819" s="50"/>
      <c r="B819" s="44"/>
      <c r="C819" s="44"/>
      <c r="D819" s="44"/>
      <c r="E819" s="136"/>
      <c r="F819" s="102"/>
      <c r="G819" s="22"/>
    </row>
    <row r="820">
      <c r="A820" s="50"/>
      <c r="B820" s="44"/>
      <c r="C820" s="44"/>
      <c r="D820" s="44"/>
      <c r="E820" s="136"/>
      <c r="F820" s="102"/>
      <c r="G820" s="22"/>
    </row>
    <row r="821">
      <c r="A821" s="50"/>
      <c r="B821" s="44"/>
      <c r="C821" s="44"/>
      <c r="D821" s="44"/>
      <c r="E821" s="136"/>
      <c r="F821" s="102"/>
      <c r="G821" s="22"/>
    </row>
    <row r="822">
      <c r="A822" s="50"/>
      <c r="B822" s="44"/>
      <c r="C822" s="44"/>
      <c r="D822" s="44"/>
      <c r="E822" s="136"/>
      <c r="F822" s="102"/>
      <c r="G822" s="22"/>
    </row>
    <row r="823">
      <c r="A823" s="50"/>
      <c r="B823" s="44"/>
      <c r="C823" s="44"/>
      <c r="D823" s="44"/>
      <c r="E823" s="136"/>
      <c r="F823" s="102"/>
      <c r="G823" s="22"/>
    </row>
    <row r="824">
      <c r="A824" s="50"/>
      <c r="B824" s="44"/>
      <c r="C824" s="44"/>
      <c r="D824" s="44"/>
      <c r="E824" s="136"/>
      <c r="F824" s="102"/>
      <c r="G824" s="22"/>
    </row>
    <row r="825">
      <c r="A825" s="50"/>
      <c r="B825" s="44"/>
      <c r="C825" s="44"/>
      <c r="D825" s="44"/>
      <c r="E825" s="136"/>
      <c r="F825" s="102"/>
      <c r="G825" s="22"/>
    </row>
    <row r="826">
      <c r="A826" s="50"/>
      <c r="B826" s="44"/>
      <c r="C826" s="44"/>
      <c r="D826" s="44"/>
      <c r="E826" s="136"/>
      <c r="F826" s="102"/>
      <c r="G826" s="22"/>
    </row>
    <row r="827">
      <c r="A827" s="50"/>
      <c r="B827" s="44"/>
      <c r="C827" s="44"/>
      <c r="D827" s="44"/>
      <c r="E827" s="136"/>
      <c r="F827" s="102"/>
      <c r="G827" s="22"/>
    </row>
    <row r="828">
      <c r="A828" s="50"/>
      <c r="B828" s="44"/>
      <c r="C828" s="44"/>
      <c r="D828" s="44"/>
      <c r="E828" s="136"/>
      <c r="F828" s="102"/>
      <c r="G828" s="22"/>
    </row>
    <row r="829">
      <c r="A829" s="50"/>
      <c r="B829" s="44"/>
      <c r="C829" s="44"/>
      <c r="D829" s="44"/>
      <c r="E829" s="136"/>
      <c r="F829" s="102"/>
      <c r="G829" s="22"/>
    </row>
    <row r="830">
      <c r="A830" s="50"/>
      <c r="B830" s="44"/>
      <c r="C830" s="44"/>
      <c r="D830" s="44"/>
      <c r="E830" s="136"/>
      <c r="F830" s="102"/>
      <c r="G830" s="22"/>
    </row>
    <row r="831">
      <c r="A831" s="50"/>
      <c r="B831" s="44"/>
      <c r="C831" s="44"/>
      <c r="D831" s="44"/>
      <c r="E831" s="136"/>
      <c r="F831" s="102"/>
      <c r="G831" s="22"/>
    </row>
    <row r="832">
      <c r="A832" s="50"/>
      <c r="B832" s="44"/>
      <c r="C832" s="44"/>
      <c r="D832" s="44"/>
      <c r="E832" s="136"/>
      <c r="F832" s="102"/>
      <c r="G832" s="22"/>
    </row>
    <row r="833">
      <c r="A833" s="50"/>
      <c r="B833" s="44"/>
      <c r="C833" s="44"/>
      <c r="D833" s="44"/>
      <c r="E833" s="136"/>
      <c r="F833" s="102"/>
      <c r="G833" s="22"/>
    </row>
    <row r="834">
      <c r="A834" s="50"/>
      <c r="B834" s="44"/>
      <c r="C834" s="44"/>
      <c r="D834" s="44"/>
      <c r="E834" s="136"/>
      <c r="F834" s="102"/>
      <c r="G834" s="22"/>
    </row>
    <row r="835">
      <c r="A835" s="50"/>
      <c r="B835" s="44"/>
      <c r="C835" s="44"/>
      <c r="D835" s="44"/>
      <c r="E835" s="136"/>
      <c r="F835" s="102"/>
      <c r="G835" s="22"/>
    </row>
    <row r="836">
      <c r="A836" s="50"/>
      <c r="B836" s="44"/>
      <c r="C836" s="44"/>
      <c r="D836" s="44"/>
      <c r="E836" s="136"/>
      <c r="F836" s="102"/>
      <c r="G836" s="22"/>
    </row>
    <row r="837">
      <c r="A837" s="50"/>
      <c r="B837" s="44"/>
      <c r="C837" s="44"/>
      <c r="D837" s="44"/>
      <c r="E837" s="136"/>
      <c r="F837" s="102"/>
      <c r="G837" s="22"/>
    </row>
    <row r="838">
      <c r="A838" s="50"/>
      <c r="B838" s="44"/>
      <c r="C838" s="44"/>
      <c r="D838" s="44"/>
      <c r="E838" s="136"/>
      <c r="F838" s="102"/>
      <c r="G838" s="22"/>
    </row>
    <row r="839">
      <c r="A839" s="50"/>
      <c r="B839" s="44"/>
      <c r="C839" s="44"/>
      <c r="D839" s="44"/>
      <c r="E839" s="136"/>
      <c r="F839" s="102"/>
      <c r="G839" s="22"/>
    </row>
    <row r="840">
      <c r="A840" s="50"/>
      <c r="B840" s="44"/>
      <c r="C840" s="44"/>
      <c r="D840" s="44"/>
      <c r="E840" s="136"/>
      <c r="F840" s="102"/>
      <c r="G840" s="22"/>
    </row>
    <row r="841">
      <c r="A841" s="50"/>
      <c r="B841" s="44"/>
      <c r="C841" s="44"/>
      <c r="D841" s="44"/>
      <c r="E841" s="136"/>
      <c r="F841" s="102"/>
      <c r="G841" s="22"/>
    </row>
    <row r="842">
      <c r="A842" s="50"/>
      <c r="B842" s="44"/>
      <c r="C842" s="44"/>
      <c r="D842" s="44"/>
      <c r="E842" s="136"/>
      <c r="F842" s="102"/>
      <c r="G842" s="22"/>
    </row>
    <row r="843">
      <c r="A843" s="50"/>
      <c r="B843" s="44"/>
      <c r="C843" s="44"/>
      <c r="D843" s="44"/>
      <c r="E843" s="136"/>
      <c r="F843" s="102"/>
      <c r="G843" s="22"/>
    </row>
    <row r="844">
      <c r="A844" s="50"/>
      <c r="B844" s="44"/>
      <c r="C844" s="44"/>
      <c r="D844" s="44"/>
      <c r="E844" s="136"/>
      <c r="F844" s="102"/>
      <c r="G844" s="22"/>
    </row>
    <row r="845">
      <c r="A845" s="50"/>
      <c r="B845" s="44"/>
      <c r="C845" s="44"/>
      <c r="D845" s="44"/>
      <c r="E845" s="136"/>
      <c r="F845" s="102"/>
      <c r="G845" s="22"/>
    </row>
    <row r="846">
      <c r="A846" s="50"/>
      <c r="B846" s="44"/>
      <c r="C846" s="44"/>
      <c r="D846" s="44"/>
      <c r="E846" s="136"/>
      <c r="F846" s="102"/>
      <c r="G846" s="22"/>
    </row>
    <row r="847">
      <c r="A847" s="50"/>
      <c r="B847" s="44"/>
      <c r="C847" s="44"/>
      <c r="D847" s="44"/>
      <c r="E847" s="136"/>
      <c r="F847" s="102"/>
      <c r="G847" s="22"/>
    </row>
    <row r="848">
      <c r="A848" s="50"/>
      <c r="B848" s="44"/>
      <c r="C848" s="44"/>
      <c r="D848" s="44"/>
      <c r="E848" s="136"/>
      <c r="F848" s="102"/>
      <c r="G848" s="22"/>
    </row>
    <row r="849">
      <c r="A849" s="50"/>
      <c r="B849" s="44"/>
      <c r="C849" s="44"/>
      <c r="D849" s="44"/>
      <c r="E849" s="136"/>
      <c r="F849" s="102"/>
      <c r="G849" s="22"/>
    </row>
    <row r="850">
      <c r="A850" s="50"/>
      <c r="B850" s="44"/>
      <c r="C850" s="44"/>
      <c r="D850" s="44"/>
      <c r="E850" s="136"/>
      <c r="F850" s="102"/>
      <c r="G850" s="22"/>
    </row>
    <row r="851">
      <c r="A851" s="50"/>
      <c r="B851" s="44"/>
      <c r="C851" s="44"/>
      <c r="D851" s="44"/>
      <c r="E851" s="136"/>
      <c r="F851" s="102"/>
      <c r="G851" s="22"/>
    </row>
    <row r="852">
      <c r="A852" s="50"/>
      <c r="B852" s="44"/>
      <c r="C852" s="44"/>
      <c r="D852" s="44"/>
      <c r="E852" s="136"/>
      <c r="F852" s="102"/>
      <c r="G852" s="22"/>
    </row>
    <row r="853">
      <c r="A853" s="50"/>
      <c r="B853" s="44"/>
      <c r="C853" s="44"/>
      <c r="D853" s="44"/>
      <c r="E853" s="136"/>
      <c r="F853" s="102"/>
      <c r="G853" s="22"/>
    </row>
    <row r="854">
      <c r="A854" s="50"/>
      <c r="B854" s="44"/>
      <c r="C854" s="44"/>
      <c r="D854" s="44"/>
      <c r="E854" s="136"/>
      <c r="F854" s="102"/>
      <c r="G854" s="22"/>
    </row>
    <row r="855">
      <c r="A855" s="50"/>
      <c r="B855" s="44"/>
      <c r="C855" s="44"/>
      <c r="D855" s="44"/>
      <c r="E855" s="136"/>
      <c r="F855" s="102"/>
      <c r="G855" s="22"/>
    </row>
    <row r="856">
      <c r="A856" s="50"/>
      <c r="B856" s="44"/>
      <c r="C856" s="44"/>
      <c r="D856" s="44"/>
      <c r="E856" s="136"/>
      <c r="F856" s="102"/>
      <c r="G856" s="22"/>
    </row>
    <row r="857">
      <c r="A857" s="50"/>
      <c r="B857" s="44"/>
      <c r="C857" s="44"/>
      <c r="D857" s="44"/>
      <c r="E857" s="136"/>
      <c r="F857" s="102"/>
      <c r="G857" s="22"/>
    </row>
    <row r="858">
      <c r="A858" s="50"/>
      <c r="B858" s="44"/>
      <c r="C858" s="44"/>
      <c r="D858" s="44"/>
      <c r="E858" s="136"/>
      <c r="F858" s="102"/>
      <c r="G858" s="22"/>
    </row>
    <row r="859">
      <c r="A859" s="50"/>
      <c r="B859" s="44"/>
      <c r="C859" s="44"/>
      <c r="D859" s="44"/>
      <c r="E859" s="136"/>
      <c r="F859" s="102"/>
      <c r="G859" s="22"/>
    </row>
    <row r="860">
      <c r="A860" s="50"/>
      <c r="B860" s="44"/>
      <c r="C860" s="44"/>
      <c r="D860" s="44"/>
      <c r="E860" s="136"/>
      <c r="F860" s="102"/>
      <c r="G860" s="22"/>
    </row>
    <row r="861">
      <c r="A861" s="50"/>
      <c r="B861" s="44"/>
      <c r="C861" s="44"/>
      <c r="D861" s="44"/>
      <c r="E861" s="136"/>
      <c r="F861" s="102"/>
      <c r="G861" s="22"/>
    </row>
    <row r="862">
      <c r="A862" s="50"/>
      <c r="B862" s="44"/>
      <c r="C862" s="44"/>
      <c r="D862" s="44"/>
      <c r="E862" s="136"/>
      <c r="F862" s="102"/>
      <c r="G862" s="22"/>
    </row>
    <row r="863">
      <c r="A863" s="50"/>
      <c r="B863" s="44"/>
      <c r="C863" s="44"/>
      <c r="D863" s="44"/>
      <c r="E863" s="136"/>
      <c r="F863" s="102"/>
      <c r="G863" s="22"/>
    </row>
    <row r="864">
      <c r="A864" s="50"/>
      <c r="B864" s="44"/>
      <c r="C864" s="44"/>
      <c r="D864" s="44"/>
      <c r="E864" s="136"/>
      <c r="F864" s="102"/>
      <c r="G864" s="22"/>
    </row>
    <row r="865">
      <c r="A865" s="50"/>
      <c r="B865" s="44"/>
      <c r="C865" s="44"/>
      <c r="D865" s="44"/>
      <c r="E865" s="136"/>
      <c r="F865" s="102"/>
      <c r="G865" s="22"/>
    </row>
    <row r="866">
      <c r="A866" s="50"/>
      <c r="B866" s="44"/>
      <c r="C866" s="44"/>
      <c r="D866" s="44"/>
      <c r="E866" s="136"/>
      <c r="F866" s="102"/>
      <c r="G866" s="22"/>
    </row>
    <row r="867">
      <c r="A867" s="50"/>
      <c r="B867" s="44"/>
      <c r="C867" s="44"/>
      <c r="D867" s="44"/>
      <c r="E867" s="136"/>
      <c r="F867" s="102"/>
      <c r="G867" s="22"/>
    </row>
    <row r="868">
      <c r="A868" s="50"/>
      <c r="B868" s="44"/>
      <c r="C868" s="44"/>
      <c r="D868" s="44"/>
      <c r="E868" s="136"/>
      <c r="F868" s="102"/>
      <c r="G868" s="22"/>
    </row>
    <row r="869">
      <c r="A869" s="50"/>
      <c r="B869" s="44"/>
      <c r="C869" s="44"/>
      <c r="D869" s="44"/>
      <c r="E869" s="136"/>
      <c r="F869" s="102"/>
      <c r="G869" s="22"/>
    </row>
    <row r="870">
      <c r="A870" s="50"/>
      <c r="B870" s="44"/>
      <c r="C870" s="44"/>
      <c r="D870" s="44"/>
      <c r="E870" s="136"/>
      <c r="F870" s="102"/>
      <c r="G870" s="22"/>
    </row>
    <row r="871">
      <c r="A871" s="50"/>
      <c r="B871" s="44"/>
      <c r="C871" s="44"/>
      <c r="D871" s="44"/>
      <c r="E871" s="136"/>
      <c r="F871" s="102"/>
      <c r="G871" s="22"/>
    </row>
    <row r="872">
      <c r="A872" s="50"/>
      <c r="B872" s="44"/>
      <c r="C872" s="44"/>
      <c r="D872" s="44"/>
      <c r="E872" s="136"/>
      <c r="F872" s="102"/>
      <c r="G872" s="22"/>
    </row>
    <row r="873">
      <c r="A873" s="50"/>
      <c r="B873" s="44"/>
      <c r="C873" s="44"/>
      <c r="D873" s="44"/>
      <c r="E873" s="136"/>
      <c r="F873" s="102"/>
      <c r="G873" s="22"/>
    </row>
    <row r="874">
      <c r="A874" s="50"/>
      <c r="B874" s="44"/>
      <c r="C874" s="44"/>
      <c r="D874" s="44"/>
      <c r="E874" s="136"/>
      <c r="F874" s="102"/>
      <c r="G874" s="22"/>
    </row>
    <row r="875">
      <c r="A875" s="50"/>
      <c r="B875" s="44"/>
      <c r="C875" s="44"/>
      <c r="D875" s="44"/>
      <c r="E875" s="136"/>
      <c r="F875" s="102"/>
      <c r="G875" s="22"/>
    </row>
    <row r="876">
      <c r="A876" s="50"/>
      <c r="B876" s="44"/>
      <c r="C876" s="44"/>
      <c r="D876" s="44"/>
      <c r="E876" s="136"/>
      <c r="F876" s="102"/>
      <c r="G876" s="22"/>
    </row>
    <row r="877">
      <c r="A877" s="50"/>
      <c r="B877" s="44"/>
      <c r="C877" s="44"/>
      <c r="D877" s="44"/>
      <c r="E877" s="136"/>
      <c r="F877" s="102"/>
      <c r="G877" s="22"/>
    </row>
    <row r="878">
      <c r="A878" s="50"/>
      <c r="B878" s="44"/>
      <c r="C878" s="44"/>
      <c r="D878" s="44"/>
      <c r="E878" s="136"/>
      <c r="F878" s="102"/>
      <c r="G878" s="22"/>
    </row>
    <row r="879">
      <c r="A879" s="50"/>
      <c r="B879" s="44"/>
      <c r="C879" s="44"/>
      <c r="D879" s="44"/>
      <c r="E879" s="136"/>
      <c r="F879" s="102"/>
      <c r="G879" s="22"/>
    </row>
    <row r="880">
      <c r="A880" s="50"/>
      <c r="B880" s="44"/>
      <c r="C880" s="44"/>
      <c r="D880" s="44"/>
      <c r="E880" s="136"/>
      <c r="F880" s="102"/>
      <c r="G880" s="22"/>
    </row>
    <row r="881">
      <c r="A881" s="50"/>
      <c r="B881" s="44"/>
      <c r="C881" s="44"/>
      <c r="D881" s="44"/>
      <c r="E881" s="136"/>
      <c r="F881" s="102"/>
      <c r="G881" s="22"/>
    </row>
    <row r="882">
      <c r="A882" s="50"/>
      <c r="B882" s="44"/>
      <c r="C882" s="44"/>
      <c r="D882" s="44"/>
      <c r="E882" s="136"/>
      <c r="F882" s="102"/>
      <c r="G882" s="22"/>
    </row>
    <row r="883">
      <c r="A883" s="50"/>
      <c r="B883" s="44"/>
      <c r="C883" s="44"/>
      <c r="D883" s="44"/>
      <c r="E883" s="136"/>
      <c r="F883" s="102"/>
      <c r="G883" s="22"/>
    </row>
    <row r="884">
      <c r="A884" s="50"/>
      <c r="B884" s="44"/>
      <c r="C884" s="44"/>
      <c r="D884" s="44"/>
      <c r="E884" s="136"/>
      <c r="F884" s="102"/>
      <c r="G884" s="22"/>
    </row>
    <row r="885">
      <c r="A885" s="50"/>
      <c r="B885" s="44"/>
      <c r="C885" s="44"/>
      <c r="D885" s="44"/>
      <c r="E885" s="136"/>
      <c r="F885" s="102"/>
      <c r="G885" s="22"/>
    </row>
    <row r="886">
      <c r="A886" s="50"/>
      <c r="B886" s="44"/>
      <c r="C886" s="44"/>
      <c r="D886" s="44"/>
      <c r="E886" s="136"/>
      <c r="F886" s="102"/>
      <c r="G886" s="22"/>
    </row>
    <row r="887">
      <c r="A887" s="50"/>
      <c r="B887" s="44"/>
      <c r="C887" s="44"/>
      <c r="D887" s="44"/>
      <c r="E887" s="136"/>
      <c r="F887" s="102"/>
      <c r="G887" s="22"/>
    </row>
    <row r="888">
      <c r="A888" s="50"/>
      <c r="B888" s="44"/>
      <c r="C888" s="44"/>
      <c r="D888" s="44"/>
      <c r="E888" s="136"/>
      <c r="F888" s="102"/>
      <c r="G888" s="22"/>
    </row>
    <row r="889">
      <c r="A889" s="50"/>
      <c r="B889" s="44"/>
      <c r="C889" s="44"/>
      <c r="D889" s="44"/>
      <c r="E889" s="136"/>
      <c r="F889" s="102"/>
      <c r="G889" s="22"/>
    </row>
    <row r="890">
      <c r="A890" s="50"/>
      <c r="B890" s="44"/>
      <c r="C890" s="44"/>
      <c r="D890" s="44"/>
      <c r="E890" s="136"/>
      <c r="F890" s="102"/>
      <c r="G890" s="22"/>
    </row>
    <row r="891">
      <c r="A891" s="50"/>
      <c r="B891" s="44"/>
      <c r="C891" s="44"/>
      <c r="D891" s="44"/>
      <c r="E891" s="136"/>
      <c r="F891" s="102"/>
      <c r="G891" s="22"/>
    </row>
    <row r="892">
      <c r="A892" s="50"/>
      <c r="B892" s="44"/>
      <c r="C892" s="44"/>
      <c r="D892" s="44"/>
      <c r="E892" s="136"/>
      <c r="F892" s="102"/>
      <c r="G892" s="22"/>
    </row>
    <row r="893">
      <c r="A893" s="50"/>
      <c r="B893" s="44"/>
      <c r="C893" s="44"/>
      <c r="D893" s="44"/>
      <c r="E893" s="136"/>
      <c r="F893" s="102"/>
      <c r="G893" s="22"/>
    </row>
    <row r="894">
      <c r="A894" s="50"/>
      <c r="B894" s="44"/>
      <c r="C894" s="44"/>
      <c r="D894" s="44"/>
      <c r="E894" s="136"/>
      <c r="F894" s="102"/>
      <c r="G894" s="22"/>
    </row>
    <row r="895">
      <c r="A895" s="50"/>
      <c r="B895" s="44"/>
      <c r="C895" s="44"/>
      <c r="D895" s="44"/>
      <c r="E895" s="136"/>
      <c r="F895" s="102"/>
      <c r="G895" s="22"/>
    </row>
    <row r="896">
      <c r="A896" s="50"/>
      <c r="B896" s="44"/>
      <c r="C896" s="44"/>
      <c r="D896" s="44"/>
      <c r="E896" s="136"/>
      <c r="F896" s="102"/>
      <c r="G896" s="22"/>
    </row>
    <row r="897">
      <c r="A897" s="50"/>
      <c r="B897" s="44"/>
      <c r="C897" s="44"/>
      <c r="D897" s="44"/>
      <c r="E897" s="136"/>
      <c r="F897" s="102"/>
      <c r="G897" s="22"/>
    </row>
    <row r="898">
      <c r="A898" s="50"/>
      <c r="B898" s="44"/>
      <c r="C898" s="44"/>
      <c r="D898" s="44"/>
      <c r="E898" s="136"/>
      <c r="F898" s="102"/>
      <c r="G898" s="22"/>
    </row>
    <row r="899">
      <c r="A899" s="50"/>
      <c r="B899" s="44"/>
      <c r="C899" s="44"/>
      <c r="D899" s="44"/>
      <c r="E899" s="136"/>
      <c r="F899" s="102"/>
      <c r="G899" s="22"/>
    </row>
    <row r="900">
      <c r="A900" s="50"/>
      <c r="B900" s="44"/>
      <c r="C900" s="44"/>
      <c r="D900" s="44"/>
      <c r="E900" s="136"/>
      <c r="F900" s="102"/>
      <c r="G900" s="22"/>
    </row>
    <row r="901">
      <c r="A901" s="50"/>
      <c r="B901" s="44"/>
      <c r="C901" s="44"/>
      <c r="D901" s="44"/>
      <c r="E901" s="136"/>
      <c r="F901" s="102"/>
      <c r="G901" s="22"/>
    </row>
    <row r="902">
      <c r="A902" s="50"/>
      <c r="B902" s="44"/>
      <c r="C902" s="44"/>
      <c r="D902" s="44"/>
      <c r="E902" s="136"/>
      <c r="F902" s="102"/>
      <c r="G902" s="22"/>
    </row>
    <row r="903">
      <c r="A903" s="50"/>
      <c r="B903" s="44"/>
      <c r="C903" s="44"/>
      <c r="D903" s="44"/>
      <c r="E903" s="136"/>
      <c r="F903" s="102"/>
      <c r="G903" s="22"/>
    </row>
    <row r="904">
      <c r="A904" s="50"/>
      <c r="B904" s="44"/>
      <c r="C904" s="44"/>
      <c r="D904" s="44"/>
      <c r="E904" s="136"/>
      <c r="F904" s="102"/>
      <c r="G904" s="22"/>
    </row>
    <row r="905">
      <c r="A905" s="50"/>
      <c r="B905" s="44"/>
      <c r="C905" s="44"/>
      <c r="D905" s="44"/>
      <c r="E905" s="136"/>
      <c r="F905" s="102"/>
      <c r="G905" s="22"/>
    </row>
    <row r="906">
      <c r="A906" s="50"/>
      <c r="B906" s="44"/>
      <c r="C906" s="44"/>
      <c r="D906" s="44"/>
      <c r="E906" s="136"/>
      <c r="F906" s="102"/>
      <c r="G906" s="22"/>
    </row>
    <row r="907">
      <c r="A907" s="50"/>
      <c r="B907" s="44"/>
      <c r="C907" s="44"/>
      <c r="D907" s="44"/>
      <c r="E907" s="136"/>
      <c r="F907" s="102"/>
      <c r="G907" s="22"/>
    </row>
    <row r="908">
      <c r="A908" s="50"/>
      <c r="B908" s="44"/>
      <c r="C908" s="44"/>
      <c r="D908" s="44"/>
      <c r="E908" s="136"/>
      <c r="F908" s="102"/>
      <c r="G908" s="22"/>
    </row>
    <row r="909">
      <c r="A909" s="50"/>
      <c r="B909" s="44"/>
      <c r="C909" s="44"/>
      <c r="D909" s="44"/>
      <c r="E909" s="136"/>
      <c r="F909" s="102"/>
      <c r="G909" s="22"/>
    </row>
    <row r="910">
      <c r="A910" s="50"/>
      <c r="B910" s="44"/>
      <c r="C910" s="44"/>
      <c r="D910" s="44"/>
      <c r="E910" s="136"/>
      <c r="F910" s="102"/>
      <c r="G910" s="22"/>
    </row>
    <row r="911">
      <c r="A911" s="50"/>
      <c r="B911" s="44"/>
      <c r="C911" s="44"/>
      <c r="D911" s="44"/>
      <c r="E911" s="136"/>
      <c r="F911" s="102"/>
      <c r="G911" s="22"/>
    </row>
    <row r="912">
      <c r="A912" s="50"/>
      <c r="B912" s="44"/>
      <c r="C912" s="44"/>
      <c r="D912" s="44"/>
      <c r="E912" s="136"/>
      <c r="F912" s="102"/>
      <c r="G912" s="22"/>
    </row>
    <row r="913">
      <c r="A913" s="50"/>
      <c r="B913" s="44"/>
      <c r="C913" s="44"/>
      <c r="D913" s="44"/>
      <c r="E913" s="136"/>
      <c r="F913" s="102"/>
      <c r="G913" s="22"/>
    </row>
    <row r="914">
      <c r="A914" s="50"/>
      <c r="B914" s="44"/>
      <c r="C914" s="44"/>
      <c r="D914" s="44"/>
      <c r="E914" s="136"/>
      <c r="F914" s="102"/>
      <c r="G914" s="22"/>
    </row>
    <row r="915">
      <c r="A915" s="50"/>
      <c r="B915" s="44"/>
      <c r="C915" s="44"/>
      <c r="D915" s="44"/>
      <c r="E915" s="136"/>
      <c r="F915" s="102"/>
      <c r="G915" s="22"/>
    </row>
    <row r="916">
      <c r="A916" s="50"/>
      <c r="B916" s="44"/>
      <c r="C916" s="44"/>
      <c r="D916" s="44"/>
      <c r="E916" s="136"/>
      <c r="F916" s="102"/>
      <c r="G916" s="22"/>
    </row>
    <row r="917">
      <c r="A917" s="50"/>
      <c r="B917" s="44"/>
      <c r="C917" s="44"/>
      <c r="D917" s="44"/>
      <c r="E917" s="136"/>
      <c r="F917" s="102"/>
      <c r="G917" s="22"/>
    </row>
    <row r="918">
      <c r="A918" s="50"/>
      <c r="B918" s="44"/>
      <c r="C918" s="44"/>
      <c r="D918" s="44"/>
      <c r="E918" s="136"/>
      <c r="F918" s="102"/>
      <c r="G918" s="22"/>
    </row>
    <row r="919">
      <c r="A919" s="50"/>
      <c r="B919" s="44"/>
      <c r="C919" s="44"/>
      <c r="D919" s="44"/>
      <c r="E919" s="136"/>
      <c r="F919" s="102"/>
      <c r="G919" s="22"/>
    </row>
    <row r="920">
      <c r="A920" s="50"/>
      <c r="B920" s="44"/>
      <c r="C920" s="44"/>
      <c r="D920" s="44"/>
      <c r="E920" s="136"/>
      <c r="F920" s="102"/>
      <c r="G920" s="22"/>
    </row>
    <row r="921">
      <c r="A921" s="50"/>
      <c r="B921" s="44"/>
      <c r="C921" s="44"/>
      <c r="D921" s="44"/>
      <c r="E921" s="136"/>
      <c r="F921" s="102"/>
      <c r="G921" s="22"/>
    </row>
    <row r="922">
      <c r="A922" s="50"/>
      <c r="B922" s="44"/>
      <c r="C922" s="44"/>
      <c r="D922" s="44"/>
      <c r="E922" s="136"/>
      <c r="F922" s="102"/>
      <c r="G922" s="22"/>
    </row>
    <row r="923">
      <c r="A923" s="50"/>
      <c r="B923" s="44"/>
      <c r="C923" s="44"/>
      <c r="D923" s="44"/>
      <c r="E923" s="136"/>
      <c r="F923" s="102"/>
      <c r="G923" s="22"/>
    </row>
    <row r="924">
      <c r="A924" s="50"/>
      <c r="B924" s="44"/>
      <c r="C924" s="44"/>
      <c r="D924" s="44"/>
      <c r="E924" s="136"/>
      <c r="F924" s="102"/>
      <c r="G924" s="22"/>
    </row>
    <row r="925">
      <c r="A925" s="50"/>
      <c r="B925" s="44"/>
      <c r="C925" s="44"/>
      <c r="D925" s="44"/>
      <c r="E925" s="136"/>
      <c r="F925" s="102"/>
      <c r="G925" s="22"/>
    </row>
    <row r="926">
      <c r="A926" s="50"/>
      <c r="B926" s="44"/>
      <c r="C926" s="44"/>
      <c r="D926" s="44"/>
      <c r="E926" s="136"/>
      <c r="F926" s="102"/>
      <c r="G926" s="22"/>
    </row>
    <row r="927">
      <c r="A927" s="50"/>
      <c r="B927" s="44"/>
      <c r="C927" s="44"/>
      <c r="D927" s="44"/>
      <c r="E927" s="136"/>
      <c r="F927" s="102"/>
      <c r="G927" s="22"/>
    </row>
    <row r="928">
      <c r="A928" s="50"/>
      <c r="B928" s="44"/>
      <c r="C928" s="44"/>
      <c r="D928" s="44"/>
      <c r="E928" s="136"/>
      <c r="F928" s="102"/>
      <c r="G928" s="22"/>
    </row>
    <row r="929">
      <c r="A929" s="50"/>
      <c r="B929" s="44"/>
      <c r="C929" s="44"/>
      <c r="D929" s="44"/>
      <c r="E929" s="136"/>
      <c r="F929" s="102"/>
      <c r="G929" s="22"/>
    </row>
    <row r="930">
      <c r="A930" s="50"/>
      <c r="B930" s="44"/>
      <c r="C930" s="44"/>
      <c r="D930" s="44"/>
      <c r="E930" s="136"/>
      <c r="F930" s="102"/>
      <c r="G930" s="22"/>
    </row>
    <row r="931">
      <c r="A931" s="50"/>
      <c r="B931" s="44"/>
      <c r="C931" s="44"/>
      <c r="D931" s="44"/>
      <c r="E931" s="136"/>
      <c r="F931" s="102"/>
      <c r="G931" s="22"/>
    </row>
    <row r="932">
      <c r="A932" s="50"/>
      <c r="B932" s="44"/>
      <c r="C932" s="44"/>
      <c r="D932" s="44"/>
      <c r="E932" s="136"/>
      <c r="F932" s="102"/>
      <c r="G932" s="22"/>
    </row>
    <row r="933">
      <c r="A933" s="50"/>
      <c r="B933" s="44"/>
      <c r="C933" s="44"/>
      <c r="D933" s="44"/>
      <c r="E933" s="136"/>
      <c r="F933" s="102"/>
      <c r="G933" s="22"/>
    </row>
    <row r="934">
      <c r="A934" s="50"/>
      <c r="B934" s="44"/>
      <c r="C934" s="44"/>
      <c r="D934" s="44"/>
      <c r="E934" s="136"/>
      <c r="F934" s="102"/>
      <c r="G934" s="22"/>
    </row>
    <row r="935">
      <c r="A935" s="50"/>
      <c r="B935" s="44"/>
      <c r="C935" s="44"/>
      <c r="D935" s="44"/>
      <c r="E935" s="136"/>
      <c r="F935" s="102"/>
      <c r="G935" s="22"/>
    </row>
    <row r="936">
      <c r="A936" s="50"/>
      <c r="B936" s="44"/>
      <c r="C936" s="44"/>
      <c r="D936" s="44"/>
      <c r="E936" s="136"/>
      <c r="F936" s="102"/>
      <c r="G936" s="22"/>
    </row>
    <row r="937">
      <c r="A937" s="50"/>
      <c r="B937" s="44"/>
      <c r="C937" s="44"/>
      <c r="D937" s="44"/>
      <c r="E937" s="136"/>
      <c r="F937" s="102"/>
      <c r="G937" s="22"/>
    </row>
    <row r="938">
      <c r="A938" s="50"/>
      <c r="B938" s="44"/>
      <c r="C938" s="44"/>
      <c r="D938" s="44"/>
      <c r="E938" s="136"/>
      <c r="F938" s="102"/>
      <c r="G938" s="22"/>
    </row>
    <row r="939">
      <c r="A939" s="50"/>
      <c r="B939" s="44"/>
      <c r="C939" s="44"/>
      <c r="D939" s="44"/>
      <c r="E939" s="136"/>
      <c r="F939" s="102"/>
      <c r="G939" s="22"/>
    </row>
    <row r="940">
      <c r="A940" s="50"/>
      <c r="B940" s="44"/>
      <c r="C940" s="44"/>
      <c r="D940" s="44"/>
      <c r="E940" s="136"/>
      <c r="F940" s="102"/>
      <c r="G940" s="22"/>
    </row>
    <row r="941">
      <c r="A941" s="50"/>
      <c r="B941" s="44"/>
      <c r="C941" s="44"/>
      <c r="D941" s="44"/>
      <c r="E941" s="136"/>
      <c r="F941" s="102"/>
      <c r="G941" s="22"/>
    </row>
    <row r="942">
      <c r="A942" s="50"/>
      <c r="B942" s="44"/>
      <c r="C942" s="44"/>
      <c r="D942" s="44"/>
      <c r="E942" s="136"/>
      <c r="F942" s="102"/>
      <c r="G942" s="22"/>
    </row>
    <row r="943">
      <c r="A943" s="50"/>
      <c r="B943" s="44"/>
      <c r="C943" s="44"/>
      <c r="D943" s="44"/>
      <c r="E943" s="136"/>
      <c r="F943" s="102"/>
      <c r="G943" s="22"/>
    </row>
    <row r="944">
      <c r="A944" s="50"/>
      <c r="B944" s="44"/>
      <c r="C944" s="44"/>
      <c r="D944" s="44"/>
      <c r="E944" s="136"/>
      <c r="F944" s="102"/>
      <c r="G944" s="22"/>
    </row>
    <row r="945">
      <c r="A945" s="50"/>
      <c r="B945" s="44"/>
      <c r="C945" s="44"/>
      <c r="D945" s="44"/>
      <c r="E945" s="136"/>
      <c r="F945" s="102"/>
      <c r="G945" s="22"/>
    </row>
    <row r="946">
      <c r="A946" s="50"/>
      <c r="B946" s="44"/>
      <c r="C946" s="44"/>
      <c r="D946" s="44"/>
      <c r="E946" s="136"/>
      <c r="F946" s="102"/>
      <c r="G946" s="22"/>
    </row>
    <row r="947">
      <c r="A947" s="50"/>
      <c r="B947" s="44"/>
      <c r="C947" s="44"/>
      <c r="D947" s="44"/>
      <c r="E947" s="136"/>
      <c r="F947" s="102"/>
      <c r="G947" s="22"/>
    </row>
    <row r="948">
      <c r="A948" s="50"/>
      <c r="B948" s="44"/>
      <c r="C948" s="44"/>
      <c r="D948" s="44"/>
      <c r="E948" s="136"/>
      <c r="F948" s="102"/>
      <c r="G948" s="22"/>
    </row>
    <row r="949">
      <c r="A949" s="50"/>
      <c r="B949" s="44"/>
      <c r="C949" s="44"/>
      <c r="D949" s="44"/>
      <c r="E949" s="136"/>
      <c r="F949" s="102"/>
      <c r="G949" s="22"/>
    </row>
    <row r="950">
      <c r="A950" s="50"/>
      <c r="B950" s="44"/>
      <c r="C950" s="44"/>
      <c r="D950" s="44"/>
      <c r="E950" s="136"/>
      <c r="F950" s="102"/>
      <c r="G950" s="22"/>
    </row>
    <row r="951">
      <c r="A951" s="50"/>
      <c r="B951" s="44"/>
      <c r="C951" s="44"/>
      <c r="D951" s="44"/>
      <c r="E951" s="136"/>
      <c r="F951" s="102"/>
      <c r="G951" s="22"/>
    </row>
    <row r="952">
      <c r="A952" s="50"/>
      <c r="B952" s="44"/>
      <c r="C952" s="44"/>
      <c r="D952" s="44"/>
      <c r="E952" s="136"/>
      <c r="F952" s="102"/>
      <c r="G952" s="22"/>
    </row>
    <row r="953">
      <c r="A953" s="50"/>
      <c r="B953" s="44"/>
      <c r="C953" s="44"/>
      <c r="D953" s="44"/>
      <c r="E953" s="136"/>
      <c r="F953" s="102"/>
      <c r="G953" s="22"/>
    </row>
    <row r="954">
      <c r="A954" s="50"/>
      <c r="B954" s="44"/>
      <c r="C954" s="44"/>
      <c r="D954" s="44"/>
      <c r="E954" s="136"/>
      <c r="F954" s="102"/>
      <c r="G954" s="22"/>
    </row>
    <row r="955">
      <c r="A955" s="50"/>
      <c r="B955" s="44"/>
      <c r="C955" s="44"/>
      <c r="D955" s="44"/>
      <c r="E955" s="136"/>
      <c r="F955" s="102"/>
      <c r="G955" s="22"/>
    </row>
    <row r="956">
      <c r="A956" s="50"/>
      <c r="B956" s="44"/>
      <c r="C956" s="44"/>
      <c r="D956" s="44"/>
      <c r="E956" s="136"/>
      <c r="F956" s="102"/>
      <c r="G956" s="22"/>
    </row>
    <row r="957">
      <c r="A957" s="50"/>
      <c r="B957" s="44"/>
      <c r="C957" s="44"/>
      <c r="D957" s="44"/>
      <c r="E957" s="136"/>
      <c r="F957" s="102"/>
      <c r="G957" s="22"/>
    </row>
    <row r="958">
      <c r="A958" s="50"/>
      <c r="B958" s="44"/>
      <c r="C958" s="44"/>
      <c r="D958" s="44"/>
      <c r="E958" s="136"/>
      <c r="F958" s="102"/>
      <c r="G958" s="22"/>
    </row>
    <row r="959">
      <c r="A959" s="50"/>
      <c r="B959" s="44"/>
      <c r="C959" s="44"/>
      <c r="D959" s="44"/>
      <c r="E959" s="136"/>
      <c r="F959" s="102"/>
      <c r="G959" s="22"/>
    </row>
    <row r="960">
      <c r="A960" s="50"/>
      <c r="B960" s="44"/>
      <c r="C960" s="44"/>
      <c r="D960" s="44"/>
      <c r="E960" s="136"/>
      <c r="F960" s="102"/>
      <c r="G960" s="22"/>
    </row>
    <row r="961">
      <c r="A961" s="50"/>
      <c r="B961" s="44"/>
      <c r="C961" s="44"/>
      <c r="D961" s="44"/>
      <c r="E961" s="136"/>
      <c r="F961" s="102"/>
      <c r="G961" s="22"/>
    </row>
    <row r="962">
      <c r="A962" s="50"/>
      <c r="B962" s="44"/>
      <c r="C962" s="44"/>
      <c r="D962" s="44"/>
      <c r="E962" s="136"/>
      <c r="F962" s="102"/>
      <c r="G962" s="22"/>
    </row>
    <row r="963">
      <c r="A963" s="50"/>
      <c r="B963" s="44"/>
      <c r="C963" s="44"/>
      <c r="D963" s="44"/>
      <c r="E963" s="136"/>
      <c r="F963" s="102"/>
      <c r="G963" s="22"/>
    </row>
    <row r="964">
      <c r="A964" s="50"/>
      <c r="B964" s="44"/>
      <c r="C964" s="44"/>
      <c r="D964" s="44"/>
      <c r="E964" s="136"/>
      <c r="F964" s="102"/>
      <c r="G964" s="22"/>
    </row>
    <row r="965">
      <c r="A965" s="50"/>
      <c r="B965" s="44"/>
      <c r="C965" s="44"/>
      <c r="D965" s="44"/>
      <c r="E965" s="136"/>
      <c r="F965" s="102"/>
      <c r="G965" s="22"/>
    </row>
    <row r="966">
      <c r="A966" s="50"/>
      <c r="B966" s="44"/>
      <c r="C966" s="44"/>
      <c r="D966" s="44"/>
      <c r="E966" s="136"/>
      <c r="F966" s="102"/>
      <c r="G966" s="22"/>
    </row>
    <row r="967">
      <c r="A967" s="50"/>
      <c r="B967" s="44"/>
      <c r="C967" s="44"/>
      <c r="D967" s="44"/>
      <c r="E967" s="136"/>
      <c r="F967" s="102"/>
      <c r="G967" s="22"/>
    </row>
    <row r="968">
      <c r="A968" s="50"/>
      <c r="B968" s="44"/>
      <c r="C968" s="44"/>
      <c r="D968" s="44"/>
      <c r="E968" s="136"/>
      <c r="F968" s="102"/>
      <c r="G968" s="22"/>
    </row>
    <row r="969">
      <c r="A969" s="50"/>
      <c r="B969" s="44"/>
      <c r="C969" s="44"/>
      <c r="D969" s="44"/>
      <c r="E969" s="136"/>
      <c r="F969" s="102"/>
      <c r="G969" s="22"/>
    </row>
    <row r="970">
      <c r="A970" s="50"/>
      <c r="B970" s="44"/>
      <c r="C970" s="44"/>
      <c r="D970" s="44"/>
      <c r="E970" s="136"/>
      <c r="F970" s="102"/>
      <c r="G970" s="22"/>
    </row>
    <row r="971">
      <c r="A971" s="50"/>
      <c r="B971" s="44"/>
      <c r="C971" s="44"/>
      <c r="D971" s="44"/>
      <c r="E971" s="136"/>
      <c r="F971" s="102"/>
      <c r="G971" s="22"/>
    </row>
    <row r="972">
      <c r="A972" s="50"/>
      <c r="B972" s="44"/>
      <c r="C972" s="44"/>
      <c r="D972" s="44"/>
      <c r="E972" s="136"/>
      <c r="F972" s="102"/>
      <c r="G972" s="22"/>
    </row>
    <row r="973">
      <c r="A973" s="50"/>
      <c r="B973" s="44"/>
      <c r="C973" s="44"/>
      <c r="D973" s="44"/>
      <c r="E973" s="136"/>
      <c r="F973" s="102"/>
      <c r="G973" s="22"/>
    </row>
    <row r="974">
      <c r="A974" s="50"/>
      <c r="B974" s="44"/>
      <c r="C974" s="44"/>
      <c r="D974" s="44"/>
      <c r="E974" s="136"/>
      <c r="F974" s="102"/>
      <c r="G974" s="22"/>
    </row>
    <row r="975">
      <c r="A975" s="50"/>
      <c r="B975" s="44"/>
      <c r="C975" s="44"/>
      <c r="D975" s="44"/>
      <c r="E975" s="136"/>
      <c r="F975" s="102"/>
      <c r="G975" s="22"/>
    </row>
    <row r="976">
      <c r="A976" s="50"/>
      <c r="B976" s="44"/>
      <c r="C976" s="44"/>
      <c r="D976" s="44"/>
      <c r="E976" s="136"/>
      <c r="F976" s="102"/>
      <c r="G976" s="22"/>
    </row>
    <row r="977">
      <c r="A977" s="50"/>
      <c r="B977" s="44"/>
      <c r="C977" s="44"/>
      <c r="D977" s="44"/>
      <c r="E977" s="136"/>
      <c r="F977" s="102"/>
      <c r="G977" s="22"/>
    </row>
    <row r="978">
      <c r="A978" s="50"/>
      <c r="B978" s="44"/>
      <c r="C978" s="44"/>
      <c r="D978" s="44"/>
      <c r="E978" s="136"/>
      <c r="F978" s="102"/>
      <c r="G978" s="22"/>
    </row>
    <row r="979">
      <c r="A979" s="50"/>
      <c r="B979" s="44"/>
      <c r="C979" s="44"/>
      <c r="D979" s="44"/>
      <c r="E979" s="136"/>
      <c r="F979" s="102"/>
      <c r="G979" s="22"/>
    </row>
    <row r="980">
      <c r="A980" s="50"/>
      <c r="B980" s="44"/>
      <c r="C980" s="44"/>
      <c r="D980" s="44"/>
      <c r="E980" s="136"/>
      <c r="F980" s="102"/>
      <c r="G980" s="22"/>
    </row>
    <row r="981">
      <c r="A981" s="50"/>
      <c r="B981" s="44"/>
      <c r="C981" s="44"/>
      <c r="D981" s="44"/>
      <c r="E981" s="136"/>
      <c r="F981" s="102"/>
      <c r="G981" s="22"/>
    </row>
    <row r="982">
      <c r="A982" s="50"/>
      <c r="B982" s="44"/>
      <c r="C982" s="44"/>
      <c r="D982" s="44"/>
      <c r="E982" s="136"/>
      <c r="F982" s="102"/>
      <c r="G982" s="22"/>
    </row>
    <row r="983">
      <c r="A983" s="50"/>
      <c r="B983" s="44"/>
      <c r="C983" s="44"/>
      <c r="D983" s="44"/>
      <c r="E983" s="136"/>
      <c r="F983" s="102"/>
      <c r="G983" s="22"/>
    </row>
    <row r="984">
      <c r="A984" s="50"/>
      <c r="B984" s="44"/>
      <c r="C984" s="44"/>
      <c r="D984" s="44"/>
      <c r="E984" s="136"/>
      <c r="F984" s="102"/>
      <c r="G984" s="22"/>
    </row>
    <row r="985">
      <c r="A985" s="50"/>
      <c r="B985" s="44"/>
      <c r="C985" s="44"/>
      <c r="D985" s="44"/>
      <c r="E985" s="136"/>
      <c r="F985" s="102"/>
      <c r="G985" s="22"/>
    </row>
    <row r="986">
      <c r="A986" s="50"/>
      <c r="B986" s="44"/>
      <c r="C986" s="44"/>
      <c r="D986" s="44"/>
      <c r="E986" s="136"/>
      <c r="F986" s="102"/>
      <c r="G986" s="22"/>
    </row>
    <row r="987">
      <c r="A987" s="50"/>
      <c r="B987" s="44"/>
      <c r="C987" s="44"/>
      <c r="D987" s="44"/>
      <c r="E987" s="136"/>
      <c r="F987" s="102"/>
      <c r="G987" s="22"/>
    </row>
    <row r="988">
      <c r="A988" s="50"/>
      <c r="B988" s="44"/>
      <c r="C988" s="44"/>
      <c r="D988" s="44"/>
      <c r="E988" s="136"/>
      <c r="F988" s="102"/>
      <c r="G988" s="22"/>
    </row>
    <row r="989">
      <c r="A989" s="50"/>
      <c r="B989" s="44"/>
      <c r="C989" s="44"/>
      <c r="D989" s="44"/>
      <c r="E989" s="136"/>
      <c r="F989" s="102"/>
      <c r="G989" s="22"/>
    </row>
    <row r="990">
      <c r="A990" s="50"/>
      <c r="B990" s="44"/>
      <c r="C990" s="44"/>
      <c r="D990" s="44"/>
      <c r="E990" s="136"/>
      <c r="F990" s="102"/>
      <c r="G990" s="22"/>
    </row>
    <row r="991">
      <c r="A991" s="50"/>
      <c r="B991" s="44"/>
      <c r="C991" s="44"/>
      <c r="D991" s="44"/>
      <c r="E991" s="136"/>
      <c r="F991" s="102"/>
      <c r="G991" s="22"/>
    </row>
    <row r="992">
      <c r="A992" s="50"/>
      <c r="B992" s="44"/>
      <c r="C992" s="44"/>
      <c r="D992" s="44"/>
      <c r="E992" s="136"/>
      <c r="F992" s="102"/>
      <c r="G992" s="22"/>
    </row>
    <row r="993">
      <c r="A993" s="50"/>
      <c r="B993" s="44"/>
      <c r="C993" s="44"/>
      <c r="D993" s="44"/>
      <c r="E993" s="136"/>
      <c r="F993" s="102"/>
      <c r="G993" s="22"/>
    </row>
    <row r="994">
      <c r="A994" s="50"/>
      <c r="B994" s="44"/>
      <c r="C994" s="44"/>
      <c r="D994" s="44"/>
      <c r="E994" s="136"/>
      <c r="F994" s="102"/>
      <c r="G994" s="22"/>
    </row>
    <row r="995">
      <c r="A995" s="50"/>
      <c r="B995" s="44"/>
      <c r="C995" s="44"/>
      <c r="D995" s="44"/>
      <c r="E995" s="136"/>
      <c r="F995" s="102"/>
      <c r="G995" s="22"/>
    </row>
    <row r="996">
      <c r="A996" s="50"/>
      <c r="B996" s="44"/>
      <c r="C996" s="44"/>
      <c r="D996" s="44"/>
      <c r="E996" s="136"/>
      <c r="F996" s="102"/>
      <c r="G996" s="22"/>
    </row>
    <row r="997">
      <c r="A997" s="50"/>
      <c r="B997" s="44"/>
      <c r="C997" s="44"/>
      <c r="D997" s="44"/>
      <c r="E997" s="136"/>
      <c r="F997" s="102"/>
      <c r="G997" s="22"/>
    </row>
    <row r="998">
      <c r="A998" s="50"/>
      <c r="B998" s="44"/>
      <c r="C998" s="44"/>
      <c r="D998" s="44"/>
      <c r="E998" s="136"/>
      <c r="F998" s="102"/>
      <c r="G998" s="22"/>
    </row>
    <row r="999">
      <c r="A999" s="50"/>
      <c r="B999" s="44"/>
      <c r="C999" s="44"/>
      <c r="D999" s="44"/>
      <c r="E999" s="136"/>
      <c r="F999" s="102"/>
      <c r="G999" s="22"/>
    </row>
    <row r="1000">
      <c r="A1000" s="50"/>
      <c r="B1000" s="44"/>
      <c r="C1000" s="44"/>
      <c r="D1000" s="44"/>
      <c r="E1000" s="136"/>
      <c r="F1000" s="102"/>
      <c r="G1000" s="22"/>
    </row>
    <row r="1001">
      <c r="A1001" s="50"/>
      <c r="B1001" s="44"/>
      <c r="C1001" s="44"/>
      <c r="D1001" s="44"/>
      <c r="E1001" s="136"/>
      <c r="F1001" s="102"/>
      <c r="G1001" s="22"/>
    </row>
    <row r="1002">
      <c r="A1002" s="50"/>
      <c r="B1002" s="44"/>
      <c r="C1002" s="44"/>
      <c r="D1002" s="44"/>
      <c r="E1002" s="136"/>
      <c r="F1002" s="102"/>
      <c r="G1002" s="22"/>
    </row>
    <row r="1003">
      <c r="A1003" s="50"/>
      <c r="B1003" s="44"/>
      <c r="C1003" s="44"/>
      <c r="D1003" s="44"/>
      <c r="E1003" s="136"/>
      <c r="F1003" s="102"/>
      <c r="G1003" s="22"/>
    </row>
    <row r="1004">
      <c r="A1004" s="50"/>
      <c r="B1004" s="44"/>
      <c r="C1004" s="44"/>
      <c r="D1004" s="44"/>
      <c r="E1004" s="136"/>
      <c r="F1004" s="102"/>
      <c r="G1004" s="22"/>
    </row>
    <row r="1005">
      <c r="A1005" s="50"/>
      <c r="B1005" s="44"/>
      <c r="C1005" s="44"/>
      <c r="D1005" s="44"/>
      <c r="E1005" s="136"/>
      <c r="F1005" s="102"/>
      <c r="G1005" s="22"/>
    </row>
    <row r="1006">
      <c r="A1006" s="163"/>
      <c r="B1006" s="164"/>
      <c r="C1006" s="164"/>
      <c r="D1006" s="164"/>
      <c r="E1006" s="869"/>
      <c r="F1006" s="200"/>
      <c r="G1006" s="22"/>
    </row>
    <row r="1007">
      <c r="A1007" s="163"/>
      <c r="B1007" s="164"/>
      <c r="C1007" s="164"/>
      <c r="D1007" s="164"/>
      <c r="E1007" s="869"/>
      <c r="F1007" s="200"/>
      <c r="G1007" s="22"/>
    </row>
    <row r="1008">
      <c r="A1008" s="163"/>
      <c r="B1008" s="164"/>
      <c r="C1008" s="164"/>
      <c r="D1008" s="164"/>
      <c r="E1008" s="869"/>
      <c r="F1008" s="200"/>
      <c r="G1008" s="22"/>
    </row>
    <row r="1009">
      <c r="A1009" s="163"/>
      <c r="B1009" s="164"/>
      <c r="C1009" s="164"/>
      <c r="D1009" s="164"/>
      <c r="E1009" s="869"/>
      <c r="F1009" s="200"/>
      <c r="G1009" s="22"/>
    </row>
    <row r="1010">
      <c r="A1010" s="163"/>
      <c r="B1010" s="164"/>
      <c r="C1010" s="164"/>
      <c r="D1010" s="164"/>
      <c r="E1010" s="869"/>
      <c r="F1010" s="200"/>
      <c r="G1010" s="22"/>
    </row>
    <row r="1011">
      <c r="A1011" s="163"/>
      <c r="B1011" s="164"/>
      <c r="C1011" s="164"/>
      <c r="D1011" s="164"/>
      <c r="E1011" s="869"/>
      <c r="F1011" s="200"/>
      <c r="G1011" s="22"/>
    </row>
    <row r="1012">
      <c r="A1012" s="163"/>
      <c r="B1012" s="164"/>
      <c r="C1012" s="164"/>
      <c r="D1012" s="164"/>
      <c r="E1012" s="869"/>
      <c r="F1012" s="200"/>
      <c r="G1012" s="22"/>
    </row>
    <row r="1013">
      <c r="A1013" s="163"/>
      <c r="B1013" s="164"/>
      <c r="C1013" s="164"/>
      <c r="D1013" s="164"/>
      <c r="E1013" s="869"/>
      <c r="F1013" s="200"/>
      <c r="G1013" s="22"/>
    </row>
    <row r="1014">
      <c r="A1014" s="163"/>
      <c r="B1014" s="164"/>
      <c r="C1014" s="164"/>
      <c r="D1014" s="164"/>
      <c r="E1014" s="869"/>
      <c r="F1014" s="200"/>
      <c r="G1014" s="22"/>
    </row>
    <row r="1015">
      <c r="A1015" s="163"/>
      <c r="B1015" s="164"/>
      <c r="C1015" s="164"/>
      <c r="D1015" s="164"/>
      <c r="E1015" s="869"/>
      <c r="F1015" s="200"/>
      <c r="G1015" s="22"/>
    </row>
    <row r="1016">
      <c r="A1016" s="163"/>
      <c r="B1016" s="164"/>
      <c r="C1016" s="164"/>
      <c r="D1016" s="164"/>
      <c r="E1016" s="869"/>
      <c r="F1016" s="200"/>
      <c r="G1016" s="22"/>
    </row>
    <row r="1017">
      <c r="A1017" s="163"/>
      <c r="B1017" s="164"/>
      <c r="C1017" s="164"/>
      <c r="D1017" s="164"/>
      <c r="E1017" s="869"/>
      <c r="F1017" s="200"/>
      <c r="G1017" s="22"/>
    </row>
  </sheetData>
  <mergeCells count="4">
    <mergeCell ref="F2:F3"/>
    <mergeCell ref="F36:F37"/>
    <mergeCell ref="F42:F43"/>
    <mergeCell ref="F46:F47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5.29"/>
    <col customWidth="1" min="3" max="3" width="24.57"/>
    <col customWidth="1" min="4" max="4" width="29.86"/>
    <col customWidth="1" min="5" max="5" width="20.0"/>
    <col customWidth="1" min="6" max="6" width="70.0"/>
    <col customWidth="1" min="7" max="7" width="60.71"/>
    <col customWidth="1" min="8" max="8" width="13.86"/>
    <col customWidth="1" min="9" max="9" width="13.29"/>
    <col customWidth="1" min="10" max="26" width="10.71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6" t="s">
        <v>5</v>
      </c>
      <c r="F1" s="18" t="s">
        <v>6</v>
      </c>
      <c r="G1" s="3" t="s">
        <v>8</v>
      </c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7">
        <v>45139.0</v>
      </c>
      <c r="B2" s="19" t="s">
        <v>9491</v>
      </c>
      <c r="C2" s="19" t="s">
        <v>7</v>
      </c>
      <c r="D2" s="19" t="s">
        <v>9492</v>
      </c>
      <c r="E2" s="30">
        <v>141148.11</v>
      </c>
      <c r="F2" s="207" t="s">
        <v>23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7">
        <v>45141.0</v>
      </c>
      <c r="B3" s="19" t="s">
        <v>9491</v>
      </c>
      <c r="C3" s="19" t="s">
        <v>7</v>
      </c>
      <c r="D3" s="19" t="s">
        <v>9493</v>
      </c>
      <c r="E3" s="30">
        <v>18994.82</v>
      </c>
      <c r="F3" s="260" t="s">
        <v>9494</v>
      </c>
      <c r="G3" s="22"/>
      <c r="H3" s="11"/>
      <c r="I3" s="11"/>
      <c r="J3" s="11"/>
      <c r="K3" s="11"/>
      <c r="L3" s="11"/>
      <c r="M3" s="11"/>
      <c r="N3" s="11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</row>
    <row r="4" hidden="1">
      <c r="A4" s="27">
        <v>45146.0</v>
      </c>
      <c r="B4" s="19" t="s">
        <v>9491</v>
      </c>
      <c r="C4" s="19" t="s">
        <v>7</v>
      </c>
      <c r="D4" s="19" t="s">
        <v>9496</v>
      </c>
      <c r="E4" s="30">
        <v>76938.45</v>
      </c>
      <c r="F4" s="48" t="s">
        <v>9497</v>
      </c>
      <c r="G4" s="22"/>
      <c r="H4" s="11"/>
      <c r="I4" s="11"/>
      <c r="J4" s="11"/>
      <c r="K4" s="11"/>
      <c r="L4" s="11"/>
      <c r="M4" s="11"/>
      <c r="N4" s="11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</row>
    <row r="5" hidden="1">
      <c r="A5" s="27">
        <v>45147.0</v>
      </c>
      <c r="B5" s="19" t="s">
        <v>9491</v>
      </c>
      <c r="C5" s="19" t="s">
        <v>7</v>
      </c>
      <c r="D5" s="19" t="s">
        <v>9498</v>
      </c>
      <c r="E5" s="30">
        <v>48102.25</v>
      </c>
      <c r="F5" s="33"/>
      <c r="G5" s="22"/>
      <c r="H5" s="11"/>
      <c r="I5" s="11"/>
      <c r="J5" s="11"/>
      <c r="K5" s="11"/>
      <c r="L5" s="11"/>
      <c r="M5" s="11"/>
      <c r="N5" s="11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</row>
    <row r="6" hidden="1">
      <c r="A6" s="13">
        <v>45149.0</v>
      </c>
      <c r="B6" s="15" t="s">
        <v>9499</v>
      </c>
      <c r="C6" s="20" t="s">
        <v>3401</v>
      </c>
      <c r="D6" s="15" t="s">
        <v>9500</v>
      </c>
      <c r="E6" s="17">
        <v>244700.0</v>
      </c>
      <c r="F6" s="512" t="s">
        <v>9501</v>
      </c>
      <c r="G6" s="22"/>
      <c r="H6" s="843"/>
      <c r="I6" s="843"/>
      <c r="J6" s="843"/>
      <c r="K6" s="843"/>
      <c r="L6" s="843"/>
      <c r="M6" s="843"/>
      <c r="N6" s="843"/>
      <c r="O6" s="844"/>
      <c r="P6" s="844"/>
      <c r="Q6" s="844"/>
      <c r="R6" s="844"/>
      <c r="S6" s="844"/>
      <c r="T6" s="844"/>
      <c r="U6" s="844"/>
      <c r="V6" s="844"/>
      <c r="W6" s="844"/>
      <c r="X6" s="844"/>
      <c r="Y6" s="844"/>
      <c r="Z6" s="844"/>
    </row>
    <row r="7" hidden="1">
      <c r="A7" s="13">
        <v>45149.0</v>
      </c>
      <c r="B7" s="15" t="s">
        <v>9503</v>
      </c>
      <c r="C7" s="15" t="s">
        <v>3401</v>
      </c>
      <c r="D7" s="15" t="s">
        <v>9504</v>
      </c>
      <c r="E7" s="17">
        <v>281140.0</v>
      </c>
      <c r="F7" s="512" t="s">
        <v>9505</v>
      </c>
      <c r="G7" s="22"/>
      <c r="H7" s="40"/>
      <c r="I7" s="40"/>
      <c r="J7" s="40"/>
      <c r="K7" s="40"/>
      <c r="L7" s="40"/>
      <c r="M7" s="40"/>
      <c r="N7" s="40"/>
    </row>
    <row r="8" hidden="1">
      <c r="A8" s="27">
        <v>45150.0</v>
      </c>
      <c r="B8" s="19" t="s">
        <v>9491</v>
      </c>
      <c r="C8" s="19" t="s">
        <v>10</v>
      </c>
      <c r="D8" s="19" t="s">
        <v>9506</v>
      </c>
      <c r="E8" s="30">
        <v>10744.32</v>
      </c>
      <c r="F8" s="845" t="s">
        <v>9507</v>
      </c>
      <c r="G8" s="22"/>
      <c r="H8" s="11"/>
      <c r="I8" s="11"/>
      <c r="J8" s="11"/>
      <c r="K8" s="11"/>
      <c r="L8" s="11"/>
      <c r="M8" s="11"/>
      <c r="N8" s="11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</row>
    <row r="9" hidden="1">
      <c r="A9" s="27">
        <v>45154.0</v>
      </c>
      <c r="B9" s="19" t="s">
        <v>9491</v>
      </c>
      <c r="C9" s="19" t="s">
        <v>7</v>
      </c>
      <c r="D9" s="19" t="s">
        <v>9508</v>
      </c>
      <c r="E9" s="30">
        <v>59164.97</v>
      </c>
      <c r="F9" s="48" t="s">
        <v>7218</v>
      </c>
      <c r="G9" s="22"/>
      <c r="H9" s="11"/>
      <c r="I9" s="11"/>
      <c r="J9" s="11"/>
      <c r="K9" s="11"/>
      <c r="L9" s="11"/>
      <c r="M9" s="11"/>
      <c r="N9" s="11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</row>
    <row r="10" hidden="1">
      <c r="A10" s="27">
        <v>45154.0</v>
      </c>
      <c r="B10" s="19" t="s">
        <v>9491</v>
      </c>
      <c r="C10" s="19" t="s">
        <v>7</v>
      </c>
      <c r="D10" s="19" t="s">
        <v>9509</v>
      </c>
      <c r="E10" s="30">
        <v>93695.57</v>
      </c>
      <c r="F10" s="33"/>
      <c r="G10" s="22"/>
      <c r="H10" s="11"/>
      <c r="I10" s="11"/>
      <c r="J10" s="11"/>
      <c r="K10" s="11"/>
      <c r="L10" s="11"/>
      <c r="M10" s="11"/>
      <c r="N10" s="11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  <c r="Z10" s="334"/>
    </row>
    <row r="11" hidden="1">
      <c r="A11" s="27">
        <v>45156.0</v>
      </c>
      <c r="B11" s="19" t="s">
        <v>9491</v>
      </c>
      <c r="C11" s="19" t="s">
        <v>3401</v>
      </c>
      <c r="D11" s="30" t="s">
        <v>9511</v>
      </c>
      <c r="E11" s="30">
        <v>16000.0</v>
      </c>
      <c r="F11" s="48" t="s">
        <v>9512</v>
      </c>
      <c r="G11" s="22"/>
      <c r="H11" s="40"/>
      <c r="I11" s="40"/>
      <c r="J11" s="40"/>
      <c r="K11" s="40"/>
      <c r="L11" s="40"/>
      <c r="M11" s="40"/>
      <c r="N11" s="40"/>
    </row>
    <row r="12" hidden="1">
      <c r="A12" s="27">
        <v>45156.0</v>
      </c>
      <c r="B12" s="19" t="s">
        <v>9491</v>
      </c>
      <c r="C12" s="19" t="s">
        <v>3401</v>
      </c>
      <c r="D12" s="19" t="s">
        <v>9513</v>
      </c>
      <c r="E12" s="30">
        <v>157000.0</v>
      </c>
      <c r="F12" s="33"/>
      <c r="G12" s="22"/>
      <c r="H12" s="40"/>
      <c r="I12" s="40"/>
      <c r="J12" s="40"/>
      <c r="K12" s="40"/>
      <c r="L12" s="40"/>
      <c r="M12" s="40"/>
      <c r="N12" s="40"/>
    </row>
    <row r="13" hidden="1">
      <c r="A13" s="13">
        <v>45170.0</v>
      </c>
      <c r="B13" s="15" t="s">
        <v>9499</v>
      </c>
      <c r="C13" s="20" t="s">
        <v>3401</v>
      </c>
      <c r="D13" s="19">
        <v>719448.0</v>
      </c>
      <c r="E13" s="30">
        <v>116439.0</v>
      </c>
      <c r="F13" s="48" t="s">
        <v>9514</v>
      </c>
      <c r="G13" s="22"/>
      <c r="H13" s="40"/>
      <c r="I13" s="40"/>
      <c r="J13" s="40"/>
      <c r="K13" s="40"/>
      <c r="L13" s="40"/>
      <c r="M13" s="40"/>
      <c r="N13" s="40"/>
    </row>
    <row r="14" hidden="1">
      <c r="A14" s="13">
        <v>45170.0</v>
      </c>
      <c r="B14" s="15" t="s">
        <v>9503</v>
      </c>
      <c r="C14" s="15" t="s">
        <v>3401</v>
      </c>
      <c r="D14" s="19">
        <v>719445.0</v>
      </c>
      <c r="E14" s="30">
        <v>116574.0</v>
      </c>
      <c r="F14" s="33"/>
      <c r="G14" s="22"/>
      <c r="H14" s="40"/>
      <c r="I14" s="40"/>
      <c r="J14" s="40"/>
      <c r="K14" s="40"/>
      <c r="L14" s="40"/>
      <c r="M14" s="40"/>
      <c r="N14" s="40"/>
    </row>
    <row r="15" hidden="1">
      <c r="A15" s="27">
        <v>45167.0</v>
      </c>
      <c r="B15" s="19" t="s">
        <v>9491</v>
      </c>
      <c r="C15" s="19" t="s">
        <v>10</v>
      </c>
      <c r="D15" s="19">
        <v>720884.0</v>
      </c>
      <c r="E15" s="30">
        <v>72468.0</v>
      </c>
      <c r="F15" s="48" t="s">
        <v>9516</v>
      </c>
      <c r="G15" s="22"/>
      <c r="H15" s="40"/>
      <c r="I15" s="40"/>
      <c r="J15" s="40"/>
      <c r="K15" s="40"/>
      <c r="L15" s="40"/>
      <c r="M15" s="40"/>
      <c r="N15" s="40"/>
    </row>
    <row r="16" hidden="1">
      <c r="A16" s="27">
        <v>45170.0</v>
      </c>
      <c r="B16" s="19" t="s">
        <v>9491</v>
      </c>
      <c r="C16" s="19" t="s">
        <v>10</v>
      </c>
      <c r="D16" s="19">
        <v>721115.0</v>
      </c>
      <c r="E16" s="30">
        <v>39175.8</v>
      </c>
      <c r="F16" s="43"/>
      <c r="G16" s="22"/>
      <c r="H16" s="40"/>
      <c r="I16" s="40"/>
      <c r="J16" s="40"/>
      <c r="K16" s="40"/>
      <c r="L16" s="40"/>
      <c r="M16" s="40"/>
      <c r="N16" s="40"/>
    </row>
    <row r="17" hidden="1">
      <c r="A17" s="27">
        <v>45170.0</v>
      </c>
      <c r="B17" s="19" t="s">
        <v>9491</v>
      </c>
      <c r="C17" s="19" t="s">
        <v>10</v>
      </c>
      <c r="D17" s="19">
        <v>721111.0</v>
      </c>
      <c r="E17" s="30">
        <v>16749.72</v>
      </c>
      <c r="F17" s="33"/>
      <c r="G17" s="58"/>
      <c r="H17" s="40"/>
      <c r="I17" s="40"/>
      <c r="J17" s="40"/>
      <c r="K17" s="40"/>
      <c r="L17" s="40"/>
      <c r="M17" s="40"/>
      <c r="N17" s="40"/>
    </row>
    <row r="18" hidden="1">
      <c r="A18" s="27">
        <v>45177.0</v>
      </c>
      <c r="B18" s="15" t="s">
        <v>9499</v>
      </c>
      <c r="C18" s="20" t="s">
        <v>3401</v>
      </c>
      <c r="D18" s="19" t="s">
        <v>9519</v>
      </c>
      <c r="E18" s="30">
        <v>39900.32</v>
      </c>
      <c r="F18" s="846" t="s">
        <v>9507</v>
      </c>
      <c r="G18" s="22"/>
      <c r="H18" s="40"/>
      <c r="I18" s="40"/>
      <c r="J18" s="40"/>
      <c r="K18" s="40"/>
      <c r="L18" s="40"/>
      <c r="M18" s="40"/>
      <c r="N18" s="40"/>
    </row>
    <row r="19" hidden="1">
      <c r="A19" s="27">
        <v>45177.0</v>
      </c>
      <c r="B19" s="15" t="s">
        <v>9503</v>
      </c>
      <c r="C19" s="15" t="s">
        <v>3401</v>
      </c>
      <c r="D19" s="19" t="s">
        <v>9521</v>
      </c>
      <c r="E19" s="30">
        <v>334709.2</v>
      </c>
      <c r="F19" s="33"/>
      <c r="G19" s="22"/>
      <c r="H19" s="40"/>
      <c r="I19" s="40"/>
      <c r="J19" s="40"/>
      <c r="K19" s="40"/>
      <c r="L19" s="40"/>
      <c r="M19" s="40"/>
      <c r="N19" s="40"/>
    </row>
    <row r="20" hidden="1">
      <c r="A20" s="13">
        <v>45174.0</v>
      </c>
      <c r="B20" s="15" t="s">
        <v>9491</v>
      </c>
      <c r="C20" s="15" t="s">
        <v>10</v>
      </c>
      <c r="D20" s="15">
        <v>721356.0</v>
      </c>
      <c r="E20" s="17">
        <v>206880.0</v>
      </c>
      <c r="F20" s="512" t="s">
        <v>9522</v>
      </c>
      <c r="G20" s="22"/>
      <c r="H20" s="40"/>
      <c r="I20" s="40"/>
      <c r="J20" s="40"/>
      <c r="K20" s="40"/>
      <c r="L20" s="40"/>
      <c r="M20" s="40"/>
      <c r="N20" s="40"/>
    </row>
    <row r="21" ht="15.75" hidden="1" customHeight="1">
      <c r="A21" s="27">
        <v>45181.0</v>
      </c>
      <c r="B21" s="19" t="s">
        <v>9491</v>
      </c>
      <c r="C21" s="19" t="s">
        <v>10</v>
      </c>
      <c r="D21" s="19">
        <v>721687.0</v>
      </c>
      <c r="E21" s="30">
        <v>323496.0</v>
      </c>
      <c r="F21" s="260" t="s">
        <v>9523</v>
      </c>
      <c r="G21" s="22"/>
      <c r="H21" s="40"/>
      <c r="I21" s="40"/>
      <c r="J21" s="40"/>
      <c r="K21" s="40"/>
      <c r="L21" s="40"/>
      <c r="M21" s="40"/>
      <c r="N21" s="40"/>
    </row>
    <row r="22" ht="15.75" hidden="1" customHeight="1">
      <c r="A22" s="27">
        <v>45181.0</v>
      </c>
      <c r="B22" s="19" t="s">
        <v>9491</v>
      </c>
      <c r="C22" s="19" t="s">
        <v>7</v>
      </c>
      <c r="D22" s="19" t="s">
        <v>9524</v>
      </c>
      <c r="E22" s="30">
        <v>32394.17</v>
      </c>
      <c r="F22" s="48" t="s">
        <v>9525</v>
      </c>
      <c r="G22" s="22"/>
      <c r="H22" s="40"/>
      <c r="I22" s="40"/>
      <c r="J22" s="40"/>
      <c r="K22" s="40"/>
      <c r="L22" s="40"/>
      <c r="M22" s="40"/>
      <c r="N22" s="40"/>
    </row>
    <row r="23" ht="15.75" hidden="1" customHeight="1">
      <c r="A23" s="27">
        <v>45182.0</v>
      </c>
      <c r="B23" s="19" t="s">
        <v>9491</v>
      </c>
      <c r="C23" s="19" t="s">
        <v>7</v>
      </c>
      <c r="D23" s="19" t="s">
        <v>9526</v>
      </c>
      <c r="E23" s="30">
        <v>4180.71</v>
      </c>
      <c r="F23" s="33"/>
      <c r="G23" s="22"/>
      <c r="H23" s="40"/>
      <c r="I23" s="40"/>
      <c r="J23" s="40"/>
      <c r="K23" s="40"/>
      <c r="L23" s="40"/>
      <c r="M23" s="40"/>
      <c r="N23" s="40"/>
    </row>
    <row r="24" ht="15.75" hidden="1" customHeight="1">
      <c r="A24" s="27">
        <v>45190.0</v>
      </c>
      <c r="B24" s="19" t="s">
        <v>9491</v>
      </c>
      <c r="C24" s="19" t="s">
        <v>10</v>
      </c>
      <c r="D24" s="19">
        <v>722336.0</v>
      </c>
      <c r="E24" s="30">
        <v>69174.0</v>
      </c>
      <c r="F24" s="260" t="s">
        <v>9528</v>
      </c>
      <c r="G24" s="22"/>
      <c r="H24" s="40"/>
      <c r="I24" s="40"/>
      <c r="J24" s="40"/>
      <c r="K24" s="40"/>
      <c r="L24" s="40"/>
      <c r="M24" s="40"/>
      <c r="N24" s="40"/>
    </row>
    <row r="25" ht="20.25" hidden="1" customHeight="1">
      <c r="A25" s="13">
        <v>45197.0</v>
      </c>
      <c r="B25" s="15" t="s">
        <v>9491</v>
      </c>
      <c r="C25" s="15" t="s">
        <v>10</v>
      </c>
      <c r="D25" s="15">
        <v>722882.0</v>
      </c>
      <c r="E25" s="17">
        <v>227236.38</v>
      </c>
      <c r="F25" s="48" t="s">
        <v>9530</v>
      </c>
      <c r="G25" s="22"/>
      <c r="H25" s="40"/>
      <c r="I25" s="40"/>
      <c r="J25" s="40"/>
      <c r="K25" s="40"/>
      <c r="L25" s="40"/>
      <c r="M25" s="40"/>
      <c r="N25" s="40"/>
    </row>
    <row r="26" ht="20.25" hidden="1" customHeight="1">
      <c r="A26" s="13">
        <v>45198.0</v>
      </c>
      <c r="B26" s="15" t="s">
        <v>9491</v>
      </c>
      <c r="C26" s="15" t="s">
        <v>9531</v>
      </c>
      <c r="D26" s="15" t="s">
        <v>9532</v>
      </c>
      <c r="E26" s="17" t="s">
        <v>66</v>
      </c>
      <c r="F26" s="43"/>
      <c r="G26" s="58"/>
      <c r="H26" s="40"/>
      <c r="I26" s="40"/>
      <c r="J26" s="40"/>
      <c r="K26" s="40"/>
      <c r="L26" s="40"/>
      <c r="M26" s="40"/>
      <c r="N26" s="40"/>
    </row>
    <row r="27" ht="20.25" hidden="1" customHeight="1">
      <c r="A27" s="13">
        <v>45198.0</v>
      </c>
      <c r="B27" s="15" t="s">
        <v>9491</v>
      </c>
      <c r="C27" s="15" t="s">
        <v>10</v>
      </c>
      <c r="D27" s="15">
        <v>722964.0</v>
      </c>
      <c r="E27" s="17">
        <v>47046.24</v>
      </c>
      <c r="F27" s="33"/>
      <c r="G27" s="22"/>
      <c r="H27" s="40"/>
      <c r="I27" s="40"/>
      <c r="J27" s="40"/>
      <c r="K27" s="40"/>
      <c r="L27" s="40"/>
      <c r="M27" s="40"/>
      <c r="N27" s="40"/>
    </row>
    <row r="28" ht="15.75" hidden="1" customHeight="1">
      <c r="A28" s="13">
        <v>45199.0</v>
      </c>
      <c r="B28" s="15" t="s">
        <v>9491</v>
      </c>
      <c r="C28" s="15" t="s">
        <v>10</v>
      </c>
      <c r="D28" s="15">
        <v>723075.0</v>
      </c>
      <c r="E28" s="17">
        <v>218249.6</v>
      </c>
      <c r="F28" s="512" t="s">
        <v>9536</v>
      </c>
      <c r="G28" s="22"/>
      <c r="H28" s="40"/>
      <c r="I28" s="40"/>
      <c r="J28" s="40"/>
      <c r="K28" s="40"/>
      <c r="L28" s="40"/>
      <c r="M28" s="40"/>
      <c r="N28" s="40"/>
    </row>
    <row r="29" ht="15.75" hidden="1" customHeight="1">
      <c r="A29" s="27">
        <v>45205.0</v>
      </c>
      <c r="B29" s="19" t="s">
        <v>9491</v>
      </c>
      <c r="C29" s="19" t="s">
        <v>7</v>
      </c>
      <c r="D29" s="19">
        <v>606449.0</v>
      </c>
      <c r="E29" s="30">
        <v>23.0</v>
      </c>
      <c r="F29" s="260"/>
      <c r="G29" s="22"/>
      <c r="H29" s="40"/>
      <c r="I29" s="40"/>
      <c r="J29" s="40"/>
      <c r="K29" s="40"/>
      <c r="L29" s="40"/>
      <c r="M29" s="40"/>
      <c r="N29" s="40"/>
    </row>
    <row r="30" ht="15.75" hidden="1" customHeight="1">
      <c r="A30" s="27">
        <v>45206.0</v>
      </c>
      <c r="B30" s="19" t="s">
        <v>9491</v>
      </c>
      <c r="C30" s="19" t="s">
        <v>10</v>
      </c>
      <c r="D30" s="19" t="s">
        <v>9537</v>
      </c>
      <c r="E30" s="30">
        <v>128116.1</v>
      </c>
      <c r="F30" s="48" t="s">
        <v>9538</v>
      </c>
      <c r="G30" s="22"/>
      <c r="H30" s="40"/>
      <c r="I30" s="40"/>
      <c r="J30" s="40"/>
      <c r="K30" s="40"/>
      <c r="L30" s="40"/>
      <c r="M30" s="40"/>
      <c r="N30" s="40"/>
    </row>
    <row r="31" ht="15.75" hidden="1" customHeight="1">
      <c r="A31" s="27">
        <v>45206.0</v>
      </c>
      <c r="B31" s="19" t="s">
        <v>9491</v>
      </c>
      <c r="C31" s="19" t="s">
        <v>10</v>
      </c>
      <c r="D31" s="19">
        <v>723499.0</v>
      </c>
      <c r="E31" s="30">
        <v>41640.06</v>
      </c>
      <c r="F31" s="43"/>
      <c r="G31" s="22"/>
      <c r="H31" s="40"/>
      <c r="I31" s="40"/>
      <c r="J31" s="40"/>
      <c r="K31" s="40"/>
      <c r="L31" s="40"/>
      <c r="M31" s="40"/>
      <c r="N31" s="40"/>
    </row>
    <row r="32" ht="15.75" hidden="1" customHeight="1">
      <c r="A32" s="27">
        <v>45206.0</v>
      </c>
      <c r="B32" s="19" t="s">
        <v>9491</v>
      </c>
      <c r="C32" s="19" t="s">
        <v>10</v>
      </c>
      <c r="D32" s="19">
        <v>723500.0</v>
      </c>
      <c r="E32" s="30">
        <v>4694.9</v>
      </c>
      <c r="F32" s="43"/>
      <c r="G32" s="22"/>
      <c r="H32" s="40"/>
      <c r="I32" s="40"/>
      <c r="J32" s="40"/>
      <c r="K32" s="40"/>
      <c r="L32" s="40"/>
      <c r="M32" s="40"/>
      <c r="N32" s="40"/>
    </row>
    <row r="33" ht="15.75" hidden="1" customHeight="1">
      <c r="A33" s="27">
        <v>45209.0</v>
      </c>
      <c r="B33" s="19" t="s">
        <v>9491</v>
      </c>
      <c r="C33" s="19" t="s">
        <v>10</v>
      </c>
      <c r="D33" s="19">
        <v>723578.0</v>
      </c>
      <c r="E33" s="30">
        <v>15017.1</v>
      </c>
      <c r="F33" s="43"/>
      <c r="G33" s="22"/>
      <c r="H33" s="40"/>
      <c r="I33" s="40"/>
      <c r="J33" s="40"/>
      <c r="K33" s="40"/>
      <c r="L33" s="40"/>
      <c r="M33" s="40"/>
      <c r="N33" s="40"/>
    </row>
    <row r="34" ht="15.75" hidden="1" customHeight="1">
      <c r="A34" s="27">
        <v>45211.0</v>
      </c>
      <c r="B34" s="19" t="s">
        <v>9491</v>
      </c>
      <c r="C34" s="19" t="s">
        <v>10</v>
      </c>
      <c r="D34" s="19">
        <v>723711.0</v>
      </c>
      <c r="E34" s="30">
        <v>45249.0</v>
      </c>
      <c r="F34" s="33"/>
      <c r="G34" s="22"/>
      <c r="H34" s="40"/>
      <c r="I34" s="40"/>
      <c r="J34" s="40"/>
      <c r="K34" s="40"/>
      <c r="L34" s="40"/>
      <c r="M34" s="40"/>
      <c r="N34" s="40"/>
    </row>
    <row r="35" ht="15.75" hidden="1" customHeight="1">
      <c r="A35" s="27">
        <v>45211.0</v>
      </c>
      <c r="B35" s="19" t="s">
        <v>9491</v>
      </c>
      <c r="C35" s="19" t="s">
        <v>10</v>
      </c>
      <c r="D35" s="19">
        <v>723883.0</v>
      </c>
      <c r="E35" s="30">
        <v>7709.76</v>
      </c>
      <c r="F35" s="48" t="s">
        <v>9540</v>
      </c>
      <c r="G35" s="22"/>
      <c r="H35" s="40"/>
      <c r="I35" s="40"/>
      <c r="J35" s="40"/>
      <c r="K35" s="40"/>
      <c r="L35" s="40"/>
      <c r="M35" s="40"/>
      <c r="N35" s="40"/>
    </row>
    <row r="36" ht="15.75" hidden="1" customHeight="1">
      <c r="A36" s="27">
        <v>45211.0</v>
      </c>
      <c r="B36" s="19" t="s">
        <v>9491</v>
      </c>
      <c r="C36" s="19" t="s">
        <v>10</v>
      </c>
      <c r="D36" s="19">
        <v>723838.0</v>
      </c>
      <c r="E36" s="30">
        <v>210788.22</v>
      </c>
      <c r="F36" s="33"/>
      <c r="G36" s="22"/>
      <c r="H36" s="40"/>
      <c r="I36" s="40"/>
      <c r="J36" s="40"/>
      <c r="K36" s="40"/>
      <c r="L36" s="40"/>
      <c r="M36" s="40"/>
      <c r="N36" s="40"/>
    </row>
    <row r="37" ht="15.75" hidden="1" customHeight="1">
      <c r="A37" s="27">
        <v>45220.0</v>
      </c>
      <c r="B37" s="19" t="s">
        <v>9491</v>
      </c>
      <c r="C37" s="19" t="s">
        <v>7</v>
      </c>
      <c r="D37" s="19">
        <v>617060.0</v>
      </c>
      <c r="E37" s="30">
        <v>17539.91</v>
      </c>
      <c r="F37" s="48" t="s">
        <v>9542</v>
      </c>
      <c r="G37" s="58"/>
      <c r="H37" s="848"/>
      <c r="I37" s="40"/>
      <c r="J37" s="40"/>
      <c r="K37" s="40"/>
      <c r="L37" s="40"/>
      <c r="M37" s="40"/>
      <c r="N37" s="40"/>
    </row>
    <row r="38" ht="15.75" hidden="1" customHeight="1">
      <c r="A38" s="27">
        <v>45220.0</v>
      </c>
      <c r="B38" s="19" t="s">
        <v>9491</v>
      </c>
      <c r="C38" s="19" t="s">
        <v>7</v>
      </c>
      <c r="D38" s="19">
        <v>617355.0</v>
      </c>
      <c r="E38" s="30">
        <v>6823.27</v>
      </c>
      <c r="F38" s="33"/>
      <c r="G38" s="58"/>
      <c r="H38" s="40"/>
      <c r="I38" s="40"/>
      <c r="J38" s="40"/>
      <c r="K38" s="40"/>
      <c r="L38" s="40"/>
      <c r="M38" s="40"/>
      <c r="N38" s="40"/>
    </row>
    <row r="39" ht="15.75" hidden="1" customHeight="1">
      <c r="A39" s="27">
        <v>45220.0</v>
      </c>
      <c r="B39" s="19" t="s">
        <v>9491</v>
      </c>
      <c r="C39" s="19" t="s">
        <v>10</v>
      </c>
      <c r="D39" s="19">
        <v>724370.0</v>
      </c>
      <c r="E39" s="30">
        <v>242766.0</v>
      </c>
      <c r="F39" s="260" t="s">
        <v>9543</v>
      </c>
      <c r="G39" s="22"/>
      <c r="H39" s="40"/>
      <c r="I39" s="40"/>
      <c r="J39" s="40"/>
      <c r="K39" s="40"/>
      <c r="L39" s="40"/>
      <c r="M39" s="40"/>
      <c r="N39" s="40"/>
    </row>
    <row r="40" ht="15.75" hidden="1" customHeight="1">
      <c r="A40" s="27">
        <v>45224.0</v>
      </c>
      <c r="B40" s="19" t="s">
        <v>9491</v>
      </c>
      <c r="C40" s="19" t="s">
        <v>7</v>
      </c>
      <c r="D40" s="19">
        <v>619546.0</v>
      </c>
      <c r="E40" s="30">
        <v>627311.37</v>
      </c>
      <c r="F40" s="849" t="s">
        <v>9544</v>
      </c>
      <c r="G40" s="22"/>
      <c r="H40" s="40"/>
      <c r="I40" s="40"/>
      <c r="J40" s="40"/>
      <c r="K40" s="40"/>
      <c r="L40" s="40"/>
      <c r="M40" s="40"/>
      <c r="N40" s="40"/>
    </row>
    <row r="41" ht="15.75" hidden="1" customHeight="1">
      <c r="A41" s="27">
        <v>45225.0</v>
      </c>
      <c r="B41" s="19" t="s">
        <v>9491</v>
      </c>
      <c r="C41" s="19" t="s">
        <v>7</v>
      </c>
      <c r="D41" s="19">
        <v>620449.0</v>
      </c>
      <c r="E41" s="30">
        <v>571674.33</v>
      </c>
      <c r="F41" s="33"/>
      <c r="G41" s="22"/>
      <c r="H41" s="40"/>
      <c r="I41" s="40"/>
      <c r="J41" s="40"/>
      <c r="K41" s="40"/>
      <c r="L41" s="40"/>
      <c r="M41" s="40"/>
      <c r="N41" s="40"/>
    </row>
    <row r="42" ht="15.75" hidden="1" customHeight="1">
      <c r="A42" s="27">
        <v>45233.0</v>
      </c>
      <c r="B42" s="19" t="s">
        <v>9491</v>
      </c>
      <c r="C42" s="19" t="s">
        <v>10</v>
      </c>
      <c r="D42" s="19">
        <v>725060.0</v>
      </c>
      <c r="E42" s="30">
        <v>36588.84</v>
      </c>
      <c r="F42" s="260" t="s">
        <v>7828</v>
      </c>
      <c r="G42" s="22"/>
      <c r="H42" s="40"/>
      <c r="I42" s="40"/>
      <c r="J42" s="40"/>
      <c r="K42" s="40"/>
      <c r="L42" s="40"/>
      <c r="M42" s="40"/>
      <c r="N42" s="40"/>
    </row>
    <row r="43" ht="15.75" hidden="1" customHeight="1">
      <c r="A43" s="13">
        <v>45237.0</v>
      </c>
      <c r="B43" s="15" t="s">
        <v>9491</v>
      </c>
      <c r="C43" s="15" t="s">
        <v>7</v>
      </c>
      <c r="D43" s="15">
        <v>629478.0</v>
      </c>
      <c r="E43" s="17">
        <v>6257.37</v>
      </c>
      <c r="F43" s="31" t="s">
        <v>9545</v>
      </c>
      <c r="G43" s="22"/>
      <c r="H43" s="40"/>
      <c r="I43" s="40"/>
      <c r="J43" s="40"/>
      <c r="K43" s="40"/>
      <c r="L43" s="40"/>
      <c r="M43" s="40"/>
      <c r="N43" s="40"/>
    </row>
    <row r="44" ht="15.75" hidden="1" customHeight="1">
      <c r="A44" s="13">
        <v>45245.0</v>
      </c>
      <c r="B44" s="15" t="s">
        <v>9491</v>
      </c>
      <c r="C44" s="15" t="s">
        <v>7</v>
      </c>
      <c r="D44" s="15">
        <v>635969.0</v>
      </c>
      <c r="E44" s="17">
        <v>49058.59</v>
      </c>
      <c r="F44" s="33"/>
      <c r="G44" s="58"/>
      <c r="H44" s="40"/>
      <c r="I44" s="40"/>
      <c r="J44" s="40"/>
      <c r="K44" s="40"/>
      <c r="L44" s="40"/>
      <c r="M44" s="40"/>
      <c r="N44" s="40"/>
    </row>
    <row r="45" ht="27.75" hidden="1" customHeight="1">
      <c r="A45" s="517">
        <v>45244.0</v>
      </c>
      <c r="B45" s="20" t="s">
        <v>9491</v>
      </c>
      <c r="C45" s="20" t="s">
        <v>10</v>
      </c>
      <c r="D45" s="20">
        <v>725590.0</v>
      </c>
      <c r="E45" s="518">
        <v>373600.0</v>
      </c>
      <c r="F45" s="36" t="s">
        <v>9547</v>
      </c>
      <c r="G45" s="58"/>
      <c r="H45" s="850"/>
      <c r="I45" s="850"/>
      <c r="J45" s="850"/>
      <c r="K45" s="850"/>
      <c r="L45" s="850"/>
      <c r="M45" s="850"/>
      <c r="N45" s="850"/>
      <c r="O45" s="851"/>
      <c r="P45" s="851"/>
      <c r="Q45" s="851"/>
      <c r="R45" s="851"/>
      <c r="S45" s="851"/>
      <c r="T45" s="851"/>
      <c r="U45" s="851"/>
      <c r="V45" s="851"/>
      <c r="W45" s="851"/>
      <c r="X45" s="851"/>
      <c r="Y45" s="851"/>
      <c r="Z45" s="851"/>
    </row>
    <row r="46" ht="30.0" hidden="1" customHeight="1">
      <c r="A46" s="517">
        <v>45245.0</v>
      </c>
      <c r="B46" s="20" t="s">
        <v>9491</v>
      </c>
      <c r="C46" s="20" t="s">
        <v>10</v>
      </c>
      <c r="D46" s="20">
        <v>725677.0</v>
      </c>
      <c r="E46" s="518">
        <v>525292.8</v>
      </c>
      <c r="F46" s="43"/>
      <c r="G46" s="58"/>
      <c r="H46" s="850"/>
      <c r="I46" s="850"/>
      <c r="J46" s="850"/>
      <c r="K46" s="850"/>
      <c r="L46" s="850"/>
      <c r="M46" s="850"/>
      <c r="N46" s="850"/>
      <c r="O46" s="851"/>
      <c r="P46" s="851"/>
      <c r="Q46" s="851"/>
      <c r="R46" s="851"/>
      <c r="S46" s="851"/>
      <c r="T46" s="851"/>
      <c r="U46" s="851"/>
      <c r="V46" s="851"/>
      <c r="W46" s="851"/>
      <c r="X46" s="851"/>
      <c r="Y46" s="851"/>
      <c r="Z46" s="851"/>
    </row>
    <row r="47" ht="33.0" hidden="1" customHeight="1">
      <c r="A47" s="517">
        <v>45245.0</v>
      </c>
      <c r="B47" s="20" t="s">
        <v>9491</v>
      </c>
      <c r="C47" s="20" t="s">
        <v>10</v>
      </c>
      <c r="D47" s="20">
        <v>725640.0</v>
      </c>
      <c r="E47" s="518">
        <v>76948.8</v>
      </c>
      <c r="F47" s="33"/>
      <c r="G47" s="67"/>
      <c r="H47" s="850"/>
      <c r="I47" s="850"/>
      <c r="J47" s="850"/>
      <c r="K47" s="850"/>
      <c r="L47" s="850"/>
      <c r="M47" s="850"/>
      <c r="N47" s="850"/>
      <c r="O47" s="851"/>
      <c r="P47" s="851"/>
      <c r="Q47" s="851"/>
      <c r="R47" s="851"/>
      <c r="S47" s="851"/>
      <c r="T47" s="851"/>
      <c r="U47" s="851"/>
      <c r="V47" s="851"/>
      <c r="W47" s="851"/>
      <c r="X47" s="851"/>
      <c r="Y47" s="851"/>
      <c r="Z47" s="851"/>
    </row>
    <row r="48" ht="18.75" hidden="1" customHeight="1">
      <c r="A48" s="13">
        <v>45246.0</v>
      </c>
      <c r="B48" s="15" t="s">
        <v>9491</v>
      </c>
      <c r="C48" s="15" t="s">
        <v>10</v>
      </c>
      <c r="D48" s="15">
        <v>725742.0</v>
      </c>
      <c r="E48" s="17">
        <v>620516.0</v>
      </c>
      <c r="F48" s="36" t="s">
        <v>9549</v>
      </c>
      <c r="G48" s="22"/>
      <c r="H48" s="40"/>
      <c r="I48" s="40"/>
      <c r="J48" s="40"/>
      <c r="K48" s="40"/>
      <c r="L48" s="40"/>
      <c r="M48" s="40"/>
      <c r="N48" s="40"/>
    </row>
    <row r="49" ht="18.75" hidden="1" customHeight="1">
      <c r="A49" s="13">
        <v>45246.0</v>
      </c>
      <c r="B49" s="15" t="s">
        <v>9491</v>
      </c>
      <c r="C49" s="15" t="s">
        <v>10</v>
      </c>
      <c r="D49" s="15">
        <v>725808.0</v>
      </c>
      <c r="E49" s="17">
        <v>204500.0</v>
      </c>
      <c r="F49" s="43"/>
      <c r="G49" s="22"/>
      <c r="H49" s="40"/>
      <c r="I49" s="40"/>
      <c r="J49" s="40"/>
      <c r="K49" s="40"/>
      <c r="L49" s="40"/>
      <c r="M49" s="40"/>
      <c r="N49" s="40"/>
    </row>
    <row r="50" ht="18.75" hidden="1" customHeight="1">
      <c r="A50" s="13">
        <v>45248.0</v>
      </c>
      <c r="B50" s="15" t="s">
        <v>9491</v>
      </c>
      <c r="C50" s="15" t="s">
        <v>10</v>
      </c>
      <c r="D50" s="15">
        <v>725939.0</v>
      </c>
      <c r="E50" s="17">
        <v>21767.76</v>
      </c>
      <c r="F50" s="43"/>
      <c r="G50" s="22"/>
      <c r="H50" s="40"/>
      <c r="I50" s="40"/>
      <c r="J50" s="40"/>
      <c r="K50" s="40"/>
      <c r="L50" s="40"/>
      <c r="M50" s="40"/>
      <c r="N50" s="40"/>
    </row>
    <row r="51" ht="18.75" hidden="1" customHeight="1">
      <c r="A51" s="13">
        <v>45248.0</v>
      </c>
      <c r="B51" s="15" t="s">
        <v>9491</v>
      </c>
      <c r="C51" s="15" t="s">
        <v>10</v>
      </c>
      <c r="D51" s="15">
        <v>725975.0</v>
      </c>
      <c r="E51" s="17">
        <v>239502.0</v>
      </c>
      <c r="F51" s="33"/>
      <c r="G51" s="22"/>
      <c r="H51" s="40"/>
      <c r="I51" s="40"/>
      <c r="J51" s="40"/>
      <c r="K51" s="40"/>
      <c r="L51" s="40"/>
      <c r="M51" s="40"/>
      <c r="N51" s="40"/>
    </row>
    <row r="52" ht="15.75" hidden="1" customHeight="1">
      <c r="A52" s="27">
        <v>45260.0</v>
      </c>
      <c r="B52" s="19" t="s">
        <v>9491</v>
      </c>
      <c r="C52" s="19" t="s">
        <v>7</v>
      </c>
      <c r="D52" s="19">
        <v>647548.0</v>
      </c>
      <c r="E52" s="30">
        <v>16589.84</v>
      </c>
      <c r="F52" s="207" t="s">
        <v>9550</v>
      </c>
      <c r="G52" s="22"/>
      <c r="H52" s="40"/>
      <c r="I52" s="40"/>
      <c r="J52" s="40"/>
      <c r="K52" s="40"/>
      <c r="L52" s="40"/>
      <c r="M52" s="40"/>
      <c r="N52" s="40"/>
    </row>
    <row r="53" ht="15.75" hidden="1" customHeight="1">
      <c r="A53" s="25">
        <v>45281.0</v>
      </c>
      <c r="B53" s="19" t="s">
        <v>9491</v>
      </c>
      <c r="C53" s="19" t="s">
        <v>7</v>
      </c>
      <c r="D53" s="28">
        <v>664062.0</v>
      </c>
      <c r="E53" s="29">
        <v>92903.29</v>
      </c>
      <c r="F53" s="31" t="s">
        <v>5220</v>
      </c>
      <c r="G53" s="22"/>
      <c r="H53" s="40"/>
      <c r="I53" s="40"/>
      <c r="J53" s="40"/>
      <c r="K53" s="40"/>
      <c r="L53" s="40"/>
      <c r="M53" s="40"/>
      <c r="N53" s="40"/>
    </row>
    <row r="54" ht="15.75" hidden="1" customHeight="1">
      <c r="A54" s="25">
        <v>45282.0</v>
      </c>
      <c r="B54" s="19" t="s">
        <v>9491</v>
      </c>
      <c r="C54" s="19" t="s">
        <v>7</v>
      </c>
      <c r="D54" s="28">
        <v>664974.0</v>
      </c>
      <c r="E54" s="29">
        <v>63255.32</v>
      </c>
      <c r="F54" s="43"/>
      <c r="G54" s="22"/>
      <c r="H54" s="40"/>
      <c r="I54" s="40"/>
      <c r="J54" s="40"/>
      <c r="K54" s="40"/>
      <c r="L54" s="40"/>
      <c r="M54" s="40"/>
      <c r="N54" s="40"/>
    </row>
    <row r="55" ht="15.75" hidden="1" customHeight="1">
      <c r="A55" s="25">
        <v>45282.0</v>
      </c>
      <c r="B55" s="19" t="s">
        <v>9491</v>
      </c>
      <c r="C55" s="19" t="s">
        <v>7</v>
      </c>
      <c r="D55" s="28">
        <v>665419.0</v>
      </c>
      <c r="E55" s="29">
        <v>40733.99</v>
      </c>
      <c r="F55" s="33"/>
      <c r="G55" s="67"/>
      <c r="H55" s="40"/>
      <c r="I55" s="40"/>
      <c r="J55" s="40"/>
      <c r="K55" s="40"/>
      <c r="L55" s="40"/>
      <c r="M55" s="40"/>
      <c r="N55" s="40"/>
    </row>
    <row r="56" ht="33.75" hidden="1" customHeight="1">
      <c r="A56" s="225">
        <v>45275.0</v>
      </c>
      <c r="B56" s="226" t="s">
        <v>9491</v>
      </c>
      <c r="C56" s="226" t="s">
        <v>10</v>
      </c>
      <c r="D56" s="226">
        <v>727543.0</v>
      </c>
      <c r="E56" s="351">
        <v>387000.0</v>
      </c>
      <c r="F56" s="36" t="s">
        <v>9551</v>
      </c>
      <c r="G56" s="22"/>
      <c r="H56" s="852"/>
      <c r="I56" s="852"/>
      <c r="J56" s="852"/>
      <c r="K56" s="852"/>
      <c r="L56" s="852"/>
      <c r="M56" s="852"/>
      <c r="N56" s="852"/>
      <c r="O56" s="556"/>
      <c r="P56" s="556"/>
      <c r="Q56" s="556"/>
      <c r="R56" s="556"/>
      <c r="S56" s="556"/>
      <c r="T56" s="556"/>
      <c r="U56" s="556"/>
      <c r="V56" s="556"/>
      <c r="W56" s="556"/>
      <c r="X56" s="556"/>
      <c r="Y56" s="556"/>
      <c r="Z56" s="556"/>
    </row>
    <row r="57" ht="35.25" hidden="1" customHeight="1">
      <c r="A57" s="225">
        <v>45275.0</v>
      </c>
      <c r="B57" s="226" t="s">
        <v>9491</v>
      </c>
      <c r="C57" s="226" t="s">
        <v>10</v>
      </c>
      <c r="D57" s="226">
        <v>727537.0</v>
      </c>
      <c r="E57" s="351">
        <v>983044.0</v>
      </c>
      <c r="F57" s="43"/>
      <c r="G57" s="22"/>
      <c r="H57" s="852"/>
      <c r="I57" s="852"/>
      <c r="J57" s="852"/>
      <c r="K57" s="852"/>
      <c r="L57" s="852"/>
      <c r="M57" s="852"/>
      <c r="N57" s="852"/>
      <c r="O57" s="556"/>
      <c r="P57" s="556"/>
      <c r="Q57" s="556"/>
      <c r="R57" s="556"/>
      <c r="S57" s="556"/>
      <c r="T57" s="556"/>
      <c r="U57" s="556"/>
      <c r="V57" s="556"/>
      <c r="W57" s="556"/>
      <c r="X57" s="556"/>
      <c r="Y57" s="556"/>
      <c r="Z57" s="556"/>
    </row>
    <row r="58" ht="34.5" hidden="1" customHeight="1">
      <c r="A58" s="225">
        <v>45276.0</v>
      </c>
      <c r="B58" s="226" t="s">
        <v>9491</v>
      </c>
      <c r="C58" s="226" t="s">
        <v>10</v>
      </c>
      <c r="D58" s="226">
        <v>727565.0</v>
      </c>
      <c r="E58" s="351">
        <v>350117.52</v>
      </c>
      <c r="F58" s="33"/>
      <c r="G58" s="22"/>
      <c r="H58" s="852"/>
      <c r="I58" s="852"/>
      <c r="J58" s="852"/>
      <c r="K58" s="852"/>
      <c r="L58" s="852"/>
      <c r="M58" s="852"/>
      <c r="N58" s="852"/>
      <c r="O58" s="556"/>
      <c r="P58" s="556"/>
      <c r="Q58" s="556"/>
      <c r="R58" s="556"/>
      <c r="S58" s="556"/>
      <c r="T58" s="556"/>
      <c r="U58" s="556"/>
      <c r="V58" s="556"/>
      <c r="W58" s="556"/>
      <c r="X58" s="556"/>
      <c r="Y58" s="556"/>
      <c r="Z58" s="556"/>
    </row>
    <row r="59" ht="15.75" hidden="1" customHeight="1">
      <c r="A59" s="25">
        <v>45276.0</v>
      </c>
      <c r="B59" s="28" t="s">
        <v>9491</v>
      </c>
      <c r="C59" s="28" t="s">
        <v>10</v>
      </c>
      <c r="D59" s="28">
        <v>727601.0</v>
      </c>
      <c r="E59" s="29">
        <v>1515159.0</v>
      </c>
      <c r="F59" s="207" t="s">
        <v>9553</v>
      </c>
      <c r="G59" s="22"/>
      <c r="H59" s="40"/>
      <c r="I59" s="40"/>
      <c r="J59" s="40"/>
      <c r="K59" s="40"/>
      <c r="L59" s="40"/>
      <c r="M59" s="40"/>
      <c r="N59" s="40"/>
    </row>
    <row r="60" ht="15.75" hidden="1" customHeight="1">
      <c r="A60" s="25">
        <v>45279.0</v>
      </c>
      <c r="B60" s="28" t="s">
        <v>9491</v>
      </c>
      <c r="C60" s="28" t="s">
        <v>10</v>
      </c>
      <c r="D60" s="28">
        <v>727648.0</v>
      </c>
      <c r="E60" s="29">
        <v>154280.0</v>
      </c>
      <c r="F60" s="31" t="s">
        <v>9554</v>
      </c>
      <c r="G60" s="22"/>
      <c r="H60" s="40"/>
      <c r="I60" s="40"/>
      <c r="J60" s="40"/>
      <c r="K60" s="40"/>
      <c r="L60" s="40"/>
      <c r="M60" s="40"/>
      <c r="N60" s="40"/>
    </row>
    <row r="61" ht="15.75" hidden="1" customHeight="1">
      <c r="A61" s="25">
        <v>45281.0</v>
      </c>
      <c r="B61" s="28" t="s">
        <v>9491</v>
      </c>
      <c r="C61" s="28" t="s">
        <v>10</v>
      </c>
      <c r="D61" s="28">
        <v>727806.0</v>
      </c>
      <c r="E61" s="29">
        <v>35073.0</v>
      </c>
      <c r="F61" s="43"/>
      <c r="G61" s="67"/>
      <c r="H61" s="40"/>
      <c r="I61" s="40"/>
      <c r="J61" s="40"/>
      <c r="K61" s="40"/>
      <c r="L61" s="40"/>
      <c r="M61" s="40"/>
      <c r="N61" s="40"/>
    </row>
    <row r="62" ht="15.75" hidden="1" customHeight="1">
      <c r="A62" s="25">
        <v>45647.0</v>
      </c>
      <c r="B62" s="28" t="s">
        <v>9491</v>
      </c>
      <c r="C62" s="28" t="s">
        <v>82</v>
      </c>
      <c r="D62" s="28">
        <v>699429.0</v>
      </c>
      <c r="E62" s="29">
        <v>-35124.0</v>
      </c>
      <c r="F62" s="43"/>
      <c r="G62" s="22"/>
      <c r="H62" s="40"/>
      <c r="I62" s="40"/>
      <c r="J62" s="40"/>
      <c r="K62" s="40"/>
      <c r="L62" s="40"/>
      <c r="M62" s="40"/>
      <c r="N62" s="40"/>
    </row>
    <row r="63" ht="15.75" hidden="1" customHeight="1">
      <c r="A63" s="530">
        <v>45283.0</v>
      </c>
      <c r="B63" s="531" t="s">
        <v>9491</v>
      </c>
      <c r="C63" s="531" t="s">
        <v>10</v>
      </c>
      <c r="D63" s="531">
        <v>727976.0</v>
      </c>
      <c r="E63" s="853">
        <v>58507.82</v>
      </c>
      <c r="F63" s="43"/>
      <c r="G63" s="22"/>
      <c r="H63" s="40"/>
      <c r="I63" s="40"/>
      <c r="J63" s="40"/>
      <c r="K63" s="40"/>
      <c r="L63" s="40"/>
      <c r="M63" s="40"/>
      <c r="N63" s="40"/>
    </row>
    <row r="64" ht="15.75" hidden="1" customHeight="1">
      <c r="A64" s="530">
        <v>45283.0</v>
      </c>
      <c r="B64" s="531" t="s">
        <v>9491</v>
      </c>
      <c r="C64" s="531" t="s">
        <v>10</v>
      </c>
      <c r="D64" s="531">
        <v>727977.0</v>
      </c>
      <c r="E64" s="33"/>
      <c r="F64" s="33"/>
      <c r="G64" s="67"/>
      <c r="H64" s="40"/>
      <c r="I64" s="40"/>
      <c r="J64" s="40"/>
      <c r="K64" s="40"/>
      <c r="L64" s="40"/>
      <c r="M64" s="40"/>
      <c r="N64" s="40"/>
    </row>
    <row r="65" ht="15.75" hidden="1" customHeight="1">
      <c r="A65" s="25">
        <v>45295.0</v>
      </c>
      <c r="B65" s="531" t="s">
        <v>9491</v>
      </c>
      <c r="C65" s="531" t="s">
        <v>10</v>
      </c>
      <c r="D65" s="28">
        <v>728303.0</v>
      </c>
      <c r="E65" s="29">
        <v>28909.26</v>
      </c>
      <c r="F65" s="36" t="s">
        <v>9556</v>
      </c>
      <c r="G65" s="22"/>
      <c r="H65" s="40"/>
      <c r="I65" s="40"/>
      <c r="J65" s="40"/>
      <c r="K65" s="40"/>
      <c r="L65" s="40"/>
      <c r="M65" s="40"/>
      <c r="N65" s="40"/>
    </row>
    <row r="66" ht="15.75" hidden="1" customHeight="1">
      <c r="A66" s="25">
        <v>45295.0</v>
      </c>
      <c r="B66" s="531" t="s">
        <v>9491</v>
      </c>
      <c r="C66" s="531" t="s">
        <v>10</v>
      </c>
      <c r="D66" s="28">
        <v>728327.0</v>
      </c>
      <c r="E66" s="29">
        <v>89107.44</v>
      </c>
      <c r="F66" s="33"/>
      <c r="G66" s="22"/>
      <c r="H66" s="40"/>
      <c r="I66" s="40"/>
      <c r="J66" s="40"/>
      <c r="K66" s="40"/>
      <c r="L66" s="40"/>
      <c r="M66" s="40"/>
      <c r="N66" s="40"/>
    </row>
    <row r="67" ht="15.75" hidden="1" customHeight="1">
      <c r="A67" s="25">
        <v>45304.0</v>
      </c>
      <c r="B67" s="28" t="s">
        <v>9491</v>
      </c>
      <c r="C67" s="28" t="s">
        <v>10</v>
      </c>
      <c r="D67" s="28">
        <v>728777.0</v>
      </c>
      <c r="E67" s="29">
        <v>495140.0</v>
      </c>
      <c r="F67" s="207" t="s">
        <v>8261</v>
      </c>
      <c r="G67" s="67"/>
      <c r="H67" s="40"/>
      <c r="I67" s="40"/>
      <c r="J67" s="40"/>
      <c r="K67" s="40"/>
      <c r="L67" s="40"/>
      <c r="M67" s="40"/>
      <c r="N67" s="40"/>
    </row>
    <row r="68" ht="15.75" hidden="1" customHeight="1">
      <c r="A68" s="25">
        <v>45307.0</v>
      </c>
      <c r="B68" s="28" t="s">
        <v>9491</v>
      </c>
      <c r="C68" s="28" t="s">
        <v>2191</v>
      </c>
      <c r="D68" s="28">
        <v>330.0</v>
      </c>
      <c r="E68" s="29">
        <v>1103288.0</v>
      </c>
      <c r="F68" s="31" t="s">
        <v>9557</v>
      </c>
      <c r="G68" s="67"/>
      <c r="H68" s="40"/>
      <c r="I68" s="40"/>
      <c r="J68" s="40"/>
      <c r="K68" s="40"/>
      <c r="L68" s="40"/>
      <c r="M68" s="40"/>
      <c r="N68" s="40"/>
    </row>
    <row r="69" ht="15.75" hidden="1" customHeight="1">
      <c r="A69" s="25">
        <v>45308.0</v>
      </c>
      <c r="B69" s="28" t="s">
        <v>9491</v>
      </c>
      <c r="C69" s="28" t="s">
        <v>10</v>
      </c>
      <c r="D69" s="28">
        <v>728876.0</v>
      </c>
      <c r="E69" s="29">
        <v>85976.88</v>
      </c>
      <c r="F69" s="33"/>
      <c r="G69" s="58"/>
      <c r="H69" s="40"/>
      <c r="I69" s="40"/>
      <c r="J69" s="40"/>
      <c r="K69" s="40"/>
      <c r="L69" s="40"/>
      <c r="M69" s="40"/>
      <c r="N69" s="40"/>
    </row>
    <row r="70" ht="15.75" hidden="1" customHeight="1">
      <c r="A70" s="25">
        <v>45322.0</v>
      </c>
      <c r="B70" s="28" t="s">
        <v>9491</v>
      </c>
      <c r="C70" s="28" t="s">
        <v>10</v>
      </c>
      <c r="D70" s="28">
        <v>729562.0</v>
      </c>
      <c r="E70" s="29">
        <v>23448.96</v>
      </c>
      <c r="F70" s="36" t="s">
        <v>9558</v>
      </c>
      <c r="G70" s="67"/>
      <c r="H70" s="40"/>
      <c r="I70" s="40"/>
      <c r="J70" s="40"/>
      <c r="K70" s="40"/>
      <c r="L70" s="40"/>
      <c r="M70" s="40"/>
      <c r="N70" s="40"/>
    </row>
    <row r="71" ht="15.75" hidden="1" customHeight="1">
      <c r="A71" s="25">
        <v>45322.0</v>
      </c>
      <c r="B71" s="28" t="s">
        <v>9491</v>
      </c>
      <c r="C71" s="28" t="s">
        <v>10</v>
      </c>
      <c r="D71" s="28">
        <v>729531.0</v>
      </c>
      <c r="E71" s="29">
        <v>1797132.0</v>
      </c>
      <c r="F71" s="33"/>
      <c r="G71" s="22"/>
      <c r="H71" s="40"/>
      <c r="I71" s="40"/>
      <c r="J71" s="40"/>
      <c r="K71" s="40"/>
      <c r="L71" s="40"/>
      <c r="M71" s="40"/>
      <c r="N71" s="40"/>
    </row>
    <row r="72" ht="15.75" hidden="1" customHeight="1">
      <c r="A72" s="25">
        <v>45338.0</v>
      </c>
      <c r="B72" s="28" t="s">
        <v>9491</v>
      </c>
      <c r="C72" s="28" t="s">
        <v>10</v>
      </c>
      <c r="D72" s="28">
        <v>730120.0</v>
      </c>
      <c r="E72" s="29">
        <v>346859.4</v>
      </c>
      <c r="F72" s="31" t="s">
        <v>9559</v>
      </c>
      <c r="G72" s="67"/>
      <c r="H72" s="40"/>
      <c r="I72" s="40"/>
      <c r="J72" s="40"/>
      <c r="K72" s="40"/>
      <c r="L72" s="40"/>
      <c r="M72" s="40"/>
      <c r="N72" s="40"/>
    </row>
    <row r="73" ht="15.75" hidden="1" customHeight="1">
      <c r="A73" s="25">
        <v>45338.0</v>
      </c>
      <c r="B73" s="28" t="s">
        <v>9491</v>
      </c>
      <c r="C73" s="28" t="s">
        <v>679</v>
      </c>
      <c r="D73" s="28" t="s">
        <v>9560</v>
      </c>
      <c r="E73" s="29">
        <v>-37682.4</v>
      </c>
      <c r="F73" s="33"/>
      <c r="G73" s="22"/>
      <c r="H73" s="40"/>
      <c r="I73" s="40"/>
      <c r="J73" s="40"/>
      <c r="K73" s="40"/>
      <c r="L73" s="40"/>
      <c r="M73" s="40"/>
      <c r="N73" s="40"/>
    </row>
    <row r="74" ht="15.75" hidden="1" customHeight="1">
      <c r="A74" s="25">
        <v>45338.0</v>
      </c>
      <c r="B74" s="28" t="s">
        <v>9491</v>
      </c>
      <c r="C74" s="28" t="s">
        <v>7</v>
      </c>
      <c r="D74" s="28">
        <v>701043.0</v>
      </c>
      <c r="E74" s="29">
        <v>98318.38</v>
      </c>
      <c r="F74" s="207" t="s">
        <v>9561</v>
      </c>
      <c r="G74" s="22"/>
      <c r="H74" s="40"/>
      <c r="I74" s="40"/>
      <c r="J74" s="40"/>
      <c r="K74" s="40"/>
      <c r="L74" s="40"/>
      <c r="M74" s="40"/>
      <c r="N74" s="40"/>
    </row>
    <row r="75" ht="15.75" hidden="1" customHeight="1">
      <c r="A75" s="25">
        <v>45344.0</v>
      </c>
      <c r="B75" s="28" t="s">
        <v>9491</v>
      </c>
      <c r="C75" s="28" t="s">
        <v>10</v>
      </c>
      <c r="D75" s="28">
        <v>730312.0</v>
      </c>
      <c r="E75" s="29">
        <v>957276.68</v>
      </c>
      <c r="F75" s="31" t="s">
        <v>9563</v>
      </c>
      <c r="G75" s="22"/>
      <c r="H75" s="40"/>
      <c r="I75" s="40"/>
      <c r="J75" s="40"/>
      <c r="K75" s="40"/>
      <c r="L75" s="40"/>
      <c r="M75" s="40"/>
      <c r="N75" s="40"/>
    </row>
    <row r="76" ht="15.75" hidden="1" customHeight="1">
      <c r="A76" s="25">
        <v>45344.0</v>
      </c>
      <c r="B76" s="28" t="s">
        <v>9491</v>
      </c>
      <c r="C76" s="28" t="s">
        <v>10</v>
      </c>
      <c r="D76" s="28">
        <v>730281.0</v>
      </c>
      <c r="E76" s="29">
        <v>122438.0</v>
      </c>
      <c r="F76" s="43"/>
      <c r="G76" s="67"/>
      <c r="H76" s="40"/>
      <c r="I76" s="40"/>
      <c r="J76" s="40"/>
      <c r="K76" s="40"/>
      <c r="L76" s="40"/>
      <c r="M76" s="40"/>
      <c r="N76" s="40"/>
    </row>
    <row r="77" ht="15.75" hidden="1" customHeight="1">
      <c r="A77" s="25">
        <v>45350.0</v>
      </c>
      <c r="B77" s="28" t="s">
        <v>9491</v>
      </c>
      <c r="C77" s="28" t="s">
        <v>679</v>
      </c>
      <c r="D77" s="28">
        <v>699652.0</v>
      </c>
      <c r="E77" s="29">
        <v>-45067.0</v>
      </c>
      <c r="F77" s="33"/>
      <c r="G77" s="67"/>
      <c r="H77" s="40"/>
      <c r="I77" s="40"/>
      <c r="J77" s="40"/>
      <c r="K77" s="40"/>
      <c r="L77" s="40"/>
      <c r="M77" s="40"/>
      <c r="N77" s="40"/>
    </row>
    <row r="78" ht="15.75" hidden="1" customHeight="1">
      <c r="A78" s="25">
        <v>45356.0</v>
      </c>
      <c r="B78" s="28" t="s">
        <v>9491</v>
      </c>
      <c r="C78" s="28" t="s">
        <v>10</v>
      </c>
      <c r="D78" s="28">
        <v>730693.0</v>
      </c>
      <c r="E78" s="29">
        <v>782285.0</v>
      </c>
      <c r="F78" s="31" t="s">
        <v>9566</v>
      </c>
      <c r="G78" s="67"/>
      <c r="H78" s="40"/>
      <c r="I78" s="40"/>
      <c r="J78" s="40"/>
      <c r="K78" s="40"/>
      <c r="L78" s="40"/>
      <c r="M78" s="40"/>
      <c r="N78" s="40"/>
    </row>
    <row r="79" ht="15.75" hidden="1" customHeight="1">
      <c r="A79" s="25">
        <v>45356.0</v>
      </c>
      <c r="B79" s="28" t="s">
        <v>9491</v>
      </c>
      <c r="C79" s="28" t="s">
        <v>10</v>
      </c>
      <c r="D79" s="28">
        <v>730718.0</v>
      </c>
      <c r="E79" s="29">
        <v>36729.12</v>
      </c>
      <c r="F79" s="33"/>
      <c r="G79" s="22"/>
      <c r="H79" s="40"/>
      <c r="I79" s="40"/>
      <c r="J79" s="40"/>
      <c r="K79" s="40"/>
      <c r="L79" s="40"/>
      <c r="M79" s="40"/>
      <c r="N79" s="40"/>
    </row>
    <row r="80" ht="15.75" hidden="1" customHeight="1">
      <c r="A80" s="25">
        <v>45353.0</v>
      </c>
      <c r="B80" s="28" t="s">
        <v>9491</v>
      </c>
      <c r="C80" s="28" t="s">
        <v>7</v>
      </c>
      <c r="D80" s="28">
        <v>711541.0</v>
      </c>
      <c r="E80" s="29">
        <v>377535.17</v>
      </c>
      <c r="F80" s="31" t="s">
        <v>9567</v>
      </c>
      <c r="G80" s="22"/>
      <c r="H80" s="40"/>
      <c r="I80" s="40"/>
      <c r="J80" s="40"/>
      <c r="K80" s="40"/>
      <c r="L80" s="40"/>
      <c r="M80" s="40"/>
      <c r="N80" s="40"/>
    </row>
    <row r="81" ht="15.75" hidden="1" customHeight="1">
      <c r="A81" s="25">
        <v>45356.0</v>
      </c>
      <c r="B81" s="28" t="s">
        <v>9491</v>
      </c>
      <c r="C81" s="28" t="s">
        <v>7</v>
      </c>
      <c r="D81" s="28">
        <v>712503.0</v>
      </c>
      <c r="E81" s="29">
        <v>88679.75</v>
      </c>
      <c r="F81" s="43"/>
      <c r="G81" s="22"/>
      <c r="H81" s="40"/>
      <c r="I81" s="40"/>
      <c r="J81" s="40"/>
      <c r="K81" s="40"/>
      <c r="L81" s="40"/>
      <c r="M81" s="40"/>
      <c r="N81" s="40"/>
    </row>
    <row r="82" ht="15.75" hidden="1" customHeight="1">
      <c r="A82" s="25">
        <v>45356.0</v>
      </c>
      <c r="B82" s="28" t="s">
        <v>9491</v>
      </c>
      <c r="C82" s="28" t="s">
        <v>7</v>
      </c>
      <c r="D82" s="28">
        <v>712596.0</v>
      </c>
      <c r="E82" s="29">
        <v>133017.7</v>
      </c>
      <c r="F82" s="43"/>
      <c r="G82" s="22"/>
      <c r="H82" s="40"/>
      <c r="I82" s="40"/>
      <c r="J82" s="40"/>
      <c r="K82" s="40"/>
      <c r="L82" s="40"/>
      <c r="M82" s="40"/>
      <c r="N82" s="40"/>
    </row>
    <row r="83" ht="15.75" hidden="1" customHeight="1">
      <c r="A83" s="25">
        <v>45363.0</v>
      </c>
      <c r="B83" s="28" t="s">
        <v>9491</v>
      </c>
      <c r="C83" s="28" t="s">
        <v>7</v>
      </c>
      <c r="D83" s="28">
        <v>717716.0</v>
      </c>
      <c r="E83" s="29">
        <v>31238.86</v>
      </c>
      <c r="F83" s="43"/>
      <c r="G83" s="22"/>
      <c r="H83" s="40"/>
      <c r="I83" s="40"/>
      <c r="J83" s="40"/>
      <c r="K83" s="40"/>
      <c r="L83" s="40"/>
      <c r="M83" s="40"/>
      <c r="N83" s="40"/>
    </row>
    <row r="84" ht="15.75" hidden="1" customHeight="1">
      <c r="A84" s="25">
        <v>45363.0</v>
      </c>
      <c r="B84" s="28" t="s">
        <v>9491</v>
      </c>
      <c r="C84" s="28" t="s">
        <v>7</v>
      </c>
      <c r="D84" s="28">
        <v>717974.0</v>
      </c>
      <c r="E84" s="29">
        <v>372123.64</v>
      </c>
      <c r="F84" s="33"/>
      <c r="G84" s="22"/>
      <c r="H84" s="40"/>
      <c r="I84" s="40"/>
      <c r="J84" s="40"/>
      <c r="K84" s="40"/>
      <c r="L84" s="40"/>
      <c r="M84" s="40"/>
      <c r="N84" s="40"/>
    </row>
    <row r="85" ht="15.75" hidden="1" customHeight="1">
      <c r="A85" s="25">
        <v>45365.0</v>
      </c>
      <c r="B85" s="28" t="s">
        <v>9491</v>
      </c>
      <c r="C85" s="28" t="s">
        <v>10</v>
      </c>
      <c r="D85" s="28">
        <v>731077.0</v>
      </c>
      <c r="E85" s="29">
        <v>455791.88</v>
      </c>
      <c r="F85" s="207" t="s">
        <v>9569</v>
      </c>
      <c r="G85" s="22"/>
      <c r="H85" s="40"/>
      <c r="I85" s="40"/>
      <c r="J85" s="40"/>
      <c r="K85" s="40"/>
      <c r="L85" s="40"/>
      <c r="M85" s="40"/>
      <c r="N85" s="40"/>
    </row>
    <row r="86" ht="15.75" hidden="1" customHeight="1">
      <c r="A86" s="25">
        <v>45371.0</v>
      </c>
      <c r="B86" s="28" t="s">
        <v>9491</v>
      </c>
      <c r="C86" s="28" t="s">
        <v>10</v>
      </c>
      <c r="D86" s="28">
        <v>731378.0</v>
      </c>
      <c r="E86" s="29">
        <v>250160.8</v>
      </c>
      <c r="F86" s="207" t="s">
        <v>9570</v>
      </c>
      <c r="G86" s="22"/>
      <c r="H86" s="40"/>
      <c r="I86" s="40"/>
      <c r="J86" s="40"/>
      <c r="K86" s="40"/>
      <c r="L86" s="40"/>
      <c r="M86" s="40"/>
      <c r="N86" s="40"/>
    </row>
    <row r="87" ht="15.75" hidden="1" customHeight="1">
      <c r="A87" s="25">
        <v>45372.0</v>
      </c>
      <c r="B87" s="28" t="s">
        <v>9491</v>
      </c>
      <c r="C87" s="28" t="s">
        <v>7</v>
      </c>
      <c r="D87" s="28">
        <v>724289.0</v>
      </c>
      <c r="E87" s="29">
        <v>451758.0</v>
      </c>
      <c r="F87" s="31" t="s">
        <v>9571</v>
      </c>
      <c r="G87" s="22"/>
      <c r="H87" s="40"/>
      <c r="I87" s="40"/>
      <c r="J87" s="40"/>
      <c r="K87" s="40"/>
      <c r="L87" s="40"/>
      <c r="M87" s="40"/>
      <c r="N87" s="40"/>
    </row>
    <row r="88" ht="15.75" hidden="1" customHeight="1">
      <c r="A88" s="25">
        <v>45372.0</v>
      </c>
      <c r="B88" s="28" t="s">
        <v>9491</v>
      </c>
      <c r="C88" s="28" t="s">
        <v>7</v>
      </c>
      <c r="D88" s="28">
        <v>724272.0</v>
      </c>
      <c r="E88" s="29">
        <v>102620.25</v>
      </c>
      <c r="F88" s="33"/>
      <c r="G88" s="22"/>
      <c r="H88" s="40"/>
      <c r="I88" s="40"/>
      <c r="J88" s="40"/>
      <c r="K88" s="40"/>
      <c r="L88" s="40"/>
      <c r="M88" s="40"/>
      <c r="N88" s="40"/>
    </row>
    <row r="89" ht="15.75" hidden="1" customHeight="1">
      <c r="A89" s="25">
        <v>45374.0</v>
      </c>
      <c r="B89" s="28" t="s">
        <v>9491</v>
      </c>
      <c r="C89" s="28" t="s">
        <v>10</v>
      </c>
      <c r="D89" s="28">
        <v>731549.0</v>
      </c>
      <c r="E89" s="29">
        <v>881749.81</v>
      </c>
      <c r="F89" s="31" t="s">
        <v>9572</v>
      </c>
      <c r="G89" s="22"/>
      <c r="H89" s="40"/>
      <c r="I89" s="40"/>
      <c r="J89" s="40"/>
      <c r="K89" s="40"/>
      <c r="L89" s="40"/>
      <c r="M89" s="40"/>
      <c r="N89" s="40"/>
    </row>
    <row r="90" ht="15.75" hidden="1" customHeight="1">
      <c r="A90" s="25">
        <v>45374.0</v>
      </c>
      <c r="B90" s="28" t="s">
        <v>9491</v>
      </c>
      <c r="C90" s="28" t="s">
        <v>10</v>
      </c>
      <c r="D90" s="28">
        <v>731570.0</v>
      </c>
      <c r="E90" s="29">
        <v>114480.0</v>
      </c>
      <c r="F90" s="33"/>
      <c r="G90" s="22"/>
      <c r="H90" s="40"/>
      <c r="I90" s="40"/>
      <c r="J90" s="40"/>
      <c r="K90" s="40"/>
      <c r="L90" s="40"/>
      <c r="M90" s="40"/>
      <c r="N90" s="40"/>
    </row>
    <row r="91" ht="15.75" hidden="1" customHeight="1">
      <c r="A91" s="25">
        <v>45379.0</v>
      </c>
      <c r="B91" s="28" t="s">
        <v>9491</v>
      </c>
      <c r="C91" s="28" t="s">
        <v>7</v>
      </c>
      <c r="D91" s="28">
        <v>729983.0</v>
      </c>
      <c r="E91" s="29">
        <v>144337.91</v>
      </c>
      <c r="F91" s="207" t="s">
        <v>5141</v>
      </c>
      <c r="G91" s="58"/>
      <c r="H91" s="40"/>
      <c r="I91" s="40"/>
      <c r="J91" s="40"/>
      <c r="K91" s="40"/>
      <c r="L91" s="40"/>
      <c r="M91" s="40"/>
      <c r="N91" s="40"/>
    </row>
    <row r="92" ht="15.75" hidden="1" customHeight="1">
      <c r="A92" s="25">
        <v>45379.0</v>
      </c>
      <c r="B92" s="28" t="s">
        <v>9491</v>
      </c>
      <c r="C92" s="28" t="s">
        <v>10</v>
      </c>
      <c r="D92" s="28">
        <v>731600.0</v>
      </c>
      <c r="E92" s="29">
        <v>1360393.19</v>
      </c>
      <c r="F92" s="31" t="s">
        <v>9573</v>
      </c>
      <c r="G92" s="22"/>
      <c r="H92" s="40"/>
      <c r="I92" s="40"/>
      <c r="J92" s="40"/>
      <c r="K92" s="40"/>
      <c r="L92" s="40"/>
      <c r="M92" s="40"/>
      <c r="N92" s="40"/>
    </row>
    <row r="93" ht="15.75" hidden="1" customHeight="1">
      <c r="A93" s="25">
        <v>45379.0</v>
      </c>
      <c r="B93" s="28" t="s">
        <v>9491</v>
      </c>
      <c r="C93" s="28" t="s">
        <v>10</v>
      </c>
      <c r="D93" s="28">
        <v>731761.0</v>
      </c>
      <c r="E93" s="29">
        <v>13225.6</v>
      </c>
      <c r="F93" s="33"/>
      <c r="G93" s="22"/>
      <c r="H93" s="40"/>
      <c r="I93" s="40"/>
      <c r="J93" s="40"/>
      <c r="K93" s="40"/>
      <c r="L93" s="40"/>
      <c r="M93" s="40"/>
      <c r="N93" s="40"/>
    </row>
    <row r="94" ht="15.75" hidden="1" customHeight="1">
      <c r="A94" s="225">
        <v>45386.0</v>
      </c>
      <c r="B94" s="226" t="s">
        <v>9491</v>
      </c>
      <c r="C94" s="226" t="s">
        <v>10</v>
      </c>
      <c r="D94" s="226">
        <v>731935.0</v>
      </c>
      <c r="E94" s="351">
        <v>102598.8</v>
      </c>
      <c r="F94" s="606" t="s">
        <v>9574</v>
      </c>
      <c r="G94" s="67"/>
      <c r="H94" s="40"/>
      <c r="I94" s="40"/>
      <c r="J94" s="40"/>
      <c r="K94" s="40"/>
      <c r="L94" s="40"/>
      <c r="M94" s="40"/>
      <c r="N94" s="40"/>
    </row>
    <row r="95" ht="15.75" hidden="1" customHeight="1">
      <c r="A95" s="225">
        <v>45388.0</v>
      </c>
      <c r="B95" s="226" t="s">
        <v>9491</v>
      </c>
      <c r="C95" s="226" t="s">
        <v>10</v>
      </c>
      <c r="D95" s="226">
        <v>732095.0</v>
      </c>
      <c r="E95" s="351">
        <v>134000.0</v>
      </c>
      <c r="F95" s="33"/>
      <c r="G95" s="22"/>
      <c r="H95" s="40"/>
      <c r="I95" s="40"/>
      <c r="J95" s="40"/>
      <c r="K95" s="40"/>
      <c r="L95" s="40"/>
      <c r="M95" s="40"/>
      <c r="N95" s="40"/>
    </row>
    <row r="96" ht="15.75" hidden="1" customHeight="1">
      <c r="A96" s="25">
        <v>45393.0</v>
      </c>
      <c r="B96" s="28" t="s">
        <v>9491</v>
      </c>
      <c r="C96" s="28" t="s">
        <v>10</v>
      </c>
      <c r="D96" s="28">
        <v>732321.0</v>
      </c>
      <c r="E96" s="29">
        <v>399699.0</v>
      </c>
      <c r="F96" s="606" t="s">
        <v>9575</v>
      </c>
      <c r="G96" s="22"/>
      <c r="H96" s="40"/>
      <c r="I96" s="40"/>
      <c r="J96" s="40"/>
      <c r="K96" s="40"/>
      <c r="L96" s="40"/>
      <c r="M96" s="40"/>
      <c r="N96" s="40"/>
    </row>
    <row r="97" ht="15.75" hidden="1" customHeight="1">
      <c r="A97" s="25">
        <v>45395.0</v>
      </c>
      <c r="B97" s="28" t="s">
        <v>9491</v>
      </c>
      <c r="C97" s="28" t="s">
        <v>10</v>
      </c>
      <c r="D97" s="28">
        <v>732493.0</v>
      </c>
      <c r="E97" s="29">
        <v>55440.0</v>
      </c>
      <c r="F97" s="43"/>
      <c r="G97" s="22"/>
      <c r="H97" s="40"/>
      <c r="I97" s="40"/>
      <c r="J97" s="40"/>
      <c r="K97" s="40"/>
      <c r="L97" s="40"/>
      <c r="M97" s="40"/>
      <c r="N97" s="40"/>
    </row>
    <row r="98" ht="15.75" hidden="1" customHeight="1">
      <c r="A98" s="25">
        <v>45395.0</v>
      </c>
      <c r="B98" s="28" t="s">
        <v>9491</v>
      </c>
      <c r="C98" s="28" t="s">
        <v>7</v>
      </c>
      <c r="D98" s="28">
        <v>740379.0</v>
      </c>
      <c r="E98" s="29">
        <v>1.21</v>
      </c>
      <c r="F98" s="33"/>
      <c r="G98" s="22"/>
      <c r="H98" s="40"/>
      <c r="I98" s="40"/>
      <c r="J98" s="40"/>
      <c r="K98" s="40"/>
      <c r="L98" s="40"/>
      <c r="M98" s="40"/>
      <c r="N98" s="40"/>
    </row>
    <row r="99" ht="15.75" hidden="1" customHeight="1">
      <c r="A99" s="25">
        <v>45401.0</v>
      </c>
      <c r="B99" s="28" t="s">
        <v>9491</v>
      </c>
      <c r="C99" s="28" t="s">
        <v>7</v>
      </c>
      <c r="D99" s="28">
        <v>744356.0</v>
      </c>
      <c r="E99" s="29">
        <v>3006325.66</v>
      </c>
      <c r="F99" s="31" t="s">
        <v>9576</v>
      </c>
      <c r="G99" s="22"/>
      <c r="H99" s="40"/>
      <c r="I99" s="40"/>
      <c r="J99" s="40"/>
      <c r="K99" s="40"/>
      <c r="L99" s="40"/>
      <c r="M99" s="40"/>
      <c r="N99" s="40"/>
    </row>
    <row r="100" ht="15.75" hidden="1" customHeight="1">
      <c r="A100" s="25">
        <v>45455.0</v>
      </c>
      <c r="B100" s="28" t="s">
        <v>9491</v>
      </c>
      <c r="C100" s="28" t="s">
        <v>82</v>
      </c>
      <c r="D100" s="28" t="s">
        <v>66</v>
      </c>
      <c r="E100" s="29">
        <v>-2360209.0</v>
      </c>
      <c r="F100" s="43"/>
      <c r="G100" s="22"/>
      <c r="H100" s="40"/>
      <c r="I100" s="40"/>
      <c r="J100" s="40"/>
      <c r="K100" s="40"/>
      <c r="L100" s="40"/>
      <c r="M100" s="40"/>
      <c r="N100" s="40"/>
    </row>
    <row r="101" ht="15.75" hidden="1" customHeight="1">
      <c r="A101" s="25">
        <v>45401.0</v>
      </c>
      <c r="B101" s="28" t="s">
        <v>9491</v>
      </c>
      <c r="C101" s="28" t="s">
        <v>7</v>
      </c>
      <c r="D101" s="28">
        <v>744098.0</v>
      </c>
      <c r="E101" s="29">
        <v>160136.1</v>
      </c>
      <c r="F101" s="31" t="s">
        <v>9578</v>
      </c>
      <c r="G101" s="22"/>
      <c r="H101" s="40"/>
      <c r="I101" s="40"/>
      <c r="J101" s="40"/>
      <c r="K101" s="40"/>
      <c r="L101" s="40"/>
      <c r="M101" s="40"/>
      <c r="N101" s="40"/>
    </row>
    <row r="102" ht="15.75" hidden="1" customHeight="1">
      <c r="A102" s="25">
        <v>45401.0</v>
      </c>
      <c r="B102" s="28" t="s">
        <v>9491</v>
      </c>
      <c r="C102" s="28" t="s">
        <v>7</v>
      </c>
      <c r="D102" s="28">
        <v>744267.0</v>
      </c>
      <c r="E102" s="29">
        <v>2059244.89</v>
      </c>
      <c r="F102" s="43"/>
      <c r="G102" s="22"/>
      <c r="H102" s="40"/>
      <c r="I102" s="40"/>
      <c r="J102" s="40"/>
      <c r="K102" s="40"/>
      <c r="L102" s="40"/>
      <c r="M102" s="40"/>
      <c r="N102" s="40"/>
    </row>
    <row r="103" ht="15.75" hidden="1" customHeight="1">
      <c r="A103" s="25">
        <v>45401.0</v>
      </c>
      <c r="B103" s="28" t="s">
        <v>9491</v>
      </c>
      <c r="C103" s="28" t="s">
        <v>7</v>
      </c>
      <c r="D103" s="28">
        <v>744321.0</v>
      </c>
      <c r="E103" s="29">
        <v>564195.91</v>
      </c>
      <c r="F103" s="43"/>
      <c r="G103" s="22"/>
      <c r="H103" s="40"/>
      <c r="I103" s="40"/>
      <c r="J103" s="40"/>
      <c r="K103" s="40"/>
      <c r="L103" s="40"/>
      <c r="M103" s="40"/>
      <c r="N103" s="40"/>
    </row>
    <row r="104" ht="15.75" hidden="1" customHeight="1">
      <c r="A104" s="25">
        <v>45405.0</v>
      </c>
      <c r="B104" s="28" t="s">
        <v>9491</v>
      </c>
      <c r="C104" s="28" t="s">
        <v>7</v>
      </c>
      <c r="D104" s="28">
        <v>746765.0</v>
      </c>
      <c r="E104" s="29">
        <v>193159.68</v>
      </c>
      <c r="F104" s="43"/>
      <c r="G104" s="22"/>
      <c r="H104" s="40"/>
      <c r="I104" s="40"/>
      <c r="J104" s="40"/>
      <c r="K104" s="40"/>
      <c r="L104" s="40"/>
      <c r="M104" s="40"/>
      <c r="N104" s="40"/>
    </row>
    <row r="105" ht="15.75" hidden="1" customHeight="1">
      <c r="A105" s="25">
        <v>45405.0</v>
      </c>
      <c r="B105" s="28" t="s">
        <v>9491</v>
      </c>
      <c r="C105" s="28" t="s">
        <v>7</v>
      </c>
      <c r="D105" s="28">
        <v>746431.0</v>
      </c>
      <c r="E105" s="29">
        <v>661677.23</v>
      </c>
      <c r="F105" s="43"/>
      <c r="G105" s="22"/>
      <c r="H105" s="40"/>
      <c r="I105" s="40"/>
      <c r="J105" s="40"/>
      <c r="K105" s="40"/>
      <c r="L105" s="40"/>
      <c r="M105" s="40"/>
      <c r="N105" s="40"/>
    </row>
    <row r="106" ht="15.75" hidden="1" customHeight="1">
      <c r="A106" s="25">
        <v>45407.0</v>
      </c>
      <c r="B106" s="28" t="s">
        <v>9491</v>
      </c>
      <c r="C106" s="28" t="s">
        <v>7</v>
      </c>
      <c r="D106" s="28">
        <v>748492.0</v>
      </c>
      <c r="E106" s="29">
        <v>1218955.93</v>
      </c>
      <c r="F106" s="33"/>
      <c r="G106" s="22"/>
      <c r="H106" s="40"/>
      <c r="I106" s="40"/>
      <c r="J106" s="40"/>
      <c r="K106" s="40"/>
      <c r="L106" s="40"/>
      <c r="M106" s="40"/>
      <c r="N106" s="40"/>
    </row>
    <row r="107" ht="15.75" hidden="1" customHeight="1">
      <c r="A107" s="25">
        <v>45401.0</v>
      </c>
      <c r="B107" s="28" t="s">
        <v>9491</v>
      </c>
      <c r="C107" s="28" t="s">
        <v>10</v>
      </c>
      <c r="D107" s="28">
        <v>732726.0</v>
      </c>
      <c r="E107" s="29">
        <v>271500.0</v>
      </c>
      <c r="F107" s="31" t="s">
        <v>9579</v>
      </c>
      <c r="G107" s="22"/>
      <c r="H107" s="40"/>
      <c r="I107" s="40"/>
      <c r="J107" s="40"/>
      <c r="K107" s="40"/>
      <c r="L107" s="40"/>
      <c r="M107" s="40"/>
      <c r="N107" s="40"/>
    </row>
    <row r="108" ht="15.75" hidden="1" customHeight="1">
      <c r="A108" s="25">
        <v>45401.0</v>
      </c>
      <c r="B108" s="28" t="s">
        <v>9491</v>
      </c>
      <c r="C108" s="28" t="s">
        <v>10</v>
      </c>
      <c r="D108" s="28">
        <v>732745.0</v>
      </c>
      <c r="E108" s="29">
        <v>1337955.4</v>
      </c>
      <c r="F108" s="43"/>
      <c r="G108" s="22"/>
      <c r="H108" s="40"/>
      <c r="I108" s="40"/>
      <c r="J108" s="40"/>
      <c r="K108" s="40"/>
      <c r="L108" s="40"/>
      <c r="M108" s="40"/>
      <c r="N108" s="40"/>
    </row>
    <row r="109" ht="15.75" hidden="1" customHeight="1">
      <c r="A109" s="25">
        <v>45405.0</v>
      </c>
      <c r="B109" s="28" t="s">
        <v>9491</v>
      </c>
      <c r="C109" s="28" t="s">
        <v>10</v>
      </c>
      <c r="D109" s="28">
        <v>732836.0</v>
      </c>
      <c r="E109" s="29">
        <v>821245.6</v>
      </c>
      <c r="F109" s="43"/>
      <c r="G109" s="67"/>
      <c r="H109" s="40"/>
      <c r="I109" s="40"/>
      <c r="J109" s="40"/>
      <c r="K109" s="40"/>
      <c r="L109" s="40"/>
      <c r="M109" s="40"/>
      <c r="N109" s="40"/>
    </row>
    <row r="110" ht="15.75" hidden="1" customHeight="1">
      <c r="A110" s="25">
        <v>45435.0</v>
      </c>
      <c r="B110" s="28" t="s">
        <v>9491</v>
      </c>
      <c r="C110" s="28" t="s">
        <v>82</v>
      </c>
      <c r="D110" s="28" t="s">
        <v>66</v>
      </c>
      <c r="E110" s="29">
        <v>-30037.0</v>
      </c>
      <c r="F110" s="43"/>
      <c r="G110" s="22"/>
      <c r="H110" s="40"/>
      <c r="I110" s="40"/>
      <c r="J110" s="40"/>
      <c r="K110" s="40"/>
      <c r="L110" s="40"/>
      <c r="M110" s="40"/>
      <c r="N110" s="40"/>
    </row>
    <row r="111" ht="15.75" hidden="1" customHeight="1">
      <c r="A111" s="25">
        <v>45435.0</v>
      </c>
      <c r="B111" s="28" t="s">
        <v>9491</v>
      </c>
      <c r="C111" s="28" t="s">
        <v>82</v>
      </c>
      <c r="D111" s="28" t="s">
        <v>66</v>
      </c>
      <c r="E111" s="29">
        <v>-46204.0</v>
      </c>
      <c r="F111" s="33"/>
      <c r="G111" s="22"/>
      <c r="H111" s="40"/>
      <c r="I111" s="40"/>
      <c r="J111" s="40"/>
      <c r="K111" s="40"/>
      <c r="L111" s="40"/>
      <c r="M111" s="40"/>
      <c r="N111" s="40"/>
    </row>
    <row r="112" ht="15.75" hidden="1" customHeight="1">
      <c r="A112" s="25">
        <v>45408.0</v>
      </c>
      <c r="B112" s="28" t="s">
        <v>9491</v>
      </c>
      <c r="C112" s="28" t="s">
        <v>10</v>
      </c>
      <c r="D112" s="28">
        <v>733124.0</v>
      </c>
      <c r="E112" s="29">
        <v>386104.8</v>
      </c>
      <c r="F112" s="31" t="s">
        <v>9580</v>
      </c>
      <c r="G112" s="22"/>
      <c r="H112" s="40"/>
      <c r="I112" s="40"/>
      <c r="J112" s="40"/>
      <c r="K112" s="40"/>
      <c r="L112" s="40"/>
      <c r="M112" s="40"/>
      <c r="N112" s="40"/>
    </row>
    <row r="113" ht="15.75" hidden="1" customHeight="1">
      <c r="A113" s="25">
        <v>45411.0</v>
      </c>
      <c r="B113" s="28" t="s">
        <v>9491</v>
      </c>
      <c r="C113" s="28" t="s">
        <v>7</v>
      </c>
      <c r="D113" s="28">
        <v>750716.0</v>
      </c>
      <c r="E113" s="29">
        <v>1.21</v>
      </c>
      <c r="F113" s="43"/>
      <c r="G113" s="22"/>
      <c r="H113" s="40"/>
      <c r="I113" s="40"/>
      <c r="J113" s="40"/>
      <c r="K113" s="40"/>
      <c r="L113" s="40"/>
      <c r="M113" s="40"/>
      <c r="N113" s="40"/>
    </row>
    <row r="114" ht="15.75" hidden="1" customHeight="1">
      <c r="A114" s="25">
        <v>45411.0</v>
      </c>
      <c r="B114" s="28" t="s">
        <v>9491</v>
      </c>
      <c r="C114" s="28" t="s">
        <v>7</v>
      </c>
      <c r="D114" s="28">
        <v>750603.0</v>
      </c>
      <c r="E114" s="29">
        <v>1.21</v>
      </c>
      <c r="F114" s="33"/>
      <c r="G114" s="22"/>
      <c r="H114" s="40"/>
      <c r="I114" s="40"/>
      <c r="J114" s="40"/>
      <c r="K114" s="40"/>
      <c r="L114" s="40"/>
      <c r="M114" s="40"/>
      <c r="N114" s="40"/>
    </row>
    <row r="115" ht="15.75" hidden="1" customHeight="1">
      <c r="A115" s="25">
        <v>45423.0</v>
      </c>
      <c r="B115" s="28" t="s">
        <v>9491</v>
      </c>
      <c r="C115" s="28" t="s">
        <v>10</v>
      </c>
      <c r="D115" s="28">
        <v>733720.0</v>
      </c>
      <c r="E115" s="29">
        <v>72127.56</v>
      </c>
      <c r="F115" s="207" t="s">
        <v>9582</v>
      </c>
      <c r="G115" s="22"/>
      <c r="H115" s="40"/>
      <c r="I115" s="40"/>
      <c r="J115" s="40"/>
      <c r="K115" s="40"/>
      <c r="L115" s="40"/>
      <c r="M115" s="40"/>
      <c r="N115" s="40"/>
    </row>
    <row r="116" ht="15.75" hidden="1" customHeight="1">
      <c r="A116" s="25">
        <v>45430.0</v>
      </c>
      <c r="B116" s="28" t="s">
        <v>9491</v>
      </c>
      <c r="C116" s="28" t="s">
        <v>7</v>
      </c>
      <c r="D116" s="28">
        <v>765469.0</v>
      </c>
      <c r="E116" s="29">
        <v>63448.0</v>
      </c>
      <c r="F116" s="207" t="s">
        <v>23</v>
      </c>
      <c r="G116" s="22"/>
      <c r="H116" s="40"/>
      <c r="I116" s="40"/>
      <c r="J116" s="40"/>
      <c r="K116" s="40"/>
      <c r="L116" s="40"/>
      <c r="M116" s="40"/>
      <c r="N116" s="40"/>
    </row>
    <row r="117" ht="15.75" hidden="1" customHeight="1">
      <c r="A117" s="25">
        <v>45430.0</v>
      </c>
      <c r="B117" s="28" t="s">
        <v>9491</v>
      </c>
      <c r="C117" s="28" t="s">
        <v>10</v>
      </c>
      <c r="D117" s="28">
        <v>734097.0</v>
      </c>
      <c r="E117" s="29">
        <v>38700.0</v>
      </c>
      <c r="F117" s="207" t="s">
        <v>9583</v>
      </c>
      <c r="G117" s="22"/>
      <c r="H117" s="40"/>
      <c r="I117" s="40"/>
      <c r="J117" s="40"/>
      <c r="K117" s="40"/>
      <c r="L117" s="40"/>
      <c r="M117" s="40"/>
      <c r="N117" s="40"/>
    </row>
    <row r="118" ht="15.75" hidden="1" customHeight="1">
      <c r="A118" s="25">
        <v>45433.0</v>
      </c>
      <c r="B118" s="28" t="s">
        <v>9491</v>
      </c>
      <c r="C118" s="28" t="s">
        <v>10</v>
      </c>
      <c r="D118" s="28">
        <v>734155.0</v>
      </c>
      <c r="E118" s="29">
        <v>131000.0</v>
      </c>
      <c r="F118" s="31" t="s">
        <v>9584</v>
      </c>
      <c r="G118" s="22"/>
      <c r="H118" s="40"/>
      <c r="I118" s="40"/>
      <c r="J118" s="40"/>
      <c r="K118" s="40"/>
      <c r="L118" s="40"/>
      <c r="M118" s="40"/>
      <c r="N118" s="40"/>
    </row>
    <row r="119" ht="15.75" hidden="1" customHeight="1">
      <c r="A119" s="25">
        <v>45433.0</v>
      </c>
      <c r="B119" s="28" t="s">
        <v>9491</v>
      </c>
      <c r="C119" s="28" t="s">
        <v>10</v>
      </c>
      <c r="D119" s="28">
        <v>734150.0</v>
      </c>
      <c r="E119" s="29">
        <v>75581.4</v>
      </c>
      <c r="F119" s="43"/>
      <c r="G119" s="22"/>
      <c r="H119" s="40"/>
      <c r="I119" s="40"/>
      <c r="J119" s="40"/>
      <c r="K119" s="40"/>
      <c r="L119" s="40"/>
      <c r="M119" s="40"/>
      <c r="N119" s="40"/>
    </row>
    <row r="120" ht="15.75" hidden="1" customHeight="1">
      <c r="A120" s="25">
        <v>45436.0</v>
      </c>
      <c r="B120" s="28" t="s">
        <v>9491</v>
      </c>
      <c r="C120" s="28" t="s">
        <v>10</v>
      </c>
      <c r="D120" s="28">
        <v>734449.0</v>
      </c>
      <c r="E120" s="29">
        <v>351327.6</v>
      </c>
      <c r="F120" s="43"/>
      <c r="G120" s="22"/>
      <c r="H120" s="40"/>
      <c r="I120" s="40"/>
      <c r="J120" s="40"/>
      <c r="K120" s="40"/>
      <c r="L120" s="40"/>
      <c r="M120" s="40"/>
      <c r="N120" s="40"/>
    </row>
    <row r="121" ht="15.75" hidden="1" customHeight="1">
      <c r="A121" s="25">
        <v>45436.0</v>
      </c>
      <c r="B121" s="28" t="s">
        <v>9491</v>
      </c>
      <c r="C121" s="28" t="s">
        <v>10</v>
      </c>
      <c r="D121" s="28">
        <v>734435.0</v>
      </c>
      <c r="E121" s="29">
        <v>308000.0</v>
      </c>
      <c r="F121" s="43"/>
      <c r="G121" s="22"/>
      <c r="H121" s="40"/>
      <c r="I121" s="40"/>
      <c r="J121" s="40"/>
      <c r="K121" s="40"/>
      <c r="L121" s="40"/>
      <c r="M121" s="40"/>
      <c r="N121" s="40"/>
    </row>
    <row r="122" ht="15.75" hidden="1" customHeight="1">
      <c r="A122" s="25">
        <v>45442.0</v>
      </c>
      <c r="B122" s="28" t="s">
        <v>9491</v>
      </c>
      <c r="C122" s="28" t="s">
        <v>10</v>
      </c>
      <c r="D122" s="28">
        <v>734715.0</v>
      </c>
      <c r="E122" s="29">
        <v>135975.0</v>
      </c>
      <c r="F122" s="33"/>
      <c r="G122" s="22"/>
      <c r="H122" s="40"/>
      <c r="I122" s="40"/>
      <c r="J122" s="40"/>
      <c r="K122" s="40"/>
      <c r="L122" s="40"/>
      <c r="M122" s="40"/>
      <c r="N122" s="40"/>
    </row>
    <row r="123" ht="15.75" hidden="1" customHeight="1">
      <c r="A123" s="25">
        <v>45433.0</v>
      </c>
      <c r="B123" s="28" t="s">
        <v>9491</v>
      </c>
      <c r="C123" s="28" t="s">
        <v>7</v>
      </c>
      <c r="D123" s="28">
        <v>766190.0</v>
      </c>
      <c r="E123" s="29">
        <v>34810.83</v>
      </c>
      <c r="F123" s="31" t="s">
        <v>9585</v>
      </c>
      <c r="G123" s="22"/>
      <c r="H123" s="40"/>
      <c r="I123" s="40"/>
      <c r="J123" s="40"/>
      <c r="K123" s="40"/>
      <c r="L123" s="40"/>
      <c r="M123" s="40"/>
      <c r="N123" s="40"/>
    </row>
    <row r="124" ht="15.75" hidden="1" customHeight="1">
      <c r="A124" s="25">
        <v>45436.0</v>
      </c>
      <c r="B124" s="28" t="s">
        <v>9491</v>
      </c>
      <c r="C124" s="28" t="s">
        <v>7</v>
      </c>
      <c r="D124" s="28">
        <v>769898.0</v>
      </c>
      <c r="E124" s="29">
        <v>317240.0</v>
      </c>
      <c r="F124" s="43"/>
      <c r="G124" s="22"/>
      <c r="H124" s="40"/>
      <c r="I124" s="40"/>
      <c r="J124" s="40"/>
      <c r="K124" s="40"/>
      <c r="L124" s="40"/>
      <c r="M124" s="40"/>
      <c r="N124" s="40"/>
    </row>
    <row r="125" ht="15.75" hidden="1" customHeight="1">
      <c r="A125" s="25">
        <v>45436.0</v>
      </c>
      <c r="B125" s="28" t="s">
        <v>9491</v>
      </c>
      <c r="C125" s="28" t="s">
        <v>7</v>
      </c>
      <c r="D125" s="28">
        <v>769726.0</v>
      </c>
      <c r="E125" s="29">
        <v>120622.48</v>
      </c>
      <c r="F125" s="43"/>
      <c r="G125" s="22"/>
      <c r="H125" s="40"/>
      <c r="I125" s="40"/>
      <c r="J125" s="40"/>
      <c r="K125" s="40"/>
      <c r="L125" s="40"/>
      <c r="M125" s="40"/>
      <c r="N125" s="40"/>
    </row>
    <row r="126" ht="15.75" hidden="1" customHeight="1">
      <c r="A126" s="25">
        <v>45442.0</v>
      </c>
      <c r="B126" s="28" t="s">
        <v>9491</v>
      </c>
      <c r="C126" s="28" t="s">
        <v>7</v>
      </c>
      <c r="D126" s="28">
        <v>774254.0</v>
      </c>
      <c r="E126" s="29">
        <v>140054.25</v>
      </c>
      <c r="F126" s="43"/>
      <c r="G126" s="22"/>
      <c r="H126" s="40"/>
      <c r="I126" s="40"/>
      <c r="J126" s="40"/>
      <c r="K126" s="40"/>
      <c r="L126" s="40"/>
      <c r="M126" s="40"/>
      <c r="N126" s="40"/>
    </row>
    <row r="127" ht="15.75" hidden="1" customHeight="1">
      <c r="A127" s="25">
        <v>45443.0</v>
      </c>
      <c r="B127" s="28" t="s">
        <v>9491</v>
      </c>
      <c r="C127" s="28" t="s">
        <v>7</v>
      </c>
      <c r="D127" s="28">
        <v>774983.0</v>
      </c>
      <c r="E127" s="29">
        <v>39513.38</v>
      </c>
      <c r="F127" s="43"/>
      <c r="G127" s="22"/>
      <c r="H127" s="40"/>
      <c r="I127" s="40"/>
      <c r="J127" s="40"/>
      <c r="K127" s="40"/>
      <c r="L127" s="40"/>
      <c r="M127" s="40"/>
      <c r="N127" s="40"/>
    </row>
    <row r="128" ht="15.75" hidden="1" customHeight="1">
      <c r="A128" s="25">
        <v>45446.0</v>
      </c>
      <c r="B128" s="28" t="s">
        <v>9491</v>
      </c>
      <c r="C128" s="28" t="s">
        <v>7</v>
      </c>
      <c r="D128" s="28">
        <v>777206.0</v>
      </c>
      <c r="E128" s="29">
        <v>360463.34</v>
      </c>
      <c r="F128" s="43"/>
      <c r="G128" s="22"/>
      <c r="H128" s="40"/>
      <c r="I128" s="40"/>
      <c r="J128" s="40"/>
      <c r="K128" s="40"/>
      <c r="L128" s="40"/>
      <c r="M128" s="40"/>
      <c r="N128" s="40"/>
    </row>
    <row r="129" ht="15.75" hidden="1" customHeight="1">
      <c r="A129" s="25">
        <v>45448.0</v>
      </c>
      <c r="B129" s="28" t="s">
        <v>9491</v>
      </c>
      <c r="C129" s="28" t="s">
        <v>7</v>
      </c>
      <c r="D129" s="28">
        <v>779011.0</v>
      </c>
      <c r="E129" s="29">
        <v>39861.0</v>
      </c>
      <c r="F129" s="43"/>
      <c r="G129" s="22"/>
      <c r="H129" s="40"/>
      <c r="I129" s="40"/>
      <c r="J129" s="40"/>
      <c r="K129" s="40"/>
      <c r="L129" s="40"/>
      <c r="M129" s="40"/>
      <c r="N129" s="40"/>
    </row>
    <row r="130" ht="15.75" hidden="1" customHeight="1">
      <c r="A130" s="25">
        <v>45454.0</v>
      </c>
      <c r="B130" s="28" t="s">
        <v>9491</v>
      </c>
      <c r="C130" s="28" t="s">
        <v>7</v>
      </c>
      <c r="D130" s="28">
        <v>784481.0</v>
      </c>
      <c r="E130" s="29">
        <v>124836.0</v>
      </c>
      <c r="F130" s="43"/>
      <c r="G130" s="22"/>
      <c r="H130" s="40"/>
      <c r="I130" s="40"/>
      <c r="J130" s="40"/>
      <c r="K130" s="40"/>
      <c r="L130" s="40"/>
      <c r="M130" s="40"/>
      <c r="N130" s="40"/>
    </row>
    <row r="131" ht="15.75" hidden="1" customHeight="1">
      <c r="A131" s="25">
        <v>45456.0</v>
      </c>
      <c r="B131" s="28" t="s">
        <v>9491</v>
      </c>
      <c r="C131" s="28" t="s">
        <v>7</v>
      </c>
      <c r="D131" s="28">
        <v>786250.0</v>
      </c>
      <c r="E131" s="29">
        <v>102742.5</v>
      </c>
      <c r="F131" s="33"/>
      <c r="G131" s="22"/>
      <c r="H131" s="40"/>
      <c r="I131" s="40"/>
      <c r="J131" s="40"/>
      <c r="K131" s="40"/>
      <c r="L131" s="40"/>
      <c r="M131" s="40"/>
      <c r="N131" s="40"/>
    </row>
    <row r="132" ht="15.75" hidden="1" customHeight="1">
      <c r="A132" s="25">
        <v>45448.0</v>
      </c>
      <c r="B132" s="28" t="s">
        <v>9491</v>
      </c>
      <c r="C132" s="28" t="s">
        <v>10</v>
      </c>
      <c r="D132" s="28">
        <v>735056.0</v>
      </c>
      <c r="E132" s="29">
        <v>38682.0</v>
      </c>
      <c r="F132" s="31" t="s">
        <v>9587</v>
      </c>
      <c r="G132" s="22"/>
      <c r="H132" s="40"/>
      <c r="I132" s="40"/>
      <c r="J132" s="40"/>
      <c r="K132" s="40"/>
      <c r="L132" s="40"/>
      <c r="M132" s="40"/>
      <c r="N132" s="40"/>
    </row>
    <row r="133" ht="15.75" hidden="1" customHeight="1">
      <c r="A133" s="25">
        <v>45450.0</v>
      </c>
      <c r="B133" s="28" t="s">
        <v>9491</v>
      </c>
      <c r="C133" s="28" t="s">
        <v>9588</v>
      </c>
      <c r="D133" s="28">
        <v>375654.0</v>
      </c>
      <c r="E133" s="29">
        <v>-45.0</v>
      </c>
      <c r="F133" s="43"/>
      <c r="G133" s="22"/>
      <c r="H133" s="40"/>
      <c r="I133" s="40"/>
      <c r="J133" s="40"/>
      <c r="K133" s="40"/>
      <c r="L133" s="40"/>
      <c r="M133" s="40"/>
      <c r="N133" s="40"/>
    </row>
    <row r="134" ht="15.75" hidden="1" customHeight="1">
      <c r="A134" s="25">
        <v>45454.0</v>
      </c>
      <c r="B134" s="28" t="s">
        <v>9491</v>
      </c>
      <c r="C134" s="28" t="s">
        <v>10</v>
      </c>
      <c r="D134" s="28">
        <v>735437.0</v>
      </c>
      <c r="E134" s="29">
        <v>363360.0</v>
      </c>
      <c r="F134" s="43"/>
      <c r="G134" s="22"/>
      <c r="H134" s="40"/>
      <c r="I134" s="40"/>
      <c r="J134" s="40"/>
      <c r="K134" s="40"/>
      <c r="L134" s="40"/>
      <c r="M134" s="40"/>
      <c r="N134" s="40"/>
    </row>
    <row r="135" ht="15.75" hidden="1" customHeight="1">
      <c r="A135" s="25">
        <v>45456.0</v>
      </c>
      <c r="B135" s="28" t="s">
        <v>9491</v>
      </c>
      <c r="C135" s="28" t="s">
        <v>10</v>
      </c>
      <c r="D135" s="28">
        <v>735620.0</v>
      </c>
      <c r="E135" s="29">
        <v>99759.0</v>
      </c>
      <c r="F135" s="43"/>
      <c r="G135" s="22"/>
      <c r="H135" s="40"/>
      <c r="I135" s="40"/>
      <c r="J135" s="40"/>
      <c r="K135" s="40"/>
      <c r="L135" s="40"/>
      <c r="M135" s="40"/>
      <c r="N135" s="40"/>
    </row>
    <row r="136" ht="15.75" hidden="1" customHeight="1">
      <c r="A136" s="25">
        <v>45458.0</v>
      </c>
      <c r="B136" s="28" t="s">
        <v>9491</v>
      </c>
      <c r="C136" s="28" t="s">
        <v>10</v>
      </c>
      <c r="D136" s="28">
        <v>735786.0</v>
      </c>
      <c r="E136" s="29">
        <v>294300.0</v>
      </c>
      <c r="F136" s="33"/>
      <c r="G136" s="22"/>
      <c r="H136" s="40"/>
      <c r="I136" s="40"/>
      <c r="J136" s="40"/>
      <c r="K136" s="40"/>
      <c r="L136" s="40"/>
      <c r="M136" s="40"/>
      <c r="N136" s="40"/>
    </row>
    <row r="137" ht="15.75" hidden="1" customHeight="1">
      <c r="A137" s="25">
        <v>45458.0</v>
      </c>
      <c r="B137" s="28" t="s">
        <v>9491</v>
      </c>
      <c r="C137" s="28" t="s">
        <v>7</v>
      </c>
      <c r="D137" s="28">
        <v>789152.0</v>
      </c>
      <c r="E137" s="29">
        <v>151564.5</v>
      </c>
      <c r="F137" s="31" t="s">
        <v>8182</v>
      </c>
      <c r="G137" s="22"/>
      <c r="H137" s="40"/>
      <c r="I137" s="40"/>
      <c r="J137" s="40"/>
      <c r="K137" s="40"/>
      <c r="L137" s="40"/>
      <c r="M137" s="40"/>
      <c r="N137" s="40"/>
    </row>
    <row r="138" ht="15.75" hidden="1" customHeight="1">
      <c r="A138" s="25">
        <v>45461.0</v>
      </c>
      <c r="B138" s="28" t="s">
        <v>9491</v>
      </c>
      <c r="C138" s="28" t="s">
        <v>7</v>
      </c>
      <c r="D138" s="28">
        <v>790210.0</v>
      </c>
      <c r="E138" s="29">
        <v>59190.98</v>
      </c>
      <c r="F138" s="43"/>
      <c r="G138" s="22"/>
      <c r="H138" s="40"/>
      <c r="I138" s="40"/>
      <c r="J138" s="40"/>
      <c r="K138" s="40"/>
      <c r="L138" s="40"/>
      <c r="M138" s="40"/>
      <c r="N138" s="40"/>
    </row>
    <row r="139" ht="15.75" hidden="1" customHeight="1">
      <c r="A139" s="25">
        <v>45467.0</v>
      </c>
      <c r="B139" s="28" t="s">
        <v>9491</v>
      </c>
      <c r="C139" s="28" t="s">
        <v>7</v>
      </c>
      <c r="D139" s="28">
        <v>792549.0</v>
      </c>
      <c r="E139" s="29">
        <v>40240.8</v>
      </c>
      <c r="F139" s="43"/>
      <c r="G139" s="22"/>
      <c r="H139" s="40"/>
      <c r="I139" s="40"/>
      <c r="J139" s="40"/>
      <c r="K139" s="40"/>
      <c r="L139" s="40"/>
      <c r="M139" s="40"/>
      <c r="N139" s="40"/>
    </row>
    <row r="140" ht="15.75" hidden="1" customHeight="1">
      <c r="A140" s="25">
        <v>45467.0</v>
      </c>
      <c r="B140" s="28" t="s">
        <v>9491</v>
      </c>
      <c r="C140" s="28" t="s">
        <v>7</v>
      </c>
      <c r="D140" s="28">
        <v>792603.0</v>
      </c>
      <c r="E140" s="29">
        <v>36123.13</v>
      </c>
      <c r="F140" s="33"/>
      <c r="G140" s="22"/>
      <c r="H140" s="40"/>
      <c r="I140" s="40"/>
      <c r="J140" s="40"/>
      <c r="K140" s="40"/>
      <c r="L140" s="40"/>
      <c r="M140" s="40"/>
      <c r="N140" s="40"/>
    </row>
    <row r="141" ht="15.75" hidden="1" customHeight="1">
      <c r="A141" s="25">
        <v>45472.0</v>
      </c>
      <c r="B141" s="28" t="s">
        <v>9491</v>
      </c>
      <c r="C141" s="28" t="s">
        <v>10</v>
      </c>
      <c r="D141" s="28">
        <v>736448.0</v>
      </c>
      <c r="E141" s="29">
        <v>520162.88</v>
      </c>
      <c r="F141" s="31" t="s">
        <v>9589</v>
      </c>
      <c r="G141" s="22"/>
      <c r="H141" s="40"/>
      <c r="I141" s="40"/>
      <c r="J141" s="40"/>
      <c r="K141" s="40"/>
      <c r="L141" s="40"/>
      <c r="M141" s="40"/>
      <c r="N141" s="40"/>
    </row>
    <row r="142" ht="15.75" hidden="1" customHeight="1">
      <c r="A142" s="25">
        <v>45472.0</v>
      </c>
      <c r="B142" s="28" t="s">
        <v>9491</v>
      </c>
      <c r="C142" s="28" t="s">
        <v>10</v>
      </c>
      <c r="D142" s="28">
        <v>736449.0</v>
      </c>
      <c r="E142" s="29">
        <v>169442.0</v>
      </c>
      <c r="F142" s="33"/>
      <c r="G142" s="22"/>
      <c r="H142" s="40"/>
      <c r="I142" s="40"/>
      <c r="J142" s="40"/>
      <c r="K142" s="40"/>
      <c r="L142" s="40"/>
      <c r="M142" s="40"/>
      <c r="N142" s="40"/>
    </row>
    <row r="143" ht="15.75" hidden="1" customHeight="1">
      <c r="A143" s="25">
        <v>45472.0</v>
      </c>
      <c r="B143" s="28" t="s">
        <v>9491</v>
      </c>
      <c r="C143" s="28" t="s">
        <v>7</v>
      </c>
      <c r="D143" s="28">
        <v>798029.0</v>
      </c>
      <c r="E143" s="29">
        <v>80496.0</v>
      </c>
      <c r="F143" s="31" t="s">
        <v>9590</v>
      </c>
      <c r="G143" s="22"/>
      <c r="H143" s="40"/>
      <c r="I143" s="40"/>
      <c r="J143" s="40"/>
      <c r="K143" s="40"/>
      <c r="L143" s="40"/>
      <c r="M143" s="40"/>
      <c r="N143" s="40"/>
    </row>
    <row r="144" ht="15.75" hidden="1" customHeight="1">
      <c r="A144" s="25">
        <v>45475.0</v>
      </c>
      <c r="B144" s="28" t="s">
        <v>9491</v>
      </c>
      <c r="C144" s="28" t="s">
        <v>7</v>
      </c>
      <c r="D144" s="28">
        <v>799348.0</v>
      </c>
      <c r="E144" s="29">
        <v>90011.38</v>
      </c>
      <c r="F144" s="33"/>
      <c r="G144" s="22"/>
      <c r="H144" s="40"/>
      <c r="I144" s="40"/>
      <c r="J144" s="40"/>
      <c r="K144" s="40"/>
      <c r="L144" s="40"/>
      <c r="M144" s="40"/>
      <c r="N144" s="40"/>
    </row>
    <row r="145" ht="15.75" hidden="1" customHeight="1">
      <c r="A145" s="25">
        <v>45483.0</v>
      </c>
      <c r="B145" s="28" t="s">
        <v>9491</v>
      </c>
      <c r="C145" s="28" t="s">
        <v>7</v>
      </c>
      <c r="D145" s="28">
        <v>805266.0</v>
      </c>
      <c r="E145" s="29">
        <v>17465.16</v>
      </c>
      <c r="F145" s="31" t="s">
        <v>9591</v>
      </c>
      <c r="G145" s="22"/>
      <c r="H145" s="40"/>
      <c r="I145" s="40"/>
      <c r="J145" s="40"/>
      <c r="K145" s="40"/>
      <c r="L145" s="40"/>
      <c r="M145" s="40"/>
      <c r="N145" s="40"/>
    </row>
    <row r="146" ht="15.75" hidden="1" customHeight="1">
      <c r="A146" s="25">
        <v>45489.0</v>
      </c>
      <c r="B146" s="28" t="s">
        <v>9491</v>
      </c>
      <c r="C146" s="28" t="s">
        <v>7</v>
      </c>
      <c r="D146" s="28">
        <v>809930.0</v>
      </c>
      <c r="E146" s="29">
        <v>45536.01</v>
      </c>
      <c r="F146" s="33"/>
      <c r="G146" s="22"/>
      <c r="H146" s="40"/>
      <c r="I146" s="40"/>
      <c r="J146" s="40"/>
      <c r="K146" s="40"/>
      <c r="L146" s="40"/>
      <c r="M146" s="40"/>
      <c r="N146" s="40"/>
    </row>
    <row r="147" ht="15.75" hidden="1" customHeight="1">
      <c r="A147" s="25">
        <v>45491.0</v>
      </c>
      <c r="B147" s="28" t="s">
        <v>9491</v>
      </c>
      <c r="C147" s="28" t="s">
        <v>7</v>
      </c>
      <c r="D147" s="28">
        <v>812324.0</v>
      </c>
      <c r="E147" s="29">
        <v>61586.4</v>
      </c>
      <c r="F147" s="207" t="s">
        <v>2147</v>
      </c>
      <c r="G147" s="22"/>
      <c r="H147" s="40"/>
      <c r="I147" s="40"/>
      <c r="J147" s="40"/>
      <c r="K147" s="40"/>
      <c r="L147" s="40"/>
      <c r="M147" s="40"/>
      <c r="N147" s="40"/>
    </row>
    <row r="148" ht="15.75" hidden="1" customHeight="1">
      <c r="A148" s="25">
        <v>45489.0</v>
      </c>
      <c r="B148" s="28" t="s">
        <v>9491</v>
      </c>
      <c r="C148" s="28" t="s">
        <v>10</v>
      </c>
      <c r="D148" s="28">
        <v>737428.0</v>
      </c>
      <c r="E148" s="29">
        <v>771000.0</v>
      </c>
      <c r="F148" s="606" t="s">
        <v>9592</v>
      </c>
      <c r="G148" s="10" t="s">
        <v>9593</v>
      </c>
      <c r="H148" s="40"/>
      <c r="I148" s="40"/>
      <c r="J148" s="40"/>
      <c r="K148" s="40"/>
      <c r="L148" s="40"/>
      <c r="M148" s="40"/>
      <c r="N148" s="40"/>
    </row>
    <row r="149" ht="15.75" hidden="1" customHeight="1">
      <c r="A149" s="25">
        <v>45489.0</v>
      </c>
      <c r="B149" s="28" t="s">
        <v>9491</v>
      </c>
      <c r="C149" s="28" t="s">
        <v>679</v>
      </c>
      <c r="D149" s="28" t="s">
        <v>66</v>
      </c>
      <c r="E149" s="29">
        <v>-616800.0</v>
      </c>
      <c r="F149" s="43"/>
      <c r="G149" s="22"/>
      <c r="H149" s="40"/>
      <c r="I149" s="40"/>
      <c r="J149" s="40"/>
      <c r="K149" s="40"/>
      <c r="L149" s="40"/>
      <c r="M149" s="40"/>
      <c r="N149" s="40"/>
    </row>
    <row r="150" ht="15.75" hidden="1" customHeight="1">
      <c r="A150" s="25">
        <v>45491.0</v>
      </c>
      <c r="B150" s="28" t="s">
        <v>9491</v>
      </c>
      <c r="C150" s="28" t="s">
        <v>10</v>
      </c>
      <c r="D150" s="28">
        <v>737595.0</v>
      </c>
      <c r="E150" s="29">
        <v>61586.4</v>
      </c>
      <c r="F150" s="33"/>
      <c r="G150" s="22"/>
      <c r="H150" s="40"/>
      <c r="I150" s="40"/>
      <c r="J150" s="40"/>
      <c r="K150" s="40"/>
      <c r="L150" s="40"/>
      <c r="M150" s="40"/>
      <c r="N150" s="40"/>
    </row>
    <row r="151" ht="15.75" hidden="1" customHeight="1">
      <c r="A151" s="25">
        <v>45498.0</v>
      </c>
      <c r="B151" s="28" t="s">
        <v>9491</v>
      </c>
      <c r="C151" s="28" t="s">
        <v>10</v>
      </c>
      <c r="D151" s="28">
        <v>738001.0</v>
      </c>
      <c r="E151" s="29">
        <v>34322.0</v>
      </c>
      <c r="F151" s="31" t="s">
        <v>150</v>
      </c>
      <c r="G151" s="22"/>
      <c r="H151" s="40"/>
      <c r="I151" s="40"/>
      <c r="J151" s="40"/>
      <c r="K151" s="40"/>
      <c r="L151" s="40"/>
      <c r="M151" s="40"/>
      <c r="N151" s="40"/>
    </row>
    <row r="152" ht="15.75" hidden="1" customHeight="1">
      <c r="A152" s="25">
        <v>45498.0</v>
      </c>
      <c r="B152" s="28" t="s">
        <v>9491</v>
      </c>
      <c r="C152" s="28" t="s">
        <v>10</v>
      </c>
      <c r="D152" s="28">
        <v>738024.0</v>
      </c>
      <c r="E152" s="29">
        <v>532142.3</v>
      </c>
      <c r="F152" s="33"/>
      <c r="G152" s="22"/>
      <c r="H152" s="40"/>
      <c r="I152" s="40"/>
      <c r="J152" s="40"/>
      <c r="K152" s="40"/>
      <c r="L152" s="40"/>
      <c r="M152" s="40"/>
      <c r="N152" s="40"/>
    </row>
    <row r="153" ht="15.75" hidden="1" customHeight="1">
      <c r="A153" s="225">
        <v>45503.0</v>
      </c>
      <c r="B153" s="226" t="s">
        <v>9491</v>
      </c>
      <c r="C153" s="226" t="s">
        <v>10</v>
      </c>
      <c r="D153" s="226">
        <v>738282.0</v>
      </c>
      <c r="E153" s="351">
        <v>211140.0</v>
      </c>
      <c r="F153" s="31" t="s">
        <v>9594</v>
      </c>
      <c r="G153" s="855" t="s">
        <v>9597</v>
      </c>
      <c r="H153" s="40"/>
      <c r="I153" s="40"/>
      <c r="J153" s="40"/>
      <c r="K153" s="40"/>
      <c r="L153" s="40"/>
      <c r="M153" s="40"/>
      <c r="N153" s="40"/>
    </row>
    <row r="154" ht="15.75" hidden="1" customHeight="1">
      <c r="A154" s="25">
        <v>45541.0</v>
      </c>
      <c r="B154" s="28" t="s">
        <v>9491</v>
      </c>
      <c r="C154" s="28" t="s">
        <v>82</v>
      </c>
      <c r="D154" s="28" t="s">
        <v>66</v>
      </c>
      <c r="E154" s="29">
        <v>-133740.0</v>
      </c>
      <c r="F154" s="43"/>
      <c r="G154" s="22"/>
      <c r="H154" s="40"/>
      <c r="I154" s="40"/>
      <c r="J154" s="40"/>
      <c r="K154" s="40"/>
      <c r="L154" s="40"/>
      <c r="M154" s="40"/>
      <c r="N154" s="40"/>
    </row>
    <row r="155" ht="15.75" hidden="1" customHeight="1">
      <c r="A155" s="25">
        <v>45507.0</v>
      </c>
      <c r="B155" s="28" t="s">
        <v>9491</v>
      </c>
      <c r="C155" s="28" t="s">
        <v>10</v>
      </c>
      <c r="D155" s="28">
        <v>738582.0</v>
      </c>
      <c r="E155" s="29">
        <v>234519.72</v>
      </c>
      <c r="F155" s="33"/>
      <c r="G155" s="22"/>
      <c r="H155" s="40"/>
      <c r="I155" s="40"/>
      <c r="J155" s="40"/>
      <c r="K155" s="40"/>
      <c r="L155" s="40"/>
      <c r="M155" s="40"/>
      <c r="N155" s="40"/>
    </row>
    <row r="156" ht="15.75" hidden="1" customHeight="1">
      <c r="A156" s="25">
        <v>45502.0</v>
      </c>
      <c r="B156" s="28" t="s">
        <v>9491</v>
      </c>
      <c r="C156" s="28" t="s">
        <v>7</v>
      </c>
      <c r="D156" s="28">
        <v>820314.0</v>
      </c>
      <c r="E156" s="29">
        <v>10521.58</v>
      </c>
      <c r="F156" s="31" t="s">
        <v>2147</v>
      </c>
      <c r="G156" s="22"/>
      <c r="H156" s="40"/>
      <c r="I156" s="40"/>
      <c r="J156" s="40"/>
      <c r="K156" s="40"/>
      <c r="L156" s="40"/>
      <c r="M156" s="40"/>
      <c r="N156" s="40"/>
    </row>
    <row r="157" ht="15.75" hidden="1" customHeight="1">
      <c r="A157" s="225">
        <v>45503.0</v>
      </c>
      <c r="B157" s="226" t="s">
        <v>9491</v>
      </c>
      <c r="C157" s="226" t="s">
        <v>7</v>
      </c>
      <c r="D157" s="226">
        <v>820901.0</v>
      </c>
      <c r="E157" s="351">
        <v>217477.29</v>
      </c>
      <c r="F157" s="33"/>
      <c r="G157" s="855" t="s">
        <v>9597</v>
      </c>
      <c r="H157" s="40"/>
      <c r="I157" s="40"/>
      <c r="J157" s="40"/>
      <c r="K157" s="40"/>
      <c r="L157" s="40"/>
      <c r="M157" s="40"/>
      <c r="N157" s="40"/>
    </row>
    <row r="158" ht="15.75" hidden="1" customHeight="1">
      <c r="A158" s="25">
        <v>45516.0</v>
      </c>
      <c r="B158" s="28" t="s">
        <v>9491</v>
      </c>
      <c r="C158" s="28" t="s">
        <v>82</v>
      </c>
      <c r="D158" s="28">
        <v>35236.0</v>
      </c>
      <c r="E158" s="29">
        <v>-137755.29</v>
      </c>
      <c r="F158" s="207" t="s">
        <v>2147</v>
      </c>
      <c r="G158" s="22"/>
      <c r="H158" s="40"/>
      <c r="I158" s="40"/>
      <c r="J158" s="40"/>
      <c r="K158" s="40"/>
      <c r="L158" s="40"/>
      <c r="M158" s="40"/>
      <c r="N158" s="40"/>
    </row>
    <row r="159" ht="15.75" hidden="1" customHeight="1">
      <c r="A159" s="25">
        <v>45517.0</v>
      </c>
      <c r="B159" s="28" t="s">
        <v>9491</v>
      </c>
      <c r="C159" s="28" t="s">
        <v>10</v>
      </c>
      <c r="D159" s="28">
        <v>739118.0</v>
      </c>
      <c r="E159" s="29">
        <v>72750.4</v>
      </c>
      <c r="F159" s="207" t="s">
        <v>9602</v>
      </c>
      <c r="G159" s="22"/>
      <c r="H159" s="40"/>
      <c r="I159" s="40"/>
      <c r="J159" s="40"/>
      <c r="K159" s="40"/>
      <c r="L159" s="40"/>
      <c r="M159" s="40"/>
      <c r="N159" s="40"/>
    </row>
    <row r="160" ht="15.75" hidden="1" customHeight="1">
      <c r="A160" s="25">
        <v>45517.0</v>
      </c>
      <c r="B160" s="28" t="s">
        <v>9491</v>
      </c>
      <c r="C160" s="28" t="s">
        <v>7</v>
      </c>
      <c r="D160" s="28">
        <v>832266.0</v>
      </c>
      <c r="E160" s="29">
        <v>19252.1</v>
      </c>
      <c r="F160" s="31" t="s">
        <v>9603</v>
      </c>
      <c r="G160" s="22"/>
      <c r="H160" s="40"/>
      <c r="I160" s="40"/>
      <c r="J160" s="40"/>
      <c r="K160" s="40"/>
      <c r="L160" s="40"/>
      <c r="M160" s="40"/>
      <c r="N160" s="40"/>
    </row>
    <row r="161" ht="15.75" hidden="1" customHeight="1">
      <c r="A161" s="25">
        <v>45519.0</v>
      </c>
      <c r="B161" s="28" t="s">
        <v>9491</v>
      </c>
      <c r="C161" s="28" t="s">
        <v>7</v>
      </c>
      <c r="D161" s="28">
        <v>834420.0</v>
      </c>
      <c r="E161" s="29">
        <v>113835.38</v>
      </c>
      <c r="F161" s="43"/>
      <c r="G161" s="22"/>
      <c r="H161" s="40"/>
      <c r="I161" s="40"/>
      <c r="J161" s="40"/>
      <c r="K161" s="40"/>
      <c r="L161" s="40"/>
      <c r="M161" s="40"/>
      <c r="N161" s="40"/>
    </row>
    <row r="162" ht="15.75" hidden="1" customHeight="1">
      <c r="A162" s="25">
        <v>45520.0</v>
      </c>
      <c r="B162" s="28" t="s">
        <v>9491</v>
      </c>
      <c r="C162" s="28" t="s">
        <v>7</v>
      </c>
      <c r="D162" s="28">
        <v>835373.0</v>
      </c>
      <c r="E162" s="29">
        <v>37749.63</v>
      </c>
      <c r="F162" s="43"/>
      <c r="G162" s="22"/>
      <c r="H162" s="40"/>
      <c r="I162" s="40"/>
      <c r="J162" s="40"/>
      <c r="K162" s="40"/>
      <c r="L162" s="40"/>
      <c r="M162" s="40"/>
      <c r="N162" s="40"/>
    </row>
    <row r="163" ht="15.75" hidden="1" customHeight="1">
      <c r="A163" s="25">
        <v>45523.0</v>
      </c>
      <c r="B163" s="28" t="s">
        <v>9491</v>
      </c>
      <c r="C163" s="28" t="s">
        <v>7</v>
      </c>
      <c r="D163" s="28">
        <v>836532.0</v>
      </c>
      <c r="E163" s="29">
        <v>22134.7</v>
      </c>
      <c r="F163" s="43"/>
      <c r="G163" s="22"/>
      <c r="H163" s="40"/>
      <c r="I163" s="40"/>
      <c r="J163" s="40"/>
      <c r="K163" s="40"/>
      <c r="L163" s="40"/>
      <c r="M163" s="40"/>
      <c r="N163" s="40"/>
    </row>
    <row r="164" ht="15.75" hidden="1" customHeight="1">
      <c r="A164" s="25">
        <v>45524.0</v>
      </c>
      <c r="B164" s="28" t="s">
        <v>9491</v>
      </c>
      <c r="C164" s="28" t="s">
        <v>7</v>
      </c>
      <c r="D164" s="28">
        <v>837489.0</v>
      </c>
      <c r="E164" s="29">
        <v>0.48</v>
      </c>
      <c r="F164" s="43"/>
      <c r="G164" s="22"/>
      <c r="H164" s="40"/>
      <c r="I164" s="40"/>
      <c r="J164" s="40"/>
      <c r="K164" s="40"/>
      <c r="L164" s="40"/>
      <c r="M164" s="40"/>
      <c r="N164" s="40"/>
    </row>
    <row r="165" ht="15.75" hidden="1" customHeight="1">
      <c r="A165" s="25">
        <v>45524.0</v>
      </c>
      <c r="B165" s="28" t="s">
        <v>9491</v>
      </c>
      <c r="C165" s="28" t="s">
        <v>7</v>
      </c>
      <c r="D165" s="28">
        <v>837253.0</v>
      </c>
      <c r="E165" s="29">
        <v>39480.0</v>
      </c>
      <c r="F165" s="33"/>
      <c r="G165" s="22"/>
      <c r="H165" s="40"/>
      <c r="I165" s="40"/>
      <c r="J165" s="40"/>
      <c r="K165" s="40"/>
      <c r="L165" s="40"/>
      <c r="M165" s="40"/>
      <c r="N165" s="40"/>
    </row>
    <row r="166" ht="15.75" hidden="1" customHeight="1">
      <c r="A166" s="25">
        <v>45523.0</v>
      </c>
      <c r="B166" s="28" t="s">
        <v>9491</v>
      </c>
      <c r="C166" s="28" t="s">
        <v>10</v>
      </c>
      <c r="D166" s="28">
        <v>739566.0</v>
      </c>
      <c r="E166" s="29">
        <v>350722.6</v>
      </c>
      <c r="F166" s="31" t="s">
        <v>9608</v>
      </c>
      <c r="G166" s="22"/>
      <c r="H166" s="40"/>
      <c r="I166" s="40"/>
      <c r="J166" s="40"/>
      <c r="K166" s="40"/>
      <c r="L166" s="40"/>
      <c r="M166" s="40"/>
      <c r="N166" s="40"/>
    </row>
    <row r="167" ht="15.75" hidden="1" customHeight="1">
      <c r="A167" s="25">
        <v>45523.0</v>
      </c>
      <c r="B167" s="28" t="s">
        <v>9491</v>
      </c>
      <c r="C167" s="28" t="s">
        <v>10</v>
      </c>
      <c r="D167" s="28">
        <v>739633.0</v>
      </c>
      <c r="E167" s="29">
        <v>158622.02</v>
      </c>
      <c r="F167" s="43"/>
      <c r="G167" s="22"/>
      <c r="H167" s="40"/>
      <c r="I167" s="40"/>
      <c r="J167" s="40"/>
      <c r="K167" s="40"/>
      <c r="L167" s="40"/>
      <c r="M167" s="40"/>
      <c r="N167" s="40"/>
    </row>
    <row r="168" ht="15.75" hidden="1" customHeight="1">
      <c r="A168" s="25">
        <v>45523.0</v>
      </c>
      <c r="B168" s="28" t="s">
        <v>9491</v>
      </c>
      <c r="C168" s="28" t="s">
        <v>10</v>
      </c>
      <c r="D168" s="28">
        <v>739632.0</v>
      </c>
      <c r="E168" s="29">
        <v>217476.25</v>
      </c>
      <c r="F168" s="43"/>
      <c r="G168" s="22"/>
      <c r="H168" s="40"/>
      <c r="I168" s="40"/>
      <c r="J168" s="40"/>
      <c r="K168" s="40"/>
      <c r="L168" s="40"/>
      <c r="M168" s="40"/>
      <c r="N168" s="40"/>
    </row>
    <row r="169" ht="15.75" hidden="1" customHeight="1">
      <c r="A169" s="25">
        <v>45524.0</v>
      </c>
      <c r="B169" s="28" t="s">
        <v>9491</v>
      </c>
      <c r="C169" s="28" t="s">
        <v>10</v>
      </c>
      <c r="D169" s="28">
        <v>739644.0</v>
      </c>
      <c r="E169" s="29">
        <v>39480.0</v>
      </c>
      <c r="F169" s="43"/>
      <c r="G169" s="22"/>
      <c r="H169" s="40"/>
      <c r="I169" s="40"/>
      <c r="J169" s="40"/>
      <c r="K169" s="40"/>
      <c r="L169" s="40"/>
      <c r="M169" s="40"/>
      <c r="N169" s="40"/>
    </row>
    <row r="170" ht="15.75" hidden="1" customHeight="1">
      <c r="A170" s="25">
        <v>45524.0</v>
      </c>
      <c r="B170" s="28" t="s">
        <v>9491</v>
      </c>
      <c r="C170" s="28" t="s">
        <v>10</v>
      </c>
      <c r="D170" s="28">
        <v>739651.0</v>
      </c>
      <c r="E170" s="29">
        <v>24.0</v>
      </c>
      <c r="F170" s="33"/>
      <c r="G170" s="22"/>
      <c r="H170" s="40"/>
      <c r="I170" s="40"/>
      <c r="J170" s="40"/>
      <c r="K170" s="40"/>
      <c r="L170" s="40"/>
      <c r="M170" s="40"/>
      <c r="N170" s="40"/>
    </row>
    <row r="171" ht="15.75" hidden="1" customHeight="1">
      <c r="A171" s="25">
        <v>45526.0</v>
      </c>
      <c r="B171" s="28" t="s">
        <v>9491</v>
      </c>
      <c r="C171" s="28" t="s">
        <v>7</v>
      </c>
      <c r="D171" s="28">
        <v>839265.0</v>
      </c>
      <c r="E171" s="29">
        <v>69337.84</v>
      </c>
      <c r="F171" s="857" t="s">
        <v>8018</v>
      </c>
      <c r="G171" s="22"/>
      <c r="H171" s="40"/>
      <c r="I171" s="40"/>
      <c r="J171" s="40"/>
      <c r="K171" s="40"/>
      <c r="L171" s="40"/>
      <c r="M171" s="40"/>
      <c r="N171" s="40"/>
    </row>
    <row r="172" ht="15.75" hidden="1" customHeight="1">
      <c r="A172" s="25">
        <v>45528.0</v>
      </c>
      <c r="B172" s="28" t="s">
        <v>9491</v>
      </c>
      <c r="C172" s="28" t="s">
        <v>10</v>
      </c>
      <c r="D172" s="28">
        <v>740318.0</v>
      </c>
      <c r="E172" s="29">
        <v>11393.91</v>
      </c>
      <c r="F172" s="31" t="s">
        <v>9614</v>
      </c>
      <c r="G172" s="92"/>
      <c r="H172" s="40"/>
      <c r="I172" s="40"/>
      <c r="J172" s="40"/>
      <c r="K172" s="40"/>
      <c r="L172" s="40"/>
      <c r="M172" s="40"/>
      <c r="N172" s="40"/>
    </row>
    <row r="173" ht="15.75" hidden="1" customHeight="1">
      <c r="A173" s="25">
        <v>45531.0</v>
      </c>
      <c r="B173" s="28" t="s">
        <v>9491</v>
      </c>
      <c r="C173" s="28" t="s">
        <v>10</v>
      </c>
      <c r="D173" s="28">
        <v>740456.0</v>
      </c>
      <c r="E173" s="544">
        <v>503027.14</v>
      </c>
      <c r="F173" s="43"/>
      <c r="G173" s="22"/>
      <c r="H173" s="40"/>
      <c r="I173" s="40"/>
      <c r="J173" s="40"/>
      <c r="K173" s="40"/>
      <c r="L173" s="40"/>
      <c r="M173" s="40"/>
      <c r="N173" s="40"/>
    </row>
    <row r="174" ht="15.75" hidden="1" customHeight="1">
      <c r="A174" s="25">
        <v>45531.0</v>
      </c>
      <c r="B174" s="28" t="s">
        <v>9491</v>
      </c>
      <c r="C174" s="28" t="s">
        <v>10</v>
      </c>
      <c r="D174" s="28">
        <v>740457.0</v>
      </c>
      <c r="E174" s="33"/>
      <c r="F174" s="43"/>
      <c r="G174" s="22"/>
      <c r="H174" s="40"/>
      <c r="I174" s="40"/>
      <c r="J174" s="40"/>
      <c r="K174" s="40"/>
      <c r="L174" s="40"/>
      <c r="M174" s="40"/>
      <c r="N174" s="40"/>
    </row>
    <row r="175" ht="15.75" hidden="1" customHeight="1">
      <c r="A175" s="25">
        <v>45534.0</v>
      </c>
      <c r="B175" s="28" t="s">
        <v>9491</v>
      </c>
      <c r="C175" s="28" t="s">
        <v>10</v>
      </c>
      <c r="D175" s="28">
        <v>740734.0</v>
      </c>
      <c r="E175" s="29">
        <v>102265.6</v>
      </c>
      <c r="F175" s="33"/>
      <c r="G175" s="22"/>
      <c r="H175" s="40"/>
      <c r="I175" s="40"/>
      <c r="J175" s="40"/>
      <c r="K175" s="40"/>
      <c r="L175" s="40"/>
      <c r="M175" s="40"/>
      <c r="N175" s="40"/>
    </row>
    <row r="176" ht="15.75" hidden="1" customHeight="1">
      <c r="A176" s="25">
        <v>45542.0</v>
      </c>
      <c r="B176" s="28" t="s">
        <v>9491</v>
      </c>
      <c r="C176" s="28" t="s">
        <v>10</v>
      </c>
      <c r="D176" s="28">
        <v>741494.0</v>
      </c>
      <c r="E176" s="29">
        <v>240140.8</v>
      </c>
      <c r="F176" s="207" t="s">
        <v>8189</v>
      </c>
      <c r="G176" s="22"/>
      <c r="H176" s="40"/>
      <c r="I176" s="40"/>
      <c r="J176" s="40"/>
      <c r="K176" s="40"/>
      <c r="L176" s="40"/>
      <c r="M176" s="40"/>
      <c r="N176" s="40"/>
    </row>
    <row r="177" ht="15.75" hidden="1" customHeight="1">
      <c r="A177" s="25">
        <v>45545.0</v>
      </c>
      <c r="B177" s="28" t="s">
        <v>9491</v>
      </c>
      <c r="C177" s="28" t="s">
        <v>10</v>
      </c>
      <c r="D177" s="28">
        <v>741672.0</v>
      </c>
      <c r="E177" s="29">
        <v>553312.0</v>
      </c>
      <c r="F177" s="31" t="s">
        <v>9619</v>
      </c>
      <c r="G177" s="22"/>
      <c r="H177" s="40"/>
      <c r="I177" s="40"/>
      <c r="J177" s="40"/>
      <c r="K177" s="40"/>
      <c r="L177" s="40"/>
      <c r="M177" s="40"/>
      <c r="N177" s="40"/>
    </row>
    <row r="178" ht="15.75" hidden="1" customHeight="1">
      <c r="A178" s="25">
        <v>45547.0</v>
      </c>
      <c r="B178" s="28" t="s">
        <v>9491</v>
      </c>
      <c r="C178" s="28" t="s">
        <v>10</v>
      </c>
      <c r="D178" s="28">
        <v>741857.0</v>
      </c>
      <c r="E178" s="29">
        <v>97777.74</v>
      </c>
      <c r="F178" s="33"/>
      <c r="G178" s="22"/>
      <c r="H178" s="40"/>
      <c r="I178" s="40"/>
      <c r="J178" s="40"/>
      <c r="K178" s="40"/>
      <c r="L178" s="40"/>
      <c r="M178" s="40"/>
      <c r="N178" s="40"/>
    </row>
    <row r="179" ht="15.75" hidden="1" customHeight="1">
      <c r="A179" s="25">
        <v>45552.0</v>
      </c>
      <c r="B179" s="28" t="s">
        <v>9491</v>
      </c>
      <c r="C179" s="28" t="s">
        <v>10</v>
      </c>
      <c r="D179" s="28">
        <v>742305.0</v>
      </c>
      <c r="E179" s="29">
        <v>408308.64</v>
      </c>
      <c r="F179" s="207" t="s">
        <v>7744</v>
      </c>
      <c r="G179" s="10"/>
      <c r="H179" s="40"/>
      <c r="I179" s="40"/>
      <c r="J179" s="40"/>
      <c r="K179" s="40"/>
      <c r="L179" s="40"/>
      <c r="M179" s="40"/>
      <c r="N179" s="40"/>
    </row>
    <row r="180" ht="15.75" hidden="1" customHeight="1">
      <c r="A180" s="25">
        <v>45552.0</v>
      </c>
      <c r="B180" s="28" t="s">
        <v>9491</v>
      </c>
      <c r="C180" s="28" t="s">
        <v>10</v>
      </c>
      <c r="D180" s="28">
        <v>742356.0</v>
      </c>
      <c r="E180" s="29">
        <v>792540.0</v>
      </c>
      <c r="F180" s="31" t="s">
        <v>9620</v>
      </c>
      <c r="G180" s="10" t="s">
        <v>9622</v>
      </c>
      <c r="H180" s="40"/>
      <c r="I180" s="40"/>
      <c r="J180" s="40"/>
      <c r="K180" s="40"/>
      <c r="L180" s="40"/>
      <c r="M180" s="40"/>
      <c r="N180" s="40"/>
    </row>
    <row r="181" ht="15.75" hidden="1" customHeight="1">
      <c r="A181" s="25">
        <v>45553.0</v>
      </c>
      <c r="B181" s="28" t="s">
        <v>9491</v>
      </c>
      <c r="C181" s="28" t="s">
        <v>10</v>
      </c>
      <c r="D181" s="28">
        <v>742400.0</v>
      </c>
      <c r="E181" s="29">
        <v>315000.0</v>
      </c>
      <c r="F181" s="43"/>
      <c r="G181" s="22"/>
      <c r="H181" s="40"/>
      <c r="I181" s="40"/>
      <c r="J181" s="40"/>
      <c r="K181" s="40"/>
      <c r="L181" s="40"/>
      <c r="M181" s="40"/>
      <c r="N181" s="40"/>
    </row>
    <row r="182" ht="15.75" hidden="1" customHeight="1">
      <c r="A182" s="25">
        <v>45554.0</v>
      </c>
      <c r="B182" s="28" t="s">
        <v>9491</v>
      </c>
      <c r="C182" s="28" t="s">
        <v>10</v>
      </c>
      <c r="D182" s="28">
        <v>742533.0</v>
      </c>
      <c r="E182" s="29">
        <v>423986.0</v>
      </c>
      <c r="F182" s="43"/>
      <c r="G182" s="22"/>
      <c r="H182" s="40"/>
      <c r="I182" s="40"/>
      <c r="J182" s="40"/>
      <c r="K182" s="40"/>
      <c r="L182" s="40"/>
      <c r="M182" s="40"/>
      <c r="N182" s="40"/>
    </row>
    <row r="183" ht="15.75" hidden="1" customHeight="1">
      <c r="A183" s="25">
        <v>45555.0</v>
      </c>
      <c r="B183" s="28" t="s">
        <v>9491</v>
      </c>
      <c r="C183" s="28" t="s">
        <v>10</v>
      </c>
      <c r="D183" s="28">
        <v>742674.0</v>
      </c>
      <c r="E183" s="29">
        <v>70500.0</v>
      </c>
      <c r="F183" s="33"/>
      <c r="G183" s="22"/>
      <c r="H183" s="40"/>
      <c r="I183" s="40"/>
      <c r="J183" s="40"/>
      <c r="K183" s="40"/>
      <c r="L183" s="40"/>
      <c r="M183" s="40"/>
      <c r="N183" s="40"/>
    </row>
    <row r="184" ht="15.75" hidden="1" customHeight="1">
      <c r="A184" s="25">
        <v>45559.0</v>
      </c>
      <c r="B184" s="28" t="s">
        <v>9491</v>
      </c>
      <c r="C184" s="28" t="s">
        <v>10</v>
      </c>
      <c r="D184" s="28">
        <v>743017.0</v>
      </c>
      <c r="E184" s="29">
        <v>311183.03</v>
      </c>
      <c r="F184" s="31" t="s">
        <v>9623</v>
      </c>
      <c r="G184" s="22"/>
      <c r="H184" s="40"/>
      <c r="I184" s="40"/>
      <c r="J184" s="40"/>
      <c r="K184" s="40"/>
      <c r="L184" s="40"/>
      <c r="M184" s="40"/>
      <c r="N184" s="40"/>
    </row>
    <row r="185" ht="15.75" hidden="1" customHeight="1">
      <c r="A185" s="25">
        <v>45559.0</v>
      </c>
      <c r="B185" s="28" t="s">
        <v>9491</v>
      </c>
      <c r="C185" s="28" t="s">
        <v>10</v>
      </c>
      <c r="D185" s="28" t="s">
        <v>9624</v>
      </c>
      <c r="E185" s="29">
        <v>349198.06</v>
      </c>
      <c r="F185" s="43"/>
      <c r="G185" s="858"/>
      <c r="H185" s="40"/>
      <c r="I185" s="40"/>
      <c r="J185" s="40"/>
      <c r="K185" s="40"/>
      <c r="L185" s="40"/>
      <c r="M185" s="40"/>
      <c r="N185" s="40"/>
    </row>
    <row r="186" ht="15.75" hidden="1" customHeight="1">
      <c r="A186" s="25">
        <v>45560.0</v>
      </c>
      <c r="B186" s="28" t="s">
        <v>9491</v>
      </c>
      <c r="C186" s="28" t="s">
        <v>10</v>
      </c>
      <c r="D186" s="28">
        <v>743254.0</v>
      </c>
      <c r="E186" s="29">
        <v>307200.0</v>
      </c>
      <c r="F186" s="43"/>
      <c r="G186" s="22"/>
      <c r="H186" s="40"/>
      <c r="I186" s="40"/>
      <c r="J186" s="40"/>
      <c r="K186" s="40"/>
      <c r="L186" s="40"/>
      <c r="M186" s="40"/>
      <c r="N186" s="40"/>
    </row>
    <row r="187" ht="15.75" hidden="1" customHeight="1">
      <c r="A187" s="25">
        <v>45561.0</v>
      </c>
      <c r="B187" s="28" t="s">
        <v>9491</v>
      </c>
      <c r="C187" s="28" t="s">
        <v>10</v>
      </c>
      <c r="D187" s="28">
        <v>743344.0</v>
      </c>
      <c r="E187" s="29">
        <v>383129.9</v>
      </c>
      <c r="F187" s="43"/>
      <c r="G187" s="22"/>
      <c r="H187" s="40"/>
      <c r="I187" s="40"/>
      <c r="J187" s="40"/>
      <c r="K187" s="40"/>
      <c r="L187" s="40"/>
      <c r="M187" s="40"/>
      <c r="N187" s="40"/>
    </row>
    <row r="188" ht="15.75" hidden="1" customHeight="1">
      <c r="A188" s="25">
        <v>45562.0</v>
      </c>
      <c r="B188" s="28" t="s">
        <v>9491</v>
      </c>
      <c r="C188" s="28" t="s">
        <v>10</v>
      </c>
      <c r="D188" s="28">
        <v>743361.0</v>
      </c>
      <c r="E188" s="29">
        <v>24455.1</v>
      </c>
      <c r="F188" s="33"/>
      <c r="G188" s="22"/>
      <c r="H188" s="40"/>
      <c r="I188" s="40"/>
      <c r="J188" s="40"/>
      <c r="K188" s="40"/>
      <c r="L188" s="40"/>
      <c r="M188" s="40"/>
      <c r="N188" s="40"/>
    </row>
    <row r="189" ht="15.75" hidden="1" customHeight="1">
      <c r="A189" s="25">
        <v>45560.0</v>
      </c>
      <c r="B189" s="28" t="s">
        <v>9491</v>
      </c>
      <c r="C189" s="28" t="s">
        <v>7</v>
      </c>
      <c r="D189" s="28">
        <v>866187.0</v>
      </c>
      <c r="E189" s="29">
        <v>308496.0</v>
      </c>
      <c r="F189" s="207" t="s">
        <v>8018</v>
      </c>
      <c r="G189" s="22"/>
      <c r="H189" s="40"/>
      <c r="I189" s="40"/>
      <c r="J189" s="40"/>
      <c r="K189" s="40"/>
      <c r="L189" s="40"/>
      <c r="M189" s="40"/>
      <c r="N189" s="40"/>
    </row>
    <row r="190" ht="15.75" hidden="1" customHeight="1">
      <c r="A190" s="25">
        <v>45568.0</v>
      </c>
      <c r="B190" s="28" t="s">
        <v>9491</v>
      </c>
      <c r="C190" s="28" t="s">
        <v>7</v>
      </c>
      <c r="D190" s="28">
        <v>872766.0</v>
      </c>
      <c r="E190" s="29">
        <v>47147.76</v>
      </c>
      <c r="F190" s="207" t="s">
        <v>114</v>
      </c>
      <c r="G190" s="22"/>
      <c r="H190" s="40"/>
      <c r="I190" s="40"/>
      <c r="J190" s="40"/>
      <c r="K190" s="40"/>
      <c r="L190" s="40"/>
      <c r="M190" s="40"/>
      <c r="N190" s="40"/>
    </row>
    <row r="191" ht="15.75" hidden="1" customHeight="1">
      <c r="A191" s="25">
        <v>45568.0</v>
      </c>
      <c r="B191" s="28" t="s">
        <v>9491</v>
      </c>
      <c r="C191" s="28" t="s">
        <v>10</v>
      </c>
      <c r="D191" s="28">
        <v>744002.0</v>
      </c>
      <c r="E191" s="29">
        <v>171660.0</v>
      </c>
      <c r="F191" s="31" t="s">
        <v>9625</v>
      </c>
      <c r="G191" s="22"/>
      <c r="H191" s="40"/>
      <c r="I191" s="40"/>
      <c r="J191" s="40"/>
      <c r="K191" s="40"/>
      <c r="L191" s="40"/>
      <c r="M191" s="40"/>
      <c r="N191" s="40"/>
    </row>
    <row r="192" ht="15.75" hidden="1" customHeight="1">
      <c r="A192" s="25">
        <v>45569.0</v>
      </c>
      <c r="B192" s="28" t="s">
        <v>9491</v>
      </c>
      <c r="C192" s="28" t="s">
        <v>10</v>
      </c>
      <c r="D192" s="28">
        <v>744319.0</v>
      </c>
      <c r="E192" s="29">
        <v>183593.35</v>
      </c>
      <c r="F192" s="43"/>
      <c r="G192" s="22"/>
      <c r="H192" s="40"/>
      <c r="I192" s="40"/>
      <c r="J192" s="40"/>
      <c r="K192" s="40"/>
      <c r="L192" s="40"/>
      <c r="M192" s="40"/>
      <c r="N192" s="40"/>
    </row>
    <row r="193" ht="15.75" hidden="1" customHeight="1">
      <c r="A193" s="25">
        <v>45570.0</v>
      </c>
      <c r="B193" s="28" t="s">
        <v>9491</v>
      </c>
      <c r="C193" s="28" t="s">
        <v>10</v>
      </c>
      <c r="D193" s="28">
        <v>744339.0</v>
      </c>
      <c r="E193" s="29">
        <v>142520.6</v>
      </c>
      <c r="F193" s="33"/>
      <c r="G193" s="22"/>
      <c r="H193" s="40"/>
      <c r="I193" s="40"/>
      <c r="J193" s="40"/>
      <c r="K193" s="40"/>
      <c r="L193" s="40"/>
      <c r="M193" s="40"/>
      <c r="N193" s="40"/>
    </row>
    <row r="194" ht="15.75" hidden="1" customHeight="1">
      <c r="A194" s="25">
        <v>45573.0</v>
      </c>
      <c r="B194" s="28" t="s">
        <v>9491</v>
      </c>
      <c r="C194" s="28" t="s">
        <v>7</v>
      </c>
      <c r="D194" s="28">
        <v>877094.0</v>
      </c>
      <c r="E194" s="29">
        <v>74160.0</v>
      </c>
      <c r="F194" s="207" t="s">
        <v>114</v>
      </c>
      <c r="G194" s="22"/>
      <c r="H194" s="40"/>
      <c r="I194" s="40"/>
      <c r="J194" s="40"/>
      <c r="K194" s="40"/>
      <c r="L194" s="40"/>
      <c r="M194" s="40"/>
      <c r="N194" s="40"/>
    </row>
    <row r="195" ht="15.75" hidden="1" customHeight="1">
      <c r="A195" s="25">
        <v>45573.0</v>
      </c>
      <c r="B195" s="28" t="s">
        <v>9491</v>
      </c>
      <c r="C195" s="28" t="s">
        <v>10</v>
      </c>
      <c r="D195" s="28">
        <v>744607.0</v>
      </c>
      <c r="E195" s="29">
        <v>216000.0</v>
      </c>
      <c r="F195" s="31" t="s">
        <v>9627</v>
      </c>
      <c r="G195" s="22"/>
      <c r="H195" s="40"/>
      <c r="I195" s="40"/>
      <c r="J195" s="40"/>
      <c r="K195" s="40"/>
      <c r="L195" s="40"/>
      <c r="M195" s="40"/>
      <c r="N195" s="40"/>
    </row>
    <row r="196" ht="15.75" hidden="1" customHeight="1">
      <c r="A196" s="25">
        <v>45575.0</v>
      </c>
      <c r="B196" s="28" t="s">
        <v>9491</v>
      </c>
      <c r="C196" s="28" t="s">
        <v>10</v>
      </c>
      <c r="D196" s="28">
        <v>744918.0</v>
      </c>
      <c r="E196" s="29">
        <v>54520.0</v>
      </c>
      <c r="F196" s="33"/>
      <c r="G196" s="22"/>
      <c r="H196" s="40"/>
      <c r="I196" s="40"/>
      <c r="J196" s="40"/>
      <c r="K196" s="40"/>
      <c r="L196" s="40"/>
      <c r="M196" s="40"/>
      <c r="N196" s="40"/>
    </row>
    <row r="197" ht="15.75" hidden="1" customHeight="1">
      <c r="A197" s="25">
        <v>45580.0</v>
      </c>
      <c r="B197" s="28" t="s">
        <v>9491</v>
      </c>
      <c r="C197" s="28" t="s">
        <v>10</v>
      </c>
      <c r="D197" s="28">
        <v>745139.0</v>
      </c>
      <c r="E197" s="29">
        <v>64770.0</v>
      </c>
      <c r="F197" s="31" t="s">
        <v>9629</v>
      </c>
      <c r="G197" s="22"/>
      <c r="H197" s="40"/>
      <c r="I197" s="40"/>
      <c r="J197" s="40"/>
      <c r="K197" s="40"/>
      <c r="L197" s="40"/>
      <c r="M197" s="40"/>
      <c r="N197" s="40"/>
    </row>
    <row r="198" ht="15.75" hidden="1" customHeight="1">
      <c r="A198" s="25">
        <v>45581.0</v>
      </c>
      <c r="B198" s="28" t="s">
        <v>9491</v>
      </c>
      <c r="C198" s="28" t="s">
        <v>10</v>
      </c>
      <c r="D198" s="28">
        <v>745295.0</v>
      </c>
      <c r="E198" s="29">
        <v>85673.88</v>
      </c>
      <c r="F198" s="33"/>
      <c r="G198" s="22"/>
      <c r="H198" s="40"/>
      <c r="I198" s="40"/>
      <c r="J198" s="40"/>
      <c r="K198" s="40"/>
      <c r="L198" s="40"/>
      <c r="M198" s="40"/>
      <c r="N198" s="40"/>
    </row>
    <row r="199" ht="15.75" hidden="1" customHeight="1">
      <c r="A199" s="25">
        <v>45588.0</v>
      </c>
      <c r="B199" s="28" t="s">
        <v>9491</v>
      </c>
      <c r="C199" s="28" t="s">
        <v>7</v>
      </c>
      <c r="D199" s="28">
        <v>888028.0</v>
      </c>
      <c r="E199" s="29">
        <v>10971.42</v>
      </c>
      <c r="F199" s="31" t="s">
        <v>23</v>
      </c>
      <c r="G199" s="22"/>
      <c r="H199" s="40"/>
      <c r="I199" s="40"/>
      <c r="J199" s="40"/>
      <c r="K199" s="40"/>
      <c r="L199" s="40"/>
      <c r="M199" s="40"/>
      <c r="N199" s="40"/>
    </row>
    <row r="200" ht="15.75" hidden="1" customHeight="1">
      <c r="A200" s="25">
        <v>45589.0</v>
      </c>
      <c r="B200" s="28" t="s">
        <v>9491</v>
      </c>
      <c r="C200" s="28" t="s">
        <v>10</v>
      </c>
      <c r="D200" s="28">
        <v>746407.0</v>
      </c>
      <c r="E200" s="29">
        <v>61510.2</v>
      </c>
      <c r="F200" s="31" t="s">
        <v>9630</v>
      </c>
      <c r="G200" s="22"/>
      <c r="H200" s="40"/>
      <c r="I200" s="40"/>
      <c r="J200" s="40"/>
      <c r="K200" s="40"/>
      <c r="L200" s="40"/>
      <c r="M200" s="40"/>
      <c r="N200" s="40"/>
    </row>
    <row r="201" ht="15.75" hidden="1" customHeight="1">
      <c r="A201" s="25">
        <v>45589.0</v>
      </c>
      <c r="B201" s="28" t="s">
        <v>9491</v>
      </c>
      <c r="C201" s="28" t="s">
        <v>10</v>
      </c>
      <c r="D201" s="28">
        <v>746422.0</v>
      </c>
      <c r="E201" s="29">
        <v>230494.88</v>
      </c>
      <c r="F201" s="43"/>
      <c r="G201" s="22"/>
      <c r="H201" s="40"/>
      <c r="I201" s="40"/>
      <c r="J201" s="40"/>
      <c r="K201" s="40"/>
      <c r="L201" s="40"/>
      <c r="M201" s="40"/>
      <c r="N201" s="40"/>
    </row>
    <row r="202" ht="15.75" hidden="1" customHeight="1">
      <c r="A202" s="25">
        <v>45589.0</v>
      </c>
      <c r="B202" s="28" t="s">
        <v>9491</v>
      </c>
      <c r="C202" s="28" t="s">
        <v>10</v>
      </c>
      <c r="D202" s="28">
        <v>746423.0</v>
      </c>
      <c r="E202" s="544">
        <v>278734.61</v>
      </c>
      <c r="F202" s="43"/>
      <c r="G202" s="22"/>
      <c r="H202" s="40"/>
      <c r="I202" s="40"/>
      <c r="J202" s="40"/>
      <c r="K202" s="40"/>
      <c r="L202" s="40"/>
      <c r="M202" s="40"/>
      <c r="N202" s="40"/>
    </row>
    <row r="203" ht="15.75" hidden="1" customHeight="1">
      <c r="A203" s="25">
        <v>45589.0</v>
      </c>
      <c r="B203" s="28" t="s">
        <v>9491</v>
      </c>
      <c r="C203" s="28" t="s">
        <v>10</v>
      </c>
      <c r="D203" s="28">
        <v>746424.0</v>
      </c>
      <c r="E203" s="33"/>
      <c r="F203" s="43"/>
      <c r="G203" s="22"/>
      <c r="H203" s="40"/>
      <c r="I203" s="40"/>
      <c r="J203" s="40"/>
      <c r="K203" s="40"/>
      <c r="L203" s="40"/>
      <c r="M203" s="40"/>
      <c r="N203" s="40"/>
    </row>
    <row r="204" ht="15.75" hidden="1" customHeight="1">
      <c r="A204" s="25">
        <v>45589.0</v>
      </c>
      <c r="B204" s="28" t="s">
        <v>9491</v>
      </c>
      <c r="C204" s="28" t="s">
        <v>10</v>
      </c>
      <c r="D204" s="28">
        <v>746425.0</v>
      </c>
      <c r="E204" s="544">
        <v>309475.32</v>
      </c>
      <c r="F204" s="43"/>
      <c r="G204" s="22"/>
      <c r="H204" s="40"/>
      <c r="I204" s="40"/>
      <c r="J204" s="40"/>
      <c r="K204" s="40"/>
      <c r="L204" s="40"/>
      <c r="M204" s="40"/>
      <c r="N204" s="40"/>
    </row>
    <row r="205" ht="15.75" hidden="1" customHeight="1">
      <c r="A205" s="25">
        <v>45589.0</v>
      </c>
      <c r="B205" s="28" t="s">
        <v>9491</v>
      </c>
      <c r="C205" s="28" t="s">
        <v>10</v>
      </c>
      <c r="D205" s="28">
        <v>746426.0</v>
      </c>
      <c r="E205" s="33"/>
      <c r="F205" s="43"/>
      <c r="G205" s="22"/>
      <c r="H205" s="40"/>
      <c r="I205" s="40"/>
      <c r="J205" s="40"/>
      <c r="K205" s="40"/>
      <c r="L205" s="40"/>
      <c r="M205" s="40"/>
      <c r="N205" s="40"/>
    </row>
    <row r="206" ht="15.75" hidden="1" customHeight="1">
      <c r="A206" s="25">
        <v>45589.0</v>
      </c>
      <c r="B206" s="28" t="s">
        <v>9491</v>
      </c>
      <c r="C206" s="28" t="s">
        <v>10</v>
      </c>
      <c r="D206" s="28">
        <v>746427.0</v>
      </c>
      <c r="E206" s="29">
        <v>212533.88</v>
      </c>
      <c r="F206" s="43"/>
      <c r="G206" s="22"/>
      <c r="H206" s="40"/>
      <c r="I206" s="40"/>
      <c r="J206" s="40"/>
      <c r="K206" s="40"/>
      <c r="L206" s="40"/>
      <c r="M206" s="40"/>
      <c r="N206" s="40"/>
    </row>
    <row r="207" ht="15.75" hidden="1" customHeight="1">
      <c r="A207" s="25">
        <v>45589.0</v>
      </c>
      <c r="B207" s="28" t="s">
        <v>9491</v>
      </c>
      <c r="C207" s="28" t="s">
        <v>10</v>
      </c>
      <c r="D207" s="28">
        <v>746429.0</v>
      </c>
      <c r="E207" s="544">
        <v>262726.11</v>
      </c>
      <c r="F207" s="43"/>
      <c r="G207" s="22"/>
      <c r="H207" s="40"/>
      <c r="I207" s="40"/>
      <c r="J207" s="40"/>
      <c r="K207" s="40"/>
      <c r="L207" s="40"/>
      <c r="M207" s="40"/>
      <c r="N207" s="40"/>
    </row>
    <row r="208" ht="15.75" hidden="1" customHeight="1">
      <c r="A208" s="25">
        <v>45589.0</v>
      </c>
      <c r="B208" s="28" t="s">
        <v>9491</v>
      </c>
      <c r="C208" s="28" t="s">
        <v>10</v>
      </c>
      <c r="D208" s="28">
        <v>746430.0</v>
      </c>
      <c r="E208" s="33"/>
      <c r="F208" s="33"/>
      <c r="G208" s="22"/>
      <c r="H208" s="40"/>
      <c r="I208" s="40"/>
      <c r="J208" s="40"/>
      <c r="K208" s="40"/>
      <c r="L208" s="40"/>
      <c r="M208" s="40"/>
      <c r="N208" s="40"/>
    </row>
    <row r="209" ht="15.75" hidden="1" customHeight="1">
      <c r="A209" s="25">
        <v>45591.0</v>
      </c>
      <c r="B209" s="28" t="s">
        <v>9491</v>
      </c>
      <c r="C209" s="28" t="s">
        <v>10</v>
      </c>
      <c r="D209" s="28">
        <v>746627.0</v>
      </c>
      <c r="E209" s="29">
        <v>96309.5</v>
      </c>
      <c r="F209" s="31" t="s">
        <v>9631</v>
      </c>
      <c r="G209" s="10"/>
      <c r="H209" s="40"/>
      <c r="I209" s="40"/>
      <c r="J209" s="40"/>
      <c r="K209" s="40"/>
      <c r="L209" s="40"/>
      <c r="M209" s="40"/>
      <c r="N209" s="40"/>
    </row>
    <row r="210" ht="15.75" hidden="1" customHeight="1">
      <c r="A210" s="25">
        <v>45593.0</v>
      </c>
      <c r="B210" s="28" t="s">
        <v>9491</v>
      </c>
      <c r="C210" s="28" t="s">
        <v>10</v>
      </c>
      <c r="D210" s="28">
        <v>746691.0</v>
      </c>
      <c r="E210" s="29">
        <v>70230.0</v>
      </c>
      <c r="F210" s="43"/>
      <c r="G210" s="10" t="s">
        <v>9632</v>
      </c>
      <c r="H210" s="40"/>
      <c r="I210" s="40"/>
      <c r="J210" s="40"/>
      <c r="K210" s="40"/>
      <c r="L210" s="40"/>
      <c r="M210" s="40"/>
      <c r="N210" s="40"/>
    </row>
    <row r="211" ht="15.75" hidden="1" customHeight="1">
      <c r="A211" s="25">
        <v>45618.0</v>
      </c>
      <c r="B211" s="28" t="s">
        <v>9491</v>
      </c>
      <c r="C211" s="28" t="s">
        <v>679</v>
      </c>
      <c r="D211" s="28" t="s">
        <v>66</v>
      </c>
      <c r="E211" s="29">
        <v>-63207.0</v>
      </c>
      <c r="F211" s="43"/>
      <c r="G211" s="22"/>
      <c r="H211" s="40"/>
      <c r="I211" s="40"/>
      <c r="J211" s="40"/>
      <c r="K211" s="40"/>
      <c r="L211" s="40"/>
      <c r="M211" s="40"/>
      <c r="N211" s="40"/>
    </row>
    <row r="212" ht="15.75" hidden="1" customHeight="1">
      <c r="A212" s="25">
        <v>45596.0</v>
      </c>
      <c r="B212" s="28" t="s">
        <v>9491</v>
      </c>
      <c r="C212" s="28" t="s">
        <v>10</v>
      </c>
      <c r="D212" s="28">
        <v>747156.0</v>
      </c>
      <c r="E212" s="29">
        <v>371268.25</v>
      </c>
      <c r="F212" s="33"/>
      <c r="G212" s="22"/>
      <c r="H212" s="40"/>
      <c r="I212" s="40"/>
      <c r="J212" s="40"/>
      <c r="K212" s="40"/>
      <c r="L212" s="40"/>
      <c r="M212" s="40"/>
      <c r="N212" s="40"/>
    </row>
    <row r="213" ht="15.75" hidden="1" customHeight="1">
      <c r="A213" s="25">
        <v>45608.0</v>
      </c>
      <c r="B213" s="28" t="s">
        <v>9491</v>
      </c>
      <c r="C213" s="28" t="s">
        <v>7</v>
      </c>
      <c r="D213" s="28" t="s">
        <v>9633</v>
      </c>
      <c r="E213" s="29">
        <v>21155.95</v>
      </c>
      <c r="F213" s="207" t="s">
        <v>23</v>
      </c>
      <c r="G213" s="22"/>
      <c r="H213" s="40"/>
      <c r="I213" s="40"/>
      <c r="J213" s="40"/>
      <c r="K213" s="40"/>
      <c r="L213" s="40"/>
      <c r="M213" s="40"/>
      <c r="N213" s="40"/>
    </row>
    <row r="214" ht="15.75" hidden="1" customHeight="1">
      <c r="A214" s="25">
        <v>45601.0</v>
      </c>
      <c r="B214" s="28" t="s">
        <v>9491</v>
      </c>
      <c r="C214" s="28" t="s">
        <v>10</v>
      </c>
      <c r="D214" s="28">
        <v>747659.0</v>
      </c>
      <c r="E214" s="351">
        <v>316904.07</v>
      </c>
      <c r="F214" s="31" t="s">
        <v>9634</v>
      </c>
      <c r="G214" s="22"/>
      <c r="H214" s="40"/>
      <c r="I214" s="40"/>
      <c r="J214" s="40"/>
      <c r="K214" s="40"/>
      <c r="L214" s="40"/>
      <c r="M214" s="40"/>
      <c r="N214" s="40"/>
    </row>
    <row r="215" ht="15.75" hidden="1" customHeight="1">
      <c r="A215" s="25">
        <v>45601.0</v>
      </c>
      <c r="B215" s="28" t="s">
        <v>9491</v>
      </c>
      <c r="C215" s="28" t="s">
        <v>10</v>
      </c>
      <c r="D215" s="28">
        <v>747740.0</v>
      </c>
      <c r="E215" s="859">
        <v>250644.03</v>
      </c>
      <c r="F215" s="43"/>
      <c r="G215" s="22"/>
      <c r="H215" s="40"/>
      <c r="I215" s="40"/>
      <c r="J215" s="40"/>
      <c r="K215" s="40"/>
      <c r="L215" s="40"/>
      <c r="M215" s="40"/>
      <c r="N215" s="40"/>
    </row>
    <row r="216" ht="15.75" hidden="1" customHeight="1">
      <c r="A216" s="25">
        <v>45602.0</v>
      </c>
      <c r="B216" s="28" t="s">
        <v>9491</v>
      </c>
      <c r="C216" s="28" t="s">
        <v>10</v>
      </c>
      <c r="D216" s="28">
        <v>747870.0</v>
      </c>
      <c r="E216" s="29">
        <v>200576.38</v>
      </c>
      <c r="F216" s="43"/>
      <c r="G216" s="22"/>
      <c r="H216" s="40"/>
      <c r="I216" s="40"/>
      <c r="J216" s="40"/>
      <c r="K216" s="40"/>
      <c r="L216" s="40"/>
      <c r="M216" s="40"/>
      <c r="N216" s="40"/>
    </row>
    <row r="217" ht="15.75" hidden="1" customHeight="1">
      <c r="A217" s="25">
        <v>45608.0</v>
      </c>
      <c r="B217" s="28" t="s">
        <v>9491</v>
      </c>
      <c r="C217" s="28" t="s">
        <v>10</v>
      </c>
      <c r="D217" s="28">
        <v>748723.0</v>
      </c>
      <c r="E217" s="29">
        <v>91781.71</v>
      </c>
      <c r="F217" s="43"/>
      <c r="G217" s="22"/>
      <c r="H217" s="40"/>
      <c r="I217" s="40"/>
      <c r="J217" s="40"/>
      <c r="K217" s="40"/>
      <c r="L217" s="40"/>
      <c r="M217" s="40"/>
      <c r="N217" s="40"/>
    </row>
    <row r="218" ht="15.75" hidden="1" customHeight="1">
      <c r="A218" s="25">
        <v>45608.0</v>
      </c>
      <c r="B218" s="28" t="s">
        <v>9491</v>
      </c>
      <c r="C218" s="28" t="s">
        <v>10</v>
      </c>
      <c r="D218" s="28">
        <v>748642.0</v>
      </c>
      <c r="E218" s="544">
        <v>382179.09</v>
      </c>
      <c r="F218" s="43"/>
      <c r="G218" s="22"/>
      <c r="H218" s="40"/>
      <c r="I218" s="40"/>
      <c r="J218" s="40"/>
      <c r="K218" s="40"/>
      <c r="L218" s="40"/>
      <c r="M218" s="40"/>
      <c r="N218" s="40"/>
    </row>
    <row r="219" ht="15.75" hidden="1" customHeight="1">
      <c r="A219" s="25">
        <v>45608.0</v>
      </c>
      <c r="B219" s="28" t="s">
        <v>9491</v>
      </c>
      <c r="C219" s="28" t="s">
        <v>10</v>
      </c>
      <c r="D219" s="28">
        <v>748643.0</v>
      </c>
      <c r="E219" s="33"/>
      <c r="F219" s="43"/>
      <c r="G219" s="22"/>
      <c r="H219" s="40"/>
      <c r="I219" s="40"/>
      <c r="J219" s="40"/>
      <c r="K219" s="40"/>
      <c r="L219" s="40"/>
      <c r="M219" s="40"/>
      <c r="N219" s="40"/>
    </row>
    <row r="220" ht="15.75" hidden="1" customHeight="1">
      <c r="A220" s="25">
        <v>45608.0</v>
      </c>
      <c r="B220" s="28" t="s">
        <v>9491</v>
      </c>
      <c r="C220" s="28" t="s">
        <v>10</v>
      </c>
      <c r="D220" s="28">
        <v>748706.0</v>
      </c>
      <c r="E220" s="29">
        <v>64543.92</v>
      </c>
      <c r="F220" s="43"/>
      <c r="G220" s="860"/>
      <c r="H220" s="40"/>
      <c r="I220" s="40"/>
      <c r="J220" s="40"/>
      <c r="K220" s="40"/>
      <c r="L220" s="40"/>
      <c r="M220" s="40"/>
      <c r="N220" s="40"/>
    </row>
    <row r="221" ht="15.75" hidden="1" customHeight="1">
      <c r="A221" s="25">
        <v>45608.0</v>
      </c>
      <c r="B221" s="28" t="s">
        <v>9491</v>
      </c>
      <c r="C221" s="28" t="s">
        <v>10</v>
      </c>
      <c r="D221" s="28">
        <v>748645.0</v>
      </c>
      <c r="E221" s="29">
        <v>77019.0</v>
      </c>
      <c r="F221" s="43"/>
      <c r="G221" s="10"/>
      <c r="H221" s="40"/>
      <c r="I221" s="40"/>
      <c r="J221" s="40"/>
      <c r="K221" s="40"/>
      <c r="L221" s="40"/>
      <c r="M221" s="40"/>
      <c r="N221" s="40"/>
    </row>
    <row r="222" ht="15.75" hidden="1" customHeight="1">
      <c r="A222" s="25">
        <v>45609.0</v>
      </c>
      <c r="B222" s="28" t="s">
        <v>9491</v>
      </c>
      <c r="C222" s="28" t="s">
        <v>10</v>
      </c>
      <c r="D222" s="28">
        <v>748910.0</v>
      </c>
      <c r="E222" s="29">
        <v>207224.6</v>
      </c>
      <c r="F222" s="33"/>
      <c r="G222" s="22"/>
      <c r="H222" s="40"/>
      <c r="I222" s="40"/>
      <c r="J222" s="40"/>
      <c r="K222" s="40"/>
      <c r="L222" s="40"/>
      <c r="M222" s="40"/>
      <c r="N222" s="40"/>
    </row>
    <row r="223" ht="15.75" hidden="1" customHeight="1">
      <c r="A223" s="25">
        <v>45609.0</v>
      </c>
      <c r="B223" s="28" t="s">
        <v>9491</v>
      </c>
      <c r="C223" s="28" t="s">
        <v>10</v>
      </c>
      <c r="D223" s="28">
        <v>749007.0</v>
      </c>
      <c r="E223" s="29">
        <v>444627.35</v>
      </c>
      <c r="F223" s="861" t="s">
        <v>9635</v>
      </c>
      <c r="G223" s="22"/>
      <c r="H223" s="40"/>
      <c r="I223" s="40"/>
      <c r="J223" s="40"/>
      <c r="K223" s="40"/>
      <c r="L223" s="40"/>
      <c r="M223" s="40"/>
      <c r="N223" s="40"/>
    </row>
    <row r="224" ht="15.75" hidden="1" customHeight="1">
      <c r="A224" s="25">
        <v>45619.0</v>
      </c>
      <c r="B224" s="28" t="s">
        <v>9491</v>
      </c>
      <c r="C224" s="28" t="s">
        <v>10</v>
      </c>
      <c r="D224" s="28">
        <v>750422.0</v>
      </c>
      <c r="E224" s="29">
        <v>86828.0</v>
      </c>
      <c r="F224" s="31" t="s">
        <v>9636</v>
      </c>
      <c r="G224" s="22"/>
      <c r="H224" s="40"/>
      <c r="I224" s="40"/>
      <c r="J224" s="40"/>
      <c r="K224" s="40"/>
      <c r="L224" s="40"/>
      <c r="M224" s="40"/>
      <c r="N224" s="40"/>
    </row>
    <row r="225" ht="15.75" hidden="1" customHeight="1">
      <c r="A225" s="25">
        <v>45619.0</v>
      </c>
      <c r="B225" s="28" t="s">
        <v>9491</v>
      </c>
      <c r="C225" s="28" t="s">
        <v>10</v>
      </c>
      <c r="D225" s="28">
        <v>750424.0</v>
      </c>
      <c r="E225" s="29">
        <v>182005.56</v>
      </c>
      <c r="F225" s="43"/>
      <c r="G225" s="22"/>
      <c r="H225" s="40"/>
      <c r="I225" s="40"/>
      <c r="J225" s="40"/>
      <c r="K225" s="40"/>
      <c r="L225" s="40"/>
      <c r="M225" s="40"/>
      <c r="N225" s="40"/>
    </row>
    <row r="226" ht="15.75" hidden="1" customHeight="1">
      <c r="A226" s="25">
        <v>45619.0</v>
      </c>
      <c r="B226" s="28" t="s">
        <v>9491</v>
      </c>
      <c r="C226" s="28" t="s">
        <v>10</v>
      </c>
      <c r="D226" s="28">
        <v>750486.0</v>
      </c>
      <c r="E226" s="29">
        <v>9421.18</v>
      </c>
      <c r="F226" s="43"/>
      <c r="G226" s="22"/>
      <c r="H226" s="40"/>
      <c r="I226" s="40"/>
      <c r="J226" s="40"/>
      <c r="K226" s="40"/>
      <c r="L226" s="40"/>
      <c r="M226" s="40"/>
      <c r="N226" s="40"/>
    </row>
    <row r="227" ht="15.75" hidden="1" customHeight="1">
      <c r="A227" s="25">
        <v>45619.0</v>
      </c>
      <c r="B227" s="28" t="s">
        <v>9491</v>
      </c>
      <c r="C227" s="28" t="s">
        <v>10</v>
      </c>
      <c r="D227" s="28">
        <v>750516.0</v>
      </c>
      <c r="E227" s="29">
        <v>135678.61</v>
      </c>
      <c r="F227" s="43"/>
      <c r="G227" s="22"/>
      <c r="H227" s="40"/>
      <c r="I227" s="40"/>
      <c r="J227" s="40"/>
      <c r="K227" s="40"/>
      <c r="L227" s="40"/>
      <c r="M227" s="40"/>
      <c r="N227" s="40"/>
    </row>
    <row r="228" ht="15.75" hidden="1" customHeight="1">
      <c r="A228" s="25">
        <v>45619.0</v>
      </c>
      <c r="B228" s="28" t="s">
        <v>9491</v>
      </c>
      <c r="C228" s="28" t="s">
        <v>10</v>
      </c>
      <c r="D228" s="28">
        <v>750539.0</v>
      </c>
      <c r="E228" s="29">
        <v>220226.33</v>
      </c>
      <c r="F228" s="43"/>
      <c r="G228" s="22"/>
      <c r="H228" s="40"/>
      <c r="I228" s="40"/>
      <c r="J228" s="40"/>
      <c r="K228" s="40"/>
      <c r="L228" s="40"/>
      <c r="M228" s="40"/>
      <c r="N228" s="40"/>
    </row>
    <row r="229" ht="15.75" hidden="1" customHeight="1">
      <c r="A229" s="25">
        <v>45619.0</v>
      </c>
      <c r="B229" s="28" t="s">
        <v>9491</v>
      </c>
      <c r="C229" s="28" t="s">
        <v>10</v>
      </c>
      <c r="D229" s="28">
        <v>750542.0</v>
      </c>
      <c r="E229" s="29">
        <v>274167.7</v>
      </c>
      <c r="F229" s="43"/>
      <c r="G229" s="22"/>
      <c r="H229" s="40"/>
      <c r="I229" s="40"/>
      <c r="J229" s="40"/>
      <c r="K229" s="40"/>
      <c r="L229" s="40"/>
      <c r="M229" s="40"/>
      <c r="N229" s="40"/>
    </row>
    <row r="230" ht="15.75" hidden="1" customHeight="1">
      <c r="A230" s="25">
        <v>45619.0</v>
      </c>
      <c r="B230" s="28" t="s">
        <v>9491</v>
      </c>
      <c r="C230" s="28" t="s">
        <v>10</v>
      </c>
      <c r="D230" s="28">
        <v>750612.0</v>
      </c>
      <c r="E230" s="29">
        <v>1098126.16</v>
      </c>
      <c r="F230" s="43"/>
      <c r="G230" s="22"/>
      <c r="H230" s="40"/>
      <c r="I230" s="40"/>
      <c r="J230" s="40"/>
      <c r="K230" s="40"/>
      <c r="L230" s="40"/>
      <c r="M230" s="40"/>
      <c r="N230" s="40"/>
    </row>
    <row r="231" ht="15.75" hidden="1" customHeight="1">
      <c r="A231" s="25">
        <v>45622.0</v>
      </c>
      <c r="B231" s="28" t="s">
        <v>9491</v>
      </c>
      <c r="C231" s="28" t="s">
        <v>10</v>
      </c>
      <c r="D231" s="28">
        <v>750836.0</v>
      </c>
      <c r="E231" s="29">
        <v>328503.41</v>
      </c>
      <c r="F231" s="43"/>
      <c r="G231" s="22"/>
      <c r="H231" s="40"/>
      <c r="I231" s="40"/>
      <c r="J231" s="40"/>
      <c r="K231" s="40"/>
      <c r="L231" s="40"/>
      <c r="M231" s="40"/>
      <c r="N231" s="40"/>
    </row>
    <row r="232" ht="15.75" hidden="1" customHeight="1">
      <c r="A232" s="25">
        <v>45622.0</v>
      </c>
      <c r="B232" s="28" t="s">
        <v>9491</v>
      </c>
      <c r="C232" s="28" t="s">
        <v>10</v>
      </c>
      <c r="D232" s="28">
        <v>750853.0</v>
      </c>
      <c r="E232" s="29">
        <v>680755.2</v>
      </c>
      <c r="F232" s="33"/>
      <c r="G232" s="22"/>
      <c r="H232" s="40"/>
      <c r="I232" s="40"/>
      <c r="J232" s="40"/>
      <c r="K232" s="40"/>
      <c r="L232" s="40"/>
      <c r="M232" s="40"/>
      <c r="N232" s="40"/>
    </row>
    <row r="233" ht="15.75" hidden="1" customHeight="1">
      <c r="A233" s="25">
        <v>45623.0</v>
      </c>
      <c r="B233" s="28" t="s">
        <v>9491</v>
      </c>
      <c r="C233" s="28" t="s">
        <v>7</v>
      </c>
      <c r="D233" s="28">
        <v>916151.0</v>
      </c>
      <c r="E233" s="29">
        <v>13016.35</v>
      </c>
      <c r="F233" s="31" t="s">
        <v>23</v>
      </c>
      <c r="G233" s="22"/>
      <c r="H233" s="40"/>
      <c r="I233" s="40"/>
      <c r="J233" s="40"/>
      <c r="K233" s="40"/>
      <c r="L233" s="40"/>
      <c r="M233" s="40"/>
      <c r="N233" s="40"/>
    </row>
    <row r="234" ht="15.75" hidden="1" customHeight="1">
      <c r="A234" s="25">
        <v>45626.0</v>
      </c>
      <c r="B234" s="28" t="s">
        <v>9491</v>
      </c>
      <c r="C234" s="28" t="s">
        <v>7</v>
      </c>
      <c r="D234" s="28">
        <v>919168.0</v>
      </c>
      <c r="E234" s="29">
        <v>11021.29</v>
      </c>
      <c r="F234" s="43"/>
      <c r="G234" s="22"/>
      <c r="H234" s="40"/>
      <c r="I234" s="40"/>
      <c r="J234" s="40"/>
      <c r="K234" s="40"/>
      <c r="L234" s="40"/>
      <c r="M234" s="40"/>
      <c r="N234" s="40"/>
    </row>
    <row r="235" ht="15.75" hidden="1" customHeight="1">
      <c r="A235" s="25">
        <v>45635.0</v>
      </c>
      <c r="B235" s="28" t="s">
        <v>9491</v>
      </c>
      <c r="C235" s="28" t="s">
        <v>7</v>
      </c>
      <c r="D235" s="28">
        <v>924691.0</v>
      </c>
      <c r="E235" s="29">
        <v>148754.21</v>
      </c>
      <c r="F235" s="43"/>
      <c r="G235" s="22"/>
      <c r="H235" s="40"/>
      <c r="I235" s="40"/>
      <c r="J235" s="40"/>
      <c r="K235" s="40"/>
      <c r="L235" s="40"/>
      <c r="M235" s="40"/>
      <c r="N235" s="40"/>
    </row>
    <row r="236" ht="15.75" hidden="1" customHeight="1">
      <c r="A236" s="25">
        <v>45636.0</v>
      </c>
      <c r="B236" s="28" t="s">
        <v>9491</v>
      </c>
      <c r="C236" s="28" t="s">
        <v>7</v>
      </c>
      <c r="D236" s="28">
        <v>926168.0</v>
      </c>
      <c r="E236" s="29">
        <v>13016.35</v>
      </c>
      <c r="F236" s="43"/>
      <c r="G236" s="22"/>
      <c r="H236" s="40"/>
      <c r="I236" s="40"/>
      <c r="J236" s="40"/>
      <c r="K236" s="40"/>
      <c r="L236" s="40"/>
      <c r="M236" s="40"/>
      <c r="N236" s="40"/>
    </row>
    <row r="237" ht="15.75" hidden="1" customHeight="1">
      <c r="A237" s="25">
        <v>45639.0</v>
      </c>
      <c r="B237" s="28" t="s">
        <v>9491</v>
      </c>
      <c r="C237" s="28" t="s">
        <v>7</v>
      </c>
      <c r="D237" s="28">
        <v>929348.0</v>
      </c>
      <c r="E237" s="29">
        <v>90223.0</v>
      </c>
      <c r="F237" s="33"/>
      <c r="G237" s="22"/>
      <c r="H237" s="40"/>
      <c r="I237" s="40"/>
      <c r="J237" s="40"/>
      <c r="K237" s="40"/>
      <c r="L237" s="40"/>
      <c r="M237" s="40"/>
      <c r="N237" s="40"/>
    </row>
    <row r="238" ht="15.75" hidden="1" customHeight="1">
      <c r="A238" s="25">
        <v>45956.0</v>
      </c>
      <c r="B238" s="28" t="s">
        <v>9491</v>
      </c>
      <c r="C238" s="28" t="s">
        <v>82</v>
      </c>
      <c r="D238" s="28">
        <v>746691.0</v>
      </c>
      <c r="E238" s="29">
        <v>-63207.0</v>
      </c>
      <c r="F238" s="31" t="s">
        <v>9637</v>
      </c>
      <c r="G238" s="22"/>
      <c r="H238" s="40"/>
      <c r="I238" s="40"/>
      <c r="J238" s="40"/>
      <c r="K238" s="40"/>
      <c r="L238" s="40"/>
      <c r="M238" s="40"/>
      <c r="N238" s="40"/>
    </row>
    <row r="239" ht="15.75" hidden="1" customHeight="1">
      <c r="A239" s="25">
        <v>45629.0</v>
      </c>
      <c r="B239" s="28" t="s">
        <v>9491</v>
      </c>
      <c r="C239" s="28" t="s">
        <v>10</v>
      </c>
      <c r="D239" s="862" t="s">
        <v>9638</v>
      </c>
      <c r="E239" s="863"/>
      <c r="F239" s="43"/>
      <c r="G239" s="22"/>
      <c r="H239" s="40"/>
      <c r="I239" s="40"/>
      <c r="J239" s="40"/>
      <c r="K239" s="40"/>
      <c r="L239" s="40"/>
      <c r="M239" s="40"/>
      <c r="N239" s="40"/>
    </row>
    <row r="240" ht="15.75" hidden="1" customHeight="1">
      <c r="A240" s="25">
        <v>45625.0</v>
      </c>
      <c r="B240" s="28" t="s">
        <v>9491</v>
      </c>
      <c r="C240" s="28" t="s">
        <v>10</v>
      </c>
      <c r="D240" s="28">
        <v>751515.0</v>
      </c>
      <c r="E240" s="29">
        <v>336479.49</v>
      </c>
      <c r="F240" s="43"/>
      <c r="G240" s="22"/>
      <c r="H240" s="40"/>
      <c r="I240" s="40"/>
      <c r="J240" s="40"/>
      <c r="K240" s="40"/>
      <c r="L240" s="40"/>
      <c r="M240" s="40"/>
      <c r="N240" s="40"/>
    </row>
    <row r="241" ht="15.75" hidden="1" customHeight="1">
      <c r="A241" s="25">
        <v>45625.0</v>
      </c>
      <c r="B241" s="28" t="s">
        <v>9491</v>
      </c>
      <c r="C241" s="28" t="s">
        <v>10</v>
      </c>
      <c r="D241" s="28">
        <v>751536.0</v>
      </c>
      <c r="E241" s="29">
        <v>61444.0</v>
      </c>
      <c r="F241" s="43"/>
      <c r="G241" s="22"/>
      <c r="H241" s="40"/>
      <c r="I241" s="40"/>
      <c r="J241" s="40"/>
      <c r="K241" s="40"/>
      <c r="L241" s="40"/>
      <c r="M241" s="40"/>
      <c r="N241" s="40"/>
    </row>
    <row r="242" ht="15.75" hidden="1" customHeight="1">
      <c r="A242" s="25">
        <v>45625.0</v>
      </c>
      <c r="B242" s="28" t="s">
        <v>9491</v>
      </c>
      <c r="C242" s="28" t="s">
        <v>10</v>
      </c>
      <c r="D242" s="28">
        <v>751547.0</v>
      </c>
      <c r="E242" s="29">
        <v>76805.0</v>
      </c>
      <c r="F242" s="43"/>
      <c r="G242" s="22"/>
      <c r="H242" s="40"/>
      <c r="I242" s="40"/>
      <c r="J242" s="40"/>
      <c r="K242" s="40"/>
      <c r="L242" s="40"/>
      <c r="M242" s="40"/>
      <c r="N242" s="40"/>
    </row>
    <row r="243" ht="15.75" hidden="1" customHeight="1">
      <c r="A243" s="25">
        <v>45630.0</v>
      </c>
      <c r="B243" s="28" t="s">
        <v>9491</v>
      </c>
      <c r="C243" s="28" t="s">
        <v>10</v>
      </c>
      <c r="D243" s="28">
        <v>752202.0</v>
      </c>
      <c r="E243" s="29">
        <v>211775.36</v>
      </c>
      <c r="F243" s="43"/>
      <c r="G243" s="22"/>
      <c r="H243" s="40"/>
      <c r="I243" s="40"/>
      <c r="J243" s="40"/>
      <c r="K243" s="40"/>
      <c r="L243" s="40"/>
      <c r="M243" s="40"/>
      <c r="N243" s="40"/>
    </row>
    <row r="244" ht="15.75" hidden="1" customHeight="1">
      <c r="A244" s="25">
        <v>45630.0</v>
      </c>
      <c r="B244" s="28" t="s">
        <v>9491</v>
      </c>
      <c r="C244" s="28" t="s">
        <v>10</v>
      </c>
      <c r="D244" s="28">
        <v>752204.0</v>
      </c>
      <c r="E244" s="29">
        <v>290055.89</v>
      </c>
      <c r="F244" s="43"/>
      <c r="G244" s="22"/>
      <c r="H244" s="40"/>
      <c r="I244" s="40"/>
      <c r="J244" s="40"/>
      <c r="K244" s="40"/>
      <c r="L244" s="40"/>
      <c r="M244" s="40"/>
      <c r="N244" s="40"/>
    </row>
    <row r="245" ht="15.75" hidden="1" customHeight="1">
      <c r="A245" s="25">
        <v>45633.0</v>
      </c>
      <c r="B245" s="28" t="s">
        <v>9491</v>
      </c>
      <c r="C245" s="28" t="s">
        <v>10</v>
      </c>
      <c r="D245" s="28">
        <v>752838.0</v>
      </c>
      <c r="E245" s="29">
        <v>144903.42</v>
      </c>
      <c r="F245" s="43"/>
      <c r="G245" s="22"/>
      <c r="H245" s="40"/>
      <c r="I245" s="40"/>
      <c r="J245" s="40"/>
      <c r="K245" s="40"/>
      <c r="L245" s="40"/>
      <c r="M245" s="40"/>
      <c r="N245" s="40"/>
    </row>
    <row r="246" ht="15.75" hidden="1" customHeight="1">
      <c r="A246" s="25">
        <v>45633.0</v>
      </c>
      <c r="B246" s="28" t="s">
        <v>9491</v>
      </c>
      <c r="C246" s="28" t="s">
        <v>10</v>
      </c>
      <c r="D246" s="28">
        <v>752851.0</v>
      </c>
      <c r="E246" s="29">
        <v>87030.0</v>
      </c>
      <c r="F246" s="33"/>
      <c r="G246" s="22"/>
      <c r="H246" s="40"/>
      <c r="I246" s="40"/>
      <c r="J246" s="40"/>
      <c r="K246" s="40"/>
      <c r="L246" s="40"/>
      <c r="M246" s="40"/>
      <c r="N246" s="40"/>
    </row>
    <row r="247" ht="15.75" hidden="1" customHeight="1">
      <c r="A247" s="25">
        <v>46002.0</v>
      </c>
      <c r="B247" s="28" t="s">
        <v>9491</v>
      </c>
      <c r="C247" s="28" t="s">
        <v>10</v>
      </c>
      <c r="D247" s="28">
        <v>753273.0</v>
      </c>
      <c r="E247" s="29">
        <v>487737.62</v>
      </c>
      <c r="F247" s="31" t="s">
        <v>9639</v>
      </c>
      <c r="G247" s="22"/>
      <c r="H247" s="40"/>
      <c r="I247" s="40"/>
      <c r="J247" s="40"/>
      <c r="K247" s="40"/>
      <c r="L247" s="40"/>
      <c r="M247" s="40"/>
      <c r="N247" s="40"/>
    </row>
    <row r="248" ht="15.75" hidden="1" customHeight="1">
      <c r="A248" s="25">
        <v>45637.0</v>
      </c>
      <c r="B248" s="28" t="s">
        <v>9491</v>
      </c>
      <c r="C248" s="28" t="s">
        <v>10</v>
      </c>
      <c r="D248" s="28">
        <v>753299.0</v>
      </c>
      <c r="E248" s="29">
        <v>37378.22</v>
      </c>
      <c r="F248" s="43"/>
      <c r="G248" s="22"/>
      <c r="H248" s="40"/>
      <c r="I248" s="40"/>
      <c r="J248" s="40"/>
      <c r="K248" s="40"/>
      <c r="L248" s="40"/>
      <c r="M248" s="40"/>
      <c r="N248" s="40"/>
    </row>
    <row r="249" ht="15.75" hidden="1" customHeight="1">
      <c r="A249" s="25">
        <v>45637.0</v>
      </c>
      <c r="B249" s="28" t="s">
        <v>9491</v>
      </c>
      <c r="C249" s="28" t="s">
        <v>10</v>
      </c>
      <c r="D249" s="28">
        <v>753305.0</v>
      </c>
      <c r="E249" s="29">
        <v>35495.6</v>
      </c>
      <c r="F249" s="43"/>
      <c r="G249" s="10" t="s">
        <v>9640</v>
      </c>
      <c r="H249" s="40"/>
      <c r="I249" s="40"/>
      <c r="J249" s="40"/>
      <c r="K249" s="40"/>
      <c r="L249" s="40"/>
      <c r="M249" s="40"/>
      <c r="N249" s="40"/>
    </row>
    <row r="250" ht="15.75" hidden="1" customHeight="1">
      <c r="A250" s="25">
        <v>45667.0</v>
      </c>
      <c r="B250" s="28" t="s">
        <v>9491</v>
      </c>
      <c r="C250" s="28" t="s">
        <v>82</v>
      </c>
      <c r="D250" s="28" t="s">
        <v>66</v>
      </c>
      <c r="E250" s="29">
        <v>-35495.6</v>
      </c>
      <c r="F250" s="43"/>
      <c r="G250" s="10" t="s">
        <v>9641</v>
      </c>
      <c r="H250" s="40"/>
      <c r="I250" s="40"/>
      <c r="J250" s="40"/>
      <c r="K250" s="40"/>
      <c r="L250" s="40"/>
      <c r="M250" s="40"/>
      <c r="N250" s="40"/>
    </row>
    <row r="251" ht="15.75" hidden="1" customHeight="1">
      <c r="A251" s="25">
        <v>45640.0</v>
      </c>
      <c r="B251" s="28" t="s">
        <v>9491</v>
      </c>
      <c r="C251" s="28" t="s">
        <v>10</v>
      </c>
      <c r="D251" s="28">
        <v>753740.0</v>
      </c>
      <c r="E251" s="29">
        <v>620535.2</v>
      </c>
      <c r="F251" s="43"/>
      <c r="G251" s="10" t="s">
        <v>9642</v>
      </c>
      <c r="H251" s="40"/>
      <c r="I251" s="40"/>
      <c r="J251" s="40"/>
      <c r="K251" s="40"/>
      <c r="L251" s="40"/>
      <c r="M251" s="40"/>
      <c r="N251" s="40"/>
    </row>
    <row r="252" ht="15.75" hidden="1" customHeight="1">
      <c r="A252" s="25">
        <v>45640.0</v>
      </c>
      <c r="B252" s="28" t="s">
        <v>9491</v>
      </c>
      <c r="C252" s="28" t="s">
        <v>10</v>
      </c>
      <c r="D252" s="28" t="s">
        <v>9643</v>
      </c>
      <c r="E252" s="29">
        <v>431150.75</v>
      </c>
      <c r="F252" s="43"/>
      <c r="G252" s="22"/>
      <c r="H252" s="40"/>
      <c r="I252" s="40"/>
      <c r="J252" s="40"/>
      <c r="K252" s="40"/>
      <c r="L252" s="40"/>
      <c r="M252" s="40"/>
      <c r="N252" s="40"/>
    </row>
    <row r="253" ht="15.75" hidden="1" customHeight="1">
      <c r="A253" s="25">
        <v>45644.0</v>
      </c>
      <c r="B253" s="28" t="s">
        <v>9491</v>
      </c>
      <c r="C253" s="28" t="s">
        <v>10</v>
      </c>
      <c r="D253" s="28">
        <v>754086.0</v>
      </c>
      <c r="E253" s="29">
        <v>223929.78</v>
      </c>
      <c r="F253" s="33"/>
      <c r="G253" s="22"/>
      <c r="H253" s="40"/>
      <c r="I253" s="40"/>
      <c r="J253" s="40"/>
      <c r="K253" s="40"/>
      <c r="L253" s="40"/>
      <c r="M253" s="40"/>
      <c r="N253" s="40"/>
    </row>
    <row r="254" ht="15.75" hidden="1" customHeight="1">
      <c r="A254" s="25">
        <v>45647.0</v>
      </c>
      <c r="B254" s="28" t="s">
        <v>9491</v>
      </c>
      <c r="C254" s="28" t="s">
        <v>10</v>
      </c>
      <c r="D254" s="28" t="s">
        <v>9644</v>
      </c>
      <c r="E254" s="29">
        <v>558526.06</v>
      </c>
      <c r="F254" s="31" t="s">
        <v>9645</v>
      </c>
      <c r="G254" s="22"/>
      <c r="H254" s="40"/>
      <c r="I254" s="40"/>
      <c r="J254" s="40"/>
      <c r="K254" s="40"/>
      <c r="L254" s="40"/>
      <c r="M254" s="40"/>
      <c r="N254" s="40"/>
    </row>
    <row r="255" ht="15.75" hidden="1" customHeight="1">
      <c r="A255" s="25">
        <v>45647.0</v>
      </c>
      <c r="B255" s="28" t="s">
        <v>9491</v>
      </c>
      <c r="C255" s="28" t="s">
        <v>10</v>
      </c>
      <c r="D255" s="28">
        <v>754697.0</v>
      </c>
      <c r="E255" s="29">
        <v>122175.6</v>
      </c>
      <c r="F255" s="43"/>
      <c r="G255" s="22"/>
      <c r="H255" s="40"/>
      <c r="I255" s="40"/>
      <c r="J255" s="40"/>
      <c r="K255" s="40"/>
      <c r="L255" s="40"/>
      <c r="M255" s="40"/>
      <c r="N255" s="40"/>
    </row>
    <row r="256" ht="15.75" hidden="1" customHeight="1">
      <c r="A256" s="25">
        <v>45650.0</v>
      </c>
      <c r="B256" s="28" t="s">
        <v>9491</v>
      </c>
      <c r="C256" s="28" t="s">
        <v>10</v>
      </c>
      <c r="D256" s="28">
        <v>754879.0</v>
      </c>
      <c r="E256" s="29">
        <v>206150.67</v>
      </c>
      <c r="F256" s="43"/>
      <c r="G256" s="22"/>
      <c r="H256" s="40"/>
      <c r="I256" s="40"/>
      <c r="J256" s="40"/>
      <c r="K256" s="40"/>
      <c r="L256" s="40"/>
      <c r="M256" s="40"/>
      <c r="N256" s="40"/>
    </row>
    <row r="257" ht="15.75" hidden="1" customHeight="1">
      <c r="A257" s="25">
        <v>45653.0</v>
      </c>
      <c r="B257" s="28" t="s">
        <v>9491</v>
      </c>
      <c r="C257" s="28" t="s">
        <v>10</v>
      </c>
      <c r="D257" s="28" t="s">
        <v>9646</v>
      </c>
      <c r="E257" s="29">
        <v>663672.7</v>
      </c>
      <c r="F257" s="43"/>
      <c r="G257" s="22"/>
      <c r="H257" s="40"/>
      <c r="I257" s="40"/>
      <c r="J257" s="40"/>
      <c r="K257" s="40"/>
      <c r="L257" s="40"/>
      <c r="M257" s="40"/>
      <c r="N257" s="40"/>
    </row>
    <row r="258" ht="15.75" hidden="1" customHeight="1">
      <c r="A258" s="25">
        <v>45654.0</v>
      </c>
      <c r="B258" s="28" t="s">
        <v>9491</v>
      </c>
      <c r="C258" s="28" t="s">
        <v>10</v>
      </c>
      <c r="D258" s="28">
        <v>755325.0</v>
      </c>
      <c r="E258" s="29">
        <v>160921.08</v>
      </c>
      <c r="F258" s="33"/>
      <c r="G258" s="22"/>
      <c r="H258" s="40"/>
      <c r="I258" s="40"/>
      <c r="J258" s="40"/>
      <c r="K258" s="40"/>
      <c r="L258" s="40"/>
      <c r="M258" s="40"/>
      <c r="N258" s="40"/>
    </row>
    <row r="259" ht="15.75" hidden="1" customHeight="1">
      <c r="A259" s="25">
        <v>45664.0</v>
      </c>
      <c r="B259" s="28" t="s">
        <v>9491</v>
      </c>
      <c r="C259" s="28" t="s">
        <v>7</v>
      </c>
      <c r="D259" s="28">
        <v>946957.0</v>
      </c>
      <c r="E259" s="29">
        <v>21155.95</v>
      </c>
      <c r="F259" s="207" t="s">
        <v>23</v>
      </c>
      <c r="G259" s="22"/>
      <c r="H259" s="40"/>
      <c r="I259" s="40"/>
      <c r="J259" s="40"/>
      <c r="K259" s="40"/>
      <c r="L259" s="40"/>
      <c r="M259" s="40"/>
      <c r="N259" s="40"/>
    </row>
    <row r="260" ht="15.75" hidden="1" customHeight="1">
      <c r="A260" s="25">
        <v>45659.0</v>
      </c>
      <c r="B260" s="28" t="s">
        <v>9491</v>
      </c>
      <c r="C260" s="28" t="s">
        <v>10</v>
      </c>
      <c r="D260" s="28">
        <v>755643.0</v>
      </c>
      <c r="E260" s="29">
        <v>171307.1</v>
      </c>
      <c r="F260" s="31" t="s">
        <v>9647</v>
      </c>
      <c r="G260" s="22"/>
      <c r="H260" s="40"/>
      <c r="I260" s="40"/>
      <c r="J260" s="40"/>
      <c r="K260" s="40"/>
      <c r="L260" s="40"/>
      <c r="M260" s="40"/>
      <c r="N260" s="40"/>
    </row>
    <row r="261" ht="15.75" hidden="1" customHeight="1">
      <c r="A261" s="25">
        <v>45659.0</v>
      </c>
      <c r="B261" s="28" t="s">
        <v>9491</v>
      </c>
      <c r="C261" s="28" t="s">
        <v>10</v>
      </c>
      <c r="D261" s="28" t="s">
        <v>9648</v>
      </c>
      <c r="E261" s="29">
        <v>582665.16</v>
      </c>
      <c r="F261" s="43"/>
      <c r="G261" s="10" t="s">
        <v>9649</v>
      </c>
      <c r="H261" s="40"/>
      <c r="I261" s="40"/>
      <c r="J261" s="40"/>
      <c r="K261" s="40"/>
      <c r="L261" s="40"/>
      <c r="M261" s="40"/>
      <c r="N261" s="40"/>
    </row>
    <row r="262" ht="15.75" hidden="1" customHeight="1">
      <c r="A262" s="25">
        <v>45659.0</v>
      </c>
      <c r="B262" s="28" t="s">
        <v>9491</v>
      </c>
      <c r="C262" s="28" t="s">
        <v>10</v>
      </c>
      <c r="D262" s="28">
        <v>755687.0</v>
      </c>
      <c r="E262" s="29">
        <v>49436.4</v>
      </c>
      <c r="F262" s="43"/>
      <c r="G262" s="22"/>
      <c r="H262" s="40"/>
      <c r="I262" s="40"/>
      <c r="J262" s="40"/>
      <c r="K262" s="40"/>
      <c r="L262" s="40"/>
      <c r="M262" s="40"/>
      <c r="N262" s="40"/>
    </row>
    <row r="263" ht="15.75" hidden="1" customHeight="1">
      <c r="A263" s="25">
        <v>45661.0</v>
      </c>
      <c r="B263" s="28" t="s">
        <v>9491</v>
      </c>
      <c r="C263" s="28" t="s">
        <v>10</v>
      </c>
      <c r="D263" s="28">
        <v>755919.0</v>
      </c>
      <c r="E263" s="29">
        <v>303701.68</v>
      </c>
      <c r="F263" s="43"/>
      <c r="G263" s="22"/>
      <c r="H263" s="40"/>
      <c r="I263" s="40"/>
      <c r="J263" s="40"/>
      <c r="K263" s="40"/>
      <c r="L263" s="40"/>
      <c r="M263" s="40"/>
      <c r="N263" s="40"/>
    </row>
    <row r="264" ht="15.75" hidden="1" customHeight="1">
      <c r="A264" s="25">
        <v>45661.0</v>
      </c>
      <c r="B264" s="28" t="s">
        <v>9491</v>
      </c>
      <c r="C264" s="28" t="s">
        <v>10</v>
      </c>
      <c r="D264" s="28">
        <v>755921.0</v>
      </c>
      <c r="E264" s="29">
        <v>257970.52</v>
      </c>
      <c r="F264" s="43"/>
      <c r="G264" s="22"/>
      <c r="H264" s="40"/>
      <c r="I264" s="40"/>
      <c r="J264" s="40"/>
      <c r="K264" s="40"/>
      <c r="L264" s="40"/>
      <c r="M264" s="40"/>
      <c r="N264" s="40"/>
    </row>
    <row r="265" ht="15.75" hidden="1" customHeight="1">
      <c r="A265" s="25">
        <v>45661.0</v>
      </c>
      <c r="B265" s="28" t="s">
        <v>9491</v>
      </c>
      <c r="C265" s="28" t="s">
        <v>10</v>
      </c>
      <c r="D265" s="28">
        <v>755945.0</v>
      </c>
      <c r="E265" s="29">
        <v>209799.64</v>
      </c>
      <c r="F265" s="43"/>
      <c r="G265" s="22"/>
      <c r="H265" s="40"/>
      <c r="I265" s="40"/>
      <c r="J265" s="40"/>
      <c r="K265" s="40"/>
      <c r="L265" s="40"/>
      <c r="M265" s="40"/>
      <c r="N265" s="40"/>
    </row>
    <row r="266" ht="15.75" hidden="1" customHeight="1">
      <c r="A266" s="25">
        <v>45661.0</v>
      </c>
      <c r="B266" s="28" t="s">
        <v>9491</v>
      </c>
      <c r="C266" s="28" t="s">
        <v>10</v>
      </c>
      <c r="D266" s="28">
        <v>755997.0</v>
      </c>
      <c r="E266" s="29">
        <v>46310.4</v>
      </c>
      <c r="F266" s="43"/>
      <c r="G266" s="22"/>
      <c r="H266" s="40"/>
      <c r="I266" s="40"/>
      <c r="J266" s="40"/>
      <c r="K266" s="40"/>
      <c r="L266" s="40"/>
      <c r="M266" s="40"/>
      <c r="N266" s="40"/>
    </row>
    <row r="267" ht="15.75" hidden="1" customHeight="1">
      <c r="A267" s="25">
        <v>45664.0</v>
      </c>
      <c r="B267" s="28" t="s">
        <v>9491</v>
      </c>
      <c r="C267" s="28" t="s">
        <v>10</v>
      </c>
      <c r="D267" s="28">
        <v>756129.0</v>
      </c>
      <c r="E267" s="29">
        <v>304869.67</v>
      </c>
      <c r="F267" s="43"/>
      <c r="G267" s="22"/>
      <c r="H267" s="40"/>
      <c r="I267" s="40"/>
      <c r="J267" s="40"/>
      <c r="K267" s="40"/>
      <c r="L267" s="40"/>
      <c r="M267" s="40"/>
      <c r="N267" s="40"/>
    </row>
    <row r="268" ht="15.75" hidden="1" customHeight="1">
      <c r="A268" s="25">
        <v>45666.0</v>
      </c>
      <c r="B268" s="28" t="s">
        <v>9491</v>
      </c>
      <c r="C268" s="28" t="s">
        <v>10</v>
      </c>
      <c r="D268" s="28">
        <v>756530.0</v>
      </c>
      <c r="E268" s="29">
        <v>454309.94</v>
      </c>
      <c r="F268" s="33"/>
      <c r="G268" s="22"/>
      <c r="H268" s="40"/>
      <c r="I268" s="40"/>
      <c r="J268" s="40"/>
      <c r="K268" s="40"/>
      <c r="L268" s="40"/>
      <c r="M268" s="40"/>
      <c r="N268" s="40"/>
    </row>
    <row r="269" ht="15.75" hidden="1" customHeight="1">
      <c r="A269" s="25">
        <v>45667.0</v>
      </c>
      <c r="B269" s="28" t="s">
        <v>9491</v>
      </c>
      <c r="C269" s="28" t="s">
        <v>10</v>
      </c>
      <c r="D269" s="28">
        <v>756641.0</v>
      </c>
      <c r="E269" s="29">
        <v>142789.8</v>
      </c>
      <c r="F269" s="31" t="s">
        <v>9650</v>
      </c>
      <c r="G269" s="22"/>
      <c r="H269" s="40"/>
      <c r="I269" s="40"/>
      <c r="J269" s="40"/>
      <c r="K269" s="40"/>
      <c r="L269" s="40"/>
      <c r="M269" s="40"/>
      <c r="N269" s="40"/>
    </row>
    <row r="270" ht="15.75" hidden="1" customHeight="1">
      <c r="A270" s="25">
        <v>45667.0</v>
      </c>
      <c r="B270" s="28" t="s">
        <v>9491</v>
      </c>
      <c r="C270" s="28" t="s">
        <v>10</v>
      </c>
      <c r="D270" s="28">
        <v>756645.0</v>
      </c>
      <c r="E270" s="29">
        <v>47213.06</v>
      </c>
      <c r="F270" s="43"/>
      <c r="G270" s="22"/>
      <c r="H270" s="40"/>
      <c r="I270" s="40"/>
      <c r="J270" s="40"/>
      <c r="K270" s="40"/>
      <c r="L270" s="40"/>
      <c r="M270" s="40"/>
      <c r="N270" s="40"/>
    </row>
    <row r="271" ht="15.75" hidden="1" customHeight="1">
      <c r="A271" s="25">
        <v>45667.0</v>
      </c>
      <c r="B271" s="28" t="s">
        <v>9491</v>
      </c>
      <c r="C271" s="28" t="s">
        <v>10</v>
      </c>
      <c r="D271" s="28">
        <v>756717.0</v>
      </c>
      <c r="E271" s="29">
        <v>437141.2</v>
      </c>
      <c r="F271" s="43"/>
      <c r="G271" s="22"/>
      <c r="H271" s="40"/>
      <c r="I271" s="40"/>
      <c r="J271" s="40"/>
      <c r="K271" s="40"/>
      <c r="L271" s="40"/>
      <c r="M271" s="40"/>
      <c r="N271" s="40"/>
    </row>
    <row r="272" ht="15.75" hidden="1" customHeight="1">
      <c r="A272" s="25">
        <v>45668.0</v>
      </c>
      <c r="B272" s="28" t="s">
        <v>9491</v>
      </c>
      <c r="C272" s="28" t="s">
        <v>10</v>
      </c>
      <c r="D272" s="28">
        <v>756921.0</v>
      </c>
      <c r="E272" s="29">
        <v>192632.91</v>
      </c>
      <c r="F272" s="43"/>
      <c r="G272" s="22"/>
      <c r="H272" s="40"/>
      <c r="I272" s="40"/>
      <c r="J272" s="40"/>
      <c r="K272" s="40"/>
      <c r="L272" s="40"/>
      <c r="M272" s="40"/>
      <c r="N272" s="40"/>
    </row>
    <row r="273" ht="15.75" hidden="1" customHeight="1">
      <c r="A273" s="25">
        <v>45668.0</v>
      </c>
      <c r="B273" s="28" t="s">
        <v>9491</v>
      </c>
      <c r="C273" s="28" t="s">
        <v>10</v>
      </c>
      <c r="D273" s="28">
        <v>757012.0</v>
      </c>
      <c r="E273" s="29">
        <v>80055.6</v>
      </c>
      <c r="F273" s="43"/>
      <c r="G273" s="22"/>
      <c r="H273" s="40"/>
      <c r="I273" s="40"/>
      <c r="J273" s="40"/>
      <c r="K273" s="40"/>
      <c r="L273" s="40"/>
      <c r="M273" s="40"/>
      <c r="N273" s="40"/>
    </row>
    <row r="274" ht="15.75" hidden="1" customHeight="1">
      <c r="A274" s="25">
        <v>45671.0</v>
      </c>
      <c r="B274" s="28" t="s">
        <v>9491</v>
      </c>
      <c r="C274" s="28" t="s">
        <v>10</v>
      </c>
      <c r="D274" s="28">
        <v>757081.0</v>
      </c>
      <c r="E274" s="29">
        <v>154615.66</v>
      </c>
      <c r="F274" s="43"/>
      <c r="G274" s="22"/>
      <c r="H274" s="40"/>
      <c r="I274" s="40"/>
      <c r="J274" s="40"/>
      <c r="K274" s="40"/>
      <c r="L274" s="40"/>
      <c r="M274" s="40"/>
      <c r="N274" s="40"/>
    </row>
    <row r="275" ht="15.75" hidden="1" customHeight="1">
      <c r="A275" s="25">
        <v>45671.0</v>
      </c>
      <c r="B275" s="28" t="s">
        <v>9491</v>
      </c>
      <c r="C275" s="28" t="s">
        <v>10</v>
      </c>
      <c r="D275" s="28">
        <v>757141.0</v>
      </c>
      <c r="E275" s="29">
        <v>172326.8</v>
      </c>
      <c r="F275" s="43"/>
      <c r="G275" s="22"/>
      <c r="H275" s="40"/>
      <c r="I275" s="40"/>
      <c r="J275" s="40"/>
      <c r="K275" s="40"/>
      <c r="L275" s="40"/>
      <c r="M275" s="40"/>
      <c r="N275" s="40"/>
    </row>
    <row r="276" ht="15.75" hidden="1" customHeight="1">
      <c r="A276" s="25">
        <v>45673.0</v>
      </c>
      <c r="B276" s="28" t="s">
        <v>9491</v>
      </c>
      <c r="C276" s="28" t="s">
        <v>10</v>
      </c>
      <c r="D276" s="28">
        <v>757418.0</v>
      </c>
      <c r="E276" s="29">
        <v>162800.55</v>
      </c>
      <c r="F276" s="43"/>
      <c r="G276" s="22"/>
      <c r="H276" s="40"/>
      <c r="I276" s="40"/>
      <c r="J276" s="40"/>
      <c r="K276" s="40"/>
      <c r="L276" s="40"/>
      <c r="M276" s="40"/>
      <c r="N276" s="40"/>
    </row>
    <row r="277" ht="15.75" hidden="1" customHeight="1">
      <c r="A277" s="25">
        <v>45673.0</v>
      </c>
      <c r="B277" s="28" t="s">
        <v>9491</v>
      </c>
      <c r="C277" s="28" t="s">
        <v>10</v>
      </c>
      <c r="D277" s="28">
        <v>757468.0</v>
      </c>
      <c r="E277" s="29">
        <v>129420.34</v>
      </c>
      <c r="F277" s="43"/>
      <c r="G277" s="22"/>
      <c r="H277" s="40"/>
      <c r="I277" s="40"/>
      <c r="J277" s="40"/>
      <c r="K277" s="40"/>
      <c r="L277" s="40"/>
      <c r="M277" s="40"/>
      <c r="N277" s="40"/>
    </row>
    <row r="278" ht="15.75" hidden="1" customHeight="1">
      <c r="A278" s="25">
        <v>45702.0</v>
      </c>
      <c r="B278" s="28" t="s">
        <v>9491</v>
      </c>
      <c r="C278" s="28" t="s">
        <v>82</v>
      </c>
      <c r="D278" s="28" t="s">
        <v>66</v>
      </c>
      <c r="E278" s="29">
        <v>-70718.08</v>
      </c>
      <c r="F278" s="33"/>
      <c r="G278" s="10" t="s">
        <v>9651</v>
      </c>
      <c r="H278" s="40"/>
      <c r="I278" s="40"/>
      <c r="J278" s="40"/>
      <c r="K278" s="40"/>
      <c r="L278" s="40"/>
      <c r="M278" s="40"/>
      <c r="N278" s="40"/>
    </row>
    <row r="279" ht="15.75" hidden="1" customHeight="1">
      <c r="A279" s="25">
        <v>45678.0</v>
      </c>
      <c r="B279" s="28" t="s">
        <v>9491</v>
      </c>
      <c r="C279" s="28" t="s">
        <v>10</v>
      </c>
      <c r="D279" s="28">
        <v>757812.0</v>
      </c>
      <c r="E279" s="29">
        <v>163282.25</v>
      </c>
      <c r="F279" s="31" t="s">
        <v>9652</v>
      </c>
      <c r="G279" s="22"/>
      <c r="H279" s="40"/>
      <c r="I279" s="40"/>
      <c r="J279" s="40"/>
      <c r="K279" s="40"/>
      <c r="L279" s="40"/>
      <c r="M279" s="40"/>
      <c r="N279" s="40"/>
    </row>
    <row r="280" ht="15.75" hidden="1" customHeight="1">
      <c r="A280" s="25">
        <v>45680.0</v>
      </c>
      <c r="B280" s="28" t="s">
        <v>9491</v>
      </c>
      <c r="C280" s="28" t="s">
        <v>10</v>
      </c>
      <c r="D280" s="28">
        <v>758183.0</v>
      </c>
      <c r="E280" s="29">
        <v>7918.24</v>
      </c>
      <c r="F280" s="33"/>
      <c r="G280" s="22"/>
      <c r="H280" s="40"/>
      <c r="I280" s="40"/>
      <c r="J280" s="40"/>
      <c r="K280" s="40"/>
      <c r="L280" s="40"/>
      <c r="M280" s="40"/>
      <c r="N280" s="40"/>
    </row>
    <row r="281" ht="15.75" hidden="1" customHeight="1">
      <c r="A281" s="225">
        <v>45684.0</v>
      </c>
      <c r="B281" s="226" t="s">
        <v>9491</v>
      </c>
      <c r="C281" s="226" t="s">
        <v>10</v>
      </c>
      <c r="D281" s="226">
        <v>758477.0</v>
      </c>
      <c r="E281" s="351">
        <v>160698.19</v>
      </c>
      <c r="F281" s="31" t="s">
        <v>9653</v>
      </c>
      <c r="G281" s="864" t="s">
        <v>9654</v>
      </c>
      <c r="H281" s="40"/>
      <c r="I281" s="40"/>
      <c r="J281" s="40"/>
      <c r="K281" s="40"/>
      <c r="L281" s="40"/>
      <c r="M281" s="40"/>
      <c r="N281" s="40"/>
    </row>
    <row r="282" ht="15.75" hidden="1" customHeight="1">
      <c r="A282" s="225">
        <v>45684.0</v>
      </c>
      <c r="B282" s="226" t="s">
        <v>9491</v>
      </c>
      <c r="C282" s="226" t="s">
        <v>82</v>
      </c>
      <c r="D282" s="531" t="s">
        <v>66</v>
      </c>
      <c r="E282" s="865">
        <v>-139722.17</v>
      </c>
      <c r="F282" s="43"/>
      <c r="G282" s="368" t="s">
        <v>9655</v>
      </c>
      <c r="H282" s="40"/>
      <c r="I282" s="40"/>
      <c r="J282" s="40"/>
      <c r="K282" s="40"/>
      <c r="L282" s="40"/>
      <c r="M282" s="40"/>
      <c r="N282" s="40"/>
    </row>
    <row r="283" ht="15.75" hidden="1" customHeight="1">
      <c r="A283" s="225">
        <v>45684.0</v>
      </c>
      <c r="B283" s="226" t="s">
        <v>9491</v>
      </c>
      <c r="C283" s="226" t="s">
        <v>10</v>
      </c>
      <c r="D283" s="866" t="s">
        <v>9656</v>
      </c>
      <c r="E283" s="863"/>
      <c r="F283" s="43"/>
      <c r="G283" s="58"/>
      <c r="H283" s="40"/>
      <c r="I283" s="40"/>
      <c r="J283" s="40"/>
      <c r="K283" s="40"/>
      <c r="L283" s="40"/>
      <c r="M283" s="40"/>
      <c r="N283" s="40"/>
    </row>
    <row r="284" ht="15.75" hidden="1" customHeight="1">
      <c r="A284" s="25">
        <v>45685.0</v>
      </c>
      <c r="B284" s="28" t="s">
        <v>9491</v>
      </c>
      <c r="C284" s="28" t="s">
        <v>10</v>
      </c>
      <c r="D284" s="28">
        <v>758556.0</v>
      </c>
      <c r="E284" s="29">
        <v>97367.46</v>
      </c>
      <c r="F284" s="33"/>
      <c r="G284" s="22"/>
      <c r="H284" s="40"/>
      <c r="I284" s="40"/>
      <c r="J284" s="40"/>
      <c r="K284" s="40"/>
      <c r="L284" s="40"/>
      <c r="M284" s="40"/>
      <c r="N284" s="40"/>
    </row>
    <row r="285" ht="15.75" hidden="1" customHeight="1">
      <c r="A285" s="25">
        <v>45688.0</v>
      </c>
      <c r="B285" s="28" t="s">
        <v>9491</v>
      </c>
      <c r="C285" s="28" t="s">
        <v>7</v>
      </c>
      <c r="D285" s="28">
        <v>965413.0</v>
      </c>
      <c r="E285" s="29">
        <v>28078.59</v>
      </c>
      <c r="F285" s="31" t="s">
        <v>9657</v>
      </c>
      <c r="G285" s="10" t="s">
        <v>9658</v>
      </c>
      <c r="H285" s="40"/>
      <c r="I285" s="40"/>
      <c r="J285" s="40"/>
      <c r="K285" s="40"/>
      <c r="L285" s="40"/>
      <c r="M285" s="40"/>
      <c r="N285" s="40"/>
    </row>
    <row r="286" ht="15.75" hidden="1" customHeight="1">
      <c r="A286" s="25">
        <v>45694.0</v>
      </c>
      <c r="B286" s="28" t="s">
        <v>9491</v>
      </c>
      <c r="C286" s="28" t="s">
        <v>679</v>
      </c>
      <c r="D286" s="28">
        <v>40590.0</v>
      </c>
      <c r="E286" s="29">
        <v>-28078.59</v>
      </c>
      <c r="F286" s="33"/>
      <c r="G286" s="10" t="s">
        <v>9658</v>
      </c>
      <c r="H286" s="40"/>
      <c r="I286" s="40"/>
      <c r="J286" s="40"/>
      <c r="K286" s="40"/>
      <c r="L286" s="40"/>
      <c r="M286" s="40"/>
      <c r="N286" s="40"/>
    </row>
    <row r="287" ht="15.75" hidden="1" customHeight="1">
      <c r="A287" s="25">
        <v>45698.0</v>
      </c>
      <c r="B287" s="28" t="s">
        <v>9491</v>
      </c>
      <c r="C287" s="28" t="s">
        <v>7</v>
      </c>
      <c r="D287" s="28">
        <v>971475.0</v>
      </c>
      <c r="E287" s="29">
        <v>409927.79</v>
      </c>
      <c r="F287" s="207" t="s">
        <v>23</v>
      </c>
      <c r="G287" s="22"/>
      <c r="H287" s="40"/>
      <c r="I287" s="40"/>
      <c r="J287" s="40"/>
      <c r="K287" s="40"/>
      <c r="L287" s="40"/>
      <c r="M287" s="40"/>
      <c r="N287" s="40"/>
    </row>
    <row r="288" ht="15.75" hidden="1" customHeight="1">
      <c r="A288" s="25">
        <v>45695.0</v>
      </c>
      <c r="B288" s="28" t="s">
        <v>9491</v>
      </c>
      <c r="C288" s="28" t="s">
        <v>10</v>
      </c>
      <c r="D288" s="28">
        <v>759592.0</v>
      </c>
      <c r="E288" s="29">
        <v>133425.1</v>
      </c>
      <c r="F288" s="31" t="s">
        <v>9659</v>
      </c>
      <c r="G288" s="22"/>
      <c r="H288" s="40"/>
      <c r="I288" s="40"/>
      <c r="J288" s="40"/>
      <c r="K288" s="40"/>
      <c r="L288" s="40"/>
      <c r="M288" s="40"/>
      <c r="N288" s="40"/>
    </row>
    <row r="289" ht="15.75" hidden="1" customHeight="1">
      <c r="A289" s="25">
        <v>45696.0</v>
      </c>
      <c r="B289" s="28" t="s">
        <v>9491</v>
      </c>
      <c r="C289" s="28" t="s">
        <v>10</v>
      </c>
      <c r="D289" s="28">
        <v>759737.0</v>
      </c>
      <c r="E289" s="29">
        <v>105073.38</v>
      </c>
      <c r="F289" s="43"/>
      <c r="G289" s="22"/>
      <c r="H289" s="40"/>
      <c r="I289" s="40"/>
      <c r="J289" s="40"/>
      <c r="K289" s="40"/>
      <c r="L289" s="40"/>
      <c r="M289" s="40"/>
      <c r="N289" s="40"/>
    </row>
    <row r="290" ht="15.75" hidden="1" customHeight="1">
      <c r="A290" s="25">
        <v>45723.0</v>
      </c>
      <c r="B290" s="28" t="s">
        <v>9491</v>
      </c>
      <c r="C290" s="28" t="s">
        <v>82</v>
      </c>
      <c r="D290" s="28" t="s">
        <v>9660</v>
      </c>
      <c r="E290" s="29">
        <v>-40388.36</v>
      </c>
      <c r="F290" s="43"/>
      <c r="G290" s="10"/>
      <c r="H290" s="40"/>
      <c r="I290" s="40"/>
      <c r="J290" s="40"/>
      <c r="K290" s="40"/>
      <c r="L290" s="40"/>
      <c r="M290" s="40"/>
      <c r="N290" s="40"/>
    </row>
    <row r="291" ht="15.75" hidden="1" customHeight="1">
      <c r="A291" s="25">
        <v>45696.0</v>
      </c>
      <c r="B291" s="28" t="s">
        <v>9491</v>
      </c>
      <c r="C291" s="28" t="s">
        <v>10</v>
      </c>
      <c r="D291" s="28">
        <v>759654.0</v>
      </c>
      <c r="E291" s="29">
        <v>71272.35</v>
      </c>
      <c r="F291" s="33"/>
      <c r="G291" s="10" t="s">
        <v>9661</v>
      </c>
      <c r="H291" s="40"/>
      <c r="I291" s="40"/>
      <c r="J291" s="40"/>
      <c r="K291" s="40"/>
      <c r="L291" s="40"/>
      <c r="M291" s="40"/>
      <c r="N291" s="40"/>
    </row>
    <row r="292" ht="15.75" hidden="1" customHeight="1">
      <c r="A292" s="25">
        <v>45700.0</v>
      </c>
      <c r="B292" s="28" t="s">
        <v>9491</v>
      </c>
      <c r="C292" s="28" t="s">
        <v>10</v>
      </c>
      <c r="D292" s="28">
        <v>760000.0</v>
      </c>
      <c r="E292" s="29">
        <v>73334.76</v>
      </c>
      <c r="F292" s="31" t="s">
        <v>9662</v>
      </c>
      <c r="G292" s="22"/>
      <c r="H292" s="40"/>
      <c r="I292" s="40"/>
      <c r="J292" s="40"/>
      <c r="K292" s="40"/>
      <c r="L292" s="40"/>
      <c r="M292" s="40"/>
      <c r="N292" s="40"/>
    </row>
    <row r="293" ht="15.75" hidden="1" customHeight="1">
      <c r="A293" s="25">
        <v>45700.0</v>
      </c>
      <c r="B293" s="28" t="s">
        <v>9491</v>
      </c>
      <c r="C293" s="28" t="s">
        <v>10</v>
      </c>
      <c r="D293" s="28">
        <v>760096.0</v>
      </c>
      <c r="E293" s="29">
        <v>249750.0</v>
      </c>
      <c r="F293" s="43"/>
      <c r="G293" s="119"/>
      <c r="H293" s="40"/>
      <c r="I293" s="40"/>
      <c r="J293" s="40"/>
      <c r="K293" s="40"/>
      <c r="L293" s="40"/>
      <c r="M293" s="40"/>
      <c r="N293" s="40"/>
    </row>
    <row r="294" ht="15.75" hidden="1" customHeight="1">
      <c r="A294" s="25">
        <v>45700.0</v>
      </c>
      <c r="B294" s="28" t="s">
        <v>9491</v>
      </c>
      <c r="C294" s="28" t="s">
        <v>10</v>
      </c>
      <c r="D294" s="28">
        <v>760133.0</v>
      </c>
      <c r="E294" s="29">
        <v>46310.4</v>
      </c>
      <c r="F294" s="43"/>
      <c r="G294" s="22"/>
      <c r="H294" s="40"/>
      <c r="I294" s="40"/>
      <c r="J294" s="40"/>
      <c r="K294" s="40"/>
      <c r="L294" s="40"/>
      <c r="M294" s="40"/>
      <c r="N294" s="40"/>
    </row>
    <row r="295" ht="15.75" hidden="1" customHeight="1">
      <c r="A295" s="25">
        <v>45701.0</v>
      </c>
      <c r="B295" s="28" t="s">
        <v>9491</v>
      </c>
      <c r="C295" s="28" t="s">
        <v>10</v>
      </c>
      <c r="D295" s="28">
        <v>760256.0</v>
      </c>
      <c r="E295" s="29">
        <v>42000.0</v>
      </c>
      <c r="F295" s="33"/>
      <c r="G295" s="22"/>
      <c r="H295" s="40"/>
      <c r="I295" s="40"/>
      <c r="J295" s="40"/>
      <c r="K295" s="40"/>
      <c r="L295" s="40"/>
      <c r="M295" s="40"/>
      <c r="N295" s="40"/>
    </row>
    <row r="296" ht="15.75" hidden="1" customHeight="1">
      <c r="A296" s="25">
        <v>45706.0</v>
      </c>
      <c r="B296" s="28" t="s">
        <v>9491</v>
      </c>
      <c r="C296" s="28" t="s">
        <v>7</v>
      </c>
      <c r="D296" s="28">
        <v>977217.0</v>
      </c>
      <c r="E296" s="29">
        <v>140175.87</v>
      </c>
      <c r="F296" s="31" t="s">
        <v>9663</v>
      </c>
      <c r="G296" s="22"/>
      <c r="H296" s="40"/>
      <c r="I296" s="40"/>
      <c r="J296" s="40"/>
      <c r="K296" s="40"/>
      <c r="L296" s="40"/>
      <c r="M296" s="40"/>
      <c r="N296" s="40"/>
    </row>
    <row r="297" ht="15.75" hidden="1" customHeight="1">
      <c r="A297" s="25">
        <v>45707.0</v>
      </c>
      <c r="B297" s="28" t="s">
        <v>9491</v>
      </c>
      <c r="C297" s="28" t="s">
        <v>7</v>
      </c>
      <c r="D297" s="28">
        <v>978412.0</v>
      </c>
      <c r="E297" s="29">
        <v>633958.51</v>
      </c>
      <c r="F297" s="43"/>
      <c r="G297" s="22"/>
      <c r="H297" s="40"/>
      <c r="I297" s="40"/>
      <c r="J297" s="40"/>
      <c r="K297" s="40"/>
      <c r="L297" s="40"/>
      <c r="M297" s="40"/>
      <c r="N297" s="40"/>
    </row>
    <row r="298" ht="15.75" hidden="1" customHeight="1">
      <c r="A298" s="25">
        <v>45709.0</v>
      </c>
      <c r="B298" s="28" t="s">
        <v>9491</v>
      </c>
      <c r="C298" s="28" t="s">
        <v>7</v>
      </c>
      <c r="D298" s="28">
        <v>980231.0</v>
      </c>
      <c r="E298" s="29">
        <v>41574.54</v>
      </c>
      <c r="F298" s="43"/>
      <c r="G298" s="22"/>
      <c r="H298" s="40"/>
      <c r="I298" s="40"/>
      <c r="J298" s="40"/>
      <c r="K298" s="40"/>
      <c r="L298" s="40"/>
      <c r="M298" s="40"/>
      <c r="N298" s="40"/>
    </row>
    <row r="299" ht="15.75" hidden="1" customHeight="1">
      <c r="A299" s="25">
        <v>45713.0</v>
      </c>
      <c r="B299" s="28" t="s">
        <v>9491</v>
      </c>
      <c r="C299" s="28" t="s">
        <v>7</v>
      </c>
      <c r="D299" s="28">
        <v>982887.0</v>
      </c>
      <c r="E299" s="29">
        <v>902327.86</v>
      </c>
      <c r="F299" s="43"/>
      <c r="G299" s="22"/>
      <c r="H299" s="40"/>
      <c r="I299" s="40"/>
      <c r="J299" s="40"/>
      <c r="K299" s="40"/>
      <c r="L299" s="40"/>
      <c r="M299" s="40"/>
      <c r="N299" s="40"/>
    </row>
    <row r="300" ht="15.75" hidden="1" customHeight="1">
      <c r="A300" s="25">
        <v>45713.0</v>
      </c>
      <c r="B300" s="28" t="s">
        <v>9491</v>
      </c>
      <c r="C300" s="28" t="s">
        <v>7</v>
      </c>
      <c r="D300" s="28">
        <v>983275.0</v>
      </c>
      <c r="E300" s="29">
        <v>14578.18</v>
      </c>
      <c r="F300" s="43"/>
      <c r="G300" s="22"/>
      <c r="H300" s="40"/>
      <c r="I300" s="40"/>
      <c r="J300" s="40"/>
      <c r="K300" s="40"/>
      <c r="L300" s="40"/>
      <c r="M300" s="40"/>
      <c r="N300" s="40"/>
    </row>
    <row r="301" ht="15.75" hidden="1" customHeight="1">
      <c r="A301" s="25">
        <v>45721.0</v>
      </c>
      <c r="B301" s="28" t="s">
        <v>9491</v>
      </c>
      <c r="C301" s="28" t="s">
        <v>7</v>
      </c>
      <c r="D301" s="28">
        <v>987577.0</v>
      </c>
      <c r="E301" s="29">
        <v>31733.92</v>
      </c>
      <c r="F301" s="43"/>
      <c r="G301" s="22"/>
      <c r="H301" s="40"/>
      <c r="I301" s="40"/>
      <c r="J301" s="40"/>
      <c r="K301" s="40"/>
      <c r="L301" s="40"/>
      <c r="M301" s="40"/>
      <c r="N301" s="40"/>
    </row>
    <row r="302" ht="15.75" hidden="1" customHeight="1">
      <c r="A302" s="25">
        <v>45724.0</v>
      </c>
      <c r="B302" s="28" t="s">
        <v>9491</v>
      </c>
      <c r="C302" s="28" t="s">
        <v>7</v>
      </c>
      <c r="D302" s="28">
        <v>991008.0</v>
      </c>
      <c r="E302" s="29">
        <v>60825.48</v>
      </c>
      <c r="F302" s="33"/>
      <c r="G302" s="22"/>
      <c r="H302" s="40"/>
      <c r="I302" s="40"/>
      <c r="J302" s="40"/>
      <c r="K302" s="40"/>
      <c r="L302" s="40"/>
      <c r="M302" s="40"/>
      <c r="N302" s="40"/>
    </row>
    <row r="303" ht="15.75" hidden="1" customHeight="1">
      <c r="A303" s="25">
        <v>45714.0</v>
      </c>
      <c r="B303" s="28" t="s">
        <v>9491</v>
      </c>
      <c r="C303" s="28" t="s">
        <v>10</v>
      </c>
      <c r="D303" s="28">
        <v>761480.0</v>
      </c>
      <c r="E303" s="29">
        <v>260302.3</v>
      </c>
      <c r="F303" s="207" t="s">
        <v>9664</v>
      </c>
      <c r="G303" s="22"/>
      <c r="H303" s="40"/>
      <c r="I303" s="40"/>
      <c r="J303" s="40"/>
      <c r="K303" s="40"/>
      <c r="L303" s="40"/>
      <c r="M303" s="40"/>
      <c r="N303" s="40"/>
    </row>
    <row r="304" ht="15.75" hidden="1" customHeight="1">
      <c r="A304" s="25">
        <v>45727.0</v>
      </c>
      <c r="B304" s="28" t="s">
        <v>9491</v>
      </c>
      <c r="C304" s="28" t="s">
        <v>7</v>
      </c>
      <c r="D304" s="28">
        <v>992784.0</v>
      </c>
      <c r="E304" s="29">
        <v>380647.76</v>
      </c>
      <c r="F304" s="31" t="s">
        <v>9663</v>
      </c>
      <c r="G304" s="22"/>
      <c r="H304" s="40"/>
      <c r="I304" s="40"/>
      <c r="J304" s="40"/>
      <c r="K304" s="40"/>
      <c r="L304" s="40"/>
      <c r="M304" s="40"/>
      <c r="N304" s="40"/>
    </row>
    <row r="305" ht="15.75" hidden="1" customHeight="1">
      <c r="A305" s="25">
        <v>45730.0</v>
      </c>
      <c r="B305" s="28" t="s">
        <v>9491</v>
      </c>
      <c r="C305" s="28" t="s">
        <v>7</v>
      </c>
      <c r="D305" s="28">
        <v>996722.0</v>
      </c>
      <c r="E305" s="29">
        <v>13674.51</v>
      </c>
      <c r="F305" s="43"/>
      <c r="G305" s="22"/>
      <c r="H305" s="40"/>
      <c r="I305" s="40"/>
      <c r="J305" s="40"/>
      <c r="K305" s="40"/>
      <c r="L305" s="40"/>
      <c r="M305" s="40"/>
      <c r="N305" s="40"/>
    </row>
    <row r="306" ht="15.75" hidden="1" customHeight="1">
      <c r="A306" s="25">
        <v>45734.0</v>
      </c>
      <c r="B306" s="28" t="s">
        <v>9491</v>
      </c>
      <c r="C306" s="28" t="s">
        <v>7</v>
      </c>
      <c r="D306" s="28">
        <v>999151.0</v>
      </c>
      <c r="E306" s="29">
        <v>106533.33</v>
      </c>
      <c r="F306" s="43"/>
      <c r="G306" s="22"/>
      <c r="H306" s="40"/>
      <c r="I306" s="40"/>
      <c r="J306" s="40"/>
      <c r="K306" s="40"/>
      <c r="L306" s="40"/>
      <c r="M306" s="40"/>
      <c r="N306" s="40"/>
    </row>
    <row r="307" ht="15.75" hidden="1" customHeight="1">
      <c r="A307" s="25">
        <v>45735.0</v>
      </c>
      <c r="B307" s="28" t="s">
        <v>9491</v>
      </c>
      <c r="C307" s="28" t="s">
        <v>7</v>
      </c>
      <c r="D307" s="28">
        <v>1000466.0</v>
      </c>
      <c r="E307" s="29">
        <v>27716.36</v>
      </c>
      <c r="F307" s="43"/>
      <c r="G307" s="22"/>
      <c r="H307" s="40"/>
      <c r="I307" s="40"/>
      <c r="J307" s="40"/>
      <c r="K307" s="40"/>
      <c r="L307" s="40"/>
      <c r="M307" s="40"/>
      <c r="N307" s="40"/>
    </row>
    <row r="308" ht="15.75" hidden="1" customHeight="1">
      <c r="A308" s="25">
        <v>45736.0</v>
      </c>
      <c r="B308" s="28" t="s">
        <v>9491</v>
      </c>
      <c r="C308" s="28" t="s">
        <v>7</v>
      </c>
      <c r="D308" s="28">
        <v>1002352.0</v>
      </c>
      <c r="E308" s="29">
        <v>14578.18</v>
      </c>
      <c r="F308" s="43"/>
      <c r="G308" s="22"/>
      <c r="H308" s="40"/>
      <c r="I308" s="40"/>
      <c r="J308" s="40"/>
      <c r="K308" s="40"/>
      <c r="L308" s="40"/>
      <c r="M308" s="40"/>
      <c r="N308" s="40"/>
    </row>
    <row r="309" ht="15.75" hidden="1" customHeight="1">
      <c r="A309" s="25">
        <v>45737.0</v>
      </c>
      <c r="B309" s="28" t="s">
        <v>9491</v>
      </c>
      <c r="C309" s="28" t="s">
        <v>7</v>
      </c>
      <c r="D309" s="28">
        <v>1004158.0</v>
      </c>
      <c r="E309" s="29">
        <v>202506.24</v>
      </c>
      <c r="F309" s="43"/>
      <c r="G309" s="22"/>
      <c r="H309" s="40"/>
      <c r="I309" s="40"/>
      <c r="J309" s="40"/>
      <c r="K309" s="40"/>
      <c r="L309" s="40"/>
      <c r="M309" s="40"/>
      <c r="N309" s="40"/>
    </row>
    <row r="310" ht="15.75" hidden="1" customHeight="1">
      <c r="A310" s="152">
        <v>45742.0</v>
      </c>
      <c r="B310" s="153" t="s">
        <v>9491</v>
      </c>
      <c r="C310" s="153" t="s">
        <v>7</v>
      </c>
      <c r="D310" s="153">
        <v>1005796.0</v>
      </c>
      <c r="E310" s="867">
        <v>199124.64</v>
      </c>
      <c r="F310" s="298" t="s">
        <v>9663</v>
      </c>
      <c r="G310" s="22"/>
      <c r="H310" s="40"/>
      <c r="I310" s="40"/>
      <c r="J310" s="40"/>
      <c r="K310" s="40"/>
      <c r="L310" s="40"/>
      <c r="M310" s="40"/>
      <c r="N310" s="40"/>
    </row>
    <row r="311" ht="15.75" hidden="1" customHeight="1">
      <c r="A311" s="152">
        <v>45779.0</v>
      </c>
      <c r="B311" s="153" t="s">
        <v>9491</v>
      </c>
      <c r="C311" s="153" t="s">
        <v>9665</v>
      </c>
      <c r="D311" s="153" t="s">
        <v>66</v>
      </c>
      <c r="E311" s="867">
        <v>-101643.99</v>
      </c>
      <c r="F311" s="43"/>
      <c r="G311" s="22"/>
      <c r="H311" s="40"/>
      <c r="I311" s="40"/>
      <c r="J311" s="40"/>
      <c r="K311" s="40"/>
      <c r="L311" s="40"/>
      <c r="M311" s="40"/>
      <c r="N311" s="40"/>
    </row>
    <row r="312" ht="15.75" hidden="1" customHeight="1">
      <c r="A312" s="152">
        <v>45694.0</v>
      </c>
      <c r="B312" s="153" t="s">
        <v>9491</v>
      </c>
      <c r="C312" s="153" t="s">
        <v>82</v>
      </c>
      <c r="D312" s="153"/>
      <c r="E312" s="867">
        <v>-28078.59</v>
      </c>
      <c r="F312" s="43"/>
      <c r="G312" s="22"/>
      <c r="H312" s="40"/>
      <c r="I312" s="40"/>
      <c r="J312" s="40"/>
      <c r="K312" s="40"/>
      <c r="L312" s="40"/>
      <c r="M312" s="40"/>
      <c r="N312" s="40"/>
    </row>
    <row r="313" ht="15.75" hidden="1" customHeight="1">
      <c r="A313" s="152">
        <v>45744.0</v>
      </c>
      <c r="B313" s="153" t="s">
        <v>9491</v>
      </c>
      <c r="C313" s="153" t="s">
        <v>7</v>
      </c>
      <c r="D313" s="153">
        <v>1008889.0</v>
      </c>
      <c r="E313" s="867">
        <v>56026.68</v>
      </c>
      <c r="F313" s="43"/>
      <c r="G313" s="22"/>
      <c r="H313" s="40"/>
      <c r="I313" s="40"/>
      <c r="J313" s="40"/>
      <c r="K313" s="40"/>
      <c r="L313" s="40"/>
      <c r="M313" s="40"/>
      <c r="N313" s="40"/>
    </row>
    <row r="314" ht="15.75" hidden="1" customHeight="1">
      <c r="A314" s="152">
        <v>45744.0</v>
      </c>
      <c r="B314" s="153" t="s">
        <v>9491</v>
      </c>
      <c r="C314" s="153" t="s">
        <v>7</v>
      </c>
      <c r="D314" s="153">
        <v>1009233.0</v>
      </c>
      <c r="E314" s="867">
        <v>11266.68</v>
      </c>
      <c r="F314" s="33"/>
      <c r="G314" s="22"/>
      <c r="H314" s="40"/>
      <c r="I314" s="40"/>
      <c r="J314" s="40"/>
      <c r="K314" s="40"/>
      <c r="L314" s="40"/>
      <c r="M314" s="40"/>
      <c r="N314" s="40"/>
    </row>
    <row r="315" ht="15.75" hidden="1" customHeight="1">
      <c r="A315" s="25">
        <v>45742.0</v>
      </c>
      <c r="B315" s="28" t="s">
        <v>9491</v>
      </c>
      <c r="C315" s="28" t="s">
        <v>10</v>
      </c>
      <c r="D315" s="28">
        <v>764529.0</v>
      </c>
      <c r="E315" s="29">
        <v>113172.6</v>
      </c>
      <c r="F315" s="207" t="s">
        <v>8119</v>
      </c>
      <c r="G315" s="22"/>
      <c r="H315" s="40"/>
      <c r="I315" s="40"/>
      <c r="J315" s="40"/>
      <c r="K315" s="40"/>
      <c r="L315" s="40"/>
      <c r="M315" s="40"/>
      <c r="N315" s="40"/>
    </row>
    <row r="316" ht="15.75" hidden="1" customHeight="1">
      <c r="A316" s="25">
        <v>45745.0</v>
      </c>
      <c r="B316" s="28" t="s">
        <v>9491</v>
      </c>
      <c r="C316" s="28" t="s">
        <v>10</v>
      </c>
      <c r="D316" s="28">
        <v>765247.0</v>
      </c>
      <c r="E316" s="29">
        <v>214998.0</v>
      </c>
      <c r="F316" s="868" t="s">
        <v>9666</v>
      </c>
      <c r="G316" s="22"/>
      <c r="H316" s="40"/>
      <c r="I316" s="40"/>
      <c r="J316" s="40"/>
      <c r="K316" s="40"/>
      <c r="L316" s="40"/>
      <c r="M316" s="40"/>
      <c r="N316" s="40"/>
    </row>
    <row r="317" ht="15.75" hidden="1" customHeight="1">
      <c r="A317" s="25">
        <v>45750.0</v>
      </c>
      <c r="B317" s="28" t="s">
        <v>9491</v>
      </c>
      <c r="C317" s="28" t="s">
        <v>10</v>
      </c>
      <c r="D317" s="28">
        <v>765691.0</v>
      </c>
      <c r="E317" s="29">
        <v>79365.4</v>
      </c>
      <c r="F317" s="33"/>
      <c r="G317" s="22"/>
      <c r="H317" s="40"/>
      <c r="I317" s="40"/>
      <c r="J317" s="40"/>
      <c r="K317" s="40"/>
      <c r="L317" s="40"/>
      <c r="M317" s="40"/>
      <c r="N317" s="40"/>
    </row>
    <row r="318" ht="15.75" hidden="1" customHeight="1">
      <c r="A318" s="25">
        <v>45756.0</v>
      </c>
      <c r="B318" s="28" t="s">
        <v>9491</v>
      </c>
      <c r="C318" s="28" t="s">
        <v>10</v>
      </c>
      <c r="D318" s="28">
        <v>766549.0</v>
      </c>
      <c r="E318" s="29">
        <v>156659.8</v>
      </c>
      <c r="F318" s="31" t="s">
        <v>9667</v>
      </c>
      <c r="G318" s="85" t="s">
        <v>9668</v>
      </c>
      <c r="H318" s="40"/>
      <c r="I318" s="40"/>
      <c r="J318" s="40"/>
      <c r="K318" s="40"/>
      <c r="L318" s="40"/>
      <c r="M318" s="40"/>
      <c r="N318" s="40"/>
    </row>
    <row r="319" ht="15.75" hidden="1" customHeight="1">
      <c r="A319" s="25">
        <v>45786.0</v>
      </c>
      <c r="B319" s="28" t="s">
        <v>9491</v>
      </c>
      <c r="C319" s="28" t="s">
        <v>82</v>
      </c>
      <c r="D319" s="28" t="s">
        <v>66</v>
      </c>
      <c r="E319" s="29">
        <v>-10550.0</v>
      </c>
      <c r="F319" s="33"/>
      <c r="G319" s="85" t="s">
        <v>9669</v>
      </c>
      <c r="H319" s="40"/>
      <c r="I319" s="40"/>
      <c r="J319" s="40"/>
      <c r="K319" s="40"/>
      <c r="L319" s="40"/>
      <c r="M319" s="40"/>
      <c r="N319" s="40"/>
    </row>
    <row r="320" ht="15.75" hidden="1" customHeight="1">
      <c r="A320" s="25">
        <v>45763.0</v>
      </c>
      <c r="B320" s="28" t="s">
        <v>9491</v>
      </c>
      <c r="C320" s="28" t="s">
        <v>10</v>
      </c>
      <c r="D320" s="28">
        <v>767589.0</v>
      </c>
      <c r="E320" s="29">
        <v>115705.76</v>
      </c>
      <c r="F320" s="31" t="s">
        <v>9670</v>
      </c>
      <c r="G320" s="22"/>
      <c r="H320" s="40"/>
      <c r="I320" s="40"/>
      <c r="J320" s="40"/>
      <c r="K320" s="40"/>
      <c r="L320" s="40"/>
      <c r="M320" s="40"/>
      <c r="N320" s="40"/>
    </row>
    <row r="321" ht="15.75" hidden="1" customHeight="1">
      <c r="A321" s="25">
        <v>45763.0</v>
      </c>
      <c r="B321" s="28" t="s">
        <v>9491</v>
      </c>
      <c r="C321" s="28" t="s">
        <v>10</v>
      </c>
      <c r="D321" s="28">
        <v>767689.0</v>
      </c>
      <c r="E321" s="29">
        <v>128643.8</v>
      </c>
      <c r="F321" s="33"/>
      <c r="G321" s="22"/>
      <c r="H321" s="40"/>
      <c r="I321" s="40"/>
      <c r="J321" s="40"/>
      <c r="K321" s="40"/>
      <c r="L321" s="40"/>
      <c r="M321" s="40"/>
      <c r="N321" s="40"/>
    </row>
    <row r="322" ht="15.75" hidden="1" customHeight="1">
      <c r="A322" s="25">
        <v>45770.0</v>
      </c>
      <c r="B322" s="28" t="s">
        <v>9491</v>
      </c>
      <c r="C322" s="28" t="s">
        <v>7</v>
      </c>
      <c r="D322" s="28">
        <v>1029577.0</v>
      </c>
      <c r="E322" s="29">
        <v>62745.93</v>
      </c>
      <c r="F322" s="31" t="s">
        <v>23</v>
      </c>
      <c r="G322" s="22"/>
      <c r="H322" s="40"/>
      <c r="I322" s="40"/>
      <c r="J322" s="40"/>
      <c r="K322" s="40"/>
      <c r="L322" s="40"/>
      <c r="M322" s="40"/>
      <c r="N322" s="40"/>
    </row>
    <row r="323" ht="15.75" hidden="1" customHeight="1">
      <c r="A323" s="25">
        <v>45770.0</v>
      </c>
      <c r="B323" s="28" t="s">
        <v>9491</v>
      </c>
      <c r="C323" s="28" t="s">
        <v>7</v>
      </c>
      <c r="D323" s="28">
        <v>1029938.0</v>
      </c>
      <c r="E323" s="29">
        <v>32532.42</v>
      </c>
      <c r="F323" s="33"/>
      <c r="G323" s="22"/>
      <c r="H323" s="40"/>
      <c r="I323" s="40"/>
      <c r="J323" s="40"/>
      <c r="K323" s="40"/>
      <c r="L323" s="40"/>
      <c r="M323" s="40"/>
      <c r="N323" s="40"/>
    </row>
    <row r="324" ht="15.75" hidden="1" customHeight="1">
      <c r="A324" s="25">
        <v>45769.0</v>
      </c>
      <c r="B324" s="28" t="s">
        <v>9491</v>
      </c>
      <c r="C324" s="28" t="s">
        <v>10</v>
      </c>
      <c r="D324" s="28">
        <v>768253.0</v>
      </c>
      <c r="E324" s="29">
        <v>511299.0</v>
      </c>
      <c r="F324" s="31" t="s">
        <v>9671</v>
      </c>
      <c r="G324" s="22"/>
      <c r="H324" s="40"/>
      <c r="I324" s="40"/>
      <c r="J324" s="40"/>
      <c r="K324" s="40"/>
      <c r="L324" s="40"/>
      <c r="M324" s="40"/>
      <c r="N324" s="40"/>
    </row>
    <row r="325" ht="15.75" hidden="1" customHeight="1">
      <c r="A325" s="25">
        <v>45771.0</v>
      </c>
      <c r="B325" s="28" t="s">
        <v>9491</v>
      </c>
      <c r="C325" s="28" t="s">
        <v>10</v>
      </c>
      <c r="D325" s="28">
        <v>768594.0</v>
      </c>
      <c r="E325" s="29">
        <v>183200.0</v>
      </c>
      <c r="F325" s="33"/>
      <c r="G325" s="22"/>
      <c r="H325" s="40"/>
      <c r="I325" s="40"/>
      <c r="J325" s="40"/>
      <c r="K325" s="40"/>
      <c r="L325" s="40"/>
      <c r="M325" s="40"/>
      <c r="N325" s="40"/>
    </row>
    <row r="326" ht="15.75" hidden="1" customHeight="1">
      <c r="A326" s="25">
        <v>45777.0</v>
      </c>
      <c r="B326" s="28" t="s">
        <v>9491</v>
      </c>
      <c r="C326" s="28" t="s">
        <v>10</v>
      </c>
      <c r="D326" s="28">
        <v>769468.0</v>
      </c>
      <c r="E326" s="29">
        <v>732629.87</v>
      </c>
      <c r="F326" s="31" t="s">
        <v>9672</v>
      </c>
      <c r="G326" s="22"/>
      <c r="H326" s="40"/>
      <c r="I326" s="40"/>
      <c r="J326" s="40"/>
      <c r="K326" s="40"/>
      <c r="L326" s="40"/>
      <c r="M326" s="40"/>
      <c r="N326" s="40"/>
    </row>
    <row r="327" ht="15.75" hidden="1" customHeight="1">
      <c r="A327" s="25">
        <v>45777.0</v>
      </c>
      <c r="B327" s="28" t="s">
        <v>9491</v>
      </c>
      <c r="C327" s="28" t="s">
        <v>10</v>
      </c>
      <c r="D327" s="28">
        <v>769557.0</v>
      </c>
      <c r="E327" s="29">
        <v>104411.83</v>
      </c>
      <c r="F327" s="43"/>
      <c r="G327" s="22"/>
      <c r="H327" s="40"/>
      <c r="I327" s="40"/>
      <c r="J327" s="40"/>
      <c r="K327" s="40"/>
      <c r="L327" s="40"/>
      <c r="M327" s="40"/>
      <c r="N327" s="40"/>
    </row>
    <row r="328" ht="15.75" hidden="1" customHeight="1">
      <c r="A328" s="25">
        <v>45779.0</v>
      </c>
      <c r="B328" s="28" t="s">
        <v>9491</v>
      </c>
      <c r="C328" s="28" t="s">
        <v>10</v>
      </c>
      <c r="D328" s="28">
        <v>769766.0</v>
      </c>
      <c r="E328" s="29">
        <v>183081.6</v>
      </c>
      <c r="F328" s="33"/>
      <c r="G328" s="22"/>
      <c r="H328" s="40"/>
      <c r="I328" s="40"/>
      <c r="J328" s="40"/>
      <c r="K328" s="40"/>
      <c r="L328" s="40"/>
      <c r="M328" s="40"/>
      <c r="N328" s="40"/>
    </row>
    <row r="329" ht="15.75" hidden="1" customHeight="1">
      <c r="A329" s="25">
        <v>45784.0</v>
      </c>
      <c r="B329" s="28" t="s">
        <v>9491</v>
      </c>
      <c r="C329" s="28" t="s">
        <v>10</v>
      </c>
      <c r="D329" s="28">
        <v>770455.0</v>
      </c>
      <c r="E329" s="29">
        <v>375411.37</v>
      </c>
      <c r="F329" s="31" t="s">
        <v>9673</v>
      </c>
      <c r="G329" s="85" t="s">
        <v>9674</v>
      </c>
      <c r="H329" s="40"/>
      <c r="I329" s="40"/>
      <c r="J329" s="40"/>
      <c r="K329" s="40"/>
      <c r="L329" s="40"/>
      <c r="M329" s="40"/>
      <c r="N329" s="40"/>
    </row>
    <row r="330" ht="15.75" hidden="1" customHeight="1">
      <c r="A330" s="25">
        <v>45784.0</v>
      </c>
      <c r="B330" s="28" t="s">
        <v>9491</v>
      </c>
      <c r="C330" s="28" t="s">
        <v>10</v>
      </c>
      <c r="D330" s="28">
        <v>770255.0</v>
      </c>
      <c r="E330" s="29">
        <v>549244.8</v>
      </c>
      <c r="F330" s="33"/>
      <c r="G330" s="22"/>
      <c r="H330" s="40"/>
      <c r="I330" s="40"/>
      <c r="J330" s="40"/>
      <c r="K330" s="40"/>
      <c r="L330" s="40"/>
      <c r="M330" s="40"/>
      <c r="N330" s="40"/>
    </row>
    <row r="331" ht="15.75" hidden="1" customHeight="1">
      <c r="A331" s="25">
        <v>45793.0</v>
      </c>
      <c r="B331" s="28" t="s">
        <v>9491</v>
      </c>
      <c r="C331" s="28" t="s">
        <v>10</v>
      </c>
      <c r="D331" s="28">
        <v>771881.0</v>
      </c>
      <c r="E331" s="29">
        <v>75305.66</v>
      </c>
      <c r="F331" s="31" t="s">
        <v>9675</v>
      </c>
      <c r="G331" s="22"/>
      <c r="H331" s="40"/>
      <c r="I331" s="40"/>
      <c r="J331" s="40"/>
      <c r="K331" s="40"/>
      <c r="L331" s="40"/>
      <c r="M331" s="40"/>
      <c r="N331" s="40"/>
    </row>
    <row r="332" ht="15.75" hidden="1" customHeight="1">
      <c r="A332" s="25">
        <v>45797.0</v>
      </c>
      <c r="B332" s="28" t="s">
        <v>9491</v>
      </c>
      <c r="C332" s="28" t="s">
        <v>10</v>
      </c>
      <c r="D332" s="28">
        <v>772331.0</v>
      </c>
      <c r="E332" s="29">
        <v>284801.05</v>
      </c>
      <c r="F332" s="43"/>
      <c r="G332" s="22"/>
      <c r="H332" s="40"/>
      <c r="I332" s="40"/>
      <c r="J332" s="40"/>
      <c r="K332" s="40"/>
      <c r="L332" s="40"/>
      <c r="M332" s="40"/>
      <c r="N332" s="40"/>
    </row>
    <row r="333" ht="15.75" hidden="1" customHeight="1">
      <c r="A333" s="25">
        <v>45800.0</v>
      </c>
      <c r="B333" s="28" t="s">
        <v>9491</v>
      </c>
      <c r="C333" s="28" t="s">
        <v>10</v>
      </c>
      <c r="D333" s="28">
        <v>772862.0</v>
      </c>
      <c r="E333" s="29">
        <v>101662.85</v>
      </c>
      <c r="F333" s="43"/>
      <c r="G333" s="22"/>
      <c r="H333" s="40"/>
      <c r="I333" s="40"/>
      <c r="J333" s="40"/>
      <c r="K333" s="40"/>
      <c r="L333" s="40"/>
      <c r="M333" s="40"/>
      <c r="N333" s="40"/>
    </row>
    <row r="334" ht="15.75" hidden="1" customHeight="1">
      <c r="A334" s="25">
        <v>45801.0</v>
      </c>
      <c r="B334" s="28" t="s">
        <v>9491</v>
      </c>
      <c r="C334" s="28" t="s">
        <v>10</v>
      </c>
      <c r="D334" s="28">
        <v>773224.0</v>
      </c>
      <c r="E334" s="29">
        <v>126720.0</v>
      </c>
      <c r="F334" s="33"/>
      <c r="G334" s="22"/>
      <c r="H334" s="40"/>
      <c r="I334" s="40"/>
      <c r="J334" s="40"/>
      <c r="K334" s="40"/>
      <c r="L334" s="40"/>
      <c r="M334" s="40"/>
      <c r="N334" s="40"/>
    </row>
    <row r="335" ht="15.75" hidden="1" customHeight="1">
      <c r="A335" s="25">
        <v>45805.0</v>
      </c>
      <c r="B335" s="28" t="s">
        <v>9491</v>
      </c>
      <c r="C335" s="28" t="s">
        <v>10</v>
      </c>
      <c r="D335" s="28">
        <v>773480.0</v>
      </c>
      <c r="E335" s="29">
        <v>245929.34</v>
      </c>
      <c r="F335" s="31" t="s">
        <v>9676</v>
      </c>
      <c r="G335" s="22"/>
      <c r="H335" s="40"/>
      <c r="I335" s="40"/>
      <c r="J335" s="40"/>
      <c r="K335" s="40"/>
      <c r="L335" s="40"/>
      <c r="M335" s="40"/>
      <c r="N335" s="40"/>
    </row>
    <row r="336" ht="15.75" hidden="1" customHeight="1">
      <c r="A336" s="25">
        <v>45807.0</v>
      </c>
      <c r="B336" s="28" t="s">
        <v>9491</v>
      </c>
      <c r="C336" s="28" t="s">
        <v>10</v>
      </c>
      <c r="D336" s="28">
        <v>774268.0</v>
      </c>
      <c r="E336" s="29">
        <v>63360.0</v>
      </c>
      <c r="F336" s="43"/>
      <c r="G336" s="22"/>
      <c r="H336" s="40"/>
      <c r="I336" s="40"/>
      <c r="J336" s="40"/>
      <c r="K336" s="40"/>
      <c r="L336" s="40"/>
      <c r="M336" s="40"/>
      <c r="N336" s="40"/>
    </row>
    <row r="337" ht="15.75" hidden="1" customHeight="1">
      <c r="A337" s="25">
        <v>45807.0</v>
      </c>
      <c r="B337" s="28" t="s">
        <v>9491</v>
      </c>
      <c r="C337" s="28" t="s">
        <v>10</v>
      </c>
      <c r="D337" s="28">
        <v>774348.0</v>
      </c>
      <c r="E337" s="29">
        <v>110864.16</v>
      </c>
      <c r="F337" s="33"/>
      <c r="G337" s="22"/>
      <c r="H337" s="40"/>
      <c r="I337" s="40"/>
      <c r="J337" s="40"/>
      <c r="K337" s="40"/>
      <c r="L337" s="40"/>
      <c r="M337" s="40"/>
      <c r="N337" s="40"/>
    </row>
    <row r="338" ht="15.75" hidden="1" customHeight="1">
      <c r="A338" s="25">
        <v>45814.0</v>
      </c>
      <c r="B338" s="28" t="s">
        <v>9491</v>
      </c>
      <c r="C338" s="28" t="s">
        <v>7</v>
      </c>
      <c r="D338" s="28">
        <v>1069065.0</v>
      </c>
      <c r="E338" s="29">
        <v>344923.95</v>
      </c>
      <c r="F338" s="207" t="s">
        <v>9677</v>
      </c>
      <c r="G338" s="22"/>
      <c r="H338" s="40"/>
      <c r="I338" s="40"/>
      <c r="J338" s="40"/>
      <c r="K338" s="40"/>
      <c r="L338" s="40"/>
      <c r="M338" s="40"/>
      <c r="N338" s="40"/>
    </row>
    <row r="339" ht="15.75" hidden="1" customHeight="1">
      <c r="A339" s="25">
        <v>45814.0</v>
      </c>
      <c r="B339" s="28" t="s">
        <v>9491</v>
      </c>
      <c r="C339" s="28" t="s">
        <v>7</v>
      </c>
      <c r="D339" s="28">
        <v>1069351.0</v>
      </c>
      <c r="E339" s="29">
        <v>34591.47</v>
      </c>
      <c r="F339" s="207" t="s">
        <v>9677</v>
      </c>
      <c r="G339" s="22"/>
      <c r="H339" s="40"/>
      <c r="I339" s="40"/>
      <c r="J339" s="40"/>
      <c r="K339" s="40"/>
      <c r="L339" s="40"/>
      <c r="M339" s="40"/>
      <c r="N339" s="40"/>
    </row>
    <row r="340" ht="15.75" hidden="1" customHeight="1">
      <c r="A340" s="25">
        <v>45815.0</v>
      </c>
      <c r="B340" s="28" t="s">
        <v>9491</v>
      </c>
      <c r="C340" s="28" t="s">
        <v>10</v>
      </c>
      <c r="D340" s="28">
        <v>775486.0</v>
      </c>
      <c r="E340" s="29">
        <v>237600.0</v>
      </c>
      <c r="F340" s="31" t="s">
        <v>9678</v>
      </c>
      <c r="G340" s="22"/>
      <c r="H340" s="40"/>
      <c r="I340" s="40"/>
      <c r="J340" s="40"/>
      <c r="K340" s="40"/>
      <c r="L340" s="40"/>
      <c r="M340" s="40"/>
      <c r="N340" s="40"/>
    </row>
    <row r="341" ht="15.75" hidden="1" customHeight="1">
      <c r="A341" s="25">
        <v>45815.0</v>
      </c>
      <c r="B341" s="28" t="s">
        <v>9491</v>
      </c>
      <c r="C341" s="28" t="s">
        <v>10</v>
      </c>
      <c r="D341" s="28">
        <v>775490.0</v>
      </c>
      <c r="E341" s="29">
        <v>105154.0</v>
      </c>
      <c r="F341" s="33"/>
      <c r="G341" s="22"/>
      <c r="H341" s="40"/>
      <c r="I341" s="40"/>
      <c r="J341" s="40"/>
      <c r="K341" s="40"/>
      <c r="L341" s="40"/>
      <c r="M341" s="40"/>
      <c r="N341" s="40"/>
    </row>
    <row r="342" ht="15.75" hidden="1" customHeight="1">
      <c r="A342" s="25">
        <v>45822.0</v>
      </c>
      <c r="B342" s="28" t="s">
        <v>9491</v>
      </c>
      <c r="C342" s="28" t="s">
        <v>7</v>
      </c>
      <c r="D342" s="28">
        <v>1077237.0</v>
      </c>
      <c r="E342" s="29" t="s">
        <v>9679</v>
      </c>
      <c r="F342" s="207" t="s">
        <v>9677</v>
      </c>
      <c r="G342" s="22"/>
      <c r="H342" s="40"/>
      <c r="I342" s="40"/>
      <c r="J342" s="40"/>
      <c r="K342" s="40"/>
      <c r="L342" s="40"/>
      <c r="M342" s="40"/>
      <c r="N342" s="40"/>
    </row>
    <row r="343" ht="15.75" hidden="1" customHeight="1">
      <c r="A343" s="25">
        <v>45822.0</v>
      </c>
      <c r="B343" s="28" t="s">
        <v>9491</v>
      </c>
      <c r="C343" s="28" t="s">
        <v>10</v>
      </c>
      <c r="D343" s="28">
        <v>776672.0</v>
      </c>
      <c r="E343" s="29">
        <v>865425.82</v>
      </c>
      <c r="F343" s="207" t="s">
        <v>9680</v>
      </c>
      <c r="G343" s="22"/>
      <c r="H343" s="40"/>
      <c r="I343" s="40"/>
      <c r="J343" s="40"/>
      <c r="K343" s="40"/>
      <c r="L343" s="40"/>
      <c r="M343" s="40"/>
      <c r="N343" s="40"/>
    </row>
    <row r="344" ht="15.75" hidden="1" customHeight="1">
      <c r="A344" s="25">
        <v>45826.0</v>
      </c>
      <c r="B344" s="28" t="s">
        <v>9491</v>
      </c>
      <c r="C344" s="28" t="s">
        <v>10</v>
      </c>
      <c r="D344" s="28">
        <v>776936.0</v>
      </c>
      <c r="E344" s="29">
        <v>173342.76</v>
      </c>
      <c r="F344" s="207" t="s">
        <v>8899</v>
      </c>
      <c r="G344" s="10" t="s">
        <v>9681</v>
      </c>
      <c r="H344" s="40"/>
      <c r="I344" s="40"/>
      <c r="J344" s="40"/>
      <c r="K344" s="40"/>
      <c r="L344" s="40"/>
      <c r="M344" s="40"/>
      <c r="N344" s="40"/>
    </row>
    <row r="345" ht="15.75" hidden="1" customHeight="1">
      <c r="A345" s="25">
        <v>45827.0</v>
      </c>
      <c r="B345" s="28" t="s">
        <v>9491</v>
      </c>
      <c r="C345" s="28" t="s">
        <v>10</v>
      </c>
      <c r="D345" s="28">
        <v>777019.0</v>
      </c>
      <c r="E345" s="29">
        <v>386455.44</v>
      </c>
      <c r="F345" s="207" t="s">
        <v>8899</v>
      </c>
      <c r="G345" s="22"/>
      <c r="H345" s="40"/>
      <c r="I345" s="40"/>
      <c r="J345" s="40"/>
      <c r="K345" s="40"/>
      <c r="L345" s="40"/>
      <c r="M345" s="40"/>
      <c r="N345" s="40"/>
    </row>
    <row r="346" ht="15.75" hidden="1" customHeight="1">
      <c r="A346" s="25">
        <v>45827.0</v>
      </c>
      <c r="B346" s="28" t="s">
        <v>9491</v>
      </c>
      <c r="C346" s="28" t="s">
        <v>82</v>
      </c>
      <c r="D346" s="28" t="s">
        <v>9682</v>
      </c>
      <c r="E346" s="29">
        <v>-83400.0</v>
      </c>
      <c r="F346" s="207" t="s">
        <v>8899</v>
      </c>
      <c r="G346" s="22"/>
      <c r="H346" s="40"/>
      <c r="I346" s="40"/>
      <c r="J346" s="40"/>
      <c r="K346" s="40"/>
      <c r="L346" s="40"/>
      <c r="M346" s="40"/>
      <c r="N346" s="40"/>
    </row>
    <row r="347" ht="15.75" hidden="1" customHeight="1">
      <c r="A347" s="25">
        <v>45829.0</v>
      </c>
      <c r="B347" s="28" t="s">
        <v>9491</v>
      </c>
      <c r="C347" s="28" t="s">
        <v>7</v>
      </c>
      <c r="D347" s="28">
        <v>1081429.0</v>
      </c>
      <c r="E347" s="29">
        <v>55200.1</v>
      </c>
      <c r="F347" s="207" t="s">
        <v>9677</v>
      </c>
      <c r="G347" s="22"/>
      <c r="H347" s="40"/>
      <c r="I347" s="40"/>
      <c r="J347" s="40"/>
      <c r="K347" s="40"/>
      <c r="L347" s="40"/>
      <c r="M347" s="40"/>
      <c r="N347" s="40"/>
    </row>
    <row r="348" ht="15.75" hidden="1" customHeight="1">
      <c r="A348" s="25">
        <v>45829.0</v>
      </c>
      <c r="B348" s="28" t="s">
        <v>9491</v>
      </c>
      <c r="C348" s="28" t="s">
        <v>10</v>
      </c>
      <c r="D348" s="28">
        <v>777387.0</v>
      </c>
      <c r="E348" s="29">
        <v>230000.0</v>
      </c>
      <c r="F348" s="207" t="s">
        <v>9683</v>
      </c>
      <c r="G348" s="22"/>
      <c r="H348" s="40"/>
      <c r="I348" s="40"/>
      <c r="J348" s="40"/>
      <c r="K348" s="40"/>
      <c r="L348" s="40"/>
      <c r="M348" s="40"/>
      <c r="N348" s="40"/>
    </row>
    <row r="349" ht="15.75" hidden="1" customHeight="1">
      <c r="A349" s="25">
        <v>45832.0</v>
      </c>
      <c r="B349" s="28" t="s">
        <v>9491</v>
      </c>
      <c r="C349" s="28" t="s">
        <v>7</v>
      </c>
      <c r="D349" s="28">
        <v>1083305.0</v>
      </c>
      <c r="E349" s="29">
        <v>39513.9</v>
      </c>
      <c r="F349" s="207" t="s">
        <v>9677</v>
      </c>
      <c r="G349" s="22"/>
      <c r="H349" s="40"/>
      <c r="I349" s="40"/>
      <c r="J349" s="40"/>
      <c r="K349" s="40"/>
      <c r="L349" s="40"/>
      <c r="M349" s="40"/>
      <c r="N349" s="40"/>
    </row>
    <row r="350" ht="15.75" hidden="1" customHeight="1">
      <c r="A350" s="25">
        <v>45834.0</v>
      </c>
      <c r="B350" s="28" t="s">
        <v>9491</v>
      </c>
      <c r="C350" s="28" t="s">
        <v>10</v>
      </c>
      <c r="D350" s="28">
        <v>778278.0</v>
      </c>
      <c r="E350" s="29">
        <v>208638.0</v>
      </c>
      <c r="F350" s="207" t="s">
        <v>9684</v>
      </c>
      <c r="G350" s="22"/>
      <c r="H350" s="40"/>
      <c r="I350" s="40"/>
      <c r="J350" s="40"/>
      <c r="K350" s="40"/>
      <c r="L350" s="40"/>
      <c r="M350" s="40"/>
      <c r="N350" s="40"/>
    </row>
    <row r="351" ht="15.75" hidden="1" customHeight="1">
      <c r="A351" s="25">
        <v>45834.0</v>
      </c>
      <c r="B351" s="28" t="s">
        <v>9491</v>
      </c>
      <c r="C351" s="28" t="s">
        <v>10</v>
      </c>
      <c r="D351" s="28">
        <v>778480.0</v>
      </c>
      <c r="E351" s="29">
        <v>294690.96</v>
      </c>
      <c r="F351" s="207" t="s">
        <v>9685</v>
      </c>
      <c r="G351" s="22"/>
      <c r="H351" s="40"/>
      <c r="I351" s="40"/>
      <c r="J351" s="40"/>
      <c r="K351" s="40"/>
      <c r="L351" s="40"/>
      <c r="M351" s="40"/>
      <c r="N351" s="40"/>
    </row>
    <row r="352" ht="15.75" hidden="1" customHeight="1">
      <c r="A352" s="25">
        <v>45840.0</v>
      </c>
      <c r="B352" s="28" t="s">
        <v>9491</v>
      </c>
      <c r="C352" s="28" t="s">
        <v>10</v>
      </c>
      <c r="D352" s="28">
        <v>779127.0</v>
      </c>
      <c r="E352" s="29">
        <v>128981.7</v>
      </c>
      <c r="F352" s="31" t="s">
        <v>9686</v>
      </c>
      <c r="G352" s="22"/>
      <c r="H352" s="40"/>
      <c r="I352" s="40"/>
      <c r="J352" s="40"/>
      <c r="K352" s="40"/>
      <c r="L352" s="40"/>
      <c r="M352" s="40"/>
      <c r="N352" s="40"/>
    </row>
    <row r="353" ht="15.75" hidden="1" customHeight="1">
      <c r="A353" s="25">
        <v>45842.0</v>
      </c>
      <c r="B353" s="28" t="s">
        <v>9491</v>
      </c>
      <c r="C353" s="28" t="s">
        <v>10</v>
      </c>
      <c r="D353" s="28">
        <v>779554.0</v>
      </c>
      <c r="E353" s="29">
        <v>160800.0</v>
      </c>
      <c r="F353" s="33"/>
      <c r="G353" s="22"/>
      <c r="H353" s="40"/>
      <c r="I353" s="40"/>
      <c r="J353" s="40"/>
      <c r="K353" s="40"/>
      <c r="L353" s="40"/>
      <c r="M353" s="40"/>
      <c r="N353" s="40"/>
    </row>
    <row r="354" ht="15.75" hidden="1" customHeight="1">
      <c r="A354" s="25">
        <v>45849.0</v>
      </c>
      <c r="B354" s="28" t="s">
        <v>9491</v>
      </c>
      <c r="C354" s="28" t="s">
        <v>10</v>
      </c>
      <c r="D354" s="28">
        <v>780754.0</v>
      </c>
      <c r="E354" s="29">
        <v>47527.2</v>
      </c>
      <c r="F354" s="207" t="s">
        <v>9687</v>
      </c>
      <c r="G354" s="22"/>
      <c r="H354" s="40"/>
      <c r="I354" s="40"/>
      <c r="J354" s="40"/>
      <c r="K354" s="40"/>
      <c r="L354" s="40"/>
      <c r="M354" s="40"/>
      <c r="N354" s="40"/>
    </row>
    <row r="355" ht="15.75" hidden="1" customHeight="1">
      <c r="A355" s="25">
        <v>45861.0</v>
      </c>
      <c r="B355" s="28" t="s">
        <v>9491</v>
      </c>
      <c r="C355" s="28" t="s">
        <v>10</v>
      </c>
      <c r="D355" s="28">
        <v>782880.0</v>
      </c>
      <c r="E355" s="29">
        <v>27493.18</v>
      </c>
      <c r="F355" s="31" t="s">
        <v>9688</v>
      </c>
      <c r="G355" s="22"/>
      <c r="H355" s="40"/>
      <c r="I355" s="40"/>
      <c r="J355" s="40"/>
      <c r="K355" s="40"/>
      <c r="L355" s="40"/>
      <c r="M355" s="40"/>
      <c r="N355" s="40"/>
    </row>
    <row r="356" ht="15.75" hidden="1" customHeight="1">
      <c r="A356" s="25">
        <v>45861.0</v>
      </c>
      <c r="B356" s="28" t="s">
        <v>9491</v>
      </c>
      <c r="C356" s="28" t="s">
        <v>10</v>
      </c>
      <c r="D356" s="28">
        <v>782964.0</v>
      </c>
      <c r="E356" s="29">
        <v>84302.96</v>
      </c>
      <c r="F356" s="43"/>
      <c r="G356" s="22"/>
      <c r="H356" s="40"/>
      <c r="I356" s="40"/>
      <c r="J356" s="40"/>
      <c r="K356" s="40"/>
      <c r="L356" s="40"/>
      <c r="M356" s="40"/>
      <c r="N356" s="40"/>
    </row>
    <row r="357" ht="15.75" hidden="1" customHeight="1">
      <c r="A357" s="25">
        <v>45862.0</v>
      </c>
      <c r="B357" s="28" t="s">
        <v>9491</v>
      </c>
      <c r="C357" s="28" t="s">
        <v>10</v>
      </c>
      <c r="D357" s="28">
        <v>783306.0</v>
      </c>
      <c r="E357" s="29">
        <v>181200.0</v>
      </c>
      <c r="F357" s="43"/>
      <c r="G357" s="22"/>
      <c r="H357" s="40"/>
      <c r="I357" s="40"/>
      <c r="J357" s="40"/>
      <c r="K357" s="40"/>
      <c r="L357" s="40"/>
      <c r="M357" s="40"/>
      <c r="N357" s="40"/>
    </row>
    <row r="358" ht="15.75" hidden="1" customHeight="1">
      <c r="A358" s="25">
        <v>45862.0</v>
      </c>
      <c r="B358" s="28" t="s">
        <v>9491</v>
      </c>
      <c r="C358" s="28" t="s">
        <v>10</v>
      </c>
      <c r="D358" s="28">
        <v>783388.0</v>
      </c>
      <c r="E358" s="29">
        <v>28828.8</v>
      </c>
      <c r="F358" s="43"/>
      <c r="G358" s="22"/>
      <c r="H358" s="40"/>
      <c r="I358" s="40"/>
      <c r="J358" s="40"/>
      <c r="K358" s="40"/>
      <c r="L358" s="40"/>
      <c r="M358" s="40"/>
      <c r="N358" s="40"/>
    </row>
    <row r="359" ht="15.75" hidden="1" customHeight="1">
      <c r="A359" s="25">
        <v>45863.0</v>
      </c>
      <c r="B359" s="28" t="s">
        <v>9491</v>
      </c>
      <c r="C359" s="28" t="s">
        <v>10</v>
      </c>
      <c r="D359" s="28">
        <v>783440.0</v>
      </c>
      <c r="E359" s="29">
        <v>167537.0</v>
      </c>
      <c r="F359" s="43"/>
      <c r="G359" s="22"/>
      <c r="H359" s="40"/>
      <c r="I359" s="40"/>
      <c r="J359" s="40"/>
      <c r="K359" s="40"/>
      <c r="L359" s="40"/>
      <c r="M359" s="40"/>
      <c r="N359" s="40"/>
    </row>
    <row r="360" ht="15.75" customHeight="1">
      <c r="A360" s="25">
        <v>45867.0</v>
      </c>
      <c r="B360" s="28" t="s">
        <v>9491</v>
      </c>
      <c r="C360" s="28" t="s">
        <v>10</v>
      </c>
      <c r="D360" s="28">
        <v>784090.0</v>
      </c>
      <c r="E360" s="29">
        <v>181200.0</v>
      </c>
      <c r="F360" s="43"/>
      <c r="G360" s="22"/>
      <c r="H360" s="40"/>
      <c r="I360" s="40"/>
      <c r="J360" s="40"/>
      <c r="K360" s="40"/>
      <c r="L360" s="40"/>
      <c r="M360" s="40"/>
      <c r="N360" s="40"/>
    </row>
    <row r="361" ht="15.75" customHeight="1">
      <c r="A361" s="25">
        <v>45867.0</v>
      </c>
      <c r="B361" s="28" t="s">
        <v>9491</v>
      </c>
      <c r="C361" s="28" t="s">
        <v>10</v>
      </c>
      <c r="D361" s="28">
        <v>784123.0</v>
      </c>
      <c r="E361" s="29">
        <v>49500.0</v>
      </c>
      <c r="F361" s="43"/>
      <c r="G361" s="22"/>
      <c r="H361" s="40"/>
      <c r="I361" s="40"/>
      <c r="J361" s="40"/>
      <c r="K361" s="40"/>
      <c r="L361" s="40"/>
      <c r="M361" s="40"/>
      <c r="N361" s="40"/>
    </row>
    <row r="362" ht="15.75" customHeight="1">
      <c r="A362" s="25">
        <v>45870.0</v>
      </c>
      <c r="B362" s="28" t="s">
        <v>9491</v>
      </c>
      <c r="C362" s="28" t="s">
        <v>10</v>
      </c>
      <c r="D362" s="28">
        <v>784820.0</v>
      </c>
      <c r="E362" s="29">
        <v>101798.4</v>
      </c>
      <c r="F362" s="33"/>
      <c r="G362" s="22"/>
      <c r="H362" s="40"/>
      <c r="I362" s="40"/>
      <c r="J362" s="40"/>
      <c r="K362" s="40"/>
      <c r="L362" s="40"/>
      <c r="M362" s="40"/>
      <c r="N362" s="40"/>
    </row>
    <row r="363" ht="15.75" customHeight="1">
      <c r="A363" s="25">
        <v>45875.0</v>
      </c>
      <c r="B363" s="28" t="s">
        <v>9491</v>
      </c>
      <c r="C363" s="28" t="s">
        <v>10</v>
      </c>
      <c r="D363" s="28">
        <v>785514.0</v>
      </c>
      <c r="E363" s="29">
        <v>160800.0</v>
      </c>
      <c r="F363" s="31" t="s">
        <v>9689</v>
      </c>
      <c r="G363" s="22"/>
      <c r="H363" s="40"/>
      <c r="I363" s="40"/>
      <c r="J363" s="40"/>
      <c r="K363" s="40"/>
      <c r="L363" s="40"/>
      <c r="M363" s="40"/>
      <c r="N363" s="40"/>
    </row>
    <row r="364" ht="15.75" customHeight="1">
      <c r="A364" s="25">
        <v>45877.0</v>
      </c>
      <c r="B364" s="28" t="s">
        <v>9491</v>
      </c>
      <c r="C364" s="28" t="s">
        <v>10</v>
      </c>
      <c r="D364" s="28">
        <v>786014.0</v>
      </c>
      <c r="E364" s="29">
        <v>48980.0</v>
      </c>
      <c r="F364" s="33"/>
      <c r="G364" s="22"/>
      <c r="H364" s="40"/>
      <c r="I364" s="40"/>
      <c r="J364" s="40"/>
      <c r="K364" s="40"/>
      <c r="L364" s="40"/>
      <c r="M364" s="40"/>
      <c r="N364" s="40"/>
    </row>
    <row r="365" ht="15.75" customHeight="1">
      <c r="A365" s="25">
        <v>45881.0</v>
      </c>
      <c r="B365" s="28" t="s">
        <v>9491</v>
      </c>
      <c r="C365" s="28" t="s">
        <v>7</v>
      </c>
      <c r="D365" s="28">
        <v>1126534.0</v>
      </c>
      <c r="E365" s="29">
        <v>50204.78</v>
      </c>
      <c r="F365" s="260"/>
      <c r="G365" s="22"/>
      <c r="H365" s="40"/>
      <c r="I365" s="40"/>
      <c r="J365" s="40"/>
      <c r="K365" s="40"/>
      <c r="L365" s="40"/>
      <c r="M365" s="40"/>
      <c r="N365" s="40"/>
    </row>
    <row r="366" ht="15.75" customHeight="1">
      <c r="A366" s="25">
        <v>45880.0</v>
      </c>
      <c r="B366" s="28" t="s">
        <v>9491</v>
      </c>
      <c r="C366" s="28" t="s">
        <v>10</v>
      </c>
      <c r="D366" s="28">
        <v>786275.0</v>
      </c>
      <c r="E366" s="29">
        <v>96480.0</v>
      </c>
      <c r="F366" s="31" t="s">
        <v>9690</v>
      </c>
      <c r="G366" s="22"/>
      <c r="H366" s="40"/>
      <c r="I366" s="40"/>
      <c r="J366" s="40"/>
      <c r="K366" s="40"/>
      <c r="L366" s="40"/>
      <c r="M366" s="40"/>
      <c r="N366" s="40"/>
    </row>
    <row r="367" ht="15.75" customHeight="1">
      <c r="A367" s="25">
        <v>45881.0</v>
      </c>
      <c r="B367" s="28" t="s">
        <v>9491</v>
      </c>
      <c r="C367" s="28" t="s">
        <v>10</v>
      </c>
      <c r="D367" s="28">
        <v>786467.0</v>
      </c>
      <c r="E367" s="29">
        <v>101721.6</v>
      </c>
      <c r="F367" s="43"/>
      <c r="G367" s="22"/>
      <c r="H367" s="40"/>
      <c r="I367" s="40"/>
      <c r="J367" s="40"/>
      <c r="K367" s="40"/>
      <c r="L367" s="40"/>
      <c r="M367" s="40"/>
      <c r="N367" s="40"/>
    </row>
    <row r="368" ht="15.75" customHeight="1">
      <c r="A368" s="25">
        <v>45881.0</v>
      </c>
      <c r="B368" s="28" t="s">
        <v>9491</v>
      </c>
      <c r="C368" s="28" t="s">
        <v>10</v>
      </c>
      <c r="D368" s="28">
        <v>786331.0</v>
      </c>
      <c r="E368" s="29">
        <v>529518.51</v>
      </c>
      <c r="F368" s="43"/>
      <c r="G368" s="22"/>
      <c r="H368" s="40"/>
      <c r="I368" s="40"/>
      <c r="J368" s="40"/>
      <c r="K368" s="40"/>
      <c r="L368" s="40"/>
      <c r="M368" s="40"/>
      <c r="N368" s="40"/>
    </row>
    <row r="369" ht="15.75" customHeight="1">
      <c r="A369" s="25">
        <v>45881.0</v>
      </c>
      <c r="B369" s="28" t="s">
        <v>9491</v>
      </c>
      <c r="C369" s="28" t="s">
        <v>10</v>
      </c>
      <c r="D369" s="28">
        <v>786387.0</v>
      </c>
      <c r="E369" s="29">
        <v>180000.0</v>
      </c>
      <c r="F369" s="43"/>
      <c r="G369" s="22"/>
      <c r="H369" s="40"/>
      <c r="I369" s="40"/>
      <c r="J369" s="40"/>
      <c r="K369" s="40"/>
      <c r="L369" s="40"/>
      <c r="M369" s="40"/>
      <c r="N369" s="40"/>
    </row>
    <row r="370" ht="15.75" customHeight="1">
      <c r="A370" s="25">
        <v>45883.0</v>
      </c>
      <c r="B370" s="28" t="s">
        <v>9491</v>
      </c>
      <c r="C370" s="28" t="s">
        <v>10</v>
      </c>
      <c r="D370" s="28">
        <v>786942.0</v>
      </c>
      <c r="E370" s="29">
        <v>45307.0</v>
      </c>
      <c r="F370" s="43"/>
      <c r="G370" s="22"/>
      <c r="H370" s="40"/>
      <c r="I370" s="40"/>
      <c r="J370" s="40"/>
      <c r="K370" s="40"/>
      <c r="L370" s="40"/>
      <c r="M370" s="40"/>
      <c r="N370" s="40"/>
    </row>
    <row r="371" ht="15.75" customHeight="1">
      <c r="A371" s="25">
        <v>45883.0</v>
      </c>
      <c r="B371" s="28" t="s">
        <v>9491</v>
      </c>
      <c r="C371" s="28" t="s">
        <v>10</v>
      </c>
      <c r="D371" s="28">
        <v>786852.0</v>
      </c>
      <c r="E371" s="29">
        <v>48360.0</v>
      </c>
      <c r="F371" s="33"/>
      <c r="G371" s="22"/>
      <c r="H371" s="40"/>
      <c r="I371" s="40"/>
      <c r="J371" s="40"/>
      <c r="K371" s="40"/>
      <c r="L371" s="40"/>
      <c r="M371" s="40"/>
      <c r="N371" s="40"/>
    </row>
    <row r="372" ht="15.75" customHeight="1">
      <c r="A372" s="25">
        <v>45895.0</v>
      </c>
      <c r="B372" s="28" t="s">
        <v>9491</v>
      </c>
      <c r="C372" s="28" t="s">
        <v>10</v>
      </c>
      <c r="D372" s="28">
        <v>788993.0</v>
      </c>
      <c r="E372" s="29">
        <v>185673.5</v>
      </c>
      <c r="F372" s="31" t="s">
        <v>3571</v>
      </c>
      <c r="G372" s="22"/>
      <c r="H372" s="40"/>
      <c r="I372" s="40"/>
      <c r="J372" s="40"/>
      <c r="K372" s="40"/>
      <c r="L372" s="40"/>
      <c r="M372" s="40"/>
      <c r="N372" s="40"/>
    </row>
    <row r="373" ht="15.75" customHeight="1">
      <c r="A373" s="25">
        <v>45897.0</v>
      </c>
      <c r="B373" s="28" t="s">
        <v>9491</v>
      </c>
      <c r="C373" s="28" t="s">
        <v>10</v>
      </c>
      <c r="D373" s="28">
        <v>789573.0</v>
      </c>
      <c r="E373" s="29">
        <v>30550.4</v>
      </c>
      <c r="F373" s="33"/>
      <c r="G373" s="22"/>
      <c r="H373" s="40"/>
      <c r="I373" s="40"/>
      <c r="J373" s="40"/>
      <c r="K373" s="40"/>
      <c r="L373" s="40"/>
      <c r="M373" s="40"/>
      <c r="N373" s="40"/>
    </row>
    <row r="374" ht="15.75" customHeight="1">
      <c r="A374" s="25">
        <v>45902.0</v>
      </c>
      <c r="B374" s="28" t="s">
        <v>9491</v>
      </c>
      <c r="C374" s="28" t="s">
        <v>10</v>
      </c>
      <c r="D374" s="28">
        <v>790279.0</v>
      </c>
      <c r="E374" s="29">
        <v>60037.92</v>
      </c>
      <c r="F374" s="31" t="s">
        <v>9692</v>
      </c>
      <c r="G374" s="22"/>
      <c r="H374" s="40"/>
      <c r="I374" s="40"/>
      <c r="J374" s="40"/>
      <c r="K374" s="40"/>
      <c r="L374" s="40"/>
      <c r="M374" s="40"/>
      <c r="N374" s="40"/>
    </row>
    <row r="375" ht="15.75" customHeight="1">
      <c r="A375" s="25">
        <v>45903.0</v>
      </c>
      <c r="B375" s="28" t="s">
        <v>9491</v>
      </c>
      <c r="C375" s="28" t="s">
        <v>82</v>
      </c>
      <c r="D375" s="28">
        <v>702182.0</v>
      </c>
      <c r="E375" s="29">
        <v>-27493.18</v>
      </c>
      <c r="F375" s="43"/>
      <c r="G375" s="10"/>
      <c r="H375" s="40"/>
      <c r="I375" s="40"/>
      <c r="J375" s="40"/>
      <c r="K375" s="40"/>
      <c r="L375" s="40"/>
      <c r="M375" s="40"/>
      <c r="N375" s="40"/>
    </row>
    <row r="376" ht="15.75" customHeight="1">
      <c r="A376" s="25">
        <v>45905.0</v>
      </c>
      <c r="B376" s="28" t="s">
        <v>9491</v>
      </c>
      <c r="C376" s="28" t="s">
        <v>10</v>
      </c>
      <c r="D376" s="28">
        <v>790894.0</v>
      </c>
      <c r="E376" s="29">
        <v>254439.93</v>
      </c>
      <c r="F376" s="33"/>
      <c r="G376" s="10" t="s">
        <v>9693</v>
      </c>
      <c r="H376" s="40"/>
      <c r="I376" s="40"/>
      <c r="J376" s="40"/>
      <c r="K376" s="40"/>
      <c r="L376" s="40"/>
      <c r="M376" s="40"/>
      <c r="N376" s="40"/>
    </row>
    <row r="377" ht="15.75" customHeight="1">
      <c r="A377" s="25">
        <v>45908.0</v>
      </c>
      <c r="B377" s="28" t="s">
        <v>9491</v>
      </c>
      <c r="C377" s="28" t="s">
        <v>10</v>
      </c>
      <c r="D377" s="28">
        <v>791116.0</v>
      </c>
      <c r="E377" s="29">
        <v>34827.74</v>
      </c>
      <c r="F377" s="31" t="s">
        <v>9695</v>
      </c>
      <c r="G377" s="22"/>
      <c r="H377" s="40"/>
      <c r="I377" s="40"/>
      <c r="J377" s="40"/>
      <c r="K377" s="40"/>
      <c r="L377" s="40"/>
      <c r="M377" s="40"/>
      <c r="N377" s="40"/>
    </row>
    <row r="378" ht="15.75" customHeight="1">
      <c r="A378" s="25">
        <v>45910.0</v>
      </c>
      <c r="B378" s="28" t="s">
        <v>9491</v>
      </c>
      <c r="C378" s="28" t="s">
        <v>10</v>
      </c>
      <c r="D378" s="28">
        <v>791832.0</v>
      </c>
      <c r="E378" s="29">
        <v>364381.48</v>
      </c>
      <c r="F378" s="43"/>
      <c r="G378" s="22"/>
      <c r="H378" s="40"/>
      <c r="I378" s="40"/>
      <c r="J378" s="40"/>
      <c r="K378" s="40"/>
      <c r="L378" s="40"/>
      <c r="M378" s="40"/>
      <c r="N378" s="40"/>
    </row>
    <row r="379" ht="15.75" customHeight="1">
      <c r="A379" s="25">
        <v>45911.0</v>
      </c>
      <c r="B379" s="28" t="s">
        <v>9491</v>
      </c>
      <c r="C379" s="28" t="s">
        <v>10</v>
      </c>
      <c r="D379" s="28">
        <v>792173.0</v>
      </c>
      <c r="E379" s="29">
        <v>364244.36</v>
      </c>
      <c r="F379" s="43"/>
      <c r="G379" s="22"/>
      <c r="H379" s="40"/>
      <c r="I379" s="40"/>
      <c r="J379" s="40"/>
      <c r="K379" s="40"/>
      <c r="L379" s="40"/>
      <c r="M379" s="40"/>
      <c r="N379" s="40"/>
    </row>
    <row r="380" ht="15.75" customHeight="1">
      <c r="A380" s="25">
        <v>45911.0</v>
      </c>
      <c r="B380" s="28" t="s">
        <v>9491</v>
      </c>
      <c r="C380" s="28" t="s">
        <v>10</v>
      </c>
      <c r="D380" s="28">
        <v>791972.0</v>
      </c>
      <c r="E380" s="29">
        <v>55750.0</v>
      </c>
      <c r="F380" s="43"/>
      <c r="G380" s="22"/>
      <c r="H380" s="40"/>
      <c r="I380" s="40"/>
      <c r="J380" s="40"/>
      <c r="K380" s="40"/>
      <c r="L380" s="40"/>
      <c r="M380" s="40"/>
      <c r="N380" s="40"/>
    </row>
    <row r="381" ht="15.75" customHeight="1">
      <c r="A381" s="25">
        <v>45913.0</v>
      </c>
      <c r="B381" s="28" t="s">
        <v>9491</v>
      </c>
      <c r="C381" s="28" t="s">
        <v>82</v>
      </c>
      <c r="D381" s="28" t="s">
        <v>66</v>
      </c>
      <c r="E381" s="29">
        <v>-5974.22</v>
      </c>
      <c r="F381" s="43"/>
      <c r="G381" s="22"/>
      <c r="H381" s="100"/>
      <c r="I381" s="40"/>
      <c r="J381" s="40"/>
      <c r="K381" s="40"/>
      <c r="L381" s="40"/>
      <c r="M381" s="40"/>
      <c r="N381" s="40"/>
    </row>
    <row r="382" ht="15.75" customHeight="1">
      <c r="A382" s="25">
        <v>45913.0</v>
      </c>
      <c r="B382" s="28" t="s">
        <v>9491</v>
      </c>
      <c r="C382" s="28" t="s">
        <v>10</v>
      </c>
      <c r="D382" s="28">
        <v>792437.0</v>
      </c>
      <c r="E382" s="29">
        <v>11948.42</v>
      </c>
      <c r="F382" s="43"/>
      <c r="G382" s="22"/>
      <c r="H382" s="100" t="s">
        <v>9698</v>
      </c>
      <c r="I382" s="40"/>
      <c r="J382" s="40"/>
      <c r="K382" s="40"/>
      <c r="L382" s="40"/>
      <c r="M382" s="40"/>
      <c r="N382" s="40"/>
    </row>
    <row r="383" ht="15.75" customHeight="1">
      <c r="A383" s="25">
        <v>45913.0</v>
      </c>
      <c r="B383" s="28" t="s">
        <v>9491</v>
      </c>
      <c r="C383" s="28" t="s">
        <v>10</v>
      </c>
      <c r="D383" s="28">
        <v>792417.0</v>
      </c>
      <c r="E383" s="29">
        <v>191787.63</v>
      </c>
      <c r="F383" s="33"/>
      <c r="G383" s="22"/>
      <c r="H383" s="40"/>
      <c r="I383" s="40"/>
      <c r="J383" s="40"/>
      <c r="K383" s="40"/>
      <c r="L383" s="40"/>
      <c r="M383" s="40"/>
      <c r="N383" s="40"/>
    </row>
    <row r="384" ht="15.75" customHeight="1">
      <c r="A384" s="25">
        <v>45915.0</v>
      </c>
      <c r="B384" s="28" t="s">
        <v>9491</v>
      </c>
      <c r="C384" s="28" t="s">
        <v>10</v>
      </c>
      <c r="D384" s="28">
        <v>792730.0</v>
      </c>
      <c r="E384" s="29">
        <v>45392.92</v>
      </c>
      <c r="F384" s="31" t="s">
        <v>9699</v>
      </c>
      <c r="G384" s="22"/>
      <c r="H384" s="40"/>
      <c r="I384" s="40"/>
      <c r="J384" s="40"/>
      <c r="K384" s="40"/>
      <c r="L384" s="40"/>
      <c r="M384" s="40"/>
      <c r="N384" s="40"/>
    </row>
    <row r="385" ht="15.75" customHeight="1">
      <c r="A385" s="25">
        <v>45915.0</v>
      </c>
      <c r="B385" s="28" t="s">
        <v>9491</v>
      </c>
      <c r="C385" s="28" t="s">
        <v>679</v>
      </c>
      <c r="D385" s="28" t="s">
        <v>66</v>
      </c>
      <c r="E385" s="29">
        <v>-11348.23</v>
      </c>
      <c r="F385" s="43"/>
      <c r="G385" s="22"/>
      <c r="H385" s="40"/>
      <c r="I385" s="40"/>
      <c r="J385" s="40"/>
      <c r="K385" s="40"/>
      <c r="L385" s="40"/>
      <c r="M385" s="40"/>
      <c r="N385" s="40"/>
    </row>
    <row r="386" ht="15.75" customHeight="1">
      <c r="A386" s="25">
        <v>45916.0</v>
      </c>
      <c r="B386" s="28" t="s">
        <v>9491</v>
      </c>
      <c r="C386" s="28" t="s">
        <v>10</v>
      </c>
      <c r="D386" s="28">
        <v>792955.0</v>
      </c>
      <c r="E386" s="29">
        <v>56893.82</v>
      </c>
      <c r="F386" s="43"/>
      <c r="G386" s="22"/>
      <c r="H386" s="40"/>
      <c r="I386" s="40"/>
      <c r="J386" s="40"/>
      <c r="K386" s="40"/>
      <c r="L386" s="40"/>
      <c r="M386" s="40"/>
      <c r="N386" s="40"/>
    </row>
    <row r="387" ht="15.75" customHeight="1">
      <c r="A387" s="25">
        <v>45917.0</v>
      </c>
      <c r="B387" s="28" t="s">
        <v>9491</v>
      </c>
      <c r="C387" s="28" t="s">
        <v>10</v>
      </c>
      <c r="D387" s="28">
        <v>793137.0</v>
      </c>
      <c r="E387" s="29">
        <v>13110.0</v>
      </c>
      <c r="F387" s="43"/>
      <c r="G387" s="22"/>
      <c r="H387" s="40"/>
      <c r="I387" s="40"/>
      <c r="J387" s="40"/>
      <c r="K387" s="40"/>
      <c r="L387" s="40"/>
      <c r="M387" s="40"/>
      <c r="N387" s="40"/>
    </row>
    <row r="388" ht="15.75" customHeight="1">
      <c r="A388" s="25">
        <v>45919.0</v>
      </c>
      <c r="B388" s="28" t="s">
        <v>9491</v>
      </c>
      <c r="C388" s="28" t="s">
        <v>10</v>
      </c>
      <c r="D388" s="28">
        <v>793664.0</v>
      </c>
      <c r="E388" s="29">
        <v>65153.23</v>
      </c>
      <c r="F388" s="43"/>
      <c r="G388" s="22"/>
      <c r="H388" s="40"/>
      <c r="I388" s="40"/>
      <c r="J388" s="40"/>
      <c r="K388" s="40"/>
      <c r="L388" s="40"/>
      <c r="M388" s="40"/>
      <c r="N388" s="40"/>
    </row>
    <row r="389" ht="15.75" customHeight="1">
      <c r="A389" s="25">
        <v>45922.0</v>
      </c>
      <c r="B389" s="28" t="s">
        <v>9491</v>
      </c>
      <c r="C389" s="28" t="s">
        <v>10</v>
      </c>
      <c r="D389" s="28">
        <v>793998.0</v>
      </c>
      <c r="E389" s="29">
        <v>202564.8</v>
      </c>
      <c r="F389" s="33"/>
      <c r="G389" s="22"/>
      <c r="H389" s="40"/>
      <c r="I389" s="40"/>
      <c r="J389" s="40"/>
      <c r="K389" s="40"/>
      <c r="L389" s="40"/>
      <c r="M389" s="40"/>
      <c r="N389" s="40"/>
    </row>
    <row r="390" ht="15.75" customHeight="1">
      <c r="A390" s="25">
        <v>45926.0</v>
      </c>
      <c r="B390" s="28" t="s">
        <v>9491</v>
      </c>
      <c r="C390" s="28" t="s">
        <v>7</v>
      </c>
      <c r="D390" s="28">
        <v>1164902.0</v>
      </c>
      <c r="E390" s="29">
        <v>69652.44</v>
      </c>
      <c r="F390" s="207" t="s">
        <v>23</v>
      </c>
      <c r="G390" s="22"/>
      <c r="H390" s="40"/>
      <c r="I390" s="40"/>
      <c r="J390" s="40"/>
      <c r="K390" s="40"/>
      <c r="L390" s="40"/>
      <c r="M390" s="40"/>
      <c r="N390" s="40"/>
    </row>
    <row r="391" ht="15.75" customHeight="1">
      <c r="A391" s="25">
        <v>45939.0</v>
      </c>
      <c r="B391" s="28" t="s">
        <v>9491</v>
      </c>
      <c r="C391" s="28" t="s">
        <v>10</v>
      </c>
      <c r="D391" s="28">
        <v>797659.0</v>
      </c>
      <c r="E391" s="29">
        <v>16572.0</v>
      </c>
      <c r="F391" s="207" t="s">
        <v>7376</v>
      </c>
      <c r="G391" s="22"/>
      <c r="H391" s="40"/>
      <c r="I391" s="40"/>
      <c r="J391" s="40"/>
      <c r="K391" s="40"/>
      <c r="L391" s="40"/>
      <c r="M391" s="40"/>
      <c r="N391" s="40"/>
    </row>
    <row r="392" ht="15.75" customHeight="1">
      <c r="A392" s="162">
        <v>45939.0</v>
      </c>
      <c r="B392" s="101" t="s">
        <v>9491</v>
      </c>
      <c r="C392" s="101" t="s">
        <v>7</v>
      </c>
      <c r="D392" s="101">
        <v>1174771.0</v>
      </c>
      <c r="E392" s="229">
        <v>10946.53</v>
      </c>
      <c r="F392" s="261"/>
      <c r="G392" s="22"/>
      <c r="H392" s="40"/>
      <c r="I392" s="40"/>
      <c r="J392" s="40"/>
      <c r="K392" s="40"/>
      <c r="L392" s="40"/>
      <c r="M392" s="40"/>
      <c r="N392" s="40"/>
    </row>
    <row r="393" ht="15.75" customHeight="1">
      <c r="A393" s="162">
        <v>45948.0</v>
      </c>
      <c r="B393" s="101" t="s">
        <v>9491</v>
      </c>
      <c r="C393" s="101" t="s">
        <v>7</v>
      </c>
      <c r="D393" s="101">
        <v>1182788.0</v>
      </c>
      <c r="E393" s="229">
        <v>25366.62</v>
      </c>
      <c r="F393" s="261"/>
      <c r="G393" s="22"/>
      <c r="H393" s="40"/>
      <c r="I393" s="40"/>
      <c r="J393" s="40"/>
      <c r="K393" s="40"/>
      <c r="L393" s="40"/>
      <c r="M393" s="40"/>
      <c r="N393" s="40"/>
    </row>
    <row r="394" ht="15.75" customHeight="1">
      <c r="A394" s="28" t="s">
        <v>7527</v>
      </c>
      <c r="B394" s="28" t="s">
        <v>9491</v>
      </c>
      <c r="C394" s="28" t="s">
        <v>10</v>
      </c>
      <c r="D394" s="28">
        <v>801060.0</v>
      </c>
      <c r="E394" s="29">
        <v>180610.85</v>
      </c>
      <c r="F394" s="207" t="s">
        <v>7378</v>
      </c>
      <c r="G394" s="22"/>
      <c r="H394" s="40"/>
      <c r="I394" s="40"/>
      <c r="J394" s="40"/>
      <c r="K394" s="40"/>
      <c r="L394" s="40"/>
      <c r="M394" s="40"/>
      <c r="N394" s="40"/>
    </row>
    <row r="395" ht="15.75" customHeight="1">
      <c r="A395" s="162">
        <v>45964.0</v>
      </c>
      <c r="B395" s="101" t="s">
        <v>9491</v>
      </c>
      <c r="C395" s="101" t="s">
        <v>7</v>
      </c>
      <c r="D395" s="101" t="s">
        <v>9704</v>
      </c>
      <c r="E395" s="229">
        <v>25366.62</v>
      </c>
      <c r="F395" s="261"/>
      <c r="G395" s="22"/>
      <c r="H395" s="40"/>
      <c r="I395" s="40"/>
      <c r="J395" s="40"/>
      <c r="K395" s="40"/>
      <c r="L395" s="40"/>
      <c r="M395" s="40"/>
      <c r="N395" s="40"/>
    </row>
    <row r="396" ht="15.75" customHeight="1">
      <c r="A396" s="25">
        <v>45982.0</v>
      </c>
      <c r="B396" s="28" t="s">
        <v>9491</v>
      </c>
      <c r="C396" s="28" t="s">
        <v>10</v>
      </c>
      <c r="D396" s="28">
        <v>806803.0</v>
      </c>
      <c r="E396" s="29">
        <v>84097.76</v>
      </c>
      <c r="F396" s="31" t="s">
        <v>9705</v>
      </c>
      <c r="G396" s="22"/>
      <c r="H396" s="40"/>
      <c r="I396" s="40"/>
      <c r="J396" s="40"/>
      <c r="K396" s="40"/>
      <c r="L396" s="40"/>
      <c r="M396" s="40"/>
      <c r="N396" s="40"/>
    </row>
    <row r="397" ht="15.75" customHeight="1">
      <c r="A397" s="25">
        <v>45982.0</v>
      </c>
      <c r="B397" s="28" t="s">
        <v>9491</v>
      </c>
      <c r="C397" s="28" t="s">
        <v>10</v>
      </c>
      <c r="D397" s="28">
        <v>806804.0</v>
      </c>
      <c r="E397" s="29">
        <v>172271.22</v>
      </c>
      <c r="F397" s="43"/>
      <c r="G397" s="22"/>
      <c r="H397" s="40"/>
      <c r="I397" s="40"/>
      <c r="J397" s="40"/>
      <c r="K397" s="40"/>
      <c r="L397" s="40"/>
      <c r="M397" s="40"/>
      <c r="N397" s="40"/>
    </row>
    <row r="398" ht="15.75" customHeight="1">
      <c r="A398" s="25">
        <v>45982.0</v>
      </c>
      <c r="B398" s="28" t="s">
        <v>9491</v>
      </c>
      <c r="C398" s="28" t="s">
        <v>10</v>
      </c>
      <c r="D398" s="28">
        <v>806687.0</v>
      </c>
      <c r="E398" s="29">
        <v>272526.15</v>
      </c>
      <c r="F398" s="33"/>
      <c r="G398" s="22"/>
      <c r="H398" s="40"/>
      <c r="I398" s="40"/>
      <c r="J398" s="40"/>
      <c r="K398" s="40"/>
      <c r="L398" s="40"/>
      <c r="M398" s="40"/>
      <c r="N398" s="40"/>
    </row>
    <row r="399" ht="15.75" customHeight="1">
      <c r="A399" s="162">
        <v>45982.0</v>
      </c>
      <c r="B399" s="101" t="s">
        <v>9491</v>
      </c>
      <c r="C399" s="101" t="s">
        <v>7</v>
      </c>
      <c r="D399" s="101">
        <v>1211234.0</v>
      </c>
      <c r="E399" s="229">
        <v>561918.32</v>
      </c>
      <c r="F399" s="261"/>
      <c r="G399" s="22"/>
      <c r="H399" s="40"/>
      <c r="I399" s="40"/>
      <c r="J399" s="40"/>
      <c r="K399" s="40"/>
      <c r="L399" s="40"/>
      <c r="M399" s="40"/>
      <c r="N399" s="40"/>
    </row>
    <row r="400" ht="15.75" customHeight="1">
      <c r="A400" s="25">
        <v>45988.0</v>
      </c>
      <c r="B400" s="28" t="s">
        <v>9491</v>
      </c>
      <c r="C400" s="28" t="s">
        <v>10</v>
      </c>
      <c r="D400" s="28">
        <v>807684.0</v>
      </c>
      <c r="E400" s="29">
        <v>377542.1</v>
      </c>
      <c r="F400" s="606" t="s">
        <v>9706</v>
      </c>
      <c r="G400" s="22"/>
      <c r="H400" s="40"/>
      <c r="I400" s="40"/>
      <c r="J400" s="40"/>
      <c r="K400" s="40"/>
      <c r="L400" s="40"/>
      <c r="M400" s="40"/>
      <c r="N400" s="40"/>
    </row>
    <row r="401" ht="15.75" customHeight="1">
      <c r="A401" s="25">
        <v>45986.0</v>
      </c>
      <c r="B401" s="28" t="s">
        <v>9491</v>
      </c>
      <c r="C401" s="28" t="s">
        <v>10</v>
      </c>
      <c r="D401" s="28">
        <v>807115.0</v>
      </c>
      <c r="E401" s="29">
        <v>153300.0</v>
      </c>
      <c r="F401" s="33"/>
      <c r="G401" s="22"/>
      <c r="H401" s="40"/>
      <c r="I401" s="40"/>
      <c r="J401" s="40"/>
      <c r="K401" s="40"/>
      <c r="L401" s="40"/>
      <c r="M401" s="40"/>
      <c r="N401" s="40"/>
    </row>
    <row r="402" ht="15.75" customHeight="1">
      <c r="A402" s="162">
        <v>45987.0</v>
      </c>
      <c r="B402" s="101" t="s">
        <v>9491</v>
      </c>
      <c r="C402" s="101" t="s">
        <v>7</v>
      </c>
      <c r="D402" s="101">
        <v>1213943.0</v>
      </c>
      <c r="E402" s="229">
        <v>6074.93</v>
      </c>
      <c r="F402" s="261"/>
      <c r="G402" s="22"/>
      <c r="H402" s="40"/>
      <c r="I402" s="40"/>
      <c r="J402" s="40"/>
      <c r="K402" s="40"/>
      <c r="L402" s="40"/>
      <c r="M402" s="40"/>
      <c r="N402" s="40"/>
    </row>
    <row r="403" ht="15.75" customHeight="1">
      <c r="A403" s="162">
        <v>45988.0</v>
      </c>
      <c r="B403" s="101" t="s">
        <v>9491</v>
      </c>
      <c r="C403" s="101" t="s">
        <v>7</v>
      </c>
      <c r="D403" s="101">
        <v>1214549.0</v>
      </c>
      <c r="E403" s="229">
        <v>53075.38</v>
      </c>
      <c r="F403" s="261"/>
      <c r="G403" s="22"/>
      <c r="H403" s="40"/>
      <c r="I403" s="40"/>
      <c r="J403" s="40"/>
      <c r="K403" s="40"/>
      <c r="L403" s="40"/>
      <c r="M403" s="40"/>
      <c r="N403" s="40"/>
    </row>
    <row r="404" ht="15.75" customHeight="1">
      <c r="A404" s="162">
        <v>46013.0</v>
      </c>
      <c r="B404" s="101" t="s">
        <v>9491</v>
      </c>
      <c r="C404" s="101" t="s">
        <v>7</v>
      </c>
      <c r="D404" s="101">
        <v>1233864.0</v>
      </c>
      <c r="E404" s="229">
        <v>34381.25</v>
      </c>
      <c r="F404" s="261"/>
      <c r="G404" s="22"/>
      <c r="H404" s="40"/>
      <c r="I404" s="40"/>
      <c r="J404" s="40"/>
      <c r="K404" s="40"/>
      <c r="L404" s="40"/>
      <c r="M404" s="40"/>
      <c r="N404" s="40"/>
    </row>
    <row r="405" ht="15.75" customHeight="1">
      <c r="A405" s="25">
        <v>46013.0</v>
      </c>
      <c r="B405" s="28" t="s">
        <v>9491</v>
      </c>
      <c r="C405" s="28" t="s">
        <v>10</v>
      </c>
      <c r="D405" s="28">
        <v>812487.0</v>
      </c>
      <c r="E405" s="29">
        <v>237696.0</v>
      </c>
      <c r="F405" s="31" t="s">
        <v>9707</v>
      </c>
      <c r="G405" s="22"/>
      <c r="H405" s="40"/>
      <c r="I405" s="40"/>
      <c r="J405" s="40"/>
      <c r="K405" s="40"/>
      <c r="L405" s="40"/>
      <c r="M405" s="40"/>
      <c r="N405" s="40"/>
    </row>
    <row r="406" ht="15.75" customHeight="1">
      <c r="A406" s="25">
        <v>46017.0</v>
      </c>
      <c r="B406" s="28" t="s">
        <v>9491</v>
      </c>
      <c r="C406" s="28" t="s">
        <v>10</v>
      </c>
      <c r="D406" s="28">
        <v>813176.0</v>
      </c>
      <c r="E406" s="29">
        <v>277065.96</v>
      </c>
      <c r="F406" s="43"/>
      <c r="G406" s="22"/>
      <c r="H406" s="40"/>
      <c r="I406" s="40"/>
      <c r="J406" s="40"/>
      <c r="K406" s="40"/>
      <c r="L406" s="40"/>
      <c r="M406" s="40"/>
      <c r="N406" s="40"/>
    </row>
    <row r="407" ht="15.75" customHeight="1">
      <c r="A407" s="25">
        <v>46017.0</v>
      </c>
      <c r="B407" s="28" t="s">
        <v>9491</v>
      </c>
      <c r="C407" s="28" t="s">
        <v>10</v>
      </c>
      <c r="D407" s="28">
        <v>813273.0</v>
      </c>
      <c r="E407" s="29">
        <v>18477.57</v>
      </c>
      <c r="F407" s="43"/>
      <c r="G407" s="22"/>
      <c r="H407" s="40"/>
      <c r="I407" s="40"/>
      <c r="J407" s="40"/>
      <c r="K407" s="40"/>
      <c r="L407" s="40"/>
      <c r="M407" s="40"/>
      <c r="N407" s="40"/>
    </row>
    <row r="408" ht="15.75" customHeight="1">
      <c r="A408" s="25">
        <v>46017.0</v>
      </c>
      <c r="B408" s="28" t="s">
        <v>9491</v>
      </c>
      <c r="C408" s="28" t="s">
        <v>10</v>
      </c>
      <c r="D408" s="28">
        <v>813141.0</v>
      </c>
      <c r="E408" s="29">
        <v>24966.12</v>
      </c>
      <c r="F408" s="33"/>
      <c r="G408" s="22"/>
      <c r="H408" s="40"/>
      <c r="I408" s="40"/>
      <c r="J408" s="40"/>
      <c r="K408" s="40"/>
      <c r="L408" s="40"/>
      <c r="M408" s="40"/>
      <c r="N408" s="40"/>
    </row>
    <row r="409" ht="15.75" customHeight="1">
      <c r="A409" s="162">
        <v>46037.0</v>
      </c>
      <c r="B409" s="101" t="s">
        <v>9491</v>
      </c>
      <c r="C409" s="101" t="s">
        <v>7</v>
      </c>
      <c r="D409" s="101">
        <v>1250306.0</v>
      </c>
      <c r="E409" s="229">
        <v>55676.58</v>
      </c>
      <c r="F409" s="261"/>
      <c r="G409" s="22"/>
      <c r="H409" s="40"/>
      <c r="I409" s="40"/>
      <c r="J409" s="40"/>
      <c r="K409" s="40"/>
      <c r="L409" s="40"/>
      <c r="M409" s="40"/>
      <c r="N409" s="40"/>
    </row>
    <row r="410" ht="15.75" customHeight="1">
      <c r="A410" s="25">
        <v>46034.0</v>
      </c>
      <c r="B410" s="28" t="s">
        <v>9491</v>
      </c>
      <c r="C410" s="28" t="s">
        <v>10</v>
      </c>
      <c r="D410" s="28">
        <v>815779.0</v>
      </c>
      <c r="E410" s="29">
        <v>184421.27</v>
      </c>
      <c r="F410" s="606" t="s">
        <v>9708</v>
      </c>
      <c r="G410" s="22"/>
      <c r="H410" s="40"/>
      <c r="I410" s="40"/>
      <c r="J410" s="40"/>
      <c r="K410" s="40"/>
      <c r="L410" s="40"/>
      <c r="M410" s="40"/>
      <c r="N410" s="40"/>
    </row>
    <row r="411" ht="15.75" customHeight="1">
      <c r="A411" s="25">
        <v>46038.0</v>
      </c>
      <c r="B411" s="28" t="s">
        <v>9491</v>
      </c>
      <c r="C411" s="28" t="s">
        <v>10</v>
      </c>
      <c r="D411" s="28">
        <v>816850.0</v>
      </c>
      <c r="E411" s="29">
        <v>263757.06</v>
      </c>
      <c r="F411" s="43"/>
      <c r="G411" s="22"/>
      <c r="H411" s="40"/>
      <c r="I411" s="40"/>
      <c r="J411" s="40"/>
      <c r="K411" s="40"/>
      <c r="L411" s="40"/>
      <c r="M411" s="40"/>
      <c r="N411" s="40"/>
    </row>
    <row r="412" ht="15.75" customHeight="1">
      <c r="A412" s="25">
        <v>46038.0</v>
      </c>
      <c r="B412" s="28" t="s">
        <v>9491</v>
      </c>
      <c r="C412" s="28" t="s">
        <v>10</v>
      </c>
      <c r="D412" s="28">
        <v>816873.0</v>
      </c>
      <c r="E412" s="29">
        <v>92700.0</v>
      </c>
      <c r="F412" s="33"/>
      <c r="G412" s="22"/>
      <c r="H412" s="40"/>
      <c r="I412" s="40"/>
      <c r="J412" s="40"/>
      <c r="K412" s="40"/>
      <c r="L412" s="40"/>
      <c r="M412" s="40"/>
      <c r="N412" s="40"/>
    </row>
    <row r="413" ht="15.75" customHeight="1">
      <c r="A413" s="25">
        <v>46041.0</v>
      </c>
      <c r="B413" s="28" t="s">
        <v>9491</v>
      </c>
      <c r="C413" s="28" t="s">
        <v>10</v>
      </c>
      <c r="D413" s="28">
        <v>1252744.0</v>
      </c>
      <c r="E413" s="29">
        <v>14489.32</v>
      </c>
      <c r="F413" s="207" t="s">
        <v>23</v>
      </c>
      <c r="G413" s="22"/>
      <c r="H413" s="40"/>
      <c r="I413" s="40"/>
      <c r="J413" s="40"/>
      <c r="K413" s="40"/>
      <c r="L413" s="40"/>
      <c r="M413" s="40"/>
      <c r="N413" s="40"/>
    </row>
    <row r="414" ht="15.75" customHeight="1">
      <c r="A414" s="25">
        <v>46051.0</v>
      </c>
      <c r="B414" s="28" t="s">
        <v>9491</v>
      </c>
      <c r="C414" s="28" t="s">
        <v>10</v>
      </c>
      <c r="D414" s="28">
        <v>819223.0</v>
      </c>
      <c r="E414" s="29">
        <v>177723.39</v>
      </c>
      <c r="F414" s="31" t="s">
        <v>9709</v>
      </c>
      <c r="G414" s="22"/>
      <c r="H414" s="40"/>
      <c r="I414" s="40"/>
      <c r="J414" s="40"/>
      <c r="K414" s="40"/>
      <c r="L414" s="40"/>
      <c r="M414" s="40"/>
      <c r="N414" s="40"/>
    </row>
    <row r="415" ht="15.75" customHeight="1">
      <c r="A415" s="25">
        <v>46052.0</v>
      </c>
      <c r="B415" s="28" t="s">
        <v>9491</v>
      </c>
      <c r="C415" s="28" t="s">
        <v>10</v>
      </c>
      <c r="D415" s="28">
        <v>819523.0</v>
      </c>
      <c r="E415" s="29">
        <v>192001.05</v>
      </c>
      <c r="F415" s="33"/>
      <c r="G415" s="22"/>
      <c r="H415" s="40"/>
      <c r="I415" s="40"/>
      <c r="J415" s="40"/>
      <c r="K415" s="40"/>
      <c r="L415" s="40"/>
      <c r="M415" s="40"/>
      <c r="N415" s="40"/>
    </row>
    <row r="416" ht="15.75" customHeight="1">
      <c r="A416" s="25">
        <v>46055.0</v>
      </c>
      <c r="B416" s="28" t="s">
        <v>9491</v>
      </c>
      <c r="C416" s="28" t="s">
        <v>10</v>
      </c>
      <c r="D416" s="28">
        <v>819641.0</v>
      </c>
      <c r="E416" s="29">
        <v>252150.0</v>
      </c>
      <c r="F416" s="31" t="s">
        <v>9710</v>
      </c>
      <c r="G416" s="22"/>
      <c r="H416" s="40"/>
      <c r="I416" s="40"/>
      <c r="J416" s="40"/>
      <c r="K416" s="40"/>
      <c r="L416" s="40"/>
      <c r="M416" s="40"/>
      <c r="N416" s="40"/>
    </row>
    <row r="417" ht="15.75" customHeight="1">
      <c r="A417" s="25">
        <v>46056.0</v>
      </c>
      <c r="B417" s="28" t="s">
        <v>9491</v>
      </c>
      <c r="C417" s="28" t="s">
        <v>10</v>
      </c>
      <c r="D417" s="28">
        <v>820169.0</v>
      </c>
      <c r="E417" s="29">
        <v>23196.77</v>
      </c>
      <c r="F417" s="33"/>
      <c r="G417" s="22"/>
      <c r="H417" s="40"/>
      <c r="I417" s="40"/>
      <c r="J417" s="40"/>
      <c r="K417" s="40"/>
      <c r="L417" s="40"/>
      <c r="M417" s="40"/>
      <c r="N417" s="40"/>
    </row>
    <row r="418" ht="15.75" customHeight="1">
      <c r="A418" s="162">
        <v>46062.0</v>
      </c>
      <c r="B418" s="101" t="s">
        <v>9491</v>
      </c>
      <c r="C418" s="101" t="s">
        <v>7</v>
      </c>
      <c r="D418" s="101">
        <v>1266588.0</v>
      </c>
      <c r="E418" s="229">
        <v>209696.09</v>
      </c>
      <c r="F418" s="261"/>
      <c r="G418" s="22"/>
      <c r="H418" s="40"/>
      <c r="I418" s="40"/>
      <c r="J418" s="40"/>
      <c r="K418" s="40"/>
      <c r="L418" s="40"/>
      <c r="M418" s="40"/>
      <c r="N418" s="40"/>
    </row>
    <row r="419" ht="15.75" customHeight="1">
      <c r="A419" s="25">
        <v>46065.0</v>
      </c>
      <c r="B419" s="28" t="s">
        <v>9491</v>
      </c>
      <c r="C419" s="28" t="s">
        <v>10</v>
      </c>
      <c r="D419" s="28">
        <v>822218.0</v>
      </c>
      <c r="E419" s="29">
        <v>76500.0</v>
      </c>
      <c r="F419" s="31" t="s">
        <v>9711</v>
      </c>
      <c r="G419" s="22"/>
      <c r="H419" s="40"/>
      <c r="I419" s="40"/>
      <c r="J419" s="40"/>
      <c r="K419" s="40"/>
      <c r="L419" s="40"/>
      <c r="M419" s="40"/>
      <c r="N419" s="40"/>
    </row>
    <row r="420" ht="15.75" customHeight="1">
      <c r="A420" s="25">
        <v>46072.0</v>
      </c>
      <c r="B420" s="28" t="s">
        <v>9491</v>
      </c>
      <c r="C420" s="28" t="s">
        <v>10</v>
      </c>
      <c r="D420" s="28">
        <v>822881.0</v>
      </c>
      <c r="E420" s="29">
        <v>125750.05</v>
      </c>
      <c r="F420" s="33"/>
      <c r="G420" s="22"/>
      <c r="H420" s="40"/>
      <c r="I420" s="40"/>
      <c r="J420" s="40"/>
      <c r="K420" s="40"/>
      <c r="L420" s="40"/>
      <c r="M420" s="40"/>
      <c r="N420" s="40"/>
    </row>
    <row r="421" ht="15.75" customHeight="1">
      <c r="A421" s="25">
        <v>46080.0</v>
      </c>
      <c r="B421" s="28" t="s">
        <v>9491</v>
      </c>
      <c r="C421" s="28" t="s">
        <v>10</v>
      </c>
      <c r="D421" s="28">
        <v>824430.0</v>
      </c>
      <c r="E421" s="29">
        <v>76146.0</v>
      </c>
      <c r="F421" s="31" t="s">
        <v>9712</v>
      </c>
      <c r="G421" s="22"/>
      <c r="H421" s="40"/>
      <c r="I421" s="40"/>
      <c r="J421" s="40"/>
      <c r="K421" s="40"/>
      <c r="L421" s="40"/>
      <c r="M421" s="40"/>
      <c r="N421" s="40"/>
    </row>
    <row r="422" ht="15.75" customHeight="1">
      <c r="A422" s="25">
        <v>46080.0</v>
      </c>
      <c r="B422" s="28" t="s">
        <v>9491</v>
      </c>
      <c r="C422" s="28" t="s">
        <v>10</v>
      </c>
      <c r="D422" s="28">
        <v>824279.0</v>
      </c>
      <c r="E422" s="29">
        <v>567836.8</v>
      </c>
      <c r="F422" s="33"/>
      <c r="G422" s="22"/>
      <c r="H422" s="40"/>
      <c r="I422" s="40"/>
      <c r="J422" s="40"/>
      <c r="K422" s="40"/>
      <c r="L422" s="40"/>
      <c r="M422" s="40"/>
      <c r="N422" s="40"/>
    </row>
    <row r="423" ht="15.75" customHeight="1">
      <c r="A423" s="25">
        <v>46091.0</v>
      </c>
      <c r="B423" s="28" t="s">
        <v>9491</v>
      </c>
      <c r="C423" s="28" t="s">
        <v>10</v>
      </c>
      <c r="D423" s="28">
        <v>826611.0</v>
      </c>
      <c r="E423" s="29">
        <v>50666.0</v>
      </c>
      <c r="F423" s="207" t="s">
        <v>9713</v>
      </c>
      <c r="G423" s="22"/>
      <c r="H423" s="40"/>
      <c r="I423" s="40"/>
      <c r="J423" s="40"/>
      <c r="K423" s="40"/>
      <c r="L423" s="40"/>
      <c r="M423" s="40"/>
      <c r="N423" s="40"/>
    </row>
    <row r="424" ht="15.75" customHeight="1">
      <c r="A424" s="162">
        <v>46093.0</v>
      </c>
      <c r="B424" s="101" t="s">
        <v>9491</v>
      </c>
      <c r="C424" s="101" t="s">
        <v>7</v>
      </c>
      <c r="D424" s="101">
        <v>1289190.0</v>
      </c>
      <c r="E424" s="229">
        <v>63610.8</v>
      </c>
      <c r="F424" s="261"/>
      <c r="G424" s="22"/>
      <c r="H424" s="40"/>
      <c r="I424" s="40"/>
      <c r="J424" s="40"/>
      <c r="K424" s="40"/>
      <c r="L424" s="40"/>
      <c r="M424" s="40"/>
      <c r="N424" s="40"/>
    </row>
    <row r="425" ht="15.75" customHeight="1">
      <c r="A425" s="162">
        <v>46097.0</v>
      </c>
      <c r="B425" s="101" t="s">
        <v>9491</v>
      </c>
      <c r="C425" s="101" t="s">
        <v>7</v>
      </c>
      <c r="D425" s="101">
        <v>1292078.0</v>
      </c>
      <c r="E425" s="229">
        <v>303051.07</v>
      </c>
      <c r="F425" s="261"/>
      <c r="G425" s="22"/>
      <c r="H425" s="40"/>
      <c r="I425" s="40"/>
      <c r="J425" s="40"/>
      <c r="K425" s="40"/>
      <c r="L425" s="40"/>
      <c r="M425" s="40"/>
      <c r="N425" s="40"/>
    </row>
    <row r="426" ht="15.75" customHeight="1">
      <c r="A426" s="162">
        <v>46096.0</v>
      </c>
      <c r="B426" s="101" t="s">
        <v>9491</v>
      </c>
      <c r="C426" s="101" t="s">
        <v>7</v>
      </c>
      <c r="D426" s="101">
        <v>1291354.0</v>
      </c>
      <c r="E426" s="229">
        <v>14489.32</v>
      </c>
      <c r="F426" s="261"/>
      <c r="G426" s="22"/>
      <c r="H426" s="40"/>
      <c r="I426" s="40"/>
      <c r="J426" s="40"/>
      <c r="K426" s="40"/>
      <c r="L426" s="40"/>
      <c r="M426" s="40"/>
      <c r="N426" s="40"/>
    </row>
    <row r="427" ht="15.75" customHeight="1">
      <c r="A427" s="162">
        <v>46104.0</v>
      </c>
      <c r="B427" s="101" t="s">
        <v>9491</v>
      </c>
      <c r="C427" s="101" t="s">
        <v>7</v>
      </c>
      <c r="D427" s="101">
        <v>1297898.0</v>
      </c>
      <c r="E427" s="882">
        <v>204278.26</v>
      </c>
      <c r="F427" s="261"/>
      <c r="G427" s="22"/>
      <c r="H427" s="40"/>
      <c r="I427" s="40"/>
      <c r="J427" s="40"/>
      <c r="K427" s="40"/>
      <c r="L427" s="40"/>
      <c r="M427" s="40"/>
      <c r="N427" s="40"/>
    </row>
    <row r="428" ht="15.75" customHeight="1">
      <c r="A428" s="162">
        <v>46106.0</v>
      </c>
      <c r="B428" s="101" t="s">
        <v>9491</v>
      </c>
      <c r="C428" s="101" t="s">
        <v>7</v>
      </c>
      <c r="D428" s="101">
        <v>1298849.0</v>
      </c>
      <c r="E428" s="882">
        <v>129267.78</v>
      </c>
      <c r="F428" s="261"/>
      <c r="G428" s="22"/>
      <c r="H428" s="40"/>
      <c r="I428" s="40"/>
      <c r="J428" s="40"/>
      <c r="K428" s="40"/>
      <c r="L428" s="40"/>
      <c r="M428" s="40"/>
      <c r="N428" s="40"/>
    </row>
    <row r="429" ht="15.75" customHeight="1">
      <c r="A429" s="162">
        <v>46112.0</v>
      </c>
      <c r="B429" s="101" t="s">
        <v>9491</v>
      </c>
      <c r="C429" s="101" t="s">
        <v>7</v>
      </c>
      <c r="D429" s="101">
        <v>1303862.0</v>
      </c>
      <c r="E429" s="882">
        <v>225600.81</v>
      </c>
      <c r="F429" s="261"/>
      <c r="G429" s="22"/>
      <c r="H429" s="40"/>
      <c r="I429" s="40"/>
      <c r="J429" s="40"/>
      <c r="K429" s="40"/>
      <c r="L429" s="40"/>
      <c r="M429" s="40"/>
      <c r="N429" s="40"/>
    </row>
    <row r="430" ht="15.75" customHeight="1">
      <c r="A430" s="162">
        <v>46113.0</v>
      </c>
      <c r="B430" s="101" t="s">
        <v>9491</v>
      </c>
      <c r="C430" s="101" t="s">
        <v>7</v>
      </c>
      <c r="D430" s="101">
        <v>1304668.0</v>
      </c>
      <c r="E430" s="882">
        <v>8059.76</v>
      </c>
      <c r="F430" s="261"/>
      <c r="G430" s="22"/>
      <c r="H430" s="40"/>
      <c r="I430" s="40"/>
      <c r="J430" s="40"/>
      <c r="K430" s="40"/>
      <c r="L430" s="40"/>
      <c r="M430" s="40"/>
      <c r="N430" s="40"/>
    </row>
    <row r="431" ht="15.75" customHeight="1">
      <c r="A431" s="162">
        <v>46123.0</v>
      </c>
      <c r="B431" s="101" t="s">
        <v>9491</v>
      </c>
      <c r="C431" s="101" t="s">
        <v>7</v>
      </c>
      <c r="D431" s="101">
        <v>1310352.0</v>
      </c>
      <c r="E431" s="882">
        <v>30591.31</v>
      </c>
      <c r="F431" s="261"/>
      <c r="G431" s="22"/>
      <c r="H431" s="40"/>
      <c r="I431" s="40"/>
      <c r="J431" s="40"/>
      <c r="K431" s="40"/>
      <c r="L431" s="40"/>
      <c r="M431" s="40"/>
      <c r="N431" s="40"/>
    </row>
    <row r="432" ht="15.75" customHeight="1">
      <c r="A432" s="162">
        <v>46123.0</v>
      </c>
      <c r="B432" s="101" t="s">
        <v>9491</v>
      </c>
      <c r="C432" s="101" t="s">
        <v>7</v>
      </c>
      <c r="D432" s="101">
        <v>1310398.0</v>
      </c>
      <c r="E432" s="882">
        <v>142304.39</v>
      </c>
      <c r="F432" s="261"/>
      <c r="G432" s="22"/>
      <c r="H432" s="40"/>
      <c r="I432" s="40"/>
      <c r="J432" s="40"/>
      <c r="K432" s="40"/>
      <c r="L432" s="40"/>
      <c r="M432" s="40"/>
      <c r="N432" s="40"/>
    </row>
    <row r="433" ht="15.75" customHeight="1">
      <c r="A433" s="25">
        <v>46127.0</v>
      </c>
      <c r="B433" s="28" t="s">
        <v>9491</v>
      </c>
      <c r="C433" s="28" t="s">
        <v>10</v>
      </c>
      <c r="D433" s="28">
        <v>833498.0</v>
      </c>
      <c r="E433" s="882">
        <v>227345.76</v>
      </c>
      <c r="F433" s="31" t="s">
        <v>9714</v>
      </c>
      <c r="G433" s="22"/>
      <c r="H433" s="40"/>
      <c r="I433" s="40"/>
      <c r="J433" s="40"/>
      <c r="K433" s="40"/>
      <c r="L433" s="40"/>
      <c r="M433" s="40"/>
      <c r="N433" s="40"/>
    </row>
    <row r="434" ht="15.75" customHeight="1">
      <c r="A434" s="25">
        <v>46134.0</v>
      </c>
      <c r="B434" s="28" t="s">
        <v>9491</v>
      </c>
      <c r="C434" s="28" t="s">
        <v>10</v>
      </c>
      <c r="D434" s="28">
        <v>834959.0</v>
      </c>
      <c r="E434" s="882">
        <v>195451.0</v>
      </c>
      <c r="F434" s="33"/>
      <c r="G434" s="22"/>
      <c r="H434" s="40"/>
      <c r="I434" s="40"/>
      <c r="J434" s="40"/>
      <c r="K434" s="40"/>
      <c r="L434" s="40"/>
      <c r="M434" s="40"/>
      <c r="N434" s="40"/>
    </row>
    <row r="435" ht="15.75" customHeight="1">
      <c r="A435" s="162">
        <v>46139.0</v>
      </c>
      <c r="B435" s="101" t="s">
        <v>9491</v>
      </c>
      <c r="C435" s="101" t="s">
        <v>7</v>
      </c>
      <c r="D435" s="101">
        <v>1320763.0</v>
      </c>
      <c r="E435" s="882">
        <v>30135.01</v>
      </c>
      <c r="F435" s="261"/>
      <c r="G435" s="22"/>
      <c r="H435" s="40"/>
      <c r="I435" s="40"/>
      <c r="J435" s="40"/>
      <c r="K435" s="40"/>
      <c r="L435" s="40"/>
      <c r="M435" s="40"/>
      <c r="N435" s="40"/>
    </row>
    <row r="436" ht="15.75" customHeight="1">
      <c r="A436" s="25">
        <v>46141.0</v>
      </c>
      <c r="B436" s="28" t="s">
        <v>9491</v>
      </c>
      <c r="C436" s="28" t="s">
        <v>10</v>
      </c>
      <c r="D436" s="28">
        <v>836679.0</v>
      </c>
      <c r="E436" s="882">
        <v>178168.72</v>
      </c>
      <c r="F436" s="31" t="s">
        <v>9715</v>
      </c>
      <c r="G436" s="22"/>
      <c r="H436" s="40"/>
      <c r="I436" s="40"/>
      <c r="J436" s="40"/>
      <c r="K436" s="40"/>
      <c r="L436" s="40"/>
      <c r="M436" s="40"/>
      <c r="N436" s="40"/>
    </row>
    <row r="437" ht="15.75" customHeight="1">
      <c r="A437" s="25">
        <v>46144.0</v>
      </c>
      <c r="B437" s="28" t="s">
        <v>9491</v>
      </c>
      <c r="C437" s="28" t="s">
        <v>10</v>
      </c>
      <c r="D437" s="28">
        <v>836989.0</v>
      </c>
      <c r="E437" s="882">
        <v>14662.44</v>
      </c>
      <c r="F437" s="33"/>
      <c r="G437" s="22"/>
      <c r="H437" s="40"/>
      <c r="I437" s="40"/>
      <c r="J437" s="40"/>
      <c r="K437" s="40"/>
      <c r="L437" s="40"/>
      <c r="M437" s="40"/>
      <c r="N437" s="40"/>
    </row>
    <row r="438" ht="15.75" customHeight="1">
      <c r="A438" s="162">
        <v>46153.0</v>
      </c>
      <c r="B438" s="101" t="s">
        <v>9491</v>
      </c>
      <c r="C438" s="101" t="s">
        <v>7</v>
      </c>
      <c r="D438" s="101">
        <v>1330788.0</v>
      </c>
      <c r="E438" s="882">
        <v>7331.22</v>
      </c>
      <c r="F438" s="261"/>
      <c r="G438" s="22"/>
      <c r="H438" s="40"/>
      <c r="I438" s="40"/>
      <c r="J438" s="40"/>
      <c r="K438" s="40"/>
      <c r="L438" s="40"/>
      <c r="M438" s="40"/>
      <c r="N438" s="40"/>
    </row>
    <row r="439" ht="15.75" customHeight="1">
      <c r="A439" s="162">
        <v>46163.0</v>
      </c>
      <c r="B439" s="101" t="s">
        <v>9491</v>
      </c>
      <c r="C439" s="101" t="s">
        <v>7</v>
      </c>
      <c r="D439" s="101">
        <v>1338488.0</v>
      </c>
      <c r="E439" s="882">
        <v>305053.6</v>
      </c>
      <c r="F439" s="261"/>
      <c r="G439" s="22"/>
      <c r="H439" s="40"/>
      <c r="I439" s="40"/>
      <c r="J439" s="40"/>
      <c r="K439" s="40"/>
      <c r="L439" s="40"/>
      <c r="M439" s="40"/>
      <c r="N439" s="40"/>
    </row>
    <row r="440" ht="15.75" customHeight="1">
      <c r="A440" s="162">
        <v>46154.0</v>
      </c>
      <c r="B440" s="101" t="s">
        <v>9491</v>
      </c>
      <c r="C440" s="101" t="s">
        <v>7</v>
      </c>
      <c r="D440" s="101">
        <v>1331612.0</v>
      </c>
      <c r="E440" s="882">
        <v>140956.92</v>
      </c>
      <c r="F440" s="261"/>
      <c r="G440" s="22"/>
      <c r="H440" s="40"/>
      <c r="I440" s="40"/>
      <c r="J440" s="40"/>
      <c r="K440" s="40"/>
      <c r="L440" s="40"/>
      <c r="M440" s="40"/>
      <c r="N440" s="40"/>
    </row>
    <row r="441" ht="15.75" customHeight="1">
      <c r="A441" s="25">
        <v>46154.0</v>
      </c>
      <c r="B441" s="28" t="s">
        <v>9491</v>
      </c>
      <c r="C441" s="28" t="s">
        <v>10</v>
      </c>
      <c r="D441" s="437">
        <v>838953.0</v>
      </c>
      <c r="E441" s="882">
        <v>29389.65</v>
      </c>
      <c r="F441" s="31" t="s">
        <v>9716</v>
      </c>
      <c r="G441" s="22"/>
      <c r="H441" s="40"/>
      <c r="I441" s="40"/>
      <c r="J441" s="40"/>
      <c r="K441" s="40"/>
      <c r="L441" s="40"/>
      <c r="M441" s="40"/>
      <c r="N441" s="40"/>
    </row>
    <row r="442" ht="15.75" customHeight="1">
      <c r="A442" s="25">
        <v>46157.0</v>
      </c>
      <c r="B442" s="28" t="s">
        <v>9491</v>
      </c>
      <c r="C442" s="28" t="s">
        <v>10</v>
      </c>
      <c r="D442" s="437">
        <v>840007.0</v>
      </c>
      <c r="E442" s="882">
        <v>290974.48</v>
      </c>
      <c r="F442" s="43"/>
      <c r="G442" s="22"/>
      <c r="H442" s="40"/>
      <c r="I442" s="40"/>
      <c r="J442" s="40"/>
      <c r="K442" s="40"/>
      <c r="L442" s="40"/>
      <c r="M442" s="40"/>
      <c r="N442" s="40"/>
    </row>
    <row r="443" ht="15.75" customHeight="1">
      <c r="A443" s="25">
        <v>46160.0</v>
      </c>
      <c r="B443" s="28" t="s">
        <v>9491</v>
      </c>
      <c r="C443" s="28" t="s">
        <v>10</v>
      </c>
      <c r="D443" s="437">
        <v>840209.0</v>
      </c>
      <c r="E443" s="882">
        <v>352392.18</v>
      </c>
      <c r="F443" s="43"/>
      <c r="G443" s="22"/>
      <c r="H443" s="40"/>
      <c r="I443" s="40"/>
      <c r="J443" s="40"/>
      <c r="K443" s="40"/>
      <c r="L443" s="40"/>
      <c r="M443" s="40"/>
      <c r="N443" s="40"/>
    </row>
    <row r="444" ht="15.75" customHeight="1">
      <c r="A444" s="25">
        <v>46164.0</v>
      </c>
      <c r="B444" s="28" t="s">
        <v>9491</v>
      </c>
      <c r="C444" s="28" t="s">
        <v>10</v>
      </c>
      <c r="D444" s="437">
        <v>841366.0</v>
      </c>
      <c r="E444" s="882">
        <v>396016.85</v>
      </c>
      <c r="F444" s="43"/>
      <c r="G444" s="22"/>
      <c r="H444" s="40"/>
      <c r="I444" s="40"/>
      <c r="J444" s="40"/>
      <c r="K444" s="40"/>
      <c r="L444" s="40"/>
      <c r="M444" s="40"/>
      <c r="N444" s="40"/>
    </row>
    <row r="445" ht="15.75" customHeight="1">
      <c r="A445" s="25">
        <v>46164.0</v>
      </c>
      <c r="B445" s="28" t="s">
        <v>9491</v>
      </c>
      <c r="C445" s="28" t="s">
        <v>10</v>
      </c>
      <c r="D445" s="437">
        <v>841620.0</v>
      </c>
      <c r="E445" s="882">
        <v>150044.6</v>
      </c>
      <c r="F445" s="33"/>
      <c r="G445" s="22"/>
      <c r="H445" s="40"/>
      <c r="I445" s="40"/>
      <c r="J445" s="40"/>
      <c r="K445" s="40"/>
      <c r="L445" s="40"/>
      <c r="M445" s="40"/>
      <c r="N445" s="40"/>
    </row>
    <row r="446" ht="15.75" customHeight="1">
      <c r="A446" s="162">
        <v>46176.0</v>
      </c>
      <c r="B446" s="101" t="s">
        <v>9491</v>
      </c>
      <c r="C446" s="101" t="s">
        <v>7</v>
      </c>
      <c r="D446" s="101" t="s">
        <v>9717</v>
      </c>
      <c r="E446" s="882">
        <v>356444.52</v>
      </c>
      <c r="F446" s="261"/>
      <c r="G446" s="22"/>
      <c r="H446" s="40"/>
      <c r="I446" s="40"/>
      <c r="J446" s="40"/>
      <c r="K446" s="40"/>
      <c r="L446" s="40"/>
      <c r="M446" s="40"/>
      <c r="N446" s="40"/>
    </row>
    <row r="447" ht="15.75" customHeight="1">
      <c r="A447" s="25">
        <v>46184.0</v>
      </c>
      <c r="B447" s="28" t="s">
        <v>9491</v>
      </c>
      <c r="C447" s="28" t="s">
        <v>10</v>
      </c>
      <c r="D447" s="437">
        <v>845901.0</v>
      </c>
      <c r="E447" s="882">
        <v>78390.0</v>
      </c>
      <c r="F447" s="31" t="s">
        <v>9718</v>
      </c>
      <c r="G447" s="22"/>
      <c r="H447" s="40"/>
      <c r="I447" s="40"/>
      <c r="J447" s="40"/>
      <c r="K447" s="40"/>
      <c r="L447" s="40"/>
      <c r="M447" s="40"/>
      <c r="N447" s="40"/>
    </row>
    <row r="448" ht="15.75" customHeight="1">
      <c r="A448" s="25">
        <v>46185.0</v>
      </c>
      <c r="B448" s="28" t="s">
        <v>9491</v>
      </c>
      <c r="C448" s="28" t="s">
        <v>10</v>
      </c>
      <c r="D448" s="437">
        <v>846225.0</v>
      </c>
      <c r="E448" s="882">
        <v>126910.0</v>
      </c>
      <c r="F448" s="33"/>
      <c r="G448" s="22"/>
      <c r="H448" s="40"/>
      <c r="I448" s="40"/>
      <c r="J448" s="40"/>
      <c r="K448" s="40"/>
      <c r="L448" s="40"/>
      <c r="M448" s="40"/>
      <c r="N448" s="40"/>
    </row>
    <row r="449" ht="15.75" customHeight="1">
      <c r="A449" s="25">
        <v>46192.0</v>
      </c>
      <c r="B449" s="28" t="s">
        <v>9491</v>
      </c>
      <c r="C449" s="28" t="s">
        <v>10</v>
      </c>
      <c r="D449" s="437">
        <v>847413.0</v>
      </c>
      <c r="E449" s="882">
        <v>304208.49</v>
      </c>
      <c r="F449" s="31" t="s">
        <v>9719</v>
      </c>
      <c r="G449" s="22"/>
      <c r="H449" s="40"/>
      <c r="I449" s="40"/>
      <c r="J449" s="40"/>
      <c r="K449" s="40"/>
      <c r="L449" s="40"/>
      <c r="M449" s="40"/>
      <c r="N449" s="40"/>
    </row>
    <row r="450" ht="15.75" customHeight="1">
      <c r="A450" s="25">
        <v>46192.0</v>
      </c>
      <c r="B450" s="28" t="s">
        <v>9491</v>
      </c>
      <c r="C450" s="28" t="s">
        <v>10</v>
      </c>
      <c r="D450" s="437">
        <v>847916.0</v>
      </c>
      <c r="E450" s="29">
        <v>79115.4</v>
      </c>
      <c r="F450" s="43"/>
      <c r="G450" s="10" t="s">
        <v>9720</v>
      </c>
      <c r="H450" s="40"/>
      <c r="I450" s="40"/>
      <c r="J450" s="40"/>
      <c r="K450" s="40"/>
      <c r="L450" s="40"/>
      <c r="M450" s="40"/>
      <c r="N450" s="40"/>
    </row>
    <row r="451" ht="15.75" customHeight="1">
      <c r="A451" s="25">
        <v>46195.0</v>
      </c>
      <c r="B451" s="28" t="s">
        <v>9491</v>
      </c>
      <c r="C451" s="28" t="s">
        <v>10</v>
      </c>
      <c r="D451" s="437">
        <v>847578.0</v>
      </c>
      <c r="E451" s="882">
        <v>343017.94</v>
      </c>
      <c r="F451" s="33"/>
      <c r="G451" s="22"/>
      <c r="H451" s="40"/>
      <c r="I451" s="40"/>
      <c r="J451" s="40"/>
      <c r="K451" s="40"/>
      <c r="L451" s="40"/>
      <c r="M451" s="40"/>
      <c r="N451" s="40"/>
    </row>
    <row r="452" ht="15.75" customHeight="1">
      <c r="A452" s="162">
        <v>46203.0</v>
      </c>
      <c r="B452" s="101" t="s">
        <v>9491</v>
      </c>
      <c r="C452" s="101" t="s">
        <v>7</v>
      </c>
      <c r="D452" s="101" t="s">
        <v>9721</v>
      </c>
      <c r="E452" s="882">
        <v>285601.38</v>
      </c>
      <c r="F452" s="261"/>
      <c r="G452" s="22"/>
      <c r="H452" s="40"/>
      <c r="I452" s="40"/>
      <c r="J452" s="40"/>
      <c r="K452" s="40"/>
      <c r="L452" s="40"/>
      <c r="M452" s="40"/>
      <c r="N452" s="40"/>
    </row>
    <row r="453" ht="15.75" customHeight="1">
      <c r="A453" s="162">
        <v>46205.0</v>
      </c>
      <c r="B453" s="101" t="s">
        <v>9491</v>
      </c>
      <c r="C453" s="101" t="s">
        <v>7</v>
      </c>
      <c r="D453" s="101" t="s">
        <v>9722</v>
      </c>
      <c r="E453" s="882">
        <v>42167.07</v>
      </c>
      <c r="F453" s="261"/>
      <c r="G453" s="22"/>
      <c r="H453" s="40"/>
      <c r="I453" s="40"/>
      <c r="J453" s="40"/>
      <c r="K453" s="40"/>
      <c r="L453" s="40"/>
      <c r="M453" s="40"/>
      <c r="N453" s="40"/>
    </row>
    <row r="454" ht="15.75" customHeight="1">
      <c r="A454" s="25">
        <v>46203.0</v>
      </c>
      <c r="B454" s="28" t="s">
        <v>9491</v>
      </c>
      <c r="C454" s="28" t="s">
        <v>10</v>
      </c>
      <c r="D454" s="28">
        <v>849504.0</v>
      </c>
      <c r="E454" s="29">
        <v>107002.37</v>
      </c>
      <c r="F454" s="31" t="s">
        <v>3476</v>
      </c>
      <c r="G454" s="22"/>
      <c r="H454" s="40"/>
      <c r="I454" s="40"/>
      <c r="J454" s="40"/>
      <c r="K454" s="40"/>
      <c r="L454" s="40"/>
      <c r="M454" s="40"/>
      <c r="N454" s="40"/>
    </row>
    <row r="455" ht="15.75" customHeight="1">
      <c r="A455" s="25">
        <v>46205.0</v>
      </c>
      <c r="B455" s="28" t="s">
        <v>9491</v>
      </c>
      <c r="C455" s="28" t="s">
        <v>10</v>
      </c>
      <c r="D455" s="28">
        <v>850403.0</v>
      </c>
      <c r="E455" s="29">
        <v>158350.68</v>
      </c>
      <c r="F455" s="43"/>
      <c r="G455" s="22"/>
      <c r="H455" s="40"/>
      <c r="I455" s="40"/>
      <c r="J455" s="40"/>
      <c r="K455" s="40"/>
      <c r="L455" s="40"/>
      <c r="M455" s="40"/>
      <c r="N455" s="40"/>
    </row>
    <row r="456" ht="15.75" customHeight="1">
      <c r="A456" s="25">
        <v>46205.0</v>
      </c>
      <c r="B456" s="28" t="s">
        <v>9491</v>
      </c>
      <c r="C456" s="28" t="s">
        <v>10</v>
      </c>
      <c r="D456" s="28">
        <v>50088.0</v>
      </c>
      <c r="E456" s="29">
        <v>134901.9</v>
      </c>
      <c r="F456" s="33"/>
      <c r="G456" s="22"/>
      <c r="H456" s="40"/>
      <c r="I456" s="40"/>
      <c r="J456" s="40"/>
      <c r="K456" s="40"/>
      <c r="L456" s="40"/>
      <c r="M456" s="40"/>
      <c r="N456" s="40"/>
    </row>
    <row r="457" ht="15.75" customHeight="1">
      <c r="A457" s="297">
        <v>46209.0</v>
      </c>
      <c r="B457" s="101" t="s">
        <v>9491</v>
      </c>
      <c r="C457" s="101" t="s">
        <v>7</v>
      </c>
      <c r="D457" s="101" t="s">
        <v>9723</v>
      </c>
      <c r="E457" s="882">
        <v>53008.78</v>
      </c>
      <c r="F457" s="261"/>
      <c r="G457" s="22"/>
      <c r="H457" s="40"/>
      <c r="I457" s="40"/>
      <c r="J457" s="40"/>
      <c r="K457" s="40"/>
      <c r="L457" s="40"/>
      <c r="M457" s="40"/>
      <c r="N457" s="40"/>
    </row>
    <row r="458" ht="15.75" customHeight="1">
      <c r="A458" s="25">
        <v>46210.0</v>
      </c>
      <c r="B458" s="28" t="s">
        <v>9491</v>
      </c>
      <c r="C458" s="28" t="s">
        <v>10</v>
      </c>
      <c r="D458" s="28">
        <v>851021.0</v>
      </c>
      <c r="E458" s="29">
        <v>152227.8</v>
      </c>
      <c r="F458" s="31" t="s">
        <v>9724</v>
      </c>
      <c r="G458" s="22"/>
      <c r="H458" s="40"/>
      <c r="I458" s="40"/>
      <c r="J458" s="40"/>
      <c r="K458" s="40"/>
      <c r="L458" s="40"/>
      <c r="M458" s="40"/>
      <c r="N458" s="40"/>
    </row>
    <row r="459" ht="15.75" customHeight="1">
      <c r="A459" s="25">
        <v>46217.0</v>
      </c>
      <c r="B459" s="28" t="s">
        <v>9491</v>
      </c>
      <c r="C459" s="28" t="s">
        <v>10</v>
      </c>
      <c r="D459" s="28">
        <v>852183.0</v>
      </c>
      <c r="E459" s="29">
        <v>329485.0</v>
      </c>
      <c r="F459" s="43"/>
      <c r="G459" s="22"/>
      <c r="H459" s="40"/>
      <c r="I459" s="40"/>
      <c r="J459" s="40"/>
      <c r="K459" s="40"/>
      <c r="L459" s="40"/>
      <c r="M459" s="40"/>
      <c r="N459" s="40"/>
    </row>
    <row r="460" ht="15.75" customHeight="1">
      <c r="A460" s="25">
        <v>46220.0</v>
      </c>
      <c r="B460" s="28" t="s">
        <v>9491</v>
      </c>
      <c r="C460" s="28" t="s">
        <v>10</v>
      </c>
      <c r="D460" s="28">
        <v>52930.0</v>
      </c>
      <c r="E460" s="29">
        <v>38604.78</v>
      </c>
      <c r="F460" s="43"/>
      <c r="G460" s="22"/>
      <c r="H460" s="40"/>
      <c r="I460" s="40"/>
      <c r="J460" s="40"/>
      <c r="K460" s="40"/>
      <c r="L460" s="40"/>
      <c r="M460" s="40"/>
      <c r="N460" s="40"/>
    </row>
    <row r="461" ht="15.75" customHeight="1">
      <c r="A461" s="25">
        <v>46220.0</v>
      </c>
      <c r="B461" s="28" t="s">
        <v>9491</v>
      </c>
      <c r="C461" s="28" t="s">
        <v>10</v>
      </c>
      <c r="D461" s="28">
        <v>852986.0</v>
      </c>
      <c r="E461" s="29">
        <v>78792.0</v>
      </c>
      <c r="F461" s="33"/>
      <c r="G461" s="22"/>
      <c r="H461" s="40"/>
      <c r="I461" s="40"/>
      <c r="J461" s="40"/>
      <c r="K461" s="40"/>
      <c r="L461" s="40"/>
      <c r="M461" s="40"/>
      <c r="N461" s="40"/>
    </row>
    <row r="462" ht="15.75" customHeight="1">
      <c r="A462" s="25">
        <v>46225.0</v>
      </c>
      <c r="B462" s="28" t="s">
        <v>9491</v>
      </c>
      <c r="C462" s="28" t="s">
        <v>10</v>
      </c>
      <c r="D462" s="28">
        <v>853859.0</v>
      </c>
      <c r="E462" s="29">
        <v>359887.5</v>
      </c>
      <c r="F462" s="31" t="s">
        <v>9725</v>
      </c>
      <c r="G462" s="22"/>
      <c r="H462" s="40"/>
      <c r="I462" s="40"/>
      <c r="J462" s="40"/>
      <c r="K462" s="40"/>
      <c r="L462" s="40"/>
      <c r="M462" s="40"/>
      <c r="N462" s="40"/>
    </row>
    <row r="463" ht="15.75" customHeight="1">
      <c r="A463" s="25">
        <v>46226.0</v>
      </c>
      <c r="B463" s="28" t="s">
        <v>9491</v>
      </c>
      <c r="C463" s="28" t="s">
        <v>10</v>
      </c>
      <c r="D463" s="28">
        <v>854392.0</v>
      </c>
      <c r="E463" s="29">
        <v>276564.0</v>
      </c>
      <c r="F463" s="43"/>
      <c r="G463" s="22"/>
      <c r="H463" s="40"/>
      <c r="I463" s="40"/>
      <c r="J463" s="40"/>
      <c r="K463" s="40"/>
      <c r="L463" s="40"/>
      <c r="M463" s="40"/>
      <c r="N463" s="40"/>
    </row>
    <row r="464" ht="15.75" customHeight="1">
      <c r="A464" s="25">
        <v>46228.0</v>
      </c>
      <c r="B464" s="28" t="s">
        <v>9491</v>
      </c>
      <c r="C464" s="28" t="s">
        <v>10</v>
      </c>
      <c r="D464" s="28">
        <v>854925.0</v>
      </c>
      <c r="E464" s="29">
        <v>6174.35</v>
      </c>
      <c r="F464" s="33"/>
      <c r="G464" s="22"/>
      <c r="H464" s="40"/>
      <c r="I464" s="40"/>
      <c r="J464" s="40"/>
      <c r="K464" s="40"/>
      <c r="L464" s="40"/>
      <c r="M464" s="40"/>
      <c r="N464" s="40"/>
    </row>
    <row r="465" ht="15.75" customHeight="1">
      <c r="A465" s="253">
        <v>46231.0</v>
      </c>
      <c r="B465" s="254" t="s">
        <v>9491</v>
      </c>
      <c r="C465" s="254" t="s">
        <v>7</v>
      </c>
      <c r="D465" s="254">
        <v>1382022.0</v>
      </c>
      <c r="E465" s="883">
        <v>71239.02</v>
      </c>
      <c r="F465" s="261"/>
      <c r="G465" s="22"/>
      <c r="H465" s="40"/>
      <c r="I465" s="40"/>
      <c r="J465" s="40"/>
      <c r="K465" s="40"/>
      <c r="L465" s="40"/>
      <c r="M465" s="40"/>
      <c r="N465" s="40"/>
    </row>
    <row r="466" ht="15.75" customHeight="1">
      <c r="A466" s="162">
        <v>46232.0</v>
      </c>
      <c r="B466" s="101" t="s">
        <v>9491</v>
      </c>
      <c r="C466" s="101" t="s">
        <v>10</v>
      </c>
      <c r="D466" s="101">
        <v>855537.0</v>
      </c>
      <c r="E466" s="229">
        <v>93960.0</v>
      </c>
      <c r="F466" s="261"/>
      <c r="G466" s="22"/>
      <c r="H466" s="40"/>
      <c r="I466" s="40"/>
      <c r="J466" s="40"/>
      <c r="K466" s="40"/>
      <c r="L466" s="40"/>
      <c r="M466" s="40"/>
      <c r="N466" s="40"/>
    </row>
    <row r="467" ht="15.75" customHeight="1">
      <c r="A467" s="162">
        <v>46234.0</v>
      </c>
      <c r="B467" s="101" t="s">
        <v>9491</v>
      </c>
      <c r="C467" s="101" t="s">
        <v>10</v>
      </c>
      <c r="D467" s="101">
        <v>856072.0</v>
      </c>
      <c r="E467" s="229">
        <v>298835.4</v>
      </c>
      <c r="F467" s="261"/>
      <c r="G467" s="22"/>
      <c r="H467" s="40"/>
      <c r="I467" s="40"/>
      <c r="J467" s="40"/>
      <c r="K467" s="40"/>
      <c r="L467" s="40"/>
      <c r="M467" s="40"/>
      <c r="N467" s="40"/>
    </row>
    <row r="468" ht="15.75" customHeight="1">
      <c r="A468" s="162">
        <v>46234.0</v>
      </c>
      <c r="B468" s="101" t="s">
        <v>9491</v>
      </c>
      <c r="C468" s="101" t="s">
        <v>10</v>
      </c>
      <c r="D468" s="101">
        <v>856065.0</v>
      </c>
      <c r="E468" s="229">
        <v>92643.12</v>
      </c>
      <c r="F468" s="261"/>
      <c r="G468" s="22"/>
      <c r="H468" s="40"/>
      <c r="I468" s="40"/>
      <c r="J468" s="40"/>
      <c r="K468" s="40"/>
      <c r="L468" s="40"/>
      <c r="M468" s="40"/>
      <c r="N468" s="40"/>
    </row>
    <row r="469" ht="15.75" customHeight="1">
      <c r="A469" s="162">
        <v>46237.0</v>
      </c>
      <c r="B469" s="101" t="s">
        <v>9491</v>
      </c>
      <c r="C469" s="101" t="s">
        <v>10</v>
      </c>
      <c r="D469" s="101">
        <v>856636.0</v>
      </c>
      <c r="E469" s="229">
        <v>159578.7</v>
      </c>
      <c r="F469" s="261"/>
      <c r="G469" s="22"/>
      <c r="H469" s="40"/>
      <c r="I469" s="40"/>
      <c r="J469" s="40"/>
      <c r="K469" s="40"/>
      <c r="L469" s="40"/>
      <c r="M469" s="40"/>
      <c r="N469" s="40"/>
    </row>
    <row r="470" ht="15.75" customHeight="1">
      <c r="A470" s="286">
        <v>46239.0</v>
      </c>
      <c r="B470" s="101" t="s">
        <v>9491</v>
      </c>
      <c r="C470" s="101" t="s">
        <v>10</v>
      </c>
      <c r="D470" s="101">
        <v>856924.0</v>
      </c>
      <c r="E470" s="229">
        <v>67865.0</v>
      </c>
      <c r="F470" s="261"/>
      <c r="G470" s="22"/>
      <c r="H470" s="40"/>
      <c r="I470" s="40"/>
      <c r="J470" s="40"/>
      <c r="K470" s="40"/>
      <c r="L470" s="40"/>
      <c r="M470" s="40"/>
      <c r="N470" s="40"/>
    </row>
    <row r="471" ht="15.75" customHeight="1">
      <c r="A471" s="162">
        <v>46245.0</v>
      </c>
      <c r="B471" s="101" t="s">
        <v>9491</v>
      </c>
      <c r="C471" s="101" t="s">
        <v>10</v>
      </c>
      <c r="D471" s="101">
        <v>858303.0</v>
      </c>
      <c r="E471" s="229">
        <v>154405.2</v>
      </c>
      <c r="F471" s="261"/>
      <c r="G471" s="22"/>
      <c r="H471" s="40"/>
      <c r="I471" s="40"/>
      <c r="J471" s="40"/>
      <c r="K471" s="40"/>
      <c r="L471" s="40"/>
      <c r="M471" s="40"/>
      <c r="N471" s="40"/>
    </row>
    <row r="472" ht="15.75" customHeight="1">
      <c r="A472" s="162">
        <v>46247.0</v>
      </c>
      <c r="B472" s="101" t="s">
        <v>9491</v>
      </c>
      <c r="C472" s="101" t="s">
        <v>10</v>
      </c>
      <c r="D472" s="101">
        <v>859058.0</v>
      </c>
      <c r="E472" s="229">
        <v>7409.22</v>
      </c>
      <c r="F472" s="261"/>
      <c r="G472" s="22"/>
      <c r="H472" s="40"/>
      <c r="I472" s="40"/>
      <c r="J472" s="40"/>
      <c r="K472" s="40"/>
      <c r="L472" s="40"/>
      <c r="M472" s="40"/>
      <c r="N472" s="40"/>
    </row>
    <row r="473" ht="15.75" customHeight="1">
      <c r="A473" s="162">
        <v>46247.0</v>
      </c>
      <c r="B473" s="101" t="s">
        <v>9491</v>
      </c>
      <c r="C473" s="101" t="s">
        <v>9726</v>
      </c>
      <c r="D473" s="101">
        <v>858920.0</v>
      </c>
      <c r="E473" s="229">
        <v>13582.8</v>
      </c>
      <c r="F473" s="261"/>
      <c r="G473" s="22"/>
      <c r="H473" s="40"/>
      <c r="I473" s="40"/>
      <c r="J473" s="40"/>
      <c r="K473" s="40"/>
      <c r="L473" s="40"/>
      <c r="M473" s="40"/>
      <c r="N473" s="40"/>
    </row>
    <row r="474" ht="15.75" customHeight="1">
      <c r="A474" s="253">
        <v>46249.0</v>
      </c>
      <c r="B474" s="254" t="s">
        <v>9491</v>
      </c>
      <c r="C474" s="254" t="s">
        <v>7</v>
      </c>
      <c r="D474" s="254" t="s">
        <v>9727</v>
      </c>
      <c r="E474" s="883">
        <v>69028.2</v>
      </c>
      <c r="F474" s="261"/>
      <c r="G474" s="22"/>
      <c r="H474" s="40"/>
      <c r="I474" s="40"/>
      <c r="J474" s="40"/>
      <c r="K474" s="40"/>
      <c r="L474" s="40"/>
      <c r="M474" s="40"/>
      <c r="N474" s="40"/>
    </row>
    <row r="475" ht="15.75" customHeight="1">
      <c r="A475" s="162">
        <v>46249.0</v>
      </c>
      <c r="B475" s="101" t="s">
        <v>9491</v>
      </c>
      <c r="C475" s="101" t="s">
        <v>10</v>
      </c>
      <c r="D475" s="101">
        <v>859283.0</v>
      </c>
      <c r="E475" s="229">
        <v>122157.0</v>
      </c>
      <c r="F475" s="261"/>
      <c r="G475" s="22"/>
      <c r="H475" s="40"/>
      <c r="I475" s="40"/>
      <c r="J475" s="40"/>
      <c r="K475" s="40"/>
      <c r="L475" s="40"/>
      <c r="M475" s="40"/>
      <c r="N475" s="40"/>
    </row>
    <row r="476" ht="15.75" customHeight="1">
      <c r="A476" s="162">
        <v>46253.0</v>
      </c>
      <c r="B476" s="101" t="s">
        <v>9491</v>
      </c>
      <c r="C476" s="101" t="s">
        <v>10</v>
      </c>
      <c r="D476" s="101">
        <v>859868.0</v>
      </c>
      <c r="E476" s="229">
        <v>228031.68</v>
      </c>
      <c r="F476" s="261"/>
      <c r="G476" s="22"/>
      <c r="H476" s="40"/>
      <c r="I476" s="40"/>
      <c r="J476" s="40"/>
      <c r="K476" s="40"/>
      <c r="L476" s="40"/>
      <c r="M476" s="40"/>
      <c r="N476" s="40"/>
    </row>
    <row r="477" ht="15.75" customHeight="1">
      <c r="A477" s="162">
        <v>46253.0</v>
      </c>
      <c r="B477" s="101" t="s">
        <v>9491</v>
      </c>
      <c r="C477" s="101" t="s">
        <v>10</v>
      </c>
      <c r="D477" s="101">
        <v>859946.0</v>
      </c>
      <c r="E477" s="229">
        <v>108525.36</v>
      </c>
      <c r="F477" s="261"/>
      <c r="G477" s="22"/>
      <c r="H477" s="40"/>
      <c r="I477" s="40"/>
      <c r="J477" s="40"/>
      <c r="K477" s="40"/>
      <c r="L477" s="40"/>
      <c r="M477" s="40"/>
      <c r="N477" s="40"/>
    </row>
    <row r="478" ht="15.75" customHeight="1">
      <c r="A478" s="162">
        <v>46255.0</v>
      </c>
      <c r="B478" s="101" t="s">
        <v>9491</v>
      </c>
      <c r="C478" s="101" t="s">
        <v>10</v>
      </c>
      <c r="D478" s="101">
        <v>860431.0</v>
      </c>
      <c r="E478" s="229">
        <v>153896.64</v>
      </c>
      <c r="F478" s="261"/>
      <c r="G478" s="22"/>
      <c r="H478" s="40"/>
      <c r="I478" s="40"/>
      <c r="J478" s="40"/>
      <c r="K478" s="40"/>
      <c r="L478" s="40"/>
      <c r="M478" s="40"/>
      <c r="N478" s="40"/>
    </row>
    <row r="479" ht="15.75" customHeight="1">
      <c r="A479" s="162">
        <v>46261.0</v>
      </c>
      <c r="B479" s="101" t="s">
        <v>9491</v>
      </c>
      <c r="C479" s="101" t="s">
        <v>10</v>
      </c>
      <c r="D479" s="101">
        <v>861489.0</v>
      </c>
      <c r="E479" s="229">
        <v>422728.2</v>
      </c>
      <c r="F479" s="261"/>
      <c r="G479" s="22"/>
      <c r="H479" s="40"/>
      <c r="I479" s="40"/>
      <c r="J479" s="40"/>
      <c r="K479" s="40"/>
      <c r="L479" s="40"/>
      <c r="M479" s="40"/>
      <c r="N479" s="40"/>
    </row>
    <row r="480" ht="15.75" customHeight="1">
      <c r="A480" s="162">
        <v>46263.0</v>
      </c>
      <c r="B480" s="101" t="s">
        <v>9491</v>
      </c>
      <c r="C480" s="101" t="s">
        <v>10</v>
      </c>
      <c r="D480" s="101">
        <v>19274.0</v>
      </c>
      <c r="E480" s="229">
        <v>120960.37</v>
      </c>
      <c r="F480" s="261"/>
      <c r="G480" s="22"/>
      <c r="H480" s="40"/>
      <c r="I480" s="40"/>
      <c r="J480" s="40"/>
      <c r="K480" s="40"/>
      <c r="L480" s="40"/>
      <c r="M480" s="40"/>
      <c r="N480" s="40"/>
    </row>
    <row r="481" ht="15.75" customHeight="1">
      <c r="A481" s="162">
        <v>46266.0</v>
      </c>
      <c r="B481" s="101" t="s">
        <v>9491</v>
      </c>
      <c r="C481" s="101" t="s">
        <v>7</v>
      </c>
      <c r="D481" s="101" t="s">
        <v>9730</v>
      </c>
      <c r="E481" s="229">
        <v>85780.45</v>
      </c>
      <c r="F481" s="261"/>
      <c r="G481" s="22"/>
      <c r="H481" s="40"/>
      <c r="I481" s="40"/>
      <c r="J481" s="40"/>
      <c r="K481" s="40"/>
      <c r="L481" s="40"/>
      <c r="M481" s="40"/>
      <c r="N481" s="40"/>
    </row>
    <row r="482" ht="15.75" customHeight="1">
      <c r="A482" s="162">
        <v>46266.0</v>
      </c>
      <c r="B482" s="101" t="s">
        <v>9491</v>
      </c>
      <c r="C482" s="101" t="s">
        <v>7</v>
      </c>
      <c r="D482" s="101" t="s">
        <v>9732</v>
      </c>
      <c r="E482" s="229">
        <v>107369.56</v>
      </c>
      <c r="F482" s="261"/>
      <c r="G482" s="22"/>
      <c r="H482" s="40"/>
      <c r="I482" s="40"/>
      <c r="J482" s="40"/>
      <c r="K482" s="40"/>
      <c r="L482" s="40"/>
      <c r="M482" s="40"/>
      <c r="N482" s="40"/>
    </row>
    <row r="483" ht="15.75" customHeight="1">
      <c r="A483" s="162">
        <v>46273.0</v>
      </c>
      <c r="B483" s="101" t="s">
        <v>9491</v>
      </c>
      <c r="C483" s="101" t="s">
        <v>10</v>
      </c>
      <c r="D483" s="101">
        <v>863774.0</v>
      </c>
      <c r="E483" s="229">
        <v>60340.55</v>
      </c>
      <c r="F483" s="261"/>
      <c r="G483" s="22"/>
      <c r="H483" s="40"/>
      <c r="I483" s="40"/>
      <c r="J483" s="40"/>
      <c r="K483" s="40"/>
      <c r="L483" s="40"/>
      <c r="M483" s="40"/>
      <c r="N483" s="40"/>
    </row>
    <row r="484" ht="15.75" customHeight="1">
      <c r="A484" s="162">
        <v>46276.0</v>
      </c>
      <c r="B484" s="101" t="s">
        <v>9491</v>
      </c>
      <c r="C484" s="101" t="s">
        <v>10</v>
      </c>
      <c r="D484" s="101" t="s">
        <v>9736</v>
      </c>
      <c r="E484" s="229" t="s">
        <v>9737</v>
      </c>
      <c r="F484" s="261"/>
      <c r="G484" s="22"/>
      <c r="H484" s="40"/>
      <c r="I484" s="40"/>
      <c r="J484" s="40"/>
      <c r="K484" s="40"/>
      <c r="L484" s="40"/>
      <c r="M484" s="40"/>
      <c r="N484" s="40"/>
    </row>
    <row r="485" ht="15.75" customHeight="1">
      <c r="A485" s="50"/>
      <c r="B485" s="101" t="s">
        <v>9491</v>
      </c>
      <c r="C485" s="101" t="s">
        <v>10</v>
      </c>
      <c r="D485" s="44"/>
      <c r="E485" s="51"/>
      <c r="F485" s="261"/>
      <c r="G485" s="22"/>
      <c r="H485" s="40"/>
      <c r="I485" s="40"/>
      <c r="J485" s="40"/>
      <c r="K485" s="40"/>
      <c r="L485" s="40"/>
      <c r="M485" s="40"/>
      <c r="N485" s="40"/>
    </row>
    <row r="486" ht="15.75" customHeight="1">
      <c r="A486" s="50"/>
      <c r="B486" s="101" t="s">
        <v>9491</v>
      </c>
      <c r="C486" s="101" t="s">
        <v>10</v>
      </c>
      <c r="D486" s="44"/>
      <c r="E486" s="51"/>
      <c r="F486" s="261"/>
      <c r="G486" s="22"/>
      <c r="H486" s="40"/>
      <c r="I486" s="40"/>
      <c r="J486" s="40"/>
      <c r="K486" s="40"/>
      <c r="L486" s="40"/>
      <c r="M486" s="40"/>
      <c r="N486" s="40"/>
    </row>
    <row r="487" ht="15.75" customHeight="1">
      <c r="A487" s="50"/>
      <c r="B487" s="101" t="s">
        <v>9491</v>
      </c>
      <c r="C487" s="101" t="s">
        <v>10</v>
      </c>
      <c r="D487" s="44"/>
      <c r="E487" s="51"/>
      <c r="F487" s="261"/>
      <c r="G487" s="22"/>
      <c r="H487" s="40"/>
      <c r="I487" s="40"/>
      <c r="J487" s="40"/>
      <c r="K487" s="40"/>
      <c r="L487" s="40"/>
      <c r="M487" s="40"/>
      <c r="N487" s="40"/>
    </row>
    <row r="488" ht="15.75" customHeight="1">
      <c r="A488" s="50"/>
      <c r="B488" s="101" t="s">
        <v>9491</v>
      </c>
      <c r="C488" s="101" t="s">
        <v>10</v>
      </c>
      <c r="D488" s="44"/>
      <c r="E488" s="51"/>
      <c r="F488" s="261"/>
      <c r="G488" s="22"/>
      <c r="H488" s="40"/>
      <c r="I488" s="40"/>
      <c r="J488" s="40"/>
      <c r="K488" s="40"/>
      <c r="L488" s="40"/>
      <c r="M488" s="40"/>
      <c r="N488" s="40"/>
    </row>
    <row r="489" ht="15.75" customHeight="1">
      <c r="A489" s="50"/>
      <c r="B489" s="101" t="s">
        <v>9491</v>
      </c>
      <c r="C489" s="101" t="s">
        <v>10</v>
      </c>
      <c r="D489" s="44"/>
      <c r="E489" s="51"/>
      <c r="F489" s="261"/>
      <c r="G489" s="22"/>
      <c r="H489" s="40"/>
      <c r="I489" s="40"/>
      <c r="J489" s="40"/>
      <c r="K489" s="40"/>
      <c r="L489" s="40"/>
      <c r="M489" s="40"/>
      <c r="N489" s="40"/>
    </row>
    <row r="490" ht="15.75" customHeight="1">
      <c r="A490" s="50"/>
      <c r="B490" s="101" t="s">
        <v>9491</v>
      </c>
      <c r="C490" s="101" t="s">
        <v>10</v>
      </c>
      <c r="D490" s="44"/>
      <c r="E490" s="51"/>
      <c r="F490" s="261"/>
      <c r="G490" s="22"/>
      <c r="H490" s="40"/>
      <c r="I490" s="40"/>
      <c r="J490" s="40"/>
      <c r="K490" s="40"/>
      <c r="L490" s="40"/>
      <c r="M490" s="40"/>
      <c r="N490" s="40"/>
    </row>
    <row r="491" ht="15.75" customHeight="1">
      <c r="A491" s="50"/>
      <c r="B491" s="101" t="s">
        <v>9491</v>
      </c>
      <c r="C491" s="101" t="s">
        <v>10</v>
      </c>
      <c r="D491" s="44"/>
      <c r="E491" s="51"/>
      <c r="F491" s="261"/>
      <c r="G491" s="22"/>
      <c r="H491" s="40"/>
      <c r="I491" s="40"/>
      <c r="J491" s="40"/>
      <c r="K491" s="40"/>
      <c r="L491" s="40"/>
      <c r="M491" s="40"/>
      <c r="N491" s="40"/>
    </row>
    <row r="492" ht="15.75" customHeight="1">
      <c r="A492" s="50"/>
      <c r="B492" s="44"/>
      <c r="C492" s="101" t="s">
        <v>10</v>
      </c>
      <c r="D492" s="44"/>
      <c r="E492" s="51"/>
      <c r="F492" s="261"/>
      <c r="G492" s="22"/>
      <c r="H492" s="40"/>
      <c r="I492" s="40"/>
      <c r="J492" s="40"/>
      <c r="K492" s="40"/>
      <c r="L492" s="40"/>
      <c r="M492" s="40"/>
      <c r="N492" s="40"/>
    </row>
    <row r="493" ht="15.75" customHeight="1">
      <c r="A493" s="50"/>
      <c r="B493" s="44"/>
      <c r="C493" s="101" t="s">
        <v>10</v>
      </c>
      <c r="D493" s="44"/>
      <c r="E493" s="51"/>
      <c r="F493" s="261"/>
      <c r="G493" s="22"/>
      <c r="H493" s="40"/>
      <c r="I493" s="40"/>
      <c r="J493" s="40"/>
      <c r="K493" s="40"/>
      <c r="L493" s="40"/>
      <c r="M493" s="40"/>
      <c r="N493" s="40"/>
    </row>
    <row r="494" ht="15.75" customHeight="1">
      <c r="A494" s="50"/>
      <c r="B494" s="44"/>
      <c r="C494" s="44"/>
      <c r="D494" s="44"/>
      <c r="E494" s="51"/>
      <c r="F494" s="261"/>
      <c r="G494" s="22"/>
      <c r="H494" s="40"/>
      <c r="I494" s="40"/>
      <c r="J494" s="40"/>
      <c r="K494" s="40"/>
      <c r="L494" s="40"/>
      <c r="M494" s="40"/>
      <c r="N494" s="40"/>
    </row>
    <row r="495" ht="15.75" customHeight="1">
      <c r="A495" s="50"/>
      <c r="B495" s="44"/>
      <c r="C495" s="44"/>
      <c r="D495" s="44"/>
      <c r="E495" s="51"/>
      <c r="F495" s="261"/>
      <c r="G495" s="22"/>
      <c r="H495" s="40"/>
      <c r="I495" s="40"/>
      <c r="J495" s="40"/>
      <c r="K495" s="40"/>
      <c r="L495" s="40"/>
      <c r="M495" s="40"/>
      <c r="N495" s="40"/>
    </row>
    <row r="496" ht="15.75" customHeight="1">
      <c r="A496" s="50"/>
      <c r="B496" s="44"/>
      <c r="C496" s="44"/>
      <c r="D496" s="44"/>
      <c r="E496" s="51"/>
      <c r="F496" s="261"/>
      <c r="G496" s="22"/>
      <c r="H496" s="40"/>
      <c r="I496" s="40"/>
      <c r="J496" s="40"/>
      <c r="K496" s="40"/>
      <c r="L496" s="40"/>
      <c r="M496" s="40"/>
      <c r="N496" s="40"/>
    </row>
    <row r="497" ht="15.75" customHeight="1">
      <c r="A497" s="50"/>
      <c r="B497" s="44"/>
      <c r="C497" s="44"/>
      <c r="D497" s="44"/>
      <c r="E497" s="51"/>
      <c r="F497" s="261"/>
      <c r="G497" s="22"/>
      <c r="H497" s="40"/>
      <c r="I497" s="40"/>
      <c r="J497" s="40"/>
      <c r="K497" s="40"/>
      <c r="L497" s="40"/>
      <c r="M497" s="40"/>
      <c r="N497" s="40"/>
    </row>
    <row r="498" ht="15.75" customHeight="1">
      <c r="A498" s="50"/>
      <c r="B498" s="44"/>
      <c r="C498" s="44"/>
      <c r="D498" s="44"/>
      <c r="E498" s="51"/>
      <c r="F498" s="261"/>
      <c r="G498" s="22"/>
      <c r="H498" s="40"/>
      <c r="I498" s="40"/>
      <c r="J498" s="40"/>
      <c r="K498" s="40"/>
      <c r="L498" s="40"/>
      <c r="M498" s="40"/>
      <c r="N498" s="40"/>
    </row>
    <row r="499" ht="15.75" customHeight="1">
      <c r="A499" s="50"/>
      <c r="B499" s="44"/>
      <c r="C499" s="44"/>
      <c r="D499" s="44"/>
      <c r="E499" s="51"/>
      <c r="F499" s="261"/>
      <c r="G499" s="22"/>
      <c r="H499" s="40"/>
      <c r="I499" s="40"/>
      <c r="J499" s="40"/>
      <c r="K499" s="40"/>
      <c r="L499" s="40"/>
      <c r="M499" s="40"/>
      <c r="N499" s="40"/>
    </row>
    <row r="500" ht="15.75" customHeight="1">
      <c r="A500" s="50"/>
      <c r="B500" s="44"/>
      <c r="C500" s="44"/>
      <c r="D500" s="44"/>
      <c r="E500" s="51"/>
      <c r="F500" s="261"/>
      <c r="G500" s="22"/>
      <c r="H500" s="40"/>
      <c r="I500" s="40"/>
      <c r="J500" s="40"/>
      <c r="K500" s="40"/>
      <c r="L500" s="40"/>
      <c r="M500" s="40"/>
      <c r="N500" s="40"/>
    </row>
    <row r="501" ht="15.75" customHeight="1">
      <c r="A501" s="50"/>
      <c r="B501" s="44"/>
      <c r="C501" s="44"/>
      <c r="D501" s="44"/>
      <c r="E501" s="51"/>
      <c r="F501" s="261"/>
      <c r="G501" s="22"/>
      <c r="H501" s="40"/>
      <c r="I501" s="40"/>
      <c r="J501" s="40"/>
      <c r="K501" s="40"/>
      <c r="L501" s="40"/>
      <c r="M501" s="40"/>
      <c r="N501" s="40"/>
    </row>
    <row r="502" ht="15.75" customHeight="1">
      <c r="A502" s="50"/>
      <c r="B502" s="44"/>
      <c r="C502" s="44"/>
      <c r="D502" s="44"/>
      <c r="E502" s="51"/>
      <c r="F502" s="261"/>
      <c r="G502" s="22"/>
      <c r="H502" s="40"/>
      <c r="I502" s="40"/>
      <c r="J502" s="40"/>
      <c r="K502" s="40"/>
      <c r="L502" s="40"/>
      <c r="M502" s="40"/>
      <c r="N502" s="40"/>
    </row>
    <row r="503" ht="15.75" customHeight="1">
      <c r="A503" s="50"/>
      <c r="B503" s="44"/>
      <c r="C503" s="44"/>
      <c r="D503" s="44"/>
      <c r="E503" s="51"/>
      <c r="F503" s="261"/>
      <c r="G503" s="22"/>
      <c r="H503" s="40"/>
      <c r="I503" s="40"/>
      <c r="J503" s="40"/>
      <c r="K503" s="40"/>
      <c r="L503" s="40"/>
      <c r="M503" s="40"/>
      <c r="N503" s="40"/>
    </row>
    <row r="504" ht="15.75" customHeight="1">
      <c r="A504" s="50"/>
      <c r="B504" s="44"/>
      <c r="C504" s="44"/>
      <c r="D504" s="44"/>
      <c r="E504" s="51"/>
      <c r="F504" s="261"/>
      <c r="G504" s="22"/>
      <c r="H504" s="40"/>
      <c r="I504" s="40"/>
      <c r="J504" s="40"/>
      <c r="K504" s="40"/>
      <c r="L504" s="40"/>
      <c r="M504" s="40"/>
      <c r="N504" s="40"/>
    </row>
    <row r="505" ht="15.75" customHeight="1">
      <c r="A505" s="50"/>
      <c r="B505" s="44"/>
      <c r="C505" s="44"/>
      <c r="D505" s="44"/>
      <c r="E505" s="51"/>
      <c r="F505" s="261"/>
      <c r="G505" s="22"/>
      <c r="H505" s="40"/>
      <c r="I505" s="40"/>
      <c r="J505" s="40"/>
      <c r="K505" s="40"/>
      <c r="L505" s="40"/>
      <c r="M505" s="40"/>
      <c r="N505" s="40"/>
    </row>
    <row r="506" ht="15.75" customHeight="1">
      <c r="A506" s="50"/>
      <c r="B506" s="44"/>
      <c r="C506" s="44"/>
      <c r="D506" s="44"/>
      <c r="E506" s="51"/>
      <c r="F506" s="261"/>
      <c r="G506" s="22"/>
      <c r="H506" s="40"/>
      <c r="I506" s="40"/>
      <c r="J506" s="40"/>
      <c r="K506" s="40"/>
      <c r="L506" s="40"/>
      <c r="M506" s="40"/>
      <c r="N506" s="40"/>
    </row>
    <row r="507" ht="15.75" customHeight="1">
      <c r="A507" s="50"/>
      <c r="B507" s="44"/>
      <c r="C507" s="44"/>
      <c r="D507" s="44"/>
      <c r="E507" s="51"/>
      <c r="F507" s="261"/>
      <c r="G507" s="22"/>
      <c r="H507" s="40"/>
      <c r="I507" s="40"/>
      <c r="J507" s="40"/>
      <c r="K507" s="40"/>
      <c r="L507" s="40"/>
      <c r="M507" s="40"/>
      <c r="N507" s="40"/>
    </row>
    <row r="508" ht="15.75" customHeight="1">
      <c r="A508" s="50"/>
      <c r="B508" s="44"/>
      <c r="C508" s="44"/>
      <c r="D508" s="44"/>
      <c r="E508" s="51"/>
      <c r="F508" s="261"/>
      <c r="G508" s="22"/>
      <c r="H508" s="40"/>
      <c r="I508" s="40"/>
      <c r="J508" s="40"/>
      <c r="K508" s="40"/>
      <c r="L508" s="40"/>
      <c r="M508" s="40"/>
      <c r="N508" s="40"/>
    </row>
    <row r="509" ht="15.75" customHeight="1">
      <c r="A509" s="50"/>
      <c r="B509" s="44"/>
      <c r="C509" s="44"/>
      <c r="D509" s="44"/>
      <c r="E509" s="51"/>
      <c r="F509" s="261"/>
      <c r="G509" s="22"/>
      <c r="H509" s="40"/>
      <c r="I509" s="40"/>
      <c r="J509" s="40"/>
      <c r="K509" s="40"/>
      <c r="L509" s="40"/>
      <c r="M509" s="40"/>
      <c r="N509" s="40"/>
    </row>
    <row r="510" ht="15.75" customHeight="1">
      <c r="A510" s="50"/>
      <c r="B510" s="44"/>
      <c r="C510" s="44"/>
      <c r="D510" s="44"/>
      <c r="E510" s="51"/>
      <c r="F510" s="261"/>
      <c r="G510" s="22"/>
      <c r="H510" s="40"/>
      <c r="I510" s="40"/>
      <c r="J510" s="40"/>
      <c r="K510" s="40"/>
      <c r="L510" s="40"/>
      <c r="M510" s="40"/>
      <c r="N510" s="40"/>
    </row>
    <row r="511" ht="15.75" customHeight="1">
      <c r="A511" s="50"/>
      <c r="B511" s="44"/>
      <c r="C511" s="44"/>
      <c r="D511" s="44"/>
      <c r="E511" s="51"/>
      <c r="F511" s="261"/>
      <c r="G511" s="22"/>
      <c r="H511" s="40"/>
      <c r="I511" s="40"/>
      <c r="J511" s="40"/>
      <c r="K511" s="40"/>
      <c r="L511" s="40"/>
      <c r="M511" s="40"/>
      <c r="N511" s="40"/>
    </row>
    <row r="512" ht="15.75" customHeight="1">
      <c r="A512" s="50"/>
      <c r="B512" s="44"/>
      <c r="C512" s="44"/>
      <c r="D512" s="44"/>
      <c r="E512" s="51"/>
      <c r="F512" s="261"/>
      <c r="G512" s="22"/>
      <c r="H512" s="40"/>
      <c r="I512" s="40"/>
      <c r="J512" s="40"/>
      <c r="K512" s="40"/>
      <c r="L512" s="40"/>
      <c r="M512" s="40"/>
      <c r="N512" s="40"/>
    </row>
    <row r="513" ht="15.75" customHeight="1">
      <c r="A513" s="50"/>
      <c r="B513" s="44"/>
      <c r="C513" s="44"/>
      <c r="D513" s="44"/>
      <c r="E513" s="51"/>
      <c r="F513" s="261"/>
      <c r="G513" s="22"/>
      <c r="H513" s="40"/>
      <c r="I513" s="40"/>
      <c r="J513" s="40"/>
      <c r="K513" s="40"/>
      <c r="L513" s="40"/>
      <c r="M513" s="40"/>
      <c r="N513" s="40"/>
    </row>
    <row r="514" ht="15.75" customHeight="1">
      <c r="A514" s="50"/>
      <c r="B514" s="44"/>
      <c r="C514" s="44"/>
      <c r="D514" s="44"/>
      <c r="E514" s="51"/>
      <c r="F514" s="261"/>
      <c r="G514" s="22"/>
      <c r="H514" s="40"/>
      <c r="I514" s="40"/>
      <c r="J514" s="40"/>
      <c r="K514" s="40"/>
      <c r="L514" s="40"/>
      <c r="M514" s="40"/>
      <c r="N514" s="40"/>
    </row>
    <row r="515" ht="15.75" customHeight="1">
      <c r="A515" s="50"/>
      <c r="B515" s="44"/>
      <c r="C515" s="44"/>
      <c r="D515" s="44"/>
      <c r="E515" s="51"/>
      <c r="F515" s="261"/>
      <c r="G515" s="22"/>
      <c r="H515" s="40"/>
      <c r="I515" s="40"/>
      <c r="J515" s="40"/>
      <c r="K515" s="40"/>
      <c r="L515" s="40"/>
      <c r="M515" s="40"/>
      <c r="N515" s="40"/>
    </row>
    <row r="516" ht="15.75" customHeight="1">
      <c r="A516" s="50"/>
      <c r="B516" s="44"/>
      <c r="C516" s="44"/>
      <c r="D516" s="44"/>
      <c r="E516" s="51"/>
      <c r="F516" s="261"/>
      <c r="G516" s="22"/>
      <c r="H516" s="40"/>
      <c r="I516" s="40"/>
      <c r="J516" s="40"/>
      <c r="K516" s="40"/>
      <c r="L516" s="40"/>
      <c r="M516" s="40"/>
      <c r="N516" s="40"/>
    </row>
    <row r="517" ht="15.75" customHeight="1">
      <c r="A517" s="50"/>
      <c r="B517" s="44"/>
      <c r="C517" s="44"/>
      <c r="D517" s="44"/>
      <c r="E517" s="51"/>
      <c r="F517" s="261"/>
      <c r="G517" s="22"/>
      <c r="H517" s="40"/>
      <c r="I517" s="40"/>
      <c r="J517" s="40"/>
      <c r="K517" s="40"/>
      <c r="L517" s="40"/>
      <c r="M517" s="40"/>
      <c r="N517" s="40"/>
    </row>
    <row r="518" ht="15.75" customHeight="1">
      <c r="A518" s="50"/>
      <c r="B518" s="44"/>
      <c r="C518" s="44"/>
      <c r="D518" s="44"/>
      <c r="E518" s="51"/>
      <c r="F518" s="261"/>
      <c r="G518" s="22"/>
      <c r="H518" s="40"/>
      <c r="I518" s="40"/>
      <c r="J518" s="40"/>
      <c r="K518" s="40"/>
      <c r="L518" s="40"/>
      <c r="M518" s="40"/>
      <c r="N518" s="40"/>
    </row>
    <row r="519" ht="15.75" customHeight="1">
      <c r="A519" s="50"/>
      <c r="B519" s="44"/>
      <c r="C519" s="44"/>
      <c r="D519" s="44"/>
      <c r="E519" s="51"/>
      <c r="F519" s="261"/>
      <c r="G519" s="22"/>
      <c r="H519" s="40"/>
      <c r="I519" s="40"/>
      <c r="J519" s="40"/>
      <c r="K519" s="40"/>
      <c r="L519" s="40"/>
      <c r="M519" s="40"/>
      <c r="N519" s="40"/>
    </row>
    <row r="520" ht="15.75" customHeight="1">
      <c r="A520" s="50"/>
      <c r="B520" s="44"/>
      <c r="C520" s="44"/>
      <c r="D520" s="44"/>
      <c r="E520" s="51"/>
      <c r="F520" s="261"/>
      <c r="G520" s="22"/>
      <c r="H520" s="40"/>
      <c r="I520" s="40"/>
      <c r="J520" s="40"/>
      <c r="K520" s="40"/>
      <c r="L520" s="40"/>
      <c r="M520" s="40"/>
      <c r="N520" s="40"/>
    </row>
    <row r="521" ht="15.75" customHeight="1">
      <c r="A521" s="50"/>
      <c r="B521" s="44"/>
      <c r="C521" s="44"/>
      <c r="D521" s="44"/>
      <c r="E521" s="51"/>
      <c r="F521" s="261"/>
      <c r="G521" s="22"/>
      <c r="H521" s="40"/>
      <c r="I521" s="40"/>
      <c r="J521" s="40"/>
      <c r="K521" s="40"/>
      <c r="L521" s="40"/>
      <c r="M521" s="40"/>
      <c r="N521" s="40"/>
    </row>
    <row r="522" ht="15.75" customHeight="1">
      <c r="A522" s="50"/>
      <c r="B522" s="44"/>
      <c r="C522" s="44"/>
      <c r="D522" s="44"/>
      <c r="E522" s="51"/>
      <c r="F522" s="261"/>
      <c r="G522" s="22"/>
      <c r="H522" s="40"/>
      <c r="I522" s="40"/>
      <c r="J522" s="40"/>
      <c r="K522" s="40"/>
      <c r="L522" s="40"/>
      <c r="M522" s="40"/>
      <c r="N522" s="40"/>
    </row>
    <row r="523" ht="15.75" customHeight="1">
      <c r="A523" s="50"/>
      <c r="B523" s="44"/>
      <c r="C523" s="44"/>
      <c r="D523" s="44"/>
      <c r="E523" s="51"/>
      <c r="F523" s="261"/>
      <c r="G523" s="22"/>
      <c r="H523" s="40"/>
      <c r="I523" s="40"/>
      <c r="J523" s="40"/>
      <c r="K523" s="40"/>
      <c r="L523" s="40"/>
      <c r="M523" s="40"/>
      <c r="N523" s="40"/>
    </row>
    <row r="524" ht="15.75" customHeight="1">
      <c r="A524" s="50"/>
      <c r="B524" s="44"/>
      <c r="C524" s="44"/>
      <c r="D524" s="44"/>
      <c r="E524" s="51"/>
      <c r="F524" s="261"/>
      <c r="G524" s="22"/>
      <c r="H524" s="40"/>
      <c r="I524" s="40"/>
      <c r="J524" s="40"/>
      <c r="K524" s="40"/>
      <c r="L524" s="40"/>
      <c r="M524" s="40"/>
      <c r="N524" s="40"/>
    </row>
    <row r="525" ht="15.75" customHeight="1">
      <c r="A525" s="50"/>
      <c r="B525" s="44"/>
      <c r="C525" s="44"/>
      <c r="D525" s="44"/>
      <c r="E525" s="51"/>
      <c r="F525" s="261"/>
      <c r="G525" s="22"/>
      <c r="H525" s="40"/>
      <c r="I525" s="40"/>
      <c r="J525" s="40"/>
      <c r="K525" s="40"/>
      <c r="L525" s="40"/>
      <c r="M525" s="40"/>
      <c r="N525" s="40"/>
    </row>
    <row r="526" ht="15.75" customHeight="1">
      <c r="A526" s="50"/>
      <c r="B526" s="44"/>
      <c r="C526" s="44"/>
      <c r="D526" s="44"/>
      <c r="E526" s="51"/>
      <c r="F526" s="261"/>
      <c r="G526" s="22"/>
      <c r="H526" s="40"/>
      <c r="I526" s="40"/>
      <c r="J526" s="40"/>
      <c r="K526" s="40"/>
      <c r="L526" s="40"/>
      <c r="M526" s="40"/>
      <c r="N526" s="40"/>
    </row>
    <row r="527" ht="15.75" customHeight="1">
      <c r="A527" s="50"/>
      <c r="B527" s="44"/>
      <c r="C527" s="44"/>
      <c r="D527" s="44"/>
      <c r="E527" s="51"/>
      <c r="F527" s="261"/>
      <c r="G527" s="22"/>
      <c r="H527" s="40"/>
      <c r="I527" s="40"/>
      <c r="J527" s="40"/>
      <c r="K527" s="40"/>
      <c r="L527" s="40"/>
      <c r="M527" s="40"/>
      <c r="N527" s="40"/>
    </row>
    <row r="528" ht="15.75" customHeight="1">
      <c r="A528" s="50"/>
      <c r="B528" s="44"/>
      <c r="C528" s="44"/>
      <c r="D528" s="44"/>
      <c r="E528" s="51"/>
      <c r="F528" s="261"/>
      <c r="G528" s="22"/>
      <c r="H528" s="40"/>
      <c r="I528" s="40"/>
      <c r="J528" s="40"/>
      <c r="K528" s="40"/>
      <c r="L528" s="40"/>
      <c r="M528" s="40"/>
      <c r="N528" s="40"/>
    </row>
    <row r="529" ht="15.75" customHeight="1">
      <c r="A529" s="50"/>
      <c r="B529" s="44"/>
      <c r="C529" s="44"/>
      <c r="D529" s="44"/>
      <c r="E529" s="51"/>
      <c r="F529" s="261"/>
      <c r="G529" s="22"/>
      <c r="H529" s="40"/>
      <c r="I529" s="40"/>
      <c r="J529" s="40"/>
      <c r="K529" s="40"/>
      <c r="L529" s="40"/>
      <c r="M529" s="40"/>
      <c r="N529" s="40"/>
    </row>
    <row r="530" ht="15.75" customHeight="1">
      <c r="A530" s="50"/>
      <c r="B530" s="44"/>
      <c r="C530" s="44"/>
      <c r="D530" s="44"/>
      <c r="E530" s="51"/>
      <c r="F530" s="261"/>
      <c r="G530" s="22"/>
      <c r="H530" s="40"/>
      <c r="I530" s="40"/>
      <c r="J530" s="40"/>
      <c r="K530" s="40"/>
      <c r="L530" s="40"/>
      <c r="M530" s="40"/>
      <c r="N530" s="40"/>
    </row>
    <row r="531" ht="15.75" customHeight="1">
      <c r="A531" s="50"/>
      <c r="B531" s="44"/>
      <c r="C531" s="44"/>
      <c r="D531" s="44"/>
      <c r="E531" s="51"/>
      <c r="F531" s="261"/>
      <c r="G531" s="22"/>
      <c r="H531" s="40"/>
      <c r="I531" s="40"/>
      <c r="J531" s="40"/>
      <c r="K531" s="40"/>
      <c r="L531" s="40"/>
      <c r="M531" s="40"/>
      <c r="N531" s="40"/>
    </row>
    <row r="532" ht="15.75" customHeight="1">
      <c r="A532" s="50"/>
      <c r="B532" s="44"/>
      <c r="C532" s="44"/>
      <c r="D532" s="44"/>
      <c r="E532" s="51"/>
      <c r="F532" s="261"/>
      <c r="G532" s="22"/>
      <c r="H532" s="40"/>
      <c r="I532" s="40"/>
      <c r="J532" s="40"/>
      <c r="K532" s="40"/>
      <c r="L532" s="40"/>
      <c r="M532" s="40"/>
      <c r="N532" s="40"/>
    </row>
    <row r="533" ht="15.75" customHeight="1">
      <c r="A533" s="50"/>
      <c r="B533" s="44"/>
      <c r="C533" s="44"/>
      <c r="D533" s="44"/>
      <c r="E533" s="51"/>
      <c r="F533" s="261"/>
      <c r="G533" s="22"/>
      <c r="H533" s="40"/>
      <c r="I533" s="40"/>
      <c r="J533" s="40"/>
      <c r="K533" s="40"/>
      <c r="L533" s="40"/>
      <c r="M533" s="40"/>
      <c r="N533" s="40"/>
    </row>
    <row r="534" ht="15.75" customHeight="1">
      <c r="A534" s="50"/>
      <c r="B534" s="44"/>
      <c r="C534" s="44"/>
      <c r="D534" s="44"/>
      <c r="E534" s="51"/>
      <c r="F534" s="261"/>
      <c r="G534" s="22"/>
      <c r="H534" s="40"/>
      <c r="I534" s="40"/>
      <c r="J534" s="40"/>
      <c r="K534" s="40"/>
      <c r="L534" s="40"/>
      <c r="M534" s="40"/>
      <c r="N534" s="40"/>
    </row>
    <row r="535" ht="15.75" customHeight="1">
      <c r="A535" s="50"/>
      <c r="B535" s="44"/>
      <c r="C535" s="44"/>
      <c r="D535" s="44"/>
      <c r="E535" s="51"/>
      <c r="F535" s="261"/>
      <c r="G535" s="22"/>
      <c r="H535" s="40"/>
      <c r="I535" s="40"/>
      <c r="J535" s="40"/>
      <c r="K535" s="40"/>
      <c r="L535" s="40"/>
      <c r="M535" s="40"/>
      <c r="N535" s="40"/>
    </row>
    <row r="536" ht="15.75" customHeight="1">
      <c r="A536" s="50"/>
      <c r="B536" s="44"/>
      <c r="C536" s="44"/>
      <c r="D536" s="44"/>
      <c r="E536" s="51"/>
      <c r="F536" s="261"/>
      <c r="G536" s="22"/>
      <c r="H536" s="40"/>
      <c r="I536" s="40"/>
      <c r="J536" s="40"/>
      <c r="K536" s="40"/>
      <c r="L536" s="40"/>
      <c r="M536" s="40"/>
      <c r="N536" s="40"/>
    </row>
    <row r="537" ht="15.75" customHeight="1">
      <c r="A537" s="50"/>
      <c r="B537" s="44"/>
      <c r="C537" s="44"/>
      <c r="D537" s="44"/>
      <c r="E537" s="51"/>
      <c r="F537" s="261"/>
      <c r="G537" s="22"/>
      <c r="H537" s="40"/>
      <c r="I537" s="40"/>
      <c r="J537" s="40"/>
      <c r="K537" s="40"/>
      <c r="L537" s="40"/>
      <c r="M537" s="40"/>
      <c r="N537" s="40"/>
    </row>
    <row r="538" ht="15.75" customHeight="1">
      <c r="A538" s="50"/>
      <c r="B538" s="44"/>
      <c r="C538" s="44"/>
      <c r="D538" s="44"/>
      <c r="E538" s="51"/>
      <c r="F538" s="261"/>
      <c r="G538" s="22"/>
      <c r="H538" s="40"/>
      <c r="I538" s="40"/>
      <c r="J538" s="40"/>
      <c r="K538" s="40"/>
      <c r="L538" s="40"/>
      <c r="M538" s="40"/>
      <c r="N538" s="40"/>
    </row>
    <row r="539" ht="15.75" customHeight="1">
      <c r="A539" s="50"/>
      <c r="B539" s="44"/>
      <c r="C539" s="44"/>
      <c r="D539" s="44"/>
      <c r="E539" s="51"/>
      <c r="F539" s="261"/>
      <c r="G539" s="22"/>
      <c r="H539" s="40"/>
      <c r="I539" s="40"/>
      <c r="J539" s="40"/>
      <c r="K539" s="40"/>
      <c r="L539" s="40"/>
      <c r="M539" s="40"/>
      <c r="N539" s="40"/>
    </row>
    <row r="540" ht="15.75" customHeight="1">
      <c r="A540" s="50"/>
      <c r="B540" s="44"/>
      <c r="C540" s="44"/>
      <c r="D540" s="44"/>
      <c r="E540" s="51"/>
      <c r="F540" s="261"/>
      <c r="G540" s="22"/>
      <c r="H540" s="40"/>
      <c r="I540" s="40"/>
      <c r="J540" s="40"/>
      <c r="K540" s="40"/>
      <c r="L540" s="40"/>
      <c r="M540" s="40"/>
      <c r="N540" s="40"/>
    </row>
    <row r="541" ht="15.75" customHeight="1">
      <c r="A541" s="50"/>
      <c r="B541" s="44"/>
      <c r="C541" s="44"/>
      <c r="D541" s="44"/>
      <c r="E541" s="51"/>
      <c r="F541" s="261"/>
      <c r="G541" s="22"/>
      <c r="H541" s="40"/>
      <c r="I541" s="40"/>
      <c r="J541" s="40"/>
      <c r="K541" s="40"/>
      <c r="L541" s="40"/>
      <c r="M541" s="40"/>
      <c r="N541" s="40"/>
    </row>
    <row r="542" ht="15.75" customHeight="1">
      <c r="A542" s="50"/>
      <c r="B542" s="44"/>
      <c r="C542" s="44"/>
      <c r="D542" s="44"/>
      <c r="E542" s="51"/>
      <c r="F542" s="261"/>
      <c r="G542" s="22"/>
      <c r="H542" s="40"/>
      <c r="I542" s="40"/>
      <c r="J542" s="40"/>
      <c r="K542" s="40"/>
      <c r="L542" s="40"/>
      <c r="M542" s="40"/>
      <c r="N542" s="40"/>
    </row>
    <row r="543" ht="15.75" customHeight="1">
      <c r="A543" s="50"/>
      <c r="B543" s="44"/>
      <c r="C543" s="44"/>
      <c r="D543" s="44"/>
      <c r="E543" s="51"/>
      <c r="F543" s="261"/>
      <c r="G543" s="22"/>
      <c r="H543" s="40"/>
      <c r="I543" s="40"/>
      <c r="J543" s="40"/>
      <c r="K543" s="40"/>
      <c r="L543" s="40"/>
      <c r="M543" s="40"/>
      <c r="N543" s="40"/>
    </row>
    <row r="544" ht="15.75" customHeight="1">
      <c r="A544" s="50"/>
      <c r="B544" s="44"/>
      <c r="C544" s="44"/>
      <c r="D544" s="44"/>
      <c r="E544" s="51"/>
      <c r="F544" s="261"/>
      <c r="G544" s="22"/>
      <c r="H544" s="40"/>
      <c r="I544" s="40"/>
      <c r="J544" s="40"/>
      <c r="K544" s="40"/>
      <c r="L544" s="40"/>
      <c r="M544" s="40"/>
      <c r="N544" s="40"/>
    </row>
    <row r="545" ht="15.75" customHeight="1">
      <c r="A545" s="50"/>
      <c r="B545" s="44"/>
      <c r="C545" s="44"/>
      <c r="D545" s="44"/>
      <c r="E545" s="51"/>
      <c r="F545" s="261"/>
      <c r="G545" s="22"/>
      <c r="H545" s="40"/>
      <c r="I545" s="40"/>
      <c r="J545" s="40"/>
      <c r="K545" s="40"/>
      <c r="L545" s="40"/>
      <c r="M545" s="40"/>
      <c r="N545" s="40"/>
    </row>
    <row r="546" ht="15.75" customHeight="1">
      <c r="A546" s="50"/>
      <c r="B546" s="44"/>
      <c r="C546" s="44"/>
      <c r="D546" s="44"/>
      <c r="E546" s="51"/>
      <c r="F546" s="261"/>
      <c r="G546" s="22"/>
      <c r="H546" s="40"/>
      <c r="I546" s="40"/>
      <c r="J546" s="40"/>
      <c r="K546" s="40"/>
      <c r="L546" s="40"/>
      <c r="M546" s="40"/>
      <c r="N546" s="40"/>
    </row>
    <row r="547" ht="15.75" customHeight="1">
      <c r="A547" s="50"/>
      <c r="B547" s="44"/>
      <c r="C547" s="44"/>
      <c r="D547" s="44"/>
      <c r="E547" s="51"/>
      <c r="F547" s="261"/>
      <c r="G547" s="22"/>
      <c r="H547" s="40"/>
      <c r="I547" s="40"/>
      <c r="J547" s="40"/>
      <c r="K547" s="40"/>
      <c r="L547" s="40"/>
      <c r="M547" s="40"/>
      <c r="N547" s="40"/>
    </row>
    <row r="548" ht="15.75" customHeight="1">
      <c r="A548" s="50"/>
      <c r="B548" s="44"/>
      <c r="C548" s="44"/>
      <c r="D548" s="44"/>
      <c r="E548" s="51"/>
      <c r="F548" s="261"/>
      <c r="G548" s="22"/>
      <c r="H548" s="40"/>
      <c r="I548" s="40"/>
      <c r="J548" s="40"/>
      <c r="K548" s="40"/>
      <c r="L548" s="40"/>
      <c r="M548" s="40"/>
      <c r="N548" s="40"/>
    </row>
    <row r="549" ht="15.75" customHeight="1">
      <c r="A549" s="50"/>
      <c r="B549" s="44"/>
      <c r="C549" s="44"/>
      <c r="D549" s="44"/>
      <c r="E549" s="51"/>
      <c r="F549" s="261"/>
      <c r="G549" s="22"/>
      <c r="H549" s="40"/>
      <c r="I549" s="40"/>
      <c r="J549" s="40"/>
      <c r="K549" s="40"/>
      <c r="L549" s="40"/>
      <c r="M549" s="40"/>
      <c r="N549" s="40"/>
    </row>
    <row r="550" ht="15.75" customHeight="1">
      <c r="A550" s="50"/>
      <c r="B550" s="44"/>
      <c r="C550" s="44"/>
      <c r="D550" s="44"/>
      <c r="E550" s="51"/>
      <c r="F550" s="261"/>
      <c r="G550" s="22"/>
      <c r="H550" s="40"/>
      <c r="I550" s="40"/>
      <c r="J550" s="40"/>
      <c r="K550" s="40"/>
      <c r="L550" s="40"/>
      <c r="M550" s="40"/>
      <c r="N550" s="40"/>
    </row>
    <row r="551" ht="15.75" customHeight="1">
      <c r="A551" s="50"/>
      <c r="B551" s="44"/>
      <c r="C551" s="44"/>
      <c r="D551" s="44"/>
      <c r="E551" s="51"/>
      <c r="F551" s="261"/>
      <c r="G551" s="22"/>
      <c r="H551" s="40"/>
      <c r="I551" s="40"/>
      <c r="J551" s="40"/>
      <c r="K551" s="40"/>
      <c r="L551" s="40"/>
      <c r="M551" s="40"/>
      <c r="N551" s="40"/>
    </row>
    <row r="552" ht="15.75" customHeight="1">
      <c r="A552" s="50"/>
      <c r="B552" s="44"/>
      <c r="C552" s="44"/>
      <c r="D552" s="44"/>
      <c r="E552" s="51"/>
      <c r="F552" s="261"/>
      <c r="G552" s="22"/>
      <c r="H552" s="40"/>
      <c r="I552" s="40"/>
      <c r="J552" s="40"/>
      <c r="K552" s="40"/>
      <c r="L552" s="40"/>
      <c r="M552" s="40"/>
      <c r="N552" s="40"/>
    </row>
    <row r="553" ht="15.75" customHeight="1">
      <c r="A553" s="50"/>
      <c r="B553" s="44"/>
      <c r="C553" s="44"/>
      <c r="D553" s="44"/>
      <c r="E553" s="51"/>
      <c r="F553" s="261"/>
      <c r="G553" s="22"/>
      <c r="H553" s="40"/>
      <c r="I553" s="40"/>
      <c r="J553" s="40"/>
      <c r="K553" s="40"/>
      <c r="L553" s="40"/>
      <c r="M553" s="40"/>
      <c r="N553" s="40"/>
    </row>
    <row r="554" ht="15.75" customHeight="1">
      <c r="A554" s="50"/>
      <c r="B554" s="44"/>
      <c r="C554" s="44"/>
      <c r="D554" s="44"/>
      <c r="E554" s="51"/>
      <c r="F554" s="261"/>
      <c r="G554" s="22"/>
      <c r="H554" s="40"/>
      <c r="I554" s="40"/>
      <c r="J554" s="40"/>
      <c r="K554" s="40"/>
      <c r="L554" s="40"/>
      <c r="M554" s="40"/>
      <c r="N554" s="40"/>
    </row>
    <row r="555" ht="15.75" customHeight="1">
      <c r="A555" s="50"/>
      <c r="B555" s="44"/>
      <c r="C555" s="44"/>
      <c r="D555" s="44"/>
      <c r="E555" s="51"/>
      <c r="F555" s="261"/>
      <c r="G555" s="22"/>
      <c r="H555" s="40"/>
      <c r="I555" s="40"/>
      <c r="J555" s="40"/>
      <c r="K555" s="40"/>
      <c r="L555" s="40"/>
      <c r="M555" s="40"/>
      <c r="N555" s="40"/>
    </row>
    <row r="556" ht="15.75" customHeight="1">
      <c r="A556" s="50"/>
      <c r="B556" s="44"/>
      <c r="C556" s="44"/>
      <c r="D556" s="44"/>
      <c r="E556" s="51"/>
      <c r="F556" s="261"/>
      <c r="G556" s="22"/>
      <c r="H556" s="40"/>
      <c r="I556" s="40"/>
      <c r="J556" s="40"/>
      <c r="K556" s="40"/>
      <c r="L556" s="40"/>
      <c r="M556" s="40"/>
      <c r="N556" s="40"/>
    </row>
    <row r="557" ht="15.75" customHeight="1">
      <c r="A557" s="50"/>
      <c r="B557" s="44"/>
      <c r="C557" s="44"/>
      <c r="D557" s="44"/>
      <c r="E557" s="51"/>
      <c r="F557" s="261"/>
      <c r="G557" s="22"/>
      <c r="H557" s="40"/>
      <c r="I557" s="40"/>
      <c r="J557" s="40"/>
      <c r="K557" s="40"/>
      <c r="L557" s="40"/>
      <c r="M557" s="40"/>
      <c r="N557" s="40"/>
    </row>
    <row r="558" ht="15.75" customHeight="1">
      <c r="A558" s="50"/>
      <c r="B558" s="44"/>
      <c r="C558" s="44"/>
      <c r="D558" s="44"/>
      <c r="E558" s="51"/>
      <c r="F558" s="261"/>
      <c r="G558" s="22"/>
      <c r="H558" s="40"/>
      <c r="I558" s="40"/>
      <c r="J558" s="40"/>
      <c r="K558" s="40"/>
      <c r="L558" s="40"/>
      <c r="M558" s="40"/>
      <c r="N558" s="40"/>
    </row>
    <row r="559" ht="15.75" customHeight="1">
      <c r="A559" s="50"/>
      <c r="B559" s="44"/>
      <c r="C559" s="44"/>
      <c r="D559" s="44"/>
      <c r="E559" s="51"/>
      <c r="F559" s="261"/>
      <c r="G559" s="22"/>
      <c r="H559" s="40"/>
      <c r="I559" s="40"/>
      <c r="J559" s="40"/>
      <c r="K559" s="40"/>
      <c r="L559" s="40"/>
      <c r="M559" s="40"/>
      <c r="N559" s="40"/>
    </row>
    <row r="560" ht="15.75" customHeight="1">
      <c r="A560" s="50"/>
      <c r="B560" s="44"/>
      <c r="C560" s="44"/>
      <c r="D560" s="44"/>
      <c r="E560" s="51"/>
      <c r="F560" s="261"/>
      <c r="G560" s="22"/>
      <c r="H560" s="40"/>
      <c r="I560" s="40"/>
      <c r="J560" s="40"/>
      <c r="K560" s="40"/>
      <c r="L560" s="40"/>
      <c r="M560" s="40"/>
      <c r="N560" s="40"/>
    </row>
    <row r="561" ht="15.75" customHeight="1">
      <c r="A561" s="50"/>
      <c r="B561" s="44"/>
      <c r="C561" s="44"/>
      <c r="D561" s="44"/>
      <c r="E561" s="51"/>
      <c r="F561" s="261"/>
      <c r="G561" s="22"/>
      <c r="H561" s="40"/>
      <c r="I561" s="40"/>
      <c r="J561" s="40"/>
      <c r="K561" s="40"/>
      <c r="L561" s="40"/>
      <c r="M561" s="40"/>
      <c r="N561" s="40"/>
    </row>
    <row r="562" ht="15.75" customHeight="1">
      <c r="A562" s="50"/>
      <c r="B562" s="44"/>
      <c r="C562" s="44"/>
      <c r="D562" s="44"/>
      <c r="E562" s="51"/>
      <c r="F562" s="261"/>
      <c r="G562" s="22"/>
      <c r="H562" s="40"/>
      <c r="I562" s="40"/>
      <c r="J562" s="40"/>
      <c r="K562" s="40"/>
      <c r="L562" s="40"/>
      <c r="M562" s="40"/>
      <c r="N562" s="40"/>
    </row>
    <row r="563" ht="15.75" customHeight="1">
      <c r="A563" s="50"/>
      <c r="B563" s="44"/>
      <c r="C563" s="44"/>
      <c r="D563" s="44"/>
      <c r="E563" s="51"/>
      <c r="F563" s="261"/>
      <c r="G563" s="22"/>
      <c r="H563" s="40"/>
      <c r="I563" s="40"/>
      <c r="J563" s="40"/>
      <c r="K563" s="40"/>
      <c r="L563" s="40"/>
      <c r="M563" s="40"/>
      <c r="N563" s="40"/>
    </row>
    <row r="564" ht="15.75" customHeight="1">
      <c r="A564" s="50"/>
      <c r="B564" s="44"/>
      <c r="C564" s="44"/>
      <c r="D564" s="44"/>
      <c r="E564" s="51"/>
      <c r="F564" s="261"/>
      <c r="G564" s="22"/>
      <c r="H564" s="40"/>
      <c r="I564" s="40"/>
      <c r="J564" s="40"/>
      <c r="K564" s="40"/>
      <c r="L564" s="40"/>
      <c r="M564" s="40"/>
      <c r="N564" s="40"/>
    </row>
    <row r="565" ht="15.75" customHeight="1">
      <c r="A565" s="50"/>
      <c r="B565" s="44"/>
      <c r="C565" s="44"/>
      <c r="D565" s="44"/>
      <c r="E565" s="51"/>
      <c r="F565" s="261"/>
      <c r="G565" s="22"/>
      <c r="H565" s="40"/>
      <c r="I565" s="40"/>
      <c r="J565" s="40"/>
      <c r="K565" s="40"/>
      <c r="L565" s="40"/>
      <c r="M565" s="40"/>
      <c r="N565" s="40"/>
    </row>
    <row r="566" ht="15.75" customHeight="1">
      <c r="A566" s="50"/>
      <c r="B566" s="44"/>
      <c r="C566" s="44"/>
      <c r="D566" s="44"/>
      <c r="E566" s="51"/>
      <c r="F566" s="261"/>
      <c r="G566" s="22"/>
      <c r="H566" s="40"/>
      <c r="I566" s="40"/>
      <c r="J566" s="40"/>
      <c r="K566" s="40"/>
      <c r="L566" s="40"/>
      <c r="M566" s="40"/>
      <c r="N566" s="40"/>
    </row>
    <row r="567" ht="15.75" customHeight="1">
      <c r="A567" s="50"/>
      <c r="B567" s="44"/>
      <c r="C567" s="44"/>
      <c r="D567" s="44"/>
      <c r="E567" s="51"/>
      <c r="F567" s="261"/>
      <c r="G567" s="22"/>
      <c r="H567" s="40"/>
      <c r="I567" s="40"/>
      <c r="J567" s="40"/>
      <c r="K567" s="40"/>
      <c r="L567" s="40"/>
      <c r="M567" s="40"/>
      <c r="N567" s="40"/>
    </row>
    <row r="568" ht="15.75" customHeight="1">
      <c r="A568" s="50"/>
      <c r="B568" s="44"/>
      <c r="C568" s="44"/>
      <c r="D568" s="44"/>
      <c r="E568" s="51"/>
      <c r="F568" s="261"/>
      <c r="G568" s="22"/>
      <c r="H568" s="40"/>
      <c r="I568" s="40"/>
      <c r="J568" s="40"/>
      <c r="K568" s="40"/>
      <c r="L568" s="40"/>
      <c r="M568" s="40"/>
      <c r="N568" s="40"/>
    </row>
    <row r="569" ht="15.75" customHeight="1">
      <c r="A569" s="50"/>
      <c r="B569" s="44"/>
      <c r="C569" s="44"/>
      <c r="D569" s="44"/>
      <c r="E569" s="51"/>
      <c r="F569" s="261"/>
      <c r="G569" s="22"/>
      <c r="H569" s="40"/>
      <c r="I569" s="40"/>
      <c r="J569" s="40"/>
      <c r="K569" s="40"/>
      <c r="L569" s="40"/>
      <c r="M569" s="40"/>
      <c r="N569" s="40"/>
    </row>
    <row r="570" ht="15.75" customHeight="1">
      <c r="A570" s="50"/>
      <c r="B570" s="44"/>
      <c r="C570" s="44"/>
      <c r="D570" s="44"/>
      <c r="E570" s="51"/>
      <c r="F570" s="261"/>
      <c r="G570" s="22"/>
      <c r="H570" s="40"/>
      <c r="I570" s="40"/>
      <c r="J570" s="40"/>
      <c r="K570" s="40"/>
      <c r="L570" s="40"/>
      <c r="M570" s="40"/>
      <c r="N570" s="40"/>
    </row>
    <row r="571" ht="15.75" customHeight="1">
      <c r="A571" s="50"/>
      <c r="B571" s="44"/>
      <c r="C571" s="44"/>
      <c r="D571" s="44"/>
      <c r="E571" s="51"/>
      <c r="F571" s="261"/>
      <c r="G571" s="22"/>
      <c r="H571" s="40"/>
      <c r="I571" s="40"/>
      <c r="J571" s="40"/>
      <c r="K571" s="40"/>
      <c r="L571" s="40"/>
      <c r="M571" s="40"/>
      <c r="N571" s="40"/>
    </row>
    <row r="572" ht="15.75" customHeight="1">
      <c r="A572" s="50"/>
      <c r="B572" s="44"/>
      <c r="C572" s="44"/>
      <c r="D572" s="44"/>
      <c r="E572" s="51"/>
      <c r="F572" s="261"/>
      <c r="G572" s="22"/>
      <c r="H572" s="40"/>
      <c r="I572" s="40"/>
      <c r="J572" s="40"/>
      <c r="K572" s="40"/>
      <c r="L572" s="40"/>
      <c r="M572" s="40"/>
      <c r="N572" s="40"/>
    </row>
    <row r="573" ht="15.75" customHeight="1">
      <c r="A573" s="50"/>
      <c r="B573" s="44"/>
      <c r="C573" s="44"/>
      <c r="D573" s="44"/>
      <c r="E573" s="51"/>
      <c r="F573" s="261"/>
      <c r="G573" s="22"/>
      <c r="H573" s="40"/>
      <c r="I573" s="40"/>
      <c r="J573" s="40"/>
      <c r="K573" s="40"/>
      <c r="L573" s="40"/>
      <c r="M573" s="40"/>
      <c r="N573" s="40"/>
    </row>
    <row r="574" ht="15.75" customHeight="1">
      <c r="A574" s="50"/>
      <c r="B574" s="44"/>
      <c r="C574" s="44"/>
      <c r="D574" s="44"/>
      <c r="E574" s="51"/>
      <c r="F574" s="261"/>
      <c r="G574" s="22"/>
      <c r="H574" s="40"/>
      <c r="I574" s="40"/>
      <c r="J574" s="40"/>
      <c r="K574" s="40"/>
      <c r="L574" s="40"/>
      <c r="M574" s="40"/>
      <c r="N574" s="40"/>
    </row>
    <row r="575" ht="15.75" customHeight="1">
      <c r="A575" s="50"/>
      <c r="B575" s="44"/>
      <c r="C575" s="44"/>
      <c r="D575" s="44"/>
      <c r="E575" s="51"/>
      <c r="F575" s="261"/>
      <c r="G575" s="22"/>
      <c r="H575" s="40"/>
      <c r="I575" s="40"/>
      <c r="J575" s="40"/>
      <c r="K575" s="40"/>
      <c r="L575" s="40"/>
      <c r="M575" s="40"/>
      <c r="N575" s="40"/>
    </row>
    <row r="576" ht="15.75" customHeight="1">
      <c r="A576" s="50"/>
      <c r="B576" s="44"/>
      <c r="C576" s="44"/>
      <c r="D576" s="44"/>
      <c r="E576" s="51"/>
      <c r="F576" s="261"/>
      <c r="G576" s="22"/>
      <c r="H576" s="40"/>
      <c r="I576" s="40"/>
      <c r="J576" s="40"/>
      <c r="K576" s="40"/>
      <c r="L576" s="40"/>
      <c r="M576" s="40"/>
      <c r="N576" s="40"/>
    </row>
    <row r="577" ht="15.75" customHeight="1">
      <c r="A577" s="50"/>
      <c r="B577" s="44"/>
      <c r="C577" s="44"/>
      <c r="D577" s="44"/>
      <c r="E577" s="51"/>
      <c r="F577" s="261"/>
      <c r="G577" s="22"/>
      <c r="H577" s="40"/>
      <c r="I577" s="40"/>
      <c r="J577" s="40"/>
      <c r="K577" s="40"/>
      <c r="L577" s="40"/>
      <c r="M577" s="40"/>
      <c r="N577" s="40"/>
    </row>
    <row r="578" ht="15.75" customHeight="1">
      <c r="A578" s="50"/>
      <c r="B578" s="44"/>
      <c r="C578" s="44"/>
      <c r="D578" s="44"/>
      <c r="E578" s="51"/>
      <c r="F578" s="261"/>
      <c r="G578" s="22"/>
      <c r="H578" s="40"/>
      <c r="I578" s="40"/>
      <c r="J578" s="40"/>
      <c r="K578" s="40"/>
      <c r="L578" s="40"/>
      <c r="M578" s="40"/>
      <c r="N578" s="40"/>
    </row>
    <row r="579" ht="15.75" customHeight="1">
      <c r="A579" s="50"/>
      <c r="B579" s="44"/>
      <c r="C579" s="44"/>
      <c r="D579" s="44"/>
      <c r="E579" s="51"/>
      <c r="F579" s="261"/>
      <c r="G579" s="22"/>
      <c r="H579" s="40"/>
      <c r="I579" s="40"/>
      <c r="J579" s="40"/>
      <c r="K579" s="40"/>
      <c r="L579" s="40"/>
      <c r="M579" s="40"/>
      <c r="N579" s="40"/>
    </row>
    <row r="580" ht="15.75" customHeight="1">
      <c r="A580" s="50"/>
      <c r="B580" s="44"/>
      <c r="C580" s="44"/>
      <c r="D580" s="44"/>
      <c r="E580" s="51"/>
      <c r="F580" s="261"/>
      <c r="G580" s="22"/>
      <c r="H580" s="40"/>
      <c r="I580" s="40"/>
      <c r="J580" s="40"/>
      <c r="K580" s="40"/>
      <c r="L580" s="40"/>
      <c r="M580" s="40"/>
      <c r="N580" s="40"/>
    </row>
    <row r="581" ht="15.75" customHeight="1">
      <c r="A581" s="50"/>
      <c r="B581" s="44"/>
      <c r="C581" s="44"/>
      <c r="D581" s="44"/>
      <c r="E581" s="51"/>
      <c r="F581" s="261"/>
      <c r="G581" s="22"/>
      <c r="H581" s="40"/>
      <c r="I581" s="40"/>
      <c r="J581" s="40"/>
      <c r="K581" s="40"/>
      <c r="L581" s="40"/>
      <c r="M581" s="40"/>
      <c r="N581" s="40"/>
    </row>
    <row r="582" ht="15.75" customHeight="1">
      <c r="A582" s="50"/>
      <c r="B582" s="44"/>
      <c r="C582" s="44"/>
      <c r="D582" s="44"/>
      <c r="E582" s="51"/>
      <c r="F582" s="261"/>
      <c r="G582" s="22"/>
      <c r="H582" s="40"/>
      <c r="I582" s="40"/>
      <c r="J582" s="40"/>
      <c r="K582" s="40"/>
      <c r="L582" s="40"/>
      <c r="M582" s="40"/>
      <c r="N582" s="40"/>
    </row>
    <row r="583" ht="15.75" customHeight="1">
      <c r="A583" s="50"/>
      <c r="B583" s="44"/>
      <c r="C583" s="44"/>
      <c r="D583" s="44"/>
      <c r="E583" s="51"/>
      <c r="F583" s="261"/>
      <c r="G583" s="22"/>
      <c r="H583" s="40"/>
      <c r="I583" s="40"/>
      <c r="J583" s="40"/>
      <c r="K583" s="40"/>
      <c r="L583" s="40"/>
      <c r="M583" s="40"/>
      <c r="N583" s="40"/>
    </row>
    <row r="584" ht="15.75" customHeight="1">
      <c r="A584" s="50"/>
      <c r="B584" s="44"/>
      <c r="C584" s="44"/>
      <c r="D584" s="44"/>
      <c r="E584" s="51"/>
      <c r="F584" s="261"/>
      <c r="G584" s="22"/>
      <c r="H584" s="40"/>
      <c r="I584" s="40"/>
      <c r="J584" s="40"/>
      <c r="K584" s="40"/>
      <c r="L584" s="40"/>
      <c r="M584" s="40"/>
      <c r="N584" s="40"/>
    </row>
    <row r="585" ht="15.75" customHeight="1">
      <c r="A585" s="50"/>
      <c r="B585" s="44"/>
      <c r="C585" s="44"/>
      <c r="D585" s="44"/>
      <c r="E585" s="51"/>
      <c r="F585" s="261"/>
      <c r="G585" s="22"/>
      <c r="H585" s="40"/>
      <c r="I585" s="40"/>
      <c r="J585" s="40"/>
      <c r="K585" s="40"/>
      <c r="L585" s="40"/>
      <c r="M585" s="40"/>
      <c r="N585" s="40"/>
    </row>
    <row r="586" ht="15.75" customHeight="1">
      <c r="A586" s="50"/>
      <c r="B586" s="44"/>
      <c r="C586" s="44"/>
      <c r="D586" s="44"/>
      <c r="E586" s="51"/>
      <c r="F586" s="261"/>
      <c r="G586" s="22"/>
      <c r="H586" s="40"/>
      <c r="I586" s="40"/>
      <c r="J586" s="40"/>
      <c r="K586" s="40"/>
      <c r="L586" s="40"/>
      <c r="M586" s="40"/>
      <c r="N586" s="40"/>
    </row>
    <row r="587" ht="15.75" customHeight="1">
      <c r="A587" s="50"/>
      <c r="B587" s="44"/>
      <c r="C587" s="44"/>
      <c r="D587" s="44"/>
      <c r="E587" s="51"/>
      <c r="F587" s="261"/>
      <c r="G587" s="22"/>
      <c r="H587" s="40"/>
      <c r="I587" s="40"/>
      <c r="J587" s="40"/>
      <c r="K587" s="40"/>
      <c r="L587" s="40"/>
      <c r="M587" s="40"/>
      <c r="N587" s="40"/>
    </row>
    <row r="588" ht="15.75" customHeight="1">
      <c r="A588" s="50"/>
      <c r="B588" s="44"/>
      <c r="C588" s="44"/>
      <c r="D588" s="44"/>
      <c r="E588" s="51"/>
      <c r="F588" s="261"/>
      <c r="G588" s="22"/>
      <c r="H588" s="40"/>
      <c r="I588" s="40"/>
      <c r="J588" s="40"/>
      <c r="K588" s="40"/>
      <c r="L588" s="40"/>
      <c r="M588" s="40"/>
      <c r="N588" s="40"/>
    </row>
    <row r="589" ht="15.75" customHeight="1">
      <c r="A589" s="50"/>
      <c r="B589" s="44"/>
      <c r="C589" s="44"/>
      <c r="D589" s="44"/>
      <c r="E589" s="51"/>
      <c r="F589" s="261"/>
      <c r="G589" s="22"/>
      <c r="H589" s="40"/>
      <c r="I589" s="40"/>
      <c r="J589" s="40"/>
      <c r="K589" s="40"/>
      <c r="L589" s="40"/>
      <c r="M589" s="40"/>
      <c r="N589" s="40"/>
    </row>
    <row r="590" ht="15.75" customHeight="1">
      <c r="A590" s="50"/>
      <c r="B590" s="44"/>
      <c r="C590" s="44"/>
      <c r="D590" s="44"/>
      <c r="E590" s="51"/>
      <c r="F590" s="261"/>
      <c r="G590" s="22"/>
      <c r="H590" s="40"/>
      <c r="I590" s="40"/>
      <c r="J590" s="40"/>
      <c r="K590" s="40"/>
      <c r="L590" s="40"/>
      <c r="M590" s="40"/>
      <c r="N590" s="40"/>
    </row>
    <row r="591" ht="15.75" customHeight="1">
      <c r="A591" s="50"/>
      <c r="B591" s="44"/>
      <c r="C591" s="44"/>
      <c r="D591" s="44"/>
      <c r="E591" s="51"/>
      <c r="F591" s="261"/>
      <c r="G591" s="22"/>
      <c r="H591" s="40"/>
      <c r="I591" s="40"/>
      <c r="J591" s="40"/>
      <c r="K591" s="40"/>
      <c r="L591" s="40"/>
      <c r="M591" s="40"/>
      <c r="N591" s="40"/>
    </row>
    <row r="592" ht="15.75" customHeight="1">
      <c r="A592" s="50"/>
      <c r="B592" s="44"/>
      <c r="C592" s="44"/>
      <c r="D592" s="44"/>
      <c r="E592" s="51"/>
      <c r="F592" s="261"/>
      <c r="G592" s="22"/>
      <c r="H592" s="40"/>
      <c r="I592" s="40"/>
      <c r="J592" s="40"/>
      <c r="K592" s="40"/>
      <c r="L592" s="40"/>
      <c r="M592" s="40"/>
      <c r="N592" s="40"/>
    </row>
    <row r="593" ht="15.75" customHeight="1">
      <c r="A593" s="50"/>
      <c r="B593" s="44"/>
      <c r="C593" s="44"/>
      <c r="D593" s="44"/>
      <c r="E593" s="51"/>
      <c r="F593" s="261"/>
      <c r="G593" s="22"/>
      <c r="H593" s="40"/>
      <c r="I593" s="40"/>
      <c r="J593" s="40"/>
      <c r="K593" s="40"/>
      <c r="L593" s="40"/>
      <c r="M593" s="40"/>
      <c r="N593" s="40"/>
    </row>
    <row r="594" ht="15.75" customHeight="1">
      <c r="A594" s="50"/>
      <c r="B594" s="44"/>
      <c r="C594" s="44"/>
      <c r="D594" s="44"/>
      <c r="E594" s="51"/>
      <c r="F594" s="261"/>
      <c r="G594" s="22"/>
      <c r="H594" s="40"/>
      <c r="I594" s="40"/>
      <c r="J594" s="40"/>
      <c r="K594" s="40"/>
      <c r="L594" s="40"/>
      <c r="M594" s="40"/>
      <c r="N594" s="40"/>
    </row>
    <row r="595" ht="15.75" customHeight="1">
      <c r="A595" s="50"/>
      <c r="B595" s="44"/>
      <c r="C595" s="44"/>
      <c r="D595" s="44"/>
      <c r="E595" s="51"/>
      <c r="F595" s="261"/>
      <c r="G595" s="22"/>
      <c r="H595" s="40"/>
      <c r="I595" s="40"/>
      <c r="J595" s="40"/>
      <c r="K595" s="40"/>
      <c r="L595" s="40"/>
      <c r="M595" s="40"/>
      <c r="N595" s="40"/>
    </row>
    <row r="596" ht="15.75" customHeight="1">
      <c r="A596" s="50"/>
      <c r="B596" s="44"/>
      <c r="C596" s="44"/>
      <c r="D596" s="44"/>
      <c r="E596" s="51"/>
      <c r="F596" s="261"/>
      <c r="G596" s="22"/>
      <c r="H596" s="40"/>
      <c r="I596" s="40"/>
      <c r="J596" s="40"/>
      <c r="K596" s="40"/>
      <c r="L596" s="40"/>
      <c r="M596" s="40"/>
      <c r="N596" s="40"/>
    </row>
    <row r="597" ht="15.75" customHeight="1">
      <c r="A597" s="50"/>
      <c r="B597" s="44"/>
      <c r="C597" s="44"/>
      <c r="D597" s="44"/>
      <c r="E597" s="51"/>
      <c r="F597" s="261"/>
      <c r="G597" s="22"/>
      <c r="H597" s="40"/>
      <c r="I597" s="40"/>
      <c r="J597" s="40"/>
      <c r="K597" s="40"/>
      <c r="L597" s="40"/>
      <c r="M597" s="40"/>
      <c r="N597" s="40"/>
    </row>
    <row r="598" ht="15.75" customHeight="1">
      <c r="A598" s="50"/>
      <c r="B598" s="44"/>
      <c r="C598" s="44"/>
      <c r="D598" s="44"/>
      <c r="E598" s="51"/>
      <c r="F598" s="261"/>
      <c r="G598" s="22"/>
      <c r="H598" s="40"/>
      <c r="I598" s="40"/>
      <c r="J598" s="40"/>
      <c r="K598" s="40"/>
      <c r="L598" s="40"/>
      <c r="M598" s="40"/>
      <c r="N598" s="40"/>
    </row>
    <row r="599" ht="15.75" customHeight="1">
      <c r="A599" s="50"/>
      <c r="B599" s="44"/>
      <c r="C599" s="44"/>
      <c r="D599" s="44"/>
      <c r="E599" s="51"/>
      <c r="F599" s="261"/>
      <c r="G599" s="22"/>
      <c r="H599" s="40"/>
      <c r="I599" s="40"/>
      <c r="J599" s="40"/>
      <c r="K599" s="40"/>
      <c r="L599" s="40"/>
      <c r="M599" s="40"/>
      <c r="N599" s="40"/>
    </row>
    <row r="600" ht="15.75" customHeight="1">
      <c r="A600" s="50"/>
      <c r="B600" s="44"/>
      <c r="C600" s="44"/>
      <c r="D600" s="44"/>
      <c r="E600" s="51"/>
      <c r="F600" s="261"/>
      <c r="G600" s="22"/>
      <c r="H600" s="40"/>
      <c r="I600" s="40"/>
      <c r="J600" s="40"/>
      <c r="K600" s="40"/>
      <c r="L600" s="40"/>
      <c r="M600" s="40"/>
      <c r="N600" s="40"/>
    </row>
    <row r="601" ht="15.75" customHeight="1">
      <c r="A601" s="50"/>
      <c r="B601" s="44"/>
      <c r="C601" s="44"/>
      <c r="D601" s="44"/>
      <c r="E601" s="51"/>
      <c r="F601" s="261"/>
      <c r="G601" s="22"/>
      <c r="H601" s="40"/>
      <c r="I601" s="40"/>
      <c r="J601" s="40"/>
      <c r="K601" s="40"/>
      <c r="L601" s="40"/>
      <c r="M601" s="40"/>
      <c r="N601" s="40"/>
    </row>
    <row r="602" ht="15.75" customHeight="1">
      <c r="A602" s="50"/>
      <c r="B602" s="44"/>
      <c r="C602" s="44"/>
      <c r="D602" s="44"/>
      <c r="E602" s="51"/>
      <c r="F602" s="261"/>
      <c r="G602" s="22"/>
      <c r="H602" s="40"/>
      <c r="I602" s="40"/>
      <c r="J602" s="40"/>
      <c r="K602" s="40"/>
      <c r="L602" s="40"/>
      <c r="M602" s="40"/>
      <c r="N602" s="40"/>
    </row>
    <row r="603" ht="15.75" customHeight="1">
      <c r="A603" s="50"/>
      <c r="B603" s="44"/>
      <c r="C603" s="44"/>
      <c r="D603" s="44"/>
      <c r="E603" s="51"/>
      <c r="F603" s="261"/>
      <c r="G603" s="22"/>
      <c r="H603" s="40"/>
      <c r="I603" s="40"/>
      <c r="J603" s="40"/>
      <c r="K603" s="40"/>
      <c r="L603" s="40"/>
      <c r="M603" s="40"/>
      <c r="N603" s="40"/>
    </row>
    <row r="604" ht="15.75" customHeight="1">
      <c r="A604" s="50"/>
      <c r="B604" s="44"/>
      <c r="C604" s="44"/>
      <c r="D604" s="44"/>
      <c r="E604" s="51"/>
      <c r="F604" s="261"/>
      <c r="G604" s="22"/>
      <c r="H604" s="40"/>
      <c r="I604" s="40"/>
      <c r="J604" s="40"/>
      <c r="K604" s="40"/>
      <c r="L604" s="40"/>
      <c r="M604" s="40"/>
      <c r="N604" s="40"/>
    </row>
    <row r="605" ht="15.75" customHeight="1">
      <c r="A605" s="50"/>
      <c r="B605" s="44"/>
      <c r="C605" s="44"/>
      <c r="D605" s="44"/>
      <c r="E605" s="51"/>
      <c r="F605" s="261"/>
      <c r="G605" s="22"/>
      <c r="H605" s="40"/>
      <c r="I605" s="40"/>
      <c r="J605" s="40"/>
      <c r="K605" s="40"/>
      <c r="L605" s="40"/>
      <c r="M605" s="40"/>
      <c r="N605" s="40"/>
    </row>
    <row r="606" ht="15.75" customHeight="1">
      <c r="A606" s="50"/>
      <c r="B606" s="44"/>
      <c r="C606" s="44"/>
      <c r="D606" s="44"/>
      <c r="E606" s="51"/>
      <c r="F606" s="261"/>
      <c r="G606" s="22"/>
      <c r="H606" s="40"/>
      <c r="I606" s="40"/>
      <c r="J606" s="40"/>
      <c r="K606" s="40"/>
      <c r="L606" s="40"/>
      <c r="M606" s="40"/>
      <c r="N606" s="40"/>
    </row>
    <row r="607" ht="15.75" customHeight="1">
      <c r="A607" s="50"/>
      <c r="B607" s="44"/>
      <c r="C607" s="44"/>
      <c r="D607" s="44"/>
      <c r="E607" s="51"/>
      <c r="F607" s="261"/>
      <c r="G607" s="22"/>
      <c r="H607" s="40"/>
      <c r="I607" s="40"/>
      <c r="J607" s="40"/>
      <c r="K607" s="40"/>
      <c r="L607" s="40"/>
      <c r="M607" s="40"/>
      <c r="N607" s="40"/>
    </row>
    <row r="608" ht="15.75" customHeight="1">
      <c r="A608" s="50"/>
      <c r="B608" s="44"/>
      <c r="C608" s="44"/>
      <c r="D608" s="44"/>
      <c r="E608" s="51"/>
      <c r="F608" s="261"/>
      <c r="G608" s="22"/>
      <c r="H608" s="40"/>
      <c r="I608" s="40"/>
      <c r="J608" s="40"/>
      <c r="K608" s="40"/>
      <c r="L608" s="40"/>
      <c r="M608" s="40"/>
      <c r="N608" s="40"/>
    </row>
    <row r="609" ht="15.75" customHeight="1">
      <c r="A609" s="50"/>
      <c r="B609" s="44"/>
      <c r="C609" s="44"/>
      <c r="D609" s="44"/>
      <c r="E609" s="51"/>
      <c r="F609" s="261"/>
      <c r="G609" s="22"/>
      <c r="H609" s="40"/>
      <c r="I609" s="40"/>
      <c r="J609" s="40"/>
      <c r="K609" s="40"/>
      <c r="L609" s="40"/>
      <c r="M609" s="40"/>
      <c r="N609" s="40"/>
    </row>
    <row r="610" ht="15.75" customHeight="1">
      <c r="A610" s="50"/>
      <c r="B610" s="44"/>
      <c r="C610" s="44"/>
      <c r="D610" s="44"/>
      <c r="E610" s="51"/>
      <c r="F610" s="261"/>
      <c r="G610" s="22"/>
      <c r="H610" s="40"/>
      <c r="I610" s="40"/>
      <c r="J610" s="40"/>
      <c r="K610" s="40"/>
      <c r="L610" s="40"/>
      <c r="M610" s="40"/>
      <c r="N610" s="40"/>
    </row>
    <row r="611" ht="15.75" customHeight="1">
      <c r="A611" s="50"/>
      <c r="B611" s="44"/>
      <c r="C611" s="44"/>
      <c r="D611" s="44"/>
      <c r="E611" s="51"/>
      <c r="F611" s="261"/>
      <c r="G611" s="22"/>
      <c r="H611" s="40"/>
      <c r="I611" s="40"/>
      <c r="J611" s="40"/>
      <c r="K611" s="40"/>
      <c r="L611" s="40"/>
      <c r="M611" s="40"/>
      <c r="N611" s="40"/>
    </row>
    <row r="612" ht="15.75" customHeight="1">
      <c r="A612" s="50"/>
      <c r="B612" s="44"/>
      <c r="C612" s="44"/>
      <c r="D612" s="44"/>
      <c r="E612" s="51"/>
      <c r="F612" s="261"/>
      <c r="G612" s="22"/>
      <c r="H612" s="40"/>
      <c r="I612" s="40"/>
      <c r="J612" s="40"/>
      <c r="K612" s="40"/>
      <c r="L612" s="40"/>
      <c r="M612" s="40"/>
      <c r="N612" s="40"/>
    </row>
    <row r="613" ht="15.75" customHeight="1">
      <c r="A613" s="50"/>
      <c r="B613" s="44"/>
      <c r="C613" s="44"/>
      <c r="D613" s="44"/>
      <c r="E613" s="51"/>
      <c r="F613" s="261"/>
      <c r="G613" s="22"/>
      <c r="H613" s="40"/>
      <c r="I613" s="40"/>
      <c r="J613" s="40"/>
      <c r="K613" s="40"/>
      <c r="L613" s="40"/>
      <c r="M613" s="40"/>
      <c r="N613" s="40"/>
    </row>
    <row r="614" ht="15.75" customHeight="1">
      <c r="A614" s="50"/>
      <c r="B614" s="44"/>
      <c r="C614" s="44"/>
      <c r="D614" s="44"/>
      <c r="E614" s="51"/>
      <c r="F614" s="261"/>
      <c r="G614" s="22"/>
      <c r="H614" s="40"/>
      <c r="I614" s="40"/>
      <c r="J614" s="40"/>
      <c r="K614" s="40"/>
      <c r="L614" s="40"/>
      <c r="M614" s="40"/>
      <c r="N614" s="40"/>
    </row>
    <row r="615" ht="15.75" customHeight="1">
      <c r="A615" s="50"/>
      <c r="B615" s="44"/>
      <c r="C615" s="44"/>
      <c r="D615" s="44"/>
      <c r="E615" s="51"/>
      <c r="F615" s="261"/>
      <c r="G615" s="22"/>
      <c r="H615" s="40"/>
      <c r="I615" s="40"/>
      <c r="J615" s="40"/>
      <c r="K615" s="40"/>
      <c r="L615" s="40"/>
      <c r="M615" s="40"/>
      <c r="N615" s="40"/>
    </row>
    <row r="616" ht="15.75" customHeight="1">
      <c r="A616" s="50"/>
      <c r="B616" s="44"/>
      <c r="C616" s="44"/>
      <c r="D616" s="44"/>
      <c r="E616" s="51"/>
      <c r="F616" s="261"/>
      <c r="G616" s="22"/>
      <c r="H616" s="40"/>
      <c r="I616" s="40"/>
      <c r="J616" s="40"/>
      <c r="K616" s="40"/>
      <c r="L616" s="40"/>
      <c r="M616" s="40"/>
      <c r="N616" s="40"/>
    </row>
    <row r="617" ht="15.75" customHeight="1">
      <c r="A617" s="50"/>
      <c r="B617" s="44"/>
      <c r="C617" s="44"/>
      <c r="D617" s="44"/>
      <c r="E617" s="51"/>
      <c r="F617" s="261"/>
      <c r="G617" s="22"/>
      <c r="H617" s="40"/>
      <c r="I617" s="40"/>
      <c r="J617" s="40"/>
      <c r="K617" s="40"/>
      <c r="L617" s="40"/>
      <c r="M617" s="40"/>
      <c r="N617" s="40"/>
    </row>
    <row r="618" ht="15.75" customHeight="1">
      <c r="A618" s="50"/>
      <c r="B618" s="44"/>
      <c r="C618" s="44"/>
      <c r="D618" s="44"/>
      <c r="E618" s="51"/>
      <c r="F618" s="261"/>
      <c r="G618" s="22"/>
      <c r="H618" s="40"/>
      <c r="I618" s="40"/>
      <c r="J618" s="40"/>
      <c r="K618" s="40"/>
      <c r="L618" s="40"/>
      <c r="M618" s="40"/>
      <c r="N618" s="40"/>
    </row>
    <row r="619" ht="15.75" customHeight="1">
      <c r="A619" s="50"/>
      <c r="B619" s="44"/>
      <c r="C619" s="44"/>
      <c r="D619" s="44"/>
      <c r="E619" s="51"/>
      <c r="F619" s="261"/>
      <c r="G619" s="22"/>
      <c r="H619" s="40"/>
      <c r="I619" s="40"/>
      <c r="J619" s="40"/>
      <c r="K619" s="40"/>
      <c r="L619" s="40"/>
      <c r="M619" s="40"/>
      <c r="N619" s="40"/>
    </row>
    <row r="620" ht="15.75" customHeight="1">
      <c r="A620" s="50"/>
      <c r="B620" s="44"/>
      <c r="C620" s="44"/>
      <c r="D620" s="44"/>
      <c r="E620" s="51"/>
      <c r="F620" s="261"/>
      <c r="G620" s="22"/>
      <c r="H620" s="40"/>
      <c r="I620" s="40"/>
      <c r="J620" s="40"/>
      <c r="K620" s="40"/>
      <c r="L620" s="40"/>
      <c r="M620" s="40"/>
      <c r="N620" s="40"/>
    </row>
    <row r="621" ht="15.75" customHeight="1">
      <c r="A621" s="50"/>
      <c r="B621" s="44"/>
      <c r="C621" s="44"/>
      <c r="D621" s="44"/>
      <c r="E621" s="51"/>
      <c r="F621" s="261"/>
      <c r="G621" s="22"/>
      <c r="H621" s="40"/>
      <c r="I621" s="40"/>
      <c r="J621" s="40"/>
      <c r="K621" s="40"/>
      <c r="L621" s="40"/>
      <c r="M621" s="40"/>
      <c r="N621" s="40"/>
    </row>
    <row r="622" ht="15.75" customHeight="1">
      <c r="A622" s="50"/>
      <c r="B622" s="44"/>
      <c r="C622" s="44"/>
      <c r="D622" s="44"/>
      <c r="E622" s="51"/>
      <c r="F622" s="261"/>
      <c r="G622" s="22"/>
      <c r="H622" s="40"/>
      <c r="I622" s="40"/>
      <c r="J622" s="40"/>
      <c r="K622" s="40"/>
      <c r="L622" s="40"/>
      <c r="M622" s="40"/>
      <c r="N622" s="40"/>
    </row>
    <row r="623" ht="15.75" customHeight="1">
      <c r="A623" s="50"/>
      <c r="B623" s="44"/>
      <c r="C623" s="44"/>
      <c r="D623" s="44"/>
      <c r="E623" s="51"/>
      <c r="F623" s="261"/>
      <c r="G623" s="22"/>
      <c r="H623" s="40"/>
      <c r="I623" s="40"/>
      <c r="J623" s="40"/>
      <c r="K623" s="40"/>
      <c r="L623" s="40"/>
      <c r="M623" s="40"/>
      <c r="N623" s="40"/>
    </row>
    <row r="624" ht="15.75" customHeight="1">
      <c r="A624" s="50"/>
      <c r="B624" s="44"/>
      <c r="C624" s="44"/>
      <c r="D624" s="44"/>
      <c r="E624" s="51"/>
      <c r="F624" s="261"/>
      <c r="G624" s="22"/>
      <c r="H624" s="40"/>
      <c r="I624" s="40"/>
      <c r="J624" s="40"/>
      <c r="K624" s="40"/>
      <c r="L624" s="40"/>
      <c r="M624" s="40"/>
      <c r="N624" s="40"/>
    </row>
    <row r="625" ht="15.75" customHeight="1">
      <c r="A625" s="50"/>
      <c r="B625" s="44"/>
      <c r="C625" s="44"/>
      <c r="D625" s="44"/>
      <c r="E625" s="51"/>
      <c r="F625" s="261"/>
      <c r="G625" s="22"/>
      <c r="H625" s="40"/>
      <c r="I625" s="40"/>
      <c r="J625" s="40"/>
      <c r="K625" s="40"/>
      <c r="L625" s="40"/>
      <c r="M625" s="40"/>
      <c r="N625" s="40"/>
    </row>
    <row r="626" ht="15.75" customHeight="1">
      <c r="A626" s="50"/>
      <c r="B626" s="44"/>
      <c r="C626" s="44"/>
      <c r="D626" s="44"/>
      <c r="E626" s="51"/>
      <c r="F626" s="261"/>
      <c r="G626" s="22"/>
      <c r="H626" s="40"/>
      <c r="I626" s="40"/>
      <c r="J626" s="40"/>
      <c r="K626" s="40"/>
      <c r="L626" s="40"/>
      <c r="M626" s="40"/>
      <c r="N626" s="40"/>
    </row>
    <row r="627" ht="15.75" customHeight="1">
      <c r="A627" s="50"/>
      <c r="B627" s="44"/>
      <c r="C627" s="44"/>
      <c r="D627" s="44"/>
      <c r="E627" s="51"/>
      <c r="F627" s="261"/>
      <c r="G627" s="22"/>
      <c r="H627" s="40"/>
      <c r="I627" s="40"/>
      <c r="J627" s="40"/>
      <c r="K627" s="40"/>
      <c r="L627" s="40"/>
      <c r="M627" s="40"/>
      <c r="N627" s="40"/>
    </row>
    <row r="628" ht="15.75" customHeight="1">
      <c r="A628" s="50"/>
      <c r="B628" s="44"/>
      <c r="C628" s="44"/>
      <c r="D628" s="44"/>
      <c r="E628" s="51"/>
      <c r="F628" s="261"/>
      <c r="G628" s="22"/>
      <c r="H628" s="40"/>
      <c r="I628" s="40"/>
      <c r="J628" s="40"/>
      <c r="K628" s="40"/>
      <c r="L628" s="40"/>
      <c r="M628" s="40"/>
      <c r="N628" s="40"/>
    </row>
    <row r="629" ht="15.75" customHeight="1">
      <c r="A629" s="50"/>
      <c r="B629" s="44"/>
      <c r="C629" s="44"/>
      <c r="D629" s="44"/>
      <c r="E629" s="51"/>
      <c r="F629" s="261"/>
      <c r="G629" s="22"/>
      <c r="H629" s="40"/>
      <c r="I629" s="40"/>
      <c r="J629" s="40"/>
      <c r="K629" s="40"/>
      <c r="L629" s="40"/>
      <c r="M629" s="40"/>
      <c r="N629" s="40"/>
    </row>
    <row r="630" ht="15.75" customHeight="1">
      <c r="A630" s="50"/>
      <c r="B630" s="44"/>
      <c r="C630" s="44"/>
      <c r="D630" s="44"/>
      <c r="E630" s="51"/>
      <c r="F630" s="261"/>
      <c r="G630" s="22"/>
      <c r="H630" s="40"/>
      <c r="I630" s="40"/>
      <c r="J630" s="40"/>
      <c r="K630" s="40"/>
      <c r="L630" s="40"/>
      <c r="M630" s="40"/>
      <c r="N630" s="40"/>
    </row>
    <row r="631" ht="15.75" customHeight="1">
      <c r="A631" s="50"/>
      <c r="B631" s="44"/>
      <c r="C631" s="44"/>
      <c r="D631" s="44"/>
      <c r="E631" s="51"/>
      <c r="F631" s="261"/>
      <c r="G631" s="22"/>
      <c r="H631" s="40"/>
      <c r="I631" s="40"/>
      <c r="J631" s="40"/>
      <c r="K631" s="40"/>
      <c r="L631" s="40"/>
      <c r="M631" s="40"/>
      <c r="N631" s="40"/>
    </row>
    <row r="632" ht="15.75" customHeight="1">
      <c r="A632" s="50"/>
      <c r="B632" s="44"/>
      <c r="C632" s="44"/>
      <c r="D632" s="44"/>
      <c r="E632" s="51"/>
      <c r="F632" s="261"/>
      <c r="G632" s="22"/>
      <c r="H632" s="40"/>
      <c r="I632" s="40"/>
      <c r="J632" s="40"/>
      <c r="K632" s="40"/>
      <c r="L632" s="40"/>
      <c r="M632" s="40"/>
      <c r="N632" s="40"/>
    </row>
    <row r="633" ht="15.75" customHeight="1">
      <c r="A633" s="50"/>
      <c r="B633" s="44"/>
      <c r="C633" s="44"/>
      <c r="D633" s="44"/>
      <c r="E633" s="51"/>
      <c r="F633" s="261"/>
      <c r="G633" s="22"/>
      <c r="H633" s="40"/>
      <c r="I633" s="40"/>
      <c r="J633" s="40"/>
      <c r="K633" s="40"/>
      <c r="L633" s="40"/>
      <c r="M633" s="40"/>
      <c r="N633" s="40"/>
    </row>
    <row r="634" ht="15.75" customHeight="1">
      <c r="A634" s="50"/>
      <c r="B634" s="44"/>
      <c r="C634" s="44"/>
      <c r="D634" s="44"/>
      <c r="E634" s="51"/>
      <c r="F634" s="261"/>
      <c r="G634" s="22"/>
      <c r="H634" s="40"/>
      <c r="I634" s="40"/>
      <c r="J634" s="40"/>
      <c r="K634" s="40"/>
      <c r="L634" s="40"/>
      <c r="M634" s="40"/>
      <c r="N634" s="40"/>
    </row>
    <row r="635" ht="15.75" customHeight="1">
      <c r="A635" s="50"/>
      <c r="B635" s="44"/>
      <c r="C635" s="44"/>
      <c r="D635" s="44"/>
      <c r="E635" s="51"/>
      <c r="F635" s="261"/>
      <c r="G635" s="22"/>
      <c r="H635" s="40"/>
      <c r="I635" s="40"/>
      <c r="J635" s="40"/>
      <c r="K635" s="40"/>
      <c r="L635" s="40"/>
      <c r="M635" s="40"/>
      <c r="N635" s="40"/>
    </row>
    <row r="636" ht="15.75" customHeight="1">
      <c r="A636" s="50"/>
      <c r="B636" s="44"/>
      <c r="C636" s="44"/>
      <c r="D636" s="44"/>
      <c r="E636" s="51"/>
      <c r="F636" s="261"/>
      <c r="G636" s="22"/>
      <c r="H636" s="40"/>
      <c r="I636" s="40"/>
      <c r="J636" s="40"/>
      <c r="K636" s="40"/>
      <c r="L636" s="40"/>
      <c r="M636" s="40"/>
      <c r="N636" s="40"/>
    </row>
    <row r="637" ht="15.75" customHeight="1">
      <c r="A637" s="50"/>
      <c r="B637" s="44"/>
      <c r="C637" s="44"/>
      <c r="D637" s="44"/>
      <c r="E637" s="51"/>
      <c r="F637" s="261"/>
      <c r="G637" s="22"/>
      <c r="H637" s="40"/>
      <c r="I637" s="40"/>
      <c r="J637" s="40"/>
      <c r="K637" s="40"/>
      <c r="L637" s="40"/>
      <c r="M637" s="40"/>
      <c r="N637" s="40"/>
    </row>
    <row r="638" ht="15.75" customHeight="1">
      <c r="A638" s="50"/>
      <c r="B638" s="44"/>
      <c r="C638" s="44"/>
      <c r="D638" s="44"/>
      <c r="E638" s="51"/>
      <c r="F638" s="261"/>
      <c r="G638" s="22"/>
      <c r="H638" s="40"/>
      <c r="I638" s="40"/>
      <c r="J638" s="40"/>
      <c r="K638" s="40"/>
      <c r="L638" s="40"/>
      <c r="M638" s="40"/>
      <c r="N638" s="40"/>
    </row>
    <row r="639" ht="15.75" customHeight="1">
      <c r="A639" s="50"/>
      <c r="B639" s="44"/>
      <c r="C639" s="44"/>
      <c r="D639" s="44"/>
      <c r="E639" s="51"/>
      <c r="F639" s="261"/>
      <c r="G639" s="22"/>
      <c r="H639" s="40"/>
      <c r="I639" s="40"/>
      <c r="J639" s="40"/>
      <c r="K639" s="40"/>
      <c r="L639" s="40"/>
      <c r="M639" s="40"/>
      <c r="N639" s="40"/>
    </row>
    <row r="640" ht="15.75" customHeight="1">
      <c r="A640" s="50"/>
      <c r="B640" s="44"/>
      <c r="C640" s="44"/>
      <c r="D640" s="44"/>
      <c r="E640" s="51"/>
      <c r="F640" s="261"/>
      <c r="G640" s="22"/>
      <c r="H640" s="40"/>
      <c r="I640" s="40"/>
      <c r="J640" s="40"/>
      <c r="K640" s="40"/>
      <c r="L640" s="40"/>
      <c r="M640" s="40"/>
      <c r="N640" s="40"/>
    </row>
    <row r="641" ht="15.75" customHeight="1">
      <c r="A641" s="50"/>
      <c r="B641" s="44"/>
      <c r="C641" s="44"/>
      <c r="D641" s="44"/>
      <c r="E641" s="51"/>
      <c r="F641" s="261"/>
      <c r="G641" s="22"/>
      <c r="H641" s="40"/>
      <c r="I641" s="40"/>
      <c r="J641" s="40"/>
      <c r="K641" s="40"/>
      <c r="L641" s="40"/>
      <c r="M641" s="40"/>
      <c r="N641" s="40"/>
    </row>
    <row r="642" ht="15.75" customHeight="1">
      <c r="A642" s="50"/>
      <c r="B642" s="44"/>
      <c r="C642" s="44"/>
      <c r="D642" s="44"/>
      <c r="E642" s="51"/>
      <c r="F642" s="261"/>
      <c r="G642" s="22"/>
      <c r="H642" s="40"/>
      <c r="I642" s="40"/>
      <c r="J642" s="40"/>
      <c r="K642" s="40"/>
      <c r="L642" s="40"/>
      <c r="M642" s="40"/>
      <c r="N642" s="40"/>
    </row>
    <row r="643" ht="15.75" customHeight="1">
      <c r="A643" s="50"/>
      <c r="B643" s="44"/>
      <c r="C643" s="44"/>
      <c r="D643" s="44"/>
      <c r="E643" s="51"/>
      <c r="F643" s="261"/>
      <c r="G643" s="22"/>
      <c r="H643" s="40"/>
      <c r="I643" s="40"/>
      <c r="J643" s="40"/>
      <c r="K643" s="40"/>
      <c r="L643" s="40"/>
      <c r="M643" s="40"/>
      <c r="N643" s="40"/>
    </row>
    <row r="644" ht="15.75" customHeight="1">
      <c r="A644" s="50"/>
      <c r="B644" s="44"/>
      <c r="C644" s="44"/>
      <c r="D644" s="44"/>
      <c r="E644" s="51"/>
      <c r="F644" s="261"/>
      <c r="G644" s="22"/>
      <c r="H644" s="40"/>
      <c r="I644" s="40"/>
      <c r="J644" s="40"/>
      <c r="K644" s="40"/>
      <c r="L644" s="40"/>
      <c r="M644" s="40"/>
      <c r="N644" s="40"/>
    </row>
    <row r="645" ht="15.75" customHeight="1">
      <c r="A645" s="50"/>
      <c r="B645" s="44"/>
      <c r="C645" s="44"/>
      <c r="D645" s="44"/>
      <c r="E645" s="51"/>
      <c r="F645" s="261"/>
      <c r="G645" s="22"/>
      <c r="H645" s="40"/>
      <c r="I645" s="40"/>
      <c r="J645" s="40"/>
      <c r="K645" s="40"/>
      <c r="L645" s="40"/>
      <c r="M645" s="40"/>
      <c r="N645" s="40"/>
    </row>
    <row r="646" ht="15.75" customHeight="1">
      <c r="A646" s="50"/>
      <c r="B646" s="44"/>
      <c r="C646" s="44"/>
      <c r="D646" s="44"/>
      <c r="E646" s="51"/>
      <c r="F646" s="261"/>
      <c r="G646" s="22"/>
      <c r="H646" s="40"/>
      <c r="I646" s="40"/>
      <c r="J646" s="40"/>
      <c r="K646" s="40"/>
      <c r="L646" s="40"/>
      <c r="M646" s="40"/>
      <c r="N646" s="40"/>
    </row>
    <row r="647" ht="15.75" customHeight="1">
      <c r="A647" s="50"/>
      <c r="B647" s="44"/>
      <c r="C647" s="44"/>
      <c r="D647" s="44"/>
      <c r="E647" s="51"/>
      <c r="F647" s="261"/>
      <c r="G647" s="22"/>
      <c r="H647" s="40"/>
      <c r="I647" s="40"/>
      <c r="J647" s="40"/>
      <c r="K647" s="40"/>
      <c r="L647" s="40"/>
      <c r="M647" s="40"/>
      <c r="N647" s="40"/>
    </row>
    <row r="648" ht="15.75" customHeight="1">
      <c r="A648" s="50"/>
      <c r="B648" s="44"/>
      <c r="C648" s="44"/>
      <c r="D648" s="44"/>
      <c r="E648" s="51"/>
      <c r="F648" s="261"/>
      <c r="G648" s="22"/>
      <c r="H648" s="40"/>
      <c r="I648" s="40"/>
      <c r="J648" s="40"/>
      <c r="K648" s="40"/>
      <c r="L648" s="40"/>
      <c r="M648" s="40"/>
      <c r="N648" s="40"/>
    </row>
    <row r="649" ht="15.75" customHeight="1">
      <c r="A649" s="50"/>
      <c r="B649" s="44"/>
      <c r="C649" s="44"/>
      <c r="D649" s="44"/>
      <c r="E649" s="51"/>
      <c r="F649" s="261"/>
      <c r="G649" s="22"/>
      <c r="H649" s="40"/>
      <c r="I649" s="40"/>
      <c r="J649" s="40"/>
      <c r="K649" s="40"/>
      <c r="L649" s="40"/>
      <c r="M649" s="40"/>
      <c r="N649" s="40"/>
    </row>
    <row r="650" ht="15.75" customHeight="1">
      <c r="A650" s="50"/>
      <c r="B650" s="44"/>
      <c r="C650" s="44"/>
      <c r="D650" s="44"/>
      <c r="E650" s="51"/>
      <c r="F650" s="261"/>
      <c r="G650" s="22"/>
      <c r="H650" s="40"/>
      <c r="I650" s="40"/>
      <c r="J650" s="40"/>
      <c r="K650" s="40"/>
      <c r="L650" s="40"/>
      <c r="M650" s="40"/>
      <c r="N650" s="40"/>
    </row>
    <row r="651" ht="15.75" customHeight="1">
      <c r="A651" s="50"/>
      <c r="B651" s="44"/>
      <c r="C651" s="44"/>
      <c r="D651" s="44"/>
      <c r="E651" s="51"/>
      <c r="F651" s="261"/>
      <c r="G651" s="22"/>
      <c r="H651" s="40"/>
      <c r="I651" s="40"/>
      <c r="J651" s="40"/>
      <c r="K651" s="40"/>
      <c r="L651" s="40"/>
      <c r="M651" s="40"/>
      <c r="N651" s="40"/>
    </row>
    <row r="652" ht="15.75" customHeight="1">
      <c r="A652" s="50"/>
      <c r="B652" s="44"/>
      <c r="C652" s="44"/>
      <c r="D652" s="44"/>
      <c r="E652" s="51"/>
      <c r="F652" s="261"/>
      <c r="G652" s="22"/>
      <c r="H652" s="40"/>
      <c r="I652" s="40"/>
      <c r="J652" s="40"/>
      <c r="K652" s="40"/>
      <c r="L652" s="40"/>
      <c r="M652" s="40"/>
      <c r="N652" s="40"/>
    </row>
    <row r="653" ht="15.75" customHeight="1">
      <c r="A653" s="50"/>
      <c r="B653" s="44"/>
      <c r="C653" s="44"/>
      <c r="D653" s="44"/>
      <c r="E653" s="51"/>
      <c r="F653" s="261"/>
      <c r="G653" s="22"/>
      <c r="H653" s="40"/>
      <c r="I653" s="40"/>
      <c r="J653" s="40"/>
      <c r="K653" s="40"/>
      <c r="L653" s="40"/>
      <c r="M653" s="40"/>
      <c r="N653" s="40"/>
    </row>
    <row r="654" ht="15.75" customHeight="1">
      <c r="A654" s="50"/>
      <c r="B654" s="44"/>
      <c r="C654" s="44"/>
      <c r="D654" s="44"/>
      <c r="E654" s="51"/>
      <c r="F654" s="261"/>
      <c r="G654" s="22"/>
      <c r="H654" s="40"/>
      <c r="I654" s="40"/>
      <c r="J654" s="40"/>
      <c r="K654" s="40"/>
      <c r="L654" s="40"/>
      <c r="M654" s="40"/>
      <c r="N654" s="40"/>
    </row>
    <row r="655" ht="15.75" customHeight="1">
      <c r="A655" s="50"/>
      <c r="B655" s="44"/>
      <c r="C655" s="44"/>
      <c r="D655" s="44"/>
      <c r="E655" s="51"/>
      <c r="F655" s="261"/>
      <c r="G655" s="22"/>
      <c r="H655" s="40"/>
      <c r="I655" s="40"/>
      <c r="J655" s="40"/>
      <c r="K655" s="40"/>
      <c r="L655" s="40"/>
      <c r="M655" s="40"/>
      <c r="N655" s="40"/>
    </row>
    <row r="656" ht="15.75" customHeight="1">
      <c r="A656" s="50"/>
      <c r="B656" s="44"/>
      <c r="C656" s="44"/>
      <c r="D656" s="44"/>
      <c r="E656" s="51"/>
      <c r="F656" s="261"/>
      <c r="G656" s="22"/>
      <c r="H656" s="40"/>
      <c r="I656" s="40"/>
      <c r="J656" s="40"/>
      <c r="K656" s="40"/>
      <c r="L656" s="40"/>
      <c r="M656" s="40"/>
      <c r="N656" s="40"/>
    </row>
    <row r="657" ht="15.75" customHeight="1">
      <c r="A657" s="50"/>
      <c r="B657" s="44"/>
      <c r="C657" s="44"/>
      <c r="D657" s="44"/>
      <c r="E657" s="51"/>
      <c r="F657" s="261"/>
      <c r="G657" s="22"/>
      <c r="H657" s="40"/>
      <c r="I657" s="40"/>
      <c r="J657" s="40"/>
      <c r="K657" s="40"/>
      <c r="L657" s="40"/>
      <c r="M657" s="40"/>
      <c r="N657" s="40"/>
    </row>
    <row r="658" ht="15.75" customHeight="1">
      <c r="A658" s="50"/>
      <c r="B658" s="44"/>
      <c r="C658" s="44"/>
      <c r="D658" s="44"/>
      <c r="E658" s="51"/>
      <c r="F658" s="261"/>
      <c r="G658" s="22"/>
      <c r="H658" s="40"/>
      <c r="I658" s="40"/>
      <c r="J658" s="40"/>
      <c r="K658" s="40"/>
      <c r="L658" s="40"/>
      <c r="M658" s="40"/>
      <c r="N658" s="40"/>
    </row>
    <row r="659" ht="15.75" customHeight="1">
      <c r="A659" s="50"/>
      <c r="B659" s="44"/>
      <c r="C659" s="44"/>
      <c r="D659" s="44"/>
      <c r="E659" s="51"/>
      <c r="F659" s="261"/>
      <c r="G659" s="22"/>
      <c r="H659" s="40"/>
      <c r="I659" s="40"/>
      <c r="J659" s="40"/>
      <c r="K659" s="40"/>
      <c r="L659" s="40"/>
      <c r="M659" s="40"/>
      <c r="N659" s="40"/>
    </row>
    <row r="660" ht="15.75" customHeight="1">
      <c r="A660" s="50"/>
      <c r="B660" s="44"/>
      <c r="C660" s="44"/>
      <c r="D660" s="44"/>
      <c r="E660" s="51"/>
      <c r="F660" s="261"/>
      <c r="G660" s="22"/>
      <c r="H660" s="40"/>
      <c r="I660" s="40"/>
      <c r="J660" s="40"/>
      <c r="K660" s="40"/>
      <c r="L660" s="40"/>
      <c r="M660" s="40"/>
      <c r="N660" s="40"/>
    </row>
    <row r="661" ht="15.75" customHeight="1">
      <c r="A661" s="50"/>
      <c r="B661" s="44"/>
      <c r="C661" s="44"/>
      <c r="D661" s="44"/>
      <c r="E661" s="51"/>
      <c r="F661" s="261"/>
      <c r="G661" s="22"/>
      <c r="H661" s="40"/>
      <c r="I661" s="40"/>
      <c r="J661" s="40"/>
      <c r="K661" s="40"/>
      <c r="L661" s="40"/>
      <c r="M661" s="40"/>
      <c r="N661" s="40"/>
    </row>
    <row r="662" ht="15.75" customHeight="1">
      <c r="A662" s="50"/>
      <c r="B662" s="44"/>
      <c r="C662" s="44"/>
      <c r="D662" s="44"/>
      <c r="E662" s="51"/>
      <c r="F662" s="261"/>
      <c r="G662" s="22"/>
      <c r="H662" s="40"/>
      <c r="I662" s="40"/>
      <c r="J662" s="40"/>
      <c r="K662" s="40"/>
      <c r="L662" s="40"/>
      <c r="M662" s="40"/>
      <c r="N662" s="40"/>
    </row>
    <row r="663" ht="15.75" customHeight="1">
      <c r="A663" s="50"/>
      <c r="B663" s="44"/>
      <c r="C663" s="44"/>
      <c r="D663" s="44"/>
      <c r="E663" s="51"/>
      <c r="F663" s="261"/>
      <c r="G663" s="22"/>
      <c r="H663" s="40"/>
      <c r="I663" s="40"/>
      <c r="J663" s="40"/>
      <c r="K663" s="40"/>
      <c r="L663" s="40"/>
      <c r="M663" s="40"/>
      <c r="N663" s="40"/>
    </row>
    <row r="664" ht="15.75" customHeight="1">
      <c r="A664" s="50"/>
      <c r="B664" s="44"/>
      <c r="C664" s="44"/>
      <c r="D664" s="44"/>
      <c r="E664" s="51"/>
      <c r="F664" s="261"/>
      <c r="G664" s="22"/>
      <c r="H664" s="40"/>
      <c r="I664" s="40"/>
      <c r="J664" s="40"/>
      <c r="K664" s="40"/>
      <c r="L664" s="40"/>
      <c r="M664" s="40"/>
      <c r="N664" s="40"/>
    </row>
    <row r="665" ht="15.75" customHeight="1">
      <c r="A665" s="50"/>
      <c r="B665" s="44"/>
      <c r="C665" s="44"/>
      <c r="D665" s="44"/>
      <c r="E665" s="51"/>
      <c r="F665" s="261"/>
      <c r="G665" s="22"/>
      <c r="H665" s="40"/>
      <c r="I665" s="40"/>
      <c r="J665" s="40"/>
      <c r="K665" s="40"/>
      <c r="L665" s="40"/>
      <c r="M665" s="40"/>
      <c r="N665" s="40"/>
    </row>
    <row r="666" ht="15.75" customHeight="1">
      <c r="A666" s="50"/>
      <c r="B666" s="44"/>
      <c r="C666" s="44"/>
      <c r="D666" s="44"/>
      <c r="E666" s="51"/>
      <c r="F666" s="261"/>
      <c r="G666" s="22"/>
      <c r="H666" s="40"/>
      <c r="I666" s="40"/>
      <c r="J666" s="40"/>
      <c r="K666" s="40"/>
      <c r="L666" s="40"/>
      <c r="M666" s="40"/>
      <c r="N666" s="40"/>
    </row>
    <row r="667" ht="15.75" customHeight="1">
      <c r="A667" s="50"/>
      <c r="B667" s="44"/>
      <c r="C667" s="44"/>
      <c r="D667" s="44"/>
      <c r="E667" s="51"/>
      <c r="F667" s="261"/>
      <c r="G667" s="22"/>
      <c r="H667" s="40"/>
      <c r="I667" s="40"/>
      <c r="J667" s="40"/>
      <c r="K667" s="40"/>
      <c r="L667" s="40"/>
      <c r="M667" s="40"/>
      <c r="N667" s="40"/>
    </row>
    <row r="668" ht="15.75" customHeight="1">
      <c r="A668" s="50"/>
      <c r="B668" s="44"/>
      <c r="C668" s="44"/>
      <c r="D668" s="44"/>
      <c r="E668" s="51"/>
      <c r="F668" s="261"/>
      <c r="G668" s="22"/>
      <c r="H668" s="40"/>
      <c r="I668" s="40"/>
      <c r="J668" s="40"/>
      <c r="K668" s="40"/>
      <c r="L668" s="40"/>
      <c r="M668" s="40"/>
      <c r="N668" s="40"/>
    </row>
    <row r="669" ht="15.75" customHeight="1">
      <c r="A669" s="50"/>
      <c r="B669" s="44"/>
      <c r="C669" s="44"/>
      <c r="D669" s="44"/>
      <c r="E669" s="51"/>
      <c r="F669" s="261"/>
      <c r="G669" s="22"/>
      <c r="H669" s="40"/>
      <c r="I669" s="40"/>
      <c r="J669" s="40"/>
      <c r="K669" s="40"/>
      <c r="L669" s="40"/>
      <c r="M669" s="40"/>
      <c r="N669" s="40"/>
    </row>
    <row r="670" ht="15.75" customHeight="1">
      <c r="A670" s="50"/>
      <c r="B670" s="44"/>
      <c r="C670" s="44"/>
      <c r="D670" s="44"/>
      <c r="E670" s="51"/>
      <c r="F670" s="261"/>
      <c r="G670" s="22"/>
      <c r="H670" s="40"/>
      <c r="I670" s="40"/>
      <c r="J670" s="40"/>
      <c r="K670" s="40"/>
      <c r="L670" s="40"/>
      <c r="M670" s="40"/>
      <c r="N670" s="40"/>
    </row>
    <row r="671" ht="15.75" customHeight="1">
      <c r="A671" s="50"/>
      <c r="B671" s="44"/>
      <c r="C671" s="44"/>
      <c r="D671" s="44"/>
      <c r="E671" s="51"/>
      <c r="F671" s="261"/>
      <c r="G671" s="22"/>
      <c r="H671" s="40"/>
      <c r="I671" s="40"/>
      <c r="J671" s="40"/>
      <c r="K671" s="40"/>
      <c r="L671" s="40"/>
      <c r="M671" s="40"/>
      <c r="N671" s="40"/>
    </row>
    <row r="672" ht="15.75" customHeight="1">
      <c r="A672" s="50"/>
      <c r="B672" s="44"/>
      <c r="C672" s="44"/>
      <c r="D672" s="44"/>
      <c r="E672" s="51"/>
      <c r="F672" s="261"/>
      <c r="G672" s="22"/>
      <c r="H672" s="40"/>
      <c r="I672" s="40"/>
      <c r="J672" s="40"/>
      <c r="K672" s="40"/>
      <c r="L672" s="40"/>
      <c r="M672" s="40"/>
      <c r="N672" s="40"/>
    </row>
    <row r="673" ht="15.75" customHeight="1">
      <c r="A673" s="50"/>
      <c r="B673" s="44"/>
      <c r="C673" s="44"/>
      <c r="D673" s="44"/>
      <c r="E673" s="51"/>
      <c r="F673" s="261"/>
      <c r="G673" s="22"/>
      <c r="H673" s="40"/>
      <c r="I673" s="40"/>
      <c r="J673" s="40"/>
      <c r="K673" s="40"/>
      <c r="L673" s="40"/>
      <c r="M673" s="40"/>
      <c r="N673" s="40"/>
    </row>
    <row r="674" ht="15.75" customHeight="1">
      <c r="A674" s="50"/>
      <c r="B674" s="44"/>
      <c r="C674" s="44"/>
      <c r="D674" s="44"/>
      <c r="E674" s="51"/>
      <c r="F674" s="261"/>
      <c r="G674" s="22"/>
      <c r="H674" s="40"/>
      <c r="I674" s="40"/>
      <c r="J674" s="40"/>
      <c r="K674" s="40"/>
      <c r="L674" s="40"/>
      <c r="M674" s="40"/>
      <c r="N674" s="40"/>
    </row>
    <row r="675" ht="15.75" customHeight="1">
      <c r="A675" s="50"/>
      <c r="B675" s="44"/>
      <c r="C675" s="44"/>
      <c r="D675" s="44"/>
      <c r="E675" s="51"/>
      <c r="F675" s="261"/>
      <c r="G675" s="22"/>
      <c r="H675" s="40"/>
      <c r="I675" s="40"/>
      <c r="J675" s="40"/>
      <c r="K675" s="40"/>
      <c r="L675" s="40"/>
      <c r="M675" s="40"/>
      <c r="N675" s="40"/>
    </row>
    <row r="676" ht="15.75" customHeight="1">
      <c r="A676" s="50"/>
      <c r="B676" s="44"/>
      <c r="C676" s="44"/>
      <c r="D676" s="44"/>
      <c r="E676" s="51"/>
      <c r="F676" s="261"/>
      <c r="G676" s="22"/>
      <c r="H676" s="40"/>
      <c r="I676" s="40"/>
      <c r="J676" s="40"/>
      <c r="K676" s="40"/>
      <c r="L676" s="40"/>
      <c r="M676" s="40"/>
      <c r="N676" s="40"/>
    </row>
    <row r="677" ht="15.75" customHeight="1">
      <c r="A677" s="50"/>
      <c r="B677" s="44"/>
      <c r="C677" s="44"/>
      <c r="D677" s="44"/>
      <c r="E677" s="51"/>
      <c r="F677" s="261"/>
      <c r="G677" s="22"/>
      <c r="H677" s="40"/>
      <c r="I677" s="40"/>
      <c r="J677" s="40"/>
      <c r="K677" s="40"/>
      <c r="L677" s="40"/>
      <c r="M677" s="40"/>
      <c r="N677" s="40"/>
    </row>
    <row r="678" ht="15.75" customHeight="1">
      <c r="A678" s="50"/>
      <c r="B678" s="44"/>
      <c r="C678" s="44"/>
      <c r="D678" s="44"/>
      <c r="E678" s="51"/>
      <c r="F678" s="261"/>
      <c r="G678" s="22"/>
      <c r="H678" s="40"/>
      <c r="I678" s="40"/>
      <c r="J678" s="40"/>
      <c r="K678" s="40"/>
      <c r="L678" s="40"/>
      <c r="M678" s="40"/>
      <c r="N678" s="40"/>
    </row>
    <row r="679" ht="15.75" customHeight="1">
      <c r="A679" s="50"/>
      <c r="B679" s="44"/>
      <c r="C679" s="44"/>
      <c r="D679" s="44"/>
      <c r="E679" s="51"/>
      <c r="F679" s="261"/>
      <c r="G679" s="22"/>
      <c r="H679" s="40"/>
      <c r="I679" s="40"/>
      <c r="J679" s="40"/>
      <c r="K679" s="40"/>
      <c r="L679" s="40"/>
      <c r="M679" s="40"/>
      <c r="N679" s="40"/>
    </row>
    <row r="680" ht="15.75" customHeight="1">
      <c r="A680" s="50"/>
      <c r="B680" s="44"/>
      <c r="C680" s="44"/>
      <c r="D680" s="44"/>
      <c r="E680" s="51"/>
      <c r="F680" s="261"/>
      <c r="G680" s="22"/>
      <c r="H680" s="40"/>
      <c r="I680" s="40"/>
      <c r="J680" s="40"/>
      <c r="K680" s="40"/>
      <c r="L680" s="40"/>
      <c r="M680" s="40"/>
      <c r="N680" s="40"/>
    </row>
    <row r="681" ht="15.75" customHeight="1">
      <c r="A681" s="50"/>
      <c r="B681" s="44"/>
      <c r="C681" s="44"/>
      <c r="D681" s="44"/>
      <c r="E681" s="51"/>
      <c r="F681" s="261"/>
      <c r="G681" s="22"/>
      <c r="H681" s="40"/>
      <c r="I681" s="40"/>
      <c r="J681" s="40"/>
      <c r="K681" s="40"/>
      <c r="L681" s="40"/>
      <c r="M681" s="40"/>
      <c r="N681" s="40"/>
    </row>
    <row r="682" ht="15.75" customHeight="1">
      <c r="A682" s="50"/>
      <c r="B682" s="44"/>
      <c r="C682" s="44"/>
      <c r="D682" s="44"/>
      <c r="E682" s="51"/>
      <c r="F682" s="261"/>
      <c r="G682" s="22"/>
      <c r="H682" s="40"/>
      <c r="I682" s="40"/>
      <c r="J682" s="40"/>
      <c r="K682" s="40"/>
      <c r="L682" s="40"/>
      <c r="M682" s="40"/>
      <c r="N682" s="40"/>
    </row>
    <row r="683" ht="15.75" customHeight="1">
      <c r="A683" s="50"/>
      <c r="B683" s="44"/>
      <c r="C683" s="44"/>
      <c r="D683" s="44"/>
      <c r="E683" s="51"/>
      <c r="F683" s="261"/>
      <c r="G683" s="22"/>
      <c r="H683" s="40"/>
      <c r="I683" s="40"/>
      <c r="J683" s="40"/>
      <c r="K683" s="40"/>
      <c r="L683" s="40"/>
      <c r="M683" s="40"/>
      <c r="N683" s="40"/>
    </row>
    <row r="684" ht="15.75" customHeight="1">
      <c r="A684" s="50"/>
      <c r="B684" s="44"/>
      <c r="C684" s="44"/>
      <c r="D684" s="44"/>
      <c r="E684" s="51"/>
      <c r="F684" s="261"/>
      <c r="G684" s="22"/>
      <c r="H684" s="40"/>
      <c r="I684" s="40"/>
      <c r="J684" s="40"/>
      <c r="K684" s="40"/>
      <c r="L684" s="40"/>
      <c r="M684" s="40"/>
      <c r="N684" s="40"/>
    </row>
    <row r="685" ht="15.75" customHeight="1">
      <c r="A685" s="50"/>
      <c r="B685" s="44"/>
      <c r="C685" s="44"/>
      <c r="D685" s="44"/>
      <c r="E685" s="51"/>
      <c r="F685" s="261"/>
      <c r="G685" s="22"/>
      <c r="H685" s="40"/>
      <c r="I685" s="40"/>
      <c r="J685" s="40"/>
      <c r="K685" s="40"/>
      <c r="L685" s="40"/>
      <c r="M685" s="40"/>
      <c r="N685" s="40"/>
    </row>
    <row r="686" ht="15.75" customHeight="1">
      <c r="A686" s="50"/>
      <c r="B686" s="44"/>
      <c r="C686" s="44"/>
      <c r="D686" s="44"/>
      <c r="E686" s="51"/>
      <c r="F686" s="261"/>
      <c r="G686" s="22"/>
      <c r="H686" s="40"/>
      <c r="I686" s="40"/>
      <c r="J686" s="40"/>
      <c r="K686" s="40"/>
      <c r="L686" s="40"/>
      <c r="M686" s="40"/>
      <c r="N686" s="40"/>
    </row>
    <row r="687" ht="15.75" customHeight="1">
      <c r="A687" s="50"/>
      <c r="B687" s="44"/>
      <c r="C687" s="44"/>
      <c r="D687" s="44"/>
      <c r="E687" s="51"/>
      <c r="F687" s="261"/>
      <c r="G687" s="22"/>
      <c r="H687" s="40"/>
      <c r="I687" s="40"/>
      <c r="J687" s="40"/>
      <c r="K687" s="40"/>
      <c r="L687" s="40"/>
      <c r="M687" s="40"/>
      <c r="N687" s="40"/>
    </row>
    <row r="688" ht="15.75" customHeight="1">
      <c r="A688" s="50"/>
      <c r="B688" s="44"/>
      <c r="C688" s="44"/>
      <c r="D688" s="44"/>
      <c r="E688" s="51"/>
      <c r="F688" s="261"/>
      <c r="G688" s="22"/>
      <c r="H688" s="40"/>
      <c r="I688" s="40"/>
      <c r="J688" s="40"/>
      <c r="K688" s="40"/>
      <c r="L688" s="40"/>
      <c r="M688" s="40"/>
      <c r="N688" s="40"/>
    </row>
    <row r="689" ht="15.75" customHeight="1">
      <c r="A689" s="50"/>
      <c r="B689" s="44"/>
      <c r="C689" s="44"/>
      <c r="D689" s="44"/>
      <c r="E689" s="51"/>
      <c r="F689" s="261"/>
      <c r="G689" s="22"/>
      <c r="H689" s="40"/>
      <c r="I689" s="40"/>
      <c r="J689" s="40"/>
      <c r="K689" s="40"/>
      <c r="L689" s="40"/>
      <c r="M689" s="40"/>
      <c r="N689" s="40"/>
    </row>
    <row r="690" ht="15.75" customHeight="1">
      <c r="A690" s="50"/>
      <c r="B690" s="44"/>
      <c r="C690" s="44"/>
      <c r="D690" s="44"/>
      <c r="E690" s="51"/>
      <c r="F690" s="261"/>
      <c r="G690" s="22"/>
      <c r="H690" s="40"/>
      <c r="I690" s="40"/>
      <c r="J690" s="40"/>
      <c r="K690" s="40"/>
      <c r="L690" s="40"/>
      <c r="M690" s="40"/>
      <c r="N690" s="40"/>
    </row>
    <row r="691" ht="15.75" customHeight="1">
      <c r="A691" s="50"/>
      <c r="B691" s="44"/>
      <c r="C691" s="44"/>
      <c r="D691" s="44"/>
      <c r="E691" s="51"/>
      <c r="F691" s="261"/>
      <c r="G691" s="22"/>
      <c r="H691" s="40"/>
      <c r="I691" s="40"/>
      <c r="J691" s="40"/>
      <c r="K691" s="40"/>
      <c r="L691" s="40"/>
      <c r="M691" s="40"/>
      <c r="N691" s="40"/>
    </row>
    <row r="692" ht="15.75" customHeight="1">
      <c r="A692" s="50"/>
      <c r="B692" s="44"/>
      <c r="C692" s="44"/>
      <c r="D692" s="44"/>
      <c r="E692" s="51"/>
      <c r="F692" s="261"/>
      <c r="G692" s="22"/>
      <c r="H692" s="40"/>
      <c r="I692" s="40"/>
      <c r="J692" s="40"/>
      <c r="K692" s="40"/>
      <c r="L692" s="40"/>
      <c r="M692" s="40"/>
      <c r="N692" s="40"/>
    </row>
    <row r="693" ht="15.75" customHeight="1">
      <c r="A693" s="50"/>
      <c r="B693" s="44"/>
      <c r="C693" s="44"/>
      <c r="D693" s="44"/>
      <c r="E693" s="51"/>
      <c r="F693" s="261"/>
      <c r="G693" s="22"/>
      <c r="H693" s="40"/>
      <c r="I693" s="40"/>
      <c r="J693" s="40"/>
      <c r="K693" s="40"/>
      <c r="L693" s="40"/>
      <c r="M693" s="40"/>
      <c r="N693" s="40"/>
    </row>
    <row r="694" ht="15.75" customHeight="1">
      <c r="A694" s="50"/>
      <c r="B694" s="44"/>
      <c r="C694" s="44"/>
      <c r="D694" s="44"/>
      <c r="E694" s="51"/>
      <c r="F694" s="261"/>
      <c r="G694" s="22"/>
      <c r="H694" s="40"/>
      <c r="I694" s="40"/>
      <c r="J694" s="40"/>
      <c r="K694" s="40"/>
      <c r="L694" s="40"/>
      <c r="M694" s="40"/>
      <c r="N694" s="40"/>
    </row>
    <row r="695" ht="15.75" customHeight="1">
      <c r="A695" s="50"/>
      <c r="B695" s="44"/>
      <c r="C695" s="44"/>
      <c r="D695" s="44"/>
      <c r="E695" s="51"/>
      <c r="F695" s="261"/>
      <c r="G695" s="22"/>
      <c r="H695" s="40"/>
      <c r="I695" s="40"/>
      <c r="J695" s="40"/>
      <c r="K695" s="40"/>
      <c r="L695" s="40"/>
      <c r="M695" s="40"/>
      <c r="N695" s="40"/>
    </row>
    <row r="696" ht="15.75" customHeight="1">
      <c r="A696" s="50"/>
      <c r="B696" s="44"/>
      <c r="C696" s="44"/>
      <c r="D696" s="44"/>
      <c r="E696" s="51"/>
      <c r="F696" s="261"/>
      <c r="G696" s="22"/>
      <c r="H696" s="40"/>
      <c r="I696" s="40"/>
      <c r="J696" s="40"/>
      <c r="K696" s="40"/>
      <c r="L696" s="40"/>
      <c r="M696" s="40"/>
      <c r="N696" s="40"/>
    </row>
    <row r="697" ht="15.75" customHeight="1">
      <c r="A697" s="50"/>
      <c r="B697" s="44"/>
      <c r="C697" s="44"/>
      <c r="D697" s="44"/>
      <c r="E697" s="51"/>
      <c r="F697" s="261"/>
      <c r="G697" s="22"/>
      <c r="H697" s="40"/>
      <c r="I697" s="40"/>
      <c r="J697" s="40"/>
      <c r="K697" s="40"/>
      <c r="L697" s="40"/>
      <c r="M697" s="40"/>
      <c r="N697" s="40"/>
    </row>
    <row r="698" ht="15.75" customHeight="1">
      <c r="A698" s="50"/>
      <c r="B698" s="44"/>
      <c r="C698" s="44"/>
      <c r="D698" s="44"/>
      <c r="E698" s="51"/>
      <c r="F698" s="261"/>
      <c r="G698" s="22"/>
      <c r="H698" s="40"/>
      <c r="I698" s="40"/>
      <c r="J698" s="40"/>
      <c r="K698" s="40"/>
      <c r="L698" s="40"/>
      <c r="M698" s="40"/>
      <c r="N698" s="40"/>
    </row>
    <row r="699" ht="15.75" customHeight="1">
      <c r="A699" s="50"/>
      <c r="B699" s="44"/>
      <c r="C699" s="44"/>
      <c r="D699" s="44"/>
      <c r="E699" s="51"/>
      <c r="F699" s="261"/>
      <c r="G699" s="22"/>
      <c r="H699" s="40"/>
      <c r="I699" s="40"/>
      <c r="J699" s="40"/>
      <c r="K699" s="40"/>
      <c r="L699" s="40"/>
      <c r="M699" s="40"/>
      <c r="N699" s="40"/>
    </row>
    <row r="700" ht="15.75" customHeight="1">
      <c r="A700" s="50"/>
      <c r="B700" s="44"/>
      <c r="C700" s="44"/>
      <c r="D700" s="44"/>
      <c r="E700" s="51"/>
      <c r="F700" s="261"/>
      <c r="G700" s="22"/>
      <c r="H700" s="40"/>
      <c r="I700" s="40"/>
      <c r="J700" s="40"/>
      <c r="K700" s="40"/>
      <c r="L700" s="40"/>
      <c r="M700" s="40"/>
      <c r="N700" s="40"/>
    </row>
    <row r="701" ht="15.75" customHeight="1">
      <c r="A701" s="50"/>
      <c r="B701" s="44"/>
      <c r="C701" s="44"/>
      <c r="D701" s="44"/>
      <c r="E701" s="51"/>
      <c r="F701" s="261"/>
      <c r="G701" s="22"/>
      <c r="H701" s="40"/>
      <c r="I701" s="40"/>
      <c r="J701" s="40"/>
      <c r="K701" s="40"/>
      <c r="L701" s="40"/>
      <c r="M701" s="40"/>
      <c r="N701" s="40"/>
    </row>
    <row r="702" ht="15.75" customHeight="1">
      <c r="A702" s="50"/>
      <c r="B702" s="44"/>
      <c r="C702" s="44"/>
      <c r="D702" s="44"/>
      <c r="E702" s="51"/>
      <c r="F702" s="261"/>
      <c r="G702" s="22"/>
      <c r="H702" s="40"/>
      <c r="I702" s="40"/>
      <c r="J702" s="40"/>
      <c r="K702" s="40"/>
      <c r="L702" s="40"/>
      <c r="M702" s="40"/>
      <c r="N702" s="40"/>
    </row>
    <row r="703" ht="15.75" customHeight="1">
      <c r="A703" s="50"/>
      <c r="B703" s="44"/>
      <c r="C703" s="44"/>
      <c r="D703" s="44"/>
      <c r="E703" s="51"/>
      <c r="F703" s="261"/>
      <c r="G703" s="22"/>
      <c r="H703" s="40"/>
      <c r="I703" s="40"/>
      <c r="J703" s="40"/>
      <c r="K703" s="40"/>
      <c r="L703" s="40"/>
      <c r="M703" s="40"/>
      <c r="N703" s="40"/>
    </row>
    <row r="704" ht="15.75" customHeight="1">
      <c r="A704" s="50"/>
      <c r="B704" s="44"/>
      <c r="C704" s="44"/>
      <c r="D704" s="44"/>
      <c r="E704" s="51"/>
      <c r="F704" s="261"/>
      <c r="G704" s="22"/>
      <c r="H704" s="40"/>
      <c r="I704" s="40"/>
      <c r="J704" s="40"/>
      <c r="K704" s="40"/>
      <c r="L704" s="40"/>
      <c r="M704" s="40"/>
      <c r="N704" s="40"/>
    </row>
    <row r="705" ht="15.75" customHeight="1">
      <c r="A705" s="50"/>
      <c r="B705" s="44"/>
      <c r="C705" s="44"/>
      <c r="D705" s="44"/>
      <c r="E705" s="51"/>
      <c r="F705" s="261"/>
      <c r="G705" s="22"/>
      <c r="H705" s="40"/>
      <c r="I705" s="40"/>
      <c r="J705" s="40"/>
      <c r="K705" s="40"/>
      <c r="L705" s="40"/>
      <c r="M705" s="40"/>
      <c r="N705" s="40"/>
    </row>
    <row r="706" ht="15.75" customHeight="1">
      <c r="A706" s="50"/>
      <c r="B706" s="44"/>
      <c r="C706" s="44"/>
      <c r="D706" s="44"/>
      <c r="E706" s="51"/>
      <c r="F706" s="261"/>
      <c r="G706" s="22"/>
      <c r="H706" s="40"/>
      <c r="I706" s="40"/>
      <c r="J706" s="40"/>
      <c r="K706" s="40"/>
      <c r="L706" s="40"/>
      <c r="M706" s="40"/>
      <c r="N706" s="40"/>
    </row>
    <row r="707" ht="15.75" customHeight="1">
      <c r="A707" s="50"/>
      <c r="B707" s="44"/>
      <c r="C707" s="44"/>
      <c r="D707" s="44"/>
      <c r="E707" s="51"/>
      <c r="F707" s="261"/>
      <c r="G707" s="22"/>
      <c r="H707" s="40"/>
      <c r="I707" s="40"/>
      <c r="J707" s="40"/>
      <c r="K707" s="40"/>
      <c r="L707" s="40"/>
      <c r="M707" s="40"/>
      <c r="N707" s="40"/>
    </row>
    <row r="708" ht="15.75" customHeight="1">
      <c r="A708" s="50"/>
      <c r="B708" s="44"/>
      <c r="C708" s="44"/>
      <c r="D708" s="44"/>
      <c r="E708" s="51"/>
      <c r="F708" s="261"/>
      <c r="G708" s="22"/>
      <c r="H708" s="40"/>
      <c r="I708" s="40"/>
      <c r="J708" s="40"/>
      <c r="K708" s="40"/>
      <c r="L708" s="40"/>
      <c r="M708" s="40"/>
      <c r="N708" s="40"/>
    </row>
    <row r="709" ht="15.75" customHeight="1">
      <c r="A709" s="50"/>
      <c r="B709" s="44"/>
      <c r="C709" s="44"/>
      <c r="D709" s="44"/>
      <c r="E709" s="51"/>
      <c r="F709" s="261"/>
      <c r="G709" s="22"/>
      <c r="H709" s="40"/>
      <c r="I709" s="40"/>
      <c r="J709" s="40"/>
      <c r="K709" s="40"/>
      <c r="L709" s="40"/>
      <c r="M709" s="40"/>
      <c r="N709" s="40"/>
    </row>
    <row r="710" ht="15.75" customHeight="1">
      <c r="A710" s="50"/>
      <c r="B710" s="44"/>
      <c r="C710" s="44"/>
      <c r="D710" s="44"/>
      <c r="E710" s="51"/>
      <c r="F710" s="261"/>
      <c r="G710" s="22"/>
      <c r="H710" s="40"/>
      <c r="I710" s="40"/>
      <c r="J710" s="40"/>
      <c r="K710" s="40"/>
      <c r="L710" s="40"/>
      <c r="M710" s="40"/>
      <c r="N710" s="40"/>
    </row>
    <row r="711" ht="15.75" customHeight="1">
      <c r="A711" s="50"/>
      <c r="B711" s="44"/>
      <c r="C711" s="44"/>
      <c r="D711" s="44"/>
      <c r="E711" s="51"/>
      <c r="F711" s="261"/>
      <c r="G711" s="22"/>
      <c r="H711" s="40"/>
      <c r="I711" s="40"/>
      <c r="J711" s="40"/>
      <c r="K711" s="40"/>
      <c r="L711" s="40"/>
      <c r="M711" s="40"/>
      <c r="N711" s="40"/>
    </row>
    <row r="712" ht="15.75" customHeight="1">
      <c r="A712" s="50"/>
      <c r="B712" s="44"/>
      <c r="C712" s="44"/>
      <c r="D712" s="44"/>
      <c r="E712" s="51"/>
      <c r="F712" s="261"/>
      <c r="G712" s="22"/>
      <c r="H712" s="40"/>
      <c r="I712" s="40"/>
      <c r="J712" s="40"/>
      <c r="K712" s="40"/>
      <c r="L712" s="40"/>
      <c r="M712" s="40"/>
      <c r="N712" s="40"/>
    </row>
    <row r="713" ht="15.75" customHeight="1">
      <c r="A713" s="50"/>
      <c r="B713" s="44"/>
      <c r="C713" s="44"/>
      <c r="D713" s="44"/>
      <c r="E713" s="51"/>
      <c r="F713" s="261"/>
      <c r="G713" s="22"/>
      <c r="H713" s="40"/>
      <c r="I713" s="40"/>
      <c r="J713" s="40"/>
      <c r="K713" s="40"/>
      <c r="L713" s="40"/>
      <c r="M713" s="40"/>
      <c r="N713" s="40"/>
    </row>
    <row r="714" ht="15.75" customHeight="1">
      <c r="A714" s="50"/>
      <c r="B714" s="44"/>
      <c r="C714" s="44"/>
      <c r="D714" s="44"/>
      <c r="E714" s="51"/>
      <c r="F714" s="261"/>
      <c r="G714" s="22"/>
      <c r="H714" s="40"/>
      <c r="I714" s="40"/>
      <c r="J714" s="40"/>
      <c r="K714" s="40"/>
      <c r="L714" s="40"/>
      <c r="M714" s="40"/>
      <c r="N714" s="40"/>
    </row>
    <row r="715" ht="15.75" customHeight="1">
      <c r="A715" s="50"/>
      <c r="B715" s="44"/>
      <c r="C715" s="44"/>
      <c r="D715" s="44"/>
      <c r="E715" s="51"/>
      <c r="F715" s="261"/>
      <c r="G715" s="22"/>
      <c r="H715" s="40"/>
      <c r="I715" s="40"/>
      <c r="J715" s="40"/>
      <c r="K715" s="40"/>
      <c r="L715" s="40"/>
      <c r="M715" s="40"/>
      <c r="N715" s="40"/>
    </row>
    <row r="716" ht="15.75" customHeight="1">
      <c r="A716" s="50"/>
      <c r="B716" s="44"/>
      <c r="C716" s="44"/>
      <c r="D716" s="44"/>
      <c r="E716" s="51"/>
      <c r="F716" s="261"/>
      <c r="G716" s="22"/>
      <c r="H716" s="40"/>
      <c r="I716" s="40"/>
      <c r="J716" s="40"/>
      <c r="K716" s="40"/>
      <c r="L716" s="40"/>
      <c r="M716" s="40"/>
      <c r="N716" s="40"/>
    </row>
    <row r="717" ht="15.75" customHeight="1">
      <c r="A717" s="50"/>
      <c r="B717" s="44"/>
      <c r="C717" s="44"/>
      <c r="D717" s="44"/>
      <c r="E717" s="51"/>
      <c r="F717" s="261"/>
      <c r="G717" s="22"/>
      <c r="H717" s="40"/>
      <c r="I717" s="40"/>
      <c r="J717" s="40"/>
      <c r="K717" s="40"/>
      <c r="L717" s="40"/>
      <c r="M717" s="40"/>
      <c r="N717" s="40"/>
    </row>
    <row r="718" ht="15.75" customHeight="1">
      <c r="A718" s="50"/>
      <c r="B718" s="44"/>
      <c r="C718" s="44"/>
      <c r="D718" s="44"/>
      <c r="E718" s="51"/>
      <c r="F718" s="261"/>
      <c r="G718" s="22"/>
      <c r="H718" s="40"/>
      <c r="I718" s="40"/>
      <c r="J718" s="40"/>
      <c r="K718" s="40"/>
      <c r="L718" s="40"/>
      <c r="M718" s="40"/>
      <c r="N718" s="40"/>
    </row>
    <row r="719" ht="15.75" customHeight="1">
      <c r="A719" s="50"/>
      <c r="B719" s="44"/>
      <c r="C719" s="44"/>
      <c r="D719" s="44"/>
      <c r="E719" s="51"/>
      <c r="F719" s="261"/>
      <c r="G719" s="22"/>
      <c r="H719" s="40"/>
      <c r="I719" s="40"/>
      <c r="J719" s="40"/>
      <c r="K719" s="40"/>
      <c r="L719" s="40"/>
      <c r="M719" s="40"/>
      <c r="N719" s="40"/>
    </row>
    <row r="720" ht="15.75" customHeight="1">
      <c r="A720" s="50"/>
      <c r="B720" s="44"/>
      <c r="C720" s="44"/>
      <c r="D720" s="44"/>
      <c r="E720" s="51"/>
      <c r="F720" s="261"/>
      <c r="G720" s="22"/>
      <c r="H720" s="40"/>
      <c r="I720" s="40"/>
      <c r="J720" s="40"/>
      <c r="K720" s="40"/>
      <c r="L720" s="40"/>
      <c r="M720" s="40"/>
      <c r="N720" s="40"/>
    </row>
    <row r="721" ht="15.75" customHeight="1">
      <c r="A721" s="50"/>
      <c r="B721" s="44"/>
      <c r="C721" s="44"/>
      <c r="D721" s="44"/>
      <c r="E721" s="51"/>
      <c r="F721" s="261"/>
      <c r="G721" s="22"/>
      <c r="H721" s="40"/>
      <c r="I721" s="40"/>
      <c r="J721" s="40"/>
      <c r="K721" s="40"/>
      <c r="L721" s="40"/>
      <c r="M721" s="40"/>
      <c r="N721" s="40"/>
    </row>
    <row r="722" ht="15.75" customHeight="1">
      <c r="A722" s="50"/>
      <c r="B722" s="44"/>
      <c r="C722" s="44"/>
      <c r="D722" s="44"/>
      <c r="E722" s="51"/>
      <c r="F722" s="261"/>
      <c r="G722" s="22"/>
      <c r="H722" s="40"/>
      <c r="I722" s="40"/>
      <c r="J722" s="40"/>
      <c r="K722" s="40"/>
      <c r="L722" s="40"/>
      <c r="M722" s="40"/>
      <c r="N722" s="40"/>
    </row>
    <row r="723" ht="15.75" customHeight="1">
      <c r="A723" s="50"/>
      <c r="B723" s="44"/>
      <c r="C723" s="44"/>
      <c r="D723" s="44"/>
      <c r="E723" s="51"/>
      <c r="F723" s="261"/>
      <c r="G723" s="22"/>
      <c r="H723" s="40"/>
      <c r="I723" s="40"/>
      <c r="J723" s="40"/>
      <c r="K723" s="40"/>
      <c r="L723" s="40"/>
      <c r="M723" s="40"/>
      <c r="N723" s="40"/>
    </row>
    <row r="724" ht="15.75" customHeight="1">
      <c r="A724" s="50"/>
      <c r="B724" s="44"/>
      <c r="C724" s="44"/>
      <c r="D724" s="44"/>
      <c r="E724" s="51"/>
      <c r="F724" s="261"/>
      <c r="G724" s="22"/>
      <c r="H724" s="40"/>
      <c r="I724" s="40"/>
      <c r="J724" s="40"/>
      <c r="K724" s="40"/>
      <c r="L724" s="40"/>
      <c r="M724" s="40"/>
      <c r="N724" s="40"/>
    </row>
    <row r="725" ht="15.75" customHeight="1">
      <c r="A725" s="50"/>
      <c r="B725" s="44"/>
      <c r="C725" s="44"/>
      <c r="D725" s="44"/>
      <c r="E725" s="51"/>
      <c r="F725" s="261"/>
      <c r="G725" s="22"/>
      <c r="H725" s="40"/>
      <c r="I725" s="40"/>
      <c r="J725" s="40"/>
      <c r="K725" s="40"/>
      <c r="L725" s="40"/>
      <c r="M725" s="40"/>
      <c r="N725" s="40"/>
    </row>
    <row r="726" ht="15.75" customHeight="1">
      <c r="A726" s="50"/>
      <c r="B726" s="44"/>
      <c r="C726" s="44"/>
      <c r="D726" s="44"/>
      <c r="E726" s="51"/>
      <c r="F726" s="261"/>
      <c r="G726" s="22"/>
      <c r="H726" s="40"/>
      <c r="I726" s="40"/>
      <c r="J726" s="40"/>
      <c r="K726" s="40"/>
      <c r="L726" s="40"/>
      <c r="M726" s="40"/>
      <c r="N726" s="40"/>
    </row>
    <row r="727" ht="15.75" customHeight="1">
      <c r="A727" s="50"/>
      <c r="B727" s="44"/>
      <c r="C727" s="44"/>
      <c r="D727" s="44"/>
      <c r="E727" s="51"/>
      <c r="F727" s="261"/>
      <c r="G727" s="22"/>
      <c r="H727" s="40"/>
      <c r="I727" s="40"/>
      <c r="J727" s="40"/>
      <c r="K727" s="40"/>
      <c r="L727" s="40"/>
      <c r="M727" s="40"/>
      <c r="N727" s="40"/>
    </row>
    <row r="728" ht="15.75" customHeight="1">
      <c r="A728" s="50"/>
      <c r="B728" s="44"/>
      <c r="C728" s="44"/>
      <c r="D728" s="44"/>
      <c r="E728" s="51"/>
      <c r="F728" s="261"/>
      <c r="G728" s="22"/>
      <c r="H728" s="40"/>
      <c r="I728" s="40"/>
      <c r="J728" s="40"/>
      <c r="K728" s="40"/>
      <c r="L728" s="40"/>
      <c r="M728" s="40"/>
      <c r="N728" s="40"/>
    </row>
    <row r="729" ht="15.75" customHeight="1">
      <c r="A729" s="50"/>
      <c r="B729" s="44"/>
      <c r="C729" s="44"/>
      <c r="D729" s="44"/>
      <c r="E729" s="51"/>
      <c r="F729" s="261"/>
      <c r="G729" s="22"/>
      <c r="H729" s="40"/>
      <c r="I729" s="40"/>
      <c r="J729" s="40"/>
      <c r="K729" s="40"/>
      <c r="L729" s="40"/>
      <c r="M729" s="40"/>
      <c r="N729" s="40"/>
    </row>
    <row r="730" ht="15.75" customHeight="1">
      <c r="A730" s="50"/>
      <c r="B730" s="44"/>
      <c r="C730" s="44"/>
      <c r="D730" s="44"/>
      <c r="E730" s="51"/>
      <c r="F730" s="261"/>
      <c r="G730" s="22"/>
      <c r="H730" s="40"/>
      <c r="I730" s="40"/>
      <c r="J730" s="40"/>
      <c r="K730" s="40"/>
      <c r="L730" s="40"/>
      <c r="M730" s="40"/>
      <c r="N730" s="40"/>
    </row>
    <row r="731" ht="15.75" customHeight="1">
      <c r="A731" s="50"/>
      <c r="B731" s="44"/>
      <c r="C731" s="44"/>
      <c r="D731" s="44"/>
      <c r="E731" s="51"/>
      <c r="F731" s="261"/>
      <c r="G731" s="22"/>
      <c r="H731" s="40"/>
      <c r="I731" s="40"/>
      <c r="J731" s="40"/>
      <c r="K731" s="40"/>
      <c r="L731" s="40"/>
      <c r="M731" s="40"/>
      <c r="N731" s="40"/>
    </row>
    <row r="732" ht="15.75" customHeight="1">
      <c r="A732" s="50"/>
      <c r="B732" s="44"/>
      <c r="C732" s="44"/>
      <c r="D732" s="44"/>
      <c r="E732" s="51"/>
      <c r="F732" s="261"/>
      <c r="G732" s="22"/>
      <c r="H732" s="40"/>
      <c r="I732" s="40"/>
      <c r="J732" s="40"/>
      <c r="K732" s="40"/>
      <c r="L732" s="40"/>
      <c r="M732" s="40"/>
      <c r="N732" s="40"/>
    </row>
    <row r="733" ht="15.75" customHeight="1">
      <c r="A733" s="50"/>
      <c r="B733" s="44"/>
      <c r="C733" s="44"/>
      <c r="D733" s="44"/>
      <c r="E733" s="51"/>
      <c r="F733" s="261"/>
      <c r="G733" s="22"/>
      <c r="H733" s="40"/>
      <c r="I733" s="40"/>
      <c r="J733" s="40"/>
      <c r="K733" s="40"/>
      <c r="L733" s="40"/>
      <c r="M733" s="40"/>
      <c r="N733" s="40"/>
    </row>
    <row r="734" ht="15.75" customHeight="1">
      <c r="A734" s="50"/>
      <c r="B734" s="44"/>
      <c r="C734" s="44"/>
      <c r="D734" s="44"/>
      <c r="E734" s="51"/>
      <c r="F734" s="261"/>
      <c r="G734" s="22"/>
      <c r="H734" s="40"/>
      <c r="I734" s="40"/>
      <c r="J734" s="40"/>
      <c r="K734" s="40"/>
      <c r="L734" s="40"/>
      <c r="M734" s="40"/>
      <c r="N734" s="40"/>
    </row>
    <row r="735" ht="15.75" customHeight="1">
      <c r="A735" s="50"/>
      <c r="B735" s="44"/>
      <c r="C735" s="44"/>
      <c r="D735" s="44"/>
      <c r="E735" s="51"/>
      <c r="F735" s="261"/>
      <c r="G735" s="22"/>
      <c r="H735" s="40"/>
      <c r="I735" s="40"/>
      <c r="J735" s="40"/>
      <c r="K735" s="40"/>
      <c r="L735" s="40"/>
      <c r="M735" s="40"/>
      <c r="N735" s="40"/>
    </row>
    <row r="736" ht="15.75" customHeight="1">
      <c r="A736" s="50"/>
      <c r="B736" s="44"/>
      <c r="C736" s="44"/>
      <c r="D736" s="44"/>
      <c r="E736" s="51"/>
      <c r="F736" s="261"/>
      <c r="G736" s="22"/>
      <c r="H736" s="40"/>
      <c r="I736" s="40"/>
      <c r="J736" s="40"/>
      <c r="K736" s="40"/>
      <c r="L736" s="40"/>
      <c r="M736" s="40"/>
      <c r="N736" s="40"/>
    </row>
    <row r="737" ht="15.75" customHeight="1">
      <c r="A737" s="50"/>
      <c r="B737" s="44"/>
      <c r="C737" s="44"/>
      <c r="D737" s="44"/>
      <c r="E737" s="51"/>
      <c r="F737" s="261"/>
      <c r="G737" s="22"/>
      <c r="H737" s="40"/>
      <c r="I737" s="40"/>
      <c r="J737" s="40"/>
      <c r="K737" s="40"/>
      <c r="L737" s="40"/>
      <c r="M737" s="40"/>
      <c r="N737" s="40"/>
    </row>
    <row r="738" ht="15.75" customHeight="1">
      <c r="A738" s="50"/>
      <c r="B738" s="44"/>
      <c r="C738" s="44"/>
      <c r="D738" s="44"/>
      <c r="E738" s="51"/>
      <c r="F738" s="261"/>
      <c r="G738" s="22"/>
      <c r="H738" s="40"/>
      <c r="I738" s="40"/>
      <c r="J738" s="40"/>
      <c r="K738" s="40"/>
      <c r="L738" s="40"/>
      <c r="M738" s="40"/>
      <c r="N738" s="40"/>
    </row>
    <row r="739" ht="15.75" customHeight="1">
      <c r="A739" s="50"/>
      <c r="B739" s="44"/>
      <c r="C739" s="44"/>
      <c r="D739" s="44"/>
      <c r="E739" s="51"/>
      <c r="F739" s="261"/>
      <c r="G739" s="22"/>
      <c r="H739" s="40"/>
      <c r="I739" s="40"/>
      <c r="J739" s="40"/>
      <c r="K739" s="40"/>
      <c r="L739" s="40"/>
      <c r="M739" s="40"/>
      <c r="N739" s="40"/>
    </row>
    <row r="740" ht="15.75" customHeight="1">
      <c r="A740" s="50"/>
      <c r="B740" s="44"/>
      <c r="C740" s="44"/>
      <c r="D740" s="44"/>
      <c r="E740" s="51"/>
      <c r="F740" s="261"/>
      <c r="G740" s="22"/>
      <c r="H740" s="40"/>
      <c r="I740" s="40"/>
      <c r="J740" s="40"/>
      <c r="K740" s="40"/>
      <c r="L740" s="40"/>
      <c r="M740" s="40"/>
      <c r="N740" s="40"/>
    </row>
    <row r="741" ht="15.75" customHeight="1">
      <c r="A741" s="50"/>
      <c r="B741" s="44"/>
      <c r="C741" s="44"/>
      <c r="D741" s="44"/>
      <c r="E741" s="51"/>
      <c r="F741" s="261"/>
      <c r="G741" s="22"/>
      <c r="H741" s="40"/>
      <c r="I741" s="40"/>
      <c r="J741" s="40"/>
      <c r="K741" s="40"/>
      <c r="L741" s="40"/>
      <c r="M741" s="40"/>
      <c r="N741" s="40"/>
    </row>
    <row r="742" ht="15.75" customHeight="1">
      <c r="A742" s="50"/>
      <c r="B742" s="44"/>
      <c r="C742" s="44"/>
      <c r="D742" s="44"/>
      <c r="E742" s="51"/>
      <c r="F742" s="261"/>
      <c r="G742" s="22"/>
      <c r="H742" s="40"/>
      <c r="I742" s="40"/>
      <c r="J742" s="40"/>
      <c r="K742" s="40"/>
      <c r="L742" s="40"/>
      <c r="M742" s="40"/>
      <c r="N742" s="40"/>
    </row>
    <row r="743" ht="15.75" customHeight="1">
      <c r="A743" s="50"/>
      <c r="B743" s="44"/>
      <c r="C743" s="44"/>
      <c r="D743" s="44"/>
      <c r="E743" s="51"/>
      <c r="F743" s="261"/>
      <c r="G743" s="22"/>
      <c r="H743" s="40"/>
      <c r="I743" s="40"/>
      <c r="J743" s="40"/>
      <c r="K743" s="40"/>
      <c r="L743" s="40"/>
      <c r="M743" s="40"/>
      <c r="N743" s="40"/>
    </row>
    <row r="744" ht="15.75" customHeight="1">
      <c r="A744" s="50"/>
      <c r="B744" s="44"/>
      <c r="C744" s="44"/>
      <c r="D744" s="44"/>
      <c r="E744" s="51"/>
      <c r="F744" s="261"/>
      <c r="G744" s="22"/>
      <c r="H744" s="40"/>
      <c r="I744" s="40"/>
      <c r="J744" s="40"/>
      <c r="K744" s="40"/>
      <c r="L744" s="40"/>
      <c r="M744" s="40"/>
      <c r="N744" s="40"/>
    </row>
    <row r="745" ht="15.75" customHeight="1">
      <c r="A745" s="50"/>
      <c r="B745" s="44"/>
      <c r="C745" s="44"/>
      <c r="D745" s="44"/>
      <c r="E745" s="51"/>
      <c r="F745" s="261"/>
      <c r="G745" s="22"/>
      <c r="H745" s="40"/>
      <c r="I745" s="40"/>
      <c r="J745" s="40"/>
      <c r="K745" s="40"/>
      <c r="L745" s="40"/>
      <c r="M745" s="40"/>
      <c r="N745" s="40"/>
    </row>
    <row r="746" ht="15.75" customHeight="1">
      <c r="A746" s="50"/>
      <c r="B746" s="44"/>
      <c r="C746" s="44"/>
      <c r="D746" s="44"/>
      <c r="E746" s="51"/>
      <c r="F746" s="261"/>
      <c r="G746" s="22"/>
      <c r="H746" s="40"/>
      <c r="I746" s="40"/>
      <c r="J746" s="40"/>
      <c r="K746" s="40"/>
      <c r="L746" s="40"/>
      <c r="M746" s="40"/>
      <c r="N746" s="40"/>
    </row>
    <row r="747" ht="15.75" customHeight="1">
      <c r="A747" s="50"/>
      <c r="B747" s="44"/>
      <c r="C747" s="44"/>
      <c r="D747" s="44"/>
      <c r="E747" s="51"/>
      <c r="F747" s="261"/>
      <c r="G747" s="22"/>
      <c r="H747" s="40"/>
      <c r="I747" s="40"/>
      <c r="J747" s="40"/>
      <c r="K747" s="40"/>
      <c r="L747" s="40"/>
      <c r="M747" s="40"/>
      <c r="N747" s="40"/>
    </row>
    <row r="748" ht="15.75" customHeight="1">
      <c r="A748" s="50"/>
      <c r="B748" s="44"/>
      <c r="C748" s="44"/>
      <c r="D748" s="44"/>
      <c r="E748" s="51"/>
      <c r="F748" s="261"/>
      <c r="G748" s="22"/>
      <c r="H748" s="40"/>
      <c r="I748" s="40"/>
      <c r="J748" s="40"/>
      <c r="K748" s="40"/>
      <c r="L748" s="40"/>
      <c r="M748" s="40"/>
      <c r="N748" s="40"/>
    </row>
    <row r="749" ht="15.75" customHeight="1">
      <c r="A749" s="50"/>
      <c r="B749" s="44"/>
      <c r="C749" s="44"/>
      <c r="D749" s="44"/>
      <c r="E749" s="51"/>
      <c r="F749" s="261"/>
      <c r="G749" s="22"/>
      <c r="H749" s="40"/>
      <c r="I749" s="40"/>
      <c r="J749" s="40"/>
      <c r="K749" s="40"/>
      <c r="L749" s="40"/>
      <c r="M749" s="40"/>
      <c r="N749" s="40"/>
    </row>
    <row r="750" ht="15.75" customHeight="1">
      <c r="A750" s="50"/>
      <c r="B750" s="44"/>
      <c r="C750" s="44"/>
      <c r="D750" s="44"/>
      <c r="E750" s="51"/>
      <c r="F750" s="261"/>
      <c r="G750" s="22"/>
      <c r="H750" s="40"/>
      <c r="I750" s="40"/>
      <c r="J750" s="40"/>
      <c r="K750" s="40"/>
      <c r="L750" s="40"/>
      <c r="M750" s="40"/>
      <c r="N750" s="40"/>
    </row>
    <row r="751" ht="15.75" customHeight="1">
      <c r="A751" s="50"/>
      <c r="B751" s="44"/>
      <c r="C751" s="44"/>
      <c r="D751" s="44"/>
      <c r="E751" s="51"/>
      <c r="F751" s="261"/>
      <c r="G751" s="22"/>
      <c r="H751" s="40"/>
      <c r="I751" s="40"/>
      <c r="J751" s="40"/>
      <c r="K751" s="40"/>
      <c r="L751" s="40"/>
      <c r="M751" s="40"/>
      <c r="N751" s="40"/>
    </row>
    <row r="752" ht="15.75" customHeight="1">
      <c r="A752" s="50"/>
      <c r="B752" s="44"/>
      <c r="C752" s="44"/>
      <c r="D752" s="44"/>
      <c r="E752" s="51"/>
      <c r="F752" s="261"/>
      <c r="G752" s="22"/>
      <c r="H752" s="40"/>
      <c r="I752" s="40"/>
      <c r="J752" s="40"/>
      <c r="K752" s="40"/>
      <c r="L752" s="40"/>
      <c r="M752" s="40"/>
      <c r="N752" s="40"/>
    </row>
    <row r="753" ht="15.75" customHeight="1">
      <c r="A753" s="50"/>
      <c r="B753" s="44"/>
      <c r="C753" s="44"/>
      <c r="D753" s="44"/>
      <c r="E753" s="51"/>
      <c r="F753" s="261"/>
      <c r="G753" s="22"/>
      <c r="H753" s="40"/>
      <c r="I753" s="40"/>
      <c r="J753" s="40"/>
      <c r="K753" s="40"/>
      <c r="L753" s="40"/>
      <c r="M753" s="40"/>
      <c r="N753" s="40"/>
    </row>
    <row r="754" ht="15.75" customHeight="1">
      <c r="A754" s="50"/>
      <c r="B754" s="44"/>
      <c r="C754" s="44"/>
      <c r="D754" s="44"/>
      <c r="E754" s="51"/>
      <c r="F754" s="261"/>
      <c r="G754" s="22"/>
      <c r="H754" s="40"/>
      <c r="I754" s="40"/>
      <c r="J754" s="40"/>
      <c r="K754" s="40"/>
      <c r="L754" s="40"/>
      <c r="M754" s="40"/>
      <c r="N754" s="40"/>
    </row>
    <row r="755" ht="15.75" customHeight="1">
      <c r="A755" s="50"/>
      <c r="B755" s="44"/>
      <c r="C755" s="44"/>
      <c r="D755" s="44"/>
      <c r="E755" s="51"/>
      <c r="F755" s="261"/>
      <c r="G755" s="22"/>
      <c r="H755" s="40"/>
      <c r="I755" s="40"/>
      <c r="J755" s="40"/>
      <c r="K755" s="40"/>
      <c r="L755" s="40"/>
      <c r="M755" s="40"/>
      <c r="N755" s="40"/>
    </row>
    <row r="756" ht="15.75" customHeight="1">
      <c r="A756" s="50"/>
      <c r="B756" s="44"/>
      <c r="C756" s="44"/>
      <c r="D756" s="44"/>
      <c r="E756" s="51"/>
      <c r="F756" s="261"/>
      <c r="G756" s="22"/>
      <c r="H756" s="40"/>
      <c r="I756" s="40"/>
      <c r="J756" s="40"/>
      <c r="K756" s="40"/>
      <c r="L756" s="40"/>
      <c r="M756" s="40"/>
      <c r="N756" s="40"/>
    </row>
    <row r="757" ht="15.75" customHeight="1">
      <c r="A757" s="50"/>
      <c r="B757" s="44"/>
      <c r="C757" s="44"/>
      <c r="D757" s="44"/>
      <c r="E757" s="51"/>
      <c r="F757" s="261"/>
      <c r="G757" s="22"/>
      <c r="H757" s="40"/>
      <c r="I757" s="40"/>
      <c r="J757" s="40"/>
      <c r="K757" s="40"/>
      <c r="L757" s="40"/>
      <c r="M757" s="40"/>
      <c r="N757" s="40"/>
    </row>
    <row r="758" ht="15.75" customHeight="1">
      <c r="A758" s="50"/>
      <c r="B758" s="44"/>
      <c r="C758" s="44"/>
      <c r="D758" s="44"/>
      <c r="E758" s="51"/>
      <c r="F758" s="261"/>
      <c r="G758" s="22"/>
      <c r="H758" s="40"/>
      <c r="I758" s="40"/>
      <c r="J758" s="40"/>
      <c r="K758" s="40"/>
      <c r="L758" s="40"/>
      <c r="M758" s="40"/>
      <c r="N758" s="40"/>
    </row>
    <row r="759" ht="15.75" customHeight="1">
      <c r="A759" s="50"/>
      <c r="B759" s="44"/>
      <c r="C759" s="44"/>
      <c r="D759" s="44"/>
      <c r="E759" s="51"/>
      <c r="F759" s="261"/>
      <c r="G759" s="22"/>
      <c r="H759" s="40"/>
      <c r="I759" s="40"/>
      <c r="J759" s="40"/>
      <c r="K759" s="40"/>
      <c r="L759" s="40"/>
      <c r="M759" s="40"/>
      <c r="N759" s="40"/>
    </row>
    <row r="760" ht="15.75" customHeight="1">
      <c r="A760" s="50"/>
      <c r="B760" s="44"/>
      <c r="C760" s="44"/>
      <c r="D760" s="44"/>
      <c r="E760" s="51"/>
      <c r="F760" s="261"/>
      <c r="G760" s="22"/>
      <c r="H760" s="40"/>
      <c r="I760" s="40"/>
      <c r="J760" s="40"/>
      <c r="K760" s="40"/>
      <c r="L760" s="40"/>
      <c r="M760" s="40"/>
      <c r="N760" s="40"/>
    </row>
    <row r="761" ht="15.75" customHeight="1">
      <c r="A761" s="50"/>
      <c r="B761" s="44"/>
      <c r="C761" s="44"/>
      <c r="D761" s="44"/>
      <c r="E761" s="51"/>
      <c r="F761" s="261"/>
      <c r="G761" s="22"/>
      <c r="H761" s="40"/>
      <c r="I761" s="40"/>
      <c r="J761" s="40"/>
      <c r="K761" s="40"/>
      <c r="L761" s="40"/>
      <c r="M761" s="40"/>
      <c r="N761" s="40"/>
    </row>
    <row r="762" ht="15.75" customHeight="1">
      <c r="A762" s="50"/>
      <c r="B762" s="44"/>
      <c r="C762" s="44"/>
      <c r="D762" s="44"/>
      <c r="E762" s="51"/>
      <c r="F762" s="261"/>
      <c r="G762" s="22"/>
      <c r="H762" s="40"/>
      <c r="I762" s="40"/>
      <c r="J762" s="40"/>
      <c r="K762" s="40"/>
      <c r="L762" s="40"/>
      <c r="M762" s="40"/>
      <c r="N762" s="40"/>
    </row>
    <row r="763" ht="15.75" customHeight="1">
      <c r="A763" s="50"/>
      <c r="B763" s="44"/>
      <c r="C763" s="44"/>
      <c r="D763" s="44"/>
      <c r="E763" s="51"/>
      <c r="F763" s="261"/>
      <c r="G763" s="22"/>
      <c r="H763" s="40"/>
      <c r="I763" s="40"/>
      <c r="J763" s="40"/>
      <c r="K763" s="40"/>
      <c r="L763" s="40"/>
      <c r="M763" s="40"/>
      <c r="N763" s="40"/>
    </row>
    <row r="764" ht="15.75" customHeight="1">
      <c r="A764" s="50"/>
      <c r="B764" s="44"/>
      <c r="C764" s="44"/>
      <c r="D764" s="44"/>
      <c r="E764" s="51"/>
      <c r="F764" s="261"/>
      <c r="G764" s="22"/>
      <c r="H764" s="40"/>
      <c r="I764" s="40"/>
      <c r="J764" s="40"/>
      <c r="K764" s="40"/>
      <c r="L764" s="40"/>
      <c r="M764" s="40"/>
      <c r="N764" s="40"/>
    </row>
    <row r="765" ht="15.75" customHeight="1">
      <c r="A765" s="50"/>
      <c r="B765" s="44"/>
      <c r="C765" s="44"/>
      <c r="D765" s="44"/>
      <c r="E765" s="51"/>
      <c r="F765" s="261"/>
      <c r="G765" s="22"/>
      <c r="H765" s="40"/>
      <c r="I765" s="40"/>
      <c r="J765" s="40"/>
      <c r="K765" s="40"/>
      <c r="L765" s="40"/>
      <c r="M765" s="40"/>
      <c r="N765" s="40"/>
    </row>
    <row r="766" ht="15.75" customHeight="1">
      <c r="A766" s="50"/>
      <c r="B766" s="44"/>
      <c r="C766" s="44"/>
      <c r="D766" s="44"/>
      <c r="E766" s="51"/>
      <c r="F766" s="261"/>
      <c r="G766" s="22"/>
      <c r="H766" s="40"/>
      <c r="I766" s="40"/>
      <c r="J766" s="40"/>
      <c r="K766" s="40"/>
      <c r="L766" s="40"/>
      <c r="M766" s="40"/>
      <c r="N766" s="40"/>
    </row>
    <row r="767" ht="15.75" customHeight="1">
      <c r="A767" s="50"/>
      <c r="B767" s="44"/>
      <c r="C767" s="44"/>
      <c r="D767" s="44"/>
      <c r="E767" s="51"/>
      <c r="F767" s="261"/>
      <c r="G767" s="22"/>
      <c r="H767" s="40"/>
      <c r="I767" s="40"/>
      <c r="J767" s="40"/>
      <c r="K767" s="40"/>
      <c r="L767" s="40"/>
      <c r="M767" s="40"/>
      <c r="N767" s="40"/>
    </row>
    <row r="768" ht="15.75" customHeight="1">
      <c r="A768" s="50"/>
      <c r="B768" s="44"/>
      <c r="C768" s="44"/>
      <c r="D768" s="44"/>
      <c r="E768" s="51"/>
      <c r="F768" s="261"/>
      <c r="G768" s="22"/>
      <c r="H768" s="40"/>
      <c r="I768" s="40"/>
      <c r="J768" s="40"/>
      <c r="K768" s="40"/>
      <c r="L768" s="40"/>
      <c r="M768" s="40"/>
      <c r="N768" s="40"/>
    </row>
    <row r="769" ht="15.75" customHeight="1">
      <c r="A769" s="50"/>
      <c r="B769" s="44"/>
      <c r="C769" s="44"/>
      <c r="D769" s="44"/>
      <c r="E769" s="51"/>
      <c r="F769" s="261"/>
      <c r="G769" s="22"/>
      <c r="H769" s="40"/>
      <c r="I769" s="40"/>
      <c r="J769" s="40"/>
      <c r="K769" s="40"/>
      <c r="L769" s="40"/>
      <c r="M769" s="40"/>
      <c r="N769" s="40"/>
    </row>
    <row r="770" ht="15.75" customHeight="1">
      <c r="A770" s="50"/>
      <c r="B770" s="44"/>
      <c r="C770" s="44"/>
      <c r="D770" s="44"/>
      <c r="E770" s="51"/>
      <c r="F770" s="261"/>
      <c r="G770" s="22"/>
      <c r="H770" s="40"/>
      <c r="I770" s="40"/>
      <c r="J770" s="40"/>
      <c r="K770" s="40"/>
      <c r="L770" s="40"/>
      <c r="M770" s="40"/>
      <c r="N770" s="40"/>
    </row>
    <row r="771" ht="15.75" customHeight="1">
      <c r="A771" s="50"/>
      <c r="B771" s="44"/>
      <c r="C771" s="44"/>
      <c r="D771" s="44"/>
      <c r="E771" s="51"/>
      <c r="F771" s="261"/>
      <c r="G771" s="22"/>
      <c r="H771" s="40"/>
      <c r="I771" s="40"/>
      <c r="J771" s="40"/>
      <c r="K771" s="40"/>
      <c r="L771" s="40"/>
      <c r="M771" s="40"/>
      <c r="N771" s="40"/>
    </row>
    <row r="772" ht="15.75" customHeight="1">
      <c r="A772" s="50"/>
      <c r="B772" s="44"/>
      <c r="C772" s="44"/>
      <c r="D772" s="44"/>
      <c r="E772" s="51"/>
      <c r="F772" s="261"/>
      <c r="G772" s="22"/>
      <c r="H772" s="40"/>
      <c r="I772" s="40"/>
      <c r="J772" s="40"/>
      <c r="K772" s="40"/>
      <c r="L772" s="40"/>
      <c r="M772" s="40"/>
      <c r="N772" s="40"/>
    </row>
    <row r="773" ht="15.75" customHeight="1">
      <c r="A773" s="50"/>
      <c r="B773" s="44"/>
      <c r="C773" s="44"/>
      <c r="D773" s="44"/>
      <c r="E773" s="51"/>
      <c r="F773" s="261"/>
      <c r="G773" s="22"/>
      <c r="H773" s="40"/>
      <c r="I773" s="40"/>
      <c r="J773" s="40"/>
      <c r="K773" s="40"/>
      <c r="L773" s="40"/>
      <c r="M773" s="40"/>
      <c r="N773" s="40"/>
    </row>
    <row r="774" ht="15.75" customHeight="1">
      <c r="A774" s="50"/>
      <c r="B774" s="44"/>
      <c r="C774" s="44"/>
      <c r="D774" s="44"/>
      <c r="E774" s="51"/>
      <c r="F774" s="261"/>
      <c r="G774" s="22"/>
      <c r="H774" s="40"/>
      <c r="I774" s="40"/>
      <c r="J774" s="40"/>
      <c r="K774" s="40"/>
      <c r="L774" s="40"/>
      <c r="M774" s="40"/>
      <c r="N774" s="40"/>
    </row>
    <row r="775" ht="15.75" customHeight="1">
      <c r="A775" s="50"/>
      <c r="B775" s="44"/>
      <c r="C775" s="44"/>
      <c r="D775" s="44"/>
      <c r="E775" s="51"/>
      <c r="F775" s="261"/>
      <c r="G775" s="22"/>
      <c r="H775" s="40"/>
      <c r="I775" s="40"/>
      <c r="J775" s="40"/>
      <c r="K775" s="40"/>
      <c r="L775" s="40"/>
      <c r="M775" s="40"/>
      <c r="N775" s="40"/>
    </row>
    <row r="776" ht="15.75" customHeight="1">
      <c r="A776" s="50"/>
      <c r="B776" s="44"/>
      <c r="C776" s="44"/>
      <c r="D776" s="44"/>
      <c r="E776" s="51"/>
      <c r="F776" s="261"/>
      <c r="G776" s="22"/>
      <c r="H776" s="40"/>
      <c r="I776" s="40"/>
      <c r="J776" s="40"/>
      <c r="K776" s="40"/>
      <c r="L776" s="40"/>
      <c r="M776" s="40"/>
      <c r="N776" s="40"/>
    </row>
    <row r="777" ht="15.75" customHeight="1">
      <c r="A777" s="50"/>
      <c r="B777" s="44"/>
      <c r="C777" s="44"/>
      <c r="D777" s="44"/>
      <c r="E777" s="51"/>
      <c r="F777" s="261"/>
      <c r="G777" s="22"/>
      <c r="H777" s="40"/>
      <c r="I777" s="40"/>
      <c r="J777" s="40"/>
      <c r="K777" s="40"/>
      <c r="L777" s="40"/>
      <c r="M777" s="40"/>
      <c r="N777" s="40"/>
    </row>
    <row r="778" ht="15.75" customHeight="1">
      <c r="A778" s="50"/>
      <c r="B778" s="44"/>
      <c r="C778" s="44"/>
      <c r="D778" s="44"/>
      <c r="E778" s="51"/>
      <c r="F778" s="261"/>
      <c r="G778" s="22"/>
      <c r="H778" s="40"/>
      <c r="I778" s="40"/>
      <c r="J778" s="40"/>
      <c r="K778" s="40"/>
      <c r="L778" s="40"/>
      <c r="M778" s="40"/>
      <c r="N778" s="40"/>
    </row>
    <row r="779" ht="15.75" customHeight="1">
      <c r="A779" s="50"/>
      <c r="B779" s="44"/>
      <c r="C779" s="44"/>
      <c r="D779" s="44"/>
      <c r="E779" s="51"/>
      <c r="F779" s="261"/>
      <c r="G779" s="22"/>
      <c r="H779" s="40"/>
      <c r="I779" s="40"/>
      <c r="J779" s="40"/>
      <c r="K779" s="40"/>
      <c r="L779" s="40"/>
      <c r="M779" s="40"/>
      <c r="N779" s="40"/>
    </row>
    <row r="780" ht="15.75" customHeight="1">
      <c r="A780" s="50"/>
      <c r="B780" s="44"/>
      <c r="C780" s="44"/>
      <c r="D780" s="44"/>
      <c r="E780" s="51"/>
      <c r="F780" s="261"/>
      <c r="G780" s="22"/>
      <c r="H780" s="40"/>
      <c r="I780" s="40"/>
      <c r="J780" s="40"/>
      <c r="K780" s="40"/>
      <c r="L780" s="40"/>
      <c r="M780" s="40"/>
      <c r="N780" s="40"/>
    </row>
    <row r="781" ht="15.75" customHeight="1">
      <c r="A781" s="50"/>
      <c r="B781" s="44"/>
      <c r="C781" s="44"/>
      <c r="D781" s="44"/>
      <c r="E781" s="51"/>
      <c r="F781" s="261"/>
      <c r="G781" s="22"/>
      <c r="H781" s="40"/>
      <c r="I781" s="40"/>
      <c r="J781" s="40"/>
      <c r="K781" s="40"/>
      <c r="L781" s="40"/>
      <c r="M781" s="40"/>
      <c r="N781" s="40"/>
    </row>
    <row r="782" ht="15.75" customHeight="1">
      <c r="A782" s="50"/>
      <c r="B782" s="44"/>
      <c r="C782" s="44"/>
      <c r="D782" s="44"/>
      <c r="E782" s="51"/>
      <c r="F782" s="261"/>
      <c r="G782" s="22"/>
      <c r="H782" s="40"/>
      <c r="I782" s="40"/>
      <c r="J782" s="40"/>
      <c r="K782" s="40"/>
      <c r="L782" s="40"/>
      <c r="M782" s="40"/>
      <c r="N782" s="40"/>
    </row>
    <row r="783" ht="15.75" customHeight="1">
      <c r="A783" s="50"/>
      <c r="B783" s="44"/>
      <c r="C783" s="44"/>
      <c r="D783" s="44"/>
      <c r="E783" s="51"/>
      <c r="F783" s="261"/>
      <c r="G783" s="22"/>
      <c r="H783" s="40"/>
      <c r="I783" s="40"/>
      <c r="J783" s="40"/>
      <c r="K783" s="40"/>
      <c r="L783" s="40"/>
      <c r="M783" s="40"/>
      <c r="N783" s="40"/>
    </row>
    <row r="784" ht="15.75" customHeight="1">
      <c r="A784" s="50"/>
      <c r="B784" s="44"/>
      <c r="C784" s="44"/>
      <c r="D784" s="44"/>
      <c r="E784" s="51"/>
      <c r="F784" s="261"/>
      <c r="G784" s="22"/>
      <c r="H784" s="40"/>
      <c r="I784" s="40"/>
      <c r="J784" s="40"/>
      <c r="K784" s="40"/>
      <c r="L784" s="40"/>
      <c r="M784" s="40"/>
      <c r="N784" s="40"/>
    </row>
    <row r="785" ht="15.75" customHeight="1">
      <c r="A785" s="50"/>
      <c r="B785" s="44"/>
      <c r="C785" s="44"/>
      <c r="D785" s="44"/>
      <c r="E785" s="51"/>
      <c r="F785" s="261"/>
      <c r="G785" s="22"/>
      <c r="H785" s="40"/>
      <c r="I785" s="40"/>
      <c r="J785" s="40"/>
      <c r="K785" s="40"/>
      <c r="L785" s="40"/>
      <c r="M785" s="40"/>
      <c r="N785" s="40"/>
    </row>
    <row r="786" ht="15.75" customHeight="1">
      <c r="A786" s="50"/>
      <c r="B786" s="44"/>
      <c r="C786" s="44"/>
      <c r="D786" s="44"/>
      <c r="E786" s="51"/>
      <c r="F786" s="261"/>
      <c r="G786" s="22"/>
      <c r="H786" s="40"/>
      <c r="I786" s="40"/>
      <c r="J786" s="40"/>
      <c r="K786" s="40"/>
      <c r="L786" s="40"/>
      <c r="M786" s="40"/>
      <c r="N786" s="40"/>
    </row>
    <row r="787" ht="15.75" customHeight="1">
      <c r="A787" s="50"/>
      <c r="B787" s="44"/>
      <c r="C787" s="44"/>
      <c r="D787" s="44"/>
      <c r="E787" s="51"/>
      <c r="F787" s="261"/>
      <c r="G787" s="22"/>
      <c r="H787" s="40"/>
      <c r="I787" s="40"/>
      <c r="J787" s="40"/>
      <c r="K787" s="40"/>
      <c r="L787" s="40"/>
      <c r="M787" s="40"/>
      <c r="N787" s="40"/>
    </row>
    <row r="788" ht="15.75" customHeight="1">
      <c r="A788" s="50"/>
      <c r="B788" s="44"/>
      <c r="C788" s="44"/>
      <c r="D788" s="44"/>
      <c r="E788" s="51"/>
      <c r="F788" s="261"/>
      <c r="G788" s="22"/>
      <c r="H788" s="40"/>
      <c r="I788" s="40"/>
      <c r="J788" s="40"/>
      <c r="K788" s="40"/>
      <c r="L788" s="40"/>
      <c r="M788" s="40"/>
      <c r="N788" s="40"/>
    </row>
    <row r="789" ht="15.75" customHeight="1">
      <c r="A789" s="50"/>
      <c r="B789" s="44"/>
      <c r="C789" s="44"/>
      <c r="D789" s="44"/>
      <c r="E789" s="51"/>
      <c r="F789" s="261"/>
      <c r="G789" s="22"/>
      <c r="H789" s="40"/>
      <c r="I789" s="40"/>
      <c r="J789" s="40"/>
      <c r="K789" s="40"/>
      <c r="L789" s="40"/>
      <c r="M789" s="40"/>
      <c r="N789" s="40"/>
    </row>
    <row r="790" ht="15.75" customHeight="1">
      <c r="A790" s="50"/>
      <c r="B790" s="44"/>
      <c r="C790" s="44"/>
      <c r="D790" s="44"/>
      <c r="E790" s="51"/>
      <c r="F790" s="261"/>
      <c r="G790" s="22"/>
      <c r="H790" s="40"/>
      <c r="I790" s="40"/>
      <c r="J790" s="40"/>
      <c r="K790" s="40"/>
      <c r="L790" s="40"/>
      <c r="M790" s="40"/>
      <c r="N790" s="40"/>
    </row>
    <row r="791" ht="15.75" customHeight="1">
      <c r="A791" s="50"/>
      <c r="B791" s="44"/>
      <c r="C791" s="44"/>
      <c r="D791" s="44"/>
      <c r="E791" s="51"/>
      <c r="F791" s="261"/>
      <c r="G791" s="22"/>
      <c r="H791" s="40"/>
      <c r="I791" s="40"/>
      <c r="J791" s="40"/>
      <c r="K791" s="40"/>
      <c r="L791" s="40"/>
      <c r="M791" s="40"/>
      <c r="N791" s="40"/>
    </row>
    <row r="792" ht="15.75" customHeight="1">
      <c r="A792" s="50"/>
      <c r="B792" s="44"/>
      <c r="C792" s="44"/>
      <c r="D792" s="44"/>
      <c r="E792" s="51"/>
      <c r="F792" s="261"/>
      <c r="G792" s="22"/>
      <c r="H792" s="40"/>
      <c r="I792" s="40"/>
      <c r="J792" s="40"/>
      <c r="K792" s="40"/>
      <c r="L792" s="40"/>
      <c r="M792" s="40"/>
      <c r="N792" s="40"/>
    </row>
    <row r="793" ht="15.75" customHeight="1">
      <c r="A793" s="50"/>
      <c r="B793" s="44"/>
      <c r="C793" s="44"/>
      <c r="D793" s="44"/>
      <c r="E793" s="51"/>
      <c r="F793" s="261"/>
      <c r="G793" s="22"/>
      <c r="H793" s="40"/>
      <c r="I793" s="40"/>
      <c r="J793" s="40"/>
      <c r="K793" s="40"/>
      <c r="L793" s="40"/>
      <c r="M793" s="40"/>
      <c r="N793" s="40"/>
    </row>
    <row r="794" ht="15.75" customHeight="1">
      <c r="A794" s="50"/>
      <c r="B794" s="44"/>
      <c r="C794" s="44"/>
      <c r="D794" s="44"/>
      <c r="E794" s="51"/>
      <c r="F794" s="261"/>
      <c r="G794" s="22"/>
      <c r="H794" s="40"/>
      <c r="I794" s="40"/>
      <c r="J794" s="40"/>
      <c r="K794" s="40"/>
      <c r="L794" s="40"/>
      <c r="M794" s="40"/>
      <c r="N794" s="40"/>
    </row>
    <row r="795" ht="15.75" customHeight="1">
      <c r="A795" s="50"/>
      <c r="B795" s="44"/>
      <c r="C795" s="44"/>
      <c r="D795" s="44"/>
      <c r="E795" s="51"/>
      <c r="F795" s="261"/>
      <c r="G795" s="22"/>
      <c r="H795" s="40"/>
      <c r="I795" s="40"/>
      <c r="J795" s="40"/>
      <c r="K795" s="40"/>
      <c r="L795" s="40"/>
      <c r="M795" s="40"/>
      <c r="N795" s="40"/>
    </row>
    <row r="796" ht="15.75" customHeight="1">
      <c r="A796" s="50"/>
      <c r="B796" s="44"/>
      <c r="C796" s="44"/>
      <c r="D796" s="44"/>
      <c r="E796" s="51"/>
      <c r="F796" s="261"/>
      <c r="G796" s="22"/>
      <c r="H796" s="40"/>
      <c r="I796" s="40"/>
      <c r="J796" s="40"/>
      <c r="K796" s="40"/>
      <c r="L796" s="40"/>
      <c r="M796" s="40"/>
      <c r="N796" s="40"/>
    </row>
    <row r="797" ht="15.75" customHeight="1">
      <c r="A797" s="50"/>
      <c r="B797" s="44"/>
      <c r="C797" s="44"/>
      <c r="D797" s="44"/>
      <c r="E797" s="51"/>
      <c r="F797" s="261"/>
      <c r="G797" s="22"/>
      <c r="H797" s="40"/>
      <c r="I797" s="40"/>
      <c r="J797" s="40"/>
      <c r="K797" s="40"/>
      <c r="L797" s="40"/>
      <c r="M797" s="40"/>
      <c r="N797" s="40"/>
    </row>
    <row r="798" ht="15.75" customHeight="1">
      <c r="A798" s="50"/>
      <c r="B798" s="44"/>
      <c r="C798" s="44"/>
      <c r="D798" s="44"/>
      <c r="E798" s="51"/>
      <c r="F798" s="261"/>
      <c r="G798" s="22"/>
      <c r="H798" s="40"/>
      <c r="I798" s="40"/>
      <c r="J798" s="40"/>
      <c r="K798" s="40"/>
      <c r="L798" s="40"/>
      <c r="M798" s="40"/>
      <c r="N798" s="40"/>
    </row>
    <row r="799" ht="15.75" customHeight="1">
      <c r="A799" s="50"/>
      <c r="B799" s="44"/>
      <c r="C799" s="44"/>
      <c r="D799" s="44"/>
      <c r="E799" s="51"/>
      <c r="F799" s="261"/>
      <c r="G799" s="22"/>
      <c r="H799" s="40"/>
      <c r="I799" s="40"/>
      <c r="J799" s="40"/>
      <c r="K799" s="40"/>
      <c r="L799" s="40"/>
      <c r="M799" s="40"/>
      <c r="N799" s="40"/>
    </row>
    <row r="800" ht="15.75" customHeight="1">
      <c r="A800" s="50"/>
      <c r="B800" s="44"/>
      <c r="C800" s="44"/>
      <c r="D800" s="44"/>
      <c r="E800" s="51"/>
      <c r="F800" s="261"/>
      <c r="G800" s="22"/>
      <c r="H800" s="40"/>
      <c r="I800" s="40"/>
      <c r="J800" s="40"/>
      <c r="K800" s="40"/>
      <c r="L800" s="40"/>
      <c r="M800" s="40"/>
      <c r="N800" s="40"/>
    </row>
    <row r="801" ht="15.75" customHeight="1">
      <c r="A801" s="50"/>
      <c r="B801" s="44"/>
      <c r="C801" s="44"/>
      <c r="D801" s="44"/>
      <c r="E801" s="51"/>
      <c r="F801" s="261"/>
      <c r="G801" s="22"/>
      <c r="H801" s="40"/>
      <c r="I801" s="40"/>
      <c r="J801" s="40"/>
      <c r="K801" s="40"/>
      <c r="L801" s="40"/>
      <c r="M801" s="40"/>
      <c r="N801" s="40"/>
    </row>
    <row r="802" ht="15.75" customHeight="1">
      <c r="A802" s="50"/>
      <c r="B802" s="44"/>
      <c r="C802" s="44"/>
      <c r="D802" s="44"/>
      <c r="E802" s="51"/>
      <c r="F802" s="261"/>
      <c r="G802" s="22"/>
      <c r="H802" s="40"/>
      <c r="I802" s="40"/>
      <c r="J802" s="40"/>
      <c r="K802" s="40"/>
      <c r="L802" s="40"/>
      <c r="M802" s="40"/>
      <c r="N802" s="40"/>
    </row>
    <row r="803" ht="15.75" customHeight="1">
      <c r="A803" s="50"/>
      <c r="B803" s="44"/>
      <c r="C803" s="44"/>
      <c r="D803" s="44"/>
      <c r="E803" s="51"/>
      <c r="F803" s="261"/>
      <c r="G803" s="22"/>
      <c r="H803" s="40"/>
      <c r="I803" s="40"/>
      <c r="J803" s="40"/>
      <c r="K803" s="40"/>
      <c r="L803" s="40"/>
      <c r="M803" s="40"/>
      <c r="N803" s="40"/>
    </row>
    <row r="804" ht="15.75" customHeight="1">
      <c r="A804" s="50"/>
      <c r="B804" s="44"/>
      <c r="C804" s="44"/>
      <c r="D804" s="44"/>
      <c r="E804" s="51"/>
      <c r="F804" s="261"/>
      <c r="G804" s="22"/>
      <c r="H804" s="40"/>
      <c r="I804" s="40"/>
      <c r="J804" s="40"/>
      <c r="K804" s="40"/>
      <c r="L804" s="40"/>
      <c r="M804" s="40"/>
      <c r="N804" s="40"/>
    </row>
    <row r="805" ht="15.75" customHeight="1">
      <c r="A805" s="50"/>
      <c r="B805" s="44"/>
      <c r="C805" s="44"/>
      <c r="D805" s="44"/>
      <c r="E805" s="51"/>
      <c r="F805" s="261"/>
      <c r="G805" s="22"/>
      <c r="H805" s="40"/>
      <c r="I805" s="40"/>
      <c r="J805" s="40"/>
      <c r="K805" s="40"/>
      <c r="L805" s="40"/>
      <c r="M805" s="40"/>
      <c r="N805" s="40"/>
    </row>
    <row r="806" ht="15.75" customHeight="1">
      <c r="A806" s="50"/>
      <c r="B806" s="44"/>
      <c r="C806" s="44"/>
      <c r="D806" s="44"/>
      <c r="E806" s="51"/>
      <c r="F806" s="261"/>
      <c r="G806" s="22"/>
      <c r="H806" s="40"/>
      <c r="I806" s="40"/>
      <c r="J806" s="40"/>
      <c r="K806" s="40"/>
      <c r="L806" s="40"/>
      <c r="M806" s="40"/>
      <c r="N806" s="40"/>
    </row>
    <row r="807" ht="15.75" customHeight="1">
      <c r="A807" s="50"/>
      <c r="B807" s="44"/>
      <c r="C807" s="44"/>
      <c r="D807" s="44"/>
      <c r="E807" s="51"/>
      <c r="F807" s="261"/>
      <c r="G807" s="22"/>
      <c r="H807" s="40"/>
      <c r="I807" s="40"/>
      <c r="J807" s="40"/>
      <c r="K807" s="40"/>
      <c r="L807" s="40"/>
      <c r="M807" s="40"/>
      <c r="N807" s="40"/>
    </row>
    <row r="808" ht="15.75" customHeight="1">
      <c r="A808" s="50"/>
      <c r="B808" s="44"/>
      <c r="C808" s="44"/>
      <c r="D808" s="44"/>
      <c r="E808" s="51"/>
      <c r="F808" s="261"/>
      <c r="G808" s="22"/>
      <c r="H808" s="40"/>
      <c r="I808" s="40"/>
      <c r="J808" s="40"/>
      <c r="K808" s="40"/>
      <c r="L808" s="40"/>
      <c r="M808" s="40"/>
      <c r="N808" s="40"/>
    </row>
    <row r="809" ht="15.75" customHeight="1">
      <c r="A809" s="50"/>
      <c r="B809" s="44"/>
      <c r="C809" s="44"/>
      <c r="D809" s="44"/>
      <c r="E809" s="51"/>
      <c r="F809" s="261"/>
      <c r="G809" s="22"/>
      <c r="H809" s="40"/>
      <c r="I809" s="40"/>
      <c r="J809" s="40"/>
      <c r="K809" s="40"/>
      <c r="L809" s="40"/>
      <c r="M809" s="40"/>
      <c r="N809" s="40"/>
    </row>
    <row r="810" ht="15.75" customHeight="1">
      <c r="A810" s="50"/>
      <c r="B810" s="44"/>
      <c r="C810" s="44"/>
      <c r="D810" s="44"/>
      <c r="E810" s="51"/>
      <c r="F810" s="261"/>
      <c r="G810" s="22"/>
      <c r="H810" s="40"/>
      <c r="I810" s="40"/>
      <c r="J810" s="40"/>
      <c r="K810" s="40"/>
      <c r="L810" s="40"/>
      <c r="M810" s="40"/>
      <c r="N810" s="40"/>
    </row>
    <row r="811" ht="15.75" customHeight="1">
      <c r="A811" s="50"/>
      <c r="B811" s="44"/>
      <c r="C811" s="44"/>
      <c r="D811" s="44"/>
      <c r="E811" s="51"/>
      <c r="F811" s="261"/>
      <c r="G811" s="22"/>
      <c r="H811" s="40"/>
      <c r="I811" s="40"/>
      <c r="J811" s="40"/>
      <c r="K811" s="40"/>
      <c r="L811" s="40"/>
      <c r="M811" s="40"/>
      <c r="N811" s="40"/>
    </row>
    <row r="812" ht="15.75" customHeight="1">
      <c r="A812" s="50"/>
      <c r="B812" s="44"/>
      <c r="C812" s="44"/>
      <c r="D812" s="44"/>
      <c r="E812" s="51"/>
      <c r="F812" s="261"/>
      <c r="G812" s="22"/>
      <c r="H812" s="40"/>
      <c r="I812" s="40"/>
      <c r="J812" s="40"/>
      <c r="K812" s="40"/>
      <c r="L812" s="40"/>
      <c r="M812" s="40"/>
      <c r="N812" s="40"/>
    </row>
    <row r="813" ht="15.75" customHeight="1">
      <c r="A813" s="50"/>
      <c r="B813" s="44"/>
      <c r="C813" s="44"/>
      <c r="D813" s="44"/>
      <c r="E813" s="51"/>
      <c r="F813" s="261"/>
      <c r="G813" s="22"/>
      <c r="H813" s="40"/>
      <c r="I813" s="40"/>
      <c r="J813" s="40"/>
      <c r="K813" s="40"/>
      <c r="L813" s="40"/>
      <c r="M813" s="40"/>
      <c r="N813" s="40"/>
    </row>
    <row r="814" ht="15.75" customHeight="1">
      <c r="A814" s="50"/>
      <c r="B814" s="44"/>
      <c r="C814" s="44"/>
      <c r="D814" s="44"/>
      <c r="E814" s="51"/>
      <c r="F814" s="261"/>
      <c r="G814" s="22"/>
      <c r="H814" s="40"/>
      <c r="I814" s="40"/>
      <c r="J814" s="40"/>
      <c r="K814" s="40"/>
      <c r="L814" s="40"/>
      <c r="M814" s="40"/>
      <c r="N814" s="40"/>
    </row>
    <row r="815" ht="15.75" customHeight="1">
      <c r="A815" s="50"/>
      <c r="B815" s="44"/>
      <c r="C815" s="44"/>
      <c r="D815" s="44"/>
      <c r="E815" s="51"/>
      <c r="F815" s="261"/>
      <c r="G815" s="22"/>
      <c r="H815" s="40"/>
      <c r="I815" s="40"/>
      <c r="J815" s="40"/>
      <c r="K815" s="40"/>
      <c r="L815" s="40"/>
      <c r="M815" s="40"/>
      <c r="N815" s="40"/>
    </row>
    <row r="816" ht="15.75" customHeight="1">
      <c r="A816" s="50"/>
      <c r="B816" s="44"/>
      <c r="C816" s="44"/>
      <c r="D816" s="44"/>
      <c r="E816" s="51"/>
      <c r="F816" s="261"/>
      <c r="G816" s="22"/>
      <c r="H816" s="40"/>
      <c r="I816" s="40"/>
      <c r="J816" s="40"/>
      <c r="K816" s="40"/>
      <c r="L816" s="40"/>
      <c r="M816" s="40"/>
      <c r="N816" s="40"/>
    </row>
    <row r="817" ht="15.75" customHeight="1">
      <c r="A817" s="50"/>
      <c r="B817" s="44"/>
      <c r="C817" s="44"/>
      <c r="D817" s="44"/>
      <c r="E817" s="51"/>
      <c r="F817" s="261"/>
      <c r="G817" s="22"/>
      <c r="H817" s="40"/>
      <c r="I817" s="40"/>
      <c r="J817" s="40"/>
      <c r="K817" s="40"/>
      <c r="L817" s="40"/>
      <c r="M817" s="40"/>
      <c r="N817" s="40"/>
    </row>
    <row r="818" ht="15.75" customHeight="1">
      <c r="A818" s="50"/>
      <c r="B818" s="44"/>
      <c r="C818" s="44"/>
      <c r="D818" s="44"/>
      <c r="E818" s="51"/>
      <c r="F818" s="261"/>
      <c r="G818" s="22"/>
      <c r="H818" s="40"/>
      <c r="I818" s="40"/>
      <c r="J818" s="40"/>
      <c r="K818" s="40"/>
      <c r="L818" s="40"/>
      <c r="M818" s="40"/>
      <c r="N818" s="40"/>
    </row>
    <row r="819" ht="15.75" customHeight="1">
      <c r="A819" s="50"/>
      <c r="B819" s="44"/>
      <c r="C819" s="44"/>
      <c r="D819" s="44"/>
      <c r="E819" s="51"/>
      <c r="F819" s="261"/>
      <c r="G819" s="22"/>
      <c r="H819" s="40"/>
      <c r="I819" s="40"/>
      <c r="J819" s="40"/>
      <c r="K819" s="40"/>
      <c r="L819" s="40"/>
      <c r="M819" s="40"/>
      <c r="N819" s="40"/>
    </row>
    <row r="820" ht="15.75" customHeight="1">
      <c r="A820" s="50"/>
      <c r="B820" s="44"/>
      <c r="C820" s="44"/>
      <c r="D820" s="44"/>
      <c r="E820" s="51"/>
      <c r="F820" s="261"/>
      <c r="G820" s="22"/>
      <c r="H820" s="40"/>
      <c r="I820" s="40"/>
      <c r="J820" s="40"/>
      <c r="K820" s="40"/>
      <c r="L820" s="40"/>
      <c r="M820" s="40"/>
      <c r="N820" s="40"/>
    </row>
    <row r="821" ht="15.75" customHeight="1">
      <c r="A821" s="50"/>
      <c r="B821" s="44"/>
      <c r="C821" s="44"/>
      <c r="D821" s="44"/>
      <c r="E821" s="51"/>
      <c r="F821" s="261"/>
      <c r="G821" s="22"/>
      <c r="H821" s="40"/>
      <c r="I821" s="40"/>
      <c r="J821" s="40"/>
      <c r="K821" s="40"/>
      <c r="L821" s="40"/>
      <c r="M821" s="40"/>
      <c r="N821" s="40"/>
    </row>
    <row r="822" ht="15.75" customHeight="1">
      <c r="A822" s="50"/>
      <c r="B822" s="44"/>
      <c r="C822" s="44"/>
      <c r="D822" s="44"/>
      <c r="E822" s="51"/>
      <c r="F822" s="261"/>
      <c r="G822" s="22"/>
      <c r="H822" s="40"/>
      <c r="I822" s="40"/>
      <c r="J822" s="40"/>
      <c r="K822" s="40"/>
      <c r="L822" s="40"/>
      <c r="M822" s="40"/>
      <c r="N822" s="40"/>
    </row>
    <row r="823" ht="15.75" customHeight="1">
      <c r="A823" s="50"/>
      <c r="B823" s="44"/>
      <c r="C823" s="44"/>
      <c r="D823" s="44"/>
      <c r="E823" s="51"/>
      <c r="F823" s="261"/>
      <c r="G823" s="22"/>
      <c r="H823" s="40"/>
      <c r="I823" s="40"/>
      <c r="J823" s="40"/>
      <c r="K823" s="40"/>
      <c r="L823" s="40"/>
      <c r="M823" s="40"/>
      <c r="N823" s="40"/>
    </row>
    <row r="824" ht="15.75" customHeight="1">
      <c r="A824" s="50"/>
      <c r="B824" s="44"/>
      <c r="C824" s="44"/>
      <c r="D824" s="44"/>
      <c r="E824" s="51"/>
      <c r="F824" s="261"/>
      <c r="G824" s="22"/>
      <c r="H824" s="40"/>
      <c r="I824" s="40"/>
      <c r="J824" s="40"/>
      <c r="K824" s="40"/>
      <c r="L824" s="40"/>
      <c r="M824" s="40"/>
      <c r="N824" s="40"/>
    </row>
    <row r="825" ht="15.75" customHeight="1">
      <c r="A825" s="50"/>
      <c r="B825" s="44"/>
      <c r="C825" s="44"/>
      <c r="D825" s="44"/>
      <c r="E825" s="51"/>
      <c r="F825" s="261"/>
      <c r="G825" s="22"/>
      <c r="H825" s="40"/>
      <c r="I825" s="40"/>
      <c r="J825" s="40"/>
      <c r="K825" s="40"/>
      <c r="L825" s="40"/>
      <c r="M825" s="40"/>
      <c r="N825" s="40"/>
    </row>
    <row r="826" ht="15.75" customHeight="1">
      <c r="A826" s="50"/>
      <c r="B826" s="44"/>
      <c r="C826" s="44"/>
      <c r="D826" s="44"/>
      <c r="E826" s="51"/>
      <c r="F826" s="261"/>
      <c r="G826" s="22"/>
      <c r="H826" s="40"/>
      <c r="I826" s="40"/>
      <c r="J826" s="40"/>
      <c r="K826" s="40"/>
      <c r="L826" s="40"/>
      <c r="M826" s="40"/>
      <c r="N826" s="40"/>
    </row>
    <row r="827" ht="15.75" customHeight="1">
      <c r="A827" s="50"/>
      <c r="B827" s="44"/>
      <c r="C827" s="44"/>
      <c r="D827" s="44"/>
      <c r="E827" s="51"/>
      <c r="F827" s="261"/>
      <c r="G827" s="22"/>
      <c r="H827" s="40"/>
      <c r="I827" s="40"/>
      <c r="J827" s="40"/>
      <c r="K827" s="40"/>
      <c r="L827" s="40"/>
      <c r="M827" s="40"/>
      <c r="N827" s="40"/>
    </row>
    <row r="828" ht="15.75" customHeight="1">
      <c r="A828" s="50"/>
      <c r="B828" s="44"/>
      <c r="C828" s="44"/>
      <c r="D828" s="44"/>
      <c r="E828" s="51"/>
      <c r="F828" s="261"/>
      <c r="G828" s="22"/>
      <c r="H828" s="40"/>
      <c r="I828" s="40"/>
      <c r="J828" s="40"/>
      <c r="K828" s="40"/>
      <c r="L828" s="40"/>
      <c r="M828" s="40"/>
      <c r="N828" s="40"/>
    </row>
    <row r="829" ht="15.75" customHeight="1">
      <c r="A829" s="50"/>
      <c r="B829" s="44"/>
      <c r="C829" s="44"/>
      <c r="D829" s="44"/>
      <c r="E829" s="51"/>
      <c r="F829" s="261"/>
      <c r="G829" s="22"/>
      <c r="H829" s="40"/>
      <c r="I829" s="40"/>
      <c r="J829" s="40"/>
      <c r="K829" s="40"/>
      <c r="L829" s="40"/>
      <c r="M829" s="40"/>
      <c r="N829" s="40"/>
    </row>
    <row r="830" ht="15.75" customHeight="1">
      <c r="A830" s="50"/>
      <c r="B830" s="44"/>
      <c r="C830" s="44"/>
      <c r="D830" s="44"/>
      <c r="E830" s="51"/>
      <c r="F830" s="261"/>
      <c r="G830" s="22"/>
      <c r="H830" s="40"/>
      <c r="I830" s="40"/>
      <c r="J830" s="40"/>
      <c r="K830" s="40"/>
      <c r="L830" s="40"/>
      <c r="M830" s="40"/>
      <c r="N830" s="40"/>
    </row>
    <row r="831" ht="15.75" customHeight="1">
      <c r="A831" s="50"/>
      <c r="B831" s="44"/>
      <c r="C831" s="44"/>
      <c r="D831" s="44"/>
      <c r="E831" s="51"/>
      <c r="F831" s="261"/>
      <c r="G831" s="22"/>
      <c r="H831" s="40"/>
      <c r="I831" s="40"/>
      <c r="J831" s="40"/>
      <c r="K831" s="40"/>
      <c r="L831" s="40"/>
      <c r="M831" s="40"/>
      <c r="N831" s="40"/>
    </row>
    <row r="832" ht="15.75" customHeight="1">
      <c r="A832" s="50"/>
      <c r="B832" s="44"/>
      <c r="C832" s="44"/>
      <c r="D832" s="44"/>
      <c r="E832" s="51"/>
      <c r="F832" s="261"/>
      <c r="G832" s="22"/>
      <c r="H832" s="40"/>
      <c r="I832" s="40"/>
      <c r="J832" s="40"/>
      <c r="K832" s="40"/>
      <c r="L832" s="40"/>
      <c r="M832" s="40"/>
      <c r="N832" s="40"/>
    </row>
    <row r="833" ht="15.75" customHeight="1">
      <c r="A833" s="50"/>
      <c r="B833" s="44"/>
      <c r="C833" s="44"/>
      <c r="D833" s="44"/>
      <c r="E833" s="51"/>
      <c r="F833" s="261"/>
      <c r="G833" s="22"/>
      <c r="H833" s="40"/>
      <c r="I833" s="40"/>
      <c r="J833" s="40"/>
      <c r="K833" s="40"/>
      <c r="L833" s="40"/>
      <c r="M833" s="40"/>
      <c r="N833" s="40"/>
    </row>
    <row r="834" ht="15.75" customHeight="1">
      <c r="A834" s="50"/>
      <c r="B834" s="44"/>
      <c r="C834" s="44"/>
      <c r="D834" s="44"/>
      <c r="E834" s="51"/>
      <c r="F834" s="261"/>
      <c r="G834" s="22"/>
      <c r="H834" s="40"/>
      <c r="I834" s="40"/>
      <c r="J834" s="40"/>
      <c r="K834" s="40"/>
      <c r="L834" s="40"/>
      <c r="M834" s="40"/>
      <c r="N834" s="40"/>
    </row>
    <row r="835" ht="15.75" customHeight="1">
      <c r="A835" s="50"/>
      <c r="B835" s="44"/>
      <c r="C835" s="44"/>
      <c r="D835" s="44"/>
      <c r="E835" s="51"/>
      <c r="F835" s="261"/>
      <c r="G835" s="22"/>
      <c r="H835" s="40"/>
      <c r="I835" s="40"/>
      <c r="J835" s="40"/>
      <c r="K835" s="40"/>
      <c r="L835" s="40"/>
      <c r="M835" s="40"/>
      <c r="N835" s="40"/>
    </row>
    <row r="836" ht="15.75" customHeight="1">
      <c r="A836" s="50"/>
      <c r="B836" s="44"/>
      <c r="C836" s="44"/>
      <c r="D836" s="44"/>
      <c r="E836" s="51"/>
      <c r="F836" s="261"/>
      <c r="G836" s="22"/>
      <c r="H836" s="40"/>
      <c r="I836" s="40"/>
      <c r="J836" s="40"/>
      <c r="K836" s="40"/>
      <c r="L836" s="40"/>
      <c r="M836" s="40"/>
      <c r="N836" s="40"/>
    </row>
    <row r="837" ht="15.75" customHeight="1">
      <c r="A837" s="50"/>
      <c r="B837" s="44"/>
      <c r="C837" s="44"/>
      <c r="D837" s="44"/>
      <c r="E837" s="51"/>
      <c r="F837" s="261"/>
      <c r="G837" s="22"/>
      <c r="H837" s="40"/>
      <c r="I837" s="40"/>
      <c r="J837" s="40"/>
      <c r="K837" s="40"/>
      <c r="L837" s="40"/>
      <c r="M837" s="40"/>
      <c r="N837" s="40"/>
    </row>
    <row r="838" ht="15.75" customHeight="1">
      <c r="A838" s="50"/>
      <c r="B838" s="44"/>
      <c r="C838" s="44"/>
      <c r="D838" s="44"/>
      <c r="E838" s="51"/>
      <c r="F838" s="261"/>
      <c r="G838" s="22"/>
      <c r="H838" s="40"/>
      <c r="I838" s="40"/>
      <c r="J838" s="40"/>
      <c r="K838" s="40"/>
      <c r="L838" s="40"/>
      <c r="M838" s="40"/>
      <c r="N838" s="40"/>
    </row>
    <row r="839" ht="15.75" customHeight="1">
      <c r="A839" s="50"/>
      <c r="B839" s="44"/>
      <c r="C839" s="44"/>
      <c r="D839" s="44"/>
      <c r="E839" s="51"/>
      <c r="F839" s="261"/>
      <c r="G839" s="22"/>
      <c r="H839" s="40"/>
      <c r="I839" s="40"/>
      <c r="J839" s="40"/>
      <c r="K839" s="40"/>
      <c r="L839" s="40"/>
      <c r="M839" s="40"/>
      <c r="N839" s="40"/>
    </row>
    <row r="840" ht="15.75" customHeight="1">
      <c r="A840" s="50"/>
      <c r="B840" s="44"/>
      <c r="C840" s="44"/>
      <c r="D840" s="44"/>
      <c r="E840" s="51"/>
      <c r="F840" s="261"/>
      <c r="G840" s="22"/>
      <c r="H840" s="40"/>
      <c r="I840" s="40"/>
      <c r="J840" s="40"/>
      <c r="K840" s="40"/>
      <c r="L840" s="40"/>
      <c r="M840" s="40"/>
      <c r="N840" s="40"/>
    </row>
    <row r="841" ht="15.75" customHeight="1">
      <c r="A841" s="50"/>
      <c r="B841" s="44"/>
      <c r="C841" s="44"/>
      <c r="D841" s="44"/>
      <c r="E841" s="51"/>
      <c r="F841" s="261"/>
      <c r="G841" s="22"/>
      <c r="H841" s="40"/>
      <c r="I841" s="40"/>
      <c r="J841" s="40"/>
      <c r="K841" s="40"/>
      <c r="L841" s="40"/>
      <c r="M841" s="40"/>
      <c r="N841" s="40"/>
    </row>
    <row r="842" ht="15.75" customHeight="1">
      <c r="A842" s="50"/>
      <c r="B842" s="44"/>
      <c r="C842" s="44"/>
      <c r="D842" s="44"/>
      <c r="E842" s="51"/>
      <c r="F842" s="261"/>
      <c r="G842" s="22"/>
      <c r="H842" s="40"/>
      <c r="I842" s="40"/>
      <c r="J842" s="40"/>
      <c r="K842" s="40"/>
      <c r="L842" s="40"/>
      <c r="M842" s="40"/>
      <c r="N842" s="40"/>
    </row>
    <row r="843" ht="15.75" customHeight="1">
      <c r="A843" s="50"/>
      <c r="B843" s="44"/>
      <c r="C843" s="44"/>
      <c r="D843" s="44"/>
      <c r="E843" s="51"/>
      <c r="F843" s="261"/>
      <c r="G843" s="22"/>
      <c r="H843" s="40"/>
      <c r="I843" s="40"/>
      <c r="J843" s="40"/>
      <c r="K843" s="40"/>
      <c r="L843" s="40"/>
      <c r="M843" s="40"/>
      <c r="N843" s="40"/>
    </row>
    <row r="844" ht="15.75" customHeight="1">
      <c r="A844" s="50"/>
      <c r="B844" s="44"/>
      <c r="C844" s="44"/>
      <c r="D844" s="44"/>
      <c r="E844" s="51"/>
      <c r="F844" s="261"/>
      <c r="G844" s="22"/>
      <c r="H844" s="40"/>
      <c r="I844" s="40"/>
      <c r="J844" s="40"/>
      <c r="K844" s="40"/>
      <c r="L844" s="40"/>
      <c r="M844" s="40"/>
      <c r="N844" s="40"/>
    </row>
    <row r="845" ht="15.75" customHeight="1">
      <c r="A845" s="50"/>
      <c r="B845" s="44"/>
      <c r="C845" s="44"/>
      <c r="D845" s="44"/>
      <c r="E845" s="51"/>
      <c r="F845" s="261"/>
      <c r="G845" s="22"/>
      <c r="H845" s="40"/>
      <c r="I845" s="40"/>
      <c r="J845" s="40"/>
      <c r="K845" s="40"/>
      <c r="L845" s="40"/>
      <c r="M845" s="40"/>
      <c r="N845" s="40"/>
    </row>
    <row r="846" ht="15.75" customHeight="1">
      <c r="A846" s="50"/>
      <c r="B846" s="44"/>
      <c r="C846" s="44"/>
      <c r="D846" s="44"/>
      <c r="E846" s="51"/>
      <c r="F846" s="261"/>
      <c r="G846" s="22"/>
      <c r="H846" s="40"/>
      <c r="I846" s="40"/>
      <c r="J846" s="40"/>
      <c r="K846" s="40"/>
      <c r="L846" s="40"/>
      <c r="M846" s="40"/>
      <c r="N846" s="40"/>
    </row>
    <row r="847" ht="15.75" customHeight="1">
      <c r="A847" s="50"/>
      <c r="B847" s="44"/>
      <c r="C847" s="44"/>
      <c r="D847" s="44"/>
      <c r="E847" s="51"/>
      <c r="F847" s="261"/>
      <c r="G847" s="22"/>
      <c r="H847" s="40"/>
      <c r="I847" s="40"/>
      <c r="J847" s="40"/>
      <c r="K847" s="40"/>
      <c r="L847" s="40"/>
      <c r="M847" s="40"/>
      <c r="N847" s="40"/>
    </row>
    <row r="848" ht="15.75" customHeight="1">
      <c r="A848" s="50"/>
      <c r="B848" s="44"/>
      <c r="C848" s="44"/>
      <c r="D848" s="44"/>
      <c r="E848" s="51"/>
      <c r="F848" s="261"/>
      <c r="G848" s="22"/>
      <c r="H848" s="40"/>
      <c r="I848" s="40"/>
      <c r="J848" s="40"/>
      <c r="K848" s="40"/>
      <c r="L848" s="40"/>
      <c r="M848" s="40"/>
      <c r="N848" s="40"/>
    </row>
    <row r="849" ht="15.75" customHeight="1">
      <c r="A849" s="50"/>
      <c r="B849" s="44"/>
      <c r="C849" s="44"/>
      <c r="D849" s="44"/>
      <c r="E849" s="51"/>
      <c r="F849" s="261"/>
      <c r="G849" s="22"/>
      <c r="H849" s="40"/>
      <c r="I849" s="40"/>
      <c r="J849" s="40"/>
      <c r="K849" s="40"/>
      <c r="L849" s="40"/>
      <c r="M849" s="40"/>
      <c r="N849" s="40"/>
    </row>
    <row r="850" ht="15.75" customHeight="1">
      <c r="A850" s="50"/>
      <c r="B850" s="44"/>
      <c r="C850" s="44"/>
      <c r="D850" s="44"/>
      <c r="E850" s="51"/>
      <c r="F850" s="261"/>
      <c r="G850" s="22"/>
      <c r="H850" s="40"/>
      <c r="I850" s="40"/>
      <c r="J850" s="40"/>
      <c r="K850" s="40"/>
      <c r="L850" s="40"/>
      <c r="M850" s="40"/>
      <c r="N850" s="40"/>
    </row>
    <row r="851" ht="15.75" customHeight="1">
      <c r="A851" s="50"/>
      <c r="B851" s="44"/>
      <c r="C851" s="44"/>
      <c r="D851" s="44"/>
      <c r="E851" s="51"/>
      <c r="F851" s="261"/>
      <c r="G851" s="22"/>
      <c r="H851" s="40"/>
      <c r="I851" s="40"/>
      <c r="J851" s="40"/>
      <c r="K851" s="40"/>
      <c r="L851" s="40"/>
      <c r="M851" s="40"/>
      <c r="N851" s="40"/>
    </row>
    <row r="852" ht="15.75" customHeight="1">
      <c r="A852" s="50"/>
      <c r="B852" s="44"/>
      <c r="C852" s="44"/>
      <c r="D852" s="44"/>
      <c r="E852" s="51"/>
      <c r="F852" s="261"/>
      <c r="G852" s="22"/>
      <c r="H852" s="40"/>
      <c r="I852" s="40"/>
      <c r="J852" s="40"/>
      <c r="K852" s="40"/>
      <c r="L852" s="40"/>
      <c r="M852" s="40"/>
      <c r="N852" s="40"/>
    </row>
    <row r="853" ht="15.75" customHeight="1">
      <c r="A853" s="50"/>
      <c r="B853" s="44"/>
      <c r="C853" s="44"/>
      <c r="D853" s="44"/>
      <c r="E853" s="51"/>
      <c r="F853" s="261"/>
      <c r="G853" s="22"/>
      <c r="H853" s="40"/>
      <c r="I853" s="40"/>
      <c r="J853" s="40"/>
      <c r="K853" s="40"/>
      <c r="L853" s="40"/>
      <c r="M853" s="40"/>
      <c r="N853" s="40"/>
    </row>
    <row r="854" ht="15.75" customHeight="1">
      <c r="A854" s="50"/>
      <c r="B854" s="44"/>
      <c r="C854" s="44"/>
      <c r="D854" s="44"/>
      <c r="E854" s="51"/>
      <c r="F854" s="261"/>
      <c r="G854" s="22"/>
      <c r="H854" s="40"/>
      <c r="I854" s="40"/>
      <c r="J854" s="40"/>
      <c r="K854" s="40"/>
      <c r="L854" s="40"/>
      <c r="M854" s="40"/>
      <c r="N854" s="40"/>
    </row>
    <row r="855" ht="15.75" customHeight="1">
      <c r="A855" s="50"/>
      <c r="B855" s="44"/>
      <c r="C855" s="44"/>
      <c r="D855" s="44"/>
      <c r="E855" s="51"/>
      <c r="F855" s="261"/>
      <c r="G855" s="22"/>
      <c r="H855" s="40"/>
      <c r="I855" s="40"/>
      <c r="J855" s="40"/>
      <c r="K855" s="40"/>
      <c r="L855" s="40"/>
      <c r="M855" s="40"/>
      <c r="N855" s="40"/>
    </row>
    <row r="856" ht="15.75" customHeight="1">
      <c r="A856" s="50"/>
      <c r="B856" s="44"/>
      <c r="C856" s="44"/>
      <c r="D856" s="44"/>
      <c r="E856" s="51"/>
      <c r="F856" s="261"/>
      <c r="G856" s="22"/>
      <c r="H856" s="40"/>
      <c r="I856" s="40"/>
      <c r="J856" s="40"/>
      <c r="K856" s="40"/>
      <c r="L856" s="40"/>
      <c r="M856" s="40"/>
      <c r="N856" s="40"/>
    </row>
    <row r="857" ht="15.75" customHeight="1">
      <c r="A857" s="50"/>
      <c r="B857" s="44"/>
      <c r="C857" s="44"/>
      <c r="D857" s="44"/>
      <c r="E857" s="51"/>
      <c r="F857" s="261"/>
      <c r="G857" s="22"/>
      <c r="H857" s="40"/>
      <c r="I857" s="40"/>
      <c r="J857" s="40"/>
      <c r="K857" s="40"/>
      <c r="L857" s="40"/>
      <c r="M857" s="40"/>
      <c r="N857" s="40"/>
    </row>
    <row r="858" ht="15.75" customHeight="1">
      <c r="A858" s="50"/>
      <c r="B858" s="44"/>
      <c r="C858" s="44"/>
      <c r="D858" s="44"/>
      <c r="E858" s="51"/>
      <c r="F858" s="261"/>
      <c r="G858" s="22"/>
      <c r="H858" s="40"/>
      <c r="I858" s="40"/>
      <c r="J858" s="40"/>
      <c r="K858" s="40"/>
      <c r="L858" s="40"/>
      <c r="M858" s="40"/>
      <c r="N858" s="40"/>
    </row>
    <row r="859" ht="15.75" customHeight="1">
      <c r="A859" s="50"/>
      <c r="B859" s="44"/>
      <c r="C859" s="44"/>
      <c r="D859" s="44"/>
      <c r="E859" s="51"/>
      <c r="F859" s="261"/>
      <c r="G859" s="22"/>
      <c r="H859" s="40"/>
      <c r="I859" s="40"/>
      <c r="J859" s="40"/>
      <c r="K859" s="40"/>
      <c r="L859" s="40"/>
      <c r="M859" s="40"/>
      <c r="N859" s="40"/>
    </row>
    <row r="860" ht="15.75" customHeight="1">
      <c r="A860" s="50"/>
      <c r="B860" s="44"/>
      <c r="C860" s="44"/>
      <c r="D860" s="44"/>
      <c r="E860" s="51"/>
      <c r="F860" s="261"/>
      <c r="G860" s="22"/>
      <c r="H860" s="40"/>
      <c r="I860" s="40"/>
      <c r="J860" s="40"/>
      <c r="K860" s="40"/>
      <c r="L860" s="40"/>
      <c r="M860" s="40"/>
      <c r="N860" s="40"/>
    </row>
    <row r="861" ht="15.75" customHeight="1">
      <c r="A861" s="50"/>
      <c r="B861" s="44"/>
      <c r="C861" s="44"/>
      <c r="D861" s="44"/>
      <c r="E861" s="51"/>
      <c r="F861" s="261"/>
      <c r="G861" s="22"/>
      <c r="H861" s="40"/>
      <c r="I861" s="40"/>
      <c r="J861" s="40"/>
      <c r="K861" s="40"/>
      <c r="L861" s="40"/>
      <c r="M861" s="40"/>
      <c r="N861" s="40"/>
    </row>
    <row r="862" ht="15.75" customHeight="1">
      <c r="A862" s="50"/>
      <c r="B862" s="44"/>
      <c r="C862" s="44"/>
      <c r="D862" s="44"/>
      <c r="E862" s="51"/>
      <c r="F862" s="261"/>
      <c r="G862" s="22"/>
      <c r="H862" s="40"/>
      <c r="I862" s="40"/>
      <c r="J862" s="40"/>
      <c r="K862" s="40"/>
      <c r="L862" s="40"/>
      <c r="M862" s="40"/>
      <c r="N862" s="40"/>
    </row>
    <row r="863" ht="15.75" customHeight="1">
      <c r="A863" s="50"/>
      <c r="B863" s="44"/>
      <c r="C863" s="44"/>
      <c r="D863" s="44"/>
      <c r="E863" s="51"/>
      <c r="F863" s="261"/>
      <c r="G863" s="22"/>
      <c r="H863" s="40"/>
      <c r="I863" s="40"/>
      <c r="J863" s="40"/>
      <c r="K863" s="40"/>
      <c r="L863" s="40"/>
      <c r="M863" s="40"/>
      <c r="N863" s="40"/>
    </row>
    <row r="864" ht="15.75" customHeight="1">
      <c r="A864" s="50"/>
      <c r="B864" s="44"/>
      <c r="C864" s="44"/>
      <c r="D864" s="44"/>
      <c r="E864" s="51"/>
      <c r="F864" s="261"/>
      <c r="G864" s="22"/>
      <c r="H864" s="40"/>
      <c r="I864" s="40"/>
      <c r="J864" s="40"/>
      <c r="K864" s="40"/>
      <c r="L864" s="40"/>
      <c r="M864" s="40"/>
      <c r="N864" s="40"/>
    </row>
    <row r="865" ht="15.75" customHeight="1">
      <c r="A865" s="50"/>
      <c r="B865" s="44"/>
      <c r="C865" s="44"/>
      <c r="D865" s="44"/>
      <c r="E865" s="51"/>
      <c r="F865" s="261"/>
      <c r="G865" s="22"/>
      <c r="H865" s="40"/>
      <c r="I865" s="40"/>
      <c r="J865" s="40"/>
      <c r="K865" s="40"/>
      <c r="L865" s="40"/>
      <c r="M865" s="40"/>
      <c r="N865" s="40"/>
    </row>
    <row r="866" ht="15.75" customHeight="1">
      <c r="A866" s="50"/>
      <c r="B866" s="44"/>
      <c r="C866" s="44"/>
      <c r="D866" s="44"/>
      <c r="E866" s="51"/>
      <c r="F866" s="261"/>
      <c r="G866" s="22"/>
      <c r="H866" s="40"/>
      <c r="I866" s="40"/>
      <c r="J866" s="40"/>
      <c r="K866" s="40"/>
      <c r="L866" s="40"/>
      <c r="M866" s="40"/>
      <c r="N866" s="40"/>
    </row>
    <row r="867" ht="15.75" customHeight="1">
      <c r="A867" s="50"/>
      <c r="B867" s="44"/>
      <c r="C867" s="44"/>
      <c r="D867" s="44"/>
      <c r="E867" s="51"/>
      <c r="F867" s="261"/>
      <c r="G867" s="22"/>
      <c r="H867" s="40"/>
      <c r="I867" s="40"/>
      <c r="J867" s="40"/>
      <c r="K867" s="40"/>
      <c r="L867" s="40"/>
      <c r="M867" s="40"/>
      <c r="N867" s="40"/>
    </row>
    <row r="868" ht="15.75" customHeight="1">
      <c r="A868" s="50"/>
      <c r="B868" s="44"/>
      <c r="C868" s="44"/>
      <c r="D868" s="44"/>
      <c r="E868" s="51"/>
      <c r="F868" s="261"/>
      <c r="G868" s="22"/>
      <c r="H868" s="40"/>
      <c r="I868" s="40"/>
      <c r="J868" s="40"/>
      <c r="K868" s="40"/>
      <c r="L868" s="40"/>
      <c r="M868" s="40"/>
      <c r="N868" s="40"/>
    </row>
    <row r="869" ht="15.75" customHeight="1">
      <c r="A869" s="50"/>
      <c r="B869" s="44"/>
      <c r="C869" s="44"/>
      <c r="D869" s="44"/>
      <c r="E869" s="51"/>
      <c r="F869" s="261"/>
      <c r="G869" s="22"/>
      <c r="H869" s="40"/>
      <c r="I869" s="40"/>
      <c r="J869" s="40"/>
      <c r="K869" s="40"/>
      <c r="L869" s="40"/>
      <c r="M869" s="40"/>
      <c r="N869" s="40"/>
    </row>
    <row r="870" ht="15.75" customHeight="1">
      <c r="A870" s="50"/>
      <c r="B870" s="44"/>
      <c r="C870" s="44"/>
      <c r="D870" s="44"/>
      <c r="E870" s="51"/>
      <c r="F870" s="261"/>
      <c r="G870" s="22"/>
      <c r="H870" s="40"/>
      <c r="I870" s="40"/>
      <c r="J870" s="40"/>
      <c r="K870" s="40"/>
      <c r="L870" s="40"/>
      <c r="M870" s="40"/>
      <c r="N870" s="40"/>
    </row>
    <row r="871" ht="15.75" customHeight="1">
      <c r="A871" s="50"/>
      <c r="B871" s="44"/>
      <c r="C871" s="44"/>
      <c r="D871" s="44"/>
      <c r="E871" s="51"/>
      <c r="F871" s="261"/>
      <c r="G871" s="22"/>
      <c r="H871" s="40"/>
      <c r="I871" s="40"/>
      <c r="J871" s="40"/>
      <c r="K871" s="40"/>
      <c r="L871" s="40"/>
      <c r="M871" s="40"/>
      <c r="N871" s="40"/>
    </row>
    <row r="872" ht="15.75" customHeight="1">
      <c r="A872" s="50"/>
      <c r="B872" s="44"/>
      <c r="C872" s="44"/>
      <c r="D872" s="44"/>
      <c r="E872" s="51"/>
      <c r="F872" s="261"/>
      <c r="G872" s="22"/>
      <c r="H872" s="40"/>
      <c r="I872" s="40"/>
      <c r="J872" s="40"/>
      <c r="K872" s="40"/>
      <c r="L872" s="40"/>
      <c r="M872" s="40"/>
      <c r="N872" s="40"/>
    </row>
    <row r="873" ht="15.75" customHeight="1">
      <c r="A873" s="50"/>
      <c r="B873" s="44"/>
      <c r="C873" s="44"/>
      <c r="D873" s="44"/>
      <c r="E873" s="51"/>
      <c r="F873" s="261"/>
      <c r="G873" s="22"/>
      <c r="H873" s="40"/>
      <c r="I873" s="40"/>
      <c r="J873" s="40"/>
      <c r="K873" s="40"/>
      <c r="L873" s="40"/>
      <c r="M873" s="40"/>
      <c r="N873" s="40"/>
    </row>
    <row r="874" ht="15.75" customHeight="1">
      <c r="A874" s="50"/>
      <c r="B874" s="44"/>
      <c r="C874" s="44"/>
      <c r="D874" s="44"/>
      <c r="E874" s="51"/>
      <c r="F874" s="261"/>
      <c r="G874" s="22"/>
      <c r="H874" s="40"/>
      <c r="I874" s="40"/>
      <c r="J874" s="40"/>
      <c r="K874" s="40"/>
      <c r="L874" s="40"/>
      <c r="M874" s="40"/>
      <c r="N874" s="40"/>
    </row>
    <row r="875" ht="15.75" customHeight="1">
      <c r="A875" s="50"/>
      <c r="B875" s="44"/>
      <c r="C875" s="44"/>
      <c r="D875" s="44"/>
      <c r="E875" s="51"/>
      <c r="F875" s="261"/>
      <c r="G875" s="22"/>
      <c r="H875" s="40"/>
      <c r="I875" s="40"/>
      <c r="J875" s="40"/>
      <c r="K875" s="40"/>
      <c r="L875" s="40"/>
      <c r="M875" s="40"/>
      <c r="N875" s="40"/>
    </row>
    <row r="876" ht="15.75" customHeight="1">
      <c r="A876" s="50"/>
      <c r="B876" s="44"/>
      <c r="C876" s="44"/>
      <c r="D876" s="44"/>
      <c r="E876" s="51"/>
      <c r="F876" s="261"/>
      <c r="G876" s="22"/>
      <c r="H876" s="40"/>
      <c r="I876" s="40"/>
      <c r="J876" s="40"/>
      <c r="K876" s="40"/>
      <c r="L876" s="40"/>
      <c r="M876" s="40"/>
      <c r="N876" s="40"/>
    </row>
    <row r="877" ht="15.75" customHeight="1">
      <c r="A877" s="50"/>
      <c r="B877" s="44"/>
      <c r="C877" s="44"/>
      <c r="D877" s="44"/>
      <c r="E877" s="51"/>
      <c r="F877" s="261"/>
      <c r="G877" s="22"/>
      <c r="H877" s="40"/>
      <c r="I877" s="40"/>
      <c r="J877" s="40"/>
      <c r="K877" s="40"/>
      <c r="L877" s="40"/>
      <c r="M877" s="40"/>
      <c r="N877" s="40"/>
    </row>
    <row r="878" ht="15.75" customHeight="1">
      <c r="A878" s="50"/>
      <c r="B878" s="44"/>
      <c r="C878" s="44"/>
      <c r="D878" s="44"/>
      <c r="E878" s="51"/>
      <c r="F878" s="261"/>
      <c r="G878" s="22"/>
      <c r="H878" s="40"/>
      <c r="I878" s="40"/>
      <c r="J878" s="40"/>
      <c r="K878" s="40"/>
      <c r="L878" s="40"/>
      <c r="M878" s="40"/>
      <c r="N878" s="40"/>
    </row>
    <row r="879" ht="15.75" customHeight="1">
      <c r="A879" s="50"/>
      <c r="B879" s="44"/>
      <c r="C879" s="44"/>
      <c r="D879" s="44"/>
      <c r="E879" s="51"/>
      <c r="F879" s="261"/>
      <c r="G879" s="22"/>
      <c r="H879" s="40"/>
      <c r="I879" s="40"/>
      <c r="J879" s="40"/>
      <c r="K879" s="40"/>
      <c r="L879" s="40"/>
      <c r="M879" s="40"/>
      <c r="N879" s="40"/>
    </row>
    <row r="880" ht="15.75" customHeight="1">
      <c r="A880" s="50"/>
      <c r="B880" s="44"/>
      <c r="C880" s="44"/>
      <c r="D880" s="44"/>
      <c r="E880" s="51"/>
      <c r="F880" s="261"/>
      <c r="G880" s="22"/>
      <c r="H880" s="40"/>
      <c r="I880" s="40"/>
      <c r="J880" s="40"/>
      <c r="K880" s="40"/>
      <c r="L880" s="40"/>
      <c r="M880" s="40"/>
      <c r="N880" s="40"/>
    </row>
    <row r="881" ht="15.75" customHeight="1">
      <c r="A881" s="50"/>
      <c r="B881" s="44"/>
      <c r="C881" s="44"/>
      <c r="D881" s="44"/>
      <c r="E881" s="51"/>
      <c r="F881" s="261"/>
      <c r="G881" s="22"/>
      <c r="H881" s="40"/>
      <c r="I881" s="40"/>
      <c r="J881" s="40"/>
      <c r="K881" s="40"/>
      <c r="L881" s="40"/>
      <c r="M881" s="40"/>
      <c r="N881" s="40"/>
    </row>
    <row r="882" ht="15.75" customHeight="1">
      <c r="A882" s="50"/>
      <c r="B882" s="44"/>
      <c r="C882" s="44"/>
      <c r="D882" s="44"/>
      <c r="E882" s="51"/>
      <c r="F882" s="261"/>
      <c r="G882" s="22"/>
      <c r="H882" s="40"/>
      <c r="I882" s="40"/>
      <c r="J882" s="40"/>
      <c r="K882" s="40"/>
      <c r="L882" s="40"/>
      <c r="M882" s="40"/>
      <c r="N882" s="40"/>
    </row>
    <row r="883" ht="15.75" customHeight="1">
      <c r="A883" s="50"/>
      <c r="B883" s="44"/>
      <c r="C883" s="44"/>
      <c r="D883" s="44"/>
      <c r="E883" s="51"/>
      <c r="F883" s="261"/>
      <c r="G883" s="22"/>
      <c r="H883" s="40"/>
      <c r="I883" s="40"/>
      <c r="J883" s="40"/>
      <c r="K883" s="40"/>
      <c r="L883" s="40"/>
      <c r="M883" s="40"/>
      <c r="N883" s="40"/>
    </row>
    <row r="884" ht="15.75" customHeight="1">
      <c r="A884" s="50"/>
      <c r="B884" s="44"/>
      <c r="C884" s="44"/>
      <c r="D884" s="44"/>
      <c r="E884" s="51"/>
      <c r="F884" s="261"/>
      <c r="G884" s="22"/>
      <c r="H884" s="40"/>
      <c r="I884" s="40"/>
      <c r="J884" s="40"/>
      <c r="K884" s="40"/>
      <c r="L884" s="40"/>
      <c r="M884" s="40"/>
      <c r="N884" s="40"/>
    </row>
    <row r="885" ht="15.75" customHeight="1">
      <c r="A885" s="50"/>
      <c r="B885" s="44"/>
      <c r="C885" s="44"/>
      <c r="D885" s="44"/>
      <c r="E885" s="51"/>
      <c r="F885" s="261"/>
      <c r="G885" s="22"/>
      <c r="H885" s="40"/>
      <c r="I885" s="40"/>
      <c r="J885" s="40"/>
      <c r="K885" s="40"/>
      <c r="L885" s="40"/>
      <c r="M885" s="40"/>
      <c r="N885" s="40"/>
    </row>
    <row r="886" ht="15.75" customHeight="1">
      <c r="A886" s="50"/>
      <c r="B886" s="44"/>
      <c r="C886" s="44"/>
      <c r="D886" s="44"/>
      <c r="E886" s="51"/>
      <c r="F886" s="261"/>
      <c r="G886" s="22"/>
      <c r="H886" s="40"/>
      <c r="I886" s="40"/>
      <c r="J886" s="40"/>
      <c r="K886" s="40"/>
      <c r="L886" s="40"/>
      <c r="M886" s="40"/>
      <c r="N886" s="40"/>
    </row>
    <row r="887" ht="15.75" customHeight="1">
      <c r="A887" s="50"/>
      <c r="B887" s="44"/>
      <c r="C887" s="44"/>
      <c r="D887" s="44"/>
      <c r="E887" s="51"/>
      <c r="F887" s="261"/>
      <c r="G887" s="22"/>
      <c r="H887" s="40"/>
      <c r="I887" s="40"/>
      <c r="J887" s="40"/>
      <c r="K887" s="40"/>
      <c r="L887" s="40"/>
      <c r="M887" s="40"/>
      <c r="N887" s="40"/>
    </row>
    <row r="888" ht="15.75" customHeight="1">
      <c r="A888" s="50"/>
      <c r="B888" s="44"/>
      <c r="C888" s="44"/>
      <c r="D888" s="44"/>
      <c r="E888" s="51"/>
      <c r="F888" s="261"/>
      <c r="G888" s="22"/>
      <c r="H888" s="40"/>
      <c r="I888" s="40"/>
      <c r="J888" s="40"/>
      <c r="K888" s="40"/>
      <c r="L888" s="40"/>
      <c r="M888" s="40"/>
      <c r="N888" s="40"/>
    </row>
    <row r="889" ht="15.75" customHeight="1">
      <c r="A889" s="50"/>
      <c r="B889" s="44"/>
      <c r="C889" s="44"/>
      <c r="D889" s="44"/>
      <c r="E889" s="51"/>
      <c r="F889" s="261"/>
      <c r="G889" s="22"/>
      <c r="H889" s="40"/>
      <c r="I889" s="40"/>
      <c r="J889" s="40"/>
      <c r="K889" s="40"/>
      <c r="L889" s="40"/>
      <c r="M889" s="40"/>
      <c r="N889" s="40"/>
    </row>
    <row r="890" ht="15.75" customHeight="1">
      <c r="A890" s="50"/>
      <c r="B890" s="44"/>
      <c r="C890" s="44"/>
      <c r="D890" s="44"/>
      <c r="E890" s="51"/>
      <c r="F890" s="261"/>
      <c r="G890" s="22"/>
      <c r="H890" s="40"/>
      <c r="I890" s="40"/>
      <c r="J890" s="40"/>
      <c r="K890" s="40"/>
      <c r="L890" s="40"/>
      <c r="M890" s="40"/>
      <c r="N890" s="40"/>
    </row>
    <row r="891" ht="15.75" customHeight="1">
      <c r="A891" s="50"/>
      <c r="B891" s="44"/>
      <c r="C891" s="44"/>
      <c r="D891" s="44"/>
      <c r="E891" s="51"/>
      <c r="F891" s="261"/>
      <c r="G891" s="22"/>
      <c r="H891" s="40"/>
      <c r="I891" s="40"/>
      <c r="J891" s="40"/>
      <c r="K891" s="40"/>
      <c r="L891" s="40"/>
      <c r="M891" s="40"/>
      <c r="N891" s="40"/>
    </row>
    <row r="892" ht="15.75" customHeight="1">
      <c r="A892" s="50"/>
      <c r="B892" s="44"/>
      <c r="C892" s="44"/>
      <c r="D892" s="44"/>
      <c r="E892" s="51"/>
      <c r="F892" s="261"/>
      <c r="G892" s="22"/>
      <c r="H892" s="40"/>
      <c r="I892" s="40"/>
      <c r="J892" s="40"/>
      <c r="K892" s="40"/>
      <c r="L892" s="40"/>
      <c r="M892" s="40"/>
      <c r="N892" s="40"/>
    </row>
    <row r="893" ht="15.75" customHeight="1">
      <c r="A893" s="50"/>
      <c r="B893" s="44"/>
      <c r="C893" s="44"/>
      <c r="D893" s="44"/>
      <c r="E893" s="51"/>
      <c r="F893" s="261"/>
      <c r="G893" s="22"/>
      <c r="H893" s="40"/>
      <c r="I893" s="40"/>
      <c r="J893" s="40"/>
      <c r="K893" s="40"/>
      <c r="L893" s="40"/>
      <c r="M893" s="40"/>
      <c r="N893" s="40"/>
    </row>
    <row r="894" ht="15.75" customHeight="1">
      <c r="A894" s="50"/>
      <c r="B894" s="44"/>
      <c r="C894" s="44"/>
      <c r="D894" s="44"/>
      <c r="E894" s="51"/>
      <c r="F894" s="261"/>
      <c r="G894" s="22"/>
      <c r="H894" s="40"/>
      <c r="I894" s="40"/>
      <c r="J894" s="40"/>
      <c r="K894" s="40"/>
      <c r="L894" s="40"/>
      <c r="M894" s="40"/>
      <c r="N894" s="40"/>
    </row>
    <row r="895" ht="15.75" customHeight="1">
      <c r="A895" s="50"/>
      <c r="B895" s="44"/>
      <c r="C895" s="44"/>
      <c r="D895" s="44"/>
      <c r="E895" s="51"/>
      <c r="F895" s="261"/>
      <c r="G895" s="22"/>
      <c r="H895" s="40"/>
      <c r="I895" s="40"/>
      <c r="J895" s="40"/>
      <c r="K895" s="40"/>
      <c r="L895" s="40"/>
      <c r="M895" s="40"/>
      <c r="N895" s="40"/>
    </row>
    <row r="896" ht="15.75" customHeight="1">
      <c r="A896" s="50"/>
      <c r="B896" s="44"/>
      <c r="C896" s="44"/>
      <c r="D896" s="44"/>
      <c r="E896" s="51"/>
      <c r="F896" s="261"/>
      <c r="G896" s="22"/>
      <c r="H896" s="40"/>
      <c r="I896" s="40"/>
      <c r="J896" s="40"/>
      <c r="K896" s="40"/>
      <c r="L896" s="40"/>
      <c r="M896" s="40"/>
      <c r="N896" s="40"/>
    </row>
    <row r="897" ht="15.75" customHeight="1">
      <c r="A897" s="50"/>
      <c r="B897" s="44"/>
      <c r="C897" s="44"/>
      <c r="D897" s="44"/>
      <c r="E897" s="51"/>
      <c r="F897" s="261"/>
      <c r="G897" s="22"/>
      <c r="H897" s="40"/>
      <c r="I897" s="40"/>
      <c r="J897" s="40"/>
      <c r="K897" s="40"/>
      <c r="L897" s="40"/>
      <c r="M897" s="40"/>
      <c r="N897" s="40"/>
    </row>
    <row r="898" ht="15.75" customHeight="1">
      <c r="A898" s="50"/>
      <c r="B898" s="44"/>
      <c r="C898" s="44"/>
      <c r="D898" s="44"/>
      <c r="E898" s="51"/>
      <c r="F898" s="261"/>
      <c r="G898" s="22"/>
      <c r="H898" s="40"/>
      <c r="I898" s="40"/>
      <c r="J898" s="40"/>
      <c r="K898" s="40"/>
      <c r="L898" s="40"/>
      <c r="M898" s="40"/>
      <c r="N898" s="40"/>
    </row>
    <row r="899" ht="15.75" customHeight="1">
      <c r="A899" s="50"/>
      <c r="B899" s="44"/>
      <c r="C899" s="44"/>
      <c r="D899" s="44"/>
      <c r="E899" s="51"/>
      <c r="F899" s="261"/>
      <c r="G899" s="22"/>
      <c r="H899" s="40"/>
      <c r="I899" s="40"/>
      <c r="J899" s="40"/>
      <c r="K899" s="40"/>
      <c r="L899" s="40"/>
      <c r="M899" s="40"/>
      <c r="N899" s="40"/>
    </row>
    <row r="900" ht="15.75" customHeight="1">
      <c r="A900" s="50"/>
      <c r="B900" s="44"/>
      <c r="C900" s="44"/>
      <c r="D900" s="44"/>
      <c r="E900" s="51"/>
      <c r="F900" s="261"/>
      <c r="G900" s="22"/>
      <c r="H900" s="40"/>
      <c r="I900" s="40"/>
      <c r="J900" s="40"/>
      <c r="K900" s="40"/>
      <c r="L900" s="40"/>
      <c r="M900" s="40"/>
      <c r="N900" s="40"/>
    </row>
    <row r="901" ht="15.75" customHeight="1">
      <c r="A901" s="50"/>
      <c r="B901" s="44"/>
      <c r="C901" s="44"/>
      <c r="D901" s="44"/>
      <c r="E901" s="51"/>
      <c r="F901" s="261"/>
      <c r="G901" s="22"/>
      <c r="H901" s="40"/>
      <c r="I901" s="40"/>
      <c r="J901" s="40"/>
      <c r="K901" s="40"/>
      <c r="L901" s="40"/>
      <c r="M901" s="40"/>
      <c r="N901" s="40"/>
    </row>
    <row r="902" ht="15.75" customHeight="1">
      <c r="A902" s="50"/>
      <c r="B902" s="44"/>
      <c r="C902" s="44"/>
      <c r="D902" s="44"/>
      <c r="E902" s="51"/>
      <c r="F902" s="261"/>
      <c r="G902" s="22"/>
      <c r="H902" s="40"/>
      <c r="I902" s="40"/>
      <c r="J902" s="40"/>
      <c r="K902" s="40"/>
      <c r="L902" s="40"/>
      <c r="M902" s="40"/>
      <c r="N902" s="40"/>
    </row>
    <row r="903" ht="15.75" customHeight="1">
      <c r="A903" s="50"/>
      <c r="B903" s="44"/>
      <c r="C903" s="44"/>
      <c r="D903" s="44"/>
      <c r="E903" s="51"/>
      <c r="F903" s="261"/>
      <c r="G903" s="22"/>
      <c r="H903" s="40"/>
      <c r="I903" s="40"/>
      <c r="J903" s="40"/>
      <c r="K903" s="40"/>
      <c r="L903" s="40"/>
      <c r="M903" s="40"/>
      <c r="N903" s="40"/>
    </row>
    <row r="904" ht="15.75" customHeight="1">
      <c r="A904" s="50"/>
      <c r="B904" s="44"/>
      <c r="C904" s="44"/>
      <c r="D904" s="44"/>
      <c r="E904" s="51"/>
      <c r="F904" s="261"/>
      <c r="G904" s="22"/>
      <c r="H904" s="40"/>
      <c r="I904" s="40"/>
      <c r="J904" s="40"/>
      <c r="K904" s="40"/>
      <c r="L904" s="40"/>
      <c r="M904" s="40"/>
      <c r="N904" s="40"/>
    </row>
    <row r="905" ht="15.75" customHeight="1">
      <c r="A905" s="50"/>
      <c r="B905" s="44"/>
      <c r="C905" s="44"/>
      <c r="D905" s="44"/>
      <c r="E905" s="51"/>
      <c r="F905" s="261"/>
      <c r="G905" s="22"/>
      <c r="H905" s="40"/>
      <c r="I905" s="40"/>
      <c r="J905" s="40"/>
      <c r="K905" s="40"/>
      <c r="L905" s="40"/>
      <c r="M905" s="40"/>
      <c r="N905" s="40"/>
    </row>
    <row r="906" ht="15.75" customHeight="1">
      <c r="A906" s="50"/>
      <c r="B906" s="44"/>
      <c r="C906" s="44"/>
      <c r="D906" s="44"/>
      <c r="E906" s="51"/>
      <c r="F906" s="261"/>
      <c r="G906" s="22"/>
      <c r="H906" s="40"/>
      <c r="I906" s="40"/>
      <c r="J906" s="40"/>
      <c r="K906" s="40"/>
      <c r="L906" s="40"/>
      <c r="M906" s="40"/>
      <c r="N906" s="40"/>
    </row>
    <row r="907" ht="15.75" customHeight="1">
      <c r="A907" s="50"/>
      <c r="B907" s="44"/>
      <c r="C907" s="44"/>
      <c r="D907" s="44"/>
      <c r="E907" s="51"/>
      <c r="F907" s="261"/>
      <c r="G907" s="22"/>
      <c r="H907" s="40"/>
      <c r="I907" s="40"/>
      <c r="J907" s="40"/>
      <c r="K907" s="40"/>
      <c r="L907" s="40"/>
      <c r="M907" s="40"/>
      <c r="N907" s="40"/>
    </row>
    <row r="908" ht="15.75" customHeight="1">
      <c r="A908" s="50"/>
      <c r="B908" s="44"/>
      <c r="C908" s="44"/>
      <c r="D908" s="44"/>
      <c r="E908" s="51"/>
      <c r="F908" s="261"/>
      <c r="G908" s="22"/>
      <c r="H908" s="40"/>
      <c r="I908" s="40"/>
      <c r="J908" s="40"/>
      <c r="K908" s="40"/>
      <c r="L908" s="40"/>
      <c r="M908" s="40"/>
      <c r="N908" s="40"/>
    </row>
    <row r="909" ht="15.75" customHeight="1">
      <c r="A909" s="50"/>
      <c r="B909" s="44"/>
      <c r="C909" s="44"/>
      <c r="D909" s="44"/>
      <c r="E909" s="51"/>
      <c r="F909" s="261"/>
      <c r="G909" s="22"/>
      <c r="H909" s="40"/>
      <c r="I909" s="40"/>
      <c r="J909" s="40"/>
      <c r="K909" s="40"/>
      <c r="L909" s="40"/>
      <c r="M909" s="40"/>
      <c r="N909" s="40"/>
    </row>
    <row r="910" ht="15.75" customHeight="1">
      <c r="A910" s="50"/>
      <c r="B910" s="44"/>
      <c r="C910" s="44"/>
      <c r="D910" s="44"/>
      <c r="E910" s="51"/>
      <c r="F910" s="261"/>
      <c r="G910" s="22"/>
      <c r="H910" s="40"/>
      <c r="I910" s="40"/>
      <c r="J910" s="40"/>
      <c r="K910" s="40"/>
      <c r="L910" s="40"/>
      <c r="M910" s="40"/>
      <c r="N910" s="40"/>
    </row>
    <row r="911" ht="15.75" customHeight="1">
      <c r="A911" s="50"/>
      <c r="B911" s="44"/>
      <c r="C911" s="44"/>
      <c r="D911" s="44"/>
      <c r="E911" s="51"/>
      <c r="F911" s="261"/>
      <c r="G911" s="22"/>
      <c r="H911" s="40"/>
      <c r="I911" s="40"/>
      <c r="J911" s="40"/>
      <c r="K911" s="40"/>
      <c r="L911" s="40"/>
      <c r="M911" s="40"/>
      <c r="N911" s="40"/>
    </row>
    <row r="912" ht="15.75" customHeight="1">
      <c r="A912" s="50"/>
      <c r="B912" s="44"/>
      <c r="C912" s="44"/>
      <c r="D912" s="44"/>
      <c r="E912" s="51"/>
      <c r="F912" s="261"/>
      <c r="G912" s="22"/>
      <c r="H912" s="40"/>
      <c r="I912" s="40"/>
      <c r="J912" s="40"/>
      <c r="K912" s="40"/>
      <c r="L912" s="40"/>
      <c r="M912" s="40"/>
      <c r="N912" s="40"/>
    </row>
    <row r="913" ht="15.75" customHeight="1">
      <c r="A913" s="50"/>
      <c r="B913" s="44"/>
      <c r="C913" s="44"/>
      <c r="D913" s="44"/>
      <c r="E913" s="51"/>
      <c r="F913" s="261"/>
      <c r="G913" s="22"/>
      <c r="H913" s="40"/>
      <c r="I913" s="40"/>
      <c r="J913" s="40"/>
      <c r="K913" s="40"/>
      <c r="L913" s="40"/>
      <c r="M913" s="40"/>
      <c r="N913" s="40"/>
    </row>
    <row r="914" ht="15.75" customHeight="1">
      <c r="A914" s="50"/>
      <c r="B914" s="44"/>
      <c r="C914" s="44"/>
      <c r="D914" s="44"/>
      <c r="E914" s="51"/>
      <c r="F914" s="261"/>
      <c r="G914" s="22"/>
      <c r="H914" s="40"/>
      <c r="I914" s="40"/>
      <c r="J914" s="40"/>
      <c r="K914" s="40"/>
      <c r="L914" s="40"/>
      <c r="M914" s="40"/>
      <c r="N914" s="40"/>
    </row>
    <row r="915" ht="15.75" customHeight="1">
      <c r="A915" s="50"/>
      <c r="B915" s="44"/>
      <c r="C915" s="44"/>
      <c r="D915" s="44"/>
      <c r="E915" s="51"/>
      <c r="F915" s="261"/>
      <c r="G915" s="22"/>
      <c r="H915" s="40"/>
      <c r="I915" s="40"/>
      <c r="J915" s="40"/>
      <c r="K915" s="40"/>
      <c r="L915" s="40"/>
      <c r="M915" s="40"/>
      <c r="N915" s="40"/>
    </row>
    <row r="916" ht="15.75" customHeight="1">
      <c r="A916" s="50"/>
      <c r="B916" s="44"/>
      <c r="C916" s="44"/>
      <c r="D916" s="44"/>
      <c r="E916" s="51"/>
      <c r="F916" s="261"/>
      <c r="G916" s="22"/>
      <c r="H916" s="40"/>
      <c r="I916" s="40"/>
      <c r="J916" s="40"/>
      <c r="K916" s="40"/>
      <c r="L916" s="40"/>
      <c r="M916" s="40"/>
      <c r="N916" s="40"/>
    </row>
    <row r="917" ht="15.75" customHeight="1">
      <c r="A917" s="50"/>
      <c r="B917" s="44"/>
      <c r="C917" s="44"/>
      <c r="D917" s="44"/>
      <c r="E917" s="51"/>
      <c r="F917" s="261"/>
      <c r="G917" s="22"/>
      <c r="H917" s="40"/>
      <c r="I917" s="40"/>
      <c r="J917" s="40"/>
      <c r="K917" s="40"/>
      <c r="L917" s="40"/>
      <c r="M917" s="40"/>
      <c r="N917" s="40"/>
    </row>
    <row r="918" ht="15.75" customHeight="1">
      <c r="A918" s="50"/>
      <c r="B918" s="44"/>
      <c r="C918" s="44"/>
      <c r="D918" s="44"/>
      <c r="E918" s="51"/>
      <c r="F918" s="261"/>
      <c r="G918" s="22"/>
      <c r="H918" s="40"/>
      <c r="I918" s="40"/>
      <c r="J918" s="40"/>
      <c r="K918" s="40"/>
      <c r="L918" s="40"/>
      <c r="M918" s="40"/>
      <c r="N918" s="40"/>
    </row>
    <row r="919" ht="15.75" customHeight="1">
      <c r="A919" s="50"/>
      <c r="B919" s="44"/>
      <c r="C919" s="44"/>
      <c r="D919" s="44"/>
      <c r="E919" s="51"/>
      <c r="F919" s="261"/>
      <c r="G919" s="22"/>
      <c r="H919" s="40"/>
      <c r="I919" s="40"/>
      <c r="J919" s="40"/>
      <c r="K919" s="40"/>
      <c r="L919" s="40"/>
      <c r="M919" s="40"/>
      <c r="N919" s="40"/>
    </row>
    <row r="920" ht="15.75" customHeight="1">
      <c r="A920" s="50"/>
      <c r="B920" s="44"/>
      <c r="C920" s="44"/>
      <c r="D920" s="44"/>
      <c r="E920" s="51"/>
      <c r="F920" s="261"/>
      <c r="G920" s="22"/>
      <c r="H920" s="40"/>
      <c r="I920" s="40"/>
      <c r="J920" s="40"/>
      <c r="K920" s="40"/>
      <c r="L920" s="40"/>
      <c r="M920" s="40"/>
      <c r="N920" s="40"/>
    </row>
    <row r="921" ht="15.75" customHeight="1">
      <c r="A921" s="50"/>
      <c r="B921" s="44"/>
      <c r="C921" s="44"/>
      <c r="D921" s="44"/>
      <c r="E921" s="51"/>
      <c r="F921" s="261"/>
      <c r="G921" s="22"/>
      <c r="H921" s="40"/>
      <c r="I921" s="40"/>
      <c r="J921" s="40"/>
      <c r="K921" s="40"/>
      <c r="L921" s="40"/>
      <c r="M921" s="40"/>
      <c r="N921" s="40"/>
    </row>
    <row r="922" ht="15.75" customHeight="1">
      <c r="A922" s="50"/>
      <c r="B922" s="44"/>
      <c r="C922" s="44"/>
      <c r="D922" s="44"/>
      <c r="E922" s="51"/>
      <c r="F922" s="261"/>
      <c r="G922" s="22"/>
      <c r="H922" s="40"/>
      <c r="I922" s="40"/>
      <c r="J922" s="40"/>
      <c r="K922" s="40"/>
      <c r="L922" s="40"/>
      <c r="M922" s="40"/>
      <c r="N922" s="40"/>
    </row>
    <row r="923" ht="15.75" customHeight="1">
      <c r="A923" s="50"/>
      <c r="B923" s="44"/>
      <c r="C923" s="44"/>
      <c r="D923" s="44"/>
      <c r="E923" s="51"/>
      <c r="F923" s="261"/>
      <c r="G923" s="22"/>
      <c r="H923" s="40"/>
      <c r="I923" s="40"/>
      <c r="J923" s="40"/>
      <c r="K923" s="40"/>
      <c r="L923" s="40"/>
      <c r="M923" s="40"/>
      <c r="N923" s="40"/>
    </row>
    <row r="924" ht="15.75" customHeight="1">
      <c r="A924" s="50"/>
      <c r="B924" s="44"/>
      <c r="C924" s="44"/>
      <c r="D924" s="44"/>
      <c r="E924" s="51"/>
      <c r="F924" s="261"/>
      <c r="G924" s="22"/>
      <c r="H924" s="40"/>
      <c r="I924" s="40"/>
      <c r="J924" s="40"/>
      <c r="K924" s="40"/>
      <c r="L924" s="40"/>
      <c r="M924" s="40"/>
      <c r="N924" s="40"/>
    </row>
    <row r="925" ht="15.75" customHeight="1">
      <c r="A925" s="50"/>
      <c r="B925" s="44"/>
      <c r="C925" s="44"/>
      <c r="D925" s="44"/>
      <c r="E925" s="51"/>
      <c r="F925" s="261"/>
      <c r="G925" s="22"/>
      <c r="H925" s="40"/>
      <c r="I925" s="40"/>
      <c r="J925" s="40"/>
      <c r="K925" s="40"/>
      <c r="L925" s="40"/>
      <c r="M925" s="40"/>
      <c r="N925" s="40"/>
    </row>
    <row r="926" ht="15.75" customHeight="1">
      <c r="A926" s="50"/>
      <c r="B926" s="44"/>
      <c r="C926" s="44"/>
      <c r="D926" s="44"/>
      <c r="E926" s="51"/>
      <c r="F926" s="261"/>
      <c r="G926" s="22"/>
      <c r="H926" s="40"/>
      <c r="I926" s="40"/>
      <c r="J926" s="40"/>
      <c r="K926" s="40"/>
      <c r="L926" s="40"/>
      <c r="M926" s="40"/>
      <c r="N926" s="40"/>
    </row>
    <row r="927" ht="15.75" customHeight="1">
      <c r="A927" s="50"/>
      <c r="B927" s="44"/>
      <c r="C927" s="44"/>
      <c r="D927" s="44"/>
      <c r="E927" s="51"/>
      <c r="F927" s="261"/>
      <c r="G927" s="22"/>
      <c r="H927" s="40"/>
      <c r="I927" s="40"/>
      <c r="J927" s="40"/>
      <c r="K927" s="40"/>
      <c r="L927" s="40"/>
      <c r="M927" s="40"/>
      <c r="N927" s="40"/>
    </row>
    <row r="928" ht="15.75" customHeight="1">
      <c r="A928" s="50"/>
      <c r="B928" s="44"/>
      <c r="C928" s="44"/>
      <c r="D928" s="44"/>
      <c r="E928" s="51"/>
      <c r="F928" s="261"/>
      <c r="G928" s="22"/>
      <c r="H928" s="40"/>
      <c r="I928" s="40"/>
      <c r="J928" s="40"/>
      <c r="K928" s="40"/>
      <c r="L928" s="40"/>
      <c r="M928" s="40"/>
      <c r="N928" s="40"/>
    </row>
    <row r="929" ht="15.75" customHeight="1">
      <c r="A929" s="50"/>
      <c r="B929" s="44"/>
      <c r="C929" s="44"/>
      <c r="D929" s="44"/>
      <c r="E929" s="51"/>
      <c r="F929" s="261"/>
      <c r="G929" s="22"/>
      <c r="H929" s="40"/>
      <c r="I929" s="40"/>
      <c r="J929" s="40"/>
      <c r="K929" s="40"/>
      <c r="L929" s="40"/>
      <c r="M929" s="40"/>
      <c r="N929" s="40"/>
    </row>
    <row r="930" ht="15.75" customHeight="1">
      <c r="A930" s="50"/>
      <c r="B930" s="44"/>
      <c r="C930" s="44"/>
      <c r="D930" s="44"/>
      <c r="E930" s="51"/>
      <c r="F930" s="261"/>
      <c r="G930" s="22"/>
      <c r="H930" s="40"/>
      <c r="I930" s="40"/>
      <c r="J930" s="40"/>
      <c r="K930" s="40"/>
      <c r="L930" s="40"/>
      <c r="M930" s="40"/>
      <c r="N930" s="40"/>
    </row>
    <row r="931" ht="15.75" customHeight="1">
      <c r="A931" s="50"/>
      <c r="B931" s="44"/>
      <c r="C931" s="44"/>
      <c r="D931" s="44"/>
      <c r="E931" s="51"/>
      <c r="F931" s="261"/>
      <c r="G931" s="22"/>
      <c r="H931" s="40"/>
      <c r="I931" s="40"/>
      <c r="J931" s="40"/>
      <c r="K931" s="40"/>
      <c r="L931" s="40"/>
      <c r="M931" s="40"/>
      <c r="N931" s="40"/>
    </row>
    <row r="932" ht="15.75" customHeight="1">
      <c r="A932" s="50"/>
      <c r="B932" s="44"/>
      <c r="C932" s="44"/>
      <c r="D932" s="44"/>
      <c r="E932" s="51"/>
      <c r="F932" s="261"/>
      <c r="G932" s="22"/>
      <c r="H932" s="40"/>
      <c r="I932" s="40"/>
      <c r="J932" s="40"/>
      <c r="K932" s="40"/>
      <c r="L932" s="40"/>
      <c r="M932" s="40"/>
      <c r="N932" s="40"/>
    </row>
    <row r="933" ht="15.75" customHeight="1">
      <c r="A933" s="50"/>
      <c r="B933" s="44"/>
      <c r="C933" s="44"/>
      <c r="D933" s="44"/>
      <c r="E933" s="51"/>
      <c r="F933" s="261"/>
      <c r="G933" s="22"/>
      <c r="H933" s="40"/>
      <c r="I933" s="40"/>
      <c r="J933" s="40"/>
      <c r="K933" s="40"/>
      <c r="L933" s="40"/>
      <c r="M933" s="40"/>
      <c r="N933" s="40"/>
    </row>
    <row r="934" ht="15.75" customHeight="1">
      <c r="A934" s="50"/>
      <c r="B934" s="44"/>
      <c r="C934" s="44"/>
      <c r="D934" s="44"/>
      <c r="E934" s="51"/>
      <c r="F934" s="261"/>
      <c r="G934" s="22"/>
      <c r="H934" s="40"/>
      <c r="I934" s="40"/>
      <c r="J934" s="40"/>
      <c r="K934" s="40"/>
      <c r="L934" s="40"/>
      <c r="M934" s="40"/>
      <c r="N934" s="40"/>
    </row>
    <row r="935" ht="15.75" customHeight="1">
      <c r="A935" s="50"/>
      <c r="B935" s="44"/>
      <c r="C935" s="44"/>
      <c r="D935" s="44"/>
      <c r="E935" s="51"/>
      <c r="F935" s="261"/>
      <c r="G935" s="22"/>
      <c r="H935" s="40"/>
      <c r="I935" s="40"/>
      <c r="J935" s="40"/>
      <c r="K935" s="40"/>
      <c r="L935" s="40"/>
      <c r="M935" s="40"/>
      <c r="N935" s="40"/>
    </row>
    <row r="936" ht="15.75" customHeight="1">
      <c r="A936" s="50"/>
      <c r="B936" s="44"/>
      <c r="C936" s="44"/>
      <c r="D936" s="44"/>
      <c r="E936" s="51"/>
      <c r="F936" s="261"/>
      <c r="G936" s="22"/>
      <c r="H936" s="40"/>
      <c r="I936" s="40"/>
      <c r="J936" s="40"/>
      <c r="K936" s="40"/>
      <c r="L936" s="40"/>
      <c r="M936" s="40"/>
      <c r="N936" s="40"/>
    </row>
    <row r="937" ht="15.75" customHeight="1">
      <c r="A937" s="50"/>
      <c r="B937" s="44"/>
      <c r="C937" s="44"/>
      <c r="D937" s="44"/>
      <c r="E937" s="51"/>
      <c r="F937" s="261"/>
      <c r="G937" s="22"/>
      <c r="H937" s="40"/>
      <c r="I937" s="40"/>
      <c r="J937" s="40"/>
      <c r="K937" s="40"/>
      <c r="L937" s="40"/>
      <c r="M937" s="40"/>
      <c r="N937" s="40"/>
    </row>
    <row r="938" ht="15.75" customHeight="1">
      <c r="A938" s="50"/>
      <c r="B938" s="44"/>
      <c r="C938" s="44"/>
      <c r="D938" s="44"/>
      <c r="E938" s="51"/>
      <c r="F938" s="261"/>
      <c r="G938" s="22"/>
      <c r="H938" s="40"/>
      <c r="I938" s="40"/>
      <c r="J938" s="40"/>
      <c r="K938" s="40"/>
      <c r="L938" s="40"/>
      <c r="M938" s="40"/>
      <c r="N938" s="40"/>
    </row>
    <row r="939" ht="15.75" customHeight="1">
      <c r="A939" s="50"/>
      <c r="B939" s="44"/>
      <c r="C939" s="44"/>
      <c r="D939" s="44"/>
      <c r="E939" s="51"/>
      <c r="F939" s="261"/>
      <c r="G939" s="22"/>
      <c r="H939" s="40"/>
      <c r="I939" s="40"/>
      <c r="J939" s="40"/>
      <c r="K939" s="40"/>
      <c r="L939" s="40"/>
      <c r="M939" s="40"/>
      <c r="N939" s="40"/>
    </row>
    <row r="940" ht="15.75" customHeight="1">
      <c r="A940" s="50"/>
      <c r="B940" s="44"/>
      <c r="C940" s="44"/>
      <c r="D940" s="44"/>
      <c r="E940" s="51"/>
      <c r="F940" s="261"/>
      <c r="G940" s="22"/>
      <c r="H940" s="40"/>
      <c r="I940" s="40"/>
      <c r="J940" s="40"/>
      <c r="K940" s="40"/>
      <c r="L940" s="40"/>
      <c r="M940" s="40"/>
      <c r="N940" s="40"/>
    </row>
    <row r="941" ht="15.75" customHeight="1">
      <c r="A941" s="50"/>
      <c r="B941" s="44"/>
      <c r="C941" s="44"/>
      <c r="D941" s="44"/>
      <c r="E941" s="51"/>
      <c r="F941" s="261"/>
      <c r="G941" s="22"/>
      <c r="H941" s="40"/>
      <c r="I941" s="40"/>
      <c r="J941" s="40"/>
      <c r="K941" s="40"/>
      <c r="L941" s="40"/>
      <c r="M941" s="40"/>
      <c r="N941" s="40"/>
    </row>
    <row r="942" ht="15.75" customHeight="1">
      <c r="A942" s="50"/>
      <c r="B942" s="44"/>
      <c r="C942" s="44"/>
      <c r="D942" s="44"/>
      <c r="E942" s="51"/>
      <c r="F942" s="261"/>
      <c r="G942" s="22"/>
      <c r="H942" s="40"/>
      <c r="I942" s="40"/>
      <c r="J942" s="40"/>
      <c r="K942" s="40"/>
      <c r="L942" s="40"/>
      <c r="M942" s="40"/>
      <c r="N942" s="40"/>
    </row>
    <row r="943" ht="15.75" customHeight="1">
      <c r="A943" s="50"/>
      <c r="B943" s="44"/>
      <c r="C943" s="44"/>
      <c r="D943" s="44"/>
      <c r="E943" s="51"/>
      <c r="F943" s="261"/>
      <c r="G943" s="22"/>
      <c r="H943" s="40"/>
      <c r="I943" s="40"/>
      <c r="J943" s="40"/>
      <c r="K943" s="40"/>
      <c r="L943" s="40"/>
      <c r="M943" s="40"/>
      <c r="N943" s="40"/>
    </row>
    <row r="944" ht="15.75" customHeight="1">
      <c r="A944" s="50"/>
      <c r="B944" s="44"/>
      <c r="C944" s="44"/>
      <c r="D944" s="44"/>
      <c r="E944" s="51"/>
      <c r="F944" s="261"/>
      <c r="G944" s="22"/>
      <c r="H944" s="40"/>
      <c r="I944" s="40"/>
      <c r="J944" s="40"/>
      <c r="K944" s="40"/>
      <c r="L944" s="40"/>
      <c r="M944" s="40"/>
      <c r="N944" s="40"/>
    </row>
    <row r="945" ht="15.75" customHeight="1">
      <c r="A945" s="50"/>
      <c r="B945" s="44"/>
      <c r="C945" s="44"/>
      <c r="D945" s="44"/>
      <c r="E945" s="51"/>
      <c r="F945" s="261"/>
      <c r="G945" s="22"/>
      <c r="H945" s="40"/>
      <c r="I945" s="40"/>
      <c r="J945" s="40"/>
      <c r="K945" s="40"/>
      <c r="L945" s="40"/>
      <c r="M945" s="40"/>
      <c r="N945" s="40"/>
    </row>
    <row r="946" ht="15.75" customHeight="1">
      <c r="A946" s="50"/>
      <c r="B946" s="44"/>
      <c r="C946" s="44"/>
      <c r="D946" s="44"/>
      <c r="E946" s="51"/>
      <c r="F946" s="261"/>
      <c r="G946" s="22"/>
      <c r="H946" s="40"/>
      <c r="I946" s="40"/>
      <c r="J946" s="40"/>
      <c r="K946" s="40"/>
      <c r="L946" s="40"/>
      <c r="M946" s="40"/>
      <c r="N946" s="40"/>
    </row>
    <row r="947" ht="15.75" customHeight="1">
      <c r="A947" s="50"/>
      <c r="B947" s="44"/>
      <c r="C947" s="44"/>
      <c r="D947" s="44"/>
      <c r="E947" s="51"/>
      <c r="F947" s="261"/>
      <c r="G947" s="22"/>
      <c r="H947" s="40"/>
      <c r="I947" s="40"/>
      <c r="J947" s="40"/>
      <c r="K947" s="40"/>
      <c r="L947" s="40"/>
      <c r="M947" s="40"/>
      <c r="N947" s="40"/>
    </row>
    <row r="948" ht="15.75" customHeight="1">
      <c r="A948" s="50"/>
      <c r="B948" s="44"/>
      <c r="C948" s="44"/>
      <c r="D948" s="44"/>
      <c r="E948" s="51"/>
      <c r="F948" s="261"/>
      <c r="G948" s="22"/>
      <c r="H948" s="40"/>
      <c r="I948" s="40"/>
      <c r="J948" s="40"/>
      <c r="K948" s="40"/>
      <c r="L948" s="40"/>
      <c r="M948" s="40"/>
      <c r="N948" s="40"/>
    </row>
    <row r="949" ht="15.75" customHeight="1">
      <c r="A949" s="50"/>
      <c r="B949" s="44"/>
      <c r="C949" s="44"/>
      <c r="D949" s="44"/>
      <c r="E949" s="51"/>
      <c r="F949" s="261"/>
      <c r="G949" s="22"/>
      <c r="H949" s="40"/>
      <c r="I949" s="40"/>
      <c r="J949" s="40"/>
      <c r="K949" s="40"/>
      <c r="L949" s="40"/>
      <c r="M949" s="40"/>
      <c r="N949" s="40"/>
    </row>
    <row r="950" ht="15.75" customHeight="1">
      <c r="A950" s="50"/>
      <c r="B950" s="44"/>
      <c r="C950" s="44"/>
      <c r="D950" s="44"/>
      <c r="E950" s="51"/>
      <c r="F950" s="261"/>
      <c r="G950" s="22"/>
      <c r="H950" s="40"/>
      <c r="I950" s="40"/>
      <c r="J950" s="40"/>
      <c r="K950" s="40"/>
      <c r="L950" s="40"/>
      <c r="M950" s="40"/>
      <c r="N950" s="40"/>
    </row>
    <row r="951" ht="15.75" customHeight="1">
      <c r="A951" s="50"/>
      <c r="B951" s="44"/>
      <c r="C951" s="44"/>
      <c r="D951" s="44"/>
      <c r="E951" s="51"/>
      <c r="F951" s="261"/>
      <c r="G951" s="22"/>
      <c r="H951" s="40"/>
      <c r="I951" s="40"/>
      <c r="J951" s="40"/>
      <c r="K951" s="40"/>
      <c r="L951" s="40"/>
      <c r="M951" s="40"/>
      <c r="N951" s="40"/>
    </row>
    <row r="952" ht="15.75" customHeight="1">
      <c r="A952" s="50"/>
      <c r="B952" s="44"/>
      <c r="C952" s="44"/>
      <c r="D952" s="44"/>
      <c r="E952" s="51"/>
      <c r="F952" s="261"/>
      <c r="G952" s="22"/>
      <c r="H952" s="40"/>
      <c r="I952" s="40"/>
      <c r="J952" s="40"/>
      <c r="K952" s="40"/>
      <c r="L952" s="40"/>
      <c r="M952" s="40"/>
      <c r="N952" s="40"/>
    </row>
    <row r="953" ht="15.75" customHeight="1">
      <c r="A953" s="50"/>
      <c r="B953" s="44"/>
      <c r="C953" s="44"/>
      <c r="D953" s="44"/>
      <c r="E953" s="51"/>
      <c r="F953" s="261"/>
      <c r="G953" s="22"/>
      <c r="H953" s="40"/>
      <c r="I953" s="40"/>
      <c r="J953" s="40"/>
      <c r="K953" s="40"/>
      <c r="L953" s="40"/>
      <c r="M953" s="40"/>
      <c r="N953" s="40"/>
    </row>
    <row r="954" ht="15.75" customHeight="1">
      <c r="A954" s="50"/>
      <c r="B954" s="44"/>
      <c r="C954" s="44"/>
      <c r="D954" s="44"/>
      <c r="E954" s="51"/>
      <c r="F954" s="261"/>
      <c r="G954" s="22"/>
      <c r="H954" s="40"/>
      <c r="I954" s="40"/>
      <c r="J954" s="40"/>
      <c r="K954" s="40"/>
      <c r="L954" s="40"/>
      <c r="M954" s="40"/>
      <c r="N954" s="40"/>
    </row>
    <row r="955" ht="15.75" customHeight="1">
      <c r="A955" s="50"/>
      <c r="B955" s="44"/>
      <c r="C955" s="44"/>
      <c r="D955" s="44"/>
      <c r="E955" s="51"/>
      <c r="F955" s="261"/>
      <c r="G955" s="22"/>
      <c r="H955" s="40"/>
      <c r="I955" s="40"/>
      <c r="J955" s="40"/>
      <c r="K955" s="40"/>
      <c r="L955" s="40"/>
      <c r="M955" s="40"/>
      <c r="N955" s="40"/>
    </row>
    <row r="956" ht="15.75" customHeight="1">
      <c r="A956" s="50"/>
      <c r="B956" s="44"/>
      <c r="C956" s="44"/>
      <c r="D956" s="44"/>
      <c r="E956" s="51"/>
      <c r="F956" s="261"/>
      <c r="G956" s="22"/>
      <c r="H956" s="40"/>
      <c r="I956" s="40"/>
      <c r="J956" s="40"/>
      <c r="K956" s="40"/>
      <c r="L956" s="40"/>
      <c r="M956" s="40"/>
      <c r="N956" s="40"/>
    </row>
    <row r="957" ht="15.75" customHeight="1">
      <c r="A957" s="50"/>
      <c r="B957" s="44"/>
      <c r="C957" s="44"/>
      <c r="D957" s="44"/>
      <c r="E957" s="51"/>
      <c r="F957" s="261"/>
      <c r="G957" s="22"/>
      <c r="H957" s="40"/>
      <c r="I957" s="40"/>
      <c r="J957" s="40"/>
      <c r="K957" s="40"/>
      <c r="L957" s="40"/>
      <c r="M957" s="40"/>
      <c r="N957" s="40"/>
    </row>
    <row r="958" ht="15.75" customHeight="1">
      <c r="A958" s="50"/>
      <c r="B958" s="44"/>
      <c r="C958" s="44"/>
      <c r="D958" s="44"/>
      <c r="E958" s="51"/>
      <c r="F958" s="261"/>
      <c r="G958" s="22"/>
      <c r="H958" s="40"/>
      <c r="I958" s="40"/>
      <c r="J958" s="40"/>
      <c r="K958" s="40"/>
      <c r="L958" s="40"/>
      <c r="M958" s="40"/>
      <c r="N958" s="40"/>
    </row>
    <row r="959" ht="15.75" customHeight="1">
      <c r="A959" s="50"/>
      <c r="B959" s="44"/>
      <c r="C959" s="44"/>
      <c r="D959" s="44"/>
      <c r="E959" s="51"/>
      <c r="F959" s="261"/>
      <c r="G959" s="22"/>
      <c r="H959" s="40"/>
      <c r="I959" s="40"/>
      <c r="J959" s="40"/>
      <c r="K959" s="40"/>
      <c r="L959" s="40"/>
      <c r="M959" s="40"/>
      <c r="N959" s="40"/>
    </row>
    <row r="960" ht="15.75" customHeight="1">
      <c r="A960" s="50"/>
      <c r="B960" s="44"/>
      <c r="C960" s="44"/>
      <c r="D960" s="44"/>
      <c r="E960" s="51"/>
      <c r="F960" s="261"/>
      <c r="G960" s="22"/>
      <c r="H960" s="40"/>
      <c r="I960" s="40"/>
      <c r="J960" s="40"/>
      <c r="K960" s="40"/>
      <c r="L960" s="40"/>
      <c r="M960" s="40"/>
      <c r="N960" s="40"/>
    </row>
    <row r="961" ht="15.75" customHeight="1">
      <c r="A961" s="50"/>
      <c r="B961" s="44"/>
      <c r="C961" s="44"/>
      <c r="D961" s="44"/>
      <c r="E961" s="51"/>
      <c r="F961" s="261"/>
      <c r="G961" s="22"/>
      <c r="H961" s="40"/>
      <c r="I961" s="40"/>
      <c r="J961" s="40"/>
      <c r="K961" s="40"/>
      <c r="L961" s="40"/>
      <c r="M961" s="40"/>
      <c r="N961" s="40"/>
    </row>
    <row r="962" ht="15.75" customHeight="1">
      <c r="A962" s="50"/>
      <c r="B962" s="44"/>
      <c r="C962" s="44"/>
      <c r="D962" s="44"/>
      <c r="E962" s="51"/>
      <c r="F962" s="261"/>
      <c r="G962" s="22"/>
      <c r="H962" s="40"/>
      <c r="I962" s="40"/>
      <c r="J962" s="40"/>
      <c r="K962" s="40"/>
      <c r="L962" s="40"/>
      <c r="M962" s="40"/>
      <c r="N962" s="40"/>
    </row>
    <row r="963" ht="15.75" customHeight="1">
      <c r="A963" s="50"/>
      <c r="B963" s="44"/>
      <c r="C963" s="44"/>
      <c r="D963" s="44"/>
      <c r="E963" s="51"/>
      <c r="F963" s="261"/>
      <c r="G963" s="22"/>
      <c r="H963" s="40"/>
      <c r="I963" s="40"/>
      <c r="J963" s="40"/>
      <c r="K963" s="40"/>
      <c r="L963" s="40"/>
      <c r="M963" s="40"/>
      <c r="N963" s="40"/>
    </row>
    <row r="964" ht="15.75" customHeight="1">
      <c r="A964" s="50"/>
      <c r="B964" s="44"/>
      <c r="C964" s="44"/>
      <c r="D964" s="44"/>
      <c r="E964" s="51"/>
      <c r="F964" s="261"/>
      <c r="G964" s="22"/>
      <c r="H964" s="40"/>
      <c r="I964" s="40"/>
      <c r="J964" s="40"/>
      <c r="K964" s="40"/>
      <c r="L964" s="40"/>
      <c r="M964" s="40"/>
      <c r="N964" s="40"/>
    </row>
    <row r="965" ht="15.75" customHeight="1">
      <c r="A965" s="50"/>
      <c r="B965" s="44"/>
      <c r="C965" s="44"/>
      <c r="D965" s="44"/>
      <c r="E965" s="51"/>
      <c r="F965" s="261"/>
      <c r="G965" s="22"/>
      <c r="H965" s="40"/>
      <c r="I965" s="40"/>
      <c r="J965" s="40"/>
      <c r="K965" s="40"/>
      <c r="L965" s="40"/>
      <c r="M965" s="40"/>
      <c r="N965" s="40"/>
    </row>
    <row r="966" ht="15.75" customHeight="1">
      <c r="A966" s="50"/>
      <c r="B966" s="44"/>
      <c r="C966" s="44"/>
      <c r="D966" s="44"/>
      <c r="E966" s="51"/>
      <c r="F966" s="261"/>
      <c r="G966" s="22"/>
      <c r="H966" s="40"/>
      <c r="I966" s="40"/>
      <c r="J966" s="40"/>
      <c r="K966" s="40"/>
      <c r="L966" s="40"/>
      <c r="M966" s="40"/>
      <c r="N966" s="40"/>
    </row>
    <row r="967" ht="15.75" customHeight="1">
      <c r="A967" s="50"/>
      <c r="B967" s="44"/>
      <c r="C967" s="44"/>
      <c r="D967" s="44"/>
      <c r="E967" s="51"/>
      <c r="F967" s="261"/>
      <c r="G967" s="22"/>
      <c r="H967" s="40"/>
      <c r="I967" s="40"/>
      <c r="J967" s="40"/>
      <c r="K967" s="40"/>
      <c r="L967" s="40"/>
      <c r="M967" s="40"/>
      <c r="N967" s="40"/>
    </row>
    <row r="968" ht="15.75" customHeight="1">
      <c r="A968" s="50"/>
      <c r="B968" s="44"/>
      <c r="C968" s="44"/>
      <c r="D968" s="44"/>
      <c r="E968" s="51"/>
      <c r="F968" s="261"/>
      <c r="G968" s="22"/>
      <c r="H968" s="40"/>
      <c r="I968" s="40"/>
      <c r="J968" s="40"/>
      <c r="K968" s="40"/>
      <c r="L968" s="40"/>
      <c r="M968" s="40"/>
      <c r="N968" s="40"/>
    </row>
    <row r="969" ht="15.75" customHeight="1">
      <c r="A969" s="50"/>
      <c r="B969" s="44"/>
      <c r="C969" s="44"/>
      <c r="D969" s="44"/>
      <c r="E969" s="51"/>
      <c r="F969" s="261"/>
      <c r="G969" s="22"/>
      <c r="H969" s="40"/>
      <c r="I969" s="40"/>
      <c r="J969" s="40"/>
      <c r="K969" s="40"/>
      <c r="L969" s="40"/>
      <c r="M969" s="40"/>
      <c r="N969" s="40"/>
    </row>
    <row r="970" ht="15.75" customHeight="1">
      <c r="A970" s="50"/>
      <c r="B970" s="44"/>
      <c r="C970" s="44"/>
      <c r="D970" s="44"/>
      <c r="E970" s="51"/>
      <c r="F970" s="261"/>
      <c r="G970" s="22"/>
      <c r="H970" s="40"/>
      <c r="I970" s="40"/>
      <c r="J970" s="40"/>
      <c r="K970" s="40"/>
      <c r="L970" s="40"/>
      <c r="M970" s="40"/>
      <c r="N970" s="40"/>
    </row>
    <row r="971" ht="15.75" customHeight="1">
      <c r="A971" s="50"/>
      <c r="B971" s="44"/>
      <c r="C971" s="44"/>
      <c r="D971" s="44"/>
      <c r="E971" s="51"/>
      <c r="F971" s="261"/>
      <c r="G971" s="22"/>
      <c r="H971" s="40"/>
      <c r="I971" s="40"/>
      <c r="J971" s="40"/>
      <c r="K971" s="40"/>
      <c r="L971" s="40"/>
      <c r="M971" s="40"/>
      <c r="N971" s="40"/>
    </row>
    <row r="972" ht="15.75" customHeight="1">
      <c r="A972" s="50"/>
      <c r="B972" s="44"/>
      <c r="C972" s="44"/>
      <c r="D972" s="44"/>
      <c r="E972" s="51"/>
      <c r="F972" s="261"/>
      <c r="G972" s="22"/>
      <c r="H972" s="40"/>
      <c r="I972" s="40"/>
      <c r="J972" s="40"/>
      <c r="K972" s="40"/>
      <c r="L972" s="40"/>
      <c r="M972" s="40"/>
      <c r="N972" s="40"/>
    </row>
    <row r="973" ht="15.75" customHeight="1">
      <c r="A973" s="50"/>
      <c r="B973" s="44"/>
      <c r="C973" s="44"/>
      <c r="D973" s="44"/>
      <c r="E973" s="51"/>
      <c r="F973" s="261"/>
      <c r="G973" s="22"/>
      <c r="H973" s="40"/>
      <c r="I973" s="40"/>
      <c r="J973" s="40"/>
      <c r="K973" s="40"/>
      <c r="L973" s="40"/>
      <c r="M973" s="40"/>
      <c r="N973" s="40"/>
    </row>
    <row r="974" ht="15.75" customHeight="1">
      <c r="A974" s="50"/>
      <c r="B974" s="44"/>
      <c r="C974" s="44"/>
      <c r="D974" s="44"/>
      <c r="E974" s="51"/>
      <c r="F974" s="261"/>
      <c r="G974" s="22"/>
      <c r="H974" s="40"/>
      <c r="I974" s="40"/>
      <c r="J974" s="40"/>
      <c r="K974" s="40"/>
      <c r="L974" s="40"/>
      <c r="M974" s="40"/>
      <c r="N974" s="40"/>
    </row>
    <row r="975" ht="15.75" customHeight="1">
      <c r="A975" s="50"/>
      <c r="B975" s="44"/>
      <c r="C975" s="44"/>
      <c r="D975" s="44"/>
      <c r="E975" s="51"/>
      <c r="F975" s="261"/>
      <c r="G975" s="22"/>
      <c r="H975" s="40"/>
      <c r="I975" s="40"/>
      <c r="J975" s="40"/>
      <c r="K975" s="40"/>
      <c r="L975" s="40"/>
      <c r="M975" s="40"/>
      <c r="N975" s="40"/>
    </row>
    <row r="976" ht="15.75" customHeight="1">
      <c r="A976" s="50"/>
      <c r="B976" s="44"/>
      <c r="C976" s="44"/>
      <c r="D976" s="44"/>
      <c r="E976" s="51"/>
      <c r="F976" s="261"/>
      <c r="G976" s="22"/>
      <c r="H976" s="40"/>
      <c r="I976" s="40"/>
      <c r="J976" s="40"/>
      <c r="K976" s="40"/>
      <c r="L976" s="40"/>
      <c r="M976" s="40"/>
      <c r="N976" s="40"/>
    </row>
    <row r="977" ht="15.75" customHeight="1">
      <c r="A977" s="50"/>
      <c r="B977" s="44"/>
      <c r="C977" s="44"/>
      <c r="D977" s="44"/>
      <c r="E977" s="51"/>
      <c r="F977" s="261"/>
      <c r="G977" s="22"/>
      <c r="H977" s="40"/>
      <c r="I977" s="40"/>
      <c r="J977" s="40"/>
      <c r="K977" s="40"/>
      <c r="L977" s="40"/>
      <c r="M977" s="40"/>
      <c r="N977" s="40"/>
    </row>
    <row r="978" ht="15.75" customHeight="1">
      <c r="A978" s="50"/>
      <c r="B978" s="44"/>
      <c r="C978" s="44"/>
      <c r="D978" s="44"/>
      <c r="E978" s="51"/>
      <c r="F978" s="261"/>
      <c r="G978" s="22"/>
      <c r="H978" s="40"/>
      <c r="I978" s="40"/>
      <c r="J978" s="40"/>
      <c r="K978" s="40"/>
      <c r="L978" s="40"/>
      <c r="M978" s="40"/>
      <c r="N978" s="40"/>
    </row>
    <row r="979" ht="15.75" customHeight="1">
      <c r="A979" s="50"/>
      <c r="B979" s="44"/>
      <c r="C979" s="44"/>
      <c r="D979" s="44"/>
      <c r="E979" s="51"/>
      <c r="F979" s="261"/>
      <c r="G979" s="22"/>
      <c r="H979" s="40"/>
      <c r="I979" s="40"/>
      <c r="J979" s="40"/>
      <c r="K979" s="40"/>
      <c r="L979" s="40"/>
      <c r="M979" s="40"/>
      <c r="N979" s="40"/>
    </row>
    <row r="980" ht="15.75" customHeight="1">
      <c r="A980" s="50"/>
      <c r="B980" s="44"/>
      <c r="C980" s="44"/>
      <c r="D980" s="44"/>
      <c r="E980" s="51"/>
      <c r="F980" s="261"/>
      <c r="G980" s="22"/>
      <c r="H980" s="40"/>
      <c r="I980" s="40"/>
      <c r="J980" s="40"/>
      <c r="K980" s="40"/>
      <c r="L980" s="40"/>
      <c r="M980" s="40"/>
      <c r="N980" s="40"/>
    </row>
    <row r="981" ht="15.75" customHeight="1">
      <c r="A981" s="50"/>
      <c r="B981" s="44"/>
      <c r="C981" s="44"/>
      <c r="D981" s="44"/>
      <c r="E981" s="51"/>
      <c r="F981" s="261"/>
      <c r="G981" s="22"/>
      <c r="H981" s="40"/>
      <c r="I981" s="40"/>
      <c r="J981" s="40"/>
      <c r="K981" s="40"/>
      <c r="L981" s="40"/>
      <c r="M981" s="40"/>
      <c r="N981" s="40"/>
    </row>
    <row r="982" ht="15.75" customHeight="1">
      <c r="A982" s="50"/>
      <c r="B982" s="44"/>
      <c r="C982" s="44"/>
      <c r="D982" s="44"/>
      <c r="E982" s="51"/>
      <c r="F982" s="261"/>
      <c r="G982" s="22"/>
      <c r="H982" s="40"/>
      <c r="I982" s="40"/>
      <c r="J982" s="40"/>
      <c r="K982" s="40"/>
      <c r="L982" s="40"/>
      <c r="M982" s="40"/>
      <c r="N982" s="40"/>
    </row>
    <row r="983" ht="15.75" customHeight="1">
      <c r="A983" s="50"/>
      <c r="B983" s="44"/>
      <c r="C983" s="44"/>
      <c r="D983" s="44"/>
      <c r="E983" s="51"/>
      <c r="F983" s="261"/>
      <c r="G983" s="22"/>
      <c r="H983" s="40"/>
      <c r="I983" s="40"/>
      <c r="J983" s="40"/>
      <c r="K983" s="40"/>
      <c r="L983" s="40"/>
      <c r="M983" s="40"/>
      <c r="N983" s="40"/>
    </row>
    <row r="984" ht="15.75" customHeight="1">
      <c r="A984" s="50"/>
      <c r="B984" s="44"/>
      <c r="C984" s="44"/>
      <c r="D984" s="44"/>
      <c r="E984" s="51"/>
      <c r="F984" s="261"/>
      <c r="G984" s="22"/>
      <c r="H984" s="40"/>
      <c r="I984" s="40"/>
      <c r="J984" s="40"/>
      <c r="K984" s="40"/>
      <c r="L984" s="40"/>
      <c r="M984" s="40"/>
      <c r="N984" s="40"/>
    </row>
    <row r="985" ht="15.75" customHeight="1">
      <c r="A985" s="50"/>
      <c r="B985" s="44"/>
      <c r="C985" s="44"/>
      <c r="D985" s="44"/>
      <c r="E985" s="51"/>
      <c r="F985" s="261"/>
      <c r="G985" s="22"/>
      <c r="H985" s="40"/>
      <c r="I985" s="40"/>
      <c r="J985" s="40"/>
      <c r="K985" s="40"/>
      <c r="L985" s="40"/>
      <c r="M985" s="40"/>
      <c r="N985" s="40"/>
    </row>
    <row r="986" ht="15.75" customHeight="1">
      <c r="A986" s="50"/>
      <c r="B986" s="44"/>
      <c r="C986" s="44"/>
      <c r="D986" s="44"/>
      <c r="E986" s="51"/>
      <c r="F986" s="261"/>
      <c r="G986" s="22"/>
      <c r="H986" s="40"/>
      <c r="I986" s="40"/>
      <c r="J986" s="40"/>
      <c r="K986" s="40"/>
      <c r="L986" s="40"/>
      <c r="M986" s="40"/>
      <c r="N986" s="40"/>
    </row>
    <row r="987" ht="15.75" customHeight="1">
      <c r="A987" s="50"/>
      <c r="B987" s="44"/>
      <c r="C987" s="44"/>
      <c r="D987" s="44"/>
      <c r="E987" s="51"/>
      <c r="F987" s="261"/>
      <c r="G987" s="22"/>
      <c r="H987" s="40"/>
      <c r="I987" s="40"/>
      <c r="J987" s="40"/>
      <c r="K987" s="40"/>
      <c r="L987" s="40"/>
      <c r="M987" s="40"/>
      <c r="N987" s="40"/>
    </row>
    <row r="988" ht="15.75" customHeight="1">
      <c r="A988" s="50"/>
      <c r="B988" s="44"/>
      <c r="C988" s="44"/>
      <c r="D988" s="44"/>
      <c r="E988" s="51"/>
      <c r="F988" s="261"/>
      <c r="G988" s="22"/>
      <c r="H988" s="40"/>
      <c r="I988" s="40"/>
      <c r="J988" s="40"/>
      <c r="K988" s="40"/>
      <c r="L988" s="40"/>
      <c r="M988" s="40"/>
      <c r="N988" s="40"/>
    </row>
    <row r="989" ht="15.75" customHeight="1">
      <c r="A989" s="50"/>
      <c r="B989" s="44"/>
      <c r="C989" s="44"/>
      <c r="D989" s="44"/>
      <c r="E989" s="51"/>
      <c r="F989" s="261"/>
      <c r="G989" s="22"/>
      <c r="H989" s="40"/>
      <c r="I989" s="40"/>
      <c r="J989" s="40"/>
      <c r="K989" s="40"/>
      <c r="L989" s="40"/>
      <c r="M989" s="40"/>
      <c r="N989" s="40"/>
    </row>
    <row r="990" ht="15.75" customHeight="1">
      <c r="A990" s="50"/>
      <c r="B990" s="44"/>
      <c r="C990" s="44"/>
      <c r="D990" s="44"/>
      <c r="E990" s="51"/>
      <c r="F990" s="261"/>
      <c r="G990" s="22"/>
      <c r="H990" s="40"/>
      <c r="I990" s="40"/>
      <c r="J990" s="40"/>
      <c r="K990" s="40"/>
      <c r="L990" s="40"/>
      <c r="M990" s="40"/>
      <c r="N990" s="40"/>
    </row>
    <row r="991" ht="15.75" customHeight="1">
      <c r="A991" s="50"/>
      <c r="B991" s="44"/>
      <c r="C991" s="44"/>
      <c r="D991" s="44"/>
      <c r="E991" s="51"/>
      <c r="F991" s="261"/>
      <c r="G991" s="22"/>
      <c r="H991" s="40"/>
      <c r="I991" s="40"/>
      <c r="J991" s="40"/>
      <c r="K991" s="40"/>
      <c r="L991" s="40"/>
      <c r="M991" s="40"/>
      <c r="N991" s="40"/>
    </row>
    <row r="992" ht="15.75" customHeight="1">
      <c r="A992" s="50"/>
      <c r="B992" s="44"/>
      <c r="C992" s="44"/>
      <c r="D992" s="44"/>
      <c r="E992" s="51"/>
      <c r="F992" s="261"/>
      <c r="G992" s="22"/>
      <c r="H992" s="40"/>
      <c r="I992" s="40"/>
      <c r="J992" s="40"/>
      <c r="K992" s="40"/>
      <c r="L992" s="40"/>
      <c r="M992" s="40"/>
      <c r="N992" s="40"/>
    </row>
    <row r="993" ht="15.75" customHeight="1">
      <c r="A993" s="50"/>
      <c r="B993" s="44"/>
      <c r="C993" s="44"/>
      <c r="D993" s="44"/>
      <c r="E993" s="51"/>
      <c r="F993" s="261"/>
      <c r="G993" s="22"/>
      <c r="H993" s="40"/>
      <c r="I993" s="40"/>
      <c r="J993" s="40"/>
      <c r="K993" s="40"/>
      <c r="L993" s="40"/>
      <c r="M993" s="40"/>
      <c r="N993" s="40"/>
    </row>
    <row r="994" ht="15.75" customHeight="1">
      <c r="A994" s="50"/>
      <c r="B994" s="44"/>
      <c r="C994" s="44"/>
      <c r="D994" s="44"/>
      <c r="E994" s="51"/>
      <c r="F994" s="261"/>
      <c r="G994" s="22"/>
      <c r="H994" s="40"/>
      <c r="I994" s="40"/>
      <c r="J994" s="40"/>
      <c r="K994" s="40"/>
      <c r="L994" s="40"/>
      <c r="M994" s="40"/>
      <c r="N994" s="40"/>
    </row>
    <row r="995" ht="15.75" customHeight="1">
      <c r="A995" s="50"/>
      <c r="B995" s="44"/>
      <c r="C995" s="44"/>
      <c r="D995" s="44"/>
      <c r="E995" s="51"/>
      <c r="F995" s="261"/>
      <c r="G995" s="22"/>
      <c r="H995" s="40"/>
      <c r="I995" s="40"/>
      <c r="J995" s="40"/>
      <c r="K995" s="40"/>
      <c r="L995" s="40"/>
      <c r="M995" s="40"/>
      <c r="N995" s="40"/>
    </row>
    <row r="996" ht="15.75" customHeight="1">
      <c r="A996" s="50"/>
      <c r="B996" s="44"/>
      <c r="C996" s="44"/>
      <c r="D996" s="44"/>
      <c r="E996" s="51"/>
      <c r="F996" s="261"/>
      <c r="G996" s="22"/>
      <c r="H996" s="40"/>
      <c r="I996" s="40"/>
      <c r="J996" s="40"/>
      <c r="K996" s="40"/>
      <c r="L996" s="40"/>
      <c r="M996" s="40"/>
      <c r="N996" s="40"/>
    </row>
    <row r="997" ht="15.75" customHeight="1">
      <c r="A997" s="50"/>
      <c r="B997" s="44"/>
      <c r="C997" s="44"/>
      <c r="D997" s="44"/>
      <c r="E997" s="51"/>
      <c r="F997" s="261"/>
      <c r="G997" s="22"/>
      <c r="H997" s="40"/>
      <c r="I997" s="40"/>
      <c r="J997" s="40"/>
      <c r="K997" s="40"/>
      <c r="L997" s="40"/>
      <c r="M997" s="40"/>
      <c r="N997" s="40"/>
    </row>
    <row r="998" ht="15.75" customHeight="1">
      <c r="A998" s="50"/>
      <c r="B998" s="44"/>
      <c r="C998" s="44"/>
      <c r="D998" s="44"/>
      <c r="E998" s="51"/>
      <c r="F998" s="261"/>
      <c r="G998" s="22"/>
      <c r="H998" s="40"/>
      <c r="I998" s="40"/>
      <c r="J998" s="40"/>
      <c r="K998" s="40"/>
      <c r="L998" s="40"/>
      <c r="M998" s="40"/>
      <c r="N998" s="40"/>
    </row>
    <row r="999" ht="15.75" customHeight="1">
      <c r="A999" s="50"/>
      <c r="B999" s="44"/>
      <c r="C999" s="44"/>
      <c r="D999" s="44"/>
      <c r="E999" s="51"/>
      <c r="F999" s="261"/>
      <c r="G999" s="22"/>
      <c r="H999" s="40"/>
      <c r="I999" s="40"/>
      <c r="J999" s="40"/>
      <c r="K999" s="40"/>
      <c r="L999" s="40"/>
      <c r="M999" s="40"/>
      <c r="N999" s="40"/>
    </row>
    <row r="1000" ht="15.75" customHeight="1">
      <c r="A1000" s="50"/>
      <c r="B1000" s="44"/>
      <c r="C1000" s="44"/>
      <c r="D1000" s="44"/>
      <c r="E1000" s="51"/>
      <c r="F1000" s="261"/>
      <c r="G1000" s="22"/>
      <c r="H1000" s="40"/>
      <c r="I1000" s="40"/>
      <c r="J1000" s="40"/>
      <c r="K1000" s="40"/>
      <c r="L1000" s="40"/>
      <c r="M1000" s="40"/>
      <c r="N1000" s="40"/>
    </row>
    <row r="1001" ht="15.75" customHeight="1">
      <c r="A1001" s="50"/>
      <c r="B1001" s="44"/>
      <c r="C1001" s="44"/>
      <c r="D1001" s="44"/>
      <c r="E1001" s="51"/>
      <c r="F1001" s="261"/>
      <c r="G1001" s="22"/>
      <c r="H1001" s="40"/>
      <c r="I1001" s="40"/>
      <c r="J1001" s="40"/>
      <c r="K1001" s="40"/>
      <c r="L1001" s="40"/>
      <c r="M1001" s="40"/>
      <c r="N1001" s="40"/>
    </row>
    <row r="1002" ht="15.75" customHeight="1">
      <c r="A1002" s="50"/>
      <c r="B1002" s="44"/>
      <c r="C1002" s="44"/>
      <c r="D1002" s="44"/>
      <c r="E1002" s="51"/>
      <c r="F1002" s="261"/>
      <c r="G1002" s="22"/>
      <c r="H1002" s="40"/>
      <c r="I1002" s="40"/>
      <c r="J1002" s="40"/>
      <c r="K1002" s="40"/>
      <c r="L1002" s="40"/>
      <c r="M1002" s="40"/>
      <c r="N1002" s="40"/>
    </row>
    <row r="1003" ht="15.75" customHeight="1">
      <c r="A1003" s="50"/>
      <c r="B1003" s="44"/>
      <c r="C1003" s="44"/>
      <c r="D1003" s="44"/>
      <c r="E1003" s="51"/>
      <c r="F1003" s="261"/>
      <c r="G1003" s="22"/>
      <c r="H1003" s="40"/>
      <c r="I1003" s="40"/>
      <c r="J1003" s="40"/>
      <c r="K1003" s="40"/>
      <c r="L1003" s="40"/>
      <c r="M1003" s="40"/>
      <c r="N1003" s="40"/>
    </row>
    <row r="1004" ht="15.75" customHeight="1">
      <c r="A1004" s="50"/>
      <c r="B1004" s="44"/>
      <c r="C1004" s="44"/>
      <c r="D1004" s="44"/>
      <c r="E1004" s="51"/>
      <c r="F1004" s="261"/>
      <c r="G1004" s="22"/>
      <c r="H1004" s="40"/>
      <c r="I1004" s="40"/>
      <c r="J1004" s="40"/>
      <c r="K1004" s="40"/>
      <c r="L1004" s="40"/>
      <c r="M1004" s="40"/>
      <c r="N1004" s="40"/>
    </row>
    <row r="1005" ht="15.75" customHeight="1">
      <c r="A1005" s="50"/>
      <c r="B1005" s="44"/>
      <c r="C1005" s="44"/>
      <c r="D1005" s="44"/>
      <c r="E1005" s="51"/>
      <c r="F1005" s="261"/>
      <c r="G1005" s="22"/>
      <c r="H1005" s="40"/>
      <c r="I1005" s="40"/>
      <c r="J1005" s="40"/>
      <c r="K1005" s="40"/>
      <c r="L1005" s="40"/>
      <c r="M1005" s="40"/>
      <c r="N1005" s="40"/>
    </row>
    <row r="1006" ht="15.75" customHeight="1">
      <c r="A1006" s="50"/>
      <c r="B1006" s="44"/>
      <c r="C1006" s="44"/>
      <c r="D1006" s="44"/>
      <c r="E1006" s="51"/>
      <c r="F1006" s="261"/>
      <c r="G1006" s="22"/>
      <c r="H1006" s="40"/>
      <c r="I1006" s="40"/>
      <c r="J1006" s="40"/>
      <c r="K1006" s="40"/>
      <c r="L1006" s="40"/>
      <c r="M1006" s="40"/>
      <c r="N1006" s="40"/>
    </row>
    <row r="1007" ht="15.75" customHeight="1">
      <c r="A1007" s="50"/>
      <c r="B1007" s="44"/>
      <c r="C1007" s="44"/>
      <c r="D1007" s="44"/>
      <c r="E1007" s="51"/>
      <c r="F1007" s="261"/>
      <c r="G1007" s="22"/>
      <c r="H1007" s="40"/>
      <c r="I1007" s="40"/>
      <c r="J1007" s="40"/>
      <c r="K1007" s="40"/>
      <c r="L1007" s="40"/>
      <c r="M1007" s="40"/>
      <c r="N1007" s="40"/>
    </row>
    <row r="1008" ht="15.75" customHeight="1">
      <c r="A1008" s="50"/>
      <c r="B1008" s="44"/>
      <c r="C1008" s="44"/>
      <c r="D1008" s="44"/>
      <c r="E1008" s="51"/>
      <c r="F1008" s="261"/>
      <c r="G1008" s="22"/>
      <c r="H1008" s="40"/>
      <c r="I1008" s="40"/>
      <c r="J1008" s="40"/>
      <c r="K1008" s="40"/>
      <c r="L1008" s="40"/>
      <c r="M1008" s="40"/>
      <c r="N1008" s="40"/>
    </row>
    <row r="1009" ht="15.75" customHeight="1">
      <c r="A1009" s="50"/>
      <c r="B1009" s="44"/>
      <c r="C1009" s="44"/>
      <c r="D1009" s="44"/>
      <c r="E1009" s="51"/>
      <c r="F1009" s="261"/>
      <c r="G1009" s="22"/>
      <c r="H1009" s="40"/>
      <c r="I1009" s="40"/>
      <c r="J1009" s="40"/>
      <c r="K1009" s="40"/>
      <c r="L1009" s="40"/>
      <c r="M1009" s="40"/>
      <c r="N1009" s="40"/>
    </row>
    <row r="1010" ht="15.75" customHeight="1">
      <c r="A1010" s="50"/>
      <c r="B1010" s="44"/>
      <c r="C1010" s="44"/>
      <c r="D1010" s="44"/>
      <c r="E1010" s="51"/>
      <c r="F1010" s="261"/>
      <c r="G1010" s="22"/>
      <c r="H1010" s="40"/>
      <c r="I1010" s="40"/>
      <c r="J1010" s="40"/>
      <c r="K1010" s="40"/>
      <c r="L1010" s="40"/>
      <c r="M1010" s="40"/>
      <c r="N1010" s="40"/>
    </row>
    <row r="1011" ht="15.75" customHeight="1">
      <c r="A1011" s="50"/>
      <c r="B1011" s="44"/>
      <c r="C1011" s="44"/>
      <c r="D1011" s="44"/>
      <c r="E1011" s="51"/>
      <c r="F1011" s="261"/>
      <c r="G1011" s="22"/>
      <c r="H1011" s="40"/>
      <c r="I1011" s="40"/>
      <c r="J1011" s="40"/>
      <c r="K1011" s="40"/>
      <c r="L1011" s="40"/>
      <c r="M1011" s="40"/>
      <c r="N1011" s="40"/>
    </row>
    <row r="1012" ht="15.75" customHeight="1">
      <c r="A1012" s="50"/>
      <c r="B1012" s="44"/>
      <c r="C1012" s="44"/>
      <c r="D1012" s="44"/>
      <c r="E1012" s="51"/>
      <c r="F1012" s="261"/>
      <c r="G1012" s="22"/>
      <c r="H1012" s="40"/>
      <c r="I1012" s="40"/>
      <c r="J1012" s="40"/>
      <c r="K1012" s="40"/>
      <c r="L1012" s="40"/>
      <c r="M1012" s="40"/>
      <c r="N1012" s="40"/>
    </row>
    <row r="1013" ht="15.75" customHeight="1">
      <c r="A1013" s="50"/>
      <c r="B1013" s="44"/>
      <c r="C1013" s="44"/>
      <c r="D1013" s="44"/>
      <c r="E1013" s="51"/>
      <c r="F1013" s="261"/>
      <c r="G1013" s="22"/>
      <c r="H1013" s="40"/>
      <c r="I1013" s="40"/>
      <c r="J1013" s="40"/>
      <c r="K1013" s="40"/>
      <c r="L1013" s="40"/>
      <c r="M1013" s="40"/>
      <c r="N1013" s="40"/>
    </row>
    <row r="1014" ht="15.75" customHeight="1">
      <c r="A1014" s="50"/>
      <c r="B1014" s="44"/>
      <c r="C1014" s="44"/>
      <c r="D1014" s="44"/>
      <c r="E1014" s="51"/>
      <c r="F1014" s="261"/>
      <c r="G1014" s="22"/>
      <c r="H1014" s="40"/>
      <c r="I1014" s="40"/>
      <c r="J1014" s="40"/>
      <c r="K1014" s="40"/>
      <c r="L1014" s="40"/>
      <c r="M1014" s="40"/>
      <c r="N1014" s="40"/>
    </row>
    <row r="1015" ht="15.75" customHeight="1">
      <c r="A1015" s="50"/>
      <c r="B1015" s="44"/>
      <c r="C1015" s="44"/>
      <c r="D1015" s="44"/>
      <c r="E1015" s="51"/>
      <c r="F1015" s="261"/>
      <c r="G1015" s="22"/>
      <c r="H1015" s="40"/>
      <c r="I1015" s="40"/>
      <c r="J1015" s="40"/>
      <c r="K1015" s="40"/>
      <c r="L1015" s="40"/>
      <c r="M1015" s="40"/>
      <c r="N1015" s="40"/>
    </row>
    <row r="1016" ht="15.75" customHeight="1">
      <c r="A1016" s="50"/>
      <c r="B1016" s="44"/>
      <c r="C1016" s="44"/>
      <c r="D1016" s="44"/>
      <c r="E1016" s="51"/>
      <c r="F1016" s="261"/>
      <c r="G1016" s="22"/>
      <c r="H1016" s="40"/>
      <c r="I1016" s="40"/>
      <c r="J1016" s="40"/>
      <c r="K1016" s="40"/>
      <c r="L1016" s="40"/>
      <c r="M1016" s="40"/>
      <c r="N1016" s="40"/>
    </row>
    <row r="1017" ht="15.75" customHeight="1">
      <c r="A1017" s="50"/>
      <c r="B1017" s="44"/>
      <c r="C1017" s="44"/>
      <c r="D1017" s="44"/>
      <c r="E1017" s="51"/>
      <c r="F1017" s="261"/>
      <c r="G1017" s="22"/>
      <c r="H1017" s="40"/>
      <c r="I1017" s="40"/>
      <c r="J1017" s="40"/>
      <c r="K1017" s="40"/>
      <c r="L1017" s="40"/>
      <c r="M1017" s="40"/>
      <c r="N1017" s="40"/>
    </row>
    <row r="1018" ht="15.75" customHeight="1">
      <c r="A1018" s="50"/>
      <c r="B1018" s="44"/>
      <c r="C1018" s="44"/>
      <c r="D1018" s="44"/>
      <c r="E1018" s="51"/>
      <c r="F1018" s="261"/>
      <c r="G1018" s="22"/>
      <c r="H1018" s="40"/>
      <c r="I1018" s="40"/>
      <c r="J1018" s="40"/>
      <c r="K1018" s="40"/>
      <c r="L1018" s="40"/>
      <c r="M1018" s="40"/>
      <c r="N1018" s="40"/>
    </row>
    <row r="1019" ht="15.75" customHeight="1">
      <c r="A1019" s="50"/>
      <c r="B1019" s="44"/>
      <c r="C1019" s="44"/>
      <c r="D1019" s="44"/>
      <c r="E1019" s="51"/>
      <c r="F1019" s="261"/>
      <c r="G1019" s="22"/>
      <c r="H1019" s="40"/>
      <c r="I1019" s="40"/>
      <c r="J1019" s="40"/>
      <c r="K1019" s="40"/>
      <c r="L1019" s="40"/>
      <c r="M1019" s="40"/>
      <c r="N1019" s="40"/>
    </row>
    <row r="1020" ht="15.75" customHeight="1">
      <c r="A1020" s="50"/>
      <c r="B1020" s="44"/>
      <c r="C1020" s="44"/>
      <c r="D1020" s="44"/>
      <c r="E1020" s="51"/>
      <c r="F1020" s="261"/>
      <c r="G1020" s="22"/>
      <c r="H1020" s="40"/>
      <c r="I1020" s="40"/>
      <c r="J1020" s="40"/>
      <c r="K1020" s="40"/>
      <c r="L1020" s="40"/>
      <c r="M1020" s="40"/>
      <c r="N1020" s="40"/>
    </row>
    <row r="1021" ht="15.75" customHeight="1">
      <c r="A1021" s="50"/>
      <c r="B1021" s="44"/>
      <c r="C1021" s="44"/>
      <c r="D1021" s="44"/>
      <c r="E1021" s="51"/>
      <c r="F1021" s="261"/>
      <c r="G1021" s="22"/>
      <c r="H1021" s="40"/>
      <c r="I1021" s="40"/>
      <c r="J1021" s="40"/>
      <c r="K1021" s="40"/>
      <c r="L1021" s="40"/>
      <c r="M1021" s="40"/>
      <c r="N1021" s="40"/>
    </row>
    <row r="1022" ht="15.75" customHeight="1">
      <c r="A1022" s="50"/>
      <c r="B1022" s="44"/>
      <c r="C1022" s="44"/>
      <c r="D1022" s="44"/>
      <c r="E1022" s="51"/>
      <c r="F1022" s="261"/>
      <c r="G1022" s="22"/>
      <c r="H1022" s="40"/>
      <c r="I1022" s="40"/>
      <c r="J1022" s="40"/>
      <c r="K1022" s="40"/>
      <c r="L1022" s="40"/>
      <c r="M1022" s="40"/>
      <c r="N1022" s="40"/>
    </row>
    <row r="1023" ht="15.75" customHeight="1">
      <c r="A1023" s="50"/>
      <c r="B1023" s="44"/>
      <c r="C1023" s="44"/>
      <c r="D1023" s="44"/>
      <c r="E1023" s="51"/>
      <c r="F1023" s="261"/>
      <c r="G1023" s="22"/>
      <c r="H1023" s="40"/>
      <c r="I1023" s="40"/>
      <c r="J1023" s="40"/>
      <c r="K1023" s="40"/>
      <c r="L1023" s="40"/>
      <c r="M1023" s="40"/>
      <c r="N1023" s="40"/>
    </row>
    <row r="1024" ht="15.75" customHeight="1">
      <c r="A1024" s="50"/>
      <c r="B1024" s="44"/>
      <c r="C1024" s="44"/>
      <c r="D1024" s="44"/>
      <c r="E1024" s="51"/>
      <c r="F1024" s="261"/>
      <c r="G1024" s="22"/>
      <c r="H1024" s="40"/>
      <c r="I1024" s="40"/>
      <c r="J1024" s="40"/>
      <c r="K1024" s="40"/>
      <c r="L1024" s="40"/>
      <c r="M1024" s="40"/>
      <c r="N1024" s="40"/>
    </row>
    <row r="1025" ht="15.75" customHeight="1">
      <c r="A1025" s="50"/>
      <c r="B1025" s="44"/>
      <c r="C1025" s="44"/>
      <c r="D1025" s="44"/>
      <c r="E1025" s="51"/>
      <c r="F1025" s="261"/>
      <c r="G1025" s="22"/>
      <c r="H1025" s="40"/>
      <c r="I1025" s="40"/>
      <c r="J1025" s="40"/>
      <c r="K1025" s="40"/>
      <c r="L1025" s="40"/>
      <c r="M1025" s="40"/>
      <c r="N1025" s="40"/>
    </row>
    <row r="1026" ht="15.75" customHeight="1">
      <c r="A1026" s="50"/>
      <c r="B1026" s="44"/>
      <c r="C1026" s="44"/>
      <c r="D1026" s="44"/>
      <c r="E1026" s="51"/>
      <c r="F1026" s="261"/>
      <c r="G1026" s="22"/>
      <c r="H1026" s="40"/>
      <c r="I1026" s="40"/>
      <c r="J1026" s="40"/>
      <c r="K1026" s="40"/>
      <c r="L1026" s="40"/>
      <c r="M1026" s="40"/>
      <c r="N1026" s="40"/>
    </row>
    <row r="1027" ht="15.75" customHeight="1">
      <c r="A1027" s="50"/>
      <c r="B1027" s="44"/>
      <c r="C1027" s="44"/>
      <c r="D1027" s="44"/>
      <c r="E1027" s="51"/>
      <c r="F1027" s="261"/>
      <c r="G1027" s="22"/>
      <c r="H1027" s="40"/>
      <c r="I1027" s="40"/>
      <c r="J1027" s="40"/>
      <c r="K1027" s="40"/>
      <c r="L1027" s="40"/>
      <c r="M1027" s="40"/>
      <c r="N1027" s="40"/>
    </row>
    <row r="1028" ht="15.75" customHeight="1">
      <c r="A1028" s="50"/>
      <c r="B1028" s="44"/>
      <c r="C1028" s="44"/>
      <c r="D1028" s="44"/>
      <c r="E1028" s="51"/>
      <c r="F1028" s="261"/>
      <c r="G1028" s="22"/>
      <c r="H1028" s="40"/>
      <c r="I1028" s="40"/>
      <c r="J1028" s="40"/>
      <c r="K1028" s="40"/>
      <c r="L1028" s="40"/>
      <c r="M1028" s="40"/>
      <c r="N1028" s="40"/>
    </row>
    <row r="1029" ht="15.75" customHeight="1">
      <c r="A1029" s="163"/>
      <c r="B1029" s="164"/>
      <c r="C1029" s="164"/>
      <c r="D1029" s="164"/>
      <c r="E1029" s="165"/>
      <c r="F1029" s="322"/>
      <c r="G1029" s="22"/>
      <c r="H1029" s="40"/>
      <c r="I1029" s="40"/>
      <c r="J1029" s="40"/>
      <c r="K1029" s="40"/>
      <c r="L1029" s="40"/>
      <c r="M1029" s="40"/>
      <c r="N1029" s="40"/>
    </row>
  </sheetData>
  <mergeCells count="114">
    <mergeCell ref="F148:F150"/>
    <mergeCell ref="F151:F152"/>
    <mergeCell ref="F153:F155"/>
    <mergeCell ref="F156:F157"/>
    <mergeCell ref="F160:F165"/>
    <mergeCell ref="F166:F170"/>
    <mergeCell ref="E173:E174"/>
    <mergeCell ref="F172:F175"/>
    <mergeCell ref="F177:F178"/>
    <mergeCell ref="F180:F183"/>
    <mergeCell ref="F184:F188"/>
    <mergeCell ref="F191:F193"/>
    <mergeCell ref="F195:F196"/>
    <mergeCell ref="F197:F198"/>
    <mergeCell ref="D239:E239"/>
    <mergeCell ref="F279:F280"/>
    <mergeCell ref="F281:F284"/>
    <mergeCell ref="D283:E283"/>
    <mergeCell ref="F285:F286"/>
    <mergeCell ref="F224:F232"/>
    <mergeCell ref="F233:F237"/>
    <mergeCell ref="F238:F246"/>
    <mergeCell ref="F247:F253"/>
    <mergeCell ref="F254:F258"/>
    <mergeCell ref="F260:F268"/>
    <mergeCell ref="F269:F278"/>
    <mergeCell ref="F288:F291"/>
    <mergeCell ref="F292:F295"/>
    <mergeCell ref="F296:F302"/>
    <mergeCell ref="F304:F309"/>
    <mergeCell ref="F310:F314"/>
    <mergeCell ref="F316:F317"/>
    <mergeCell ref="F318:F319"/>
    <mergeCell ref="F320:F321"/>
    <mergeCell ref="F322:F323"/>
    <mergeCell ref="F324:F325"/>
    <mergeCell ref="F326:F328"/>
    <mergeCell ref="F329:F330"/>
    <mergeCell ref="F331:F334"/>
    <mergeCell ref="F335:F337"/>
    <mergeCell ref="F340:F341"/>
    <mergeCell ref="F352:F353"/>
    <mergeCell ref="F355:F362"/>
    <mergeCell ref="F363:F364"/>
    <mergeCell ref="F366:F371"/>
    <mergeCell ref="F372:F373"/>
    <mergeCell ref="F374:F376"/>
    <mergeCell ref="F377:F383"/>
    <mergeCell ref="F384:F389"/>
    <mergeCell ref="F396:F398"/>
    <mergeCell ref="F400:F401"/>
    <mergeCell ref="F405:F408"/>
    <mergeCell ref="F410:F412"/>
    <mergeCell ref="F414:F415"/>
    <mergeCell ref="F449:F451"/>
    <mergeCell ref="F454:F456"/>
    <mergeCell ref="F458:F461"/>
    <mergeCell ref="F462:F464"/>
    <mergeCell ref="F416:F417"/>
    <mergeCell ref="F419:F420"/>
    <mergeCell ref="F421:F422"/>
    <mergeCell ref="F433:F434"/>
    <mergeCell ref="F436:F437"/>
    <mergeCell ref="F441:F445"/>
    <mergeCell ref="F447:F448"/>
    <mergeCell ref="F4:F5"/>
    <mergeCell ref="F9:F10"/>
    <mergeCell ref="F11:F12"/>
    <mergeCell ref="F13:F14"/>
    <mergeCell ref="F15:F17"/>
    <mergeCell ref="F18:F19"/>
    <mergeCell ref="F22:F23"/>
    <mergeCell ref="F25:F27"/>
    <mergeCell ref="F30:F34"/>
    <mergeCell ref="F35:F36"/>
    <mergeCell ref="F37:F38"/>
    <mergeCell ref="F40:F41"/>
    <mergeCell ref="F43:F44"/>
    <mergeCell ref="F45:F47"/>
    <mergeCell ref="F48:F51"/>
    <mergeCell ref="F53:F55"/>
    <mergeCell ref="F56:F58"/>
    <mergeCell ref="F60:F64"/>
    <mergeCell ref="E63:E64"/>
    <mergeCell ref="F65:F66"/>
    <mergeCell ref="F68:F69"/>
    <mergeCell ref="F70:F71"/>
    <mergeCell ref="F72:F73"/>
    <mergeCell ref="F75:F77"/>
    <mergeCell ref="F78:F79"/>
    <mergeCell ref="F80:F84"/>
    <mergeCell ref="F87:F88"/>
    <mergeCell ref="F89:F90"/>
    <mergeCell ref="F92:F93"/>
    <mergeCell ref="F94:F95"/>
    <mergeCell ref="F96:F98"/>
    <mergeCell ref="F99:F100"/>
    <mergeCell ref="F101:F106"/>
    <mergeCell ref="F107:F111"/>
    <mergeCell ref="F112:F114"/>
    <mergeCell ref="F118:F122"/>
    <mergeCell ref="F123:F131"/>
    <mergeCell ref="F132:F136"/>
    <mergeCell ref="F137:F140"/>
    <mergeCell ref="F141:F142"/>
    <mergeCell ref="F143:F144"/>
    <mergeCell ref="F145:F146"/>
    <mergeCell ref="F200:F208"/>
    <mergeCell ref="E202:E203"/>
    <mergeCell ref="E204:E205"/>
    <mergeCell ref="E207:E208"/>
    <mergeCell ref="F209:F212"/>
    <mergeCell ref="F214:F222"/>
    <mergeCell ref="E218:E219"/>
  </mergeCells>
  <printOptions/>
  <pageMargins bottom="0.75" footer="0.0" header="0.0" left="0.7" right="0.7" top="0.75"/>
  <pageSetup orientation="portrait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2.0"/>
    <col customWidth="1" min="3" max="3" width="30.43"/>
    <col customWidth="1" min="4" max="4" width="29.86"/>
    <col customWidth="1" min="5" max="5" width="20.29"/>
    <col customWidth="1" min="6" max="6" width="68.0"/>
    <col customWidth="1" min="7" max="7" width="70.86"/>
  </cols>
  <sheetData>
    <row r="1">
      <c r="A1" s="870" t="s">
        <v>1</v>
      </c>
      <c r="B1" s="683" t="s">
        <v>2</v>
      </c>
      <c r="C1" s="683" t="s">
        <v>3</v>
      </c>
      <c r="D1" s="871" t="s">
        <v>4</v>
      </c>
      <c r="E1" s="872" t="s">
        <v>5</v>
      </c>
      <c r="F1" s="873" t="s">
        <v>6</v>
      </c>
      <c r="G1" s="3" t="s">
        <v>8</v>
      </c>
    </row>
    <row r="2">
      <c r="A2" s="41">
        <v>45181.0</v>
      </c>
      <c r="B2" s="15" t="s">
        <v>9691</v>
      </c>
      <c r="C2" s="15" t="s">
        <v>10</v>
      </c>
      <c r="D2" s="15">
        <v>7307104.0</v>
      </c>
      <c r="E2" s="17">
        <v>48000.0</v>
      </c>
      <c r="F2" s="571" t="s">
        <v>57</v>
      </c>
      <c r="G2" s="2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41">
        <v>45247.0</v>
      </c>
      <c r="B3" s="15" t="s">
        <v>9691</v>
      </c>
      <c r="C3" s="15" t="s">
        <v>10</v>
      </c>
      <c r="D3" s="15">
        <v>50913.0</v>
      </c>
      <c r="E3" s="17">
        <v>72926.0</v>
      </c>
      <c r="F3" s="571" t="s">
        <v>9694</v>
      </c>
      <c r="G3" s="22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ht="15.75" customHeight="1">
      <c r="A4" s="350">
        <v>45317.0</v>
      </c>
      <c r="B4" s="226" t="s">
        <v>9691</v>
      </c>
      <c r="C4" s="226" t="s">
        <v>10</v>
      </c>
      <c r="D4" s="226">
        <v>51335.0</v>
      </c>
      <c r="E4" s="351">
        <v>124432.0</v>
      </c>
      <c r="F4" s="83" t="s">
        <v>9696</v>
      </c>
      <c r="G4" s="22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15.75" customHeight="1">
      <c r="A5" s="350">
        <v>45317.0</v>
      </c>
      <c r="B5" s="226" t="s">
        <v>9691</v>
      </c>
      <c r="C5" s="226" t="s">
        <v>10</v>
      </c>
      <c r="D5" s="226">
        <v>5743.0</v>
      </c>
      <c r="E5" s="351">
        <v>12342.0</v>
      </c>
      <c r="F5" s="84"/>
      <c r="G5" s="22"/>
      <c r="H5" s="11"/>
      <c r="I5" s="11"/>
      <c r="J5" s="11"/>
      <c r="K5" s="11"/>
      <c r="L5" s="11"/>
      <c r="M5" s="11"/>
      <c r="N5" s="11"/>
      <c r="O5" s="11"/>
      <c r="P5" s="11"/>
      <c r="Q5" s="11"/>
    </row>
    <row r="6">
      <c r="A6" s="350">
        <v>45530.0</v>
      </c>
      <c r="B6" s="226" t="s">
        <v>9691</v>
      </c>
      <c r="C6" s="226" t="s">
        <v>10</v>
      </c>
      <c r="D6" s="226">
        <v>52994.0</v>
      </c>
      <c r="E6" s="351">
        <v>257575.0</v>
      </c>
      <c r="F6" s="83" t="s">
        <v>9697</v>
      </c>
      <c r="G6" s="22"/>
    </row>
    <row r="7">
      <c r="A7" s="350">
        <v>45530.0</v>
      </c>
      <c r="B7" s="226" t="s">
        <v>9691</v>
      </c>
      <c r="C7" s="226" t="s">
        <v>10</v>
      </c>
      <c r="D7" s="226">
        <v>12751.0</v>
      </c>
      <c r="E7" s="351">
        <v>7993.26</v>
      </c>
      <c r="F7" s="84"/>
      <c r="G7" s="22"/>
    </row>
    <row r="8">
      <c r="A8" s="350">
        <v>45649.0</v>
      </c>
      <c r="B8" s="226" t="s">
        <v>9691</v>
      </c>
      <c r="C8" s="226" t="s">
        <v>10</v>
      </c>
      <c r="D8" s="226">
        <v>53940.0</v>
      </c>
      <c r="E8" s="351">
        <v>232720.0</v>
      </c>
      <c r="F8" s="83" t="s">
        <v>9700</v>
      </c>
      <c r="G8" s="22"/>
    </row>
    <row r="9">
      <c r="A9" s="350">
        <v>45649.0</v>
      </c>
      <c r="B9" s="226" t="s">
        <v>9691</v>
      </c>
      <c r="C9" s="226" t="s">
        <v>25</v>
      </c>
      <c r="D9" s="226">
        <v>13168.0</v>
      </c>
      <c r="E9" s="351">
        <v>25417.26</v>
      </c>
      <c r="F9" s="84"/>
      <c r="G9" s="22"/>
    </row>
    <row r="10">
      <c r="A10" s="350">
        <v>45803.0</v>
      </c>
      <c r="B10" s="226" t="s">
        <v>9691</v>
      </c>
      <c r="C10" s="226" t="s">
        <v>10</v>
      </c>
      <c r="D10" s="226">
        <v>55062.0</v>
      </c>
      <c r="E10" s="351">
        <v>306565.0</v>
      </c>
      <c r="F10" s="83" t="s">
        <v>9701</v>
      </c>
      <c r="G10" s="355" t="s">
        <v>9702</v>
      </c>
    </row>
    <row r="11">
      <c r="A11" s="350">
        <v>45803.0</v>
      </c>
      <c r="B11" s="226" t="s">
        <v>9691</v>
      </c>
      <c r="C11" s="226" t="s">
        <v>10</v>
      </c>
      <c r="D11" s="226">
        <v>6967.0</v>
      </c>
      <c r="E11" s="351">
        <v>19985.0</v>
      </c>
      <c r="F11" s="84"/>
      <c r="G11" s="22"/>
    </row>
    <row r="12">
      <c r="A12" s="350">
        <v>45845.0</v>
      </c>
      <c r="B12" s="226" t="s">
        <v>9691</v>
      </c>
      <c r="C12" s="226" t="s">
        <v>10</v>
      </c>
      <c r="D12" s="226" t="s">
        <v>66</v>
      </c>
      <c r="E12" s="351">
        <v>164594.0</v>
      </c>
      <c r="F12" s="874" t="s">
        <v>9703</v>
      </c>
      <c r="G12" s="22"/>
    </row>
    <row r="13">
      <c r="A13" s="350">
        <v>45845.0</v>
      </c>
      <c r="B13" s="381" t="s">
        <v>9691</v>
      </c>
      <c r="C13" s="381" t="s">
        <v>10</v>
      </c>
      <c r="D13" s="381" t="s">
        <v>66</v>
      </c>
      <c r="E13" s="875">
        <v>58756.0</v>
      </c>
      <c r="F13" s="874" t="s">
        <v>9703</v>
      </c>
      <c r="G13" s="22"/>
    </row>
    <row r="14">
      <c r="A14" s="876">
        <v>46142.0</v>
      </c>
      <c r="B14" s="465" t="s">
        <v>9691</v>
      </c>
      <c r="C14" s="465" t="s">
        <v>10</v>
      </c>
      <c r="D14" s="465">
        <v>57803.0</v>
      </c>
      <c r="E14" s="877">
        <v>162133.0</v>
      </c>
      <c r="F14" s="878"/>
      <c r="G14" s="22"/>
    </row>
    <row r="15">
      <c r="A15" s="876">
        <v>46142.0</v>
      </c>
      <c r="B15" s="465" t="s">
        <v>9691</v>
      </c>
      <c r="C15" s="465" t="s">
        <v>191</v>
      </c>
      <c r="D15" s="465">
        <v>15202.0</v>
      </c>
      <c r="E15" s="877">
        <v>23817.64</v>
      </c>
      <c r="F15" s="878"/>
      <c r="G15" s="22"/>
    </row>
    <row r="16">
      <c r="A16" s="879"/>
      <c r="B16" s="687"/>
      <c r="C16" s="687"/>
      <c r="D16" s="687"/>
      <c r="E16" s="880"/>
      <c r="F16" s="878"/>
      <c r="G16" s="22"/>
    </row>
    <row r="17">
      <c r="A17" s="879"/>
      <c r="B17" s="687"/>
      <c r="C17" s="687"/>
      <c r="D17" s="687"/>
      <c r="E17" s="880"/>
      <c r="F17" s="878"/>
      <c r="G17" s="22"/>
    </row>
    <row r="18">
      <c r="A18" s="879"/>
      <c r="B18" s="687"/>
      <c r="C18" s="687"/>
      <c r="D18" s="687"/>
      <c r="E18" s="880"/>
      <c r="F18" s="878"/>
      <c r="G18" s="22"/>
    </row>
    <row r="19">
      <c r="A19" s="879"/>
      <c r="B19" s="687"/>
      <c r="C19" s="687"/>
      <c r="D19" s="687"/>
      <c r="E19" s="880"/>
      <c r="F19" s="878"/>
      <c r="G19" s="22"/>
    </row>
    <row r="20">
      <c r="A20" s="879"/>
      <c r="B20" s="687"/>
      <c r="C20" s="687"/>
      <c r="D20" s="687"/>
      <c r="E20" s="880"/>
      <c r="F20" s="878"/>
      <c r="G20" s="22"/>
    </row>
    <row r="21">
      <c r="A21" s="879"/>
      <c r="B21" s="687"/>
      <c r="C21" s="687"/>
      <c r="D21" s="687"/>
      <c r="E21" s="880"/>
      <c r="F21" s="878"/>
      <c r="G21" s="22"/>
    </row>
    <row r="22">
      <c r="A22" s="879"/>
      <c r="B22" s="687"/>
      <c r="C22" s="687"/>
      <c r="D22" s="687"/>
      <c r="E22" s="880"/>
      <c r="F22" s="878"/>
      <c r="G22" s="22"/>
    </row>
    <row r="23">
      <c r="A23" s="879"/>
      <c r="B23" s="687"/>
      <c r="C23" s="687"/>
      <c r="D23" s="687"/>
      <c r="E23" s="880"/>
      <c r="F23" s="878"/>
      <c r="G23" s="22"/>
    </row>
    <row r="24">
      <c r="A24" s="879"/>
      <c r="B24" s="687"/>
      <c r="C24" s="687"/>
      <c r="D24" s="687"/>
      <c r="E24" s="880"/>
      <c r="F24" s="878"/>
      <c r="G24" s="22"/>
    </row>
    <row r="25">
      <c r="A25" s="879"/>
      <c r="B25" s="687"/>
      <c r="C25" s="687"/>
      <c r="D25" s="687"/>
      <c r="E25" s="880"/>
      <c r="F25" s="878"/>
      <c r="G25" s="22"/>
    </row>
    <row r="26">
      <c r="A26" s="879"/>
      <c r="B26" s="687"/>
      <c r="C26" s="687"/>
      <c r="D26" s="687"/>
      <c r="E26" s="880"/>
      <c r="F26" s="878"/>
      <c r="G26" s="22"/>
    </row>
    <row r="27">
      <c r="A27" s="879"/>
      <c r="B27" s="687"/>
      <c r="C27" s="687"/>
      <c r="D27" s="687"/>
      <c r="E27" s="880"/>
      <c r="F27" s="878"/>
      <c r="G27" s="22"/>
    </row>
    <row r="28">
      <c r="A28" s="879"/>
      <c r="B28" s="687"/>
      <c r="C28" s="687"/>
      <c r="D28" s="687"/>
      <c r="E28" s="880"/>
      <c r="F28" s="878"/>
      <c r="G28" s="22"/>
    </row>
    <row r="29">
      <c r="A29" s="879"/>
      <c r="B29" s="687"/>
      <c r="C29" s="687"/>
      <c r="D29" s="687"/>
      <c r="E29" s="880"/>
      <c r="F29" s="878"/>
      <c r="G29" s="22"/>
    </row>
    <row r="30">
      <c r="A30" s="879"/>
      <c r="B30" s="687"/>
      <c r="C30" s="687"/>
      <c r="D30" s="687"/>
      <c r="E30" s="880"/>
      <c r="F30" s="878"/>
      <c r="G30" s="22"/>
    </row>
    <row r="31">
      <c r="A31" s="879"/>
      <c r="B31" s="687"/>
      <c r="C31" s="687"/>
      <c r="D31" s="687"/>
      <c r="E31" s="880"/>
      <c r="F31" s="878"/>
      <c r="G31" s="22"/>
    </row>
    <row r="32">
      <c r="A32" s="879"/>
      <c r="B32" s="687"/>
      <c r="C32" s="687"/>
      <c r="D32" s="687"/>
      <c r="E32" s="880"/>
      <c r="F32" s="878"/>
      <c r="G32" s="22"/>
    </row>
    <row r="33">
      <c r="A33" s="879"/>
      <c r="B33" s="687"/>
      <c r="C33" s="687"/>
      <c r="D33" s="687"/>
      <c r="E33" s="880"/>
      <c r="F33" s="878"/>
      <c r="G33" s="22"/>
    </row>
    <row r="34">
      <c r="A34" s="879"/>
      <c r="B34" s="687"/>
      <c r="C34" s="687"/>
      <c r="D34" s="687"/>
      <c r="E34" s="880"/>
      <c r="F34" s="878"/>
      <c r="G34" s="22"/>
    </row>
    <row r="35">
      <c r="A35" s="879"/>
      <c r="B35" s="687"/>
      <c r="C35" s="687"/>
      <c r="D35" s="687"/>
      <c r="E35" s="880"/>
      <c r="F35" s="878"/>
      <c r="G35" s="22"/>
    </row>
    <row r="36">
      <c r="A36" s="879"/>
      <c r="B36" s="687"/>
      <c r="C36" s="687"/>
      <c r="D36" s="687"/>
      <c r="E36" s="880"/>
      <c r="F36" s="878"/>
      <c r="G36" s="22"/>
    </row>
    <row r="37">
      <c r="A37" s="879"/>
      <c r="B37" s="687"/>
      <c r="C37" s="687"/>
      <c r="D37" s="687"/>
      <c r="E37" s="880"/>
      <c r="F37" s="878"/>
      <c r="G37" s="58"/>
    </row>
    <row r="38">
      <c r="A38" s="879"/>
      <c r="B38" s="687"/>
      <c r="C38" s="687"/>
      <c r="D38" s="687"/>
      <c r="E38" s="880"/>
      <c r="F38" s="878"/>
      <c r="G38" s="58"/>
    </row>
    <row r="39">
      <c r="A39" s="879"/>
      <c r="B39" s="687"/>
      <c r="C39" s="687"/>
      <c r="D39" s="687"/>
      <c r="E39" s="880"/>
      <c r="F39" s="878"/>
      <c r="G39" s="22"/>
    </row>
    <row r="40">
      <c r="A40" s="879"/>
      <c r="B40" s="687"/>
      <c r="C40" s="687"/>
      <c r="D40" s="687"/>
      <c r="E40" s="880"/>
      <c r="F40" s="878"/>
      <c r="G40" s="60"/>
    </row>
    <row r="41">
      <c r="A41" s="879"/>
      <c r="B41" s="687"/>
      <c r="C41" s="687"/>
      <c r="D41" s="687"/>
      <c r="E41" s="880"/>
      <c r="F41" s="878"/>
      <c r="G41" s="22"/>
    </row>
    <row r="42">
      <c r="A42" s="879"/>
      <c r="B42" s="687"/>
      <c r="C42" s="687"/>
      <c r="D42" s="687"/>
      <c r="E42" s="880"/>
      <c r="F42" s="878"/>
      <c r="G42" s="22"/>
    </row>
    <row r="43">
      <c r="A43" s="879"/>
      <c r="B43" s="687"/>
      <c r="C43" s="687"/>
      <c r="D43" s="687"/>
      <c r="E43" s="880"/>
      <c r="F43" s="878"/>
      <c r="G43" s="22"/>
    </row>
    <row r="44">
      <c r="A44" s="879"/>
      <c r="B44" s="687"/>
      <c r="C44" s="687"/>
      <c r="D44" s="687"/>
      <c r="E44" s="880"/>
      <c r="F44" s="878"/>
      <c r="G44" s="58"/>
    </row>
    <row r="45">
      <c r="A45" s="879"/>
      <c r="B45" s="687"/>
      <c r="C45" s="687"/>
      <c r="D45" s="687"/>
      <c r="E45" s="880"/>
      <c r="F45" s="878"/>
      <c r="G45" s="58"/>
    </row>
    <row r="46">
      <c r="A46" s="879"/>
      <c r="B46" s="687"/>
      <c r="C46" s="687"/>
      <c r="D46" s="687"/>
      <c r="E46" s="880"/>
      <c r="F46" s="878"/>
      <c r="G46" s="58"/>
    </row>
    <row r="47">
      <c r="A47" s="879"/>
      <c r="B47" s="687"/>
      <c r="C47" s="687"/>
      <c r="D47" s="687"/>
      <c r="E47" s="880"/>
      <c r="F47" s="878"/>
      <c r="G47" s="42"/>
    </row>
    <row r="48">
      <c r="A48" s="879"/>
      <c r="B48" s="687"/>
      <c r="C48" s="687"/>
      <c r="D48" s="687"/>
      <c r="E48" s="880"/>
      <c r="F48" s="878"/>
      <c r="G48" s="22"/>
    </row>
    <row r="49">
      <c r="A49" s="879"/>
      <c r="B49" s="687"/>
      <c r="C49" s="687"/>
      <c r="D49" s="687"/>
      <c r="E49" s="880"/>
      <c r="F49" s="878"/>
      <c r="G49" s="22"/>
    </row>
    <row r="50">
      <c r="A50" s="879"/>
      <c r="B50" s="687"/>
      <c r="C50" s="687"/>
      <c r="D50" s="687"/>
      <c r="E50" s="880"/>
      <c r="F50" s="878"/>
      <c r="G50" s="22"/>
    </row>
    <row r="51">
      <c r="A51" s="879"/>
      <c r="B51" s="687"/>
      <c r="C51" s="687"/>
      <c r="D51" s="687"/>
      <c r="E51" s="880"/>
      <c r="F51" s="878"/>
      <c r="G51" s="22"/>
    </row>
    <row r="52">
      <c r="A52" s="879"/>
      <c r="B52" s="687"/>
      <c r="C52" s="687"/>
      <c r="D52" s="687"/>
      <c r="E52" s="880"/>
      <c r="F52" s="878"/>
      <c r="G52" s="22"/>
    </row>
    <row r="53">
      <c r="A53" s="879"/>
      <c r="B53" s="687"/>
      <c r="C53" s="687"/>
      <c r="D53" s="687"/>
      <c r="E53" s="880"/>
      <c r="F53" s="878"/>
      <c r="G53" s="22"/>
    </row>
    <row r="54">
      <c r="A54" s="879"/>
      <c r="B54" s="687"/>
      <c r="C54" s="687"/>
      <c r="D54" s="687"/>
      <c r="E54" s="880"/>
      <c r="F54" s="878"/>
      <c r="G54" s="22"/>
    </row>
    <row r="55">
      <c r="A55" s="879"/>
      <c r="B55" s="687"/>
      <c r="C55" s="687"/>
      <c r="D55" s="687"/>
      <c r="E55" s="880"/>
      <c r="F55" s="878"/>
      <c r="G55" s="67"/>
    </row>
    <row r="56">
      <c r="A56" s="879"/>
      <c r="B56" s="687"/>
      <c r="C56" s="687"/>
      <c r="D56" s="687"/>
      <c r="E56" s="880"/>
      <c r="F56" s="878"/>
      <c r="G56" s="22"/>
    </row>
    <row r="57">
      <c r="A57" s="879"/>
      <c r="B57" s="687"/>
      <c r="C57" s="687"/>
      <c r="D57" s="687"/>
      <c r="E57" s="880"/>
      <c r="F57" s="878"/>
      <c r="G57" s="22"/>
    </row>
    <row r="58">
      <c r="A58" s="879"/>
      <c r="B58" s="687"/>
      <c r="C58" s="687"/>
      <c r="D58" s="687"/>
      <c r="E58" s="880"/>
      <c r="F58" s="878"/>
      <c r="G58" s="22"/>
    </row>
    <row r="59">
      <c r="A59" s="879"/>
      <c r="B59" s="687"/>
      <c r="C59" s="687"/>
      <c r="D59" s="687"/>
      <c r="E59" s="880"/>
      <c r="F59" s="878"/>
      <c r="G59" s="22"/>
    </row>
    <row r="60">
      <c r="A60" s="879"/>
      <c r="B60" s="687"/>
      <c r="C60" s="687"/>
      <c r="D60" s="687"/>
      <c r="E60" s="880"/>
      <c r="F60" s="878"/>
      <c r="G60" s="22"/>
    </row>
    <row r="61">
      <c r="A61" s="879"/>
      <c r="B61" s="687"/>
      <c r="C61" s="687"/>
      <c r="D61" s="687"/>
      <c r="E61" s="880"/>
      <c r="F61" s="878"/>
      <c r="G61" s="67"/>
    </row>
    <row r="62">
      <c r="A62" s="879"/>
      <c r="B62" s="687"/>
      <c r="C62" s="687"/>
      <c r="D62" s="687"/>
      <c r="E62" s="880"/>
      <c r="F62" s="878"/>
      <c r="G62" s="22"/>
    </row>
    <row r="63">
      <c r="A63" s="879"/>
      <c r="B63" s="687"/>
      <c r="C63" s="687"/>
      <c r="D63" s="687"/>
      <c r="E63" s="880"/>
      <c r="F63" s="878"/>
      <c r="G63" s="22"/>
    </row>
    <row r="64">
      <c r="A64" s="879"/>
      <c r="B64" s="687"/>
      <c r="C64" s="687"/>
      <c r="D64" s="687"/>
      <c r="E64" s="880"/>
      <c r="F64" s="878"/>
      <c r="G64" s="67"/>
    </row>
    <row r="65">
      <c r="A65" s="879"/>
      <c r="B65" s="687"/>
      <c r="C65" s="687"/>
      <c r="D65" s="687"/>
      <c r="E65" s="880"/>
      <c r="F65" s="878"/>
      <c r="G65" s="22"/>
    </row>
    <row r="66">
      <c r="A66" s="879"/>
      <c r="B66" s="687"/>
      <c r="C66" s="687"/>
      <c r="D66" s="687"/>
      <c r="E66" s="880"/>
      <c r="F66" s="878"/>
      <c r="G66" s="22"/>
    </row>
    <row r="67">
      <c r="A67" s="879"/>
      <c r="B67" s="687"/>
      <c r="C67" s="687"/>
      <c r="D67" s="687"/>
      <c r="E67" s="880"/>
      <c r="F67" s="878"/>
      <c r="G67" s="67"/>
    </row>
    <row r="68">
      <c r="A68" s="879"/>
      <c r="B68" s="687"/>
      <c r="C68" s="687"/>
      <c r="D68" s="687"/>
      <c r="E68" s="880"/>
      <c r="F68" s="878"/>
      <c r="G68" s="67"/>
    </row>
    <row r="69">
      <c r="A69" s="879"/>
      <c r="B69" s="687"/>
      <c r="C69" s="687"/>
      <c r="D69" s="687"/>
      <c r="E69" s="880"/>
      <c r="F69" s="878"/>
      <c r="G69" s="58"/>
    </row>
    <row r="70">
      <c r="A70" s="879"/>
      <c r="B70" s="687"/>
      <c r="C70" s="687"/>
      <c r="D70" s="687"/>
      <c r="E70" s="880"/>
      <c r="F70" s="878"/>
      <c r="G70" s="67"/>
    </row>
    <row r="71">
      <c r="A71" s="879"/>
      <c r="B71" s="687"/>
      <c r="C71" s="687"/>
      <c r="D71" s="687"/>
      <c r="E71" s="880"/>
      <c r="F71" s="878"/>
      <c r="G71" s="22"/>
    </row>
    <row r="72">
      <c r="A72" s="879"/>
      <c r="B72" s="687"/>
      <c r="C72" s="687"/>
      <c r="D72" s="687"/>
      <c r="E72" s="880"/>
      <c r="F72" s="878"/>
      <c r="G72" s="67"/>
    </row>
    <row r="73">
      <c r="A73" s="879"/>
      <c r="B73" s="687"/>
      <c r="C73" s="687"/>
      <c r="D73" s="687"/>
      <c r="E73" s="880"/>
      <c r="F73" s="878"/>
      <c r="G73" s="22"/>
    </row>
    <row r="74">
      <c r="A74" s="879"/>
      <c r="B74" s="687"/>
      <c r="C74" s="687"/>
      <c r="D74" s="687"/>
      <c r="E74" s="880"/>
      <c r="F74" s="878"/>
      <c r="G74" s="22"/>
    </row>
    <row r="75">
      <c r="A75" s="879"/>
      <c r="B75" s="687"/>
      <c r="C75" s="687"/>
      <c r="D75" s="687"/>
      <c r="E75" s="880"/>
      <c r="F75" s="878"/>
      <c r="G75" s="22"/>
    </row>
    <row r="76">
      <c r="A76" s="879"/>
      <c r="B76" s="687"/>
      <c r="C76" s="687"/>
      <c r="D76" s="687"/>
      <c r="E76" s="880"/>
      <c r="F76" s="878"/>
      <c r="G76" s="67"/>
    </row>
    <row r="77">
      <c r="A77" s="879"/>
      <c r="B77" s="687"/>
      <c r="C77" s="687"/>
      <c r="D77" s="687"/>
      <c r="E77" s="880"/>
      <c r="F77" s="878"/>
      <c r="G77" s="67"/>
    </row>
    <row r="78">
      <c r="A78" s="879"/>
      <c r="B78" s="687"/>
      <c r="C78" s="687"/>
      <c r="D78" s="687"/>
      <c r="E78" s="880"/>
      <c r="F78" s="878"/>
      <c r="G78" s="67"/>
    </row>
    <row r="79">
      <c r="A79" s="879"/>
      <c r="B79" s="687"/>
      <c r="C79" s="687"/>
      <c r="D79" s="687"/>
      <c r="E79" s="880"/>
      <c r="F79" s="878"/>
      <c r="G79" s="22"/>
    </row>
    <row r="80">
      <c r="A80" s="879"/>
      <c r="B80" s="687"/>
      <c r="C80" s="687"/>
      <c r="D80" s="687"/>
      <c r="E80" s="880"/>
      <c r="F80" s="878"/>
      <c r="G80" s="22"/>
    </row>
    <row r="81">
      <c r="A81" s="879"/>
      <c r="B81" s="687"/>
      <c r="C81" s="687"/>
      <c r="D81" s="687"/>
      <c r="E81" s="880"/>
      <c r="F81" s="878"/>
      <c r="G81" s="22"/>
    </row>
    <row r="82">
      <c r="A82" s="879"/>
      <c r="B82" s="687"/>
      <c r="C82" s="687"/>
      <c r="D82" s="687"/>
      <c r="E82" s="880"/>
      <c r="F82" s="878"/>
      <c r="G82" s="22"/>
    </row>
    <row r="83">
      <c r="A83" s="879"/>
      <c r="B83" s="687"/>
      <c r="C83" s="687"/>
      <c r="D83" s="687"/>
      <c r="E83" s="880"/>
      <c r="F83" s="878"/>
      <c r="G83" s="22"/>
    </row>
    <row r="84">
      <c r="A84" s="879"/>
      <c r="B84" s="687"/>
      <c r="C84" s="687"/>
      <c r="D84" s="687"/>
      <c r="E84" s="880"/>
      <c r="F84" s="878"/>
      <c r="G84" s="22"/>
    </row>
    <row r="85">
      <c r="A85" s="879"/>
      <c r="B85" s="687"/>
      <c r="C85" s="687"/>
      <c r="D85" s="687"/>
      <c r="E85" s="880"/>
      <c r="F85" s="878"/>
      <c r="G85" s="22"/>
    </row>
    <row r="86">
      <c r="A86" s="879"/>
      <c r="B86" s="687"/>
      <c r="C86" s="687"/>
      <c r="D86" s="687"/>
      <c r="E86" s="880"/>
      <c r="F86" s="878"/>
      <c r="G86" s="22"/>
    </row>
    <row r="87">
      <c r="A87" s="879"/>
      <c r="B87" s="687"/>
      <c r="C87" s="687"/>
      <c r="D87" s="687"/>
      <c r="E87" s="880"/>
      <c r="F87" s="878"/>
      <c r="G87" s="22"/>
    </row>
    <row r="88">
      <c r="A88" s="879"/>
      <c r="B88" s="687"/>
      <c r="C88" s="687"/>
      <c r="D88" s="687"/>
      <c r="E88" s="880"/>
      <c r="F88" s="878"/>
      <c r="G88" s="22"/>
    </row>
    <row r="89">
      <c r="A89" s="879"/>
      <c r="B89" s="687"/>
      <c r="C89" s="687"/>
      <c r="D89" s="687"/>
      <c r="E89" s="880"/>
      <c r="F89" s="878"/>
      <c r="G89" s="22"/>
    </row>
    <row r="90">
      <c r="A90" s="879"/>
      <c r="B90" s="687"/>
      <c r="C90" s="687"/>
      <c r="D90" s="687"/>
      <c r="E90" s="880"/>
      <c r="F90" s="878"/>
      <c r="G90" s="22"/>
    </row>
    <row r="91">
      <c r="A91" s="879"/>
      <c r="B91" s="687"/>
      <c r="C91" s="687"/>
      <c r="D91" s="687"/>
      <c r="E91" s="880"/>
      <c r="F91" s="878"/>
      <c r="G91" s="58"/>
    </row>
    <row r="92">
      <c r="A92" s="879"/>
      <c r="B92" s="687"/>
      <c r="C92" s="687"/>
      <c r="D92" s="687"/>
      <c r="E92" s="880"/>
      <c r="F92" s="878"/>
      <c r="G92" s="22"/>
    </row>
    <row r="93">
      <c r="A93" s="879"/>
      <c r="B93" s="687"/>
      <c r="C93" s="687"/>
      <c r="D93" s="687"/>
      <c r="E93" s="880"/>
      <c r="F93" s="878"/>
      <c r="G93" s="22"/>
    </row>
    <row r="94">
      <c r="A94" s="879"/>
      <c r="B94" s="687"/>
      <c r="C94" s="687"/>
      <c r="D94" s="687"/>
      <c r="E94" s="880"/>
      <c r="F94" s="878"/>
      <c r="G94" s="67"/>
    </row>
    <row r="95">
      <c r="A95" s="879"/>
      <c r="B95" s="687"/>
      <c r="C95" s="687"/>
      <c r="D95" s="687"/>
      <c r="E95" s="880"/>
      <c r="F95" s="878"/>
      <c r="G95" s="22"/>
    </row>
    <row r="96">
      <c r="A96" s="879"/>
      <c r="B96" s="687"/>
      <c r="C96" s="687"/>
      <c r="D96" s="687"/>
      <c r="E96" s="880"/>
      <c r="F96" s="878"/>
      <c r="G96" s="22"/>
    </row>
    <row r="97">
      <c r="A97" s="879"/>
      <c r="B97" s="687"/>
      <c r="C97" s="687"/>
      <c r="D97" s="687"/>
      <c r="E97" s="880"/>
      <c r="F97" s="878"/>
      <c r="G97" s="22"/>
    </row>
    <row r="98">
      <c r="A98" s="879"/>
      <c r="B98" s="687"/>
      <c r="C98" s="687"/>
      <c r="D98" s="687"/>
      <c r="E98" s="880"/>
      <c r="F98" s="878"/>
      <c r="G98" s="22"/>
    </row>
    <row r="99">
      <c r="A99" s="879"/>
      <c r="B99" s="687"/>
      <c r="C99" s="687"/>
      <c r="D99" s="687"/>
      <c r="E99" s="880"/>
      <c r="F99" s="878"/>
      <c r="G99" s="22"/>
    </row>
    <row r="100">
      <c r="A100" s="879"/>
      <c r="B100" s="687"/>
      <c r="C100" s="687"/>
      <c r="D100" s="687"/>
      <c r="E100" s="880"/>
      <c r="F100" s="878"/>
      <c r="G100" s="22"/>
    </row>
    <row r="101">
      <c r="A101" s="879"/>
      <c r="B101" s="687"/>
      <c r="C101" s="687"/>
      <c r="D101" s="687"/>
      <c r="E101" s="880"/>
      <c r="F101" s="878"/>
      <c r="G101" s="22"/>
    </row>
    <row r="102">
      <c r="A102" s="879"/>
      <c r="B102" s="687"/>
      <c r="C102" s="687"/>
      <c r="D102" s="687"/>
      <c r="E102" s="880"/>
      <c r="F102" s="878"/>
      <c r="G102" s="22"/>
    </row>
    <row r="103">
      <c r="A103" s="879"/>
      <c r="B103" s="687"/>
      <c r="C103" s="687"/>
      <c r="D103" s="687"/>
      <c r="E103" s="880"/>
      <c r="F103" s="878"/>
      <c r="G103" s="22"/>
    </row>
    <row r="104">
      <c r="A104" s="879"/>
      <c r="B104" s="687"/>
      <c r="C104" s="687"/>
      <c r="D104" s="687"/>
      <c r="E104" s="880"/>
      <c r="F104" s="878"/>
      <c r="G104" s="22"/>
    </row>
    <row r="105">
      <c r="A105" s="879"/>
      <c r="B105" s="687"/>
      <c r="C105" s="687"/>
      <c r="D105" s="687"/>
      <c r="E105" s="880"/>
      <c r="F105" s="878"/>
      <c r="G105" s="22"/>
    </row>
    <row r="106">
      <c r="A106" s="879"/>
      <c r="B106" s="687"/>
      <c r="C106" s="687"/>
      <c r="D106" s="687"/>
      <c r="E106" s="880"/>
      <c r="F106" s="878"/>
      <c r="G106" s="22"/>
    </row>
    <row r="107">
      <c r="A107" s="879"/>
      <c r="B107" s="687"/>
      <c r="C107" s="687"/>
      <c r="D107" s="687"/>
      <c r="E107" s="880"/>
      <c r="F107" s="878"/>
      <c r="G107" s="22"/>
    </row>
    <row r="108">
      <c r="A108" s="879"/>
      <c r="B108" s="687"/>
      <c r="C108" s="687"/>
      <c r="D108" s="687"/>
      <c r="E108" s="880"/>
      <c r="F108" s="878"/>
      <c r="G108" s="22"/>
    </row>
    <row r="109">
      <c r="A109" s="879"/>
      <c r="B109" s="687"/>
      <c r="C109" s="687"/>
      <c r="D109" s="687"/>
      <c r="E109" s="880"/>
      <c r="F109" s="878"/>
      <c r="G109" s="67"/>
    </row>
    <row r="110">
      <c r="A110" s="879"/>
      <c r="B110" s="687"/>
      <c r="C110" s="687"/>
      <c r="D110" s="687"/>
      <c r="E110" s="880"/>
      <c r="F110" s="878"/>
      <c r="G110" s="22"/>
    </row>
    <row r="111">
      <c r="A111" s="879"/>
      <c r="B111" s="687"/>
      <c r="C111" s="687"/>
      <c r="D111" s="687"/>
      <c r="E111" s="880"/>
      <c r="F111" s="878"/>
      <c r="G111" s="22"/>
    </row>
    <row r="112">
      <c r="A112" s="879"/>
      <c r="B112" s="687"/>
      <c r="C112" s="687"/>
      <c r="D112" s="687"/>
      <c r="E112" s="880"/>
      <c r="F112" s="878"/>
      <c r="G112" s="22"/>
    </row>
    <row r="113">
      <c r="A113" s="879"/>
      <c r="B113" s="687"/>
      <c r="C113" s="687"/>
      <c r="D113" s="687"/>
      <c r="E113" s="880"/>
      <c r="F113" s="878"/>
      <c r="G113" s="22"/>
    </row>
    <row r="114">
      <c r="A114" s="879"/>
      <c r="B114" s="687"/>
      <c r="C114" s="687"/>
      <c r="D114" s="687"/>
      <c r="E114" s="880"/>
      <c r="F114" s="878"/>
      <c r="G114" s="22"/>
    </row>
    <row r="115">
      <c r="A115" s="879"/>
      <c r="B115" s="687"/>
      <c r="C115" s="687"/>
      <c r="D115" s="687"/>
      <c r="E115" s="880"/>
      <c r="F115" s="878"/>
      <c r="G115" s="22"/>
    </row>
    <row r="116">
      <c r="A116" s="879"/>
      <c r="B116" s="687"/>
      <c r="C116" s="687"/>
      <c r="D116" s="687"/>
      <c r="E116" s="880"/>
      <c r="F116" s="878"/>
      <c r="G116" s="22"/>
    </row>
    <row r="117">
      <c r="A117" s="879"/>
      <c r="B117" s="687"/>
      <c r="C117" s="687"/>
      <c r="D117" s="687"/>
      <c r="E117" s="880"/>
      <c r="F117" s="878"/>
      <c r="G117" s="22"/>
    </row>
    <row r="118">
      <c r="A118" s="879"/>
      <c r="B118" s="687"/>
      <c r="C118" s="687"/>
      <c r="D118" s="687"/>
      <c r="E118" s="880"/>
      <c r="F118" s="878"/>
      <c r="G118" s="22"/>
    </row>
    <row r="119">
      <c r="A119" s="879"/>
      <c r="B119" s="687"/>
      <c r="C119" s="687"/>
      <c r="D119" s="687"/>
      <c r="E119" s="880"/>
      <c r="F119" s="878"/>
      <c r="G119" s="22"/>
    </row>
    <row r="120">
      <c r="A120" s="879"/>
      <c r="B120" s="687"/>
      <c r="C120" s="687"/>
      <c r="D120" s="687"/>
      <c r="E120" s="880"/>
      <c r="F120" s="878"/>
      <c r="G120" s="22"/>
    </row>
    <row r="121">
      <c r="A121" s="879"/>
      <c r="B121" s="687"/>
      <c r="C121" s="687"/>
      <c r="D121" s="687"/>
      <c r="E121" s="880"/>
      <c r="F121" s="878"/>
      <c r="G121" s="22"/>
    </row>
    <row r="122">
      <c r="A122" s="879"/>
      <c r="B122" s="687"/>
      <c r="C122" s="687"/>
      <c r="D122" s="687"/>
      <c r="E122" s="880"/>
      <c r="F122" s="878"/>
      <c r="G122" s="22"/>
    </row>
    <row r="123">
      <c r="A123" s="879"/>
      <c r="B123" s="687"/>
      <c r="C123" s="687"/>
      <c r="D123" s="687"/>
      <c r="E123" s="880"/>
      <c r="F123" s="878"/>
      <c r="G123" s="22"/>
    </row>
    <row r="124">
      <c r="A124" s="879"/>
      <c r="B124" s="687"/>
      <c r="C124" s="687"/>
      <c r="D124" s="687"/>
      <c r="E124" s="880"/>
      <c r="F124" s="878"/>
      <c r="G124" s="22"/>
    </row>
    <row r="125">
      <c r="A125" s="879"/>
      <c r="B125" s="687"/>
      <c r="C125" s="687"/>
      <c r="D125" s="687"/>
      <c r="E125" s="880"/>
      <c r="F125" s="878"/>
      <c r="G125" s="22"/>
    </row>
    <row r="126">
      <c r="A126" s="879"/>
      <c r="B126" s="687"/>
      <c r="C126" s="687"/>
      <c r="D126" s="687"/>
      <c r="E126" s="880"/>
      <c r="F126" s="878"/>
      <c r="G126" s="22"/>
    </row>
    <row r="127">
      <c r="A127" s="879"/>
      <c r="B127" s="687"/>
      <c r="C127" s="687"/>
      <c r="D127" s="687"/>
      <c r="E127" s="880"/>
      <c r="F127" s="878"/>
      <c r="G127" s="22"/>
    </row>
    <row r="128">
      <c r="A128" s="879"/>
      <c r="B128" s="687"/>
      <c r="C128" s="687"/>
      <c r="D128" s="687"/>
      <c r="E128" s="880"/>
      <c r="F128" s="878"/>
      <c r="G128" s="22"/>
    </row>
    <row r="129">
      <c r="A129" s="879"/>
      <c r="B129" s="687"/>
      <c r="C129" s="687"/>
      <c r="D129" s="687"/>
      <c r="E129" s="880"/>
      <c r="F129" s="878"/>
      <c r="G129" s="22"/>
    </row>
    <row r="130">
      <c r="A130" s="879"/>
      <c r="B130" s="687"/>
      <c r="C130" s="687"/>
      <c r="D130" s="687"/>
      <c r="E130" s="880"/>
      <c r="F130" s="878"/>
      <c r="G130" s="22"/>
    </row>
    <row r="131">
      <c r="A131" s="879"/>
      <c r="B131" s="687"/>
      <c r="C131" s="687"/>
      <c r="D131" s="687"/>
      <c r="E131" s="880"/>
      <c r="F131" s="878"/>
      <c r="G131" s="22"/>
    </row>
    <row r="132">
      <c r="A132" s="879"/>
      <c r="B132" s="687"/>
      <c r="C132" s="687"/>
      <c r="D132" s="687"/>
      <c r="E132" s="880"/>
      <c r="F132" s="878"/>
      <c r="G132" s="22"/>
    </row>
    <row r="133">
      <c r="A133" s="879"/>
      <c r="B133" s="687"/>
      <c r="C133" s="687"/>
      <c r="D133" s="687"/>
      <c r="E133" s="880"/>
      <c r="F133" s="878"/>
      <c r="G133" s="22"/>
    </row>
    <row r="134">
      <c r="A134" s="879"/>
      <c r="B134" s="687"/>
      <c r="C134" s="687"/>
      <c r="D134" s="687"/>
      <c r="E134" s="880"/>
      <c r="F134" s="878"/>
      <c r="G134" s="22"/>
    </row>
    <row r="135">
      <c r="A135" s="879"/>
      <c r="B135" s="687"/>
      <c r="C135" s="687"/>
      <c r="D135" s="687"/>
      <c r="E135" s="880"/>
      <c r="F135" s="878"/>
      <c r="G135" s="22"/>
    </row>
    <row r="136">
      <c r="A136" s="879"/>
      <c r="B136" s="687"/>
      <c r="C136" s="687"/>
      <c r="D136" s="687"/>
      <c r="E136" s="880"/>
      <c r="F136" s="878"/>
      <c r="G136" s="22"/>
    </row>
    <row r="137">
      <c r="A137" s="879"/>
      <c r="B137" s="687"/>
      <c r="C137" s="687"/>
      <c r="D137" s="687"/>
      <c r="E137" s="880"/>
      <c r="F137" s="878"/>
      <c r="G137" s="22"/>
    </row>
    <row r="138">
      <c r="A138" s="879"/>
      <c r="B138" s="687"/>
      <c r="C138" s="687"/>
      <c r="D138" s="687"/>
      <c r="E138" s="880"/>
      <c r="F138" s="878"/>
      <c r="G138" s="22"/>
    </row>
    <row r="139">
      <c r="A139" s="879"/>
      <c r="B139" s="687"/>
      <c r="C139" s="687"/>
      <c r="D139" s="687"/>
      <c r="E139" s="880"/>
      <c r="F139" s="878"/>
      <c r="G139" s="22"/>
    </row>
    <row r="140">
      <c r="A140" s="879"/>
      <c r="B140" s="687"/>
      <c r="C140" s="687"/>
      <c r="D140" s="687"/>
      <c r="E140" s="880"/>
      <c r="F140" s="878"/>
      <c r="G140" s="22"/>
    </row>
    <row r="141">
      <c r="A141" s="879"/>
      <c r="B141" s="687"/>
      <c r="C141" s="687"/>
      <c r="D141" s="687"/>
      <c r="E141" s="880"/>
      <c r="F141" s="878"/>
      <c r="G141" s="22"/>
    </row>
    <row r="142">
      <c r="A142" s="879"/>
      <c r="B142" s="687"/>
      <c r="C142" s="687"/>
      <c r="D142" s="687"/>
      <c r="E142" s="880"/>
      <c r="F142" s="878"/>
      <c r="G142" s="22"/>
    </row>
    <row r="143">
      <c r="A143" s="879"/>
      <c r="B143" s="687"/>
      <c r="C143" s="687"/>
      <c r="D143" s="687"/>
      <c r="E143" s="880"/>
      <c r="F143" s="878"/>
      <c r="G143" s="22"/>
    </row>
    <row r="144">
      <c r="A144" s="879"/>
      <c r="B144" s="687"/>
      <c r="C144" s="687"/>
      <c r="D144" s="687"/>
      <c r="E144" s="880"/>
      <c r="F144" s="878"/>
      <c r="G144" s="22"/>
    </row>
    <row r="145">
      <c r="A145" s="879"/>
      <c r="B145" s="687"/>
      <c r="C145" s="687"/>
      <c r="D145" s="687"/>
      <c r="E145" s="880"/>
      <c r="F145" s="878"/>
      <c r="G145" s="22"/>
    </row>
    <row r="146">
      <c r="A146" s="879"/>
      <c r="B146" s="687"/>
      <c r="C146" s="687"/>
      <c r="D146" s="687"/>
      <c r="E146" s="880"/>
      <c r="F146" s="878"/>
      <c r="G146" s="22"/>
    </row>
    <row r="147">
      <c r="A147" s="879"/>
      <c r="B147" s="687"/>
      <c r="C147" s="687"/>
      <c r="D147" s="687"/>
      <c r="E147" s="880"/>
      <c r="F147" s="878"/>
      <c r="G147" s="22"/>
    </row>
    <row r="148">
      <c r="A148" s="879"/>
      <c r="B148" s="687"/>
      <c r="C148" s="687"/>
      <c r="D148" s="687"/>
      <c r="E148" s="880"/>
      <c r="F148" s="878"/>
      <c r="G148" s="22"/>
    </row>
    <row r="149">
      <c r="A149" s="879"/>
      <c r="B149" s="687"/>
      <c r="C149" s="687"/>
      <c r="D149" s="687"/>
      <c r="E149" s="880"/>
      <c r="F149" s="878"/>
      <c r="G149" s="22"/>
    </row>
    <row r="150">
      <c r="A150" s="879"/>
      <c r="B150" s="687"/>
      <c r="C150" s="687"/>
      <c r="D150" s="687"/>
      <c r="E150" s="880"/>
      <c r="F150" s="878"/>
      <c r="G150" s="22"/>
    </row>
    <row r="151">
      <c r="A151" s="879"/>
      <c r="B151" s="687"/>
      <c r="C151" s="687"/>
      <c r="D151" s="687"/>
      <c r="E151" s="880"/>
      <c r="F151" s="878"/>
      <c r="G151" s="22"/>
    </row>
    <row r="152">
      <c r="A152" s="879"/>
      <c r="B152" s="687"/>
      <c r="C152" s="687"/>
      <c r="D152" s="687"/>
      <c r="E152" s="880"/>
      <c r="F152" s="878"/>
      <c r="G152" s="22"/>
    </row>
    <row r="153">
      <c r="A153" s="879"/>
      <c r="B153" s="687"/>
      <c r="C153" s="687"/>
      <c r="D153" s="687"/>
      <c r="E153" s="880"/>
      <c r="F153" s="878"/>
      <c r="G153" s="22"/>
    </row>
    <row r="154">
      <c r="A154" s="879"/>
      <c r="B154" s="687"/>
      <c r="C154" s="687"/>
      <c r="D154" s="687"/>
      <c r="E154" s="880"/>
      <c r="F154" s="878"/>
      <c r="G154" s="22"/>
    </row>
    <row r="155">
      <c r="A155" s="879"/>
      <c r="B155" s="687"/>
      <c r="C155" s="687"/>
      <c r="D155" s="687"/>
      <c r="E155" s="880"/>
      <c r="F155" s="878"/>
      <c r="G155" s="22"/>
    </row>
    <row r="156">
      <c r="A156" s="879"/>
      <c r="B156" s="687"/>
      <c r="C156" s="687"/>
      <c r="D156" s="687"/>
      <c r="E156" s="880"/>
      <c r="F156" s="878"/>
      <c r="G156" s="22"/>
    </row>
    <row r="157">
      <c r="A157" s="879"/>
      <c r="B157" s="687"/>
      <c r="C157" s="687"/>
      <c r="D157" s="687"/>
      <c r="E157" s="880"/>
      <c r="F157" s="878"/>
      <c r="G157" s="22"/>
    </row>
    <row r="158">
      <c r="A158" s="879"/>
      <c r="B158" s="687"/>
      <c r="C158" s="687"/>
      <c r="D158" s="687"/>
      <c r="E158" s="880"/>
      <c r="F158" s="878"/>
      <c r="G158" s="22"/>
    </row>
    <row r="159">
      <c r="A159" s="879"/>
      <c r="B159" s="687"/>
      <c r="C159" s="687"/>
      <c r="D159" s="687"/>
      <c r="E159" s="880"/>
      <c r="F159" s="878"/>
      <c r="G159" s="22"/>
    </row>
    <row r="160">
      <c r="A160" s="879"/>
      <c r="B160" s="687"/>
      <c r="C160" s="687"/>
      <c r="D160" s="687"/>
      <c r="E160" s="880"/>
      <c r="F160" s="878"/>
      <c r="G160" s="22"/>
    </row>
    <row r="161">
      <c r="A161" s="879"/>
      <c r="B161" s="687"/>
      <c r="C161" s="687"/>
      <c r="D161" s="687"/>
      <c r="E161" s="880"/>
      <c r="F161" s="878"/>
      <c r="G161" s="22"/>
    </row>
    <row r="162">
      <c r="A162" s="879"/>
      <c r="B162" s="687"/>
      <c r="C162" s="687"/>
      <c r="D162" s="687"/>
      <c r="E162" s="880"/>
      <c r="F162" s="878"/>
      <c r="G162" s="22"/>
    </row>
    <row r="163">
      <c r="A163" s="879"/>
      <c r="B163" s="687"/>
      <c r="C163" s="687"/>
      <c r="D163" s="687"/>
      <c r="E163" s="880"/>
      <c r="F163" s="878"/>
      <c r="G163" s="22"/>
    </row>
    <row r="164">
      <c r="A164" s="879"/>
      <c r="B164" s="687"/>
      <c r="C164" s="687"/>
      <c r="D164" s="687"/>
      <c r="E164" s="880"/>
      <c r="F164" s="878"/>
      <c r="G164" s="22"/>
    </row>
    <row r="165">
      <c r="A165" s="879"/>
      <c r="B165" s="687"/>
      <c r="C165" s="687"/>
      <c r="D165" s="687"/>
      <c r="E165" s="880"/>
      <c r="F165" s="878"/>
      <c r="G165" s="22"/>
    </row>
    <row r="166">
      <c r="A166" s="879"/>
      <c r="B166" s="687"/>
      <c r="C166" s="687"/>
      <c r="D166" s="687"/>
      <c r="E166" s="880"/>
      <c r="F166" s="878"/>
      <c r="G166" s="22"/>
    </row>
    <row r="167">
      <c r="A167" s="879"/>
      <c r="B167" s="687"/>
      <c r="C167" s="687"/>
      <c r="D167" s="687"/>
      <c r="E167" s="880"/>
      <c r="F167" s="878"/>
      <c r="G167" s="22"/>
    </row>
    <row r="168">
      <c r="A168" s="879"/>
      <c r="B168" s="687"/>
      <c r="C168" s="687"/>
      <c r="D168" s="687"/>
      <c r="E168" s="880"/>
      <c r="F168" s="878"/>
      <c r="G168" s="22"/>
    </row>
    <row r="169">
      <c r="A169" s="879"/>
      <c r="B169" s="687"/>
      <c r="C169" s="687"/>
      <c r="D169" s="687"/>
      <c r="E169" s="880"/>
      <c r="F169" s="878"/>
      <c r="G169" s="22"/>
    </row>
    <row r="170">
      <c r="A170" s="879"/>
      <c r="B170" s="687"/>
      <c r="C170" s="687"/>
      <c r="D170" s="687"/>
      <c r="E170" s="880"/>
      <c r="F170" s="878"/>
      <c r="G170" s="92"/>
    </row>
    <row r="171">
      <c r="A171" s="879"/>
      <c r="B171" s="687"/>
      <c r="C171" s="687"/>
      <c r="D171" s="687"/>
      <c r="E171" s="880"/>
      <c r="F171" s="878"/>
      <c r="G171" s="22"/>
    </row>
    <row r="172">
      <c r="A172" s="879"/>
      <c r="B172" s="687"/>
      <c r="C172" s="687"/>
      <c r="D172" s="687"/>
      <c r="E172" s="880"/>
      <c r="F172" s="878"/>
      <c r="G172" s="22"/>
    </row>
    <row r="173">
      <c r="A173" s="879"/>
      <c r="B173" s="687"/>
      <c r="C173" s="687"/>
      <c r="D173" s="687"/>
      <c r="E173" s="880"/>
      <c r="F173" s="878"/>
      <c r="G173" s="22"/>
    </row>
    <row r="174">
      <c r="A174" s="879"/>
      <c r="B174" s="687"/>
      <c r="C174" s="687"/>
      <c r="D174" s="687"/>
      <c r="E174" s="880"/>
      <c r="F174" s="878"/>
      <c r="G174" s="22"/>
    </row>
    <row r="175">
      <c r="A175" s="879"/>
      <c r="B175" s="687"/>
      <c r="C175" s="687"/>
      <c r="D175" s="687"/>
      <c r="E175" s="880"/>
      <c r="F175" s="878"/>
      <c r="G175" s="22"/>
    </row>
    <row r="176">
      <c r="A176" s="879"/>
      <c r="B176" s="687"/>
      <c r="C176" s="687"/>
      <c r="D176" s="687"/>
      <c r="E176" s="880"/>
      <c r="F176" s="878"/>
      <c r="G176" s="22"/>
    </row>
    <row r="177">
      <c r="A177" s="879"/>
      <c r="B177" s="687"/>
      <c r="C177" s="687"/>
      <c r="D177" s="687"/>
      <c r="E177" s="880"/>
      <c r="F177" s="878"/>
      <c r="G177" s="22"/>
    </row>
    <row r="178">
      <c r="A178" s="879"/>
      <c r="B178" s="687"/>
      <c r="C178" s="687"/>
      <c r="D178" s="687"/>
      <c r="E178" s="880"/>
      <c r="F178" s="878"/>
      <c r="G178" s="22"/>
    </row>
    <row r="179">
      <c r="A179" s="879"/>
      <c r="B179" s="687"/>
      <c r="C179" s="687"/>
      <c r="D179" s="687"/>
      <c r="E179" s="880"/>
      <c r="F179" s="878"/>
      <c r="G179" s="22"/>
    </row>
    <row r="180">
      <c r="A180" s="879"/>
      <c r="B180" s="687"/>
      <c r="C180" s="687"/>
      <c r="D180" s="687"/>
      <c r="E180" s="880"/>
      <c r="F180" s="878"/>
      <c r="G180" s="22"/>
    </row>
    <row r="181">
      <c r="A181" s="879"/>
      <c r="B181" s="687"/>
      <c r="C181" s="687"/>
      <c r="D181" s="687"/>
      <c r="E181" s="880"/>
      <c r="F181" s="878"/>
      <c r="G181" s="22"/>
    </row>
    <row r="182">
      <c r="A182" s="879"/>
      <c r="B182" s="687"/>
      <c r="C182" s="687"/>
      <c r="D182" s="687"/>
      <c r="E182" s="880"/>
      <c r="F182" s="878"/>
      <c r="G182" s="22"/>
    </row>
    <row r="183">
      <c r="A183" s="879"/>
      <c r="B183" s="687"/>
      <c r="C183" s="687"/>
      <c r="D183" s="687"/>
      <c r="E183" s="880"/>
      <c r="F183" s="878"/>
      <c r="G183" s="22"/>
    </row>
    <row r="184">
      <c r="A184" s="879"/>
      <c r="B184" s="687"/>
      <c r="C184" s="687"/>
      <c r="D184" s="687"/>
      <c r="E184" s="880"/>
      <c r="F184" s="878"/>
      <c r="G184" s="22"/>
    </row>
    <row r="185">
      <c r="A185" s="879"/>
      <c r="B185" s="687"/>
      <c r="C185" s="687"/>
      <c r="D185" s="687"/>
      <c r="E185" s="880"/>
      <c r="F185" s="878"/>
      <c r="G185" s="22"/>
    </row>
    <row r="186">
      <c r="A186" s="879"/>
      <c r="B186" s="687"/>
      <c r="C186" s="687"/>
      <c r="D186" s="687"/>
      <c r="E186" s="880"/>
      <c r="F186" s="878"/>
      <c r="G186" s="22"/>
    </row>
    <row r="187">
      <c r="A187" s="879"/>
      <c r="B187" s="687"/>
      <c r="C187" s="687"/>
      <c r="D187" s="687"/>
      <c r="E187" s="880"/>
      <c r="F187" s="878"/>
      <c r="G187" s="22"/>
    </row>
    <row r="188">
      <c r="A188" s="879"/>
      <c r="B188" s="687"/>
      <c r="C188" s="687"/>
      <c r="D188" s="687"/>
      <c r="E188" s="880"/>
      <c r="F188" s="878"/>
      <c r="G188" s="22"/>
    </row>
    <row r="189">
      <c r="A189" s="879"/>
      <c r="B189" s="687"/>
      <c r="C189" s="687"/>
      <c r="D189" s="687"/>
      <c r="E189" s="880"/>
      <c r="F189" s="878"/>
      <c r="G189" s="22"/>
    </row>
    <row r="190">
      <c r="A190" s="879"/>
      <c r="B190" s="687"/>
      <c r="C190" s="687"/>
      <c r="D190" s="687"/>
      <c r="E190" s="880"/>
      <c r="F190" s="878"/>
      <c r="G190" s="22"/>
    </row>
    <row r="191">
      <c r="A191" s="879"/>
      <c r="B191" s="687"/>
      <c r="C191" s="687"/>
      <c r="D191" s="687"/>
      <c r="E191" s="880"/>
      <c r="F191" s="878"/>
      <c r="G191" s="22"/>
    </row>
    <row r="192">
      <c r="A192" s="879"/>
      <c r="B192" s="687"/>
      <c r="C192" s="687"/>
      <c r="D192" s="687"/>
      <c r="E192" s="880"/>
      <c r="F192" s="878"/>
      <c r="G192" s="22"/>
    </row>
    <row r="193">
      <c r="A193" s="879"/>
      <c r="B193" s="687"/>
      <c r="C193" s="687"/>
      <c r="D193" s="687"/>
      <c r="E193" s="880"/>
      <c r="F193" s="878"/>
      <c r="G193" s="22"/>
    </row>
    <row r="194">
      <c r="A194" s="879"/>
      <c r="B194" s="687"/>
      <c r="C194" s="687"/>
      <c r="D194" s="687"/>
      <c r="E194" s="880"/>
      <c r="F194" s="878"/>
      <c r="G194" s="22"/>
    </row>
    <row r="195">
      <c r="A195" s="879"/>
      <c r="B195" s="687"/>
      <c r="C195" s="687"/>
      <c r="D195" s="687"/>
      <c r="E195" s="880"/>
      <c r="F195" s="878"/>
      <c r="G195" s="22"/>
    </row>
    <row r="196">
      <c r="A196" s="879"/>
      <c r="B196" s="687"/>
      <c r="C196" s="687"/>
      <c r="D196" s="687"/>
      <c r="E196" s="880"/>
      <c r="F196" s="878"/>
      <c r="G196" s="22"/>
    </row>
    <row r="197">
      <c r="A197" s="879"/>
      <c r="B197" s="687"/>
      <c r="C197" s="687"/>
      <c r="D197" s="687"/>
      <c r="E197" s="880"/>
      <c r="F197" s="878"/>
      <c r="G197" s="22"/>
    </row>
    <row r="198">
      <c r="A198" s="879"/>
      <c r="B198" s="687"/>
      <c r="C198" s="687"/>
      <c r="D198" s="687"/>
      <c r="E198" s="880"/>
      <c r="F198" s="878"/>
      <c r="G198" s="22"/>
    </row>
    <row r="199">
      <c r="A199" s="879"/>
      <c r="B199" s="687"/>
      <c r="C199" s="687"/>
      <c r="D199" s="687"/>
      <c r="E199" s="880"/>
      <c r="F199" s="878"/>
      <c r="G199" s="22"/>
    </row>
    <row r="200">
      <c r="A200" s="879"/>
      <c r="B200" s="687"/>
      <c r="C200" s="687"/>
      <c r="D200" s="687"/>
      <c r="E200" s="880"/>
      <c r="F200" s="878"/>
      <c r="G200" s="22"/>
    </row>
    <row r="201">
      <c r="A201" s="879"/>
      <c r="B201" s="687"/>
      <c r="C201" s="687"/>
      <c r="D201" s="687"/>
      <c r="E201" s="880"/>
      <c r="F201" s="878"/>
      <c r="G201" s="22"/>
    </row>
    <row r="202">
      <c r="A202" s="879"/>
      <c r="B202" s="687"/>
      <c r="C202" s="687"/>
      <c r="D202" s="687"/>
      <c r="E202" s="880"/>
      <c r="F202" s="878"/>
      <c r="G202" s="22"/>
    </row>
    <row r="203">
      <c r="A203" s="879"/>
      <c r="B203" s="687"/>
      <c r="C203" s="687"/>
      <c r="D203" s="687"/>
      <c r="E203" s="880"/>
      <c r="F203" s="878"/>
      <c r="G203" s="22"/>
    </row>
    <row r="204">
      <c r="A204" s="879"/>
      <c r="B204" s="687"/>
      <c r="C204" s="687"/>
      <c r="D204" s="687"/>
      <c r="E204" s="880"/>
      <c r="F204" s="878"/>
      <c r="G204" s="22"/>
    </row>
    <row r="205">
      <c r="A205" s="879"/>
      <c r="B205" s="687"/>
      <c r="C205" s="687"/>
      <c r="D205" s="687"/>
      <c r="E205" s="880"/>
      <c r="F205" s="878"/>
      <c r="G205" s="22"/>
    </row>
    <row r="206">
      <c r="A206" s="879"/>
      <c r="B206" s="687"/>
      <c r="C206" s="687"/>
      <c r="D206" s="687"/>
      <c r="E206" s="880"/>
      <c r="F206" s="878"/>
      <c r="G206" s="22"/>
    </row>
    <row r="207">
      <c r="A207" s="879"/>
      <c r="B207" s="687"/>
      <c r="C207" s="687"/>
      <c r="D207" s="687"/>
      <c r="E207" s="880"/>
      <c r="F207" s="878"/>
      <c r="G207" s="22"/>
    </row>
    <row r="208">
      <c r="A208" s="879"/>
      <c r="B208" s="687"/>
      <c r="C208" s="687"/>
      <c r="D208" s="687"/>
      <c r="E208" s="880"/>
      <c r="F208" s="878"/>
      <c r="G208" s="22"/>
    </row>
    <row r="209">
      <c r="A209" s="879"/>
      <c r="B209" s="687"/>
      <c r="C209" s="687"/>
      <c r="D209" s="687"/>
      <c r="E209" s="880"/>
      <c r="F209" s="878"/>
      <c r="G209" s="22"/>
    </row>
    <row r="210">
      <c r="A210" s="879"/>
      <c r="B210" s="687"/>
      <c r="C210" s="687"/>
      <c r="D210" s="687"/>
      <c r="E210" s="880"/>
      <c r="F210" s="878"/>
      <c r="G210" s="22"/>
    </row>
    <row r="211">
      <c r="A211" s="879"/>
      <c r="B211" s="687"/>
      <c r="C211" s="687"/>
      <c r="D211" s="687"/>
      <c r="E211" s="880"/>
      <c r="F211" s="878"/>
      <c r="G211" s="22"/>
    </row>
    <row r="212">
      <c r="A212" s="879"/>
      <c r="B212" s="687"/>
      <c r="C212" s="687"/>
      <c r="D212" s="687"/>
      <c r="E212" s="880"/>
      <c r="F212" s="878"/>
      <c r="G212" s="22"/>
    </row>
    <row r="213">
      <c r="A213" s="879"/>
      <c r="B213" s="687"/>
      <c r="C213" s="687"/>
      <c r="D213" s="687"/>
      <c r="E213" s="880"/>
      <c r="F213" s="878"/>
      <c r="G213" s="22"/>
    </row>
    <row r="214">
      <c r="A214" s="879"/>
      <c r="B214" s="687"/>
      <c r="C214" s="687"/>
      <c r="D214" s="687"/>
      <c r="E214" s="880"/>
      <c r="F214" s="878"/>
      <c r="G214" s="22"/>
    </row>
    <row r="215">
      <c r="A215" s="879"/>
      <c r="B215" s="687"/>
      <c r="C215" s="687"/>
      <c r="D215" s="687"/>
      <c r="E215" s="880"/>
      <c r="F215" s="878"/>
      <c r="G215" s="22"/>
    </row>
    <row r="216">
      <c r="A216" s="879"/>
      <c r="B216" s="687"/>
      <c r="C216" s="687"/>
      <c r="D216" s="687"/>
      <c r="E216" s="880"/>
      <c r="F216" s="878"/>
      <c r="G216" s="22"/>
    </row>
    <row r="217">
      <c r="A217" s="879"/>
      <c r="B217" s="687"/>
      <c r="C217" s="687"/>
      <c r="D217" s="687"/>
      <c r="E217" s="880"/>
      <c r="F217" s="878"/>
      <c r="G217" s="22"/>
    </row>
    <row r="218">
      <c r="A218" s="879"/>
      <c r="B218" s="687"/>
      <c r="C218" s="687"/>
      <c r="D218" s="687"/>
      <c r="E218" s="880"/>
      <c r="F218" s="878"/>
      <c r="G218" s="22"/>
    </row>
    <row r="219">
      <c r="A219" s="879"/>
      <c r="B219" s="687"/>
      <c r="C219" s="687"/>
      <c r="D219" s="687"/>
      <c r="E219" s="880"/>
      <c r="F219" s="878"/>
      <c r="G219" s="22"/>
    </row>
    <row r="220">
      <c r="A220" s="879"/>
      <c r="B220" s="687"/>
      <c r="C220" s="687"/>
      <c r="D220" s="687"/>
      <c r="E220" s="880"/>
      <c r="F220" s="878"/>
      <c r="G220" s="22"/>
    </row>
    <row r="221">
      <c r="A221" s="879"/>
      <c r="B221" s="687"/>
      <c r="C221" s="687"/>
      <c r="D221" s="687"/>
      <c r="E221" s="880"/>
      <c r="F221" s="878"/>
      <c r="G221" s="22"/>
    </row>
    <row r="222">
      <c r="A222" s="879"/>
      <c r="B222" s="687"/>
      <c r="C222" s="687"/>
      <c r="D222" s="687"/>
      <c r="E222" s="880"/>
      <c r="F222" s="878"/>
      <c r="G222" s="22"/>
    </row>
    <row r="223">
      <c r="A223" s="879"/>
      <c r="B223" s="687"/>
      <c r="C223" s="687"/>
      <c r="D223" s="687"/>
      <c r="E223" s="880"/>
      <c r="F223" s="878"/>
      <c r="G223" s="22"/>
    </row>
    <row r="224">
      <c r="A224" s="879"/>
      <c r="B224" s="687"/>
      <c r="C224" s="687"/>
      <c r="D224" s="687"/>
      <c r="E224" s="880"/>
      <c r="F224" s="878"/>
      <c r="G224" s="22"/>
    </row>
    <row r="225">
      <c r="A225" s="879"/>
      <c r="B225" s="687"/>
      <c r="C225" s="687"/>
      <c r="D225" s="687"/>
      <c r="E225" s="880"/>
      <c r="F225" s="878"/>
      <c r="G225" s="22"/>
    </row>
    <row r="226">
      <c r="A226" s="879"/>
      <c r="B226" s="687"/>
      <c r="C226" s="687"/>
      <c r="D226" s="687"/>
      <c r="E226" s="880"/>
      <c r="F226" s="878"/>
      <c r="G226" s="22"/>
    </row>
    <row r="227">
      <c r="A227" s="879"/>
      <c r="B227" s="687"/>
      <c r="C227" s="687"/>
      <c r="D227" s="687"/>
      <c r="E227" s="880"/>
      <c r="F227" s="878"/>
      <c r="G227" s="22"/>
    </row>
    <row r="228">
      <c r="A228" s="879"/>
      <c r="B228" s="687"/>
      <c r="C228" s="687"/>
      <c r="D228" s="687"/>
      <c r="E228" s="880"/>
      <c r="F228" s="878"/>
      <c r="G228" s="22"/>
    </row>
    <row r="229">
      <c r="A229" s="879"/>
      <c r="B229" s="687"/>
      <c r="C229" s="687"/>
      <c r="D229" s="687"/>
      <c r="E229" s="880"/>
      <c r="F229" s="878"/>
      <c r="G229" s="22"/>
    </row>
    <row r="230">
      <c r="A230" s="879"/>
      <c r="B230" s="687"/>
      <c r="C230" s="687"/>
      <c r="D230" s="687"/>
      <c r="E230" s="880"/>
      <c r="F230" s="878"/>
      <c r="G230" s="22"/>
    </row>
    <row r="231">
      <c r="A231" s="879"/>
      <c r="B231" s="687"/>
      <c r="C231" s="687"/>
      <c r="D231" s="687"/>
      <c r="E231" s="880"/>
      <c r="F231" s="878"/>
      <c r="G231" s="22"/>
    </row>
    <row r="232">
      <c r="A232" s="879"/>
      <c r="B232" s="687"/>
      <c r="C232" s="687"/>
      <c r="D232" s="687"/>
      <c r="E232" s="880"/>
      <c r="F232" s="878"/>
      <c r="G232" s="22"/>
    </row>
    <row r="233">
      <c r="A233" s="879"/>
      <c r="B233" s="687"/>
      <c r="C233" s="687"/>
      <c r="D233" s="687"/>
      <c r="E233" s="880"/>
      <c r="F233" s="878"/>
      <c r="G233" s="22"/>
    </row>
    <row r="234">
      <c r="A234" s="879"/>
      <c r="B234" s="687"/>
      <c r="C234" s="687"/>
      <c r="D234" s="687"/>
      <c r="E234" s="880"/>
      <c r="F234" s="878"/>
      <c r="G234" s="22"/>
    </row>
    <row r="235">
      <c r="A235" s="879"/>
      <c r="B235" s="687"/>
      <c r="C235" s="687"/>
      <c r="D235" s="687"/>
      <c r="E235" s="880"/>
      <c r="F235" s="878"/>
      <c r="G235" s="22"/>
    </row>
    <row r="236">
      <c r="A236" s="879"/>
      <c r="B236" s="687"/>
      <c r="C236" s="687"/>
      <c r="D236" s="687"/>
      <c r="E236" s="880"/>
      <c r="F236" s="878"/>
      <c r="G236" s="22"/>
    </row>
    <row r="237">
      <c r="A237" s="879"/>
      <c r="B237" s="687"/>
      <c r="C237" s="687"/>
      <c r="D237" s="687"/>
      <c r="E237" s="880"/>
      <c r="F237" s="878"/>
      <c r="G237" s="22"/>
    </row>
    <row r="238">
      <c r="A238" s="879"/>
      <c r="B238" s="687"/>
      <c r="C238" s="687"/>
      <c r="D238" s="687"/>
      <c r="E238" s="880"/>
      <c r="F238" s="878"/>
      <c r="G238" s="22"/>
    </row>
    <row r="239">
      <c r="A239" s="879"/>
      <c r="B239" s="687"/>
      <c r="C239" s="687"/>
      <c r="D239" s="687"/>
      <c r="E239" s="880"/>
      <c r="F239" s="878"/>
      <c r="G239" s="22"/>
    </row>
    <row r="240">
      <c r="A240" s="879"/>
      <c r="B240" s="687"/>
      <c r="C240" s="687"/>
      <c r="D240" s="687"/>
      <c r="E240" s="880"/>
      <c r="F240" s="878"/>
      <c r="G240" s="22"/>
    </row>
    <row r="241">
      <c r="A241" s="879"/>
      <c r="B241" s="687"/>
      <c r="C241" s="687"/>
      <c r="D241" s="687"/>
      <c r="E241" s="880"/>
      <c r="F241" s="878"/>
      <c r="G241" s="22"/>
    </row>
    <row r="242">
      <c r="A242" s="879"/>
      <c r="B242" s="687"/>
      <c r="C242" s="687"/>
      <c r="D242" s="687"/>
      <c r="E242" s="880"/>
      <c r="F242" s="878"/>
      <c r="G242" s="22"/>
    </row>
    <row r="243">
      <c r="A243" s="879"/>
      <c r="B243" s="687"/>
      <c r="C243" s="687"/>
      <c r="D243" s="687"/>
      <c r="E243" s="880"/>
      <c r="F243" s="878"/>
      <c r="G243" s="22"/>
    </row>
    <row r="244">
      <c r="A244" s="879"/>
      <c r="B244" s="687"/>
      <c r="C244" s="687"/>
      <c r="D244" s="687"/>
      <c r="E244" s="880"/>
      <c r="F244" s="878"/>
      <c r="G244" s="22"/>
    </row>
    <row r="245">
      <c r="A245" s="879"/>
      <c r="B245" s="687"/>
      <c r="C245" s="687"/>
      <c r="D245" s="687"/>
      <c r="E245" s="880"/>
      <c r="F245" s="878"/>
      <c r="G245" s="22"/>
    </row>
    <row r="246">
      <c r="A246" s="879"/>
      <c r="B246" s="687"/>
      <c r="C246" s="687"/>
      <c r="D246" s="687"/>
      <c r="E246" s="880"/>
      <c r="F246" s="878"/>
      <c r="G246" s="22"/>
    </row>
    <row r="247">
      <c r="A247" s="879"/>
      <c r="B247" s="687"/>
      <c r="C247" s="687"/>
      <c r="D247" s="687"/>
      <c r="E247" s="880"/>
      <c r="F247" s="878"/>
      <c r="G247" s="22"/>
    </row>
    <row r="248">
      <c r="A248" s="879"/>
      <c r="B248" s="687"/>
      <c r="C248" s="687"/>
      <c r="D248" s="687"/>
      <c r="E248" s="880"/>
      <c r="F248" s="878"/>
      <c r="G248" s="22"/>
    </row>
    <row r="249">
      <c r="A249" s="879"/>
      <c r="B249" s="687"/>
      <c r="C249" s="687"/>
      <c r="D249" s="687"/>
      <c r="E249" s="880"/>
      <c r="F249" s="878"/>
      <c r="G249" s="22"/>
    </row>
    <row r="250">
      <c r="A250" s="879"/>
      <c r="B250" s="687"/>
      <c r="C250" s="687"/>
      <c r="D250" s="687"/>
      <c r="E250" s="880"/>
      <c r="F250" s="878"/>
      <c r="G250" s="22"/>
    </row>
    <row r="251">
      <c r="A251" s="879"/>
      <c r="B251" s="687"/>
      <c r="C251" s="687"/>
      <c r="D251" s="687"/>
      <c r="E251" s="880"/>
      <c r="F251" s="878"/>
      <c r="G251" s="22"/>
    </row>
    <row r="252">
      <c r="A252" s="879"/>
      <c r="B252" s="687"/>
      <c r="C252" s="687"/>
      <c r="D252" s="687"/>
      <c r="E252" s="880"/>
      <c r="F252" s="878"/>
      <c r="G252" s="22"/>
    </row>
    <row r="253">
      <c r="A253" s="879"/>
      <c r="B253" s="687"/>
      <c r="C253" s="687"/>
      <c r="D253" s="687"/>
      <c r="E253" s="880"/>
      <c r="F253" s="878"/>
      <c r="G253" s="22"/>
    </row>
    <row r="254">
      <c r="A254" s="879"/>
      <c r="B254" s="687"/>
      <c r="C254" s="687"/>
      <c r="D254" s="687"/>
      <c r="E254" s="880"/>
      <c r="F254" s="878"/>
      <c r="G254" s="22"/>
    </row>
    <row r="255">
      <c r="A255" s="879"/>
      <c r="B255" s="687"/>
      <c r="C255" s="687"/>
      <c r="D255" s="687"/>
      <c r="E255" s="880"/>
      <c r="F255" s="878"/>
      <c r="G255" s="22"/>
    </row>
    <row r="256">
      <c r="A256" s="879"/>
      <c r="B256" s="687"/>
      <c r="C256" s="687"/>
      <c r="D256" s="687"/>
      <c r="E256" s="880"/>
      <c r="F256" s="878"/>
      <c r="G256" s="22"/>
    </row>
    <row r="257">
      <c r="A257" s="879"/>
      <c r="B257" s="687"/>
      <c r="C257" s="687"/>
      <c r="D257" s="687"/>
      <c r="E257" s="880"/>
      <c r="F257" s="878"/>
      <c r="G257" s="22"/>
    </row>
    <row r="258">
      <c r="A258" s="879"/>
      <c r="B258" s="687"/>
      <c r="C258" s="687"/>
      <c r="D258" s="687"/>
      <c r="E258" s="880"/>
      <c r="F258" s="878"/>
      <c r="G258" s="22"/>
    </row>
    <row r="259">
      <c r="A259" s="879"/>
      <c r="B259" s="687"/>
      <c r="C259" s="687"/>
      <c r="D259" s="687"/>
      <c r="E259" s="880"/>
      <c r="F259" s="878"/>
      <c r="G259" s="22"/>
    </row>
    <row r="260">
      <c r="A260" s="879"/>
      <c r="B260" s="687"/>
      <c r="C260" s="687"/>
      <c r="D260" s="687"/>
      <c r="E260" s="880"/>
      <c r="F260" s="878"/>
      <c r="G260" s="22"/>
    </row>
    <row r="261">
      <c r="A261" s="879"/>
      <c r="B261" s="687"/>
      <c r="C261" s="687"/>
      <c r="D261" s="687"/>
      <c r="E261" s="880"/>
      <c r="F261" s="878"/>
      <c r="G261" s="22"/>
    </row>
    <row r="262">
      <c r="A262" s="879"/>
      <c r="B262" s="687"/>
      <c r="C262" s="687"/>
      <c r="D262" s="687"/>
      <c r="E262" s="880"/>
      <c r="F262" s="878"/>
      <c r="G262" s="22"/>
    </row>
    <row r="263">
      <c r="A263" s="879"/>
      <c r="B263" s="687"/>
      <c r="C263" s="687"/>
      <c r="D263" s="687"/>
      <c r="E263" s="880"/>
      <c r="F263" s="878"/>
      <c r="G263" s="22"/>
    </row>
    <row r="264">
      <c r="A264" s="879"/>
      <c r="B264" s="687"/>
      <c r="C264" s="687"/>
      <c r="D264" s="687"/>
      <c r="E264" s="880"/>
      <c r="F264" s="878"/>
      <c r="G264" s="22"/>
    </row>
    <row r="265">
      <c r="A265" s="879"/>
      <c r="B265" s="687"/>
      <c r="C265" s="687"/>
      <c r="D265" s="687"/>
      <c r="E265" s="880"/>
      <c r="F265" s="878"/>
      <c r="G265" s="22"/>
    </row>
    <row r="266">
      <c r="A266" s="879"/>
      <c r="B266" s="687"/>
      <c r="C266" s="687"/>
      <c r="D266" s="687"/>
      <c r="E266" s="880"/>
      <c r="F266" s="878"/>
      <c r="G266" s="22"/>
    </row>
    <row r="267">
      <c r="A267" s="879"/>
      <c r="B267" s="687"/>
      <c r="C267" s="687"/>
      <c r="D267" s="687"/>
      <c r="E267" s="880"/>
      <c r="F267" s="878"/>
      <c r="G267" s="22"/>
    </row>
    <row r="268">
      <c r="A268" s="879"/>
      <c r="B268" s="687"/>
      <c r="C268" s="687"/>
      <c r="D268" s="687"/>
      <c r="E268" s="880"/>
      <c r="F268" s="878"/>
      <c r="G268" s="22"/>
    </row>
    <row r="269">
      <c r="A269" s="879"/>
      <c r="B269" s="687"/>
      <c r="C269" s="687"/>
      <c r="D269" s="687"/>
      <c r="E269" s="880"/>
      <c r="F269" s="878"/>
      <c r="G269" s="22"/>
    </row>
    <row r="270">
      <c r="A270" s="879"/>
      <c r="B270" s="687"/>
      <c r="C270" s="687"/>
      <c r="D270" s="687"/>
      <c r="E270" s="880"/>
      <c r="F270" s="878"/>
      <c r="G270" s="22"/>
    </row>
    <row r="271">
      <c r="A271" s="879"/>
      <c r="B271" s="687"/>
      <c r="C271" s="687"/>
      <c r="D271" s="687"/>
      <c r="E271" s="880"/>
      <c r="F271" s="878"/>
      <c r="G271" s="22"/>
    </row>
    <row r="272">
      <c r="A272" s="879"/>
      <c r="B272" s="687"/>
      <c r="C272" s="687"/>
      <c r="D272" s="687"/>
      <c r="E272" s="880"/>
      <c r="F272" s="878"/>
      <c r="G272" s="22"/>
    </row>
    <row r="273">
      <c r="A273" s="879"/>
      <c r="B273" s="687"/>
      <c r="C273" s="687"/>
      <c r="D273" s="687"/>
      <c r="E273" s="880"/>
      <c r="F273" s="878"/>
      <c r="G273" s="22"/>
    </row>
    <row r="274">
      <c r="A274" s="879"/>
      <c r="B274" s="687"/>
      <c r="C274" s="687"/>
      <c r="D274" s="687"/>
      <c r="E274" s="880"/>
      <c r="F274" s="878"/>
      <c r="G274" s="22"/>
    </row>
    <row r="275">
      <c r="A275" s="879"/>
      <c r="B275" s="687"/>
      <c r="C275" s="687"/>
      <c r="D275" s="687"/>
      <c r="E275" s="880"/>
      <c r="F275" s="878"/>
      <c r="G275" s="22"/>
    </row>
    <row r="276">
      <c r="A276" s="879"/>
      <c r="B276" s="687"/>
      <c r="C276" s="687"/>
      <c r="D276" s="687"/>
      <c r="E276" s="880"/>
      <c r="F276" s="878"/>
      <c r="G276" s="22"/>
    </row>
    <row r="277">
      <c r="A277" s="879"/>
      <c r="B277" s="687"/>
      <c r="C277" s="687"/>
      <c r="D277" s="687"/>
      <c r="E277" s="880"/>
      <c r="F277" s="878"/>
      <c r="G277" s="22"/>
    </row>
    <row r="278">
      <c r="A278" s="879"/>
      <c r="B278" s="687"/>
      <c r="C278" s="687"/>
      <c r="D278" s="687"/>
      <c r="E278" s="880"/>
      <c r="F278" s="878"/>
      <c r="G278" s="22"/>
    </row>
    <row r="279">
      <c r="A279" s="879"/>
      <c r="B279" s="687"/>
      <c r="C279" s="687"/>
      <c r="D279" s="687"/>
      <c r="E279" s="880"/>
      <c r="F279" s="878"/>
      <c r="G279" s="22"/>
    </row>
    <row r="280">
      <c r="A280" s="879"/>
      <c r="B280" s="687"/>
      <c r="C280" s="687"/>
      <c r="D280" s="687"/>
      <c r="E280" s="880"/>
      <c r="F280" s="878"/>
      <c r="G280" s="22"/>
    </row>
    <row r="281">
      <c r="A281" s="879"/>
      <c r="B281" s="687"/>
      <c r="C281" s="687"/>
      <c r="D281" s="687"/>
      <c r="E281" s="880"/>
      <c r="F281" s="878"/>
      <c r="G281" s="22"/>
    </row>
    <row r="282">
      <c r="A282" s="879"/>
      <c r="B282" s="687"/>
      <c r="C282" s="687"/>
      <c r="D282" s="687"/>
      <c r="E282" s="880"/>
      <c r="F282" s="878"/>
      <c r="G282" s="22"/>
    </row>
    <row r="283">
      <c r="A283" s="879"/>
      <c r="B283" s="687"/>
      <c r="C283" s="687"/>
      <c r="D283" s="687"/>
      <c r="E283" s="880"/>
      <c r="F283" s="878"/>
      <c r="G283" s="22"/>
    </row>
    <row r="284">
      <c r="A284" s="879"/>
      <c r="B284" s="687"/>
      <c r="C284" s="687"/>
      <c r="D284" s="687"/>
      <c r="E284" s="880"/>
      <c r="F284" s="878"/>
      <c r="G284" s="22"/>
    </row>
    <row r="285">
      <c r="A285" s="879"/>
      <c r="B285" s="687"/>
      <c r="C285" s="687"/>
      <c r="D285" s="687"/>
      <c r="E285" s="880"/>
      <c r="F285" s="878"/>
      <c r="G285" s="119"/>
    </row>
    <row r="286">
      <c r="A286" s="879"/>
      <c r="B286" s="687"/>
      <c r="C286" s="687"/>
      <c r="D286" s="687"/>
      <c r="E286" s="880"/>
      <c r="F286" s="878"/>
      <c r="G286" s="22"/>
    </row>
    <row r="287">
      <c r="A287" s="879"/>
      <c r="B287" s="687"/>
      <c r="C287" s="687"/>
      <c r="D287" s="687"/>
      <c r="E287" s="880"/>
      <c r="F287" s="878"/>
      <c r="G287" s="22"/>
    </row>
    <row r="288">
      <c r="A288" s="879"/>
      <c r="B288" s="687"/>
      <c r="C288" s="687"/>
      <c r="D288" s="687"/>
      <c r="E288" s="880"/>
      <c r="F288" s="878"/>
      <c r="G288" s="22"/>
    </row>
    <row r="289">
      <c r="A289" s="879"/>
      <c r="B289" s="687"/>
      <c r="C289" s="687"/>
      <c r="D289" s="687"/>
      <c r="E289" s="880"/>
      <c r="F289" s="878"/>
      <c r="G289" s="22"/>
    </row>
    <row r="290">
      <c r="A290" s="879"/>
      <c r="B290" s="687"/>
      <c r="C290" s="687"/>
      <c r="D290" s="687"/>
      <c r="E290" s="880"/>
      <c r="F290" s="878"/>
      <c r="G290" s="22"/>
    </row>
    <row r="291">
      <c r="A291" s="879"/>
      <c r="B291" s="687"/>
      <c r="C291" s="687"/>
      <c r="D291" s="687"/>
      <c r="E291" s="880"/>
      <c r="F291" s="878"/>
      <c r="G291" s="22"/>
    </row>
    <row r="292">
      <c r="A292" s="879"/>
      <c r="B292" s="687"/>
      <c r="C292" s="687"/>
      <c r="D292" s="687"/>
      <c r="E292" s="880"/>
      <c r="F292" s="878"/>
      <c r="G292" s="22"/>
    </row>
    <row r="293">
      <c r="A293" s="879"/>
      <c r="B293" s="687"/>
      <c r="C293" s="687"/>
      <c r="D293" s="687"/>
      <c r="E293" s="880"/>
      <c r="F293" s="878"/>
      <c r="G293" s="22"/>
    </row>
    <row r="294">
      <c r="A294" s="879"/>
      <c r="B294" s="687"/>
      <c r="C294" s="687"/>
      <c r="D294" s="687"/>
      <c r="E294" s="880"/>
      <c r="F294" s="878"/>
      <c r="G294" s="22"/>
    </row>
    <row r="295">
      <c r="A295" s="879"/>
      <c r="B295" s="687"/>
      <c r="C295" s="687"/>
      <c r="D295" s="687"/>
      <c r="E295" s="880"/>
      <c r="F295" s="878"/>
      <c r="G295" s="22"/>
    </row>
    <row r="296">
      <c r="A296" s="879"/>
      <c r="B296" s="687"/>
      <c r="C296" s="687"/>
      <c r="D296" s="687"/>
      <c r="E296" s="880"/>
      <c r="F296" s="878"/>
      <c r="G296" s="22"/>
    </row>
    <row r="297">
      <c r="A297" s="879"/>
      <c r="B297" s="687"/>
      <c r="C297" s="687"/>
      <c r="D297" s="687"/>
      <c r="E297" s="880"/>
      <c r="F297" s="878"/>
      <c r="G297" s="22"/>
    </row>
    <row r="298">
      <c r="A298" s="879"/>
      <c r="B298" s="687"/>
      <c r="C298" s="687"/>
      <c r="D298" s="687"/>
      <c r="E298" s="880"/>
      <c r="F298" s="878"/>
      <c r="G298" s="22"/>
    </row>
    <row r="299">
      <c r="A299" s="879"/>
      <c r="B299" s="687"/>
      <c r="C299" s="687"/>
      <c r="D299" s="687"/>
      <c r="E299" s="880"/>
      <c r="F299" s="878"/>
      <c r="G299" s="22"/>
    </row>
    <row r="300">
      <c r="A300" s="879"/>
      <c r="B300" s="687"/>
      <c r="C300" s="687"/>
      <c r="D300" s="687"/>
      <c r="E300" s="880"/>
      <c r="F300" s="878"/>
      <c r="G300" s="22"/>
    </row>
    <row r="301">
      <c r="A301" s="879"/>
      <c r="B301" s="687"/>
      <c r="C301" s="687"/>
      <c r="D301" s="687"/>
      <c r="E301" s="880"/>
      <c r="F301" s="878"/>
      <c r="G301" s="22"/>
    </row>
    <row r="302">
      <c r="A302" s="879"/>
      <c r="B302" s="687"/>
      <c r="C302" s="687"/>
      <c r="D302" s="687"/>
      <c r="E302" s="880"/>
      <c r="F302" s="878"/>
      <c r="G302" s="22"/>
    </row>
    <row r="303">
      <c r="A303" s="879"/>
      <c r="B303" s="687"/>
      <c r="C303" s="687"/>
      <c r="D303" s="687"/>
      <c r="E303" s="880"/>
      <c r="F303" s="878"/>
      <c r="G303" s="22"/>
    </row>
    <row r="304">
      <c r="A304" s="879"/>
      <c r="B304" s="687"/>
      <c r="C304" s="687"/>
      <c r="D304" s="687"/>
      <c r="E304" s="880"/>
      <c r="F304" s="878"/>
      <c r="G304" s="22"/>
    </row>
    <row r="305">
      <c r="A305" s="879"/>
      <c r="B305" s="687"/>
      <c r="C305" s="687"/>
      <c r="D305" s="687"/>
      <c r="E305" s="880"/>
      <c r="F305" s="878"/>
      <c r="G305" s="22"/>
    </row>
    <row r="306">
      <c r="A306" s="879"/>
      <c r="B306" s="687"/>
      <c r="C306" s="687"/>
      <c r="D306" s="687"/>
      <c r="E306" s="880"/>
      <c r="F306" s="878"/>
      <c r="G306" s="22"/>
    </row>
    <row r="307">
      <c r="A307" s="879"/>
      <c r="B307" s="687"/>
      <c r="C307" s="687"/>
      <c r="D307" s="687"/>
      <c r="E307" s="880"/>
      <c r="F307" s="878"/>
      <c r="G307" s="22"/>
    </row>
    <row r="308">
      <c r="A308" s="879"/>
      <c r="B308" s="687"/>
      <c r="C308" s="687"/>
      <c r="D308" s="687"/>
      <c r="E308" s="880"/>
      <c r="F308" s="878"/>
      <c r="G308" s="22"/>
    </row>
    <row r="309">
      <c r="A309" s="879"/>
      <c r="B309" s="687"/>
      <c r="C309" s="687"/>
      <c r="D309" s="687"/>
      <c r="E309" s="880"/>
      <c r="F309" s="878"/>
      <c r="G309" s="22"/>
    </row>
    <row r="310">
      <c r="A310" s="879"/>
      <c r="B310" s="687"/>
      <c r="C310" s="687"/>
      <c r="D310" s="687"/>
      <c r="E310" s="880"/>
      <c r="F310" s="878"/>
      <c r="G310" s="22"/>
    </row>
    <row r="311">
      <c r="A311" s="879"/>
      <c r="B311" s="687"/>
      <c r="C311" s="687"/>
      <c r="D311" s="687"/>
      <c r="E311" s="880"/>
      <c r="F311" s="878"/>
      <c r="G311" s="22"/>
    </row>
    <row r="312">
      <c r="A312" s="879"/>
      <c r="B312" s="687"/>
      <c r="C312" s="687"/>
      <c r="D312" s="687"/>
      <c r="E312" s="880"/>
      <c r="F312" s="878"/>
      <c r="G312" s="22"/>
    </row>
    <row r="313">
      <c r="A313" s="879"/>
      <c r="B313" s="687"/>
      <c r="C313" s="687"/>
      <c r="D313" s="687"/>
      <c r="E313" s="880"/>
      <c r="F313" s="878"/>
      <c r="G313" s="22"/>
    </row>
    <row r="314">
      <c r="A314" s="879"/>
      <c r="B314" s="687"/>
      <c r="C314" s="687"/>
      <c r="D314" s="687"/>
      <c r="E314" s="880"/>
      <c r="F314" s="878"/>
      <c r="G314" s="22"/>
    </row>
    <row r="315">
      <c r="A315" s="879"/>
      <c r="B315" s="687"/>
      <c r="C315" s="687"/>
      <c r="D315" s="687"/>
      <c r="E315" s="880"/>
      <c r="F315" s="878"/>
      <c r="G315" s="22"/>
    </row>
    <row r="316">
      <c r="A316" s="879"/>
      <c r="B316" s="687"/>
      <c r="C316" s="687"/>
      <c r="D316" s="687"/>
      <c r="E316" s="880"/>
      <c r="F316" s="878"/>
      <c r="G316" s="22"/>
    </row>
    <row r="317">
      <c r="A317" s="879"/>
      <c r="B317" s="687"/>
      <c r="C317" s="687"/>
      <c r="D317" s="687"/>
      <c r="E317" s="880"/>
      <c r="F317" s="878"/>
      <c r="G317" s="22"/>
    </row>
    <row r="318">
      <c r="A318" s="879"/>
      <c r="B318" s="687"/>
      <c r="C318" s="687"/>
      <c r="D318" s="687"/>
      <c r="E318" s="880"/>
      <c r="F318" s="878"/>
      <c r="G318" s="22"/>
    </row>
    <row r="319">
      <c r="A319" s="879"/>
      <c r="B319" s="687"/>
      <c r="C319" s="687"/>
      <c r="D319" s="687"/>
      <c r="E319" s="880"/>
      <c r="F319" s="878"/>
      <c r="G319" s="22"/>
    </row>
    <row r="320">
      <c r="A320" s="879"/>
      <c r="B320" s="687"/>
      <c r="C320" s="687"/>
      <c r="D320" s="687"/>
      <c r="E320" s="880"/>
      <c r="F320" s="878"/>
      <c r="G320" s="22"/>
    </row>
    <row r="321">
      <c r="A321" s="879"/>
      <c r="B321" s="687"/>
      <c r="C321" s="687"/>
      <c r="D321" s="687"/>
      <c r="E321" s="880"/>
      <c r="F321" s="878"/>
      <c r="G321" s="22"/>
    </row>
    <row r="322">
      <c r="A322" s="879"/>
      <c r="B322" s="687"/>
      <c r="C322" s="687"/>
      <c r="D322" s="687"/>
      <c r="E322" s="880"/>
      <c r="F322" s="878"/>
      <c r="G322" s="22"/>
    </row>
    <row r="323">
      <c r="A323" s="879"/>
      <c r="B323" s="687"/>
      <c r="C323" s="687"/>
      <c r="D323" s="687"/>
      <c r="E323" s="880"/>
      <c r="F323" s="878"/>
      <c r="G323" s="22"/>
    </row>
    <row r="324">
      <c r="A324" s="879"/>
      <c r="B324" s="687"/>
      <c r="C324" s="687"/>
      <c r="D324" s="687"/>
      <c r="E324" s="880"/>
      <c r="F324" s="878"/>
      <c r="G324" s="22"/>
    </row>
    <row r="325">
      <c r="A325" s="879"/>
      <c r="B325" s="687"/>
      <c r="C325" s="687"/>
      <c r="D325" s="687"/>
      <c r="E325" s="880"/>
      <c r="F325" s="878"/>
      <c r="G325" s="22"/>
    </row>
    <row r="326">
      <c r="A326" s="879"/>
      <c r="B326" s="687"/>
      <c r="C326" s="687"/>
      <c r="D326" s="687"/>
      <c r="E326" s="880"/>
      <c r="F326" s="878"/>
      <c r="G326" s="22"/>
    </row>
    <row r="327">
      <c r="A327" s="879"/>
      <c r="B327" s="687"/>
      <c r="C327" s="687"/>
      <c r="D327" s="687"/>
      <c r="E327" s="880"/>
      <c r="F327" s="878"/>
      <c r="G327" s="22"/>
    </row>
    <row r="328">
      <c r="A328" s="879"/>
      <c r="B328" s="687"/>
      <c r="C328" s="687"/>
      <c r="D328" s="687"/>
      <c r="E328" s="880"/>
      <c r="F328" s="878"/>
      <c r="G328" s="22"/>
    </row>
    <row r="329">
      <c r="A329" s="879"/>
      <c r="B329" s="687"/>
      <c r="C329" s="687"/>
      <c r="D329" s="687"/>
      <c r="E329" s="880"/>
      <c r="F329" s="878"/>
      <c r="G329" s="22"/>
    </row>
    <row r="330">
      <c r="A330" s="879"/>
      <c r="B330" s="687"/>
      <c r="C330" s="687"/>
      <c r="D330" s="687"/>
      <c r="E330" s="880"/>
      <c r="F330" s="878"/>
      <c r="G330" s="22"/>
    </row>
    <row r="331">
      <c r="A331" s="879"/>
      <c r="B331" s="687"/>
      <c r="C331" s="687"/>
      <c r="D331" s="687"/>
      <c r="E331" s="880"/>
      <c r="F331" s="878"/>
      <c r="G331" s="22"/>
    </row>
    <row r="332">
      <c r="A332" s="879"/>
      <c r="B332" s="687"/>
      <c r="C332" s="687"/>
      <c r="D332" s="687"/>
      <c r="E332" s="880"/>
      <c r="F332" s="878"/>
      <c r="G332" s="22"/>
    </row>
    <row r="333">
      <c r="A333" s="879"/>
      <c r="B333" s="687"/>
      <c r="C333" s="687"/>
      <c r="D333" s="687"/>
      <c r="E333" s="880"/>
      <c r="F333" s="878"/>
      <c r="G333" s="22"/>
    </row>
    <row r="334">
      <c r="A334" s="879"/>
      <c r="B334" s="687"/>
      <c r="C334" s="687"/>
      <c r="D334" s="687"/>
      <c r="E334" s="880"/>
      <c r="F334" s="878"/>
      <c r="G334" s="22"/>
    </row>
    <row r="335">
      <c r="A335" s="879"/>
      <c r="B335" s="687"/>
      <c r="C335" s="687"/>
      <c r="D335" s="687"/>
      <c r="E335" s="880"/>
      <c r="F335" s="878"/>
      <c r="G335" s="22"/>
    </row>
    <row r="336">
      <c r="A336" s="879"/>
      <c r="B336" s="687"/>
      <c r="C336" s="687"/>
      <c r="D336" s="687"/>
      <c r="E336" s="880"/>
      <c r="F336" s="878"/>
      <c r="G336" s="22"/>
    </row>
    <row r="337">
      <c r="A337" s="879"/>
      <c r="B337" s="687"/>
      <c r="C337" s="687"/>
      <c r="D337" s="687"/>
      <c r="E337" s="880"/>
      <c r="F337" s="878"/>
      <c r="G337" s="22"/>
    </row>
    <row r="338">
      <c r="A338" s="879"/>
      <c r="B338" s="687"/>
      <c r="C338" s="687"/>
      <c r="D338" s="687"/>
      <c r="E338" s="880"/>
      <c r="F338" s="878"/>
      <c r="G338" s="22"/>
    </row>
    <row r="339">
      <c r="A339" s="879"/>
      <c r="B339" s="687"/>
      <c r="C339" s="687"/>
      <c r="D339" s="687"/>
      <c r="E339" s="880"/>
      <c r="F339" s="878"/>
      <c r="G339" s="22"/>
    </row>
    <row r="340">
      <c r="A340" s="879"/>
      <c r="B340" s="687"/>
      <c r="C340" s="687"/>
      <c r="D340" s="687"/>
      <c r="E340" s="880"/>
      <c r="F340" s="878"/>
      <c r="G340" s="22"/>
    </row>
    <row r="341">
      <c r="A341" s="879"/>
      <c r="B341" s="687"/>
      <c r="C341" s="687"/>
      <c r="D341" s="687"/>
      <c r="E341" s="880"/>
      <c r="F341" s="878"/>
      <c r="G341" s="22"/>
    </row>
    <row r="342">
      <c r="A342" s="879"/>
      <c r="B342" s="687"/>
      <c r="C342" s="687"/>
      <c r="D342" s="687"/>
      <c r="E342" s="880"/>
      <c r="F342" s="878"/>
      <c r="G342" s="22"/>
    </row>
    <row r="343">
      <c r="A343" s="879"/>
      <c r="B343" s="687"/>
      <c r="C343" s="687"/>
      <c r="D343" s="687"/>
      <c r="E343" s="880"/>
      <c r="F343" s="878"/>
      <c r="G343" s="22"/>
    </row>
    <row r="344">
      <c r="A344" s="879"/>
      <c r="B344" s="687"/>
      <c r="C344" s="687"/>
      <c r="D344" s="687"/>
      <c r="E344" s="880"/>
      <c r="F344" s="878"/>
      <c r="G344" s="22"/>
    </row>
    <row r="345">
      <c r="A345" s="879"/>
      <c r="B345" s="687"/>
      <c r="C345" s="687"/>
      <c r="D345" s="687"/>
      <c r="E345" s="880"/>
      <c r="F345" s="878"/>
      <c r="G345" s="22"/>
    </row>
    <row r="346">
      <c r="A346" s="879"/>
      <c r="B346" s="687"/>
      <c r="C346" s="687"/>
      <c r="D346" s="687"/>
      <c r="E346" s="880"/>
      <c r="F346" s="878"/>
      <c r="G346" s="22"/>
    </row>
    <row r="347">
      <c r="A347" s="879"/>
      <c r="B347" s="687"/>
      <c r="C347" s="687"/>
      <c r="D347" s="687"/>
      <c r="E347" s="880"/>
      <c r="F347" s="878"/>
      <c r="G347" s="22"/>
    </row>
    <row r="348">
      <c r="A348" s="879"/>
      <c r="B348" s="687"/>
      <c r="C348" s="687"/>
      <c r="D348" s="687"/>
      <c r="E348" s="880"/>
      <c r="F348" s="878"/>
      <c r="G348" s="22"/>
    </row>
    <row r="349">
      <c r="A349" s="879"/>
      <c r="B349" s="687"/>
      <c r="C349" s="687"/>
      <c r="D349" s="687"/>
      <c r="E349" s="880"/>
      <c r="F349" s="878"/>
      <c r="G349" s="22"/>
    </row>
    <row r="350">
      <c r="A350" s="879"/>
      <c r="B350" s="687"/>
      <c r="C350" s="687"/>
      <c r="D350" s="687"/>
      <c r="E350" s="880"/>
      <c r="F350" s="878"/>
      <c r="G350" s="22"/>
    </row>
    <row r="351">
      <c r="A351" s="879"/>
      <c r="B351" s="687"/>
      <c r="C351" s="687"/>
      <c r="D351" s="687"/>
      <c r="E351" s="880"/>
      <c r="F351" s="878"/>
      <c r="G351" s="22"/>
    </row>
    <row r="352">
      <c r="A352" s="879"/>
      <c r="B352" s="687"/>
      <c r="C352" s="687"/>
      <c r="D352" s="687"/>
      <c r="E352" s="880"/>
      <c r="F352" s="878"/>
      <c r="G352" s="22"/>
    </row>
    <row r="353">
      <c r="A353" s="879"/>
      <c r="B353" s="687"/>
      <c r="C353" s="687"/>
      <c r="D353" s="687"/>
      <c r="E353" s="880"/>
      <c r="F353" s="878"/>
      <c r="G353" s="22"/>
    </row>
    <row r="354">
      <c r="A354" s="879"/>
      <c r="B354" s="687"/>
      <c r="C354" s="687"/>
      <c r="D354" s="687"/>
      <c r="E354" s="880"/>
      <c r="F354" s="878"/>
      <c r="G354" s="22"/>
    </row>
    <row r="355">
      <c r="A355" s="879"/>
      <c r="B355" s="687"/>
      <c r="C355" s="687"/>
      <c r="D355" s="687"/>
      <c r="E355" s="880"/>
      <c r="F355" s="878"/>
      <c r="G355" s="22"/>
    </row>
    <row r="356">
      <c r="A356" s="879"/>
      <c r="B356" s="687"/>
      <c r="C356" s="687"/>
      <c r="D356" s="687"/>
      <c r="E356" s="880"/>
      <c r="F356" s="878"/>
      <c r="G356" s="22"/>
    </row>
    <row r="357">
      <c r="A357" s="879"/>
      <c r="B357" s="687"/>
      <c r="C357" s="687"/>
      <c r="D357" s="687"/>
      <c r="E357" s="880"/>
      <c r="F357" s="878"/>
      <c r="G357" s="22"/>
    </row>
    <row r="358">
      <c r="A358" s="879"/>
      <c r="B358" s="687"/>
      <c r="C358" s="687"/>
      <c r="D358" s="687"/>
      <c r="E358" s="880"/>
      <c r="F358" s="878"/>
      <c r="G358" s="22"/>
    </row>
    <row r="359">
      <c r="A359" s="879"/>
      <c r="B359" s="687"/>
      <c r="C359" s="687"/>
      <c r="D359" s="687"/>
      <c r="E359" s="880"/>
      <c r="F359" s="878"/>
      <c r="G359" s="22"/>
    </row>
    <row r="360">
      <c r="A360" s="879"/>
      <c r="B360" s="687"/>
      <c r="C360" s="687"/>
      <c r="D360" s="687"/>
      <c r="E360" s="880"/>
      <c r="F360" s="878"/>
      <c r="G360" s="22"/>
    </row>
    <row r="361">
      <c r="A361" s="879"/>
      <c r="B361" s="687"/>
      <c r="C361" s="687"/>
      <c r="D361" s="687"/>
      <c r="E361" s="880"/>
      <c r="F361" s="878"/>
      <c r="G361" s="22"/>
    </row>
    <row r="362">
      <c r="A362" s="879"/>
      <c r="B362" s="687"/>
      <c r="C362" s="687"/>
      <c r="D362" s="687"/>
      <c r="E362" s="880"/>
      <c r="F362" s="878"/>
      <c r="G362" s="22"/>
    </row>
    <row r="363">
      <c r="A363" s="879"/>
      <c r="B363" s="687"/>
      <c r="C363" s="687"/>
      <c r="D363" s="687"/>
      <c r="E363" s="880"/>
      <c r="F363" s="878"/>
      <c r="G363" s="22"/>
    </row>
    <row r="364">
      <c r="A364" s="879"/>
      <c r="B364" s="687"/>
      <c r="C364" s="687"/>
      <c r="D364" s="687"/>
      <c r="E364" s="880"/>
      <c r="F364" s="878"/>
      <c r="G364" s="22"/>
    </row>
    <row r="365">
      <c r="A365" s="879"/>
      <c r="B365" s="687"/>
      <c r="C365" s="687"/>
      <c r="D365" s="687"/>
      <c r="E365" s="880"/>
      <c r="F365" s="878"/>
      <c r="G365" s="22"/>
    </row>
    <row r="366">
      <c r="A366" s="879"/>
      <c r="B366" s="687"/>
      <c r="C366" s="687"/>
      <c r="D366" s="687"/>
      <c r="E366" s="880"/>
      <c r="F366" s="878"/>
      <c r="G366" s="22"/>
    </row>
    <row r="367">
      <c r="A367" s="879"/>
      <c r="B367" s="687"/>
      <c r="C367" s="687"/>
      <c r="D367" s="687"/>
      <c r="E367" s="880"/>
      <c r="F367" s="878"/>
      <c r="G367" s="22"/>
    </row>
    <row r="368">
      <c r="A368" s="879"/>
      <c r="B368" s="687"/>
      <c r="C368" s="687"/>
      <c r="D368" s="687"/>
      <c r="E368" s="880"/>
      <c r="F368" s="878"/>
      <c r="G368" s="22"/>
    </row>
    <row r="369">
      <c r="A369" s="879"/>
      <c r="B369" s="687"/>
      <c r="C369" s="687"/>
      <c r="D369" s="687"/>
      <c r="E369" s="880"/>
      <c r="F369" s="878"/>
      <c r="G369" s="22"/>
    </row>
    <row r="370">
      <c r="A370" s="879"/>
      <c r="B370" s="687"/>
      <c r="C370" s="687"/>
      <c r="D370" s="687"/>
      <c r="E370" s="880"/>
      <c r="F370" s="878"/>
      <c r="G370" s="22"/>
    </row>
    <row r="371">
      <c r="A371" s="879"/>
      <c r="B371" s="687"/>
      <c r="C371" s="687"/>
      <c r="D371" s="687"/>
      <c r="E371" s="880"/>
      <c r="F371" s="878"/>
      <c r="G371" s="22"/>
    </row>
    <row r="372">
      <c r="A372" s="879"/>
      <c r="B372" s="687"/>
      <c r="C372" s="687"/>
      <c r="D372" s="687"/>
      <c r="E372" s="880"/>
      <c r="F372" s="878"/>
      <c r="G372" s="22"/>
    </row>
    <row r="373">
      <c r="A373" s="879"/>
      <c r="B373" s="687"/>
      <c r="C373" s="687"/>
      <c r="D373" s="687"/>
      <c r="E373" s="880"/>
      <c r="F373" s="878"/>
      <c r="G373" s="22"/>
    </row>
    <row r="374">
      <c r="A374" s="879"/>
      <c r="B374" s="687"/>
      <c r="C374" s="687"/>
      <c r="D374" s="687"/>
      <c r="E374" s="880"/>
      <c r="F374" s="878"/>
      <c r="G374" s="22"/>
    </row>
    <row r="375">
      <c r="A375" s="879"/>
      <c r="B375" s="687"/>
      <c r="C375" s="687"/>
      <c r="D375" s="687"/>
      <c r="E375" s="880"/>
      <c r="F375" s="878"/>
      <c r="G375" s="22"/>
    </row>
    <row r="376">
      <c r="A376" s="879"/>
      <c r="B376" s="687"/>
      <c r="C376" s="687"/>
      <c r="D376" s="687"/>
      <c r="E376" s="880"/>
      <c r="F376" s="878"/>
      <c r="G376" s="22"/>
    </row>
    <row r="377">
      <c r="A377" s="879"/>
      <c r="B377" s="687"/>
      <c r="C377" s="687"/>
      <c r="D377" s="687"/>
      <c r="E377" s="880"/>
      <c r="F377" s="878"/>
      <c r="G377" s="22"/>
    </row>
    <row r="378">
      <c r="A378" s="879"/>
      <c r="B378" s="687"/>
      <c r="C378" s="687"/>
      <c r="D378" s="687"/>
      <c r="E378" s="880"/>
      <c r="F378" s="878"/>
      <c r="G378" s="22"/>
    </row>
    <row r="379">
      <c r="A379" s="879"/>
      <c r="B379" s="687"/>
      <c r="C379" s="687"/>
      <c r="D379" s="687"/>
      <c r="E379" s="880"/>
      <c r="F379" s="878"/>
      <c r="G379" s="22"/>
    </row>
    <row r="380">
      <c r="A380" s="879"/>
      <c r="B380" s="687"/>
      <c r="C380" s="687"/>
      <c r="D380" s="687"/>
      <c r="E380" s="880"/>
      <c r="F380" s="878"/>
      <c r="G380" s="22"/>
    </row>
    <row r="381">
      <c r="A381" s="879"/>
      <c r="B381" s="687"/>
      <c r="C381" s="687"/>
      <c r="D381" s="687"/>
      <c r="E381" s="880"/>
      <c r="F381" s="878"/>
      <c r="G381" s="22"/>
    </row>
    <row r="382">
      <c r="A382" s="879"/>
      <c r="B382" s="687"/>
      <c r="C382" s="687"/>
      <c r="D382" s="687"/>
      <c r="E382" s="880"/>
      <c r="F382" s="878"/>
      <c r="G382" s="22"/>
    </row>
    <row r="383">
      <c r="A383" s="879"/>
      <c r="B383" s="687"/>
      <c r="C383" s="687"/>
      <c r="D383" s="687"/>
      <c r="E383" s="880"/>
      <c r="F383" s="878"/>
      <c r="G383" s="22"/>
    </row>
    <row r="384">
      <c r="A384" s="879"/>
      <c r="B384" s="687"/>
      <c r="C384" s="687"/>
      <c r="D384" s="687"/>
      <c r="E384" s="880"/>
      <c r="F384" s="878"/>
      <c r="G384" s="22"/>
    </row>
    <row r="385">
      <c r="A385" s="879"/>
      <c r="B385" s="687"/>
      <c r="C385" s="687"/>
      <c r="D385" s="687"/>
      <c r="E385" s="880"/>
      <c r="F385" s="878"/>
      <c r="G385" s="22"/>
    </row>
    <row r="386">
      <c r="A386" s="879"/>
      <c r="B386" s="687"/>
      <c r="C386" s="687"/>
      <c r="D386" s="687"/>
      <c r="E386" s="880"/>
      <c r="F386" s="878"/>
      <c r="G386" s="22"/>
    </row>
    <row r="387">
      <c r="A387" s="879"/>
      <c r="B387" s="687"/>
      <c r="C387" s="687"/>
      <c r="D387" s="687"/>
      <c r="E387" s="880"/>
      <c r="F387" s="878"/>
      <c r="G387" s="22"/>
    </row>
    <row r="388">
      <c r="A388" s="879"/>
      <c r="B388" s="687"/>
      <c r="C388" s="687"/>
      <c r="D388" s="687"/>
      <c r="E388" s="880"/>
      <c r="F388" s="878"/>
      <c r="G388" s="22"/>
    </row>
    <row r="389">
      <c r="A389" s="879"/>
      <c r="B389" s="687"/>
      <c r="C389" s="687"/>
      <c r="D389" s="687"/>
      <c r="E389" s="880"/>
      <c r="F389" s="878"/>
      <c r="G389" s="22"/>
    </row>
    <row r="390">
      <c r="A390" s="879"/>
      <c r="B390" s="687"/>
      <c r="C390" s="687"/>
      <c r="D390" s="687"/>
      <c r="E390" s="880"/>
      <c r="F390" s="878"/>
      <c r="G390" s="22"/>
    </row>
    <row r="391">
      <c r="A391" s="879"/>
      <c r="B391" s="687"/>
      <c r="C391" s="687"/>
      <c r="D391" s="687"/>
      <c r="E391" s="880"/>
      <c r="F391" s="878"/>
      <c r="G391" s="22"/>
    </row>
    <row r="392">
      <c r="A392" s="879"/>
      <c r="B392" s="687"/>
      <c r="C392" s="687"/>
      <c r="D392" s="687"/>
      <c r="E392" s="880"/>
      <c r="F392" s="878"/>
      <c r="G392" s="22"/>
    </row>
    <row r="393">
      <c r="A393" s="879"/>
      <c r="B393" s="687"/>
      <c r="C393" s="687"/>
      <c r="D393" s="687"/>
      <c r="E393" s="880"/>
      <c r="F393" s="878"/>
      <c r="G393" s="22"/>
    </row>
    <row r="394">
      <c r="A394" s="879"/>
      <c r="B394" s="687"/>
      <c r="C394" s="687"/>
      <c r="D394" s="687"/>
      <c r="E394" s="880"/>
      <c r="F394" s="878"/>
      <c r="G394" s="22"/>
    </row>
    <row r="395">
      <c r="A395" s="879"/>
      <c r="B395" s="687"/>
      <c r="C395" s="687"/>
      <c r="D395" s="687"/>
      <c r="E395" s="880"/>
      <c r="F395" s="878"/>
      <c r="G395" s="22"/>
    </row>
    <row r="396">
      <c r="A396" s="879"/>
      <c r="B396" s="687"/>
      <c r="C396" s="687"/>
      <c r="D396" s="687"/>
      <c r="E396" s="880"/>
      <c r="F396" s="878"/>
      <c r="G396" s="22"/>
    </row>
    <row r="397">
      <c r="A397" s="879"/>
      <c r="B397" s="687"/>
      <c r="C397" s="687"/>
      <c r="D397" s="687"/>
      <c r="E397" s="880"/>
      <c r="F397" s="878"/>
      <c r="G397" s="22"/>
    </row>
    <row r="398">
      <c r="A398" s="879"/>
      <c r="B398" s="687"/>
      <c r="C398" s="687"/>
      <c r="D398" s="687"/>
      <c r="E398" s="880"/>
      <c r="F398" s="878"/>
      <c r="G398" s="22"/>
    </row>
    <row r="399">
      <c r="A399" s="879"/>
      <c r="B399" s="687"/>
      <c r="C399" s="687"/>
      <c r="D399" s="687"/>
      <c r="E399" s="880"/>
      <c r="F399" s="878"/>
      <c r="G399" s="22"/>
    </row>
    <row r="400">
      <c r="A400" s="879"/>
      <c r="B400" s="687"/>
      <c r="C400" s="687"/>
      <c r="D400" s="687"/>
      <c r="E400" s="880"/>
      <c r="F400" s="878"/>
      <c r="G400" s="22"/>
    </row>
    <row r="401">
      <c r="A401" s="879"/>
      <c r="B401" s="687"/>
      <c r="C401" s="687"/>
      <c r="D401" s="687"/>
      <c r="E401" s="880"/>
      <c r="F401" s="878"/>
      <c r="G401" s="22"/>
    </row>
    <row r="402">
      <c r="A402" s="879"/>
      <c r="B402" s="687"/>
      <c r="C402" s="687"/>
      <c r="D402" s="687"/>
      <c r="E402" s="880"/>
      <c r="F402" s="878"/>
      <c r="G402" s="22"/>
    </row>
    <row r="403">
      <c r="A403" s="879"/>
      <c r="B403" s="687"/>
      <c r="C403" s="687"/>
      <c r="D403" s="687"/>
      <c r="E403" s="880"/>
      <c r="F403" s="878"/>
      <c r="G403" s="22"/>
    </row>
    <row r="404">
      <c r="A404" s="879"/>
      <c r="B404" s="687"/>
      <c r="C404" s="687"/>
      <c r="D404" s="687"/>
      <c r="E404" s="880"/>
      <c r="F404" s="878"/>
      <c r="G404" s="22"/>
    </row>
    <row r="405">
      <c r="A405" s="879"/>
      <c r="B405" s="687"/>
      <c r="C405" s="687"/>
      <c r="D405" s="687"/>
      <c r="E405" s="880"/>
      <c r="F405" s="878"/>
      <c r="G405" s="22"/>
    </row>
    <row r="406">
      <c r="A406" s="879"/>
      <c r="B406" s="687"/>
      <c r="C406" s="687"/>
      <c r="D406" s="687"/>
      <c r="E406" s="880"/>
      <c r="F406" s="878"/>
      <c r="G406" s="22"/>
    </row>
    <row r="407">
      <c r="A407" s="879"/>
      <c r="B407" s="687"/>
      <c r="C407" s="687"/>
      <c r="D407" s="687"/>
      <c r="E407" s="880"/>
      <c r="F407" s="878"/>
      <c r="G407" s="22"/>
    </row>
    <row r="408">
      <c r="A408" s="879"/>
      <c r="B408" s="687"/>
      <c r="C408" s="687"/>
      <c r="D408" s="687"/>
      <c r="E408" s="880"/>
      <c r="F408" s="878"/>
      <c r="G408" s="22"/>
    </row>
    <row r="409">
      <c r="A409" s="879"/>
      <c r="B409" s="687"/>
      <c r="C409" s="687"/>
      <c r="D409" s="687"/>
      <c r="E409" s="880"/>
      <c r="F409" s="878"/>
      <c r="G409" s="22"/>
    </row>
    <row r="410">
      <c r="A410" s="879"/>
      <c r="B410" s="687"/>
      <c r="C410" s="687"/>
      <c r="D410" s="687"/>
      <c r="E410" s="880"/>
      <c r="F410" s="878"/>
      <c r="G410" s="22"/>
    </row>
    <row r="411">
      <c r="A411" s="879"/>
      <c r="B411" s="687"/>
      <c r="C411" s="687"/>
      <c r="D411" s="687"/>
      <c r="E411" s="880"/>
      <c r="F411" s="878"/>
      <c r="G411" s="22"/>
    </row>
    <row r="412">
      <c r="A412" s="879"/>
      <c r="B412" s="687"/>
      <c r="C412" s="687"/>
      <c r="D412" s="687"/>
      <c r="E412" s="880"/>
      <c r="F412" s="878"/>
      <c r="G412" s="22"/>
    </row>
    <row r="413">
      <c r="A413" s="879"/>
      <c r="B413" s="687"/>
      <c r="C413" s="687"/>
      <c r="D413" s="687"/>
      <c r="E413" s="880"/>
      <c r="F413" s="878"/>
      <c r="G413" s="22"/>
    </row>
    <row r="414">
      <c r="A414" s="879"/>
      <c r="B414" s="687"/>
      <c r="C414" s="687"/>
      <c r="D414" s="687"/>
      <c r="E414" s="880"/>
      <c r="F414" s="878"/>
      <c r="G414" s="22"/>
    </row>
    <row r="415">
      <c r="A415" s="879"/>
      <c r="B415" s="687"/>
      <c r="C415" s="687"/>
      <c r="D415" s="687"/>
      <c r="E415" s="880"/>
      <c r="F415" s="878"/>
      <c r="G415" s="22"/>
    </row>
    <row r="416">
      <c r="A416" s="879"/>
      <c r="B416" s="687"/>
      <c r="C416" s="687"/>
      <c r="D416" s="687"/>
      <c r="E416" s="880"/>
      <c r="F416" s="878"/>
      <c r="G416" s="22"/>
    </row>
    <row r="417">
      <c r="A417" s="879"/>
      <c r="B417" s="687"/>
      <c r="C417" s="687"/>
      <c r="D417" s="687"/>
      <c r="E417" s="880"/>
      <c r="F417" s="878"/>
      <c r="G417" s="22"/>
    </row>
    <row r="418">
      <c r="A418" s="879"/>
      <c r="B418" s="687"/>
      <c r="C418" s="687"/>
      <c r="D418" s="687"/>
      <c r="E418" s="880"/>
      <c r="F418" s="878"/>
      <c r="G418" s="22"/>
    </row>
    <row r="419">
      <c r="A419" s="879"/>
      <c r="B419" s="687"/>
      <c r="C419" s="687"/>
      <c r="D419" s="687"/>
      <c r="E419" s="880"/>
      <c r="F419" s="878"/>
      <c r="G419" s="22"/>
    </row>
    <row r="420">
      <c r="A420" s="879"/>
      <c r="B420" s="687"/>
      <c r="C420" s="687"/>
      <c r="D420" s="687"/>
      <c r="E420" s="880"/>
      <c r="F420" s="878"/>
      <c r="G420" s="22"/>
    </row>
    <row r="421">
      <c r="A421" s="879"/>
      <c r="B421" s="687"/>
      <c r="C421" s="687"/>
      <c r="D421" s="687"/>
      <c r="E421" s="880"/>
      <c r="F421" s="878"/>
      <c r="G421" s="22"/>
    </row>
    <row r="422">
      <c r="A422" s="879"/>
      <c r="B422" s="687"/>
      <c r="C422" s="687"/>
      <c r="D422" s="687"/>
      <c r="E422" s="880"/>
      <c r="F422" s="878"/>
      <c r="G422" s="22"/>
    </row>
    <row r="423">
      <c r="A423" s="879"/>
      <c r="B423" s="687"/>
      <c r="C423" s="687"/>
      <c r="D423" s="687"/>
      <c r="E423" s="880"/>
      <c r="F423" s="878"/>
      <c r="G423" s="22"/>
    </row>
    <row r="424">
      <c r="A424" s="879"/>
      <c r="B424" s="687"/>
      <c r="C424" s="687"/>
      <c r="D424" s="687"/>
      <c r="E424" s="880"/>
      <c r="F424" s="878"/>
      <c r="G424" s="22"/>
    </row>
    <row r="425">
      <c r="A425" s="879"/>
      <c r="B425" s="687"/>
      <c r="C425" s="687"/>
      <c r="D425" s="687"/>
      <c r="E425" s="880"/>
      <c r="F425" s="878"/>
      <c r="G425" s="22"/>
    </row>
    <row r="426">
      <c r="A426" s="879"/>
      <c r="B426" s="687"/>
      <c r="C426" s="687"/>
      <c r="D426" s="687"/>
      <c r="E426" s="880"/>
      <c r="F426" s="878"/>
      <c r="G426" s="22"/>
    </row>
    <row r="427">
      <c r="A427" s="879"/>
      <c r="B427" s="687"/>
      <c r="C427" s="687"/>
      <c r="D427" s="687"/>
      <c r="E427" s="880"/>
      <c r="F427" s="878"/>
      <c r="G427" s="22"/>
    </row>
    <row r="428">
      <c r="A428" s="879"/>
      <c r="B428" s="687"/>
      <c r="C428" s="687"/>
      <c r="D428" s="687"/>
      <c r="E428" s="880"/>
      <c r="F428" s="878"/>
      <c r="G428" s="22"/>
    </row>
    <row r="429">
      <c r="A429" s="879"/>
      <c r="B429" s="687"/>
      <c r="C429" s="687"/>
      <c r="D429" s="687"/>
      <c r="E429" s="880"/>
      <c r="F429" s="878"/>
      <c r="G429" s="22"/>
    </row>
    <row r="430">
      <c r="A430" s="879"/>
      <c r="B430" s="687"/>
      <c r="C430" s="687"/>
      <c r="D430" s="687"/>
      <c r="E430" s="880"/>
      <c r="F430" s="878"/>
      <c r="G430" s="22"/>
    </row>
    <row r="431">
      <c r="A431" s="879"/>
      <c r="B431" s="687"/>
      <c r="C431" s="687"/>
      <c r="D431" s="687"/>
      <c r="E431" s="880"/>
      <c r="F431" s="878"/>
      <c r="G431" s="22"/>
    </row>
    <row r="432">
      <c r="A432" s="879"/>
      <c r="B432" s="687"/>
      <c r="C432" s="687"/>
      <c r="D432" s="687"/>
      <c r="E432" s="880"/>
      <c r="F432" s="878"/>
      <c r="G432" s="22"/>
    </row>
    <row r="433">
      <c r="A433" s="879"/>
      <c r="B433" s="687"/>
      <c r="C433" s="687"/>
      <c r="D433" s="687"/>
      <c r="E433" s="880"/>
      <c r="F433" s="878"/>
      <c r="G433" s="22"/>
    </row>
    <row r="434">
      <c r="A434" s="879"/>
      <c r="B434" s="687"/>
      <c r="C434" s="687"/>
      <c r="D434" s="687"/>
      <c r="E434" s="880"/>
      <c r="F434" s="878"/>
      <c r="G434" s="22"/>
    </row>
    <row r="435">
      <c r="A435" s="879"/>
      <c r="B435" s="687"/>
      <c r="C435" s="687"/>
      <c r="D435" s="687"/>
      <c r="E435" s="880"/>
      <c r="F435" s="878"/>
      <c r="G435" s="22"/>
    </row>
    <row r="436">
      <c r="A436" s="879"/>
      <c r="B436" s="687"/>
      <c r="C436" s="687"/>
      <c r="D436" s="687"/>
      <c r="E436" s="880"/>
      <c r="F436" s="878"/>
      <c r="G436" s="22"/>
    </row>
    <row r="437">
      <c r="A437" s="879"/>
      <c r="B437" s="687"/>
      <c r="C437" s="687"/>
      <c r="D437" s="687"/>
      <c r="E437" s="880"/>
      <c r="F437" s="878"/>
      <c r="G437" s="22"/>
    </row>
    <row r="438">
      <c r="A438" s="879"/>
      <c r="B438" s="687"/>
      <c r="C438" s="687"/>
      <c r="D438" s="687"/>
      <c r="E438" s="880"/>
      <c r="F438" s="878"/>
      <c r="G438" s="22"/>
    </row>
    <row r="439">
      <c r="A439" s="879"/>
      <c r="B439" s="687"/>
      <c r="C439" s="687"/>
      <c r="D439" s="687"/>
      <c r="E439" s="880"/>
      <c r="F439" s="878"/>
      <c r="G439" s="22"/>
    </row>
    <row r="440">
      <c r="A440" s="879"/>
      <c r="B440" s="687"/>
      <c r="C440" s="687"/>
      <c r="D440" s="687"/>
      <c r="E440" s="880"/>
      <c r="F440" s="878"/>
      <c r="G440" s="22"/>
    </row>
    <row r="441">
      <c r="A441" s="879"/>
      <c r="B441" s="687"/>
      <c r="C441" s="687"/>
      <c r="D441" s="687"/>
      <c r="E441" s="880"/>
      <c r="F441" s="878"/>
      <c r="G441" s="22"/>
    </row>
    <row r="442">
      <c r="A442" s="879"/>
      <c r="B442" s="687"/>
      <c r="C442" s="687"/>
      <c r="D442" s="687"/>
      <c r="E442" s="880"/>
      <c r="F442" s="878"/>
      <c r="G442" s="22"/>
    </row>
    <row r="443">
      <c r="A443" s="879"/>
      <c r="B443" s="687"/>
      <c r="C443" s="687"/>
      <c r="D443" s="687"/>
      <c r="E443" s="880"/>
      <c r="F443" s="878"/>
      <c r="G443" s="22"/>
    </row>
    <row r="444">
      <c r="A444" s="879"/>
      <c r="B444" s="687"/>
      <c r="C444" s="687"/>
      <c r="D444" s="687"/>
      <c r="E444" s="880"/>
      <c r="F444" s="878"/>
      <c r="G444" s="22"/>
    </row>
    <row r="445">
      <c r="A445" s="879"/>
      <c r="B445" s="687"/>
      <c r="C445" s="687"/>
      <c r="D445" s="687"/>
      <c r="E445" s="880"/>
      <c r="F445" s="878"/>
      <c r="G445" s="22"/>
    </row>
    <row r="446">
      <c r="A446" s="879"/>
      <c r="B446" s="687"/>
      <c r="C446" s="687"/>
      <c r="D446" s="687"/>
      <c r="E446" s="880"/>
      <c r="F446" s="878"/>
      <c r="G446" s="22"/>
    </row>
    <row r="447">
      <c r="A447" s="879"/>
      <c r="B447" s="687"/>
      <c r="C447" s="687"/>
      <c r="D447" s="687"/>
      <c r="E447" s="880"/>
      <c r="F447" s="878"/>
      <c r="G447" s="22"/>
    </row>
    <row r="448">
      <c r="A448" s="879"/>
      <c r="B448" s="687"/>
      <c r="C448" s="687"/>
      <c r="D448" s="687"/>
      <c r="E448" s="880"/>
      <c r="F448" s="878"/>
      <c r="G448" s="22"/>
    </row>
    <row r="449">
      <c r="A449" s="879"/>
      <c r="B449" s="687"/>
      <c r="C449" s="687"/>
      <c r="D449" s="687"/>
      <c r="E449" s="880"/>
      <c r="F449" s="878"/>
      <c r="G449" s="22"/>
    </row>
    <row r="450">
      <c r="A450" s="879"/>
      <c r="B450" s="687"/>
      <c r="C450" s="687"/>
      <c r="D450" s="687"/>
      <c r="E450" s="880"/>
      <c r="F450" s="878"/>
      <c r="G450" s="22"/>
    </row>
    <row r="451">
      <c r="A451" s="879"/>
      <c r="B451" s="687"/>
      <c r="C451" s="687"/>
      <c r="D451" s="687"/>
      <c r="E451" s="880"/>
      <c r="F451" s="878"/>
      <c r="G451" s="22"/>
    </row>
    <row r="452">
      <c r="A452" s="879"/>
      <c r="B452" s="687"/>
      <c r="C452" s="687"/>
      <c r="D452" s="687"/>
      <c r="E452" s="880"/>
      <c r="F452" s="878"/>
      <c r="G452" s="22"/>
    </row>
    <row r="453">
      <c r="A453" s="879"/>
      <c r="B453" s="687"/>
      <c r="C453" s="687"/>
      <c r="D453" s="687"/>
      <c r="E453" s="880"/>
      <c r="F453" s="878"/>
      <c r="G453" s="22"/>
    </row>
    <row r="454">
      <c r="A454" s="879"/>
      <c r="B454" s="687"/>
      <c r="C454" s="687"/>
      <c r="D454" s="687"/>
      <c r="E454" s="880"/>
      <c r="F454" s="878"/>
      <c r="G454" s="22"/>
    </row>
    <row r="455">
      <c r="A455" s="879"/>
      <c r="B455" s="687"/>
      <c r="C455" s="687"/>
      <c r="D455" s="687"/>
      <c r="E455" s="880"/>
      <c r="F455" s="878"/>
      <c r="G455" s="22"/>
    </row>
    <row r="456">
      <c r="A456" s="879"/>
      <c r="B456" s="687"/>
      <c r="C456" s="687"/>
      <c r="D456" s="687"/>
      <c r="E456" s="880"/>
      <c r="F456" s="878"/>
      <c r="G456" s="22"/>
    </row>
    <row r="457">
      <c r="A457" s="879"/>
      <c r="B457" s="687"/>
      <c r="C457" s="687"/>
      <c r="D457" s="687"/>
      <c r="E457" s="880"/>
      <c r="F457" s="878"/>
      <c r="G457" s="22"/>
    </row>
    <row r="458">
      <c r="A458" s="879"/>
      <c r="B458" s="687"/>
      <c r="C458" s="687"/>
      <c r="D458" s="687"/>
      <c r="E458" s="880"/>
      <c r="F458" s="878"/>
      <c r="G458" s="22"/>
    </row>
    <row r="459">
      <c r="A459" s="879"/>
      <c r="B459" s="687"/>
      <c r="C459" s="687"/>
      <c r="D459" s="687"/>
      <c r="E459" s="880"/>
      <c r="F459" s="878"/>
      <c r="G459" s="22"/>
    </row>
    <row r="460">
      <c r="A460" s="879"/>
      <c r="B460" s="687"/>
      <c r="C460" s="687"/>
      <c r="D460" s="687"/>
      <c r="E460" s="880"/>
      <c r="F460" s="878"/>
      <c r="G460" s="22"/>
    </row>
    <row r="461">
      <c r="A461" s="879"/>
      <c r="B461" s="687"/>
      <c r="C461" s="687"/>
      <c r="D461" s="687"/>
      <c r="E461" s="880"/>
      <c r="F461" s="878"/>
      <c r="G461" s="22"/>
    </row>
    <row r="462">
      <c r="A462" s="879"/>
      <c r="B462" s="687"/>
      <c r="C462" s="687"/>
      <c r="D462" s="687"/>
      <c r="E462" s="880"/>
      <c r="F462" s="878"/>
      <c r="G462" s="22"/>
    </row>
    <row r="463">
      <c r="A463" s="879"/>
      <c r="B463" s="687"/>
      <c r="C463" s="687"/>
      <c r="D463" s="687"/>
      <c r="E463" s="880"/>
      <c r="F463" s="878"/>
      <c r="G463" s="22"/>
    </row>
    <row r="464">
      <c r="A464" s="879"/>
      <c r="B464" s="687"/>
      <c r="C464" s="687"/>
      <c r="D464" s="687"/>
      <c r="E464" s="880"/>
      <c r="F464" s="878"/>
      <c r="G464" s="22"/>
    </row>
    <row r="465">
      <c r="A465" s="879"/>
      <c r="B465" s="687"/>
      <c r="C465" s="687"/>
      <c r="D465" s="687"/>
      <c r="E465" s="880"/>
      <c r="F465" s="878"/>
      <c r="G465" s="22"/>
    </row>
    <row r="466">
      <c r="A466" s="879"/>
      <c r="B466" s="687"/>
      <c r="C466" s="687"/>
      <c r="D466" s="687"/>
      <c r="E466" s="880"/>
      <c r="F466" s="878"/>
      <c r="G466" s="22"/>
    </row>
    <row r="467">
      <c r="A467" s="879"/>
      <c r="B467" s="687"/>
      <c r="C467" s="687"/>
      <c r="D467" s="687"/>
      <c r="E467" s="880"/>
      <c r="F467" s="878"/>
      <c r="G467" s="22"/>
    </row>
    <row r="468">
      <c r="A468" s="879"/>
      <c r="B468" s="687"/>
      <c r="C468" s="687"/>
      <c r="D468" s="687"/>
      <c r="E468" s="880"/>
      <c r="F468" s="878"/>
      <c r="G468" s="22"/>
    </row>
    <row r="469">
      <c r="A469" s="879"/>
      <c r="B469" s="687"/>
      <c r="C469" s="687"/>
      <c r="D469" s="687"/>
      <c r="E469" s="880"/>
      <c r="F469" s="878"/>
      <c r="G469" s="22"/>
    </row>
    <row r="470">
      <c r="A470" s="879"/>
      <c r="B470" s="687"/>
      <c r="C470" s="687"/>
      <c r="D470" s="687"/>
      <c r="E470" s="880"/>
      <c r="F470" s="878"/>
      <c r="G470" s="22"/>
    </row>
    <row r="471">
      <c r="A471" s="879"/>
      <c r="B471" s="687"/>
      <c r="C471" s="687"/>
      <c r="D471" s="687"/>
      <c r="E471" s="880"/>
      <c r="F471" s="878"/>
      <c r="G471" s="22"/>
    </row>
    <row r="472">
      <c r="A472" s="879"/>
      <c r="B472" s="687"/>
      <c r="C472" s="687"/>
      <c r="D472" s="687"/>
      <c r="E472" s="880"/>
      <c r="F472" s="878"/>
      <c r="G472" s="22"/>
    </row>
    <row r="473">
      <c r="A473" s="879"/>
      <c r="B473" s="687"/>
      <c r="C473" s="687"/>
      <c r="D473" s="687"/>
      <c r="E473" s="880"/>
      <c r="F473" s="878"/>
      <c r="G473" s="22"/>
    </row>
    <row r="474">
      <c r="A474" s="879"/>
      <c r="B474" s="687"/>
      <c r="C474" s="687"/>
      <c r="D474" s="687"/>
      <c r="E474" s="880"/>
      <c r="F474" s="878"/>
      <c r="G474" s="22"/>
    </row>
    <row r="475">
      <c r="A475" s="879"/>
      <c r="B475" s="687"/>
      <c r="C475" s="687"/>
      <c r="D475" s="687"/>
      <c r="E475" s="880"/>
      <c r="F475" s="878"/>
      <c r="G475" s="22"/>
    </row>
    <row r="476">
      <c r="A476" s="879"/>
      <c r="B476" s="687"/>
      <c r="C476" s="687"/>
      <c r="D476" s="687"/>
      <c r="E476" s="880"/>
      <c r="F476" s="878"/>
      <c r="G476" s="22"/>
    </row>
    <row r="477">
      <c r="A477" s="879"/>
      <c r="B477" s="687"/>
      <c r="C477" s="687"/>
      <c r="D477" s="687"/>
      <c r="E477" s="880"/>
      <c r="F477" s="878"/>
      <c r="G477" s="22"/>
    </row>
    <row r="478">
      <c r="A478" s="879"/>
      <c r="B478" s="687"/>
      <c r="C478" s="687"/>
      <c r="D478" s="687"/>
      <c r="E478" s="880"/>
      <c r="F478" s="878"/>
      <c r="G478" s="22"/>
    </row>
    <row r="479">
      <c r="A479" s="879"/>
      <c r="B479" s="687"/>
      <c r="C479" s="687"/>
      <c r="D479" s="687"/>
      <c r="E479" s="880"/>
      <c r="F479" s="878"/>
      <c r="G479" s="22"/>
    </row>
    <row r="480">
      <c r="A480" s="879"/>
      <c r="B480" s="687"/>
      <c r="C480" s="687"/>
      <c r="D480" s="687"/>
      <c r="E480" s="880"/>
      <c r="F480" s="878"/>
      <c r="G480" s="22"/>
    </row>
    <row r="481">
      <c r="A481" s="879"/>
      <c r="B481" s="687"/>
      <c r="C481" s="687"/>
      <c r="D481" s="687"/>
      <c r="E481" s="880"/>
      <c r="F481" s="878"/>
      <c r="G481" s="22"/>
    </row>
    <row r="482">
      <c r="A482" s="879"/>
      <c r="B482" s="687"/>
      <c r="C482" s="687"/>
      <c r="D482" s="687"/>
      <c r="E482" s="880"/>
      <c r="F482" s="878"/>
      <c r="G482" s="22"/>
    </row>
    <row r="483">
      <c r="A483" s="879"/>
      <c r="B483" s="687"/>
      <c r="C483" s="687"/>
      <c r="D483" s="687"/>
      <c r="E483" s="880"/>
      <c r="F483" s="878"/>
      <c r="G483" s="22"/>
    </row>
    <row r="484">
      <c r="A484" s="879"/>
      <c r="B484" s="687"/>
      <c r="C484" s="687"/>
      <c r="D484" s="687"/>
      <c r="E484" s="880"/>
      <c r="F484" s="878"/>
      <c r="G484" s="22"/>
    </row>
    <row r="485">
      <c r="A485" s="879"/>
      <c r="B485" s="687"/>
      <c r="C485" s="687"/>
      <c r="D485" s="687"/>
      <c r="E485" s="880"/>
      <c r="F485" s="878"/>
      <c r="G485" s="22"/>
    </row>
    <row r="486">
      <c r="A486" s="879"/>
      <c r="B486" s="687"/>
      <c r="C486" s="687"/>
      <c r="D486" s="687"/>
      <c r="E486" s="880"/>
      <c r="F486" s="878"/>
      <c r="G486" s="22"/>
    </row>
    <row r="487">
      <c r="A487" s="879"/>
      <c r="B487" s="687"/>
      <c r="C487" s="687"/>
      <c r="D487" s="687"/>
      <c r="E487" s="880"/>
      <c r="F487" s="878"/>
      <c r="G487" s="22"/>
    </row>
    <row r="488">
      <c r="A488" s="879"/>
      <c r="B488" s="687"/>
      <c r="C488" s="687"/>
      <c r="D488" s="687"/>
      <c r="E488" s="880"/>
      <c r="F488" s="878"/>
      <c r="G488" s="22"/>
    </row>
    <row r="489">
      <c r="A489" s="879"/>
      <c r="B489" s="687"/>
      <c r="C489" s="687"/>
      <c r="D489" s="687"/>
      <c r="E489" s="880"/>
      <c r="F489" s="878"/>
      <c r="G489" s="22"/>
    </row>
    <row r="490">
      <c r="A490" s="879"/>
      <c r="B490" s="687"/>
      <c r="C490" s="687"/>
      <c r="D490" s="687"/>
      <c r="E490" s="880"/>
      <c r="F490" s="878"/>
      <c r="G490" s="22"/>
    </row>
    <row r="491">
      <c r="A491" s="879"/>
      <c r="B491" s="687"/>
      <c r="C491" s="687"/>
      <c r="D491" s="687"/>
      <c r="E491" s="880"/>
      <c r="F491" s="878"/>
      <c r="G491" s="22"/>
    </row>
    <row r="492">
      <c r="A492" s="879"/>
      <c r="B492" s="687"/>
      <c r="C492" s="687"/>
      <c r="D492" s="687"/>
      <c r="E492" s="880"/>
      <c r="F492" s="878"/>
      <c r="G492" s="22"/>
    </row>
    <row r="493">
      <c r="A493" s="879"/>
      <c r="B493" s="687"/>
      <c r="C493" s="687"/>
      <c r="D493" s="687"/>
      <c r="E493" s="880"/>
      <c r="F493" s="878"/>
      <c r="G493" s="22"/>
    </row>
    <row r="494">
      <c r="A494" s="879"/>
      <c r="B494" s="687"/>
      <c r="C494" s="687"/>
      <c r="D494" s="687"/>
      <c r="E494" s="880"/>
      <c r="F494" s="878"/>
      <c r="G494" s="22"/>
    </row>
    <row r="495">
      <c r="A495" s="879"/>
      <c r="B495" s="687"/>
      <c r="C495" s="687"/>
      <c r="D495" s="687"/>
      <c r="E495" s="880"/>
      <c r="F495" s="878"/>
      <c r="G495" s="22"/>
    </row>
    <row r="496">
      <c r="A496" s="879"/>
      <c r="B496" s="687"/>
      <c r="C496" s="687"/>
      <c r="D496" s="687"/>
      <c r="E496" s="880"/>
      <c r="F496" s="878"/>
      <c r="G496" s="22"/>
    </row>
    <row r="497">
      <c r="A497" s="879"/>
      <c r="B497" s="687"/>
      <c r="C497" s="687"/>
      <c r="D497" s="687"/>
      <c r="E497" s="880"/>
      <c r="F497" s="878"/>
      <c r="G497" s="22"/>
    </row>
    <row r="498">
      <c r="A498" s="879"/>
      <c r="B498" s="687"/>
      <c r="C498" s="687"/>
      <c r="D498" s="687"/>
      <c r="E498" s="880"/>
      <c r="F498" s="878"/>
      <c r="G498" s="22"/>
    </row>
    <row r="499">
      <c r="A499" s="879"/>
      <c r="B499" s="687"/>
      <c r="C499" s="687"/>
      <c r="D499" s="687"/>
      <c r="E499" s="880"/>
      <c r="F499" s="878"/>
      <c r="G499" s="22"/>
    </row>
    <row r="500">
      <c r="A500" s="879"/>
      <c r="B500" s="687"/>
      <c r="C500" s="687"/>
      <c r="D500" s="687"/>
      <c r="E500" s="880"/>
      <c r="F500" s="878"/>
      <c r="G500" s="22"/>
    </row>
    <row r="501">
      <c r="A501" s="879"/>
      <c r="B501" s="687"/>
      <c r="C501" s="687"/>
      <c r="D501" s="687"/>
      <c r="E501" s="880"/>
      <c r="F501" s="878"/>
      <c r="G501" s="22"/>
    </row>
    <row r="502">
      <c r="A502" s="879"/>
      <c r="B502" s="687"/>
      <c r="C502" s="687"/>
      <c r="D502" s="687"/>
      <c r="E502" s="880"/>
      <c r="F502" s="878"/>
      <c r="G502" s="22"/>
    </row>
    <row r="503">
      <c r="A503" s="879"/>
      <c r="B503" s="687"/>
      <c r="C503" s="687"/>
      <c r="D503" s="687"/>
      <c r="E503" s="880"/>
      <c r="F503" s="878"/>
      <c r="G503" s="22"/>
    </row>
    <row r="504">
      <c r="A504" s="879"/>
      <c r="B504" s="687"/>
      <c r="C504" s="687"/>
      <c r="D504" s="687"/>
      <c r="E504" s="880"/>
      <c r="F504" s="878"/>
      <c r="G504" s="22"/>
    </row>
    <row r="505">
      <c r="A505" s="879"/>
      <c r="B505" s="687"/>
      <c r="C505" s="687"/>
      <c r="D505" s="687"/>
      <c r="E505" s="880"/>
      <c r="F505" s="878"/>
      <c r="G505" s="22"/>
    </row>
    <row r="506">
      <c r="A506" s="879"/>
      <c r="B506" s="687"/>
      <c r="C506" s="687"/>
      <c r="D506" s="687"/>
      <c r="E506" s="880"/>
      <c r="F506" s="878"/>
      <c r="G506" s="22"/>
    </row>
    <row r="507">
      <c r="A507" s="879"/>
      <c r="B507" s="687"/>
      <c r="C507" s="687"/>
      <c r="D507" s="687"/>
      <c r="E507" s="880"/>
      <c r="F507" s="878"/>
      <c r="G507" s="22"/>
    </row>
    <row r="508">
      <c r="A508" s="879"/>
      <c r="B508" s="687"/>
      <c r="C508" s="687"/>
      <c r="D508" s="687"/>
      <c r="E508" s="880"/>
      <c r="F508" s="878"/>
      <c r="G508" s="22"/>
    </row>
    <row r="509">
      <c r="A509" s="879"/>
      <c r="B509" s="687"/>
      <c r="C509" s="687"/>
      <c r="D509" s="687"/>
      <c r="E509" s="880"/>
      <c r="F509" s="878"/>
      <c r="G509" s="22"/>
    </row>
    <row r="510">
      <c r="A510" s="879"/>
      <c r="B510" s="687"/>
      <c r="C510" s="687"/>
      <c r="D510" s="687"/>
      <c r="E510" s="880"/>
      <c r="F510" s="878"/>
      <c r="G510" s="22"/>
    </row>
    <row r="511">
      <c r="A511" s="879"/>
      <c r="B511" s="687"/>
      <c r="C511" s="687"/>
      <c r="D511" s="687"/>
      <c r="E511" s="880"/>
      <c r="F511" s="878"/>
      <c r="G511" s="22"/>
    </row>
    <row r="512">
      <c r="A512" s="879"/>
      <c r="B512" s="687"/>
      <c r="C512" s="687"/>
      <c r="D512" s="687"/>
      <c r="E512" s="880"/>
      <c r="F512" s="878"/>
      <c r="G512" s="22"/>
    </row>
    <row r="513">
      <c r="A513" s="879"/>
      <c r="B513" s="687"/>
      <c r="C513" s="687"/>
      <c r="D513" s="687"/>
      <c r="E513" s="880"/>
      <c r="F513" s="878"/>
      <c r="G513" s="22"/>
    </row>
    <row r="514">
      <c r="A514" s="879"/>
      <c r="B514" s="687"/>
      <c r="C514" s="687"/>
      <c r="D514" s="687"/>
      <c r="E514" s="880"/>
      <c r="F514" s="878"/>
      <c r="G514" s="22"/>
    </row>
    <row r="515">
      <c r="A515" s="879"/>
      <c r="B515" s="687"/>
      <c r="C515" s="687"/>
      <c r="D515" s="687"/>
      <c r="E515" s="880"/>
      <c r="F515" s="878"/>
      <c r="G515" s="22"/>
    </row>
    <row r="516">
      <c r="A516" s="879"/>
      <c r="B516" s="687"/>
      <c r="C516" s="687"/>
      <c r="D516" s="687"/>
      <c r="E516" s="880"/>
      <c r="F516" s="878"/>
      <c r="G516" s="22"/>
    </row>
    <row r="517">
      <c r="A517" s="879"/>
      <c r="B517" s="687"/>
      <c r="C517" s="687"/>
      <c r="D517" s="687"/>
      <c r="E517" s="880"/>
      <c r="F517" s="878"/>
      <c r="G517" s="22"/>
    </row>
    <row r="518">
      <c r="A518" s="879"/>
      <c r="B518" s="687"/>
      <c r="C518" s="687"/>
      <c r="D518" s="687"/>
      <c r="E518" s="880"/>
      <c r="F518" s="878"/>
      <c r="G518" s="22"/>
    </row>
    <row r="519">
      <c r="A519" s="879"/>
      <c r="B519" s="687"/>
      <c r="C519" s="687"/>
      <c r="D519" s="687"/>
      <c r="E519" s="880"/>
      <c r="F519" s="878"/>
      <c r="G519" s="22"/>
    </row>
    <row r="520">
      <c r="A520" s="879"/>
      <c r="B520" s="687"/>
      <c r="C520" s="687"/>
      <c r="D520" s="687"/>
      <c r="E520" s="880"/>
      <c r="F520" s="878"/>
      <c r="G520" s="22"/>
    </row>
    <row r="521">
      <c r="A521" s="879"/>
      <c r="B521" s="687"/>
      <c r="C521" s="687"/>
      <c r="D521" s="687"/>
      <c r="E521" s="880"/>
      <c r="F521" s="878"/>
      <c r="G521" s="22"/>
    </row>
    <row r="522">
      <c r="A522" s="879"/>
      <c r="B522" s="687"/>
      <c r="C522" s="687"/>
      <c r="D522" s="687"/>
      <c r="E522" s="880"/>
      <c r="F522" s="878"/>
      <c r="G522" s="22"/>
    </row>
    <row r="523">
      <c r="A523" s="879"/>
      <c r="B523" s="687"/>
      <c r="C523" s="687"/>
      <c r="D523" s="687"/>
      <c r="E523" s="880"/>
      <c r="F523" s="878"/>
      <c r="G523" s="22"/>
    </row>
    <row r="524">
      <c r="A524" s="879"/>
      <c r="B524" s="687"/>
      <c r="C524" s="687"/>
      <c r="D524" s="687"/>
      <c r="E524" s="880"/>
      <c r="F524" s="878"/>
      <c r="G524" s="22"/>
    </row>
    <row r="525">
      <c r="A525" s="879"/>
      <c r="B525" s="687"/>
      <c r="C525" s="687"/>
      <c r="D525" s="687"/>
      <c r="E525" s="880"/>
      <c r="F525" s="878"/>
      <c r="G525" s="22"/>
    </row>
    <row r="526">
      <c r="A526" s="879"/>
      <c r="B526" s="687"/>
      <c r="C526" s="687"/>
      <c r="D526" s="687"/>
      <c r="E526" s="880"/>
      <c r="F526" s="878"/>
      <c r="G526" s="22"/>
    </row>
    <row r="527">
      <c r="A527" s="879"/>
      <c r="B527" s="687"/>
      <c r="C527" s="687"/>
      <c r="D527" s="687"/>
      <c r="E527" s="880"/>
      <c r="F527" s="878"/>
      <c r="G527" s="22"/>
    </row>
    <row r="528">
      <c r="A528" s="879"/>
      <c r="B528" s="687"/>
      <c r="C528" s="687"/>
      <c r="D528" s="687"/>
      <c r="E528" s="880"/>
      <c r="F528" s="878"/>
      <c r="G528" s="22"/>
    </row>
    <row r="529">
      <c r="A529" s="879"/>
      <c r="B529" s="687"/>
      <c r="C529" s="687"/>
      <c r="D529" s="687"/>
      <c r="E529" s="880"/>
      <c r="F529" s="878"/>
      <c r="G529" s="22"/>
    </row>
    <row r="530">
      <c r="A530" s="879"/>
      <c r="B530" s="687"/>
      <c r="C530" s="687"/>
      <c r="D530" s="687"/>
      <c r="E530" s="880"/>
      <c r="F530" s="878"/>
      <c r="G530" s="22"/>
    </row>
    <row r="531">
      <c r="A531" s="879"/>
      <c r="B531" s="687"/>
      <c r="C531" s="687"/>
      <c r="D531" s="687"/>
      <c r="E531" s="880"/>
      <c r="F531" s="878"/>
      <c r="G531" s="22"/>
    </row>
    <row r="532">
      <c r="A532" s="879"/>
      <c r="B532" s="687"/>
      <c r="C532" s="687"/>
      <c r="D532" s="687"/>
      <c r="E532" s="880"/>
      <c r="F532" s="878"/>
      <c r="G532" s="22"/>
    </row>
    <row r="533">
      <c r="A533" s="879"/>
      <c r="B533" s="687"/>
      <c r="C533" s="687"/>
      <c r="D533" s="687"/>
      <c r="E533" s="880"/>
      <c r="F533" s="878"/>
      <c r="G533" s="22"/>
    </row>
    <row r="534">
      <c r="A534" s="879"/>
      <c r="B534" s="687"/>
      <c r="C534" s="687"/>
      <c r="D534" s="687"/>
      <c r="E534" s="880"/>
      <c r="F534" s="878"/>
      <c r="G534" s="22"/>
    </row>
    <row r="535">
      <c r="A535" s="879"/>
      <c r="B535" s="687"/>
      <c r="C535" s="687"/>
      <c r="D535" s="687"/>
      <c r="E535" s="880"/>
      <c r="F535" s="878"/>
      <c r="G535" s="22"/>
    </row>
    <row r="536">
      <c r="A536" s="879"/>
      <c r="B536" s="687"/>
      <c r="C536" s="687"/>
      <c r="D536" s="687"/>
      <c r="E536" s="880"/>
      <c r="F536" s="878"/>
      <c r="G536" s="22"/>
    </row>
    <row r="537">
      <c r="A537" s="879"/>
      <c r="B537" s="687"/>
      <c r="C537" s="687"/>
      <c r="D537" s="687"/>
      <c r="E537" s="880"/>
      <c r="F537" s="878"/>
      <c r="G537" s="22"/>
    </row>
    <row r="538">
      <c r="A538" s="879"/>
      <c r="B538" s="687"/>
      <c r="C538" s="687"/>
      <c r="D538" s="687"/>
      <c r="E538" s="880"/>
      <c r="F538" s="878"/>
      <c r="G538" s="22"/>
    </row>
    <row r="539">
      <c r="A539" s="879"/>
      <c r="B539" s="687"/>
      <c r="C539" s="687"/>
      <c r="D539" s="687"/>
      <c r="E539" s="880"/>
      <c r="F539" s="878"/>
      <c r="G539" s="22"/>
    </row>
    <row r="540">
      <c r="A540" s="879"/>
      <c r="B540" s="687"/>
      <c r="C540" s="687"/>
      <c r="D540" s="687"/>
      <c r="E540" s="880"/>
      <c r="F540" s="878"/>
      <c r="G540" s="22"/>
    </row>
    <row r="541">
      <c r="A541" s="879"/>
      <c r="B541" s="687"/>
      <c r="C541" s="687"/>
      <c r="D541" s="687"/>
      <c r="E541" s="880"/>
      <c r="F541" s="878"/>
      <c r="G541" s="22"/>
    </row>
    <row r="542">
      <c r="A542" s="879"/>
      <c r="B542" s="687"/>
      <c r="C542" s="687"/>
      <c r="D542" s="687"/>
      <c r="E542" s="880"/>
      <c r="F542" s="878"/>
      <c r="G542" s="22"/>
    </row>
    <row r="543">
      <c r="A543" s="879"/>
      <c r="B543" s="687"/>
      <c r="C543" s="687"/>
      <c r="D543" s="687"/>
      <c r="E543" s="880"/>
      <c r="F543" s="878"/>
      <c r="G543" s="22"/>
    </row>
    <row r="544">
      <c r="A544" s="879"/>
      <c r="B544" s="687"/>
      <c r="C544" s="687"/>
      <c r="D544" s="687"/>
      <c r="E544" s="880"/>
      <c r="F544" s="878"/>
      <c r="G544" s="22"/>
    </row>
    <row r="545">
      <c r="A545" s="879"/>
      <c r="B545" s="687"/>
      <c r="C545" s="687"/>
      <c r="D545" s="687"/>
      <c r="E545" s="880"/>
      <c r="F545" s="878"/>
      <c r="G545" s="22"/>
    </row>
    <row r="546">
      <c r="A546" s="879"/>
      <c r="B546" s="687"/>
      <c r="C546" s="687"/>
      <c r="D546" s="687"/>
      <c r="E546" s="880"/>
      <c r="F546" s="878"/>
      <c r="G546" s="22"/>
    </row>
    <row r="547">
      <c r="A547" s="879"/>
      <c r="B547" s="687"/>
      <c r="C547" s="687"/>
      <c r="D547" s="687"/>
      <c r="E547" s="880"/>
      <c r="F547" s="878"/>
      <c r="G547" s="22"/>
    </row>
    <row r="548">
      <c r="A548" s="879"/>
      <c r="B548" s="687"/>
      <c r="C548" s="687"/>
      <c r="D548" s="687"/>
      <c r="E548" s="880"/>
      <c r="F548" s="878"/>
      <c r="G548" s="22"/>
    </row>
    <row r="549">
      <c r="A549" s="879"/>
      <c r="B549" s="687"/>
      <c r="C549" s="687"/>
      <c r="D549" s="687"/>
      <c r="E549" s="880"/>
      <c r="F549" s="878"/>
      <c r="G549" s="22"/>
    </row>
    <row r="550">
      <c r="A550" s="879"/>
      <c r="B550" s="687"/>
      <c r="C550" s="687"/>
      <c r="D550" s="687"/>
      <c r="E550" s="880"/>
      <c r="F550" s="878"/>
      <c r="G550" s="22"/>
    </row>
    <row r="551">
      <c r="A551" s="879"/>
      <c r="B551" s="687"/>
      <c r="C551" s="687"/>
      <c r="D551" s="687"/>
      <c r="E551" s="880"/>
      <c r="F551" s="878"/>
      <c r="G551" s="22"/>
    </row>
    <row r="552">
      <c r="A552" s="879"/>
      <c r="B552" s="687"/>
      <c r="C552" s="687"/>
      <c r="D552" s="687"/>
      <c r="E552" s="880"/>
      <c r="F552" s="878"/>
      <c r="G552" s="22"/>
    </row>
    <row r="553">
      <c r="A553" s="879"/>
      <c r="B553" s="687"/>
      <c r="C553" s="687"/>
      <c r="D553" s="687"/>
      <c r="E553" s="880"/>
      <c r="F553" s="878"/>
      <c r="G553" s="22"/>
    </row>
    <row r="554">
      <c r="A554" s="879"/>
      <c r="B554" s="687"/>
      <c r="C554" s="687"/>
      <c r="D554" s="687"/>
      <c r="E554" s="880"/>
      <c r="F554" s="878"/>
      <c r="G554" s="22"/>
    </row>
    <row r="555">
      <c r="A555" s="879"/>
      <c r="B555" s="687"/>
      <c r="C555" s="687"/>
      <c r="D555" s="687"/>
      <c r="E555" s="880"/>
      <c r="F555" s="878"/>
      <c r="G555" s="22"/>
    </row>
    <row r="556">
      <c r="A556" s="879"/>
      <c r="B556" s="687"/>
      <c r="C556" s="687"/>
      <c r="D556" s="687"/>
      <c r="E556" s="880"/>
      <c r="F556" s="878"/>
      <c r="G556" s="22"/>
    </row>
    <row r="557">
      <c r="A557" s="879"/>
      <c r="B557" s="687"/>
      <c r="C557" s="687"/>
      <c r="D557" s="687"/>
      <c r="E557" s="880"/>
      <c r="F557" s="878"/>
      <c r="G557" s="22"/>
    </row>
    <row r="558">
      <c r="A558" s="879"/>
      <c r="B558" s="687"/>
      <c r="C558" s="687"/>
      <c r="D558" s="687"/>
      <c r="E558" s="880"/>
      <c r="F558" s="878"/>
      <c r="G558" s="22"/>
    </row>
    <row r="559">
      <c r="A559" s="879"/>
      <c r="B559" s="687"/>
      <c r="C559" s="687"/>
      <c r="D559" s="687"/>
      <c r="E559" s="880"/>
      <c r="F559" s="878"/>
      <c r="G559" s="22"/>
    </row>
    <row r="560">
      <c r="A560" s="879"/>
      <c r="B560" s="687"/>
      <c r="C560" s="687"/>
      <c r="D560" s="687"/>
      <c r="E560" s="880"/>
      <c r="F560" s="878"/>
      <c r="G560" s="22"/>
    </row>
    <row r="561">
      <c r="A561" s="879"/>
      <c r="B561" s="687"/>
      <c r="C561" s="687"/>
      <c r="D561" s="687"/>
      <c r="E561" s="880"/>
      <c r="F561" s="878"/>
      <c r="G561" s="22"/>
    </row>
    <row r="562">
      <c r="A562" s="879"/>
      <c r="B562" s="687"/>
      <c r="C562" s="687"/>
      <c r="D562" s="687"/>
      <c r="E562" s="880"/>
      <c r="F562" s="878"/>
      <c r="G562" s="22"/>
    </row>
    <row r="563">
      <c r="A563" s="879"/>
      <c r="B563" s="687"/>
      <c r="C563" s="687"/>
      <c r="D563" s="687"/>
      <c r="E563" s="880"/>
      <c r="F563" s="878"/>
      <c r="G563" s="22"/>
    </row>
    <row r="564">
      <c r="A564" s="879"/>
      <c r="B564" s="687"/>
      <c r="C564" s="687"/>
      <c r="D564" s="687"/>
      <c r="E564" s="880"/>
      <c r="F564" s="878"/>
      <c r="G564" s="22"/>
    </row>
    <row r="565">
      <c r="A565" s="879"/>
      <c r="B565" s="687"/>
      <c r="C565" s="687"/>
      <c r="D565" s="687"/>
      <c r="E565" s="880"/>
      <c r="F565" s="878"/>
      <c r="G565" s="22"/>
    </row>
    <row r="566">
      <c r="A566" s="879"/>
      <c r="B566" s="687"/>
      <c r="C566" s="687"/>
      <c r="D566" s="687"/>
      <c r="E566" s="880"/>
      <c r="F566" s="878"/>
      <c r="G566" s="22"/>
    </row>
    <row r="567">
      <c r="A567" s="879"/>
      <c r="B567" s="687"/>
      <c r="C567" s="687"/>
      <c r="D567" s="687"/>
      <c r="E567" s="880"/>
      <c r="F567" s="878"/>
      <c r="G567" s="22"/>
    </row>
    <row r="568">
      <c r="A568" s="879"/>
      <c r="B568" s="687"/>
      <c r="C568" s="687"/>
      <c r="D568" s="687"/>
      <c r="E568" s="880"/>
      <c r="F568" s="878"/>
      <c r="G568" s="22"/>
    </row>
    <row r="569">
      <c r="A569" s="879"/>
      <c r="B569" s="687"/>
      <c r="C569" s="687"/>
      <c r="D569" s="687"/>
      <c r="E569" s="880"/>
      <c r="F569" s="878"/>
      <c r="G569" s="22"/>
    </row>
    <row r="570">
      <c r="A570" s="879"/>
      <c r="B570" s="687"/>
      <c r="C570" s="687"/>
      <c r="D570" s="687"/>
      <c r="E570" s="880"/>
      <c r="F570" s="878"/>
      <c r="G570" s="22"/>
    </row>
    <row r="571">
      <c r="A571" s="879"/>
      <c r="B571" s="687"/>
      <c r="C571" s="687"/>
      <c r="D571" s="687"/>
      <c r="E571" s="880"/>
      <c r="F571" s="878"/>
      <c r="G571" s="22"/>
    </row>
    <row r="572">
      <c r="A572" s="879"/>
      <c r="B572" s="687"/>
      <c r="C572" s="687"/>
      <c r="D572" s="687"/>
      <c r="E572" s="880"/>
      <c r="F572" s="878"/>
      <c r="G572" s="22"/>
    </row>
    <row r="573">
      <c r="A573" s="879"/>
      <c r="B573" s="687"/>
      <c r="C573" s="687"/>
      <c r="D573" s="687"/>
      <c r="E573" s="880"/>
      <c r="F573" s="878"/>
      <c r="G573" s="22"/>
    </row>
    <row r="574">
      <c r="A574" s="879"/>
      <c r="B574" s="687"/>
      <c r="C574" s="687"/>
      <c r="D574" s="687"/>
      <c r="E574" s="880"/>
      <c r="F574" s="878"/>
      <c r="G574" s="22"/>
    </row>
    <row r="575">
      <c r="A575" s="879"/>
      <c r="B575" s="687"/>
      <c r="C575" s="687"/>
      <c r="D575" s="687"/>
      <c r="E575" s="880"/>
      <c r="F575" s="878"/>
      <c r="G575" s="22"/>
    </row>
    <row r="576">
      <c r="A576" s="879"/>
      <c r="B576" s="687"/>
      <c r="C576" s="687"/>
      <c r="D576" s="687"/>
      <c r="E576" s="880"/>
      <c r="F576" s="878"/>
      <c r="G576" s="22"/>
    </row>
    <row r="577">
      <c r="A577" s="879"/>
      <c r="B577" s="687"/>
      <c r="C577" s="687"/>
      <c r="D577" s="687"/>
      <c r="E577" s="880"/>
      <c r="F577" s="878"/>
      <c r="G577" s="22"/>
    </row>
    <row r="578">
      <c r="A578" s="879"/>
      <c r="B578" s="687"/>
      <c r="C578" s="687"/>
      <c r="D578" s="687"/>
      <c r="E578" s="880"/>
      <c r="F578" s="878"/>
      <c r="G578" s="22"/>
    </row>
    <row r="579">
      <c r="A579" s="879"/>
      <c r="B579" s="687"/>
      <c r="C579" s="687"/>
      <c r="D579" s="687"/>
      <c r="E579" s="880"/>
      <c r="F579" s="878"/>
      <c r="G579" s="22"/>
    </row>
    <row r="580">
      <c r="A580" s="879"/>
      <c r="B580" s="687"/>
      <c r="C580" s="687"/>
      <c r="D580" s="687"/>
      <c r="E580" s="880"/>
      <c r="F580" s="878"/>
      <c r="G580" s="22"/>
    </row>
    <row r="581">
      <c r="A581" s="879"/>
      <c r="B581" s="687"/>
      <c r="C581" s="687"/>
      <c r="D581" s="687"/>
      <c r="E581" s="880"/>
      <c r="F581" s="878"/>
      <c r="G581" s="22"/>
    </row>
    <row r="582">
      <c r="A582" s="879"/>
      <c r="B582" s="687"/>
      <c r="C582" s="687"/>
      <c r="D582" s="687"/>
      <c r="E582" s="880"/>
      <c r="F582" s="878"/>
      <c r="G582" s="22"/>
    </row>
    <row r="583">
      <c r="A583" s="879"/>
      <c r="B583" s="687"/>
      <c r="C583" s="687"/>
      <c r="D583" s="687"/>
      <c r="E583" s="880"/>
      <c r="F583" s="878"/>
      <c r="G583" s="22"/>
    </row>
    <row r="584">
      <c r="A584" s="879"/>
      <c r="B584" s="687"/>
      <c r="C584" s="687"/>
      <c r="D584" s="687"/>
      <c r="E584" s="880"/>
      <c r="F584" s="878"/>
      <c r="G584" s="22"/>
    </row>
    <row r="585">
      <c r="A585" s="879"/>
      <c r="B585" s="687"/>
      <c r="C585" s="687"/>
      <c r="D585" s="687"/>
      <c r="E585" s="880"/>
      <c r="F585" s="878"/>
      <c r="G585" s="22"/>
    </row>
    <row r="586">
      <c r="A586" s="879"/>
      <c r="B586" s="687"/>
      <c r="C586" s="687"/>
      <c r="D586" s="687"/>
      <c r="E586" s="880"/>
      <c r="F586" s="878"/>
      <c r="G586" s="22"/>
    </row>
    <row r="587">
      <c r="A587" s="879"/>
      <c r="B587" s="687"/>
      <c r="C587" s="687"/>
      <c r="D587" s="687"/>
      <c r="E587" s="880"/>
      <c r="F587" s="878"/>
      <c r="G587" s="22"/>
    </row>
    <row r="588">
      <c r="A588" s="879"/>
      <c r="B588" s="687"/>
      <c r="C588" s="687"/>
      <c r="D588" s="687"/>
      <c r="E588" s="880"/>
      <c r="F588" s="878"/>
      <c r="G588" s="22"/>
    </row>
    <row r="589">
      <c r="A589" s="879"/>
      <c r="B589" s="687"/>
      <c r="C589" s="687"/>
      <c r="D589" s="687"/>
      <c r="E589" s="880"/>
      <c r="F589" s="878"/>
      <c r="G589" s="22"/>
    </row>
    <row r="590">
      <c r="A590" s="879"/>
      <c r="B590" s="687"/>
      <c r="C590" s="687"/>
      <c r="D590" s="687"/>
      <c r="E590" s="880"/>
      <c r="F590" s="878"/>
      <c r="G590" s="22"/>
    </row>
    <row r="591">
      <c r="A591" s="879"/>
      <c r="B591" s="687"/>
      <c r="C591" s="687"/>
      <c r="D591" s="687"/>
      <c r="E591" s="880"/>
      <c r="F591" s="878"/>
      <c r="G591" s="22"/>
    </row>
    <row r="592">
      <c r="A592" s="879"/>
      <c r="B592" s="687"/>
      <c r="C592" s="687"/>
      <c r="D592" s="687"/>
      <c r="E592" s="880"/>
      <c r="F592" s="878"/>
      <c r="G592" s="22"/>
    </row>
    <row r="593">
      <c r="A593" s="879"/>
      <c r="B593" s="687"/>
      <c r="C593" s="687"/>
      <c r="D593" s="687"/>
      <c r="E593" s="880"/>
      <c r="F593" s="878"/>
      <c r="G593" s="22"/>
    </row>
    <row r="594">
      <c r="A594" s="879"/>
      <c r="B594" s="687"/>
      <c r="C594" s="687"/>
      <c r="D594" s="687"/>
      <c r="E594" s="880"/>
      <c r="F594" s="878"/>
      <c r="G594" s="22"/>
    </row>
    <row r="595">
      <c r="A595" s="879"/>
      <c r="B595" s="687"/>
      <c r="C595" s="687"/>
      <c r="D595" s="687"/>
      <c r="E595" s="880"/>
      <c r="F595" s="878"/>
      <c r="G595" s="22"/>
    </row>
    <row r="596">
      <c r="A596" s="879"/>
      <c r="B596" s="687"/>
      <c r="C596" s="687"/>
      <c r="D596" s="687"/>
      <c r="E596" s="880"/>
      <c r="F596" s="878"/>
      <c r="G596" s="22"/>
    </row>
    <row r="597">
      <c r="A597" s="879"/>
      <c r="B597" s="687"/>
      <c r="C597" s="687"/>
      <c r="D597" s="687"/>
      <c r="E597" s="880"/>
      <c r="F597" s="878"/>
      <c r="G597" s="22"/>
    </row>
    <row r="598">
      <c r="A598" s="879"/>
      <c r="B598" s="687"/>
      <c r="C598" s="687"/>
      <c r="D598" s="687"/>
      <c r="E598" s="880"/>
      <c r="F598" s="878"/>
      <c r="G598" s="22"/>
    </row>
    <row r="599">
      <c r="A599" s="879"/>
      <c r="B599" s="687"/>
      <c r="C599" s="687"/>
      <c r="D599" s="687"/>
      <c r="E599" s="880"/>
      <c r="F599" s="878"/>
      <c r="G599" s="22"/>
    </row>
    <row r="600">
      <c r="A600" s="879"/>
      <c r="B600" s="687"/>
      <c r="C600" s="687"/>
      <c r="D600" s="687"/>
      <c r="E600" s="880"/>
      <c r="F600" s="878"/>
      <c r="G600" s="22"/>
    </row>
    <row r="601">
      <c r="A601" s="879"/>
      <c r="B601" s="687"/>
      <c r="C601" s="687"/>
      <c r="D601" s="687"/>
      <c r="E601" s="880"/>
      <c r="F601" s="878"/>
      <c r="G601" s="22"/>
    </row>
    <row r="602">
      <c r="A602" s="879"/>
      <c r="B602" s="687"/>
      <c r="C602" s="687"/>
      <c r="D602" s="687"/>
      <c r="E602" s="880"/>
      <c r="F602" s="878"/>
      <c r="G602" s="22"/>
    </row>
    <row r="603">
      <c r="A603" s="879"/>
      <c r="B603" s="687"/>
      <c r="C603" s="687"/>
      <c r="D603" s="687"/>
      <c r="E603" s="880"/>
      <c r="F603" s="878"/>
      <c r="G603" s="22"/>
    </row>
    <row r="604">
      <c r="A604" s="879"/>
      <c r="B604" s="687"/>
      <c r="C604" s="687"/>
      <c r="D604" s="687"/>
      <c r="E604" s="880"/>
      <c r="F604" s="878"/>
      <c r="G604" s="22"/>
    </row>
    <row r="605">
      <c r="A605" s="879"/>
      <c r="B605" s="687"/>
      <c r="C605" s="687"/>
      <c r="D605" s="687"/>
      <c r="E605" s="880"/>
      <c r="F605" s="878"/>
      <c r="G605" s="22"/>
    </row>
    <row r="606">
      <c r="A606" s="879"/>
      <c r="B606" s="687"/>
      <c r="C606" s="687"/>
      <c r="D606" s="687"/>
      <c r="E606" s="880"/>
      <c r="F606" s="878"/>
      <c r="G606" s="22"/>
    </row>
    <row r="607">
      <c r="A607" s="879"/>
      <c r="B607" s="687"/>
      <c r="C607" s="687"/>
      <c r="D607" s="687"/>
      <c r="E607" s="880"/>
      <c r="F607" s="878"/>
      <c r="G607" s="22"/>
    </row>
    <row r="608">
      <c r="A608" s="879"/>
      <c r="B608" s="687"/>
      <c r="C608" s="687"/>
      <c r="D608" s="687"/>
      <c r="E608" s="880"/>
      <c r="F608" s="878"/>
      <c r="G608" s="22"/>
    </row>
    <row r="609">
      <c r="A609" s="879"/>
      <c r="B609" s="687"/>
      <c r="C609" s="687"/>
      <c r="D609" s="687"/>
      <c r="E609" s="880"/>
      <c r="F609" s="878"/>
      <c r="G609" s="22"/>
    </row>
    <row r="610">
      <c r="A610" s="879"/>
      <c r="B610" s="687"/>
      <c r="C610" s="687"/>
      <c r="D610" s="687"/>
      <c r="E610" s="880"/>
      <c r="F610" s="878"/>
      <c r="G610" s="22"/>
    </row>
    <row r="611">
      <c r="A611" s="879"/>
      <c r="B611" s="687"/>
      <c r="C611" s="687"/>
      <c r="D611" s="687"/>
      <c r="E611" s="880"/>
      <c r="F611" s="878"/>
      <c r="G611" s="22"/>
    </row>
    <row r="612">
      <c r="A612" s="879"/>
      <c r="B612" s="687"/>
      <c r="C612" s="687"/>
      <c r="D612" s="687"/>
      <c r="E612" s="880"/>
      <c r="F612" s="878"/>
      <c r="G612" s="22"/>
    </row>
    <row r="613">
      <c r="A613" s="879"/>
      <c r="B613" s="687"/>
      <c r="C613" s="687"/>
      <c r="D613" s="687"/>
      <c r="E613" s="880"/>
      <c r="F613" s="878"/>
      <c r="G613" s="22"/>
    </row>
    <row r="614">
      <c r="A614" s="879"/>
      <c r="B614" s="687"/>
      <c r="C614" s="687"/>
      <c r="D614" s="687"/>
      <c r="E614" s="880"/>
      <c r="F614" s="878"/>
      <c r="G614" s="22"/>
    </row>
    <row r="615">
      <c r="A615" s="879"/>
      <c r="B615" s="687"/>
      <c r="C615" s="687"/>
      <c r="D615" s="687"/>
      <c r="E615" s="880"/>
      <c r="F615" s="878"/>
      <c r="G615" s="22"/>
    </row>
    <row r="616">
      <c r="A616" s="879"/>
      <c r="B616" s="687"/>
      <c r="C616" s="687"/>
      <c r="D616" s="687"/>
      <c r="E616" s="880"/>
      <c r="F616" s="878"/>
      <c r="G616" s="22"/>
    </row>
    <row r="617">
      <c r="A617" s="879"/>
      <c r="B617" s="687"/>
      <c r="C617" s="687"/>
      <c r="D617" s="687"/>
      <c r="E617" s="880"/>
      <c r="F617" s="878"/>
      <c r="G617" s="22"/>
    </row>
    <row r="618">
      <c r="A618" s="879"/>
      <c r="B618" s="687"/>
      <c r="C618" s="687"/>
      <c r="D618" s="687"/>
      <c r="E618" s="880"/>
      <c r="F618" s="878"/>
      <c r="G618" s="22"/>
    </row>
    <row r="619">
      <c r="A619" s="879"/>
      <c r="B619" s="687"/>
      <c r="C619" s="687"/>
      <c r="D619" s="687"/>
      <c r="E619" s="880"/>
      <c r="F619" s="878"/>
      <c r="G619" s="22"/>
    </row>
    <row r="620">
      <c r="A620" s="879"/>
      <c r="B620" s="687"/>
      <c r="C620" s="687"/>
      <c r="D620" s="687"/>
      <c r="E620" s="880"/>
      <c r="F620" s="878"/>
      <c r="G620" s="22"/>
    </row>
    <row r="621">
      <c r="A621" s="879"/>
      <c r="B621" s="687"/>
      <c r="C621" s="687"/>
      <c r="D621" s="687"/>
      <c r="E621" s="880"/>
      <c r="F621" s="878"/>
      <c r="G621" s="22"/>
    </row>
    <row r="622">
      <c r="A622" s="879"/>
      <c r="B622" s="687"/>
      <c r="C622" s="687"/>
      <c r="D622" s="687"/>
      <c r="E622" s="880"/>
      <c r="F622" s="878"/>
      <c r="G622" s="22"/>
    </row>
    <row r="623">
      <c r="A623" s="879"/>
      <c r="B623" s="687"/>
      <c r="C623" s="687"/>
      <c r="D623" s="687"/>
      <c r="E623" s="880"/>
      <c r="F623" s="878"/>
      <c r="G623" s="22"/>
    </row>
    <row r="624">
      <c r="A624" s="879"/>
      <c r="B624" s="687"/>
      <c r="C624" s="687"/>
      <c r="D624" s="687"/>
      <c r="E624" s="880"/>
      <c r="F624" s="878"/>
      <c r="G624" s="22"/>
    </row>
    <row r="625">
      <c r="A625" s="879"/>
      <c r="B625" s="687"/>
      <c r="C625" s="687"/>
      <c r="D625" s="687"/>
      <c r="E625" s="880"/>
      <c r="F625" s="878"/>
      <c r="G625" s="22"/>
    </row>
    <row r="626">
      <c r="A626" s="879"/>
      <c r="B626" s="687"/>
      <c r="C626" s="687"/>
      <c r="D626" s="687"/>
      <c r="E626" s="880"/>
      <c r="F626" s="878"/>
      <c r="G626" s="22"/>
    </row>
    <row r="627">
      <c r="A627" s="879"/>
      <c r="B627" s="687"/>
      <c r="C627" s="687"/>
      <c r="D627" s="687"/>
      <c r="E627" s="880"/>
      <c r="F627" s="878"/>
      <c r="G627" s="22"/>
    </row>
    <row r="628">
      <c r="A628" s="879"/>
      <c r="B628" s="687"/>
      <c r="C628" s="687"/>
      <c r="D628" s="687"/>
      <c r="E628" s="880"/>
      <c r="F628" s="878"/>
      <c r="G628" s="22"/>
    </row>
    <row r="629">
      <c r="A629" s="879"/>
      <c r="B629" s="687"/>
      <c r="C629" s="687"/>
      <c r="D629" s="687"/>
      <c r="E629" s="880"/>
      <c r="F629" s="878"/>
      <c r="G629" s="22"/>
    </row>
    <row r="630">
      <c r="A630" s="879"/>
      <c r="B630" s="687"/>
      <c r="C630" s="687"/>
      <c r="D630" s="687"/>
      <c r="E630" s="880"/>
      <c r="F630" s="878"/>
      <c r="G630" s="22"/>
    </row>
    <row r="631">
      <c r="A631" s="879"/>
      <c r="B631" s="687"/>
      <c r="C631" s="687"/>
      <c r="D631" s="687"/>
      <c r="E631" s="880"/>
      <c r="F631" s="878"/>
      <c r="G631" s="22"/>
    </row>
    <row r="632">
      <c r="A632" s="879"/>
      <c r="B632" s="687"/>
      <c r="C632" s="687"/>
      <c r="D632" s="687"/>
      <c r="E632" s="880"/>
      <c r="F632" s="878"/>
      <c r="G632" s="22"/>
    </row>
    <row r="633">
      <c r="A633" s="879"/>
      <c r="B633" s="687"/>
      <c r="C633" s="687"/>
      <c r="D633" s="687"/>
      <c r="E633" s="880"/>
      <c r="F633" s="878"/>
      <c r="G633" s="22"/>
    </row>
    <row r="634">
      <c r="A634" s="879"/>
      <c r="B634" s="687"/>
      <c r="C634" s="687"/>
      <c r="D634" s="687"/>
      <c r="E634" s="880"/>
      <c r="F634" s="878"/>
      <c r="G634" s="22"/>
    </row>
    <row r="635">
      <c r="A635" s="879"/>
      <c r="B635" s="687"/>
      <c r="C635" s="687"/>
      <c r="D635" s="687"/>
      <c r="E635" s="880"/>
      <c r="F635" s="878"/>
      <c r="G635" s="22"/>
    </row>
    <row r="636">
      <c r="A636" s="879"/>
      <c r="B636" s="687"/>
      <c r="C636" s="687"/>
      <c r="D636" s="687"/>
      <c r="E636" s="880"/>
      <c r="F636" s="878"/>
      <c r="G636" s="22"/>
    </row>
    <row r="637">
      <c r="A637" s="879"/>
      <c r="B637" s="687"/>
      <c r="C637" s="687"/>
      <c r="D637" s="687"/>
      <c r="E637" s="880"/>
      <c r="F637" s="878"/>
      <c r="G637" s="22"/>
    </row>
    <row r="638">
      <c r="A638" s="879"/>
      <c r="B638" s="687"/>
      <c r="C638" s="687"/>
      <c r="D638" s="687"/>
      <c r="E638" s="880"/>
      <c r="F638" s="878"/>
      <c r="G638" s="22"/>
    </row>
    <row r="639">
      <c r="A639" s="879"/>
      <c r="B639" s="687"/>
      <c r="C639" s="687"/>
      <c r="D639" s="687"/>
      <c r="E639" s="880"/>
      <c r="F639" s="878"/>
      <c r="G639" s="22"/>
    </row>
    <row r="640">
      <c r="A640" s="879"/>
      <c r="B640" s="687"/>
      <c r="C640" s="687"/>
      <c r="D640" s="687"/>
      <c r="E640" s="880"/>
      <c r="F640" s="878"/>
      <c r="G640" s="22"/>
    </row>
    <row r="641">
      <c r="A641" s="879"/>
      <c r="B641" s="687"/>
      <c r="C641" s="687"/>
      <c r="D641" s="687"/>
      <c r="E641" s="880"/>
      <c r="F641" s="878"/>
      <c r="G641" s="22"/>
    </row>
    <row r="642">
      <c r="A642" s="879"/>
      <c r="B642" s="687"/>
      <c r="C642" s="687"/>
      <c r="D642" s="687"/>
      <c r="E642" s="880"/>
      <c r="F642" s="878"/>
      <c r="G642" s="22"/>
    </row>
    <row r="643">
      <c r="A643" s="879"/>
      <c r="B643" s="687"/>
      <c r="C643" s="687"/>
      <c r="D643" s="687"/>
      <c r="E643" s="880"/>
      <c r="F643" s="878"/>
      <c r="G643" s="22"/>
    </row>
    <row r="644">
      <c r="A644" s="879"/>
      <c r="B644" s="687"/>
      <c r="C644" s="687"/>
      <c r="D644" s="687"/>
      <c r="E644" s="880"/>
      <c r="F644" s="878"/>
      <c r="G644" s="22"/>
    </row>
    <row r="645">
      <c r="A645" s="879"/>
      <c r="B645" s="687"/>
      <c r="C645" s="687"/>
      <c r="D645" s="687"/>
      <c r="E645" s="880"/>
      <c r="F645" s="878"/>
      <c r="G645" s="22"/>
    </row>
    <row r="646">
      <c r="A646" s="879"/>
      <c r="B646" s="687"/>
      <c r="C646" s="687"/>
      <c r="D646" s="687"/>
      <c r="E646" s="880"/>
      <c r="F646" s="878"/>
      <c r="G646" s="22"/>
    </row>
    <row r="647">
      <c r="A647" s="879"/>
      <c r="B647" s="687"/>
      <c r="C647" s="687"/>
      <c r="D647" s="687"/>
      <c r="E647" s="880"/>
      <c r="F647" s="878"/>
      <c r="G647" s="22"/>
    </row>
    <row r="648">
      <c r="A648" s="879"/>
      <c r="B648" s="687"/>
      <c r="C648" s="687"/>
      <c r="D648" s="687"/>
      <c r="E648" s="880"/>
      <c r="F648" s="878"/>
      <c r="G648" s="22"/>
    </row>
    <row r="649">
      <c r="A649" s="879"/>
      <c r="B649" s="687"/>
      <c r="C649" s="687"/>
      <c r="D649" s="687"/>
      <c r="E649" s="880"/>
      <c r="F649" s="878"/>
      <c r="G649" s="22"/>
    </row>
    <row r="650">
      <c r="A650" s="879"/>
      <c r="B650" s="687"/>
      <c r="C650" s="687"/>
      <c r="D650" s="687"/>
      <c r="E650" s="880"/>
      <c r="F650" s="878"/>
      <c r="G650" s="22"/>
    </row>
    <row r="651">
      <c r="A651" s="879"/>
      <c r="B651" s="687"/>
      <c r="C651" s="687"/>
      <c r="D651" s="687"/>
      <c r="E651" s="880"/>
      <c r="F651" s="878"/>
      <c r="G651" s="22"/>
    </row>
    <row r="652">
      <c r="A652" s="879"/>
      <c r="B652" s="687"/>
      <c r="C652" s="687"/>
      <c r="D652" s="687"/>
      <c r="E652" s="880"/>
      <c r="F652" s="878"/>
      <c r="G652" s="22"/>
    </row>
    <row r="653">
      <c r="A653" s="879"/>
      <c r="B653" s="687"/>
      <c r="C653" s="687"/>
      <c r="D653" s="687"/>
      <c r="E653" s="880"/>
      <c r="F653" s="878"/>
      <c r="G653" s="22"/>
    </row>
    <row r="654">
      <c r="A654" s="879"/>
      <c r="B654" s="687"/>
      <c r="C654" s="687"/>
      <c r="D654" s="687"/>
      <c r="E654" s="880"/>
      <c r="F654" s="878"/>
      <c r="G654" s="22"/>
    </row>
    <row r="655">
      <c r="A655" s="879"/>
      <c r="B655" s="687"/>
      <c r="C655" s="687"/>
      <c r="D655" s="687"/>
      <c r="E655" s="880"/>
      <c r="F655" s="878"/>
      <c r="G655" s="22"/>
    </row>
    <row r="656">
      <c r="A656" s="879"/>
      <c r="B656" s="687"/>
      <c r="C656" s="687"/>
      <c r="D656" s="687"/>
      <c r="E656" s="880"/>
      <c r="F656" s="878"/>
      <c r="G656" s="22"/>
    </row>
    <row r="657">
      <c r="A657" s="879"/>
      <c r="B657" s="687"/>
      <c r="C657" s="687"/>
      <c r="D657" s="687"/>
      <c r="E657" s="880"/>
      <c r="F657" s="878"/>
      <c r="G657" s="22"/>
    </row>
    <row r="658">
      <c r="A658" s="879"/>
      <c r="B658" s="687"/>
      <c r="C658" s="687"/>
      <c r="D658" s="687"/>
      <c r="E658" s="880"/>
      <c r="F658" s="878"/>
      <c r="G658" s="22"/>
    </row>
    <row r="659">
      <c r="A659" s="879"/>
      <c r="B659" s="687"/>
      <c r="C659" s="687"/>
      <c r="D659" s="687"/>
      <c r="E659" s="880"/>
      <c r="F659" s="878"/>
      <c r="G659" s="22"/>
    </row>
    <row r="660">
      <c r="A660" s="879"/>
      <c r="B660" s="687"/>
      <c r="C660" s="687"/>
      <c r="D660" s="687"/>
      <c r="E660" s="880"/>
      <c r="F660" s="878"/>
      <c r="G660" s="22"/>
    </row>
    <row r="661">
      <c r="A661" s="879"/>
      <c r="B661" s="687"/>
      <c r="C661" s="687"/>
      <c r="D661" s="687"/>
      <c r="E661" s="880"/>
      <c r="F661" s="878"/>
      <c r="G661" s="22"/>
    </row>
    <row r="662">
      <c r="A662" s="879"/>
      <c r="B662" s="687"/>
      <c r="C662" s="687"/>
      <c r="D662" s="687"/>
      <c r="E662" s="880"/>
      <c r="F662" s="878"/>
      <c r="G662" s="22"/>
    </row>
    <row r="663">
      <c r="A663" s="879"/>
      <c r="B663" s="687"/>
      <c r="C663" s="687"/>
      <c r="D663" s="687"/>
      <c r="E663" s="880"/>
      <c r="F663" s="878"/>
      <c r="G663" s="22"/>
    </row>
    <row r="664">
      <c r="A664" s="879"/>
      <c r="B664" s="687"/>
      <c r="C664" s="687"/>
      <c r="D664" s="687"/>
      <c r="E664" s="880"/>
      <c r="F664" s="878"/>
      <c r="G664" s="22"/>
    </row>
    <row r="665">
      <c r="A665" s="879"/>
      <c r="B665" s="687"/>
      <c r="C665" s="687"/>
      <c r="D665" s="687"/>
      <c r="E665" s="880"/>
      <c r="F665" s="878"/>
      <c r="G665" s="22"/>
    </row>
    <row r="666">
      <c r="A666" s="879"/>
      <c r="B666" s="687"/>
      <c r="C666" s="687"/>
      <c r="D666" s="687"/>
      <c r="E666" s="880"/>
      <c r="F666" s="878"/>
      <c r="G666" s="22"/>
    </row>
    <row r="667">
      <c r="A667" s="879"/>
      <c r="B667" s="687"/>
      <c r="C667" s="687"/>
      <c r="D667" s="687"/>
      <c r="E667" s="880"/>
      <c r="F667" s="878"/>
      <c r="G667" s="22"/>
    </row>
    <row r="668">
      <c r="A668" s="879"/>
      <c r="B668" s="687"/>
      <c r="C668" s="687"/>
      <c r="D668" s="687"/>
      <c r="E668" s="880"/>
      <c r="F668" s="878"/>
      <c r="G668" s="22"/>
    </row>
    <row r="669">
      <c r="A669" s="879"/>
      <c r="B669" s="687"/>
      <c r="C669" s="687"/>
      <c r="D669" s="687"/>
      <c r="E669" s="880"/>
      <c r="F669" s="878"/>
      <c r="G669" s="22"/>
    </row>
    <row r="670">
      <c r="A670" s="879"/>
      <c r="B670" s="687"/>
      <c r="C670" s="687"/>
      <c r="D670" s="687"/>
      <c r="E670" s="880"/>
      <c r="F670" s="878"/>
      <c r="G670" s="22"/>
    </row>
    <row r="671">
      <c r="A671" s="879"/>
      <c r="B671" s="687"/>
      <c r="C671" s="687"/>
      <c r="D671" s="687"/>
      <c r="E671" s="880"/>
      <c r="F671" s="878"/>
      <c r="G671" s="22"/>
    </row>
    <row r="672">
      <c r="A672" s="879"/>
      <c r="B672" s="687"/>
      <c r="C672" s="687"/>
      <c r="D672" s="687"/>
      <c r="E672" s="880"/>
      <c r="F672" s="878"/>
      <c r="G672" s="22"/>
    </row>
    <row r="673">
      <c r="A673" s="879"/>
      <c r="B673" s="687"/>
      <c r="C673" s="687"/>
      <c r="D673" s="687"/>
      <c r="E673" s="880"/>
      <c r="F673" s="878"/>
      <c r="G673" s="22"/>
    </row>
    <row r="674">
      <c r="A674" s="879"/>
      <c r="B674" s="687"/>
      <c r="C674" s="687"/>
      <c r="D674" s="687"/>
      <c r="E674" s="880"/>
      <c r="F674" s="878"/>
      <c r="G674" s="22"/>
    </row>
    <row r="675">
      <c r="A675" s="879"/>
      <c r="B675" s="687"/>
      <c r="C675" s="687"/>
      <c r="D675" s="687"/>
      <c r="E675" s="880"/>
      <c r="F675" s="878"/>
      <c r="G675" s="22"/>
    </row>
    <row r="676">
      <c r="A676" s="879"/>
      <c r="B676" s="687"/>
      <c r="C676" s="687"/>
      <c r="D676" s="687"/>
      <c r="E676" s="880"/>
      <c r="F676" s="878"/>
      <c r="G676" s="22"/>
    </row>
    <row r="677">
      <c r="A677" s="879"/>
      <c r="B677" s="687"/>
      <c r="C677" s="687"/>
      <c r="D677" s="687"/>
      <c r="E677" s="880"/>
      <c r="F677" s="878"/>
      <c r="G677" s="22"/>
    </row>
    <row r="678">
      <c r="A678" s="879"/>
      <c r="B678" s="687"/>
      <c r="C678" s="687"/>
      <c r="D678" s="687"/>
      <c r="E678" s="880"/>
      <c r="F678" s="878"/>
      <c r="G678" s="22"/>
    </row>
    <row r="679">
      <c r="A679" s="879"/>
      <c r="B679" s="687"/>
      <c r="C679" s="687"/>
      <c r="D679" s="687"/>
      <c r="E679" s="880"/>
      <c r="F679" s="878"/>
      <c r="G679" s="22"/>
    </row>
    <row r="680">
      <c r="A680" s="879"/>
      <c r="B680" s="687"/>
      <c r="C680" s="687"/>
      <c r="D680" s="687"/>
      <c r="E680" s="880"/>
      <c r="F680" s="878"/>
      <c r="G680" s="22"/>
    </row>
    <row r="681">
      <c r="A681" s="879"/>
      <c r="B681" s="687"/>
      <c r="C681" s="687"/>
      <c r="D681" s="687"/>
      <c r="E681" s="880"/>
      <c r="F681" s="878"/>
      <c r="G681" s="22"/>
    </row>
    <row r="682">
      <c r="A682" s="879"/>
      <c r="B682" s="687"/>
      <c r="C682" s="687"/>
      <c r="D682" s="687"/>
      <c r="E682" s="880"/>
      <c r="F682" s="878"/>
      <c r="G682" s="22"/>
    </row>
    <row r="683">
      <c r="A683" s="879"/>
      <c r="B683" s="687"/>
      <c r="C683" s="687"/>
      <c r="D683" s="687"/>
      <c r="E683" s="880"/>
      <c r="F683" s="878"/>
      <c r="G683" s="22"/>
    </row>
    <row r="684">
      <c r="A684" s="879"/>
      <c r="B684" s="687"/>
      <c r="C684" s="687"/>
      <c r="D684" s="687"/>
      <c r="E684" s="880"/>
      <c r="F684" s="878"/>
      <c r="G684" s="22"/>
    </row>
    <row r="685">
      <c r="A685" s="879"/>
      <c r="B685" s="687"/>
      <c r="C685" s="687"/>
      <c r="D685" s="687"/>
      <c r="E685" s="880"/>
      <c r="F685" s="878"/>
      <c r="G685" s="22"/>
    </row>
    <row r="686">
      <c r="A686" s="879"/>
      <c r="B686" s="687"/>
      <c r="C686" s="687"/>
      <c r="D686" s="687"/>
      <c r="E686" s="880"/>
      <c r="F686" s="878"/>
      <c r="G686" s="22"/>
    </row>
    <row r="687">
      <c r="A687" s="879"/>
      <c r="B687" s="687"/>
      <c r="C687" s="687"/>
      <c r="D687" s="687"/>
      <c r="E687" s="880"/>
      <c r="F687" s="878"/>
      <c r="G687" s="22"/>
    </row>
    <row r="688">
      <c r="A688" s="879"/>
      <c r="B688" s="687"/>
      <c r="C688" s="687"/>
      <c r="D688" s="687"/>
      <c r="E688" s="880"/>
      <c r="F688" s="878"/>
      <c r="G688" s="22"/>
    </row>
    <row r="689">
      <c r="A689" s="879"/>
      <c r="B689" s="687"/>
      <c r="C689" s="687"/>
      <c r="D689" s="687"/>
      <c r="E689" s="880"/>
      <c r="F689" s="878"/>
      <c r="G689" s="22"/>
    </row>
    <row r="690">
      <c r="A690" s="879"/>
      <c r="B690" s="687"/>
      <c r="C690" s="687"/>
      <c r="D690" s="687"/>
      <c r="E690" s="880"/>
      <c r="F690" s="878"/>
      <c r="G690" s="22"/>
    </row>
    <row r="691">
      <c r="A691" s="879"/>
      <c r="B691" s="687"/>
      <c r="C691" s="687"/>
      <c r="D691" s="687"/>
      <c r="E691" s="880"/>
      <c r="F691" s="878"/>
      <c r="G691" s="22"/>
    </row>
    <row r="692">
      <c r="A692" s="879"/>
      <c r="B692" s="687"/>
      <c r="C692" s="687"/>
      <c r="D692" s="687"/>
      <c r="E692" s="880"/>
      <c r="F692" s="878"/>
      <c r="G692" s="22"/>
    </row>
    <row r="693">
      <c r="A693" s="879"/>
      <c r="B693" s="687"/>
      <c r="C693" s="687"/>
      <c r="D693" s="687"/>
      <c r="E693" s="880"/>
      <c r="F693" s="878"/>
      <c r="G693" s="22"/>
    </row>
    <row r="694">
      <c r="A694" s="879"/>
      <c r="B694" s="687"/>
      <c r="C694" s="687"/>
      <c r="D694" s="687"/>
      <c r="E694" s="880"/>
      <c r="F694" s="878"/>
      <c r="G694" s="22"/>
    </row>
    <row r="695">
      <c r="A695" s="879"/>
      <c r="B695" s="687"/>
      <c r="C695" s="687"/>
      <c r="D695" s="687"/>
      <c r="E695" s="880"/>
      <c r="F695" s="878"/>
      <c r="G695" s="22"/>
    </row>
    <row r="696">
      <c r="A696" s="879"/>
      <c r="B696" s="687"/>
      <c r="C696" s="687"/>
      <c r="D696" s="687"/>
      <c r="E696" s="880"/>
      <c r="F696" s="878"/>
      <c r="G696" s="22"/>
    </row>
    <row r="697">
      <c r="A697" s="879"/>
      <c r="B697" s="687"/>
      <c r="C697" s="687"/>
      <c r="D697" s="687"/>
      <c r="E697" s="880"/>
      <c r="F697" s="878"/>
      <c r="G697" s="22"/>
    </row>
    <row r="698">
      <c r="A698" s="879"/>
      <c r="B698" s="687"/>
      <c r="C698" s="687"/>
      <c r="D698" s="687"/>
      <c r="E698" s="880"/>
      <c r="F698" s="878"/>
      <c r="G698" s="22"/>
    </row>
    <row r="699">
      <c r="A699" s="879"/>
      <c r="B699" s="687"/>
      <c r="C699" s="687"/>
      <c r="D699" s="687"/>
      <c r="E699" s="880"/>
      <c r="F699" s="878"/>
      <c r="G699" s="22"/>
    </row>
    <row r="700">
      <c r="A700" s="879"/>
      <c r="B700" s="687"/>
      <c r="C700" s="687"/>
      <c r="D700" s="687"/>
      <c r="E700" s="880"/>
      <c r="F700" s="878"/>
      <c r="G700" s="22"/>
    </row>
    <row r="701">
      <c r="A701" s="879"/>
      <c r="B701" s="687"/>
      <c r="C701" s="687"/>
      <c r="D701" s="687"/>
      <c r="E701" s="880"/>
      <c r="F701" s="878"/>
      <c r="G701" s="22"/>
    </row>
    <row r="702">
      <c r="A702" s="879"/>
      <c r="B702" s="687"/>
      <c r="C702" s="687"/>
      <c r="D702" s="687"/>
      <c r="E702" s="880"/>
      <c r="F702" s="878"/>
      <c r="G702" s="22"/>
    </row>
    <row r="703">
      <c r="A703" s="879"/>
      <c r="B703" s="687"/>
      <c r="C703" s="687"/>
      <c r="D703" s="687"/>
      <c r="E703" s="880"/>
      <c r="F703" s="878"/>
      <c r="G703" s="22"/>
    </row>
    <row r="704">
      <c r="A704" s="879"/>
      <c r="B704" s="687"/>
      <c r="C704" s="687"/>
      <c r="D704" s="687"/>
      <c r="E704" s="880"/>
      <c r="F704" s="878"/>
      <c r="G704" s="22"/>
    </row>
    <row r="705">
      <c r="A705" s="879"/>
      <c r="B705" s="687"/>
      <c r="C705" s="687"/>
      <c r="D705" s="687"/>
      <c r="E705" s="880"/>
      <c r="F705" s="878"/>
      <c r="G705" s="22"/>
    </row>
    <row r="706">
      <c r="A706" s="879"/>
      <c r="B706" s="687"/>
      <c r="C706" s="687"/>
      <c r="D706" s="687"/>
      <c r="E706" s="880"/>
      <c r="F706" s="878"/>
      <c r="G706" s="22"/>
    </row>
    <row r="707">
      <c r="A707" s="879"/>
      <c r="B707" s="687"/>
      <c r="C707" s="687"/>
      <c r="D707" s="687"/>
      <c r="E707" s="880"/>
      <c r="F707" s="878"/>
      <c r="G707" s="22"/>
    </row>
    <row r="708">
      <c r="A708" s="879"/>
      <c r="B708" s="687"/>
      <c r="C708" s="687"/>
      <c r="D708" s="687"/>
      <c r="E708" s="880"/>
      <c r="F708" s="878"/>
      <c r="G708" s="22"/>
    </row>
    <row r="709">
      <c r="A709" s="879"/>
      <c r="B709" s="687"/>
      <c r="C709" s="687"/>
      <c r="D709" s="687"/>
      <c r="E709" s="880"/>
      <c r="F709" s="878"/>
      <c r="G709" s="22"/>
    </row>
    <row r="710">
      <c r="A710" s="879"/>
      <c r="B710" s="687"/>
      <c r="C710" s="687"/>
      <c r="D710" s="687"/>
      <c r="E710" s="880"/>
      <c r="F710" s="878"/>
      <c r="G710" s="22"/>
    </row>
    <row r="711">
      <c r="A711" s="879"/>
      <c r="B711" s="687"/>
      <c r="C711" s="687"/>
      <c r="D711" s="687"/>
      <c r="E711" s="880"/>
      <c r="F711" s="878"/>
      <c r="G711" s="22"/>
    </row>
    <row r="712">
      <c r="A712" s="879"/>
      <c r="B712" s="687"/>
      <c r="C712" s="687"/>
      <c r="D712" s="687"/>
      <c r="E712" s="880"/>
      <c r="F712" s="878"/>
      <c r="G712" s="22"/>
    </row>
    <row r="713">
      <c r="A713" s="879"/>
      <c r="B713" s="687"/>
      <c r="C713" s="687"/>
      <c r="D713" s="687"/>
      <c r="E713" s="880"/>
      <c r="F713" s="878"/>
      <c r="G713" s="22"/>
    </row>
    <row r="714">
      <c r="A714" s="879"/>
      <c r="B714" s="687"/>
      <c r="C714" s="687"/>
      <c r="D714" s="687"/>
      <c r="E714" s="880"/>
      <c r="F714" s="878"/>
      <c r="G714" s="22"/>
    </row>
    <row r="715">
      <c r="A715" s="879"/>
      <c r="B715" s="687"/>
      <c r="C715" s="687"/>
      <c r="D715" s="687"/>
      <c r="E715" s="880"/>
      <c r="F715" s="878"/>
      <c r="G715" s="22"/>
    </row>
    <row r="716">
      <c r="A716" s="879"/>
      <c r="B716" s="687"/>
      <c r="C716" s="687"/>
      <c r="D716" s="687"/>
      <c r="E716" s="880"/>
      <c r="F716" s="878"/>
      <c r="G716" s="22"/>
    </row>
    <row r="717">
      <c r="A717" s="879"/>
      <c r="B717" s="687"/>
      <c r="C717" s="687"/>
      <c r="D717" s="687"/>
      <c r="E717" s="880"/>
      <c r="F717" s="878"/>
      <c r="G717" s="22"/>
    </row>
    <row r="718">
      <c r="A718" s="879"/>
      <c r="B718" s="687"/>
      <c r="C718" s="687"/>
      <c r="D718" s="687"/>
      <c r="E718" s="880"/>
      <c r="F718" s="878"/>
      <c r="G718" s="22"/>
    </row>
    <row r="719">
      <c r="A719" s="879"/>
      <c r="B719" s="687"/>
      <c r="C719" s="687"/>
      <c r="D719" s="687"/>
      <c r="E719" s="880"/>
      <c r="F719" s="878"/>
      <c r="G719" s="22"/>
    </row>
    <row r="720">
      <c r="A720" s="879"/>
      <c r="B720" s="687"/>
      <c r="C720" s="687"/>
      <c r="D720" s="687"/>
      <c r="E720" s="880"/>
      <c r="F720" s="878"/>
      <c r="G720" s="22"/>
    </row>
    <row r="721">
      <c r="A721" s="879"/>
      <c r="B721" s="687"/>
      <c r="C721" s="687"/>
      <c r="D721" s="687"/>
      <c r="E721" s="880"/>
      <c r="F721" s="878"/>
      <c r="G721" s="22"/>
    </row>
    <row r="722">
      <c r="A722" s="879"/>
      <c r="B722" s="687"/>
      <c r="C722" s="687"/>
      <c r="D722" s="687"/>
      <c r="E722" s="880"/>
      <c r="F722" s="878"/>
      <c r="G722" s="22"/>
    </row>
    <row r="723">
      <c r="A723" s="879"/>
      <c r="B723" s="687"/>
      <c r="C723" s="687"/>
      <c r="D723" s="687"/>
      <c r="E723" s="880"/>
      <c r="F723" s="878"/>
      <c r="G723" s="22"/>
    </row>
    <row r="724">
      <c r="A724" s="879"/>
      <c r="B724" s="687"/>
      <c r="C724" s="687"/>
      <c r="D724" s="687"/>
      <c r="E724" s="880"/>
      <c r="F724" s="878"/>
      <c r="G724" s="22"/>
    </row>
    <row r="725">
      <c r="A725" s="879"/>
      <c r="B725" s="687"/>
      <c r="C725" s="687"/>
      <c r="D725" s="687"/>
      <c r="E725" s="880"/>
      <c r="F725" s="878"/>
      <c r="G725" s="22"/>
    </row>
    <row r="726">
      <c r="A726" s="879"/>
      <c r="B726" s="687"/>
      <c r="C726" s="687"/>
      <c r="D726" s="687"/>
      <c r="E726" s="880"/>
      <c r="F726" s="878"/>
      <c r="G726" s="22"/>
    </row>
    <row r="727">
      <c r="A727" s="879"/>
      <c r="B727" s="687"/>
      <c r="C727" s="687"/>
      <c r="D727" s="687"/>
      <c r="E727" s="880"/>
      <c r="F727" s="878"/>
      <c r="G727" s="22"/>
    </row>
    <row r="728">
      <c r="A728" s="879"/>
      <c r="B728" s="687"/>
      <c r="C728" s="687"/>
      <c r="D728" s="687"/>
      <c r="E728" s="880"/>
      <c r="F728" s="878"/>
      <c r="G728" s="22"/>
    </row>
    <row r="729">
      <c r="A729" s="879"/>
      <c r="B729" s="687"/>
      <c r="C729" s="687"/>
      <c r="D729" s="687"/>
      <c r="E729" s="880"/>
      <c r="F729" s="878"/>
      <c r="G729" s="22"/>
    </row>
    <row r="730">
      <c r="A730" s="879"/>
      <c r="B730" s="687"/>
      <c r="C730" s="687"/>
      <c r="D730" s="687"/>
      <c r="E730" s="880"/>
      <c r="F730" s="878"/>
      <c r="G730" s="22"/>
    </row>
    <row r="731">
      <c r="A731" s="879"/>
      <c r="B731" s="687"/>
      <c r="C731" s="687"/>
      <c r="D731" s="687"/>
      <c r="E731" s="880"/>
      <c r="F731" s="878"/>
      <c r="G731" s="22"/>
    </row>
    <row r="732">
      <c r="A732" s="879"/>
      <c r="B732" s="687"/>
      <c r="C732" s="687"/>
      <c r="D732" s="687"/>
      <c r="E732" s="880"/>
      <c r="F732" s="878"/>
      <c r="G732" s="22"/>
    </row>
    <row r="733">
      <c r="A733" s="879"/>
      <c r="B733" s="687"/>
      <c r="C733" s="687"/>
      <c r="D733" s="687"/>
      <c r="E733" s="880"/>
      <c r="F733" s="878"/>
      <c r="G733" s="22"/>
    </row>
    <row r="734">
      <c r="A734" s="879"/>
      <c r="B734" s="687"/>
      <c r="C734" s="687"/>
      <c r="D734" s="687"/>
      <c r="E734" s="880"/>
      <c r="F734" s="878"/>
      <c r="G734" s="22"/>
    </row>
    <row r="735">
      <c r="A735" s="879"/>
      <c r="B735" s="687"/>
      <c r="C735" s="687"/>
      <c r="D735" s="687"/>
      <c r="E735" s="880"/>
      <c r="F735" s="878"/>
      <c r="G735" s="22"/>
    </row>
    <row r="736">
      <c r="A736" s="879"/>
      <c r="B736" s="687"/>
      <c r="C736" s="687"/>
      <c r="D736" s="687"/>
      <c r="E736" s="880"/>
      <c r="F736" s="878"/>
      <c r="G736" s="22"/>
    </row>
    <row r="737">
      <c r="A737" s="879"/>
      <c r="B737" s="687"/>
      <c r="C737" s="687"/>
      <c r="D737" s="687"/>
      <c r="E737" s="880"/>
      <c r="F737" s="878"/>
      <c r="G737" s="22"/>
    </row>
    <row r="738">
      <c r="A738" s="879"/>
      <c r="B738" s="687"/>
      <c r="C738" s="687"/>
      <c r="D738" s="687"/>
      <c r="E738" s="880"/>
      <c r="F738" s="878"/>
      <c r="G738" s="22"/>
    </row>
    <row r="739">
      <c r="A739" s="879"/>
      <c r="B739" s="687"/>
      <c r="C739" s="687"/>
      <c r="D739" s="687"/>
      <c r="E739" s="880"/>
      <c r="F739" s="878"/>
      <c r="G739" s="22"/>
    </row>
    <row r="740">
      <c r="A740" s="879"/>
      <c r="B740" s="687"/>
      <c r="C740" s="687"/>
      <c r="D740" s="687"/>
      <c r="E740" s="880"/>
      <c r="F740" s="878"/>
      <c r="G740" s="22"/>
    </row>
    <row r="741">
      <c r="A741" s="879"/>
      <c r="B741" s="687"/>
      <c r="C741" s="687"/>
      <c r="D741" s="687"/>
      <c r="E741" s="880"/>
      <c r="F741" s="878"/>
      <c r="G741" s="22"/>
    </row>
    <row r="742">
      <c r="A742" s="879"/>
      <c r="B742" s="687"/>
      <c r="C742" s="687"/>
      <c r="D742" s="687"/>
      <c r="E742" s="880"/>
      <c r="F742" s="878"/>
      <c r="G742" s="22"/>
    </row>
    <row r="743">
      <c r="A743" s="879"/>
      <c r="B743" s="687"/>
      <c r="C743" s="687"/>
      <c r="D743" s="687"/>
      <c r="E743" s="880"/>
      <c r="F743" s="878"/>
      <c r="G743" s="22"/>
    </row>
    <row r="744">
      <c r="A744" s="879"/>
      <c r="B744" s="687"/>
      <c r="C744" s="687"/>
      <c r="D744" s="687"/>
      <c r="E744" s="880"/>
      <c r="F744" s="878"/>
      <c r="G744" s="22"/>
    </row>
    <row r="745">
      <c r="A745" s="879"/>
      <c r="B745" s="687"/>
      <c r="C745" s="687"/>
      <c r="D745" s="687"/>
      <c r="E745" s="880"/>
      <c r="F745" s="878"/>
      <c r="G745" s="22"/>
    </row>
    <row r="746">
      <c r="A746" s="879"/>
      <c r="B746" s="687"/>
      <c r="C746" s="687"/>
      <c r="D746" s="687"/>
      <c r="E746" s="880"/>
      <c r="F746" s="878"/>
      <c r="G746" s="22"/>
    </row>
    <row r="747">
      <c r="A747" s="879"/>
      <c r="B747" s="687"/>
      <c r="C747" s="687"/>
      <c r="D747" s="687"/>
      <c r="E747" s="880"/>
      <c r="F747" s="878"/>
      <c r="G747" s="22"/>
    </row>
    <row r="748">
      <c r="A748" s="879"/>
      <c r="B748" s="687"/>
      <c r="C748" s="687"/>
      <c r="D748" s="687"/>
      <c r="E748" s="880"/>
      <c r="F748" s="878"/>
      <c r="G748" s="22"/>
    </row>
    <row r="749">
      <c r="A749" s="879"/>
      <c r="B749" s="687"/>
      <c r="C749" s="687"/>
      <c r="D749" s="687"/>
      <c r="E749" s="880"/>
      <c r="F749" s="878"/>
      <c r="G749" s="22"/>
    </row>
    <row r="750">
      <c r="A750" s="879"/>
      <c r="B750" s="687"/>
      <c r="C750" s="687"/>
      <c r="D750" s="687"/>
      <c r="E750" s="880"/>
      <c r="F750" s="878"/>
      <c r="G750" s="22"/>
    </row>
    <row r="751">
      <c r="A751" s="879"/>
      <c r="B751" s="687"/>
      <c r="C751" s="687"/>
      <c r="D751" s="687"/>
      <c r="E751" s="880"/>
      <c r="F751" s="878"/>
      <c r="G751" s="22"/>
    </row>
    <row r="752">
      <c r="A752" s="879"/>
      <c r="B752" s="687"/>
      <c r="C752" s="687"/>
      <c r="D752" s="687"/>
      <c r="E752" s="880"/>
      <c r="F752" s="878"/>
      <c r="G752" s="22"/>
    </row>
    <row r="753">
      <c r="A753" s="879"/>
      <c r="B753" s="687"/>
      <c r="C753" s="687"/>
      <c r="D753" s="687"/>
      <c r="E753" s="880"/>
      <c r="F753" s="878"/>
      <c r="G753" s="22"/>
    </row>
    <row r="754">
      <c r="A754" s="879"/>
      <c r="B754" s="687"/>
      <c r="C754" s="687"/>
      <c r="D754" s="687"/>
      <c r="E754" s="880"/>
      <c r="F754" s="878"/>
      <c r="G754" s="22"/>
    </row>
    <row r="755">
      <c r="A755" s="879"/>
      <c r="B755" s="687"/>
      <c r="C755" s="687"/>
      <c r="D755" s="687"/>
      <c r="E755" s="880"/>
      <c r="F755" s="878"/>
      <c r="G755" s="22"/>
    </row>
    <row r="756">
      <c r="A756" s="879"/>
      <c r="B756" s="687"/>
      <c r="C756" s="687"/>
      <c r="D756" s="687"/>
      <c r="E756" s="880"/>
      <c r="F756" s="878"/>
      <c r="G756" s="22"/>
    </row>
    <row r="757">
      <c r="A757" s="879"/>
      <c r="B757" s="687"/>
      <c r="C757" s="687"/>
      <c r="D757" s="687"/>
      <c r="E757" s="880"/>
      <c r="F757" s="878"/>
      <c r="G757" s="22"/>
    </row>
    <row r="758">
      <c r="A758" s="879"/>
      <c r="B758" s="687"/>
      <c r="C758" s="687"/>
      <c r="D758" s="687"/>
      <c r="E758" s="880"/>
      <c r="F758" s="878"/>
      <c r="G758" s="22"/>
    </row>
    <row r="759">
      <c r="A759" s="879"/>
      <c r="B759" s="687"/>
      <c r="C759" s="687"/>
      <c r="D759" s="687"/>
      <c r="E759" s="880"/>
      <c r="F759" s="878"/>
      <c r="G759" s="22"/>
    </row>
    <row r="760">
      <c r="A760" s="879"/>
      <c r="B760" s="687"/>
      <c r="C760" s="687"/>
      <c r="D760" s="687"/>
      <c r="E760" s="880"/>
      <c r="F760" s="878"/>
      <c r="G760" s="22"/>
    </row>
    <row r="761">
      <c r="A761" s="879"/>
      <c r="B761" s="687"/>
      <c r="C761" s="687"/>
      <c r="D761" s="687"/>
      <c r="E761" s="880"/>
      <c r="F761" s="878"/>
      <c r="G761" s="22"/>
    </row>
    <row r="762">
      <c r="A762" s="879"/>
      <c r="B762" s="687"/>
      <c r="C762" s="687"/>
      <c r="D762" s="687"/>
      <c r="E762" s="880"/>
      <c r="F762" s="878"/>
      <c r="G762" s="22"/>
    </row>
    <row r="763">
      <c r="A763" s="879"/>
      <c r="B763" s="687"/>
      <c r="C763" s="687"/>
      <c r="D763" s="687"/>
      <c r="E763" s="880"/>
      <c r="F763" s="878"/>
      <c r="G763" s="22"/>
    </row>
    <row r="764">
      <c r="A764" s="879"/>
      <c r="B764" s="687"/>
      <c r="C764" s="687"/>
      <c r="D764" s="687"/>
      <c r="E764" s="880"/>
      <c r="F764" s="878"/>
      <c r="G764" s="22"/>
    </row>
    <row r="765">
      <c r="A765" s="879"/>
      <c r="B765" s="687"/>
      <c r="C765" s="687"/>
      <c r="D765" s="687"/>
      <c r="E765" s="880"/>
      <c r="F765" s="878"/>
      <c r="G765" s="22"/>
    </row>
    <row r="766">
      <c r="A766" s="879"/>
      <c r="B766" s="687"/>
      <c r="C766" s="687"/>
      <c r="D766" s="687"/>
      <c r="E766" s="880"/>
      <c r="F766" s="878"/>
      <c r="G766" s="22"/>
    </row>
    <row r="767">
      <c r="A767" s="879"/>
      <c r="B767" s="687"/>
      <c r="C767" s="687"/>
      <c r="D767" s="687"/>
      <c r="E767" s="880"/>
      <c r="F767" s="878"/>
      <c r="G767" s="22"/>
    </row>
    <row r="768">
      <c r="A768" s="879"/>
      <c r="B768" s="687"/>
      <c r="C768" s="687"/>
      <c r="D768" s="687"/>
      <c r="E768" s="880"/>
      <c r="F768" s="878"/>
      <c r="G768" s="22"/>
    </row>
    <row r="769">
      <c r="A769" s="879"/>
      <c r="B769" s="687"/>
      <c r="C769" s="687"/>
      <c r="D769" s="687"/>
      <c r="E769" s="880"/>
      <c r="F769" s="878"/>
      <c r="G769" s="22"/>
    </row>
    <row r="770">
      <c r="A770" s="879"/>
      <c r="B770" s="687"/>
      <c r="C770" s="687"/>
      <c r="D770" s="687"/>
      <c r="E770" s="880"/>
      <c r="F770" s="878"/>
      <c r="G770" s="22"/>
    </row>
    <row r="771">
      <c r="A771" s="879"/>
      <c r="B771" s="687"/>
      <c r="C771" s="687"/>
      <c r="D771" s="687"/>
      <c r="E771" s="880"/>
      <c r="F771" s="878"/>
      <c r="G771" s="22"/>
    </row>
    <row r="772">
      <c r="A772" s="879"/>
      <c r="B772" s="687"/>
      <c r="C772" s="687"/>
      <c r="D772" s="687"/>
      <c r="E772" s="880"/>
      <c r="F772" s="878"/>
      <c r="G772" s="22"/>
    </row>
    <row r="773">
      <c r="A773" s="879"/>
      <c r="B773" s="687"/>
      <c r="C773" s="687"/>
      <c r="D773" s="687"/>
      <c r="E773" s="880"/>
      <c r="F773" s="878"/>
      <c r="G773" s="22"/>
    </row>
    <row r="774">
      <c r="A774" s="879"/>
      <c r="B774" s="687"/>
      <c r="C774" s="687"/>
      <c r="D774" s="687"/>
      <c r="E774" s="880"/>
      <c r="F774" s="878"/>
      <c r="G774" s="22"/>
    </row>
    <row r="775">
      <c r="A775" s="879"/>
      <c r="B775" s="687"/>
      <c r="C775" s="687"/>
      <c r="D775" s="687"/>
      <c r="E775" s="880"/>
      <c r="F775" s="878"/>
      <c r="G775" s="22"/>
    </row>
    <row r="776">
      <c r="A776" s="879"/>
      <c r="B776" s="687"/>
      <c r="C776" s="687"/>
      <c r="D776" s="687"/>
      <c r="E776" s="880"/>
      <c r="F776" s="878"/>
      <c r="G776" s="22"/>
    </row>
    <row r="777">
      <c r="A777" s="879"/>
      <c r="B777" s="687"/>
      <c r="C777" s="687"/>
      <c r="D777" s="687"/>
      <c r="E777" s="880"/>
      <c r="F777" s="878"/>
      <c r="G777" s="22"/>
    </row>
    <row r="778">
      <c r="A778" s="879"/>
      <c r="B778" s="687"/>
      <c r="C778" s="687"/>
      <c r="D778" s="687"/>
      <c r="E778" s="880"/>
      <c r="F778" s="878"/>
      <c r="G778" s="22"/>
    </row>
    <row r="779">
      <c r="A779" s="879"/>
      <c r="B779" s="687"/>
      <c r="C779" s="687"/>
      <c r="D779" s="687"/>
      <c r="E779" s="880"/>
      <c r="F779" s="878"/>
      <c r="G779" s="22"/>
    </row>
    <row r="780">
      <c r="A780" s="879"/>
      <c r="B780" s="687"/>
      <c r="C780" s="687"/>
      <c r="D780" s="687"/>
      <c r="E780" s="880"/>
      <c r="F780" s="878"/>
      <c r="G780" s="22"/>
    </row>
    <row r="781">
      <c r="A781" s="879"/>
      <c r="B781" s="687"/>
      <c r="C781" s="687"/>
      <c r="D781" s="687"/>
      <c r="E781" s="880"/>
      <c r="F781" s="878"/>
      <c r="G781" s="22"/>
    </row>
    <row r="782">
      <c r="A782" s="879"/>
      <c r="B782" s="687"/>
      <c r="C782" s="687"/>
      <c r="D782" s="687"/>
      <c r="E782" s="880"/>
      <c r="F782" s="878"/>
      <c r="G782" s="22"/>
    </row>
    <row r="783">
      <c r="A783" s="879"/>
      <c r="B783" s="687"/>
      <c r="C783" s="687"/>
      <c r="D783" s="687"/>
      <c r="E783" s="880"/>
      <c r="F783" s="878"/>
      <c r="G783" s="22"/>
    </row>
    <row r="784">
      <c r="A784" s="879"/>
      <c r="B784" s="687"/>
      <c r="C784" s="687"/>
      <c r="D784" s="687"/>
      <c r="E784" s="880"/>
      <c r="F784" s="878"/>
      <c r="G784" s="22"/>
    </row>
    <row r="785">
      <c r="A785" s="879"/>
      <c r="B785" s="687"/>
      <c r="C785" s="687"/>
      <c r="D785" s="687"/>
      <c r="E785" s="880"/>
      <c r="F785" s="878"/>
      <c r="G785" s="22"/>
    </row>
    <row r="786">
      <c r="A786" s="879"/>
      <c r="B786" s="687"/>
      <c r="C786" s="687"/>
      <c r="D786" s="687"/>
      <c r="E786" s="880"/>
      <c r="F786" s="878"/>
      <c r="G786" s="22"/>
    </row>
    <row r="787">
      <c r="A787" s="879"/>
      <c r="B787" s="687"/>
      <c r="C787" s="687"/>
      <c r="D787" s="687"/>
      <c r="E787" s="880"/>
      <c r="F787" s="878"/>
      <c r="G787" s="22"/>
    </row>
    <row r="788">
      <c r="A788" s="879"/>
      <c r="B788" s="687"/>
      <c r="C788" s="687"/>
      <c r="D788" s="687"/>
      <c r="E788" s="880"/>
      <c r="F788" s="878"/>
      <c r="G788" s="22"/>
    </row>
    <row r="789">
      <c r="A789" s="879"/>
      <c r="B789" s="687"/>
      <c r="C789" s="687"/>
      <c r="D789" s="687"/>
      <c r="E789" s="880"/>
      <c r="F789" s="878"/>
      <c r="G789" s="22"/>
    </row>
    <row r="790">
      <c r="A790" s="879"/>
      <c r="B790" s="687"/>
      <c r="C790" s="687"/>
      <c r="D790" s="687"/>
      <c r="E790" s="880"/>
      <c r="F790" s="878"/>
      <c r="G790" s="22"/>
    </row>
    <row r="791">
      <c r="A791" s="879"/>
      <c r="B791" s="687"/>
      <c r="C791" s="687"/>
      <c r="D791" s="687"/>
      <c r="E791" s="880"/>
      <c r="F791" s="878"/>
      <c r="G791" s="22"/>
    </row>
    <row r="792">
      <c r="A792" s="879"/>
      <c r="B792" s="687"/>
      <c r="C792" s="687"/>
      <c r="D792" s="687"/>
      <c r="E792" s="880"/>
      <c r="F792" s="878"/>
      <c r="G792" s="22"/>
    </row>
    <row r="793">
      <c r="A793" s="879"/>
      <c r="B793" s="687"/>
      <c r="C793" s="687"/>
      <c r="D793" s="687"/>
      <c r="E793" s="880"/>
      <c r="F793" s="878"/>
      <c r="G793" s="22"/>
    </row>
    <row r="794">
      <c r="A794" s="879"/>
      <c r="B794" s="687"/>
      <c r="C794" s="687"/>
      <c r="D794" s="687"/>
      <c r="E794" s="880"/>
      <c r="F794" s="878"/>
      <c r="G794" s="22"/>
    </row>
    <row r="795">
      <c r="A795" s="879"/>
      <c r="B795" s="687"/>
      <c r="C795" s="687"/>
      <c r="D795" s="687"/>
      <c r="E795" s="880"/>
      <c r="F795" s="878"/>
      <c r="G795" s="22"/>
    </row>
    <row r="796">
      <c r="A796" s="879"/>
      <c r="B796" s="687"/>
      <c r="C796" s="687"/>
      <c r="D796" s="687"/>
      <c r="E796" s="880"/>
      <c r="F796" s="878"/>
      <c r="G796" s="22"/>
    </row>
    <row r="797">
      <c r="A797" s="879"/>
      <c r="B797" s="687"/>
      <c r="C797" s="687"/>
      <c r="D797" s="687"/>
      <c r="E797" s="880"/>
      <c r="F797" s="878"/>
      <c r="G797" s="22"/>
    </row>
    <row r="798">
      <c r="A798" s="879"/>
      <c r="B798" s="687"/>
      <c r="C798" s="687"/>
      <c r="D798" s="687"/>
      <c r="E798" s="880"/>
      <c r="F798" s="878"/>
      <c r="G798" s="22"/>
    </row>
    <row r="799">
      <c r="A799" s="879"/>
      <c r="B799" s="687"/>
      <c r="C799" s="687"/>
      <c r="D799" s="687"/>
      <c r="E799" s="880"/>
      <c r="F799" s="878"/>
      <c r="G799" s="22"/>
    </row>
    <row r="800">
      <c r="A800" s="879"/>
      <c r="B800" s="687"/>
      <c r="C800" s="687"/>
      <c r="D800" s="687"/>
      <c r="E800" s="880"/>
      <c r="F800" s="878"/>
      <c r="G800" s="22"/>
    </row>
    <row r="801">
      <c r="A801" s="879"/>
      <c r="B801" s="687"/>
      <c r="C801" s="687"/>
      <c r="D801" s="687"/>
      <c r="E801" s="880"/>
      <c r="F801" s="878"/>
      <c r="G801" s="22"/>
    </row>
    <row r="802">
      <c r="A802" s="879"/>
      <c r="B802" s="687"/>
      <c r="C802" s="687"/>
      <c r="D802" s="687"/>
      <c r="E802" s="880"/>
      <c r="F802" s="878"/>
      <c r="G802" s="22"/>
    </row>
    <row r="803">
      <c r="A803" s="879"/>
      <c r="B803" s="687"/>
      <c r="C803" s="687"/>
      <c r="D803" s="687"/>
      <c r="E803" s="880"/>
      <c r="F803" s="878"/>
      <c r="G803" s="22"/>
    </row>
    <row r="804">
      <c r="A804" s="879"/>
      <c r="B804" s="687"/>
      <c r="C804" s="687"/>
      <c r="D804" s="687"/>
      <c r="E804" s="880"/>
      <c r="F804" s="878"/>
      <c r="G804" s="22"/>
    </row>
    <row r="805">
      <c r="A805" s="879"/>
      <c r="B805" s="687"/>
      <c r="C805" s="687"/>
      <c r="D805" s="687"/>
      <c r="E805" s="880"/>
      <c r="F805" s="878"/>
      <c r="G805" s="22"/>
    </row>
    <row r="806">
      <c r="A806" s="879"/>
      <c r="B806" s="687"/>
      <c r="C806" s="687"/>
      <c r="D806" s="687"/>
      <c r="E806" s="880"/>
      <c r="F806" s="878"/>
      <c r="G806" s="22"/>
    </row>
    <row r="807">
      <c r="A807" s="879"/>
      <c r="B807" s="687"/>
      <c r="C807" s="687"/>
      <c r="D807" s="687"/>
      <c r="E807" s="880"/>
      <c r="F807" s="878"/>
      <c r="G807" s="22"/>
    </row>
    <row r="808">
      <c r="A808" s="879"/>
      <c r="B808" s="687"/>
      <c r="C808" s="687"/>
      <c r="D808" s="687"/>
      <c r="E808" s="880"/>
      <c r="F808" s="878"/>
      <c r="G808" s="22"/>
    </row>
    <row r="809">
      <c r="A809" s="879"/>
      <c r="B809" s="687"/>
      <c r="C809" s="687"/>
      <c r="D809" s="687"/>
      <c r="E809" s="880"/>
      <c r="F809" s="878"/>
      <c r="G809" s="22"/>
    </row>
    <row r="810">
      <c r="A810" s="879"/>
      <c r="B810" s="687"/>
      <c r="C810" s="687"/>
      <c r="D810" s="687"/>
      <c r="E810" s="880"/>
      <c r="F810" s="878"/>
      <c r="G810" s="22"/>
    </row>
    <row r="811">
      <c r="A811" s="879"/>
      <c r="B811" s="687"/>
      <c r="C811" s="687"/>
      <c r="D811" s="687"/>
      <c r="E811" s="880"/>
      <c r="F811" s="878"/>
      <c r="G811" s="22"/>
    </row>
    <row r="812">
      <c r="A812" s="879"/>
      <c r="B812" s="687"/>
      <c r="C812" s="687"/>
      <c r="D812" s="687"/>
      <c r="E812" s="880"/>
      <c r="F812" s="878"/>
      <c r="G812" s="22"/>
    </row>
    <row r="813">
      <c r="A813" s="879"/>
      <c r="B813" s="687"/>
      <c r="C813" s="687"/>
      <c r="D813" s="687"/>
      <c r="E813" s="880"/>
      <c r="F813" s="878"/>
      <c r="G813" s="22"/>
    </row>
    <row r="814">
      <c r="A814" s="879"/>
      <c r="B814" s="687"/>
      <c r="C814" s="687"/>
      <c r="D814" s="687"/>
      <c r="E814" s="880"/>
      <c r="F814" s="878"/>
      <c r="G814" s="22"/>
    </row>
    <row r="815">
      <c r="A815" s="879"/>
      <c r="B815" s="687"/>
      <c r="C815" s="687"/>
      <c r="D815" s="687"/>
      <c r="E815" s="880"/>
      <c r="F815" s="878"/>
      <c r="G815" s="22"/>
    </row>
    <row r="816">
      <c r="A816" s="879"/>
      <c r="B816" s="687"/>
      <c r="C816" s="687"/>
      <c r="D816" s="687"/>
      <c r="E816" s="880"/>
      <c r="F816" s="878"/>
      <c r="G816" s="22"/>
    </row>
    <row r="817">
      <c r="A817" s="879"/>
      <c r="B817" s="687"/>
      <c r="C817" s="687"/>
      <c r="D817" s="687"/>
      <c r="E817" s="880"/>
      <c r="F817" s="878"/>
      <c r="G817" s="22"/>
    </row>
    <row r="818">
      <c r="A818" s="879"/>
      <c r="B818" s="687"/>
      <c r="C818" s="687"/>
      <c r="D818" s="687"/>
      <c r="E818" s="880"/>
      <c r="F818" s="878"/>
      <c r="G818" s="22"/>
    </row>
    <row r="819">
      <c r="A819" s="879"/>
      <c r="B819" s="687"/>
      <c r="C819" s="687"/>
      <c r="D819" s="687"/>
      <c r="E819" s="880"/>
      <c r="F819" s="878"/>
      <c r="G819" s="22"/>
    </row>
    <row r="820">
      <c r="A820" s="879"/>
      <c r="B820" s="687"/>
      <c r="C820" s="687"/>
      <c r="D820" s="687"/>
      <c r="E820" s="880"/>
      <c r="F820" s="878"/>
      <c r="G820" s="22"/>
    </row>
    <row r="821">
      <c r="A821" s="879"/>
      <c r="B821" s="687"/>
      <c r="C821" s="687"/>
      <c r="D821" s="687"/>
      <c r="E821" s="880"/>
      <c r="F821" s="878"/>
      <c r="G821" s="22"/>
    </row>
    <row r="822">
      <c r="A822" s="879"/>
      <c r="B822" s="687"/>
      <c r="C822" s="687"/>
      <c r="D822" s="687"/>
      <c r="E822" s="880"/>
      <c r="F822" s="878"/>
      <c r="G822" s="22"/>
    </row>
    <row r="823">
      <c r="A823" s="879"/>
      <c r="B823" s="687"/>
      <c r="C823" s="687"/>
      <c r="D823" s="687"/>
      <c r="E823" s="880"/>
      <c r="F823" s="878"/>
      <c r="G823" s="22"/>
    </row>
    <row r="824">
      <c r="A824" s="879"/>
      <c r="B824" s="687"/>
      <c r="C824" s="687"/>
      <c r="D824" s="687"/>
      <c r="E824" s="880"/>
      <c r="F824" s="878"/>
      <c r="G824" s="22"/>
    </row>
    <row r="825">
      <c r="A825" s="879"/>
      <c r="B825" s="687"/>
      <c r="C825" s="687"/>
      <c r="D825" s="687"/>
      <c r="E825" s="880"/>
      <c r="F825" s="878"/>
      <c r="G825" s="22"/>
    </row>
    <row r="826">
      <c r="A826" s="879"/>
      <c r="B826" s="687"/>
      <c r="C826" s="687"/>
      <c r="D826" s="687"/>
      <c r="E826" s="880"/>
      <c r="F826" s="878"/>
      <c r="G826" s="22"/>
    </row>
    <row r="827">
      <c r="A827" s="879"/>
      <c r="B827" s="687"/>
      <c r="C827" s="687"/>
      <c r="D827" s="687"/>
      <c r="E827" s="880"/>
      <c r="F827" s="878"/>
      <c r="G827" s="22"/>
    </row>
    <row r="828">
      <c r="A828" s="879"/>
      <c r="B828" s="687"/>
      <c r="C828" s="687"/>
      <c r="D828" s="687"/>
      <c r="E828" s="880"/>
      <c r="F828" s="878"/>
      <c r="G828" s="22"/>
    </row>
    <row r="829">
      <c r="A829" s="879"/>
      <c r="B829" s="687"/>
      <c r="C829" s="687"/>
      <c r="D829" s="687"/>
      <c r="E829" s="880"/>
      <c r="F829" s="878"/>
      <c r="G829" s="22"/>
    </row>
    <row r="830">
      <c r="A830" s="879"/>
      <c r="B830" s="687"/>
      <c r="C830" s="687"/>
      <c r="D830" s="687"/>
      <c r="E830" s="880"/>
      <c r="F830" s="878"/>
      <c r="G830" s="22"/>
    </row>
    <row r="831">
      <c r="A831" s="879"/>
      <c r="B831" s="687"/>
      <c r="C831" s="687"/>
      <c r="D831" s="687"/>
      <c r="E831" s="880"/>
      <c r="F831" s="878"/>
      <c r="G831" s="22"/>
    </row>
    <row r="832">
      <c r="A832" s="879"/>
      <c r="B832" s="687"/>
      <c r="C832" s="687"/>
      <c r="D832" s="687"/>
      <c r="E832" s="880"/>
      <c r="F832" s="878"/>
      <c r="G832" s="22"/>
    </row>
    <row r="833">
      <c r="A833" s="879"/>
      <c r="B833" s="687"/>
      <c r="C833" s="687"/>
      <c r="D833" s="687"/>
      <c r="E833" s="880"/>
      <c r="F833" s="878"/>
      <c r="G833" s="22"/>
    </row>
    <row r="834">
      <c r="A834" s="879"/>
      <c r="B834" s="687"/>
      <c r="C834" s="687"/>
      <c r="D834" s="687"/>
      <c r="E834" s="880"/>
      <c r="F834" s="878"/>
      <c r="G834" s="22"/>
    </row>
    <row r="835">
      <c r="A835" s="879"/>
      <c r="B835" s="687"/>
      <c r="C835" s="687"/>
      <c r="D835" s="687"/>
      <c r="E835" s="880"/>
      <c r="F835" s="878"/>
      <c r="G835" s="22"/>
    </row>
    <row r="836">
      <c r="A836" s="879"/>
      <c r="B836" s="687"/>
      <c r="C836" s="687"/>
      <c r="D836" s="687"/>
      <c r="E836" s="880"/>
      <c r="F836" s="878"/>
      <c r="G836" s="22"/>
    </row>
    <row r="837">
      <c r="A837" s="879"/>
      <c r="B837" s="687"/>
      <c r="C837" s="687"/>
      <c r="D837" s="687"/>
      <c r="E837" s="880"/>
      <c r="F837" s="878"/>
      <c r="G837" s="22"/>
    </row>
    <row r="838">
      <c r="A838" s="879"/>
      <c r="B838" s="687"/>
      <c r="C838" s="687"/>
      <c r="D838" s="687"/>
      <c r="E838" s="880"/>
      <c r="F838" s="878"/>
      <c r="G838" s="22"/>
    </row>
    <row r="839">
      <c r="A839" s="879"/>
      <c r="B839" s="687"/>
      <c r="C839" s="687"/>
      <c r="D839" s="687"/>
      <c r="E839" s="880"/>
      <c r="F839" s="878"/>
      <c r="G839" s="22"/>
    </row>
    <row r="840">
      <c r="A840" s="879"/>
      <c r="B840" s="687"/>
      <c r="C840" s="687"/>
      <c r="D840" s="687"/>
      <c r="E840" s="880"/>
      <c r="F840" s="878"/>
      <c r="G840" s="22"/>
    </row>
    <row r="841">
      <c r="A841" s="879"/>
      <c r="B841" s="687"/>
      <c r="C841" s="687"/>
      <c r="D841" s="687"/>
      <c r="E841" s="880"/>
      <c r="F841" s="878"/>
      <c r="G841" s="22"/>
    </row>
    <row r="842">
      <c r="A842" s="879"/>
      <c r="B842" s="687"/>
      <c r="C842" s="687"/>
      <c r="D842" s="687"/>
      <c r="E842" s="880"/>
      <c r="F842" s="878"/>
      <c r="G842" s="22"/>
    </row>
    <row r="843">
      <c r="A843" s="879"/>
      <c r="B843" s="687"/>
      <c r="C843" s="687"/>
      <c r="D843" s="687"/>
      <c r="E843" s="880"/>
      <c r="F843" s="878"/>
      <c r="G843" s="22"/>
    </row>
    <row r="844">
      <c r="A844" s="879"/>
      <c r="B844" s="687"/>
      <c r="C844" s="687"/>
      <c r="D844" s="687"/>
      <c r="E844" s="880"/>
      <c r="F844" s="878"/>
      <c r="G844" s="22"/>
    </row>
    <row r="845">
      <c r="A845" s="879"/>
      <c r="B845" s="687"/>
      <c r="C845" s="687"/>
      <c r="D845" s="687"/>
      <c r="E845" s="880"/>
      <c r="F845" s="878"/>
      <c r="G845" s="22"/>
    </row>
    <row r="846">
      <c r="A846" s="879"/>
      <c r="B846" s="687"/>
      <c r="C846" s="687"/>
      <c r="D846" s="687"/>
      <c r="E846" s="880"/>
      <c r="F846" s="878"/>
      <c r="G846" s="22"/>
    </row>
    <row r="847">
      <c r="A847" s="879"/>
      <c r="B847" s="687"/>
      <c r="C847" s="687"/>
      <c r="D847" s="687"/>
      <c r="E847" s="880"/>
      <c r="F847" s="878"/>
      <c r="G847" s="22"/>
    </row>
    <row r="848">
      <c r="A848" s="879"/>
      <c r="B848" s="687"/>
      <c r="C848" s="687"/>
      <c r="D848" s="687"/>
      <c r="E848" s="880"/>
      <c r="F848" s="878"/>
      <c r="G848" s="22"/>
    </row>
    <row r="849">
      <c r="A849" s="879"/>
      <c r="B849" s="687"/>
      <c r="C849" s="687"/>
      <c r="D849" s="687"/>
      <c r="E849" s="880"/>
      <c r="F849" s="878"/>
      <c r="G849" s="22"/>
    </row>
    <row r="850">
      <c r="A850" s="879"/>
      <c r="B850" s="687"/>
      <c r="C850" s="687"/>
      <c r="D850" s="687"/>
      <c r="E850" s="880"/>
      <c r="F850" s="878"/>
      <c r="G850" s="22"/>
    </row>
    <row r="851">
      <c r="A851" s="879"/>
      <c r="B851" s="687"/>
      <c r="C851" s="687"/>
      <c r="D851" s="687"/>
      <c r="E851" s="880"/>
      <c r="F851" s="878"/>
      <c r="G851" s="22"/>
    </row>
    <row r="852">
      <c r="A852" s="879"/>
      <c r="B852" s="687"/>
      <c r="C852" s="687"/>
      <c r="D852" s="687"/>
      <c r="E852" s="880"/>
      <c r="F852" s="878"/>
      <c r="G852" s="22"/>
    </row>
    <row r="853">
      <c r="A853" s="879"/>
      <c r="B853" s="687"/>
      <c r="C853" s="687"/>
      <c r="D853" s="687"/>
      <c r="E853" s="880"/>
      <c r="F853" s="878"/>
      <c r="G853" s="22"/>
    </row>
    <row r="854">
      <c r="A854" s="879"/>
      <c r="B854" s="687"/>
      <c r="C854" s="687"/>
      <c r="D854" s="687"/>
      <c r="E854" s="880"/>
      <c r="F854" s="878"/>
      <c r="G854" s="22"/>
    </row>
    <row r="855">
      <c r="A855" s="879"/>
      <c r="B855" s="687"/>
      <c r="C855" s="687"/>
      <c r="D855" s="687"/>
      <c r="E855" s="880"/>
      <c r="F855" s="878"/>
      <c r="G855" s="22"/>
    </row>
    <row r="856">
      <c r="A856" s="879"/>
      <c r="B856" s="687"/>
      <c r="C856" s="687"/>
      <c r="D856" s="687"/>
      <c r="E856" s="880"/>
      <c r="F856" s="878"/>
      <c r="G856" s="22"/>
    </row>
    <row r="857">
      <c r="A857" s="879"/>
      <c r="B857" s="687"/>
      <c r="C857" s="687"/>
      <c r="D857" s="687"/>
      <c r="E857" s="880"/>
      <c r="F857" s="878"/>
      <c r="G857" s="22"/>
    </row>
    <row r="858">
      <c r="A858" s="879"/>
      <c r="B858" s="687"/>
      <c r="C858" s="687"/>
      <c r="D858" s="687"/>
      <c r="E858" s="880"/>
      <c r="F858" s="878"/>
      <c r="G858" s="22"/>
    </row>
    <row r="859">
      <c r="A859" s="879"/>
      <c r="B859" s="687"/>
      <c r="C859" s="687"/>
      <c r="D859" s="687"/>
      <c r="E859" s="880"/>
      <c r="F859" s="878"/>
      <c r="G859" s="22"/>
    </row>
    <row r="860">
      <c r="A860" s="879"/>
      <c r="B860" s="687"/>
      <c r="C860" s="687"/>
      <c r="D860" s="687"/>
      <c r="E860" s="880"/>
      <c r="F860" s="878"/>
      <c r="G860" s="22"/>
    </row>
    <row r="861">
      <c r="A861" s="879"/>
      <c r="B861" s="687"/>
      <c r="C861" s="687"/>
      <c r="D861" s="687"/>
      <c r="E861" s="880"/>
      <c r="F861" s="878"/>
      <c r="G861" s="22"/>
    </row>
    <row r="862">
      <c r="A862" s="879"/>
      <c r="B862" s="687"/>
      <c r="C862" s="687"/>
      <c r="D862" s="687"/>
      <c r="E862" s="880"/>
      <c r="F862" s="878"/>
      <c r="G862" s="22"/>
    </row>
    <row r="863">
      <c r="A863" s="879"/>
      <c r="B863" s="687"/>
      <c r="C863" s="687"/>
      <c r="D863" s="687"/>
      <c r="E863" s="880"/>
      <c r="F863" s="878"/>
      <c r="G863" s="22"/>
    </row>
    <row r="864">
      <c r="A864" s="879"/>
      <c r="B864" s="687"/>
      <c r="C864" s="687"/>
      <c r="D864" s="687"/>
      <c r="E864" s="880"/>
      <c r="F864" s="878"/>
      <c r="G864" s="22"/>
    </row>
    <row r="865">
      <c r="A865" s="879"/>
      <c r="B865" s="687"/>
      <c r="C865" s="687"/>
      <c r="D865" s="687"/>
      <c r="E865" s="880"/>
      <c r="F865" s="878"/>
      <c r="G865" s="22"/>
    </row>
    <row r="866">
      <c r="A866" s="879"/>
      <c r="B866" s="687"/>
      <c r="C866" s="687"/>
      <c r="D866" s="687"/>
      <c r="E866" s="880"/>
      <c r="F866" s="878"/>
      <c r="G866" s="22"/>
    </row>
    <row r="867">
      <c r="A867" s="879"/>
      <c r="B867" s="687"/>
      <c r="C867" s="687"/>
      <c r="D867" s="687"/>
      <c r="E867" s="880"/>
      <c r="F867" s="878"/>
      <c r="G867" s="22"/>
    </row>
    <row r="868">
      <c r="A868" s="879"/>
      <c r="B868" s="687"/>
      <c r="C868" s="687"/>
      <c r="D868" s="687"/>
      <c r="E868" s="880"/>
      <c r="F868" s="878"/>
      <c r="G868" s="22"/>
    </row>
    <row r="869">
      <c r="A869" s="879"/>
      <c r="B869" s="687"/>
      <c r="C869" s="687"/>
      <c r="D869" s="687"/>
      <c r="E869" s="880"/>
      <c r="F869" s="878"/>
      <c r="G869" s="22"/>
    </row>
    <row r="870">
      <c r="A870" s="879"/>
      <c r="B870" s="687"/>
      <c r="C870" s="687"/>
      <c r="D870" s="687"/>
      <c r="E870" s="880"/>
      <c r="F870" s="878"/>
      <c r="G870" s="22"/>
    </row>
    <row r="871">
      <c r="A871" s="879"/>
      <c r="B871" s="687"/>
      <c r="C871" s="687"/>
      <c r="D871" s="687"/>
      <c r="E871" s="880"/>
      <c r="F871" s="878"/>
      <c r="G871" s="22"/>
    </row>
    <row r="872">
      <c r="A872" s="879"/>
      <c r="B872" s="687"/>
      <c r="C872" s="687"/>
      <c r="D872" s="687"/>
      <c r="E872" s="880"/>
      <c r="F872" s="878"/>
      <c r="G872" s="22"/>
    </row>
    <row r="873">
      <c r="A873" s="879"/>
      <c r="B873" s="687"/>
      <c r="C873" s="687"/>
      <c r="D873" s="687"/>
      <c r="E873" s="880"/>
      <c r="F873" s="878"/>
      <c r="G873" s="22"/>
    </row>
    <row r="874">
      <c r="A874" s="879"/>
      <c r="B874" s="687"/>
      <c r="C874" s="687"/>
      <c r="D874" s="687"/>
      <c r="E874" s="880"/>
      <c r="F874" s="878"/>
      <c r="G874" s="22"/>
    </row>
    <row r="875">
      <c r="A875" s="879"/>
      <c r="B875" s="687"/>
      <c r="C875" s="687"/>
      <c r="D875" s="687"/>
      <c r="E875" s="880"/>
      <c r="F875" s="878"/>
      <c r="G875" s="22"/>
    </row>
    <row r="876">
      <c r="A876" s="879"/>
      <c r="B876" s="687"/>
      <c r="C876" s="687"/>
      <c r="D876" s="687"/>
      <c r="E876" s="880"/>
      <c r="F876" s="878"/>
      <c r="G876" s="22"/>
    </row>
    <row r="877">
      <c r="A877" s="879"/>
      <c r="B877" s="687"/>
      <c r="C877" s="687"/>
      <c r="D877" s="687"/>
      <c r="E877" s="880"/>
      <c r="F877" s="878"/>
      <c r="G877" s="22"/>
    </row>
    <row r="878">
      <c r="A878" s="879"/>
      <c r="B878" s="687"/>
      <c r="C878" s="687"/>
      <c r="D878" s="687"/>
      <c r="E878" s="880"/>
      <c r="F878" s="878"/>
      <c r="G878" s="22"/>
    </row>
    <row r="879">
      <c r="A879" s="879"/>
      <c r="B879" s="687"/>
      <c r="C879" s="687"/>
      <c r="D879" s="687"/>
      <c r="E879" s="880"/>
      <c r="F879" s="878"/>
      <c r="G879" s="22"/>
    </row>
    <row r="880">
      <c r="A880" s="879"/>
      <c r="B880" s="687"/>
      <c r="C880" s="687"/>
      <c r="D880" s="687"/>
      <c r="E880" s="880"/>
      <c r="F880" s="878"/>
      <c r="G880" s="22"/>
    </row>
    <row r="881">
      <c r="A881" s="879"/>
      <c r="B881" s="687"/>
      <c r="C881" s="687"/>
      <c r="D881" s="687"/>
      <c r="E881" s="880"/>
      <c r="F881" s="878"/>
      <c r="G881" s="22"/>
    </row>
    <row r="882">
      <c r="A882" s="879"/>
      <c r="B882" s="687"/>
      <c r="C882" s="687"/>
      <c r="D882" s="687"/>
      <c r="E882" s="880"/>
      <c r="F882" s="878"/>
      <c r="G882" s="22"/>
    </row>
    <row r="883">
      <c r="A883" s="879"/>
      <c r="B883" s="687"/>
      <c r="C883" s="687"/>
      <c r="D883" s="687"/>
      <c r="E883" s="880"/>
      <c r="F883" s="878"/>
      <c r="G883" s="22"/>
    </row>
    <row r="884">
      <c r="A884" s="879"/>
      <c r="B884" s="687"/>
      <c r="C884" s="687"/>
      <c r="D884" s="687"/>
      <c r="E884" s="880"/>
      <c r="F884" s="878"/>
      <c r="G884" s="22"/>
    </row>
    <row r="885">
      <c r="A885" s="879"/>
      <c r="B885" s="687"/>
      <c r="C885" s="687"/>
      <c r="D885" s="687"/>
      <c r="E885" s="880"/>
      <c r="F885" s="878"/>
      <c r="G885" s="22"/>
    </row>
    <row r="886">
      <c r="A886" s="879"/>
      <c r="B886" s="687"/>
      <c r="C886" s="687"/>
      <c r="D886" s="687"/>
      <c r="E886" s="880"/>
      <c r="F886" s="878"/>
      <c r="G886" s="22"/>
    </row>
    <row r="887">
      <c r="A887" s="879"/>
      <c r="B887" s="687"/>
      <c r="C887" s="687"/>
      <c r="D887" s="687"/>
      <c r="E887" s="880"/>
      <c r="F887" s="878"/>
      <c r="G887" s="22"/>
    </row>
    <row r="888">
      <c r="A888" s="879"/>
      <c r="B888" s="687"/>
      <c r="C888" s="687"/>
      <c r="D888" s="687"/>
      <c r="E888" s="880"/>
      <c r="F888" s="878"/>
      <c r="G888" s="22"/>
    </row>
    <row r="889">
      <c r="A889" s="879"/>
      <c r="B889" s="687"/>
      <c r="C889" s="687"/>
      <c r="D889" s="687"/>
      <c r="E889" s="880"/>
      <c r="F889" s="878"/>
      <c r="G889" s="22"/>
    </row>
    <row r="890">
      <c r="A890" s="879"/>
      <c r="B890" s="687"/>
      <c r="C890" s="687"/>
      <c r="D890" s="687"/>
      <c r="E890" s="880"/>
      <c r="F890" s="878"/>
      <c r="G890" s="22"/>
    </row>
    <row r="891">
      <c r="A891" s="879"/>
      <c r="B891" s="687"/>
      <c r="C891" s="687"/>
      <c r="D891" s="687"/>
      <c r="E891" s="880"/>
      <c r="F891" s="878"/>
      <c r="G891" s="22"/>
    </row>
    <row r="892">
      <c r="A892" s="879"/>
      <c r="B892" s="687"/>
      <c r="C892" s="687"/>
      <c r="D892" s="687"/>
      <c r="E892" s="880"/>
      <c r="F892" s="878"/>
      <c r="G892" s="22"/>
    </row>
    <row r="893">
      <c r="A893" s="879"/>
      <c r="B893" s="687"/>
      <c r="C893" s="687"/>
      <c r="D893" s="687"/>
      <c r="E893" s="880"/>
      <c r="F893" s="878"/>
      <c r="G893" s="22"/>
    </row>
    <row r="894">
      <c r="A894" s="879"/>
      <c r="B894" s="687"/>
      <c r="C894" s="687"/>
      <c r="D894" s="687"/>
      <c r="E894" s="880"/>
      <c r="F894" s="878"/>
      <c r="G894" s="22"/>
    </row>
    <row r="895">
      <c r="A895" s="879"/>
      <c r="B895" s="687"/>
      <c r="C895" s="687"/>
      <c r="D895" s="687"/>
      <c r="E895" s="880"/>
      <c r="F895" s="878"/>
      <c r="G895" s="22"/>
    </row>
    <row r="896">
      <c r="A896" s="879"/>
      <c r="B896" s="687"/>
      <c r="C896" s="687"/>
      <c r="D896" s="687"/>
      <c r="E896" s="880"/>
      <c r="F896" s="878"/>
      <c r="G896" s="22"/>
    </row>
    <row r="897">
      <c r="A897" s="879"/>
      <c r="B897" s="687"/>
      <c r="C897" s="687"/>
      <c r="D897" s="687"/>
      <c r="E897" s="880"/>
      <c r="F897" s="878"/>
      <c r="G897" s="22"/>
    </row>
    <row r="898">
      <c r="A898" s="879"/>
      <c r="B898" s="687"/>
      <c r="C898" s="687"/>
      <c r="D898" s="687"/>
      <c r="E898" s="880"/>
      <c r="F898" s="878"/>
      <c r="G898" s="22"/>
    </row>
    <row r="899">
      <c r="A899" s="879"/>
      <c r="B899" s="687"/>
      <c r="C899" s="687"/>
      <c r="D899" s="687"/>
      <c r="E899" s="880"/>
      <c r="F899" s="878"/>
      <c r="G899" s="22"/>
    </row>
    <row r="900">
      <c r="A900" s="879"/>
      <c r="B900" s="687"/>
      <c r="C900" s="687"/>
      <c r="D900" s="687"/>
      <c r="E900" s="880"/>
      <c r="F900" s="878"/>
      <c r="G900" s="22"/>
    </row>
    <row r="901">
      <c r="A901" s="879"/>
      <c r="B901" s="687"/>
      <c r="C901" s="687"/>
      <c r="D901" s="687"/>
      <c r="E901" s="880"/>
      <c r="F901" s="878"/>
      <c r="G901" s="22"/>
    </row>
    <row r="902">
      <c r="A902" s="879"/>
      <c r="B902" s="687"/>
      <c r="C902" s="687"/>
      <c r="D902" s="687"/>
      <c r="E902" s="880"/>
      <c r="F902" s="878"/>
      <c r="G902" s="22"/>
    </row>
    <row r="903">
      <c r="A903" s="879"/>
      <c r="B903" s="687"/>
      <c r="C903" s="687"/>
      <c r="D903" s="687"/>
      <c r="E903" s="880"/>
      <c r="F903" s="878"/>
      <c r="G903" s="22"/>
    </row>
    <row r="904">
      <c r="A904" s="879"/>
      <c r="B904" s="687"/>
      <c r="C904" s="687"/>
      <c r="D904" s="687"/>
      <c r="E904" s="880"/>
      <c r="F904" s="878"/>
      <c r="G904" s="22"/>
    </row>
    <row r="905">
      <c r="A905" s="879"/>
      <c r="B905" s="687"/>
      <c r="C905" s="687"/>
      <c r="D905" s="687"/>
      <c r="E905" s="880"/>
      <c r="F905" s="878"/>
      <c r="G905" s="22"/>
    </row>
    <row r="906">
      <c r="A906" s="879"/>
      <c r="B906" s="687"/>
      <c r="C906" s="687"/>
      <c r="D906" s="687"/>
      <c r="E906" s="880"/>
      <c r="F906" s="878"/>
      <c r="G906" s="22"/>
    </row>
    <row r="907">
      <c r="A907" s="879"/>
      <c r="B907" s="687"/>
      <c r="C907" s="687"/>
      <c r="D907" s="687"/>
      <c r="E907" s="880"/>
      <c r="F907" s="878"/>
      <c r="G907" s="22"/>
    </row>
    <row r="908">
      <c r="A908" s="879"/>
      <c r="B908" s="687"/>
      <c r="C908" s="687"/>
      <c r="D908" s="687"/>
      <c r="E908" s="880"/>
      <c r="F908" s="878"/>
      <c r="G908" s="22"/>
    </row>
    <row r="909">
      <c r="A909" s="879"/>
      <c r="B909" s="687"/>
      <c r="C909" s="687"/>
      <c r="D909" s="687"/>
      <c r="E909" s="880"/>
      <c r="F909" s="878"/>
      <c r="G909" s="22"/>
    </row>
    <row r="910">
      <c r="A910" s="879"/>
      <c r="B910" s="687"/>
      <c r="C910" s="687"/>
      <c r="D910" s="687"/>
      <c r="E910" s="880"/>
      <c r="F910" s="878"/>
      <c r="G910" s="22"/>
    </row>
    <row r="911">
      <c r="A911" s="879"/>
      <c r="B911" s="687"/>
      <c r="C911" s="687"/>
      <c r="D911" s="687"/>
      <c r="E911" s="880"/>
      <c r="F911" s="878"/>
      <c r="G911" s="22"/>
    </row>
    <row r="912">
      <c r="A912" s="879"/>
      <c r="B912" s="687"/>
      <c r="C912" s="687"/>
      <c r="D912" s="687"/>
      <c r="E912" s="880"/>
      <c r="F912" s="878"/>
      <c r="G912" s="22"/>
    </row>
    <row r="913">
      <c r="A913" s="879"/>
      <c r="B913" s="687"/>
      <c r="C913" s="687"/>
      <c r="D913" s="687"/>
      <c r="E913" s="880"/>
      <c r="F913" s="878"/>
      <c r="G913" s="22"/>
    </row>
    <row r="914">
      <c r="A914" s="879"/>
      <c r="B914" s="687"/>
      <c r="C914" s="687"/>
      <c r="D914" s="687"/>
      <c r="E914" s="880"/>
      <c r="F914" s="878"/>
      <c r="G914" s="22"/>
    </row>
    <row r="915">
      <c r="A915" s="879"/>
      <c r="B915" s="687"/>
      <c r="C915" s="687"/>
      <c r="D915" s="687"/>
      <c r="E915" s="880"/>
      <c r="F915" s="878"/>
      <c r="G915" s="22"/>
    </row>
    <row r="916">
      <c r="A916" s="879"/>
      <c r="B916" s="687"/>
      <c r="C916" s="687"/>
      <c r="D916" s="687"/>
      <c r="E916" s="880"/>
      <c r="F916" s="878"/>
      <c r="G916" s="22"/>
    </row>
    <row r="917">
      <c r="A917" s="879"/>
      <c r="B917" s="687"/>
      <c r="C917" s="687"/>
      <c r="D917" s="687"/>
      <c r="E917" s="880"/>
      <c r="F917" s="878"/>
      <c r="G917" s="22"/>
    </row>
    <row r="918">
      <c r="A918" s="879"/>
      <c r="B918" s="687"/>
      <c r="C918" s="687"/>
      <c r="D918" s="687"/>
      <c r="E918" s="880"/>
      <c r="F918" s="878"/>
      <c r="G918" s="22"/>
    </row>
    <row r="919">
      <c r="A919" s="879"/>
      <c r="B919" s="687"/>
      <c r="C919" s="687"/>
      <c r="D919" s="687"/>
      <c r="E919" s="880"/>
      <c r="F919" s="878"/>
      <c r="G919" s="22"/>
    </row>
    <row r="920">
      <c r="A920" s="879"/>
      <c r="B920" s="687"/>
      <c r="C920" s="687"/>
      <c r="D920" s="687"/>
      <c r="E920" s="880"/>
      <c r="F920" s="878"/>
      <c r="G920" s="22"/>
    </row>
    <row r="921">
      <c r="A921" s="879"/>
      <c r="B921" s="687"/>
      <c r="C921" s="687"/>
      <c r="D921" s="687"/>
      <c r="E921" s="880"/>
      <c r="F921" s="878"/>
      <c r="G921" s="22"/>
    </row>
    <row r="922">
      <c r="A922" s="879"/>
      <c r="B922" s="687"/>
      <c r="C922" s="687"/>
      <c r="D922" s="687"/>
      <c r="E922" s="880"/>
      <c r="F922" s="878"/>
      <c r="G922" s="22"/>
    </row>
    <row r="923">
      <c r="A923" s="879"/>
      <c r="B923" s="687"/>
      <c r="C923" s="687"/>
      <c r="D923" s="687"/>
      <c r="E923" s="880"/>
      <c r="F923" s="878"/>
      <c r="G923" s="22"/>
    </row>
    <row r="924">
      <c r="A924" s="879"/>
      <c r="B924" s="687"/>
      <c r="C924" s="687"/>
      <c r="D924" s="687"/>
      <c r="E924" s="880"/>
      <c r="F924" s="878"/>
      <c r="G924" s="22"/>
    </row>
    <row r="925">
      <c r="A925" s="879"/>
      <c r="B925" s="687"/>
      <c r="C925" s="687"/>
      <c r="D925" s="687"/>
      <c r="E925" s="880"/>
      <c r="F925" s="878"/>
      <c r="G925" s="22"/>
    </row>
    <row r="926">
      <c r="A926" s="879"/>
      <c r="B926" s="687"/>
      <c r="C926" s="687"/>
      <c r="D926" s="687"/>
      <c r="E926" s="880"/>
      <c r="F926" s="878"/>
      <c r="G926" s="22"/>
    </row>
    <row r="927">
      <c r="A927" s="879"/>
      <c r="B927" s="687"/>
      <c r="C927" s="687"/>
      <c r="D927" s="687"/>
      <c r="E927" s="880"/>
      <c r="F927" s="878"/>
      <c r="G927" s="22"/>
    </row>
    <row r="928">
      <c r="A928" s="879"/>
      <c r="B928" s="687"/>
      <c r="C928" s="687"/>
      <c r="D928" s="687"/>
      <c r="E928" s="880"/>
      <c r="F928" s="878"/>
      <c r="G928" s="22"/>
    </row>
    <row r="929">
      <c r="A929" s="879"/>
      <c r="B929" s="687"/>
      <c r="C929" s="687"/>
      <c r="D929" s="687"/>
      <c r="E929" s="880"/>
      <c r="F929" s="878"/>
      <c r="G929" s="22"/>
    </row>
    <row r="930">
      <c r="A930" s="879"/>
      <c r="B930" s="687"/>
      <c r="C930" s="687"/>
      <c r="D930" s="687"/>
      <c r="E930" s="880"/>
      <c r="F930" s="878"/>
      <c r="G930" s="22"/>
    </row>
    <row r="931">
      <c r="A931" s="879"/>
      <c r="B931" s="687"/>
      <c r="C931" s="687"/>
      <c r="D931" s="687"/>
      <c r="E931" s="880"/>
      <c r="F931" s="878"/>
      <c r="G931" s="22"/>
    </row>
    <row r="932">
      <c r="A932" s="879"/>
      <c r="B932" s="687"/>
      <c r="C932" s="687"/>
      <c r="D932" s="687"/>
      <c r="E932" s="880"/>
      <c r="F932" s="878"/>
      <c r="G932" s="22"/>
    </row>
    <row r="933">
      <c r="A933" s="879"/>
      <c r="B933" s="687"/>
      <c r="C933" s="687"/>
      <c r="D933" s="687"/>
      <c r="E933" s="880"/>
      <c r="F933" s="878"/>
      <c r="G933" s="22"/>
    </row>
    <row r="934">
      <c r="A934" s="879"/>
      <c r="B934" s="687"/>
      <c r="C934" s="687"/>
      <c r="D934" s="687"/>
      <c r="E934" s="880"/>
      <c r="F934" s="878"/>
      <c r="G934" s="22"/>
    </row>
    <row r="935">
      <c r="A935" s="879"/>
      <c r="B935" s="687"/>
      <c r="C935" s="687"/>
      <c r="D935" s="687"/>
      <c r="E935" s="880"/>
      <c r="F935" s="878"/>
      <c r="G935" s="22"/>
    </row>
    <row r="936">
      <c r="A936" s="879"/>
      <c r="B936" s="687"/>
      <c r="C936" s="687"/>
      <c r="D936" s="687"/>
      <c r="E936" s="880"/>
      <c r="F936" s="878"/>
      <c r="G936" s="22"/>
    </row>
    <row r="937">
      <c r="A937" s="879"/>
      <c r="B937" s="687"/>
      <c r="C937" s="687"/>
      <c r="D937" s="687"/>
      <c r="E937" s="880"/>
      <c r="F937" s="878"/>
      <c r="G937" s="22"/>
    </row>
    <row r="938">
      <c r="A938" s="879"/>
      <c r="B938" s="687"/>
      <c r="C938" s="687"/>
      <c r="D938" s="687"/>
      <c r="E938" s="880"/>
      <c r="F938" s="878"/>
      <c r="G938" s="22"/>
    </row>
    <row r="939">
      <c r="A939" s="879"/>
      <c r="B939" s="687"/>
      <c r="C939" s="687"/>
      <c r="D939" s="687"/>
      <c r="E939" s="880"/>
      <c r="F939" s="878"/>
      <c r="G939" s="22"/>
    </row>
    <row r="940">
      <c r="A940" s="879"/>
      <c r="B940" s="687"/>
      <c r="C940" s="687"/>
      <c r="D940" s="687"/>
      <c r="E940" s="880"/>
      <c r="F940" s="878"/>
      <c r="G940" s="22"/>
    </row>
    <row r="941">
      <c r="A941" s="879"/>
      <c r="B941" s="687"/>
      <c r="C941" s="687"/>
      <c r="D941" s="687"/>
      <c r="E941" s="880"/>
      <c r="F941" s="878"/>
      <c r="G941" s="22"/>
    </row>
    <row r="942">
      <c r="A942" s="879"/>
      <c r="B942" s="687"/>
      <c r="C942" s="687"/>
      <c r="D942" s="687"/>
      <c r="E942" s="880"/>
      <c r="F942" s="878"/>
      <c r="G942" s="22"/>
    </row>
    <row r="943">
      <c r="A943" s="879"/>
      <c r="B943" s="687"/>
      <c r="C943" s="687"/>
      <c r="D943" s="687"/>
      <c r="E943" s="880"/>
      <c r="F943" s="878"/>
      <c r="G943" s="22"/>
    </row>
    <row r="944">
      <c r="A944" s="879"/>
      <c r="B944" s="687"/>
      <c r="C944" s="687"/>
      <c r="D944" s="687"/>
      <c r="E944" s="880"/>
      <c r="F944" s="878"/>
      <c r="G944" s="22"/>
    </row>
    <row r="945">
      <c r="A945" s="879"/>
      <c r="B945" s="687"/>
      <c r="C945" s="687"/>
      <c r="D945" s="687"/>
      <c r="E945" s="880"/>
      <c r="F945" s="878"/>
      <c r="G945" s="22"/>
    </row>
    <row r="946">
      <c r="A946" s="879"/>
      <c r="B946" s="687"/>
      <c r="C946" s="687"/>
      <c r="D946" s="687"/>
      <c r="E946" s="880"/>
      <c r="F946" s="878"/>
      <c r="G946" s="22"/>
    </row>
    <row r="947">
      <c r="A947" s="879"/>
      <c r="B947" s="687"/>
      <c r="C947" s="687"/>
      <c r="D947" s="687"/>
      <c r="E947" s="880"/>
      <c r="F947" s="878"/>
      <c r="G947" s="22"/>
    </row>
    <row r="948">
      <c r="A948" s="879"/>
      <c r="B948" s="687"/>
      <c r="C948" s="687"/>
      <c r="D948" s="687"/>
      <c r="E948" s="880"/>
      <c r="F948" s="878"/>
      <c r="G948" s="22"/>
    </row>
    <row r="949">
      <c r="A949" s="879"/>
      <c r="B949" s="687"/>
      <c r="C949" s="687"/>
      <c r="D949" s="687"/>
      <c r="E949" s="880"/>
      <c r="F949" s="878"/>
      <c r="G949" s="22"/>
    </row>
    <row r="950">
      <c r="A950" s="879"/>
      <c r="B950" s="687"/>
      <c r="C950" s="687"/>
      <c r="D950" s="687"/>
      <c r="E950" s="880"/>
      <c r="F950" s="878"/>
      <c r="G950" s="22"/>
    </row>
    <row r="951">
      <c r="A951" s="879"/>
      <c r="B951" s="687"/>
      <c r="C951" s="687"/>
      <c r="D951" s="687"/>
      <c r="E951" s="880"/>
      <c r="F951" s="878"/>
      <c r="G951" s="22"/>
    </row>
    <row r="952">
      <c r="A952" s="879"/>
      <c r="B952" s="687"/>
      <c r="C952" s="687"/>
      <c r="D952" s="687"/>
      <c r="E952" s="880"/>
      <c r="F952" s="878"/>
      <c r="G952" s="22"/>
    </row>
    <row r="953">
      <c r="A953" s="879"/>
      <c r="B953" s="687"/>
      <c r="C953" s="687"/>
      <c r="D953" s="687"/>
      <c r="E953" s="880"/>
      <c r="F953" s="878"/>
      <c r="G953" s="22"/>
    </row>
    <row r="954">
      <c r="A954" s="879"/>
      <c r="B954" s="687"/>
      <c r="C954" s="687"/>
      <c r="D954" s="687"/>
      <c r="E954" s="880"/>
      <c r="F954" s="878"/>
      <c r="G954" s="22"/>
    </row>
    <row r="955">
      <c r="A955" s="879"/>
      <c r="B955" s="687"/>
      <c r="C955" s="687"/>
      <c r="D955" s="687"/>
      <c r="E955" s="880"/>
      <c r="F955" s="878"/>
      <c r="G955" s="22"/>
    </row>
    <row r="956">
      <c r="A956" s="879"/>
      <c r="B956" s="687"/>
      <c r="C956" s="687"/>
      <c r="D956" s="687"/>
      <c r="E956" s="880"/>
      <c r="F956" s="878"/>
      <c r="G956" s="22"/>
    </row>
    <row r="957">
      <c r="A957" s="879"/>
      <c r="B957" s="687"/>
      <c r="C957" s="687"/>
      <c r="D957" s="687"/>
      <c r="E957" s="880"/>
      <c r="F957" s="878"/>
      <c r="G957" s="22"/>
    </row>
    <row r="958">
      <c r="A958" s="879"/>
      <c r="B958" s="687"/>
      <c r="C958" s="687"/>
      <c r="D958" s="687"/>
      <c r="E958" s="880"/>
      <c r="F958" s="878"/>
      <c r="G958" s="22"/>
    </row>
    <row r="959">
      <c r="A959" s="879"/>
      <c r="B959" s="687"/>
      <c r="C959" s="687"/>
      <c r="D959" s="687"/>
      <c r="E959" s="880"/>
      <c r="F959" s="878"/>
      <c r="G959" s="22"/>
    </row>
    <row r="960">
      <c r="A960" s="879"/>
      <c r="B960" s="687"/>
      <c r="C960" s="687"/>
      <c r="D960" s="687"/>
      <c r="E960" s="880"/>
      <c r="F960" s="878"/>
      <c r="G960" s="22"/>
    </row>
    <row r="961">
      <c r="A961" s="879"/>
      <c r="B961" s="687"/>
      <c r="C961" s="687"/>
      <c r="D961" s="687"/>
      <c r="E961" s="880"/>
      <c r="F961" s="878"/>
      <c r="G961" s="22"/>
    </row>
    <row r="962">
      <c r="A962" s="879"/>
      <c r="B962" s="687"/>
      <c r="C962" s="687"/>
      <c r="D962" s="687"/>
      <c r="E962" s="880"/>
      <c r="F962" s="878"/>
      <c r="G962" s="22"/>
    </row>
    <row r="963">
      <c r="A963" s="879"/>
      <c r="B963" s="687"/>
      <c r="C963" s="687"/>
      <c r="D963" s="687"/>
      <c r="E963" s="880"/>
      <c r="F963" s="878"/>
      <c r="G963" s="22"/>
    </row>
    <row r="964">
      <c r="A964" s="879"/>
      <c r="B964" s="687"/>
      <c r="C964" s="687"/>
      <c r="D964" s="687"/>
      <c r="E964" s="880"/>
      <c r="F964" s="878"/>
      <c r="G964" s="22"/>
    </row>
    <row r="965">
      <c r="A965" s="879"/>
      <c r="B965" s="687"/>
      <c r="C965" s="687"/>
      <c r="D965" s="687"/>
      <c r="E965" s="880"/>
      <c r="F965" s="878"/>
      <c r="G965" s="22"/>
    </row>
    <row r="966">
      <c r="A966" s="879"/>
      <c r="B966" s="687"/>
      <c r="C966" s="687"/>
      <c r="D966" s="687"/>
      <c r="E966" s="880"/>
      <c r="F966" s="878"/>
      <c r="G966" s="22"/>
    </row>
    <row r="967">
      <c r="A967" s="879"/>
      <c r="B967" s="687"/>
      <c r="C967" s="687"/>
      <c r="D967" s="687"/>
      <c r="E967" s="880"/>
      <c r="F967" s="878"/>
      <c r="G967" s="22"/>
    </row>
    <row r="968">
      <c r="A968" s="879"/>
      <c r="B968" s="687"/>
      <c r="C968" s="687"/>
      <c r="D968" s="687"/>
      <c r="E968" s="880"/>
      <c r="F968" s="878"/>
      <c r="G968" s="22"/>
    </row>
    <row r="969">
      <c r="A969" s="879"/>
      <c r="B969" s="687"/>
      <c r="C969" s="687"/>
      <c r="D969" s="687"/>
      <c r="E969" s="880"/>
      <c r="F969" s="878"/>
      <c r="G969" s="22"/>
    </row>
    <row r="970">
      <c r="A970" s="879"/>
      <c r="B970" s="687"/>
      <c r="C970" s="687"/>
      <c r="D970" s="687"/>
      <c r="E970" s="880"/>
      <c r="F970" s="878"/>
      <c r="G970" s="22"/>
    </row>
    <row r="971">
      <c r="A971" s="879"/>
      <c r="B971" s="687"/>
      <c r="C971" s="687"/>
      <c r="D971" s="687"/>
      <c r="E971" s="880"/>
      <c r="F971" s="878"/>
      <c r="G971" s="22"/>
    </row>
    <row r="972">
      <c r="A972" s="879"/>
      <c r="B972" s="687"/>
      <c r="C972" s="687"/>
      <c r="D972" s="687"/>
      <c r="E972" s="880"/>
      <c r="F972" s="878"/>
      <c r="G972" s="22"/>
    </row>
    <row r="973">
      <c r="A973" s="879"/>
      <c r="B973" s="687"/>
      <c r="C973" s="687"/>
      <c r="D973" s="687"/>
      <c r="E973" s="880"/>
      <c r="F973" s="878"/>
      <c r="G973" s="22"/>
    </row>
    <row r="974">
      <c r="A974" s="879"/>
      <c r="B974" s="687"/>
      <c r="C974" s="687"/>
      <c r="D974" s="687"/>
      <c r="E974" s="880"/>
      <c r="F974" s="878"/>
      <c r="G974" s="22"/>
    </row>
    <row r="975">
      <c r="A975" s="879"/>
      <c r="B975" s="687"/>
      <c r="C975" s="687"/>
      <c r="D975" s="687"/>
      <c r="E975" s="880"/>
      <c r="F975" s="878"/>
      <c r="G975" s="22"/>
    </row>
    <row r="976">
      <c r="A976" s="879"/>
      <c r="B976" s="687"/>
      <c r="C976" s="687"/>
      <c r="D976" s="687"/>
      <c r="E976" s="880"/>
      <c r="F976" s="878"/>
      <c r="G976" s="22"/>
    </row>
    <row r="977">
      <c r="A977" s="879"/>
      <c r="B977" s="687"/>
      <c r="C977" s="687"/>
      <c r="D977" s="687"/>
      <c r="E977" s="880"/>
      <c r="F977" s="878"/>
      <c r="G977" s="22"/>
    </row>
    <row r="978">
      <c r="A978" s="879"/>
      <c r="B978" s="687"/>
      <c r="C978" s="687"/>
      <c r="D978" s="687"/>
      <c r="E978" s="880"/>
      <c r="F978" s="878"/>
      <c r="G978" s="22"/>
    </row>
    <row r="979">
      <c r="A979" s="879"/>
      <c r="B979" s="687"/>
      <c r="C979" s="687"/>
      <c r="D979" s="687"/>
      <c r="E979" s="880"/>
      <c r="F979" s="878"/>
      <c r="G979" s="22"/>
    </row>
    <row r="980">
      <c r="A980" s="879"/>
      <c r="B980" s="687"/>
      <c r="C980" s="687"/>
      <c r="D980" s="687"/>
      <c r="E980" s="880"/>
      <c r="F980" s="878"/>
      <c r="G980" s="22"/>
    </row>
    <row r="981">
      <c r="A981" s="879"/>
      <c r="B981" s="687"/>
      <c r="C981" s="687"/>
      <c r="D981" s="687"/>
      <c r="E981" s="880"/>
      <c r="F981" s="878"/>
      <c r="G981" s="22"/>
    </row>
    <row r="982">
      <c r="A982" s="879"/>
      <c r="B982" s="687"/>
      <c r="C982" s="687"/>
      <c r="D982" s="687"/>
      <c r="E982" s="880"/>
      <c r="F982" s="878"/>
      <c r="G982" s="22"/>
    </row>
    <row r="983">
      <c r="A983" s="879"/>
      <c r="B983" s="687"/>
      <c r="C983" s="687"/>
      <c r="D983" s="687"/>
      <c r="E983" s="880"/>
      <c r="F983" s="878"/>
      <c r="G983" s="22"/>
    </row>
    <row r="984">
      <c r="A984" s="879"/>
      <c r="B984" s="687"/>
      <c r="C984" s="687"/>
      <c r="D984" s="687"/>
      <c r="E984" s="880"/>
      <c r="F984" s="878"/>
      <c r="G984" s="22"/>
    </row>
    <row r="985">
      <c r="A985" s="879"/>
      <c r="B985" s="687"/>
      <c r="C985" s="687"/>
      <c r="D985" s="687"/>
      <c r="E985" s="880"/>
      <c r="F985" s="878"/>
      <c r="G985" s="22"/>
    </row>
    <row r="986">
      <c r="A986" s="879"/>
      <c r="B986" s="687"/>
      <c r="C986" s="687"/>
      <c r="D986" s="687"/>
      <c r="E986" s="880"/>
      <c r="F986" s="878"/>
      <c r="G986" s="22"/>
    </row>
    <row r="987">
      <c r="A987" s="879"/>
      <c r="B987" s="687"/>
      <c r="C987" s="687"/>
      <c r="D987" s="687"/>
      <c r="E987" s="880"/>
      <c r="F987" s="878"/>
      <c r="G987" s="22"/>
    </row>
    <row r="988">
      <c r="A988" s="879"/>
      <c r="B988" s="687"/>
      <c r="C988" s="687"/>
      <c r="D988" s="687"/>
      <c r="E988" s="880"/>
      <c r="F988" s="878"/>
      <c r="G988" s="22"/>
    </row>
    <row r="989">
      <c r="A989" s="879"/>
      <c r="B989" s="687"/>
      <c r="C989" s="687"/>
      <c r="D989" s="687"/>
      <c r="E989" s="880"/>
      <c r="F989" s="878"/>
      <c r="G989" s="22"/>
    </row>
    <row r="990">
      <c r="A990" s="879"/>
      <c r="B990" s="687"/>
      <c r="C990" s="687"/>
      <c r="D990" s="687"/>
      <c r="E990" s="880"/>
      <c r="F990" s="878"/>
      <c r="G990" s="22"/>
    </row>
    <row r="991">
      <c r="A991" s="879"/>
      <c r="B991" s="687"/>
      <c r="C991" s="687"/>
      <c r="D991" s="687"/>
      <c r="E991" s="880"/>
      <c r="F991" s="878"/>
      <c r="G991" s="22"/>
    </row>
    <row r="992">
      <c r="A992" s="879"/>
      <c r="B992" s="687"/>
      <c r="C992" s="687"/>
      <c r="D992" s="687"/>
      <c r="E992" s="880"/>
      <c r="F992" s="878"/>
      <c r="G992" s="22"/>
    </row>
    <row r="993">
      <c r="A993" s="879"/>
      <c r="B993" s="687"/>
      <c r="C993" s="687"/>
      <c r="D993" s="687"/>
      <c r="E993" s="880"/>
      <c r="F993" s="878"/>
      <c r="G993" s="22"/>
    </row>
    <row r="994">
      <c r="A994" s="879"/>
      <c r="B994" s="687"/>
      <c r="C994" s="687"/>
      <c r="D994" s="687"/>
      <c r="E994" s="880"/>
      <c r="F994" s="878"/>
      <c r="G994" s="22"/>
    </row>
    <row r="995">
      <c r="A995" s="879"/>
      <c r="B995" s="687"/>
      <c r="C995" s="687"/>
      <c r="D995" s="687"/>
      <c r="E995" s="880"/>
      <c r="F995" s="878"/>
      <c r="G995" s="22"/>
    </row>
    <row r="996">
      <c r="A996" s="879"/>
      <c r="B996" s="687"/>
      <c r="C996" s="687"/>
      <c r="D996" s="687"/>
      <c r="E996" s="880"/>
      <c r="F996" s="878"/>
      <c r="G996" s="22"/>
    </row>
    <row r="997">
      <c r="A997" s="879"/>
      <c r="B997" s="687"/>
      <c r="C997" s="687"/>
      <c r="D997" s="687"/>
      <c r="E997" s="880"/>
      <c r="F997" s="878"/>
      <c r="G997" s="22"/>
    </row>
    <row r="998">
      <c r="A998" s="879"/>
      <c r="B998" s="687"/>
      <c r="C998" s="687"/>
      <c r="D998" s="687"/>
      <c r="E998" s="880"/>
      <c r="F998" s="878"/>
      <c r="G998" s="22"/>
    </row>
    <row r="999">
      <c r="A999" s="879"/>
      <c r="B999" s="687"/>
      <c r="C999" s="687"/>
      <c r="D999" s="687"/>
      <c r="E999" s="880"/>
      <c r="F999" s="878"/>
      <c r="G999" s="22"/>
    </row>
    <row r="1000">
      <c r="A1000" s="890"/>
      <c r="B1000" s="891"/>
      <c r="C1000" s="891"/>
      <c r="D1000" s="891"/>
      <c r="E1000" s="892"/>
      <c r="F1000" s="893"/>
      <c r="G1000" s="22"/>
    </row>
    <row r="1001">
      <c r="A1001" s="556"/>
      <c r="B1001" s="556"/>
      <c r="C1001" s="556"/>
      <c r="D1001" s="556"/>
      <c r="E1001" s="556"/>
      <c r="F1001" s="808"/>
      <c r="G1001" s="22"/>
    </row>
    <row r="1002">
      <c r="A1002" s="556"/>
      <c r="B1002" s="556"/>
      <c r="C1002" s="556"/>
      <c r="D1002" s="556"/>
      <c r="E1002" s="556"/>
      <c r="F1002" s="808"/>
      <c r="G1002" s="22"/>
    </row>
    <row r="1003">
      <c r="A1003" s="556"/>
      <c r="B1003" s="556"/>
      <c r="C1003" s="556"/>
      <c r="D1003" s="556"/>
      <c r="E1003" s="556"/>
      <c r="F1003" s="808"/>
      <c r="G1003" s="22"/>
    </row>
    <row r="1004">
      <c r="A1004" s="556"/>
      <c r="B1004" s="556"/>
      <c r="C1004" s="556"/>
      <c r="D1004" s="556"/>
      <c r="E1004" s="556"/>
      <c r="F1004" s="808"/>
      <c r="G1004" s="22"/>
    </row>
    <row r="1005">
      <c r="A1005" s="556"/>
      <c r="B1005" s="556"/>
      <c r="C1005" s="556"/>
      <c r="D1005" s="556"/>
      <c r="E1005" s="556"/>
      <c r="F1005" s="808"/>
      <c r="G1005" s="22"/>
    </row>
    <row r="1006">
      <c r="A1006" s="556"/>
      <c r="B1006" s="556"/>
      <c r="C1006" s="556"/>
      <c r="D1006" s="556"/>
      <c r="E1006" s="556"/>
      <c r="F1006" s="808"/>
      <c r="G1006" s="22"/>
    </row>
    <row r="1007">
      <c r="A1007" s="556"/>
      <c r="B1007" s="556"/>
      <c r="C1007" s="556"/>
      <c r="D1007" s="556"/>
      <c r="E1007" s="556"/>
      <c r="F1007" s="808"/>
      <c r="G1007" s="22"/>
    </row>
    <row r="1008">
      <c r="A1008" s="556"/>
      <c r="B1008" s="556"/>
      <c r="C1008" s="556"/>
      <c r="D1008" s="556"/>
      <c r="E1008" s="556"/>
      <c r="F1008" s="808"/>
      <c r="G1008" s="22"/>
    </row>
    <row r="1009">
      <c r="A1009" s="556"/>
      <c r="B1009" s="556"/>
      <c r="C1009" s="556"/>
      <c r="D1009" s="556"/>
      <c r="E1009" s="556"/>
      <c r="F1009" s="808"/>
      <c r="G1009" s="22"/>
    </row>
    <row r="1010">
      <c r="A1010" s="556"/>
      <c r="B1010" s="556"/>
      <c r="C1010" s="556"/>
      <c r="D1010" s="556"/>
      <c r="E1010" s="556"/>
      <c r="F1010" s="808"/>
      <c r="G1010" s="22"/>
    </row>
    <row r="1011">
      <c r="A1011" s="556"/>
      <c r="B1011" s="556"/>
      <c r="C1011" s="556"/>
      <c r="D1011" s="556"/>
      <c r="E1011" s="556"/>
      <c r="F1011" s="808"/>
      <c r="G1011" s="22"/>
    </row>
  </sheetData>
  <mergeCells count="4">
    <mergeCell ref="F4:F5"/>
    <mergeCell ref="F6:F7"/>
    <mergeCell ref="F8:F9"/>
    <mergeCell ref="F10:F11"/>
  </mergeCells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0"/>
    <col customWidth="1" min="3" max="3" width="26.0"/>
    <col customWidth="1" min="4" max="4" width="28.71"/>
    <col customWidth="1" min="5" max="5" width="19.71"/>
    <col customWidth="1" min="6" max="6" width="55.14"/>
    <col customWidth="1" min="7" max="7" width="58.14"/>
    <col customWidth="1" min="8" max="26" width="10.71"/>
  </cols>
  <sheetData>
    <row r="1">
      <c r="A1" s="595" t="s">
        <v>1</v>
      </c>
      <c r="B1" s="379" t="s">
        <v>2</v>
      </c>
      <c r="C1" s="379" t="s">
        <v>3</v>
      </c>
      <c r="D1" s="379" t="s">
        <v>4</v>
      </c>
      <c r="E1" s="510" t="s">
        <v>5</v>
      </c>
      <c r="F1" s="379" t="s">
        <v>6</v>
      </c>
      <c r="G1" s="3" t="s">
        <v>8</v>
      </c>
    </row>
    <row r="2">
      <c r="A2" s="597">
        <v>45152.0</v>
      </c>
      <c r="B2" s="15" t="s">
        <v>9728</v>
      </c>
      <c r="C2" s="15" t="s">
        <v>7</v>
      </c>
      <c r="D2" s="15" t="s">
        <v>9729</v>
      </c>
      <c r="E2" s="17">
        <v>8953.35</v>
      </c>
      <c r="F2" s="48" t="s">
        <v>5942</v>
      </c>
      <c r="G2" s="22"/>
    </row>
    <row r="3">
      <c r="A3" s="597">
        <v>45155.0</v>
      </c>
      <c r="B3" s="15" t="s">
        <v>9728</v>
      </c>
      <c r="C3" s="15" t="s">
        <v>7</v>
      </c>
      <c r="D3" s="15" t="s">
        <v>9731</v>
      </c>
      <c r="E3" s="17">
        <v>19558.45</v>
      </c>
      <c r="F3" s="33"/>
      <c r="G3" s="22"/>
    </row>
    <row r="4">
      <c r="A4" s="597">
        <v>45163.0</v>
      </c>
      <c r="B4" s="15" t="s">
        <v>9728</v>
      </c>
      <c r="C4" s="15" t="s">
        <v>7</v>
      </c>
      <c r="D4" s="15" t="s">
        <v>9733</v>
      </c>
      <c r="E4" s="17">
        <v>39805.04</v>
      </c>
      <c r="F4" s="512" t="s">
        <v>9734</v>
      </c>
      <c r="G4" s="22"/>
    </row>
    <row r="5">
      <c r="A5" s="597">
        <v>45187.0</v>
      </c>
      <c r="B5" s="15" t="s">
        <v>9728</v>
      </c>
      <c r="C5" s="15" t="s">
        <v>7</v>
      </c>
      <c r="D5" s="15">
        <v>49905.0</v>
      </c>
      <c r="E5" s="17">
        <v>362545.64</v>
      </c>
      <c r="F5" s="512" t="s">
        <v>9735</v>
      </c>
      <c r="G5" s="22"/>
    </row>
    <row r="6">
      <c r="A6" s="597">
        <v>45187.0</v>
      </c>
      <c r="B6" s="15" t="s">
        <v>9728</v>
      </c>
      <c r="C6" s="15" t="s">
        <v>7</v>
      </c>
      <c r="D6" s="15">
        <v>49906.0</v>
      </c>
      <c r="E6" s="17">
        <v>34700.54</v>
      </c>
      <c r="F6" s="260" t="s">
        <v>9738</v>
      </c>
      <c r="G6" s="22"/>
    </row>
    <row r="7">
      <c r="A7" s="597">
        <v>45204.0</v>
      </c>
      <c r="B7" s="15" t="s">
        <v>9728</v>
      </c>
      <c r="C7" s="15" t="s">
        <v>7</v>
      </c>
      <c r="D7" s="15">
        <v>50073.0</v>
      </c>
      <c r="E7" s="17">
        <v>79434.21</v>
      </c>
      <c r="F7" s="260" t="s">
        <v>49</v>
      </c>
      <c r="G7" s="22"/>
    </row>
    <row r="8">
      <c r="A8" s="597">
        <v>45219.0</v>
      </c>
      <c r="B8" s="15" t="s">
        <v>9728</v>
      </c>
      <c r="C8" s="15" t="s">
        <v>7</v>
      </c>
      <c r="D8" s="15">
        <v>50196.0</v>
      </c>
      <c r="E8" s="17">
        <v>29934.42</v>
      </c>
      <c r="F8" s="48" t="s">
        <v>9739</v>
      </c>
      <c r="G8" s="22"/>
    </row>
    <row r="9">
      <c r="A9" s="597">
        <v>45224.0</v>
      </c>
      <c r="B9" s="15" t="s">
        <v>9728</v>
      </c>
      <c r="C9" s="15" t="s">
        <v>7</v>
      </c>
      <c r="D9" s="15">
        <v>50267.0</v>
      </c>
      <c r="E9" s="17">
        <v>29934.42</v>
      </c>
      <c r="F9" s="33"/>
      <c r="G9" s="22"/>
    </row>
    <row r="10">
      <c r="A10" s="597">
        <v>45251.0</v>
      </c>
      <c r="B10" s="15" t="s">
        <v>9728</v>
      </c>
      <c r="C10" s="15" t="s">
        <v>7</v>
      </c>
      <c r="D10" s="15">
        <v>50495.0</v>
      </c>
      <c r="E10" s="17">
        <v>277770.27</v>
      </c>
      <c r="F10" s="207" t="s">
        <v>9550</v>
      </c>
      <c r="G10" s="22"/>
    </row>
    <row r="11">
      <c r="A11" s="602">
        <v>45371.0</v>
      </c>
      <c r="B11" s="15" t="s">
        <v>9728</v>
      </c>
      <c r="C11" s="15" t="s">
        <v>7</v>
      </c>
      <c r="D11" s="226">
        <v>51278.0</v>
      </c>
      <c r="E11" s="351">
        <v>313773.98</v>
      </c>
      <c r="F11" s="31" t="s">
        <v>3462</v>
      </c>
      <c r="G11" s="22"/>
    </row>
    <row r="12">
      <c r="A12" s="602">
        <v>45371.0</v>
      </c>
      <c r="B12" s="15" t="s">
        <v>9728</v>
      </c>
      <c r="C12" s="15" t="s">
        <v>7</v>
      </c>
      <c r="D12" s="226">
        <v>51295.0</v>
      </c>
      <c r="E12" s="351">
        <v>79081.0</v>
      </c>
      <c r="F12" s="33"/>
      <c r="G12" s="22"/>
    </row>
    <row r="13">
      <c r="A13" s="602">
        <v>45418.0</v>
      </c>
      <c r="B13" s="226" t="s">
        <v>9728</v>
      </c>
      <c r="C13" s="226" t="s">
        <v>7</v>
      </c>
      <c r="D13" s="226">
        <v>51683.0</v>
      </c>
      <c r="E13" s="351">
        <v>28307.38</v>
      </c>
      <c r="F13" s="207" t="s">
        <v>9740</v>
      </c>
      <c r="G13" s="22"/>
    </row>
    <row r="14">
      <c r="A14" s="602">
        <v>45477.0</v>
      </c>
      <c r="B14" s="226" t="s">
        <v>9728</v>
      </c>
      <c r="C14" s="226" t="s">
        <v>7</v>
      </c>
      <c r="D14" s="226">
        <v>52316.0</v>
      </c>
      <c r="E14" s="351">
        <v>99992.32</v>
      </c>
      <c r="F14" s="207" t="s">
        <v>7511</v>
      </c>
      <c r="G14" s="22"/>
    </row>
    <row r="15">
      <c r="A15" s="602">
        <v>45499.0</v>
      </c>
      <c r="B15" s="226" t="s">
        <v>9728</v>
      </c>
      <c r="C15" s="226" t="s">
        <v>7</v>
      </c>
      <c r="D15" s="226">
        <v>52547.0</v>
      </c>
      <c r="E15" s="351">
        <v>74075.2</v>
      </c>
      <c r="F15" s="207" t="s">
        <v>2147</v>
      </c>
      <c r="G15" s="22"/>
    </row>
    <row r="16">
      <c r="A16" s="602">
        <v>45518.0</v>
      </c>
      <c r="B16" s="226" t="s">
        <v>9728</v>
      </c>
      <c r="C16" s="226" t="s">
        <v>7</v>
      </c>
      <c r="D16" s="226">
        <v>52681.0</v>
      </c>
      <c r="E16" s="351">
        <v>103940.96</v>
      </c>
      <c r="F16" s="31" t="s">
        <v>9741</v>
      </c>
      <c r="G16" s="22"/>
    </row>
    <row r="17">
      <c r="A17" s="602">
        <v>45518.0</v>
      </c>
      <c r="B17" s="226" t="s">
        <v>9728</v>
      </c>
      <c r="C17" s="226" t="s">
        <v>7</v>
      </c>
      <c r="D17" s="226">
        <v>52697.0</v>
      </c>
      <c r="E17" s="351">
        <v>13091.0</v>
      </c>
      <c r="F17" s="33"/>
      <c r="G17" s="22"/>
    </row>
    <row r="18">
      <c r="A18" s="602">
        <v>45573.0</v>
      </c>
      <c r="B18" s="226" t="s">
        <v>9728</v>
      </c>
      <c r="C18" s="226" t="s">
        <v>7</v>
      </c>
      <c r="D18" s="226">
        <v>53245.0</v>
      </c>
      <c r="E18" s="351">
        <v>237878.83</v>
      </c>
      <c r="F18" s="226" t="s">
        <v>9742</v>
      </c>
      <c r="G18" s="22"/>
    </row>
    <row r="19">
      <c r="A19" s="884">
        <v>45607.0</v>
      </c>
      <c r="B19" s="207" t="s">
        <v>9728</v>
      </c>
      <c r="C19" s="207" t="s">
        <v>7</v>
      </c>
      <c r="D19" s="207">
        <v>53558.0</v>
      </c>
      <c r="E19" s="885">
        <v>141748.95</v>
      </c>
      <c r="F19" s="207" t="s">
        <v>9743</v>
      </c>
      <c r="G19" s="207" t="s">
        <v>9744</v>
      </c>
    </row>
    <row r="20">
      <c r="A20" s="602">
        <v>45635.0</v>
      </c>
      <c r="B20" s="226" t="s">
        <v>9728</v>
      </c>
      <c r="C20" s="226" t="s">
        <v>7</v>
      </c>
      <c r="D20" s="226">
        <v>53818.0</v>
      </c>
      <c r="E20" s="351">
        <v>83775.84</v>
      </c>
      <c r="F20" s="31" t="s">
        <v>7752</v>
      </c>
      <c r="G20" s="22"/>
    </row>
    <row r="21" ht="15.75" customHeight="1">
      <c r="A21" s="602">
        <v>45671.0</v>
      </c>
      <c r="B21" s="226" t="s">
        <v>9728</v>
      </c>
      <c r="C21" s="226" t="s">
        <v>7</v>
      </c>
      <c r="D21" s="226">
        <v>54119.0</v>
      </c>
      <c r="E21" s="351">
        <v>55850.57</v>
      </c>
      <c r="F21" s="33"/>
      <c r="G21" s="22"/>
    </row>
    <row r="22" ht="15.75" customHeight="1">
      <c r="A22" s="602">
        <v>45707.0</v>
      </c>
      <c r="B22" s="226" t="s">
        <v>9728</v>
      </c>
      <c r="C22" s="226" t="s">
        <v>7</v>
      </c>
      <c r="D22" s="226">
        <v>54465.0</v>
      </c>
      <c r="E22" s="351">
        <v>44092.54</v>
      </c>
      <c r="F22" s="31" t="s">
        <v>9194</v>
      </c>
      <c r="G22" s="22"/>
    </row>
    <row r="23" ht="15.75" customHeight="1">
      <c r="A23" s="602">
        <v>45735.0</v>
      </c>
      <c r="B23" s="226" t="s">
        <v>9728</v>
      </c>
      <c r="C23" s="226" t="s">
        <v>7</v>
      </c>
      <c r="D23" s="226">
        <v>54785.0</v>
      </c>
      <c r="E23" s="351">
        <v>797947.22</v>
      </c>
      <c r="F23" s="33"/>
      <c r="G23" s="22"/>
    </row>
    <row r="24" ht="15.75" customHeight="1">
      <c r="A24" s="602">
        <v>45775.0</v>
      </c>
      <c r="B24" s="226" t="s">
        <v>9728</v>
      </c>
      <c r="C24" s="226" t="s">
        <v>7</v>
      </c>
      <c r="D24" s="226">
        <v>55187.0</v>
      </c>
      <c r="E24" s="351">
        <v>77161.81</v>
      </c>
      <c r="F24" s="207" t="s">
        <v>7891</v>
      </c>
      <c r="G24" s="22"/>
    </row>
    <row r="25" ht="15.75" customHeight="1">
      <c r="A25" s="602">
        <v>45798.0</v>
      </c>
      <c r="B25" s="226" t="s">
        <v>9728</v>
      </c>
      <c r="C25" s="226" t="s">
        <v>7</v>
      </c>
      <c r="D25" s="226">
        <v>55525.0</v>
      </c>
      <c r="E25" s="351">
        <v>93773.18</v>
      </c>
      <c r="F25" s="342" t="s">
        <v>9745</v>
      </c>
      <c r="G25" s="22"/>
    </row>
    <row r="26" ht="15.75" customHeight="1">
      <c r="A26" s="602">
        <v>45814.0</v>
      </c>
      <c r="B26" s="226" t="s">
        <v>9728</v>
      </c>
      <c r="C26" s="226" t="s">
        <v>7</v>
      </c>
      <c r="D26" s="226">
        <v>55760.0</v>
      </c>
      <c r="E26" s="351">
        <v>148609.62</v>
      </c>
      <c r="F26" s="43"/>
      <c r="G26" s="22"/>
    </row>
    <row r="27" ht="15.75" customHeight="1">
      <c r="A27" s="602">
        <v>45834.0</v>
      </c>
      <c r="B27" s="226" t="s">
        <v>9728</v>
      </c>
      <c r="C27" s="226" t="s">
        <v>7</v>
      </c>
      <c r="D27" s="226">
        <v>56004.0</v>
      </c>
      <c r="E27" s="351">
        <v>500125.6</v>
      </c>
      <c r="F27" s="43"/>
      <c r="G27" s="22"/>
    </row>
    <row r="28" ht="15.75" customHeight="1">
      <c r="A28" s="602">
        <v>45839.0</v>
      </c>
      <c r="B28" s="226" t="s">
        <v>9728</v>
      </c>
      <c r="C28" s="226" t="s">
        <v>7</v>
      </c>
      <c r="D28" s="226">
        <v>56122.0</v>
      </c>
      <c r="E28" s="351">
        <v>64404.02</v>
      </c>
      <c r="F28" s="43"/>
      <c r="G28" s="22"/>
    </row>
    <row r="29" ht="15.75" customHeight="1">
      <c r="A29" s="602">
        <v>45840.0</v>
      </c>
      <c r="B29" s="226" t="s">
        <v>9728</v>
      </c>
      <c r="C29" s="226" t="s">
        <v>7</v>
      </c>
      <c r="D29" s="226">
        <v>56163.0</v>
      </c>
      <c r="E29" s="351">
        <v>134727.44</v>
      </c>
      <c r="F29" s="33"/>
      <c r="G29" s="22"/>
    </row>
    <row r="30" ht="15.75" customHeight="1">
      <c r="A30" s="886">
        <v>45818.0</v>
      </c>
      <c r="B30" s="887" t="s">
        <v>5968</v>
      </c>
      <c r="C30" s="888" t="s">
        <v>5577</v>
      </c>
      <c r="D30" s="887">
        <v>1.92469433E8</v>
      </c>
      <c r="E30" s="889" t="s">
        <v>9746</v>
      </c>
      <c r="F30" s="486"/>
      <c r="G30" s="22"/>
    </row>
    <row r="31" ht="15.75" customHeight="1">
      <c r="A31" s="886">
        <v>45818.0</v>
      </c>
      <c r="B31" s="887" t="s">
        <v>5963</v>
      </c>
      <c r="C31" s="888" t="s">
        <v>5577</v>
      </c>
      <c r="D31" s="887">
        <v>1.9248819E8</v>
      </c>
      <c r="E31" s="889">
        <v>-11450.7</v>
      </c>
      <c r="F31" s="486"/>
      <c r="G31" s="22"/>
    </row>
    <row r="32" ht="15.75" customHeight="1">
      <c r="A32" s="602">
        <v>45894.0</v>
      </c>
      <c r="B32" s="226" t="s">
        <v>9728</v>
      </c>
      <c r="C32" s="226" t="s">
        <v>7</v>
      </c>
      <c r="D32" s="226" t="s">
        <v>9747</v>
      </c>
      <c r="E32" s="351">
        <v>500125.6</v>
      </c>
      <c r="F32" s="226" t="s">
        <v>9748</v>
      </c>
      <c r="G32" s="22"/>
    </row>
    <row r="33" ht="15.75" customHeight="1">
      <c r="A33" s="602">
        <v>45916.0</v>
      </c>
      <c r="B33" s="226" t="s">
        <v>9728</v>
      </c>
      <c r="C33" s="226" t="s">
        <v>7</v>
      </c>
      <c r="D33" s="226" t="s">
        <v>9749</v>
      </c>
      <c r="E33" s="351">
        <v>224545.72</v>
      </c>
      <c r="F33" s="342" t="s">
        <v>9750</v>
      </c>
      <c r="G33" s="22"/>
    </row>
    <row r="34" ht="15.75" customHeight="1">
      <c r="A34" s="602">
        <v>45918.0</v>
      </c>
      <c r="B34" s="226" t="s">
        <v>9728</v>
      </c>
      <c r="C34" s="226" t="s">
        <v>7</v>
      </c>
      <c r="D34" s="226" t="s">
        <v>9751</v>
      </c>
      <c r="E34" s="351">
        <v>183719.09</v>
      </c>
      <c r="F34" s="33"/>
      <c r="G34" s="22"/>
    </row>
    <row r="35" ht="15.75" customHeight="1">
      <c r="A35" s="602">
        <v>45944.0</v>
      </c>
      <c r="B35" s="226" t="s">
        <v>9728</v>
      </c>
      <c r="C35" s="226" t="s">
        <v>7</v>
      </c>
      <c r="D35" s="226">
        <v>57572.0</v>
      </c>
      <c r="E35" s="351">
        <v>177595.47</v>
      </c>
      <c r="F35" s="342" t="s">
        <v>9752</v>
      </c>
      <c r="G35" s="22"/>
    </row>
    <row r="36" ht="15.75" customHeight="1">
      <c r="A36" s="602">
        <v>45954.0</v>
      </c>
      <c r="B36" s="226" t="s">
        <v>9728</v>
      </c>
      <c r="C36" s="226" t="s">
        <v>7</v>
      </c>
      <c r="D36" s="226">
        <v>57772.0</v>
      </c>
      <c r="E36" s="351">
        <v>97983.18</v>
      </c>
      <c r="F36" s="43"/>
      <c r="G36" s="22"/>
    </row>
    <row r="37" ht="15.75" customHeight="1">
      <c r="A37" s="602">
        <v>45954.0</v>
      </c>
      <c r="B37" s="226" t="s">
        <v>9728</v>
      </c>
      <c r="C37" s="226" t="s">
        <v>7</v>
      </c>
      <c r="D37" s="226">
        <v>57760.0</v>
      </c>
      <c r="E37" s="351">
        <v>452601.57</v>
      </c>
      <c r="F37" s="33"/>
      <c r="G37" s="22"/>
    </row>
    <row r="38" ht="15.75" customHeight="1">
      <c r="A38" s="602">
        <v>45981.0</v>
      </c>
      <c r="B38" s="226" t="s">
        <v>9728</v>
      </c>
      <c r="C38" s="226" t="s">
        <v>7</v>
      </c>
      <c r="D38" s="226">
        <v>57998.0</v>
      </c>
      <c r="E38" s="351">
        <v>154323.62</v>
      </c>
      <c r="F38" s="342" t="s">
        <v>9753</v>
      </c>
      <c r="G38" s="22"/>
    </row>
    <row r="39" ht="15.75" customHeight="1">
      <c r="A39" s="602">
        <v>45995.0</v>
      </c>
      <c r="B39" s="226" t="s">
        <v>9728</v>
      </c>
      <c r="C39" s="226" t="s">
        <v>7</v>
      </c>
      <c r="D39" s="226">
        <v>58212.0</v>
      </c>
      <c r="E39" s="351">
        <v>224545.23</v>
      </c>
      <c r="F39" s="43"/>
      <c r="G39" s="58"/>
    </row>
    <row r="40" ht="15.75" customHeight="1">
      <c r="A40" s="602">
        <v>46009.0</v>
      </c>
      <c r="B40" s="226" t="s">
        <v>9728</v>
      </c>
      <c r="C40" s="226" t="s">
        <v>7</v>
      </c>
      <c r="D40" s="226">
        <v>58398.0</v>
      </c>
      <c r="E40" s="351">
        <v>104107.54</v>
      </c>
      <c r="F40" s="33"/>
      <c r="G40" s="58"/>
    </row>
    <row r="41" ht="15.75" customHeight="1">
      <c r="A41" s="841">
        <v>46063.0</v>
      </c>
      <c r="B41" s="404" t="s">
        <v>9728</v>
      </c>
      <c r="C41" s="404" t="s">
        <v>5963</v>
      </c>
      <c r="D41" s="404">
        <v>1.9495101E8</v>
      </c>
      <c r="E41" s="723">
        <v>-92.75</v>
      </c>
      <c r="F41" s="486"/>
      <c r="G41" s="22"/>
    </row>
    <row r="42" ht="15.75" customHeight="1">
      <c r="A42" s="841">
        <v>46063.0</v>
      </c>
      <c r="B42" s="404" t="s">
        <v>9728</v>
      </c>
      <c r="C42" s="404" t="s">
        <v>5968</v>
      </c>
      <c r="D42" s="404">
        <v>1.94934009E8</v>
      </c>
      <c r="E42" s="723">
        <v>-1872.68</v>
      </c>
      <c r="F42" s="486"/>
      <c r="G42" s="60"/>
    </row>
    <row r="43" ht="15.75" customHeight="1">
      <c r="A43" s="602">
        <v>46085.0</v>
      </c>
      <c r="B43" s="226" t="s">
        <v>9728</v>
      </c>
      <c r="C43" s="226" t="s">
        <v>7</v>
      </c>
      <c r="D43" s="226">
        <v>59199.0</v>
      </c>
      <c r="E43" s="351">
        <v>285098.96</v>
      </c>
      <c r="F43" s="342" t="s">
        <v>2224</v>
      </c>
      <c r="G43" s="22"/>
    </row>
    <row r="44" ht="15.75" customHeight="1">
      <c r="A44" s="602">
        <v>46094.0</v>
      </c>
      <c r="B44" s="226" t="s">
        <v>9728</v>
      </c>
      <c r="C44" s="226" t="s">
        <v>7</v>
      </c>
      <c r="D44" s="226">
        <v>59340.0</v>
      </c>
      <c r="E44" s="351">
        <v>28292.72</v>
      </c>
      <c r="F44" s="33"/>
      <c r="G44" s="22"/>
    </row>
    <row r="45" ht="15.75" customHeight="1">
      <c r="A45" s="602">
        <v>46128.0</v>
      </c>
      <c r="B45" s="226" t="s">
        <v>9728</v>
      </c>
      <c r="C45" s="226" t="s">
        <v>7</v>
      </c>
      <c r="D45" s="226">
        <v>59790.0</v>
      </c>
      <c r="E45" s="351">
        <v>234752.56</v>
      </c>
      <c r="F45" s="342" t="s">
        <v>5907</v>
      </c>
      <c r="G45" s="22"/>
    </row>
    <row r="46" ht="15.75" customHeight="1">
      <c r="A46" s="602">
        <v>46155.0</v>
      </c>
      <c r="B46" s="226" t="s">
        <v>9728</v>
      </c>
      <c r="C46" s="226" t="s">
        <v>7</v>
      </c>
      <c r="D46" s="226">
        <v>69253.0</v>
      </c>
      <c r="E46" s="351">
        <v>928800.82</v>
      </c>
      <c r="F46" s="33"/>
      <c r="G46" s="58"/>
    </row>
    <row r="47" ht="15.75" customHeight="1">
      <c r="A47" s="602">
        <v>46175.0</v>
      </c>
      <c r="B47" s="226" t="s">
        <v>9728</v>
      </c>
      <c r="C47" s="226" t="s">
        <v>7</v>
      </c>
      <c r="D47" s="226">
        <v>60510.0</v>
      </c>
      <c r="E47" s="351">
        <v>52054.0</v>
      </c>
      <c r="F47" s="342" t="s">
        <v>5971</v>
      </c>
      <c r="G47" s="58"/>
    </row>
    <row r="48" ht="15.75" customHeight="1">
      <c r="A48" s="602">
        <v>46197.0</v>
      </c>
      <c r="B48" s="226" t="s">
        <v>9728</v>
      </c>
      <c r="C48" s="226" t="s">
        <v>7</v>
      </c>
      <c r="D48" s="226">
        <v>60872.0</v>
      </c>
      <c r="E48" s="351">
        <v>67363.57</v>
      </c>
      <c r="F48" s="33"/>
      <c r="G48" s="58"/>
    </row>
    <row r="49" ht="15.75" customHeight="1">
      <c r="A49" s="602">
        <v>46224.0</v>
      </c>
      <c r="B49" s="226" t="s">
        <v>9728</v>
      </c>
      <c r="C49" s="226" t="s">
        <v>7</v>
      </c>
      <c r="D49" s="226">
        <v>61343.0</v>
      </c>
      <c r="E49" s="351">
        <v>375092.35</v>
      </c>
      <c r="F49" s="342" t="s">
        <v>8036</v>
      </c>
      <c r="G49" s="42"/>
    </row>
    <row r="50" ht="15.75" customHeight="1">
      <c r="A50" s="602">
        <v>46235.0</v>
      </c>
      <c r="B50" s="226" t="s">
        <v>9728</v>
      </c>
      <c r="C50" s="226" t="s">
        <v>7</v>
      </c>
      <c r="D50" s="226">
        <v>61566.0</v>
      </c>
      <c r="E50" s="351">
        <v>53584.18</v>
      </c>
      <c r="F50" s="43"/>
      <c r="G50" s="22"/>
    </row>
    <row r="51" ht="15.75" customHeight="1">
      <c r="A51" s="602">
        <v>46244.0</v>
      </c>
      <c r="B51" s="226" t="s">
        <v>9728</v>
      </c>
      <c r="C51" s="226" t="s">
        <v>7</v>
      </c>
      <c r="D51" s="226">
        <v>61738.0</v>
      </c>
      <c r="E51" s="351">
        <v>108598.49</v>
      </c>
      <c r="F51" s="43"/>
      <c r="G51" s="22"/>
    </row>
    <row r="52" ht="15.75" customHeight="1">
      <c r="A52" s="604">
        <v>46261.0</v>
      </c>
      <c r="B52" s="576" t="s">
        <v>9728</v>
      </c>
      <c r="C52" s="576" t="s">
        <v>7</v>
      </c>
      <c r="D52" s="19" t="s">
        <v>9754</v>
      </c>
      <c r="E52" s="30">
        <v>124783.79</v>
      </c>
      <c r="F52" s="33"/>
      <c r="G52" s="22"/>
    </row>
    <row r="53" ht="15.75" customHeight="1">
      <c r="A53" s="613"/>
      <c r="B53" s="432" t="s">
        <v>9728</v>
      </c>
      <c r="C53" s="432" t="s">
        <v>7</v>
      </c>
      <c r="D53" s="486"/>
      <c r="E53" s="555"/>
      <c r="F53" s="486"/>
      <c r="G53" s="22"/>
    </row>
    <row r="54" ht="15.75" customHeight="1">
      <c r="A54" s="613"/>
      <c r="B54" s="432" t="s">
        <v>9728</v>
      </c>
      <c r="C54" s="432" t="s">
        <v>7</v>
      </c>
      <c r="D54" s="486"/>
      <c r="E54" s="555"/>
      <c r="F54" s="486"/>
      <c r="G54" s="22"/>
    </row>
    <row r="55" ht="15.75" customHeight="1">
      <c r="A55" s="613"/>
      <c r="B55" s="432" t="s">
        <v>9728</v>
      </c>
      <c r="C55" s="432" t="s">
        <v>7</v>
      </c>
      <c r="D55" s="486"/>
      <c r="E55" s="555"/>
      <c r="F55" s="486"/>
      <c r="G55" s="22"/>
    </row>
    <row r="56" ht="15.75" customHeight="1">
      <c r="A56" s="613"/>
      <c r="B56" s="432" t="s">
        <v>9728</v>
      </c>
      <c r="C56" s="432" t="s">
        <v>7</v>
      </c>
      <c r="D56" s="486"/>
      <c r="E56" s="555"/>
      <c r="F56" s="486"/>
      <c r="G56" s="22"/>
    </row>
    <row r="57" ht="15.75" customHeight="1">
      <c r="A57" s="613"/>
      <c r="B57" s="432" t="s">
        <v>9728</v>
      </c>
      <c r="C57" s="432" t="s">
        <v>7</v>
      </c>
      <c r="D57" s="486"/>
      <c r="E57" s="555"/>
      <c r="F57" s="486"/>
      <c r="G57" s="67"/>
    </row>
    <row r="58" ht="15.75" customHeight="1">
      <c r="A58" s="613"/>
      <c r="B58" s="432" t="s">
        <v>9728</v>
      </c>
      <c r="C58" s="486"/>
      <c r="D58" s="486"/>
      <c r="E58" s="555"/>
      <c r="F58" s="486"/>
      <c r="G58" s="22"/>
    </row>
    <row r="59" ht="15.75" customHeight="1">
      <c r="A59" s="613"/>
      <c r="B59" s="486"/>
      <c r="C59" s="486"/>
      <c r="D59" s="486"/>
      <c r="E59" s="555"/>
      <c r="F59" s="486"/>
      <c r="G59" s="22"/>
    </row>
    <row r="60" ht="15.75" customHeight="1">
      <c r="A60" s="613"/>
      <c r="B60" s="486"/>
      <c r="C60" s="486"/>
      <c r="D60" s="486"/>
      <c r="E60" s="555"/>
      <c r="F60" s="486"/>
      <c r="G60" s="22"/>
    </row>
    <row r="61" ht="15.75" customHeight="1">
      <c r="A61" s="613"/>
      <c r="B61" s="486"/>
      <c r="C61" s="486"/>
      <c r="D61" s="486"/>
      <c r="E61" s="555"/>
      <c r="F61" s="486"/>
      <c r="G61" s="22"/>
    </row>
    <row r="62" ht="15.75" customHeight="1">
      <c r="A62" s="613"/>
      <c r="B62" s="486"/>
      <c r="C62" s="486"/>
      <c r="D62" s="486"/>
      <c r="E62" s="555"/>
      <c r="F62" s="486"/>
      <c r="G62" s="22"/>
    </row>
    <row r="63" ht="15.75" customHeight="1">
      <c r="A63" s="613"/>
      <c r="B63" s="486"/>
      <c r="C63" s="486"/>
      <c r="D63" s="486"/>
      <c r="E63" s="555"/>
      <c r="F63" s="486"/>
      <c r="G63" s="67"/>
    </row>
    <row r="64" ht="15.75" customHeight="1">
      <c r="A64" s="613"/>
      <c r="B64" s="486"/>
      <c r="C64" s="486"/>
      <c r="D64" s="486"/>
      <c r="E64" s="555"/>
      <c r="F64" s="486"/>
      <c r="G64" s="22"/>
    </row>
    <row r="65" ht="15.75" customHeight="1">
      <c r="A65" s="613"/>
      <c r="B65" s="486"/>
      <c r="C65" s="486"/>
      <c r="D65" s="486"/>
      <c r="E65" s="555"/>
      <c r="F65" s="486"/>
      <c r="G65" s="22"/>
    </row>
    <row r="66" ht="15.75" customHeight="1">
      <c r="A66" s="613"/>
      <c r="B66" s="486"/>
      <c r="C66" s="486"/>
      <c r="D66" s="486"/>
      <c r="E66" s="555"/>
      <c r="F66" s="486"/>
      <c r="G66" s="67"/>
    </row>
    <row r="67" ht="15.75" customHeight="1">
      <c r="A67" s="613"/>
      <c r="B67" s="486"/>
      <c r="C67" s="486"/>
      <c r="D67" s="486"/>
      <c r="E67" s="555"/>
      <c r="F67" s="486"/>
      <c r="G67" s="22"/>
    </row>
    <row r="68" ht="15.75" customHeight="1">
      <c r="A68" s="613"/>
      <c r="B68" s="486"/>
      <c r="C68" s="486"/>
      <c r="D68" s="486"/>
      <c r="E68" s="555"/>
      <c r="F68" s="486"/>
      <c r="G68" s="22"/>
    </row>
    <row r="69" ht="15.75" customHeight="1">
      <c r="A69" s="613"/>
      <c r="B69" s="486"/>
      <c r="C69" s="486"/>
      <c r="D69" s="486"/>
      <c r="E69" s="555"/>
      <c r="F69" s="486"/>
      <c r="G69" s="67"/>
    </row>
    <row r="70" ht="15.75" customHeight="1">
      <c r="A70" s="613"/>
      <c r="B70" s="486"/>
      <c r="C70" s="486"/>
      <c r="D70" s="486"/>
      <c r="E70" s="555"/>
      <c r="F70" s="486"/>
      <c r="G70" s="67"/>
    </row>
    <row r="71" ht="15.75" customHeight="1">
      <c r="A71" s="613"/>
      <c r="B71" s="486"/>
      <c r="C71" s="486"/>
      <c r="D71" s="486"/>
      <c r="E71" s="555"/>
      <c r="F71" s="486"/>
      <c r="G71" s="58"/>
    </row>
    <row r="72" ht="15.75" customHeight="1">
      <c r="A72" s="613"/>
      <c r="B72" s="486"/>
      <c r="C72" s="486"/>
      <c r="D72" s="486"/>
      <c r="E72" s="555"/>
      <c r="F72" s="486"/>
      <c r="G72" s="67"/>
    </row>
    <row r="73" ht="15.75" customHeight="1">
      <c r="A73" s="613"/>
      <c r="B73" s="486"/>
      <c r="C73" s="486"/>
      <c r="D73" s="486"/>
      <c r="E73" s="555"/>
      <c r="F73" s="486"/>
      <c r="G73" s="22"/>
    </row>
    <row r="74" ht="15.75" customHeight="1">
      <c r="A74" s="613"/>
      <c r="B74" s="486"/>
      <c r="C74" s="486"/>
      <c r="D74" s="486"/>
      <c r="E74" s="555"/>
      <c r="F74" s="486"/>
      <c r="G74" s="67"/>
    </row>
    <row r="75" ht="15.75" customHeight="1">
      <c r="A75" s="613"/>
      <c r="B75" s="486"/>
      <c r="C75" s="486"/>
      <c r="D75" s="486"/>
      <c r="E75" s="555"/>
      <c r="F75" s="486"/>
      <c r="G75" s="22"/>
    </row>
    <row r="76" ht="15.75" customHeight="1">
      <c r="A76" s="613"/>
      <c r="B76" s="486"/>
      <c r="C76" s="486"/>
      <c r="D76" s="486"/>
      <c r="E76" s="555"/>
      <c r="F76" s="486"/>
      <c r="G76" s="22"/>
    </row>
    <row r="77" ht="15.75" customHeight="1">
      <c r="A77" s="613"/>
      <c r="B77" s="486"/>
      <c r="C77" s="486"/>
      <c r="D77" s="486"/>
      <c r="E77" s="555"/>
      <c r="F77" s="486"/>
      <c r="G77" s="22"/>
    </row>
    <row r="78" ht="15.75" customHeight="1">
      <c r="A78" s="613"/>
      <c r="B78" s="486"/>
      <c r="C78" s="486"/>
      <c r="D78" s="486"/>
      <c r="E78" s="555"/>
      <c r="F78" s="486"/>
      <c r="G78" s="67"/>
    </row>
    <row r="79" ht="15.75" customHeight="1">
      <c r="A79" s="613"/>
      <c r="B79" s="486"/>
      <c r="C79" s="486"/>
      <c r="D79" s="486"/>
      <c r="E79" s="555"/>
      <c r="F79" s="486"/>
      <c r="G79" s="67"/>
    </row>
    <row r="80" ht="15.75" customHeight="1">
      <c r="A80" s="613"/>
      <c r="B80" s="486"/>
      <c r="C80" s="486"/>
      <c r="D80" s="486"/>
      <c r="E80" s="555"/>
      <c r="F80" s="486"/>
      <c r="G80" s="67"/>
    </row>
    <row r="81" ht="15.75" customHeight="1">
      <c r="A81" s="613"/>
      <c r="B81" s="486"/>
      <c r="C81" s="486"/>
      <c r="D81" s="486"/>
      <c r="E81" s="555"/>
      <c r="F81" s="486"/>
      <c r="G81" s="22"/>
    </row>
    <row r="82" ht="15.75" customHeight="1">
      <c r="A82" s="613"/>
      <c r="B82" s="486"/>
      <c r="C82" s="486"/>
      <c r="D82" s="486"/>
      <c r="E82" s="555"/>
      <c r="F82" s="486"/>
      <c r="G82" s="22"/>
    </row>
    <row r="83" ht="15.75" customHeight="1">
      <c r="A83" s="613"/>
      <c r="B83" s="486"/>
      <c r="C83" s="486"/>
      <c r="D83" s="486"/>
      <c r="E83" s="555"/>
      <c r="F83" s="486"/>
      <c r="G83" s="22"/>
    </row>
    <row r="84" ht="15.75" customHeight="1">
      <c r="A84" s="613"/>
      <c r="B84" s="486"/>
      <c r="C84" s="486"/>
      <c r="D84" s="486"/>
      <c r="E84" s="555"/>
      <c r="F84" s="486"/>
      <c r="G84" s="22"/>
    </row>
    <row r="85" ht="15.75" customHeight="1">
      <c r="A85" s="613"/>
      <c r="B85" s="486"/>
      <c r="C85" s="486"/>
      <c r="D85" s="486"/>
      <c r="E85" s="555"/>
      <c r="F85" s="486"/>
      <c r="G85" s="22"/>
    </row>
    <row r="86" ht="15.75" customHeight="1">
      <c r="A86" s="613"/>
      <c r="B86" s="486"/>
      <c r="C86" s="486"/>
      <c r="D86" s="486"/>
      <c r="E86" s="555"/>
      <c r="F86" s="486"/>
      <c r="G86" s="22"/>
    </row>
    <row r="87" ht="15.75" customHeight="1">
      <c r="A87" s="613"/>
      <c r="B87" s="486"/>
      <c r="C87" s="486"/>
      <c r="D87" s="486"/>
      <c r="E87" s="555"/>
      <c r="F87" s="486"/>
      <c r="G87" s="22"/>
    </row>
    <row r="88" ht="15.75" customHeight="1">
      <c r="A88" s="613"/>
      <c r="B88" s="486"/>
      <c r="C88" s="486"/>
      <c r="D88" s="486"/>
      <c r="E88" s="555"/>
      <c r="F88" s="486"/>
      <c r="G88" s="22"/>
    </row>
    <row r="89" ht="15.75" customHeight="1">
      <c r="A89" s="613"/>
      <c r="B89" s="486"/>
      <c r="C89" s="486"/>
      <c r="D89" s="486"/>
      <c r="E89" s="555"/>
      <c r="F89" s="486"/>
      <c r="G89" s="22"/>
    </row>
    <row r="90" ht="15.75" customHeight="1">
      <c r="A90" s="613"/>
      <c r="B90" s="486"/>
      <c r="C90" s="486"/>
      <c r="D90" s="486"/>
      <c r="E90" s="555"/>
      <c r="F90" s="486"/>
      <c r="G90" s="22"/>
    </row>
    <row r="91" ht="15.75" customHeight="1">
      <c r="A91" s="613"/>
      <c r="B91" s="486"/>
      <c r="C91" s="486"/>
      <c r="D91" s="486"/>
      <c r="E91" s="555"/>
      <c r="F91" s="486"/>
      <c r="G91" s="22"/>
    </row>
    <row r="92" ht="15.75" customHeight="1">
      <c r="A92" s="613"/>
      <c r="B92" s="486"/>
      <c r="C92" s="486"/>
      <c r="D92" s="486"/>
      <c r="E92" s="555"/>
      <c r="F92" s="486"/>
      <c r="G92" s="22"/>
    </row>
    <row r="93" ht="15.75" customHeight="1">
      <c r="A93" s="613"/>
      <c r="B93" s="486"/>
      <c r="C93" s="486"/>
      <c r="D93" s="486"/>
      <c r="E93" s="555"/>
      <c r="F93" s="486"/>
      <c r="G93" s="58"/>
    </row>
    <row r="94" ht="15.75" customHeight="1">
      <c r="A94" s="613"/>
      <c r="B94" s="486"/>
      <c r="C94" s="486"/>
      <c r="D94" s="486"/>
      <c r="E94" s="555"/>
      <c r="F94" s="486"/>
      <c r="G94" s="22"/>
    </row>
    <row r="95" ht="15.75" customHeight="1">
      <c r="A95" s="613"/>
      <c r="B95" s="486"/>
      <c r="C95" s="486"/>
      <c r="D95" s="486"/>
      <c r="E95" s="555"/>
      <c r="F95" s="486"/>
      <c r="G95" s="22"/>
    </row>
    <row r="96" ht="15.75" customHeight="1">
      <c r="A96" s="613"/>
      <c r="B96" s="486"/>
      <c r="C96" s="486"/>
      <c r="D96" s="486"/>
      <c r="E96" s="555"/>
      <c r="F96" s="486"/>
      <c r="G96" s="67"/>
    </row>
    <row r="97" ht="15.75" customHeight="1">
      <c r="A97" s="613"/>
      <c r="B97" s="486"/>
      <c r="C97" s="486"/>
      <c r="D97" s="486"/>
      <c r="E97" s="555"/>
      <c r="F97" s="486"/>
      <c r="G97" s="22"/>
    </row>
    <row r="98" ht="15.75" customHeight="1">
      <c r="A98" s="613"/>
      <c r="B98" s="486"/>
      <c r="C98" s="486"/>
      <c r="D98" s="486"/>
      <c r="E98" s="555"/>
      <c r="F98" s="486"/>
      <c r="G98" s="22"/>
    </row>
    <row r="99" ht="15.75" customHeight="1">
      <c r="A99" s="613"/>
      <c r="B99" s="486"/>
      <c r="C99" s="486"/>
      <c r="D99" s="486"/>
      <c r="E99" s="555"/>
      <c r="F99" s="486"/>
      <c r="G99" s="22"/>
    </row>
    <row r="100" ht="15.75" customHeight="1">
      <c r="A100" s="613"/>
      <c r="B100" s="486"/>
      <c r="C100" s="486"/>
      <c r="D100" s="486"/>
      <c r="E100" s="555"/>
      <c r="F100" s="486"/>
      <c r="G100" s="22"/>
    </row>
    <row r="101" ht="15.75" customHeight="1">
      <c r="A101" s="613"/>
      <c r="B101" s="486"/>
      <c r="C101" s="486"/>
      <c r="D101" s="486"/>
      <c r="E101" s="555"/>
      <c r="F101" s="486"/>
      <c r="G101" s="22"/>
    </row>
    <row r="102" ht="15.75" customHeight="1">
      <c r="A102" s="613"/>
      <c r="B102" s="486"/>
      <c r="C102" s="486"/>
      <c r="D102" s="486"/>
      <c r="E102" s="555"/>
      <c r="F102" s="486"/>
      <c r="G102" s="22"/>
    </row>
    <row r="103" ht="15.75" customHeight="1">
      <c r="A103" s="613"/>
      <c r="B103" s="486"/>
      <c r="C103" s="486"/>
      <c r="D103" s="486"/>
      <c r="E103" s="555"/>
      <c r="F103" s="486"/>
      <c r="G103" s="22"/>
    </row>
    <row r="104" ht="15.75" customHeight="1">
      <c r="A104" s="613"/>
      <c r="B104" s="486"/>
      <c r="C104" s="486"/>
      <c r="D104" s="486"/>
      <c r="E104" s="555"/>
      <c r="F104" s="486"/>
      <c r="G104" s="22"/>
    </row>
    <row r="105" ht="15.75" customHeight="1">
      <c r="A105" s="613"/>
      <c r="B105" s="486"/>
      <c r="C105" s="486"/>
      <c r="D105" s="486"/>
      <c r="E105" s="555"/>
      <c r="F105" s="486"/>
      <c r="G105" s="22"/>
    </row>
    <row r="106" ht="15.75" customHeight="1">
      <c r="A106" s="613"/>
      <c r="B106" s="486"/>
      <c r="C106" s="486"/>
      <c r="D106" s="486"/>
      <c r="E106" s="555"/>
      <c r="F106" s="486"/>
      <c r="G106" s="22"/>
    </row>
    <row r="107" ht="15.75" customHeight="1">
      <c r="A107" s="613"/>
      <c r="B107" s="486"/>
      <c r="C107" s="486"/>
      <c r="D107" s="486"/>
      <c r="E107" s="555"/>
      <c r="F107" s="486"/>
      <c r="G107" s="22"/>
    </row>
    <row r="108" ht="15.75" customHeight="1">
      <c r="A108" s="613"/>
      <c r="B108" s="486"/>
      <c r="C108" s="486"/>
      <c r="D108" s="486"/>
      <c r="E108" s="555"/>
      <c r="F108" s="486"/>
      <c r="G108" s="22"/>
    </row>
    <row r="109" ht="15.75" customHeight="1">
      <c r="A109" s="613"/>
      <c r="B109" s="486"/>
      <c r="C109" s="486"/>
      <c r="D109" s="486"/>
      <c r="E109" s="555"/>
      <c r="F109" s="486"/>
      <c r="G109" s="22"/>
    </row>
    <row r="110" ht="15.75" customHeight="1">
      <c r="A110" s="613"/>
      <c r="B110" s="486"/>
      <c r="C110" s="486"/>
      <c r="D110" s="486"/>
      <c r="E110" s="555"/>
      <c r="F110" s="486"/>
      <c r="G110" s="22"/>
    </row>
    <row r="111" ht="15.75" customHeight="1">
      <c r="A111" s="613"/>
      <c r="B111" s="486"/>
      <c r="C111" s="486"/>
      <c r="D111" s="486"/>
      <c r="E111" s="555"/>
      <c r="F111" s="486"/>
      <c r="G111" s="67"/>
    </row>
    <row r="112" ht="15.75" customHeight="1">
      <c r="A112" s="613"/>
      <c r="B112" s="486"/>
      <c r="C112" s="486"/>
      <c r="D112" s="486"/>
      <c r="E112" s="555"/>
      <c r="F112" s="486"/>
      <c r="G112" s="22"/>
    </row>
    <row r="113" ht="15.75" customHeight="1">
      <c r="A113" s="613"/>
      <c r="B113" s="486"/>
      <c r="C113" s="486"/>
      <c r="D113" s="486"/>
      <c r="E113" s="555"/>
      <c r="F113" s="486"/>
      <c r="G113" s="22"/>
    </row>
    <row r="114" ht="15.75" customHeight="1">
      <c r="A114" s="613"/>
      <c r="B114" s="486"/>
      <c r="C114" s="486"/>
      <c r="D114" s="486"/>
      <c r="E114" s="555"/>
      <c r="F114" s="486"/>
      <c r="G114" s="22"/>
    </row>
    <row r="115" ht="15.75" customHeight="1">
      <c r="A115" s="613"/>
      <c r="B115" s="486"/>
      <c r="C115" s="486"/>
      <c r="D115" s="486"/>
      <c r="E115" s="555"/>
      <c r="F115" s="486"/>
      <c r="G115" s="22"/>
    </row>
    <row r="116" ht="15.75" customHeight="1">
      <c r="A116" s="613"/>
      <c r="B116" s="486"/>
      <c r="C116" s="486"/>
      <c r="D116" s="486"/>
      <c r="E116" s="555"/>
      <c r="F116" s="486"/>
      <c r="G116" s="22"/>
    </row>
    <row r="117" ht="15.75" customHeight="1">
      <c r="A117" s="613"/>
      <c r="B117" s="486"/>
      <c r="C117" s="486"/>
      <c r="D117" s="486"/>
      <c r="E117" s="555"/>
      <c r="F117" s="486"/>
      <c r="G117" s="22"/>
    </row>
    <row r="118" ht="15.75" customHeight="1">
      <c r="A118" s="613"/>
      <c r="B118" s="486"/>
      <c r="C118" s="486"/>
      <c r="D118" s="486"/>
      <c r="E118" s="555"/>
      <c r="F118" s="486"/>
      <c r="G118" s="22"/>
    </row>
    <row r="119" ht="15.75" customHeight="1">
      <c r="A119" s="613"/>
      <c r="B119" s="486"/>
      <c r="C119" s="486"/>
      <c r="D119" s="486"/>
      <c r="E119" s="555"/>
      <c r="F119" s="486"/>
      <c r="G119" s="22"/>
    </row>
    <row r="120" ht="15.75" customHeight="1">
      <c r="A120" s="613"/>
      <c r="B120" s="486"/>
      <c r="C120" s="486"/>
      <c r="D120" s="486"/>
      <c r="E120" s="555"/>
      <c r="F120" s="486"/>
      <c r="G120" s="22"/>
    </row>
    <row r="121" ht="15.75" customHeight="1">
      <c r="A121" s="613"/>
      <c r="B121" s="486"/>
      <c r="C121" s="486"/>
      <c r="D121" s="486"/>
      <c r="E121" s="555"/>
      <c r="F121" s="486"/>
      <c r="G121" s="22"/>
    </row>
    <row r="122" ht="15.75" customHeight="1">
      <c r="A122" s="613"/>
      <c r="B122" s="486"/>
      <c r="C122" s="486"/>
      <c r="D122" s="486"/>
      <c r="E122" s="555"/>
      <c r="F122" s="486"/>
      <c r="G122" s="22"/>
    </row>
    <row r="123" ht="15.75" customHeight="1">
      <c r="A123" s="613"/>
      <c r="B123" s="486"/>
      <c r="C123" s="486"/>
      <c r="D123" s="486"/>
      <c r="E123" s="555"/>
      <c r="F123" s="486"/>
      <c r="G123" s="22"/>
    </row>
    <row r="124" ht="15.75" customHeight="1">
      <c r="A124" s="613"/>
      <c r="B124" s="486"/>
      <c r="C124" s="486"/>
      <c r="D124" s="486"/>
      <c r="E124" s="555"/>
      <c r="F124" s="486"/>
      <c r="G124" s="22"/>
    </row>
    <row r="125" ht="15.75" customHeight="1">
      <c r="A125" s="613"/>
      <c r="B125" s="486"/>
      <c r="C125" s="486"/>
      <c r="D125" s="486"/>
      <c r="E125" s="555"/>
      <c r="F125" s="486"/>
      <c r="G125" s="22"/>
    </row>
    <row r="126" ht="15.75" customHeight="1">
      <c r="A126" s="613"/>
      <c r="B126" s="486"/>
      <c r="C126" s="486"/>
      <c r="D126" s="486"/>
      <c r="E126" s="555"/>
      <c r="F126" s="486"/>
      <c r="G126" s="22"/>
    </row>
    <row r="127" ht="15.75" customHeight="1">
      <c r="A127" s="613"/>
      <c r="B127" s="486"/>
      <c r="C127" s="486"/>
      <c r="D127" s="486"/>
      <c r="E127" s="555"/>
      <c r="F127" s="486"/>
      <c r="G127" s="22"/>
    </row>
    <row r="128" ht="15.75" customHeight="1">
      <c r="A128" s="613"/>
      <c r="B128" s="486"/>
      <c r="C128" s="486"/>
      <c r="D128" s="486"/>
      <c r="E128" s="555"/>
      <c r="F128" s="486"/>
      <c r="G128" s="22"/>
    </row>
    <row r="129" ht="15.75" customHeight="1">
      <c r="A129" s="613"/>
      <c r="B129" s="486"/>
      <c r="C129" s="486"/>
      <c r="D129" s="486"/>
      <c r="E129" s="555"/>
      <c r="F129" s="486"/>
      <c r="G129" s="22"/>
    </row>
    <row r="130" ht="15.75" customHeight="1">
      <c r="A130" s="613"/>
      <c r="B130" s="486"/>
      <c r="C130" s="486"/>
      <c r="D130" s="486"/>
      <c r="E130" s="555"/>
      <c r="F130" s="486"/>
      <c r="G130" s="22"/>
    </row>
    <row r="131" ht="15.75" customHeight="1">
      <c r="A131" s="613"/>
      <c r="B131" s="486"/>
      <c r="C131" s="486"/>
      <c r="D131" s="486"/>
      <c r="E131" s="555"/>
      <c r="F131" s="486"/>
      <c r="G131" s="22"/>
    </row>
    <row r="132" ht="15.75" customHeight="1">
      <c r="A132" s="613"/>
      <c r="B132" s="486"/>
      <c r="C132" s="486"/>
      <c r="D132" s="486"/>
      <c r="E132" s="555"/>
      <c r="F132" s="486"/>
      <c r="G132" s="22"/>
    </row>
    <row r="133" ht="15.75" customHeight="1">
      <c r="A133" s="613"/>
      <c r="B133" s="486"/>
      <c r="C133" s="486"/>
      <c r="D133" s="486"/>
      <c r="E133" s="555"/>
      <c r="F133" s="486"/>
      <c r="G133" s="22"/>
    </row>
    <row r="134" ht="15.75" customHeight="1">
      <c r="A134" s="613"/>
      <c r="B134" s="486"/>
      <c r="C134" s="486"/>
      <c r="D134" s="486"/>
      <c r="E134" s="555"/>
      <c r="F134" s="486"/>
      <c r="G134" s="22"/>
    </row>
    <row r="135" ht="15.75" customHeight="1">
      <c r="A135" s="613"/>
      <c r="B135" s="486"/>
      <c r="C135" s="486"/>
      <c r="D135" s="486"/>
      <c r="E135" s="555"/>
      <c r="F135" s="486"/>
      <c r="G135" s="22"/>
    </row>
    <row r="136" ht="15.75" customHeight="1">
      <c r="A136" s="613"/>
      <c r="B136" s="486"/>
      <c r="C136" s="486"/>
      <c r="D136" s="486"/>
      <c r="E136" s="555"/>
      <c r="F136" s="486"/>
      <c r="G136" s="22"/>
    </row>
    <row r="137" ht="15.75" customHeight="1">
      <c r="A137" s="613"/>
      <c r="B137" s="486"/>
      <c r="C137" s="486"/>
      <c r="D137" s="486"/>
      <c r="E137" s="555"/>
      <c r="F137" s="486"/>
      <c r="G137" s="22"/>
    </row>
    <row r="138" ht="15.75" customHeight="1">
      <c r="A138" s="613"/>
      <c r="B138" s="486"/>
      <c r="C138" s="486"/>
      <c r="D138" s="486"/>
      <c r="E138" s="555"/>
      <c r="F138" s="486"/>
      <c r="G138" s="22"/>
    </row>
    <row r="139" ht="15.75" customHeight="1">
      <c r="A139" s="613"/>
      <c r="B139" s="486"/>
      <c r="C139" s="486"/>
      <c r="D139" s="486"/>
      <c r="E139" s="555"/>
      <c r="F139" s="486"/>
      <c r="G139" s="22"/>
    </row>
    <row r="140" ht="15.75" customHeight="1">
      <c r="A140" s="613"/>
      <c r="B140" s="486"/>
      <c r="C140" s="486"/>
      <c r="D140" s="486"/>
      <c r="E140" s="555"/>
      <c r="F140" s="486"/>
      <c r="G140" s="22"/>
    </row>
    <row r="141" ht="15.75" customHeight="1">
      <c r="A141" s="613"/>
      <c r="B141" s="486"/>
      <c r="C141" s="486"/>
      <c r="D141" s="486"/>
      <c r="E141" s="555"/>
      <c r="F141" s="486"/>
      <c r="G141" s="22"/>
    </row>
    <row r="142" ht="15.75" customHeight="1">
      <c r="A142" s="613"/>
      <c r="B142" s="486"/>
      <c r="C142" s="486"/>
      <c r="D142" s="486"/>
      <c r="E142" s="555"/>
      <c r="F142" s="486"/>
      <c r="G142" s="22"/>
    </row>
    <row r="143" ht="15.75" customHeight="1">
      <c r="A143" s="613"/>
      <c r="B143" s="486"/>
      <c r="C143" s="486"/>
      <c r="D143" s="486"/>
      <c r="E143" s="555"/>
      <c r="F143" s="486"/>
      <c r="G143" s="22"/>
    </row>
    <row r="144" ht="15.75" customHeight="1">
      <c r="A144" s="613"/>
      <c r="B144" s="486"/>
      <c r="C144" s="486"/>
      <c r="D144" s="486"/>
      <c r="E144" s="555"/>
      <c r="F144" s="486"/>
      <c r="G144" s="22"/>
    </row>
    <row r="145" ht="15.75" customHeight="1">
      <c r="A145" s="613"/>
      <c r="B145" s="486"/>
      <c r="C145" s="486"/>
      <c r="D145" s="486"/>
      <c r="E145" s="555"/>
      <c r="F145" s="486"/>
      <c r="G145" s="22"/>
    </row>
    <row r="146" ht="15.75" customHeight="1">
      <c r="A146" s="613"/>
      <c r="B146" s="486"/>
      <c r="C146" s="486"/>
      <c r="D146" s="486"/>
      <c r="E146" s="555"/>
      <c r="F146" s="486"/>
      <c r="G146" s="22"/>
    </row>
    <row r="147" ht="15.75" customHeight="1">
      <c r="A147" s="613"/>
      <c r="B147" s="486"/>
      <c r="C147" s="486"/>
      <c r="D147" s="486"/>
      <c r="E147" s="555"/>
      <c r="F147" s="486"/>
      <c r="G147" s="22"/>
    </row>
    <row r="148" ht="15.75" customHeight="1">
      <c r="A148" s="613"/>
      <c r="B148" s="486"/>
      <c r="C148" s="486"/>
      <c r="D148" s="486"/>
      <c r="E148" s="555"/>
      <c r="F148" s="486"/>
      <c r="G148" s="22"/>
    </row>
    <row r="149" ht="15.75" customHeight="1">
      <c r="A149" s="613"/>
      <c r="B149" s="486"/>
      <c r="C149" s="486"/>
      <c r="D149" s="486"/>
      <c r="E149" s="555"/>
      <c r="F149" s="486"/>
      <c r="G149" s="22"/>
    </row>
    <row r="150" ht="15.75" customHeight="1">
      <c r="A150" s="613"/>
      <c r="B150" s="486"/>
      <c r="C150" s="486"/>
      <c r="D150" s="486"/>
      <c r="E150" s="555"/>
      <c r="F150" s="486"/>
      <c r="G150" s="22"/>
    </row>
    <row r="151" ht="15.75" customHeight="1">
      <c r="A151" s="613"/>
      <c r="B151" s="486"/>
      <c r="C151" s="486"/>
      <c r="D151" s="486"/>
      <c r="E151" s="555"/>
      <c r="F151" s="486"/>
      <c r="G151" s="22"/>
    </row>
    <row r="152" ht="15.75" customHeight="1">
      <c r="A152" s="613"/>
      <c r="B152" s="486"/>
      <c r="C152" s="486"/>
      <c r="D152" s="486"/>
      <c r="E152" s="555"/>
      <c r="F152" s="486"/>
      <c r="G152" s="22"/>
    </row>
    <row r="153" ht="15.75" customHeight="1">
      <c r="A153" s="613"/>
      <c r="B153" s="486"/>
      <c r="C153" s="486"/>
      <c r="D153" s="486"/>
      <c r="E153" s="555"/>
      <c r="F153" s="486"/>
      <c r="G153" s="22"/>
    </row>
    <row r="154" ht="15.75" customHeight="1">
      <c r="A154" s="613"/>
      <c r="B154" s="486"/>
      <c r="C154" s="486"/>
      <c r="D154" s="486"/>
      <c r="E154" s="555"/>
      <c r="F154" s="486"/>
      <c r="G154" s="22"/>
    </row>
    <row r="155" ht="15.75" customHeight="1">
      <c r="A155" s="613"/>
      <c r="B155" s="486"/>
      <c r="C155" s="486"/>
      <c r="D155" s="486"/>
      <c r="E155" s="555"/>
      <c r="F155" s="486"/>
      <c r="G155" s="22"/>
    </row>
    <row r="156" ht="15.75" customHeight="1">
      <c r="A156" s="613"/>
      <c r="B156" s="486"/>
      <c r="C156" s="486"/>
      <c r="D156" s="486"/>
      <c r="E156" s="555"/>
      <c r="F156" s="486"/>
      <c r="G156" s="22"/>
    </row>
    <row r="157" ht="15.75" customHeight="1">
      <c r="A157" s="613"/>
      <c r="B157" s="486"/>
      <c r="C157" s="486"/>
      <c r="D157" s="486"/>
      <c r="E157" s="555"/>
      <c r="F157" s="486"/>
      <c r="G157" s="22"/>
    </row>
    <row r="158" ht="15.75" customHeight="1">
      <c r="A158" s="613"/>
      <c r="B158" s="486"/>
      <c r="C158" s="486"/>
      <c r="D158" s="486"/>
      <c r="E158" s="555"/>
      <c r="F158" s="486"/>
      <c r="G158" s="22"/>
    </row>
    <row r="159" ht="15.75" customHeight="1">
      <c r="A159" s="613"/>
      <c r="B159" s="486"/>
      <c r="C159" s="486"/>
      <c r="D159" s="486"/>
      <c r="E159" s="555"/>
      <c r="F159" s="486"/>
      <c r="G159" s="22"/>
    </row>
    <row r="160" ht="15.75" customHeight="1">
      <c r="A160" s="613"/>
      <c r="B160" s="486"/>
      <c r="C160" s="486"/>
      <c r="D160" s="486"/>
      <c r="E160" s="555"/>
      <c r="F160" s="486"/>
      <c r="G160" s="22"/>
    </row>
    <row r="161" ht="15.75" customHeight="1">
      <c r="A161" s="613"/>
      <c r="B161" s="486"/>
      <c r="C161" s="486"/>
      <c r="D161" s="486"/>
      <c r="E161" s="555"/>
      <c r="F161" s="486"/>
      <c r="G161" s="22"/>
    </row>
    <row r="162" ht="15.75" customHeight="1">
      <c r="A162" s="613"/>
      <c r="B162" s="486"/>
      <c r="C162" s="486"/>
      <c r="D162" s="486"/>
      <c r="E162" s="555"/>
      <c r="F162" s="486"/>
      <c r="G162" s="22"/>
    </row>
    <row r="163" ht="15.75" customHeight="1">
      <c r="A163" s="613"/>
      <c r="B163" s="486"/>
      <c r="C163" s="486"/>
      <c r="D163" s="486"/>
      <c r="E163" s="555"/>
      <c r="F163" s="486"/>
      <c r="G163" s="22"/>
    </row>
    <row r="164" ht="15.75" customHeight="1">
      <c r="A164" s="613"/>
      <c r="B164" s="486"/>
      <c r="C164" s="486"/>
      <c r="D164" s="486"/>
      <c r="E164" s="555"/>
      <c r="F164" s="486"/>
      <c r="G164" s="22"/>
    </row>
    <row r="165" ht="15.75" customHeight="1">
      <c r="A165" s="613"/>
      <c r="B165" s="486"/>
      <c r="C165" s="486"/>
      <c r="D165" s="486"/>
      <c r="E165" s="555"/>
      <c r="F165" s="486"/>
      <c r="G165" s="22"/>
    </row>
    <row r="166" ht="15.75" customHeight="1">
      <c r="A166" s="613"/>
      <c r="B166" s="486"/>
      <c r="C166" s="486"/>
      <c r="D166" s="486"/>
      <c r="E166" s="555"/>
      <c r="F166" s="486"/>
      <c r="G166" s="22"/>
    </row>
    <row r="167" ht="15.75" customHeight="1">
      <c r="A167" s="613"/>
      <c r="B167" s="486"/>
      <c r="C167" s="486"/>
      <c r="D167" s="486"/>
      <c r="E167" s="555"/>
      <c r="F167" s="486"/>
      <c r="G167" s="22"/>
    </row>
    <row r="168" ht="15.75" customHeight="1">
      <c r="A168" s="613"/>
      <c r="B168" s="486"/>
      <c r="C168" s="486"/>
      <c r="D168" s="486"/>
      <c r="E168" s="555"/>
      <c r="F168" s="486"/>
      <c r="G168" s="22"/>
    </row>
    <row r="169" ht="15.75" customHeight="1">
      <c r="A169" s="613"/>
      <c r="B169" s="486"/>
      <c r="C169" s="486"/>
      <c r="D169" s="486"/>
      <c r="E169" s="555"/>
      <c r="F169" s="486"/>
      <c r="G169" s="22"/>
    </row>
    <row r="170" ht="15.75" customHeight="1">
      <c r="A170" s="613"/>
      <c r="B170" s="486"/>
      <c r="C170" s="486"/>
      <c r="D170" s="486"/>
      <c r="E170" s="555"/>
      <c r="F170" s="486"/>
      <c r="G170" s="22"/>
    </row>
    <row r="171" ht="15.75" customHeight="1">
      <c r="A171" s="613"/>
      <c r="B171" s="486"/>
      <c r="C171" s="486"/>
      <c r="D171" s="486"/>
      <c r="E171" s="555"/>
      <c r="F171" s="486"/>
      <c r="G171" s="22"/>
    </row>
    <row r="172" ht="15.75" customHeight="1">
      <c r="A172" s="613"/>
      <c r="B172" s="486"/>
      <c r="C172" s="486"/>
      <c r="D172" s="486"/>
      <c r="E172" s="555"/>
      <c r="F172" s="486"/>
      <c r="G172" s="92"/>
    </row>
    <row r="173" ht="15.75" customHeight="1">
      <c r="A173" s="613"/>
      <c r="B173" s="486"/>
      <c r="C173" s="486"/>
      <c r="D173" s="486"/>
      <c r="E173" s="555"/>
      <c r="F173" s="486"/>
      <c r="G173" s="22"/>
    </row>
    <row r="174" ht="15.75" customHeight="1">
      <c r="A174" s="613"/>
      <c r="B174" s="486"/>
      <c r="C174" s="486"/>
      <c r="D174" s="486"/>
      <c r="E174" s="555"/>
      <c r="F174" s="486"/>
      <c r="G174" s="22"/>
    </row>
    <row r="175" ht="15.75" customHeight="1">
      <c r="A175" s="613"/>
      <c r="B175" s="486"/>
      <c r="C175" s="486"/>
      <c r="D175" s="486"/>
      <c r="E175" s="555"/>
      <c r="F175" s="486"/>
      <c r="G175" s="22"/>
    </row>
    <row r="176" ht="15.75" customHeight="1">
      <c r="A176" s="613"/>
      <c r="B176" s="486"/>
      <c r="C176" s="486"/>
      <c r="D176" s="486"/>
      <c r="E176" s="555"/>
      <c r="F176" s="486"/>
      <c r="G176" s="22"/>
    </row>
    <row r="177" ht="15.75" customHeight="1">
      <c r="A177" s="613"/>
      <c r="B177" s="486"/>
      <c r="C177" s="486"/>
      <c r="D177" s="486"/>
      <c r="E177" s="555"/>
      <c r="F177" s="486"/>
      <c r="G177" s="22"/>
    </row>
    <row r="178" ht="15.75" customHeight="1">
      <c r="A178" s="613"/>
      <c r="B178" s="486"/>
      <c r="C178" s="486"/>
      <c r="D178" s="486"/>
      <c r="E178" s="555"/>
      <c r="F178" s="486"/>
      <c r="G178" s="22"/>
    </row>
    <row r="179" ht="15.75" customHeight="1">
      <c r="A179" s="613"/>
      <c r="B179" s="486"/>
      <c r="C179" s="486"/>
      <c r="D179" s="486"/>
      <c r="E179" s="555"/>
      <c r="F179" s="486"/>
      <c r="G179" s="22"/>
    </row>
    <row r="180" ht="15.75" customHeight="1">
      <c r="A180" s="613"/>
      <c r="B180" s="486"/>
      <c r="C180" s="486"/>
      <c r="D180" s="486"/>
      <c r="E180" s="555"/>
      <c r="F180" s="486"/>
      <c r="G180" s="22"/>
    </row>
    <row r="181" ht="15.75" customHeight="1">
      <c r="A181" s="613"/>
      <c r="B181" s="486"/>
      <c r="C181" s="486"/>
      <c r="D181" s="486"/>
      <c r="E181" s="555"/>
      <c r="F181" s="486"/>
      <c r="G181" s="22"/>
    </row>
    <row r="182" ht="15.75" customHeight="1">
      <c r="A182" s="613"/>
      <c r="B182" s="486"/>
      <c r="C182" s="486"/>
      <c r="D182" s="486"/>
      <c r="E182" s="555"/>
      <c r="F182" s="486"/>
      <c r="G182" s="22"/>
    </row>
    <row r="183" ht="15.75" customHeight="1">
      <c r="A183" s="613"/>
      <c r="B183" s="486"/>
      <c r="C183" s="486"/>
      <c r="D183" s="486"/>
      <c r="E183" s="555"/>
      <c r="F183" s="486"/>
      <c r="G183" s="22"/>
    </row>
    <row r="184" ht="15.75" customHeight="1">
      <c r="A184" s="613"/>
      <c r="B184" s="486"/>
      <c r="C184" s="486"/>
      <c r="D184" s="486"/>
      <c r="E184" s="555"/>
      <c r="F184" s="486"/>
      <c r="G184" s="22"/>
    </row>
    <row r="185" ht="15.75" customHeight="1">
      <c r="A185" s="613"/>
      <c r="B185" s="486"/>
      <c r="C185" s="486"/>
      <c r="D185" s="486"/>
      <c r="E185" s="555"/>
      <c r="F185" s="486"/>
      <c r="G185" s="22"/>
    </row>
    <row r="186" ht="15.75" customHeight="1">
      <c r="A186" s="613"/>
      <c r="B186" s="486"/>
      <c r="C186" s="486"/>
      <c r="D186" s="486"/>
      <c r="E186" s="555"/>
      <c r="F186" s="486"/>
      <c r="G186" s="22"/>
    </row>
    <row r="187" ht="15.75" customHeight="1">
      <c r="A187" s="613"/>
      <c r="B187" s="486"/>
      <c r="C187" s="486"/>
      <c r="D187" s="486"/>
      <c r="E187" s="555"/>
      <c r="F187" s="486"/>
      <c r="G187" s="22"/>
    </row>
    <row r="188" ht="15.75" customHeight="1">
      <c r="A188" s="613"/>
      <c r="B188" s="486"/>
      <c r="C188" s="486"/>
      <c r="D188" s="486"/>
      <c r="E188" s="555"/>
      <c r="F188" s="486"/>
      <c r="G188" s="22"/>
    </row>
    <row r="189" ht="15.75" customHeight="1">
      <c r="A189" s="613"/>
      <c r="B189" s="486"/>
      <c r="C189" s="486"/>
      <c r="D189" s="486"/>
      <c r="E189" s="555"/>
      <c r="F189" s="486"/>
      <c r="G189" s="22"/>
    </row>
    <row r="190" ht="15.75" customHeight="1">
      <c r="A190" s="613"/>
      <c r="B190" s="486"/>
      <c r="C190" s="486"/>
      <c r="D190" s="486"/>
      <c r="E190" s="555"/>
      <c r="F190" s="486"/>
      <c r="G190" s="22"/>
    </row>
    <row r="191" ht="15.75" customHeight="1">
      <c r="A191" s="613"/>
      <c r="B191" s="486"/>
      <c r="C191" s="486"/>
      <c r="D191" s="486"/>
      <c r="E191" s="555"/>
      <c r="F191" s="486"/>
      <c r="G191" s="22"/>
    </row>
    <row r="192" ht="15.75" customHeight="1">
      <c r="A192" s="613"/>
      <c r="B192" s="486"/>
      <c r="C192" s="486"/>
      <c r="D192" s="486"/>
      <c r="E192" s="555"/>
      <c r="F192" s="486"/>
      <c r="G192" s="22"/>
    </row>
    <row r="193" ht="15.75" customHeight="1">
      <c r="A193" s="613"/>
      <c r="B193" s="486"/>
      <c r="C193" s="486"/>
      <c r="D193" s="486"/>
      <c r="E193" s="555"/>
      <c r="F193" s="486"/>
      <c r="G193" s="22"/>
    </row>
    <row r="194" ht="15.75" customHeight="1">
      <c r="A194" s="613"/>
      <c r="B194" s="486"/>
      <c r="C194" s="486"/>
      <c r="D194" s="486"/>
      <c r="E194" s="555"/>
      <c r="F194" s="486"/>
      <c r="G194" s="22"/>
    </row>
    <row r="195" ht="15.75" customHeight="1">
      <c r="A195" s="613"/>
      <c r="B195" s="486"/>
      <c r="C195" s="486"/>
      <c r="D195" s="486"/>
      <c r="E195" s="555"/>
      <c r="F195" s="486"/>
      <c r="G195" s="22"/>
    </row>
    <row r="196" ht="15.75" customHeight="1">
      <c r="A196" s="613"/>
      <c r="B196" s="486"/>
      <c r="C196" s="486"/>
      <c r="D196" s="486"/>
      <c r="E196" s="555"/>
      <c r="F196" s="486"/>
      <c r="G196" s="22"/>
    </row>
    <row r="197" ht="15.75" customHeight="1">
      <c r="A197" s="613"/>
      <c r="B197" s="486"/>
      <c r="C197" s="486"/>
      <c r="D197" s="486"/>
      <c r="E197" s="555"/>
      <c r="F197" s="486"/>
      <c r="G197" s="22"/>
    </row>
    <row r="198" ht="15.75" customHeight="1">
      <c r="A198" s="613"/>
      <c r="B198" s="486"/>
      <c r="C198" s="486"/>
      <c r="D198" s="486"/>
      <c r="E198" s="555"/>
      <c r="F198" s="486"/>
      <c r="G198" s="22"/>
    </row>
    <row r="199" ht="15.75" customHeight="1">
      <c r="A199" s="613"/>
      <c r="B199" s="486"/>
      <c r="C199" s="486"/>
      <c r="D199" s="486"/>
      <c r="E199" s="555"/>
      <c r="F199" s="486"/>
      <c r="G199" s="22"/>
    </row>
    <row r="200" ht="15.75" customHeight="1">
      <c r="A200" s="613"/>
      <c r="B200" s="486"/>
      <c r="C200" s="486"/>
      <c r="D200" s="486"/>
      <c r="E200" s="555"/>
      <c r="F200" s="486"/>
      <c r="G200" s="22"/>
    </row>
    <row r="201" ht="15.75" customHeight="1">
      <c r="A201" s="613"/>
      <c r="B201" s="486"/>
      <c r="C201" s="486"/>
      <c r="D201" s="486"/>
      <c r="E201" s="555"/>
      <c r="F201" s="486"/>
      <c r="G201" s="22"/>
    </row>
    <row r="202" ht="15.75" customHeight="1">
      <c r="A202" s="613"/>
      <c r="B202" s="486"/>
      <c r="C202" s="486"/>
      <c r="D202" s="486"/>
      <c r="E202" s="555"/>
      <c r="F202" s="486"/>
      <c r="G202" s="22"/>
    </row>
    <row r="203" ht="15.75" customHeight="1">
      <c r="A203" s="613"/>
      <c r="B203" s="486"/>
      <c r="C203" s="486"/>
      <c r="D203" s="486"/>
      <c r="E203" s="555"/>
      <c r="F203" s="486"/>
      <c r="G203" s="22"/>
    </row>
    <row r="204" ht="15.75" customHeight="1">
      <c r="A204" s="613"/>
      <c r="B204" s="486"/>
      <c r="C204" s="486"/>
      <c r="D204" s="486"/>
      <c r="E204" s="555"/>
      <c r="F204" s="486"/>
      <c r="G204" s="22"/>
    </row>
    <row r="205" ht="15.75" customHeight="1">
      <c r="A205" s="613"/>
      <c r="B205" s="486"/>
      <c r="C205" s="486"/>
      <c r="D205" s="486"/>
      <c r="E205" s="555"/>
      <c r="F205" s="486"/>
      <c r="G205" s="22"/>
    </row>
    <row r="206" ht="15.75" customHeight="1">
      <c r="A206" s="613"/>
      <c r="B206" s="486"/>
      <c r="C206" s="486"/>
      <c r="D206" s="486"/>
      <c r="E206" s="555"/>
      <c r="F206" s="486"/>
      <c r="G206" s="22"/>
    </row>
    <row r="207" ht="15.75" customHeight="1">
      <c r="A207" s="613"/>
      <c r="B207" s="486"/>
      <c r="C207" s="486"/>
      <c r="D207" s="486"/>
      <c r="E207" s="555"/>
      <c r="F207" s="486"/>
      <c r="G207" s="22"/>
    </row>
    <row r="208" ht="15.75" customHeight="1">
      <c r="A208" s="613"/>
      <c r="B208" s="486"/>
      <c r="C208" s="486"/>
      <c r="D208" s="486"/>
      <c r="E208" s="555"/>
      <c r="F208" s="486"/>
      <c r="G208" s="22"/>
    </row>
    <row r="209" ht="15.75" customHeight="1">
      <c r="A209" s="613"/>
      <c r="B209" s="486"/>
      <c r="C209" s="486"/>
      <c r="D209" s="486"/>
      <c r="E209" s="555"/>
      <c r="F209" s="486"/>
      <c r="G209" s="22"/>
    </row>
    <row r="210" ht="15.75" customHeight="1">
      <c r="A210" s="613"/>
      <c r="B210" s="486"/>
      <c r="C210" s="486"/>
      <c r="D210" s="486"/>
      <c r="E210" s="555"/>
      <c r="F210" s="486"/>
      <c r="G210" s="22"/>
    </row>
    <row r="211" ht="15.75" customHeight="1">
      <c r="A211" s="613"/>
      <c r="B211" s="486"/>
      <c r="C211" s="486"/>
      <c r="D211" s="486"/>
      <c r="E211" s="555"/>
      <c r="F211" s="486"/>
      <c r="G211" s="22"/>
    </row>
    <row r="212" ht="15.75" customHeight="1">
      <c r="A212" s="613"/>
      <c r="B212" s="486"/>
      <c r="C212" s="486"/>
      <c r="D212" s="486"/>
      <c r="E212" s="555"/>
      <c r="F212" s="486"/>
      <c r="G212" s="22"/>
    </row>
    <row r="213" ht="15.75" customHeight="1">
      <c r="A213" s="613"/>
      <c r="B213" s="486"/>
      <c r="C213" s="486"/>
      <c r="D213" s="486"/>
      <c r="E213" s="555"/>
      <c r="F213" s="486"/>
      <c r="G213" s="22"/>
    </row>
    <row r="214" ht="15.75" customHeight="1">
      <c r="A214" s="613"/>
      <c r="B214" s="486"/>
      <c r="C214" s="486"/>
      <c r="D214" s="486"/>
      <c r="E214" s="555"/>
      <c r="F214" s="486"/>
      <c r="G214" s="22"/>
    </row>
    <row r="215" ht="15.75" customHeight="1">
      <c r="A215" s="613"/>
      <c r="B215" s="486"/>
      <c r="C215" s="486"/>
      <c r="D215" s="486"/>
      <c r="E215" s="555"/>
      <c r="F215" s="486"/>
      <c r="G215" s="22"/>
    </row>
    <row r="216" ht="15.75" customHeight="1">
      <c r="A216" s="613"/>
      <c r="B216" s="486"/>
      <c r="C216" s="486"/>
      <c r="D216" s="486"/>
      <c r="E216" s="555"/>
      <c r="F216" s="486"/>
      <c r="G216" s="22"/>
    </row>
    <row r="217" ht="15.75" customHeight="1">
      <c r="A217" s="613"/>
      <c r="B217" s="486"/>
      <c r="C217" s="486"/>
      <c r="D217" s="486"/>
      <c r="E217" s="555"/>
      <c r="F217" s="486"/>
      <c r="G217" s="22"/>
    </row>
    <row r="218" ht="15.75" customHeight="1">
      <c r="A218" s="613"/>
      <c r="B218" s="486"/>
      <c r="C218" s="486"/>
      <c r="D218" s="486"/>
      <c r="E218" s="555"/>
      <c r="F218" s="486"/>
      <c r="G218" s="22"/>
    </row>
    <row r="219" ht="15.75" customHeight="1">
      <c r="A219" s="613"/>
      <c r="B219" s="486"/>
      <c r="C219" s="486"/>
      <c r="D219" s="486"/>
      <c r="E219" s="555"/>
      <c r="F219" s="486"/>
      <c r="G219" s="22"/>
    </row>
    <row r="220" ht="15.75" customHeight="1">
      <c r="A220" s="613"/>
      <c r="B220" s="486"/>
      <c r="C220" s="486"/>
      <c r="D220" s="486"/>
      <c r="E220" s="555"/>
      <c r="F220" s="486"/>
      <c r="G220" s="22"/>
    </row>
    <row r="221" ht="15.75" customHeight="1">
      <c r="A221" s="613"/>
      <c r="B221" s="486"/>
      <c r="C221" s="486"/>
      <c r="D221" s="486"/>
      <c r="E221" s="555"/>
      <c r="F221" s="486"/>
      <c r="G221" s="22"/>
    </row>
    <row r="222" ht="15.75" customHeight="1">
      <c r="A222" s="613"/>
      <c r="B222" s="486"/>
      <c r="C222" s="486"/>
      <c r="D222" s="486"/>
      <c r="E222" s="555"/>
      <c r="F222" s="486"/>
      <c r="G222" s="22"/>
    </row>
    <row r="223" ht="15.75" customHeight="1">
      <c r="A223" s="613"/>
      <c r="B223" s="486"/>
      <c r="C223" s="486"/>
      <c r="D223" s="486"/>
      <c r="E223" s="555"/>
      <c r="F223" s="486"/>
      <c r="G223" s="22"/>
    </row>
    <row r="224" ht="15.75" customHeight="1">
      <c r="A224" s="613"/>
      <c r="B224" s="486"/>
      <c r="C224" s="486"/>
      <c r="D224" s="486"/>
      <c r="E224" s="555"/>
      <c r="F224" s="486"/>
      <c r="G224" s="22"/>
    </row>
    <row r="225" ht="15.75" customHeight="1">
      <c r="A225" s="613"/>
      <c r="B225" s="486"/>
      <c r="C225" s="486"/>
      <c r="D225" s="486"/>
      <c r="E225" s="555"/>
      <c r="F225" s="486"/>
      <c r="G225" s="22"/>
    </row>
    <row r="226" ht="15.75" customHeight="1">
      <c r="A226" s="613"/>
      <c r="B226" s="486"/>
      <c r="C226" s="486"/>
      <c r="D226" s="486"/>
      <c r="E226" s="555"/>
      <c r="F226" s="486"/>
      <c r="G226" s="22"/>
    </row>
    <row r="227" ht="15.75" customHeight="1">
      <c r="A227" s="613"/>
      <c r="B227" s="486"/>
      <c r="C227" s="486"/>
      <c r="D227" s="486"/>
      <c r="E227" s="555"/>
      <c r="F227" s="486"/>
      <c r="G227" s="22"/>
    </row>
    <row r="228" ht="15.75" customHeight="1">
      <c r="A228" s="613"/>
      <c r="B228" s="486"/>
      <c r="C228" s="486"/>
      <c r="D228" s="486"/>
      <c r="E228" s="555"/>
      <c r="F228" s="486"/>
      <c r="G228" s="22"/>
    </row>
    <row r="229" ht="15.75" customHeight="1">
      <c r="A229" s="613"/>
      <c r="B229" s="486"/>
      <c r="C229" s="486"/>
      <c r="D229" s="486"/>
      <c r="E229" s="555"/>
      <c r="F229" s="486"/>
      <c r="G229" s="22"/>
    </row>
    <row r="230" ht="15.75" customHeight="1">
      <c r="A230" s="613"/>
      <c r="B230" s="486"/>
      <c r="C230" s="486"/>
      <c r="D230" s="486"/>
      <c r="E230" s="555"/>
      <c r="F230" s="486"/>
      <c r="G230" s="22"/>
    </row>
    <row r="231" ht="15.75" customHeight="1">
      <c r="A231" s="613"/>
      <c r="B231" s="486"/>
      <c r="C231" s="486"/>
      <c r="D231" s="486"/>
      <c r="E231" s="555"/>
      <c r="F231" s="486"/>
      <c r="G231" s="22"/>
    </row>
    <row r="232" ht="15.75" customHeight="1">
      <c r="A232" s="613"/>
      <c r="B232" s="486"/>
      <c r="C232" s="486"/>
      <c r="D232" s="486"/>
      <c r="E232" s="555"/>
      <c r="F232" s="486"/>
      <c r="G232" s="22"/>
    </row>
    <row r="233" ht="15.75" customHeight="1">
      <c r="A233" s="613"/>
      <c r="B233" s="486"/>
      <c r="C233" s="486"/>
      <c r="D233" s="486"/>
      <c r="E233" s="555"/>
      <c r="F233" s="486"/>
      <c r="G233" s="22"/>
    </row>
    <row r="234" ht="15.75" customHeight="1">
      <c r="A234" s="613"/>
      <c r="B234" s="486"/>
      <c r="C234" s="486"/>
      <c r="D234" s="486"/>
      <c r="E234" s="555"/>
      <c r="F234" s="486"/>
      <c r="G234" s="22"/>
    </row>
    <row r="235" ht="15.75" customHeight="1">
      <c r="A235" s="613"/>
      <c r="B235" s="486"/>
      <c r="C235" s="486"/>
      <c r="D235" s="486"/>
      <c r="E235" s="555"/>
      <c r="F235" s="486"/>
      <c r="G235" s="22"/>
    </row>
    <row r="236" ht="15.75" customHeight="1">
      <c r="A236" s="613"/>
      <c r="B236" s="486"/>
      <c r="C236" s="486"/>
      <c r="D236" s="486"/>
      <c r="E236" s="555"/>
      <c r="F236" s="486"/>
      <c r="G236" s="22"/>
    </row>
    <row r="237" ht="15.75" customHeight="1">
      <c r="A237" s="613"/>
      <c r="B237" s="486"/>
      <c r="C237" s="486"/>
      <c r="D237" s="486"/>
      <c r="E237" s="555"/>
      <c r="F237" s="486"/>
      <c r="G237" s="22"/>
    </row>
    <row r="238" ht="15.75" customHeight="1">
      <c r="A238" s="613"/>
      <c r="B238" s="486"/>
      <c r="C238" s="486"/>
      <c r="D238" s="486"/>
      <c r="E238" s="555"/>
      <c r="F238" s="486"/>
      <c r="G238" s="22"/>
    </row>
    <row r="239" ht="15.75" customHeight="1">
      <c r="A239" s="613"/>
      <c r="B239" s="486"/>
      <c r="C239" s="486"/>
      <c r="D239" s="486"/>
      <c r="E239" s="555"/>
      <c r="F239" s="486"/>
      <c r="G239" s="22"/>
    </row>
    <row r="240" ht="15.75" customHeight="1">
      <c r="A240" s="613"/>
      <c r="B240" s="486"/>
      <c r="C240" s="486"/>
      <c r="D240" s="486"/>
      <c r="E240" s="555"/>
      <c r="F240" s="486"/>
      <c r="G240" s="22"/>
    </row>
    <row r="241" ht="15.75" customHeight="1">
      <c r="A241" s="613"/>
      <c r="B241" s="486"/>
      <c r="C241" s="486"/>
      <c r="D241" s="486"/>
      <c r="E241" s="555"/>
      <c r="F241" s="486"/>
      <c r="G241" s="22"/>
    </row>
    <row r="242" ht="15.75" customHeight="1">
      <c r="A242" s="613"/>
      <c r="B242" s="486"/>
      <c r="C242" s="486"/>
      <c r="D242" s="486"/>
      <c r="E242" s="555"/>
      <c r="F242" s="486"/>
      <c r="G242" s="22"/>
    </row>
    <row r="243" ht="15.75" customHeight="1">
      <c r="A243" s="613"/>
      <c r="B243" s="486"/>
      <c r="C243" s="486"/>
      <c r="D243" s="486"/>
      <c r="E243" s="555"/>
      <c r="F243" s="486"/>
      <c r="G243" s="22"/>
    </row>
    <row r="244" ht="15.75" customHeight="1">
      <c r="A244" s="613"/>
      <c r="B244" s="486"/>
      <c r="C244" s="486"/>
      <c r="D244" s="486"/>
      <c r="E244" s="555"/>
      <c r="F244" s="486"/>
      <c r="G244" s="22"/>
    </row>
    <row r="245" ht="15.75" customHeight="1">
      <c r="A245" s="613"/>
      <c r="B245" s="486"/>
      <c r="C245" s="486"/>
      <c r="D245" s="486"/>
      <c r="E245" s="555"/>
      <c r="F245" s="486"/>
      <c r="G245" s="22"/>
    </row>
    <row r="246" ht="15.75" customHeight="1">
      <c r="A246" s="613"/>
      <c r="B246" s="486"/>
      <c r="C246" s="486"/>
      <c r="D246" s="486"/>
      <c r="E246" s="555"/>
      <c r="F246" s="486"/>
      <c r="G246" s="22"/>
    </row>
    <row r="247" ht="15.75" customHeight="1">
      <c r="A247" s="613"/>
      <c r="B247" s="486"/>
      <c r="C247" s="486"/>
      <c r="D247" s="486"/>
      <c r="E247" s="555"/>
      <c r="F247" s="486"/>
      <c r="G247" s="22"/>
    </row>
    <row r="248" ht="15.75" customHeight="1">
      <c r="A248" s="613"/>
      <c r="B248" s="486"/>
      <c r="C248" s="486"/>
      <c r="D248" s="486"/>
      <c r="E248" s="555"/>
      <c r="F248" s="486"/>
      <c r="G248" s="22"/>
    </row>
    <row r="249" ht="15.75" customHeight="1">
      <c r="A249" s="613"/>
      <c r="B249" s="486"/>
      <c r="C249" s="486"/>
      <c r="D249" s="486"/>
      <c r="E249" s="555"/>
      <c r="F249" s="486"/>
      <c r="G249" s="22"/>
    </row>
    <row r="250" ht="15.75" customHeight="1">
      <c r="A250" s="613"/>
      <c r="B250" s="486"/>
      <c r="C250" s="486"/>
      <c r="D250" s="486"/>
      <c r="E250" s="555"/>
      <c r="F250" s="486"/>
      <c r="G250" s="22"/>
    </row>
    <row r="251" ht="15.75" customHeight="1">
      <c r="A251" s="613"/>
      <c r="B251" s="486"/>
      <c r="C251" s="486"/>
      <c r="D251" s="486"/>
      <c r="E251" s="555"/>
      <c r="F251" s="486"/>
      <c r="G251" s="22"/>
    </row>
    <row r="252" ht="15.75" customHeight="1">
      <c r="A252" s="613"/>
      <c r="B252" s="486"/>
      <c r="C252" s="486"/>
      <c r="D252" s="486"/>
      <c r="E252" s="555"/>
      <c r="F252" s="486"/>
      <c r="G252" s="22"/>
    </row>
    <row r="253" ht="15.75" customHeight="1">
      <c r="A253" s="613"/>
      <c r="B253" s="486"/>
      <c r="C253" s="486"/>
      <c r="D253" s="486"/>
      <c r="E253" s="555"/>
      <c r="F253" s="486"/>
      <c r="G253" s="22"/>
    </row>
    <row r="254" ht="15.75" customHeight="1">
      <c r="A254" s="613"/>
      <c r="B254" s="486"/>
      <c r="C254" s="486"/>
      <c r="D254" s="486"/>
      <c r="E254" s="555"/>
      <c r="F254" s="486"/>
      <c r="G254" s="22"/>
    </row>
    <row r="255" ht="15.75" customHeight="1">
      <c r="A255" s="613"/>
      <c r="B255" s="486"/>
      <c r="C255" s="486"/>
      <c r="D255" s="486"/>
      <c r="E255" s="555"/>
      <c r="F255" s="486"/>
      <c r="G255" s="22"/>
    </row>
    <row r="256" ht="15.75" customHeight="1">
      <c r="A256" s="613"/>
      <c r="B256" s="486"/>
      <c r="C256" s="486"/>
      <c r="D256" s="486"/>
      <c r="E256" s="555"/>
      <c r="F256" s="486"/>
      <c r="G256" s="22"/>
    </row>
    <row r="257" ht="15.75" customHeight="1">
      <c r="A257" s="613"/>
      <c r="B257" s="486"/>
      <c r="C257" s="486"/>
      <c r="D257" s="486"/>
      <c r="E257" s="555"/>
      <c r="F257" s="486"/>
      <c r="G257" s="22"/>
    </row>
    <row r="258" ht="15.75" customHeight="1">
      <c r="A258" s="613"/>
      <c r="B258" s="486"/>
      <c r="C258" s="486"/>
      <c r="D258" s="486"/>
      <c r="E258" s="555"/>
      <c r="F258" s="486"/>
      <c r="G258" s="22"/>
    </row>
    <row r="259" ht="15.75" customHeight="1">
      <c r="A259" s="613"/>
      <c r="B259" s="486"/>
      <c r="C259" s="486"/>
      <c r="D259" s="486"/>
      <c r="E259" s="555"/>
      <c r="F259" s="486"/>
      <c r="G259" s="22"/>
    </row>
    <row r="260" ht="15.75" customHeight="1">
      <c r="A260" s="613"/>
      <c r="B260" s="486"/>
      <c r="C260" s="486"/>
      <c r="D260" s="486"/>
      <c r="E260" s="555"/>
      <c r="F260" s="486"/>
      <c r="G260" s="22"/>
    </row>
    <row r="261" ht="15.75" customHeight="1">
      <c r="A261" s="613"/>
      <c r="B261" s="486"/>
      <c r="C261" s="486"/>
      <c r="D261" s="486"/>
      <c r="E261" s="555"/>
      <c r="F261" s="486"/>
      <c r="G261" s="22"/>
    </row>
    <row r="262" ht="15.75" customHeight="1">
      <c r="A262" s="613"/>
      <c r="B262" s="486"/>
      <c r="C262" s="486"/>
      <c r="D262" s="486"/>
      <c r="E262" s="555"/>
      <c r="F262" s="486"/>
      <c r="G262" s="22"/>
    </row>
    <row r="263" ht="15.75" customHeight="1">
      <c r="A263" s="613"/>
      <c r="B263" s="486"/>
      <c r="C263" s="486"/>
      <c r="D263" s="486"/>
      <c r="E263" s="555"/>
      <c r="F263" s="486"/>
      <c r="G263" s="22"/>
    </row>
    <row r="264" ht="15.75" customHeight="1">
      <c r="A264" s="613"/>
      <c r="B264" s="486"/>
      <c r="C264" s="486"/>
      <c r="D264" s="486"/>
      <c r="E264" s="555"/>
      <c r="F264" s="486"/>
      <c r="G264" s="22"/>
    </row>
    <row r="265" ht="15.75" customHeight="1">
      <c r="A265" s="613"/>
      <c r="B265" s="486"/>
      <c r="C265" s="486"/>
      <c r="D265" s="486"/>
      <c r="E265" s="555"/>
      <c r="F265" s="486"/>
      <c r="G265" s="22"/>
    </row>
    <row r="266" ht="15.75" customHeight="1">
      <c r="A266" s="613"/>
      <c r="B266" s="486"/>
      <c r="C266" s="486"/>
      <c r="D266" s="486"/>
      <c r="E266" s="555"/>
      <c r="F266" s="486"/>
      <c r="G266" s="22"/>
    </row>
    <row r="267" ht="15.75" customHeight="1">
      <c r="A267" s="613"/>
      <c r="B267" s="486"/>
      <c r="C267" s="486"/>
      <c r="D267" s="486"/>
      <c r="E267" s="555"/>
      <c r="F267" s="486"/>
      <c r="G267" s="22"/>
    </row>
    <row r="268" ht="15.75" customHeight="1">
      <c r="A268" s="613"/>
      <c r="B268" s="486"/>
      <c r="C268" s="486"/>
      <c r="D268" s="486"/>
      <c r="E268" s="555"/>
      <c r="F268" s="486"/>
      <c r="G268" s="22"/>
    </row>
    <row r="269" ht="15.75" customHeight="1">
      <c r="A269" s="613"/>
      <c r="B269" s="486"/>
      <c r="C269" s="486"/>
      <c r="D269" s="486"/>
      <c r="E269" s="555"/>
      <c r="F269" s="486"/>
      <c r="G269" s="22"/>
    </row>
    <row r="270" ht="15.75" customHeight="1">
      <c r="A270" s="613"/>
      <c r="B270" s="486"/>
      <c r="C270" s="486"/>
      <c r="D270" s="486"/>
      <c r="E270" s="555"/>
      <c r="F270" s="486"/>
      <c r="G270" s="22"/>
    </row>
    <row r="271" ht="15.75" customHeight="1">
      <c r="A271" s="613"/>
      <c r="B271" s="486"/>
      <c r="C271" s="486"/>
      <c r="D271" s="486"/>
      <c r="E271" s="555"/>
      <c r="F271" s="486"/>
      <c r="G271" s="22"/>
    </row>
    <row r="272" ht="15.75" customHeight="1">
      <c r="A272" s="613"/>
      <c r="B272" s="486"/>
      <c r="C272" s="486"/>
      <c r="D272" s="486"/>
      <c r="E272" s="555"/>
      <c r="F272" s="486"/>
      <c r="G272" s="22"/>
    </row>
    <row r="273" ht="15.75" customHeight="1">
      <c r="A273" s="613"/>
      <c r="B273" s="486"/>
      <c r="C273" s="486"/>
      <c r="D273" s="486"/>
      <c r="E273" s="555"/>
      <c r="F273" s="486"/>
      <c r="G273" s="22"/>
    </row>
    <row r="274" ht="15.75" customHeight="1">
      <c r="A274" s="613"/>
      <c r="B274" s="486"/>
      <c r="C274" s="486"/>
      <c r="D274" s="486"/>
      <c r="E274" s="555"/>
      <c r="F274" s="486"/>
      <c r="G274" s="22"/>
    </row>
    <row r="275" ht="15.75" customHeight="1">
      <c r="A275" s="613"/>
      <c r="B275" s="486"/>
      <c r="C275" s="486"/>
      <c r="D275" s="486"/>
      <c r="E275" s="555"/>
      <c r="F275" s="486"/>
      <c r="G275" s="22"/>
    </row>
    <row r="276" ht="15.75" customHeight="1">
      <c r="A276" s="613"/>
      <c r="B276" s="486"/>
      <c r="C276" s="486"/>
      <c r="D276" s="486"/>
      <c r="E276" s="555"/>
      <c r="F276" s="486"/>
      <c r="G276" s="22"/>
    </row>
    <row r="277" ht="15.75" customHeight="1">
      <c r="A277" s="613"/>
      <c r="B277" s="486"/>
      <c r="C277" s="486"/>
      <c r="D277" s="486"/>
      <c r="E277" s="555"/>
      <c r="F277" s="486"/>
      <c r="G277" s="22"/>
    </row>
    <row r="278" ht="15.75" customHeight="1">
      <c r="A278" s="613"/>
      <c r="B278" s="486"/>
      <c r="C278" s="486"/>
      <c r="D278" s="486"/>
      <c r="E278" s="555"/>
      <c r="F278" s="486"/>
      <c r="G278" s="22"/>
    </row>
    <row r="279" ht="15.75" customHeight="1">
      <c r="A279" s="613"/>
      <c r="B279" s="486"/>
      <c r="C279" s="486"/>
      <c r="D279" s="486"/>
      <c r="E279" s="555"/>
      <c r="F279" s="486"/>
      <c r="G279" s="22"/>
    </row>
    <row r="280" ht="15.75" customHeight="1">
      <c r="A280" s="613"/>
      <c r="B280" s="486"/>
      <c r="C280" s="486"/>
      <c r="D280" s="486"/>
      <c r="E280" s="555"/>
      <c r="F280" s="486"/>
      <c r="G280" s="22"/>
    </row>
    <row r="281" ht="15.75" customHeight="1">
      <c r="A281" s="613"/>
      <c r="B281" s="486"/>
      <c r="C281" s="486"/>
      <c r="D281" s="486"/>
      <c r="E281" s="555"/>
      <c r="F281" s="486"/>
      <c r="G281" s="22"/>
    </row>
    <row r="282" ht="15.75" customHeight="1">
      <c r="A282" s="613"/>
      <c r="B282" s="486"/>
      <c r="C282" s="486"/>
      <c r="D282" s="486"/>
      <c r="E282" s="555"/>
      <c r="F282" s="486"/>
      <c r="G282" s="22"/>
    </row>
    <row r="283" ht="15.75" customHeight="1">
      <c r="A283" s="613"/>
      <c r="B283" s="486"/>
      <c r="C283" s="486"/>
      <c r="D283" s="486"/>
      <c r="E283" s="555"/>
      <c r="F283" s="486"/>
      <c r="G283" s="22"/>
    </row>
    <row r="284" ht="15.75" customHeight="1">
      <c r="A284" s="613"/>
      <c r="B284" s="486"/>
      <c r="C284" s="486"/>
      <c r="D284" s="486"/>
      <c r="E284" s="555"/>
      <c r="F284" s="486"/>
      <c r="G284" s="22"/>
    </row>
    <row r="285" ht="15.75" customHeight="1">
      <c r="A285" s="613"/>
      <c r="B285" s="486"/>
      <c r="C285" s="486"/>
      <c r="D285" s="486"/>
      <c r="E285" s="555"/>
      <c r="F285" s="486"/>
      <c r="G285" s="22"/>
    </row>
    <row r="286" ht="15.75" customHeight="1">
      <c r="A286" s="613"/>
      <c r="B286" s="486"/>
      <c r="C286" s="486"/>
      <c r="D286" s="486"/>
      <c r="E286" s="555"/>
      <c r="F286" s="486"/>
      <c r="G286" s="22"/>
    </row>
    <row r="287" ht="15.75" customHeight="1">
      <c r="A287" s="613"/>
      <c r="B287" s="486"/>
      <c r="C287" s="486"/>
      <c r="D287" s="486"/>
      <c r="E287" s="555"/>
      <c r="F287" s="486"/>
      <c r="G287" s="119"/>
    </row>
    <row r="288" ht="15.75" customHeight="1">
      <c r="A288" s="613"/>
      <c r="B288" s="486"/>
      <c r="C288" s="486"/>
      <c r="D288" s="486"/>
      <c r="E288" s="555"/>
      <c r="F288" s="486"/>
      <c r="G288" s="22"/>
    </row>
    <row r="289" ht="15.75" customHeight="1">
      <c r="A289" s="613"/>
      <c r="B289" s="486"/>
      <c r="C289" s="486"/>
      <c r="D289" s="486"/>
      <c r="E289" s="555"/>
      <c r="F289" s="486"/>
      <c r="G289" s="22"/>
    </row>
    <row r="290" ht="15.75" customHeight="1">
      <c r="A290" s="613"/>
      <c r="B290" s="486"/>
      <c r="C290" s="486"/>
      <c r="D290" s="486"/>
      <c r="E290" s="555"/>
      <c r="F290" s="486"/>
      <c r="G290" s="22"/>
    </row>
    <row r="291" ht="15.75" customHeight="1">
      <c r="A291" s="613"/>
      <c r="B291" s="486"/>
      <c r="C291" s="486"/>
      <c r="D291" s="486"/>
      <c r="E291" s="555"/>
      <c r="F291" s="486"/>
      <c r="G291" s="22"/>
    </row>
    <row r="292" ht="15.75" customHeight="1">
      <c r="A292" s="613"/>
      <c r="B292" s="486"/>
      <c r="C292" s="486"/>
      <c r="D292" s="486"/>
      <c r="E292" s="555"/>
      <c r="F292" s="486"/>
      <c r="G292" s="22"/>
    </row>
    <row r="293" ht="15.75" customHeight="1">
      <c r="A293" s="613"/>
      <c r="B293" s="486"/>
      <c r="C293" s="486"/>
      <c r="D293" s="486"/>
      <c r="E293" s="555"/>
      <c r="F293" s="486"/>
      <c r="G293" s="22"/>
    </row>
    <row r="294" ht="15.75" customHeight="1">
      <c r="A294" s="613"/>
      <c r="B294" s="486"/>
      <c r="C294" s="486"/>
      <c r="D294" s="486"/>
      <c r="E294" s="555"/>
      <c r="F294" s="486"/>
      <c r="G294" s="22"/>
    </row>
    <row r="295" ht="15.75" customHeight="1">
      <c r="A295" s="613"/>
      <c r="B295" s="486"/>
      <c r="C295" s="486"/>
      <c r="D295" s="486"/>
      <c r="E295" s="555"/>
      <c r="F295" s="486"/>
      <c r="G295" s="22"/>
    </row>
    <row r="296" ht="15.75" customHeight="1">
      <c r="A296" s="613"/>
      <c r="B296" s="486"/>
      <c r="C296" s="486"/>
      <c r="D296" s="486"/>
      <c r="E296" s="555"/>
      <c r="F296" s="486"/>
      <c r="G296" s="22"/>
    </row>
    <row r="297" ht="15.75" customHeight="1">
      <c r="A297" s="613"/>
      <c r="B297" s="486"/>
      <c r="C297" s="486"/>
      <c r="D297" s="486"/>
      <c r="E297" s="555"/>
      <c r="F297" s="486"/>
      <c r="G297" s="22"/>
    </row>
    <row r="298" ht="15.75" customHeight="1">
      <c r="A298" s="613"/>
      <c r="B298" s="486"/>
      <c r="C298" s="486"/>
      <c r="D298" s="486"/>
      <c r="E298" s="555"/>
      <c r="F298" s="486"/>
      <c r="G298" s="22"/>
    </row>
    <row r="299" ht="15.75" customHeight="1">
      <c r="A299" s="613"/>
      <c r="B299" s="486"/>
      <c r="C299" s="486"/>
      <c r="D299" s="486"/>
      <c r="E299" s="555"/>
      <c r="F299" s="486"/>
      <c r="G299" s="22"/>
    </row>
    <row r="300" ht="15.75" customHeight="1">
      <c r="A300" s="613"/>
      <c r="B300" s="486"/>
      <c r="C300" s="486"/>
      <c r="D300" s="486"/>
      <c r="E300" s="555"/>
      <c r="F300" s="486"/>
      <c r="G300" s="22"/>
    </row>
    <row r="301" ht="15.75" customHeight="1">
      <c r="A301" s="613"/>
      <c r="B301" s="486"/>
      <c r="C301" s="486"/>
      <c r="D301" s="486"/>
      <c r="E301" s="555"/>
      <c r="F301" s="486"/>
      <c r="G301" s="22"/>
    </row>
    <row r="302" ht="15.75" customHeight="1">
      <c r="A302" s="613"/>
      <c r="B302" s="486"/>
      <c r="C302" s="486"/>
      <c r="D302" s="486"/>
      <c r="E302" s="555"/>
      <c r="F302" s="486"/>
      <c r="G302" s="22"/>
    </row>
    <row r="303" ht="15.75" customHeight="1">
      <c r="A303" s="613"/>
      <c r="B303" s="486"/>
      <c r="C303" s="486"/>
      <c r="D303" s="486"/>
      <c r="E303" s="555"/>
      <c r="F303" s="486"/>
      <c r="G303" s="22"/>
    </row>
    <row r="304" ht="15.75" customHeight="1">
      <c r="A304" s="613"/>
      <c r="B304" s="486"/>
      <c r="C304" s="486"/>
      <c r="D304" s="486"/>
      <c r="E304" s="555"/>
      <c r="F304" s="486"/>
      <c r="G304" s="22"/>
    </row>
    <row r="305" ht="15.75" customHeight="1">
      <c r="A305" s="613"/>
      <c r="B305" s="486"/>
      <c r="C305" s="486"/>
      <c r="D305" s="486"/>
      <c r="E305" s="555"/>
      <c r="F305" s="486"/>
      <c r="G305" s="22"/>
    </row>
    <row r="306" ht="15.75" customHeight="1">
      <c r="A306" s="613"/>
      <c r="B306" s="486"/>
      <c r="C306" s="486"/>
      <c r="D306" s="486"/>
      <c r="E306" s="555"/>
      <c r="F306" s="486"/>
      <c r="G306" s="22"/>
    </row>
    <row r="307" ht="15.75" customHeight="1">
      <c r="A307" s="613"/>
      <c r="B307" s="486"/>
      <c r="C307" s="486"/>
      <c r="D307" s="486"/>
      <c r="E307" s="555"/>
      <c r="F307" s="486"/>
      <c r="G307" s="22"/>
    </row>
    <row r="308" ht="15.75" customHeight="1">
      <c r="A308" s="613"/>
      <c r="B308" s="486"/>
      <c r="C308" s="486"/>
      <c r="D308" s="486"/>
      <c r="E308" s="555"/>
      <c r="F308" s="486"/>
      <c r="G308" s="22"/>
    </row>
    <row r="309" ht="15.75" customHeight="1">
      <c r="A309" s="613"/>
      <c r="B309" s="486"/>
      <c r="C309" s="486"/>
      <c r="D309" s="486"/>
      <c r="E309" s="555"/>
      <c r="F309" s="486"/>
      <c r="G309" s="22"/>
    </row>
    <row r="310" ht="15.75" customHeight="1">
      <c r="A310" s="613"/>
      <c r="B310" s="486"/>
      <c r="C310" s="486"/>
      <c r="D310" s="486"/>
      <c r="E310" s="555"/>
      <c r="F310" s="486"/>
      <c r="G310" s="22"/>
    </row>
    <row r="311" ht="15.75" customHeight="1">
      <c r="A311" s="613"/>
      <c r="B311" s="486"/>
      <c r="C311" s="486"/>
      <c r="D311" s="486"/>
      <c r="E311" s="555"/>
      <c r="F311" s="486"/>
      <c r="G311" s="22"/>
    </row>
    <row r="312" ht="15.75" customHeight="1">
      <c r="A312" s="613"/>
      <c r="B312" s="486"/>
      <c r="C312" s="486"/>
      <c r="D312" s="486"/>
      <c r="E312" s="555"/>
      <c r="F312" s="486"/>
      <c r="G312" s="22"/>
    </row>
    <row r="313" ht="15.75" customHeight="1">
      <c r="A313" s="613"/>
      <c r="B313" s="486"/>
      <c r="C313" s="486"/>
      <c r="D313" s="486"/>
      <c r="E313" s="555"/>
      <c r="F313" s="486"/>
      <c r="G313" s="22"/>
    </row>
    <row r="314" ht="15.75" customHeight="1">
      <c r="A314" s="613"/>
      <c r="B314" s="486"/>
      <c r="C314" s="486"/>
      <c r="D314" s="486"/>
      <c r="E314" s="555"/>
      <c r="F314" s="486"/>
      <c r="G314" s="22"/>
    </row>
    <row r="315" ht="15.75" customHeight="1">
      <c r="A315" s="613"/>
      <c r="B315" s="486"/>
      <c r="C315" s="486"/>
      <c r="D315" s="486"/>
      <c r="E315" s="555"/>
      <c r="F315" s="486"/>
      <c r="G315" s="22"/>
    </row>
    <row r="316" ht="15.75" customHeight="1">
      <c r="A316" s="613"/>
      <c r="B316" s="486"/>
      <c r="C316" s="486"/>
      <c r="D316" s="486"/>
      <c r="E316" s="555"/>
      <c r="F316" s="486"/>
      <c r="G316" s="22"/>
    </row>
    <row r="317" ht="15.75" customHeight="1">
      <c r="A317" s="613"/>
      <c r="B317" s="486"/>
      <c r="C317" s="486"/>
      <c r="D317" s="486"/>
      <c r="E317" s="555"/>
      <c r="F317" s="486"/>
      <c r="G317" s="22"/>
    </row>
    <row r="318" ht="15.75" customHeight="1">
      <c r="A318" s="613"/>
      <c r="B318" s="486"/>
      <c r="C318" s="486"/>
      <c r="D318" s="486"/>
      <c r="E318" s="555"/>
      <c r="F318" s="486"/>
      <c r="G318" s="22"/>
    </row>
    <row r="319" ht="15.75" customHeight="1">
      <c r="A319" s="613"/>
      <c r="B319" s="486"/>
      <c r="C319" s="486"/>
      <c r="D319" s="486"/>
      <c r="E319" s="555"/>
      <c r="F319" s="486"/>
      <c r="G319" s="22"/>
    </row>
    <row r="320" ht="15.75" customHeight="1">
      <c r="A320" s="613"/>
      <c r="B320" s="486"/>
      <c r="C320" s="486"/>
      <c r="D320" s="486"/>
      <c r="E320" s="555"/>
      <c r="F320" s="486"/>
      <c r="G320" s="22"/>
    </row>
    <row r="321" ht="15.75" customHeight="1">
      <c r="A321" s="613"/>
      <c r="B321" s="486"/>
      <c r="C321" s="486"/>
      <c r="D321" s="486"/>
      <c r="E321" s="555"/>
      <c r="F321" s="486"/>
      <c r="G321" s="22"/>
    </row>
    <row r="322" ht="15.75" customHeight="1">
      <c r="A322" s="613"/>
      <c r="B322" s="486"/>
      <c r="C322" s="486"/>
      <c r="D322" s="486"/>
      <c r="E322" s="555"/>
      <c r="F322" s="486"/>
      <c r="G322" s="22"/>
    </row>
    <row r="323" ht="15.75" customHeight="1">
      <c r="A323" s="613"/>
      <c r="B323" s="486"/>
      <c r="C323" s="486"/>
      <c r="D323" s="486"/>
      <c r="E323" s="555"/>
      <c r="F323" s="486"/>
      <c r="G323" s="22"/>
    </row>
    <row r="324" ht="15.75" customHeight="1">
      <c r="A324" s="613"/>
      <c r="B324" s="486"/>
      <c r="C324" s="486"/>
      <c r="D324" s="486"/>
      <c r="E324" s="555"/>
      <c r="F324" s="486"/>
      <c r="G324" s="22"/>
    </row>
    <row r="325" ht="15.75" customHeight="1">
      <c r="A325" s="613"/>
      <c r="B325" s="486"/>
      <c r="C325" s="486"/>
      <c r="D325" s="486"/>
      <c r="E325" s="555"/>
      <c r="F325" s="486"/>
      <c r="G325" s="22"/>
    </row>
    <row r="326" ht="15.75" customHeight="1">
      <c r="A326" s="613"/>
      <c r="B326" s="486"/>
      <c r="C326" s="486"/>
      <c r="D326" s="486"/>
      <c r="E326" s="555"/>
      <c r="F326" s="486"/>
      <c r="G326" s="22"/>
    </row>
    <row r="327" ht="15.75" customHeight="1">
      <c r="A327" s="613"/>
      <c r="B327" s="486"/>
      <c r="C327" s="486"/>
      <c r="D327" s="486"/>
      <c r="E327" s="555"/>
      <c r="F327" s="486"/>
      <c r="G327" s="22"/>
    </row>
    <row r="328" ht="15.75" customHeight="1">
      <c r="A328" s="613"/>
      <c r="B328" s="486"/>
      <c r="C328" s="486"/>
      <c r="D328" s="486"/>
      <c r="E328" s="555"/>
      <c r="F328" s="486"/>
      <c r="G328" s="22"/>
    </row>
    <row r="329" ht="15.75" customHeight="1">
      <c r="A329" s="613"/>
      <c r="B329" s="486"/>
      <c r="C329" s="486"/>
      <c r="D329" s="486"/>
      <c r="E329" s="555"/>
      <c r="F329" s="486"/>
      <c r="G329" s="22"/>
    </row>
    <row r="330" ht="15.75" customHeight="1">
      <c r="A330" s="613"/>
      <c r="B330" s="486"/>
      <c r="C330" s="486"/>
      <c r="D330" s="486"/>
      <c r="E330" s="555"/>
      <c r="F330" s="486"/>
      <c r="G330" s="22"/>
    </row>
    <row r="331" ht="15.75" customHeight="1">
      <c r="A331" s="613"/>
      <c r="B331" s="486"/>
      <c r="C331" s="486"/>
      <c r="D331" s="486"/>
      <c r="E331" s="555"/>
      <c r="F331" s="486"/>
      <c r="G331" s="22"/>
    </row>
    <row r="332" ht="15.75" customHeight="1">
      <c r="A332" s="613"/>
      <c r="B332" s="486"/>
      <c r="C332" s="486"/>
      <c r="D332" s="486"/>
      <c r="E332" s="555"/>
      <c r="F332" s="486"/>
      <c r="G332" s="22"/>
    </row>
    <row r="333" ht="15.75" customHeight="1">
      <c r="A333" s="613"/>
      <c r="B333" s="486"/>
      <c r="C333" s="486"/>
      <c r="D333" s="486"/>
      <c r="E333" s="555"/>
      <c r="F333" s="486"/>
      <c r="G333" s="22"/>
    </row>
    <row r="334" ht="15.75" customHeight="1">
      <c r="A334" s="613"/>
      <c r="B334" s="486"/>
      <c r="C334" s="486"/>
      <c r="D334" s="486"/>
      <c r="E334" s="555"/>
      <c r="F334" s="486"/>
      <c r="G334" s="22"/>
    </row>
    <row r="335" ht="15.75" customHeight="1">
      <c r="A335" s="613"/>
      <c r="B335" s="486"/>
      <c r="C335" s="486"/>
      <c r="D335" s="486"/>
      <c r="E335" s="555"/>
      <c r="F335" s="486"/>
      <c r="G335" s="22"/>
    </row>
    <row r="336" ht="15.75" customHeight="1">
      <c r="A336" s="613"/>
      <c r="B336" s="486"/>
      <c r="C336" s="486"/>
      <c r="D336" s="486"/>
      <c r="E336" s="555"/>
      <c r="F336" s="486"/>
      <c r="G336" s="22"/>
    </row>
    <row r="337" ht="15.75" customHeight="1">
      <c r="A337" s="613"/>
      <c r="B337" s="486"/>
      <c r="C337" s="486"/>
      <c r="D337" s="486"/>
      <c r="E337" s="555"/>
      <c r="F337" s="486"/>
      <c r="G337" s="22"/>
    </row>
    <row r="338" ht="15.75" customHeight="1">
      <c r="A338" s="613"/>
      <c r="B338" s="486"/>
      <c r="C338" s="486"/>
      <c r="D338" s="486"/>
      <c r="E338" s="555"/>
      <c r="F338" s="486"/>
      <c r="G338" s="22"/>
    </row>
    <row r="339" ht="15.75" customHeight="1">
      <c r="A339" s="613"/>
      <c r="B339" s="486"/>
      <c r="C339" s="486"/>
      <c r="D339" s="486"/>
      <c r="E339" s="555"/>
      <c r="F339" s="486"/>
      <c r="G339" s="22"/>
    </row>
    <row r="340" ht="15.75" customHeight="1">
      <c r="A340" s="613"/>
      <c r="B340" s="486"/>
      <c r="C340" s="486"/>
      <c r="D340" s="486"/>
      <c r="E340" s="555"/>
      <c r="F340" s="486"/>
      <c r="G340" s="22"/>
    </row>
    <row r="341" ht="15.75" customHeight="1">
      <c r="A341" s="613"/>
      <c r="B341" s="486"/>
      <c r="C341" s="486"/>
      <c r="D341" s="486"/>
      <c r="E341" s="555"/>
      <c r="F341" s="486"/>
      <c r="G341" s="22"/>
    </row>
    <row r="342" ht="15.75" customHeight="1">
      <c r="A342" s="613"/>
      <c r="B342" s="486"/>
      <c r="C342" s="486"/>
      <c r="D342" s="486"/>
      <c r="E342" s="555"/>
      <c r="F342" s="486"/>
      <c r="G342" s="22"/>
    </row>
    <row r="343" ht="15.75" customHeight="1">
      <c r="A343" s="613"/>
      <c r="B343" s="486"/>
      <c r="C343" s="486"/>
      <c r="D343" s="486"/>
      <c r="E343" s="555"/>
      <c r="F343" s="486"/>
      <c r="G343" s="22"/>
    </row>
    <row r="344" ht="15.75" customHeight="1">
      <c r="A344" s="613"/>
      <c r="B344" s="486"/>
      <c r="C344" s="486"/>
      <c r="D344" s="486"/>
      <c r="E344" s="555"/>
      <c r="F344" s="486"/>
      <c r="G344" s="22"/>
    </row>
    <row r="345" ht="15.75" customHeight="1">
      <c r="A345" s="613"/>
      <c r="B345" s="486"/>
      <c r="C345" s="486"/>
      <c r="D345" s="486"/>
      <c r="E345" s="555"/>
      <c r="F345" s="486"/>
      <c r="G345" s="22"/>
    </row>
    <row r="346" ht="15.75" customHeight="1">
      <c r="A346" s="613"/>
      <c r="B346" s="486"/>
      <c r="C346" s="486"/>
      <c r="D346" s="486"/>
      <c r="E346" s="555"/>
      <c r="F346" s="486"/>
      <c r="G346" s="22"/>
    </row>
    <row r="347" ht="15.75" customHeight="1">
      <c r="A347" s="613"/>
      <c r="B347" s="486"/>
      <c r="C347" s="486"/>
      <c r="D347" s="486"/>
      <c r="E347" s="555"/>
      <c r="F347" s="486"/>
      <c r="G347" s="22"/>
    </row>
    <row r="348" ht="15.75" customHeight="1">
      <c r="A348" s="613"/>
      <c r="B348" s="486"/>
      <c r="C348" s="486"/>
      <c r="D348" s="486"/>
      <c r="E348" s="555"/>
      <c r="F348" s="486"/>
      <c r="G348" s="22"/>
    </row>
    <row r="349" ht="15.75" customHeight="1">
      <c r="A349" s="613"/>
      <c r="B349" s="486"/>
      <c r="C349" s="486"/>
      <c r="D349" s="486"/>
      <c r="E349" s="555"/>
      <c r="F349" s="486"/>
      <c r="G349" s="22"/>
    </row>
    <row r="350" ht="15.75" customHeight="1">
      <c r="A350" s="613"/>
      <c r="B350" s="486"/>
      <c r="C350" s="486"/>
      <c r="D350" s="486"/>
      <c r="E350" s="555"/>
      <c r="F350" s="486"/>
      <c r="G350" s="22"/>
    </row>
    <row r="351" ht="15.75" customHeight="1">
      <c r="A351" s="613"/>
      <c r="B351" s="486"/>
      <c r="C351" s="486"/>
      <c r="D351" s="486"/>
      <c r="E351" s="555"/>
      <c r="F351" s="486"/>
      <c r="G351" s="22"/>
    </row>
    <row r="352" ht="15.75" customHeight="1">
      <c r="A352" s="613"/>
      <c r="B352" s="486"/>
      <c r="C352" s="486"/>
      <c r="D352" s="486"/>
      <c r="E352" s="555"/>
      <c r="F352" s="486"/>
      <c r="G352" s="22"/>
    </row>
    <row r="353" ht="15.75" customHeight="1">
      <c r="A353" s="613"/>
      <c r="B353" s="486"/>
      <c r="C353" s="486"/>
      <c r="D353" s="486"/>
      <c r="E353" s="555"/>
      <c r="F353" s="486"/>
      <c r="G353" s="22"/>
    </row>
    <row r="354" ht="15.75" customHeight="1">
      <c r="A354" s="613"/>
      <c r="B354" s="486"/>
      <c r="C354" s="486"/>
      <c r="D354" s="486"/>
      <c r="E354" s="555"/>
      <c r="F354" s="486"/>
      <c r="G354" s="22"/>
    </row>
    <row r="355" ht="15.75" customHeight="1">
      <c r="A355" s="613"/>
      <c r="B355" s="486"/>
      <c r="C355" s="486"/>
      <c r="D355" s="486"/>
      <c r="E355" s="555"/>
      <c r="F355" s="486"/>
      <c r="G355" s="22"/>
    </row>
    <row r="356" ht="15.75" customHeight="1">
      <c r="A356" s="613"/>
      <c r="B356" s="486"/>
      <c r="C356" s="486"/>
      <c r="D356" s="486"/>
      <c r="E356" s="555"/>
      <c r="F356" s="486"/>
      <c r="G356" s="22"/>
    </row>
    <row r="357" ht="15.75" customHeight="1">
      <c r="A357" s="613"/>
      <c r="B357" s="486"/>
      <c r="C357" s="486"/>
      <c r="D357" s="486"/>
      <c r="E357" s="555"/>
      <c r="F357" s="486"/>
      <c r="G357" s="22"/>
    </row>
    <row r="358" ht="15.75" customHeight="1">
      <c r="A358" s="613"/>
      <c r="B358" s="486"/>
      <c r="C358" s="486"/>
      <c r="D358" s="486"/>
      <c r="E358" s="555"/>
      <c r="F358" s="486"/>
      <c r="G358" s="22"/>
    </row>
    <row r="359" ht="15.75" customHeight="1">
      <c r="A359" s="613"/>
      <c r="B359" s="486"/>
      <c r="C359" s="486"/>
      <c r="D359" s="486"/>
      <c r="E359" s="555"/>
      <c r="F359" s="486"/>
      <c r="G359" s="22"/>
    </row>
    <row r="360" ht="15.75" customHeight="1">
      <c r="A360" s="613"/>
      <c r="B360" s="486"/>
      <c r="C360" s="486"/>
      <c r="D360" s="486"/>
      <c r="E360" s="555"/>
      <c r="F360" s="486"/>
      <c r="G360" s="22"/>
    </row>
    <row r="361" ht="15.75" customHeight="1">
      <c r="A361" s="613"/>
      <c r="B361" s="486"/>
      <c r="C361" s="486"/>
      <c r="D361" s="486"/>
      <c r="E361" s="555"/>
      <c r="F361" s="486"/>
      <c r="G361" s="22"/>
    </row>
    <row r="362" ht="15.75" customHeight="1">
      <c r="A362" s="613"/>
      <c r="B362" s="486"/>
      <c r="C362" s="486"/>
      <c r="D362" s="486"/>
      <c r="E362" s="555"/>
      <c r="F362" s="486"/>
      <c r="G362" s="22"/>
    </row>
    <row r="363" ht="15.75" customHeight="1">
      <c r="A363" s="613"/>
      <c r="B363" s="486"/>
      <c r="C363" s="486"/>
      <c r="D363" s="486"/>
      <c r="E363" s="555"/>
      <c r="F363" s="486"/>
      <c r="G363" s="22"/>
    </row>
    <row r="364" ht="15.75" customHeight="1">
      <c r="A364" s="613"/>
      <c r="B364" s="486"/>
      <c r="C364" s="486"/>
      <c r="D364" s="486"/>
      <c r="E364" s="555"/>
      <c r="F364" s="486"/>
      <c r="G364" s="22"/>
    </row>
    <row r="365" ht="15.75" customHeight="1">
      <c r="A365" s="613"/>
      <c r="B365" s="486"/>
      <c r="C365" s="486"/>
      <c r="D365" s="486"/>
      <c r="E365" s="555"/>
      <c r="F365" s="486"/>
      <c r="G365" s="22"/>
    </row>
    <row r="366" ht="15.75" customHeight="1">
      <c r="A366" s="613"/>
      <c r="B366" s="486"/>
      <c r="C366" s="486"/>
      <c r="D366" s="486"/>
      <c r="E366" s="555"/>
      <c r="F366" s="486"/>
      <c r="G366" s="22"/>
    </row>
    <row r="367" ht="15.75" customHeight="1">
      <c r="A367" s="613"/>
      <c r="B367" s="486"/>
      <c r="C367" s="486"/>
      <c r="D367" s="486"/>
      <c r="E367" s="555"/>
      <c r="F367" s="486"/>
      <c r="G367" s="22"/>
    </row>
    <row r="368" ht="15.75" customHeight="1">
      <c r="A368" s="613"/>
      <c r="B368" s="486"/>
      <c r="C368" s="486"/>
      <c r="D368" s="486"/>
      <c r="E368" s="555"/>
      <c r="F368" s="486"/>
      <c r="G368" s="22"/>
    </row>
    <row r="369" ht="15.75" customHeight="1">
      <c r="A369" s="613"/>
      <c r="B369" s="486"/>
      <c r="C369" s="486"/>
      <c r="D369" s="486"/>
      <c r="E369" s="555"/>
      <c r="F369" s="486"/>
      <c r="G369" s="22"/>
    </row>
    <row r="370" ht="15.75" customHeight="1">
      <c r="A370" s="613"/>
      <c r="B370" s="486"/>
      <c r="C370" s="486"/>
      <c r="D370" s="486"/>
      <c r="E370" s="555"/>
      <c r="F370" s="486"/>
      <c r="G370" s="22"/>
    </row>
    <row r="371" ht="15.75" customHeight="1">
      <c r="A371" s="613"/>
      <c r="B371" s="486"/>
      <c r="C371" s="486"/>
      <c r="D371" s="486"/>
      <c r="E371" s="555"/>
      <c r="F371" s="486"/>
      <c r="G371" s="22"/>
    </row>
    <row r="372" ht="15.75" customHeight="1">
      <c r="A372" s="613"/>
      <c r="B372" s="486"/>
      <c r="C372" s="486"/>
      <c r="D372" s="486"/>
      <c r="E372" s="555"/>
      <c r="F372" s="486"/>
      <c r="G372" s="22"/>
    </row>
    <row r="373" ht="15.75" customHeight="1">
      <c r="A373" s="613"/>
      <c r="B373" s="486"/>
      <c r="C373" s="486"/>
      <c r="D373" s="486"/>
      <c r="E373" s="555"/>
      <c r="F373" s="486"/>
      <c r="G373" s="22"/>
    </row>
    <row r="374" ht="15.75" customHeight="1">
      <c r="A374" s="613"/>
      <c r="B374" s="486"/>
      <c r="C374" s="486"/>
      <c r="D374" s="486"/>
      <c r="E374" s="555"/>
      <c r="F374" s="486"/>
      <c r="G374" s="22"/>
    </row>
    <row r="375" ht="15.75" customHeight="1">
      <c r="A375" s="613"/>
      <c r="B375" s="486"/>
      <c r="C375" s="486"/>
      <c r="D375" s="486"/>
      <c r="E375" s="555"/>
      <c r="F375" s="486"/>
      <c r="G375" s="22"/>
    </row>
    <row r="376" ht="15.75" customHeight="1">
      <c r="A376" s="613"/>
      <c r="B376" s="486"/>
      <c r="C376" s="486"/>
      <c r="D376" s="486"/>
      <c r="E376" s="555"/>
      <c r="F376" s="486"/>
      <c r="G376" s="22"/>
    </row>
    <row r="377" ht="15.75" customHeight="1">
      <c r="A377" s="613"/>
      <c r="B377" s="486"/>
      <c r="C377" s="486"/>
      <c r="D377" s="486"/>
      <c r="E377" s="555"/>
      <c r="F377" s="486"/>
      <c r="G377" s="22"/>
    </row>
    <row r="378" ht="15.75" customHeight="1">
      <c r="A378" s="613"/>
      <c r="B378" s="486"/>
      <c r="C378" s="486"/>
      <c r="D378" s="486"/>
      <c r="E378" s="555"/>
      <c r="F378" s="486"/>
      <c r="G378" s="22"/>
    </row>
    <row r="379" ht="15.75" customHeight="1">
      <c r="A379" s="613"/>
      <c r="B379" s="486"/>
      <c r="C379" s="486"/>
      <c r="D379" s="486"/>
      <c r="E379" s="555"/>
      <c r="F379" s="486"/>
      <c r="G379" s="22"/>
    </row>
    <row r="380" ht="15.75" customHeight="1">
      <c r="A380" s="613"/>
      <c r="B380" s="486"/>
      <c r="C380" s="486"/>
      <c r="D380" s="486"/>
      <c r="E380" s="555"/>
      <c r="F380" s="486"/>
      <c r="G380" s="22"/>
    </row>
    <row r="381" ht="15.75" customHeight="1">
      <c r="A381" s="613"/>
      <c r="B381" s="486"/>
      <c r="C381" s="486"/>
      <c r="D381" s="486"/>
      <c r="E381" s="555"/>
      <c r="F381" s="486"/>
      <c r="G381" s="22"/>
    </row>
    <row r="382" ht="15.75" customHeight="1">
      <c r="A382" s="613"/>
      <c r="B382" s="486"/>
      <c r="C382" s="486"/>
      <c r="D382" s="486"/>
      <c r="E382" s="555"/>
      <c r="F382" s="486"/>
      <c r="G382" s="22"/>
    </row>
    <row r="383" ht="15.75" customHeight="1">
      <c r="A383" s="613"/>
      <c r="B383" s="486"/>
      <c r="C383" s="486"/>
      <c r="D383" s="486"/>
      <c r="E383" s="555"/>
      <c r="F383" s="486"/>
      <c r="G383" s="22"/>
    </row>
    <row r="384" ht="15.75" customHeight="1">
      <c r="A384" s="613"/>
      <c r="B384" s="486"/>
      <c r="C384" s="486"/>
      <c r="D384" s="486"/>
      <c r="E384" s="555"/>
      <c r="F384" s="486"/>
      <c r="G384" s="22"/>
    </row>
    <row r="385" ht="15.75" customHeight="1">
      <c r="A385" s="613"/>
      <c r="B385" s="486"/>
      <c r="C385" s="486"/>
      <c r="D385" s="486"/>
      <c r="E385" s="555"/>
      <c r="F385" s="486"/>
      <c r="G385" s="22"/>
    </row>
    <row r="386" ht="15.75" customHeight="1">
      <c r="A386" s="613"/>
      <c r="B386" s="486"/>
      <c r="C386" s="486"/>
      <c r="D386" s="486"/>
      <c r="E386" s="555"/>
      <c r="F386" s="486"/>
      <c r="G386" s="22"/>
    </row>
    <row r="387" ht="15.75" customHeight="1">
      <c r="A387" s="613"/>
      <c r="B387" s="486"/>
      <c r="C387" s="486"/>
      <c r="D387" s="486"/>
      <c r="E387" s="555"/>
      <c r="F387" s="486"/>
      <c r="G387" s="22"/>
    </row>
    <row r="388" ht="15.75" customHeight="1">
      <c r="A388" s="613"/>
      <c r="B388" s="486"/>
      <c r="C388" s="486"/>
      <c r="D388" s="486"/>
      <c r="E388" s="555"/>
      <c r="F388" s="486"/>
      <c r="G388" s="22"/>
    </row>
    <row r="389" ht="15.75" customHeight="1">
      <c r="A389" s="613"/>
      <c r="B389" s="486"/>
      <c r="C389" s="486"/>
      <c r="D389" s="486"/>
      <c r="E389" s="555"/>
      <c r="F389" s="486"/>
      <c r="G389" s="22"/>
    </row>
    <row r="390" ht="15.75" customHeight="1">
      <c r="A390" s="613"/>
      <c r="B390" s="486"/>
      <c r="C390" s="486"/>
      <c r="D390" s="486"/>
      <c r="E390" s="555"/>
      <c r="F390" s="486"/>
      <c r="G390" s="22"/>
    </row>
    <row r="391" ht="15.75" customHeight="1">
      <c r="A391" s="613"/>
      <c r="B391" s="486"/>
      <c r="C391" s="486"/>
      <c r="D391" s="486"/>
      <c r="E391" s="555"/>
      <c r="F391" s="486"/>
      <c r="G391" s="22"/>
    </row>
    <row r="392" ht="15.75" customHeight="1">
      <c r="A392" s="613"/>
      <c r="B392" s="486"/>
      <c r="C392" s="486"/>
      <c r="D392" s="486"/>
      <c r="E392" s="555"/>
      <c r="F392" s="486"/>
      <c r="G392" s="22"/>
    </row>
    <row r="393" ht="15.75" customHeight="1">
      <c r="A393" s="613"/>
      <c r="B393" s="486"/>
      <c r="C393" s="486"/>
      <c r="D393" s="486"/>
      <c r="E393" s="555"/>
      <c r="F393" s="486"/>
      <c r="G393" s="22"/>
    </row>
    <row r="394" ht="15.75" customHeight="1">
      <c r="A394" s="613"/>
      <c r="B394" s="486"/>
      <c r="C394" s="486"/>
      <c r="D394" s="486"/>
      <c r="E394" s="555"/>
      <c r="F394" s="486"/>
      <c r="G394" s="22"/>
    </row>
    <row r="395" ht="15.75" customHeight="1">
      <c r="A395" s="613"/>
      <c r="B395" s="486"/>
      <c r="C395" s="486"/>
      <c r="D395" s="486"/>
      <c r="E395" s="555"/>
      <c r="F395" s="486"/>
      <c r="G395" s="22"/>
    </row>
    <row r="396" ht="15.75" customHeight="1">
      <c r="A396" s="613"/>
      <c r="B396" s="486"/>
      <c r="C396" s="486"/>
      <c r="D396" s="486"/>
      <c r="E396" s="555"/>
      <c r="F396" s="486"/>
      <c r="G396" s="22"/>
    </row>
    <row r="397" ht="15.75" customHeight="1">
      <c r="A397" s="613"/>
      <c r="B397" s="486"/>
      <c r="C397" s="486"/>
      <c r="D397" s="486"/>
      <c r="E397" s="555"/>
      <c r="F397" s="486"/>
      <c r="G397" s="22"/>
    </row>
    <row r="398" ht="15.75" customHeight="1">
      <c r="A398" s="613"/>
      <c r="B398" s="486"/>
      <c r="C398" s="486"/>
      <c r="D398" s="486"/>
      <c r="E398" s="555"/>
      <c r="F398" s="486"/>
      <c r="G398" s="22"/>
    </row>
    <row r="399" ht="15.75" customHeight="1">
      <c r="A399" s="613"/>
      <c r="B399" s="486"/>
      <c r="C399" s="486"/>
      <c r="D399" s="486"/>
      <c r="E399" s="555"/>
      <c r="F399" s="486"/>
      <c r="G399" s="22"/>
    </row>
    <row r="400" ht="15.75" customHeight="1">
      <c r="A400" s="613"/>
      <c r="B400" s="486"/>
      <c r="C400" s="486"/>
      <c r="D400" s="486"/>
      <c r="E400" s="555"/>
      <c r="F400" s="486"/>
      <c r="G400" s="22"/>
    </row>
    <row r="401" ht="15.75" customHeight="1">
      <c r="A401" s="613"/>
      <c r="B401" s="486"/>
      <c r="C401" s="486"/>
      <c r="D401" s="486"/>
      <c r="E401" s="555"/>
      <c r="F401" s="486"/>
      <c r="G401" s="22"/>
    </row>
    <row r="402" ht="15.75" customHeight="1">
      <c r="A402" s="613"/>
      <c r="B402" s="486"/>
      <c r="C402" s="486"/>
      <c r="D402" s="486"/>
      <c r="E402" s="555"/>
      <c r="F402" s="486"/>
      <c r="G402" s="22"/>
    </row>
    <row r="403" ht="15.75" customHeight="1">
      <c r="A403" s="613"/>
      <c r="B403" s="486"/>
      <c r="C403" s="486"/>
      <c r="D403" s="486"/>
      <c r="E403" s="555"/>
      <c r="F403" s="486"/>
      <c r="G403" s="22"/>
    </row>
    <row r="404" ht="15.75" customHeight="1">
      <c r="A404" s="613"/>
      <c r="B404" s="486"/>
      <c r="C404" s="486"/>
      <c r="D404" s="486"/>
      <c r="E404" s="555"/>
      <c r="F404" s="486"/>
      <c r="G404" s="22"/>
    </row>
    <row r="405" ht="15.75" customHeight="1">
      <c r="A405" s="613"/>
      <c r="B405" s="486"/>
      <c r="C405" s="486"/>
      <c r="D405" s="486"/>
      <c r="E405" s="555"/>
      <c r="F405" s="486"/>
      <c r="G405" s="22"/>
    </row>
    <row r="406" ht="15.75" customHeight="1">
      <c r="A406" s="613"/>
      <c r="B406" s="486"/>
      <c r="C406" s="486"/>
      <c r="D406" s="486"/>
      <c r="E406" s="555"/>
      <c r="F406" s="486"/>
      <c r="G406" s="22"/>
    </row>
    <row r="407" ht="15.75" customHeight="1">
      <c r="A407" s="613"/>
      <c r="B407" s="486"/>
      <c r="C407" s="486"/>
      <c r="D407" s="486"/>
      <c r="E407" s="555"/>
      <c r="F407" s="486"/>
      <c r="G407" s="22"/>
    </row>
    <row r="408" ht="15.75" customHeight="1">
      <c r="A408" s="613"/>
      <c r="B408" s="486"/>
      <c r="C408" s="486"/>
      <c r="D408" s="486"/>
      <c r="E408" s="555"/>
      <c r="F408" s="486"/>
      <c r="G408" s="22"/>
    </row>
    <row r="409" ht="15.75" customHeight="1">
      <c r="A409" s="613"/>
      <c r="B409" s="486"/>
      <c r="C409" s="486"/>
      <c r="D409" s="486"/>
      <c r="E409" s="555"/>
      <c r="F409" s="486"/>
      <c r="G409" s="22"/>
    </row>
    <row r="410" ht="15.75" customHeight="1">
      <c r="A410" s="613"/>
      <c r="B410" s="486"/>
      <c r="C410" s="486"/>
      <c r="D410" s="486"/>
      <c r="E410" s="555"/>
      <c r="F410" s="486"/>
      <c r="G410" s="22"/>
    </row>
    <row r="411" ht="15.75" customHeight="1">
      <c r="A411" s="613"/>
      <c r="B411" s="486"/>
      <c r="C411" s="486"/>
      <c r="D411" s="486"/>
      <c r="E411" s="555"/>
      <c r="F411" s="486"/>
      <c r="G411" s="22"/>
    </row>
    <row r="412" ht="15.75" customHeight="1">
      <c r="A412" s="613"/>
      <c r="B412" s="486"/>
      <c r="C412" s="486"/>
      <c r="D412" s="486"/>
      <c r="E412" s="555"/>
      <c r="F412" s="486"/>
      <c r="G412" s="22"/>
    </row>
    <row r="413" ht="15.75" customHeight="1">
      <c r="A413" s="613"/>
      <c r="B413" s="486"/>
      <c r="C413" s="486"/>
      <c r="D413" s="486"/>
      <c r="E413" s="555"/>
      <c r="F413" s="486"/>
      <c r="G413" s="22"/>
    </row>
    <row r="414" ht="15.75" customHeight="1">
      <c r="A414" s="613"/>
      <c r="B414" s="486"/>
      <c r="C414" s="486"/>
      <c r="D414" s="486"/>
      <c r="E414" s="555"/>
      <c r="F414" s="486"/>
      <c r="G414" s="22"/>
    </row>
    <row r="415" ht="15.75" customHeight="1">
      <c r="A415" s="613"/>
      <c r="B415" s="486"/>
      <c r="C415" s="486"/>
      <c r="D415" s="486"/>
      <c r="E415" s="555"/>
      <c r="F415" s="486"/>
      <c r="G415" s="22"/>
    </row>
    <row r="416" ht="15.75" customHeight="1">
      <c r="A416" s="613"/>
      <c r="B416" s="486"/>
      <c r="C416" s="486"/>
      <c r="D416" s="486"/>
      <c r="E416" s="555"/>
      <c r="F416" s="486"/>
      <c r="G416" s="22"/>
    </row>
    <row r="417" ht="15.75" customHeight="1">
      <c r="A417" s="613"/>
      <c r="B417" s="486"/>
      <c r="C417" s="486"/>
      <c r="D417" s="486"/>
      <c r="E417" s="555"/>
      <c r="F417" s="486"/>
      <c r="G417" s="22"/>
    </row>
    <row r="418" ht="15.75" customHeight="1">
      <c r="A418" s="613"/>
      <c r="B418" s="486"/>
      <c r="C418" s="486"/>
      <c r="D418" s="486"/>
      <c r="E418" s="555"/>
      <c r="F418" s="486"/>
      <c r="G418" s="22"/>
    </row>
    <row r="419" ht="15.75" customHeight="1">
      <c r="A419" s="613"/>
      <c r="B419" s="486"/>
      <c r="C419" s="486"/>
      <c r="D419" s="486"/>
      <c r="E419" s="555"/>
      <c r="F419" s="486"/>
      <c r="G419" s="22"/>
    </row>
    <row r="420" ht="15.75" customHeight="1">
      <c r="A420" s="613"/>
      <c r="B420" s="486"/>
      <c r="C420" s="486"/>
      <c r="D420" s="486"/>
      <c r="E420" s="555"/>
      <c r="F420" s="486"/>
      <c r="G420" s="22"/>
    </row>
    <row r="421" ht="15.75" customHeight="1">
      <c r="A421" s="613"/>
      <c r="B421" s="486"/>
      <c r="C421" s="486"/>
      <c r="D421" s="486"/>
      <c r="E421" s="555"/>
      <c r="F421" s="486"/>
      <c r="G421" s="22"/>
    </row>
    <row r="422" ht="15.75" customHeight="1">
      <c r="A422" s="613"/>
      <c r="B422" s="486"/>
      <c r="C422" s="486"/>
      <c r="D422" s="486"/>
      <c r="E422" s="555"/>
      <c r="F422" s="486"/>
      <c r="G422" s="22"/>
    </row>
    <row r="423" ht="15.75" customHeight="1">
      <c r="A423" s="613"/>
      <c r="B423" s="486"/>
      <c r="C423" s="486"/>
      <c r="D423" s="486"/>
      <c r="E423" s="555"/>
      <c r="F423" s="486"/>
      <c r="G423" s="22"/>
    </row>
    <row r="424" ht="15.75" customHeight="1">
      <c r="A424" s="613"/>
      <c r="B424" s="486"/>
      <c r="C424" s="486"/>
      <c r="D424" s="486"/>
      <c r="E424" s="555"/>
      <c r="F424" s="486"/>
      <c r="G424" s="22"/>
    </row>
    <row r="425" ht="15.75" customHeight="1">
      <c r="A425" s="613"/>
      <c r="B425" s="486"/>
      <c r="C425" s="486"/>
      <c r="D425" s="486"/>
      <c r="E425" s="555"/>
      <c r="F425" s="486"/>
      <c r="G425" s="22"/>
    </row>
    <row r="426" ht="15.75" customHeight="1">
      <c r="A426" s="613"/>
      <c r="B426" s="486"/>
      <c r="C426" s="486"/>
      <c r="D426" s="486"/>
      <c r="E426" s="555"/>
      <c r="F426" s="486"/>
      <c r="G426" s="22"/>
    </row>
    <row r="427" ht="15.75" customHeight="1">
      <c r="A427" s="613"/>
      <c r="B427" s="486"/>
      <c r="C427" s="486"/>
      <c r="D427" s="486"/>
      <c r="E427" s="555"/>
      <c r="F427" s="486"/>
      <c r="G427" s="22"/>
    </row>
    <row r="428" ht="15.75" customHeight="1">
      <c r="A428" s="613"/>
      <c r="B428" s="486"/>
      <c r="C428" s="486"/>
      <c r="D428" s="486"/>
      <c r="E428" s="555"/>
      <c r="F428" s="486"/>
      <c r="G428" s="22"/>
    </row>
    <row r="429" ht="15.75" customHeight="1">
      <c r="A429" s="613"/>
      <c r="B429" s="486"/>
      <c r="C429" s="486"/>
      <c r="D429" s="486"/>
      <c r="E429" s="555"/>
      <c r="F429" s="486"/>
      <c r="G429" s="22"/>
    </row>
    <row r="430" ht="15.75" customHeight="1">
      <c r="A430" s="613"/>
      <c r="B430" s="486"/>
      <c r="C430" s="486"/>
      <c r="D430" s="486"/>
      <c r="E430" s="555"/>
      <c r="F430" s="486"/>
      <c r="G430" s="22"/>
    </row>
    <row r="431" ht="15.75" customHeight="1">
      <c r="A431" s="613"/>
      <c r="B431" s="486"/>
      <c r="C431" s="486"/>
      <c r="D431" s="486"/>
      <c r="E431" s="555"/>
      <c r="F431" s="486"/>
      <c r="G431" s="22"/>
    </row>
    <row r="432" ht="15.75" customHeight="1">
      <c r="A432" s="613"/>
      <c r="B432" s="486"/>
      <c r="C432" s="486"/>
      <c r="D432" s="486"/>
      <c r="E432" s="555"/>
      <c r="F432" s="486"/>
      <c r="G432" s="22"/>
    </row>
    <row r="433" ht="15.75" customHeight="1">
      <c r="A433" s="613"/>
      <c r="B433" s="486"/>
      <c r="C433" s="486"/>
      <c r="D433" s="486"/>
      <c r="E433" s="555"/>
      <c r="F433" s="486"/>
      <c r="G433" s="22"/>
    </row>
    <row r="434" ht="15.75" customHeight="1">
      <c r="A434" s="613"/>
      <c r="B434" s="486"/>
      <c r="C434" s="486"/>
      <c r="D434" s="486"/>
      <c r="E434" s="555"/>
      <c r="F434" s="486"/>
      <c r="G434" s="22"/>
    </row>
    <row r="435" ht="15.75" customHeight="1">
      <c r="A435" s="613"/>
      <c r="B435" s="486"/>
      <c r="C435" s="486"/>
      <c r="D435" s="486"/>
      <c r="E435" s="555"/>
      <c r="F435" s="486"/>
      <c r="G435" s="22"/>
    </row>
    <row r="436" ht="15.75" customHeight="1">
      <c r="A436" s="613"/>
      <c r="B436" s="486"/>
      <c r="C436" s="486"/>
      <c r="D436" s="486"/>
      <c r="E436" s="555"/>
      <c r="F436" s="486"/>
      <c r="G436" s="22"/>
    </row>
    <row r="437" ht="15.75" customHeight="1">
      <c r="A437" s="613"/>
      <c r="B437" s="486"/>
      <c r="C437" s="486"/>
      <c r="D437" s="486"/>
      <c r="E437" s="555"/>
      <c r="F437" s="486"/>
      <c r="G437" s="22"/>
    </row>
    <row r="438" ht="15.75" customHeight="1">
      <c r="A438" s="613"/>
      <c r="B438" s="486"/>
      <c r="C438" s="486"/>
      <c r="D438" s="486"/>
      <c r="E438" s="555"/>
      <c r="F438" s="486"/>
      <c r="G438" s="22"/>
    </row>
    <row r="439" ht="15.75" customHeight="1">
      <c r="A439" s="613"/>
      <c r="B439" s="486"/>
      <c r="C439" s="486"/>
      <c r="D439" s="486"/>
      <c r="E439" s="555"/>
      <c r="F439" s="486"/>
      <c r="G439" s="22"/>
    </row>
    <row r="440" ht="15.75" customHeight="1">
      <c r="A440" s="613"/>
      <c r="B440" s="486"/>
      <c r="C440" s="486"/>
      <c r="D440" s="486"/>
      <c r="E440" s="555"/>
      <c r="F440" s="486"/>
      <c r="G440" s="22"/>
    </row>
    <row r="441" ht="15.75" customHeight="1">
      <c r="A441" s="613"/>
      <c r="B441" s="486"/>
      <c r="C441" s="486"/>
      <c r="D441" s="486"/>
      <c r="E441" s="555"/>
      <c r="F441" s="486"/>
      <c r="G441" s="22"/>
    </row>
    <row r="442" ht="15.75" customHeight="1">
      <c r="A442" s="613"/>
      <c r="B442" s="486"/>
      <c r="C442" s="486"/>
      <c r="D442" s="486"/>
      <c r="E442" s="555"/>
      <c r="F442" s="486"/>
      <c r="G442" s="22"/>
    </row>
    <row r="443" ht="15.75" customHeight="1">
      <c r="A443" s="613"/>
      <c r="B443" s="486"/>
      <c r="C443" s="486"/>
      <c r="D443" s="486"/>
      <c r="E443" s="555"/>
      <c r="F443" s="486"/>
      <c r="G443" s="22"/>
    </row>
    <row r="444" ht="15.75" customHeight="1">
      <c r="A444" s="613"/>
      <c r="B444" s="486"/>
      <c r="C444" s="486"/>
      <c r="D444" s="486"/>
      <c r="E444" s="555"/>
      <c r="F444" s="486"/>
      <c r="G444" s="22"/>
    </row>
    <row r="445" ht="15.75" customHeight="1">
      <c r="A445" s="613"/>
      <c r="B445" s="486"/>
      <c r="C445" s="486"/>
      <c r="D445" s="486"/>
      <c r="E445" s="555"/>
      <c r="F445" s="486"/>
      <c r="G445" s="22"/>
    </row>
    <row r="446" ht="15.75" customHeight="1">
      <c r="A446" s="613"/>
      <c r="B446" s="486"/>
      <c r="C446" s="486"/>
      <c r="D446" s="486"/>
      <c r="E446" s="555"/>
      <c r="F446" s="486"/>
      <c r="G446" s="22"/>
    </row>
    <row r="447" ht="15.75" customHeight="1">
      <c r="A447" s="613"/>
      <c r="B447" s="486"/>
      <c r="C447" s="486"/>
      <c r="D447" s="486"/>
      <c r="E447" s="555"/>
      <c r="F447" s="486"/>
      <c r="G447" s="22"/>
    </row>
    <row r="448" ht="15.75" customHeight="1">
      <c r="A448" s="613"/>
      <c r="B448" s="486"/>
      <c r="C448" s="486"/>
      <c r="D448" s="486"/>
      <c r="E448" s="555"/>
      <c r="F448" s="486"/>
      <c r="G448" s="22"/>
    </row>
    <row r="449" ht="15.75" customHeight="1">
      <c r="A449" s="613"/>
      <c r="B449" s="486"/>
      <c r="C449" s="486"/>
      <c r="D449" s="486"/>
      <c r="E449" s="555"/>
      <c r="F449" s="486"/>
      <c r="G449" s="22"/>
    </row>
    <row r="450" ht="15.75" customHeight="1">
      <c r="A450" s="613"/>
      <c r="B450" s="486"/>
      <c r="C450" s="486"/>
      <c r="D450" s="486"/>
      <c r="E450" s="555"/>
      <c r="F450" s="486"/>
      <c r="G450" s="22"/>
    </row>
    <row r="451" ht="15.75" customHeight="1">
      <c r="A451" s="613"/>
      <c r="B451" s="486"/>
      <c r="C451" s="486"/>
      <c r="D451" s="486"/>
      <c r="E451" s="555"/>
      <c r="F451" s="486"/>
      <c r="G451" s="22"/>
    </row>
    <row r="452" ht="15.75" customHeight="1">
      <c r="A452" s="613"/>
      <c r="B452" s="486"/>
      <c r="C452" s="486"/>
      <c r="D452" s="486"/>
      <c r="E452" s="555"/>
      <c r="F452" s="486"/>
      <c r="G452" s="22"/>
    </row>
    <row r="453" ht="15.75" customHeight="1">
      <c r="A453" s="613"/>
      <c r="B453" s="486"/>
      <c r="C453" s="486"/>
      <c r="D453" s="486"/>
      <c r="E453" s="555"/>
      <c r="F453" s="486"/>
      <c r="G453" s="22"/>
    </row>
    <row r="454" ht="15.75" customHeight="1">
      <c r="A454" s="613"/>
      <c r="B454" s="486"/>
      <c r="C454" s="486"/>
      <c r="D454" s="486"/>
      <c r="E454" s="555"/>
      <c r="F454" s="486"/>
      <c r="G454" s="22"/>
    </row>
    <row r="455" ht="15.75" customHeight="1">
      <c r="A455" s="613"/>
      <c r="B455" s="486"/>
      <c r="C455" s="486"/>
      <c r="D455" s="486"/>
      <c r="E455" s="555"/>
      <c r="F455" s="486"/>
      <c r="G455" s="22"/>
    </row>
    <row r="456" ht="15.75" customHeight="1">
      <c r="A456" s="613"/>
      <c r="B456" s="486"/>
      <c r="C456" s="486"/>
      <c r="D456" s="486"/>
      <c r="E456" s="555"/>
      <c r="F456" s="486"/>
      <c r="G456" s="22"/>
    </row>
    <row r="457" ht="15.75" customHeight="1">
      <c r="A457" s="613"/>
      <c r="B457" s="486"/>
      <c r="C457" s="486"/>
      <c r="D457" s="486"/>
      <c r="E457" s="555"/>
      <c r="F457" s="486"/>
      <c r="G457" s="22"/>
    </row>
    <row r="458" ht="15.75" customHeight="1">
      <c r="A458" s="613"/>
      <c r="B458" s="486"/>
      <c r="C458" s="486"/>
      <c r="D458" s="486"/>
      <c r="E458" s="555"/>
      <c r="F458" s="486"/>
      <c r="G458" s="22"/>
    </row>
    <row r="459" ht="15.75" customHeight="1">
      <c r="A459" s="613"/>
      <c r="B459" s="486"/>
      <c r="C459" s="486"/>
      <c r="D459" s="486"/>
      <c r="E459" s="555"/>
      <c r="F459" s="486"/>
      <c r="G459" s="22"/>
    </row>
    <row r="460" ht="15.75" customHeight="1">
      <c r="A460" s="613"/>
      <c r="B460" s="486"/>
      <c r="C460" s="486"/>
      <c r="D460" s="486"/>
      <c r="E460" s="555"/>
      <c r="F460" s="486"/>
      <c r="G460" s="22"/>
    </row>
    <row r="461" ht="15.75" customHeight="1">
      <c r="A461" s="613"/>
      <c r="B461" s="486"/>
      <c r="C461" s="486"/>
      <c r="D461" s="486"/>
      <c r="E461" s="555"/>
      <c r="F461" s="486"/>
      <c r="G461" s="22"/>
    </row>
    <row r="462" ht="15.75" customHeight="1">
      <c r="A462" s="613"/>
      <c r="B462" s="486"/>
      <c r="C462" s="486"/>
      <c r="D462" s="486"/>
      <c r="E462" s="555"/>
      <c r="F462" s="486"/>
      <c r="G462" s="22"/>
    </row>
    <row r="463" ht="15.75" customHeight="1">
      <c r="A463" s="613"/>
      <c r="B463" s="486"/>
      <c r="C463" s="486"/>
      <c r="D463" s="486"/>
      <c r="E463" s="555"/>
      <c r="F463" s="486"/>
      <c r="G463" s="22"/>
    </row>
    <row r="464" ht="15.75" customHeight="1">
      <c r="A464" s="613"/>
      <c r="B464" s="486"/>
      <c r="C464" s="486"/>
      <c r="D464" s="486"/>
      <c r="E464" s="555"/>
      <c r="F464" s="486"/>
      <c r="G464" s="22"/>
    </row>
    <row r="465" ht="15.75" customHeight="1">
      <c r="A465" s="613"/>
      <c r="B465" s="486"/>
      <c r="C465" s="486"/>
      <c r="D465" s="486"/>
      <c r="E465" s="555"/>
      <c r="F465" s="486"/>
      <c r="G465" s="22"/>
    </row>
    <row r="466" ht="15.75" customHeight="1">
      <c r="A466" s="613"/>
      <c r="B466" s="486"/>
      <c r="C466" s="486"/>
      <c r="D466" s="486"/>
      <c r="E466" s="555"/>
      <c r="F466" s="486"/>
      <c r="G466" s="22"/>
    </row>
    <row r="467" ht="15.75" customHeight="1">
      <c r="A467" s="613"/>
      <c r="B467" s="486"/>
      <c r="C467" s="486"/>
      <c r="D467" s="486"/>
      <c r="E467" s="555"/>
      <c r="F467" s="486"/>
      <c r="G467" s="22"/>
    </row>
    <row r="468" ht="15.75" customHeight="1">
      <c r="A468" s="613"/>
      <c r="B468" s="486"/>
      <c r="C468" s="486"/>
      <c r="D468" s="486"/>
      <c r="E468" s="555"/>
      <c r="F468" s="486"/>
      <c r="G468" s="22"/>
    </row>
    <row r="469" ht="15.75" customHeight="1">
      <c r="A469" s="613"/>
      <c r="B469" s="486"/>
      <c r="C469" s="486"/>
      <c r="D469" s="486"/>
      <c r="E469" s="555"/>
      <c r="F469" s="486"/>
      <c r="G469" s="22"/>
    </row>
    <row r="470" ht="15.75" customHeight="1">
      <c r="A470" s="613"/>
      <c r="B470" s="486"/>
      <c r="C470" s="486"/>
      <c r="D470" s="486"/>
      <c r="E470" s="555"/>
      <c r="F470" s="486"/>
      <c r="G470" s="22"/>
    </row>
    <row r="471" ht="15.75" customHeight="1">
      <c r="A471" s="613"/>
      <c r="B471" s="486"/>
      <c r="C471" s="486"/>
      <c r="D471" s="486"/>
      <c r="E471" s="555"/>
      <c r="F471" s="486"/>
      <c r="G471" s="22"/>
    </row>
    <row r="472" ht="15.75" customHeight="1">
      <c r="A472" s="613"/>
      <c r="B472" s="486"/>
      <c r="C472" s="486"/>
      <c r="D472" s="486"/>
      <c r="E472" s="555"/>
      <c r="F472" s="486"/>
      <c r="G472" s="22"/>
    </row>
    <row r="473" ht="15.75" customHeight="1">
      <c r="A473" s="613"/>
      <c r="B473" s="486"/>
      <c r="C473" s="486"/>
      <c r="D473" s="486"/>
      <c r="E473" s="555"/>
      <c r="F473" s="486"/>
      <c r="G473" s="22"/>
    </row>
    <row r="474" ht="15.75" customHeight="1">
      <c r="A474" s="613"/>
      <c r="B474" s="486"/>
      <c r="C474" s="486"/>
      <c r="D474" s="486"/>
      <c r="E474" s="555"/>
      <c r="F474" s="486"/>
      <c r="G474" s="22"/>
    </row>
    <row r="475" ht="15.75" customHeight="1">
      <c r="A475" s="613"/>
      <c r="B475" s="486"/>
      <c r="C475" s="486"/>
      <c r="D475" s="486"/>
      <c r="E475" s="555"/>
      <c r="F475" s="486"/>
      <c r="G475" s="22"/>
    </row>
    <row r="476" ht="15.75" customHeight="1">
      <c r="A476" s="613"/>
      <c r="B476" s="486"/>
      <c r="C476" s="486"/>
      <c r="D476" s="486"/>
      <c r="E476" s="555"/>
      <c r="F476" s="486"/>
      <c r="G476" s="22"/>
    </row>
    <row r="477" ht="15.75" customHeight="1">
      <c r="A477" s="613"/>
      <c r="B477" s="486"/>
      <c r="C477" s="486"/>
      <c r="D477" s="486"/>
      <c r="E477" s="555"/>
      <c r="F477" s="486"/>
      <c r="G477" s="22"/>
    </row>
    <row r="478" ht="15.75" customHeight="1">
      <c r="A478" s="613"/>
      <c r="B478" s="486"/>
      <c r="C478" s="486"/>
      <c r="D478" s="486"/>
      <c r="E478" s="555"/>
      <c r="F478" s="486"/>
      <c r="G478" s="22"/>
    </row>
    <row r="479" ht="15.75" customHeight="1">
      <c r="A479" s="613"/>
      <c r="B479" s="486"/>
      <c r="C479" s="486"/>
      <c r="D479" s="486"/>
      <c r="E479" s="555"/>
      <c r="F479" s="486"/>
      <c r="G479" s="22"/>
    </row>
    <row r="480" ht="15.75" customHeight="1">
      <c r="A480" s="613"/>
      <c r="B480" s="486"/>
      <c r="C480" s="486"/>
      <c r="D480" s="486"/>
      <c r="E480" s="555"/>
      <c r="F480" s="486"/>
      <c r="G480" s="22"/>
    </row>
    <row r="481" ht="15.75" customHeight="1">
      <c r="A481" s="613"/>
      <c r="B481" s="486"/>
      <c r="C481" s="486"/>
      <c r="D481" s="486"/>
      <c r="E481" s="555"/>
      <c r="F481" s="486"/>
      <c r="G481" s="22"/>
    </row>
    <row r="482" ht="15.75" customHeight="1">
      <c r="A482" s="613"/>
      <c r="B482" s="486"/>
      <c r="C482" s="486"/>
      <c r="D482" s="486"/>
      <c r="E482" s="555"/>
      <c r="F482" s="486"/>
      <c r="G482" s="22"/>
    </row>
    <row r="483" ht="15.75" customHeight="1">
      <c r="A483" s="613"/>
      <c r="B483" s="486"/>
      <c r="C483" s="486"/>
      <c r="D483" s="486"/>
      <c r="E483" s="555"/>
      <c r="F483" s="486"/>
      <c r="G483" s="22"/>
    </row>
    <row r="484" ht="15.75" customHeight="1">
      <c r="A484" s="613"/>
      <c r="B484" s="486"/>
      <c r="C484" s="486"/>
      <c r="D484" s="486"/>
      <c r="E484" s="555"/>
      <c r="F484" s="486"/>
      <c r="G484" s="22"/>
    </row>
    <row r="485" ht="15.75" customHeight="1">
      <c r="A485" s="613"/>
      <c r="B485" s="486"/>
      <c r="C485" s="486"/>
      <c r="D485" s="486"/>
      <c r="E485" s="555"/>
      <c r="F485" s="486"/>
      <c r="G485" s="22"/>
    </row>
    <row r="486" ht="15.75" customHeight="1">
      <c r="A486" s="613"/>
      <c r="B486" s="486"/>
      <c r="C486" s="486"/>
      <c r="D486" s="486"/>
      <c r="E486" s="555"/>
      <c r="F486" s="486"/>
      <c r="G486" s="22"/>
    </row>
    <row r="487" ht="15.75" customHeight="1">
      <c r="A487" s="613"/>
      <c r="B487" s="486"/>
      <c r="C487" s="486"/>
      <c r="D487" s="486"/>
      <c r="E487" s="555"/>
      <c r="F487" s="486"/>
      <c r="G487" s="22"/>
    </row>
    <row r="488" ht="15.75" customHeight="1">
      <c r="A488" s="613"/>
      <c r="B488" s="486"/>
      <c r="C488" s="486"/>
      <c r="D488" s="486"/>
      <c r="E488" s="555"/>
      <c r="F488" s="486"/>
      <c r="G488" s="22"/>
    </row>
    <row r="489" ht="15.75" customHeight="1">
      <c r="A489" s="613"/>
      <c r="B489" s="486"/>
      <c r="C489" s="486"/>
      <c r="D489" s="486"/>
      <c r="E489" s="555"/>
      <c r="F489" s="486"/>
      <c r="G489" s="22"/>
    </row>
    <row r="490" ht="15.75" customHeight="1">
      <c r="A490" s="613"/>
      <c r="B490" s="486"/>
      <c r="C490" s="486"/>
      <c r="D490" s="486"/>
      <c r="E490" s="555"/>
      <c r="F490" s="486"/>
      <c r="G490" s="22"/>
    </row>
    <row r="491" ht="15.75" customHeight="1">
      <c r="A491" s="613"/>
      <c r="B491" s="486"/>
      <c r="C491" s="486"/>
      <c r="D491" s="486"/>
      <c r="E491" s="555"/>
      <c r="F491" s="486"/>
      <c r="G491" s="22"/>
    </row>
    <row r="492" ht="15.75" customHeight="1">
      <c r="A492" s="613"/>
      <c r="B492" s="486"/>
      <c r="C492" s="486"/>
      <c r="D492" s="486"/>
      <c r="E492" s="555"/>
      <c r="F492" s="486"/>
      <c r="G492" s="22"/>
    </row>
    <row r="493" ht="15.75" customHeight="1">
      <c r="A493" s="613"/>
      <c r="B493" s="486"/>
      <c r="C493" s="486"/>
      <c r="D493" s="486"/>
      <c r="E493" s="555"/>
      <c r="F493" s="486"/>
      <c r="G493" s="22"/>
    </row>
    <row r="494" ht="15.75" customHeight="1">
      <c r="A494" s="613"/>
      <c r="B494" s="486"/>
      <c r="C494" s="486"/>
      <c r="D494" s="486"/>
      <c r="E494" s="555"/>
      <c r="F494" s="486"/>
      <c r="G494" s="22"/>
    </row>
    <row r="495" ht="15.75" customHeight="1">
      <c r="A495" s="613"/>
      <c r="B495" s="486"/>
      <c r="C495" s="486"/>
      <c r="D495" s="486"/>
      <c r="E495" s="555"/>
      <c r="F495" s="486"/>
      <c r="G495" s="22"/>
    </row>
    <row r="496" ht="15.75" customHeight="1">
      <c r="A496" s="613"/>
      <c r="B496" s="486"/>
      <c r="C496" s="486"/>
      <c r="D496" s="486"/>
      <c r="E496" s="555"/>
      <c r="F496" s="486"/>
      <c r="G496" s="22"/>
    </row>
    <row r="497" ht="15.75" customHeight="1">
      <c r="A497" s="613"/>
      <c r="B497" s="486"/>
      <c r="C497" s="486"/>
      <c r="D497" s="486"/>
      <c r="E497" s="555"/>
      <c r="F497" s="486"/>
      <c r="G497" s="22"/>
    </row>
    <row r="498" ht="15.75" customHeight="1">
      <c r="A498" s="613"/>
      <c r="B498" s="486"/>
      <c r="C498" s="486"/>
      <c r="D498" s="486"/>
      <c r="E498" s="555"/>
      <c r="F498" s="486"/>
      <c r="G498" s="22"/>
    </row>
    <row r="499" ht="15.75" customHeight="1">
      <c r="A499" s="613"/>
      <c r="B499" s="486"/>
      <c r="C499" s="486"/>
      <c r="D499" s="486"/>
      <c r="E499" s="555"/>
      <c r="F499" s="486"/>
      <c r="G499" s="22"/>
    </row>
    <row r="500" ht="15.75" customHeight="1">
      <c r="A500" s="613"/>
      <c r="B500" s="486"/>
      <c r="C500" s="486"/>
      <c r="D500" s="486"/>
      <c r="E500" s="555"/>
      <c r="F500" s="486"/>
      <c r="G500" s="22"/>
    </row>
    <row r="501" ht="15.75" customHeight="1">
      <c r="A501" s="613"/>
      <c r="B501" s="486"/>
      <c r="C501" s="486"/>
      <c r="D501" s="486"/>
      <c r="E501" s="555"/>
      <c r="F501" s="486"/>
      <c r="G501" s="22"/>
    </row>
    <row r="502" ht="15.75" customHeight="1">
      <c r="A502" s="613"/>
      <c r="B502" s="486"/>
      <c r="C502" s="486"/>
      <c r="D502" s="486"/>
      <c r="E502" s="555"/>
      <c r="F502" s="486"/>
      <c r="G502" s="22"/>
    </row>
    <row r="503" ht="15.75" customHeight="1">
      <c r="A503" s="613"/>
      <c r="B503" s="486"/>
      <c r="C503" s="486"/>
      <c r="D503" s="486"/>
      <c r="E503" s="555"/>
      <c r="F503" s="486"/>
      <c r="G503" s="22"/>
    </row>
    <row r="504" ht="15.75" customHeight="1">
      <c r="A504" s="613"/>
      <c r="B504" s="486"/>
      <c r="C504" s="486"/>
      <c r="D504" s="486"/>
      <c r="E504" s="555"/>
      <c r="F504" s="486"/>
      <c r="G504" s="22"/>
    </row>
    <row r="505" ht="15.75" customHeight="1">
      <c r="A505" s="613"/>
      <c r="B505" s="486"/>
      <c r="C505" s="486"/>
      <c r="D505" s="486"/>
      <c r="E505" s="555"/>
      <c r="F505" s="486"/>
      <c r="G505" s="22"/>
    </row>
    <row r="506" ht="15.75" customHeight="1">
      <c r="A506" s="613"/>
      <c r="B506" s="486"/>
      <c r="C506" s="486"/>
      <c r="D506" s="486"/>
      <c r="E506" s="555"/>
      <c r="F506" s="486"/>
      <c r="G506" s="22"/>
    </row>
    <row r="507" ht="15.75" customHeight="1">
      <c r="A507" s="613"/>
      <c r="B507" s="486"/>
      <c r="C507" s="486"/>
      <c r="D507" s="486"/>
      <c r="E507" s="555"/>
      <c r="F507" s="486"/>
      <c r="G507" s="22"/>
    </row>
    <row r="508" ht="15.75" customHeight="1">
      <c r="A508" s="613"/>
      <c r="B508" s="486"/>
      <c r="C508" s="486"/>
      <c r="D508" s="486"/>
      <c r="E508" s="555"/>
      <c r="F508" s="486"/>
      <c r="G508" s="22"/>
    </row>
    <row r="509" ht="15.75" customHeight="1">
      <c r="A509" s="613"/>
      <c r="B509" s="486"/>
      <c r="C509" s="486"/>
      <c r="D509" s="486"/>
      <c r="E509" s="555"/>
      <c r="F509" s="486"/>
      <c r="G509" s="22"/>
    </row>
    <row r="510" ht="15.75" customHeight="1">
      <c r="A510" s="613"/>
      <c r="B510" s="486"/>
      <c r="C510" s="486"/>
      <c r="D510" s="486"/>
      <c r="E510" s="555"/>
      <c r="F510" s="486"/>
      <c r="G510" s="22"/>
    </row>
    <row r="511" ht="15.75" customHeight="1">
      <c r="A511" s="613"/>
      <c r="B511" s="486"/>
      <c r="C511" s="486"/>
      <c r="D511" s="486"/>
      <c r="E511" s="555"/>
      <c r="F511" s="486"/>
      <c r="G511" s="22"/>
    </row>
    <row r="512" ht="15.75" customHeight="1">
      <c r="A512" s="613"/>
      <c r="B512" s="486"/>
      <c r="C512" s="486"/>
      <c r="D512" s="486"/>
      <c r="E512" s="555"/>
      <c r="F512" s="486"/>
      <c r="G512" s="22"/>
    </row>
    <row r="513" ht="15.75" customHeight="1">
      <c r="A513" s="613"/>
      <c r="B513" s="486"/>
      <c r="C513" s="486"/>
      <c r="D513" s="486"/>
      <c r="E513" s="555"/>
      <c r="F513" s="486"/>
      <c r="G513" s="22"/>
    </row>
    <row r="514" ht="15.75" customHeight="1">
      <c r="A514" s="613"/>
      <c r="B514" s="486"/>
      <c r="C514" s="486"/>
      <c r="D514" s="486"/>
      <c r="E514" s="555"/>
      <c r="F514" s="486"/>
      <c r="G514" s="22"/>
    </row>
    <row r="515" ht="15.75" customHeight="1">
      <c r="A515" s="613"/>
      <c r="B515" s="486"/>
      <c r="C515" s="486"/>
      <c r="D515" s="486"/>
      <c r="E515" s="555"/>
      <c r="F515" s="486"/>
      <c r="G515" s="22"/>
    </row>
    <row r="516" ht="15.75" customHeight="1">
      <c r="A516" s="613"/>
      <c r="B516" s="486"/>
      <c r="C516" s="486"/>
      <c r="D516" s="486"/>
      <c r="E516" s="555"/>
      <c r="F516" s="486"/>
      <c r="G516" s="22"/>
    </row>
    <row r="517" ht="15.75" customHeight="1">
      <c r="A517" s="613"/>
      <c r="B517" s="486"/>
      <c r="C517" s="486"/>
      <c r="D517" s="486"/>
      <c r="E517" s="555"/>
      <c r="F517" s="486"/>
      <c r="G517" s="22"/>
    </row>
    <row r="518" ht="15.75" customHeight="1">
      <c r="A518" s="613"/>
      <c r="B518" s="486"/>
      <c r="C518" s="486"/>
      <c r="D518" s="486"/>
      <c r="E518" s="555"/>
      <c r="F518" s="486"/>
      <c r="G518" s="22"/>
    </row>
    <row r="519" ht="15.75" customHeight="1">
      <c r="A519" s="613"/>
      <c r="B519" s="486"/>
      <c r="C519" s="486"/>
      <c r="D519" s="486"/>
      <c r="E519" s="555"/>
      <c r="F519" s="486"/>
      <c r="G519" s="22"/>
    </row>
    <row r="520" ht="15.75" customHeight="1">
      <c r="A520" s="613"/>
      <c r="B520" s="486"/>
      <c r="C520" s="486"/>
      <c r="D520" s="486"/>
      <c r="E520" s="555"/>
      <c r="F520" s="486"/>
      <c r="G520" s="22"/>
    </row>
    <row r="521" ht="15.75" customHeight="1">
      <c r="A521" s="613"/>
      <c r="B521" s="486"/>
      <c r="C521" s="486"/>
      <c r="D521" s="486"/>
      <c r="E521" s="555"/>
      <c r="F521" s="486"/>
      <c r="G521" s="22"/>
    </row>
    <row r="522" ht="15.75" customHeight="1">
      <c r="A522" s="613"/>
      <c r="B522" s="486"/>
      <c r="C522" s="486"/>
      <c r="D522" s="486"/>
      <c r="E522" s="555"/>
      <c r="F522" s="486"/>
      <c r="G522" s="22"/>
    </row>
    <row r="523" ht="15.75" customHeight="1">
      <c r="A523" s="613"/>
      <c r="B523" s="486"/>
      <c r="C523" s="486"/>
      <c r="D523" s="486"/>
      <c r="E523" s="555"/>
      <c r="F523" s="486"/>
      <c r="G523" s="22"/>
    </row>
    <row r="524" ht="15.75" customHeight="1">
      <c r="A524" s="613"/>
      <c r="B524" s="486"/>
      <c r="C524" s="486"/>
      <c r="D524" s="486"/>
      <c r="E524" s="555"/>
      <c r="F524" s="486"/>
      <c r="G524" s="22"/>
    </row>
    <row r="525" ht="15.75" customHeight="1">
      <c r="A525" s="613"/>
      <c r="B525" s="486"/>
      <c r="C525" s="486"/>
      <c r="D525" s="486"/>
      <c r="E525" s="555"/>
      <c r="F525" s="486"/>
      <c r="G525" s="22"/>
    </row>
    <row r="526" ht="15.75" customHeight="1">
      <c r="A526" s="613"/>
      <c r="B526" s="486"/>
      <c r="C526" s="486"/>
      <c r="D526" s="486"/>
      <c r="E526" s="555"/>
      <c r="F526" s="486"/>
      <c r="G526" s="22"/>
    </row>
    <row r="527" ht="15.75" customHeight="1">
      <c r="A527" s="613"/>
      <c r="B527" s="486"/>
      <c r="C527" s="486"/>
      <c r="D527" s="486"/>
      <c r="E527" s="555"/>
      <c r="F527" s="486"/>
      <c r="G527" s="22"/>
    </row>
    <row r="528" ht="15.75" customHeight="1">
      <c r="A528" s="613"/>
      <c r="B528" s="486"/>
      <c r="C528" s="486"/>
      <c r="D528" s="486"/>
      <c r="E528" s="555"/>
      <c r="F528" s="486"/>
      <c r="G528" s="22"/>
    </row>
    <row r="529" ht="15.75" customHeight="1">
      <c r="A529" s="613"/>
      <c r="B529" s="486"/>
      <c r="C529" s="486"/>
      <c r="D529" s="486"/>
      <c r="E529" s="555"/>
      <c r="F529" s="486"/>
      <c r="G529" s="22"/>
    </row>
    <row r="530" ht="15.75" customHeight="1">
      <c r="A530" s="613"/>
      <c r="B530" s="486"/>
      <c r="C530" s="486"/>
      <c r="D530" s="486"/>
      <c r="E530" s="555"/>
      <c r="F530" s="486"/>
      <c r="G530" s="22"/>
    </row>
    <row r="531" ht="15.75" customHeight="1">
      <c r="A531" s="613"/>
      <c r="B531" s="486"/>
      <c r="C531" s="486"/>
      <c r="D531" s="486"/>
      <c r="E531" s="555"/>
      <c r="F531" s="486"/>
      <c r="G531" s="22"/>
    </row>
    <row r="532" ht="15.75" customHeight="1">
      <c r="A532" s="613"/>
      <c r="B532" s="486"/>
      <c r="C532" s="486"/>
      <c r="D532" s="486"/>
      <c r="E532" s="555"/>
      <c r="F532" s="486"/>
      <c r="G532" s="22"/>
    </row>
    <row r="533" ht="15.75" customHeight="1">
      <c r="A533" s="613"/>
      <c r="B533" s="486"/>
      <c r="C533" s="486"/>
      <c r="D533" s="486"/>
      <c r="E533" s="555"/>
      <c r="F533" s="486"/>
      <c r="G533" s="22"/>
    </row>
    <row r="534" ht="15.75" customHeight="1">
      <c r="A534" s="613"/>
      <c r="B534" s="486"/>
      <c r="C534" s="486"/>
      <c r="D534" s="486"/>
      <c r="E534" s="555"/>
      <c r="F534" s="486"/>
      <c r="G534" s="22"/>
    </row>
    <row r="535" ht="15.75" customHeight="1">
      <c r="A535" s="613"/>
      <c r="B535" s="486"/>
      <c r="C535" s="486"/>
      <c r="D535" s="486"/>
      <c r="E535" s="555"/>
      <c r="F535" s="486"/>
      <c r="G535" s="22"/>
    </row>
    <row r="536" ht="15.75" customHeight="1">
      <c r="A536" s="613"/>
      <c r="B536" s="486"/>
      <c r="C536" s="486"/>
      <c r="D536" s="486"/>
      <c r="E536" s="555"/>
      <c r="F536" s="486"/>
      <c r="G536" s="22"/>
    </row>
    <row r="537" ht="15.75" customHeight="1">
      <c r="A537" s="613"/>
      <c r="B537" s="486"/>
      <c r="C537" s="486"/>
      <c r="D537" s="486"/>
      <c r="E537" s="555"/>
      <c r="F537" s="486"/>
      <c r="G537" s="22"/>
    </row>
    <row r="538" ht="15.75" customHeight="1">
      <c r="A538" s="613"/>
      <c r="B538" s="486"/>
      <c r="C538" s="486"/>
      <c r="D538" s="486"/>
      <c r="E538" s="555"/>
      <c r="F538" s="486"/>
      <c r="G538" s="22"/>
    </row>
    <row r="539" ht="15.75" customHeight="1">
      <c r="A539" s="613"/>
      <c r="B539" s="486"/>
      <c r="C539" s="486"/>
      <c r="D539" s="486"/>
      <c r="E539" s="555"/>
      <c r="F539" s="486"/>
      <c r="G539" s="22"/>
    </row>
    <row r="540" ht="15.75" customHeight="1">
      <c r="A540" s="613"/>
      <c r="B540" s="486"/>
      <c r="C540" s="486"/>
      <c r="D540" s="486"/>
      <c r="E540" s="555"/>
      <c r="F540" s="486"/>
      <c r="G540" s="22"/>
    </row>
    <row r="541" ht="15.75" customHeight="1">
      <c r="A541" s="613"/>
      <c r="B541" s="486"/>
      <c r="C541" s="486"/>
      <c r="D541" s="486"/>
      <c r="E541" s="555"/>
      <c r="F541" s="486"/>
      <c r="G541" s="22"/>
    </row>
    <row r="542" ht="15.75" customHeight="1">
      <c r="A542" s="613"/>
      <c r="B542" s="486"/>
      <c r="C542" s="486"/>
      <c r="D542" s="486"/>
      <c r="E542" s="555"/>
      <c r="F542" s="486"/>
      <c r="G542" s="22"/>
    </row>
    <row r="543" ht="15.75" customHeight="1">
      <c r="A543" s="613"/>
      <c r="B543" s="486"/>
      <c r="C543" s="486"/>
      <c r="D543" s="486"/>
      <c r="E543" s="555"/>
      <c r="F543" s="486"/>
      <c r="G543" s="22"/>
    </row>
    <row r="544" ht="15.75" customHeight="1">
      <c r="A544" s="613"/>
      <c r="B544" s="486"/>
      <c r="C544" s="486"/>
      <c r="D544" s="486"/>
      <c r="E544" s="555"/>
      <c r="F544" s="486"/>
      <c r="G544" s="22"/>
    </row>
    <row r="545" ht="15.75" customHeight="1">
      <c r="A545" s="613"/>
      <c r="B545" s="486"/>
      <c r="C545" s="486"/>
      <c r="D545" s="486"/>
      <c r="E545" s="555"/>
      <c r="F545" s="486"/>
      <c r="G545" s="22"/>
    </row>
    <row r="546" ht="15.75" customHeight="1">
      <c r="A546" s="613"/>
      <c r="B546" s="486"/>
      <c r="C546" s="486"/>
      <c r="D546" s="486"/>
      <c r="E546" s="555"/>
      <c r="F546" s="486"/>
      <c r="G546" s="22"/>
    </row>
    <row r="547" ht="15.75" customHeight="1">
      <c r="A547" s="613"/>
      <c r="B547" s="486"/>
      <c r="C547" s="486"/>
      <c r="D547" s="486"/>
      <c r="E547" s="555"/>
      <c r="F547" s="486"/>
      <c r="G547" s="22"/>
    </row>
    <row r="548" ht="15.75" customHeight="1">
      <c r="A548" s="613"/>
      <c r="B548" s="486"/>
      <c r="C548" s="486"/>
      <c r="D548" s="486"/>
      <c r="E548" s="555"/>
      <c r="F548" s="486"/>
      <c r="G548" s="22"/>
    </row>
    <row r="549" ht="15.75" customHeight="1">
      <c r="A549" s="613"/>
      <c r="B549" s="486"/>
      <c r="C549" s="486"/>
      <c r="D549" s="486"/>
      <c r="E549" s="555"/>
      <c r="F549" s="486"/>
      <c r="G549" s="22"/>
    </row>
    <row r="550" ht="15.75" customHeight="1">
      <c r="A550" s="613"/>
      <c r="B550" s="486"/>
      <c r="C550" s="486"/>
      <c r="D550" s="486"/>
      <c r="E550" s="555"/>
      <c r="F550" s="486"/>
      <c r="G550" s="22"/>
    </row>
    <row r="551" ht="15.75" customHeight="1">
      <c r="A551" s="613"/>
      <c r="B551" s="486"/>
      <c r="C551" s="486"/>
      <c r="D551" s="486"/>
      <c r="E551" s="555"/>
      <c r="F551" s="486"/>
      <c r="G551" s="22"/>
    </row>
    <row r="552" ht="15.75" customHeight="1">
      <c r="A552" s="613"/>
      <c r="B552" s="486"/>
      <c r="C552" s="486"/>
      <c r="D552" s="486"/>
      <c r="E552" s="555"/>
      <c r="F552" s="486"/>
      <c r="G552" s="22"/>
    </row>
    <row r="553" ht="15.75" customHeight="1">
      <c r="A553" s="613"/>
      <c r="B553" s="486"/>
      <c r="C553" s="486"/>
      <c r="D553" s="486"/>
      <c r="E553" s="555"/>
      <c r="F553" s="486"/>
      <c r="G553" s="22"/>
    </row>
    <row r="554" ht="15.75" customHeight="1">
      <c r="A554" s="613"/>
      <c r="B554" s="486"/>
      <c r="C554" s="486"/>
      <c r="D554" s="486"/>
      <c r="E554" s="555"/>
      <c r="F554" s="486"/>
      <c r="G554" s="22"/>
    </row>
    <row r="555" ht="15.75" customHeight="1">
      <c r="A555" s="613"/>
      <c r="B555" s="486"/>
      <c r="C555" s="486"/>
      <c r="D555" s="486"/>
      <c r="E555" s="555"/>
      <c r="F555" s="486"/>
      <c r="G555" s="22"/>
    </row>
    <row r="556" ht="15.75" customHeight="1">
      <c r="A556" s="613"/>
      <c r="B556" s="486"/>
      <c r="C556" s="486"/>
      <c r="D556" s="486"/>
      <c r="E556" s="555"/>
      <c r="F556" s="486"/>
      <c r="G556" s="22"/>
    </row>
    <row r="557" ht="15.75" customHeight="1">
      <c r="A557" s="613"/>
      <c r="B557" s="486"/>
      <c r="C557" s="486"/>
      <c r="D557" s="486"/>
      <c r="E557" s="555"/>
      <c r="F557" s="486"/>
      <c r="G557" s="22"/>
    </row>
    <row r="558" ht="15.75" customHeight="1">
      <c r="A558" s="613"/>
      <c r="B558" s="486"/>
      <c r="C558" s="486"/>
      <c r="D558" s="486"/>
      <c r="E558" s="555"/>
      <c r="F558" s="486"/>
      <c r="G558" s="22"/>
    </row>
    <row r="559" ht="15.75" customHeight="1">
      <c r="A559" s="613"/>
      <c r="B559" s="486"/>
      <c r="C559" s="486"/>
      <c r="D559" s="486"/>
      <c r="E559" s="555"/>
      <c r="F559" s="486"/>
      <c r="G559" s="22"/>
    </row>
    <row r="560" ht="15.75" customHeight="1">
      <c r="A560" s="613"/>
      <c r="B560" s="486"/>
      <c r="C560" s="486"/>
      <c r="D560" s="486"/>
      <c r="E560" s="555"/>
      <c r="F560" s="486"/>
      <c r="G560" s="22"/>
    </row>
    <row r="561" ht="15.75" customHeight="1">
      <c r="A561" s="613"/>
      <c r="B561" s="486"/>
      <c r="C561" s="486"/>
      <c r="D561" s="486"/>
      <c r="E561" s="555"/>
      <c r="F561" s="486"/>
      <c r="G561" s="22"/>
    </row>
    <row r="562" ht="15.75" customHeight="1">
      <c r="A562" s="613"/>
      <c r="B562" s="486"/>
      <c r="C562" s="486"/>
      <c r="D562" s="486"/>
      <c r="E562" s="555"/>
      <c r="F562" s="486"/>
      <c r="G562" s="22"/>
    </row>
    <row r="563" ht="15.75" customHeight="1">
      <c r="A563" s="613"/>
      <c r="B563" s="486"/>
      <c r="C563" s="486"/>
      <c r="D563" s="486"/>
      <c r="E563" s="555"/>
      <c r="F563" s="486"/>
      <c r="G563" s="22"/>
    </row>
    <row r="564" ht="15.75" customHeight="1">
      <c r="A564" s="613"/>
      <c r="B564" s="486"/>
      <c r="C564" s="486"/>
      <c r="D564" s="486"/>
      <c r="E564" s="555"/>
      <c r="F564" s="486"/>
      <c r="G564" s="22"/>
    </row>
    <row r="565" ht="15.75" customHeight="1">
      <c r="A565" s="613"/>
      <c r="B565" s="486"/>
      <c r="C565" s="486"/>
      <c r="D565" s="486"/>
      <c r="E565" s="555"/>
      <c r="F565" s="486"/>
      <c r="G565" s="22"/>
    </row>
    <row r="566" ht="15.75" customHeight="1">
      <c r="A566" s="613"/>
      <c r="B566" s="486"/>
      <c r="C566" s="486"/>
      <c r="D566" s="486"/>
      <c r="E566" s="555"/>
      <c r="F566" s="486"/>
      <c r="G566" s="22"/>
    </row>
    <row r="567" ht="15.75" customHeight="1">
      <c r="A567" s="613"/>
      <c r="B567" s="486"/>
      <c r="C567" s="486"/>
      <c r="D567" s="486"/>
      <c r="E567" s="555"/>
      <c r="F567" s="486"/>
      <c r="G567" s="22"/>
    </row>
    <row r="568" ht="15.75" customHeight="1">
      <c r="A568" s="613"/>
      <c r="B568" s="486"/>
      <c r="C568" s="486"/>
      <c r="D568" s="486"/>
      <c r="E568" s="555"/>
      <c r="F568" s="486"/>
      <c r="G568" s="22"/>
    </row>
    <row r="569" ht="15.75" customHeight="1">
      <c r="A569" s="613"/>
      <c r="B569" s="486"/>
      <c r="C569" s="486"/>
      <c r="D569" s="486"/>
      <c r="E569" s="555"/>
      <c r="F569" s="486"/>
      <c r="G569" s="22"/>
    </row>
    <row r="570" ht="15.75" customHeight="1">
      <c r="A570" s="613"/>
      <c r="B570" s="486"/>
      <c r="C570" s="486"/>
      <c r="D570" s="486"/>
      <c r="E570" s="555"/>
      <c r="F570" s="486"/>
      <c r="G570" s="22"/>
    </row>
    <row r="571" ht="15.75" customHeight="1">
      <c r="A571" s="613"/>
      <c r="B571" s="486"/>
      <c r="C571" s="486"/>
      <c r="D571" s="486"/>
      <c r="E571" s="555"/>
      <c r="F571" s="486"/>
      <c r="G571" s="22"/>
    </row>
    <row r="572" ht="15.75" customHeight="1">
      <c r="A572" s="613"/>
      <c r="B572" s="486"/>
      <c r="C572" s="486"/>
      <c r="D572" s="486"/>
      <c r="E572" s="555"/>
      <c r="F572" s="486"/>
      <c r="G572" s="22"/>
    </row>
    <row r="573" ht="15.75" customHeight="1">
      <c r="A573" s="613"/>
      <c r="B573" s="486"/>
      <c r="C573" s="486"/>
      <c r="D573" s="486"/>
      <c r="E573" s="555"/>
      <c r="F573" s="486"/>
      <c r="G573" s="22"/>
    </row>
    <row r="574" ht="15.75" customHeight="1">
      <c r="A574" s="613"/>
      <c r="B574" s="486"/>
      <c r="C574" s="486"/>
      <c r="D574" s="486"/>
      <c r="E574" s="555"/>
      <c r="F574" s="486"/>
      <c r="G574" s="22"/>
    </row>
    <row r="575" ht="15.75" customHeight="1">
      <c r="A575" s="613"/>
      <c r="B575" s="486"/>
      <c r="C575" s="486"/>
      <c r="D575" s="486"/>
      <c r="E575" s="555"/>
      <c r="F575" s="486"/>
      <c r="G575" s="22"/>
    </row>
    <row r="576" ht="15.75" customHeight="1">
      <c r="A576" s="613"/>
      <c r="B576" s="486"/>
      <c r="C576" s="486"/>
      <c r="D576" s="486"/>
      <c r="E576" s="555"/>
      <c r="F576" s="486"/>
      <c r="G576" s="22"/>
    </row>
    <row r="577" ht="15.75" customHeight="1">
      <c r="A577" s="613"/>
      <c r="B577" s="486"/>
      <c r="C577" s="486"/>
      <c r="D577" s="486"/>
      <c r="E577" s="555"/>
      <c r="F577" s="486"/>
      <c r="G577" s="22"/>
    </row>
    <row r="578" ht="15.75" customHeight="1">
      <c r="A578" s="613"/>
      <c r="B578" s="486"/>
      <c r="C578" s="486"/>
      <c r="D578" s="486"/>
      <c r="E578" s="555"/>
      <c r="F578" s="486"/>
      <c r="G578" s="22"/>
    </row>
    <row r="579" ht="15.75" customHeight="1">
      <c r="A579" s="613"/>
      <c r="B579" s="486"/>
      <c r="C579" s="486"/>
      <c r="D579" s="486"/>
      <c r="E579" s="555"/>
      <c r="F579" s="486"/>
      <c r="G579" s="22"/>
    </row>
    <row r="580" ht="15.75" customHeight="1">
      <c r="A580" s="613"/>
      <c r="B580" s="486"/>
      <c r="C580" s="486"/>
      <c r="D580" s="486"/>
      <c r="E580" s="555"/>
      <c r="F580" s="486"/>
      <c r="G580" s="22"/>
    </row>
    <row r="581" ht="15.75" customHeight="1">
      <c r="A581" s="613"/>
      <c r="B581" s="486"/>
      <c r="C581" s="486"/>
      <c r="D581" s="486"/>
      <c r="E581" s="555"/>
      <c r="F581" s="486"/>
      <c r="G581" s="22"/>
    </row>
    <row r="582" ht="15.75" customHeight="1">
      <c r="A582" s="613"/>
      <c r="B582" s="486"/>
      <c r="C582" s="486"/>
      <c r="D582" s="486"/>
      <c r="E582" s="555"/>
      <c r="F582" s="486"/>
      <c r="G582" s="22"/>
    </row>
    <row r="583" ht="15.75" customHeight="1">
      <c r="A583" s="613"/>
      <c r="B583" s="486"/>
      <c r="C583" s="486"/>
      <c r="D583" s="486"/>
      <c r="E583" s="555"/>
      <c r="F583" s="486"/>
      <c r="G583" s="22"/>
    </row>
    <row r="584" ht="15.75" customHeight="1">
      <c r="A584" s="613"/>
      <c r="B584" s="486"/>
      <c r="C584" s="486"/>
      <c r="D584" s="486"/>
      <c r="E584" s="555"/>
      <c r="F584" s="486"/>
      <c r="G584" s="22"/>
    </row>
    <row r="585" ht="15.75" customHeight="1">
      <c r="A585" s="613"/>
      <c r="B585" s="486"/>
      <c r="C585" s="486"/>
      <c r="D585" s="486"/>
      <c r="E585" s="555"/>
      <c r="F585" s="486"/>
      <c r="G585" s="22"/>
    </row>
    <row r="586" ht="15.75" customHeight="1">
      <c r="A586" s="613"/>
      <c r="B586" s="486"/>
      <c r="C586" s="486"/>
      <c r="D586" s="486"/>
      <c r="E586" s="555"/>
      <c r="F586" s="486"/>
      <c r="G586" s="22"/>
    </row>
    <row r="587" ht="15.75" customHeight="1">
      <c r="A587" s="613"/>
      <c r="B587" s="486"/>
      <c r="C587" s="486"/>
      <c r="D587" s="486"/>
      <c r="E587" s="555"/>
      <c r="F587" s="486"/>
      <c r="G587" s="22"/>
    </row>
    <row r="588" ht="15.75" customHeight="1">
      <c r="A588" s="613"/>
      <c r="B588" s="486"/>
      <c r="C588" s="486"/>
      <c r="D588" s="486"/>
      <c r="E588" s="555"/>
      <c r="F588" s="486"/>
      <c r="G588" s="22"/>
    </row>
    <row r="589" ht="15.75" customHeight="1">
      <c r="A589" s="613"/>
      <c r="B589" s="486"/>
      <c r="C589" s="486"/>
      <c r="D589" s="486"/>
      <c r="E589" s="555"/>
      <c r="F589" s="486"/>
      <c r="G589" s="22"/>
    </row>
    <row r="590" ht="15.75" customHeight="1">
      <c r="A590" s="613"/>
      <c r="B590" s="486"/>
      <c r="C590" s="486"/>
      <c r="D590" s="486"/>
      <c r="E590" s="555"/>
      <c r="F590" s="486"/>
      <c r="G590" s="22"/>
    </row>
    <row r="591" ht="15.75" customHeight="1">
      <c r="A591" s="613"/>
      <c r="B591" s="486"/>
      <c r="C591" s="486"/>
      <c r="D591" s="486"/>
      <c r="E591" s="555"/>
      <c r="F591" s="486"/>
      <c r="G591" s="22"/>
    </row>
    <row r="592" ht="15.75" customHeight="1">
      <c r="A592" s="613"/>
      <c r="B592" s="486"/>
      <c r="C592" s="486"/>
      <c r="D592" s="486"/>
      <c r="E592" s="555"/>
      <c r="F592" s="486"/>
      <c r="G592" s="22"/>
    </row>
    <row r="593" ht="15.75" customHeight="1">
      <c r="A593" s="613"/>
      <c r="B593" s="486"/>
      <c r="C593" s="486"/>
      <c r="D593" s="486"/>
      <c r="E593" s="555"/>
      <c r="F593" s="486"/>
      <c r="G593" s="22"/>
    </row>
    <row r="594" ht="15.75" customHeight="1">
      <c r="A594" s="613"/>
      <c r="B594" s="486"/>
      <c r="C594" s="486"/>
      <c r="D594" s="486"/>
      <c r="E594" s="555"/>
      <c r="F594" s="486"/>
      <c r="G594" s="22"/>
    </row>
    <row r="595" ht="15.75" customHeight="1">
      <c r="A595" s="613"/>
      <c r="B595" s="486"/>
      <c r="C595" s="486"/>
      <c r="D595" s="486"/>
      <c r="E595" s="555"/>
      <c r="F595" s="486"/>
      <c r="G595" s="22"/>
    </row>
    <row r="596" ht="15.75" customHeight="1">
      <c r="A596" s="613"/>
      <c r="B596" s="486"/>
      <c r="C596" s="486"/>
      <c r="D596" s="486"/>
      <c r="E596" s="555"/>
      <c r="F596" s="486"/>
      <c r="G596" s="22"/>
    </row>
    <row r="597" ht="15.75" customHeight="1">
      <c r="A597" s="613"/>
      <c r="B597" s="486"/>
      <c r="C597" s="486"/>
      <c r="D597" s="486"/>
      <c r="E597" s="555"/>
      <c r="F597" s="486"/>
      <c r="G597" s="22"/>
    </row>
    <row r="598" ht="15.75" customHeight="1">
      <c r="A598" s="613"/>
      <c r="B598" s="486"/>
      <c r="C598" s="486"/>
      <c r="D598" s="486"/>
      <c r="E598" s="555"/>
      <c r="F598" s="486"/>
      <c r="G598" s="22"/>
    </row>
    <row r="599" ht="15.75" customHeight="1">
      <c r="A599" s="613"/>
      <c r="B599" s="486"/>
      <c r="C599" s="486"/>
      <c r="D599" s="486"/>
      <c r="E599" s="555"/>
      <c r="F599" s="486"/>
      <c r="G599" s="22"/>
    </row>
    <row r="600" ht="15.75" customHeight="1">
      <c r="A600" s="613"/>
      <c r="B600" s="486"/>
      <c r="C600" s="486"/>
      <c r="D600" s="486"/>
      <c r="E600" s="555"/>
      <c r="F600" s="486"/>
      <c r="G600" s="22"/>
    </row>
    <row r="601" ht="15.75" customHeight="1">
      <c r="A601" s="613"/>
      <c r="B601" s="486"/>
      <c r="C601" s="486"/>
      <c r="D601" s="486"/>
      <c r="E601" s="555"/>
      <c r="F601" s="486"/>
      <c r="G601" s="22"/>
    </row>
    <row r="602" ht="15.75" customHeight="1">
      <c r="A602" s="613"/>
      <c r="B602" s="486"/>
      <c r="C602" s="486"/>
      <c r="D602" s="486"/>
      <c r="E602" s="555"/>
      <c r="F602" s="486"/>
      <c r="G602" s="22"/>
    </row>
    <row r="603" ht="15.75" customHeight="1">
      <c r="A603" s="613"/>
      <c r="B603" s="486"/>
      <c r="C603" s="486"/>
      <c r="D603" s="486"/>
      <c r="E603" s="555"/>
      <c r="F603" s="486"/>
      <c r="G603" s="22"/>
    </row>
    <row r="604" ht="15.75" customHeight="1">
      <c r="A604" s="613"/>
      <c r="B604" s="486"/>
      <c r="C604" s="486"/>
      <c r="D604" s="486"/>
      <c r="E604" s="555"/>
      <c r="F604" s="486"/>
      <c r="G604" s="22"/>
    </row>
    <row r="605" ht="15.75" customHeight="1">
      <c r="A605" s="613"/>
      <c r="B605" s="486"/>
      <c r="C605" s="486"/>
      <c r="D605" s="486"/>
      <c r="E605" s="555"/>
      <c r="F605" s="486"/>
      <c r="G605" s="22"/>
    </row>
    <row r="606" ht="15.75" customHeight="1">
      <c r="A606" s="613"/>
      <c r="B606" s="486"/>
      <c r="C606" s="486"/>
      <c r="D606" s="486"/>
      <c r="E606" s="555"/>
      <c r="F606" s="486"/>
      <c r="G606" s="22"/>
    </row>
    <row r="607" ht="15.75" customHeight="1">
      <c r="A607" s="613"/>
      <c r="B607" s="486"/>
      <c r="C607" s="486"/>
      <c r="D607" s="486"/>
      <c r="E607" s="555"/>
      <c r="F607" s="486"/>
      <c r="G607" s="22"/>
    </row>
    <row r="608" ht="15.75" customHeight="1">
      <c r="A608" s="613"/>
      <c r="B608" s="486"/>
      <c r="C608" s="486"/>
      <c r="D608" s="486"/>
      <c r="E608" s="555"/>
      <c r="F608" s="486"/>
      <c r="G608" s="22"/>
    </row>
    <row r="609" ht="15.75" customHeight="1">
      <c r="A609" s="613"/>
      <c r="B609" s="486"/>
      <c r="C609" s="486"/>
      <c r="D609" s="486"/>
      <c r="E609" s="555"/>
      <c r="F609" s="486"/>
      <c r="G609" s="22"/>
    </row>
    <row r="610" ht="15.75" customHeight="1">
      <c r="A610" s="613"/>
      <c r="B610" s="486"/>
      <c r="C610" s="486"/>
      <c r="D610" s="486"/>
      <c r="E610" s="555"/>
      <c r="F610" s="486"/>
      <c r="G610" s="22"/>
    </row>
    <row r="611" ht="15.75" customHeight="1">
      <c r="A611" s="613"/>
      <c r="B611" s="486"/>
      <c r="C611" s="486"/>
      <c r="D611" s="486"/>
      <c r="E611" s="555"/>
      <c r="F611" s="486"/>
      <c r="G611" s="22"/>
    </row>
    <row r="612" ht="15.75" customHeight="1">
      <c r="A612" s="613"/>
      <c r="B612" s="486"/>
      <c r="C612" s="486"/>
      <c r="D612" s="486"/>
      <c r="E612" s="555"/>
      <c r="F612" s="486"/>
      <c r="G612" s="22"/>
    </row>
    <row r="613" ht="15.75" customHeight="1">
      <c r="A613" s="613"/>
      <c r="B613" s="486"/>
      <c r="C613" s="486"/>
      <c r="D613" s="486"/>
      <c r="E613" s="555"/>
      <c r="F613" s="486"/>
      <c r="G613" s="22"/>
    </row>
    <row r="614" ht="15.75" customHeight="1">
      <c r="A614" s="613"/>
      <c r="B614" s="486"/>
      <c r="C614" s="486"/>
      <c r="D614" s="486"/>
      <c r="E614" s="555"/>
      <c r="F614" s="486"/>
      <c r="G614" s="22"/>
    </row>
    <row r="615" ht="15.75" customHeight="1">
      <c r="A615" s="613"/>
      <c r="B615" s="486"/>
      <c r="C615" s="486"/>
      <c r="D615" s="486"/>
      <c r="E615" s="555"/>
      <c r="F615" s="486"/>
      <c r="G615" s="22"/>
    </row>
    <row r="616" ht="15.75" customHeight="1">
      <c r="A616" s="613"/>
      <c r="B616" s="486"/>
      <c r="C616" s="486"/>
      <c r="D616" s="486"/>
      <c r="E616" s="555"/>
      <c r="F616" s="486"/>
      <c r="G616" s="22"/>
    </row>
    <row r="617" ht="15.75" customHeight="1">
      <c r="A617" s="613"/>
      <c r="B617" s="486"/>
      <c r="C617" s="486"/>
      <c r="D617" s="486"/>
      <c r="E617" s="555"/>
      <c r="F617" s="486"/>
      <c r="G617" s="22"/>
    </row>
    <row r="618" ht="15.75" customHeight="1">
      <c r="A618" s="613"/>
      <c r="B618" s="486"/>
      <c r="C618" s="486"/>
      <c r="D618" s="486"/>
      <c r="E618" s="555"/>
      <c r="F618" s="486"/>
      <c r="G618" s="22"/>
    </row>
    <row r="619" ht="15.75" customHeight="1">
      <c r="A619" s="613"/>
      <c r="B619" s="486"/>
      <c r="C619" s="486"/>
      <c r="D619" s="486"/>
      <c r="E619" s="555"/>
      <c r="F619" s="486"/>
      <c r="G619" s="22"/>
    </row>
    <row r="620" ht="15.75" customHeight="1">
      <c r="A620" s="613"/>
      <c r="B620" s="486"/>
      <c r="C620" s="486"/>
      <c r="D620" s="486"/>
      <c r="E620" s="555"/>
      <c r="F620" s="486"/>
      <c r="G620" s="22"/>
    </row>
    <row r="621" ht="15.75" customHeight="1">
      <c r="A621" s="613"/>
      <c r="B621" s="486"/>
      <c r="C621" s="486"/>
      <c r="D621" s="486"/>
      <c r="E621" s="555"/>
      <c r="F621" s="486"/>
      <c r="G621" s="22"/>
    </row>
    <row r="622" ht="15.75" customHeight="1">
      <c r="A622" s="613"/>
      <c r="B622" s="486"/>
      <c r="C622" s="486"/>
      <c r="D622" s="486"/>
      <c r="E622" s="555"/>
      <c r="F622" s="486"/>
      <c r="G622" s="22"/>
    </row>
    <row r="623" ht="15.75" customHeight="1">
      <c r="A623" s="613"/>
      <c r="B623" s="486"/>
      <c r="C623" s="486"/>
      <c r="D623" s="486"/>
      <c r="E623" s="555"/>
      <c r="F623" s="486"/>
      <c r="G623" s="22"/>
    </row>
    <row r="624" ht="15.75" customHeight="1">
      <c r="A624" s="613"/>
      <c r="B624" s="486"/>
      <c r="C624" s="486"/>
      <c r="D624" s="486"/>
      <c r="E624" s="555"/>
      <c r="F624" s="486"/>
      <c r="G624" s="22"/>
    </row>
    <row r="625" ht="15.75" customHeight="1">
      <c r="A625" s="613"/>
      <c r="B625" s="486"/>
      <c r="C625" s="486"/>
      <c r="D625" s="486"/>
      <c r="E625" s="555"/>
      <c r="F625" s="486"/>
      <c r="G625" s="22"/>
    </row>
    <row r="626" ht="15.75" customHeight="1">
      <c r="A626" s="613"/>
      <c r="B626" s="486"/>
      <c r="C626" s="486"/>
      <c r="D626" s="486"/>
      <c r="E626" s="555"/>
      <c r="F626" s="486"/>
      <c r="G626" s="22"/>
    </row>
    <row r="627" ht="15.75" customHeight="1">
      <c r="A627" s="613"/>
      <c r="B627" s="486"/>
      <c r="C627" s="486"/>
      <c r="D627" s="486"/>
      <c r="E627" s="555"/>
      <c r="F627" s="486"/>
      <c r="G627" s="22"/>
    </row>
    <row r="628" ht="15.75" customHeight="1">
      <c r="A628" s="613"/>
      <c r="B628" s="486"/>
      <c r="C628" s="486"/>
      <c r="D628" s="486"/>
      <c r="E628" s="555"/>
      <c r="F628" s="486"/>
      <c r="G628" s="22"/>
    </row>
    <row r="629" ht="15.75" customHeight="1">
      <c r="A629" s="613"/>
      <c r="B629" s="486"/>
      <c r="C629" s="486"/>
      <c r="D629" s="486"/>
      <c r="E629" s="555"/>
      <c r="F629" s="486"/>
      <c r="G629" s="22"/>
    </row>
    <row r="630" ht="15.75" customHeight="1">
      <c r="A630" s="613"/>
      <c r="B630" s="486"/>
      <c r="C630" s="486"/>
      <c r="D630" s="486"/>
      <c r="E630" s="555"/>
      <c r="F630" s="486"/>
      <c r="G630" s="22"/>
    </row>
    <row r="631" ht="15.75" customHeight="1">
      <c r="A631" s="613"/>
      <c r="B631" s="486"/>
      <c r="C631" s="486"/>
      <c r="D631" s="486"/>
      <c r="E631" s="555"/>
      <c r="F631" s="486"/>
      <c r="G631" s="22"/>
    </row>
    <row r="632" ht="15.75" customHeight="1">
      <c r="A632" s="613"/>
      <c r="B632" s="486"/>
      <c r="C632" s="486"/>
      <c r="D632" s="486"/>
      <c r="E632" s="555"/>
      <c r="F632" s="486"/>
      <c r="G632" s="22"/>
    </row>
    <row r="633" ht="15.75" customHeight="1">
      <c r="A633" s="613"/>
      <c r="B633" s="486"/>
      <c r="C633" s="486"/>
      <c r="D633" s="486"/>
      <c r="E633" s="555"/>
      <c r="F633" s="486"/>
      <c r="G633" s="22"/>
    </row>
    <row r="634" ht="15.75" customHeight="1">
      <c r="A634" s="613"/>
      <c r="B634" s="486"/>
      <c r="C634" s="486"/>
      <c r="D634" s="486"/>
      <c r="E634" s="555"/>
      <c r="F634" s="486"/>
      <c r="G634" s="22"/>
    </row>
    <row r="635" ht="15.75" customHeight="1">
      <c r="A635" s="613"/>
      <c r="B635" s="486"/>
      <c r="C635" s="486"/>
      <c r="D635" s="486"/>
      <c r="E635" s="555"/>
      <c r="F635" s="486"/>
      <c r="G635" s="22"/>
    </row>
    <row r="636" ht="15.75" customHeight="1">
      <c r="A636" s="613"/>
      <c r="B636" s="486"/>
      <c r="C636" s="486"/>
      <c r="D636" s="486"/>
      <c r="E636" s="555"/>
      <c r="F636" s="486"/>
      <c r="G636" s="22"/>
    </row>
    <row r="637" ht="15.75" customHeight="1">
      <c r="A637" s="613"/>
      <c r="B637" s="486"/>
      <c r="C637" s="486"/>
      <c r="D637" s="486"/>
      <c r="E637" s="555"/>
      <c r="F637" s="486"/>
      <c r="G637" s="22"/>
    </row>
    <row r="638" ht="15.75" customHeight="1">
      <c r="A638" s="613"/>
      <c r="B638" s="486"/>
      <c r="C638" s="486"/>
      <c r="D638" s="486"/>
      <c r="E638" s="555"/>
      <c r="F638" s="486"/>
      <c r="G638" s="22"/>
    </row>
    <row r="639" ht="15.75" customHeight="1">
      <c r="A639" s="613"/>
      <c r="B639" s="486"/>
      <c r="C639" s="486"/>
      <c r="D639" s="486"/>
      <c r="E639" s="555"/>
      <c r="F639" s="486"/>
      <c r="G639" s="22"/>
    </row>
    <row r="640" ht="15.75" customHeight="1">
      <c r="A640" s="613"/>
      <c r="B640" s="486"/>
      <c r="C640" s="486"/>
      <c r="D640" s="486"/>
      <c r="E640" s="555"/>
      <c r="F640" s="486"/>
      <c r="G640" s="22"/>
    </row>
    <row r="641" ht="15.75" customHeight="1">
      <c r="A641" s="613"/>
      <c r="B641" s="486"/>
      <c r="C641" s="486"/>
      <c r="D641" s="486"/>
      <c r="E641" s="555"/>
      <c r="F641" s="486"/>
      <c r="G641" s="22"/>
    </row>
    <row r="642" ht="15.75" customHeight="1">
      <c r="A642" s="613"/>
      <c r="B642" s="486"/>
      <c r="C642" s="486"/>
      <c r="D642" s="486"/>
      <c r="E642" s="555"/>
      <c r="F642" s="486"/>
      <c r="G642" s="22"/>
    </row>
    <row r="643" ht="15.75" customHeight="1">
      <c r="A643" s="613"/>
      <c r="B643" s="486"/>
      <c r="C643" s="486"/>
      <c r="D643" s="486"/>
      <c r="E643" s="555"/>
      <c r="F643" s="486"/>
      <c r="G643" s="22"/>
    </row>
    <row r="644" ht="15.75" customHeight="1">
      <c r="A644" s="613"/>
      <c r="B644" s="486"/>
      <c r="C644" s="486"/>
      <c r="D644" s="486"/>
      <c r="E644" s="555"/>
      <c r="F644" s="486"/>
      <c r="G644" s="22"/>
    </row>
    <row r="645" ht="15.75" customHeight="1">
      <c r="A645" s="613"/>
      <c r="B645" s="486"/>
      <c r="C645" s="486"/>
      <c r="D645" s="486"/>
      <c r="E645" s="555"/>
      <c r="F645" s="486"/>
      <c r="G645" s="22"/>
    </row>
    <row r="646" ht="15.75" customHeight="1">
      <c r="A646" s="613"/>
      <c r="B646" s="486"/>
      <c r="C646" s="486"/>
      <c r="D646" s="486"/>
      <c r="E646" s="555"/>
      <c r="F646" s="486"/>
      <c r="G646" s="22"/>
    </row>
    <row r="647" ht="15.75" customHeight="1">
      <c r="A647" s="613"/>
      <c r="B647" s="486"/>
      <c r="C647" s="486"/>
      <c r="D647" s="486"/>
      <c r="E647" s="555"/>
      <c r="F647" s="486"/>
      <c r="G647" s="22"/>
    </row>
    <row r="648" ht="15.75" customHeight="1">
      <c r="A648" s="613"/>
      <c r="B648" s="486"/>
      <c r="C648" s="486"/>
      <c r="D648" s="486"/>
      <c r="E648" s="555"/>
      <c r="F648" s="486"/>
      <c r="G648" s="22"/>
    </row>
    <row r="649" ht="15.75" customHeight="1">
      <c r="A649" s="613"/>
      <c r="B649" s="486"/>
      <c r="C649" s="486"/>
      <c r="D649" s="486"/>
      <c r="E649" s="555"/>
      <c r="F649" s="486"/>
      <c r="G649" s="22"/>
    </row>
    <row r="650" ht="15.75" customHeight="1">
      <c r="A650" s="613"/>
      <c r="B650" s="486"/>
      <c r="C650" s="486"/>
      <c r="D650" s="486"/>
      <c r="E650" s="555"/>
      <c r="F650" s="486"/>
      <c r="G650" s="22"/>
    </row>
    <row r="651" ht="15.75" customHeight="1">
      <c r="A651" s="613"/>
      <c r="B651" s="486"/>
      <c r="C651" s="486"/>
      <c r="D651" s="486"/>
      <c r="E651" s="555"/>
      <c r="F651" s="486"/>
      <c r="G651" s="22"/>
    </row>
    <row r="652" ht="15.75" customHeight="1">
      <c r="A652" s="613"/>
      <c r="B652" s="486"/>
      <c r="C652" s="486"/>
      <c r="D652" s="486"/>
      <c r="E652" s="555"/>
      <c r="F652" s="486"/>
      <c r="G652" s="22"/>
    </row>
    <row r="653" ht="15.75" customHeight="1">
      <c r="A653" s="613"/>
      <c r="B653" s="486"/>
      <c r="C653" s="486"/>
      <c r="D653" s="486"/>
      <c r="E653" s="555"/>
      <c r="F653" s="486"/>
      <c r="G653" s="22"/>
    </row>
    <row r="654" ht="15.75" customHeight="1">
      <c r="A654" s="613"/>
      <c r="B654" s="486"/>
      <c r="C654" s="486"/>
      <c r="D654" s="486"/>
      <c r="E654" s="555"/>
      <c r="F654" s="486"/>
      <c r="G654" s="22"/>
    </row>
    <row r="655" ht="15.75" customHeight="1">
      <c r="A655" s="613"/>
      <c r="B655" s="486"/>
      <c r="C655" s="486"/>
      <c r="D655" s="486"/>
      <c r="E655" s="555"/>
      <c r="F655" s="486"/>
      <c r="G655" s="22"/>
    </row>
    <row r="656" ht="15.75" customHeight="1">
      <c r="A656" s="613"/>
      <c r="B656" s="486"/>
      <c r="C656" s="486"/>
      <c r="D656" s="486"/>
      <c r="E656" s="555"/>
      <c r="F656" s="486"/>
      <c r="G656" s="22"/>
    </row>
    <row r="657" ht="15.75" customHeight="1">
      <c r="A657" s="613"/>
      <c r="B657" s="486"/>
      <c r="C657" s="486"/>
      <c r="D657" s="486"/>
      <c r="E657" s="555"/>
      <c r="F657" s="486"/>
      <c r="G657" s="22"/>
    </row>
    <row r="658" ht="15.75" customHeight="1">
      <c r="A658" s="613"/>
      <c r="B658" s="486"/>
      <c r="C658" s="486"/>
      <c r="D658" s="486"/>
      <c r="E658" s="555"/>
      <c r="F658" s="486"/>
      <c r="G658" s="22"/>
    </row>
    <row r="659" ht="15.75" customHeight="1">
      <c r="A659" s="613"/>
      <c r="B659" s="486"/>
      <c r="C659" s="486"/>
      <c r="D659" s="486"/>
      <c r="E659" s="555"/>
      <c r="F659" s="486"/>
      <c r="G659" s="22"/>
    </row>
    <row r="660" ht="15.75" customHeight="1">
      <c r="A660" s="613"/>
      <c r="B660" s="486"/>
      <c r="C660" s="486"/>
      <c r="D660" s="486"/>
      <c r="E660" s="555"/>
      <c r="F660" s="486"/>
      <c r="G660" s="22"/>
    </row>
    <row r="661" ht="15.75" customHeight="1">
      <c r="A661" s="613"/>
      <c r="B661" s="486"/>
      <c r="C661" s="486"/>
      <c r="D661" s="486"/>
      <c r="E661" s="555"/>
      <c r="F661" s="486"/>
      <c r="G661" s="22"/>
    </row>
    <row r="662" ht="15.75" customHeight="1">
      <c r="A662" s="613"/>
      <c r="B662" s="486"/>
      <c r="C662" s="486"/>
      <c r="D662" s="486"/>
      <c r="E662" s="555"/>
      <c r="F662" s="486"/>
      <c r="G662" s="22"/>
    </row>
    <row r="663" ht="15.75" customHeight="1">
      <c r="A663" s="613"/>
      <c r="B663" s="486"/>
      <c r="C663" s="486"/>
      <c r="D663" s="486"/>
      <c r="E663" s="555"/>
      <c r="F663" s="486"/>
      <c r="G663" s="22"/>
    </row>
    <row r="664" ht="15.75" customHeight="1">
      <c r="A664" s="613"/>
      <c r="B664" s="486"/>
      <c r="C664" s="486"/>
      <c r="D664" s="486"/>
      <c r="E664" s="555"/>
      <c r="F664" s="486"/>
      <c r="G664" s="22"/>
    </row>
    <row r="665" ht="15.75" customHeight="1">
      <c r="A665" s="613"/>
      <c r="B665" s="486"/>
      <c r="C665" s="486"/>
      <c r="D665" s="486"/>
      <c r="E665" s="555"/>
      <c r="F665" s="486"/>
      <c r="G665" s="22"/>
    </row>
    <row r="666" ht="15.75" customHeight="1">
      <c r="A666" s="613"/>
      <c r="B666" s="486"/>
      <c r="C666" s="486"/>
      <c r="D666" s="486"/>
      <c r="E666" s="555"/>
      <c r="F666" s="486"/>
      <c r="G666" s="22"/>
    </row>
    <row r="667" ht="15.75" customHeight="1">
      <c r="A667" s="613"/>
      <c r="B667" s="486"/>
      <c r="C667" s="486"/>
      <c r="D667" s="486"/>
      <c r="E667" s="555"/>
      <c r="F667" s="486"/>
      <c r="G667" s="22"/>
    </row>
    <row r="668" ht="15.75" customHeight="1">
      <c r="A668" s="613"/>
      <c r="B668" s="486"/>
      <c r="C668" s="486"/>
      <c r="D668" s="486"/>
      <c r="E668" s="555"/>
      <c r="F668" s="486"/>
      <c r="G668" s="22"/>
    </row>
    <row r="669" ht="15.75" customHeight="1">
      <c r="A669" s="613"/>
      <c r="B669" s="486"/>
      <c r="C669" s="486"/>
      <c r="D669" s="486"/>
      <c r="E669" s="555"/>
      <c r="F669" s="486"/>
      <c r="G669" s="22"/>
    </row>
    <row r="670" ht="15.75" customHeight="1">
      <c r="A670" s="613"/>
      <c r="B670" s="486"/>
      <c r="C670" s="486"/>
      <c r="D670" s="486"/>
      <c r="E670" s="555"/>
      <c r="F670" s="486"/>
      <c r="G670" s="22"/>
    </row>
    <row r="671" ht="15.75" customHeight="1">
      <c r="A671" s="613"/>
      <c r="B671" s="486"/>
      <c r="C671" s="486"/>
      <c r="D671" s="486"/>
      <c r="E671" s="555"/>
      <c r="F671" s="486"/>
      <c r="G671" s="22"/>
    </row>
    <row r="672" ht="15.75" customHeight="1">
      <c r="A672" s="613"/>
      <c r="B672" s="486"/>
      <c r="C672" s="486"/>
      <c r="D672" s="486"/>
      <c r="E672" s="555"/>
      <c r="F672" s="486"/>
      <c r="G672" s="22"/>
    </row>
    <row r="673" ht="15.75" customHeight="1">
      <c r="A673" s="613"/>
      <c r="B673" s="486"/>
      <c r="C673" s="486"/>
      <c r="D673" s="486"/>
      <c r="E673" s="555"/>
      <c r="F673" s="486"/>
      <c r="G673" s="22"/>
    </row>
    <row r="674" ht="15.75" customHeight="1">
      <c r="A674" s="613"/>
      <c r="B674" s="486"/>
      <c r="C674" s="486"/>
      <c r="D674" s="486"/>
      <c r="E674" s="555"/>
      <c r="F674" s="486"/>
      <c r="G674" s="22"/>
    </row>
    <row r="675" ht="15.75" customHeight="1">
      <c r="A675" s="613"/>
      <c r="B675" s="486"/>
      <c r="C675" s="486"/>
      <c r="D675" s="486"/>
      <c r="E675" s="555"/>
      <c r="F675" s="486"/>
      <c r="G675" s="22"/>
    </row>
    <row r="676" ht="15.75" customHeight="1">
      <c r="A676" s="613"/>
      <c r="B676" s="486"/>
      <c r="C676" s="486"/>
      <c r="D676" s="486"/>
      <c r="E676" s="555"/>
      <c r="F676" s="486"/>
      <c r="G676" s="22"/>
    </row>
    <row r="677" ht="15.75" customHeight="1">
      <c r="A677" s="613"/>
      <c r="B677" s="486"/>
      <c r="C677" s="486"/>
      <c r="D677" s="486"/>
      <c r="E677" s="555"/>
      <c r="F677" s="486"/>
      <c r="G677" s="22"/>
    </row>
    <row r="678" ht="15.75" customHeight="1">
      <c r="A678" s="613"/>
      <c r="B678" s="486"/>
      <c r="C678" s="486"/>
      <c r="D678" s="486"/>
      <c r="E678" s="555"/>
      <c r="F678" s="486"/>
      <c r="G678" s="22"/>
    </row>
    <row r="679" ht="15.75" customHeight="1">
      <c r="A679" s="613"/>
      <c r="B679" s="486"/>
      <c r="C679" s="486"/>
      <c r="D679" s="486"/>
      <c r="E679" s="555"/>
      <c r="F679" s="486"/>
      <c r="G679" s="22"/>
    </row>
    <row r="680" ht="15.75" customHeight="1">
      <c r="A680" s="613"/>
      <c r="B680" s="486"/>
      <c r="C680" s="486"/>
      <c r="D680" s="486"/>
      <c r="E680" s="555"/>
      <c r="F680" s="486"/>
      <c r="G680" s="22"/>
    </row>
    <row r="681" ht="15.75" customHeight="1">
      <c r="A681" s="613"/>
      <c r="B681" s="486"/>
      <c r="C681" s="486"/>
      <c r="D681" s="486"/>
      <c r="E681" s="555"/>
      <c r="F681" s="486"/>
      <c r="G681" s="22"/>
    </row>
    <row r="682" ht="15.75" customHeight="1">
      <c r="A682" s="613"/>
      <c r="B682" s="486"/>
      <c r="C682" s="486"/>
      <c r="D682" s="486"/>
      <c r="E682" s="555"/>
      <c r="F682" s="486"/>
      <c r="G682" s="22"/>
    </row>
    <row r="683" ht="15.75" customHeight="1">
      <c r="A683" s="613"/>
      <c r="B683" s="486"/>
      <c r="C683" s="486"/>
      <c r="D683" s="486"/>
      <c r="E683" s="555"/>
      <c r="F683" s="486"/>
      <c r="G683" s="22"/>
    </row>
    <row r="684" ht="15.75" customHeight="1">
      <c r="A684" s="613"/>
      <c r="B684" s="486"/>
      <c r="C684" s="486"/>
      <c r="D684" s="486"/>
      <c r="E684" s="555"/>
      <c r="F684" s="486"/>
      <c r="G684" s="22"/>
    </row>
    <row r="685" ht="15.75" customHeight="1">
      <c r="A685" s="613"/>
      <c r="B685" s="486"/>
      <c r="C685" s="486"/>
      <c r="D685" s="486"/>
      <c r="E685" s="555"/>
      <c r="F685" s="486"/>
      <c r="G685" s="22"/>
    </row>
    <row r="686" ht="15.75" customHeight="1">
      <c r="A686" s="613"/>
      <c r="B686" s="486"/>
      <c r="C686" s="486"/>
      <c r="D686" s="486"/>
      <c r="E686" s="555"/>
      <c r="F686" s="486"/>
      <c r="G686" s="22"/>
    </row>
    <row r="687" ht="15.75" customHeight="1">
      <c r="A687" s="613"/>
      <c r="B687" s="486"/>
      <c r="C687" s="486"/>
      <c r="D687" s="486"/>
      <c r="E687" s="555"/>
      <c r="F687" s="486"/>
      <c r="G687" s="22"/>
    </row>
    <row r="688" ht="15.75" customHeight="1">
      <c r="A688" s="613"/>
      <c r="B688" s="486"/>
      <c r="C688" s="486"/>
      <c r="D688" s="486"/>
      <c r="E688" s="555"/>
      <c r="F688" s="486"/>
      <c r="G688" s="22"/>
    </row>
    <row r="689" ht="15.75" customHeight="1">
      <c r="A689" s="613"/>
      <c r="B689" s="486"/>
      <c r="C689" s="486"/>
      <c r="D689" s="486"/>
      <c r="E689" s="555"/>
      <c r="F689" s="486"/>
      <c r="G689" s="22"/>
    </row>
    <row r="690" ht="15.75" customHeight="1">
      <c r="A690" s="613"/>
      <c r="B690" s="486"/>
      <c r="C690" s="486"/>
      <c r="D690" s="486"/>
      <c r="E690" s="555"/>
      <c r="F690" s="486"/>
      <c r="G690" s="22"/>
    </row>
    <row r="691" ht="15.75" customHeight="1">
      <c r="A691" s="613"/>
      <c r="B691" s="486"/>
      <c r="C691" s="486"/>
      <c r="D691" s="486"/>
      <c r="E691" s="555"/>
      <c r="F691" s="486"/>
      <c r="G691" s="22"/>
    </row>
    <row r="692" ht="15.75" customHeight="1">
      <c r="A692" s="613"/>
      <c r="B692" s="486"/>
      <c r="C692" s="486"/>
      <c r="D692" s="486"/>
      <c r="E692" s="555"/>
      <c r="F692" s="486"/>
      <c r="G692" s="22"/>
    </row>
    <row r="693" ht="15.75" customHeight="1">
      <c r="A693" s="613"/>
      <c r="B693" s="486"/>
      <c r="C693" s="486"/>
      <c r="D693" s="486"/>
      <c r="E693" s="555"/>
      <c r="F693" s="486"/>
      <c r="G693" s="22"/>
    </row>
    <row r="694" ht="15.75" customHeight="1">
      <c r="A694" s="613"/>
      <c r="B694" s="486"/>
      <c r="C694" s="486"/>
      <c r="D694" s="486"/>
      <c r="E694" s="555"/>
      <c r="F694" s="486"/>
      <c r="G694" s="22"/>
    </row>
    <row r="695" ht="15.75" customHeight="1">
      <c r="A695" s="613"/>
      <c r="B695" s="486"/>
      <c r="C695" s="486"/>
      <c r="D695" s="486"/>
      <c r="E695" s="555"/>
      <c r="F695" s="486"/>
      <c r="G695" s="22"/>
    </row>
    <row r="696" ht="15.75" customHeight="1">
      <c r="A696" s="613"/>
      <c r="B696" s="486"/>
      <c r="C696" s="486"/>
      <c r="D696" s="486"/>
      <c r="E696" s="555"/>
      <c r="F696" s="486"/>
      <c r="G696" s="22"/>
    </row>
    <row r="697" ht="15.75" customHeight="1">
      <c r="A697" s="613"/>
      <c r="B697" s="486"/>
      <c r="C697" s="486"/>
      <c r="D697" s="486"/>
      <c r="E697" s="555"/>
      <c r="F697" s="486"/>
      <c r="G697" s="22"/>
    </row>
    <row r="698" ht="15.75" customHeight="1">
      <c r="A698" s="613"/>
      <c r="B698" s="486"/>
      <c r="C698" s="486"/>
      <c r="D698" s="486"/>
      <c r="E698" s="555"/>
      <c r="F698" s="486"/>
      <c r="G698" s="22"/>
    </row>
    <row r="699" ht="15.75" customHeight="1">
      <c r="A699" s="613"/>
      <c r="B699" s="486"/>
      <c r="C699" s="486"/>
      <c r="D699" s="486"/>
      <c r="E699" s="555"/>
      <c r="F699" s="486"/>
      <c r="G699" s="22"/>
    </row>
    <row r="700" ht="15.75" customHeight="1">
      <c r="A700" s="613"/>
      <c r="B700" s="486"/>
      <c r="C700" s="486"/>
      <c r="D700" s="486"/>
      <c r="E700" s="555"/>
      <c r="F700" s="486"/>
      <c r="G700" s="22"/>
    </row>
    <row r="701" ht="15.75" customHeight="1">
      <c r="A701" s="613"/>
      <c r="B701" s="486"/>
      <c r="C701" s="486"/>
      <c r="D701" s="486"/>
      <c r="E701" s="555"/>
      <c r="F701" s="486"/>
      <c r="G701" s="22"/>
    </row>
    <row r="702" ht="15.75" customHeight="1">
      <c r="A702" s="613"/>
      <c r="B702" s="486"/>
      <c r="C702" s="486"/>
      <c r="D702" s="486"/>
      <c r="E702" s="555"/>
      <c r="F702" s="486"/>
      <c r="G702" s="22"/>
    </row>
    <row r="703" ht="15.75" customHeight="1">
      <c r="A703" s="613"/>
      <c r="B703" s="486"/>
      <c r="C703" s="486"/>
      <c r="D703" s="486"/>
      <c r="E703" s="555"/>
      <c r="F703" s="486"/>
      <c r="G703" s="22"/>
    </row>
    <row r="704" ht="15.75" customHeight="1">
      <c r="A704" s="613"/>
      <c r="B704" s="486"/>
      <c r="C704" s="486"/>
      <c r="D704" s="486"/>
      <c r="E704" s="555"/>
      <c r="F704" s="486"/>
      <c r="G704" s="22"/>
    </row>
    <row r="705" ht="15.75" customHeight="1">
      <c r="A705" s="613"/>
      <c r="B705" s="486"/>
      <c r="C705" s="486"/>
      <c r="D705" s="486"/>
      <c r="E705" s="555"/>
      <c r="F705" s="486"/>
      <c r="G705" s="22"/>
    </row>
    <row r="706" ht="15.75" customHeight="1">
      <c r="A706" s="613"/>
      <c r="B706" s="486"/>
      <c r="C706" s="486"/>
      <c r="D706" s="486"/>
      <c r="E706" s="555"/>
      <c r="F706" s="486"/>
      <c r="G706" s="22"/>
    </row>
    <row r="707" ht="15.75" customHeight="1">
      <c r="A707" s="613"/>
      <c r="B707" s="486"/>
      <c r="C707" s="486"/>
      <c r="D707" s="486"/>
      <c r="E707" s="555"/>
      <c r="F707" s="486"/>
      <c r="G707" s="22"/>
    </row>
    <row r="708" ht="15.75" customHeight="1">
      <c r="A708" s="613"/>
      <c r="B708" s="486"/>
      <c r="C708" s="486"/>
      <c r="D708" s="486"/>
      <c r="E708" s="555"/>
      <c r="F708" s="486"/>
      <c r="G708" s="22"/>
    </row>
    <row r="709" ht="15.75" customHeight="1">
      <c r="A709" s="613"/>
      <c r="B709" s="486"/>
      <c r="C709" s="486"/>
      <c r="D709" s="486"/>
      <c r="E709" s="555"/>
      <c r="F709" s="486"/>
      <c r="G709" s="22"/>
    </row>
    <row r="710" ht="15.75" customHeight="1">
      <c r="A710" s="613"/>
      <c r="B710" s="486"/>
      <c r="C710" s="486"/>
      <c r="D710" s="486"/>
      <c r="E710" s="555"/>
      <c r="F710" s="486"/>
      <c r="G710" s="22"/>
    </row>
    <row r="711" ht="15.75" customHeight="1">
      <c r="A711" s="613"/>
      <c r="B711" s="486"/>
      <c r="C711" s="486"/>
      <c r="D711" s="486"/>
      <c r="E711" s="555"/>
      <c r="F711" s="486"/>
      <c r="G711" s="22"/>
    </row>
    <row r="712" ht="15.75" customHeight="1">
      <c r="A712" s="613"/>
      <c r="B712" s="486"/>
      <c r="C712" s="486"/>
      <c r="D712" s="486"/>
      <c r="E712" s="555"/>
      <c r="F712" s="486"/>
      <c r="G712" s="22"/>
    </row>
    <row r="713" ht="15.75" customHeight="1">
      <c r="A713" s="613"/>
      <c r="B713" s="486"/>
      <c r="C713" s="486"/>
      <c r="D713" s="486"/>
      <c r="E713" s="555"/>
      <c r="F713" s="486"/>
      <c r="G713" s="22"/>
    </row>
    <row r="714" ht="15.75" customHeight="1">
      <c r="A714" s="613"/>
      <c r="B714" s="486"/>
      <c r="C714" s="486"/>
      <c r="D714" s="486"/>
      <c r="E714" s="555"/>
      <c r="F714" s="486"/>
      <c r="G714" s="22"/>
    </row>
    <row r="715" ht="15.75" customHeight="1">
      <c r="A715" s="613"/>
      <c r="B715" s="486"/>
      <c r="C715" s="486"/>
      <c r="D715" s="486"/>
      <c r="E715" s="555"/>
      <c r="F715" s="486"/>
      <c r="G715" s="22"/>
    </row>
    <row r="716" ht="15.75" customHeight="1">
      <c r="A716" s="613"/>
      <c r="B716" s="486"/>
      <c r="C716" s="486"/>
      <c r="D716" s="486"/>
      <c r="E716" s="555"/>
      <c r="F716" s="486"/>
      <c r="G716" s="22"/>
    </row>
    <row r="717" ht="15.75" customHeight="1">
      <c r="A717" s="613"/>
      <c r="B717" s="486"/>
      <c r="C717" s="486"/>
      <c r="D717" s="486"/>
      <c r="E717" s="555"/>
      <c r="F717" s="486"/>
      <c r="G717" s="22"/>
    </row>
    <row r="718" ht="15.75" customHeight="1">
      <c r="A718" s="613"/>
      <c r="B718" s="486"/>
      <c r="C718" s="486"/>
      <c r="D718" s="486"/>
      <c r="E718" s="555"/>
      <c r="F718" s="486"/>
      <c r="G718" s="22"/>
    </row>
    <row r="719" ht="15.75" customHeight="1">
      <c r="A719" s="613"/>
      <c r="B719" s="486"/>
      <c r="C719" s="486"/>
      <c r="D719" s="486"/>
      <c r="E719" s="555"/>
      <c r="F719" s="486"/>
      <c r="G719" s="22"/>
    </row>
    <row r="720" ht="15.75" customHeight="1">
      <c r="A720" s="613"/>
      <c r="B720" s="486"/>
      <c r="C720" s="486"/>
      <c r="D720" s="486"/>
      <c r="E720" s="555"/>
      <c r="F720" s="486"/>
      <c r="G720" s="22"/>
    </row>
    <row r="721" ht="15.75" customHeight="1">
      <c r="A721" s="613"/>
      <c r="B721" s="486"/>
      <c r="C721" s="486"/>
      <c r="D721" s="486"/>
      <c r="E721" s="555"/>
      <c r="F721" s="486"/>
      <c r="G721" s="22"/>
    </row>
    <row r="722" ht="15.75" customHeight="1">
      <c r="A722" s="613"/>
      <c r="B722" s="486"/>
      <c r="C722" s="486"/>
      <c r="D722" s="486"/>
      <c r="E722" s="555"/>
      <c r="F722" s="486"/>
      <c r="G722" s="22"/>
    </row>
    <row r="723" ht="15.75" customHeight="1">
      <c r="A723" s="613"/>
      <c r="B723" s="486"/>
      <c r="C723" s="486"/>
      <c r="D723" s="486"/>
      <c r="E723" s="555"/>
      <c r="F723" s="486"/>
      <c r="G723" s="22"/>
    </row>
    <row r="724" ht="15.75" customHeight="1">
      <c r="A724" s="613"/>
      <c r="B724" s="486"/>
      <c r="C724" s="486"/>
      <c r="D724" s="486"/>
      <c r="E724" s="555"/>
      <c r="F724" s="486"/>
      <c r="G724" s="22"/>
    </row>
    <row r="725" ht="15.75" customHeight="1">
      <c r="A725" s="613"/>
      <c r="B725" s="486"/>
      <c r="C725" s="486"/>
      <c r="D725" s="486"/>
      <c r="E725" s="555"/>
      <c r="F725" s="486"/>
      <c r="G725" s="22"/>
    </row>
    <row r="726" ht="15.75" customHeight="1">
      <c r="A726" s="613"/>
      <c r="B726" s="486"/>
      <c r="C726" s="486"/>
      <c r="D726" s="486"/>
      <c r="E726" s="555"/>
      <c r="F726" s="486"/>
      <c r="G726" s="22"/>
    </row>
    <row r="727" ht="15.75" customHeight="1">
      <c r="A727" s="613"/>
      <c r="B727" s="486"/>
      <c r="C727" s="486"/>
      <c r="D727" s="486"/>
      <c r="E727" s="555"/>
      <c r="F727" s="486"/>
      <c r="G727" s="22"/>
    </row>
    <row r="728" ht="15.75" customHeight="1">
      <c r="A728" s="613"/>
      <c r="B728" s="486"/>
      <c r="C728" s="486"/>
      <c r="D728" s="486"/>
      <c r="E728" s="555"/>
      <c r="F728" s="486"/>
      <c r="G728" s="22"/>
    </row>
    <row r="729" ht="15.75" customHeight="1">
      <c r="A729" s="613"/>
      <c r="B729" s="486"/>
      <c r="C729" s="486"/>
      <c r="D729" s="486"/>
      <c r="E729" s="555"/>
      <c r="F729" s="486"/>
      <c r="G729" s="22"/>
    </row>
    <row r="730" ht="15.75" customHeight="1">
      <c r="A730" s="613"/>
      <c r="B730" s="486"/>
      <c r="C730" s="486"/>
      <c r="D730" s="486"/>
      <c r="E730" s="555"/>
      <c r="F730" s="486"/>
      <c r="G730" s="22"/>
    </row>
    <row r="731" ht="15.75" customHeight="1">
      <c r="A731" s="613"/>
      <c r="B731" s="486"/>
      <c r="C731" s="486"/>
      <c r="D731" s="486"/>
      <c r="E731" s="555"/>
      <c r="F731" s="486"/>
      <c r="G731" s="22"/>
    </row>
    <row r="732" ht="15.75" customHeight="1">
      <c r="A732" s="613"/>
      <c r="B732" s="486"/>
      <c r="C732" s="486"/>
      <c r="D732" s="486"/>
      <c r="E732" s="555"/>
      <c r="F732" s="486"/>
      <c r="G732" s="22"/>
    </row>
    <row r="733" ht="15.75" customHeight="1">
      <c r="A733" s="613"/>
      <c r="B733" s="486"/>
      <c r="C733" s="486"/>
      <c r="D733" s="486"/>
      <c r="E733" s="555"/>
      <c r="F733" s="486"/>
      <c r="G733" s="22"/>
    </row>
    <row r="734" ht="15.75" customHeight="1">
      <c r="A734" s="613"/>
      <c r="B734" s="486"/>
      <c r="C734" s="486"/>
      <c r="D734" s="486"/>
      <c r="E734" s="555"/>
      <c r="F734" s="486"/>
      <c r="G734" s="22"/>
    </row>
    <row r="735" ht="15.75" customHeight="1">
      <c r="A735" s="613"/>
      <c r="B735" s="486"/>
      <c r="C735" s="486"/>
      <c r="D735" s="486"/>
      <c r="E735" s="555"/>
      <c r="F735" s="486"/>
      <c r="G735" s="22"/>
    </row>
    <row r="736" ht="15.75" customHeight="1">
      <c r="A736" s="613"/>
      <c r="B736" s="486"/>
      <c r="C736" s="486"/>
      <c r="D736" s="486"/>
      <c r="E736" s="555"/>
      <c r="F736" s="486"/>
      <c r="G736" s="22"/>
    </row>
    <row r="737" ht="15.75" customHeight="1">
      <c r="A737" s="613"/>
      <c r="B737" s="486"/>
      <c r="C737" s="486"/>
      <c r="D737" s="486"/>
      <c r="E737" s="555"/>
      <c r="F737" s="486"/>
      <c r="G737" s="22"/>
    </row>
    <row r="738" ht="15.75" customHeight="1">
      <c r="A738" s="613"/>
      <c r="B738" s="486"/>
      <c r="C738" s="486"/>
      <c r="D738" s="486"/>
      <c r="E738" s="555"/>
      <c r="F738" s="486"/>
      <c r="G738" s="22"/>
    </row>
    <row r="739" ht="15.75" customHeight="1">
      <c r="A739" s="613"/>
      <c r="B739" s="486"/>
      <c r="C739" s="486"/>
      <c r="D739" s="486"/>
      <c r="E739" s="555"/>
      <c r="F739" s="486"/>
      <c r="G739" s="22"/>
    </row>
    <row r="740" ht="15.75" customHeight="1">
      <c r="A740" s="613"/>
      <c r="B740" s="486"/>
      <c r="C740" s="486"/>
      <c r="D740" s="486"/>
      <c r="E740" s="555"/>
      <c r="F740" s="486"/>
      <c r="G740" s="22"/>
    </row>
    <row r="741" ht="15.75" customHeight="1">
      <c r="A741" s="613"/>
      <c r="B741" s="486"/>
      <c r="C741" s="486"/>
      <c r="D741" s="486"/>
      <c r="E741" s="555"/>
      <c r="F741" s="486"/>
      <c r="G741" s="22"/>
    </row>
    <row r="742" ht="15.75" customHeight="1">
      <c r="A742" s="613"/>
      <c r="B742" s="486"/>
      <c r="C742" s="486"/>
      <c r="D742" s="486"/>
      <c r="E742" s="555"/>
      <c r="F742" s="486"/>
      <c r="G742" s="22"/>
    </row>
    <row r="743" ht="15.75" customHeight="1">
      <c r="A743" s="613"/>
      <c r="B743" s="486"/>
      <c r="C743" s="486"/>
      <c r="D743" s="486"/>
      <c r="E743" s="555"/>
      <c r="F743" s="486"/>
      <c r="G743" s="22"/>
    </row>
    <row r="744" ht="15.75" customHeight="1">
      <c r="A744" s="613"/>
      <c r="B744" s="486"/>
      <c r="C744" s="486"/>
      <c r="D744" s="486"/>
      <c r="E744" s="555"/>
      <c r="F744" s="486"/>
      <c r="G744" s="22"/>
    </row>
    <row r="745" ht="15.75" customHeight="1">
      <c r="A745" s="613"/>
      <c r="B745" s="486"/>
      <c r="C745" s="486"/>
      <c r="D745" s="486"/>
      <c r="E745" s="555"/>
      <c r="F745" s="486"/>
      <c r="G745" s="22"/>
    </row>
    <row r="746" ht="15.75" customHeight="1">
      <c r="A746" s="613"/>
      <c r="B746" s="486"/>
      <c r="C746" s="486"/>
      <c r="D746" s="486"/>
      <c r="E746" s="555"/>
      <c r="F746" s="486"/>
      <c r="G746" s="22"/>
    </row>
    <row r="747" ht="15.75" customHeight="1">
      <c r="A747" s="613"/>
      <c r="B747" s="486"/>
      <c r="C747" s="486"/>
      <c r="D747" s="486"/>
      <c r="E747" s="555"/>
      <c r="F747" s="486"/>
      <c r="G747" s="22"/>
    </row>
    <row r="748" ht="15.75" customHeight="1">
      <c r="A748" s="613"/>
      <c r="B748" s="486"/>
      <c r="C748" s="486"/>
      <c r="D748" s="486"/>
      <c r="E748" s="555"/>
      <c r="F748" s="486"/>
      <c r="G748" s="22"/>
    </row>
    <row r="749" ht="15.75" customHeight="1">
      <c r="A749" s="613"/>
      <c r="B749" s="486"/>
      <c r="C749" s="486"/>
      <c r="D749" s="486"/>
      <c r="E749" s="555"/>
      <c r="F749" s="486"/>
      <c r="G749" s="22"/>
    </row>
    <row r="750" ht="15.75" customHeight="1">
      <c r="A750" s="613"/>
      <c r="B750" s="486"/>
      <c r="C750" s="486"/>
      <c r="D750" s="486"/>
      <c r="E750" s="555"/>
      <c r="F750" s="486"/>
      <c r="G750" s="22"/>
    </row>
    <row r="751" ht="15.75" customHeight="1">
      <c r="A751" s="613"/>
      <c r="B751" s="486"/>
      <c r="C751" s="486"/>
      <c r="D751" s="486"/>
      <c r="E751" s="555"/>
      <c r="F751" s="486"/>
      <c r="G751" s="22"/>
    </row>
    <row r="752" ht="15.75" customHeight="1">
      <c r="A752" s="613"/>
      <c r="B752" s="486"/>
      <c r="C752" s="486"/>
      <c r="D752" s="486"/>
      <c r="E752" s="555"/>
      <c r="F752" s="486"/>
      <c r="G752" s="22"/>
    </row>
    <row r="753" ht="15.75" customHeight="1">
      <c r="A753" s="613"/>
      <c r="B753" s="486"/>
      <c r="C753" s="486"/>
      <c r="D753" s="486"/>
      <c r="E753" s="555"/>
      <c r="F753" s="486"/>
      <c r="G753" s="22"/>
    </row>
    <row r="754" ht="15.75" customHeight="1">
      <c r="A754" s="613"/>
      <c r="B754" s="486"/>
      <c r="C754" s="486"/>
      <c r="D754" s="486"/>
      <c r="E754" s="555"/>
      <c r="F754" s="486"/>
      <c r="G754" s="22"/>
    </row>
    <row r="755" ht="15.75" customHeight="1">
      <c r="A755" s="613"/>
      <c r="B755" s="486"/>
      <c r="C755" s="486"/>
      <c r="D755" s="486"/>
      <c r="E755" s="555"/>
      <c r="F755" s="486"/>
      <c r="G755" s="22"/>
    </row>
    <row r="756" ht="15.75" customHeight="1">
      <c r="A756" s="613"/>
      <c r="B756" s="486"/>
      <c r="C756" s="486"/>
      <c r="D756" s="486"/>
      <c r="E756" s="555"/>
      <c r="F756" s="486"/>
      <c r="G756" s="22"/>
    </row>
    <row r="757" ht="15.75" customHeight="1">
      <c r="A757" s="613"/>
      <c r="B757" s="486"/>
      <c r="C757" s="486"/>
      <c r="D757" s="486"/>
      <c r="E757" s="555"/>
      <c r="F757" s="486"/>
      <c r="G757" s="22"/>
    </row>
    <row r="758" ht="15.75" customHeight="1">
      <c r="A758" s="613"/>
      <c r="B758" s="486"/>
      <c r="C758" s="486"/>
      <c r="D758" s="486"/>
      <c r="E758" s="555"/>
      <c r="F758" s="486"/>
      <c r="G758" s="22"/>
    </row>
    <row r="759" ht="15.75" customHeight="1">
      <c r="A759" s="613"/>
      <c r="B759" s="486"/>
      <c r="C759" s="486"/>
      <c r="D759" s="486"/>
      <c r="E759" s="555"/>
      <c r="F759" s="486"/>
      <c r="G759" s="22"/>
    </row>
    <row r="760" ht="15.75" customHeight="1">
      <c r="A760" s="613"/>
      <c r="B760" s="486"/>
      <c r="C760" s="486"/>
      <c r="D760" s="486"/>
      <c r="E760" s="555"/>
      <c r="F760" s="486"/>
      <c r="G760" s="22"/>
    </row>
    <row r="761" ht="15.75" customHeight="1">
      <c r="A761" s="613"/>
      <c r="B761" s="486"/>
      <c r="C761" s="486"/>
      <c r="D761" s="486"/>
      <c r="E761" s="555"/>
      <c r="F761" s="486"/>
      <c r="G761" s="22"/>
    </row>
    <row r="762" ht="15.75" customHeight="1">
      <c r="A762" s="613"/>
      <c r="B762" s="486"/>
      <c r="C762" s="486"/>
      <c r="D762" s="486"/>
      <c r="E762" s="555"/>
      <c r="F762" s="486"/>
      <c r="G762" s="22"/>
    </row>
    <row r="763" ht="15.75" customHeight="1">
      <c r="A763" s="613"/>
      <c r="B763" s="486"/>
      <c r="C763" s="486"/>
      <c r="D763" s="486"/>
      <c r="E763" s="555"/>
      <c r="F763" s="486"/>
      <c r="G763" s="22"/>
    </row>
    <row r="764" ht="15.75" customHeight="1">
      <c r="A764" s="613"/>
      <c r="B764" s="486"/>
      <c r="C764" s="486"/>
      <c r="D764" s="486"/>
      <c r="E764" s="555"/>
      <c r="F764" s="486"/>
      <c r="G764" s="22"/>
    </row>
    <row r="765" ht="15.75" customHeight="1">
      <c r="A765" s="613"/>
      <c r="B765" s="486"/>
      <c r="C765" s="486"/>
      <c r="D765" s="486"/>
      <c r="E765" s="555"/>
      <c r="F765" s="486"/>
      <c r="G765" s="22"/>
    </row>
    <row r="766" ht="15.75" customHeight="1">
      <c r="A766" s="613"/>
      <c r="B766" s="486"/>
      <c r="C766" s="486"/>
      <c r="D766" s="486"/>
      <c r="E766" s="555"/>
      <c r="F766" s="486"/>
      <c r="G766" s="22"/>
    </row>
    <row r="767" ht="15.75" customHeight="1">
      <c r="A767" s="613"/>
      <c r="B767" s="486"/>
      <c r="C767" s="486"/>
      <c r="D767" s="486"/>
      <c r="E767" s="555"/>
      <c r="F767" s="486"/>
      <c r="G767" s="22"/>
    </row>
    <row r="768" ht="15.75" customHeight="1">
      <c r="A768" s="613"/>
      <c r="B768" s="486"/>
      <c r="C768" s="486"/>
      <c r="D768" s="486"/>
      <c r="E768" s="555"/>
      <c r="F768" s="486"/>
      <c r="G768" s="22"/>
    </row>
    <row r="769" ht="15.75" customHeight="1">
      <c r="A769" s="613"/>
      <c r="B769" s="486"/>
      <c r="C769" s="486"/>
      <c r="D769" s="486"/>
      <c r="E769" s="555"/>
      <c r="F769" s="486"/>
      <c r="G769" s="22"/>
    </row>
    <row r="770" ht="15.75" customHeight="1">
      <c r="A770" s="613"/>
      <c r="B770" s="486"/>
      <c r="C770" s="486"/>
      <c r="D770" s="486"/>
      <c r="E770" s="555"/>
      <c r="F770" s="486"/>
      <c r="G770" s="22"/>
    </row>
    <row r="771" ht="15.75" customHeight="1">
      <c r="A771" s="613"/>
      <c r="B771" s="486"/>
      <c r="C771" s="486"/>
      <c r="D771" s="486"/>
      <c r="E771" s="555"/>
      <c r="F771" s="486"/>
      <c r="G771" s="22"/>
    </row>
    <row r="772" ht="15.75" customHeight="1">
      <c r="A772" s="613"/>
      <c r="B772" s="486"/>
      <c r="C772" s="486"/>
      <c r="D772" s="486"/>
      <c r="E772" s="555"/>
      <c r="F772" s="486"/>
      <c r="G772" s="22"/>
    </row>
    <row r="773" ht="15.75" customHeight="1">
      <c r="A773" s="613"/>
      <c r="B773" s="486"/>
      <c r="C773" s="486"/>
      <c r="D773" s="486"/>
      <c r="E773" s="555"/>
      <c r="F773" s="486"/>
      <c r="G773" s="22"/>
    </row>
    <row r="774" ht="15.75" customHeight="1">
      <c r="A774" s="613"/>
      <c r="B774" s="486"/>
      <c r="C774" s="486"/>
      <c r="D774" s="486"/>
      <c r="E774" s="555"/>
      <c r="F774" s="486"/>
      <c r="G774" s="22"/>
    </row>
    <row r="775" ht="15.75" customHeight="1">
      <c r="A775" s="613"/>
      <c r="B775" s="486"/>
      <c r="C775" s="486"/>
      <c r="D775" s="486"/>
      <c r="E775" s="555"/>
      <c r="F775" s="486"/>
      <c r="G775" s="22"/>
    </row>
    <row r="776" ht="15.75" customHeight="1">
      <c r="A776" s="613"/>
      <c r="B776" s="486"/>
      <c r="C776" s="486"/>
      <c r="D776" s="486"/>
      <c r="E776" s="555"/>
      <c r="F776" s="486"/>
      <c r="G776" s="22"/>
    </row>
    <row r="777" ht="15.75" customHeight="1">
      <c r="A777" s="613"/>
      <c r="B777" s="486"/>
      <c r="C777" s="486"/>
      <c r="D777" s="486"/>
      <c r="E777" s="555"/>
      <c r="F777" s="486"/>
      <c r="G777" s="22"/>
    </row>
    <row r="778" ht="15.75" customHeight="1">
      <c r="A778" s="613"/>
      <c r="B778" s="486"/>
      <c r="C778" s="486"/>
      <c r="D778" s="486"/>
      <c r="E778" s="555"/>
      <c r="F778" s="486"/>
      <c r="G778" s="22"/>
    </row>
    <row r="779" ht="15.75" customHeight="1">
      <c r="A779" s="613"/>
      <c r="B779" s="486"/>
      <c r="C779" s="486"/>
      <c r="D779" s="486"/>
      <c r="E779" s="555"/>
      <c r="F779" s="486"/>
      <c r="G779" s="22"/>
    </row>
    <row r="780" ht="15.75" customHeight="1">
      <c r="A780" s="613"/>
      <c r="B780" s="486"/>
      <c r="C780" s="486"/>
      <c r="D780" s="486"/>
      <c r="E780" s="555"/>
      <c r="F780" s="486"/>
      <c r="G780" s="22"/>
    </row>
    <row r="781" ht="15.75" customHeight="1">
      <c r="A781" s="613"/>
      <c r="B781" s="486"/>
      <c r="C781" s="486"/>
      <c r="D781" s="486"/>
      <c r="E781" s="555"/>
      <c r="F781" s="486"/>
      <c r="G781" s="22"/>
    </row>
    <row r="782" ht="15.75" customHeight="1">
      <c r="A782" s="613"/>
      <c r="B782" s="486"/>
      <c r="C782" s="486"/>
      <c r="D782" s="486"/>
      <c r="E782" s="555"/>
      <c r="F782" s="486"/>
      <c r="G782" s="22"/>
    </row>
    <row r="783" ht="15.75" customHeight="1">
      <c r="A783" s="613"/>
      <c r="B783" s="486"/>
      <c r="C783" s="486"/>
      <c r="D783" s="486"/>
      <c r="E783" s="555"/>
      <c r="F783" s="486"/>
      <c r="G783" s="22"/>
    </row>
    <row r="784" ht="15.75" customHeight="1">
      <c r="A784" s="613"/>
      <c r="B784" s="486"/>
      <c r="C784" s="486"/>
      <c r="D784" s="486"/>
      <c r="E784" s="555"/>
      <c r="F784" s="486"/>
      <c r="G784" s="22"/>
    </row>
    <row r="785" ht="15.75" customHeight="1">
      <c r="A785" s="613"/>
      <c r="B785" s="486"/>
      <c r="C785" s="486"/>
      <c r="D785" s="486"/>
      <c r="E785" s="555"/>
      <c r="F785" s="486"/>
      <c r="G785" s="22"/>
    </row>
    <row r="786" ht="15.75" customHeight="1">
      <c r="A786" s="613"/>
      <c r="B786" s="486"/>
      <c r="C786" s="486"/>
      <c r="D786" s="486"/>
      <c r="E786" s="555"/>
      <c r="F786" s="486"/>
      <c r="G786" s="22"/>
    </row>
    <row r="787" ht="15.75" customHeight="1">
      <c r="A787" s="613"/>
      <c r="B787" s="486"/>
      <c r="C787" s="486"/>
      <c r="D787" s="486"/>
      <c r="E787" s="555"/>
      <c r="F787" s="486"/>
      <c r="G787" s="22"/>
    </row>
    <row r="788" ht="15.75" customHeight="1">
      <c r="A788" s="613"/>
      <c r="B788" s="486"/>
      <c r="C788" s="486"/>
      <c r="D788" s="486"/>
      <c r="E788" s="555"/>
      <c r="F788" s="486"/>
      <c r="G788" s="22"/>
    </row>
    <row r="789" ht="15.75" customHeight="1">
      <c r="A789" s="613"/>
      <c r="B789" s="486"/>
      <c r="C789" s="486"/>
      <c r="D789" s="486"/>
      <c r="E789" s="555"/>
      <c r="F789" s="486"/>
      <c r="G789" s="22"/>
    </row>
    <row r="790" ht="15.75" customHeight="1">
      <c r="A790" s="613"/>
      <c r="B790" s="486"/>
      <c r="C790" s="486"/>
      <c r="D790" s="486"/>
      <c r="E790" s="555"/>
      <c r="F790" s="486"/>
      <c r="G790" s="22"/>
    </row>
    <row r="791" ht="15.75" customHeight="1">
      <c r="A791" s="613"/>
      <c r="B791" s="486"/>
      <c r="C791" s="486"/>
      <c r="D791" s="486"/>
      <c r="E791" s="555"/>
      <c r="F791" s="486"/>
      <c r="G791" s="22"/>
    </row>
    <row r="792" ht="15.75" customHeight="1">
      <c r="A792" s="613"/>
      <c r="B792" s="486"/>
      <c r="C792" s="486"/>
      <c r="D792" s="486"/>
      <c r="E792" s="555"/>
      <c r="F792" s="486"/>
      <c r="G792" s="22"/>
    </row>
    <row r="793" ht="15.75" customHeight="1">
      <c r="A793" s="613"/>
      <c r="B793" s="486"/>
      <c r="C793" s="486"/>
      <c r="D793" s="486"/>
      <c r="E793" s="555"/>
      <c r="F793" s="486"/>
      <c r="G793" s="22"/>
    </row>
    <row r="794" ht="15.75" customHeight="1">
      <c r="A794" s="613"/>
      <c r="B794" s="486"/>
      <c r="C794" s="486"/>
      <c r="D794" s="486"/>
      <c r="E794" s="555"/>
      <c r="F794" s="486"/>
      <c r="G794" s="22"/>
    </row>
    <row r="795" ht="15.75" customHeight="1">
      <c r="A795" s="613"/>
      <c r="B795" s="486"/>
      <c r="C795" s="486"/>
      <c r="D795" s="486"/>
      <c r="E795" s="555"/>
      <c r="F795" s="486"/>
      <c r="G795" s="22"/>
    </row>
    <row r="796" ht="15.75" customHeight="1">
      <c r="A796" s="613"/>
      <c r="B796" s="486"/>
      <c r="C796" s="486"/>
      <c r="D796" s="486"/>
      <c r="E796" s="555"/>
      <c r="F796" s="486"/>
      <c r="G796" s="22"/>
    </row>
    <row r="797" ht="15.75" customHeight="1">
      <c r="A797" s="613"/>
      <c r="B797" s="486"/>
      <c r="C797" s="486"/>
      <c r="D797" s="486"/>
      <c r="E797" s="555"/>
      <c r="F797" s="486"/>
      <c r="G797" s="22"/>
    </row>
    <row r="798" ht="15.75" customHeight="1">
      <c r="A798" s="613"/>
      <c r="B798" s="486"/>
      <c r="C798" s="486"/>
      <c r="D798" s="486"/>
      <c r="E798" s="555"/>
      <c r="F798" s="486"/>
      <c r="G798" s="22"/>
    </row>
    <row r="799" ht="15.75" customHeight="1">
      <c r="A799" s="613"/>
      <c r="B799" s="486"/>
      <c r="C799" s="486"/>
      <c r="D799" s="486"/>
      <c r="E799" s="555"/>
      <c r="F799" s="486"/>
      <c r="G799" s="22"/>
    </row>
    <row r="800" ht="15.75" customHeight="1">
      <c r="A800" s="613"/>
      <c r="B800" s="486"/>
      <c r="C800" s="486"/>
      <c r="D800" s="486"/>
      <c r="E800" s="555"/>
      <c r="F800" s="486"/>
      <c r="G800" s="22"/>
    </row>
    <row r="801" ht="15.75" customHeight="1">
      <c r="A801" s="613"/>
      <c r="B801" s="486"/>
      <c r="C801" s="486"/>
      <c r="D801" s="486"/>
      <c r="E801" s="555"/>
      <c r="F801" s="486"/>
      <c r="G801" s="22"/>
    </row>
    <row r="802" ht="15.75" customHeight="1">
      <c r="A802" s="613"/>
      <c r="B802" s="486"/>
      <c r="C802" s="486"/>
      <c r="D802" s="486"/>
      <c r="E802" s="555"/>
      <c r="F802" s="486"/>
      <c r="G802" s="22"/>
    </row>
    <row r="803" ht="15.75" customHeight="1">
      <c r="A803" s="613"/>
      <c r="B803" s="486"/>
      <c r="C803" s="486"/>
      <c r="D803" s="486"/>
      <c r="E803" s="555"/>
      <c r="F803" s="486"/>
      <c r="G803" s="22"/>
    </row>
    <row r="804" ht="15.75" customHeight="1">
      <c r="A804" s="613"/>
      <c r="B804" s="486"/>
      <c r="C804" s="486"/>
      <c r="D804" s="486"/>
      <c r="E804" s="555"/>
      <c r="F804" s="486"/>
      <c r="G804" s="22"/>
    </row>
    <row r="805" ht="15.75" customHeight="1">
      <c r="A805" s="613"/>
      <c r="B805" s="486"/>
      <c r="C805" s="486"/>
      <c r="D805" s="486"/>
      <c r="E805" s="555"/>
      <c r="F805" s="486"/>
      <c r="G805" s="22"/>
    </row>
    <row r="806" ht="15.75" customHeight="1">
      <c r="A806" s="613"/>
      <c r="B806" s="486"/>
      <c r="C806" s="486"/>
      <c r="D806" s="486"/>
      <c r="E806" s="555"/>
      <c r="F806" s="486"/>
      <c r="G806" s="22"/>
    </row>
    <row r="807" ht="15.75" customHeight="1">
      <c r="A807" s="613"/>
      <c r="B807" s="486"/>
      <c r="C807" s="486"/>
      <c r="D807" s="486"/>
      <c r="E807" s="555"/>
      <c r="F807" s="486"/>
      <c r="G807" s="22"/>
    </row>
    <row r="808" ht="15.75" customHeight="1">
      <c r="A808" s="613"/>
      <c r="B808" s="486"/>
      <c r="C808" s="486"/>
      <c r="D808" s="486"/>
      <c r="E808" s="555"/>
      <c r="F808" s="486"/>
      <c r="G808" s="22"/>
    </row>
    <row r="809" ht="15.75" customHeight="1">
      <c r="A809" s="613"/>
      <c r="B809" s="486"/>
      <c r="C809" s="486"/>
      <c r="D809" s="486"/>
      <c r="E809" s="555"/>
      <c r="F809" s="486"/>
      <c r="G809" s="22"/>
    </row>
    <row r="810" ht="15.75" customHeight="1">
      <c r="A810" s="613"/>
      <c r="B810" s="486"/>
      <c r="C810" s="486"/>
      <c r="D810" s="486"/>
      <c r="E810" s="555"/>
      <c r="F810" s="486"/>
      <c r="G810" s="22"/>
    </row>
    <row r="811" ht="15.75" customHeight="1">
      <c r="A811" s="613"/>
      <c r="B811" s="486"/>
      <c r="C811" s="486"/>
      <c r="D811" s="486"/>
      <c r="E811" s="555"/>
      <c r="F811" s="486"/>
      <c r="G811" s="22"/>
    </row>
    <row r="812" ht="15.75" customHeight="1">
      <c r="A812" s="613"/>
      <c r="B812" s="486"/>
      <c r="C812" s="486"/>
      <c r="D812" s="486"/>
      <c r="E812" s="555"/>
      <c r="F812" s="486"/>
      <c r="G812" s="22"/>
    </row>
    <row r="813" ht="15.75" customHeight="1">
      <c r="A813" s="613"/>
      <c r="B813" s="486"/>
      <c r="C813" s="486"/>
      <c r="D813" s="486"/>
      <c r="E813" s="555"/>
      <c r="F813" s="486"/>
      <c r="G813" s="22"/>
    </row>
    <row r="814" ht="15.75" customHeight="1">
      <c r="A814" s="613"/>
      <c r="B814" s="486"/>
      <c r="C814" s="486"/>
      <c r="D814" s="486"/>
      <c r="E814" s="555"/>
      <c r="F814" s="486"/>
      <c r="G814" s="22"/>
    </row>
    <row r="815" ht="15.75" customHeight="1">
      <c r="A815" s="613"/>
      <c r="B815" s="486"/>
      <c r="C815" s="486"/>
      <c r="D815" s="486"/>
      <c r="E815" s="555"/>
      <c r="F815" s="486"/>
      <c r="G815" s="22"/>
    </row>
    <row r="816" ht="15.75" customHeight="1">
      <c r="A816" s="613"/>
      <c r="B816" s="486"/>
      <c r="C816" s="486"/>
      <c r="D816" s="486"/>
      <c r="E816" s="555"/>
      <c r="F816" s="486"/>
      <c r="G816" s="22"/>
    </row>
    <row r="817" ht="15.75" customHeight="1">
      <c r="A817" s="613"/>
      <c r="B817" s="486"/>
      <c r="C817" s="486"/>
      <c r="D817" s="486"/>
      <c r="E817" s="555"/>
      <c r="F817" s="486"/>
      <c r="G817" s="22"/>
    </row>
    <row r="818" ht="15.75" customHeight="1">
      <c r="A818" s="613"/>
      <c r="B818" s="486"/>
      <c r="C818" s="486"/>
      <c r="D818" s="486"/>
      <c r="E818" s="555"/>
      <c r="F818" s="486"/>
      <c r="G818" s="22"/>
    </row>
    <row r="819" ht="15.75" customHeight="1">
      <c r="A819" s="613"/>
      <c r="B819" s="486"/>
      <c r="C819" s="486"/>
      <c r="D819" s="486"/>
      <c r="E819" s="555"/>
      <c r="F819" s="486"/>
      <c r="G819" s="22"/>
    </row>
    <row r="820" ht="15.75" customHeight="1">
      <c r="A820" s="613"/>
      <c r="B820" s="486"/>
      <c r="C820" s="486"/>
      <c r="D820" s="486"/>
      <c r="E820" s="555"/>
      <c r="F820" s="486"/>
      <c r="G820" s="22"/>
    </row>
    <row r="821" ht="15.75" customHeight="1">
      <c r="A821" s="613"/>
      <c r="B821" s="486"/>
      <c r="C821" s="486"/>
      <c r="D821" s="486"/>
      <c r="E821" s="555"/>
      <c r="F821" s="486"/>
      <c r="G821" s="22"/>
    </row>
    <row r="822" ht="15.75" customHeight="1">
      <c r="A822" s="613"/>
      <c r="B822" s="486"/>
      <c r="C822" s="486"/>
      <c r="D822" s="486"/>
      <c r="E822" s="555"/>
      <c r="F822" s="486"/>
      <c r="G822" s="22"/>
    </row>
    <row r="823" ht="15.75" customHeight="1">
      <c r="A823" s="613"/>
      <c r="B823" s="486"/>
      <c r="C823" s="486"/>
      <c r="D823" s="486"/>
      <c r="E823" s="555"/>
      <c r="F823" s="486"/>
      <c r="G823" s="22"/>
    </row>
    <row r="824" ht="15.75" customHeight="1">
      <c r="A824" s="613"/>
      <c r="B824" s="486"/>
      <c r="C824" s="486"/>
      <c r="D824" s="486"/>
      <c r="E824" s="555"/>
      <c r="F824" s="486"/>
      <c r="G824" s="22"/>
    </row>
    <row r="825" ht="15.75" customHeight="1">
      <c r="A825" s="613"/>
      <c r="B825" s="486"/>
      <c r="C825" s="486"/>
      <c r="D825" s="486"/>
      <c r="E825" s="555"/>
      <c r="F825" s="486"/>
      <c r="G825" s="22"/>
    </row>
    <row r="826" ht="15.75" customHeight="1">
      <c r="A826" s="613"/>
      <c r="B826" s="486"/>
      <c r="C826" s="486"/>
      <c r="D826" s="486"/>
      <c r="E826" s="555"/>
      <c r="F826" s="486"/>
      <c r="G826" s="22"/>
    </row>
    <row r="827" ht="15.75" customHeight="1">
      <c r="A827" s="613"/>
      <c r="B827" s="486"/>
      <c r="C827" s="486"/>
      <c r="D827" s="486"/>
      <c r="E827" s="555"/>
      <c r="F827" s="486"/>
      <c r="G827" s="22"/>
    </row>
    <row r="828" ht="15.75" customHeight="1">
      <c r="A828" s="613"/>
      <c r="B828" s="486"/>
      <c r="C828" s="486"/>
      <c r="D828" s="486"/>
      <c r="E828" s="555"/>
      <c r="F828" s="486"/>
      <c r="G828" s="22"/>
    </row>
    <row r="829" ht="15.75" customHeight="1">
      <c r="A829" s="613"/>
      <c r="B829" s="486"/>
      <c r="C829" s="486"/>
      <c r="D829" s="486"/>
      <c r="E829" s="555"/>
      <c r="F829" s="486"/>
      <c r="G829" s="22"/>
    </row>
    <row r="830" ht="15.75" customHeight="1">
      <c r="A830" s="613"/>
      <c r="B830" s="486"/>
      <c r="C830" s="486"/>
      <c r="D830" s="486"/>
      <c r="E830" s="555"/>
      <c r="F830" s="486"/>
      <c r="G830" s="22"/>
    </row>
    <row r="831" ht="15.75" customHeight="1">
      <c r="A831" s="613"/>
      <c r="B831" s="486"/>
      <c r="C831" s="486"/>
      <c r="D831" s="486"/>
      <c r="E831" s="555"/>
      <c r="F831" s="486"/>
      <c r="G831" s="22"/>
    </row>
    <row r="832" ht="15.75" customHeight="1">
      <c r="A832" s="613"/>
      <c r="B832" s="486"/>
      <c r="C832" s="486"/>
      <c r="D832" s="486"/>
      <c r="E832" s="555"/>
      <c r="F832" s="486"/>
      <c r="G832" s="22"/>
    </row>
    <row r="833" ht="15.75" customHeight="1">
      <c r="A833" s="613"/>
      <c r="B833" s="486"/>
      <c r="C833" s="486"/>
      <c r="D833" s="486"/>
      <c r="E833" s="555"/>
      <c r="F833" s="486"/>
      <c r="G833" s="22"/>
    </row>
    <row r="834" ht="15.75" customHeight="1">
      <c r="A834" s="613"/>
      <c r="B834" s="486"/>
      <c r="C834" s="486"/>
      <c r="D834" s="486"/>
      <c r="E834" s="555"/>
      <c r="F834" s="486"/>
      <c r="G834" s="22"/>
    </row>
    <row r="835" ht="15.75" customHeight="1">
      <c r="A835" s="613"/>
      <c r="B835" s="486"/>
      <c r="C835" s="486"/>
      <c r="D835" s="486"/>
      <c r="E835" s="555"/>
      <c r="F835" s="486"/>
      <c r="G835" s="22"/>
    </row>
    <row r="836" ht="15.75" customHeight="1">
      <c r="A836" s="613"/>
      <c r="B836" s="486"/>
      <c r="C836" s="486"/>
      <c r="D836" s="486"/>
      <c r="E836" s="555"/>
      <c r="F836" s="486"/>
      <c r="G836" s="22"/>
    </row>
    <row r="837" ht="15.75" customHeight="1">
      <c r="A837" s="613"/>
      <c r="B837" s="486"/>
      <c r="C837" s="486"/>
      <c r="D837" s="486"/>
      <c r="E837" s="555"/>
      <c r="F837" s="486"/>
      <c r="G837" s="22"/>
    </row>
    <row r="838" ht="15.75" customHeight="1">
      <c r="A838" s="613"/>
      <c r="B838" s="486"/>
      <c r="C838" s="486"/>
      <c r="D838" s="486"/>
      <c r="E838" s="555"/>
      <c r="F838" s="486"/>
      <c r="G838" s="22"/>
    </row>
    <row r="839" ht="15.75" customHeight="1">
      <c r="A839" s="613"/>
      <c r="B839" s="486"/>
      <c r="C839" s="486"/>
      <c r="D839" s="486"/>
      <c r="E839" s="555"/>
      <c r="F839" s="486"/>
      <c r="G839" s="22"/>
    </row>
    <row r="840" ht="15.75" customHeight="1">
      <c r="A840" s="613"/>
      <c r="B840" s="486"/>
      <c r="C840" s="486"/>
      <c r="D840" s="486"/>
      <c r="E840" s="555"/>
      <c r="F840" s="486"/>
      <c r="G840" s="22"/>
    </row>
    <row r="841" ht="15.75" customHeight="1">
      <c r="A841" s="613"/>
      <c r="B841" s="486"/>
      <c r="C841" s="486"/>
      <c r="D841" s="486"/>
      <c r="E841" s="555"/>
      <c r="F841" s="486"/>
      <c r="G841" s="22"/>
    </row>
    <row r="842" ht="15.75" customHeight="1">
      <c r="A842" s="613"/>
      <c r="B842" s="486"/>
      <c r="C842" s="486"/>
      <c r="D842" s="486"/>
      <c r="E842" s="555"/>
      <c r="F842" s="486"/>
      <c r="G842" s="22"/>
    </row>
    <row r="843" ht="15.75" customHeight="1">
      <c r="A843" s="613"/>
      <c r="B843" s="486"/>
      <c r="C843" s="486"/>
      <c r="D843" s="486"/>
      <c r="E843" s="555"/>
      <c r="F843" s="486"/>
      <c r="G843" s="22"/>
    </row>
    <row r="844" ht="15.75" customHeight="1">
      <c r="A844" s="613"/>
      <c r="B844" s="486"/>
      <c r="C844" s="486"/>
      <c r="D844" s="486"/>
      <c r="E844" s="555"/>
      <c r="F844" s="486"/>
      <c r="G844" s="22"/>
    </row>
    <row r="845" ht="15.75" customHeight="1">
      <c r="A845" s="613"/>
      <c r="B845" s="486"/>
      <c r="C845" s="486"/>
      <c r="D845" s="486"/>
      <c r="E845" s="555"/>
      <c r="F845" s="486"/>
      <c r="G845" s="22"/>
    </row>
    <row r="846" ht="15.75" customHeight="1">
      <c r="A846" s="613"/>
      <c r="B846" s="486"/>
      <c r="C846" s="486"/>
      <c r="D846" s="486"/>
      <c r="E846" s="555"/>
      <c r="F846" s="486"/>
      <c r="G846" s="22"/>
    </row>
    <row r="847" ht="15.75" customHeight="1">
      <c r="A847" s="613"/>
      <c r="B847" s="486"/>
      <c r="C847" s="486"/>
      <c r="D847" s="486"/>
      <c r="E847" s="555"/>
      <c r="F847" s="486"/>
      <c r="G847" s="22"/>
    </row>
    <row r="848" ht="15.75" customHeight="1">
      <c r="A848" s="613"/>
      <c r="B848" s="486"/>
      <c r="C848" s="486"/>
      <c r="D848" s="486"/>
      <c r="E848" s="555"/>
      <c r="F848" s="486"/>
      <c r="G848" s="22"/>
    </row>
    <row r="849" ht="15.75" customHeight="1">
      <c r="A849" s="613"/>
      <c r="B849" s="486"/>
      <c r="C849" s="486"/>
      <c r="D849" s="486"/>
      <c r="E849" s="555"/>
      <c r="F849" s="486"/>
      <c r="G849" s="22"/>
    </row>
    <row r="850" ht="15.75" customHeight="1">
      <c r="A850" s="613"/>
      <c r="B850" s="486"/>
      <c r="C850" s="486"/>
      <c r="D850" s="486"/>
      <c r="E850" s="555"/>
      <c r="F850" s="486"/>
      <c r="G850" s="22"/>
    </row>
    <row r="851" ht="15.75" customHeight="1">
      <c r="A851" s="613"/>
      <c r="B851" s="486"/>
      <c r="C851" s="486"/>
      <c r="D851" s="486"/>
      <c r="E851" s="555"/>
      <c r="F851" s="486"/>
      <c r="G851" s="22"/>
    </row>
    <row r="852" ht="15.75" customHeight="1">
      <c r="A852" s="613"/>
      <c r="B852" s="486"/>
      <c r="C852" s="486"/>
      <c r="D852" s="486"/>
      <c r="E852" s="555"/>
      <c r="F852" s="486"/>
      <c r="G852" s="22"/>
    </row>
    <row r="853" ht="15.75" customHeight="1">
      <c r="A853" s="613"/>
      <c r="B853" s="486"/>
      <c r="C853" s="486"/>
      <c r="D853" s="486"/>
      <c r="E853" s="555"/>
      <c r="F853" s="486"/>
      <c r="G853" s="22"/>
    </row>
    <row r="854" ht="15.75" customHeight="1">
      <c r="A854" s="613"/>
      <c r="B854" s="486"/>
      <c r="C854" s="486"/>
      <c r="D854" s="486"/>
      <c r="E854" s="555"/>
      <c r="F854" s="486"/>
      <c r="G854" s="22"/>
    </row>
    <row r="855" ht="15.75" customHeight="1">
      <c r="A855" s="613"/>
      <c r="B855" s="486"/>
      <c r="C855" s="486"/>
      <c r="D855" s="486"/>
      <c r="E855" s="555"/>
      <c r="F855" s="486"/>
      <c r="G855" s="22"/>
    </row>
    <row r="856" ht="15.75" customHeight="1">
      <c r="A856" s="613"/>
      <c r="B856" s="486"/>
      <c r="C856" s="486"/>
      <c r="D856" s="486"/>
      <c r="E856" s="555"/>
      <c r="F856" s="486"/>
      <c r="G856" s="22"/>
    </row>
    <row r="857" ht="15.75" customHeight="1">
      <c r="A857" s="613"/>
      <c r="B857" s="486"/>
      <c r="C857" s="486"/>
      <c r="D857" s="486"/>
      <c r="E857" s="555"/>
      <c r="F857" s="486"/>
      <c r="G857" s="22"/>
    </row>
    <row r="858" ht="15.75" customHeight="1">
      <c r="A858" s="613"/>
      <c r="B858" s="486"/>
      <c r="C858" s="486"/>
      <c r="D858" s="486"/>
      <c r="E858" s="555"/>
      <c r="F858" s="486"/>
      <c r="G858" s="22"/>
    </row>
    <row r="859" ht="15.75" customHeight="1">
      <c r="A859" s="613"/>
      <c r="B859" s="486"/>
      <c r="C859" s="486"/>
      <c r="D859" s="486"/>
      <c r="E859" s="555"/>
      <c r="F859" s="486"/>
      <c r="G859" s="22"/>
    </row>
    <row r="860" ht="15.75" customHeight="1">
      <c r="A860" s="613"/>
      <c r="B860" s="486"/>
      <c r="C860" s="486"/>
      <c r="D860" s="486"/>
      <c r="E860" s="555"/>
      <c r="F860" s="486"/>
      <c r="G860" s="22"/>
    </row>
    <row r="861" ht="15.75" customHeight="1">
      <c r="A861" s="613"/>
      <c r="B861" s="486"/>
      <c r="C861" s="486"/>
      <c r="D861" s="486"/>
      <c r="E861" s="555"/>
      <c r="F861" s="486"/>
      <c r="G861" s="22"/>
    </row>
    <row r="862" ht="15.75" customHeight="1">
      <c r="A862" s="613"/>
      <c r="B862" s="486"/>
      <c r="C862" s="486"/>
      <c r="D862" s="486"/>
      <c r="E862" s="555"/>
      <c r="F862" s="486"/>
      <c r="G862" s="22"/>
    </row>
    <row r="863" ht="15.75" customHeight="1">
      <c r="A863" s="613"/>
      <c r="B863" s="486"/>
      <c r="C863" s="486"/>
      <c r="D863" s="486"/>
      <c r="E863" s="555"/>
      <c r="F863" s="486"/>
      <c r="G863" s="22"/>
    </row>
    <row r="864" ht="15.75" customHeight="1">
      <c r="A864" s="613"/>
      <c r="B864" s="486"/>
      <c r="C864" s="486"/>
      <c r="D864" s="486"/>
      <c r="E864" s="555"/>
      <c r="F864" s="486"/>
      <c r="G864" s="22"/>
    </row>
    <row r="865" ht="15.75" customHeight="1">
      <c r="A865" s="613"/>
      <c r="B865" s="486"/>
      <c r="C865" s="486"/>
      <c r="D865" s="486"/>
      <c r="E865" s="555"/>
      <c r="F865" s="486"/>
      <c r="G865" s="22"/>
    </row>
    <row r="866" ht="15.75" customHeight="1">
      <c r="A866" s="613"/>
      <c r="B866" s="486"/>
      <c r="C866" s="486"/>
      <c r="D866" s="486"/>
      <c r="E866" s="555"/>
      <c r="F866" s="486"/>
      <c r="G866" s="22"/>
    </row>
    <row r="867" ht="15.75" customHeight="1">
      <c r="A867" s="613"/>
      <c r="B867" s="486"/>
      <c r="C867" s="486"/>
      <c r="D867" s="486"/>
      <c r="E867" s="555"/>
      <c r="F867" s="486"/>
      <c r="G867" s="22"/>
    </row>
    <row r="868" ht="15.75" customHeight="1">
      <c r="A868" s="613"/>
      <c r="B868" s="486"/>
      <c r="C868" s="486"/>
      <c r="D868" s="486"/>
      <c r="E868" s="555"/>
      <c r="F868" s="486"/>
      <c r="G868" s="22"/>
    </row>
    <row r="869" ht="15.75" customHeight="1">
      <c r="A869" s="613"/>
      <c r="B869" s="486"/>
      <c r="C869" s="486"/>
      <c r="D869" s="486"/>
      <c r="E869" s="555"/>
      <c r="F869" s="486"/>
      <c r="G869" s="22"/>
    </row>
    <row r="870" ht="15.75" customHeight="1">
      <c r="A870" s="613"/>
      <c r="B870" s="486"/>
      <c r="C870" s="486"/>
      <c r="D870" s="486"/>
      <c r="E870" s="555"/>
      <c r="F870" s="486"/>
      <c r="G870" s="22"/>
    </row>
    <row r="871" ht="15.75" customHeight="1">
      <c r="A871" s="613"/>
      <c r="B871" s="486"/>
      <c r="C871" s="486"/>
      <c r="D871" s="486"/>
      <c r="E871" s="555"/>
      <c r="F871" s="486"/>
      <c r="G871" s="22"/>
    </row>
    <row r="872" ht="15.75" customHeight="1">
      <c r="A872" s="613"/>
      <c r="B872" s="486"/>
      <c r="C872" s="486"/>
      <c r="D872" s="486"/>
      <c r="E872" s="555"/>
      <c r="F872" s="486"/>
      <c r="G872" s="22"/>
    </row>
    <row r="873" ht="15.75" customHeight="1">
      <c r="A873" s="613"/>
      <c r="B873" s="486"/>
      <c r="C873" s="486"/>
      <c r="D873" s="486"/>
      <c r="E873" s="555"/>
      <c r="F873" s="486"/>
      <c r="G873" s="22"/>
    </row>
    <row r="874" ht="15.75" customHeight="1">
      <c r="A874" s="613"/>
      <c r="B874" s="486"/>
      <c r="C874" s="486"/>
      <c r="D874" s="486"/>
      <c r="E874" s="555"/>
      <c r="F874" s="486"/>
      <c r="G874" s="22"/>
    </row>
    <row r="875" ht="15.75" customHeight="1">
      <c r="A875" s="613"/>
      <c r="B875" s="486"/>
      <c r="C875" s="486"/>
      <c r="D875" s="486"/>
      <c r="E875" s="555"/>
      <c r="F875" s="486"/>
      <c r="G875" s="22"/>
    </row>
    <row r="876" ht="15.75" customHeight="1">
      <c r="A876" s="613"/>
      <c r="B876" s="486"/>
      <c r="C876" s="486"/>
      <c r="D876" s="486"/>
      <c r="E876" s="555"/>
      <c r="F876" s="486"/>
      <c r="G876" s="22"/>
    </row>
    <row r="877" ht="15.75" customHeight="1">
      <c r="A877" s="613"/>
      <c r="B877" s="486"/>
      <c r="C877" s="486"/>
      <c r="D877" s="486"/>
      <c r="E877" s="555"/>
      <c r="F877" s="486"/>
      <c r="G877" s="22"/>
    </row>
    <row r="878" ht="15.75" customHeight="1">
      <c r="A878" s="613"/>
      <c r="B878" s="486"/>
      <c r="C878" s="486"/>
      <c r="D878" s="486"/>
      <c r="E878" s="555"/>
      <c r="F878" s="486"/>
      <c r="G878" s="22"/>
    </row>
    <row r="879" ht="15.75" customHeight="1">
      <c r="A879" s="613"/>
      <c r="B879" s="486"/>
      <c r="C879" s="486"/>
      <c r="D879" s="486"/>
      <c r="E879" s="555"/>
      <c r="F879" s="486"/>
      <c r="G879" s="22"/>
    </row>
    <row r="880" ht="15.75" customHeight="1">
      <c r="A880" s="613"/>
      <c r="B880" s="486"/>
      <c r="C880" s="486"/>
      <c r="D880" s="486"/>
      <c r="E880" s="555"/>
      <c r="F880" s="486"/>
      <c r="G880" s="22"/>
    </row>
    <row r="881" ht="15.75" customHeight="1">
      <c r="A881" s="613"/>
      <c r="B881" s="486"/>
      <c r="C881" s="486"/>
      <c r="D881" s="486"/>
      <c r="E881" s="555"/>
      <c r="F881" s="486"/>
      <c r="G881" s="22"/>
    </row>
    <row r="882" ht="15.75" customHeight="1">
      <c r="A882" s="613"/>
      <c r="B882" s="486"/>
      <c r="C882" s="486"/>
      <c r="D882" s="486"/>
      <c r="E882" s="555"/>
      <c r="F882" s="486"/>
      <c r="G882" s="22"/>
    </row>
    <row r="883" ht="15.75" customHeight="1">
      <c r="A883" s="613"/>
      <c r="B883" s="486"/>
      <c r="C883" s="486"/>
      <c r="D883" s="486"/>
      <c r="E883" s="555"/>
      <c r="F883" s="486"/>
      <c r="G883" s="22"/>
    </row>
    <row r="884" ht="15.75" customHeight="1">
      <c r="A884" s="613"/>
      <c r="B884" s="486"/>
      <c r="C884" s="486"/>
      <c r="D884" s="486"/>
      <c r="E884" s="555"/>
      <c r="F884" s="486"/>
      <c r="G884" s="22"/>
    </row>
    <row r="885" ht="15.75" customHeight="1">
      <c r="A885" s="613"/>
      <c r="B885" s="486"/>
      <c r="C885" s="486"/>
      <c r="D885" s="486"/>
      <c r="E885" s="555"/>
      <c r="F885" s="486"/>
      <c r="G885" s="22"/>
    </row>
    <row r="886" ht="15.75" customHeight="1">
      <c r="A886" s="613"/>
      <c r="B886" s="486"/>
      <c r="C886" s="486"/>
      <c r="D886" s="486"/>
      <c r="E886" s="555"/>
      <c r="F886" s="486"/>
      <c r="G886" s="22"/>
    </row>
    <row r="887" ht="15.75" customHeight="1">
      <c r="A887" s="613"/>
      <c r="B887" s="486"/>
      <c r="C887" s="486"/>
      <c r="D887" s="486"/>
      <c r="E887" s="555"/>
      <c r="F887" s="486"/>
      <c r="G887" s="22"/>
    </row>
    <row r="888" ht="15.75" customHeight="1">
      <c r="A888" s="613"/>
      <c r="B888" s="486"/>
      <c r="C888" s="486"/>
      <c r="D888" s="486"/>
      <c r="E888" s="555"/>
      <c r="F888" s="486"/>
      <c r="G888" s="22"/>
    </row>
    <row r="889" ht="15.75" customHeight="1">
      <c r="A889" s="613"/>
      <c r="B889" s="486"/>
      <c r="C889" s="486"/>
      <c r="D889" s="486"/>
      <c r="E889" s="555"/>
      <c r="F889" s="486"/>
      <c r="G889" s="22"/>
    </row>
    <row r="890" ht="15.75" customHeight="1">
      <c r="A890" s="613"/>
      <c r="B890" s="486"/>
      <c r="C890" s="486"/>
      <c r="D890" s="486"/>
      <c r="E890" s="555"/>
      <c r="F890" s="486"/>
      <c r="G890" s="22"/>
    </row>
    <row r="891" ht="15.75" customHeight="1">
      <c r="A891" s="613"/>
      <c r="B891" s="486"/>
      <c r="C891" s="486"/>
      <c r="D891" s="486"/>
      <c r="E891" s="555"/>
      <c r="F891" s="486"/>
      <c r="G891" s="22"/>
    </row>
    <row r="892" ht="15.75" customHeight="1">
      <c r="A892" s="613"/>
      <c r="B892" s="486"/>
      <c r="C892" s="486"/>
      <c r="D892" s="486"/>
      <c r="E892" s="555"/>
      <c r="F892" s="486"/>
      <c r="G892" s="22"/>
    </row>
    <row r="893" ht="15.75" customHeight="1">
      <c r="A893" s="613"/>
      <c r="B893" s="486"/>
      <c r="C893" s="486"/>
      <c r="D893" s="486"/>
      <c r="E893" s="555"/>
      <c r="F893" s="486"/>
      <c r="G893" s="22"/>
    </row>
    <row r="894" ht="15.75" customHeight="1">
      <c r="A894" s="613"/>
      <c r="B894" s="486"/>
      <c r="C894" s="486"/>
      <c r="D894" s="486"/>
      <c r="E894" s="555"/>
      <c r="F894" s="486"/>
      <c r="G894" s="22"/>
    </row>
    <row r="895" ht="15.75" customHeight="1">
      <c r="A895" s="613"/>
      <c r="B895" s="486"/>
      <c r="C895" s="486"/>
      <c r="D895" s="486"/>
      <c r="E895" s="555"/>
      <c r="F895" s="486"/>
      <c r="G895" s="22"/>
    </row>
    <row r="896" ht="15.75" customHeight="1">
      <c r="A896" s="613"/>
      <c r="B896" s="486"/>
      <c r="C896" s="486"/>
      <c r="D896" s="486"/>
      <c r="E896" s="555"/>
      <c r="F896" s="486"/>
      <c r="G896" s="22"/>
    </row>
    <row r="897" ht="15.75" customHeight="1">
      <c r="A897" s="613"/>
      <c r="B897" s="486"/>
      <c r="C897" s="486"/>
      <c r="D897" s="486"/>
      <c r="E897" s="555"/>
      <c r="F897" s="486"/>
      <c r="G897" s="22"/>
    </row>
    <row r="898" ht="15.75" customHeight="1">
      <c r="A898" s="613"/>
      <c r="B898" s="486"/>
      <c r="C898" s="486"/>
      <c r="D898" s="486"/>
      <c r="E898" s="555"/>
      <c r="F898" s="486"/>
      <c r="G898" s="22"/>
    </row>
    <row r="899" ht="15.75" customHeight="1">
      <c r="A899" s="613"/>
      <c r="B899" s="486"/>
      <c r="C899" s="486"/>
      <c r="D899" s="486"/>
      <c r="E899" s="555"/>
      <c r="F899" s="486"/>
      <c r="G899" s="22"/>
    </row>
    <row r="900" ht="15.75" customHeight="1">
      <c r="A900" s="613"/>
      <c r="B900" s="486"/>
      <c r="C900" s="486"/>
      <c r="D900" s="486"/>
      <c r="E900" s="555"/>
      <c r="F900" s="486"/>
      <c r="G900" s="22"/>
    </row>
    <row r="901" ht="15.75" customHeight="1">
      <c r="A901" s="613"/>
      <c r="B901" s="486"/>
      <c r="C901" s="486"/>
      <c r="D901" s="486"/>
      <c r="E901" s="555"/>
      <c r="F901" s="486"/>
      <c r="G901" s="22"/>
    </row>
    <row r="902" ht="15.75" customHeight="1">
      <c r="A902" s="613"/>
      <c r="B902" s="486"/>
      <c r="C902" s="486"/>
      <c r="D902" s="486"/>
      <c r="E902" s="555"/>
      <c r="F902" s="486"/>
      <c r="G902" s="22"/>
    </row>
    <row r="903" ht="15.75" customHeight="1">
      <c r="A903" s="613"/>
      <c r="B903" s="486"/>
      <c r="C903" s="486"/>
      <c r="D903" s="486"/>
      <c r="E903" s="555"/>
      <c r="F903" s="486"/>
      <c r="G903" s="22"/>
    </row>
    <row r="904" ht="15.75" customHeight="1">
      <c r="A904" s="613"/>
      <c r="B904" s="486"/>
      <c r="C904" s="486"/>
      <c r="D904" s="486"/>
      <c r="E904" s="555"/>
      <c r="F904" s="486"/>
      <c r="G904" s="22"/>
    </row>
    <row r="905" ht="15.75" customHeight="1">
      <c r="A905" s="613"/>
      <c r="B905" s="486"/>
      <c r="C905" s="486"/>
      <c r="D905" s="486"/>
      <c r="E905" s="555"/>
      <c r="F905" s="486"/>
      <c r="G905" s="22"/>
    </row>
    <row r="906" ht="15.75" customHeight="1">
      <c r="A906" s="613"/>
      <c r="B906" s="486"/>
      <c r="C906" s="486"/>
      <c r="D906" s="486"/>
      <c r="E906" s="555"/>
      <c r="F906" s="486"/>
      <c r="G906" s="22"/>
    </row>
    <row r="907" ht="15.75" customHeight="1">
      <c r="A907" s="613"/>
      <c r="B907" s="486"/>
      <c r="C907" s="486"/>
      <c r="D907" s="486"/>
      <c r="E907" s="555"/>
      <c r="F907" s="486"/>
      <c r="G907" s="22"/>
    </row>
    <row r="908" ht="15.75" customHeight="1">
      <c r="A908" s="613"/>
      <c r="B908" s="486"/>
      <c r="C908" s="486"/>
      <c r="D908" s="486"/>
      <c r="E908" s="555"/>
      <c r="F908" s="486"/>
      <c r="G908" s="22"/>
    </row>
    <row r="909" ht="15.75" customHeight="1">
      <c r="A909" s="613"/>
      <c r="B909" s="486"/>
      <c r="C909" s="486"/>
      <c r="D909" s="486"/>
      <c r="E909" s="555"/>
      <c r="F909" s="486"/>
      <c r="G909" s="22"/>
    </row>
    <row r="910" ht="15.75" customHeight="1">
      <c r="A910" s="613"/>
      <c r="B910" s="486"/>
      <c r="C910" s="486"/>
      <c r="D910" s="486"/>
      <c r="E910" s="555"/>
      <c r="F910" s="486"/>
      <c r="G910" s="22"/>
    </row>
    <row r="911" ht="15.75" customHeight="1">
      <c r="A911" s="613"/>
      <c r="B911" s="486"/>
      <c r="C911" s="486"/>
      <c r="D911" s="486"/>
      <c r="E911" s="555"/>
      <c r="F911" s="486"/>
      <c r="G911" s="22"/>
    </row>
    <row r="912" ht="15.75" customHeight="1">
      <c r="A912" s="613"/>
      <c r="B912" s="486"/>
      <c r="C912" s="486"/>
      <c r="D912" s="486"/>
      <c r="E912" s="555"/>
      <c r="F912" s="486"/>
      <c r="G912" s="22"/>
    </row>
    <row r="913" ht="15.75" customHeight="1">
      <c r="A913" s="613"/>
      <c r="B913" s="486"/>
      <c r="C913" s="486"/>
      <c r="D913" s="486"/>
      <c r="E913" s="555"/>
      <c r="F913" s="486"/>
      <c r="G913" s="22"/>
    </row>
    <row r="914" ht="15.75" customHeight="1">
      <c r="A914" s="613"/>
      <c r="B914" s="486"/>
      <c r="C914" s="486"/>
      <c r="D914" s="486"/>
      <c r="E914" s="555"/>
      <c r="F914" s="486"/>
      <c r="G914" s="22"/>
    </row>
    <row r="915" ht="15.75" customHeight="1">
      <c r="A915" s="613"/>
      <c r="B915" s="486"/>
      <c r="C915" s="486"/>
      <c r="D915" s="486"/>
      <c r="E915" s="555"/>
      <c r="F915" s="486"/>
      <c r="G915" s="22"/>
    </row>
    <row r="916" ht="15.75" customHeight="1">
      <c r="A916" s="613"/>
      <c r="B916" s="486"/>
      <c r="C916" s="486"/>
      <c r="D916" s="486"/>
      <c r="E916" s="555"/>
      <c r="F916" s="486"/>
      <c r="G916" s="22"/>
    </row>
    <row r="917" ht="15.75" customHeight="1">
      <c r="A917" s="613"/>
      <c r="B917" s="486"/>
      <c r="C917" s="486"/>
      <c r="D917" s="486"/>
      <c r="E917" s="555"/>
      <c r="F917" s="486"/>
      <c r="G917" s="22"/>
    </row>
    <row r="918" ht="15.75" customHeight="1">
      <c r="A918" s="613"/>
      <c r="B918" s="486"/>
      <c r="C918" s="486"/>
      <c r="D918" s="486"/>
      <c r="E918" s="555"/>
      <c r="F918" s="486"/>
      <c r="G918" s="22"/>
    </row>
    <row r="919" ht="15.75" customHeight="1">
      <c r="A919" s="613"/>
      <c r="B919" s="486"/>
      <c r="C919" s="486"/>
      <c r="D919" s="486"/>
      <c r="E919" s="555"/>
      <c r="F919" s="486"/>
      <c r="G919" s="22"/>
    </row>
    <row r="920" ht="15.75" customHeight="1">
      <c r="A920" s="613"/>
      <c r="B920" s="486"/>
      <c r="C920" s="486"/>
      <c r="D920" s="486"/>
      <c r="E920" s="555"/>
      <c r="F920" s="486"/>
      <c r="G920" s="22"/>
    </row>
    <row r="921" ht="15.75" customHeight="1">
      <c r="A921" s="613"/>
      <c r="B921" s="486"/>
      <c r="C921" s="486"/>
      <c r="D921" s="486"/>
      <c r="E921" s="555"/>
      <c r="F921" s="486"/>
      <c r="G921" s="22"/>
    </row>
    <row r="922" ht="15.75" customHeight="1">
      <c r="A922" s="613"/>
      <c r="B922" s="486"/>
      <c r="C922" s="486"/>
      <c r="D922" s="486"/>
      <c r="E922" s="555"/>
      <c r="F922" s="486"/>
      <c r="G922" s="22"/>
    </row>
    <row r="923" ht="15.75" customHeight="1">
      <c r="A923" s="613"/>
      <c r="B923" s="486"/>
      <c r="C923" s="486"/>
      <c r="D923" s="486"/>
      <c r="E923" s="555"/>
      <c r="F923" s="486"/>
      <c r="G923" s="22"/>
    </row>
    <row r="924" ht="15.75" customHeight="1">
      <c r="A924" s="613"/>
      <c r="B924" s="486"/>
      <c r="C924" s="486"/>
      <c r="D924" s="486"/>
      <c r="E924" s="555"/>
      <c r="F924" s="486"/>
      <c r="G924" s="22"/>
    </row>
    <row r="925" ht="15.75" customHeight="1">
      <c r="A925" s="613"/>
      <c r="B925" s="486"/>
      <c r="C925" s="486"/>
      <c r="D925" s="486"/>
      <c r="E925" s="555"/>
      <c r="F925" s="486"/>
      <c r="G925" s="22"/>
    </row>
    <row r="926" ht="15.75" customHeight="1">
      <c r="A926" s="613"/>
      <c r="B926" s="486"/>
      <c r="C926" s="486"/>
      <c r="D926" s="486"/>
      <c r="E926" s="555"/>
      <c r="F926" s="486"/>
      <c r="G926" s="22"/>
    </row>
    <row r="927" ht="15.75" customHeight="1">
      <c r="A927" s="613"/>
      <c r="B927" s="486"/>
      <c r="C927" s="486"/>
      <c r="D927" s="486"/>
      <c r="E927" s="555"/>
      <c r="F927" s="486"/>
      <c r="G927" s="22"/>
    </row>
    <row r="928" ht="15.75" customHeight="1">
      <c r="A928" s="613"/>
      <c r="B928" s="486"/>
      <c r="C928" s="486"/>
      <c r="D928" s="486"/>
      <c r="E928" s="555"/>
      <c r="F928" s="486"/>
      <c r="G928" s="22"/>
    </row>
    <row r="929" ht="15.75" customHeight="1">
      <c r="A929" s="613"/>
      <c r="B929" s="486"/>
      <c r="C929" s="486"/>
      <c r="D929" s="486"/>
      <c r="E929" s="555"/>
      <c r="F929" s="486"/>
      <c r="G929" s="22"/>
    </row>
    <row r="930" ht="15.75" customHeight="1">
      <c r="A930" s="613"/>
      <c r="B930" s="486"/>
      <c r="C930" s="486"/>
      <c r="D930" s="486"/>
      <c r="E930" s="555"/>
      <c r="F930" s="486"/>
      <c r="G930" s="22"/>
    </row>
    <row r="931" ht="15.75" customHeight="1">
      <c r="A931" s="613"/>
      <c r="B931" s="486"/>
      <c r="C931" s="486"/>
      <c r="D931" s="486"/>
      <c r="E931" s="555"/>
      <c r="F931" s="486"/>
      <c r="G931" s="22"/>
    </row>
    <row r="932" ht="15.75" customHeight="1">
      <c r="A932" s="613"/>
      <c r="B932" s="486"/>
      <c r="C932" s="486"/>
      <c r="D932" s="486"/>
      <c r="E932" s="555"/>
      <c r="F932" s="486"/>
      <c r="G932" s="22"/>
    </row>
    <row r="933" ht="15.75" customHeight="1">
      <c r="A933" s="613"/>
      <c r="B933" s="486"/>
      <c r="C933" s="486"/>
      <c r="D933" s="486"/>
      <c r="E933" s="555"/>
      <c r="F933" s="486"/>
      <c r="G933" s="22"/>
    </row>
    <row r="934" ht="15.75" customHeight="1">
      <c r="A934" s="613"/>
      <c r="B934" s="486"/>
      <c r="C934" s="486"/>
      <c r="D934" s="486"/>
      <c r="E934" s="555"/>
      <c r="F934" s="486"/>
      <c r="G934" s="22"/>
    </row>
    <row r="935" ht="15.75" customHeight="1">
      <c r="A935" s="613"/>
      <c r="B935" s="486"/>
      <c r="C935" s="486"/>
      <c r="D935" s="486"/>
      <c r="E935" s="555"/>
      <c r="F935" s="486"/>
      <c r="G935" s="22"/>
    </row>
    <row r="936" ht="15.75" customHeight="1">
      <c r="A936" s="613"/>
      <c r="B936" s="486"/>
      <c r="C936" s="486"/>
      <c r="D936" s="486"/>
      <c r="E936" s="555"/>
      <c r="F936" s="486"/>
      <c r="G936" s="22"/>
    </row>
    <row r="937" ht="15.75" customHeight="1">
      <c r="A937" s="613"/>
      <c r="B937" s="486"/>
      <c r="C937" s="486"/>
      <c r="D937" s="486"/>
      <c r="E937" s="555"/>
      <c r="F937" s="486"/>
      <c r="G937" s="22"/>
    </row>
    <row r="938" ht="15.75" customHeight="1">
      <c r="A938" s="613"/>
      <c r="B938" s="486"/>
      <c r="C938" s="486"/>
      <c r="D938" s="486"/>
      <c r="E938" s="555"/>
      <c r="F938" s="486"/>
      <c r="G938" s="22"/>
    </row>
    <row r="939" ht="15.75" customHeight="1">
      <c r="A939" s="613"/>
      <c r="B939" s="486"/>
      <c r="C939" s="486"/>
      <c r="D939" s="486"/>
      <c r="E939" s="555"/>
      <c r="F939" s="486"/>
      <c r="G939" s="22"/>
    </row>
    <row r="940" ht="15.75" customHeight="1">
      <c r="A940" s="613"/>
      <c r="B940" s="486"/>
      <c r="C940" s="486"/>
      <c r="D940" s="486"/>
      <c r="E940" s="555"/>
      <c r="F940" s="486"/>
      <c r="G940" s="22"/>
    </row>
    <row r="941" ht="15.75" customHeight="1">
      <c r="A941" s="613"/>
      <c r="B941" s="486"/>
      <c r="C941" s="486"/>
      <c r="D941" s="486"/>
      <c r="E941" s="555"/>
      <c r="F941" s="486"/>
      <c r="G941" s="22"/>
    </row>
    <row r="942" ht="15.75" customHeight="1">
      <c r="A942" s="613"/>
      <c r="B942" s="486"/>
      <c r="C942" s="486"/>
      <c r="D942" s="486"/>
      <c r="E942" s="555"/>
      <c r="F942" s="486"/>
      <c r="G942" s="22"/>
    </row>
    <row r="943" ht="15.75" customHeight="1">
      <c r="A943" s="613"/>
      <c r="B943" s="486"/>
      <c r="C943" s="486"/>
      <c r="D943" s="486"/>
      <c r="E943" s="555"/>
      <c r="F943" s="486"/>
      <c r="G943" s="22"/>
    </row>
    <row r="944" ht="15.75" customHeight="1">
      <c r="A944" s="613"/>
      <c r="B944" s="486"/>
      <c r="C944" s="486"/>
      <c r="D944" s="486"/>
      <c r="E944" s="555"/>
      <c r="F944" s="486"/>
      <c r="G944" s="22"/>
    </row>
    <row r="945" ht="15.75" customHeight="1">
      <c r="A945" s="613"/>
      <c r="B945" s="486"/>
      <c r="C945" s="486"/>
      <c r="D945" s="486"/>
      <c r="E945" s="555"/>
      <c r="F945" s="486"/>
      <c r="G945" s="22"/>
    </row>
    <row r="946" ht="15.75" customHeight="1">
      <c r="A946" s="613"/>
      <c r="B946" s="486"/>
      <c r="C946" s="486"/>
      <c r="D946" s="486"/>
      <c r="E946" s="555"/>
      <c r="F946" s="486"/>
      <c r="G946" s="22"/>
    </row>
    <row r="947" ht="15.75" customHeight="1">
      <c r="A947" s="613"/>
      <c r="B947" s="486"/>
      <c r="C947" s="486"/>
      <c r="D947" s="486"/>
      <c r="E947" s="555"/>
      <c r="F947" s="486"/>
      <c r="G947" s="22"/>
    </row>
    <row r="948" ht="15.75" customHeight="1">
      <c r="A948" s="613"/>
      <c r="B948" s="486"/>
      <c r="C948" s="486"/>
      <c r="D948" s="486"/>
      <c r="E948" s="555"/>
      <c r="F948" s="486"/>
      <c r="G948" s="22"/>
    </row>
    <row r="949" ht="15.75" customHeight="1">
      <c r="A949" s="613"/>
      <c r="B949" s="486"/>
      <c r="C949" s="486"/>
      <c r="D949" s="486"/>
      <c r="E949" s="555"/>
      <c r="F949" s="486"/>
      <c r="G949" s="22"/>
    </row>
    <row r="950" ht="15.75" customHeight="1">
      <c r="A950" s="613"/>
      <c r="B950" s="486"/>
      <c r="C950" s="486"/>
      <c r="D950" s="486"/>
      <c r="E950" s="555"/>
      <c r="F950" s="486"/>
      <c r="G950" s="22"/>
    </row>
    <row r="951" ht="15.75" customHeight="1">
      <c r="A951" s="613"/>
      <c r="B951" s="486"/>
      <c r="C951" s="486"/>
      <c r="D951" s="486"/>
      <c r="E951" s="555"/>
      <c r="F951" s="486"/>
      <c r="G951" s="22"/>
    </row>
    <row r="952" ht="15.75" customHeight="1">
      <c r="A952" s="613"/>
      <c r="B952" s="486"/>
      <c r="C952" s="486"/>
      <c r="D952" s="486"/>
      <c r="E952" s="555"/>
      <c r="F952" s="486"/>
      <c r="G952" s="22"/>
    </row>
    <row r="953" ht="15.75" customHeight="1">
      <c r="A953" s="613"/>
      <c r="B953" s="486"/>
      <c r="C953" s="486"/>
      <c r="D953" s="486"/>
      <c r="E953" s="555"/>
      <c r="F953" s="486"/>
      <c r="G953" s="22"/>
    </row>
    <row r="954" ht="15.75" customHeight="1">
      <c r="A954" s="613"/>
      <c r="B954" s="486"/>
      <c r="C954" s="486"/>
      <c r="D954" s="486"/>
      <c r="E954" s="555"/>
      <c r="F954" s="486"/>
      <c r="G954" s="22"/>
    </row>
    <row r="955" ht="15.75" customHeight="1">
      <c r="A955" s="613"/>
      <c r="B955" s="486"/>
      <c r="C955" s="486"/>
      <c r="D955" s="486"/>
      <c r="E955" s="555"/>
      <c r="F955" s="486"/>
      <c r="G955" s="22"/>
    </row>
    <row r="956" ht="15.75" customHeight="1">
      <c r="A956" s="613"/>
      <c r="B956" s="486"/>
      <c r="C956" s="486"/>
      <c r="D956" s="486"/>
      <c r="E956" s="555"/>
      <c r="F956" s="486"/>
      <c r="G956" s="22"/>
    </row>
    <row r="957" ht="15.75" customHeight="1">
      <c r="A957" s="613"/>
      <c r="B957" s="486"/>
      <c r="C957" s="486"/>
      <c r="D957" s="486"/>
      <c r="E957" s="555"/>
      <c r="F957" s="486"/>
      <c r="G957" s="22"/>
    </row>
    <row r="958" ht="15.75" customHeight="1">
      <c r="A958" s="613"/>
      <c r="B958" s="486"/>
      <c r="C958" s="486"/>
      <c r="D958" s="486"/>
      <c r="E958" s="555"/>
      <c r="F958" s="486"/>
      <c r="G958" s="22"/>
    </row>
    <row r="959" ht="15.75" customHeight="1">
      <c r="A959" s="613"/>
      <c r="B959" s="486"/>
      <c r="C959" s="486"/>
      <c r="D959" s="486"/>
      <c r="E959" s="555"/>
      <c r="F959" s="486"/>
      <c r="G959" s="22"/>
    </row>
    <row r="960" ht="15.75" customHeight="1">
      <c r="A960" s="613"/>
      <c r="B960" s="486"/>
      <c r="C960" s="486"/>
      <c r="D960" s="486"/>
      <c r="E960" s="555"/>
      <c r="F960" s="486"/>
      <c r="G960" s="22"/>
    </row>
    <row r="961" ht="15.75" customHeight="1">
      <c r="A961" s="613"/>
      <c r="B961" s="486"/>
      <c r="C961" s="486"/>
      <c r="D961" s="486"/>
      <c r="E961" s="555"/>
      <c r="F961" s="486"/>
      <c r="G961" s="22"/>
    </row>
    <row r="962" ht="15.75" customHeight="1">
      <c r="A962" s="613"/>
      <c r="B962" s="486"/>
      <c r="C962" s="486"/>
      <c r="D962" s="486"/>
      <c r="E962" s="555"/>
      <c r="F962" s="486"/>
      <c r="G962" s="22"/>
    </row>
    <row r="963" ht="15.75" customHeight="1">
      <c r="A963" s="613"/>
      <c r="B963" s="486"/>
      <c r="C963" s="486"/>
      <c r="D963" s="486"/>
      <c r="E963" s="555"/>
      <c r="F963" s="486"/>
      <c r="G963" s="22"/>
    </row>
    <row r="964" ht="15.75" customHeight="1">
      <c r="A964" s="613"/>
      <c r="B964" s="486"/>
      <c r="C964" s="486"/>
      <c r="D964" s="486"/>
      <c r="E964" s="555"/>
      <c r="F964" s="486"/>
      <c r="G964" s="22"/>
    </row>
    <row r="965" ht="15.75" customHeight="1">
      <c r="A965" s="613"/>
      <c r="B965" s="486"/>
      <c r="C965" s="486"/>
      <c r="D965" s="486"/>
      <c r="E965" s="555"/>
      <c r="F965" s="486"/>
      <c r="G965" s="22"/>
    </row>
    <row r="966" ht="15.75" customHeight="1">
      <c r="A966" s="613"/>
      <c r="B966" s="486"/>
      <c r="C966" s="486"/>
      <c r="D966" s="486"/>
      <c r="E966" s="555"/>
      <c r="F966" s="486"/>
      <c r="G966" s="22"/>
    </row>
    <row r="967" ht="15.75" customHeight="1">
      <c r="A967" s="613"/>
      <c r="B967" s="486"/>
      <c r="C967" s="486"/>
      <c r="D967" s="486"/>
      <c r="E967" s="555"/>
      <c r="F967" s="486"/>
      <c r="G967" s="22"/>
    </row>
    <row r="968" ht="15.75" customHeight="1">
      <c r="A968" s="613"/>
      <c r="B968" s="486"/>
      <c r="C968" s="486"/>
      <c r="D968" s="486"/>
      <c r="E968" s="555"/>
      <c r="F968" s="486"/>
      <c r="G968" s="22"/>
    </row>
    <row r="969" ht="15.75" customHeight="1">
      <c r="A969" s="613"/>
      <c r="B969" s="486"/>
      <c r="C969" s="486"/>
      <c r="D969" s="486"/>
      <c r="E969" s="555"/>
      <c r="F969" s="486"/>
      <c r="G969" s="22"/>
    </row>
    <row r="970" ht="15.75" customHeight="1">
      <c r="A970" s="613"/>
      <c r="B970" s="486"/>
      <c r="C970" s="486"/>
      <c r="D970" s="486"/>
      <c r="E970" s="555"/>
      <c r="F970" s="486"/>
      <c r="G970" s="22"/>
    </row>
    <row r="971" ht="15.75" customHeight="1">
      <c r="A971" s="613"/>
      <c r="B971" s="486"/>
      <c r="C971" s="486"/>
      <c r="D971" s="486"/>
      <c r="E971" s="555"/>
      <c r="F971" s="486"/>
      <c r="G971" s="22"/>
    </row>
    <row r="972" ht="15.75" customHeight="1">
      <c r="A972" s="613"/>
      <c r="B972" s="486"/>
      <c r="C972" s="486"/>
      <c r="D972" s="486"/>
      <c r="E972" s="555"/>
      <c r="F972" s="486"/>
      <c r="G972" s="22"/>
    </row>
    <row r="973" ht="15.75" customHeight="1">
      <c r="A973" s="613"/>
      <c r="B973" s="486"/>
      <c r="C973" s="486"/>
      <c r="D973" s="486"/>
      <c r="E973" s="555"/>
      <c r="F973" s="486"/>
      <c r="G973" s="22"/>
    </row>
    <row r="974" ht="15.75" customHeight="1">
      <c r="A974" s="613"/>
      <c r="B974" s="486"/>
      <c r="C974" s="486"/>
      <c r="D974" s="486"/>
      <c r="E974" s="555"/>
      <c r="F974" s="486"/>
      <c r="G974" s="22"/>
    </row>
    <row r="975" ht="15.75" customHeight="1">
      <c r="A975" s="613"/>
      <c r="B975" s="486"/>
      <c r="C975" s="486"/>
      <c r="D975" s="486"/>
      <c r="E975" s="555"/>
      <c r="F975" s="486"/>
      <c r="G975" s="22"/>
    </row>
    <row r="976" ht="15.75" customHeight="1">
      <c r="A976" s="613"/>
      <c r="B976" s="486"/>
      <c r="C976" s="486"/>
      <c r="D976" s="486"/>
      <c r="E976" s="555"/>
      <c r="F976" s="486"/>
      <c r="G976" s="22"/>
    </row>
    <row r="977" ht="15.75" customHeight="1">
      <c r="A977" s="613"/>
      <c r="B977" s="486"/>
      <c r="C977" s="486"/>
      <c r="D977" s="486"/>
      <c r="E977" s="555"/>
      <c r="F977" s="486"/>
      <c r="G977" s="22"/>
    </row>
    <row r="978" ht="15.75" customHeight="1">
      <c r="A978" s="613"/>
      <c r="B978" s="486"/>
      <c r="C978" s="486"/>
      <c r="D978" s="486"/>
      <c r="E978" s="555"/>
      <c r="F978" s="486"/>
      <c r="G978" s="22"/>
    </row>
    <row r="979" ht="15.75" customHeight="1">
      <c r="A979" s="613"/>
      <c r="B979" s="486"/>
      <c r="C979" s="486"/>
      <c r="D979" s="486"/>
      <c r="E979" s="555"/>
      <c r="F979" s="486"/>
      <c r="G979" s="22"/>
    </row>
    <row r="980" ht="15.75" customHeight="1">
      <c r="A980" s="613"/>
      <c r="B980" s="486"/>
      <c r="C980" s="486"/>
      <c r="D980" s="486"/>
      <c r="E980" s="555"/>
      <c r="F980" s="486"/>
      <c r="G980" s="22"/>
    </row>
    <row r="981" ht="15.75" customHeight="1">
      <c r="A981" s="613"/>
      <c r="B981" s="486"/>
      <c r="C981" s="486"/>
      <c r="D981" s="486"/>
      <c r="E981" s="555"/>
      <c r="F981" s="486"/>
      <c r="G981" s="22"/>
    </row>
    <row r="982" ht="15.75" customHeight="1">
      <c r="A982" s="613"/>
      <c r="B982" s="486"/>
      <c r="C982" s="486"/>
      <c r="D982" s="486"/>
      <c r="E982" s="555"/>
      <c r="F982" s="486"/>
      <c r="G982" s="22"/>
    </row>
    <row r="983" ht="15.75" customHeight="1">
      <c r="A983" s="613"/>
      <c r="B983" s="486"/>
      <c r="C983" s="486"/>
      <c r="D983" s="486"/>
      <c r="E983" s="555"/>
      <c r="F983" s="486"/>
      <c r="G983" s="22"/>
    </row>
    <row r="984" ht="15.75" customHeight="1">
      <c r="A984" s="613"/>
      <c r="B984" s="486"/>
      <c r="C984" s="486"/>
      <c r="D984" s="486"/>
      <c r="E984" s="555"/>
      <c r="F984" s="486"/>
      <c r="G984" s="22"/>
    </row>
    <row r="985" ht="15.75" customHeight="1">
      <c r="A985" s="613"/>
      <c r="B985" s="486"/>
      <c r="C985" s="486"/>
      <c r="D985" s="486"/>
      <c r="E985" s="555"/>
      <c r="F985" s="486"/>
      <c r="G985" s="22"/>
    </row>
    <row r="986" ht="15.75" customHeight="1">
      <c r="A986" s="613"/>
      <c r="B986" s="486"/>
      <c r="C986" s="486"/>
      <c r="D986" s="486"/>
      <c r="E986" s="555"/>
      <c r="F986" s="486"/>
      <c r="G986" s="22"/>
    </row>
    <row r="987" ht="15.75" customHeight="1">
      <c r="A987" s="613"/>
      <c r="B987" s="486"/>
      <c r="C987" s="486"/>
      <c r="D987" s="486"/>
      <c r="E987" s="555"/>
      <c r="F987" s="486"/>
      <c r="G987" s="22"/>
    </row>
    <row r="988" ht="15.75" customHeight="1">
      <c r="A988" s="613"/>
      <c r="B988" s="486"/>
      <c r="C988" s="486"/>
      <c r="D988" s="486"/>
      <c r="E988" s="555"/>
      <c r="F988" s="486"/>
      <c r="G988" s="22"/>
    </row>
    <row r="989" ht="15.75" customHeight="1">
      <c r="A989" s="613"/>
      <c r="B989" s="486"/>
      <c r="C989" s="486"/>
      <c r="D989" s="486"/>
      <c r="E989" s="555"/>
      <c r="F989" s="486"/>
      <c r="G989" s="22"/>
    </row>
    <row r="990" ht="15.75" customHeight="1">
      <c r="A990" s="613"/>
      <c r="B990" s="486"/>
      <c r="C990" s="486"/>
      <c r="D990" s="486"/>
      <c r="E990" s="555"/>
      <c r="F990" s="486"/>
      <c r="G990" s="22"/>
    </row>
    <row r="991" ht="15.75" customHeight="1">
      <c r="A991" s="613"/>
      <c r="B991" s="486"/>
      <c r="C991" s="486"/>
      <c r="D991" s="486"/>
      <c r="E991" s="555"/>
      <c r="F991" s="486"/>
      <c r="G991" s="22"/>
    </row>
    <row r="992" ht="15.75" customHeight="1">
      <c r="A992" s="613"/>
      <c r="B992" s="486"/>
      <c r="C992" s="486"/>
      <c r="D992" s="486"/>
      <c r="E992" s="555"/>
      <c r="F992" s="486"/>
      <c r="G992" s="22"/>
    </row>
    <row r="993" ht="15.75" customHeight="1">
      <c r="A993" s="613"/>
      <c r="B993" s="486"/>
      <c r="C993" s="486"/>
      <c r="D993" s="486"/>
      <c r="E993" s="555"/>
      <c r="F993" s="486"/>
      <c r="G993" s="22"/>
    </row>
    <row r="994" ht="15.75" customHeight="1">
      <c r="A994" s="613"/>
      <c r="B994" s="486"/>
      <c r="C994" s="486"/>
      <c r="D994" s="486"/>
      <c r="E994" s="555"/>
      <c r="F994" s="486"/>
      <c r="G994" s="22"/>
    </row>
    <row r="995" ht="15.75" customHeight="1">
      <c r="A995" s="613"/>
      <c r="B995" s="486"/>
      <c r="C995" s="486"/>
      <c r="D995" s="486"/>
      <c r="E995" s="555"/>
      <c r="F995" s="486"/>
      <c r="G995" s="22"/>
    </row>
    <row r="996" ht="15.75" customHeight="1">
      <c r="A996" s="613"/>
      <c r="B996" s="486"/>
      <c r="C996" s="486"/>
      <c r="D996" s="486"/>
      <c r="E996" s="555"/>
      <c r="F996" s="486"/>
      <c r="G996" s="22"/>
    </row>
    <row r="997" ht="15.75" customHeight="1">
      <c r="A997" s="613"/>
      <c r="B997" s="486"/>
      <c r="C997" s="486"/>
      <c r="D997" s="486"/>
      <c r="E997" s="555"/>
      <c r="F997" s="486"/>
      <c r="G997" s="22"/>
    </row>
    <row r="998" ht="15.75" customHeight="1">
      <c r="A998" s="613"/>
      <c r="B998" s="486"/>
      <c r="C998" s="486"/>
      <c r="D998" s="486"/>
      <c r="E998" s="555"/>
      <c r="F998" s="486"/>
      <c r="G998" s="22"/>
    </row>
    <row r="999" ht="15.75" customHeight="1">
      <c r="A999" s="613"/>
      <c r="B999" s="486"/>
      <c r="C999" s="486"/>
      <c r="D999" s="486"/>
      <c r="E999" s="555"/>
      <c r="F999" s="486"/>
      <c r="G999" s="22"/>
    </row>
    <row r="1000" ht="15.75" customHeight="1">
      <c r="A1000" s="613"/>
      <c r="B1000" s="486"/>
      <c r="C1000" s="486"/>
      <c r="D1000" s="486"/>
      <c r="E1000" s="555"/>
      <c r="F1000" s="486"/>
      <c r="G1000" s="22"/>
    </row>
    <row r="1001" ht="15.75" customHeight="1">
      <c r="A1001" s="613"/>
      <c r="B1001" s="486"/>
      <c r="C1001" s="486"/>
      <c r="D1001" s="486"/>
      <c r="E1001" s="555"/>
      <c r="F1001" s="486"/>
      <c r="G1001" s="22"/>
    </row>
    <row r="1002" ht="15.75" customHeight="1">
      <c r="A1002" s="613"/>
      <c r="B1002" s="486"/>
      <c r="C1002" s="486"/>
      <c r="D1002" s="486"/>
      <c r="E1002" s="555"/>
      <c r="F1002" s="486"/>
      <c r="G1002" s="22"/>
    </row>
    <row r="1003" ht="15.75" customHeight="1">
      <c r="A1003" s="629"/>
      <c r="B1003" s="494"/>
      <c r="C1003" s="494"/>
      <c r="D1003" s="494"/>
      <c r="E1003" s="564"/>
      <c r="F1003" s="494"/>
      <c r="G1003" s="22"/>
    </row>
    <row r="1004" ht="15.75" customHeight="1">
      <c r="A1004" s="629"/>
      <c r="B1004" s="494"/>
      <c r="C1004" s="494"/>
      <c r="D1004" s="494"/>
      <c r="E1004" s="564"/>
      <c r="F1004" s="494"/>
      <c r="G1004" s="22"/>
    </row>
    <row r="1005" ht="15.75" customHeight="1">
      <c r="A1005" s="629"/>
      <c r="B1005" s="494"/>
      <c r="C1005" s="494"/>
      <c r="D1005" s="494"/>
      <c r="E1005" s="564"/>
      <c r="F1005" s="494"/>
      <c r="G1005" s="22"/>
    </row>
    <row r="1006" ht="15.75" customHeight="1">
      <c r="A1006" s="629"/>
      <c r="B1006" s="494"/>
      <c r="C1006" s="494"/>
      <c r="D1006" s="494"/>
      <c r="E1006" s="564"/>
      <c r="F1006" s="494"/>
      <c r="G1006" s="22"/>
    </row>
    <row r="1007" ht="15.75" customHeight="1">
      <c r="A1007" s="629"/>
      <c r="B1007" s="494"/>
      <c r="C1007" s="494"/>
      <c r="D1007" s="494"/>
      <c r="E1007" s="564"/>
      <c r="F1007" s="494"/>
      <c r="G1007" s="22"/>
    </row>
    <row r="1008" ht="15.75" customHeight="1">
      <c r="A1008" s="629"/>
      <c r="B1008" s="494"/>
      <c r="C1008" s="494"/>
      <c r="D1008" s="494"/>
      <c r="E1008" s="564"/>
      <c r="F1008" s="494"/>
      <c r="G1008" s="22"/>
    </row>
    <row r="1009" ht="15.75" customHeight="1">
      <c r="A1009" s="629"/>
      <c r="B1009" s="494"/>
      <c r="C1009" s="494"/>
      <c r="D1009" s="494"/>
      <c r="E1009" s="564"/>
      <c r="F1009" s="494"/>
      <c r="G1009" s="22"/>
    </row>
    <row r="1010" ht="15.75" customHeight="1">
      <c r="A1010" s="629"/>
      <c r="B1010" s="494"/>
      <c r="C1010" s="494"/>
      <c r="D1010" s="494"/>
      <c r="E1010" s="564"/>
      <c r="F1010" s="494"/>
      <c r="G1010" s="22"/>
    </row>
    <row r="1011" ht="15.75" customHeight="1">
      <c r="A1011" s="629"/>
      <c r="B1011" s="494"/>
      <c r="C1011" s="494"/>
      <c r="D1011" s="494"/>
      <c r="E1011" s="564"/>
      <c r="F1011" s="494"/>
      <c r="G1011" s="22"/>
    </row>
    <row r="1012" ht="15.75" customHeight="1">
      <c r="A1012" s="629"/>
      <c r="B1012" s="494"/>
      <c r="C1012" s="494"/>
      <c r="D1012" s="494"/>
      <c r="E1012" s="564"/>
      <c r="F1012" s="494"/>
      <c r="G1012" s="22"/>
    </row>
    <row r="1013" ht="15.75" customHeight="1">
      <c r="A1013" s="629"/>
      <c r="B1013" s="494"/>
      <c r="C1013" s="494"/>
      <c r="D1013" s="494"/>
      <c r="E1013" s="564"/>
      <c r="F1013" s="494"/>
      <c r="G1013" s="22"/>
    </row>
  </sheetData>
  <mergeCells count="14">
    <mergeCell ref="F33:F34"/>
    <mergeCell ref="F35:F37"/>
    <mergeCell ref="F38:F40"/>
    <mergeCell ref="F43:F44"/>
    <mergeCell ref="F45:F46"/>
    <mergeCell ref="F47:F48"/>
    <mergeCell ref="F49:F52"/>
    <mergeCell ref="F2:F3"/>
    <mergeCell ref="F8:F9"/>
    <mergeCell ref="F11:F12"/>
    <mergeCell ref="F16:F17"/>
    <mergeCell ref="F20:F21"/>
    <mergeCell ref="F22:F23"/>
    <mergeCell ref="F25:F29"/>
  </mergeCells>
  <printOptions/>
  <pageMargins bottom="0.75" footer="0.0" header="0.0" left="0.7" right="0.7" top="0.75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3.43"/>
    <col customWidth="1" min="3" max="3" width="22.0"/>
    <col customWidth="1" min="4" max="4" width="26.0"/>
    <col customWidth="1" min="5" max="5" width="28.71"/>
    <col customWidth="1" min="6" max="6" width="19.71"/>
    <col customWidth="1" min="7" max="7" width="14.57"/>
    <col customWidth="1" min="8" max="8" width="55.14"/>
    <col customWidth="1" min="9" max="9" width="58.14"/>
    <col customWidth="1" min="10" max="27" width="10.71"/>
  </cols>
  <sheetData>
    <row r="1">
      <c r="A1" s="614" t="s">
        <v>9755</v>
      </c>
      <c r="B1" s="595" t="s">
        <v>1</v>
      </c>
      <c r="C1" s="379" t="s">
        <v>2</v>
      </c>
      <c r="D1" s="379" t="s">
        <v>3</v>
      </c>
      <c r="E1" s="379" t="s">
        <v>4</v>
      </c>
      <c r="F1" s="510" t="s">
        <v>5</v>
      </c>
      <c r="G1" s="18"/>
      <c r="H1" s="18" t="s">
        <v>6</v>
      </c>
      <c r="I1" s="3" t="s">
        <v>8</v>
      </c>
    </row>
    <row r="2" hidden="1">
      <c r="A2" s="597">
        <v>45152.0</v>
      </c>
      <c r="B2" s="597">
        <v>45152.0</v>
      </c>
      <c r="C2" s="15" t="s">
        <v>9756</v>
      </c>
      <c r="D2" s="15" t="s">
        <v>7</v>
      </c>
      <c r="E2" s="15" t="s">
        <v>9757</v>
      </c>
      <c r="F2" s="17">
        <v>13587.57</v>
      </c>
      <c r="G2" s="207"/>
      <c r="H2" s="207" t="s">
        <v>9758</v>
      </c>
      <c r="I2" s="22"/>
    </row>
    <row r="3" hidden="1">
      <c r="A3" s="597">
        <v>45180.0</v>
      </c>
      <c r="B3" s="597">
        <v>45180.0</v>
      </c>
      <c r="C3" s="15" t="s">
        <v>9756</v>
      </c>
      <c r="D3" s="15" t="s">
        <v>7</v>
      </c>
      <c r="E3" s="15"/>
      <c r="F3" s="17">
        <v>16617.0</v>
      </c>
      <c r="G3" s="260"/>
      <c r="H3" s="260" t="s">
        <v>9759</v>
      </c>
      <c r="I3" s="22"/>
    </row>
    <row r="4" hidden="1">
      <c r="A4" s="597">
        <v>45194.0</v>
      </c>
      <c r="B4" s="597">
        <v>45194.0</v>
      </c>
      <c r="C4" s="15" t="s">
        <v>9756</v>
      </c>
      <c r="D4" s="15" t="s">
        <v>7</v>
      </c>
      <c r="E4" s="15">
        <v>193440.0</v>
      </c>
      <c r="F4" s="17">
        <v>20654.07</v>
      </c>
      <c r="G4" s="894"/>
      <c r="H4" s="895" t="s">
        <v>9760</v>
      </c>
      <c r="I4" s="22"/>
    </row>
    <row r="5" hidden="1">
      <c r="A5" s="597">
        <v>45194.0</v>
      </c>
      <c r="B5" s="597">
        <v>45194.0</v>
      </c>
      <c r="C5" s="15" t="s">
        <v>9756</v>
      </c>
      <c r="D5" s="15" t="s">
        <v>7</v>
      </c>
      <c r="E5" s="15">
        <v>193441.0</v>
      </c>
      <c r="F5" s="17">
        <v>20187.98</v>
      </c>
      <c r="G5" s="894"/>
      <c r="H5" s="43"/>
      <c r="I5" s="22"/>
    </row>
    <row r="6" hidden="1">
      <c r="A6" s="597">
        <v>45196.0</v>
      </c>
      <c r="B6" s="597">
        <v>45196.0</v>
      </c>
      <c r="C6" s="15" t="s">
        <v>9756</v>
      </c>
      <c r="D6" s="15" t="s">
        <v>7</v>
      </c>
      <c r="E6" s="15">
        <v>193549.0</v>
      </c>
      <c r="F6" s="17">
        <v>20557.8</v>
      </c>
      <c r="G6" s="894"/>
      <c r="H6" s="43"/>
      <c r="I6" s="22"/>
    </row>
    <row r="7" hidden="1">
      <c r="A7" s="597">
        <v>45202.0</v>
      </c>
      <c r="B7" s="597">
        <v>45202.0</v>
      </c>
      <c r="C7" s="15" t="s">
        <v>9756</v>
      </c>
      <c r="D7" s="15" t="s">
        <v>7</v>
      </c>
      <c r="E7" s="15">
        <v>193960.0</v>
      </c>
      <c r="F7" s="17">
        <v>27097.88</v>
      </c>
      <c r="G7" s="894"/>
      <c r="H7" s="43"/>
      <c r="I7" s="22"/>
    </row>
    <row r="8" hidden="1">
      <c r="A8" s="597">
        <v>45222.0</v>
      </c>
      <c r="B8" s="597">
        <v>45222.0</v>
      </c>
      <c r="C8" s="15" t="s">
        <v>9756</v>
      </c>
      <c r="D8" s="15" t="s">
        <v>7</v>
      </c>
      <c r="E8" s="15">
        <v>194916.0</v>
      </c>
      <c r="F8" s="17">
        <v>53780.82</v>
      </c>
      <c r="G8" s="894"/>
      <c r="H8" s="43"/>
      <c r="I8" s="22"/>
    </row>
    <row r="9" hidden="1">
      <c r="A9" s="597">
        <v>45222.0</v>
      </c>
      <c r="B9" s="597">
        <v>45222.0</v>
      </c>
      <c r="C9" s="15" t="s">
        <v>9756</v>
      </c>
      <c r="D9" s="15" t="s">
        <v>7</v>
      </c>
      <c r="E9" s="15">
        <v>194915.0</v>
      </c>
      <c r="F9" s="17">
        <v>104784.81</v>
      </c>
      <c r="G9" s="894"/>
      <c r="H9" s="43"/>
      <c r="I9" s="22"/>
    </row>
    <row r="10" hidden="1">
      <c r="A10" s="597">
        <v>45223.0</v>
      </c>
      <c r="B10" s="597">
        <v>45223.0</v>
      </c>
      <c r="C10" s="15" t="s">
        <v>9756</v>
      </c>
      <c r="D10" s="15" t="s">
        <v>7</v>
      </c>
      <c r="E10" s="15">
        <v>194957.0</v>
      </c>
      <c r="F10" s="17">
        <v>43849.12</v>
      </c>
      <c r="G10" s="894"/>
      <c r="H10" s="33"/>
      <c r="I10" s="22"/>
    </row>
    <row r="11" hidden="1">
      <c r="A11" s="597">
        <v>45223.0</v>
      </c>
      <c r="B11" s="597">
        <v>45223.0</v>
      </c>
      <c r="C11" s="15" t="s">
        <v>9756</v>
      </c>
      <c r="D11" s="15" t="s">
        <v>7</v>
      </c>
      <c r="E11" s="15">
        <v>194958.0</v>
      </c>
      <c r="F11" s="17">
        <v>24291.18</v>
      </c>
      <c r="G11" s="207"/>
      <c r="H11" s="31" t="s">
        <v>9761</v>
      </c>
      <c r="I11" s="22"/>
    </row>
    <row r="12" hidden="1">
      <c r="A12" s="597">
        <v>45230.0</v>
      </c>
      <c r="B12" s="597">
        <v>45230.0</v>
      </c>
      <c r="C12" s="15" t="s">
        <v>9756</v>
      </c>
      <c r="D12" s="15" t="s">
        <v>7</v>
      </c>
      <c r="E12" s="15">
        <v>195368.0</v>
      </c>
      <c r="F12" s="17">
        <v>75639.18</v>
      </c>
      <c r="G12" s="207"/>
      <c r="H12" s="43"/>
      <c r="I12" s="22"/>
    </row>
    <row r="13" hidden="1">
      <c r="A13" s="597">
        <v>45230.0</v>
      </c>
      <c r="B13" s="597">
        <v>45230.0</v>
      </c>
      <c r="C13" s="15" t="s">
        <v>9756</v>
      </c>
      <c r="D13" s="15" t="s">
        <v>7</v>
      </c>
      <c r="E13" s="15">
        <v>195372.0</v>
      </c>
      <c r="F13" s="17">
        <v>148757.88</v>
      </c>
      <c r="G13" s="207"/>
      <c r="H13" s="43"/>
      <c r="I13" s="22"/>
    </row>
    <row r="14" hidden="1">
      <c r="A14" s="597">
        <v>45230.0</v>
      </c>
      <c r="B14" s="597">
        <v>45230.0</v>
      </c>
      <c r="C14" s="15" t="s">
        <v>9756</v>
      </c>
      <c r="D14" s="15" t="s">
        <v>7</v>
      </c>
      <c r="E14" s="15">
        <v>195373.0</v>
      </c>
      <c r="F14" s="17">
        <v>35876.65</v>
      </c>
      <c r="G14" s="207"/>
      <c r="H14" s="43"/>
      <c r="I14" s="22"/>
    </row>
    <row r="15" hidden="1">
      <c r="A15" s="597">
        <v>45233.0</v>
      </c>
      <c r="B15" s="597">
        <v>45233.0</v>
      </c>
      <c r="C15" s="15" t="s">
        <v>9756</v>
      </c>
      <c r="D15" s="15" t="s">
        <v>7</v>
      </c>
      <c r="E15" s="15">
        <v>195583.0</v>
      </c>
      <c r="F15" s="17">
        <v>43435.44</v>
      </c>
      <c r="G15" s="207"/>
      <c r="H15" s="43"/>
      <c r="I15" s="22"/>
    </row>
    <row r="16" hidden="1">
      <c r="A16" s="597">
        <v>45233.0</v>
      </c>
      <c r="B16" s="597">
        <v>45233.0</v>
      </c>
      <c r="C16" s="15" t="s">
        <v>9756</v>
      </c>
      <c r="D16" s="15" t="s">
        <v>7</v>
      </c>
      <c r="E16" s="15">
        <v>195853.0</v>
      </c>
      <c r="F16" s="17">
        <v>119263.5</v>
      </c>
      <c r="G16" s="207"/>
      <c r="H16" s="43"/>
      <c r="I16" s="22"/>
    </row>
    <row r="17" hidden="1">
      <c r="A17" s="597">
        <v>45233.0</v>
      </c>
      <c r="B17" s="597">
        <v>45233.0</v>
      </c>
      <c r="C17" s="15" t="s">
        <v>9756</v>
      </c>
      <c r="D17" s="15" t="s">
        <v>7</v>
      </c>
      <c r="E17" s="15">
        <v>195983.0</v>
      </c>
      <c r="F17" s="17">
        <v>17190.26</v>
      </c>
      <c r="G17" s="207"/>
      <c r="H17" s="43"/>
      <c r="I17" s="22"/>
    </row>
    <row r="18" hidden="1">
      <c r="A18" s="597">
        <v>45240.0</v>
      </c>
      <c r="B18" s="597">
        <v>45240.0</v>
      </c>
      <c r="C18" s="15" t="s">
        <v>9756</v>
      </c>
      <c r="D18" s="15" t="s">
        <v>7</v>
      </c>
      <c r="E18" s="15">
        <v>195698.0</v>
      </c>
      <c r="F18" s="17">
        <v>13160.24</v>
      </c>
      <c r="G18" s="207"/>
      <c r="H18" s="43"/>
      <c r="I18" s="22"/>
    </row>
    <row r="19" hidden="1">
      <c r="A19" s="597">
        <v>45240.0</v>
      </c>
      <c r="B19" s="597">
        <v>45240.0</v>
      </c>
      <c r="C19" s="15" t="s">
        <v>9756</v>
      </c>
      <c r="D19" s="15" t="s">
        <v>7</v>
      </c>
      <c r="E19" s="15">
        <v>195720.0</v>
      </c>
      <c r="F19" s="17">
        <v>9722.49</v>
      </c>
      <c r="G19" s="207"/>
      <c r="H19" s="33"/>
      <c r="I19" s="22"/>
    </row>
    <row r="20" hidden="1">
      <c r="A20" s="597">
        <v>45247.0</v>
      </c>
      <c r="B20" s="597">
        <v>45257.0</v>
      </c>
      <c r="C20" s="15" t="s">
        <v>9756</v>
      </c>
      <c r="D20" s="15" t="s">
        <v>7</v>
      </c>
      <c r="E20" s="15">
        <v>196760.0</v>
      </c>
      <c r="F20" s="17">
        <v>207001.08</v>
      </c>
      <c r="G20" s="207"/>
      <c r="H20" s="31" t="s">
        <v>9762</v>
      </c>
      <c r="I20" s="22"/>
    </row>
    <row r="21" ht="15.75" hidden="1" customHeight="1">
      <c r="A21" s="597">
        <v>45247.0</v>
      </c>
      <c r="B21" s="597">
        <v>45257.0</v>
      </c>
      <c r="C21" s="15" t="s">
        <v>9756</v>
      </c>
      <c r="D21" s="15" t="s">
        <v>7</v>
      </c>
      <c r="E21" s="15">
        <v>196792.0</v>
      </c>
      <c r="F21" s="17">
        <v>156043.34</v>
      </c>
      <c r="G21" s="207"/>
      <c r="H21" s="43"/>
      <c r="I21" s="22"/>
    </row>
    <row r="22" ht="15.75" hidden="1" customHeight="1">
      <c r="A22" s="597">
        <v>45259.0</v>
      </c>
      <c r="B22" s="597">
        <v>45266.0</v>
      </c>
      <c r="C22" s="15" t="s">
        <v>9756</v>
      </c>
      <c r="D22" s="15" t="s">
        <v>7</v>
      </c>
      <c r="E22" s="15">
        <v>197420.0</v>
      </c>
      <c r="F22" s="17">
        <v>23889.47</v>
      </c>
      <c r="G22" s="207"/>
      <c r="H22" s="43"/>
      <c r="I22" s="22"/>
    </row>
    <row r="23" ht="15.75" hidden="1" customHeight="1">
      <c r="A23" s="602">
        <v>45293.0</v>
      </c>
      <c r="B23" s="602">
        <v>45295.0</v>
      </c>
      <c r="C23" s="15" t="s">
        <v>9756</v>
      </c>
      <c r="D23" s="15" t="s">
        <v>7</v>
      </c>
      <c r="E23" s="226">
        <v>199150.0</v>
      </c>
      <c r="F23" s="351">
        <v>66331.75</v>
      </c>
      <c r="G23" s="207"/>
      <c r="H23" s="43"/>
      <c r="I23" s="22"/>
    </row>
    <row r="24" ht="15.75" hidden="1" customHeight="1">
      <c r="A24" s="602">
        <v>45293.0</v>
      </c>
      <c r="B24" s="602">
        <v>45295.0</v>
      </c>
      <c r="C24" s="15" t="s">
        <v>9756</v>
      </c>
      <c r="D24" s="15" t="s">
        <v>7</v>
      </c>
      <c r="E24" s="226">
        <v>199151.0</v>
      </c>
      <c r="F24" s="351">
        <v>559521.54</v>
      </c>
      <c r="G24" s="207"/>
      <c r="H24" s="43"/>
      <c r="I24" s="22"/>
    </row>
    <row r="25" ht="15.75" hidden="1" customHeight="1">
      <c r="A25" s="602">
        <v>45313.0</v>
      </c>
      <c r="B25" s="602">
        <v>45314.0</v>
      </c>
      <c r="C25" s="226" t="s">
        <v>9756</v>
      </c>
      <c r="D25" s="226" t="s">
        <v>7</v>
      </c>
      <c r="E25" s="226">
        <v>15771.0</v>
      </c>
      <c r="F25" s="351">
        <v>46532.64</v>
      </c>
      <c r="G25" s="207"/>
      <c r="H25" s="33"/>
      <c r="I25" s="22"/>
    </row>
    <row r="26" ht="15.75" hidden="1" customHeight="1">
      <c r="A26" s="602">
        <v>45350.0</v>
      </c>
      <c r="B26" s="602">
        <v>45357.0</v>
      </c>
      <c r="C26" s="226" t="s">
        <v>9756</v>
      </c>
      <c r="D26" s="226" t="s">
        <v>7</v>
      </c>
      <c r="E26" s="226">
        <v>201342.0</v>
      </c>
      <c r="F26" s="351">
        <v>194668.54</v>
      </c>
      <c r="G26" s="207"/>
      <c r="H26" s="207" t="s">
        <v>23</v>
      </c>
      <c r="I26" s="22"/>
    </row>
    <row r="27" ht="15.75" hidden="1" customHeight="1">
      <c r="A27" s="602">
        <v>45386.0</v>
      </c>
      <c r="B27" s="602">
        <v>45391.0</v>
      </c>
      <c r="C27" s="226" t="s">
        <v>9756</v>
      </c>
      <c r="D27" s="226" t="s">
        <v>7</v>
      </c>
      <c r="E27" s="226">
        <v>203178.0</v>
      </c>
      <c r="F27" s="351">
        <v>56076.71</v>
      </c>
      <c r="G27" s="207"/>
      <c r="H27" s="31" t="s">
        <v>9763</v>
      </c>
      <c r="I27" s="22"/>
    </row>
    <row r="28" ht="15.75" hidden="1" customHeight="1">
      <c r="A28" s="602">
        <v>45404.0</v>
      </c>
      <c r="B28" s="602">
        <v>45407.0</v>
      </c>
      <c r="C28" s="226" t="s">
        <v>9756</v>
      </c>
      <c r="D28" s="226" t="s">
        <v>7</v>
      </c>
      <c r="E28" s="226">
        <v>204040.0</v>
      </c>
      <c r="F28" s="351">
        <v>68027.7</v>
      </c>
      <c r="G28" s="207"/>
      <c r="H28" s="43"/>
      <c r="I28" s="22"/>
    </row>
    <row r="29" ht="15.75" hidden="1" customHeight="1">
      <c r="A29" s="602">
        <v>45404.0</v>
      </c>
      <c r="B29" s="602">
        <v>45407.0</v>
      </c>
      <c r="C29" s="226" t="s">
        <v>9756</v>
      </c>
      <c r="D29" s="226" t="s">
        <v>7</v>
      </c>
      <c r="E29" s="226">
        <v>204041.0</v>
      </c>
      <c r="F29" s="351">
        <v>58359.86</v>
      </c>
      <c r="G29" s="207"/>
      <c r="H29" s="33"/>
      <c r="I29" s="22"/>
    </row>
    <row r="30" ht="15.75" hidden="1" customHeight="1">
      <c r="A30" s="602">
        <v>45433.0</v>
      </c>
      <c r="B30" s="602">
        <v>45436.0</v>
      </c>
      <c r="C30" s="226" t="s">
        <v>9756</v>
      </c>
      <c r="D30" s="226" t="s">
        <v>7</v>
      </c>
      <c r="E30" s="226">
        <v>205959.0</v>
      </c>
      <c r="F30" s="351">
        <v>170523.59</v>
      </c>
      <c r="G30" s="207"/>
      <c r="H30" s="31" t="s">
        <v>9764</v>
      </c>
      <c r="I30" s="22"/>
    </row>
    <row r="31" ht="15.75" hidden="1" customHeight="1">
      <c r="A31" s="602">
        <v>45433.0</v>
      </c>
      <c r="B31" s="602">
        <v>45436.0</v>
      </c>
      <c r="C31" s="226" t="s">
        <v>9756</v>
      </c>
      <c r="D31" s="226" t="s">
        <v>7</v>
      </c>
      <c r="E31" s="226">
        <v>205960.0</v>
      </c>
      <c r="F31" s="351">
        <v>217892.95</v>
      </c>
      <c r="G31" s="207"/>
      <c r="H31" s="43"/>
      <c r="I31" s="22"/>
    </row>
    <row r="32" ht="15.75" hidden="1" customHeight="1">
      <c r="A32" s="602">
        <v>45433.0</v>
      </c>
      <c r="B32" s="602">
        <v>45436.0</v>
      </c>
      <c r="C32" s="226" t="s">
        <v>9756</v>
      </c>
      <c r="D32" s="226" t="s">
        <v>7</v>
      </c>
      <c r="E32" s="226">
        <v>205961.0</v>
      </c>
      <c r="F32" s="351">
        <v>152711.25</v>
      </c>
      <c r="G32" s="207"/>
      <c r="H32" s="43"/>
      <c r="I32" s="22"/>
    </row>
    <row r="33" ht="15.75" hidden="1" customHeight="1">
      <c r="A33" s="602">
        <v>45443.0</v>
      </c>
      <c r="B33" s="602">
        <v>45453.0</v>
      </c>
      <c r="C33" s="226" t="s">
        <v>9756</v>
      </c>
      <c r="D33" s="226" t="s">
        <v>7</v>
      </c>
      <c r="E33" s="226">
        <v>206767.0</v>
      </c>
      <c r="F33" s="351">
        <v>118822.5</v>
      </c>
      <c r="G33" s="207"/>
      <c r="H33" s="33"/>
      <c r="I33" s="22"/>
    </row>
    <row r="34" ht="15.75" hidden="1" customHeight="1">
      <c r="A34" s="602">
        <v>45496.0</v>
      </c>
      <c r="B34" s="602">
        <v>45502.0</v>
      </c>
      <c r="C34" s="226" t="s">
        <v>9756</v>
      </c>
      <c r="D34" s="226" t="s">
        <v>7</v>
      </c>
      <c r="E34" s="226">
        <v>209945.0</v>
      </c>
      <c r="F34" s="351">
        <v>169559.46</v>
      </c>
      <c r="G34" s="207"/>
      <c r="H34" s="31" t="s">
        <v>9765</v>
      </c>
      <c r="I34" s="22"/>
    </row>
    <row r="35" ht="15.75" hidden="1" customHeight="1">
      <c r="A35" s="602">
        <v>45496.0</v>
      </c>
      <c r="B35" s="602">
        <v>45502.0</v>
      </c>
      <c r="C35" s="226" t="s">
        <v>9756</v>
      </c>
      <c r="D35" s="226" t="s">
        <v>7</v>
      </c>
      <c r="E35" s="226">
        <v>209946.0</v>
      </c>
      <c r="F35" s="351">
        <v>146317.0</v>
      </c>
      <c r="G35" s="207"/>
      <c r="H35" s="33"/>
      <c r="I35" s="22"/>
    </row>
    <row r="36" ht="15.75" hidden="1" customHeight="1">
      <c r="A36" s="602">
        <v>45509.0</v>
      </c>
      <c r="B36" s="602">
        <v>45513.0</v>
      </c>
      <c r="C36" s="226" t="s">
        <v>9756</v>
      </c>
      <c r="D36" s="226" t="s">
        <v>7</v>
      </c>
      <c r="E36" s="226">
        <v>210902.0</v>
      </c>
      <c r="F36" s="351">
        <v>326744.79</v>
      </c>
      <c r="G36" s="207"/>
      <c r="H36" s="207" t="s">
        <v>9548</v>
      </c>
      <c r="I36" s="22"/>
    </row>
    <row r="37" ht="15.75" hidden="1" customHeight="1">
      <c r="A37" s="602">
        <v>45525.0</v>
      </c>
      <c r="B37" s="602">
        <v>45531.0</v>
      </c>
      <c r="C37" s="226" t="s">
        <v>9756</v>
      </c>
      <c r="D37" s="226" t="s">
        <v>7</v>
      </c>
      <c r="E37" s="226">
        <v>211774.0</v>
      </c>
      <c r="F37" s="351">
        <v>142474.99</v>
      </c>
      <c r="G37" s="207"/>
      <c r="H37" s="31" t="s">
        <v>37</v>
      </c>
      <c r="I37" s="58"/>
    </row>
    <row r="38" ht="15.75" hidden="1" customHeight="1">
      <c r="A38" s="602">
        <v>45525.0</v>
      </c>
      <c r="B38" s="602">
        <v>45531.0</v>
      </c>
      <c r="C38" s="226" t="s">
        <v>9756</v>
      </c>
      <c r="D38" s="226" t="s">
        <v>7</v>
      </c>
      <c r="E38" s="226">
        <v>211775.0</v>
      </c>
      <c r="F38" s="351">
        <v>288115.13</v>
      </c>
      <c r="G38" s="207"/>
      <c r="H38" s="33"/>
      <c r="I38" s="58"/>
    </row>
    <row r="39" ht="15.75" hidden="1" customHeight="1">
      <c r="A39" s="602">
        <v>45554.0</v>
      </c>
      <c r="B39" s="602">
        <v>45559.0</v>
      </c>
      <c r="C39" s="226" t="s">
        <v>9756</v>
      </c>
      <c r="D39" s="226" t="s">
        <v>7</v>
      </c>
      <c r="E39" s="226">
        <v>213674.0</v>
      </c>
      <c r="F39" s="351">
        <v>107102.3</v>
      </c>
      <c r="G39" s="207"/>
      <c r="H39" s="31" t="s">
        <v>9766</v>
      </c>
      <c r="I39" s="22"/>
    </row>
    <row r="40" ht="15.75" hidden="1" customHeight="1">
      <c r="A40" s="602">
        <v>45554.0</v>
      </c>
      <c r="B40" s="602">
        <v>45559.0</v>
      </c>
      <c r="C40" s="226" t="s">
        <v>9756</v>
      </c>
      <c r="D40" s="226" t="s">
        <v>7</v>
      </c>
      <c r="E40" s="226">
        <v>213675.0</v>
      </c>
      <c r="F40" s="351">
        <v>78240.95</v>
      </c>
      <c r="G40" s="207"/>
      <c r="H40" s="43"/>
      <c r="I40" s="60"/>
    </row>
    <row r="41" ht="15.75" hidden="1" customHeight="1">
      <c r="A41" s="602">
        <v>45555.0</v>
      </c>
      <c r="B41" s="602">
        <v>45562.0</v>
      </c>
      <c r="C41" s="226" t="s">
        <v>9756</v>
      </c>
      <c r="D41" s="226" t="s">
        <v>7</v>
      </c>
      <c r="E41" s="226">
        <v>213924.0</v>
      </c>
      <c r="F41" s="351">
        <v>29151.49</v>
      </c>
      <c r="G41" s="207"/>
      <c r="H41" s="33"/>
      <c r="I41" s="22"/>
    </row>
    <row r="42" ht="15.75" hidden="1" customHeight="1">
      <c r="A42" s="602">
        <v>45590.0</v>
      </c>
      <c r="B42" s="602">
        <v>45594.0</v>
      </c>
      <c r="C42" s="226" t="s">
        <v>9756</v>
      </c>
      <c r="D42" s="226" t="s">
        <v>7</v>
      </c>
      <c r="E42" s="226">
        <v>216481.0</v>
      </c>
      <c r="F42" s="351">
        <v>57737.35</v>
      </c>
      <c r="G42" s="207"/>
      <c r="H42" s="31" t="s">
        <v>9767</v>
      </c>
      <c r="I42" s="22"/>
    </row>
    <row r="43" ht="15.75" hidden="1" customHeight="1">
      <c r="A43" s="602">
        <v>45590.0</v>
      </c>
      <c r="B43" s="602">
        <v>45594.0</v>
      </c>
      <c r="C43" s="226" t="s">
        <v>9756</v>
      </c>
      <c r="D43" s="226" t="s">
        <v>7</v>
      </c>
      <c r="E43" s="226">
        <v>216482.0</v>
      </c>
      <c r="F43" s="351">
        <v>121952.5</v>
      </c>
      <c r="G43" s="207"/>
      <c r="H43" s="43"/>
      <c r="I43" s="22"/>
    </row>
    <row r="44" ht="15.75" hidden="1" customHeight="1">
      <c r="A44" s="602">
        <v>45593.0</v>
      </c>
      <c r="B44" s="602">
        <v>45597.0</v>
      </c>
      <c r="C44" s="226" t="s">
        <v>9756</v>
      </c>
      <c r="D44" s="226" t="s">
        <v>7</v>
      </c>
      <c r="E44" s="226">
        <v>17525.0</v>
      </c>
      <c r="F44" s="351">
        <v>74248.04</v>
      </c>
      <c r="G44" s="207"/>
      <c r="H44" s="43"/>
      <c r="I44" s="58"/>
    </row>
    <row r="45" ht="15.75" hidden="1" customHeight="1">
      <c r="A45" s="602">
        <v>45593.0</v>
      </c>
      <c r="B45" s="602">
        <v>45597.0</v>
      </c>
      <c r="C45" s="226" t="s">
        <v>9756</v>
      </c>
      <c r="D45" s="226" t="s">
        <v>7</v>
      </c>
      <c r="E45" s="226">
        <v>216609.0</v>
      </c>
      <c r="F45" s="351">
        <v>38648.88</v>
      </c>
      <c r="G45" s="207"/>
      <c r="H45" s="43"/>
      <c r="I45" s="58"/>
    </row>
    <row r="46" ht="15.75" hidden="1" customHeight="1">
      <c r="A46" s="602">
        <v>45595.0</v>
      </c>
      <c r="B46" s="602">
        <v>45604.0</v>
      </c>
      <c r="C46" s="226" t="s">
        <v>9756</v>
      </c>
      <c r="D46" s="226" t="s">
        <v>7</v>
      </c>
      <c r="E46" s="226">
        <v>17883.0</v>
      </c>
      <c r="F46" s="351">
        <v>207259.61</v>
      </c>
      <c r="G46" s="207"/>
      <c r="H46" s="43"/>
      <c r="I46" s="58"/>
    </row>
    <row r="47" ht="15.75" hidden="1" customHeight="1">
      <c r="A47" s="602">
        <v>45596.0</v>
      </c>
      <c r="B47" s="602">
        <v>45609.0</v>
      </c>
      <c r="C47" s="226" t="s">
        <v>9756</v>
      </c>
      <c r="D47" s="226" t="s">
        <v>7</v>
      </c>
      <c r="E47" s="226">
        <v>17900.0</v>
      </c>
      <c r="F47" s="351">
        <v>29151.49</v>
      </c>
      <c r="G47" s="207"/>
      <c r="H47" s="33"/>
      <c r="I47" s="42"/>
    </row>
    <row r="48" ht="15.75" hidden="1" customHeight="1">
      <c r="A48" s="602">
        <v>45603.0</v>
      </c>
      <c r="B48" s="602">
        <v>45609.0</v>
      </c>
      <c r="C48" s="226" t="s">
        <v>9756</v>
      </c>
      <c r="D48" s="226" t="s">
        <v>7</v>
      </c>
      <c r="E48" s="226">
        <v>217363.0</v>
      </c>
      <c r="F48" s="351">
        <v>247159.83</v>
      </c>
      <c r="G48" s="207"/>
      <c r="H48" s="31" t="s">
        <v>8929</v>
      </c>
      <c r="I48" s="42"/>
    </row>
    <row r="49" ht="15.75" hidden="1" customHeight="1">
      <c r="A49" s="602">
        <v>45603.0</v>
      </c>
      <c r="B49" s="602">
        <v>45609.0</v>
      </c>
      <c r="C49" s="226" t="s">
        <v>9756</v>
      </c>
      <c r="D49" s="226" t="s">
        <v>7</v>
      </c>
      <c r="E49" s="226">
        <v>217366.0</v>
      </c>
      <c r="F49" s="351">
        <v>75744.0</v>
      </c>
      <c r="G49" s="207"/>
      <c r="H49" s="43"/>
      <c r="I49" s="22"/>
    </row>
    <row r="50" ht="15.75" hidden="1" customHeight="1">
      <c r="A50" s="602">
        <v>45608.0</v>
      </c>
      <c r="B50" s="602">
        <v>45610.0</v>
      </c>
      <c r="C50" s="226" t="s">
        <v>9756</v>
      </c>
      <c r="D50" s="226" t="s">
        <v>7</v>
      </c>
      <c r="E50" s="226">
        <v>217601.0</v>
      </c>
      <c r="F50" s="351">
        <v>22830.39</v>
      </c>
      <c r="G50" s="207"/>
      <c r="H50" s="33"/>
      <c r="I50" s="22"/>
    </row>
    <row r="51" ht="15.75" hidden="1" customHeight="1">
      <c r="A51" s="602">
        <v>45621.0</v>
      </c>
      <c r="B51" s="602">
        <v>45624.0</v>
      </c>
      <c r="C51" s="226" t="s">
        <v>9756</v>
      </c>
      <c r="D51" s="226" t="s">
        <v>7</v>
      </c>
      <c r="E51" s="226">
        <v>217922.0</v>
      </c>
      <c r="F51" s="351">
        <v>25434.61</v>
      </c>
      <c r="G51" s="207"/>
      <c r="H51" s="31" t="s">
        <v>9768</v>
      </c>
      <c r="I51" s="22"/>
    </row>
    <row r="52" ht="15.75" hidden="1" customHeight="1">
      <c r="A52" s="602">
        <v>45630.0</v>
      </c>
      <c r="B52" s="602">
        <v>45636.0</v>
      </c>
      <c r="C52" s="226" t="s">
        <v>9756</v>
      </c>
      <c r="D52" s="226" t="s">
        <v>7</v>
      </c>
      <c r="E52" s="226">
        <v>218698.0</v>
      </c>
      <c r="F52" s="351">
        <v>34628.89</v>
      </c>
      <c r="G52" s="207"/>
      <c r="H52" s="43"/>
      <c r="I52" s="22"/>
    </row>
    <row r="53" ht="15.75" hidden="1" customHeight="1">
      <c r="A53" s="602">
        <v>45630.0</v>
      </c>
      <c r="B53" s="602">
        <v>45636.0</v>
      </c>
      <c r="C53" s="226" t="s">
        <v>9756</v>
      </c>
      <c r="D53" s="226" t="s">
        <v>7</v>
      </c>
      <c r="E53" s="226">
        <v>218700.0</v>
      </c>
      <c r="F53" s="351">
        <v>43680.0</v>
      </c>
      <c r="G53" s="207"/>
      <c r="H53" s="33"/>
      <c r="I53" s="22"/>
    </row>
    <row r="54" ht="15.75" hidden="1" customHeight="1">
      <c r="A54" s="602">
        <v>45644.0</v>
      </c>
      <c r="B54" s="602">
        <v>45646.0</v>
      </c>
      <c r="C54" s="226" t="s">
        <v>9756</v>
      </c>
      <c r="D54" s="226" t="s">
        <v>7</v>
      </c>
      <c r="E54" s="226">
        <v>219562.0</v>
      </c>
      <c r="F54" s="351">
        <v>139200.0</v>
      </c>
      <c r="G54" s="207"/>
      <c r="H54" s="31" t="s">
        <v>9769</v>
      </c>
      <c r="I54" s="22"/>
    </row>
    <row r="55" ht="15.75" hidden="1" customHeight="1">
      <c r="A55" s="602">
        <v>45645.0</v>
      </c>
      <c r="B55" s="602">
        <v>45652.0</v>
      </c>
      <c r="C55" s="226" t="s">
        <v>9756</v>
      </c>
      <c r="D55" s="226" t="s">
        <v>7</v>
      </c>
      <c r="E55" s="226">
        <v>219753.0</v>
      </c>
      <c r="F55" s="351">
        <v>121169.84</v>
      </c>
      <c r="G55" s="207"/>
      <c r="H55" s="33"/>
      <c r="I55" s="67"/>
    </row>
    <row r="56" ht="15.75" hidden="1" customHeight="1">
      <c r="A56" s="602">
        <v>45653.0</v>
      </c>
      <c r="B56" s="602">
        <v>45660.0</v>
      </c>
      <c r="C56" s="226" t="s">
        <v>9756</v>
      </c>
      <c r="D56" s="226" t="s">
        <v>7</v>
      </c>
      <c r="E56" s="226">
        <v>219303.0</v>
      </c>
      <c r="F56" s="351">
        <v>24785.87</v>
      </c>
      <c r="G56" s="207"/>
      <c r="H56" s="31" t="s">
        <v>9770</v>
      </c>
      <c r="I56" s="22"/>
    </row>
    <row r="57" ht="15.75" hidden="1" customHeight="1">
      <c r="A57" s="602">
        <v>45653.0</v>
      </c>
      <c r="B57" s="602">
        <v>45660.0</v>
      </c>
      <c r="C57" s="226" t="s">
        <v>9756</v>
      </c>
      <c r="D57" s="226" t="s">
        <v>7</v>
      </c>
      <c r="E57" s="226">
        <v>220110.0</v>
      </c>
      <c r="F57" s="351">
        <v>24063.95</v>
      </c>
      <c r="G57" s="207"/>
      <c r="H57" s="43"/>
      <c r="I57" s="22"/>
    </row>
    <row r="58" ht="15.75" hidden="1" customHeight="1">
      <c r="A58" s="602">
        <v>45659.0</v>
      </c>
      <c r="B58" s="602">
        <v>45664.0</v>
      </c>
      <c r="C58" s="226" t="s">
        <v>9756</v>
      </c>
      <c r="D58" s="226" t="s">
        <v>7</v>
      </c>
      <c r="E58" s="226">
        <v>220266.0</v>
      </c>
      <c r="F58" s="351">
        <v>43680.0</v>
      </c>
      <c r="G58" s="207"/>
      <c r="H58" s="43"/>
      <c r="I58" s="22"/>
    </row>
    <row r="59" ht="15.75" hidden="1" customHeight="1">
      <c r="A59" s="602">
        <v>45659.0</v>
      </c>
      <c r="B59" s="602">
        <v>45664.0</v>
      </c>
      <c r="C59" s="226" t="s">
        <v>9756</v>
      </c>
      <c r="D59" s="226" t="s">
        <v>7</v>
      </c>
      <c r="E59" s="226">
        <v>220267.0</v>
      </c>
      <c r="F59" s="351">
        <v>229924.91</v>
      </c>
      <c r="G59" s="207"/>
      <c r="H59" s="33"/>
      <c r="I59" s="22"/>
    </row>
    <row r="60" ht="15.75" hidden="1" customHeight="1">
      <c r="A60" s="602">
        <v>46021.0</v>
      </c>
      <c r="B60" s="602">
        <v>45665.0</v>
      </c>
      <c r="C60" s="226" t="s">
        <v>9756</v>
      </c>
      <c r="D60" s="226" t="s">
        <v>7</v>
      </c>
      <c r="E60" s="226">
        <v>220396.0</v>
      </c>
      <c r="F60" s="351">
        <v>72921.64</v>
      </c>
      <c r="G60" s="207"/>
      <c r="H60" s="207" t="s">
        <v>9771</v>
      </c>
      <c r="I60" s="22"/>
    </row>
    <row r="61" ht="15.75" hidden="1" customHeight="1">
      <c r="A61" s="884">
        <v>45670.0</v>
      </c>
      <c r="B61" s="884">
        <v>45672.0</v>
      </c>
      <c r="C61" s="207" t="s">
        <v>9756</v>
      </c>
      <c r="D61" s="207" t="s">
        <v>7</v>
      </c>
      <c r="E61" s="207">
        <v>220984.0</v>
      </c>
      <c r="F61" s="885">
        <v>79228.27</v>
      </c>
      <c r="G61" s="207"/>
      <c r="H61" s="207" t="s">
        <v>9772</v>
      </c>
      <c r="I61" s="627" t="s">
        <v>9773</v>
      </c>
    </row>
    <row r="62" ht="15.75" hidden="1" customHeight="1">
      <c r="A62" s="602">
        <v>45673.0</v>
      </c>
      <c r="B62" s="602">
        <v>45678.0</v>
      </c>
      <c r="C62" s="226" t="s">
        <v>9756</v>
      </c>
      <c r="D62" s="226" t="s">
        <v>7</v>
      </c>
      <c r="E62" s="226">
        <v>221247.0</v>
      </c>
      <c r="F62" s="351">
        <v>42300.63</v>
      </c>
      <c r="G62" s="207"/>
      <c r="H62" s="207" t="s">
        <v>2153</v>
      </c>
      <c r="I62" s="22"/>
    </row>
    <row r="63" ht="15.75" hidden="1" customHeight="1">
      <c r="A63" s="602">
        <v>45686.0</v>
      </c>
      <c r="B63" s="602">
        <v>45691.0</v>
      </c>
      <c r="C63" s="226" t="s">
        <v>9756</v>
      </c>
      <c r="D63" s="226" t="s">
        <v>7</v>
      </c>
      <c r="E63" s="226">
        <v>222118.0</v>
      </c>
      <c r="F63" s="351">
        <v>62519.12</v>
      </c>
      <c r="G63" s="207"/>
      <c r="H63" s="31" t="s">
        <v>9774</v>
      </c>
      <c r="I63" s="22"/>
    </row>
    <row r="64" ht="15.75" hidden="1" customHeight="1">
      <c r="A64" s="602">
        <v>45686.0</v>
      </c>
      <c r="B64" s="602">
        <v>45691.0</v>
      </c>
      <c r="C64" s="226" t="s">
        <v>9756</v>
      </c>
      <c r="D64" s="226" t="s">
        <v>7</v>
      </c>
      <c r="E64" s="226">
        <v>222119.0</v>
      </c>
      <c r="F64" s="351">
        <v>39959.81</v>
      </c>
      <c r="G64" s="207"/>
      <c r="H64" s="33"/>
      <c r="I64" s="67"/>
    </row>
    <row r="65" ht="15.75" hidden="1" customHeight="1">
      <c r="A65" s="602">
        <v>45688.0</v>
      </c>
      <c r="B65" s="602">
        <v>45706.0</v>
      </c>
      <c r="C65" s="226" t="s">
        <v>9756</v>
      </c>
      <c r="D65" s="226" t="s">
        <v>7</v>
      </c>
      <c r="E65" s="226">
        <v>222703.0</v>
      </c>
      <c r="F65" s="351">
        <v>42676.24</v>
      </c>
      <c r="G65" s="207"/>
      <c r="H65" s="207" t="s">
        <v>2595</v>
      </c>
      <c r="I65" s="22"/>
    </row>
    <row r="66" ht="15.75" hidden="1" customHeight="1">
      <c r="A66" s="602">
        <v>45727.0</v>
      </c>
      <c r="B66" s="602">
        <v>45733.0</v>
      </c>
      <c r="C66" s="226" t="s">
        <v>9756</v>
      </c>
      <c r="D66" s="226" t="s">
        <v>7</v>
      </c>
      <c r="E66" s="226">
        <v>20711.0</v>
      </c>
      <c r="F66" s="351">
        <v>134711.5</v>
      </c>
      <c r="G66" s="207"/>
      <c r="H66" s="31" t="s">
        <v>9194</v>
      </c>
      <c r="I66" s="22"/>
    </row>
    <row r="67" ht="15.75" hidden="1" customHeight="1">
      <c r="A67" s="602">
        <v>45736.0</v>
      </c>
      <c r="B67" s="602">
        <v>45744.0</v>
      </c>
      <c r="C67" s="226" t="s">
        <v>9756</v>
      </c>
      <c r="D67" s="226" t="s">
        <v>7</v>
      </c>
      <c r="E67" s="226">
        <v>224644.0</v>
      </c>
      <c r="F67" s="351">
        <v>45260.5</v>
      </c>
      <c r="G67" s="207"/>
      <c r="H67" s="43"/>
      <c r="I67" s="67"/>
    </row>
    <row r="68" ht="15.75" hidden="1" customHeight="1">
      <c r="A68" s="602">
        <v>45741.0</v>
      </c>
      <c r="B68" s="602">
        <v>45747.0</v>
      </c>
      <c r="C68" s="226" t="s">
        <v>9756</v>
      </c>
      <c r="D68" s="226" t="s">
        <v>7</v>
      </c>
      <c r="E68" s="226">
        <v>224789.0</v>
      </c>
      <c r="F68" s="351">
        <v>28576.67</v>
      </c>
      <c r="G68" s="207"/>
      <c r="H68" s="43"/>
      <c r="I68" s="67"/>
    </row>
    <row r="69" ht="15.75" hidden="1" customHeight="1">
      <c r="A69" s="602">
        <v>45742.0</v>
      </c>
      <c r="B69" s="602">
        <v>45750.0</v>
      </c>
      <c r="C69" s="226" t="s">
        <v>9756</v>
      </c>
      <c r="D69" s="226" t="s">
        <v>7</v>
      </c>
      <c r="E69" s="226">
        <v>225073.0</v>
      </c>
      <c r="F69" s="351">
        <v>461836.43</v>
      </c>
      <c r="G69" s="207"/>
      <c r="H69" s="43"/>
      <c r="I69" s="58"/>
    </row>
    <row r="70" ht="15.75" hidden="1" customHeight="1">
      <c r="A70" s="602">
        <v>45742.0</v>
      </c>
      <c r="B70" s="602">
        <v>45750.0</v>
      </c>
      <c r="C70" s="226" t="s">
        <v>9756</v>
      </c>
      <c r="D70" s="226" t="s">
        <v>7</v>
      </c>
      <c r="E70" s="226">
        <v>225074.0</v>
      </c>
      <c r="F70" s="351">
        <v>161566.71</v>
      </c>
      <c r="G70" s="207"/>
      <c r="H70" s="43"/>
      <c r="I70" s="67"/>
    </row>
    <row r="71" ht="15.75" hidden="1" customHeight="1">
      <c r="A71" s="602">
        <v>45742.0</v>
      </c>
      <c r="B71" s="602">
        <v>45750.0</v>
      </c>
      <c r="C71" s="226" t="s">
        <v>9756</v>
      </c>
      <c r="D71" s="226" t="s">
        <v>7</v>
      </c>
      <c r="E71" s="226">
        <v>225075.0</v>
      </c>
      <c r="F71" s="351">
        <v>50740.72</v>
      </c>
      <c r="G71" s="207"/>
      <c r="H71" s="33"/>
      <c r="I71" s="22"/>
    </row>
    <row r="72" ht="15.75" hidden="1" customHeight="1">
      <c r="A72" s="602">
        <v>45747.0</v>
      </c>
      <c r="B72" s="602">
        <v>45755.0</v>
      </c>
      <c r="C72" s="226" t="s">
        <v>9756</v>
      </c>
      <c r="D72" s="226" t="s">
        <v>7</v>
      </c>
      <c r="E72" s="226">
        <v>225606.0</v>
      </c>
      <c r="F72" s="351">
        <v>28576.67</v>
      </c>
      <c r="G72" s="207"/>
      <c r="H72" s="31" t="s">
        <v>9775</v>
      </c>
      <c r="I72" s="67"/>
    </row>
    <row r="73" ht="15.75" hidden="1" customHeight="1">
      <c r="A73" s="602">
        <v>45747.0</v>
      </c>
      <c r="B73" s="602">
        <v>45755.0</v>
      </c>
      <c r="C73" s="226" t="s">
        <v>9756</v>
      </c>
      <c r="D73" s="226" t="s">
        <v>7</v>
      </c>
      <c r="E73" s="226">
        <v>21444.0</v>
      </c>
      <c r="F73" s="351">
        <v>64394.71</v>
      </c>
      <c r="G73" s="207"/>
      <c r="H73" s="43"/>
      <c r="I73" s="22"/>
    </row>
    <row r="74" ht="15.75" hidden="1" customHeight="1">
      <c r="A74" s="602">
        <v>45747.0</v>
      </c>
      <c r="B74" s="602">
        <v>45756.0</v>
      </c>
      <c r="C74" s="226" t="s">
        <v>9756</v>
      </c>
      <c r="D74" s="226" t="s">
        <v>7</v>
      </c>
      <c r="E74" s="226">
        <v>21445.0</v>
      </c>
      <c r="F74" s="351">
        <v>167413.08</v>
      </c>
      <c r="G74" s="207"/>
      <c r="H74" s="33"/>
      <c r="I74" s="22"/>
    </row>
    <row r="75" ht="15.75" hidden="1" customHeight="1">
      <c r="A75" s="602">
        <v>45751.0</v>
      </c>
      <c r="B75" s="602">
        <v>45758.0</v>
      </c>
      <c r="C75" s="226" t="s">
        <v>9756</v>
      </c>
      <c r="D75" s="226" t="s">
        <v>7</v>
      </c>
      <c r="E75" s="226">
        <v>225812.0</v>
      </c>
      <c r="F75" s="351">
        <v>79147.72</v>
      </c>
      <c r="G75" s="207"/>
      <c r="H75" s="31" t="s">
        <v>2164</v>
      </c>
      <c r="I75" s="22"/>
    </row>
    <row r="76" ht="15.75" hidden="1" customHeight="1">
      <c r="A76" s="602">
        <v>45757.0</v>
      </c>
      <c r="B76" s="602">
        <v>45764.0</v>
      </c>
      <c r="C76" s="226" t="s">
        <v>9756</v>
      </c>
      <c r="D76" s="226" t="s">
        <v>7</v>
      </c>
      <c r="E76" s="226">
        <v>226004.0</v>
      </c>
      <c r="F76" s="351">
        <v>187505.4</v>
      </c>
      <c r="G76" s="207"/>
      <c r="H76" s="43"/>
      <c r="I76" s="67"/>
    </row>
    <row r="77" ht="15.75" hidden="1" customHeight="1">
      <c r="A77" s="602">
        <v>45757.0</v>
      </c>
      <c r="B77" s="602">
        <v>45764.0</v>
      </c>
      <c r="C77" s="226" t="s">
        <v>9756</v>
      </c>
      <c r="D77" s="226" t="s">
        <v>7</v>
      </c>
      <c r="E77" s="226">
        <v>226006.0</v>
      </c>
      <c r="F77" s="351">
        <v>155695.3</v>
      </c>
      <c r="G77" s="207"/>
      <c r="H77" s="43"/>
      <c r="I77" s="67"/>
    </row>
    <row r="78" ht="15.75" hidden="1" customHeight="1">
      <c r="A78" s="602">
        <v>45758.0</v>
      </c>
      <c r="B78" s="602">
        <v>45768.0</v>
      </c>
      <c r="C78" s="226" t="s">
        <v>9756</v>
      </c>
      <c r="D78" s="226" t="s">
        <v>7</v>
      </c>
      <c r="E78" s="226">
        <v>226144.0</v>
      </c>
      <c r="F78" s="351">
        <v>75135.45</v>
      </c>
      <c r="G78" s="207"/>
      <c r="H78" s="33"/>
      <c r="I78" s="67"/>
    </row>
    <row r="79" ht="15.75" hidden="1" customHeight="1">
      <c r="A79" s="602">
        <v>45771.0</v>
      </c>
      <c r="B79" s="602">
        <v>45776.0</v>
      </c>
      <c r="C79" s="226" t="s">
        <v>9756</v>
      </c>
      <c r="D79" s="226" t="s">
        <v>7</v>
      </c>
      <c r="E79" s="226">
        <v>21750.0</v>
      </c>
      <c r="F79" s="351">
        <v>238689.9</v>
      </c>
      <c r="G79" s="207"/>
      <c r="H79" s="207" t="s">
        <v>9205</v>
      </c>
      <c r="I79" s="22"/>
    </row>
    <row r="80" ht="15.75" hidden="1" customHeight="1">
      <c r="A80" s="602">
        <v>45792.0</v>
      </c>
      <c r="B80" s="602">
        <v>45807.0</v>
      </c>
      <c r="C80" s="226" t="s">
        <v>9756</v>
      </c>
      <c r="D80" s="226" t="s">
        <v>7</v>
      </c>
      <c r="E80" s="226">
        <v>228162.0</v>
      </c>
      <c r="F80" s="351">
        <v>66118.09</v>
      </c>
      <c r="G80" s="207"/>
      <c r="H80" s="31" t="s">
        <v>9776</v>
      </c>
      <c r="I80" s="22"/>
    </row>
    <row r="81" ht="15.75" hidden="1" customHeight="1">
      <c r="A81" s="602">
        <v>45792.0</v>
      </c>
      <c r="B81" s="602">
        <v>45807.0</v>
      </c>
      <c r="C81" s="226" t="s">
        <v>9756</v>
      </c>
      <c r="D81" s="226" t="s">
        <v>7</v>
      </c>
      <c r="E81" s="226">
        <v>228161.0</v>
      </c>
      <c r="F81" s="351">
        <v>496890.66</v>
      </c>
      <c r="G81" s="207"/>
      <c r="H81" s="43"/>
      <c r="I81" s="22"/>
    </row>
    <row r="82" ht="15.75" hidden="1" customHeight="1">
      <c r="A82" s="602">
        <v>45841.0</v>
      </c>
      <c r="B82" s="602">
        <v>45841.0</v>
      </c>
      <c r="C82" s="226" t="s">
        <v>9756</v>
      </c>
      <c r="D82" s="226" t="s">
        <v>5577</v>
      </c>
      <c r="E82" s="15">
        <v>1.9246943E8</v>
      </c>
      <c r="F82" s="227">
        <v>-18453.81</v>
      </c>
      <c r="G82" s="207"/>
      <c r="H82" s="43"/>
      <c r="I82" s="22"/>
    </row>
    <row r="83" ht="15.75" hidden="1" customHeight="1">
      <c r="A83" s="602">
        <v>45841.0</v>
      </c>
      <c r="B83" s="602">
        <v>45841.0</v>
      </c>
      <c r="C83" s="226" t="s">
        <v>9756</v>
      </c>
      <c r="D83" s="226" t="s">
        <v>5577</v>
      </c>
      <c r="E83" s="15">
        <v>1.92488187E8</v>
      </c>
      <c r="F83" s="227">
        <v>-5039.64</v>
      </c>
      <c r="G83" s="207"/>
      <c r="H83" s="43"/>
      <c r="I83" s="22"/>
    </row>
    <row r="84" ht="15.75" hidden="1" customHeight="1">
      <c r="A84" s="602">
        <v>45841.0</v>
      </c>
      <c r="B84" s="602">
        <v>45841.0</v>
      </c>
      <c r="C84" s="226" t="s">
        <v>9756</v>
      </c>
      <c r="D84" s="226" t="s">
        <v>5577</v>
      </c>
      <c r="E84" s="15">
        <v>1.92766851E8</v>
      </c>
      <c r="F84" s="227">
        <v>-8059.04</v>
      </c>
      <c r="G84" s="207"/>
      <c r="H84" s="43"/>
      <c r="I84" s="22"/>
    </row>
    <row r="85" ht="15.75" hidden="1" customHeight="1">
      <c r="A85" s="602">
        <v>45841.0</v>
      </c>
      <c r="B85" s="602">
        <v>45841.0</v>
      </c>
      <c r="C85" s="226" t="s">
        <v>9756</v>
      </c>
      <c r="D85" s="226" t="s">
        <v>5577</v>
      </c>
      <c r="E85" s="15">
        <v>1.92785673E8</v>
      </c>
      <c r="F85" s="227">
        <v>-1486.35</v>
      </c>
      <c r="G85" s="207"/>
      <c r="H85" s="33"/>
      <c r="I85" s="22"/>
    </row>
    <row r="86" ht="15.75" hidden="1" customHeight="1">
      <c r="A86" s="602">
        <v>45832.0</v>
      </c>
      <c r="B86" s="602">
        <v>45834.0</v>
      </c>
      <c r="C86" s="226" t="s">
        <v>9756</v>
      </c>
      <c r="D86" s="226" t="s">
        <v>7</v>
      </c>
      <c r="E86" s="226">
        <v>229546.0</v>
      </c>
      <c r="F86" s="351">
        <v>70962.55</v>
      </c>
      <c r="G86" s="425"/>
      <c r="H86" s="36" t="s">
        <v>9777</v>
      </c>
      <c r="I86" s="22"/>
    </row>
    <row r="87" ht="15.75" hidden="1" customHeight="1">
      <c r="A87" s="602">
        <v>45849.0</v>
      </c>
      <c r="B87" s="602">
        <v>45849.0</v>
      </c>
      <c r="C87" s="226" t="s">
        <v>9756</v>
      </c>
      <c r="D87" s="226" t="s">
        <v>5577</v>
      </c>
      <c r="E87" s="226">
        <v>1.92904928E8</v>
      </c>
      <c r="F87" s="351" t="s">
        <v>9778</v>
      </c>
      <c r="G87" s="425"/>
      <c r="H87" s="43"/>
      <c r="I87" s="22"/>
    </row>
    <row r="88" ht="15.75" hidden="1" customHeight="1">
      <c r="A88" s="602">
        <v>45849.0</v>
      </c>
      <c r="B88" s="602">
        <v>45849.0</v>
      </c>
      <c r="C88" s="226" t="s">
        <v>9756</v>
      </c>
      <c r="D88" s="226" t="s">
        <v>5577</v>
      </c>
      <c r="E88" s="226">
        <v>1.92886462E8</v>
      </c>
      <c r="F88" s="351">
        <v>-31485.84</v>
      </c>
      <c r="G88" s="425"/>
      <c r="H88" s="33"/>
      <c r="I88" s="22"/>
    </row>
    <row r="89" ht="15.75" hidden="1" customHeight="1">
      <c r="A89" s="602">
        <v>45863.0</v>
      </c>
      <c r="B89" s="602">
        <v>45868.0</v>
      </c>
      <c r="C89" s="226" t="s">
        <v>9756</v>
      </c>
      <c r="D89" s="226" t="s">
        <v>7</v>
      </c>
      <c r="E89" s="226">
        <v>230959.0</v>
      </c>
      <c r="F89" s="351">
        <v>30627.87</v>
      </c>
      <c r="G89" s="207"/>
      <c r="H89" s="31" t="s">
        <v>9779</v>
      </c>
      <c r="I89" s="44"/>
    </row>
    <row r="90" ht="15.75" hidden="1" customHeight="1">
      <c r="A90" s="602">
        <v>45863.0</v>
      </c>
      <c r="B90" s="602">
        <v>45868.0</v>
      </c>
      <c r="C90" s="226" t="s">
        <v>9756</v>
      </c>
      <c r="D90" s="226" t="s">
        <v>7</v>
      </c>
      <c r="E90" s="226">
        <v>230960.0</v>
      </c>
      <c r="F90" s="351">
        <v>41100.77</v>
      </c>
      <c r="G90" s="207"/>
      <c r="H90" s="43"/>
      <c r="I90" s="486"/>
    </row>
    <row r="91" ht="15.75" hidden="1" customHeight="1">
      <c r="A91" s="597"/>
      <c r="B91" s="602">
        <v>45862.0</v>
      </c>
      <c r="C91" s="226" t="s">
        <v>9756</v>
      </c>
      <c r="D91" s="226" t="s">
        <v>5577</v>
      </c>
      <c r="E91" s="226">
        <v>1.93005002E8</v>
      </c>
      <c r="F91" s="351">
        <v>-17742.68</v>
      </c>
      <c r="G91" s="207"/>
      <c r="H91" s="43"/>
      <c r="I91" s="44"/>
    </row>
    <row r="92" ht="15.75" hidden="1" customHeight="1">
      <c r="A92" s="597"/>
      <c r="B92" s="602">
        <v>45862.0</v>
      </c>
      <c r="C92" s="226" t="s">
        <v>9756</v>
      </c>
      <c r="D92" s="226" t="s">
        <v>5577</v>
      </c>
      <c r="E92" s="226">
        <v>1.9302388E8</v>
      </c>
      <c r="F92" s="351">
        <v>-4244.49</v>
      </c>
      <c r="G92" s="207"/>
      <c r="H92" s="43"/>
      <c r="I92" s="44"/>
    </row>
    <row r="93" ht="15.75" hidden="1" customHeight="1">
      <c r="A93" s="602">
        <v>45854.0</v>
      </c>
      <c r="B93" s="602">
        <v>45854.0</v>
      </c>
      <c r="C93" s="226" t="s">
        <v>9756</v>
      </c>
      <c r="D93" s="226" t="s">
        <v>5577</v>
      </c>
      <c r="E93" s="226"/>
      <c r="F93" s="351">
        <v>-15380.29</v>
      </c>
      <c r="G93" s="207"/>
      <c r="H93" s="43"/>
      <c r="I93" s="67"/>
    </row>
    <row r="94" ht="15.75" hidden="1" customHeight="1">
      <c r="A94" s="602" t="s">
        <v>9784</v>
      </c>
      <c r="B94" s="602">
        <v>45854.0</v>
      </c>
      <c r="C94" s="226" t="s">
        <v>9756</v>
      </c>
      <c r="D94" s="226" t="s">
        <v>5577</v>
      </c>
      <c r="E94" s="226">
        <v>1.93232837E8</v>
      </c>
      <c r="F94" s="351">
        <v>-732.48</v>
      </c>
      <c r="G94" s="207"/>
      <c r="H94" s="43"/>
      <c r="I94" s="67"/>
    </row>
    <row r="95" ht="15.75" hidden="1" customHeight="1">
      <c r="A95" s="602">
        <v>45927.0</v>
      </c>
      <c r="B95" s="602">
        <v>45927.0</v>
      </c>
      <c r="C95" s="226" t="s">
        <v>9756</v>
      </c>
      <c r="D95" s="226" t="s">
        <v>679</v>
      </c>
      <c r="E95" s="226" t="s">
        <v>66</v>
      </c>
      <c r="F95" s="351">
        <v>-35688.14</v>
      </c>
      <c r="G95" s="207"/>
      <c r="H95" s="43"/>
      <c r="I95" s="67"/>
    </row>
    <row r="96" ht="15.75" hidden="1" customHeight="1">
      <c r="A96" s="602">
        <v>45869.0</v>
      </c>
      <c r="B96" s="602">
        <v>45880.0</v>
      </c>
      <c r="C96" s="226" t="s">
        <v>9756</v>
      </c>
      <c r="D96" s="226" t="s">
        <v>7</v>
      </c>
      <c r="E96" s="226">
        <v>26176.0</v>
      </c>
      <c r="F96" s="351">
        <v>71406.86</v>
      </c>
      <c r="G96" s="207"/>
      <c r="H96" s="43"/>
      <c r="I96" s="67"/>
    </row>
    <row r="97" ht="15.75" hidden="1" customHeight="1">
      <c r="A97" s="602">
        <v>45869.0</v>
      </c>
      <c r="B97" s="602">
        <v>45882.0</v>
      </c>
      <c r="C97" s="226" t="s">
        <v>9756</v>
      </c>
      <c r="D97" s="226" t="s">
        <v>7</v>
      </c>
      <c r="E97" s="226">
        <v>25847.0</v>
      </c>
      <c r="F97" s="351">
        <v>105905.9</v>
      </c>
      <c r="G97" s="207"/>
      <c r="H97" s="43"/>
      <c r="I97" s="22"/>
    </row>
    <row r="98" ht="15.75" hidden="1" customHeight="1">
      <c r="A98" s="602">
        <v>45869.0</v>
      </c>
      <c r="B98" s="602">
        <v>45883.0</v>
      </c>
      <c r="C98" s="226" t="s">
        <v>9756</v>
      </c>
      <c r="D98" s="226" t="s">
        <v>7</v>
      </c>
      <c r="E98" s="226">
        <v>26179.0</v>
      </c>
      <c r="F98" s="351">
        <v>213194.23</v>
      </c>
      <c r="G98" s="207"/>
      <c r="H98" s="43"/>
      <c r="I98" s="22"/>
    </row>
    <row r="99" ht="15.75" hidden="1" customHeight="1">
      <c r="A99" s="602">
        <v>45870.0</v>
      </c>
      <c r="B99" s="602">
        <v>45870.0</v>
      </c>
      <c r="C99" s="226" t="s">
        <v>9756</v>
      </c>
      <c r="D99" s="226" t="s">
        <v>5577</v>
      </c>
      <c r="E99" s="226"/>
      <c r="F99" s="351">
        <v>-13897.32</v>
      </c>
      <c r="G99" s="207"/>
      <c r="H99" s="43"/>
      <c r="I99" s="22"/>
    </row>
    <row r="100" ht="15.75" hidden="1" customHeight="1">
      <c r="A100" s="602">
        <v>45869.0</v>
      </c>
      <c r="B100" s="602">
        <v>45889.0</v>
      </c>
      <c r="C100" s="226" t="s">
        <v>9756</v>
      </c>
      <c r="D100" s="226" t="s">
        <v>7</v>
      </c>
      <c r="E100" s="226">
        <v>231532.0</v>
      </c>
      <c r="F100" s="351">
        <v>38032.3</v>
      </c>
      <c r="G100" s="207"/>
      <c r="H100" s="43"/>
      <c r="I100" s="10">
        <v>752.433</v>
      </c>
    </row>
    <row r="101" ht="15.75" hidden="1" customHeight="1">
      <c r="A101" s="602">
        <v>45880.0</v>
      </c>
      <c r="B101" s="602">
        <v>45880.0</v>
      </c>
      <c r="C101" s="226" t="s">
        <v>9756</v>
      </c>
      <c r="D101" s="226" t="s">
        <v>5577</v>
      </c>
      <c r="E101" s="383">
        <v>1.93143958E8</v>
      </c>
      <c r="F101" s="351">
        <v>-3151.75</v>
      </c>
      <c r="G101" s="207"/>
      <c r="H101" s="43"/>
      <c r="I101" s="22"/>
    </row>
    <row r="102" ht="15.75" hidden="1" customHeight="1">
      <c r="A102" s="602">
        <v>45870.0</v>
      </c>
      <c r="B102" s="602">
        <v>45870.0</v>
      </c>
      <c r="C102" s="226" t="s">
        <v>9756</v>
      </c>
      <c r="D102" s="226" t="s">
        <v>5577</v>
      </c>
      <c r="E102" s="226">
        <v>1.93336746E8</v>
      </c>
      <c r="F102" s="351">
        <v>-5023.86</v>
      </c>
      <c r="G102" s="207"/>
      <c r="H102" s="43"/>
      <c r="I102" s="22"/>
    </row>
    <row r="103" ht="15.75" hidden="1" customHeight="1">
      <c r="A103" s="602">
        <v>45909.0</v>
      </c>
      <c r="B103" s="602">
        <v>45909.0</v>
      </c>
      <c r="C103" s="226" t="s">
        <v>9756</v>
      </c>
      <c r="D103" s="226" t="s">
        <v>5577</v>
      </c>
      <c r="E103" s="226">
        <v>1.93438027E8</v>
      </c>
      <c r="F103" s="351">
        <v>-38864.23</v>
      </c>
      <c r="G103" s="207"/>
      <c r="H103" s="43"/>
      <c r="I103" s="22"/>
    </row>
    <row r="104" ht="15.75" hidden="1" customHeight="1">
      <c r="A104" s="602">
        <v>45909.0</v>
      </c>
      <c r="B104" s="602">
        <v>45909.0</v>
      </c>
      <c r="C104" s="226" t="s">
        <v>9756</v>
      </c>
      <c r="D104" s="226" t="s">
        <v>5577</v>
      </c>
      <c r="E104" s="226">
        <v>1.93456349E8</v>
      </c>
      <c r="F104" s="351">
        <v>-28785.17</v>
      </c>
      <c r="G104" s="207"/>
      <c r="H104" s="43"/>
      <c r="I104" s="22"/>
    </row>
    <row r="105" ht="15.75" hidden="1" customHeight="1">
      <c r="A105" s="602">
        <v>45929.0</v>
      </c>
      <c r="B105" s="602">
        <v>45929.0</v>
      </c>
      <c r="C105" s="226" t="s">
        <v>9756</v>
      </c>
      <c r="D105" s="226" t="s">
        <v>679</v>
      </c>
      <c r="E105" s="226">
        <v>27192.0</v>
      </c>
      <c r="F105" s="351">
        <v>-203532.42</v>
      </c>
      <c r="G105" s="207"/>
      <c r="H105" s="33"/>
      <c r="I105" s="22"/>
    </row>
    <row r="106" ht="15.75" hidden="1" customHeight="1">
      <c r="A106" s="602">
        <v>45910.0</v>
      </c>
      <c r="B106" s="602">
        <v>45916.0</v>
      </c>
      <c r="C106" s="226" t="s">
        <v>9756</v>
      </c>
      <c r="D106" s="226" t="s">
        <v>7</v>
      </c>
      <c r="E106" s="226">
        <v>28392.0</v>
      </c>
      <c r="F106" s="351">
        <v>240279.23</v>
      </c>
      <c r="G106" s="207"/>
      <c r="H106" s="31" t="s">
        <v>185</v>
      </c>
      <c r="I106" s="22"/>
    </row>
    <row r="107" ht="15.75" hidden="1" customHeight="1">
      <c r="A107" s="602">
        <v>45910.0</v>
      </c>
      <c r="B107" s="602">
        <v>45915.0</v>
      </c>
      <c r="C107" s="226" t="s">
        <v>9756</v>
      </c>
      <c r="D107" s="226" t="s">
        <v>7</v>
      </c>
      <c r="E107" s="226">
        <v>28393.0</v>
      </c>
      <c r="F107" s="351">
        <v>11896.36</v>
      </c>
      <c r="G107" s="207"/>
      <c r="H107" s="43"/>
      <c r="I107" s="22"/>
    </row>
    <row r="108" ht="15.75" hidden="1" customHeight="1">
      <c r="A108" s="602">
        <v>45868.0</v>
      </c>
      <c r="B108" s="602">
        <v>45933.0</v>
      </c>
      <c r="C108" s="226" t="s">
        <v>9756</v>
      </c>
      <c r="D108" s="226" t="s">
        <v>7</v>
      </c>
      <c r="E108" s="226">
        <v>231384.0</v>
      </c>
      <c r="F108" s="351">
        <v>701830.67</v>
      </c>
      <c r="G108" s="207"/>
      <c r="H108" s="43"/>
      <c r="I108" s="903"/>
    </row>
    <row r="109" ht="15.75" hidden="1" customHeight="1">
      <c r="A109" s="602">
        <v>45924.0</v>
      </c>
      <c r="B109" s="210">
        <v>45924.0</v>
      </c>
      <c r="C109" s="206" t="s">
        <v>9756</v>
      </c>
      <c r="D109" s="206" t="s">
        <v>5577</v>
      </c>
      <c r="E109" s="206">
        <v>1.93575618E8</v>
      </c>
      <c r="F109" s="199">
        <v>-3220.0</v>
      </c>
      <c r="G109" s="207"/>
      <c r="H109" s="43"/>
      <c r="I109" s="22"/>
    </row>
    <row r="110" ht="15.75" hidden="1" customHeight="1">
      <c r="A110" s="602">
        <v>45924.0</v>
      </c>
      <c r="B110" s="602">
        <v>45924.0</v>
      </c>
      <c r="C110" s="226" t="s">
        <v>9756</v>
      </c>
      <c r="D110" s="226" t="s">
        <v>5577</v>
      </c>
      <c r="E110" s="226">
        <v>1.93556296E8</v>
      </c>
      <c r="F110" s="351">
        <v>-9900.35</v>
      </c>
      <c r="G110" s="207"/>
      <c r="H110" s="43"/>
      <c r="I110" s="22"/>
    </row>
    <row r="111" ht="15.75" hidden="1" customHeight="1">
      <c r="A111" s="602">
        <v>45944.0</v>
      </c>
      <c r="B111" s="602">
        <v>45944.0</v>
      </c>
      <c r="C111" s="226" t="s">
        <v>9756</v>
      </c>
      <c r="D111" s="226" t="s">
        <v>5577</v>
      </c>
      <c r="E111" s="226">
        <v>1.93677323E8</v>
      </c>
      <c r="F111" s="351">
        <v>-96754.29</v>
      </c>
      <c r="G111" s="207"/>
      <c r="H111" s="43"/>
      <c r="I111" s="22"/>
    </row>
    <row r="112" ht="15.75" hidden="1" customHeight="1">
      <c r="A112" s="602">
        <v>45944.0</v>
      </c>
      <c r="B112" s="602">
        <v>45944.0</v>
      </c>
      <c r="C112" s="226" t="s">
        <v>9756</v>
      </c>
      <c r="D112" s="226" t="s">
        <v>5577</v>
      </c>
      <c r="E112" s="226">
        <v>1.93696212E8</v>
      </c>
      <c r="F112" s="351">
        <v>-33614.42</v>
      </c>
      <c r="G112" s="207"/>
      <c r="H112" s="33"/>
      <c r="I112" s="22"/>
    </row>
    <row r="113" ht="15.75" hidden="1" customHeight="1">
      <c r="A113" s="602">
        <v>45950.0</v>
      </c>
      <c r="B113" s="602">
        <v>45953.0</v>
      </c>
      <c r="C113" s="226" t="s">
        <v>9756</v>
      </c>
      <c r="D113" s="226" t="s">
        <v>7</v>
      </c>
      <c r="E113" s="226">
        <v>233451.0</v>
      </c>
      <c r="F113" s="351">
        <v>65299.83</v>
      </c>
      <c r="G113" s="207"/>
      <c r="H113" s="31" t="s">
        <v>9801</v>
      </c>
      <c r="I113" s="22"/>
    </row>
    <row r="114" ht="15.75" hidden="1" customHeight="1">
      <c r="A114" s="602">
        <v>45950.0</v>
      </c>
      <c r="B114" s="602">
        <v>45953.0</v>
      </c>
      <c r="C114" s="226" t="s">
        <v>9756</v>
      </c>
      <c r="D114" s="226" t="s">
        <v>7</v>
      </c>
      <c r="E114" s="226">
        <v>233450.0</v>
      </c>
      <c r="F114" s="351">
        <v>38127.44</v>
      </c>
      <c r="G114" s="207"/>
      <c r="H114" s="43"/>
      <c r="I114" s="22"/>
    </row>
    <row r="115" ht="15.75" hidden="1" customHeight="1">
      <c r="A115" s="602">
        <v>45950.0</v>
      </c>
      <c r="B115" s="602">
        <v>45953.0</v>
      </c>
      <c r="C115" s="226" t="s">
        <v>9756</v>
      </c>
      <c r="D115" s="226" t="s">
        <v>7</v>
      </c>
      <c r="E115" s="226">
        <v>233452.0</v>
      </c>
      <c r="F115" s="351">
        <v>45960.96</v>
      </c>
      <c r="G115" s="207"/>
      <c r="H115" s="33"/>
      <c r="I115" s="22"/>
    </row>
    <row r="116" ht="15.75" hidden="1" customHeight="1">
      <c r="A116" s="602">
        <v>45954.0</v>
      </c>
      <c r="B116" s="602">
        <v>45954.0</v>
      </c>
      <c r="C116" s="226" t="s">
        <v>9756</v>
      </c>
      <c r="D116" s="226" t="s">
        <v>5577</v>
      </c>
      <c r="E116" s="226">
        <v>1.93874976E8</v>
      </c>
      <c r="F116" s="351">
        <v>-8344.33</v>
      </c>
      <c r="G116" s="207"/>
      <c r="H116" s="31" t="s">
        <v>9804</v>
      </c>
      <c r="I116" s="22"/>
    </row>
    <row r="117" ht="15.75" hidden="1" customHeight="1">
      <c r="A117" s="602">
        <v>45954.0</v>
      </c>
      <c r="B117" s="602">
        <v>45954.0</v>
      </c>
      <c r="C117" s="226" t="s">
        <v>9756</v>
      </c>
      <c r="D117" s="226" t="s">
        <v>5577</v>
      </c>
      <c r="E117" s="226">
        <v>1.93855941E8</v>
      </c>
      <c r="F117" s="351">
        <v>-41232.7</v>
      </c>
      <c r="G117" s="207"/>
      <c r="H117" s="33"/>
      <c r="I117" s="22"/>
    </row>
    <row r="118" ht="15.75" hidden="1" customHeight="1">
      <c r="A118" s="602">
        <v>45946.0</v>
      </c>
      <c r="B118" s="602">
        <v>45958.0</v>
      </c>
      <c r="C118" s="226" t="s">
        <v>9756</v>
      </c>
      <c r="D118" s="226" t="s">
        <v>7</v>
      </c>
      <c r="E118" s="226" t="s">
        <v>9805</v>
      </c>
      <c r="F118" s="351">
        <v>224694.9</v>
      </c>
      <c r="G118" s="207"/>
      <c r="H118" s="31" t="s">
        <v>9801</v>
      </c>
      <c r="I118" s="22"/>
    </row>
    <row r="119" ht="15.75" hidden="1" customHeight="1">
      <c r="A119" s="602">
        <v>45973.0</v>
      </c>
      <c r="B119" s="602">
        <v>45973.0</v>
      </c>
      <c r="C119" s="226" t="s">
        <v>9756</v>
      </c>
      <c r="D119" s="226" t="s">
        <v>5577</v>
      </c>
      <c r="E119" s="226">
        <v>1.9403524E8</v>
      </c>
      <c r="F119" s="351">
        <v>-43883.13</v>
      </c>
      <c r="G119" s="207"/>
      <c r="H119" s="43"/>
      <c r="I119" s="22"/>
    </row>
    <row r="120" ht="15.75" hidden="1" customHeight="1">
      <c r="A120" s="602">
        <v>45973.0</v>
      </c>
      <c r="B120" s="602">
        <v>45973.0</v>
      </c>
      <c r="C120" s="226" t="s">
        <v>9756</v>
      </c>
      <c r="D120" s="226" t="s">
        <v>5577</v>
      </c>
      <c r="E120" s="226">
        <v>1.94054453E8</v>
      </c>
      <c r="F120" s="351">
        <v>-7663.7</v>
      </c>
      <c r="G120" s="207"/>
      <c r="H120" s="43"/>
      <c r="I120" s="22"/>
    </row>
    <row r="121" ht="15.75" hidden="1" customHeight="1">
      <c r="A121" s="602">
        <v>45972.0</v>
      </c>
      <c r="B121" s="602">
        <v>45975.0</v>
      </c>
      <c r="C121" s="226" t="s">
        <v>9756</v>
      </c>
      <c r="D121" s="226" t="s">
        <v>7</v>
      </c>
      <c r="E121" s="226" t="s">
        <v>9808</v>
      </c>
      <c r="F121" s="351">
        <v>78536.07</v>
      </c>
      <c r="G121" s="207"/>
      <c r="H121" s="43"/>
      <c r="I121" s="22"/>
    </row>
    <row r="122" ht="15.75" hidden="1" customHeight="1">
      <c r="A122" s="572">
        <v>45975.0</v>
      </c>
      <c r="B122" s="602">
        <v>45980.0</v>
      </c>
      <c r="C122" s="226" t="s">
        <v>9756</v>
      </c>
      <c r="D122" s="226" t="s">
        <v>7</v>
      </c>
      <c r="E122" s="226" t="s">
        <v>9809</v>
      </c>
      <c r="F122" s="351">
        <v>28694.21</v>
      </c>
      <c r="G122" s="207"/>
      <c r="H122" s="43"/>
      <c r="I122" s="22"/>
    </row>
    <row r="123" ht="15.75" hidden="1" customHeight="1">
      <c r="A123" s="602">
        <v>45987.0</v>
      </c>
      <c r="B123" s="602">
        <v>45987.0</v>
      </c>
      <c r="C123" s="226" t="s">
        <v>9756</v>
      </c>
      <c r="D123" s="226" t="s">
        <v>5577</v>
      </c>
      <c r="E123" s="226">
        <v>1.94319948E8</v>
      </c>
      <c r="F123" s="351">
        <v>-6269.38</v>
      </c>
      <c r="G123" s="207"/>
      <c r="H123" s="43"/>
      <c r="I123" s="22"/>
    </row>
    <row r="124" ht="15.75" hidden="1" customHeight="1">
      <c r="A124" s="602">
        <v>45987.0</v>
      </c>
      <c r="B124" s="602">
        <v>45987.0</v>
      </c>
      <c r="C124" s="226" t="s">
        <v>9756</v>
      </c>
      <c r="D124" s="226" t="s">
        <v>5577</v>
      </c>
      <c r="E124" s="226">
        <v>1.94301403E8</v>
      </c>
      <c r="F124" s="351">
        <v>-3284.82</v>
      </c>
      <c r="G124" s="207"/>
      <c r="H124" s="33"/>
      <c r="I124" s="22"/>
    </row>
    <row r="125" ht="15.75" hidden="1" customHeight="1">
      <c r="A125" s="602">
        <v>45987.0</v>
      </c>
      <c r="B125" s="602">
        <v>45989.0</v>
      </c>
      <c r="C125" s="226" t="s">
        <v>9756</v>
      </c>
      <c r="D125" s="226" t="s">
        <v>7</v>
      </c>
      <c r="E125" s="226">
        <v>235792.0</v>
      </c>
      <c r="F125" s="351">
        <v>211226.04</v>
      </c>
      <c r="G125" s="207"/>
      <c r="H125" s="31" t="s">
        <v>9812</v>
      </c>
      <c r="I125" s="22"/>
    </row>
    <row r="126" ht="15.75" hidden="1" customHeight="1">
      <c r="A126" s="602"/>
      <c r="B126" s="602"/>
      <c r="C126" s="226"/>
      <c r="D126" s="226" t="s">
        <v>679</v>
      </c>
      <c r="E126" s="226"/>
      <c r="F126" s="351">
        <v>-8503.0</v>
      </c>
      <c r="G126" s="207"/>
      <c r="H126" s="43"/>
      <c r="I126" s="22"/>
    </row>
    <row r="127" ht="15.75" customHeight="1">
      <c r="A127" s="602">
        <v>45987.0</v>
      </c>
      <c r="B127" s="602">
        <v>45989.0</v>
      </c>
      <c r="C127" s="226" t="s">
        <v>9756</v>
      </c>
      <c r="D127" s="226" t="s">
        <v>7</v>
      </c>
      <c r="E127" s="226">
        <v>235793.0</v>
      </c>
      <c r="F127" s="351">
        <v>276758.32</v>
      </c>
      <c r="G127" s="207"/>
      <c r="H127" s="43"/>
      <c r="I127" s="22"/>
    </row>
    <row r="128" ht="15.75" customHeight="1">
      <c r="A128" s="602">
        <v>45987.0</v>
      </c>
      <c r="B128" s="602">
        <v>45989.0</v>
      </c>
      <c r="C128" s="226" t="s">
        <v>9756</v>
      </c>
      <c r="D128" s="226" t="s">
        <v>7</v>
      </c>
      <c r="E128" s="226">
        <v>235795.0</v>
      </c>
      <c r="F128" s="351">
        <v>84090.25</v>
      </c>
      <c r="G128" s="207"/>
      <c r="H128" s="43"/>
      <c r="I128" s="22"/>
    </row>
    <row r="129" ht="15.75" customHeight="1">
      <c r="A129" s="602">
        <v>45988.0</v>
      </c>
      <c r="B129" s="602">
        <v>45992.0</v>
      </c>
      <c r="C129" s="226" t="s">
        <v>9756</v>
      </c>
      <c r="D129" s="226" t="s">
        <v>7</v>
      </c>
      <c r="E129" s="226">
        <v>235998.0</v>
      </c>
      <c r="F129" s="351">
        <v>110381.34</v>
      </c>
      <c r="G129" s="207"/>
      <c r="H129" s="43"/>
      <c r="I129" s="22"/>
    </row>
    <row r="130" ht="15.75" customHeight="1">
      <c r="A130" s="542">
        <v>45989.0</v>
      </c>
      <c r="B130" s="602">
        <v>45993.0</v>
      </c>
      <c r="C130" s="226" t="s">
        <v>9756</v>
      </c>
      <c r="D130" s="226" t="s">
        <v>7</v>
      </c>
      <c r="E130" s="226">
        <v>236455.0</v>
      </c>
      <c r="F130" s="351">
        <v>58901.59</v>
      </c>
      <c r="G130" s="207"/>
      <c r="H130" s="43"/>
      <c r="I130" s="22"/>
    </row>
    <row r="131" ht="15.75" customHeight="1">
      <c r="A131" s="602">
        <v>45987.0</v>
      </c>
      <c r="B131" s="602">
        <v>45996.0</v>
      </c>
      <c r="C131" s="226" t="s">
        <v>9756</v>
      </c>
      <c r="D131" s="226" t="s">
        <v>7</v>
      </c>
      <c r="E131" s="226">
        <v>235796.0</v>
      </c>
      <c r="F131" s="351">
        <v>404647.69</v>
      </c>
      <c r="G131" s="207"/>
      <c r="H131" s="43"/>
      <c r="I131" s="22"/>
    </row>
    <row r="132" ht="15.75" customHeight="1">
      <c r="A132" s="602">
        <v>45995.0</v>
      </c>
      <c r="B132" s="602">
        <v>45996.0</v>
      </c>
      <c r="C132" s="226" t="s">
        <v>9756</v>
      </c>
      <c r="D132" s="226" t="s">
        <v>679</v>
      </c>
      <c r="E132" s="226">
        <v>28258.0</v>
      </c>
      <c r="F132" s="351">
        <v>-45674.62</v>
      </c>
      <c r="G132" s="207"/>
      <c r="H132" s="33"/>
      <c r="I132" s="10" t="s">
        <v>9815</v>
      </c>
    </row>
    <row r="133" ht="15.75" customHeight="1">
      <c r="A133" s="602">
        <v>46008.0</v>
      </c>
      <c r="B133" s="602">
        <v>46008.0</v>
      </c>
      <c r="C133" s="226" t="s">
        <v>9756</v>
      </c>
      <c r="D133" s="226" t="s">
        <v>5577</v>
      </c>
      <c r="E133" s="15"/>
      <c r="F133" s="351">
        <v>-54177.33</v>
      </c>
      <c r="G133" s="207"/>
      <c r="H133" s="207" t="s">
        <v>9817</v>
      </c>
      <c r="I133" s="22"/>
    </row>
    <row r="134" ht="15.75" customHeight="1">
      <c r="A134" s="602">
        <v>46010.0</v>
      </c>
      <c r="B134" s="602">
        <v>46014.0</v>
      </c>
      <c r="C134" s="226" t="s">
        <v>9756</v>
      </c>
      <c r="D134" s="226" t="s">
        <v>7</v>
      </c>
      <c r="E134" s="226">
        <v>237265.0</v>
      </c>
      <c r="F134" s="351">
        <v>58536.2</v>
      </c>
      <c r="G134" s="207"/>
      <c r="H134" s="31" t="s">
        <v>9819</v>
      </c>
      <c r="I134" s="22"/>
    </row>
    <row r="135" ht="15.75" customHeight="1">
      <c r="A135" s="602">
        <v>46010.0</v>
      </c>
      <c r="B135" s="602">
        <v>46014.0</v>
      </c>
      <c r="C135" s="226" t="s">
        <v>9756</v>
      </c>
      <c r="D135" s="226" t="s">
        <v>7</v>
      </c>
      <c r="E135" s="226">
        <v>237266.0</v>
      </c>
      <c r="F135" s="351">
        <v>261436.86</v>
      </c>
      <c r="G135" s="207"/>
      <c r="H135" s="33"/>
      <c r="I135" s="22"/>
    </row>
    <row r="136" ht="15.75" customHeight="1">
      <c r="A136" s="602">
        <v>46379.0</v>
      </c>
      <c r="B136" s="602">
        <v>46379.0</v>
      </c>
      <c r="C136" s="15"/>
      <c r="D136" s="226" t="s">
        <v>5577</v>
      </c>
      <c r="E136" s="226">
        <v>1.94534015E8</v>
      </c>
      <c r="F136" s="351">
        <v>-59298.89</v>
      </c>
      <c r="G136" s="207"/>
      <c r="H136" s="31" t="s">
        <v>9812</v>
      </c>
      <c r="I136" s="22"/>
    </row>
    <row r="137" ht="15.75" customHeight="1">
      <c r="A137" s="602">
        <v>46380.0</v>
      </c>
      <c r="B137" s="602">
        <v>46380.0</v>
      </c>
      <c r="C137" s="226"/>
      <c r="D137" s="226" t="s">
        <v>5577</v>
      </c>
      <c r="E137" s="226">
        <v>1.94551863E8</v>
      </c>
      <c r="F137" s="351">
        <v>-4940.82</v>
      </c>
      <c r="G137" s="207"/>
      <c r="H137" s="33"/>
      <c r="I137" s="22"/>
    </row>
    <row r="138" ht="15.75" customHeight="1">
      <c r="A138" s="602">
        <v>46028.0</v>
      </c>
      <c r="B138" s="602">
        <v>46031.0</v>
      </c>
      <c r="C138" s="226" t="s">
        <v>9756</v>
      </c>
      <c r="D138" s="226" t="s">
        <v>7</v>
      </c>
      <c r="E138" s="226">
        <v>238212.0</v>
      </c>
      <c r="F138" s="351">
        <v>167558.97</v>
      </c>
      <c r="G138" s="207"/>
      <c r="H138" s="207" t="s">
        <v>7829</v>
      </c>
      <c r="I138" s="22"/>
      <c r="J138" s="175">
        <v>46058.0</v>
      </c>
    </row>
    <row r="139" ht="15.75" customHeight="1">
      <c r="A139" s="602">
        <v>46029.0</v>
      </c>
      <c r="B139" s="602"/>
      <c r="C139" s="226" t="s">
        <v>9756</v>
      </c>
      <c r="D139" s="226" t="s">
        <v>5577</v>
      </c>
      <c r="E139" s="226">
        <v>6181284.0</v>
      </c>
      <c r="F139" s="351">
        <v>-3197.77</v>
      </c>
      <c r="G139" s="207"/>
      <c r="H139" s="31" t="s">
        <v>9822</v>
      </c>
      <c r="I139" s="22"/>
    </row>
    <row r="140" ht="15.75" customHeight="1">
      <c r="A140" s="602">
        <v>46034.0</v>
      </c>
      <c r="B140" s="597"/>
      <c r="C140" s="226" t="s">
        <v>9756</v>
      </c>
      <c r="D140" s="226" t="s">
        <v>5577</v>
      </c>
      <c r="E140" s="226">
        <v>1.94649228E8</v>
      </c>
      <c r="F140" s="351">
        <v>-81738.34</v>
      </c>
      <c r="G140" s="207"/>
      <c r="H140" s="43"/>
      <c r="I140" s="22"/>
    </row>
    <row r="141" ht="15.75" customHeight="1">
      <c r="A141" s="602">
        <v>46034.0</v>
      </c>
      <c r="B141" s="597"/>
      <c r="C141" s="226" t="s">
        <v>9756</v>
      </c>
      <c r="D141" s="226" t="s">
        <v>5577</v>
      </c>
      <c r="E141" s="226">
        <v>1.94665173E8</v>
      </c>
      <c r="F141" s="914">
        <v>-51205.79</v>
      </c>
      <c r="G141" s="915"/>
      <c r="H141" s="33"/>
      <c r="I141" s="22"/>
    </row>
    <row r="142" ht="15.75" customHeight="1">
      <c r="A142" s="602">
        <v>46035.0</v>
      </c>
      <c r="B142" s="602">
        <v>46037.0</v>
      </c>
      <c r="C142" s="226" t="s">
        <v>9756</v>
      </c>
      <c r="D142" s="226" t="s">
        <v>7</v>
      </c>
      <c r="E142" s="445">
        <v>238663.0</v>
      </c>
      <c r="F142" s="351">
        <v>69806.72</v>
      </c>
      <c r="G142" s="207"/>
      <c r="H142" s="31" t="s">
        <v>7829</v>
      </c>
      <c r="I142" s="22"/>
      <c r="J142" s="175">
        <v>46065.0</v>
      </c>
    </row>
    <row r="143" ht="15.75" customHeight="1">
      <c r="A143" s="602">
        <v>46038.0</v>
      </c>
      <c r="B143" s="602">
        <v>46041.0</v>
      </c>
      <c r="C143" s="226" t="s">
        <v>9756</v>
      </c>
      <c r="D143" s="226" t="s">
        <v>7</v>
      </c>
      <c r="E143" s="226">
        <v>238914.0</v>
      </c>
      <c r="F143" s="351">
        <v>45176.02</v>
      </c>
      <c r="G143" s="207"/>
      <c r="H143" s="43"/>
      <c r="I143" s="22"/>
      <c r="J143" s="175">
        <v>46068.0</v>
      </c>
    </row>
    <row r="144" ht="15.75" customHeight="1">
      <c r="A144" s="602">
        <v>46038.0</v>
      </c>
      <c r="B144" s="602">
        <v>46041.0</v>
      </c>
      <c r="C144" s="226" t="s">
        <v>9756</v>
      </c>
      <c r="D144" s="226" t="s">
        <v>7</v>
      </c>
      <c r="E144" s="226">
        <v>238913.0</v>
      </c>
      <c r="F144" s="351">
        <v>29266.2</v>
      </c>
      <c r="G144" s="207"/>
      <c r="H144" s="43"/>
      <c r="I144" s="22"/>
      <c r="J144" s="175">
        <v>46068.0</v>
      </c>
    </row>
    <row r="145" ht="15.75" customHeight="1">
      <c r="A145" s="602">
        <v>46043.0</v>
      </c>
      <c r="B145" s="602">
        <v>46044.0</v>
      </c>
      <c r="C145" s="226" t="s">
        <v>9756</v>
      </c>
      <c r="D145" s="226" t="s">
        <v>7</v>
      </c>
      <c r="E145" s="226">
        <v>239162.0</v>
      </c>
      <c r="F145" s="351">
        <v>34590.39</v>
      </c>
      <c r="G145" s="207"/>
      <c r="H145" s="33"/>
      <c r="I145" s="22"/>
    </row>
    <row r="146" ht="15.75" customHeight="1">
      <c r="A146" s="602">
        <v>46048.0</v>
      </c>
      <c r="B146" s="597"/>
      <c r="C146" s="226" t="s">
        <v>9756</v>
      </c>
      <c r="D146" s="226" t="s">
        <v>5577</v>
      </c>
      <c r="E146" s="226">
        <v>1.94758984E8</v>
      </c>
      <c r="F146" s="351">
        <v>-51304.38</v>
      </c>
      <c r="G146" s="207"/>
      <c r="H146" s="31" t="s">
        <v>9827</v>
      </c>
      <c r="I146" s="22"/>
    </row>
    <row r="147" ht="15.75" customHeight="1">
      <c r="A147" s="602">
        <v>46048.0</v>
      </c>
      <c r="B147" s="597"/>
      <c r="C147" s="226" t="s">
        <v>9756</v>
      </c>
      <c r="D147" s="226" t="s">
        <v>5577</v>
      </c>
      <c r="E147" s="226">
        <v>1.94776343E8</v>
      </c>
      <c r="F147" s="351">
        <v>-28669.66</v>
      </c>
      <c r="G147" s="207"/>
      <c r="H147" s="33"/>
      <c r="I147" s="22"/>
    </row>
    <row r="148" ht="15.75" customHeight="1">
      <c r="A148" s="602">
        <v>46048.0</v>
      </c>
      <c r="B148" s="602">
        <v>46050.0</v>
      </c>
      <c r="C148" s="226" t="s">
        <v>9756</v>
      </c>
      <c r="D148" s="226" t="s">
        <v>7</v>
      </c>
      <c r="E148" s="226">
        <v>239420.0</v>
      </c>
      <c r="F148" s="351">
        <v>69806.72</v>
      </c>
      <c r="G148" s="207"/>
      <c r="H148" s="31" t="s">
        <v>6036</v>
      </c>
      <c r="I148" s="22"/>
    </row>
    <row r="149" ht="15.75" customHeight="1">
      <c r="A149" s="602">
        <v>46048.0</v>
      </c>
      <c r="B149" s="602">
        <v>46050.0</v>
      </c>
      <c r="C149" s="226" t="s">
        <v>9756</v>
      </c>
      <c r="D149" s="226" t="s">
        <v>7</v>
      </c>
      <c r="E149" s="226">
        <v>239419.0</v>
      </c>
      <c r="F149" s="351">
        <v>293253.45</v>
      </c>
      <c r="G149" s="207"/>
      <c r="H149" s="43"/>
      <c r="I149" s="22"/>
    </row>
    <row r="150" ht="15.75" customHeight="1">
      <c r="A150" s="602">
        <v>46049.0</v>
      </c>
      <c r="B150" s="602">
        <v>46052.0</v>
      </c>
      <c r="C150" s="226" t="s">
        <v>9756</v>
      </c>
      <c r="D150" s="226" t="s">
        <v>7</v>
      </c>
      <c r="E150" s="226">
        <v>239606.0</v>
      </c>
      <c r="F150" s="351">
        <v>38401.62</v>
      </c>
      <c r="G150" s="207"/>
      <c r="H150" s="43"/>
      <c r="I150" s="22"/>
    </row>
    <row r="151" ht="15.75" customHeight="1">
      <c r="A151" s="602">
        <v>46051.0</v>
      </c>
      <c r="B151" s="602">
        <v>46055.0</v>
      </c>
      <c r="C151" s="226" t="s">
        <v>9756</v>
      </c>
      <c r="D151" s="226" t="s">
        <v>7</v>
      </c>
      <c r="E151" s="226">
        <v>239875.0</v>
      </c>
      <c r="F151" s="351">
        <v>29023.95</v>
      </c>
      <c r="G151" s="207"/>
      <c r="H151" s="43"/>
      <c r="I151" s="22"/>
    </row>
    <row r="152" ht="15.75" customHeight="1">
      <c r="A152" s="602">
        <v>46051.0</v>
      </c>
      <c r="B152" s="602">
        <v>46055.0</v>
      </c>
      <c r="C152" s="226" t="s">
        <v>9756</v>
      </c>
      <c r="D152" s="226" t="s">
        <v>7</v>
      </c>
      <c r="E152" s="226">
        <v>239646.0</v>
      </c>
      <c r="F152" s="351">
        <v>237293.33</v>
      </c>
      <c r="G152" s="207"/>
      <c r="H152" s="43"/>
      <c r="I152" s="22"/>
    </row>
    <row r="153" ht="15.75" customHeight="1">
      <c r="A153" s="602">
        <v>46051.0</v>
      </c>
      <c r="B153" s="602">
        <v>46055.0</v>
      </c>
      <c r="C153" s="226" t="s">
        <v>9756</v>
      </c>
      <c r="D153" s="226" t="s">
        <v>7</v>
      </c>
      <c r="E153" s="226">
        <v>239647.0</v>
      </c>
      <c r="F153" s="351">
        <v>29060.11</v>
      </c>
      <c r="G153" s="207"/>
      <c r="H153" s="43"/>
      <c r="I153" s="22"/>
    </row>
    <row r="154" ht="15.75" customHeight="1">
      <c r="A154" s="602">
        <v>46052.0</v>
      </c>
      <c r="B154" s="602">
        <v>46058.0</v>
      </c>
      <c r="C154" s="226" t="s">
        <v>9756</v>
      </c>
      <c r="D154" s="226" t="s">
        <v>7</v>
      </c>
      <c r="E154" s="226">
        <v>240349.0</v>
      </c>
      <c r="F154" s="351">
        <v>70349.31</v>
      </c>
      <c r="G154" s="207"/>
      <c r="H154" s="43"/>
      <c r="I154" s="22"/>
    </row>
    <row r="155" ht="15.75" customHeight="1">
      <c r="A155" s="602">
        <v>46052.0</v>
      </c>
      <c r="B155" s="602">
        <v>46059.0</v>
      </c>
      <c r="C155" s="226" t="s">
        <v>9756</v>
      </c>
      <c r="D155" s="226" t="s">
        <v>7</v>
      </c>
      <c r="E155" s="226">
        <v>240192.0</v>
      </c>
      <c r="F155" s="351">
        <v>89794.49</v>
      </c>
      <c r="G155" s="207"/>
      <c r="H155" s="43"/>
      <c r="I155" s="22"/>
    </row>
    <row r="156" ht="15.75" customHeight="1">
      <c r="A156" s="602">
        <v>46052.0</v>
      </c>
      <c r="B156" s="602">
        <v>46062.0</v>
      </c>
      <c r="C156" s="226" t="s">
        <v>9756</v>
      </c>
      <c r="D156" s="226" t="s">
        <v>7</v>
      </c>
      <c r="E156" s="226">
        <v>240095.0</v>
      </c>
      <c r="F156" s="351">
        <v>124614.27</v>
      </c>
      <c r="G156" s="207"/>
      <c r="H156" s="43"/>
      <c r="I156" s="22"/>
    </row>
    <row r="157" ht="15.75" customHeight="1">
      <c r="A157" s="602">
        <v>46052.0</v>
      </c>
      <c r="B157" s="602">
        <v>46062.0</v>
      </c>
      <c r="C157" s="226" t="s">
        <v>9756</v>
      </c>
      <c r="D157" s="226" t="s">
        <v>7</v>
      </c>
      <c r="E157" s="226">
        <v>240346.0</v>
      </c>
      <c r="F157" s="351">
        <v>41742.49</v>
      </c>
      <c r="G157" s="207"/>
      <c r="H157" s="43"/>
      <c r="I157" s="22"/>
    </row>
    <row r="158" ht="15.75" customHeight="1">
      <c r="A158" s="602">
        <v>46052.0</v>
      </c>
      <c r="B158" s="602">
        <v>46062.0</v>
      </c>
      <c r="C158" s="226" t="s">
        <v>9756</v>
      </c>
      <c r="D158" s="226" t="s">
        <v>7</v>
      </c>
      <c r="E158" s="226">
        <v>240340.0</v>
      </c>
      <c r="F158" s="351">
        <v>44580.12</v>
      </c>
      <c r="G158" s="207"/>
      <c r="H158" s="33"/>
      <c r="I158" s="22"/>
    </row>
    <row r="159" ht="15.75" customHeight="1">
      <c r="A159" s="602">
        <v>46063.0</v>
      </c>
      <c r="B159" s="597"/>
      <c r="C159" s="226" t="s">
        <v>9756</v>
      </c>
      <c r="D159" s="226" t="s">
        <v>5577</v>
      </c>
      <c r="E159" s="226">
        <v>1.94951007E8</v>
      </c>
      <c r="F159" s="351">
        <v>-38199.93</v>
      </c>
      <c r="G159" s="207"/>
      <c r="H159" s="31" t="s">
        <v>9827</v>
      </c>
      <c r="I159" s="22"/>
    </row>
    <row r="160" ht="15.75" customHeight="1">
      <c r="A160" s="602">
        <v>46063.0</v>
      </c>
      <c r="B160" s="597"/>
      <c r="C160" s="226" t="s">
        <v>9756</v>
      </c>
      <c r="D160" s="226" t="s">
        <v>5577</v>
      </c>
      <c r="E160" s="226">
        <v>1.94934006E8</v>
      </c>
      <c r="F160" s="351">
        <v>-59577.55</v>
      </c>
      <c r="G160" s="207"/>
      <c r="H160" s="33"/>
      <c r="I160" s="22"/>
    </row>
    <row r="161" ht="15.75" customHeight="1">
      <c r="A161" s="602">
        <v>46052.0</v>
      </c>
      <c r="B161" s="602">
        <v>46066.0</v>
      </c>
      <c r="C161" s="226" t="s">
        <v>9756</v>
      </c>
      <c r="D161" s="226" t="s">
        <v>7</v>
      </c>
      <c r="E161" s="226">
        <v>240267.0</v>
      </c>
      <c r="F161" s="351">
        <v>65948.52</v>
      </c>
      <c r="G161" s="207"/>
      <c r="H161" s="207" t="s">
        <v>6036</v>
      </c>
      <c r="I161" s="22"/>
    </row>
    <row r="162" ht="15.75" customHeight="1">
      <c r="A162" s="602">
        <v>46063.0</v>
      </c>
      <c r="B162" s="602">
        <v>46066.0</v>
      </c>
      <c r="C162" s="226" t="s">
        <v>9756</v>
      </c>
      <c r="D162" s="226" t="s">
        <v>7</v>
      </c>
      <c r="E162" s="226">
        <v>240749.0</v>
      </c>
      <c r="F162" s="351">
        <v>192029.81</v>
      </c>
      <c r="G162" s="207"/>
      <c r="H162" s="31" t="s">
        <v>9843</v>
      </c>
      <c r="I162" s="10"/>
    </row>
    <row r="163" ht="15.75" customHeight="1">
      <c r="A163" s="602">
        <v>46063.0</v>
      </c>
      <c r="B163" s="602">
        <v>46066.0</v>
      </c>
      <c r="C163" s="226" t="s">
        <v>9756</v>
      </c>
      <c r="D163" s="226" t="s">
        <v>7</v>
      </c>
      <c r="E163" s="226">
        <v>240756.0</v>
      </c>
      <c r="F163" s="351">
        <v>81332.33</v>
      </c>
      <c r="G163" s="207"/>
      <c r="H163" s="43"/>
      <c r="I163" s="10"/>
    </row>
    <row r="164" ht="15.75" customHeight="1">
      <c r="A164" s="602">
        <v>46063.0</v>
      </c>
      <c r="B164" s="602">
        <v>46066.0</v>
      </c>
      <c r="C164" s="226" t="s">
        <v>9756</v>
      </c>
      <c r="D164" s="226" t="s">
        <v>7</v>
      </c>
      <c r="E164" s="226">
        <v>240748.0</v>
      </c>
      <c r="F164" s="351">
        <v>284564.28</v>
      </c>
      <c r="G164" s="207"/>
      <c r="H164" s="43"/>
      <c r="I164" s="10"/>
    </row>
    <row r="165" ht="15.75" customHeight="1">
      <c r="A165" s="602">
        <v>46064.0</v>
      </c>
      <c r="B165" s="602">
        <v>46071.0</v>
      </c>
      <c r="C165" s="226" t="s">
        <v>9756</v>
      </c>
      <c r="D165" s="226" t="s">
        <v>7</v>
      </c>
      <c r="E165" s="226">
        <v>240860.0</v>
      </c>
      <c r="F165" s="351">
        <v>65948.52</v>
      </c>
      <c r="G165" s="207"/>
      <c r="H165" s="43"/>
      <c r="I165" s="10"/>
    </row>
    <row r="166" ht="15.75" customHeight="1">
      <c r="A166" s="602">
        <v>46071.0</v>
      </c>
      <c r="B166" s="602">
        <v>46078.0</v>
      </c>
      <c r="C166" s="226" t="s">
        <v>9756</v>
      </c>
      <c r="D166" s="226" t="s">
        <v>7</v>
      </c>
      <c r="E166" s="226">
        <v>241114.0</v>
      </c>
      <c r="F166" s="351">
        <v>115294.69</v>
      </c>
      <c r="G166" s="207"/>
      <c r="H166" s="33"/>
      <c r="I166" s="10"/>
    </row>
    <row r="167" ht="15.75" customHeight="1">
      <c r="A167" s="602">
        <v>46079.0</v>
      </c>
      <c r="B167" s="597"/>
      <c r="C167" s="226" t="s">
        <v>9756</v>
      </c>
      <c r="D167" s="226" t="s">
        <v>5577</v>
      </c>
      <c r="E167" s="226">
        <v>1.95066344E8</v>
      </c>
      <c r="F167" s="351">
        <v>-16618.24</v>
      </c>
      <c r="G167" s="207"/>
      <c r="H167" s="31" t="s">
        <v>9848</v>
      </c>
      <c r="I167" s="22"/>
    </row>
    <row r="168" ht="15.75" customHeight="1">
      <c r="A168" s="602">
        <v>46079.0</v>
      </c>
      <c r="B168" s="597"/>
      <c r="C168" s="226" t="s">
        <v>9756</v>
      </c>
      <c r="D168" s="226" t="s">
        <v>5577</v>
      </c>
      <c r="E168" s="226">
        <v>1.95049338E8</v>
      </c>
      <c r="F168" s="351">
        <v>-37025.17</v>
      </c>
      <c r="G168" s="207"/>
      <c r="H168" s="33"/>
      <c r="I168" s="22"/>
    </row>
    <row r="169" ht="15.75" customHeight="1">
      <c r="A169" s="602">
        <v>46080.0</v>
      </c>
      <c r="B169" s="602">
        <v>46087.0</v>
      </c>
      <c r="C169" s="226" t="s">
        <v>9756</v>
      </c>
      <c r="D169" s="226" t="s">
        <v>7</v>
      </c>
      <c r="E169" s="226">
        <v>242186.0</v>
      </c>
      <c r="F169" s="351">
        <v>76332.88</v>
      </c>
      <c r="G169" s="207"/>
      <c r="H169" s="31" t="s">
        <v>9843</v>
      </c>
      <c r="I169" s="10"/>
    </row>
    <row r="170" ht="15.75" customHeight="1">
      <c r="A170" s="602">
        <v>46080.0</v>
      </c>
      <c r="B170" s="602">
        <v>46087.0</v>
      </c>
      <c r="C170" s="226" t="s">
        <v>9756</v>
      </c>
      <c r="D170" s="226" t="s">
        <v>7</v>
      </c>
      <c r="E170" s="226">
        <v>242187.0</v>
      </c>
      <c r="F170" s="351">
        <v>220399.88</v>
      </c>
      <c r="G170" s="207"/>
      <c r="H170" s="43"/>
      <c r="I170" s="10"/>
    </row>
    <row r="171" ht="15.75" customHeight="1">
      <c r="A171" s="602">
        <v>46079.0</v>
      </c>
      <c r="B171" s="602">
        <v>46090.0</v>
      </c>
      <c r="C171" s="226" t="s">
        <v>9756</v>
      </c>
      <c r="D171" s="226" t="s">
        <v>7</v>
      </c>
      <c r="E171" s="226">
        <v>241960.0</v>
      </c>
      <c r="F171" s="351">
        <v>71900.45</v>
      </c>
      <c r="G171" s="207"/>
      <c r="H171" s="33"/>
      <c r="I171" s="10"/>
    </row>
    <row r="172" ht="15.75" customHeight="1">
      <c r="A172" s="602">
        <v>46091.0</v>
      </c>
      <c r="B172" s="840">
        <v>46091.0</v>
      </c>
      <c r="C172" s="226" t="s">
        <v>9756</v>
      </c>
      <c r="D172" s="226" t="s">
        <v>5577</v>
      </c>
      <c r="E172" s="226">
        <v>1.95180076E8</v>
      </c>
      <c r="F172" s="351">
        <v>-31638.82</v>
      </c>
      <c r="G172" s="207"/>
      <c r="H172" s="31" t="s">
        <v>9851</v>
      </c>
      <c r="I172" s="92"/>
    </row>
    <row r="173" ht="15.75" customHeight="1">
      <c r="A173" s="602">
        <v>46091.0</v>
      </c>
      <c r="B173" s="602">
        <v>46091.0</v>
      </c>
      <c r="C173" s="226" t="s">
        <v>9756</v>
      </c>
      <c r="D173" s="226" t="s">
        <v>5577</v>
      </c>
      <c r="E173" s="226">
        <v>1.95163854E8</v>
      </c>
      <c r="F173" s="351">
        <v>-74892.45</v>
      </c>
      <c r="G173" s="207"/>
      <c r="H173" s="33"/>
      <c r="I173" s="22"/>
    </row>
    <row r="174" ht="15.75" customHeight="1">
      <c r="A174" s="602">
        <v>46080.0</v>
      </c>
      <c r="B174" s="602">
        <v>46098.0</v>
      </c>
      <c r="C174" s="226" t="s">
        <v>9756</v>
      </c>
      <c r="D174" s="226" t="s">
        <v>7</v>
      </c>
      <c r="E174" s="226">
        <v>242432.0</v>
      </c>
      <c r="F174" s="351">
        <v>29266.2</v>
      </c>
      <c r="G174" s="207"/>
      <c r="H174" s="207" t="s">
        <v>9843</v>
      </c>
      <c r="I174" s="10"/>
    </row>
    <row r="175" ht="15.75" customHeight="1">
      <c r="A175" s="602">
        <v>46092.0</v>
      </c>
      <c r="B175" s="602">
        <v>46098.0</v>
      </c>
      <c r="C175" s="226" t="s">
        <v>9756</v>
      </c>
      <c r="D175" s="226" t="s">
        <v>7</v>
      </c>
      <c r="E175" s="226">
        <v>243039.0</v>
      </c>
      <c r="F175" s="351">
        <v>159099.87</v>
      </c>
      <c r="G175" s="260"/>
      <c r="H175" s="260"/>
      <c r="I175" s="22"/>
    </row>
    <row r="176" ht="15.75" customHeight="1">
      <c r="A176" s="602">
        <v>46092.0</v>
      </c>
      <c r="B176" s="602">
        <v>46098.0</v>
      </c>
      <c r="C176" s="226" t="s">
        <v>9756</v>
      </c>
      <c r="D176" s="226" t="s">
        <v>7</v>
      </c>
      <c r="E176" s="226">
        <v>243038.0</v>
      </c>
      <c r="F176" s="351">
        <v>38401.62</v>
      </c>
      <c r="G176" s="260"/>
      <c r="H176" s="260"/>
      <c r="I176" s="22"/>
    </row>
    <row r="177" ht="15.75" customHeight="1">
      <c r="A177" s="602">
        <v>46097.0</v>
      </c>
      <c r="B177" s="602">
        <v>46104.0</v>
      </c>
      <c r="C177" s="226" t="s">
        <v>9756</v>
      </c>
      <c r="D177" s="226" t="s">
        <v>7</v>
      </c>
      <c r="E177" s="226">
        <v>243224.0</v>
      </c>
      <c r="F177" s="351">
        <v>126100.01</v>
      </c>
      <c r="G177" s="207"/>
      <c r="H177" s="207" t="s">
        <v>9857</v>
      </c>
      <c r="I177" s="22"/>
    </row>
    <row r="178" ht="15.75" customHeight="1">
      <c r="A178" s="602">
        <v>46107.0</v>
      </c>
      <c r="B178" s="602">
        <v>46111.0</v>
      </c>
      <c r="C178" s="226" t="s">
        <v>9756</v>
      </c>
      <c r="D178" s="226" t="s">
        <v>7</v>
      </c>
      <c r="E178" s="226">
        <v>244074.0</v>
      </c>
      <c r="F178" s="351">
        <v>33577.81</v>
      </c>
      <c r="G178" s="260"/>
      <c r="H178" s="260"/>
      <c r="I178" s="22"/>
    </row>
    <row r="179" ht="15.75" customHeight="1">
      <c r="A179" s="602">
        <v>46111.0</v>
      </c>
      <c r="B179" s="602">
        <v>46113.0</v>
      </c>
      <c r="C179" s="226" t="s">
        <v>9756</v>
      </c>
      <c r="D179" s="226" t="s">
        <v>7</v>
      </c>
      <c r="E179" s="226">
        <v>244407.0</v>
      </c>
      <c r="F179" s="351">
        <v>29266.2</v>
      </c>
      <c r="G179" s="260"/>
      <c r="H179" s="260"/>
      <c r="I179" s="22"/>
    </row>
    <row r="180" ht="15.75" customHeight="1">
      <c r="A180" s="602">
        <v>46106.0</v>
      </c>
      <c r="B180" s="602">
        <v>46118.0</v>
      </c>
      <c r="C180" s="226" t="s">
        <v>9756</v>
      </c>
      <c r="D180" s="226" t="s">
        <v>5577</v>
      </c>
      <c r="E180" s="226">
        <v>1.95277129E8</v>
      </c>
      <c r="F180" s="351">
        <v>-51810.4</v>
      </c>
      <c r="G180" s="207"/>
      <c r="H180" s="31" t="s">
        <v>9862</v>
      </c>
      <c r="I180" s="22"/>
    </row>
    <row r="181" ht="15.75" customHeight="1">
      <c r="A181" s="602">
        <v>46106.0</v>
      </c>
      <c r="B181" s="602">
        <v>46118.0</v>
      </c>
      <c r="C181" s="226" t="s">
        <v>9756</v>
      </c>
      <c r="D181" s="226" t="s">
        <v>5577</v>
      </c>
      <c r="E181" s="226">
        <v>1.95294698E8</v>
      </c>
      <c r="F181" s="351">
        <v>-9817.69</v>
      </c>
      <c r="G181" s="207"/>
      <c r="H181" s="33"/>
      <c r="I181" s="22"/>
    </row>
    <row r="182" ht="15.75" customHeight="1">
      <c r="A182" s="602">
        <v>46106.0</v>
      </c>
      <c r="B182" s="225">
        <v>46113.0</v>
      </c>
      <c r="C182" s="226" t="s">
        <v>9756</v>
      </c>
      <c r="D182" s="226" t="s">
        <v>7</v>
      </c>
      <c r="E182" s="226">
        <v>245034.0</v>
      </c>
      <c r="F182" s="351">
        <v>368502.87</v>
      </c>
      <c r="G182" s="207"/>
      <c r="H182" s="31" t="s">
        <v>9857</v>
      </c>
      <c r="I182" s="22"/>
    </row>
    <row r="183" ht="15.75" customHeight="1">
      <c r="A183" s="602">
        <v>46106.0</v>
      </c>
      <c r="B183" s="602">
        <v>46113.0</v>
      </c>
      <c r="C183" s="226" t="s">
        <v>9756</v>
      </c>
      <c r="D183" s="226" t="s">
        <v>7</v>
      </c>
      <c r="E183" s="226">
        <v>245033.0</v>
      </c>
      <c r="F183" s="351">
        <v>95006.49</v>
      </c>
      <c r="G183" s="207"/>
      <c r="H183" s="33"/>
      <c r="I183" s="22"/>
    </row>
    <row r="184" ht="15.75" customHeight="1">
      <c r="A184" s="602">
        <v>46119.0</v>
      </c>
      <c r="B184" s="225">
        <v>46122.0</v>
      </c>
      <c r="C184" s="226" t="s">
        <v>9756</v>
      </c>
      <c r="D184" s="226" t="s">
        <v>7</v>
      </c>
      <c r="E184" s="226">
        <v>245245.0</v>
      </c>
      <c r="F184" s="351">
        <v>34355.25</v>
      </c>
      <c r="G184" s="260"/>
      <c r="H184" s="207" t="s">
        <v>9321</v>
      </c>
      <c r="I184" s="22"/>
    </row>
    <row r="185" ht="15.75" customHeight="1">
      <c r="A185" s="602">
        <v>46125.0</v>
      </c>
      <c r="B185" s="225">
        <v>46125.0</v>
      </c>
      <c r="C185" s="226" t="s">
        <v>9756</v>
      </c>
      <c r="D185" s="226" t="s">
        <v>5577</v>
      </c>
      <c r="E185" s="226">
        <v>1.95396753E8</v>
      </c>
      <c r="F185" s="351">
        <v>-19545.0</v>
      </c>
      <c r="G185" s="207"/>
      <c r="H185" s="31" t="s">
        <v>9862</v>
      </c>
      <c r="I185" s="22"/>
    </row>
    <row r="186" ht="15.75" customHeight="1">
      <c r="A186" s="602">
        <v>46125.0</v>
      </c>
      <c r="B186" s="602">
        <v>46125.0</v>
      </c>
      <c r="C186" s="226" t="s">
        <v>9756</v>
      </c>
      <c r="D186" s="226" t="s">
        <v>5577</v>
      </c>
      <c r="E186" s="226">
        <v>1.95414044E8</v>
      </c>
      <c r="F186" s="351">
        <v>-925.0</v>
      </c>
      <c r="G186" s="207"/>
      <c r="H186" s="43"/>
      <c r="I186" s="22"/>
    </row>
    <row r="187" ht="15.75" customHeight="1">
      <c r="A187" s="602">
        <v>46125.0</v>
      </c>
      <c r="B187" s="602">
        <v>46125.0</v>
      </c>
      <c r="C187" s="226" t="s">
        <v>9756</v>
      </c>
      <c r="D187" s="226" t="s">
        <v>5577</v>
      </c>
      <c r="E187" s="919">
        <v>6229190.0</v>
      </c>
      <c r="F187" s="351">
        <v>-4885.0</v>
      </c>
      <c r="G187" s="207"/>
      <c r="H187" s="33"/>
      <c r="I187" s="22"/>
    </row>
    <row r="188" ht="15.75" customHeight="1">
      <c r="A188" s="602">
        <v>46121.0</v>
      </c>
      <c r="B188" s="602">
        <v>46126.0</v>
      </c>
      <c r="C188" s="226" t="s">
        <v>9756</v>
      </c>
      <c r="D188" s="226" t="s">
        <v>7</v>
      </c>
      <c r="E188" s="226">
        <v>245424.0</v>
      </c>
      <c r="F188" s="351">
        <v>163454.55</v>
      </c>
      <c r="G188" s="260"/>
      <c r="H188" s="31" t="s">
        <v>9321</v>
      </c>
      <c r="I188" s="22"/>
    </row>
    <row r="189" ht="15.75" customHeight="1">
      <c r="A189" s="602">
        <v>46128.0</v>
      </c>
      <c r="B189" s="602">
        <v>46132.0</v>
      </c>
      <c r="C189" s="226" t="s">
        <v>9756</v>
      </c>
      <c r="D189" s="226" t="s">
        <v>7</v>
      </c>
      <c r="E189" s="226" t="s">
        <v>9870</v>
      </c>
      <c r="F189" s="351">
        <v>185310.56</v>
      </c>
      <c r="G189" s="260"/>
      <c r="H189" s="43"/>
      <c r="I189" s="22"/>
    </row>
    <row r="190" ht="15.75" customHeight="1">
      <c r="A190" s="602">
        <v>46128.0</v>
      </c>
      <c r="B190" s="602">
        <v>46132.0</v>
      </c>
      <c r="C190" s="226" t="s">
        <v>9756</v>
      </c>
      <c r="D190" s="226" t="s">
        <v>7</v>
      </c>
      <c r="E190" s="226" t="s">
        <v>9872</v>
      </c>
      <c r="F190" s="351">
        <v>161622.36</v>
      </c>
      <c r="G190" s="260"/>
      <c r="H190" s="43"/>
      <c r="I190" s="22"/>
    </row>
    <row r="191" ht="15.75" customHeight="1">
      <c r="A191" s="602">
        <v>46133.0</v>
      </c>
      <c r="B191" s="602">
        <v>46136.0</v>
      </c>
      <c r="C191" s="226" t="s">
        <v>9756</v>
      </c>
      <c r="D191" s="226" t="s">
        <v>7</v>
      </c>
      <c r="E191" s="226" t="s">
        <v>9873</v>
      </c>
      <c r="F191" s="351">
        <v>42994.76</v>
      </c>
      <c r="G191" s="260"/>
      <c r="H191" s="33"/>
      <c r="I191" s="22"/>
    </row>
    <row r="192" ht="15.75" customHeight="1">
      <c r="A192" s="602">
        <v>46134.0</v>
      </c>
      <c r="B192" s="602"/>
      <c r="C192" s="226" t="s">
        <v>9756</v>
      </c>
      <c r="D192" s="226" t="s">
        <v>5577</v>
      </c>
      <c r="E192" s="226">
        <v>1.95512965E8</v>
      </c>
      <c r="F192" s="351">
        <v>-84141.96</v>
      </c>
      <c r="G192" s="260"/>
      <c r="H192" s="31" t="s">
        <v>9874</v>
      </c>
      <c r="I192" s="22"/>
    </row>
    <row r="193" ht="15.75" customHeight="1">
      <c r="A193" s="602">
        <v>46134.0</v>
      </c>
      <c r="B193" s="602"/>
      <c r="C193" s="226" t="s">
        <v>9756</v>
      </c>
      <c r="D193" s="226" t="s">
        <v>5577</v>
      </c>
      <c r="E193" s="226">
        <v>1.95530739E8</v>
      </c>
      <c r="F193" s="351">
        <v>-44481.76</v>
      </c>
      <c r="G193" s="260"/>
      <c r="H193" s="33"/>
      <c r="I193" s="22"/>
    </row>
    <row r="194" ht="15.75" customHeight="1">
      <c r="A194" s="602">
        <v>46134.0</v>
      </c>
      <c r="B194" s="602">
        <v>46136.0</v>
      </c>
      <c r="C194" s="226" t="s">
        <v>9756</v>
      </c>
      <c r="D194" s="226" t="s">
        <v>7</v>
      </c>
      <c r="E194" s="226" t="s">
        <v>9876</v>
      </c>
      <c r="F194" s="351">
        <v>29266.2</v>
      </c>
      <c r="G194" s="260"/>
      <c r="H194" s="207" t="s">
        <v>9321</v>
      </c>
      <c r="I194" s="22"/>
    </row>
    <row r="195" ht="15.75" customHeight="1">
      <c r="A195" s="602">
        <v>46136.0</v>
      </c>
      <c r="B195" s="602">
        <v>46141.0</v>
      </c>
      <c r="C195" s="226" t="s">
        <v>9756</v>
      </c>
      <c r="D195" s="226" t="s">
        <v>7</v>
      </c>
      <c r="E195" s="226" t="s">
        <v>9877</v>
      </c>
      <c r="F195" s="351">
        <v>71202.85</v>
      </c>
      <c r="G195" s="260"/>
      <c r="H195" s="31" t="s">
        <v>5907</v>
      </c>
      <c r="I195" s="22"/>
    </row>
    <row r="196" ht="15.75" customHeight="1">
      <c r="A196" s="602">
        <v>46142.0</v>
      </c>
      <c r="B196" s="602">
        <v>46149.0</v>
      </c>
      <c r="C196" s="226" t="s">
        <v>9756</v>
      </c>
      <c r="D196" s="226" t="s">
        <v>7</v>
      </c>
      <c r="E196" s="226" t="s">
        <v>9880</v>
      </c>
      <c r="F196" s="351">
        <v>163263.36</v>
      </c>
      <c r="G196" s="260"/>
      <c r="H196" s="33"/>
      <c r="I196" s="22"/>
    </row>
    <row r="197" ht="15.75" customHeight="1">
      <c r="A197" s="602">
        <v>46155.0</v>
      </c>
      <c r="B197" s="602">
        <v>46155.0</v>
      </c>
      <c r="C197" s="226" t="s">
        <v>9756</v>
      </c>
      <c r="D197" s="226" t="s">
        <v>5577</v>
      </c>
      <c r="E197" s="226">
        <v>1.95713737E8</v>
      </c>
      <c r="F197" s="351">
        <v>-22300.0</v>
      </c>
      <c r="G197" s="260"/>
      <c r="H197" s="31" t="s">
        <v>9881</v>
      </c>
      <c r="I197" s="22"/>
    </row>
    <row r="198" ht="15.75" customHeight="1">
      <c r="A198" s="602">
        <v>46154.0</v>
      </c>
      <c r="B198" s="602">
        <v>46155.0</v>
      </c>
      <c r="C198" s="226" t="s">
        <v>9756</v>
      </c>
      <c r="D198" s="226" t="s">
        <v>5577</v>
      </c>
      <c r="E198" s="226">
        <v>1.95729623E8</v>
      </c>
      <c r="F198" s="351">
        <v>-8919.27</v>
      </c>
      <c r="G198" s="260"/>
      <c r="H198" s="43"/>
      <c r="I198" s="22"/>
    </row>
    <row r="199" ht="15.75" customHeight="1">
      <c r="A199" s="602">
        <v>46154.0</v>
      </c>
      <c r="B199" s="602">
        <v>46155.0</v>
      </c>
      <c r="C199" s="226" t="s">
        <v>9756</v>
      </c>
      <c r="D199" s="226" t="s">
        <v>5577</v>
      </c>
      <c r="E199" s="226">
        <v>6244925.0</v>
      </c>
      <c r="F199" s="351">
        <v>-7713.0</v>
      </c>
      <c r="G199" s="260"/>
      <c r="H199" s="33"/>
      <c r="I199" s="22"/>
    </row>
    <row r="200" ht="15.75" customHeight="1">
      <c r="A200" s="602">
        <v>46157.0</v>
      </c>
      <c r="B200" s="602">
        <v>46161.0</v>
      </c>
      <c r="C200" s="226" t="s">
        <v>9756</v>
      </c>
      <c r="D200" s="226" t="s">
        <v>7</v>
      </c>
      <c r="E200" s="226">
        <v>248115.0</v>
      </c>
      <c r="F200" s="351">
        <v>100944.42</v>
      </c>
      <c r="G200" s="260"/>
      <c r="H200" s="31" t="s">
        <v>9882</v>
      </c>
      <c r="I200" s="22"/>
    </row>
    <row r="201" ht="15.75" customHeight="1">
      <c r="A201" s="602">
        <v>46163.0</v>
      </c>
      <c r="B201" s="602">
        <v>46168.0</v>
      </c>
      <c r="C201" s="226" t="s">
        <v>9756</v>
      </c>
      <c r="D201" s="226" t="s">
        <v>7</v>
      </c>
      <c r="E201" s="226">
        <v>248681.0</v>
      </c>
      <c r="F201" s="351">
        <v>103930.14</v>
      </c>
      <c r="G201" s="260"/>
      <c r="H201" s="33"/>
      <c r="I201" s="523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</row>
    <row r="202" ht="15.75" customHeight="1">
      <c r="A202" s="602">
        <v>46169.0</v>
      </c>
      <c r="B202" s="602">
        <v>46169.0</v>
      </c>
      <c r="C202" s="226" t="s">
        <v>9756</v>
      </c>
      <c r="D202" s="226" t="s">
        <v>5577</v>
      </c>
      <c r="E202" s="226"/>
      <c r="F202" s="351">
        <v>-15695.61</v>
      </c>
      <c r="G202" s="260"/>
      <c r="H202" s="31" t="s">
        <v>9874</v>
      </c>
      <c r="I202" s="22"/>
    </row>
    <row r="203" ht="15.75" customHeight="1">
      <c r="A203" s="602">
        <v>46169.0</v>
      </c>
      <c r="B203" s="602">
        <v>46169.0</v>
      </c>
      <c r="C203" s="226" t="s">
        <v>9756</v>
      </c>
      <c r="D203" s="226" t="s">
        <v>5577</v>
      </c>
      <c r="E203" s="226"/>
      <c r="F203" s="351">
        <v>-5555.8</v>
      </c>
      <c r="G203" s="260"/>
      <c r="H203" s="33"/>
      <c r="I203" s="22"/>
    </row>
    <row r="204" ht="15.75" customHeight="1">
      <c r="A204" s="602">
        <v>46168.0</v>
      </c>
      <c r="B204" s="602">
        <v>46170.0</v>
      </c>
      <c r="C204" s="226" t="s">
        <v>9756</v>
      </c>
      <c r="D204" s="226" t="s">
        <v>7</v>
      </c>
      <c r="E204" s="226">
        <v>248892.0</v>
      </c>
      <c r="F204" s="924">
        <v>165762.07</v>
      </c>
      <c r="G204" s="260"/>
      <c r="H204" s="31" t="s">
        <v>9339</v>
      </c>
      <c r="I204" s="22"/>
    </row>
    <row r="205" ht="15.75" customHeight="1">
      <c r="A205" s="602">
        <v>46168.0</v>
      </c>
      <c r="B205" s="602">
        <v>46170.0</v>
      </c>
      <c r="C205" s="226" t="s">
        <v>9756</v>
      </c>
      <c r="D205" s="226" t="s">
        <v>7</v>
      </c>
      <c r="E205" s="226">
        <v>248893.0</v>
      </c>
      <c r="F205" s="924">
        <v>509188.19</v>
      </c>
      <c r="G205" s="260"/>
      <c r="H205" s="43"/>
      <c r="I205" s="22"/>
    </row>
    <row r="206" ht="15.75" customHeight="1">
      <c r="A206" s="602">
        <v>46168.0</v>
      </c>
      <c r="B206" s="602">
        <v>46170.0</v>
      </c>
      <c r="C206" s="226" t="s">
        <v>9756</v>
      </c>
      <c r="D206" s="226" t="s">
        <v>7</v>
      </c>
      <c r="E206" s="226">
        <v>248926.0</v>
      </c>
      <c r="F206" s="924">
        <v>65948.51</v>
      </c>
      <c r="G206" s="260"/>
      <c r="H206" s="43"/>
      <c r="I206" s="22"/>
    </row>
    <row r="207" ht="15.75" customHeight="1">
      <c r="A207" s="602">
        <v>46170.0</v>
      </c>
      <c r="B207" s="602">
        <v>46174.0</v>
      </c>
      <c r="C207" s="226" t="s">
        <v>9756</v>
      </c>
      <c r="D207" s="226" t="s">
        <v>7</v>
      </c>
      <c r="E207" s="226">
        <v>249370.0</v>
      </c>
      <c r="F207" s="924">
        <v>38401.61</v>
      </c>
      <c r="G207" s="260"/>
      <c r="H207" s="43"/>
      <c r="I207" s="22"/>
    </row>
    <row r="208" ht="15.75" customHeight="1">
      <c r="A208" s="602">
        <v>46169.0</v>
      </c>
      <c r="B208" s="602">
        <v>46176.0</v>
      </c>
      <c r="C208" s="226" t="s">
        <v>9756</v>
      </c>
      <c r="D208" s="226" t="s">
        <v>7</v>
      </c>
      <c r="E208" s="226" t="s">
        <v>9884</v>
      </c>
      <c r="F208" s="924">
        <v>35282.2</v>
      </c>
      <c r="G208" s="260"/>
      <c r="H208" s="43"/>
      <c r="I208" s="22"/>
    </row>
    <row r="209" ht="15.75" customHeight="1">
      <c r="A209" s="602">
        <v>46171.0</v>
      </c>
      <c r="B209" s="543">
        <v>46176.0</v>
      </c>
      <c r="C209" s="226" t="s">
        <v>9756</v>
      </c>
      <c r="D209" s="226" t="s">
        <v>7</v>
      </c>
      <c r="E209" s="226" t="s">
        <v>9885</v>
      </c>
      <c r="F209" s="924">
        <v>88345.21</v>
      </c>
      <c r="G209" s="260"/>
      <c r="H209" s="33"/>
      <c r="I209" s="22"/>
    </row>
    <row r="210" ht="15.75" customHeight="1">
      <c r="A210" s="597"/>
      <c r="B210" s="543">
        <v>46181.0</v>
      </c>
      <c r="C210" s="226" t="s">
        <v>9756</v>
      </c>
      <c r="D210" s="226" t="s">
        <v>5577</v>
      </c>
      <c r="E210" s="226" t="s">
        <v>66</v>
      </c>
      <c r="F210" s="351">
        <v>-2863.93</v>
      </c>
      <c r="G210" s="260"/>
      <c r="H210" s="207" t="s">
        <v>9886</v>
      </c>
      <c r="I210" s="22"/>
    </row>
    <row r="211" ht="15.75" customHeight="1">
      <c r="A211" s="602">
        <v>46171.0</v>
      </c>
      <c r="B211" s="543">
        <v>46190.0</v>
      </c>
      <c r="C211" s="226" t="s">
        <v>9756</v>
      </c>
      <c r="D211" s="226" t="s">
        <v>7</v>
      </c>
      <c r="E211" s="226" t="s">
        <v>9887</v>
      </c>
      <c r="F211" s="351">
        <v>62087.16</v>
      </c>
      <c r="G211" s="260"/>
      <c r="H211" s="31" t="s">
        <v>7682</v>
      </c>
      <c r="I211" s="22"/>
    </row>
    <row r="212" ht="15.75" customHeight="1">
      <c r="A212" s="602">
        <v>46171.0</v>
      </c>
      <c r="B212" s="543">
        <v>46183.0</v>
      </c>
      <c r="C212" s="226" t="s">
        <v>9756</v>
      </c>
      <c r="D212" s="226" t="s">
        <v>7</v>
      </c>
      <c r="E212" s="226" t="s">
        <v>9889</v>
      </c>
      <c r="F212" s="351">
        <v>125550.96</v>
      </c>
      <c r="G212" s="260"/>
      <c r="H212" s="43"/>
      <c r="I212" s="22"/>
    </row>
    <row r="213" ht="15.75" customHeight="1">
      <c r="A213" s="602">
        <v>46171.0</v>
      </c>
      <c r="B213" s="543">
        <v>46183.0</v>
      </c>
      <c r="C213" s="226" t="s">
        <v>9756</v>
      </c>
      <c r="D213" s="226" t="s">
        <v>7</v>
      </c>
      <c r="E213" s="226" t="s">
        <v>9890</v>
      </c>
      <c r="F213" s="351">
        <v>94284.21</v>
      </c>
      <c r="G213" s="260"/>
      <c r="H213" s="33"/>
      <c r="I213" s="22"/>
    </row>
    <row r="214" ht="15.75" customHeight="1">
      <c r="A214" s="602">
        <v>46182.0</v>
      </c>
      <c r="B214" s="588"/>
      <c r="C214" s="15"/>
      <c r="D214" s="226" t="s">
        <v>5963</v>
      </c>
      <c r="E214" s="226">
        <v>1.95993924E8</v>
      </c>
      <c r="F214" s="351">
        <v>-18334.02</v>
      </c>
      <c r="G214" s="260"/>
      <c r="H214" s="31" t="s">
        <v>9891</v>
      </c>
      <c r="I214" s="22"/>
    </row>
    <row r="215" ht="15.75" customHeight="1">
      <c r="A215" s="602">
        <v>46182.0</v>
      </c>
      <c r="B215" s="588"/>
      <c r="C215" s="15"/>
      <c r="D215" s="226" t="s">
        <v>5968</v>
      </c>
      <c r="E215" s="226">
        <v>1.95993924E8</v>
      </c>
      <c r="F215" s="351">
        <v>-28770.22</v>
      </c>
      <c r="G215" s="260"/>
      <c r="H215" s="33"/>
      <c r="I215" s="22"/>
    </row>
    <row r="216" ht="15.75" customHeight="1">
      <c r="A216" s="602">
        <v>46181.0</v>
      </c>
      <c r="B216" s="543">
        <v>46182.0</v>
      </c>
      <c r="C216" s="226" t="s">
        <v>9756</v>
      </c>
      <c r="D216" s="226" t="s">
        <v>7</v>
      </c>
      <c r="E216" s="226" t="s">
        <v>9892</v>
      </c>
      <c r="F216" s="351">
        <v>264878.69</v>
      </c>
      <c r="G216" s="260"/>
      <c r="H216" s="31" t="s">
        <v>7682</v>
      </c>
      <c r="I216" s="22"/>
    </row>
    <row r="217" ht="15.75" customHeight="1">
      <c r="A217" s="602">
        <v>46181.0</v>
      </c>
      <c r="B217" s="543">
        <v>46182.0</v>
      </c>
      <c r="C217" s="226" t="s">
        <v>9756</v>
      </c>
      <c r="D217" s="226" t="s">
        <v>7</v>
      </c>
      <c r="E217" s="226" t="s">
        <v>9893</v>
      </c>
      <c r="F217" s="351">
        <v>619139.17</v>
      </c>
      <c r="G217" s="260"/>
      <c r="H217" s="43"/>
      <c r="I217" s="22"/>
    </row>
    <row r="218" ht="15.75" customHeight="1">
      <c r="A218" s="602">
        <v>46182.0</v>
      </c>
      <c r="B218" s="543">
        <v>46184.0</v>
      </c>
      <c r="C218" s="226" t="s">
        <v>9756</v>
      </c>
      <c r="D218" s="226" t="s">
        <v>7</v>
      </c>
      <c r="E218" s="226" t="s">
        <v>9894</v>
      </c>
      <c r="F218" s="351">
        <v>226181.22</v>
      </c>
      <c r="G218" s="260"/>
      <c r="H218" s="33"/>
      <c r="I218" s="22"/>
    </row>
    <row r="219" ht="15.75" customHeight="1">
      <c r="A219" s="602">
        <v>46190.0</v>
      </c>
      <c r="B219" s="543">
        <v>46190.0</v>
      </c>
      <c r="C219" s="226" t="s">
        <v>9756</v>
      </c>
      <c r="D219" s="226" t="s">
        <v>679</v>
      </c>
      <c r="E219" s="15"/>
      <c r="F219" s="351">
        <v>-74814.0</v>
      </c>
      <c r="G219" s="260"/>
      <c r="H219" s="207" t="s">
        <v>9895</v>
      </c>
      <c r="I219" s="22"/>
    </row>
    <row r="220" ht="15.75" customHeight="1">
      <c r="A220" s="927">
        <v>46184.0</v>
      </c>
      <c r="B220" s="543">
        <v>46189.0</v>
      </c>
      <c r="C220" s="226" t="s">
        <v>9756</v>
      </c>
      <c r="D220" s="226" t="s">
        <v>7</v>
      </c>
      <c r="E220" s="226" t="s">
        <v>9897</v>
      </c>
      <c r="F220" s="351">
        <v>896796.06</v>
      </c>
      <c r="G220" s="260"/>
      <c r="H220" s="31" t="s">
        <v>7682</v>
      </c>
      <c r="I220" s="22"/>
    </row>
    <row r="221" ht="15.75" customHeight="1">
      <c r="A221" s="602">
        <v>46184.0</v>
      </c>
      <c r="B221" s="543" t="s">
        <v>9898</v>
      </c>
      <c r="C221" s="226" t="s">
        <v>9756</v>
      </c>
      <c r="D221" s="226" t="s">
        <v>7</v>
      </c>
      <c r="E221" s="226" t="s">
        <v>9899</v>
      </c>
      <c r="F221" s="351">
        <v>396692.28</v>
      </c>
      <c r="G221" s="260"/>
      <c r="H221" s="43"/>
      <c r="I221" s="22"/>
    </row>
    <row r="222" ht="15.75" customHeight="1">
      <c r="A222" s="602">
        <v>46185.0</v>
      </c>
      <c r="B222" s="543">
        <v>46190.0</v>
      </c>
      <c r="C222" s="226" t="s">
        <v>9756</v>
      </c>
      <c r="D222" s="226" t="s">
        <v>7</v>
      </c>
      <c r="E222" s="226" t="s">
        <v>9900</v>
      </c>
      <c r="F222" s="351">
        <v>71202.85</v>
      </c>
      <c r="G222" s="260"/>
      <c r="H222" s="43"/>
      <c r="I222" s="22"/>
    </row>
    <row r="223" ht="15.75" customHeight="1">
      <c r="A223" s="602">
        <v>46189.0</v>
      </c>
      <c r="B223" s="543">
        <v>46191.0</v>
      </c>
      <c r="C223" s="226" t="s">
        <v>9756</v>
      </c>
      <c r="D223" s="226" t="s">
        <v>7</v>
      </c>
      <c r="E223" s="226" t="s">
        <v>9901</v>
      </c>
      <c r="F223" s="351">
        <v>188600.59</v>
      </c>
      <c r="G223" s="260"/>
      <c r="H223" s="43"/>
      <c r="I223" s="22"/>
    </row>
    <row r="224" ht="15.75" customHeight="1">
      <c r="A224" s="602">
        <v>46189.0</v>
      </c>
      <c r="B224" s="543">
        <v>46191.0</v>
      </c>
      <c r="C224" s="226" t="s">
        <v>9756</v>
      </c>
      <c r="D224" s="226" t="s">
        <v>7</v>
      </c>
      <c r="E224" s="226" t="s">
        <v>9902</v>
      </c>
      <c r="F224" s="351">
        <v>95486.38</v>
      </c>
      <c r="G224" s="260"/>
      <c r="H224" s="33"/>
      <c r="I224" s="22"/>
    </row>
    <row r="225" ht="15.75" customHeight="1">
      <c r="A225" s="602">
        <v>46197.0</v>
      </c>
      <c r="B225" s="588"/>
      <c r="C225" s="226" t="s">
        <v>9756</v>
      </c>
      <c r="D225" s="226" t="s">
        <v>5577</v>
      </c>
      <c r="E225" s="226">
        <v>1.96331337E8</v>
      </c>
      <c r="F225" s="351">
        <f>SUM(F220:F224)</f>
        <v>1648778.16</v>
      </c>
      <c r="G225" s="260"/>
      <c r="H225" s="31" t="s">
        <v>9905</v>
      </c>
      <c r="I225" s="22"/>
    </row>
    <row r="226" ht="15.75" customHeight="1">
      <c r="A226" s="602">
        <v>46197.0</v>
      </c>
      <c r="B226" s="588"/>
      <c r="C226" s="226" t="s">
        <v>9756</v>
      </c>
      <c r="D226" s="226" t="s">
        <v>5577</v>
      </c>
      <c r="E226" s="226">
        <v>1.96315064E8</v>
      </c>
      <c r="F226" s="351">
        <v>-62978.01</v>
      </c>
      <c r="G226" s="260"/>
      <c r="H226" s="33"/>
      <c r="I226" s="22"/>
    </row>
    <row r="227" ht="15.75" customHeight="1">
      <c r="A227" s="602">
        <v>46202.0</v>
      </c>
      <c r="B227" s="588"/>
      <c r="C227" s="226" t="s">
        <v>9756</v>
      </c>
      <c r="D227" s="226" t="s">
        <v>5577</v>
      </c>
      <c r="E227" s="226">
        <v>1.96387914E8</v>
      </c>
      <c r="F227" s="924">
        <v>-1918.0</v>
      </c>
      <c r="G227" s="260"/>
      <c r="H227" s="31" t="s">
        <v>9906</v>
      </c>
      <c r="I227" s="22"/>
    </row>
    <row r="228" ht="15.75" customHeight="1">
      <c r="A228" s="602">
        <v>46202.0</v>
      </c>
      <c r="B228" s="588"/>
      <c r="C228" s="226" t="s">
        <v>9756</v>
      </c>
      <c r="D228" s="226" t="s">
        <v>5577</v>
      </c>
      <c r="E228" s="226">
        <v>1.95924823E8</v>
      </c>
      <c r="F228" s="924">
        <v>-1494.81</v>
      </c>
      <c r="G228" s="260"/>
      <c r="H228" s="33"/>
      <c r="I228" s="22"/>
    </row>
    <row r="229" ht="15.75" customHeight="1">
      <c r="A229" s="602">
        <v>46195.0</v>
      </c>
      <c r="B229" s="543">
        <v>46197.0</v>
      </c>
      <c r="C229" s="226" t="s">
        <v>9756</v>
      </c>
      <c r="D229" s="226" t="s">
        <v>7</v>
      </c>
      <c r="E229" s="226" t="s">
        <v>9907</v>
      </c>
      <c r="F229" s="351">
        <v>50230.08</v>
      </c>
      <c r="G229" s="260"/>
      <c r="H229" s="31" t="s">
        <v>9909</v>
      </c>
      <c r="I229" s="22"/>
    </row>
    <row r="230" ht="15.75" customHeight="1">
      <c r="A230" s="602">
        <v>46198.0</v>
      </c>
      <c r="B230" s="543">
        <v>46202.0</v>
      </c>
      <c r="C230" s="226" t="s">
        <v>9756</v>
      </c>
      <c r="D230" s="226" t="s">
        <v>7</v>
      </c>
      <c r="E230" s="226" t="s">
        <v>9910</v>
      </c>
      <c r="F230" s="351">
        <v>124174.32</v>
      </c>
      <c r="G230" s="260"/>
      <c r="H230" s="43"/>
      <c r="I230" s="22"/>
    </row>
    <row r="231" ht="15.75" customHeight="1">
      <c r="A231" s="602">
        <v>46199.0</v>
      </c>
      <c r="B231" s="543">
        <v>46203.0</v>
      </c>
      <c r="C231" s="226" t="s">
        <v>9756</v>
      </c>
      <c r="D231" s="226" t="s">
        <v>7</v>
      </c>
      <c r="E231" s="226" t="s">
        <v>9911</v>
      </c>
      <c r="F231" s="351">
        <v>113879.16</v>
      </c>
      <c r="G231" s="260"/>
      <c r="H231" s="33"/>
      <c r="I231" s="22"/>
    </row>
    <row r="232" ht="15.75" customHeight="1">
      <c r="A232" s="611">
        <v>46200.0</v>
      </c>
      <c r="B232" s="543">
        <v>46206.0</v>
      </c>
      <c r="C232" s="226" t="s">
        <v>9756</v>
      </c>
      <c r="D232" s="226" t="s">
        <v>7</v>
      </c>
      <c r="E232" s="226" t="s">
        <v>9912</v>
      </c>
      <c r="F232" s="351">
        <v>76836.13</v>
      </c>
      <c r="G232" s="260"/>
      <c r="H232" s="31" t="s">
        <v>6019</v>
      </c>
      <c r="I232" s="22"/>
    </row>
    <row r="233" ht="15.75" customHeight="1">
      <c r="A233" s="611">
        <v>46201.0</v>
      </c>
      <c r="B233" s="543">
        <v>46206.0</v>
      </c>
      <c r="C233" s="226" t="s">
        <v>9756</v>
      </c>
      <c r="D233" s="226" t="s">
        <v>7</v>
      </c>
      <c r="E233" s="226" t="s">
        <v>9913</v>
      </c>
      <c r="F233" s="351">
        <v>30153.14</v>
      </c>
      <c r="G233" s="260"/>
      <c r="H233" s="43"/>
      <c r="I233" s="22"/>
    </row>
    <row r="234" ht="15.75" customHeight="1">
      <c r="A234" s="611">
        <v>46201.0</v>
      </c>
      <c r="B234" s="543">
        <v>46206.0</v>
      </c>
      <c r="C234" s="226" t="s">
        <v>9756</v>
      </c>
      <c r="D234" s="226" t="s">
        <v>7</v>
      </c>
      <c r="E234" s="226" t="s">
        <v>9914</v>
      </c>
      <c r="F234" s="351">
        <v>68729.98</v>
      </c>
      <c r="G234" s="260"/>
      <c r="H234" s="33"/>
      <c r="I234" s="22"/>
    </row>
    <row r="235" ht="15.75" customHeight="1">
      <c r="A235" s="602">
        <v>46202.0</v>
      </c>
      <c r="B235" s="543">
        <v>46211.0</v>
      </c>
      <c r="C235" s="226" t="s">
        <v>9756</v>
      </c>
      <c r="D235" s="226" t="s">
        <v>7</v>
      </c>
      <c r="E235" s="226" t="s">
        <v>9915</v>
      </c>
      <c r="F235" s="351">
        <v>79878.02</v>
      </c>
      <c r="G235" s="260"/>
      <c r="H235" s="31" t="s">
        <v>9916</v>
      </c>
      <c r="I235" s="22"/>
    </row>
    <row r="236" ht="15.75" customHeight="1">
      <c r="A236" s="602">
        <v>46202.0</v>
      </c>
      <c r="B236" s="602">
        <v>46218.0</v>
      </c>
      <c r="C236" s="226" t="s">
        <v>9756</v>
      </c>
      <c r="D236" s="226" t="s">
        <v>7</v>
      </c>
      <c r="E236" s="226" t="s">
        <v>9917</v>
      </c>
      <c r="F236" s="351">
        <v>125550.96</v>
      </c>
      <c r="G236" s="260"/>
      <c r="H236" s="43"/>
      <c r="I236" s="22"/>
    </row>
    <row r="237" ht="15.75" customHeight="1">
      <c r="A237" s="602">
        <v>46202.0</v>
      </c>
      <c r="B237" s="602">
        <v>46218.0</v>
      </c>
      <c r="C237" s="226" t="s">
        <v>9756</v>
      </c>
      <c r="D237" s="226" t="s">
        <v>7</v>
      </c>
      <c r="E237" s="226" t="s">
        <v>9918</v>
      </c>
      <c r="F237" s="351">
        <v>59152.13</v>
      </c>
      <c r="G237" s="260"/>
      <c r="H237" s="43"/>
      <c r="I237" s="22"/>
    </row>
    <row r="238" ht="15.75" customHeight="1">
      <c r="A238" s="602">
        <v>46209.0</v>
      </c>
      <c r="B238" s="602">
        <v>46211.0</v>
      </c>
      <c r="C238" s="226" t="s">
        <v>9756</v>
      </c>
      <c r="D238" s="226" t="s">
        <v>7</v>
      </c>
      <c r="E238" s="226" t="s">
        <v>9919</v>
      </c>
      <c r="F238" s="351">
        <v>47816.92</v>
      </c>
      <c r="G238" s="260"/>
      <c r="H238" s="33"/>
      <c r="I238" s="22"/>
    </row>
    <row r="239" ht="15.75" customHeight="1">
      <c r="A239" s="602">
        <v>46211.0</v>
      </c>
      <c r="B239" s="602">
        <v>46211.0</v>
      </c>
      <c r="C239" s="226" t="s">
        <v>9756</v>
      </c>
      <c r="D239" s="226" t="s">
        <v>5577</v>
      </c>
      <c r="E239" s="15"/>
      <c r="F239" s="351">
        <v>-2875.41</v>
      </c>
      <c r="G239" s="260"/>
      <c r="H239" s="207" t="s">
        <v>9920</v>
      </c>
      <c r="I239" s="22"/>
    </row>
    <row r="240" ht="15.75" customHeight="1">
      <c r="A240" s="602">
        <v>46209.0</v>
      </c>
      <c r="B240" s="602">
        <v>46216.0</v>
      </c>
      <c r="C240" s="226" t="s">
        <v>9756</v>
      </c>
      <c r="D240" s="226" t="s">
        <v>7</v>
      </c>
      <c r="E240" s="226" t="s">
        <v>9921</v>
      </c>
      <c r="F240" s="351">
        <v>100944.42</v>
      </c>
      <c r="G240" s="260"/>
      <c r="H240" s="31" t="s">
        <v>9922</v>
      </c>
      <c r="I240" s="22"/>
    </row>
    <row r="241" ht="15.75" customHeight="1">
      <c r="A241" s="602">
        <v>46211.0</v>
      </c>
      <c r="B241" s="602">
        <v>46216.0</v>
      </c>
      <c r="C241" s="226" t="s">
        <v>9756</v>
      </c>
      <c r="D241" s="226" t="s">
        <v>7</v>
      </c>
      <c r="E241" s="226" t="s">
        <v>9924</v>
      </c>
      <c r="F241" s="351">
        <v>73851.94</v>
      </c>
      <c r="G241" s="260"/>
      <c r="H241" s="43"/>
      <c r="I241" s="22"/>
    </row>
    <row r="242" ht="15.75" customHeight="1">
      <c r="A242" s="602">
        <v>46211.0</v>
      </c>
      <c r="B242" s="602">
        <v>46216.0</v>
      </c>
      <c r="C242" s="226" t="s">
        <v>9756</v>
      </c>
      <c r="D242" s="226" t="s">
        <v>7</v>
      </c>
      <c r="E242" s="226" t="s">
        <v>9925</v>
      </c>
      <c r="F242" s="351">
        <v>574728.38</v>
      </c>
      <c r="G242" s="260"/>
      <c r="H242" s="33"/>
      <c r="I242" s="22"/>
    </row>
    <row r="243" ht="15.75" customHeight="1">
      <c r="A243" s="602">
        <v>46216.0</v>
      </c>
      <c r="B243" s="602">
        <v>46216.0</v>
      </c>
      <c r="C243" s="226" t="s">
        <v>9756</v>
      </c>
      <c r="D243" s="226" t="s">
        <v>5577</v>
      </c>
      <c r="E243" s="226" t="s">
        <v>66</v>
      </c>
      <c r="F243" s="351">
        <v>-213065.0</v>
      </c>
      <c r="G243" s="260"/>
      <c r="H243" s="31" t="s">
        <v>9920</v>
      </c>
      <c r="I243" s="22"/>
    </row>
    <row r="244" ht="15.75" customHeight="1">
      <c r="A244" s="602">
        <v>46216.0</v>
      </c>
      <c r="B244" s="602">
        <v>46216.0</v>
      </c>
      <c r="C244" s="226" t="s">
        <v>9756</v>
      </c>
      <c r="D244" s="226" t="s">
        <v>5577</v>
      </c>
      <c r="E244" s="226" t="s">
        <v>66</v>
      </c>
      <c r="F244" s="351">
        <v>-145671.0</v>
      </c>
      <c r="G244" s="260"/>
      <c r="H244" s="33"/>
      <c r="I244" s="22"/>
    </row>
    <row r="245" ht="15.75" customHeight="1">
      <c r="A245" s="602">
        <v>46216.0</v>
      </c>
      <c r="B245" s="602">
        <v>46219.0</v>
      </c>
      <c r="C245" s="226" t="s">
        <v>9756</v>
      </c>
      <c r="D245" s="226" t="s">
        <v>7</v>
      </c>
      <c r="E245" s="226" t="s">
        <v>9927</v>
      </c>
      <c r="F245" s="351">
        <v>33762.8</v>
      </c>
      <c r="G245" s="260"/>
      <c r="H245" s="31" t="s">
        <v>9916</v>
      </c>
      <c r="I245" s="22"/>
    </row>
    <row r="246" ht="15.75" customHeight="1">
      <c r="A246" s="602">
        <v>46217.0</v>
      </c>
      <c r="B246" s="602">
        <v>46219.0</v>
      </c>
      <c r="C246" s="226" t="s">
        <v>9756</v>
      </c>
      <c r="D246" s="226" t="s">
        <v>7</v>
      </c>
      <c r="E246" s="226" t="s">
        <v>9929</v>
      </c>
      <c r="F246" s="351">
        <v>42994.77</v>
      </c>
      <c r="G246" s="260"/>
      <c r="H246" s="33"/>
      <c r="I246" s="22"/>
    </row>
    <row r="247" ht="15.75" customHeight="1">
      <c r="A247" s="602">
        <v>46220.0</v>
      </c>
      <c r="B247" s="602">
        <v>46224.0</v>
      </c>
      <c r="C247" s="226" t="s">
        <v>9756</v>
      </c>
      <c r="D247" s="226" t="s">
        <v>7</v>
      </c>
      <c r="E247" s="226" t="s">
        <v>9930</v>
      </c>
      <c r="F247" s="351">
        <v>139346.05</v>
      </c>
      <c r="G247" s="260"/>
      <c r="H247" s="31" t="s">
        <v>9931</v>
      </c>
      <c r="I247" s="22"/>
    </row>
    <row r="248" ht="15.75" customHeight="1">
      <c r="A248" s="602">
        <v>46220.0</v>
      </c>
      <c r="B248" s="602">
        <v>46224.0</v>
      </c>
      <c r="C248" s="226" t="s">
        <v>9756</v>
      </c>
      <c r="D248" s="226" t="s">
        <v>7</v>
      </c>
      <c r="E248" s="226" t="s">
        <v>9932</v>
      </c>
      <c r="F248" s="351">
        <v>42994.77</v>
      </c>
      <c r="G248" s="260"/>
      <c r="H248" s="43"/>
      <c r="I248" s="22"/>
    </row>
    <row r="249" ht="15.75" customHeight="1">
      <c r="A249" s="602">
        <v>46224.0</v>
      </c>
      <c r="B249" s="602">
        <v>46227.0</v>
      </c>
      <c r="C249" s="226" t="s">
        <v>9756</v>
      </c>
      <c r="D249" s="226" t="s">
        <v>7</v>
      </c>
      <c r="E249" s="226" t="s">
        <v>9933</v>
      </c>
      <c r="F249" s="351">
        <v>14701.69</v>
      </c>
      <c r="G249" s="260"/>
      <c r="H249" s="33"/>
      <c r="I249" s="22"/>
    </row>
    <row r="250" ht="15.75" customHeight="1">
      <c r="A250" s="602">
        <v>46225.0</v>
      </c>
      <c r="B250" s="602">
        <v>46225.0</v>
      </c>
      <c r="C250" s="226" t="s">
        <v>9756</v>
      </c>
      <c r="D250" s="226" t="s">
        <v>5577</v>
      </c>
      <c r="E250" s="226">
        <v>1.96633662E8</v>
      </c>
      <c r="F250" s="351">
        <v>-14204.36</v>
      </c>
      <c r="G250" s="260"/>
      <c r="H250" s="31" t="s">
        <v>9935</v>
      </c>
      <c r="I250" s="22"/>
    </row>
    <row r="251" ht="15.75" customHeight="1">
      <c r="A251" s="602">
        <v>46225.0</v>
      </c>
      <c r="B251" s="602">
        <v>46225.0</v>
      </c>
      <c r="C251" s="226" t="s">
        <v>9756</v>
      </c>
      <c r="D251" s="226" t="s">
        <v>5577</v>
      </c>
      <c r="E251" s="226">
        <v>1.96430421E8</v>
      </c>
      <c r="F251" s="351">
        <v>-822.01</v>
      </c>
      <c r="G251" s="260"/>
      <c r="H251" s="43"/>
      <c r="I251" s="22"/>
    </row>
    <row r="252" ht="15.75" customHeight="1">
      <c r="A252" s="602">
        <v>46227.0</v>
      </c>
      <c r="B252" s="602">
        <v>46227.0</v>
      </c>
      <c r="C252" s="226" t="s">
        <v>9756</v>
      </c>
      <c r="D252" s="226" t="s">
        <v>5577</v>
      </c>
      <c r="E252" s="226">
        <v>1.96775423E8</v>
      </c>
      <c r="F252" s="351">
        <v>-176144.79</v>
      </c>
      <c r="G252" s="260"/>
      <c r="H252" s="43"/>
      <c r="I252" s="22"/>
    </row>
    <row r="253" ht="15.75" customHeight="1">
      <c r="A253" s="602">
        <v>46227.0</v>
      </c>
      <c r="B253" s="602">
        <v>46227.0</v>
      </c>
      <c r="C253" s="226" t="s">
        <v>9756</v>
      </c>
      <c r="D253" s="226" t="s">
        <v>5577</v>
      </c>
      <c r="E253" s="226">
        <v>1.96791508E8</v>
      </c>
      <c r="F253" s="351">
        <v>-52720.5</v>
      </c>
      <c r="G253" s="260"/>
      <c r="H253" s="33"/>
      <c r="I253" s="22"/>
    </row>
    <row r="254" ht="15.75" customHeight="1">
      <c r="A254" s="602">
        <v>46225.0</v>
      </c>
      <c r="B254" s="602">
        <v>46227.0</v>
      </c>
      <c r="C254" s="226" t="s">
        <v>9756</v>
      </c>
      <c r="D254" s="226" t="s">
        <v>7</v>
      </c>
      <c r="E254" s="226" t="s">
        <v>9937</v>
      </c>
      <c r="F254" s="351">
        <v>115193.68</v>
      </c>
      <c r="G254" s="260"/>
      <c r="H254" s="31" t="s">
        <v>9931</v>
      </c>
      <c r="I254" s="22"/>
    </row>
    <row r="255" ht="15.75" customHeight="1">
      <c r="A255" s="602">
        <v>46225.0</v>
      </c>
      <c r="B255" s="602">
        <v>46227.0</v>
      </c>
      <c r="C255" s="226" t="s">
        <v>9756</v>
      </c>
      <c r="D255" s="226" t="s">
        <v>7</v>
      </c>
      <c r="E255" s="226" t="s">
        <v>9938</v>
      </c>
      <c r="F255" s="351">
        <v>51965.08</v>
      </c>
      <c r="G255" s="260"/>
      <c r="H255" s="43"/>
      <c r="I255" s="22"/>
    </row>
    <row r="256" ht="15.75" customHeight="1">
      <c r="A256" s="602">
        <v>46225.0</v>
      </c>
      <c r="B256" s="602">
        <v>46227.0</v>
      </c>
      <c r="C256" s="226" t="s">
        <v>9756</v>
      </c>
      <c r="D256" s="226" t="s">
        <v>7</v>
      </c>
      <c r="E256" s="226" t="s">
        <v>9939</v>
      </c>
      <c r="F256" s="351">
        <v>35282.2</v>
      </c>
      <c r="G256" s="260"/>
      <c r="H256" s="33"/>
      <c r="I256" s="22"/>
    </row>
    <row r="257" ht="15.75" customHeight="1">
      <c r="A257" s="602">
        <v>46231.0</v>
      </c>
      <c r="B257" s="602">
        <v>46231.0</v>
      </c>
      <c r="C257" s="226" t="s">
        <v>9756</v>
      </c>
      <c r="D257" s="226" t="s">
        <v>679</v>
      </c>
      <c r="E257" s="226">
        <v>31845.0</v>
      </c>
      <c r="F257" s="351">
        <v>-37800.0</v>
      </c>
      <c r="G257" s="260"/>
      <c r="H257" s="31" t="s">
        <v>9940</v>
      </c>
      <c r="I257" s="22"/>
    </row>
    <row r="258" ht="15.75" customHeight="1">
      <c r="A258" s="602">
        <v>46231.0</v>
      </c>
      <c r="B258" s="602">
        <v>46231.0</v>
      </c>
      <c r="C258" s="226" t="s">
        <v>9756</v>
      </c>
      <c r="D258" s="226" t="s">
        <v>679</v>
      </c>
      <c r="E258" s="226">
        <v>31844.0</v>
      </c>
      <c r="F258" s="351">
        <v>-14580.0</v>
      </c>
      <c r="G258" s="260"/>
      <c r="H258" s="33"/>
      <c r="I258" s="22"/>
    </row>
    <row r="259" ht="15.75" customHeight="1">
      <c r="A259" s="602">
        <v>46231.0</v>
      </c>
      <c r="B259" s="602">
        <v>46233.0</v>
      </c>
      <c r="C259" s="226" t="s">
        <v>9756</v>
      </c>
      <c r="D259" s="226" t="s">
        <v>7</v>
      </c>
      <c r="E259" s="226" t="s">
        <v>9942</v>
      </c>
      <c r="F259" s="351">
        <v>29851.33</v>
      </c>
      <c r="G259" s="260"/>
      <c r="H259" s="31" t="s">
        <v>6029</v>
      </c>
      <c r="I259" s="22"/>
    </row>
    <row r="260" ht="15.75" customHeight="1">
      <c r="A260" s="602">
        <v>46231.0</v>
      </c>
      <c r="B260" s="602">
        <v>46233.0</v>
      </c>
      <c r="C260" s="226" t="s">
        <v>9756</v>
      </c>
      <c r="D260" s="226" t="s">
        <v>7</v>
      </c>
      <c r="E260" s="226" t="s">
        <v>9943</v>
      </c>
      <c r="F260" s="351">
        <v>75018.6</v>
      </c>
      <c r="G260" s="260"/>
      <c r="H260" s="43"/>
      <c r="I260" s="22"/>
    </row>
    <row r="261" ht="15.75" customHeight="1">
      <c r="A261" s="602">
        <v>46231.0</v>
      </c>
      <c r="B261" s="602">
        <v>46233.0</v>
      </c>
      <c r="C261" s="226" t="s">
        <v>9756</v>
      </c>
      <c r="D261" s="226" t="s">
        <v>7</v>
      </c>
      <c r="E261" s="226" t="s">
        <v>9944</v>
      </c>
      <c r="F261" s="351">
        <v>136449.82</v>
      </c>
      <c r="G261" s="260"/>
      <c r="H261" s="33"/>
      <c r="I261" s="22"/>
    </row>
    <row r="262" ht="15.75" customHeight="1">
      <c r="A262" s="841">
        <v>46233.0</v>
      </c>
      <c r="B262" s="602">
        <v>46233.0</v>
      </c>
      <c r="C262" s="226" t="s">
        <v>9756</v>
      </c>
      <c r="D262" s="226" t="s">
        <v>5577</v>
      </c>
      <c r="E262" s="226">
        <v>1.96676919E8</v>
      </c>
      <c r="F262" s="351">
        <v>-1799.38</v>
      </c>
      <c r="G262" s="260"/>
      <c r="H262" s="31" t="s">
        <v>9945</v>
      </c>
      <c r="I262" s="22"/>
    </row>
    <row r="263" ht="15.75" customHeight="1">
      <c r="A263" s="841">
        <v>46233.0</v>
      </c>
      <c r="B263" s="602">
        <v>46233.0</v>
      </c>
      <c r="C263" s="226"/>
      <c r="D263" s="226"/>
      <c r="E263" s="226"/>
      <c r="F263" s="351" t="s">
        <v>9946</v>
      </c>
      <c r="G263" s="260"/>
      <c r="H263" s="33"/>
      <c r="I263" s="22"/>
    </row>
    <row r="264" ht="15.75" customHeight="1">
      <c r="A264" s="602">
        <v>46234.0</v>
      </c>
      <c r="B264" s="602">
        <v>46234.0</v>
      </c>
      <c r="C264" s="226" t="s">
        <v>9756</v>
      </c>
      <c r="D264" s="226" t="s">
        <v>7</v>
      </c>
      <c r="E264" s="226" t="s">
        <v>9947</v>
      </c>
      <c r="F264" s="351">
        <v>42402.88</v>
      </c>
      <c r="G264" s="260"/>
      <c r="H264" s="31" t="s">
        <v>6029</v>
      </c>
      <c r="I264" s="22"/>
    </row>
    <row r="265" ht="15.75" customHeight="1">
      <c r="A265" s="602">
        <v>46234.0</v>
      </c>
      <c r="B265" s="602">
        <v>46234.0</v>
      </c>
      <c r="C265" s="226" t="s">
        <v>9756</v>
      </c>
      <c r="D265" s="226" t="s">
        <v>7</v>
      </c>
      <c r="E265" s="226" t="s">
        <v>9948</v>
      </c>
      <c r="F265" s="351">
        <v>42402.88</v>
      </c>
      <c r="G265" s="260"/>
      <c r="H265" s="33"/>
      <c r="I265" s="22"/>
    </row>
    <row r="266" ht="15.75" customHeight="1">
      <c r="A266" s="611">
        <v>46233.0</v>
      </c>
      <c r="B266" s="611">
        <v>46237.0</v>
      </c>
      <c r="C266" s="432" t="s">
        <v>9756</v>
      </c>
      <c r="D266" s="432" t="s">
        <v>7</v>
      </c>
      <c r="E266" s="432" t="s">
        <v>9949</v>
      </c>
      <c r="F266" s="550">
        <v>12758.6</v>
      </c>
      <c r="G266" s="261"/>
      <c r="H266" s="261"/>
      <c r="I266" s="22"/>
    </row>
    <row r="267" ht="15.75" customHeight="1">
      <c r="A267" s="611">
        <v>46233.0</v>
      </c>
      <c r="B267" s="611">
        <v>46237.0</v>
      </c>
      <c r="C267" s="432" t="s">
        <v>9756</v>
      </c>
      <c r="D267" s="432" t="s">
        <v>7</v>
      </c>
      <c r="E267" s="432" t="s">
        <v>9951</v>
      </c>
      <c r="F267" s="550">
        <v>71091.5</v>
      </c>
      <c r="G267" s="261"/>
      <c r="H267" s="261"/>
      <c r="I267" s="22"/>
    </row>
    <row r="268" ht="15.75" customHeight="1">
      <c r="A268" s="611">
        <v>46233.0</v>
      </c>
      <c r="B268" s="611">
        <v>46240.0</v>
      </c>
      <c r="C268" s="432" t="s">
        <v>9756</v>
      </c>
      <c r="D268" s="432" t="s">
        <v>7</v>
      </c>
      <c r="E268" s="432" t="s">
        <v>9952</v>
      </c>
      <c r="F268" s="550">
        <v>50424.11</v>
      </c>
      <c r="G268" s="261"/>
      <c r="H268" s="261"/>
      <c r="I268" s="22"/>
    </row>
    <row r="269" ht="15.75" customHeight="1">
      <c r="A269" s="602">
        <v>46238.0</v>
      </c>
      <c r="B269" s="597"/>
      <c r="C269" s="226" t="s">
        <v>9756</v>
      </c>
      <c r="D269" s="226" t="s">
        <v>9953</v>
      </c>
      <c r="E269" s="15"/>
      <c r="F269" s="351">
        <v>-11742.0</v>
      </c>
      <c r="G269" s="260"/>
      <c r="H269" s="207" t="s">
        <v>9945</v>
      </c>
      <c r="I269" s="22"/>
    </row>
    <row r="270" ht="15.75" customHeight="1">
      <c r="A270" s="611">
        <v>46234.0</v>
      </c>
      <c r="B270" s="611">
        <v>46245.0</v>
      </c>
      <c r="C270" s="432" t="s">
        <v>9756</v>
      </c>
      <c r="D270" s="432" t="s">
        <v>7</v>
      </c>
      <c r="E270" s="432" t="s">
        <v>9954</v>
      </c>
      <c r="F270" s="550">
        <v>140994.37</v>
      </c>
      <c r="G270" s="261"/>
      <c r="H270" s="261"/>
      <c r="I270" s="22"/>
    </row>
    <row r="271" ht="15.75" customHeight="1">
      <c r="A271" s="602">
        <v>46246.0</v>
      </c>
      <c r="B271" s="597"/>
      <c r="C271" s="226" t="s">
        <v>9756</v>
      </c>
      <c r="D271" s="226" t="s">
        <v>5577</v>
      </c>
      <c r="E271" s="15"/>
      <c r="F271" s="351">
        <v>-1457.49</v>
      </c>
      <c r="G271" s="260"/>
      <c r="H271" s="207" t="s">
        <v>9955</v>
      </c>
      <c r="I271" s="22"/>
    </row>
    <row r="272" ht="15.75" customHeight="1">
      <c r="A272" s="611">
        <v>46241.0</v>
      </c>
      <c r="B272" s="611">
        <v>46246.0</v>
      </c>
      <c r="C272" s="432" t="s">
        <v>9756</v>
      </c>
      <c r="D272" s="432" t="s">
        <v>7</v>
      </c>
      <c r="E272" s="432" t="s">
        <v>9956</v>
      </c>
      <c r="F272" s="550">
        <v>248225.17</v>
      </c>
      <c r="G272" s="261"/>
      <c r="H272" s="261"/>
      <c r="I272" s="22"/>
    </row>
    <row r="273" ht="15.75" customHeight="1">
      <c r="A273" s="611">
        <v>46241.0</v>
      </c>
      <c r="B273" s="611">
        <v>46246.0</v>
      </c>
      <c r="C273" s="432" t="s">
        <v>9756</v>
      </c>
      <c r="D273" s="432" t="s">
        <v>7</v>
      </c>
      <c r="E273" s="432" t="s">
        <v>9957</v>
      </c>
      <c r="F273" s="550">
        <v>29604.44</v>
      </c>
      <c r="G273" s="261"/>
      <c r="H273" s="261"/>
      <c r="I273" s="22"/>
    </row>
    <row r="274" ht="15.75" customHeight="1">
      <c r="A274" s="602">
        <v>46247.0</v>
      </c>
      <c r="B274" s="602">
        <v>46247.0</v>
      </c>
      <c r="C274" s="226" t="s">
        <v>9756</v>
      </c>
      <c r="D274" s="226" t="s">
        <v>5577</v>
      </c>
      <c r="E274" s="226">
        <v>1.96948141E8</v>
      </c>
      <c r="F274" s="351">
        <v>-141454.46</v>
      </c>
      <c r="G274" s="260"/>
      <c r="H274" s="31" t="s">
        <v>9959</v>
      </c>
      <c r="I274" s="22"/>
    </row>
    <row r="275" ht="15.75" customHeight="1">
      <c r="A275" s="602">
        <v>46247.0</v>
      </c>
      <c r="B275" s="602">
        <v>46247.0</v>
      </c>
      <c r="C275" s="226" t="s">
        <v>9756</v>
      </c>
      <c r="D275" s="226" t="s">
        <v>5577</v>
      </c>
      <c r="E275" s="226">
        <v>1.96931306E8</v>
      </c>
      <c r="F275" s="351">
        <v>-227533.44</v>
      </c>
      <c r="G275" s="260"/>
      <c r="H275" s="33"/>
      <c r="I275" s="22"/>
    </row>
    <row r="276" ht="15.75" customHeight="1">
      <c r="A276" s="611">
        <v>46247.0</v>
      </c>
      <c r="B276" s="611">
        <v>46247.0</v>
      </c>
      <c r="C276" s="432" t="s">
        <v>9756</v>
      </c>
      <c r="D276" s="432" t="s">
        <v>7</v>
      </c>
      <c r="E276" s="432" t="s">
        <v>9960</v>
      </c>
      <c r="F276" s="550">
        <v>68159.04</v>
      </c>
      <c r="G276" s="261"/>
      <c r="H276" s="261"/>
      <c r="I276" s="22"/>
    </row>
    <row r="277" ht="15.75" customHeight="1">
      <c r="A277" s="611">
        <v>46241.0</v>
      </c>
      <c r="B277" s="611">
        <v>46254.0</v>
      </c>
      <c r="C277" s="432" t="s">
        <v>9756</v>
      </c>
      <c r="D277" s="432" t="s">
        <v>7</v>
      </c>
      <c r="E277" s="432" t="s">
        <v>9962</v>
      </c>
      <c r="F277" s="550">
        <v>675992.85</v>
      </c>
      <c r="G277" s="261"/>
      <c r="H277" s="261"/>
      <c r="I277" s="22"/>
    </row>
    <row r="278" ht="15.75" customHeight="1">
      <c r="A278" s="611">
        <v>46248.0</v>
      </c>
      <c r="B278" s="611">
        <v>46254.0</v>
      </c>
      <c r="C278" s="432" t="s">
        <v>9756</v>
      </c>
      <c r="D278" s="432" t="s">
        <v>7</v>
      </c>
      <c r="E278" s="432" t="s">
        <v>9963</v>
      </c>
      <c r="F278" s="550">
        <v>51965.08</v>
      </c>
      <c r="G278" s="261"/>
      <c r="H278" s="261"/>
      <c r="I278" s="22"/>
    </row>
    <row r="279" ht="15.75" customHeight="1">
      <c r="A279" s="611">
        <v>46252.0</v>
      </c>
      <c r="B279" s="611">
        <v>46255.0</v>
      </c>
      <c r="C279" s="432" t="s">
        <v>9756</v>
      </c>
      <c r="D279" s="432" t="s">
        <v>7</v>
      </c>
      <c r="E279" s="432" t="s">
        <v>9964</v>
      </c>
      <c r="F279" s="550">
        <v>455616.47</v>
      </c>
      <c r="G279" s="261"/>
      <c r="H279" s="261"/>
      <c r="I279" s="22"/>
    </row>
    <row r="280" ht="15.75" customHeight="1">
      <c r="A280" s="611">
        <v>46252.0</v>
      </c>
      <c r="B280" s="611">
        <v>46255.0</v>
      </c>
      <c r="C280" s="432" t="s">
        <v>9756</v>
      </c>
      <c r="D280" s="432" t="s">
        <v>7</v>
      </c>
      <c r="E280" s="432" t="s">
        <v>9965</v>
      </c>
      <c r="F280" s="550">
        <v>75636.16</v>
      </c>
      <c r="G280" s="261"/>
      <c r="H280" s="261"/>
      <c r="I280" s="22"/>
    </row>
    <row r="281" ht="15.75" customHeight="1">
      <c r="A281" s="611">
        <v>46253.0</v>
      </c>
      <c r="B281" s="611">
        <v>46258.0</v>
      </c>
      <c r="C281" s="432" t="s">
        <v>9756</v>
      </c>
      <c r="D281" s="432" t="s">
        <v>7</v>
      </c>
      <c r="E281" s="432" t="s">
        <v>9966</v>
      </c>
      <c r="F281" s="550">
        <v>46355.03</v>
      </c>
      <c r="G281" s="261"/>
      <c r="H281" s="261"/>
      <c r="I281" s="22"/>
    </row>
    <row r="282" ht="15.75" customHeight="1">
      <c r="A282" s="611">
        <v>46254.0</v>
      </c>
      <c r="B282" s="611">
        <v>46258.0</v>
      </c>
      <c r="C282" s="432" t="s">
        <v>9756</v>
      </c>
      <c r="D282" s="432" t="s">
        <v>7</v>
      </c>
      <c r="E282" s="432" t="s">
        <v>9968</v>
      </c>
      <c r="F282" s="550">
        <v>219173.59</v>
      </c>
      <c r="G282" s="261"/>
      <c r="H282" s="261"/>
      <c r="I282" s="22"/>
    </row>
    <row r="283" ht="15.75" customHeight="1">
      <c r="A283" s="611">
        <v>46254.0</v>
      </c>
      <c r="B283" s="611">
        <v>46258.0</v>
      </c>
      <c r="C283" s="432" t="s">
        <v>9756</v>
      </c>
      <c r="D283" s="432" t="s">
        <v>7</v>
      </c>
      <c r="E283" s="432" t="s">
        <v>9969</v>
      </c>
      <c r="F283" s="550">
        <v>92351.51</v>
      </c>
      <c r="G283" s="261"/>
      <c r="H283" s="261"/>
      <c r="I283" s="22"/>
    </row>
    <row r="284" ht="15.75" customHeight="1">
      <c r="A284" s="602">
        <v>46261.0</v>
      </c>
      <c r="B284" s="602">
        <v>46261.0</v>
      </c>
      <c r="C284" s="226" t="s">
        <v>9756</v>
      </c>
      <c r="D284" s="226" t="s">
        <v>5577</v>
      </c>
      <c r="E284" s="226">
        <v>1.97105457E8</v>
      </c>
      <c r="F284" s="351">
        <v>-145225.42</v>
      </c>
      <c r="G284" s="260"/>
      <c r="H284" s="31" t="s">
        <v>6059</v>
      </c>
      <c r="I284" s="22"/>
    </row>
    <row r="285" ht="15.75" customHeight="1">
      <c r="A285" s="602">
        <v>46261.0</v>
      </c>
      <c r="B285" s="602">
        <v>46261.0</v>
      </c>
      <c r="C285" s="226" t="s">
        <v>9756</v>
      </c>
      <c r="D285" s="226" t="s">
        <v>5577</v>
      </c>
      <c r="E285" s="226">
        <v>1.97089314E8</v>
      </c>
      <c r="F285" s="351">
        <v>-212641.84</v>
      </c>
      <c r="G285" s="260"/>
      <c r="H285" s="33"/>
      <c r="I285" s="22"/>
    </row>
    <row r="286" ht="15.75" customHeight="1">
      <c r="A286" s="611">
        <v>46258.0</v>
      </c>
      <c r="B286" s="611">
        <v>46261.0</v>
      </c>
      <c r="C286" s="432" t="s">
        <v>9756</v>
      </c>
      <c r="D286" s="432" t="s">
        <v>7</v>
      </c>
      <c r="E286" s="432" t="s">
        <v>9970</v>
      </c>
      <c r="F286" s="550">
        <v>10515.48</v>
      </c>
      <c r="G286" s="261"/>
      <c r="H286" s="261"/>
      <c r="I286" s="22"/>
    </row>
    <row r="287" ht="15.75" customHeight="1">
      <c r="A287" s="602">
        <v>46265.0</v>
      </c>
      <c r="B287" s="602">
        <v>46265.0</v>
      </c>
      <c r="C287" s="15"/>
      <c r="D287" s="226" t="s">
        <v>5577</v>
      </c>
      <c r="E287" s="226">
        <v>1.96720629E8</v>
      </c>
      <c r="F287" s="351">
        <v>-6087.58</v>
      </c>
      <c r="G287" s="260"/>
      <c r="H287" s="207" t="s">
        <v>6059</v>
      </c>
      <c r="I287" s="22"/>
    </row>
    <row r="288" ht="15.75" customHeight="1">
      <c r="A288" s="611">
        <v>46265.0</v>
      </c>
      <c r="B288" s="611">
        <v>46265.0</v>
      </c>
      <c r="C288" s="432" t="s">
        <v>9756</v>
      </c>
      <c r="D288" s="432" t="s">
        <v>7</v>
      </c>
      <c r="E288" s="432" t="s">
        <v>9972</v>
      </c>
      <c r="F288" s="550">
        <v>81305.96</v>
      </c>
      <c r="G288" s="261"/>
      <c r="H288" s="261"/>
      <c r="I288" s="22"/>
    </row>
    <row r="289" ht="15.75" customHeight="1">
      <c r="A289" s="611">
        <v>46265.0</v>
      </c>
      <c r="B289" s="611">
        <v>46268.0</v>
      </c>
      <c r="C289" s="432" t="s">
        <v>9756</v>
      </c>
      <c r="D289" s="432" t="s">
        <v>7</v>
      </c>
      <c r="E289" s="432" t="s">
        <v>9973</v>
      </c>
      <c r="F289" s="550">
        <v>55898.92</v>
      </c>
      <c r="G289" s="261"/>
      <c r="H289" s="261"/>
      <c r="I289" s="22"/>
    </row>
    <row r="290" ht="15.75" customHeight="1">
      <c r="A290" s="611">
        <v>46265.0</v>
      </c>
      <c r="B290" s="611">
        <v>46268.0</v>
      </c>
      <c r="C290" s="432" t="s">
        <v>9756</v>
      </c>
      <c r="D290" s="432" t="s">
        <v>7</v>
      </c>
      <c r="E290" s="432" t="s">
        <v>9974</v>
      </c>
      <c r="F290" s="550">
        <v>20982.92</v>
      </c>
      <c r="G290" s="261"/>
      <c r="H290" s="261"/>
      <c r="I290" s="22"/>
    </row>
    <row r="291" ht="15.75" customHeight="1">
      <c r="A291" s="841">
        <v>46273.0</v>
      </c>
      <c r="B291" s="841">
        <v>46273.0</v>
      </c>
      <c r="C291" s="404" t="s">
        <v>9756</v>
      </c>
      <c r="D291" s="404" t="s">
        <v>5577</v>
      </c>
      <c r="E291" s="404">
        <v>1.97034263E8</v>
      </c>
      <c r="F291" s="723">
        <v>-15168.9</v>
      </c>
      <c r="G291" s="462"/>
      <c r="H291" s="462"/>
      <c r="I291" s="22"/>
    </row>
    <row r="292" ht="15.75" customHeight="1">
      <c r="A292" s="611">
        <v>46268.0</v>
      </c>
      <c r="B292" s="482">
        <v>46274.0</v>
      </c>
      <c r="C292" s="432" t="s">
        <v>9756</v>
      </c>
      <c r="D292" s="432" t="s">
        <v>7</v>
      </c>
      <c r="E292" s="432" t="s">
        <v>9977</v>
      </c>
      <c r="F292" s="550">
        <v>69619.13</v>
      </c>
      <c r="G292" s="261"/>
      <c r="H292" s="261"/>
      <c r="I292" s="22"/>
    </row>
    <row r="293" ht="15.75" customHeight="1">
      <c r="A293" s="611">
        <v>46266.0</v>
      </c>
      <c r="B293" s="611">
        <v>46276.0</v>
      </c>
      <c r="C293" s="432" t="s">
        <v>9756</v>
      </c>
      <c r="D293" s="432" t="s">
        <v>7</v>
      </c>
      <c r="E293" s="432" t="s">
        <v>9978</v>
      </c>
      <c r="F293" s="550" t="s">
        <v>9979</v>
      </c>
      <c r="G293" s="261"/>
      <c r="H293" s="261"/>
      <c r="I293" s="22"/>
    </row>
    <row r="294" ht="15.75" customHeight="1">
      <c r="A294" s="613"/>
      <c r="B294" s="613"/>
      <c r="C294" s="486"/>
      <c r="D294" s="486"/>
      <c r="E294" s="486"/>
      <c r="F294" s="555"/>
      <c r="G294" s="261"/>
      <c r="H294" s="261"/>
      <c r="I294" s="119"/>
    </row>
    <row r="295" ht="15.75" customHeight="1">
      <c r="A295" s="613"/>
      <c r="B295" s="613"/>
      <c r="C295" s="486"/>
      <c r="D295" s="486"/>
      <c r="E295" s="486"/>
      <c r="F295" s="555"/>
      <c r="G295" s="261"/>
      <c r="H295" s="261"/>
      <c r="I295" s="22"/>
    </row>
    <row r="296" ht="15.75" customHeight="1">
      <c r="A296" s="613"/>
      <c r="B296" s="613"/>
      <c r="C296" s="486"/>
      <c r="D296" s="486"/>
      <c r="E296" s="486"/>
      <c r="F296" s="555"/>
      <c r="G296" s="261"/>
      <c r="H296" s="261"/>
      <c r="I296" s="22"/>
    </row>
    <row r="297" ht="15.75" customHeight="1">
      <c r="A297" s="613"/>
      <c r="B297" s="613"/>
      <c r="C297" s="486"/>
      <c r="D297" s="486"/>
      <c r="E297" s="486"/>
      <c r="F297" s="555"/>
      <c r="G297" s="261"/>
      <c r="H297" s="261"/>
      <c r="I297" s="22"/>
    </row>
    <row r="298" ht="15.75" customHeight="1">
      <c r="A298" s="613"/>
      <c r="B298" s="613"/>
      <c r="C298" s="486"/>
      <c r="D298" s="486"/>
      <c r="E298" s="486"/>
      <c r="F298" s="555"/>
      <c r="G298" s="261"/>
      <c r="H298" s="261"/>
      <c r="I298" s="22"/>
    </row>
    <row r="299" ht="15.75" customHeight="1">
      <c r="A299" s="613"/>
      <c r="B299" s="613"/>
      <c r="C299" s="486"/>
      <c r="D299" s="486"/>
      <c r="E299" s="486"/>
      <c r="F299" s="555"/>
      <c r="G299" s="261"/>
      <c r="H299" s="261"/>
      <c r="I299" s="22"/>
    </row>
    <row r="300" ht="15.75" customHeight="1">
      <c r="A300" s="613"/>
      <c r="B300" s="613"/>
      <c r="C300" s="486"/>
      <c r="D300" s="486"/>
      <c r="E300" s="486"/>
      <c r="F300" s="555"/>
      <c r="G300" s="261"/>
      <c r="H300" s="261"/>
      <c r="I300" s="22"/>
    </row>
    <row r="301" ht="15.75" customHeight="1">
      <c r="A301" s="613"/>
      <c r="B301" s="613"/>
      <c r="C301" s="486"/>
      <c r="D301" s="486"/>
      <c r="E301" s="486"/>
      <c r="F301" s="555"/>
      <c r="G301" s="261"/>
      <c r="H301" s="261"/>
      <c r="I301" s="22"/>
    </row>
    <row r="302" ht="15.75" customHeight="1">
      <c r="A302" s="613"/>
      <c r="B302" s="613"/>
      <c r="C302" s="486"/>
      <c r="D302" s="486"/>
      <c r="E302" s="486"/>
      <c r="F302" s="555"/>
      <c r="G302" s="261"/>
      <c r="H302" s="261"/>
      <c r="I302" s="22"/>
    </row>
    <row r="303" ht="15.75" customHeight="1">
      <c r="A303" s="613"/>
      <c r="B303" s="613"/>
      <c r="C303" s="486"/>
      <c r="D303" s="486"/>
      <c r="E303" s="486"/>
      <c r="F303" s="555"/>
      <c r="G303" s="261"/>
      <c r="H303" s="261"/>
      <c r="I303" s="22"/>
    </row>
    <row r="304" ht="15.75" customHeight="1">
      <c r="A304" s="613"/>
      <c r="B304" s="613"/>
      <c r="C304" s="486"/>
      <c r="D304" s="486"/>
      <c r="E304" s="486"/>
      <c r="F304" s="555"/>
      <c r="G304" s="261"/>
      <c r="H304" s="261"/>
      <c r="I304" s="22"/>
    </row>
    <row r="305" ht="15.75" customHeight="1">
      <c r="A305" s="613"/>
      <c r="B305" s="613"/>
      <c r="C305" s="486"/>
      <c r="D305" s="486"/>
      <c r="E305" s="486"/>
      <c r="F305" s="555"/>
      <c r="G305" s="261"/>
      <c r="H305" s="261"/>
      <c r="I305" s="22"/>
    </row>
    <row r="306" ht="15.75" customHeight="1">
      <c r="A306" s="613"/>
      <c r="B306" s="613"/>
      <c r="C306" s="486"/>
      <c r="D306" s="486"/>
      <c r="E306" s="486"/>
      <c r="F306" s="555"/>
      <c r="G306" s="261"/>
      <c r="H306" s="261"/>
      <c r="I306" s="22"/>
    </row>
    <row r="307" ht="15.75" customHeight="1">
      <c r="A307" s="613"/>
      <c r="B307" s="613"/>
      <c r="C307" s="486"/>
      <c r="D307" s="486"/>
      <c r="E307" s="486"/>
      <c r="F307" s="555"/>
      <c r="G307" s="261"/>
      <c r="H307" s="261"/>
      <c r="I307" s="22"/>
    </row>
    <row r="308" ht="15.75" customHeight="1">
      <c r="A308" s="613"/>
      <c r="B308" s="613"/>
      <c r="C308" s="486"/>
      <c r="D308" s="486"/>
      <c r="E308" s="486"/>
      <c r="F308" s="555"/>
      <c r="G308" s="261"/>
      <c r="H308" s="261"/>
      <c r="I308" s="22"/>
    </row>
    <row r="309" ht="15.75" customHeight="1">
      <c r="A309" s="613"/>
      <c r="B309" s="613"/>
      <c r="C309" s="486"/>
      <c r="D309" s="486"/>
      <c r="E309" s="486"/>
      <c r="F309" s="555"/>
      <c r="G309" s="261"/>
      <c r="H309" s="261"/>
      <c r="I309" s="22"/>
    </row>
    <row r="310" ht="15.75" customHeight="1">
      <c r="A310" s="613"/>
      <c r="B310" s="613"/>
      <c r="C310" s="486"/>
      <c r="D310" s="486"/>
      <c r="E310" s="486"/>
      <c r="F310" s="555"/>
      <c r="G310" s="261"/>
      <c r="H310" s="261"/>
      <c r="I310" s="22"/>
    </row>
    <row r="311" ht="15.75" customHeight="1">
      <c r="A311" s="613"/>
      <c r="B311" s="613"/>
      <c r="C311" s="486"/>
      <c r="D311" s="486"/>
      <c r="E311" s="486"/>
      <c r="F311" s="555"/>
      <c r="G311" s="261"/>
      <c r="H311" s="261"/>
      <c r="I311" s="22"/>
    </row>
    <row r="312" ht="15.75" customHeight="1">
      <c r="A312" s="613"/>
      <c r="B312" s="613"/>
      <c r="C312" s="486"/>
      <c r="D312" s="486"/>
      <c r="E312" s="486"/>
      <c r="F312" s="555"/>
      <c r="G312" s="261"/>
      <c r="H312" s="261"/>
      <c r="I312" s="22"/>
    </row>
    <row r="313" ht="15.75" customHeight="1">
      <c r="A313" s="613"/>
      <c r="B313" s="613"/>
      <c r="C313" s="486"/>
      <c r="D313" s="486"/>
      <c r="E313" s="486"/>
      <c r="F313" s="555"/>
      <c r="G313" s="261"/>
      <c r="H313" s="261"/>
      <c r="I313" s="22"/>
    </row>
    <row r="314" ht="15.75" customHeight="1">
      <c r="A314" s="613"/>
      <c r="B314" s="613"/>
      <c r="C314" s="486"/>
      <c r="D314" s="486"/>
      <c r="E314" s="486"/>
      <c r="F314" s="555"/>
      <c r="G314" s="261"/>
      <c r="H314" s="261"/>
      <c r="I314" s="22"/>
    </row>
    <row r="315" ht="15.75" customHeight="1">
      <c r="A315" s="613"/>
      <c r="B315" s="613"/>
      <c r="C315" s="486"/>
      <c r="D315" s="486"/>
      <c r="E315" s="486"/>
      <c r="F315" s="555"/>
      <c r="G315" s="261"/>
      <c r="H315" s="261"/>
      <c r="I315" s="22"/>
    </row>
    <row r="316" ht="15.75" customHeight="1">
      <c r="A316" s="613"/>
      <c r="B316" s="613"/>
      <c r="C316" s="486"/>
      <c r="D316" s="486"/>
      <c r="E316" s="486"/>
      <c r="F316" s="555"/>
      <c r="G316" s="261"/>
      <c r="H316" s="261"/>
      <c r="I316" s="22"/>
    </row>
    <row r="317" ht="15.75" customHeight="1">
      <c r="A317" s="613"/>
      <c r="B317" s="613"/>
      <c r="C317" s="486"/>
      <c r="D317" s="486"/>
      <c r="E317" s="486"/>
      <c r="F317" s="555"/>
      <c r="G317" s="261"/>
      <c r="H317" s="261"/>
      <c r="I317" s="22"/>
    </row>
    <row r="318" ht="15.75" customHeight="1">
      <c r="A318" s="613"/>
      <c r="B318" s="613"/>
      <c r="C318" s="486"/>
      <c r="D318" s="486"/>
      <c r="E318" s="486"/>
      <c r="F318" s="555"/>
      <c r="G318" s="261"/>
      <c r="H318" s="261"/>
      <c r="I318" s="22"/>
    </row>
    <row r="319" ht="15.75" customHeight="1">
      <c r="A319" s="613"/>
      <c r="B319" s="613"/>
      <c r="C319" s="486"/>
      <c r="D319" s="486"/>
      <c r="E319" s="486"/>
      <c r="F319" s="555"/>
      <c r="G319" s="261"/>
      <c r="H319" s="261"/>
      <c r="I319" s="22"/>
    </row>
    <row r="320" ht="15.75" customHeight="1">
      <c r="A320" s="613"/>
      <c r="B320" s="613"/>
      <c r="C320" s="486"/>
      <c r="D320" s="486"/>
      <c r="E320" s="486"/>
      <c r="F320" s="555"/>
      <c r="G320" s="261"/>
      <c r="H320" s="261"/>
      <c r="I320" s="22"/>
    </row>
    <row r="321" ht="15.75" customHeight="1">
      <c r="A321" s="613"/>
      <c r="B321" s="613"/>
      <c r="C321" s="486"/>
      <c r="D321" s="486"/>
      <c r="E321" s="486"/>
      <c r="F321" s="555"/>
      <c r="G321" s="261"/>
      <c r="H321" s="261"/>
      <c r="I321" s="22"/>
    </row>
    <row r="322" ht="15.75" customHeight="1">
      <c r="A322" s="613"/>
      <c r="B322" s="613"/>
      <c r="C322" s="486"/>
      <c r="D322" s="486"/>
      <c r="E322" s="486"/>
      <c r="F322" s="555"/>
      <c r="G322" s="261"/>
      <c r="H322" s="261"/>
      <c r="I322" s="22"/>
    </row>
    <row r="323" ht="15.75" customHeight="1">
      <c r="A323" s="613"/>
      <c r="B323" s="613"/>
      <c r="C323" s="486"/>
      <c r="D323" s="486"/>
      <c r="E323" s="486"/>
      <c r="F323" s="555"/>
      <c r="G323" s="261"/>
      <c r="H323" s="261"/>
      <c r="I323" s="22"/>
    </row>
    <row r="324" ht="15.75" customHeight="1">
      <c r="A324" s="613"/>
      <c r="B324" s="613"/>
      <c r="C324" s="486"/>
      <c r="D324" s="486"/>
      <c r="E324" s="486"/>
      <c r="F324" s="555"/>
      <c r="G324" s="261"/>
      <c r="H324" s="261"/>
      <c r="I324" s="22"/>
    </row>
    <row r="325" ht="15.75" customHeight="1">
      <c r="A325" s="613"/>
      <c r="B325" s="613"/>
      <c r="C325" s="486"/>
      <c r="D325" s="486"/>
      <c r="E325" s="486"/>
      <c r="F325" s="555"/>
      <c r="G325" s="261"/>
      <c r="H325" s="261"/>
      <c r="I325" s="22"/>
    </row>
    <row r="326" ht="15.75" customHeight="1">
      <c r="A326" s="613"/>
      <c r="B326" s="613"/>
      <c r="C326" s="486"/>
      <c r="D326" s="486"/>
      <c r="E326" s="486"/>
      <c r="F326" s="555"/>
      <c r="G326" s="261"/>
      <c r="H326" s="261"/>
      <c r="I326" s="22"/>
    </row>
    <row r="327" ht="15.75" customHeight="1">
      <c r="A327" s="613"/>
      <c r="B327" s="613"/>
      <c r="C327" s="486"/>
      <c r="D327" s="486"/>
      <c r="E327" s="486"/>
      <c r="F327" s="555"/>
      <c r="G327" s="261"/>
      <c r="H327" s="261"/>
      <c r="I327" s="22"/>
    </row>
    <row r="328" ht="15.75" customHeight="1">
      <c r="A328" s="613"/>
      <c r="B328" s="613"/>
      <c r="C328" s="486"/>
      <c r="D328" s="486"/>
      <c r="E328" s="486"/>
      <c r="F328" s="555"/>
      <c r="G328" s="261"/>
      <c r="H328" s="261"/>
      <c r="I328" s="22"/>
    </row>
    <row r="329" ht="15.75" customHeight="1">
      <c r="A329" s="613"/>
      <c r="B329" s="613"/>
      <c r="C329" s="486"/>
      <c r="D329" s="486"/>
      <c r="E329" s="486"/>
      <c r="F329" s="555"/>
      <c r="G329" s="261"/>
      <c r="H329" s="261"/>
      <c r="I329" s="22"/>
    </row>
    <row r="330" ht="15.75" customHeight="1">
      <c r="A330" s="613"/>
      <c r="B330" s="613"/>
      <c r="C330" s="486"/>
      <c r="D330" s="486"/>
      <c r="E330" s="486"/>
      <c r="F330" s="555"/>
      <c r="G330" s="261"/>
      <c r="H330" s="261"/>
      <c r="I330" s="22"/>
    </row>
    <row r="331" ht="15.75" customHeight="1">
      <c r="A331" s="613"/>
      <c r="B331" s="613"/>
      <c r="C331" s="486"/>
      <c r="D331" s="486"/>
      <c r="E331" s="486"/>
      <c r="F331" s="555"/>
      <c r="G331" s="261"/>
      <c r="H331" s="261"/>
      <c r="I331" s="22"/>
    </row>
    <row r="332" ht="15.75" customHeight="1">
      <c r="A332" s="613"/>
      <c r="B332" s="613"/>
      <c r="C332" s="486"/>
      <c r="D332" s="486"/>
      <c r="E332" s="486"/>
      <c r="F332" s="555"/>
      <c r="G332" s="261"/>
      <c r="H332" s="261"/>
      <c r="I332" s="22"/>
    </row>
    <row r="333" ht="15.75" customHeight="1">
      <c r="A333" s="613"/>
      <c r="B333" s="613"/>
      <c r="C333" s="486"/>
      <c r="D333" s="486"/>
      <c r="E333" s="486"/>
      <c r="F333" s="555"/>
      <c r="G333" s="261"/>
      <c r="H333" s="261"/>
      <c r="I333" s="22"/>
    </row>
    <row r="334" ht="15.75" customHeight="1">
      <c r="A334" s="613"/>
      <c r="B334" s="613"/>
      <c r="C334" s="486"/>
      <c r="D334" s="486"/>
      <c r="E334" s="486"/>
      <c r="F334" s="555"/>
      <c r="G334" s="261"/>
      <c r="H334" s="261"/>
      <c r="I334" s="22"/>
    </row>
    <row r="335" ht="15.75" customHeight="1">
      <c r="A335" s="613"/>
      <c r="B335" s="613"/>
      <c r="C335" s="486"/>
      <c r="D335" s="486"/>
      <c r="E335" s="486"/>
      <c r="F335" s="555"/>
      <c r="G335" s="261"/>
      <c r="H335" s="261"/>
      <c r="I335" s="22"/>
    </row>
    <row r="336" ht="15.75" customHeight="1">
      <c r="A336" s="613"/>
      <c r="B336" s="613"/>
      <c r="C336" s="486"/>
      <c r="D336" s="486"/>
      <c r="E336" s="486"/>
      <c r="F336" s="555"/>
      <c r="G336" s="261"/>
      <c r="H336" s="261"/>
      <c r="I336" s="22"/>
    </row>
    <row r="337" ht="15.75" customHeight="1">
      <c r="A337" s="613"/>
      <c r="B337" s="613"/>
      <c r="C337" s="486"/>
      <c r="D337" s="486"/>
      <c r="E337" s="486"/>
      <c r="F337" s="555"/>
      <c r="G337" s="261"/>
      <c r="H337" s="261"/>
      <c r="I337" s="22"/>
    </row>
    <row r="338" ht="15.75" customHeight="1">
      <c r="A338" s="613"/>
      <c r="B338" s="613"/>
      <c r="C338" s="486"/>
      <c r="D338" s="486"/>
      <c r="E338" s="486"/>
      <c r="F338" s="555"/>
      <c r="G338" s="261"/>
      <c r="H338" s="261"/>
      <c r="I338" s="22"/>
    </row>
    <row r="339" ht="15.75" customHeight="1">
      <c r="A339" s="613"/>
      <c r="B339" s="613"/>
      <c r="C339" s="486"/>
      <c r="D339" s="486"/>
      <c r="E339" s="486"/>
      <c r="F339" s="555"/>
      <c r="G339" s="261"/>
      <c r="H339" s="261"/>
      <c r="I339" s="22"/>
    </row>
    <row r="340" ht="15.75" customHeight="1">
      <c r="A340" s="613"/>
      <c r="B340" s="613"/>
      <c r="C340" s="486"/>
      <c r="D340" s="486"/>
      <c r="E340" s="486"/>
      <c r="F340" s="555"/>
      <c r="G340" s="261"/>
      <c r="H340" s="261"/>
      <c r="I340" s="22"/>
    </row>
    <row r="341" ht="15.75" customHeight="1">
      <c r="A341" s="613"/>
      <c r="B341" s="613"/>
      <c r="C341" s="486"/>
      <c r="D341" s="486"/>
      <c r="E341" s="486"/>
      <c r="F341" s="555"/>
      <c r="G341" s="261"/>
      <c r="H341" s="261"/>
      <c r="I341" s="22"/>
    </row>
    <row r="342" ht="15.75" customHeight="1">
      <c r="A342" s="613"/>
      <c r="B342" s="613"/>
      <c r="C342" s="486"/>
      <c r="D342" s="486"/>
      <c r="E342" s="486"/>
      <c r="F342" s="555"/>
      <c r="G342" s="261"/>
      <c r="H342" s="261"/>
      <c r="I342" s="22"/>
    </row>
    <row r="343" ht="15.75" customHeight="1">
      <c r="A343" s="613"/>
      <c r="B343" s="613"/>
      <c r="C343" s="486"/>
      <c r="D343" s="486"/>
      <c r="E343" s="486"/>
      <c r="F343" s="555"/>
      <c r="G343" s="261"/>
      <c r="H343" s="261"/>
      <c r="I343" s="22"/>
    </row>
    <row r="344" ht="15.75" customHeight="1">
      <c r="A344" s="613"/>
      <c r="B344" s="613"/>
      <c r="C344" s="486"/>
      <c r="D344" s="486"/>
      <c r="E344" s="486"/>
      <c r="F344" s="555"/>
      <c r="G344" s="261"/>
      <c r="H344" s="261"/>
      <c r="I344" s="22"/>
    </row>
    <row r="345" ht="15.75" customHeight="1">
      <c r="A345" s="613"/>
      <c r="B345" s="613"/>
      <c r="C345" s="486"/>
      <c r="D345" s="486"/>
      <c r="E345" s="486"/>
      <c r="F345" s="555"/>
      <c r="G345" s="261"/>
      <c r="H345" s="261"/>
      <c r="I345" s="22"/>
    </row>
    <row r="346" ht="15.75" customHeight="1">
      <c r="A346" s="613"/>
      <c r="B346" s="613"/>
      <c r="C346" s="486"/>
      <c r="D346" s="486"/>
      <c r="E346" s="486"/>
      <c r="F346" s="555"/>
      <c r="G346" s="261"/>
      <c r="H346" s="261"/>
      <c r="I346" s="22"/>
    </row>
    <row r="347" ht="15.75" customHeight="1">
      <c r="A347" s="613"/>
      <c r="B347" s="613"/>
      <c r="C347" s="486"/>
      <c r="D347" s="486"/>
      <c r="E347" s="486"/>
      <c r="F347" s="555"/>
      <c r="G347" s="261"/>
      <c r="H347" s="261"/>
      <c r="I347" s="22"/>
    </row>
    <row r="348" ht="15.75" customHeight="1">
      <c r="A348" s="613"/>
      <c r="B348" s="613"/>
      <c r="C348" s="486"/>
      <c r="D348" s="486"/>
      <c r="E348" s="486"/>
      <c r="F348" s="555"/>
      <c r="G348" s="261"/>
      <c r="H348" s="261"/>
      <c r="I348" s="22"/>
    </row>
    <row r="349" ht="15.75" customHeight="1">
      <c r="A349" s="613"/>
      <c r="B349" s="613"/>
      <c r="C349" s="486"/>
      <c r="D349" s="486"/>
      <c r="E349" s="486"/>
      <c r="F349" s="555"/>
      <c r="G349" s="261"/>
      <c r="H349" s="261"/>
      <c r="I349" s="22"/>
    </row>
    <row r="350" ht="15.75" customHeight="1">
      <c r="A350" s="613"/>
      <c r="B350" s="613"/>
      <c r="C350" s="486"/>
      <c r="D350" s="486"/>
      <c r="E350" s="486"/>
      <c r="F350" s="555"/>
      <c r="G350" s="261"/>
      <c r="H350" s="261"/>
      <c r="I350" s="22"/>
    </row>
    <row r="351" ht="15.75" customHeight="1">
      <c r="A351" s="613"/>
      <c r="B351" s="613"/>
      <c r="C351" s="486"/>
      <c r="D351" s="486"/>
      <c r="E351" s="486"/>
      <c r="F351" s="555"/>
      <c r="G351" s="261"/>
      <c r="H351" s="261"/>
      <c r="I351" s="22"/>
    </row>
    <row r="352" ht="15.75" customHeight="1">
      <c r="A352" s="613"/>
      <c r="B352" s="613"/>
      <c r="C352" s="486"/>
      <c r="D352" s="486"/>
      <c r="E352" s="486"/>
      <c r="F352" s="555"/>
      <c r="G352" s="261"/>
      <c r="H352" s="261"/>
      <c r="I352" s="22"/>
    </row>
    <row r="353" ht="15.75" customHeight="1">
      <c r="A353" s="613"/>
      <c r="B353" s="613"/>
      <c r="C353" s="486"/>
      <c r="D353" s="486"/>
      <c r="E353" s="486"/>
      <c r="F353" s="555"/>
      <c r="G353" s="261"/>
      <c r="H353" s="261"/>
      <c r="I353" s="22"/>
    </row>
    <row r="354" ht="15.75" customHeight="1">
      <c r="A354" s="613"/>
      <c r="B354" s="613"/>
      <c r="C354" s="486"/>
      <c r="D354" s="486"/>
      <c r="E354" s="486"/>
      <c r="F354" s="555"/>
      <c r="G354" s="261"/>
      <c r="H354" s="261"/>
      <c r="I354" s="22"/>
    </row>
    <row r="355" ht="15.75" customHeight="1">
      <c r="A355" s="613"/>
      <c r="B355" s="613"/>
      <c r="C355" s="486"/>
      <c r="D355" s="486"/>
      <c r="E355" s="486"/>
      <c r="F355" s="555"/>
      <c r="G355" s="261"/>
      <c r="H355" s="261"/>
      <c r="I355" s="22"/>
    </row>
    <row r="356" ht="15.75" customHeight="1">
      <c r="A356" s="613"/>
      <c r="B356" s="613"/>
      <c r="C356" s="486"/>
      <c r="D356" s="486"/>
      <c r="E356" s="486"/>
      <c r="F356" s="555"/>
      <c r="G356" s="261"/>
      <c r="H356" s="261"/>
      <c r="I356" s="22"/>
    </row>
    <row r="357" ht="15.75" customHeight="1">
      <c r="A357" s="613"/>
      <c r="B357" s="613"/>
      <c r="C357" s="486"/>
      <c r="D357" s="486"/>
      <c r="E357" s="486"/>
      <c r="F357" s="555"/>
      <c r="G357" s="261"/>
      <c r="H357" s="261"/>
      <c r="I357" s="22"/>
    </row>
    <row r="358" ht="15.75" customHeight="1">
      <c r="A358" s="613"/>
      <c r="B358" s="613"/>
      <c r="C358" s="486"/>
      <c r="D358" s="486"/>
      <c r="E358" s="486"/>
      <c r="F358" s="555"/>
      <c r="G358" s="261"/>
      <c r="H358" s="261"/>
      <c r="I358" s="22"/>
    </row>
    <row r="359" ht="15.75" customHeight="1">
      <c r="A359" s="613"/>
      <c r="B359" s="613"/>
      <c r="C359" s="486"/>
      <c r="D359" s="486"/>
      <c r="E359" s="486"/>
      <c r="F359" s="555"/>
      <c r="G359" s="261"/>
      <c r="H359" s="261"/>
      <c r="I359" s="22"/>
    </row>
    <row r="360" ht="15.75" customHeight="1">
      <c r="A360" s="613"/>
      <c r="B360" s="613"/>
      <c r="C360" s="486"/>
      <c r="D360" s="486"/>
      <c r="E360" s="486"/>
      <c r="F360" s="555"/>
      <c r="G360" s="261"/>
      <c r="H360" s="261"/>
      <c r="I360" s="22"/>
    </row>
    <row r="361" ht="15.75" customHeight="1">
      <c r="A361" s="613"/>
      <c r="B361" s="613"/>
      <c r="C361" s="486"/>
      <c r="D361" s="486"/>
      <c r="E361" s="486"/>
      <c r="F361" s="555"/>
      <c r="G361" s="261"/>
      <c r="H361" s="261"/>
      <c r="I361" s="22"/>
    </row>
    <row r="362" ht="15.75" customHeight="1">
      <c r="A362" s="613"/>
      <c r="B362" s="613"/>
      <c r="C362" s="486"/>
      <c r="D362" s="486"/>
      <c r="E362" s="486"/>
      <c r="F362" s="555"/>
      <c r="G362" s="261"/>
      <c r="H362" s="261"/>
      <c r="I362" s="22"/>
    </row>
    <row r="363" ht="15.75" customHeight="1">
      <c r="A363" s="613"/>
      <c r="B363" s="613"/>
      <c r="C363" s="486"/>
      <c r="D363" s="486"/>
      <c r="E363" s="486"/>
      <c r="F363" s="555"/>
      <c r="G363" s="261"/>
      <c r="H363" s="261"/>
      <c r="I363" s="22"/>
    </row>
    <row r="364" ht="15.75" customHeight="1">
      <c r="A364" s="613"/>
      <c r="B364" s="613"/>
      <c r="C364" s="486"/>
      <c r="D364" s="486"/>
      <c r="E364" s="486"/>
      <c r="F364" s="555"/>
      <c r="G364" s="261"/>
      <c r="H364" s="261"/>
      <c r="I364" s="22"/>
    </row>
    <row r="365" ht="15.75" customHeight="1">
      <c r="A365" s="613"/>
      <c r="B365" s="613"/>
      <c r="C365" s="486"/>
      <c r="D365" s="486"/>
      <c r="E365" s="486"/>
      <c r="F365" s="555"/>
      <c r="G365" s="261"/>
      <c r="H365" s="261"/>
      <c r="I365" s="22"/>
    </row>
    <row r="366" ht="15.75" customHeight="1">
      <c r="A366" s="613"/>
      <c r="B366" s="613"/>
      <c r="C366" s="486"/>
      <c r="D366" s="486"/>
      <c r="E366" s="486"/>
      <c r="F366" s="555"/>
      <c r="G366" s="261"/>
      <c r="H366" s="261"/>
      <c r="I366" s="22"/>
    </row>
    <row r="367" ht="15.75" customHeight="1">
      <c r="A367" s="613"/>
      <c r="B367" s="613"/>
      <c r="C367" s="486"/>
      <c r="D367" s="486"/>
      <c r="E367" s="486"/>
      <c r="F367" s="555"/>
      <c r="G367" s="261"/>
      <c r="H367" s="261"/>
      <c r="I367" s="22"/>
    </row>
    <row r="368" ht="15.75" customHeight="1">
      <c r="A368" s="613"/>
      <c r="B368" s="613"/>
      <c r="C368" s="486"/>
      <c r="D368" s="486"/>
      <c r="E368" s="486"/>
      <c r="F368" s="555"/>
      <c r="G368" s="261"/>
      <c r="H368" s="261"/>
      <c r="I368" s="22"/>
    </row>
    <row r="369" ht="15.75" customHeight="1">
      <c r="A369" s="613"/>
      <c r="B369" s="613"/>
      <c r="C369" s="486"/>
      <c r="D369" s="486"/>
      <c r="E369" s="486"/>
      <c r="F369" s="555"/>
      <c r="G369" s="261"/>
      <c r="H369" s="261"/>
      <c r="I369" s="22"/>
    </row>
    <row r="370" ht="15.75" customHeight="1">
      <c r="A370" s="613"/>
      <c r="B370" s="613"/>
      <c r="C370" s="486"/>
      <c r="D370" s="486"/>
      <c r="E370" s="486"/>
      <c r="F370" s="555"/>
      <c r="G370" s="261"/>
      <c r="H370" s="261"/>
      <c r="I370" s="22"/>
    </row>
    <row r="371" ht="15.75" customHeight="1">
      <c r="A371" s="613"/>
      <c r="B371" s="613"/>
      <c r="C371" s="486"/>
      <c r="D371" s="486"/>
      <c r="E371" s="486"/>
      <c r="F371" s="555"/>
      <c r="G371" s="261"/>
      <c r="H371" s="261"/>
      <c r="I371" s="22"/>
    </row>
    <row r="372" ht="15.75" customHeight="1">
      <c r="A372" s="613"/>
      <c r="B372" s="613"/>
      <c r="C372" s="486"/>
      <c r="D372" s="486"/>
      <c r="E372" s="486"/>
      <c r="F372" s="555"/>
      <c r="G372" s="261"/>
      <c r="H372" s="261"/>
      <c r="I372" s="22"/>
    </row>
    <row r="373" ht="15.75" customHeight="1">
      <c r="A373" s="613"/>
      <c r="B373" s="613"/>
      <c r="C373" s="486"/>
      <c r="D373" s="486"/>
      <c r="E373" s="486"/>
      <c r="F373" s="555"/>
      <c r="G373" s="261"/>
      <c r="H373" s="261"/>
      <c r="I373" s="22"/>
    </row>
    <row r="374" ht="15.75" customHeight="1">
      <c r="A374" s="613"/>
      <c r="B374" s="613"/>
      <c r="C374" s="486"/>
      <c r="D374" s="486"/>
      <c r="E374" s="486"/>
      <c r="F374" s="555"/>
      <c r="G374" s="261"/>
      <c r="H374" s="261"/>
      <c r="I374" s="22"/>
    </row>
    <row r="375" ht="15.75" customHeight="1">
      <c r="A375" s="613"/>
      <c r="B375" s="613"/>
      <c r="C375" s="486"/>
      <c r="D375" s="486"/>
      <c r="E375" s="486"/>
      <c r="F375" s="555"/>
      <c r="G375" s="261"/>
      <c r="H375" s="261"/>
      <c r="I375" s="22"/>
    </row>
    <row r="376" ht="15.75" customHeight="1">
      <c r="A376" s="613"/>
      <c r="B376" s="613"/>
      <c r="C376" s="486"/>
      <c r="D376" s="486"/>
      <c r="E376" s="486"/>
      <c r="F376" s="555"/>
      <c r="G376" s="261"/>
      <c r="H376" s="261"/>
      <c r="I376" s="22"/>
    </row>
    <row r="377" ht="15.75" customHeight="1">
      <c r="A377" s="613"/>
      <c r="B377" s="613"/>
      <c r="C377" s="486"/>
      <c r="D377" s="486"/>
      <c r="E377" s="486"/>
      <c r="F377" s="555"/>
      <c r="G377" s="261"/>
      <c r="H377" s="261"/>
      <c r="I377" s="22"/>
    </row>
    <row r="378" ht="15.75" customHeight="1">
      <c r="A378" s="613"/>
      <c r="B378" s="613"/>
      <c r="C378" s="486"/>
      <c r="D378" s="486"/>
      <c r="E378" s="486"/>
      <c r="F378" s="555"/>
      <c r="G378" s="261"/>
      <c r="H378" s="261"/>
      <c r="I378" s="22"/>
    </row>
    <row r="379" ht="15.75" customHeight="1">
      <c r="A379" s="613"/>
      <c r="B379" s="613"/>
      <c r="C379" s="486"/>
      <c r="D379" s="486"/>
      <c r="E379" s="486"/>
      <c r="F379" s="555"/>
      <c r="G379" s="261"/>
      <c r="H379" s="261"/>
      <c r="I379" s="22"/>
    </row>
    <row r="380" ht="15.75" customHeight="1">
      <c r="A380" s="613"/>
      <c r="B380" s="613"/>
      <c r="C380" s="486"/>
      <c r="D380" s="486"/>
      <c r="E380" s="486"/>
      <c r="F380" s="555"/>
      <c r="G380" s="261"/>
      <c r="H380" s="261"/>
      <c r="I380" s="22"/>
    </row>
    <row r="381" ht="15.75" customHeight="1">
      <c r="A381" s="613"/>
      <c r="B381" s="613"/>
      <c r="C381" s="486"/>
      <c r="D381" s="486"/>
      <c r="E381" s="486"/>
      <c r="F381" s="555"/>
      <c r="G381" s="261"/>
      <c r="H381" s="261"/>
      <c r="I381" s="22"/>
    </row>
    <row r="382" ht="15.75" customHeight="1">
      <c r="A382" s="613"/>
      <c r="B382" s="613"/>
      <c r="C382" s="486"/>
      <c r="D382" s="486"/>
      <c r="E382" s="486"/>
      <c r="F382" s="555"/>
      <c r="G382" s="261"/>
      <c r="H382" s="261"/>
      <c r="I382" s="22"/>
    </row>
    <row r="383" ht="15.75" customHeight="1">
      <c r="A383" s="613"/>
      <c r="B383" s="613"/>
      <c r="C383" s="486"/>
      <c r="D383" s="486"/>
      <c r="E383" s="486"/>
      <c r="F383" s="555"/>
      <c r="G383" s="261"/>
      <c r="H383" s="261"/>
      <c r="I383" s="22"/>
    </row>
    <row r="384" ht="15.75" customHeight="1">
      <c r="A384" s="613"/>
      <c r="B384" s="613"/>
      <c r="C384" s="486"/>
      <c r="D384" s="486"/>
      <c r="E384" s="486"/>
      <c r="F384" s="555"/>
      <c r="G384" s="261"/>
      <c r="H384" s="261"/>
      <c r="I384" s="22"/>
    </row>
    <row r="385" ht="15.75" customHeight="1">
      <c r="A385" s="613"/>
      <c r="B385" s="613"/>
      <c r="C385" s="486"/>
      <c r="D385" s="486"/>
      <c r="E385" s="486"/>
      <c r="F385" s="555"/>
      <c r="G385" s="261"/>
      <c r="H385" s="261"/>
      <c r="I385" s="22"/>
    </row>
    <row r="386" ht="15.75" customHeight="1">
      <c r="A386" s="613"/>
      <c r="B386" s="613"/>
      <c r="C386" s="486"/>
      <c r="D386" s="486"/>
      <c r="E386" s="486"/>
      <c r="F386" s="555"/>
      <c r="G386" s="261"/>
      <c r="H386" s="261"/>
      <c r="I386" s="22"/>
    </row>
    <row r="387" ht="15.75" customHeight="1">
      <c r="A387" s="613"/>
      <c r="B387" s="613"/>
      <c r="C387" s="486"/>
      <c r="D387" s="486"/>
      <c r="E387" s="486"/>
      <c r="F387" s="555"/>
      <c r="G387" s="261"/>
      <c r="H387" s="261"/>
      <c r="I387" s="22"/>
    </row>
    <row r="388" ht="15.75" customHeight="1">
      <c r="A388" s="613"/>
      <c r="B388" s="613"/>
      <c r="C388" s="486"/>
      <c r="D388" s="486"/>
      <c r="E388" s="486"/>
      <c r="F388" s="555"/>
      <c r="G388" s="261"/>
      <c r="H388" s="261"/>
      <c r="I388" s="22"/>
    </row>
    <row r="389" ht="15.75" customHeight="1">
      <c r="A389" s="613"/>
      <c r="B389" s="613"/>
      <c r="C389" s="486"/>
      <c r="D389" s="486"/>
      <c r="E389" s="486"/>
      <c r="F389" s="555"/>
      <c r="G389" s="261"/>
      <c r="H389" s="261"/>
      <c r="I389" s="22"/>
    </row>
    <row r="390" ht="15.75" customHeight="1">
      <c r="A390" s="613"/>
      <c r="B390" s="613"/>
      <c r="C390" s="486"/>
      <c r="D390" s="486"/>
      <c r="E390" s="486"/>
      <c r="F390" s="555"/>
      <c r="G390" s="261"/>
      <c r="H390" s="261"/>
      <c r="I390" s="22"/>
    </row>
    <row r="391" ht="15.75" customHeight="1">
      <c r="A391" s="613"/>
      <c r="B391" s="613"/>
      <c r="C391" s="486"/>
      <c r="D391" s="486"/>
      <c r="E391" s="486"/>
      <c r="F391" s="555"/>
      <c r="G391" s="261"/>
      <c r="H391" s="261"/>
      <c r="I391" s="22"/>
    </row>
    <row r="392" ht="15.75" customHeight="1">
      <c r="A392" s="613"/>
      <c r="B392" s="613"/>
      <c r="C392" s="486"/>
      <c r="D392" s="486"/>
      <c r="E392" s="486"/>
      <c r="F392" s="555"/>
      <c r="G392" s="261"/>
      <c r="H392" s="261"/>
      <c r="I392" s="22"/>
    </row>
    <row r="393" ht="15.75" customHeight="1">
      <c r="A393" s="613"/>
      <c r="B393" s="613"/>
      <c r="C393" s="486"/>
      <c r="D393" s="486"/>
      <c r="E393" s="486"/>
      <c r="F393" s="555"/>
      <c r="G393" s="261"/>
      <c r="H393" s="261"/>
      <c r="I393" s="22"/>
    </row>
    <row r="394" ht="15.75" customHeight="1">
      <c r="A394" s="613"/>
      <c r="B394" s="613"/>
      <c r="C394" s="486"/>
      <c r="D394" s="486"/>
      <c r="E394" s="486"/>
      <c r="F394" s="555"/>
      <c r="G394" s="261"/>
      <c r="H394" s="261"/>
      <c r="I394" s="22"/>
    </row>
    <row r="395" ht="15.75" customHeight="1">
      <c r="A395" s="613"/>
      <c r="B395" s="613"/>
      <c r="C395" s="486"/>
      <c r="D395" s="486"/>
      <c r="E395" s="486"/>
      <c r="F395" s="555"/>
      <c r="G395" s="261"/>
      <c r="H395" s="261"/>
      <c r="I395" s="22"/>
    </row>
    <row r="396" ht="15.75" customHeight="1">
      <c r="A396" s="613"/>
      <c r="B396" s="613"/>
      <c r="C396" s="486"/>
      <c r="D396" s="486"/>
      <c r="E396" s="486"/>
      <c r="F396" s="555"/>
      <c r="G396" s="261"/>
      <c r="H396" s="261"/>
      <c r="I396" s="22"/>
    </row>
    <row r="397" ht="15.75" customHeight="1">
      <c r="A397" s="613"/>
      <c r="B397" s="613"/>
      <c r="C397" s="486"/>
      <c r="D397" s="486"/>
      <c r="E397" s="486"/>
      <c r="F397" s="555"/>
      <c r="G397" s="261"/>
      <c r="H397" s="261"/>
      <c r="I397" s="22"/>
    </row>
    <row r="398" ht="15.75" customHeight="1">
      <c r="A398" s="613"/>
      <c r="B398" s="613"/>
      <c r="C398" s="486"/>
      <c r="D398" s="486"/>
      <c r="E398" s="486"/>
      <c r="F398" s="555"/>
      <c r="G398" s="261"/>
      <c r="H398" s="261"/>
      <c r="I398" s="22"/>
    </row>
    <row r="399" ht="15.75" customHeight="1">
      <c r="A399" s="613"/>
      <c r="B399" s="613"/>
      <c r="C399" s="486"/>
      <c r="D399" s="486"/>
      <c r="E399" s="486"/>
      <c r="F399" s="555"/>
      <c r="G399" s="261"/>
      <c r="H399" s="261"/>
      <c r="I399" s="22"/>
    </row>
    <row r="400" ht="15.75" customHeight="1">
      <c r="A400" s="613"/>
      <c r="B400" s="613"/>
      <c r="C400" s="486"/>
      <c r="D400" s="486"/>
      <c r="E400" s="486"/>
      <c r="F400" s="555"/>
      <c r="G400" s="261"/>
      <c r="H400" s="261"/>
      <c r="I400" s="22"/>
    </row>
    <row r="401" ht="15.75" customHeight="1">
      <c r="A401" s="613"/>
      <c r="B401" s="613"/>
      <c r="C401" s="486"/>
      <c r="D401" s="486"/>
      <c r="E401" s="486"/>
      <c r="F401" s="555"/>
      <c r="G401" s="261"/>
      <c r="H401" s="261"/>
      <c r="I401" s="22"/>
    </row>
    <row r="402" ht="15.75" customHeight="1">
      <c r="A402" s="613"/>
      <c r="B402" s="613"/>
      <c r="C402" s="486"/>
      <c r="D402" s="486"/>
      <c r="E402" s="486"/>
      <c r="F402" s="555"/>
      <c r="G402" s="261"/>
      <c r="H402" s="261"/>
      <c r="I402" s="22"/>
    </row>
    <row r="403" ht="15.75" customHeight="1">
      <c r="A403" s="613"/>
      <c r="B403" s="613"/>
      <c r="C403" s="486"/>
      <c r="D403" s="486"/>
      <c r="E403" s="486"/>
      <c r="F403" s="555"/>
      <c r="G403" s="261"/>
      <c r="H403" s="261"/>
      <c r="I403" s="22"/>
    </row>
    <row r="404" ht="15.75" customHeight="1">
      <c r="A404" s="613"/>
      <c r="B404" s="613"/>
      <c r="C404" s="486"/>
      <c r="D404" s="486"/>
      <c r="E404" s="486"/>
      <c r="F404" s="555"/>
      <c r="G404" s="261"/>
      <c r="H404" s="261"/>
      <c r="I404" s="22"/>
    </row>
    <row r="405" ht="15.75" customHeight="1">
      <c r="A405" s="613"/>
      <c r="B405" s="613"/>
      <c r="C405" s="486"/>
      <c r="D405" s="486"/>
      <c r="E405" s="486"/>
      <c r="F405" s="555"/>
      <c r="G405" s="261"/>
      <c r="H405" s="261"/>
      <c r="I405" s="22"/>
    </row>
    <row r="406" ht="15.75" customHeight="1">
      <c r="A406" s="613"/>
      <c r="B406" s="613"/>
      <c r="C406" s="486"/>
      <c r="D406" s="486"/>
      <c r="E406" s="486"/>
      <c r="F406" s="555"/>
      <c r="G406" s="261"/>
      <c r="H406" s="261"/>
      <c r="I406" s="22"/>
    </row>
    <row r="407" ht="15.75" customHeight="1">
      <c r="A407" s="613"/>
      <c r="B407" s="613"/>
      <c r="C407" s="486"/>
      <c r="D407" s="486"/>
      <c r="E407" s="486"/>
      <c r="F407" s="555"/>
      <c r="G407" s="261"/>
      <c r="H407" s="261"/>
      <c r="I407" s="22"/>
    </row>
    <row r="408" ht="15.75" customHeight="1">
      <c r="A408" s="613"/>
      <c r="B408" s="613"/>
      <c r="C408" s="486"/>
      <c r="D408" s="486"/>
      <c r="E408" s="486"/>
      <c r="F408" s="555"/>
      <c r="G408" s="261"/>
      <c r="H408" s="261"/>
      <c r="I408" s="22"/>
    </row>
    <row r="409" ht="15.75" customHeight="1">
      <c r="A409" s="613"/>
      <c r="B409" s="613"/>
      <c r="C409" s="486"/>
      <c r="D409" s="486"/>
      <c r="E409" s="486"/>
      <c r="F409" s="555"/>
      <c r="G409" s="261"/>
      <c r="H409" s="261"/>
      <c r="I409" s="22"/>
    </row>
    <row r="410" ht="15.75" customHeight="1">
      <c r="A410" s="613"/>
      <c r="B410" s="613"/>
      <c r="C410" s="486"/>
      <c r="D410" s="486"/>
      <c r="E410" s="486"/>
      <c r="F410" s="555"/>
      <c r="G410" s="261"/>
      <c r="H410" s="261"/>
      <c r="I410" s="22"/>
    </row>
    <row r="411" ht="15.75" customHeight="1">
      <c r="A411" s="613"/>
      <c r="B411" s="613"/>
      <c r="C411" s="486"/>
      <c r="D411" s="486"/>
      <c r="E411" s="486"/>
      <c r="F411" s="555"/>
      <c r="G411" s="261"/>
      <c r="H411" s="261"/>
      <c r="I411" s="22"/>
    </row>
    <row r="412" ht="15.75" customHeight="1">
      <c r="A412" s="613"/>
      <c r="B412" s="613"/>
      <c r="C412" s="486"/>
      <c r="D412" s="486"/>
      <c r="E412" s="486"/>
      <c r="F412" s="555"/>
      <c r="G412" s="261"/>
      <c r="H412" s="261"/>
      <c r="I412" s="22"/>
    </row>
    <row r="413" ht="15.75" customHeight="1">
      <c r="A413" s="613"/>
      <c r="B413" s="613"/>
      <c r="C413" s="486"/>
      <c r="D413" s="486"/>
      <c r="E413" s="486"/>
      <c r="F413" s="555"/>
      <c r="G413" s="261"/>
      <c r="H413" s="261"/>
      <c r="I413" s="22"/>
    </row>
    <row r="414" ht="15.75" customHeight="1">
      <c r="A414" s="613"/>
      <c r="B414" s="613"/>
      <c r="C414" s="486"/>
      <c r="D414" s="486"/>
      <c r="E414" s="486"/>
      <c r="F414" s="555"/>
      <c r="G414" s="261"/>
      <c r="H414" s="261"/>
      <c r="I414" s="22"/>
    </row>
    <row r="415" ht="15.75" customHeight="1">
      <c r="A415" s="613"/>
      <c r="B415" s="613"/>
      <c r="C415" s="486"/>
      <c r="D415" s="486"/>
      <c r="E415" s="486"/>
      <c r="F415" s="555"/>
      <c r="G415" s="261"/>
      <c r="H415" s="261"/>
      <c r="I415" s="22"/>
    </row>
    <row r="416" ht="15.75" customHeight="1">
      <c r="A416" s="613"/>
      <c r="B416" s="613"/>
      <c r="C416" s="486"/>
      <c r="D416" s="486"/>
      <c r="E416" s="486"/>
      <c r="F416" s="555"/>
      <c r="G416" s="261"/>
      <c r="H416" s="261"/>
      <c r="I416" s="22"/>
    </row>
    <row r="417" ht="15.75" customHeight="1">
      <c r="A417" s="613"/>
      <c r="B417" s="613"/>
      <c r="C417" s="486"/>
      <c r="D417" s="486"/>
      <c r="E417" s="486"/>
      <c r="F417" s="555"/>
      <c r="G417" s="261"/>
      <c r="H417" s="261"/>
      <c r="I417" s="22"/>
    </row>
    <row r="418" ht="15.75" customHeight="1">
      <c r="A418" s="613"/>
      <c r="B418" s="613"/>
      <c r="C418" s="486"/>
      <c r="D418" s="486"/>
      <c r="E418" s="486"/>
      <c r="F418" s="555"/>
      <c r="G418" s="261"/>
      <c r="H418" s="261"/>
      <c r="I418" s="22"/>
    </row>
    <row r="419" ht="15.75" customHeight="1">
      <c r="A419" s="613"/>
      <c r="B419" s="613"/>
      <c r="C419" s="486"/>
      <c r="D419" s="486"/>
      <c r="E419" s="486"/>
      <c r="F419" s="555"/>
      <c r="G419" s="261"/>
      <c r="H419" s="261"/>
      <c r="I419" s="22"/>
    </row>
    <row r="420" ht="15.75" customHeight="1">
      <c r="A420" s="613"/>
      <c r="B420" s="613"/>
      <c r="C420" s="486"/>
      <c r="D420" s="486"/>
      <c r="E420" s="486"/>
      <c r="F420" s="555"/>
      <c r="G420" s="261"/>
      <c r="H420" s="261"/>
      <c r="I420" s="22"/>
    </row>
    <row r="421" ht="15.75" customHeight="1">
      <c r="A421" s="613"/>
      <c r="B421" s="613"/>
      <c r="C421" s="486"/>
      <c r="D421" s="486"/>
      <c r="E421" s="486"/>
      <c r="F421" s="555"/>
      <c r="G421" s="261"/>
      <c r="H421" s="261"/>
      <c r="I421" s="22"/>
    </row>
    <row r="422" ht="15.75" customHeight="1">
      <c r="A422" s="613"/>
      <c r="B422" s="613"/>
      <c r="C422" s="486"/>
      <c r="D422" s="486"/>
      <c r="E422" s="486"/>
      <c r="F422" s="555"/>
      <c r="G422" s="261"/>
      <c r="H422" s="261"/>
      <c r="I422" s="22"/>
    </row>
    <row r="423" ht="15.75" customHeight="1">
      <c r="A423" s="613"/>
      <c r="B423" s="613"/>
      <c r="C423" s="486"/>
      <c r="D423" s="486"/>
      <c r="E423" s="486"/>
      <c r="F423" s="555"/>
      <c r="G423" s="261"/>
      <c r="H423" s="261"/>
      <c r="I423" s="22"/>
    </row>
    <row r="424" ht="15.75" customHeight="1">
      <c r="A424" s="613"/>
      <c r="B424" s="613"/>
      <c r="C424" s="486"/>
      <c r="D424" s="486"/>
      <c r="E424" s="486"/>
      <c r="F424" s="555"/>
      <c r="G424" s="261"/>
      <c r="H424" s="261"/>
      <c r="I424" s="22"/>
    </row>
    <row r="425" ht="15.75" customHeight="1">
      <c r="A425" s="613"/>
      <c r="B425" s="613"/>
      <c r="C425" s="486"/>
      <c r="D425" s="486"/>
      <c r="E425" s="486"/>
      <c r="F425" s="555"/>
      <c r="G425" s="261"/>
      <c r="H425" s="261"/>
      <c r="I425" s="22"/>
    </row>
    <row r="426" ht="15.75" customHeight="1">
      <c r="A426" s="613"/>
      <c r="B426" s="613"/>
      <c r="C426" s="486"/>
      <c r="D426" s="486"/>
      <c r="E426" s="486"/>
      <c r="F426" s="555"/>
      <c r="G426" s="261"/>
      <c r="H426" s="261"/>
      <c r="I426" s="22"/>
    </row>
    <row r="427" ht="15.75" customHeight="1">
      <c r="A427" s="613"/>
      <c r="B427" s="613"/>
      <c r="C427" s="486"/>
      <c r="D427" s="486"/>
      <c r="E427" s="486"/>
      <c r="F427" s="555"/>
      <c r="G427" s="261"/>
      <c r="H427" s="261"/>
      <c r="I427" s="22"/>
    </row>
    <row r="428" ht="15.75" customHeight="1">
      <c r="A428" s="613"/>
      <c r="B428" s="613"/>
      <c r="C428" s="486"/>
      <c r="D428" s="486"/>
      <c r="E428" s="486"/>
      <c r="F428" s="555"/>
      <c r="G428" s="261"/>
      <c r="H428" s="261"/>
      <c r="I428" s="22"/>
    </row>
    <row r="429" ht="15.75" customHeight="1">
      <c r="A429" s="613"/>
      <c r="B429" s="613"/>
      <c r="C429" s="486"/>
      <c r="D429" s="486"/>
      <c r="E429" s="486"/>
      <c r="F429" s="555"/>
      <c r="G429" s="261"/>
      <c r="H429" s="261"/>
      <c r="I429" s="22"/>
    </row>
    <row r="430" ht="15.75" customHeight="1">
      <c r="A430" s="613"/>
      <c r="B430" s="613"/>
      <c r="C430" s="486"/>
      <c r="D430" s="486"/>
      <c r="E430" s="486"/>
      <c r="F430" s="555"/>
      <c r="G430" s="261"/>
      <c r="H430" s="261"/>
      <c r="I430" s="22"/>
    </row>
    <row r="431" ht="15.75" customHeight="1">
      <c r="A431" s="613"/>
      <c r="B431" s="613"/>
      <c r="C431" s="486"/>
      <c r="D431" s="486"/>
      <c r="E431" s="486"/>
      <c r="F431" s="555"/>
      <c r="G431" s="261"/>
      <c r="H431" s="261"/>
      <c r="I431" s="22"/>
    </row>
    <row r="432" ht="15.75" customHeight="1">
      <c r="A432" s="613"/>
      <c r="B432" s="613"/>
      <c r="C432" s="486"/>
      <c r="D432" s="486"/>
      <c r="E432" s="486"/>
      <c r="F432" s="555"/>
      <c r="G432" s="261"/>
      <c r="H432" s="261"/>
      <c r="I432" s="22"/>
    </row>
    <row r="433" ht="15.75" customHeight="1">
      <c r="A433" s="613"/>
      <c r="B433" s="613"/>
      <c r="C433" s="486"/>
      <c r="D433" s="486"/>
      <c r="E433" s="486"/>
      <c r="F433" s="555"/>
      <c r="G433" s="261"/>
      <c r="H433" s="261"/>
      <c r="I433" s="22"/>
    </row>
    <row r="434" ht="15.75" customHeight="1">
      <c r="A434" s="613"/>
      <c r="B434" s="613"/>
      <c r="C434" s="486"/>
      <c r="D434" s="486"/>
      <c r="E434" s="486"/>
      <c r="F434" s="555"/>
      <c r="G434" s="261"/>
      <c r="H434" s="261"/>
      <c r="I434" s="22"/>
    </row>
    <row r="435" ht="15.75" customHeight="1">
      <c r="A435" s="613"/>
      <c r="B435" s="613"/>
      <c r="C435" s="486"/>
      <c r="D435" s="486"/>
      <c r="E435" s="486"/>
      <c r="F435" s="555"/>
      <c r="G435" s="261"/>
      <c r="H435" s="261"/>
      <c r="I435" s="22"/>
    </row>
    <row r="436" ht="15.75" customHeight="1">
      <c r="A436" s="613"/>
      <c r="B436" s="613"/>
      <c r="C436" s="486"/>
      <c r="D436" s="486"/>
      <c r="E436" s="486"/>
      <c r="F436" s="555"/>
      <c r="G436" s="261"/>
      <c r="H436" s="261"/>
      <c r="I436" s="22"/>
    </row>
    <row r="437" ht="15.75" customHeight="1">
      <c r="A437" s="613"/>
      <c r="B437" s="613"/>
      <c r="C437" s="486"/>
      <c r="D437" s="486"/>
      <c r="E437" s="486"/>
      <c r="F437" s="555"/>
      <c r="G437" s="261"/>
      <c r="H437" s="261"/>
      <c r="I437" s="22"/>
    </row>
    <row r="438" ht="15.75" customHeight="1">
      <c r="A438" s="613"/>
      <c r="B438" s="613"/>
      <c r="C438" s="486"/>
      <c r="D438" s="486"/>
      <c r="E438" s="486"/>
      <c r="F438" s="555"/>
      <c r="G438" s="261"/>
      <c r="H438" s="261"/>
      <c r="I438" s="22"/>
    </row>
    <row r="439" ht="15.75" customHeight="1">
      <c r="A439" s="613"/>
      <c r="B439" s="613"/>
      <c r="C439" s="486"/>
      <c r="D439" s="486"/>
      <c r="E439" s="486"/>
      <c r="F439" s="555"/>
      <c r="G439" s="261"/>
      <c r="H439" s="261"/>
      <c r="I439" s="22"/>
    </row>
    <row r="440" ht="15.75" customHeight="1">
      <c r="A440" s="613"/>
      <c r="B440" s="613"/>
      <c r="C440" s="486"/>
      <c r="D440" s="486"/>
      <c r="E440" s="486"/>
      <c r="F440" s="555"/>
      <c r="G440" s="261"/>
      <c r="H440" s="261"/>
      <c r="I440" s="22"/>
    </row>
    <row r="441" ht="15.75" customHeight="1">
      <c r="A441" s="613"/>
      <c r="B441" s="613"/>
      <c r="C441" s="486"/>
      <c r="D441" s="486"/>
      <c r="E441" s="486"/>
      <c r="F441" s="555"/>
      <c r="G441" s="261"/>
      <c r="H441" s="261"/>
      <c r="I441" s="22"/>
    </row>
    <row r="442" ht="15.75" customHeight="1">
      <c r="A442" s="613"/>
      <c r="B442" s="613"/>
      <c r="C442" s="486"/>
      <c r="D442" s="486"/>
      <c r="E442" s="486"/>
      <c r="F442" s="555"/>
      <c r="G442" s="261"/>
      <c r="H442" s="261"/>
      <c r="I442" s="22"/>
    </row>
    <row r="443" ht="15.75" customHeight="1">
      <c r="A443" s="613"/>
      <c r="B443" s="613"/>
      <c r="C443" s="486"/>
      <c r="D443" s="486"/>
      <c r="E443" s="486"/>
      <c r="F443" s="555"/>
      <c r="G443" s="261"/>
      <c r="H443" s="261"/>
      <c r="I443" s="22"/>
    </row>
    <row r="444" ht="15.75" customHeight="1">
      <c r="A444" s="613"/>
      <c r="B444" s="613"/>
      <c r="C444" s="486"/>
      <c r="D444" s="486"/>
      <c r="E444" s="486"/>
      <c r="F444" s="555"/>
      <c r="G444" s="261"/>
      <c r="H444" s="261"/>
      <c r="I444" s="22"/>
    </row>
    <row r="445" ht="15.75" customHeight="1">
      <c r="A445" s="613"/>
      <c r="B445" s="613"/>
      <c r="C445" s="486"/>
      <c r="D445" s="486"/>
      <c r="E445" s="486"/>
      <c r="F445" s="555"/>
      <c r="G445" s="261"/>
      <c r="H445" s="261"/>
      <c r="I445" s="22"/>
    </row>
    <row r="446" ht="15.75" customHeight="1">
      <c r="A446" s="613"/>
      <c r="B446" s="613"/>
      <c r="C446" s="486"/>
      <c r="D446" s="486"/>
      <c r="E446" s="486"/>
      <c r="F446" s="555"/>
      <c r="G446" s="261"/>
      <c r="H446" s="261"/>
      <c r="I446" s="22"/>
    </row>
    <row r="447" ht="15.75" customHeight="1">
      <c r="A447" s="613"/>
      <c r="B447" s="613"/>
      <c r="C447" s="486"/>
      <c r="D447" s="486"/>
      <c r="E447" s="486"/>
      <c r="F447" s="555"/>
      <c r="G447" s="261"/>
      <c r="H447" s="261"/>
      <c r="I447" s="22"/>
    </row>
    <row r="448" ht="15.75" customHeight="1">
      <c r="A448" s="613"/>
      <c r="B448" s="613"/>
      <c r="C448" s="486"/>
      <c r="D448" s="486"/>
      <c r="E448" s="486"/>
      <c r="F448" s="555"/>
      <c r="G448" s="261"/>
      <c r="H448" s="261"/>
      <c r="I448" s="22"/>
    </row>
    <row r="449" ht="15.75" customHeight="1">
      <c r="A449" s="613"/>
      <c r="B449" s="613"/>
      <c r="C449" s="486"/>
      <c r="D449" s="486"/>
      <c r="E449" s="486"/>
      <c r="F449" s="555"/>
      <c r="G449" s="261"/>
      <c r="H449" s="261"/>
      <c r="I449" s="22"/>
    </row>
    <row r="450" ht="15.75" customHeight="1">
      <c r="A450" s="613"/>
      <c r="B450" s="613"/>
      <c r="C450" s="486"/>
      <c r="D450" s="486"/>
      <c r="E450" s="486"/>
      <c r="F450" s="555"/>
      <c r="G450" s="261"/>
      <c r="H450" s="261"/>
      <c r="I450" s="22"/>
    </row>
    <row r="451" ht="15.75" customHeight="1">
      <c r="A451" s="613"/>
      <c r="B451" s="613"/>
      <c r="C451" s="486"/>
      <c r="D451" s="486"/>
      <c r="E451" s="486"/>
      <c r="F451" s="555"/>
      <c r="G451" s="261"/>
      <c r="H451" s="261"/>
      <c r="I451" s="22"/>
    </row>
    <row r="452" ht="15.75" customHeight="1">
      <c r="A452" s="613"/>
      <c r="B452" s="613"/>
      <c r="C452" s="486"/>
      <c r="D452" s="486"/>
      <c r="E452" s="486"/>
      <c r="F452" s="555"/>
      <c r="G452" s="261"/>
      <c r="H452" s="261"/>
      <c r="I452" s="22"/>
    </row>
    <row r="453" ht="15.75" customHeight="1">
      <c r="A453" s="613"/>
      <c r="B453" s="613"/>
      <c r="C453" s="486"/>
      <c r="D453" s="486"/>
      <c r="E453" s="486"/>
      <c r="F453" s="555"/>
      <c r="G453" s="261"/>
      <c r="H453" s="261"/>
      <c r="I453" s="22"/>
    </row>
    <row r="454" ht="15.75" customHeight="1">
      <c r="A454" s="613"/>
      <c r="B454" s="613"/>
      <c r="C454" s="486"/>
      <c r="D454" s="486"/>
      <c r="E454" s="486"/>
      <c r="F454" s="555"/>
      <c r="G454" s="261"/>
      <c r="H454" s="261"/>
      <c r="I454" s="22"/>
    </row>
    <row r="455" ht="15.75" customHeight="1">
      <c r="A455" s="613"/>
      <c r="B455" s="613"/>
      <c r="C455" s="486"/>
      <c r="D455" s="486"/>
      <c r="E455" s="486"/>
      <c r="F455" s="555"/>
      <c r="G455" s="261"/>
      <c r="H455" s="261"/>
      <c r="I455" s="22"/>
    </row>
    <row r="456" ht="15.75" customHeight="1">
      <c r="A456" s="613"/>
      <c r="B456" s="613"/>
      <c r="C456" s="486"/>
      <c r="D456" s="486"/>
      <c r="E456" s="486"/>
      <c r="F456" s="555"/>
      <c r="G456" s="261"/>
      <c r="H456" s="261"/>
      <c r="I456" s="22"/>
    </row>
    <row r="457" ht="15.75" customHeight="1">
      <c r="A457" s="613"/>
      <c r="B457" s="613"/>
      <c r="C457" s="486"/>
      <c r="D457" s="486"/>
      <c r="E457" s="486"/>
      <c r="F457" s="555"/>
      <c r="G457" s="261"/>
      <c r="H457" s="261"/>
      <c r="I457" s="22"/>
    </row>
    <row r="458" ht="15.75" customHeight="1">
      <c r="A458" s="613"/>
      <c r="B458" s="613"/>
      <c r="C458" s="486"/>
      <c r="D458" s="486"/>
      <c r="E458" s="486"/>
      <c r="F458" s="555"/>
      <c r="G458" s="261"/>
      <c r="H458" s="261"/>
      <c r="I458" s="22"/>
    </row>
    <row r="459" ht="15.75" customHeight="1">
      <c r="A459" s="613"/>
      <c r="B459" s="613"/>
      <c r="C459" s="486"/>
      <c r="D459" s="486"/>
      <c r="E459" s="486"/>
      <c r="F459" s="555"/>
      <c r="G459" s="261"/>
      <c r="H459" s="261"/>
      <c r="I459" s="22"/>
    </row>
    <row r="460" ht="15.75" customHeight="1">
      <c r="A460" s="613"/>
      <c r="B460" s="613"/>
      <c r="C460" s="486"/>
      <c r="D460" s="486"/>
      <c r="E460" s="486"/>
      <c r="F460" s="555"/>
      <c r="G460" s="261"/>
      <c r="H460" s="261"/>
      <c r="I460" s="22"/>
    </row>
    <row r="461" ht="15.75" customHeight="1">
      <c r="A461" s="613"/>
      <c r="B461" s="613"/>
      <c r="C461" s="486"/>
      <c r="D461" s="486"/>
      <c r="E461" s="486"/>
      <c r="F461" s="555"/>
      <c r="G461" s="261"/>
      <c r="H461" s="261"/>
      <c r="I461" s="22"/>
    </row>
    <row r="462" ht="15.75" customHeight="1">
      <c r="A462" s="613"/>
      <c r="B462" s="613"/>
      <c r="C462" s="486"/>
      <c r="D462" s="486"/>
      <c r="E462" s="486"/>
      <c r="F462" s="555"/>
      <c r="G462" s="261"/>
      <c r="H462" s="261"/>
      <c r="I462" s="22"/>
    </row>
    <row r="463" ht="15.75" customHeight="1">
      <c r="A463" s="613"/>
      <c r="B463" s="613"/>
      <c r="C463" s="486"/>
      <c r="D463" s="486"/>
      <c r="E463" s="486"/>
      <c r="F463" s="555"/>
      <c r="G463" s="261"/>
      <c r="H463" s="261"/>
      <c r="I463" s="22"/>
    </row>
    <row r="464" ht="15.75" customHeight="1">
      <c r="A464" s="613"/>
      <c r="B464" s="613"/>
      <c r="C464" s="486"/>
      <c r="D464" s="486"/>
      <c r="E464" s="486"/>
      <c r="F464" s="555"/>
      <c r="G464" s="261"/>
      <c r="H464" s="261"/>
      <c r="I464" s="22"/>
    </row>
    <row r="465" ht="15.75" customHeight="1">
      <c r="A465" s="613"/>
      <c r="B465" s="613"/>
      <c r="C465" s="486"/>
      <c r="D465" s="486"/>
      <c r="E465" s="486"/>
      <c r="F465" s="555"/>
      <c r="G465" s="261"/>
      <c r="H465" s="261"/>
      <c r="I465" s="22"/>
    </row>
    <row r="466" ht="15.75" customHeight="1">
      <c r="A466" s="613"/>
      <c r="B466" s="613"/>
      <c r="C466" s="486"/>
      <c r="D466" s="486"/>
      <c r="E466" s="486"/>
      <c r="F466" s="555"/>
      <c r="G466" s="261"/>
      <c r="H466" s="261"/>
      <c r="I466" s="22"/>
    </row>
    <row r="467" ht="15.75" customHeight="1">
      <c r="A467" s="613"/>
      <c r="B467" s="613"/>
      <c r="C467" s="486"/>
      <c r="D467" s="486"/>
      <c r="E467" s="486"/>
      <c r="F467" s="555"/>
      <c r="G467" s="261"/>
      <c r="H467" s="261"/>
      <c r="I467" s="22"/>
    </row>
    <row r="468" ht="15.75" customHeight="1">
      <c r="A468" s="613"/>
      <c r="B468" s="613"/>
      <c r="C468" s="486"/>
      <c r="D468" s="486"/>
      <c r="E468" s="486"/>
      <c r="F468" s="555"/>
      <c r="G468" s="261"/>
      <c r="H468" s="261"/>
      <c r="I468" s="22"/>
    </row>
    <row r="469" ht="15.75" customHeight="1">
      <c r="A469" s="613"/>
      <c r="B469" s="613"/>
      <c r="C469" s="486"/>
      <c r="D469" s="486"/>
      <c r="E469" s="486"/>
      <c r="F469" s="555"/>
      <c r="G469" s="261"/>
      <c r="H469" s="261"/>
      <c r="I469" s="22"/>
    </row>
    <row r="470" ht="15.75" customHeight="1">
      <c r="A470" s="613"/>
      <c r="B470" s="613"/>
      <c r="C470" s="486"/>
      <c r="D470" s="486"/>
      <c r="E470" s="486"/>
      <c r="F470" s="555"/>
      <c r="G470" s="261"/>
      <c r="H470" s="261"/>
      <c r="I470" s="22"/>
    </row>
    <row r="471" ht="15.75" customHeight="1">
      <c r="A471" s="613"/>
      <c r="B471" s="613"/>
      <c r="C471" s="486"/>
      <c r="D471" s="486"/>
      <c r="E471" s="486"/>
      <c r="F471" s="555"/>
      <c r="G471" s="261"/>
      <c r="H471" s="261"/>
      <c r="I471" s="22"/>
    </row>
    <row r="472" ht="15.75" customHeight="1">
      <c r="A472" s="613"/>
      <c r="B472" s="613"/>
      <c r="C472" s="486"/>
      <c r="D472" s="486"/>
      <c r="E472" s="486"/>
      <c r="F472" s="555"/>
      <c r="G472" s="261"/>
      <c r="H472" s="261"/>
      <c r="I472" s="22"/>
    </row>
    <row r="473" ht="15.75" customHeight="1">
      <c r="A473" s="613"/>
      <c r="B473" s="613"/>
      <c r="C473" s="486"/>
      <c r="D473" s="486"/>
      <c r="E473" s="486"/>
      <c r="F473" s="555"/>
      <c r="G473" s="261"/>
      <c r="H473" s="261"/>
      <c r="I473" s="22"/>
    </row>
    <row r="474" ht="15.75" customHeight="1">
      <c r="A474" s="613"/>
      <c r="B474" s="613"/>
      <c r="C474" s="486"/>
      <c r="D474" s="486"/>
      <c r="E474" s="486"/>
      <c r="F474" s="555"/>
      <c r="G474" s="261"/>
      <c r="H474" s="261"/>
      <c r="I474" s="22"/>
    </row>
    <row r="475" ht="15.75" customHeight="1">
      <c r="A475" s="613"/>
      <c r="B475" s="613"/>
      <c r="C475" s="486"/>
      <c r="D475" s="486"/>
      <c r="E475" s="486"/>
      <c r="F475" s="555"/>
      <c r="G475" s="261"/>
      <c r="H475" s="261"/>
      <c r="I475" s="22"/>
    </row>
    <row r="476" ht="15.75" customHeight="1">
      <c r="A476" s="613"/>
      <c r="B476" s="613"/>
      <c r="C476" s="486"/>
      <c r="D476" s="486"/>
      <c r="E476" s="486"/>
      <c r="F476" s="555"/>
      <c r="G476" s="261"/>
      <c r="H476" s="261"/>
      <c r="I476" s="22"/>
    </row>
    <row r="477" ht="15.75" customHeight="1">
      <c r="A477" s="613"/>
      <c r="B477" s="613"/>
      <c r="C477" s="486"/>
      <c r="D477" s="486"/>
      <c r="E477" s="486"/>
      <c r="F477" s="555"/>
      <c r="G477" s="261"/>
      <c r="H477" s="261"/>
      <c r="I477" s="22"/>
    </row>
    <row r="478" ht="15.75" customHeight="1">
      <c r="A478" s="613"/>
      <c r="B478" s="613"/>
      <c r="C478" s="486"/>
      <c r="D478" s="486"/>
      <c r="E478" s="486"/>
      <c r="F478" s="555"/>
      <c r="G478" s="261"/>
      <c r="H478" s="261"/>
      <c r="I478" s="22"/>
    </row>
    <row r="479" ht="15.75" customHeight="1">
      <c r="A479" s="613"/>
      <c r="B479" s="613"/>
      <c r="C479" s="486"/>
      <c r="D479" s="486"/>
      <c r="E479" s="486"/>
      <c r="F479" s="555"/>
      <c r="G479" s="261"/>
      <c r="H479" s="261"/>
      <c r="I479" s="22"/>
    </row>
    <row r="480" ht="15.75" customHeight="1">
      <c r="A480" s="613"/>
      <c r="B480" s="613"/>
      <c r="C480" s="486"/>
      <c r="D480" s="486"/>
      <c r="E480" s="486"/>
      <c r="F480" s="555"/>
      <c r="G480" s="261"/>
      <c r="H480" s="261"/>
      <c r="I480" s="22"/>
    </row>
    <row r="481" ht="15.75" customHeight="1">
      <c r="A481" s="613"/>
      <c r="B481" s="613"/>
      <c r="C481" s="486"/>
      <c r="D481" s="486"/>
      <c r="E481" s="486"/>
      <c r="F481" s="555"/>
      <c r="G481" s="261"/>
      <c r="H481" s="261"/>
      <c r="I481" s="22"/>
    </row>
    <row r="482" ht="15.75" customHeight="1">
      <c r="A482" s="613"/>
      <c r="B482" s="613"/>
      <c r="C482" s="486"/>
      <c r="D482" s="486"/>
      <c r="E482" s="486"/>
      <c r="F482" s="555"/>
      <c r="G482" s="261"/>
      <c r="H482" s="261"/>
      <c r="I482" s="22"/>
    </row>
    <row r="483" ht="15.75" customHeight="1">
      <c r="A483" s="613"/>
      <c r="B483" s="613"/>
      <c r="C483" s="486"/>
      <c r="D483" s="486"/>
      <c r="E483" s="486"/>
      <c r="F483" s="555"/>
      <c r="G483" s="261"/>
      <c r="H483" s="261"/>
      <c r="I483" s="22"/>
    </row>
    <row r="484" ht="15.75" customHeight="1">
      <c r="A484" s="613"/>
      <c r="B484" s="613"/>
      <c r="C484" s="486"/>
      <c r="D484" s="486"/>
      <c r="E484" s="486"/>
      <c r="F484" s="555"/>
      <c r="G484" s="261"/>
      <c r="H484" s="261"/>
      <c r="I484" s="22"/>
    </row>
    <row r="485" ht="15.75" customHeight="1">
      <c r="A485" s="613"/>
      <c r="B485" s="613"/>
      <c r="C485" s="486"/>
      <c r="D485" s="486"/>
      <c r="E485" s="486"/>
      <c r="F485" s="555"/>
      <c r="G485" s="261"/>
      <c r="H485" s="261"/>
      <c r="I485" s="22"/>
    </row>
    <row r="486" ht="15.75" customHeight="1">
      <c r="A486" s="613"/>
      <c r="B486" s="613"/>
      <c r="C486" s="486"/>
      <c r="D486" s="486"/>
      <c r="E486" s="486"/>
      <c r="F486" s="555"/>
      <c r="G486" s="261"/>
      <c r="H486" s="261"/>
      <c r="I486" s="22"/>
    </row>
    <row r="487" ht="15.75" customHeight="1">
      <c r="A487" s="613"/>
      <c r="B487" s="613"/>
      <c r="C487" s="486"/>
      <c r="D487" s="486"/>
      <c r="E487" s="486"/>
      <c r="F487" s="555"/>
      <c r="G487" s="261"/>
      <c r="H487" s="261"/>
      <c r="I487" s="22"/>
    </row>
    <row r="488" ht="15.75" customHeight="1">
      <c r="A488" s="613"/>
      <c r="B488" s="613"/>
      <c r="C488" s="486"/>
      <c r="D488" s="486"/>
      <c r="E488" s="486"/>
      <c r="F488" s="555"/>
      <c r="G488" s="261"/>
      <c r="H488" s="261"/>
      <c r="I488" s="22"/>
    </row>
    <row r="489" ht="15.75" customHeight="1">
      <c r="A489" s="613"/>
      <c r="B489" s="613"/>
      <c r="C489" s="486"/>
      <c r="D489" s="486"/>
      <c r="E489" s="486"/>
      <c r="F489" s="555"/>
      <c r="G489" s="261"/>
      <c r="H489" s="261"/>
      <c r="I489" s="22"/>
    </row>
    <row r="490" ht="15.75" customHeight="1">
      <c r="A490" s="613"/>
      <c r="B490" s="613"/>
      <c r="C490" s="486"/>
      <c r="D490" s="486"/>
      <c r="E490" s="486"/>
      <c r="F490" s="555"/>
      <c r="G490" s="261"/>
      <c r="H490" s="261"/>
      <c r="I490" s="22"/>
    </row>
    <row r="491" ht="15.75" customHeight="1">
      <c r="A491" s="613"/>
      <c r="B491" s="613"/>
      <c r="C491" s="486"/>
      <c r="D491" s="486"/>
      <c r="E491" s="486"/>
      <c r="F491" s="555"/>
      <c r="G491" s="261"/>
      <c r="H491" s="261"/>
      <c r="I491" s="22"/>
    </row>
    <row r="492" ht="15.75" customHeight="1">
      <c r="A492" s="613"/>
      <c r="B492" s="613"/>
      <c r="C492" s="486"/>
      <c r="D492" s="486"/>
      <c r="E492" s="486"/>
      <c r="F492" s="555"/>
      <c r="G492" s="261"/>
      <c r="H492" s="261"/>
      <c r="I492" s="22"/>
    </row>
    <row r="493" ht="15.75" customHeight="1">
      <c r="A493" s="613"/>
      <c r="B493" s="613"/>
      <c r="C493" s="486"/>
      <c r="D493" s="486"/>
      <c r="E493" s="486"/>
      <c r="F493" s="555"/>
      <c r="G493" s="261"/>
      <c r="H493" s="261"/>
      <c r="I493" s="22"/>
    </row>
    <row r="494" ht="15.75" customHeight="1">
      <c r="A494" s="613"/>
      <c r="B494" s="613"/>
      <c r="C494" s="486"/>
      <c r="D494" s="486"/>
      <c r="E494" s="486"/>
      <c r="F494" s="555"/>
      <c r="G494" s="261"/>
      <c r="H494" s="261"/>
      <c r="I494" s="22"/>
    </row>
    <row r="495" ht="15.75" customHeight="1">
      <c r="A495" s="613"/>
      <c r="B495" s="613"/>
      <c r="C495" s="486"/>
      <c r="D495" s="486"/>
      <c r="E495" s="486"/>
      <c r="F495" s="555"/>
      <c r="G495" s="261"/>
      <c r="H495" s="261"/>
      <c r="I495" s="22"/>
    </row>
    <row r="496" ht="15.75" customHeight="1">
      <c r="A496" s="613"/>
      <c r="B496" s="613"/>
      <c r="C496" s="486"/>
      <c r="D496" s="486"/>
      <c r="E496" s="486"/>
      <c r="F496" s="555"/>
      <c r="G496" s="261"/>
      <c r="H496" s="261"/>
      <c r="I496" s="22"/>
    </row>
    <row r="497" ht="15.75" customHeight="1">
      <c r="A497" s="613"/>
      <c r="B497" s="613"/>
      <c r="C497" s="486"/>
      <c r="D497" s="486"/>
      <c r="E497" s="486"/>
      <c r="F497" s="555"/>
      <c r="G497" s="261"/>
      <c r="H497" s="261"/>
      <c r="I497" s="22"/>
    </row>
    <row r="498" ht="15.75" customHeight="1">
      <c r="A498" s="613"/>
      <c r="B498" s="613"/>
      <c r="C498" s="486"/>
      <c r="D498" s="486"/>
      <c r="E498" s="486"/>
      <c r="F498" s="555"/>
      <c r="G498" s="261"/>
      <c r="H498" s="261"/>
      <c r="I498" s="22"/>
    </row>
    <row r="499" ht="15.75" customHeight="1">
      <c r="A499" s="613"/>
      <c r="B499" s="613"/>
      <c r="C499" s="486"/>
      <c r="D499" s="486"/>
      <c r="E499" s="486"/>
      <c r="F499" s="555"/>
      <c r="G499" s="261"/>
      <c r="H499" s="261"/>
      <c r="I499" s="22"/>
    </row>
    <row r="500" ht="15.75" customHeight="1">
      <c r="A500" s="613"/>
      <c r="B500" s="613"/>
      <c r="C500" s="486"/>
      <c r="D500" s="486"/>
      <c r="E500" s="486"/>
      <c r="F500" s="555"/>
      <c r="G500" s="261"/>
      <c r="H500" s="261"/>
      <c r="I500" s="22"/>
    </row>
    <row r="501" ht="15.75" customHeight="1">
      <c r="A501" s="613"/>
      <c r="B501" s="613"/>
      <c r="C501" s="486"/>
      <c r="D501" s="486"/>
      <c r="E501" s="486"/>
      <c r="F501" s="555"/>
      <c r="G501" s="261"/>
      <c r="H501" s="261"/>
      <c r="I501" s="22"/>
    </row>
    <row r="502" ht="15.75" customHeight="1">
      <c r="A502" s="613"/>
      <c r="B502" s="613"/>
      <c r="C502" s="486"/>
      <c r="D502" s="486"/>
      <c r="E502" s="486"/>
      <c r="F502" s="555"/>
      <c r="G502" s="261"/>
      <c r="H502" s="261"/>
      <c r="I502" s="22"/>
    </row>
    <row r="503" ht="15.75" customHeight="1">
      <c r="A503" s="613"/>
      <c r="B503" s="613"/>
      <c r="C503" s="486"/>
      <c r="D503" s="486"/>
      <c r="E503" s="486"/>
      <c r="F503" s="555"/>
      <c r="G503" s="261"/>
      <c r="H503" s="261"/>
      <c r="I503" s="22"/>
    </row>
    <row r="504" ht="15.75" customHeight="1">
      <c r="A504" s="613"/>
      <c r="B504" s="613"/>
      <c r="C504" s="486"/>
      <c r="D504" s="486"/>
      <c r="E504" s="486"/>
      <c r="F504" s="555"/>
      <c r="G504" s="261"/>
      <c r="H504" s="261"/>
      <c r="I504" s="22"/>
    </row>
    <row r="505" ht="15.75" customHeight="1">
      <c r="A505" s="613"/>
      <c r="B505" s="613"/>
      <c r="C505" s="486"/>
      <c r="D505" s="486"/>
      <c r="E505" s="486"/>
      <c r="F505" s="555"/>
      <c r="G505" s="261"/>
      <c r="H505" s="261"/>
      <c r="I505" s="22"/>
    </row>
    <row r="506" ht="15.75" customHeight="1">
      <c r="A506" s="613"/>
      <c r="B506" s="613"/>
      <c r="C506" s="486"/>
      <c r="D506" s="486"/>
      <c r="E506" s="486"/>
      <c r="F506" s="555"/>
      <c r="G506" s="261"/>
      <c r="H506" s="261"/>
      <c r="I506" s="22"/>
    </row>
    <row r="507" ht="15.75" customHeight="1">
      <c r="A507" s="613"/>
      <c r="B507" s="613"/>
      <c r="C507" s="486"/>
      <c r="D507" s="486"/>
      <c r="E507" s="486"/>
      <c r="F507" s="555"/>
      <c r="G507" s="261"/>
      <c r="H507" s="261"/>
      <c r="I507" s="22"/>
    </row>
    <row r="508" ht="15.75" customHeight="1">
      <c r="A508" s="613"/>
      <c r="B508" s="613"/>
      <c r="C508" s="486"/>
      <c r="D508" s="486"/>
      <c r="E508" s="486"/>
      <c r="F508" s="555"/>
      <c r="G508" s="261"/>
      <c r="H508" s="261"/>
      <c r="I508" s="22"/>
    </row>
    <row r="509" ht="15.75" customHeight="1">
      <c r="A509" s="613"/>
      <c r="B509" s="613"/>
      <c r="C509" s="486"/>
      <c r="D509" s="486"/>
      <c r="E509" s="486"/>
      <c r="F509" s="555"/>
      <c r="G509" s="261"/>
      <c r="H509" s="261"/>
      <c r="I509" s="22"/>
    </row>
    <row r="510" ht="15.75" customHeight="1">
      <c r="A510" s="613"/>
      <c r="B510" s="613"/>
      <c r="C510" s="486"/>
      <c r="D510" s="486"/>
      <c r="E510" s="486"/>
      <c r="F510" s="555"/>
      <c r="G510" s="261"/>
      <c r="H510" s="261"/>
      <c r="I510" s="22"/>
    </row>
    <row r="511" ht="15.75" customHeight="1">
      <c r="A511" s="613"/>
      <c r="B511" s="613"/>
      <c r="C511" s="486"/>
      <c r="D511" s="486"/>
      <c r="E511" s="486"/>
      <c r="F511" s="555"/>
      <c r="G511" s="261"/>
      <c r="H511" s="261"/>
      <c r="I511" s="22"/>
    </row>
    <row r="512" ht="15.75" customHeight="1">
      <c r="A512" s="613"/>
      <c r="B512" s="613"/>
      <c r="C512" s="486"/>
      <c r="D512" s="486"/>
      <c r="E512" s="486"/>
      <c r="F512" s="555"/>
      <c r="G512" s="261"/>
      <c r="H512" s="261"/>
      <c r="I512" s="22"/>
    </row>
    <row r="513" ht="15.75" customHeight="1">
      <c r="A513" s="613"/>
      <c r="B513" s="613"/>
      <c r="C513" s="486"/>
      <c r="D513" s="486"/>
      <c r="E513" s="486"/>
      <c r="F513" s="555"/>
      <c r="G513" s="261"/>
      <c r="H513" s="261"/>
      <c r="I513" s="22"/>
    </row>
    <row r="514" ht="15.75" customHeight="1">
      <c r="A514" s="613"/>
      <c r="B514" s="613"/>
      <c r="C514" s="486"/>
      <c r="D514" s="486"/>
      <c r="E514" s="486"/>
      <c r="F514" s="555"/>
      <c r="G514" s="261"/>
      <c r="H514" s="261"/>
      <c r="I514" s="22"/>
    </row>
    <row r="515" ht="15.75" customHeight="1">
      <c r="A515" s="613"/>
      <c r="B515" s="613"/>
      <c r="C515" s="486"/>
      <c r="D515" s="486"/>
      <c r="E515" s="486"/>
      <c r="F515" s="555"/>
      <c r="G515" s="261"/>
      <c r="H515" s="261"/>
      <c r="I515" s="22"/>
    </row>
    <row r="516" ht="15.75" customHeight="1">
      <c r="A516" s="613"/>
      <c r="B516" s="613"/>
      <c r="C516" s="486"/>
      <c r="D516" s="486"/>
      <c r="E516" s="486"/>
      <c r="F516" s="555"/>
      <c r="G516" s="261"/>
      <c r="H516" s="261"/>
      <c r="I516" s="22"/>
    </row>
    <row r="517" ht="15.75" customHeight="1">
      <c r="A517" s="613"/>
      <c r="B517" s="613"/>
      <c r="C517" s="486"/>
      <c r="D517" s="486"/>
      <c r="E517" s="486"/>
      <c r="F517" s="555"/>
      <c r="G517" s="261"/>
      <c r="H517" s="261"/>
      <c r="I517" s="22"/>
    </row>
    <row r="518" ht="15.75" customHeight="1">
      <c r="A518" s="613"/>
      <c r="B518" s="613"/>
      <c r="C518" s="486"/>
      <c r="D518" s="486"/>
      <c r="E518" s="486"/>
      <c r="F518" s="555"/>
      <c r="G518" s="261"/>
      <c r="H518" s="261"/>
      <c r="I518" s="22"/>
    </row>
    <row r="519" ht="15.75" customHeight="1">
      <c r="A519" s="613"/>
      <c r="B519" s="613"/>
      <c r="C519" s="486"/>
      <c r="D519" s="486"/>
      <c r="E519" s="486"/>
      <c r="F519" s="555"/>
      <c r="G519" s="261"/>
      <c r="H519" s="261"/>
      <c r="I519" s="22"/>
    </row>
    <row r="520" ht="15.75" customHeight="1">
      <c r="A520" s="613"/>
      <c r="B520" s="613"/>
      <c r="C520" s="486"/>
      <c r="D520" s="486"/>
      <c r="E520" s="486"/>
      <c r="F520" s="555"/>
      <c r="G520" s="261"/>
      <c r="H520" s="261"/>
      <c r="I520" s="22"/>
    </row>
    <row r="521" ht="15.75" customHeight="1">
      <c r="A521" s="613"/>
      <c r="B521" s="613"/>
      <c r="C521" s="486"/>
      <c r="D521" s="486"/>
      <c r="E521" s="486"/>
      <c r="F521" s="555"/>
      <c r="G521" s="261"/>
      <c r="H521" s="261"/>
      <c r="I521" s="22"/>
    </row>
    <row r="522" ht="15.75" customHeight="1">
      <c r="A522" s="613"/>
      <c r="B522" s="613"/>
      <c r="C522" s="486"/>
      <c r="D522" s="486"/>
      <c r="E522" s="486"/>
      <c r="F522" s="555"/>
      <c r="G522" s="261"/>
      <c r="H522" s="261"/>
      <c r="I522" s="22"/>
    </row>
    <row r="523" ht="15.75" customHeight="1">
      <c r="A523" s="613"/>
      <c r="B523" s="613"/>
      <c r="C523" s="486"/>
      <c r="D523" s="486"/>
      <c r="E523" s="486"/>
      <c r="F523" s="555"/>
      <c r="G523" s="261"/>
      <c r="H523" s="261"/>
      <c r="I523" s="22"/>
    </row>
    <row r="524" ht="15.75" customHeight="1">
      <c r="A524" s="613"/>
      <c r="B524" s="613"/>
      <c r="C524" s="486"/>
      <c r="D524" s="486"/>
      <c r="E524" s="486"/>
      <c r="F524" s="555"/>
      <c r="G524" s="261"/>
      <c r="H524" s="261"/>
      <c r="I524" s="22"/>
    </row>
    <row r="525" ht="15.75" customHeight="1">
      <c r="A525" s="613"/>
      <c r="B525" s="613"/>
      <c r="C525" s="486"/>
      <c r="D525" s="486"/>
      <c r="E525" s="486"/>
      <c r="F525" s="555"/>
      <c r="G525" s="261"/>
      <c r="H525" s="261"/>
      <c r="I525" s="22"/>
    </row>
    <row r="526" ht="15.75" customHeight="1">
      <c r="A526" s="613"/>
      <c r="B526" s="613"/>
      <c r="C526" s="486"/>
      <c r="D526" s="486"/>
      <c r="E526" s="486"/>
      <c r="F526" s="555"/>
      <c r="G526" s="261"/>
      <c r="H526" s="261"/>
      <c r="I526" s="22"/>
    </row>
    <row r="527" ht="15.75" customHeight="1">
      <c r="A527" s="613"/>
      <c r="B527" s="613"/>
      <c r="C527" s="486"/>
      <c r="D527" s="486"/>
      <c r="E527" s="486"/>
      <c r="F527" s="555"/>
      <c r="G527" s="261"/>
      <c r="H527" s="261"/>
      <c r="I527" s="22"/>
    </row>
    <row r="528" ht="15.75" customHeight="1">
      <c r="A528" s="613"/>
      <c r="B528" s="613"/>
      <c r="C528" s="486"/>
      <c r="D528" s="486"/>
      <c r="E528" s="486"/>
      <c r="F528" s="555"/>
      <c r="G528" s="261"/>
      <c r="H528" s="261"/>
      <c r="I528" s="22"/>
    </row>
    <row r="529" ht="15.75" customHeight="1">
      <c r="A529" s="613"/>
      <c r="B529" s="613"/>
      <c r="C529" s="486"/>
      <c r="D529" s="486"/>
      <c r="E529" s="486"/>
      <c r="F529" s="555"/>
      <c r="G529" s="261"/>
      <c r="H529" s="261"/>
      <c r="I529" s="22"/>
    </row>
    <row r="530" ht="15.75" customHeight="1">
      <c r="A530" s="613"/>
      <c r="B530" s="613"/>
      <c r="C530" s="486"/>
      <c r="D530" s="486"/>
      <c r="E530" s="486"/>
      <c r="F530" s="555"/>
      <c r="G530" s="261"/>
      <c r="H530" s="261"/>
      <c r="I530" s="22"/>
    </row>
    <row r="531" ht="15.75" customHeight="1">
      <c r="A531" s="613"/>
      <c r="B531" s="613"/>
      <c r="C531" s="486"/>
      <c r="D531" s="486"/>
      <c r="E531" s="486"/>
      <c r="F531" s="555"/>
      <c r="G531" s="261"/>
      <c r="H531" s="261"/>
      <c r="I531" s="22"/>
    </row>
    <row r="532" ht="15.75" customHeight="1">
      <c r="A532" s="613"/>
      <c r="B532" s="613"/>
      <c r="C532" s="486"/>
      <c r="D532" s="486"/>
      <c r="E532" s="486"/>
      <c r="F532" s="555"/>
      <c r="G532" s="261"/>
      <c r="H532" s="261"/>
      <c r="I532" s="22"/>
    </row>
    <row r="533" ht="15.75" customHeight="1">
      <c r="A533" s="613"/>
      <c r="B533" s="613"/>
      <c r="C533" s="486"/>
      <c r="D533" s="486"/>
      <c r="E533" s="486"/>
      <c r="F533" s="555"/>
      <c r="G533" s="261"/>
      <c r="H533" s="261"/>
      <c r="I533" s="22"/>
    </row>
    <row r="534" ht="15.75" customHeight="1">
      <c r="A534" s="613"/>
      <c r="B534" s="613"/>
      <c r="C534" s="486"/>
      <c r="D534" s="486"/>
      <c r="E534" s="486"/>
      <c r="F534" s="555"/>
      <c r="G534" s="261"/>
      <c r="H534" s="261"/>
      <c r="I534" s="22"/>
    </row>
    <row r="535" ht="15.75" customHeight="1">
      <c r="A535" s="613"/>
      <c r="B535" s="613"/>
      <c r="C535" s="486"/>
      <c r="D535" s="486"/>
      <c r="E535" s="486"/>
      <c r="F535" s="555"/>
      <c r="G535" s="261"/>
      <c r="H535" s="261"/>
      <c r="I535" s="22"/>
    </row>
    <row r="536" ht="15.75" customHeight="1">
      <c r="A536" s="613"/>
      <c r="B536" s="613"/>
      <c r="C536" s="486"/>
      <c r="D536" s="486"/>
      <c r="E536" s="486"/>
      <c r="F536" s="555"/>
      <c r="G536" s="261"/>
      <c r="H536" s="261"/>
      <c r="I536" s="22"/>
    </row>
    <row r="537" ht="15.75" customHeight="1">
      <c r="A537" s="613"/>
      <c r="B537" s="613"/>
      <c r="C537" s="486"/>
      <c r="D537" s="486"/>
      <c r="E537" s="486"/>
      <c r="F537" s="555"/>
      <c r="G537" s="261"/>
      <c r="H537" s="261"/>
      <c r="I537" s="22"/>
    </row>
    <row r="538" ht="15.75" customHeight="1">
      <c r="A538" s="613"/>
      <c r="B538" s="613"/>
      <c r="C538" s="486"/>
      <c r="D538" s="486"/>
      <c r="E538" s="486"/>
      <c r="F538" s="555"/>
      <c r="G538" s="261"/>
      <c r="H538" s="261"/>
      <c r="I538" s="22"/>
    </row>
    <row r="539" ht="15.75" customHeight="1">
      <c r="A539" s="613"/>
      <c r="B539" s="613"/>
      <c r="C539" s="486"/>
      <c r="D539" s="486"/>
      <c r="E539" s="486"/>
      <c r="F539" s="555"/>
      <c r="G539" s="261"/>
      <c r="H539" s="261"/>
      <c r="I539" s="22"/>
    </row>
    <row r="540" ht="15.75" customHeight="1">
      <c r="A540" s="613"/>
      <c r="B540" s="613"/>
      <c r="C540" s="486"/>
      <c r="D540" s="486"/>
      <c r="E540" s="486"/>
      <c r="F540" s="555"/>
      <c r="G540" s="261"/>
      <c r="H540" s="261"/>
      <c r="I540" s="22"/>
    </row>
    <row r="541" ht="15.75" customHeight="1">
      <c r="A541" s="613"/>
      <c r="B541" s="613"/>
      <c r="C541" s="486"/>
      <c r="D541" s="486"/>
      <c r="E541" s="486"/>
      <c r="F541" s="555"/>
      <c r="G541" s="261"/>
      <c r="H541" s="261"/>
      <c r="I541" s="22"/>
    </row>
    <row r="542" ht="15.75" customHeight="1">
      <c r="A542" s="613"/>
      <c r="B542" s="613"/>
      <c r="C542" s="486"/>
      <c r="D542" s="486"/>
      <c r="E542" s="486"/>
      <c r="F542" s="555"/>
      <c r="G542" s="261"/>
      <c r="H542" s="261"/>
      <c r="I542" s="22"/>
    </row>
    <row r="543" ht="15.75" customHeight="1">
      <c r="A543" s="613"/>
      <c r="B543" s="613"/>
      <c r="C543" s="486"/>
      <c r="D543" s="486"/>
      <c r="E543" s="486"/>
      <c r="F543" s="555"/>
      <c r="G543" s="261"/>
      <c r="H543" s="261"/>
      <c r="I543" s="22"/>
    </row>
    <row r="544" ht="15.75" customHeight="1">
      <c r="A544" s="613"/>
      <c r="B544" s="613"/>
      <c r="C544" s="486"/>
      <c r="D544" s="486"/>
      <c r="E544" s="486"/>
      <c r="F544" s="555"/>
      <c r="G544" s="261"/>
      <c r="H544" s="261"/>
      <c r="I544" s="22"/>
    </row>
    <row r="545" ht="15.75" customHeight="1">
      <c r="A545" s="613"/>
      <c r="B545" s="613"/>
      <c r="C545" s="486"/>
      <c r="D545" s="486"/>
      <c r="E545" s="486"/>
      <c r="F545" s="555"/>
      <c r="G545" s="261"/>
      <c r="H545" s="261"/>
      <c r="I545" s="22"/>
    </row>
    <row r="546" ht="15.75" customHeight="1">
      <c r="A546" s="613"/>
      <c r="B546" s="613"/>
      <c r="C546" s="486"/>
      <c r="D546" s="486"/>
      <c r="E546" s="486"/>
      <c r="F546" s="555"/>
      <c r="G546" s="261"/>
      <c r="H546" s="261"/>
      <c r="I546" s="22"/>
    </row>
    <row r="547" ht="15.75" customHeight="1">
      <c r="A547" s="613"/>
      <c r="B547" s="613"/>
      <c r="C547" s="486"/>
      <c r="D547" s="486"/>
      <c r="E547" s="486"/>
      <c r="F547" s="555"/>
      <c r="G547" s="261"/>
      <c r="H547" s="261"/>
      <c r="I547" s="22"/>
    </row>
    <row r="548" ht="15.75" customHeight="1">
      <c r="A548" s="613"/>
      <c r="B548" s="613"/>
      <c r="C548" s="486"/>
      <c r="D548" s="486"/>
      <c r="E548" s="486"/>
      <c r="F548" s="555"/>
      <c r="G548" s="261"/>
      <c r="H548" s="261"/>
      <c r="I548" s="22"/>
    </row>
    <row r="549" ht="15.75" customHeight="1">
      <c r="A549" s="613"/>
      <c r="B549" s="613"/>
      <c r="C549" s="486"/>
      <c r="D549" s="486"/>
      <c r="E549" s="486"/>
      <c r="F549" s="555"/>
      <c r="G549" s="261"/>
      <c r="H549" s="261"/>
      <c r="I549" s="22"/>
    </row>
    <row r="550" ht="15.75" customHeight="1">
      <c r="A550" s="613"/>
      <c r="B550" s="613"/>
      <c r="C550" s="486"/>
      <c r="D550" s="486"/>
      <c r="E550" s="486"/>
      <c r="F550" s="555"/>
      <c r="G550" s="261"/>
      <c r="H550" s="261"/>
      <c r="I550" s="22"/>
    </row>
    <row r="551" ht="15.75" customHeight="1">
      <c r="A551" s="613"/>
      <c r="B551" s="613"/>
      <c r="C551" s="486"/>
      <c r="D551" s="486"/>
      <c r="E551" s="486"/>
      <c r="F551" s="555"/>
      <c r="G551" s="261"/>
      <c r="H551" s="261"/>
      <c r="I551" s="22"/>
    </row>
    <row r="552" ht="15.75" customHeight="1">
      <c r="A552" s="613"/>
      <c r="B552" s="613"/>
      <c r="C552" s="486"/>
      <c r="D552" s="486"/>
      <c r="E552" s="486"/>
      <c r="F552" s="555"/>
      <c r="G552" s="261"/>
      <c r="H552" s="261"/>
      <c r="I552" s="22"/>
    </row>
    <row r="553" ht="15.75" customHeight="1">
      <c r="A553" s="613"/>
      <c r="B553" s="613"/>
      <c r="C553" s="486"/>
      <c r="D553" s="486"/>
      <c r="E553" s="486"/>
      <c r="F553" s="555"/>
      <c r="G553" s="261"/>
      <c r="H553" s="261"/>
      <c r="I553" s="22"/>
    </row>
    <row r="554" ht="15.75" customHeight="1">
      <c r="A554" s="613"/>
      <c r="B554" s="613"/>
      <c r="C554" s="486"/>
      <c r="D554" s="486"/>
      <c r="E554" s="486"/>
      <c r="F554" s="555"/>
      <c r="G554" s="261"/>
      <c r="H554" s="261"/>
      <c r="I554" s="22"/>
    </row>
    <row r="555" ht="15.75" customHeight="1">
      <c r="A555" s="613"/>
      <c r="B555" s="613"/>
      <c r="C555" s="486"/>
      <c r="D555" s="486"/>
      <c r="E555" s="486"/>
      <c r="F555" s="555"/>
      <c r="G555" s="261"/>
      <c r="H555" s="261"/>
      <c r="I555" s="22"/>
    </row>
    <row r="556" ht="15.75" customHeight="1">
      <c r="A556" s="613"/>
      <c r="B556" s="613"/>
      <c r="C556" s="486"/>
      <c r="D556" s="486"/>
      <c r="E556" s="486"/>
      <c r="F556" s="555"/>
      <c r="G556" s="261"/>
      <c r="H556" s="261"/>
      <c r="I556" s="22"/>
    </row>
    <row r="557" ht="15.75" customHeight="1">
      <c r="A557" s="613"/>
      <c r="B557" s="613"/>
      <c r="C557" s="486"/>
      <c r="D557" s="486"/>
      <c r="E557" s="486"/>
      <c r="F557" s="555"/>
      <c r="G557" s="261"/>
      <c r="H557" s="261"/>
      <c r="I557" s="22"/>
    </row>
    <row r="558" ht="15.75" customHeight="1">
      <c r="A558" s="613"/>
      <c r="B558" s="613"/>
      <c r="C558" s="486"/>
      <c r="D558" s="486"/>
      <c r="E558" s="486"/>
      <c r="F558" s="555"/>
      <c r="G558" s="261"/>
      <c r="H558" s="261"/>
      <c r="I558" s="22"/>
    </row>
    <row r="559" ht="15.75" customHeight="1">
      <c r="A559" s="613"/>
      <c r="B559" s="613"/>
      <c r="C559" s="486"/>
      <c r="D559" s="486"/>
      <c r="E559" s="486"/>
      <c r="F559" s="555"/>
      <c r="G559" s="261"/>
      <c r="H559" s="261"/>
      <c r="I559" s="22"/>
    </row>
    <row r="560" ht="15.75" customHeight="1">
      <c r="A560" s="613"/>
      <c r="B560" s="613"/>
      <c r="C560" s="486"/>
      <c r="D560" s="486"/>
      <c r="E560" s="486"/>
      <c r="F560" s="555"/>
      <c r="G560" s="261"/>
      <c r="H560" s="261"/>
      <c r="I560" s="22"/>
    </row>
    <row r="561" ht="15.75" customHeight="1">
      <c r="A561" s="613"/>
      <c r="B561" s="613"/>
      <c r="C561" s="486"/>
      <c r="D561" s="486"/>
      <c r="E561" s="486"/>
      <c r="F561" s="555"/>
      <c r="G561" s="261"/>
      <c r="H561" s="261"/>
      <c r="I561" s="22"/>
    </row>
    <row r="562" ht="15.75" customHeight="1">
      <c r="A562" s="613"/>
      <c r="B562" s="613"/>
      <c r="C562" s="486"/>
      <c r="D562" s="486"/>
      <c r="E562" s="486"/>
      <c r="F562" s="555"/>
      <c r="G562" s="261"/>
      <c r="H562" s="261"/>
      <c r="I562" s="22"/>
    </row>
    <row r="563" ht="15.75" customHeight="1">
      <c r="A563" s="613"/>
      <c r="B563" s="613"/>
      <c r="C563" s="486"/>
      <c r="D563" s="486"/>
      <c r="E563" s="486"/>
      <c r="F563" s="555"/>
      <c r="G563" s="261"/>
      <c r="H563" s="261"/>
      <c r="I563" s="22"/>
    </row>
    <row r="564" ht="15.75" customHeight="1">
      <c r="A564" s="613"/>
      <c r="B564" s="613"/>
      <c r="C564" s="486"/>
      <c r="D564" s="486"/>
      <c r="E564" s="486"/>
      <c r="F564" s="555"/>
      <c r="G564" s="261"/>
      <c r="H564" s="261"/>
      <c r="I564" s="22"/>
    </row>
    <row r="565" ht="15.75" customHeight="1">
      <c r="A565" s="613"/>
      <c r="B565" s="613"/>
      <c r="C565" s="486"/>
      <c r="D565" s="486"/>
      <c r="E565" s="486"/>
      <c r="F565" s="555"/>
      <c r="G565" s="261"/>
      <c r="H565" s="261"/>
      <c r="I565" s="22"/>
    </row>
    <row r="566" ht="15.75" customHeight="1">
      <c r="A566" s="613"/>
      <c r="B566" s="613"/>
      <c r="C566" s="486"/>
      <c r="D566" s="486"/>
      <c r="E566" s="486"/>
      <c r="F566" s="555"/>
      <c r="G566" s="261"/>
      <c r="H566" s="261"/>
      <c r="I566" s="22"/>
    </row>
    <row r="567" ht="15.75" customHeight="1">
      <c r="A567" s="613"/>
      <c r="B567" s="613"/>
      <c r="C567" s="486"/>
      <c r="D567" s="486"/>
      <c r="E567" s="486"/>
      <c r="F567" s="555"/>
      <c r="G567" s="261"/>
      <c r="H567" s="261"/>
      <c r="I567" s="22"/>
    </row>
    <row r="568" ht="15.75" customHeight="1">
      <c r="A568" s="613"/>
      <c r="B568" s="613"/>
      <c r="C568" s="486"/>
      <c r="D568" s="486"/>
      <c r="E568" s="486"/>
      <c r="F568" s="555"/>
      <c r="G568" s="261"/>
      <c r="H568" s="261"/>
      <c r="I568" s="22"/>
    </row>
    <row r="569" ht="15.75" customHeight="1">
      <c r="A569" s="613"/>
      <c r="B569" s="613"/>
      <c r="C569" s="486"/>
      <c r="D569" s="486"/>
      <c r="E569" s="486"/>
      <c r="F569" s="555"/>
      <c r="G569" s="261"/>
      <c r="H569" s="261"/>
      <c r="I569" s="22"/>
    </row>
    <row r="570" ht="15.75" customHeight="1">
      <c r="A570" s="613"/>
      <c r="B570" s="613"/>
      <c r="C570" s="486"/>
      <c r="D570" s="486"/>
      <c r="E570" s="486"/>
      <c r="F570" s="555"/>
      <c r="G570" s="261"/>
      <c r="H570" s="261"/>
      <c r="I570" s="22"/>
    </row>
    <row r="571" ht="15.75" customHeight="1">
      <c r="A571" s="613"/>
      <c r="B571" s="613"/>
      <c r="C571" s="486"/>
      <c r="D571" s="486"/>
      <c r="E571" s="486"/>
      <c r="F571" s="555"/>
      <c r="G571" s="261"/>
      <c r="H571" s="261"/>
      <c r="I571" s="22"/>
    </row>
    <row r="572" ht="15.75" customHeight="1">
      <c r="A572" s="613"/>
      <c r="B572" s="613"/>
      <c r="C572" s="486"/>
      <c r="D572" s="486"/>
      <c r="E572" s="486"/>
      <c r="F572" s="555"/>
      <c r="G572" s="261"/>
      <c r="H572" s="261"/>
      <c r="I572" s="22"/>
    </row>
    <row r="573" ht="15.75" customHeight="1">
      <c r="A573" s="613"/>
      <c r="B573" s="613"/>
      <c r="C573" s="486"/>
      <c r="D573" s="486"/>
      <c r="E573" s="486"/>
      <c r="F573" s="555"/>
      <c r="G573" s="261"/>
      <c r="H573" s="261"/>
      <c r="I573" s="22"/>
    </row>
    <row r="574" ht="15.75" customHeight="1">
      <c r="A574" s="613"/>
      <c r="B574" s="613"/>
      <c r="C574" s="486"/>
      <c r="D574" s="486"/>
      <c r="E574" s="486"/>
      <c r="F574" s="555"/>
      <c r="G574" s="261"/>
      <c r="H574" s="261"/>
      <c r="I574" s="22"/>
    </row>
    <row r="575" ht="15.75" customHeight="1">
      <c r="A575" s="613"/>
      <c r="B575" s="613"/>
      <c r="C575" s="486"/>
      <c r="D575" s="486"/>
      <c r="E575" s="486"/>
      <c r="F575" s="555"/>
      <c r="G575" s="261"/>
      <c r="H575" s="261"/>
      <c r="I575" s="22"/>
    </row>
    <row r="576" ht="15.75" customHeight="1">
      <c r="A576" s="613"/>
      <c r="B576" s="613"/>
      <c r="C576" s="486"/>
      <c r="D576" s="486"/>
      <c r="E576" s="486"/>
      <c r="F576" s="555"/>
      <c r="G576" s="261"/>
      <c r="H576" s="261"/>
      <c r="I576" s="22"/>
    </row>
    <row r="577" ht="15.75" customHeight="1">
      <c r="A577" s="613"/>
      <c r="B577" s="613"/>
      <c r="C577" s="486"/>
      <c r="D577" s="486"/>
      <c r="E577" s="486"/>
      <c r="F577" s="555"/>
      <c r="G577" s="261"/>
      <c r="H577" s="261"/>
      <c r="I577" s="22"/>
    </row>
    <row r="578" ht="15.75" customHeight="1">
      <c r="A578" s="613"/>
      <c r="B578" s="613"/>
      <c r="C578" s="486"/>
      <c r="D578" s="486"/>
      <c r="E578" s="486"/>
      <c r="F578" s="555"/>
      <c r="G578" s="261"/>
      <c r="H578" s="261"/>
      <c r="I578" s="22"/>
    </row>
    <row r="579" ht="15.75" customHeight="1">
      <c r="A579" s="613"/>
      <c r="B579" s="613"/>
      <c r="C579" s="486"/>
      <c r="D579" s="486"/>
      <c r="E579" s="486"/>
      <c r="F579" s="555"/>
      <c r="G579" s="261"/>
      <c r="H579" s="261"/>
      <c r="I579" s="22"/>
    </row>
    <row r="580" ht="15.75" customHeight="1">
      <c r="A580" s="613"/>
      <c r="B580" s="613"/>
      <c r="C580" s="486"/>
      <c r="D580" s="486"/>
      <c r="E580" s="486"/>
      <c r="F580" s="555"/>
      <c r="G580" s="261"/>
      <c r="H580" s="261"/>
      <c r="I580" s="22"/>
    </row>
    <row r="581" ht="15.75" customHeight="1">
      <c r="A581" s="613"/>
      <c r="B581" s="613"/>
      <c r="C581" s="486"/>
      <c r="D581" s="486"/>
      <c r="E581" s="486"/>
      <c r="F581" s="555"/>
      <c r="G581" s="261"/>
      <c r="H581" s="261"/>
      <c r="I581" s="22"/>
    </row>
    <row r="582" ht="15.75" customHeight="1">
      <c r="A582" s="613"/>
      <c r="B582" s="613"/>
      <c r="C582" s="486"/>
      <c r="D582" s="486"/>
      <c r="E582" s="486"/>
      <c r="F582" s="555"/>
      <c r="G582" s="261"/>
      <c r="H582" s="261"/>
      <c r="I582" s="22"/>
    </row>
    <row r="583" ht="15.75" customHeight="1">
      <c r="A583" s="613"/>
      <c r="B583" s="613"/>
      <c r="C583" s="486"/>
      <c r="D583" s="486"/>
      <c r="E583" s="486"/>
      <c r="F583" s="555"/>
      <c r="G583" s="261"/>
      <c r="H583" s="261"/>
      <c r="I583" s="22"/>
    </row>
    <row r="584" ht="15.75" customHeight="1">
      <c r="A584" s="613"/>
      <c r="B584" s="613"/>
      <c r="C584" s="486"/>
      <c r="D584" s="486"/>
      <c r="E584" s="486"/>
      <c r="F584" s="555"/>
      <c r="G584" s="261"/>
      <c r="H584" s="261"/>
      <c r="I584" s="22"/>
    </row>
    <row r="585" ht="15.75" customHeight="1">
      <c r="A585" s="613"/>
      <c r="B585" s="613"/>
      <c r="C585" s="486"/>
      <c r="D585" s="486"/>
      <c r="E585" s="486"/>
      <c r="F585" s="555"/>
      <c r="G585" s="261"/>
      <c r="H585" s="261"/>
      <c r="I585" s="22"/>
    </row>
    <row r="586" ht="15.75" customHeight="1">
      <c r="A586" s="613"/>
      <c r="B586" s="613"/>
      <c r="C586" s="486"/>
      <c r="D586" s="486"/>
      <c r="E586" s="486"/>
      <c r="F586" s="555"/>
      <c r="G586" s="261"/>
      <c r="H586" s="261"/>
      <c r="I586" s="22"/>
    </row>
    <row r="587" ht="15.75" customHeight="1">
      <c r="A587" s="613"/>
      <c r="B587" s="613"/>
      <c r="C587" s="486"/>
      <c r="D587" s="486"/>
      <c r="E587" s="486"/>
      <c r="F587" s="555"/>
      <c r="G587" s="261"/>
      <c r="H587" s="261"/>
      <c r="I587" s="22"/>
    </row>
    <row r="588" ht="15.75" customHeight="1">
      <c r="A588" s="613"/>
      <c r="B588" s="613"/>
      <c r="C588" s="486"/>
      <c r="D588" s="486"/>
      <c r="E588" s="486"/>
      <c r="F588" s="555"/>
      <c r="G588" s="261"/>
      <c r="H588" s="261"/>
      <c r="I588" s="22"/>
    </row>
    <row r="589" ht="15.75" customHeight="1">
      <c r="A589" s="613"/>
      <c r="B589" s="613"/>
      <c r="C589" s="486"/>
      <c r="D589" s="486"/>
      <c r="E589" s="486"/>
      <c r="F589" s="555"/>
      <c r="G589" s="261"/>
      <c r="H589" s="261"/>
      <c r="I589" s="22"/>
    </row>
    <row r="590" ht="15.75" customHeight="1">
      <c r="A590" s="613"/>
      <c r="B590" s="613"/>
      <c r="C590" s="486"/>
      <c r="D590" s="486"/>
      <c r="E590" s="486"/>
      <c r="F590" s="555"/>
      <c r="G590" s="261"/>
      <c r="H590" s="261"/>
      <c r="I590" s="22"/>
    </row>
    <row r="591" ht="15.75" customHeight="1">
      <c r="A591" s="613"/>
      <c r="B591" s="613"/>
      <c r="C591" s="486"/>
      <c r="D591" s="486"/>
      <c r="E591" s="486"/>
      <c r="F591" s="555"/>
      <c r="G591" s="261"/>
      <c r="H591" s="261"/>
      <c r="I591" s="22"/>
    </row>
    <row r="592" ht="15.75" customHeight="1">
      <c r="A592" s="613"/>
      <c r="B592" s="613"/>
      <c r="C592" s="486"/>
      <c r="D592" s="486"/>
      <c r="E592" s="486"/>
      <c r="F592" s="555"/>
      <c r="G592" s="261"/>
      <c r="H592" s="261"/>
      <c r="I592" s="22"/>
    </row>
    <row r="593" ht="15.75" customHeight="1">
      <c r="A593" s="613"/>
      <c r="B593" s="613"/>
      <c r="C593" s="486"/>
      <c r="D593" s="486"/>
      <c r="E593" s="486"/>
      <c r="F593" s="555"/>
      <c r="G593" s="261"/>
      <c r="H593" s="261"/>
      <c r="I593" s="22"/>
    </row>
    <row r="594" ht="15.75" customHeight="1">
      <c r="A594" s="613"/>
      <c r="B594" s="613"/>
      <c r="C594" s="486"/>
      <c r="D594" s="486"/>
      <c r="E594" s="486"/>
      <c r="F594" s="555"/>
      <c r="G594" s="261"/>
      <c r="H594" s="261"/>
      <c r="I594" s="22"/>
    </row>
    <row r="595" ht="15.75" customHeight="1">
      <c r="A595" s="613"/>
      <c r="B595" s="613"/>
      <c r="C595" s="486"/>
      <c r="D595" s="486"/>
      <c r="E595" s="486"/>
      <c r="F595" s="555"/>
      <c r="G595" s="261"/>
      <c r="H595" s="261"/>
      <c r="I595" s="22"/>
    </row>
    <row r="596" ht="15.75" customHeight="1">
      <c r="A596" s="613"/>
      <c r="B596" s="613"/>
      <c r="C596" s="486"/>
      <c r="D596" s="486"/>
      <c r="E596" s="486"/>
      <c r="F596" s="555"/>
      <c r="G596" s="261"/>
      <c r="H596" s="261"/>
      <c r="I596" s="22"/>
    </row>
    <row r="597" ht="15.75" customHeight="1">
      <c r="A597" s="613"/>
      <c r="B597" s="613"/>
      <c r="C597" s="486"/>
      <c r="D597" s="486"/>
      <c r="E597" s="486"/>
      <c r="F597" s="555"/>
      <c r="G597" s="261"/>
      <c r="H597" s="261"/>
      <c r="I597" s="22"/>
    </row>
    <row r="598" ht="15.75" customHeight="1">
      <c r="A598" s="613"/>
      <c r="B598" s="613"/>
      <c r="C598" s="486"/>
      <c r="D598" s="486"/>
      <c r="E598" s="486"/>
      <c r="F598" s="555"/>
      <c r="G598" s="261"/>
      <c r="H598" s="261"/>
      <c r="I598" s="22"/>
    </row>
    <row r="599" ht="15.75" customHeight="1">
      <c r="A599" s="613"/>
      <c r="B599" s="613"/>
      <c r="C599" s="486"/>
      <c r="D599" s="486"/>
      <c r="E599" s="486"/>
      <c r="F599" s="555"/>
      <c r="G599" s="261"/>
      <c r="H599" s="261"/>
      <c r="I599" s="22"/>
    </row>
    <row r="600" ht="15.75" customHeight="1">
      <c r="A600" s="613"/>
      <c r="B600" s="613"/>
      <c r="C600" s="486"/>
      <c r="D600" s="486"/>
      <c r="E600" s="486"/>
      <c r="F600" s="555"/>
      <c r="G600" s="261"/>
      <c r="H600" s="261"/>
      <c r="I600" s="22"/>
    </row>
    <row r="601" ht="15.75" customHeight="1">
      <c r="A601" s="613"/>
      <c r="B601" s="613"/>
      <c r="C601" s="486"/>
      <c r="D601" s="486"/>
      <c r="E601" s="486"/>
      <c r="F601" s="555"/>
      <c r="G601" s="261"/>
      <c r="H601" s="261"/>
      <c r="I601" s="22"/>
    </row>
    <row r="602" ht="15.75" customHeight="1">
      <c r="A602" s="613"/>
      <c r="B602" s="613"/>
      <c r="C602" s="486"/>
      <c r="D602" s="486"/>
      <c r="E602" s="486"/>
      <c r="F602" s="555"/>
      <c r="G602" s="261"/>
      <c r="H602" s="261"/>
      <c r="I602" s="22"/>
    </row>
    <row r="603" ht="15.75" customHeight="1">
      <c r="A603" s="613"/>
      <c r="B603" s="613"/>
      <c r="C603" s="486"/>
      <c r="D603" s="486"/>
      <c r="E603" s="486"/>
      <c r="F603" s="555"/>
      <c r="G603" s="261"/>
      <c r="H603" s="261"/>
      <c r="I603" s="22"/>
    </row>
    <row r="604" ht="15.75" customHeight="1">
      <c r="A604" s="613"/>
      <c r="B604" s="613"/>
      <c r="C604" s="486"/>
      <c r="D604" s="486"/>
      <c r="E604" s="486"/>
      <c r="F604" s="555"/>
      <c r="G604" s="261"/>
      <c r="H604" s="261"/>
      <c r="I604" s="22"/>
    </row>
    <row r="605" ht="15.75" customHeight="1">
      <c r="A605" s="613"/>
      <c r="B605" s="613"/>
      <c r="C605" s="486"/>
      <c r="D605" s="486"/>
      <c r="E605" s="486"/>
      <c r="F605" s="555"/>
      <c r="G605" s="261"/>
      <c r="H605" s="261"/>
      <c r="I605" s="22"/>
    </row>
    <row r="606" ht="15.75" customHeight="1">
      <c r="A606" s="613"/>
      <c r="B606" s="613"/>
      <c r="C606" s="486"/>
      <c r="D606" s="486"/>
      <c r="E606" s="486"/>
      <c r="F606" s="555"/>
      <c r="G606" s="261"/>
      <c r="H606" s="261"/>
      <c r="I606" s="22"/>
    </row>
    <row r="607" ht="15.75" customHeight="1">
      <c r="A607" s="613"/>
      <c r="B607" s="613"/>
      <c r="C607" s="486"/>
      <c r="D607" s="486"/>
      <c r="E607" s="486"/>
      <c r="F607" s="555"/>
      <c r="G607" s="261"/>
      <c r="H607" s="261"/>
      <c r="I607" s="22"/>
    </row>
    <row r="608" ht="15.75" customHeight="1">
      <c r="A608" s="613"/>
      <c r="B608" s="613"/>
      <c r="C608" s="486"/>
      <c r="D608" s="486"/>
      <c r="E608" s="486"/>
      <c r="F608" s="555"/>
      <c r="G608" s="261"/>
      <c r="H608" s="261"/>
      <c r="I608" s="22"/>
    </row>
    <row r="609" ht="15.75" customHeight="1">
      <c r="A609" s="613"/>
      <c r="B609" s="613"/>
      <c r="C609" s="486"/>
      <c r="D609" s="486"/>
      <c r="E609" s="486"/>
      <c r="F609" s="555"/>
      <c r="G609" s="261"/>
      <c r="H609" s="261"/>
      <c r="I609" s="22"/>
    </row>
    <row r="610" ht="15.75" customHeight="1">
      <c r="A610" s="613"/>
      <c r="B610" s="613"/>
      <c r="C610" s="486"/>
      <c r="D610" s="486"/>
      <c r="E610" s="486"/>
      <c r="F610" s="555"/>
      <c r="G610" s="261"/>
      <c r="H610" s="261"/>
      <c r="I610" s="22"/>
    </row>
    <row r="611" ht="15.75" customHeight="1">
      <c r="A611" s="613"/>
      <c r="B611" s="613"/>
      <c r="C611" s="486"/>
      <c r="D611" s="486"/>
      <c r="E611" s="486"/>
      <c r="F611" s="555"/>
      <c r="G611" s="261"/>
      <c r="H611" s="261"/>
      <c r="I611" s="22"/>
    </row>
    <row r="612" ht="15.75" customHeight="1">
      <c r="A612" s="613"/>
      <c r="B612" s="613"/>
      <c r="C612" s="486"/>
      <c r="D612" s="486"/>
      <c r="E612" s="486"/>
      <c r="F612" s="555"/>
      <c r="G612" s="261"/>
      <c r="H612" s="261"/>
      <c r="I612" s="22"/>
    </row>
    <row r="613" ht="15.75" customHeight="1">
      <c r="A613" s="613"/>
      <c r="B613" s="613"/>
      <c r="C613" s="486"/>
      <c r="D613" s="486"/>
      <c r="E613" s="486"/>
      <c r="F613" s="555"/>
      <c r="G613" s="261"/>
      <c r="H613" s="261"/>
      <c r="I613" s="22"/>
    </row>
    <row r="614" ht="15.75" customHeight="1">
      <c r="A614" s="613"/>
      <c r="B614" s="613"/>
      <c r="C614" s="486"/>
      <c r="D614" s="486"/>
      <c r="E614" s="486"/>
      <c r="F614" s="555"/>
      <c r="G614" s="261"/>
      <c r="H614" s="261"/>
      <c r="I614" s="22"/>
    </row>
    <row r="615" ht="15.75" customHeight="1">
      <c r="A615" s="613"/>
      <c r="B615" s="613"/>
      <c r="C615" s="486"/>
      <c r="D615" s="486"/>
      <c r="E615" s="486"/>
      <c r="F615" s="555"/>
      <c r="G615" s="261"/>
      <c r="H615" s="261"/>
      <c r="I615" s="22"/>
    </row>
    <row r="616" ht="15.75" customHeight="1">
      <c r="A616" s="613"/>
      <c r="B616" s="613"/>
      <c r="C616" s="486"/>
      <c r="D616" s="486"/>
      <c r="E616" s="486"/>
      <c r="F616" s="555"/>
      <c r="G616" s="261"/>
      <c r="H616" s="261"/>
      <c r="I616" s="22"/>
    </row>
    <row r="617" ht="15.75" customHeight="1">
      <c r="A617" s="613"/>
      <c r="B617" s="613"/>
      <c r="C617" s="486"/>
      <c r="D617" s="486"/>
      <c r="E617" s="486"/>
      <c r="F617" s="555"/>
      <c r="G617" s="261"/>
      <c r="H617" s="261"/>
      <c r="I617" s="22"/>
    </row>
    <row r="618" ht="15.75" customHeight="1">
      <c r="A618" s="613"/>
      <c r="B618" s="613"/>
      <c r="C618" s="486"/>
      <c r="D618" s="486"/>
      <c r="E618" s="486"/>
      <c r="F618" s="555"/>
      <c r="G618" s="261"/>
      <c r="H618" s="261"/>
      <c r="I618" s="22"/>
    </row>
    <row r="619" ht="15.75" customHeight="1">
      <c r="A619" s="613"/>
      <c r="B619" s="613"/>
      <c r="C619" s="486"/>
      <c r="D619" s="486"/>
      <c r="E619" s="486"/>
      <c r="F619" s="555"/>
      <c r="G619" s="261"/>
      <c r="H619" s="261"/>
      <c r="I619" s="22"/>
    </row>
    <row r="620" ht="15.75" customHeight="1">
      <c r="A620" s="613"/>
      <c r="B620" s="613"/>
      <c r="C620" s="486"/>
      <c r="D620" s="486"/>
      <c r="E620" s="486"/>
      <c r="F620" s="555"/>
      <c r="G620" s="261"/>
      <c r="H620" s="261"/>
      <c r="I620" s="22"/>
    </row>
    <row r="621" ht="15.75" customHeight="1">
      <c r="A621" s="613"/>
      <c r="B621" s="613"/>
      <c r="C621" s="486"/>
      <c r="D621" s="486"/>
      <c r="E621" s="486"/>
      <c r="F621" s="555"/>
      <c r="G621" s="261"/>
      <c r="H621" s="261"/>
      <c r="I621" s="22"/>
    </row>
    <row r="622" ht="15.75" customHeight="1">
      <c r="A622" s="613"/>
      <c r="B622" s="613"/>
      <c r="C622" s="486"/>
      <c r="D622" s="486"/>
      <c r="E622" s="486"/>
      <c r="F622" s="555"/>
      <c r="G622" s="261"/>
      <c r="H622" s="261"/>
      <c r="I622" s="22"/>
    </row>
    <row r="623" ht="15.75" customHeight="1">
      <c r="A623" s="613"/>
      <c r="B623" s="613"/>
      <c r="C623" s="486"/>
      <c r="D623" s="486"/>
      <c r="E623" s="486"/>
      <c r="F623" s="555"/>
      <c r="G623" s="261"/>
      <c r="H623" s="261"/>
      <c r="I623" s="22"/>
    </row>
    <row r="624" ht="15.75" customHeight="1">
      <c r="A624" s="613"/>
      <c r="B624" s="613"/>
      <c r="C624" s="486"/>
      <c r="D624" s="486"/>
      <c r="E624" s="486"/>
      <c r="F624" s="555"/>
      <c r="G624" s="261"/>
      <c r="H624" s="261"/>
      <c r="I624" s="22"/>
    </row>
    <row r="625" ht="15.75" customHeight="1">
      <c r="A625" s="613"/>
      <c r="B625" s="613"/>
      <c r="C625" s="486"/>
      <c r="D625" s="486"/>
      <c r="E625" s="486"/>
      <c r="F625" s="555"/>
      <c r="G625" s="261"/>
      <c r="H625" s="261"/>
      <c r="I625" s="22"/>
    </row>
    <row r="626" ht="15.75" customHeight="1">
      <c r="A626" s="613"/>
      <c r="B626" s="613"/>
      <c r="C626" s="486"/>
      <c r="D626" s="486"/>
      <c r="E626" s="486"/>
      <c r="F626" s="555"/>
      <c r="G626" s="261"/>
      <c r="H626" s="261"/>
      <c r="I626" s="22"/>
    </row>
    <row r="627" ht="15.75" customHeight="1">
      <c r="A627" s="613"/>
      <c r="B627" s="613"/>
      <c r="C627" s="486"/>
      <c r="D627" s="486"/>
      <c r="E627" s="486"/>
      <c r="F627" s="555"/>
      <c r="G627" s="261"/>
      <c r="H627" s="261"/>
      <c r="I627" s="22"/>
    </row>
    <row r="628" ht="15.75" customHeight="1">
      <c r="A628" s="613"/>
      <c r="B628" s="613"/>
      <c r="C628" s="486"/>
      <c r="D628" s="486"/>
      <c r="E628" s="486"/>
      <c r="F628" s="555"/>
      <c r="G628" s="261"/>
      <c r="H628" s="261"/>
      <c r="I628" s="22"/>
    </row>
    <row r="629" ht="15.75" customHeight="1">
      <c r="A629" s="613"/>
      <c r="B629" s="613"/>
      <c r="C629" s="486"/>
      <c r="D629" s="486"/>
      <c r="E629" s="486"/>
      <c r="F629" s="555"/>
      <c r="G629" s="261"/>
      <c r="H629" s="261"/>
      <c r="I629" s="22"/>
    </row>
    <row r="630" ht="15.75" customHeight="1">
      <c r="A630" s="613"/>
      <c r="B630" s="613"/>
      <c r="C630" s="486"/>
      <c r="D630" s="486"/>
      <c r="E630" s="486"/>
      <c r="F630" s="555"/>
      <c r="G630" s="261"/>
      <c r="H630" s="261"/>
      <c r="I630" s="22"/>
    </row>
    <row r="631" ht="15.75" customHeight="1">
      <c r="A631" s="613"/>
      <c r="B631" s="613"/>
      <c r="C631" s="486"/>
      <c r="D631" s="486"/>
      <c r="E631" s="486"/>
      <c r="F631" s="555"/>
      <c r="G631" s="261"/>
      <c r="H631" s="261"/>
      <c r="I631" s="22"/>
    </row>
    <row r="632" ht="15.75" customHeight="1">
      <c r="A632" s="613"/>
      <c r="B632" s="613"/>
      <c r="C632" s="486"/>
      <c r="D632" s="486"/>
      <c r="E632" s="486"/>
      <c r="F632" s="555"/>
      <c r="G632" s="261"/>
      <c r="H632" s="261"/>
      <c r="I632" s="22"/>
    </row>
    <row r="633" ht="15.75" customHeight="1">
      <c r="A633" s="613"/>
      <c r="B633" s="613"/>
      <c r="C633" s="486"/>
      <c r="D633" s="486"/>
      <c r="E633" s="486"/>
      <c r="F633" s="555"/>
      <c r="G633" s="261"/>
      <c r="H633" s="261"/>
      <c r="I633" s="22"/>
    </row>
    <row r="634" ht="15.75" customHeight="1">
      <c r="A634" s="613"/>
      <c r="B634" s="613"/>
      <c r="C634" s="486"/>
      <c r="D634" s="486"/>
      <c r="E634" s="486"/>
      <c r="F634" s="555"/>
      <c r="G634" s="261"/>
      <c r="H634" s="261"/>
      <c r="I634" s="22"/>
    </row>
    <row r="635" ht="15.75" customHeight="1">
      <c r="A635" s="613"/>
      <c r="B635" s="613"/>
      <c r="C635" s="486"/>
      <c r="D635" s="486"/>
      <c r="E635" s="486"/>
      <c r="F635" s="555"/>
      <c r="G635" s="261"/>
      <c r="H635" s="261"/>
      <c r="I635" s="22"/>
    </row>
    <row r="636" ht="15.75" customHeight="1">
      <c r="A636" s="613"/>
      <c r="B636" s="613"/>
      <c r="C636" s="486"/>
      <c r="D636" s="486"/>
      <c r="E636" s="486"/>
      <c r="F636" s="555"/>
      <c r="G636" s="261"/>
      <c r="H636" s="261"/>
      <c r="I636" s="22"/>
    </row>
    <row r="637" ht="15.75" customHeight="1">
      <c r="A637" s="613"/>
      <c r="B637" s="613"/>
      <c r="C637" s="486"/>
      <c r="D637" s="486"/>
      <c r="E637" s="486"/>
      <c r="F637" s="555"/>
      <c r="G637" s="261"/>
      <c r="H637" s="261"/>
      <c r="I637" s="22"/>
    </row>
    <row r="638" ht="15.75" customHeight="1">
      <c r="A638" s="613"/>
      <c r="B638" s="613"/>
      <c r="C638" s="486"/>
      <c r="D638" s="486"/>
      <c r="E638" s="486"/>
      <c r="F638" s="555"/>
      <c r="G638" s="261"/>
      <c r="H638" s="261"/>
      <c r="I638" s="22"/>
    </row>
    <row r="639" ht="15.75" customHeight="1">
      <c r="A639" s="613"/>
      <c r="B639" s="613"/>
      <c r="C639" s="486"/>
      <c r="D639" s="486"/>
      <c r="E639" s="486"/>
      <c r="F639" s="555"/>
      <c r="G639" s="261"/>
      <c r="H639" s="261"/>
      <c r="I639" s="22"/>
    </row>
    <row r="640" ht="15.75" customHeight="1">
      <c r="A640" s="613"/>
      <c r="B640" s="613"/>
      <c r="C640" s="486"/>
      <c r="D640" s="486"/>
      <c r="E640" s="486"/>
      <c r="F640" s="555"/>
      <c r="G640" s="261"/>
      <c r="H640" s="261"/>
      <c r="I640" s="22"/>
    </row>
    <row r="641" ht="15.75" customHeight="1">
      <c r="A641" s="613"/>
      <c r="B641" s="613"/>
      <c r="C641" s="486"/>
      <c r="D641" s="486"/>
      <c r="E641" s="486"/>
      <c r="F641" s="555"/>
      <c r="G641" s="261"/>
      <c r="H641" s="261"/>
      <c r="I641" s="22"/>
    </row>
    <row r="642" ht="15.75" customHeight="1">
      <c r="A642" s="613"/>
      <c r="B642" s="613"/>
      <c r="C642" s="486"/>
      <c r="D642" s="486"/>
      <c r="E642" s="486"/>
      <c r="F642" s="555"/>
      <c r="G642" s="261"/>
      <c r="H642" s="261"/>
      <c r="I642" s="22"/>
    </row>
    <row r="643" ht="15.75" customHeight="1">
      <c r="A643" s="613"/>
      <c r="B643" s="613"/>
      <c r="C643" s="486"/>
      <c r="D643" s="486"/>
      <c r="E643" s="486"/>
      <c r="F643" s="555"/>
      <c r="G643" s="261"/>
      <c r="H643" s="261"/>
      <c r="I643" s="22"/>
    </row>
    <row r="644" ht="15.75" customHeight="1">
      <c r="A644" s="613"/>
      <c r="B644" s="613"/>
      <c r="C644" s="486"/>
      <c r="D644" s="486"/>
      <c r="E644" s="486"/>
      <c r="F644" s="555"/>
      <c r="G644" s="261"/>
      <c r="H644" s="261"/>
      <c r="I644" s="22"/>
    </row>
    <row r="645" ht="15.75" customHeight="1">
      <c r="A645" s="613"/>
      <c r="B645" s="613"/>
      <c r="C645" s="486"/>
      <c r="D645" s="486"/>
      <c r="E645" s="486"/>
      <c r="F645" s="555"/>
      <c r="G645" s="261"/>
      <c r="H645" s="261"/>
      <c r="I645" s="22"/>
    </row>
    <row r="646" ht="15.75" customHeight="1">
      <c r="A646" s="613"/>
      <c r="B646" s="613"/>
      <c r="C646" s="486"/>
      <c r="D646" s="486"/>
      <c r="E646" s="486"/>
      <c r="F646" s="555"/>
      <c r="G646" s="261"/>
      <c r="H646" s="261"/>
      <c r="I646" s="22"/>
    </row>
    <row r="647" ht="15.75" customHeight="1">
      <c r="A647" s="613"/>
      <c r="B647" s="613"/>
      <c r="C647" s="486"/>
      <c r="D647" s="486"/>
      <c r="E647" s="486"/>
      <c r="F647" s="555"/>
      <c r="G647" s="261"/>
      <c r="H647" s="261"/>
      <c r="I647" s="22"/>
    </row>
    <row r="648" ht="15.75" customHeight="1">
      <c r="A648" s="613"/>
      <c r="B648" s="613"/>
      <c r="C648" s="486"/>
      <c r="D648" s="486"/>
      <c r="E648" s="486"/>
      <c r="F648" s="555"/>
      <c r="G648" s="261"/>
      <c r="H648" s="261"/>
      <c r="I648" s="22"/>
    </row>
    <row r="649" ht="15.75" customHeight="1">
      <c r="A649" s="613"/>
      <c r="B649" s="613"/>
      <c r="C649" s="486"/>
      <c r="D649" s="486"/>
      <c r="E649" s="486"/>
      <c r="F649" s="555"/>
      <c r="G649" s="261"/>
      <c r="H649" s="261"/>
      <c r="I649" s="22"/>
    </row>
    <row r="650" ht="15.75" customHeight="1">
      <c r="A650" s="613"/>
      <c r="B650" s="613"/>
      <c r="C650" s="486"/>
      <c r="D650" s="486"/>
      <c r="E650" s="486"/>
      <c r="F650" s="555"/>
      <c r="G650" s="261"/>
      <c r="H650" s="261"/>
      <c r="I650" s="22"/>
    </row>
    <row r="651" ht="15.75" customHeight="1">
      <c r="A651" s="613"/>
      <c r="B651" s="613"/>
      <c r="C651" s="486"/>
      <c r="D651" s="486"/>
      <c r="E651" s="486"/>
      <c r="F651" s="555"/>
      <c r="G651" s="261"/>
      <c r="H651" s="261"/>
      <c r="I651" s="22"/>
    </row>
    <row r="652" ht="15.75" customHeight="1">
      <c r="A652" s="613"/>
      <c r="B652" s="613"/>
      <c r="C652" s="486"/>
      <c r="D652" s="486"/>
      <c r="E652" s="486"/>
      <c r="F652" s="555"/>
      <c r="G652" s="261"/>
      <c r="H652" s="261"/>
      <c r="I652" s="22"/>
    </row>
    <row r="653" ht="15.75" customHeight="1">
      <c r="A653" s="613"/>
      <c r="B653" s="613"/>
      <c r="C653" s="486"/>
      <c r="D653" s="486"/>
      <c r="E653" s="486"/>
      <c r="F653" s="555"/>
      <c r="G653" s="261"/>
      <c r="H653" s="261"/>
      <c r="I653" s="22"/>
    </row>
    <row r="654" ht="15.75" customHeight="1">
      <c r="A654" s="613"/>
      <c r="B654" s="613"/>
      <c r="C654" s="486"/>
      <c r="D654" s="486"/>
      <c r="E654" s="486"/>
      <c r="F654" s="555"/>
      <c r="G654" s="261"/>
      <c r="H654" s="261"/>
      <c r="I654" s="22"/>
    </row>
    <row r="655" ht="15.75" customHeight="1">
      <c r="A655" s="613"/>
      <c r="B655" s="613"/>
      <c r="C655" s="486"/>
      <c r="D655" s="486"/>
      <c r="E655" s="486"/>
      <c r="F655" s="555"/>
      <c r="G655" s="261"/>
      <c r="H655" s="261"/>
      <c r="I655" s="22"/>
    </row>
    <row r="656" ht="15.75" customHeight="1">
      <c r="A656" s="613"/>
      <c r="B656" s="613"/>
      <c r="C656" s="486"/>
      <c r="D656" s="486"/>
      <c r="E656" s="486"/>
      <c r="F656" s="555"/>
      <c r="G656" s="261"/>
      <c r="H656" s="261"/>
      <c r="I656" s="22"/>
    </row>
    <row r="657" ht="15.75" customHeight="1">
      <c r="A657" s="613"/>
      <c r="B657" s="613"/>
      <c r="C657" s="486"/>
      <c r="D657" s="486"/>
      <c r="E657" s="486"/>
      <c r="F657" s="555"/>
      <c r="G657" s="261"/>
      <c r="H657" s="261"/>
      <c r="I657" s="22"/>
    </row>
    <row r="658" ht="15.75" customHeight="1">
      <c r="A658" s="613"/>
      <c r="B658" s="613"/>
      <c r="C658" s="486"/>
      <c r="D658" s="486"/>
      <c r="E658" s="486"/>
      <c r="F658" s="555"/>
      <c r="G658" s="261"/>
      <c r="H658" s="261"/>
      <c r="I658" s="22"/>
    </row>
    <row r="659" ht="15.75" customHeight="1">
      <c r="A659" s="613"/>
      <c r="B659" s="613"/>
      <c r="C659" s="486"/>
      <c r="D659" s="486"/>
      <c r="E659" s="486"/>
      <c r="F659" s="555"/>
      <c r="G659" s="261"/>
      <c r="H659" s="261"/>
      <c r="I659" s="22"/>
    </row>
    <row r="660" ht="15.75" customHeight="1">
      <c r="A660" s="613"/>
      <c r="B660" s="613"/>
      <c r="C660" s="486"/>
      <c r="D660" s="486"/>
      <c r="E660" s="486"/>
      <c r="F660" s="555"/>
      <c r="G660" s="261"/>
      <c r="H660" s="261"/>
      <c r="I660" s="22"/>
    </row>
    <row r="661" ht="15.75" customHeight="1">
      <c r="A661" s="613"/>
      <c r="B661" s="613"/>
      <c r="C661" s="486"/>
      <c r="D661" s="486"/>
      <c r="E661" s="486"/>
      <c r="F661" s="555"/>
      <c r="G661" s="261"/>
      <c r="H661" s="261"/>
      <c r="I661" s="22"/>
    </row>
    <row r="662" ht="15.75" customHeight="1">
      <c r="A662" s="613"/>
      <c r="B662" s="613"/>
      <c r="C662" s="486"/>
      <c r="D662" s="486"/>
      <c r="E662" s="486"/>
      <c r="F662" s="555"/>
      <c r="G662" s="261"/>
      <c r="H662" s="261"/>
      <c r="I662" s="22"/>
    </row>
    <row r="663" ht="15.75" customHeight="1">
      <c r="A663" s="613"/>
      <c r="B663" s="613"/>
      <c r="C663" s="486"/>
      <c r="D663" s="486"/>
      <c r="E663" s="486"/>
      <c r="F663" s="555"/>
      <c r="G663" s="261"/>
      <c r="H663" s="261"/>
      <c r="I663" s="22"/>
    </row>
    <row r="664" ht="15.75" customHeight="1">
      <c r="A664" s="613"/>
      <c r="B664" s="613"/>
      <c r="C664" s="486"/>
      <c r="D664" s="486"/>
      <c r="E664" s="486"/>
      <c r="F664" s="555"/>
      <c r="G664" s="261"/>
      <c r="H664" s="261"/>
      <c r="I664" s="22"/>
    </row>
    <row r="665" ht="15.75" customHeight="1">
      <c r="A665" s="613"/>
      <c r="B665" s="613"/>
      <c r="C665" s="486"/>
      <c r="D665" s="486"/>
      <c r="E665" s="486"/>
      <c r="F665" s="555"/>
      <c r="G665" s="261"/>
      <c r="H665" s="261"/>
      <c r="I665" s="22"/>
    </row>
    <row r="666" ht="15.75" customHeight="1">
      <c r="A666" s="613"/>
      <c r="B666" s="613"/>
      <c r="C666" s="486"/>
      <c r="D666" s="486"/>
      <c r="E666" s="486"/>
      <c r="F666" s="555"/>
      <c r="G666" s="261"/>
      <c r="H666" s="261"/>
      <c r="I666" s="22"/>
    </row>
    <row r="667" ht="15.75" customHeight="1">
      <c r="A667" s="613"/>
      <c r="B667" s="613"/>
      <c r="C667" s="486"/>
      <c r="D667" s="486"/>
      <c r="E667" s="486"/>
      <c r="F667" s="555"/>
      <c r="G667" s="261"/>
      <c r="H667" s="261"/>
      <c r="I667" s="22"/>
    </row>
    <row r="668" ht="15.75" customHeight="1">
      <c r="A668" s="613"/>
      <c r="B668" s="613"/>
      <c r="C668" s="486"/>
      <c r="D668" s="486"/>
      <c r="E668" s="486"/>
      <c r="F668" s="555"/>
      <c r="G668" s="261"/>
      <c r="H668" s="261"/>
      <c r="I668" s="22"/>
    </row>
    <row r="669" ht="15.75" customHeight="1">
      <c r="A669" s="613"/>
      <c r="B669" s="613"/>
      <c r="C669" s="486"/>
      <c r="D669" s="486"/>
      <c r="E669" s="486"/>
      <c r="F669" s="555"/>
      <c r="G669" s="261"/>
      <c r="H669" s="261"/>
      <c r="I669" s="22"/>
    </row>
    <row r="670" ht="15.75" customHeight="1">
      <c r="A670" s="613"/>
      <c r="B670" s="613"/>
      <c r="C670" s="486"/>
      <c r="D670" s="486"/>
      <c r="E670" s="486"/>
      <c r="F670" s="555"/>
      <c r="G670" s="261"/>
      <c r="H670" s="261"/>
      <c r="I670" s="22"/>
    </row>
    <row r="671" ht="15.75" customHeight="1">
      <c r="A671" s="613"/>
      <c r="B671" s="613"/>
      <c r="C671" s="486"/>
      <c r="D671" s="486"/>
      <c r="E671" s="486"/>
      <c r="F671" s="555"/>
      <c r="G671" s="261"/>
      <c r="H671" s="261"/>
      <c r="I671" s="22"/>
    </row>
    <row r="672" ht="15.75" customHeight="1">
      <c r="A672" s="613"/>
      <c r="B672" s="613"/>
      <c r="C672" s="486"/>
      <c r="D672" s="486"/>
      <c r="E672" s="486"/>
      <c r="F672" s="555"/>
      <c r="G672" s="261"/>
      <c r="H672" s="261"/>
      <c r="I672" s="22"/>
    </row>
    <row r="673" ht="15.75" customHeight="1">
      <c r="A673" s="613"/>
      <c r="B673" s="613"/>
      <c r="C673" s="486"/>
      <c r="D673" s="486"/>
      <c r="E673" s="486"/>
      <c r="F673" s="555"/>
      <c r="G673" s="261"/>
      <c r="H673" s="261"/>
      <c r="I673" s="22"/>
    </row>
    <row r="674" ht="15.75" customHeight="1">
      <c r="A674" s="613"/>
      <c r="B674" s="613"/>
      <c r="C674" s="486"/>
      <c r="D674" s="486"/>
      <c r="E674" s="486"/>
      <c r="F674" s="555"/>
      <c r="G674" s="261"/>
      <c r="H674" s="261"/>
      <c r="I674" s="22"/>
    </row>
    <row r="675" ht="15.75" customHeight="1">
      <c r="A675" s="613"/>
      <c r="B675" s="613"/>
      <c r="C675" s="486"/>
      <c r="D675" s="486"/>
      <c r="E675" s="486"/>
      <c r="F675" s="555"/>
      <c r="G675" s="261"/>
      <c r="H675" s="261"/>
      <c r="I675" s="22"/>
    </row>
    <row r="676" ht="15.75" customHeight="1">
      <c r="A676" s="613"/>
      <c r="B676" s="613"/>
      <c r="C676" s="486"/>
      <c r="D676" s="486"/>
      <c r="E676" s="486"/>
      <c r="F676" s="555"/>
      <c r="G676" s="261"/>
      <c r="H676" s="261"/>
      <c r="I676" s="22"/>
    </row>
    <row r="677" ht="15.75" customHeight="1">
      <c r="A677" s="613"/>
      <c r="B677" s="613"/>
      <c r="C677" s="486"/>
      <c r="D677" s="486"/>
      <c r="E677" s="486"/>
      <c r="F677" s="555"/>
      <c r="G677" s="261"/>
      <c r="H677" s="261"/>
      <c r="I677" s="22"/>
    </row>
    <row r="678" ht="15.75" customHeight="1">
      <c r="A678" s="613"/>
      <c r="B678" s="613"/>
      <c r="C678" s="486"/>
      <c r="D678" s="486"/>
      <c r="E678" s="486"/>
      <c r="F678" s="555"/>
      <c r="G678" s="261"/>
      <c r="H678" s="261"/>
      <c r="I678" s="22"/>
    </row>
    <row r="679" ht="15.75" customHeight="1">
      <c r="A679" s="613"/>
      <c r="B679" s="613"/>
      <c r="C679" s="486"/>
      <c r="D679" s="486"/>
      <c r="E679" s="486"/>
      <c r="F679" s="555"/>
      <c r="G679" s="261"/>
      <c r="H679" s="261"/>
      <c r="I679" s="22"/>
    </row>
    <row r="680" ht="15.75" customHeight="1">
      <c r="A680" s="613"/>
      <c r="B680" s="613"/>
      <c r="C680" s="486"/>
      <c r="D680" s="486"/>
      <c r="E680" s="486"/>
      <c r="F680" s="555"/>
      <c r="G680" s="261"/>
      <c r="H680" s="261"/>
      <c r="I680" s="22"/>
    </row>
    <row r="681" ht="15.75" customHeight="1">
      <c r="A681" s="613"/>
      <c r="B681" s="613"/>
      <c r="C681" s="486"/>
      <c r="D681" s="486"/>
      <c r="E681" s="486"/>
      <c r="F681" s="555"/>
      <c r="G681" s="261"/>
      <c r="H681" s="261"/>
      <c r="I681" s="22"/>
    </row>
    <row r="682" ht="15.75" customHeight="1">
      <c r="A682" s="613"/>
      <c r="B682" s="613"/>
      <c r="C682" s="486"/>
      <c r="D682" s="486"/>
      <c r="E682" s="486"/>
      <c r="F682" s="555"/>
      <c r="G682" s="261"/>
      <c r="H682" s="261"/>
      <c r="I682" s="22"/>
    </row>
    <row r="683" ht="15.75" customHeight="1">
      <c r="A683" s="613"/>
      <c r="B683" s="613"/>
      <c r="C683" s="486"/>
      <c r="D683" s="486"/>
      <c r="E683" s="486"/>
      <c r="F683" s="555"/>
      <c r="G683" s="261"/>
      <c r="H683" s="261"/>
      <c r="I683" s="22"/>
    </row>
    <row r="684" ht="15.75" customHeight="1">
      <c r="A684" s="613"/>
      <c r="B684" s="613"/>
      <c r="C684" s="486"/>
      <c r="D684" s="486"/>
      <c r="E684" s="486"/>
      <c r="F684" s="555"/>
      <c r="G684" s="261"/>
      <c r="H684" s="261"/>
      <c r="I684" s="22"/>
    </row>
    <row r="685" ht="15.75" customHeight="1">
      <c r="A685" s="613"/>
      <c r="B685" s="613"/>
      <c r="C685" s="486"/>
      <c r="D685" s="486"/>
      <c r="E685" s="486"/>
      <c r="F685" s="555"/>
      <c r="G685" s="261"/>
      <c r="H685" s="261"/>
      <c r="I685" s="22"/>
    </row>
    <row r="686" ht="15.75" customHeight="1">
      <c r="A686" s="613"/>
      <c r="B686" s="613"/>
      <c r="C686" s="486"/>
      <c r="D686" s="486"/>
      <c r="E686" s="486"/>
      <c r="F686" s="555"/>
      <c r="G686" s="261"/>
      <c r="H686" s="261"/>
      <c r="I686" s="22"/>
    </row>
    <row r="687" ht="15.75" customHeight="1">
      <c r="A687" s="613"/>
      <c r="B687" s="613"/>
      <c r="C687" s="486"/>
      <c r="D687" s="486"/>
      <c r="E687" s="486"/>
      <c r="F687" s="555"/>
      <c r="G687" s="261"/>
      <c r="H687" s="261"/>
      <c r="I687" s="22"/>
    </row>
    <row r="688" ht="15.75" customHeight="1">
      <c r="A688" s="613"/>
      <c r="B688" s="613"/>
      <c r="C688" s="486"/>
      <c r="D688" s="486"/>
      <c r="E688" s="486"/>
      <c r="F688" s="555"/>
      <c r="G688" s="261"/>
      <c r="H688" s="261"/>
      <c r="I688" s="22"/>
    </row>
    <row r="689" ht="15.75" customHeight="1">
      <c r="A689" s="613"/>
      <c r="B689" s="613"/>
      <c r="C689" s="486"/>
      <c r="D689" s="486"/>
      <c r="E689" s="486"/>
      <c r="F689" s="555"/>
      <c r="G689" s="261"/>
      <c r="H689" s="261"/>
      <c r="I689" s="22"/>
    </row>
    <row r="690" ht="15.75" customHeight="1">
      <c r="A690" s="613"/>
      <c r="B690" s="613"/>
      <c r="C690" s="486"/>
      <c r="D690" s="486"/>
      <c r="E690" s="486"/>
      <c r="F690" s="555"/>
      <c r="G690" s="261"/>
      <c r="H690" s="261"/>
      <c r="I690" s="22"/>
    </row>
    <row r="691" ht="15.75" customHeight="1">
      <c r="A691" s="613"/>
      <c r="B691" s="613"/>
      <c r="C691" s="486"/>
      <c r="D691" s="486"/>
      <c r="E691" s="486"/>
      <c r="F691" s="555"/>
      <c r="G691" s="261"/>
      <c r="H691" s="261"/>
      <c r="I691" s="22"/>
    </row>
    <row r="692" ht="15.75" customHeight="1">
      <c r="A692" s="613"/>
      <c r="B692" s="613"/>
      <c r="C692" s="486"/>
      <c r="D692" s="486"/>
      <c r="E692" s="486"/>
      <c r="F692" s="555"/>
      <c r="G692" s="261"/>
      <c r="H692" s="261"/>
      <c r="I692" s="22"/>
    </row>
    <row r="693" ht="15.75" customHeight="1">
      <c r="A693" s="613"/>
      <c r="B693" s="613"/>
      <c r="C693" s="486"/>
      <c r="D693" s="486"/>
      <c r="E693" s="486"/>
      <c r="F693" s="555"/>
      <c r="G693" s="261"/>
      <c r="H693" s="261"/>
      <c r="I693" s="22"/>
    </row>
    <row r="694" ht="15.75" customHeight="1">
      <c r="A694" s="613"/>
      <c r="B694" s="613"/>
      <c r="C694" s="486"/>
      <c r="D694" s="486"/>
      <c r="E694" s="486"/>
      <c r="F694" s="555"/>
      <c r="G694" s="261"/>
      <c r="H694" s="261"/>
      <c r="I694" s="22"/>
    </row>
    <row r="695" ht="15.75" customHeight="1">
      <c r="A695" s="613"/>
      <c r="B695" s="613"/>
      <c r="C695" s="486"/>
      <c r="D695" s="486"/>
      <c r="E695" s="486"/>
      <c r="F695" s="555"/>
      <c r="G695" s="261"/>
      <c r="H695" s="261"/>
      <c r="I695" s="22"/>
    </row>
    <row r="696" ht="15.75" customHeight="1">
      <c r="A696" s="613"/>
      <c r="B696" s="613"/>
      <c r="C696" s="486"/>
      <c r="D696" s="486"/>
      <c r="E696" s="486"/>
      <c r="F696" s="555"/>
      <c r="G696" s="261"/>
      <c r="H696" s="261"/>
      <c r="I696" s="22"/>
    </row>
    <row r="697" ht="15.75" customHeight="1">
      <c r="A697" s="613"/>
      <c r="B697" s="613"/>
      <c r="C697" s="486"/>
      <c r="D697" s="486"/>
      <c r="E697" s="486"/>
      <c r="F697" s="555"/>
      <c r="G697" s="261"/>
      <c r="H697" s="261"/>
      <c r="I697" s="22"/>
    </row>
    <row r="698" ht="15.75" customHeight="1">
      <c r="A698" s="613"/>
      <c r="B698" s="613"/>
      <c r="C698" s="486"/>
      <c r="D698" s="486"/>
      <c r="E698" s="486"/>
      <c r="F698" s="555"/>
      <c r="G698" s="261"/>
      <c r="H698" s="261"/>
      <c r="I698" s="22"/>
    </row>
    <row r="699" ht="15.75" customHeight="1">
      <c r="A699" s="613"/>
      <c r="B699" s="613"/>
      <c r="C699" s="486"/>
      <c r="D699" s="486"/>
      <c r="E699" s="486"/>
      <c r="F699" s="555"/>
      <c r="G699" s="261"/>
      <c r="H699" s="261"/>
      <c r="I699" s="22"/>
    </row>
    <row r="700" ht="15.75" customHeight="1">
      <c r="A700" s="613"/>
      <c r="B700" s="613"/>
      <c r="C700" s="486"/>
      <c r="D700" s="486"/>
      <c r="E700" s="486"/>
      <c r="F700" s="555"/>
      <c r="G700" s="261"/>
      <c r="H700" s="261"/>
      <c r="I700" s="22"/>
    </row>
    <row r="701" ht="15.75" customHeight="1">
      <c r="A701" s="613"/>
      <c r="B701" s="613"/>
      <c r="C701" s="486"/>
      <c r="D701" s="486"/>
      <c r="E701" s="486"/>
      <c r="F701" s="555"/>
      <c r="G701" s="261"/>
      <c r="H701" s="261"/>
      <c r="I701" s="22"/>
    </row>
    <row r="702" ht="15.75" customHeight="1">
      <c r="A702" s="613"/>
      <c r="B702" s="613"/>
      <c r="C702" s="486"/>
      <c r="D702" s="486"/>
      <c r="E702" s="486"/>
      <c r="F702" s="555"/>
      <c r="G702" s="261"/>
      <c r="H702" s="261"/>
      <c r="I702" s="22"/>
    </row>
    <row r="703" ht="15.75" customHeight="1">
      <c r="A703" s="613"/>
      <c r="B703" s="613"/>
      <c r="C703" s="486"/>
      <c r="D703" s="486"/>
      <c r="E703" s="486"/>
      <c r="F703" s="555"/>
      <c r="G703" s="261"/>
      <c r="H703" s="261"/>
      <c r="I703" s="22"/>
    </row>
    <row r="704" ht="15.75" customHeight="1">
      <c r="A704" s="613"/>
      <c r="B704" s="613"/>
      <c r="C704" s="486"/>
      <c r="D704" s="486"/>
      <c r="E704" s="486"/>
      <c r="F704" s="555"/>
      <c r="G704" s="261"/>
      <c r="H704" s="261"/>
      <c r="I704" s="22"/>
    </row>
    <row r="705" ht="15.75" customHeight="1">
      <c r="A705" s="613"/>
      <c r="B705" s="613"/>
      <c r="C705" s="486"/>
      <c r="D705" s="486"/>
      <c r="E705" s="486"/>
      <c r="F705" s="555"/>
      <c r="G705" s="261"/>
      <c r="H705" s="261"/>
      <c r="I705" s="22"/>
    </row>
    <row r="706" ht="15.75" customHeight="1">
      <c r="A706" s="613"/>
      <c r="B706" s="613"/>
      <c r="C706" s="486"/>
      <c r="D706" s="486"/>
      <c r="E706" s="486"/>
      <c r="F706" s="555"/>
      <c r="G706" s="261"/>
      <c r="H706" s="261"/>
      <c r="I706" s="22"/>
    </row>
    <row r="707" ht="15.75" customHeight="1">
      <c r="A707" s="613"/>
      <c r="B707" s="613"/>
      <c r="C707" s="486"/>
      <c r="D707" s="486"/>
      <c r="E707" s="486"/>
      <c r="F707" s="555"/>
      <c r="G707" s="261"/>
      <c r="H707" s="261"/>
      <c r="I707" s="22"/>
    </row>
    <row r="708" ht="15.75" customHeight="1">
      <c r="A708" s="613"/>
      <c r="B708" s="613"/>
      <c r="C708" s="486"/>
      <c r="D708" s="486"/>
      <c r="E708" s="486"/>
      <c r="F708" s="555"/>
      <c r="G708" s="261"/>
      <c r="H708" s="261"/>
      <c r="I708" s="22"/>
    </row>
    <row r="709" ht="15.75" customHeight="1">
      <c r="A709" s="613"/>
      <c r="B709" s="613"/>
      <c r="C709" s="486"/>
      <c r="D709" s="486"/>
      <c r="E709" s="486"/>
      <c r="F709" s="555"/>
      <c r="G709" s="261"/>
      <c r="H709" s="261"/>
      <c r="I709" s="22"/>
    </row>
    <row r="710" ht="15.75" customHeight="1">
      <c r="A710" s="613"/>
      <c r="B710" s="613"/>
      <c r="C710" s="486"/>
      <c r="D710" s="486"/>
      <c r="E710" s="486"/>
      <c r="F710" s="555"/>
      <c r="G710" s="261"/>
      <c r="H710" s="261"/>
      <c r="I710" s="22"/>
    </row>
    <row r="711" ht="15.75" customHeight="1">
      <c r="A711" s="613"/>
      <c r="B711" s="613"/>
      <c r="C711" s="486"/>
      <c r="D711" s="486"/>
      <c r="E711" s="486"/>
      <c r="F711" s="555"/>
      <c r="G711" s="261"/>
      <c r="H711" s="261"/>
      <c r="I711" s="22"/>
    </row>
    <row r="712" ht="15.75" customHeight="1">
      <c r="A712" s="613"/>
      <c r="B712" s="613"/>
      <c r="C712" s="486"/>
      <c r="D712" s="486"/>
      <c r="E712" s="486"/>
      <c r="F712" s="555"/>
      <c r="G712" s="261"/>
      <c r="H712" s="261"/>
      <c r="I712" s="22"/>
    </row>
    <row r="713" ht="15.75" customHeight="1">
      <c r="A713" s="613"/>
      <c r="B713" s="613"/>
      <c r="C713" s="486"/>
      <c r="D713" s="486"/>
      <c r="E713" s="486"/>
      <c r="F713" s="555"/>
      <c r="G713" s="261"/>
      <c r="H713" s="261"/>
      <c r="I713" s="22"/>
    </row>
    <row r="714" ht="15.75" customHeight="1">
      <c r="A714" s="613"/>
      <c r="B714" s="613"/>
      <c r="C714" s="486"/>
      <c r="D714" s="486"/>
      <c r="E714" s="486"/>
      <c r="F714" s="555"/>
      <c r="G714" s="261"/>
      <c r="H714" s="261"/>
      <c r="I714" s="22"/>
    </row>
    <row r="715" ht="15.75" customHeight="1">
      <c r="A715" s="613"/>
      <c r="B715" s="613"/>
      <c r="C715" s="486"/>
      <c r="D715" s="486"/>
      <c r="E715" s="486"/>
      <c r="F715" s="555"/>
      <c r="G715" s="261"/>
      <c r="H715" s="261"/>
      <c r="I715" s="22"/>
    </row>
    <row r="716" ht="15.75" customHeight="1">
      <c r="A716" s="613"/>
      <c r="B716" s="613"/>
      <c r="C716" s="486"/>
      <c r="D716" s="486"/>
      <c r="E716" s="486"/>
      <c r="F716" s="555"/>
      <c r="G716" s="261"/>
      <c r="H716" s="261"/>
      <c r="I716" s="22"/>
    </row>
    <row r="717" ht="15.75" customHeight="1">
      <c r="A717" s="613"/>
      <c r="B717" s="613"/>
      <c r="C717" s="486"/>
      <c r="D717" s="486"/>
      <c r="E717" s="486"/>
      <c r="F717" s="555"/>
      <c r="G717" s="261"/>
      <c r="H717" s="261"/>
      <c r="I717" s="22"/>
    </row>
    <row r="718" ht="15.75" customHeight="1">
      <c r="A718" s="613"/>
      <c r="B718" s="613"/>
      <c r="C718" s="486"/>
      <c r="D718" s="486"/>
      <c r="E718" s="486"/>
      <c r="F718" s="555"/>
      <c r="G718" s="261"/>
      <c r="H718" s="261"/>
      <c r="I718" s="22"/>
    </row>
    <row r="719" ht="15.75" customHeight="1">
      <c r="A719" s="613"/>
      <c r="B719" s="613"/>
      <c r="C719" s="486"/>
      <c r="D719" s="486"/>
      <c r="E719" s="486"/>
      <c r="F719" s="555"/>
      <c r="G719" s="261"/>
      <c r="H719" s="261"/>
      <c r="I719" s="22"/>
    </row>
    <row r="720" ht="15.75" customHeight="1">
      <c r="A720" s="613"/>
      <c r="B720" s="613"/>
      <c r="C720" s="486"/>
      <c r="D720" s="486"/>
      <c r="E720" s="486"/>
      <c r="F720" s="555"/>
      <c r="G720" s="261"/>
      <c r="H720" s="261"/>
      <c r="I720" s="22"/>
    </row>
    <row r="721" ht="15.75" customHeight="1">
      <c r="A721" s="613"/>
      <c r="B721" s="613"/>
      <c r="C721" s="486"/>
      <c r="D721" s="486"/>
      <c r="E721" s="486"/>
      <c r="F721" s="555"/>
      <c r="G721" s="261"/>
      <c r="H721" s="261"/>
      <c r="I721" s="22"/>
    </row>
    <row r="722" ht="15.75" customHeight="1">
      <c r="A722" s="613"/>
      <c r="B722" s="613"/>
      <c r="C722" s="486"/>
      <c r="D722" s="486"/>
      <c r="E722" s="486"/>
      <c r="F722" s="555"/>
      <c r="G722" s="261"/>
      <c r="H722" s="261"/>
      <c r="I722" s="22"/>
    </row>
    <row r="723" ht="15.75" customHeight="1">
      <c r="A723" s="613"/>
      <c r="B723" s="613"/>
      <c r="C723" s="486"/>
      <c r="D723" s="486"/>
      <c r="E723" s="486"/>
      <c r="F723" s="555"/>
      <c r="G723" s="261"/>
      <c r="H723" s="261"/>
      <c r="I723" s="22"/>
    </row>
    <row r="724" ht="15.75" customHeight="1">
      <c r="A724" s="613"/>
      <c r="B724" s="613"/>
      <c r="C724" s="486"/>
      <c r="D724" s="486"/>
      <c r="E724" s="486"/>
      <c r="F724" s="555"/>
      <c r="G724" s="261"/>
      <c r="H724" s="261"/>
      <c r="I724" s="22"/>
    </row>
    <row r="725" ht="15.75" customHeight="1">
      <c r="A725" s="613"/>
      <c r="B725" s="613"/>
      <c r="C725" s="486"/>
      <c r="D725" s="486"/>
      <c r="E725" s="486"/>
      <c r="F725" s="555"/>
      <c r="G725" s="261"/>
      <c r="H725" s="261"/>
      <c r="I725" s="22"/>
    </row>
    <row r="726" ht="15.75" customHeight="1">
      <c r="A726" s="613"/>
      <c r="B726" s="613"/>
      <c r="C726" s="486"/>
      <c r="D726" s="486"/>
      <c r="E726" s="486"/>
      <c r="F726" s="555"/>
      <c r="G726" s="261"/>
      <c r="H726" s="261"/>
      <c r="I726" s="22"/>
    </row>
    <row r="727" ht="15.75" customHeight="1">
      <c r="A727" s="613"/>
      <c r="B727" s="613"/>
      <c r="C727" s="486"/>
      <c r="D727" s="486"/>
      <c r="E727" s="486"/>
      <c r="F727" s="555"/>
      <c r="G727" s="261"/>
      <c r="H727" s="261"/>
      <c r="I727" s="22"/>
    </row>
    <row r="728" ht="15.75" customHeight="1">
      <c r="A728" s="613"/>
      <c r="B728" s="613"/>
      <c r="C728" s="486"/>
      <c r="D728" s="486"/>
      <c r="E728" s="486"/>
      <c r="F728" s="555"/>
      <c r="G728" s="261"/>
      <c r="H728" s="261"/>
      <c r="I728" s="22"/>
    </row>
    <row r="729" ht="15.75" customHeight="1">
      <c r="A729" s="613"/>
      <c r="B729" s="613"/>
      <c r="C729" s="486"/>
      <c r="D729" s="486"/>
      <c r="E729" s="486"/>
      <c r="F729" s="555"/>
      <c r="G729" s="261"/>
      <c r="H729" s="261"/>
      <c r="I729" s="22"/>
    </row>
    <row r="730" ht="15.75" customHeight="1">
      <c r="A730" s="613"/>
      <c r="B730" s="613"/>
      <c r="C730" s="486"/>
      <c r="D730" s="486"/>
      <c r="E730" s="486"/>
      <c r="F730" s="555"/>
      <c r="G730" s="261"/>
      <c r="H730" s="261"/>
      <c r="I730" s="22"/>
    </row>
    <row r="731" ht="15.75" customHeight="1">
      <c r="A731" s="613"/>
      <c r="B731" s="613"/>
      <c r="C731" s="486"/>
      <c r="D731" s="486"/>
      <c r="E731" s="486"/>
      <c r="F731" s="555"/>
      <c r="G731" s="261"/>
      <c r="H731" s="261"/>
      <c r="I731" s="22"/>
    </row>
    <row r="732" ht="15.75" customHeight="1">
      <c r="A732" s="613"/>
      <c r="B732" s="613"/>
      <c r="C732" s="486"/>
      <c r="D732" s="486"/>
      <c r="E732" s="486"/>
      <c r="F732" s="555"/>
      <c r="G732" s="261"/>
      <c r="H732" s="261"/>
      <c r="I732" s="22"/>
    </row>
    <row r="733" ht="15.75" customHeight="1">
      <c r="A733" s="613"/>
      <c r="B733" s="613"/>
      <c r="C733" s="486"/>
      <c r="D733" s="486"/>
      <c r="E733" s="486"/>
      <c r="F733" s="555"/>
      <c r="G733" s="261"/>
      <c r="H733" s="261"/>
      <c r="I733" s="22"/>
    </row>
    <row r="734" ht="15.75" customHeight="1">
      <c r="A734" s="613"/>
      <c r="B734" s="613"/>
      <c r="C734" s="486"/>
      <c r="D734" s="486"/>
      <c r="E734" s="486"/>
      <c r="F734" s="555"/>
      <c r="G734" s="261"/>
      <c r="H734" s="261"/>
      <c r="I734" s="22"/>
    </row>
    <row r="735" ht="15.75" customHeight="1">
      <c r="A735" s="613"/>
      <c r="B735" s="613"/>
      <c r="C735" s="486"/>
      <c r="D735" s="486"/>
      <c r="E735" s="486"/>
      <c r="F735" s="555"/>
      <c r="G735" s="261"/>
      <c r="H735" s="261"/>
      <c r="I735" s="22"/>
    </row>
    <row r="736" ht="15.75" customHeight="1">
      <c r="A736" s="613"/>
      <c r="B736" s="613"/>
      <c r="C736" s="486"/>
      <c r="D736" s="486"/>
      <c r="E736" s="486"/>
      <c r="F736" s="555"/>
      <c r="G736" s="261"/>
      <c r="H736" s="261"/>
      <c r="I736" s="22"/>
    </row>
    <row r="737" ht="15.75" customHeight="1">
      <c r="A737" s="613"/>
      <c r="B737" s="613"/>
      <c r="C737" s="486"/>
      <c r="D737" s="486"/>
      <c r="E737" s="486"/>
      <c r="F737" s="555"/>
      <c r="G737" s="261"/>
      <c r="H737" s="261"/>
      <c r="I737" s="22"/>
    </row>
    <row r="738" ht="15.75" customHeight="1">
      <c r="A738" s="613"/>
      <c r="B738" s="613"/>
      <c r="C738" s="486"/>
      <c r="D738" s="486"/>
      <c r="E738" s="486"/>
      <c r="F738" s="555"/>
      <c r="G738" s="261"/>
      <c r="H738" s="261"/>
      <c r="I738" s="22"/>
    </row>
    <row r="739" ht="15.75" customHeight="1">
      <c r="A739" s="613"/>
      <c r="B739" s="613"/>
      <c r="C739" s="486"/>
      <c r="D739" s="486"/>
      <c r="E739" s="486"/>
      <c r="F739" s="555"/>
      <c r="G739" s="261"/>
      <c r="H739" s="261"/>
      <c r="I739" s="22"/>
    </row>
    <row r="740" ht="15.75" customHeight="1">
      <c r="A740" s="613"/>
      <c r="B740" s="613"/>
      <c r="C740" s="486"/>
      <c r="D740" s="486"/>
      <c r="E740" s="486"/>
      <c r="F740" s="555"/>
      <c r="G740" s="261"/>
      <c r="H740" s="261"/>
      <c r="I740" s="22"/>
    </row>
    <row r="741" ht="15.75" customHeight="1">
      <c r="A741" s="613"/>
      <c r="B741" s="613"/>
      <c r="C741" s="486"/>
      <c r="D741" s="486"/>
      <c r="E741" s="486"/>
      <c r="F741" s="555"/>
      <c r="G741" s="261"/>
      <c r="H741" s="261"/>
      <c r="I741" s="22"/>
    </row>
    <row r="742" ht="15.75" customHeight="1">
      <c r="A742" s="613"/>
      <c r="B742" s="613"/>
      <c r="C742" s="486"/>
      <c r="D742" s="486"/>
      <c r="E742" s="486"/>
      <c r="F742" s="555"/>
      <c r="G742" s="261"/>
      <c r="H742" s="261"/>
      <c r="I742" s="22"/>
    </row>
    <row r="743" ht="15.75" customHeight="1">
      <c r="A743" s="613"/>
      <c r="B743" s="613"/>
      <c r="C743" s="486"/>
      <c r="D743" s="486"/>
      <c r="E743" s="486"/>
      <c r="F743" s="555"/>
      <c r="G743" s="261"/>
      <c r="H743" s="261"/>
      <c r="I743" s="22"/>
    </row>
    <row r="744" ht="15.75" customHeight="1">
      <c r="A744" s="613"/>
      <c r="B744" s="613"/>
      <c r="C744" s="486"/>
      <c r="D744" s="486"/>
      <c r="E744" s="486"/>
      <c r="F744" s="555"/>
      <c r="G744" s="261"/>
      <c r="H744" s="261"/>
      <c r="I744" s="22"/>
    </row>
    <row r="745" ht="15.75" customHeight="1">
      <c r="A745" s="613"/>
      <c r="B745" s="613"/>
      <c r="C745" s="486"/>
      <c r="D745" s="486"/>
      <c r="E745" s="486"/>
      <c r="F745" s="555"/>
      <c r="G745" s="261"/>
      <c r="H745" s="261"/>
      <c r="I745" s="22"/>
    </row>
    <row r="746" ht="15.75" customHeight="1">
      <c r="A746" s="613"/>
      <c r="B746" s="613"/>
      <c r="C746" s="486"/>
      <c r="D746" s="486"/>
      <c r="E746" s="486"/>
      <c r="F746" s="555"/>
      <c r="G746" s="261"/>
      <c r="H746" s="261"/>
      <c r="I746" s="22"/>
    </row>
    <row r="747" ht="15.75" customHeight="1">
      <c r="A747" s="613"/>
      <c r="B747" s="613"/>
      <c r="C747" s="486"/>
      <c r="D747" s="486"/>
      <c r="E747" s="486"/>
      <c r="F747" s="555"/>
      <c r="G747" s="261"/>
      <c r="H747" s="261"/>
      <c r="I747" s="22"/>
    </row>
    <row r="748" ht="15.75" customHeight="1">
      <c r="A748" s="613"/>
      <c r="B748" s="613"/>
      <c r="C748" s="486"/>
      <c r="D748" s="486"/>
      <c r="E748" s="486"/>
      <c r="F748" s="555"/>
      <c r="G748" s="261"/>
      <c r="H748" s="261"/>
      <c r="I748" s="22"/>
    </row>
    <row r="749" ht="15.75" customHeight="1">
      <c r="A749" s="613"/>
      <c r="B749" s="613"/>
      <c r="C749" s="486"/>
      <c r="D749" s="486"/>
      <c r="E749" s="486"/>
      <c r="F749" s="555"/>
      <c r="G749" s="261"/>
      <c r="H749" s="261"/>
      <c r="I749" s="22"/>
    </row>
    <row r="750" ht="15.75" customHeight="1">
      <c r="A750" s="613"/>
      <c r="B750" s="613"/>
      <c r="C750" s="486"/>
      <c r="D750" s="486"/>
      <c r="E750" s="486"/>
      <c r="F750" s="555"/>
      <c r="G750" s="261"/>
      <c r="H750" s="261"/>
      <c r="I750" s="22"/>
    </row>
    <row r="751" ht="15.75" customHeight="1">
      <c r="A751" s="613"/>
      <c r="B751" s="613"/>
      <c r="C751" s="486"/>
      <c r="D751" s="486"/>
      <c r="E751" s="486"/>
      <c r="F751" s="555"/>
      <c r="G751" s="261"/>
      <c r="H751" s="261"/>
      <c r="I751" s="22"/>
    </row>
    <row r="752" ht="15.75" customHeight="1">
      <c r="A752" s="613"/>
      <c r="B752" s="613"/>
      <c r="C752" s="486"/>
      <c r="D752" s="486"/>
      <c r="E752" s="486"/>
      <c r="F752" s="555"/>
      <c r="G752" s="261"/>
      <c r="H752" s="261"/>
      <c r="I752" s="22"/>
    </row>
    <row r="753" ht="15.75" customHeight="1">
      <c r="A753" s="613"/>
      <c r="B753" s="613"/>
      <c r="C753" s="486"/>
      <c r="D753" s="486"/>
      <c r="E753" s="486"/>
      <c r="F753" s="555"/>
      <c r="G753" s="261"/>
      <c r="H753" s="261"/>
      <c r="I753" s="22"/>
    </row>
    <row r="754" ht="15.75" customHeight="1">
      <c r="A754" s="613"/>
      <c r="B754" s="613"/>
      <c r="C754" s="486"/>
      <c r="D754" s="486"/>
      <c r="E754" s="486"/>
      <c r="F754" s="555"/>
      <c r="G754" s="261"/>
      <c r="H754" s="261"/>
      <c r="I754" s="22"/>
    </row>
    <row r="755" ht="15.75" customHeight="1">
      <c r="A755" s="613"/>
      <c r="B755" s="613"/>
      <c r="C755" s="486"/>
      <c r="D755" s="486"/>
      <c r="E755" s="486"/>
      <c r="F755" s="555"/>
      <c r="G755" s="261"/>
      <c r="H755" s="261"/>
      <c r="I755" s="22"/>
    </row>
    <row r="756" ht="15.75" customHeight="1">
      <c r="A756" s="613"/>
      <c r="B756" s="613"/>
      <c r="C756" s="486"/>
      <c r="D756" s="486"/>
      <c r="E756" s="486"/>
      <c r="F756" s="555"/>
      <c r="G756" s="261"/>
      <c r="H756" s="261"/>
      <c r="I756" s="22"/>
    </row>
    <row r="757" ht="15.75" customHeight="1">
      <c r="A757" s="613"/>
      <c r="B757" s="613"/>
      <c r="C757" s="486"/>
      <c r="D757" s="486"/>
      <c r="E757" s="486"/>
      <c r="F757" s="555"/>
      <c r="G757" s="261"/>
      <c r="H757" s="261"/>
      <c r="I757" s="22"/>
    </row>
    <row r="758" ht="15.75" customHeight="1">
      <c r="A758" s="613"/>
      <c r="B758" s="613"/>
      <c r="C758" s="486"/>
      <c r="D758" s="486"/>
      <c r="E758" s="486"/>
      <c r="F758" s="555"/>
      <c r="G758" s="261"/>
      <c r="H758" s="261"/>
      <c r="I758" s="22"/>
    </row>
    <row r="759" ht="15.75" customHeight="1">
      <c r="A759" s="613"/>
      <c r="B759" s="613"/>
      <c r="C759" s="486"/>
      <c r="D759" s="486"/>
      <c r="E759" s="486"/>
      <c r="F759" s="555"/>
      <c r="G759" s="261"/>
      <c r="H759" s="261"/>
      <c r="I759" s="22"/>
    </row>
    <row r="760" ht="15.75" customHeight="1">
      <c r="A760" s="613"/>
      <c r="B760" s="613"/>
      <c r="C760" s="486"/>
      <c r="D760" s="486"/>
      <c r="E760" s="486"/>
      <c r="F760" s="555"/>
      <c r="G760" s="261"/>
      <c r="H760" s="261"/>
      <c r="I760" s="22"/>
    </row>
    <row r="761" ht="15.75" customHeight="1">
      <c r="A761" s="613"/>
      <c r="B761" s="613"/>
      <c r="C761" s="486"/>
      <c r="D761" s="486"/>
      <c r="E761" s="486"/>
      <c r="F761" s="555"/>
      <c r="G761" s="261"/>
      <c r="H761" s="261"/>
      <c r="I761" s="22"/>
    </row>
    <row r="762" ht="15.75" customHeight="1">
      <c r="A762" s="613"/>
      <c r="B762" s="613"/>
      <c r="C762" s="486"/>
      <c r="D762" s="486"/>
      <c r="E762" s="486"/>
      <c r="F762" s="555"/>
      <c r="G762" s="261"/>
      <c r="H762" s="261"/>
      <c r="I762" s="22"/>
    </row>
    <row r="763" ht="15.75" customHeight="1">
      <c r="A763" s="613"/>
      <c r="B763" s="613"/>
      <c r="C763" s="486"/>
      <c r="D763" s="486"/>
      <c r="E763" s="486"/>
      <c r="F763" s="555"/>
      <c r="G763" s="261"/>
      <c r="H763" s="261"/>
      <c r="I763" s="22"/>
    </row>
    <row r="764" ht="15.75" customHeight="1">
      <c r="A764" s="613"/>
      <c r="B764" s="613"/>
      <c r="C764" s="486"/>
      <c r="D764" s="486"/>
      <c r="E764" s="486"/>
      <c r="F764" s="555"/>
      <c r="G764" s="261"/>
      <c r="H764" s="261"/>
      <c r="I764" s="22"/>
    </row>
    <row r="765" ht="15.75" customHeight="1">
      <c r="A765" s="613"/>
      <c r="B765" s="613"/>
      <c r="C765" s="486"/>
      <c r="D765" s="486"/>
      <c r="E765" s="486"/>
      <c r="F765" s="555"/>
      <c r="G765" s="261"/>
      <c r="H765" s="261"/>
      <c r="I765" s="22"/>
    </row>
    <row r="766" ht="15.75" customHeight="1">
      <c r="A766" s="613"/>
      <c r="B766" s="613"/>
      <c r="C766" s="486"/>
      <c r="D766" s="486"/>
      <c r="E766" s="486"/>
      <c r="F766" s="555"/>
      <c r="G766" s="261"/>
      <c r="H766" s="261"/>
      <c r="I766" s="22"/>
    </row>
    <row r="767" ht="15.75" customHeight="1">
      <c r="A767" s="613"/>
      <c r="B767" s="613"/>
      <c r="C767" s="486"/>
      <c r="D767" s="486"/>
      <c r="E767" s="486"/>
      <c r="F767" s="555"/>
      <c r="G767" s="261"/>
      <c r="H767" s="261"/>
      <c r="I767" s="22"/>
    </row>
    <row r="768" ht="15.75" customHeight="1">
      <c r="A768" s="613"/>
      <c r="B768" s="613"/>
      <c r="C768" s="486"/>
      <c r="D768" s="486"/>
      <c r="E768" s="486"/>
      <c r="F768" s="555"/>
      <c r="G768" s="261"/>
      <c r="H768" s="261"/>
      <c r="I768" s="22"/>
    </row>
    <row r="769" ht="15.75" customHeight="1">
      <c r="A769" s="613"/>
      <c r="B769" s="613"/>
      <c r="C769" s="486"/>
      <c r="D769" s="486"/>
      <c r="E769" s="486"/>
      <c r="F769" s="555"/>
      <c r="G769" s="261"/>
      <c r="H769" s="261"/>
      <c r="I769" s="22"/>
    </row>
    <row r="770" ht="15.75" customHeight="1">
      <c r="A770" s="613"/>
      <c r="B770" s="613"/>
      <c r="C770" s="486"/>
      <c r="D770" s="486"/>
      <c r="E770" s="486"/>
      <c r="F770" s="555"/>
      <c r="G770" s="261"/>
      <c r="H770" s="261"/>
      <c r="I770" s="22"/>
    </row>
    <row r="771" ht="15.75" customHeight="1">
      <c r="A771" s="613"/>
      <c r="B771" s="613"/>
      <c r="C771" s="486"/>
      <c r="D771" s="486"/>
      <c r="E771" s="486"/>
      <c r="F771" s="555"/>
      <c r="G771" s="261"/>
      <c r="H771" s="261"/>
      <c r="I771" s="22"/>
    </row>
    <row r="772" ht="15.75" customHeight="1">
      <c r="A772" s="613"/>
      <c r="B772" s="613"/>
      <c r="C772" s="486"/>
      <c r="D772" s="486"/>
      <c r="E772" s="486"/>
      <c r="F772" s="555"/>
      <c r="G772" s="261"/>
      <c r="H772" s="261"/>
      <c r="I772" s="22"/>
    </row>
    <row r="773" ht="15.75" customHeight="1">
      <c r="A773" s="613"/>
      <c r="B773" s="613"/>
      <c r="C773" s="486"/>
      <c r="D773" s="486"/>
      <c r="E773" s="486"/>
      <c r="F773" s="555"/>
      <c r="G773" s="261"/>
      <c r="H773" s="261"/>
      <c r="I773" s="22"/>
    </row>
    <row r="774" ht="15.75" customHeight="1">
      <c r="A774" s="613"/>
      <c r="B774" s="613"/>
      <c r="C774" s="486"/>
      <c r="D774" s="486"/>
      <c r="E774" s="486"/>
      <c r="F774" s="555"/>
      <c r="G774" s="261"/>
      <c r="H774" s="261"/>
      <c r="I774" s="22"/>
    </row>
    <row r="775" ht="15.75" customHeight="1">
      <c r="A775" s="613"/>
      <c r="B775" s="613"/>
      <c r="C775" s="486"/>
      <c r="D775" s="486"/>
      <c r="E775" s="486"/>
      <c r="F775" s="555"/>
      <c r="G775" s="261"/>
      <c r="H775" s="261"/>
      <c r="I775" s="22"/>
    </row>
    <row r="776" ht="15.75" customHeight="1">
      <c r="A776" s="613"/>
      <c r="B776" s="613"/>
      <c r="C776" s="486"/>
      <c r="D776" s="486"/>
      <c r="E776" s="486"/>
      <c r="F776" s="555"/>
      <c r="G776" s="261"/>
      <c r="H776" s="261"/>
      <c r="I776" s="22"/>
    </row>
    <row r="777" ht="15.75" customHeight="1">
      <c r="A777" s="613"/>
      <c r="B777" s="613"/>
      <c r="C777" s="486"/>
      <c r="D777" s="486"/>
      <c r="E777" s="486"/>
      <c r="F777" s="555"/>
      <c r="G777" s="261"/>
      <c r="H777" s="261"/>
      <c r="I777" s="22"/>
    </row>
    <row r="778" ht="15.75" customHeight="1">
      <c r="A778" s="613"/>
      <c r="B778" s="613"/>
      <c r="C778" s="486"/>
      <c r="D778" s="486"/>
      <c r="E778" s="486"/>
      <c r="F778" s="555"/>
      <c r="G778" s="261"/>
      <c r="H778" s="261"/>
      <c r="I778" s="22"/>
    </row>
    <row r="779" ht="15.75" customHeight="1">
      <c r="A779" s="613"/>
      <c r="B779" s="613"/>
      <c r="C779" s="486"/>
      <c r="D779" s="486"/>
      <c r="E779" s="486"/>
      <c r="F779" s="555"/>
      <c r="G779" s="261"/>
      <c r="H779" s="261"/>
      <c r="I779" s="22"/>
    </row>
    <row r="780" ht="15.75" customHeight="1">
      <c r="A780" s="613"/>
      <c r="B780" s="613"/>
      <c r="C780" s="486"/>
      <c r="D780" s="486"/>
      <c r="E780" s="486"/>
      <c r="F780" s="555"/>
      <c r="G780" s="261"/>
      <c r="H780" s="261"/>
      <c r="I780" s="22"/>
    </row>
    <row r="781" ht="15.75" customHeight="1">
      <c r="A781" s="613"/>
      <c r="B781" s="613"/>
      <c r="C781" s="486"/>
      <c r="D781" s="486"/>
      <c r="E781" s="486"/>
      <c r="F781" s="555"/>
      <c r="G781" s="261"/>
      <c r="H781" s="261"/>
      <c r="I781" s="22"/>
    </row>
    <row r="782" ht="15.75" customHeight="1">
      <c r="A782" s="613"/>
      <c r="B782" s="613"/>
      <c r="C782" s="486"/>
      <c r="D782" s="486"/>
      <c r="E782" s="486"/>
      <c r="F782" s="555"/>
      <c r="G782" s="261"/>
      <c r="H782" s="261"/>
      <c r="I782" s="22"/>
    </row>
    <row r="783" ht="15.75" customHeight="1">
      <c r="A783" s="613"/>
      <c r="B783" s="613"/>
      <c r="C783" s="486"/>
      <c r="D783" s="486"/>
      <c r="E783" s="486"/>
      <c r="F783" s="555"/>
      <c r="G783" s="261"/>
      <c r="H783" s="261"/>
      <c r="I783" s="22"/>
    </row>
    <row r="784" ht="15.75" customHeight="1">
      <c r="A784" s="613"/>
      <c r="B784" s="613"/>
      <c r="C784" s="486"/>
      <c r="D784" s="486"/>
      <c r="E784" s="486"/>
      <c r="F784" s="555"/>
      <c r="G784" s="261"/>
      <c r="H784" s="261"/>
      <c r="I784" s="22"/>
    </row>
    <row r="785" ht="15.75" customHeight="1">
      <c r="A785" s="613"/>
      <c r="B785" s="613"/>
      <c r="C785" s="486"/>
      <c r="D785" s="486"/>
      <c r="E785" s="486"/>
      <c r="F785" s="555"/>
      <c r="G785" s="261"/>
      <c r="H785" s="261"/>
      <c r="I785" s="22"/>
    </row>
    <row r="786" ht="15.75" customHeight="1">
      <c r="A786" s="613"/>
      <c r="B786" s="613"/>
      <c r="C786" s="486"/>
      <c r="D786" s="486"/>
      <c r="E786" s="486"/>
      <c r="F786" s="555"/>
      <c r="G786" s="261"/>
      <c r="H786" s="261"/>
      <c r="I786" s="22"/>
    </row>
    <row r="787" ht="15.75" customHeight="1">
      <c r="A787" s="613"/>
      <c r="B787" s="613"/>
      <c r="C787" s="486"/>
      <c r="D787" s="486"/>
      <c r="E787" s="486"/>
      <c r="F787" s="555"/>
      <c r="G787" s="261"/>
      <c r="H787" s="261"/>
      <c r="I787" s="22"/>
    </row>
    <row r="788" ht="15.75" customHeight="1">
      <c r="A788" s="613"/>
      <c r="B788" s="613"/>
      <c r="C788" s="486"/>
      <c r="D788" s="486"/>
      <c r="E788" s="486"/>
      <c r="F788" s="555"/>
      <c r="G788" s="261"/>
      <c r="H788" s="261"/>
      <c r="I788" s="22"/>
    </row>
    <row r="789" ht="15.75" customHeight="1">
      <c r="A789" s="613"/>
      <c r="B789" s="613"/>
      <c r="C789" s="486"/>
      <c r="D789" s="486"/>
      <c r="E789" s="486"/>
      <c r="F789" s="555"/>
      <c r="G789" s="261"/>
      <c r="H789" s="261"/>
      <c r="I789" s="22"/>
    </row>
    <row r="790" ht="15.75" customHeight="1">
      <c r="A790" s="613"/>
      <c r="B790" s="613"/>
      <c r="C790" s="486"/>
      <c r="D790" s="486"/>
      <c r="E790" s="486"/>
      <c r="F790" s="555"/>
      <c r="G790" s="261"/>
      <c r="H790" s="261"/>
      <c r="I790" s="22"/>
    </row>
    <row r="791" ht="15.75" customHeight="1">
      <c r="A791" s="613"/>
      <c r="B791" s="613"/>
      <c r="C791" s="486"/>
      <c r="D791" s="486"/>
      <c r="E791" s="486"/>
      <c r="F791" s="555"/>
      <c r="G791" s="261"/>
      <c r="H791" s="261"/>
      <c r="I791" s="22"/>
    </row>
    <row r="792" ht="15.75" customHeight="1">
      <c r="A792" s="613"/>
      <c r="B792" s="613"/>
      <c r="C792" s="486"/>
      <c r="D792" s="486"/>
      <c r="E792" s="486"/>
      <c r="F792" s="555"/>
      <c r="G792" s="261"/>
      <c r="H792" s="261"/>
      <c r="I792" s="22"/>
    </row>
    <row r="793" ht="15.75" customHeight="1">
      <c r="A793" s="613"/>
      <c r="B793" s="613"/>
      <c r="C793" s="486"/>
      <c r="D793" s="486"/>
      <c r="E793" s="486"/>
      <c r="F793" s="555"/>
      <c r="G793" s="261"/>
      <c r="H793" s="261"/>
      <c r="I793" s="22"/>
    </row>
    <row r="794" ht="15.75" customHeight="1">
      <c r="A794" s="613"/>
      <c r="B794" s="613"/>
      <c r="C794" s="486"/>
      <c r="D794" s="486"/>
      <c r="E794" s="486"/>
      <c r="F794" s="555"/>
      <c r="G794" s="261"/>
      <c r="H794" s="261"/>
      <c r="I794" s="22"/>
    </row>
    <row r="795" ht="15.75" customHeight="1">
      <c r="A795" s="613"/>
      <c r="B795" s="613"/>
      <c r="C795" s="486"/>
      <c r="D795" s="486"/>
      <c r="E795" s="486"/>
      <c r="F795" s="555"/>
      <c r="G795" s="261"/>
      <c r="H795" s="261"/>
      <c r="I795" s="22"/>
    </row>
    <row r="796" ht="15.75" customHeight="1">
      <c r="A796" s="613"/>
      <c r="B796" s="613"/>
      <c r="C796" s="486"/>
      <c r="D796" s="486"/>
      <c r="E796" s="486"/>
      <c r="F796" s="555"/>
      <c r="G796" s="261"/>
      <c r="H796" s="261"/>
      <c r="I796" s="22"/>
    </row>
    <row r="797" ht="15.75" customHeight="1">
      <c r="A797" s="613"/>
      <c r="B797" s="613"/>
      <c r="C797" s="486"/>
      <c r="D797" s="486"/>
      <c r="E797" s="486"/>
      <c r="F797" s="555"/>
      <c r="G797" s="261"/>
      <c r="H797" s="261"/>
      <c r="I797" s="22"/>
    </row>
    <row r="798" ht="15.75" customHeight="1">
      <c r="A798" s="613"/>
      <c r="B798" s="613"/>
      <c r="C798" s="486"/>
      <c r="D798" s="486"/>
      <c r="E798" s="486"/>
      <c r="F798" s="555"/>
      <c r="G798" s="261"/>
      <c r="H798" s="261"/>
      <c r="I798" s="22"/>
    </row>
    <row r="799" ht="15.75" customHeight="1">
      <c r="A799" s="613"/>
      <c r="B799" s="613"/>
      <c r="C799" s="486"/>
      <c r="D799" s="486"/>
      <c r="E799" s="486"/>
      <c r="F799" s="555"/>
      <c r="G799" s="261"/>
      <c r="H799" s="261"/>
      <c r="I799" s="22"/>
    </row>
    <row r="800" ht="15.75" customHeight="1">
      <c r="A800" s="613"/>
      <c r="B800" s="613"/>
      <c r="C800" s="486"/>
      <c r="D800" s="486"/>
      <c r="E800" s="486"/>
      <c r="F800" s="555"/>
      <c r="G800" s="261"/>
      <c r="H800" s="261"/>
      <c r="I800" s="22"/>
    </row>
    <row r="801" ht="15.75" customHeight="1">
      <c r="A801" s="613"/>
      <c r="B801" s="613"/>
      <c r="C801" s="486"/>
      <c r="D801" s="486"/>
      <c r="E801" s="486"/>
      <c r="F801" s="555"/>
      <c r="G801" s="261"/>
      <c r="H801" s="261"/>
      <c r="I801" s="22"/>
    </row>
    <row r="802" ht="15.75" customHeight="1">
      <c r="A802" s="613"/>
      <c r="B802" s="613"/>
      <c r="C802" s="486"/>
      <c r="D802" s="486"/>
      <c r="E802" s="486"/>
      <c r="F802" s="555"/>
      <c r="G802" s="261"/>
      <c r="H802" s="261"/>
      <c r="I802" s="22"/>
    </row>
    <row r="803" ht="15.75" customHeight="1">
      <c r="A803" s="613"/>
      <c r="B803" s="613"/>
      <c r="C803" s="486"/>
      <c r="D803" s="486"/>
      <c r="E803" s="486"/>
      <c r="F803" s="555"/>
      <c r="G803" s="261"/>
      <c r="H803" s="261"/>
      <c r="I803" s="22"/>
    </row>
    <row r="804" ht="15.75" customHeight="1">
      <c r="A804" s="613"/>
      <c r="B804" s="613"/>
      <c r="C804" s="486"/>
      <c r="D804" s="486"/>
      <c r="E804" s="486"/>
      <c r="F804" s="555"/>
      <c r="G804" s="261"/>
      <c r="H804" s="261"/>
      <c r="I804" s="22"/>
    </row>
    <row r="805" ht="15.75" customHeight="1">
      <c r="A805" s="613"/>
      <c r="B805" s="613"/>
      <c r="C805" s="486"/>
      <c r="D805" s="486"/>
      <c r="E805" s="486"/>
      <c r="F805" s="555"/>
      <c r="G805" s="261"/>
      <c r="H805" s="261"/>
      <c r="I805" s="22"/>
    </row>
    <row r="806" ht="15.75" customHeight="1">
      <c r="A806" s="613"/>
      <c r="B806" s="613"/>
      <c r="C806" s="486"/>
      <c r="D806" s="486"/>
      <c r="E806" s="486"/>
      <c r="F806" s="555"/>
      <c r="G806" s="261"/>
      <c r="H806" s="261"/>
      <c r="I806" s="22"/>
    </row>
    <row r="807" ht="15.75" customHeight="1">
      <c r="A807" s="613"/>
      <c r="B807" s="613"/>
      <c r="C807" s="486"/>
      <c r="D807" s="486"/>
      <c r="E807" s="486"/>
      <c r="F807" s="555"/>
      <c r="G807" s="261"/>
      <c r="H807" s="261"/>
      <c r="I807" s="22"/>
    </row>
    <row r="808" ht="15.75" customHeight="1">
      <c r="A808" s="613"/>
      <c r="B808" s="613"/>
      <c r="C808" s="486"/>
      <c r="D808" s="486"/>
      <c r="E808" s="486"/>
      <c r="F808" s="555"/>
      <c r="G808" s="261"/>
      <c r="H808" s="261"/>
      <c r="I808" s="22"/>
    </row>
    <row r="809" ht="15.75" customHeight="1">
      <c r="A809" s="613"/>
      <c r="B809" s="613"/>
      <c r="C809" s="486"/>
      <c r="D809" s="486"/>
      <c r="E809" s="486"/>
      <c r="F809" s="555"/>
      <c r="G809" s="261"/>
      <c r="H809" s="261"/>
      <c r="I809" s="22"/>
    </row>
    <row r="810" ht="15.75" customHeight="1">
      <c r="A810" s="613"/>
      <c r="B810" s="613"/>
      <c r="C810" s="486"/>
      <c r="D810" s="486"/>
      <c r="E810" s="486"/>
      <c r="F810" s="555"/>
      <c r="G810" s="261"/>
      <c r="H810" s="261"/>
      <c r="I810" s="22"/>
    </row>
    <row r="811" ht="15.75" customHeight="1">
      <c r="A811" s="613"/>
      <c r="B811" s="613"/>
      <c r="C811" s="486"/>
      <c r="D811" s="486"/>
      <c r="E811" s="486"/>
      <c r="F811" s="555"/>
      <c r="G811" s="261"/>
      <c r="H811" s="261"/>
      <c r="I811" s="22"/>
    </row>
    <row r="812" ht="15.75" customHeight="1">
      <c r="A812" s="613"/>
      <c r="B812" s="613"/>
      <c r="C812" s="486"/>
      <c r="D812" s="486"/>
      <c r="E812" s="486"/>
      <c r="F812" s="555"/>
      <c r="G812" s="261"/>
      <c r="H812" s="261"/>
      <c r="I812" s="22"/>
    </row>
    <row r="813" ht="15.75" customHeight="1">
      <c r="A813" s="613"/>
      <c r="B813" s="613"/>
      <c r="C813" s="486"/>
      <c r="D813" s="486"/>
      <c r="E813" s="486"/>
      <c r="F813" s="555"/>
      <c r="G813" s="261"/>
      <c r="H813" s="261"/>
      <c r="I813" s="22"/>
    </row>
    <row r="814" ht="15.75" customHeight="1">
      <c r="A814" s="613"/>
      <c r="B814" s="613"/>
      <c r="C814" s="486"/>
      <c r="D814" s="486"/>
      <c r="E814" s="486"/>
      <c r="F814" s="555"/>
      <c r="G814" s="261"/>
      <c r="H814" s="261"/>
      <c r="I814" s="22"/>
    </row>
    <row r="815" ht="15.75" customHeight="1">
      <c r="A815" s="613"/>
      <c r="B815" s="613"/>
      <c r="C815" s="486"/>
      <c r="D815" s="486"/>
      <c r="E815" s="486"/>
      <c r="F815" s="555"/>
      <c r="G815" s="261"/>
      <c r="H815" s="261"/>
      <c r="I815" s="22"/>
    </row>
    <row r="816" ht="15.75" customHeight="1">
      <c r="A816" s="613"/>
      <c r="B816" s="613"/>
      <c r="C816" s="486"/>
      <c r="D816" s="486"/>
      <c r="E816" s="486"/>
      <c r="F816" s="555"/>
      <c r="G816" s="261"/>
      <c r="H816" s="261"/>
      <c r="I816" s="22"/>
    </row>
    <row r="817" ht="15.75" customHeight="1">
      <c r="A817" s="613"/>
      <c r="B817" s="613"/>
      <c r="C817" s="486"/>
      <c r="D817" s="486"/>
      <c r="E817" s="486"/>
      <c r="F817" s="555"/>
      <c r="G817" s="261"/>
      <c r="H817" s="261"/>
      <c r="I817" s="22"/>
    </row>
    <row r="818" ht="15.75" customHeight="1">
      <c r="A818" s="613"/>
      <c r="B818" s="613"/>
      <c r="C818" s="486"/>
      <c r="D818" s="486"/>
      <c r="E818" s="486"/>
      <c r="F818" s="555"/>
      <c r="G818" s="261"/>
      <c r="H818" s="261"/>
      <c r="I818" s="22"/>
    </row>
    <row r="819" ht="15.75" customHeight="1">
      <c r="A819" s="613"/>
      <c r="B819" s="613"/>
      <c r="C819" s="486"/>
      <c r="D819" s="486"/>
      <c r="E819" s="486"/>
      <c r="F819" s="555"/>
      <c r="G819" s="261"/>
      <c r="H819" s="261"/>
      <c r="I819" s="22"/>
    </row>
    <row r="820" ht="15.75" customHeight="1">
      <c r="A820" s="613"/>
      <c r="B820" s="613"/>
      <c r="C820" s="486"/>
      <c r="D820" s="486"/>
      <c r="E820" s="486"/>
      <c r="F820" s="555"/>
      <c r="G820" s="261"/>
      <c r="H820" s="261"/>
      <c r="I820" s="22"/>
    </row>
    <row r="821" ht="15.75" customHeight="1">
      <c r="A821" s="613"/>
      <c r="B821" s="613"/>
      <c r="C821" s="486"/>
      <c r="D821" s="486"/>
      <c r="E821" s="486"/>
      <c r="F821" s="555"/>
      <c r="G821" s="261"/>
      <c r="H821" s="261"/>
      <c r="I821" s="22"/>
    </row>
    <row r="822" ht="15.75" customHeight="1">
      <c r="A822" s="613"/>
      <c r="B822" s="613"/>
      <c r="C822" s="486"/>
      <c r="D822" s="486"/>
      <c r="E822" s="486"/>
      <c r="F822" s="555"/>
      <c r="G822" s="261"/>
      <c r="H822" s="261"/>
      <c r="I822" s="22"/>
    </row>
    <row r="823" ht="15.75" customHeight="1">
      <c r="A823" s="613"/>
      <c r="B823" s="613"/>
      <c r="C823" s="486"/>
      <c r="D823" s="486"/>
      <c r="E823" s="486"/>
      <c r="F823" s="555"/>
      <c r="G823" s="261"/>
      <c r="H823" s="261"/>
      <c r="I823" s="22"/>
    </row>
    <row r="824" ht="15.75" customHeight="1">
      <c r="A824" s="613"/>
      <c r="B824" s="613"/>
      <c r="C824" s="486"/>
      <c r="D824" s="486"/>
      <c r="E824" s="486"/>
      <c r="F824" s="555"/>
      <c r="G824" s="261"/>
      <c r="H824" s="261"/>
      <c r="I824" s="22"/>
    </row>
    <row r="825" ht="15.75" customHeight="1">
      <c r="A825" s="613"/>
      <c r="B825" s="613"/>
      <c r="C825" s="486"/>
      <c r="D825" s="486"/>
      <c r="E825" s="486"/>
      <c r="F825" s="555"/>
      <c r="G825" s="261"/>
      <c r="H825" s="261"/>
      <c r="I825" s="22"/>
    </row>
    <row r="826" ht="15.75" customHeight="1">
      <c r="A826" s="613"/>
      <c r="B826" s="613"/>
      <c r="C826" s="486"/>
      <c r="D826" s="486"/>
      <c r="E826" s="486"/>
      <c r="F826" s="555"/>
      <c r="G826" s="261"/>
      <c r="H826" s="261"/>
      <c r="I826" s="22"/>
    </row>
    <row r="827" ht="15.75" customHeight="1">
      <c r="A827" s="613"/>
      <c r="B827" s="613"/>
      <c r="C827" s="486"/>
      <c r="D827" s="486"/>
      <c r="E827" s="486"/>
      <c r="F827" s="555"/>
      <c r="G827" s="261"/>
      <c r="H827" s="261"/>
      <c r="I827" s="22"/>
    </row>
    <row r="828" ht="15.75" customHeight="1">
      <c r="A828" s="613"/>
      <c r="B828" s="613"/>
      <c r="C828" s="486"/>
      <c r="D828" s="486"/>
      <c r="E828" s="486"/>
      <c r="F828" s="555"/>
      <c r="G828" s="261"/>
      <c r="H828" s="261"/>
      <c r="I828" s="22"/>
    </row>
    <row r="829" ht="15.75" customHeight="1">
      <c r="A829" s="613"/>
      <c r="B829" s="613"/>
      <c r="C829" s="486"/>
      <c r="D829" s="486"/>
      <c r="E829" s="486"/>
      <c r="F829" s="555"/>
      <c r="G829" s="261"/>
      <c r="H829" s="261"/>
      <c r="I829" s="22"/>
    </row>
    <row r="830" ht="15.75" customHeight="1">
      <c r="A830" s="613"/>
      <c r="B830" s="613"/>
      <c r="C830" s="486"/>
      <c r="D830" s="486"/>
      <c r="E830" s="486"/>
      <c r="F830" s="555"/>
      <c r="G830" s="261"/>
      <c r="H830" s="261"/>
      <c r="I830" s="22"/>
    </row>
    <row r="831" ht="15.75" customHeight="1">
      <c r="A831" s="613"/>
      <c r="B831" s="613"/>
      <c r="C831" s="486"/>
      <c r="D831" s="486"/>
      <c r="E831" s="486"/>
      <c r="F831" s="555"/>
      <c r="G831" s="261"/>
      <c r="H831" s="261"/>
      <c r="I831" s="22"/>
    </row>
    <row r="832" ht="15.75" customHeight="1">
      <c r="A832" s="613"/>
      <c r="B832" s="613"/>
      <c r="C832" s="486"/>
      <c r="D832" s="486"/>
      <c r="E832" s="486"/>
      <c r="F832" s="555"/>
      <c r="G832" s="261"/>
      <c r="H832" s="261"/>
      <c r="I832" s="22"/>
    </row>
    <row r="833" ht="15.75" customHeight="1">
      <c r="A833" s="613"/>
      <c r="B833" s="613"/>
      <c r="C833" s="486"/>
      <c r="D833" s="486"/>
      <c r="E833" s="486"/>
      <c r="F833" s="555"/>
      <c r="G833" s="261"/>
      <c r="H833" s="261"/>
      <c r="I833" s="22"/>
    </row>
    <row r="834" ht="15.75" customHeight="1">
      <c r="A834" s="613"/>
      <c r="B834" s="613"/>
      <c r="C834" s="486"/>
      <c r="D834" s="486"/>
      <c r="E834" s="486"/>
      <c r="F834" s="555"/>
      <c r="G834" s="261"/>
      <c r="H834" s="261"/>
      <c r="I834" s="22"/>
    </row>
    <row r="835" ht="15.75" customHeight="1">
      <c r="A835" s="613"/>
      <c r="B835" s="613"/>
      <c r="C835" s="486"/>
      <c r="D835" s="486"/>
      <c r="E835" s="486"/>
      <c r="F835" s="555"/>
      <c r="G835" s="261"/>
      <c r="H835" s="261"/>
      <c r="I835" s="22"/>
    </row>
    <row r="836" ht="15.75" customHeight="1">
      <c r="A836" s="613"/>
      <c r="B836" s="613"/>
      <c r="C836" s="486"/>
      <c r="D836" s="486"/>
      <c r="E836" s="486"/>
      <c r="F836" s="555"/>
      <c r="G836" s="261"/>
      <c r="H836" s="261"/>
      <c r="I836" s="22"/>
    </row>
    <row r="837" ht="15.75" customHeight="1">
      <c r="A837" s="613"/>
      <c r="B837" s="613"/>
      <c r="C837" s="486"/>
      <c r="D837" s="486"/>
      <c r="E837" s="486"/>
      <c r="F837" s="555"/>
      <c r="G837" s="261"/>
      <c r="H837" s="261"/>
      <c r="I837" s="22"/>
    </row>
    <row r="838" ht="15.75" customHeight="1">
      <c r="A838" s="613"/>
      <c r="B838" s="613"/>
      <c r="C838" s="486"/>
      <c r="D838" s="486"/>
      <c r="E838" s="486"/>
      <c r="F838" s="555"/>
      <c r="G838" s="261"/>
      <c r="H838" s="261"/>
      <c r="I838" s="22"/>
    </row>
    <row r="839" ht="15.75" customHeight="1">
      <c r="A839" s="613"/>
      <c r="B839" s="613"/>
      <c r="C839" s="486"/>
      <c r="D839" s="486"/>
      <c r="E839" s="486"/>
      <c r="F839" s="555"/>
      <c r="G839" s="261"/>
      <c r="H839" s="261"/>
      <c r="I839" s="22"/>
    </row>
    <row r="840" ht="15.75" customHeight="1">
      <c r="A840" s="613"/>
      <c r="B840" s="613"/>
      <c r="C840" s="486"/>
      <c r="D840" s="486"/>
      <c r="E840" s="486"/>
      <c r="F840" s="555"/>
      <c r="G840" s="261"/>
      <c r="H840" s="261"/>
      <c r="I840" s="22"/>
    </row>
    <row r="841" ht="15.75" customHeight="1">
      <c r="A841" s="613"/>
      <c r="B841" s="613"/>
      <c r="C841" s="486"/>
      <c r="D841" s="486"/>
      <c r="E841" s="486"/>
      <c r="F841" s="555"/>
      <c r="G841" s="261"/>
      <c r="H841" s="261"/>
      <c r="I841" s="22"/>
    </row>
    <row r="842" ht="15.75" customHeight="1">
      <c r="A842" s="613"/>
      <c r="B842" s="613"/>
      <c r="C842" s="486"/>
      <c r="D842" s="486"/>
      <c r="E842" s="486"/>
      <c r="F842" s="555"/>
      <c r="G842" s="261"/>
      <c r="H842" s="261"/>
      <c r="I842" s="22"/>
    </row>
    <row r="843" ht="15.75" customHeight="1">
      <c r="A843" s="613"/>
      <c r="B843" s="613"/>
      <c r="C843" s="486"/>
      <c r="D843" s="486"/>
      <c r="E843" s="486"/>
      <c r="F843" s="555"/>
      <c r="G843" s="261"/>
      <c r="H843" s="261"/>
      <c r="I843" s="22"/>
    </row>
    <row r="844" ht="15.75" customHeight="1">
      <c r="A844" s="613"/>
      <c r="B844" s="613"/>
      <c r="C844" s="486"/>
      <c r="D844" s="486"/>
      <c r="E844" s="486"/>
      <c r="F844" s="555"/>
      <c r="G844" s="261"/>
      <c r="H844" s="261"/>
      <c r="I844" s="22"/>
    </row>
    <row r="845" ht="15.75" customHeight="1">
      <c r="A845" s="613"/>
      <c r="B845" s="613"/>
      <c r="C845" s="486"/>
      <c r="D845" s="486"/>
      <c r="E845" s="486"/>
      <c r="F845" s="555"/>
      <c r="G845" s="261"/>
      <c r="H845" s="261"/>
      <c r="I845" s="22"/>
    </row>
    <row r="846" ht="15.75" customHeight="1">
      <c r="A846" s="613"/>
      <c r="B846" s="613"/>
      <c r="C846" s="486"/>
      <c r="D846" s="486"/>
      <c r="E846" s="486"/>
      <c r="F846" s="555"/>
      <c r="G846" s="261"/>
      <c r="H846" s="261"/>
      <c r="I846" s="22"/>
    </row>
    <row r="847" ht="15.75" customHeight="1">
      <c r="A847" s="613"/>
      <c r="B847" s="613"/>
      <c r="C847" s="486"/>
      <c r="D847" s="486"/>
      <c r="E847" s="486"/>
      <c r="F847" s="555"/>
      <c r="G847" s="261"/>
      <c r="H847" s="261"/>
      <c r="I847" s="22"/>
    </row>
    <row r="848" ht="15.75" customHeight="1">
      <c r="A848" s="613"/>
      <c r="B848" s="613"/>
      <c r="C848" s="486"/>
      <c r="D848" s="486"/>
      <c r="E848" s="486"/>
      <c r="F848" s="555"/>
      <c r="G848" s="261"/>
      <c r="H848" s="261"/>
      <c r="I848" s="22"/>
    </row>
    <row r="849" ht="15.75" customHeight="1">
      <c r="A849" s="613"/>
      <c r="B849" s="613"/>
      <c r="C849" s="486"/>
      <c r="D849" s="486"/>
      <c r="E849" s="486"/>
      <c r="F849" s="555"/>
      <c r="G849" s="261"/>
      <c r="H849" s="261"/>
      <c r="I849" s="22"/>
    </row>
    <row r="850" ht="15.75" customHeight="1">
      <c r="A850" s="613"/>
      <c r="B850" s="613"/>
      <c r="C850" s="486"/>
      <c r="D850" s="486"/>
      <c r="E850" s="486"/>
      <c r="F850" s="555"/>
      <c r="G850" s="261"/>
      <c r="H850" s="261"/>
      <c r="I850" s="22"/>
    </row>
    <row r="851" ht="15.75" customHeight="1">
      <c r="A851" s="613"/>
      <c r="B851" s="613"/>
      <c r="C851" s="486"/>
      <c r="D851" s="486"/>
      <c r="E851" s="486"/>
      <c r="F851" s="555"/>
      <c r="G851" s="261"/>
      <c r="H851" s="261"/>
      <c r="I851" s="22"/>
    </row>
    <row r="852" ht="15.75" customHeight="1">
      <c r="A852" s="613"/>
      <c r="B852" s="613"/>
      <c r="C852" s="486"/>
      <c r="D852" s="486"/>
      <c r="E852" s="486"/>
      <c r="F852" s="555"/>
      <c r="G852" s="261"/>
      <c r="H852" s="261"/>
      <c r="I852" s="22"/>
    </row>
    <row r="853" ht="15.75" customHeight="1">
      <c r="A853" s="613"/>
      <c r="B853" s="613"/>
      <c r="C853" s="486"/>
      <c r="D853" s="486"/>
      <c r="E853" s="486"/>
      <c r="F853" s="555"/>
      <c r="G853" s="261"/>
      <c r="H853" s="261"/>
      <c r="I853" s="22"/>
    </row>
    <row r="854" ht="15.75" customHeight="1">
      <c r="A854" s="613"/>
      <c r="B854" s="613"/>
      <c r="C854" s="486"/>
      <c r="D854" s="486"/>
      <c r="E854" s="486"/>
      <c r="F854" s="555"/>
      <c r="G854" s="261"/>
      <c r="H854" s="261"/>
      <c r="I854" s="22"/>
    </row>
    <row r="855" ht="15.75" customHeight="1">
      <c r="A855" s="613"/>
      <c r="B855" s="613"/>
      <c r="C855" s="486"/>
      <c r="D855" s="486"/>
      <c r="E855" s="486"/>
      <c r="F855" s="555"/>
      <c r="G855" s="261"/>
      <c r="H855" s="261"/>
      <c r="I855" s="22"/>
    </row>
    <row r="856" ht="15.75" customHeight="1">
      <c r="A856" s="613"/>
      <c r="B856" s="613"/>
      <c r="C856" s="486"/>
      <c r="D856" s="486"/>
      <c r="E856" s="486"/>
      <c r="F856" s="555"/>
      <c r="G856" s="261"/>
      <c r="H856" s="261"/>
      <c r="I856" s="22"/>
    </row>
    <row r="857" ht="15.75" customHeight="1">
      <c r="A857" s="613"/>
      <c r="B857" s="613"/>
      <c r="C857" s="486"/>
      <c r="D857" s="486"/>
      <c r="E857" s="486"/>
      <c r="F857" s="555"/>
      <c r="G857" s="261"/>
      <c r="H857" s="261"/>
      <c r="I857" s="22"/>
    </row>
    <row r="858" ht="15.75" customHeight="1">
      <c r="A858" s="613"/>
      <c r="B858" s="613"/>
      <c r="C858" s="486"/>
      <c r="D858" s="486"/>
      <c r="E858" s="486"/>
      <c r="F858" s="555"/>
      <c r="G858" s="261"/>
      <c r="H858" s="261"/>
      <c r="I858" s="22"/>
    </row>
    <row r="859" ht="15.75" customHeight="1">
      <c r="A859" s="613"/>
      <c r="B859" s="613"/>
      <c r="C859" s="486"/>
      <c r="D859" s="486"/>
      <c r="E859" s="486"/>
      <c r="F859" s="555"/>
      <c r="G859" s="261"/>
      <c r="H859" s="261"/>
      <c r="I859" s="22"/>
    </row>
    <row r="860" ht="15.75" customHeight="1">
      <c r="A860" s="613"/>
      <c r="B860" s="613"/>
      <c r="C860" s="486"/>
      <c r="D860" s="486"/>
      <c r="E860" s="486"/>
      <c r="F860" s="555"/>
      <c r="G860" s="261"/>
      <c r="H860" s="261"/>
      <c r="I860" s="22"/>
    </row>
    <row r="861" ht="15.75" customHeight="1">
      <c r="A861" s="613"/>
      <c r="B861" s="613"/>
      <c r="C861" s="486"/>
      <c r="D861" s="486"/>
      <c r="E861" s="486"/>
      <c r="F861" s="555"/>
      <c r="G861" s="261"/>
      <c r="H861" s="261"/>
      <c r="I861" s="22"/>
    </row>
    <row r="862" ht="15.75" customHeight="1">
      <c r="A862" s="613"/>
      <c r="B862" s="613"/>
      <c r="C862" s="486"/>
      <c r="D862" s="486"/>
      <c r="E862" s="486"/>
      <c r="F862" s="555"/>
      <c r="G862" s="261"/>
      <c r="H862" s="261"/>
      <c r="I862" s="22"/>
    </row>
    <row r="863" ht="15.75" customHeight="1">
      <c r="A863" s="613"/>
      <c r="B863" s="613"/>
      <c r="C863" s="486"/>
      <c r="D863" s="486"/>
      <c r="E863" s="486"/>
      <c r="F863" s="555"/>
      <c r="G863" s="261"/>
      <c r="H863" s="261"/>
      <c r="I863" s="22"/>
    </row>
    <row r="864" ht="15.75" customHeight="1">
      <c r="A864" s="613"/>
      <c r="B864" s="613"/>
      <c r="C864" s="486"/>
      <c r="D864" s="486"/>
      <c r="E864" s="486"/>
      <c r="F864" s="555"/>
      <c r="G864" s="261"/>
      <c r="H864" s="261"/>
      <c r="I864" s="22"/>
    </row>
    <row r="865" ht="15.75" customHeight="1">
      <c r="A865" s="613"/>
      <c r="B865" s="613"/>
      <c r="C865" s="486"/>
      <c r="D865" s="486"/>
      <c r="E865" s="486"/>
      <c r="F865" s="555"/>
      <c r="G865" s="261"/>
      <c r="H865" s="261"/>
      <c r="I865" s="22"/>
    </row>
    <row r="866" ht="15.75" customHeight="1">
      <c r="A866" s="613"/>
      <c r="B866" s="613"/>
      <c r="C866" s="486"/>
      <c r="D866" s="486"/>
      <c r="E866" s="486"/>
      <c r="F866" s="555"/>
      <c r="G866" s="261"/>
      <c r="H866" s="261"/>
      <c r="I866" s="22"/>
    </row>
    <row r="867" ht="15.75" customHeight="1">
      <c r="A867" s="613"/>
      <c r="B867" s="613"/>
      <c r="C867" s="486"/>
      <c r="D867" s="486"/>
      <c r="E867" s="486"/>
      <c r="F867" s="555"/>
      <c r="G867" s="261"/>
      <c r="H867" s="261"/>
      <c r="I867" s="22"/>
    </row>
    <row r="868" ht="15.75" customHeight="1">
      <c r="A868" s="613"/>
      <c r="B868" s="613"/>
      <c r="C868" s="486"/>
      <c r="D868" s="486"/>
      <c r="E868" s="486"/>
      <c r="F868" s="555"/>
      <c r="G868" s="261"/>
      <c r="H868" s="261"/>
      <c r="I868" s="22"/>
    </row>
    <row r="869" ht="15.75" customHeight="1">
      <c r="A869" s="613"/>
      <c r="B869" s="613"/>
      <c r="C869" s="486"/>
      <c r="D869" s="486"/>
      <c r="E869" s="486"/>
      <c r="F869" s="555"/>
      <c r="G869" s="261"/>
      <c r="H869" s="261"/>
      <c r="I869" s="22"/>
    </row>
    <row r="870" ht="15.75" customHeight="1">
      <c r="A870" s="613"/>
      <c r="B870" s="613"/>
      <c r="C870" s="486"/>
      <c r="D870" s="486"/>
      <c r="E870" s="486"/>
      <c r="F870" s="555"/>
      <c r="G870" s="261"/>
      <c r="H870" s="261"/>
      <c r="I870" s="22"/>
    </row>
    <row r="871" ht="15.75" customHeight="1">
      <c r="A871" s="613"/>
      <c r="B871" s="613"/>
      <c r="C871" s="486"/>
      <c r="D871" s="486"/>
      <c r="E871" s="486"/>
      <c r="F871" s="555"/>
      <c r="G871" s="261"/>
      <c r="H871" s="261"/>
      <c r="I871" s="22"/>
    </row>
    <row r="872" ht="15.75" customHeight="1">
      <c r="A872" s="613"/>
      <c r="B872" s="613"/>
      <c r="C872" s="486"/>
      <c r="D872" s="486"/>
      <c r="E872" s="486"/>
      <c r="F872" s="555"/>
      <c r="G872" s="261"/>
      <c r="H872" s="261"/>
      <c r="I872" s="22"/>
    </row>
    <row r="873" ht="15.75" customHeight="1">
      <c r="A873" s="613"/>
      <c r="B873" s="613"/>
      <c r="C873" s="486"/>
      <c r="D873" s="486"/>
      <c r="E873" s="486"/>
      <c r="F873" s="555"/>
      <c r="G873" s="261"/>
      <c r="H873" s="261"/>
      <c r="I873" s="22"/>
    </row>
    <row r="874" ht="15.75" customHeight="1">
      <c r="A874" s="613"/>
      <c r="B874" s="613"/>
      <c r="C874" s="486"/>
      <c r="D874" s="486"/>
      <c r="E874" s="486"/>
      <c r="F874" s="555"/>
      <c r="G874" s="261"/>
      <c r="H874" s="261"/>
      <c r="I874" s="22"/>
    </row>
    <row r="875" ht="15.75" customHeight="1">
      <c r="A875" s="613"/>
      <c r="B875" s="613"/>
      <c r="C875" s="486"/>
      <c r="D875" s="486"/>
      <c r="E875" s="486"/>
      <c r="F875" s="555"/>
      <c r="G875" s="261"/>
      <c r="H875" s="261"/>
      <c r="I875" s="22"/>
    </row>
    <row r="876" ht="15.75" customHeight="1">
      <c r="A876" s="613"/>
      <c r="B876" s="613"/>
      <c r="C876" s="486"/>
      <c r="D876" s="486"/>
      <c r="E876" s="486"/>
      <c r="F876" s="555"/>
      <c r="G876" s="261"/>
      <c r="H876" s="261"/>
      <c r="I876" s="22"/>
    </row>
    <row r="877" ht="15.75" customHeight="1">
      <c r="A877" s="613"/>
      <c r="B877" s="613"/>
      <c r="C877" s="486"/>
      <c r="D877" s="486"/>
      <c r="E877" s="486"/>
      <c r="F877" s="555"/>
      <c r="G877" s="261"/>
      <c r="H877" s="261"/>
      <c r="I877" s="22"/>
    </row>
    <row r="878" ht="15.75" customHeight="1">
      <c r="A878" s="613"/>
      <c r="B878" s="613"/>
      <c r="C878" s="486"/>
      <c r="D878" s="486"/>
      <c r="E878" s="486"/>
      <c r="F878" s="555"/>
      <c r="G878" s="261"/>
      <c r="H878" s="261"/>
      <c r="I878" s="22"/>
    </row>
    <row r="879" ht="15.75" customHeight="1">
      <c r="A879" s="613"/>
      <c r="B879" s="613"/>
      <c r="C879" s="486"/>
      <c r="D879" s="486"/>
      <c r="E879" s="486"/>
      <c r="F879" s="555"/>
      <c r="G879" s="261"/>
      <c r="H879" s="261"/>
      <c r="I879" s="22"/>
    </row>
    <row r="880" ht="15.75" customHeight="1">
      <c r="A880" s="613"/>
      <c r="B880" s="613"/>
      <c r="C880" s="486"/>
      <c r="D880" s="486"/>
      <c r="E880" s="486"/>
      <c r="F880" s="555"/>
      <c r="G880" s="261"/>
      <c r="H880" s="261"/>
      <c r="I880" s="22"/>
    </row>
    <row r="881" ht="15.75" customHeight="1">
      <c r="A881" s="613"/>
      <c r="B881" s="613"/>
      <c r="C881" s="486"/>
      <c r="D881" s="486"/>
      <c r="E881" s="486"/>
      <c r="F881" s="555"/>
      <c r="G881" s="261"/>
      <c r="H881" s="261"/>
      <c r="I881" s="22"/>
    </row>
    <row r="882" ht="15.75" customHeight="1">
      <c r="A882" s="613"/>
      <c r="B882" s="613"/>
      <c r="C882" s="486"/>
      <c r="D882" s="486"/>
      <c r="E882" s="486"/>
      <c r="F882" s="555"/>
      <c r="G882" s="261"/>
      <c r="H882" s="261"/>
      <c r="I882" s="22"/>
    </row>
    <row r="883" ht="15.75" customHeight="1">
      <c r="A883" s="613"/>
      <c r="B883" s="613"/>
      <c r="C883" s="486"/>
      <c r="D883" s="486"/>
      <c r="E883" s="486"/>
      <c r="F883" s="555"/>
      <c r="G883" s="261"/>
      <c r="H883" s="261"/>
      <c r="I883" s="22"/>
    </row>
    <row r="884" ht="15.75" customHeight="1">
      <c r="A884" s="613"/>
      <c r="B884" s="613"/>
      <c r="C884" s="486"/>
      <c r="D884" s="486"/>
      <c r="E884" s="486"/>
      <c r="F884" s="555"/>
      <c r="G884" s="261"/>
      <c r="H884" s="261"/>
      <c r="I884" s="22"/>
    </row>
    <row r="885" ht="15.75" customHeight="1">
      <c r="A885" s="613"/>
      <c r="B885" s="613"/>
      <c r="C885" s="486"/>
      <c r="D885" s="486"/>
      <c r="E885" s="486"/>
      <c r="F885" s="555"/>
      <c r="G885" s="261"/>
      <c r="H885" s="261"/>
      <c r="I885" s="22"/>
    </row>
    <row r="886" ht="15.75" customHeight="1">
      <c r="A886" s="613"/>
      <c r="B886" s="613"/>
      <c r="C886" s="486"/>
      <c r="D886" s="486"/>
      <c r="E886" s="486"/>
      <c r="F886" s="555"/>
      <c r="G886" s="261"/>
      <c r="H886" s="261"/>
      <c r="I886" s="22"/>
    </row>
    <row r="887" ht="15.75" customHeight="1">
      <c r="A887" s="613"/>
      <c r="B887" s="613"/>
      <c r="C887" s="486"/>
      <c r="D887" s="486"/>
      <c r="E887" s="486"/>
      <c r="F887" s="555"/>
      <c r="G887" s="261"/>
      <c r="H887" s="261"/>
      <c r="I887" s="22"/>
    </row>
    <row r="888" ht="15.75" customHeight="1">
      <c r="A888" s="613"/>
      <c r="B888" s="613"/>
      <c r="C888" s="486"/>
      <c r="D888" s="486"/>
      <c r="E888" s="486"/>
      <c r="F888" s="555"/>
      <c r="G888" s="261"/>
      <c r="H888" s="261"/>
      <c r="I888" s="22"/>
    </row>
    <row r="889" ht="15.75" customHeight="1">
      <c r="A889" s="613"/>
      <c r="B889" s="613"/>
      <c r="C889" s="486"/>
      <c r="D889" s="486"/>
      <c r="E889" s="486"/>
      <c r="F889" s="555"/>
      <c r="G889" s="261"/>
      <c r="H889" s="261"/>
      <c r="I889" s="22"/>
    </row>
    <row r="890" ht="15.75" customHeight="1">
      <c r="A890" s="613"/>
      <c r="B890" s="613"/>
      <c r="C890" s="486"/>
      <c r="D890" s="486"/>
      <c r="E890" s="486"/>
      <c r="F890" s="555"/>
      <c r="G890" s="261"/>
      <c r="H890" s="261"/>
      <c r="I890" s="22"/>
    </row>
    <row r="891" ht="15.75" customHeight="1">
      <c r="A891" s="613"/>
      <c r="B891" s="613"/>
      <c r="C891" s="486"/>
      <c r="D891" s="486"/>
      <c r="E891" s="486"/>
      <c r="F891" s="555"/>
      <c r="G891" s="261"/>
      <c r="H891" s="261"/>
      <c r="I891" s="22"/>
    </row>
    <row r="892" ht="15.75" customHeight="1">
      <c r="A892" s="613"/>
      <c r="B892" s="613"/>
      <c r="C892" s="486"/>
      <c r="D892" s="486"/>
      <c r="E892" s="486"/>
      <c r="F892" s="555"/>
      <c r="G892" s="261"/>
      <c r="H892" s="261"/>
      <c r="I892" s="22"/>
    </row>
    <row r="893" ht="15.75" customHeight="1">
      <c r="A893" s="613"/>
      <c r="B893" s="613"/>
      <c r="C893" s="486"/>
      <c r="D893" s="486"/>
      <c r="E893" s="486"/>
      <c r="F893" s="555"/>
      <c r="G893" s="261"/>
      <c r="H893" s="261"/>
      <c r="I893" s="22"/>
    </row>
    <row r="894" ht="15.75" customHeight="1">
      <c r="A894" s="613"/>
      <c r="B894" s="613"/>
      <c r="C894" s="486"/>
      <c r="D894" s="486"/>
      <c r="E894" s="486"/>
      <c r="F894" s="555"/>
      <c r="G894" s="261"/>
      <c r="H894" s="261"/>
      <c r="I894" s="22"/>
    </row>
    <row r="895" ht="15.75" customHeight="1">
      <c r="A895" s="613"/>
      <c r="B895" s="613"/>
      <c r="C895" s="486"/>
      <c r="D895" s="486"/>
      <c r="E895" s="486"/>
      <c r="F895" s="555"/>
      <c r="G895" s="261"/>
      <c r="H895" s="261"/>
      <c r="I895" s="22"/>
    </row>
    <row r="896" ht="15.75" customHeight="1">
      <c r="A896" s="613"/>
      <c r="B896" s="613"/>
      <c r="C896" s="486"/>
      <c r="D896" s="486"/>
      <c r="E896" s="486"/>
      <c r="F896" s="555"/>
      <c r="G896" s="261"/>
      <c r="H896" s="261"/>
      <c r="I896" s="22"/>
    </row>
    <row r="897" ht="15.75" customHeight="1">
      <c r="A897" s="613"/>
      <c r="B897" s="613"/>
      <c r="C897" s="486"/>
      <c r="D897" s="486"/>
      <c r="E897" s="486"/>
      <c r="F897" s="555"/>
      <c r="G897" s="261"/>
      <c r="H897" s="261"/>
      <c r="I897" s="22"/>
    </row>
    <row r="898" ht="15.75" customHeight="1">
      <c r="A898" s="613"/>
      <c r="B898" s="613"/>
      <c r="C898" s="486"/>
      <c r="D898" s="486"/>
      <c r="E898" s="486"/>
      <c r="F898" s="555"/>
      <c r="G898" s="261"/>
      <c r="H898" s="261"/>
      <c r="I898" s="22"/>
    </row>
    <row r="899" ht="15.75" customHeight="1">
      <c r="A899" s="613"/>
      <c r="B899" s="613"/>
      <c r="C899" s="486"/>
      <c r="D899" s="486"/>
      <c r="E899" s="486"/>
      <c r="F899" s="555"/>
      <c r="G899" s="261"/>
      <c r="H899" s="261"/>
      <c r="I899" s="22"/>
    </row>
    <row r="900" ht="15.75" customHeight="1">
      <c r="A900" s="613"/>
      <c r="B900" s="613"/>
      <c r="C900" s="486"/>
      <c r="D900" s="486"/>
      <c r="E900" s="486"/>
      <c r="F900" s="555"/>
      <c r="G900" s="261"/>
      <c r="H900" s="261"/>
      <c r="I900" s="22"/>
    </row>
    <row r="901" ht="15.75" customHeight="1">
      <c r="A901" s="613"/>
      <c r="B901" s="613"/>
      <c r="C901" s="486"/>
      <c r="D901" s="486"/>
      <c r="E901" s="486"/>
      <c r="F901" s="555"/>
      <c r="G901" s="261"/>
      <c r="H901" s="261"/>
      <c r="I901" s="22"/>
    </row>
    <row r="902" ht="15.75" customHeight="1">
      <c r="A902" s="613"/>
      <c r="B902" s="613"/>
      <c r="C902" s="486"/>
      <c r="D902" s="486"/>
      <c r="E902" s="486"/>
      <c r="F902" s="555"/>
      <c r="G902" s="261"/>
      <c r="H902" s="261"/>
      <c r="I902" s="22"/>
    </row>
    <row r="903" ht="15.75" customHeight="1">
      <c r="A903" s="613"/>
      <c r="B903" s="613"/>
      <c r="C903" s="486"/>
      <c r="D903" s="486"/>
      <c r="E903" s="486"/>
      <c r="F903" s="555"/>
      <c r="G903" s="261"/>
      <c r="H903" s="261"/>
      <c r="I903" s="22"/>
    </row>
    <row r="904" ht="15.75" customHeight="1">
      <c r="A904" s="613"/>
      <c r="B904" s="613"/>
      <c r="C904" s="486"/>
      <c r="D904" s="486"/>
      <c r="E904" s="486"/>
      <c r="F904" s="555"/>
      <c r="G904" s="261"/>
      <c r="H904" s="261"/>
      <c r="I904" s="22"/>
    </row>
    <row r="905" ht="15.75" customHeight="1">
      <c r="A905" s="613"/>
      <c r="B905" s="613"/>
      <c r="C905" s="486"/>
      <c r="D905" s="486"/>
      <c r="E905" s="486"/>
      <c r="F905" s="555"/>
      <c r="G905" s="261"/>
      <c r="H905" s="261"/>
      <c r="I905" s="22"/>
    </row>
    <row r="906" ht="15.75" customHeight="1">
      <c r="A906" s="613"/>
      <c r="B906" s="613"/>
      <c r="C906" s="486"/>
      <c r="D906" s="486"/>
      <c r="E906" s="486"/>
      <c r="F906" s="555"/>
      <c r="G906" s="261"/>
      <c r="H906" s="261"/>
      <c r="I906" s="22"/>
    </row>
    <row r="907" ht="15.75" customHeight="1">
      <c r="A907" s="613"/>
      <c r="B907" s="613"/>
      <c r="C907" s="486"/>
      <c r="D907" s="486"/>
      <c r="E907" s="486"/>
      <c r="F907" s="555"/>
      <c r="G907" s="261"/>
      <c r="H907" s="261"/>
      <c r="I907" s="22"/>
    </row>
    <row r="908" ht="15.75" customHeight="1">
      <c r="A908" s="613"/>
      <c r="B908" s="613"/>
      <c r="C908" s="486"/>
      <c r="D908" s="486"/>
      <c r="E908" s="486"/>
      <c r="F908" s="555"/>
      <c r="G908" s="261"/>
      <c r="H908" s="261"/>
      <c r="I908" s="22"/>
    </row>
    <row r="909" ht="15.75" customHeight="1">
      <c r="A909" s="613"/>
      <c r="B909" s="613"/>
      <c r="C909" s="486"/>
      <c r="D909" s="486"/>
      <c r="E909" s="486"/>
      <c r="F909" s="555"/>
      <c r="G909" s="261"/>
      <c r="H909" s="261"/>
      <c r="I909" s="22"/>
    </row>
    <row r="910" ht="15.75" customHeight="1">
      <c r="A910" s="613"/>
      <c r="B910" s="613"/>
      <c r="C910" s="486"/>
      <c r="D910" s="486"/>
      <c r="E910" s="486"/>
      <c r="F910" s="555"/>
      <c r="G910" s="261"/>
      <c r="H910" s="261"/>
      <c r="I910" s="22"/>
    </row>
    <row r="911" ht="15.75" customHeight="1">
      <c r="A911" s="613"/>
      <c r="B911" s="613"/>
      <c r="C911" s="486"/>
      <c r="D911" s="486"/>
      <c r="E911" s="486"/>
      <c r="F911" s="555"/>
      <c r="G911" s="261"/>
      <c r="H911" s="261"/>
      <c r="I911" s="22"/>
    </row>
    <row r="912" ht="15.75" customHeight="1">
      <c r="A912" s="613"/>
      <c r="B912" s="613"/>
      <c r="C912" s="486"/>
      <c r="D912" s="486"/>
      <c r="E912" s="486"/>
      <c r="F912" s="555"/>
      <c r="G912" s="261"/>
      <c r="H912" s="261"/>
      <c r="I912" s="22"/>
    </row>
    <row r="913" ht="15.75" customHeight="1">
      <c r="A913" s="613"/>
      <c r="B913" s="613"/>
      <c r="C913" s="486"/>
      <c r="D913" s="486"/>
      <c r="E913" s="486"/>
      <c r="F913" s="555"/>
      <c r="G913" s="261"/>
      <c r="H913" s="261"/>
      <c r="I913" s="22"/>
    </row>
    <row r="914" ht="15.75" customHeight="1">
      <c r="A914" s="613"/>
      <c r="B914" s="613"/>
      <c r="C914" s="486"/>
      <c r="D914" s="486"/>
      <c r="E914" s="486"/>
      <c r="F914" s="555"/>
      <c r="G914" s="261"/>
      <c r="H914" s="261"/>
      <c r="I914" s="22"/>
    </row>
    <row r="915" ht="15.75" customHeight="1">
      <c r="A915" s="613"/>
      <c r="B915" s="613"/>
      <c r="C915" s="486"/>
      <c r="D915" s="486"/>
      <c r="E915" s="486"/>
      <c r="F915" s="555"/>
      <c r="G915" s="261"/>
      <c r="H915" s="261"/>
      <c r="I915" s="22"/>
    </row>
    <row r="916" ht="15.75" customHeight="1">
      <c r="A916" s="613"/>
      <c r="B916" s="613"/>
      <c r="C916" s="486"/>
      <c r="D916" s="486"/>
      <c r="E916" s="486"/>
      <c r="F916" s="555"/>
      <c r="G916" s="261"/>
      <c r="H916" s="261"/>
      <c r="I916" s="22"/>
    </row>
    <row r="917" ht="15.75" customHeight="1">
      <c r="A917" s="613"/>
      <c r="B917" s="613"/>
      <c r="C917" s="486"/>
      <c r="D917" s="486"/>
      <c r="E917" s="486"/>
      <c r="F917" s="555"/>
      <c r="G917" s="261"/>
      <c r="H917" s="261"/>
      <c r="I917" s="22"/>
    </row>
    <row r="918" ht="15.75" customHeight="1">
      <c r="A918" s="613"/>
      <c r="B918" s="613"/>
      <c r="C918" s="486"/>
      <c r="D918" s="486"/>
      <c r="E918" s="486"/>
      <c r="F918" s="555"/>
      <c r="G918" s="261"/>
      <c r="H918" s="261"/>
      <c r="I918" s="22"/>
    </row>
    <row r="919" ht="15.75" customHeight="1">
      <c r="A919" s="613"/>
      <c r="B919" s="613"/>
      <c r="C919" s="486"/>
      <c r="D919" s="486"/>
      <c r="E919" s="486"/>
      <c r="F919" s="555"/>
      <c r="G919" s="261"/>
      <c r="H919" s="261"/>
      <c r="I919" s="22"/>
    </row>
    <row r="920" ht="15.75" customHeight="1">
      <c r="A920" s="613"/>
      <c r="B920" s="613"/>
      <c r="C920" s="486"/>
      <c r="D920" s="486"/>
      <c r="E920" s="486"/>
      <c r="F920" s="555"/>
      <c r="G920" s="261"/>
      <c r="H920" s="261"/>
      <c r="I920" s="22"/>
    </row>
    <row r="921" ht="15.75" customHeight="1">
      <c r="A921" s="613"/>
      <c r="B921" s="613"/>
      <c r="C921" s="486"/>
      <c r="D921" s="486"/>
      <c r="E921" s="486"/>
      <c r="F921" s="555"/>
      <c r="G921" s="261"/>
      <c r="H921" s="261"/>
      <c r="I921" s="22"/>
    </row>
    <row r="922" ht="15.75" customHeight="1">
      <c r="A922" s="613"/>
      <c r="B922" s="613"/>
      <c r="C922" s="486"/>
      <c r="D922" s="486"/>
      <c r="E922" s="486"/>
      <c r="F922" s="555"/>
      <c r="G922" s="261"/>
      <c r="H922" s="261"/>
      <c r="I922" s="22"/>
    </row>
    <row r="923" ht="15.75" customHeight="1">
      <c r="A923" s="613"/>
      <c r="B923" s="613"/>
      <c r="C923" s="486"/>
      <c r="D923" s="486"/>
      <c r="E923" s="486"/>
      <c r="F923" s="555"/>
      <c r="G923" s="261"/>
      <c r="H923" s="261"/>
      <c r="I923" s="22"/>
    </row>
    <row r="924" ht="15.75" customHeight="1">
      <c r="A924" s="613"/>
      <c r="B924" s="613"/>
      <c r="C924" s="486"/>
      <c r="D924" s="486"/>
      <c r="E924" s="486"/>
      <c r="F924" s="555"/>
      <c r="G924" s="261"/>
      <c r="H924" s="261"/>
      <c r="I924" s="22"/>
    </row>
    <row r="925" ht="15.75" customHeight="1">
      <c r="A925" s="613"/>
      <c r="B925" s="613"/>
      <c r="C925" s="486"/>
      <c r="D925" s="486"/>
      <c r="E925" s="486"/>
      <c r="F925" s="555"/>
      <c r="G925" s="261"/>
      <c r="H925" s="261"/>
      <c r="I925" s="22"/>
    </row>
    <row r="926" ht="15.75" customHeight="1">
      <c r="A926" s="613"/>
      <c r="B926" s="613"/>
      <c r="C926" s="486"/>
      <c r="D926" s="486"/>
      <c r="E926" s="486"/>
      <c r="F926" s="555"/>
      <c r="G926" s="261"/>
      <c r="H926" s="261"/>
      <c r="I926" s="22"/>
    </row>
    <row r="927" ht="15.75" customHeight="1">
      <c r="A927" s="613"/>
      <c r="B927" s="613"/>
      <c r="C927" s="486"/>
      <c r="D927" s="486"/>
      <c r="E927" s="486"/>
      <c r="F927" s="555"/>
      <c r="G927" s="261"/>
      <c r="H927" s="261"/>
      <c r="I927" s="22"/>
    </row>
    <row r="928" ht="15.75" customHeight="1">
      <c r="A928" s="613"/>
      <c r="B928" s="613"/>
      <c r="C928" s="486"/>
      <c r="D928" s="486"/>
      <c r="E928" s="486"/>
      <c r="F928" s="555"/>
      <c r="G928" s="261"/>
      <c r="H928" s="261"/>
      <c r="I928" s="22"/>
    </row>
    <row r="929" ht="15.75" customHeight="1">
      <c r="A929" s="613"/>
      <c r="B929" s="613"/>
      <c r="C929" s="486"/>
      <c r="D929" s="486"/>
      <c r="E929" s="486"/>
      <c r="F929" s="555"/>
      <c r="G929" s="261"/>
      <c r="H929" s="261"/>
      <c r="I929" s="22"/>
    </row>
    <row r="930" ht="15.75" customHeight="1">
      <c r="A930" s="613"/>
      <c r="B930" s="613"/>
      <c r="C930" s="486"/>
      <c r="D930" s="486"/>
      <c r="E930" s="486"/>
      <c r="F930" s="555"/>
      <c r="G930" s="261"/>
      <c r="H930" s="261"/>
      <c r="I930" s="22"/>
    </row>
    <row r="931" ht="15.75" customHeight="1">
      <c r="A931" s="613"/>
      <c r="B931" s="613"/>
      <c r="C931" s="486"/>
      <c r="D931" s="486"/>
      <c r="E931" s="486"/>
      <c r="F931" s="555"/>
      <c r="G931" s="261"/>
      <c r="H931" s="261"/>
      <c r="I931" s="22"/>
    </row>
    <row r="932" ht="15.75" customHeight="1">
      <c r="A932" s="613"/>
      <c r="B932" s="613"/>
      <c r="C932" s="486"/>
      <c r="D932" s="486"/>
      <c r="E932" s="486"/>
      <c r="F932" s="555"/>
      <c r="G932" s="261"/>
      <c r="H932" s="261"/>
      <c r="I932" s="22"/>
    </row>
    <row r="933" ht="15.75" customHeight="1">
      <c r="A933" s="613"/>
      <c r="B933" s="613"/>
      <c r="C933" s="486"/>
      <c r="D933" s="486"/>
      <c r="E933" s="486"/>
      <c r="F933" s="555"/>
      <c r="G933" s="261"/>
      <c r="H933" s="261"/>
      <c r="I933" s="22"/>
    </row>
    <row r="934" ht="15.75" customHeight="1">
      <c r="A934" s="613"/>
      <c r="B934" s="613"/>
      <c r="C934" s="486"/>
      <c r="D934" s="486"/>
      <c r="E934" s="486"/>
      <c r="F934" s="555"/>
      <c r="G934" s="261"/>
      <c r="H934" s="261"/>
      <c r="I934" s="22"/>
    </row>
    <row r="935" ht="15.75" customHeight="1">
      <c r="A935" s="613"/>
      <c r="B935" s="613"/>
      <c r="C935" s="486"/>
      <c r="D935" s="486"/>
      <c r="E935" s="486"/>
      <c r="F935" s="555"/>
      <c r="G935" s="261"/>
      <c r="H935" s="261"/>
      <c r="I935" s="22"/>
    </row>
    <row r="936" ht="15.75" customHeight="1">
      <c r="A936" s="613"/>
      <c r="B936" s="613"/>
      <c r="C936" s="486"/>
      <c r="D936" s="486"/>
      <c r="E936" s="486"/>
      <c r="F936" s="555"/>
      <c r="G936" s="261"/>
      <c r="H936" s="261"/>
      <c r="I936" s="22"/>
    </row>
    <row r="937" ht="15.75" customHeight="1">
      <c r="A937" s="613"/>
      <c r="B937" s="613"/>
      <c r="C937" s="486"/>
      <c r="D937" s="486"/>
      <c r="E937" s="486"/>
      <c r="F937" s="555"/>
      <c r="G937" s="261"/>
      <c r="H937" s="261"/>
      <c r="I937" s="22"/>
    </row>
    <row r="938" ht="15.75" customHeight="1">
      <c r="A938" s="613"/>
      <c r="B938" s="613"/>
      <c r="C938" s="486"/>
      <c r="D938" s="486"/>
      <c r="E938" s="486"/>
      <c r="F938" s="555"/>
      <c r="G938" s="261"/>
      <c r="H938" s="261"/>
      <c r="I938" s="22"/>
    </row>
    <row r="939" ht="15.75" customHeight="1">
      <c r="A939" s="613"/>
      <c r="B939" s="613"/>
      <c r="C939" s="486"/>
      <c r="D939" s="486"/>
      <c r="E939" s="486"/>
      <c r="F939" s="555"/>
      <c r="G939" s="261"/>
      <c r="H939" s="261"/>
      <c r="I939" s="22"/>
    </row>
    <row r="940" ht="15.75" customHeight="1">
      <c r="A940" s="613"/>
      <c r="B940" s="613"/>
      <c r="C940" s="486"/>
      <c r="D940" s="486"/>
      <c r="E940" s="486"/>
      <c r="F940" s="555"/>
      <c r="G940" s="261"/>
      <c r="H940" s="261"/>
      <c r="I940" s="22"/>
    </row>
    <row r="941" ht="15.75" customHeight="1">
      <c r="A941" s="613"/>
      <c r="B941" s="613"/>
      <c r="C941" s="486"/>
      <c r="D941" s="486"/>
      <c r="E941" s="486"/>
      <c r="F941" s="555"/>
      <c r="G941" s="261"/>
      <c r="H941" s="261"/>
      <c r="I941" s="22"/>
    </row>
    <row r="942" ht="15.75" customHeight="1">
      <c r="A942" s="613"/>
      <c r="B942" s="613"/>
      <c r="C942" s="486"/>
      <c r="D942" s="486"/>
      <c r="E942" s="486"/>
      <c r="F942" s="555"/>
      <c r="G942" s="261"/>
      <c r="H942" s="261"/>
      <c r="I942" s="22"/>
    </row>
    <row r="943" ht="15.75" customHeight="1">
      <c r="A943" s="613"/>
      <c r="B943" s="613"/>
      <c r="C943" s="486"/>
      <c r="D943" s="486"/>
      <c r="E943" s="486"/>
      <c r="F943" s="555"/>
      <c r="G943" s="261"/>
      <c r="H943" s="261"/>
      <c r="I943" s="22"/>
    </row>
    <row r="944" ht="15.75" customHeight="1">
      <c r="A944" s="613"/>
      <c r="B944" s="613"/>
      <c r="C944" s="486"/>
      <c r="D944" s="486"/>
      <c r="E944" s="486"/>
      <c r="F944" s="555"/>
      <c r="G944" s="261"/>
      <c r="H944" s="261"/>
      <c r="I944" s="22"/>
    </row>
    <row r="945" ht="15.75" customHeight="1">
      <c r="A945" s="613"/>
      <c r="B945" s="613"/>
      <c r="C945" s="486"/>
      <c r="D945" s="486"/>
      <c r="E945" s="486"/>
      <c r="F945" s="555"/>
      <c r="G945" s="261"/>
      <c r="H945" s="261"/>
      <c r="I945" s="22"/>
    </row>
    <row r="946" ht="15.75" customHeight="1">
      <c r="A946" s="613"/>
      <c r="B946" s="613"/>
      <c r="C946" s="486"/>
      <c r="D946" s="486"/>
      <c r="E946" s="486"/>
      <c r="F946" s="555"/>
      <c r="G946" s="261"/>
      <c r="H946" s="261"/>
      <c r="I946" s="22"/>
    </row>
    <row r="947" ht="15.75" customHeight="1">
      <c r="A947" s="613"/>
      <c r="B947" s="613"/>
      <c r="C947" s="486"/>
      <c r="D947" s="486"/>
      <c r="E947" s="486"/>
      <c r="F947" s="555"/>
      <c r="G947" s="261"/>
      <c r="H947" s="261"/>
      <c r="I947" s="22"/>
    </row>
    <row r="948" ht="15.75" customHeight="1">
      <c r="A948" s="613"/>
      <c r="B948" s="613"/>
      <c r="C948" s="486"/>
      <c r="D948" s="486"/>
      <c r="E948" s="486"/>
      <c r="F948" s="555"/>
      <c r="G948" s="261"/>
      <c r="H948" s="261"/>
      <c r="I948" s="22"/>
    </row>
    <row r="949" ht="15.75" customHeight="1">
      <c r="A949" s="613"/>
      <c r="B949" s="613"/>
      <c r="C949" s="486"/>
      <c r="D949" s="486"/>
      <c r="E949" s="486"/>
      <c r="F949" s="555"/>
      <c r="G949" s="261"/>
      <c r="H949" s="261"/>
      <c r="I949" s="22"/>
    </row>
    <row r="950" ht="15.75" customHeight="1">
      <c r="A950" s="613"/>
      <c r="B950" s="613"/>
      <c r="C950" s="486"/>
      <c r="D950" s="486"/>
      <c r="E950" s="486"/>
      <c r="F950" s="555"/>
      <c r="G950" s="261"/>
      <c r="H950" s="261"/>
      <c r="I950" s="22"/>
    </row>
    <row r="951" ht="15.75" customHeight="1">
      <c r="A951" s="613"/>
      <c r="B951" s="613"/>
      <c r="C951" s="486"/>
      <c r="D951" s="486"/>
      <c r="E951" s="486"/>
      <c r="F951" s="555"/>
      <c r="G951" s="261"/>
      <c r="H951" s="261"/>
      <c r="I951" s="22"/>
    </row>
    <row r="952" ht="15.75" customHeight="1">
      <c r="A952" s="613"/>
      <c r="B952" s="613"/>
      <c r="C952" s="486"/>
      <c r="D952" s="486"/>
      <c r="E952" s="486"/>
      <c r="F952" s="555"/>
      <c r="G952" s="261"/>
      <c r="H952" s="261"/>
      <c r="I952" s="22"/>
    </row>
    <row r="953" ht="15.75" customHeight="1">
      <c r="A953" s="613"/>
      <c r="B953" s="613"/>
      <c r="C953" s="486"/>
      <c r="D953" s="486"/>
      <c r="E953" s="486"/>
      <c r="F953" s="555"/>
      <c r="G953" s="261"/>
      <c r="H953" s="261"/>
      <c r="I953" s="22"/>
    </row>
    <row r="954" ht="15.75" customHeight="1">
      <c r="A954" s="613"/>
      <c r="B954" s="613"/>
      <c r="C954" s="486"/>
      <c r="D954" s="486"/>
      <c r="E954" s="486"/>
      <c r="F954" s="555"/>
      <c r="G954" s="261"/>
      <c r="H954" s="261"/>
      <c r="I954" s="22"/>
    </row>
    <row r="955" ht="15.75" customHeight="1">
      <c r="A955" s="613"/>
      <c r="B955" s="613"/>
      <c r="C955" s="486"/>
      <c r="D955" s="486"/>
      <c r="E955" s="486"/>
      <c r="F955" s="555"/>
      <c r="G955" s="261"/>
      <c r="H955" s="261"/>
      <c r="I955" s="22"/>
    </row>
    <row r="956" ht="15.75" customHeight="1">
      <c r="A956" s="613"/>
      <c r="B956" s="613"/>
      <c r="C956" s="486"/>
      <c r="D956" s="486"/>
      <c r="E956" s="486"/>
      <c r="F956" s="555"/>
      <c r="G956" s="261"/>
      <c r="H956" s="261"/>
      <c r="I956" s="22"/>
    </row>
    <row r="957" ht="15.75" customHeight="1">
      <c r="A957" s="613"/>
      <c r="B957" s="613"/>
      <c r="C957" s="486"/>
      <c r="D957" s="486"/>
      <c r="E957" s="486"/>
      <c r="F957" s="555"/>
      <c r="G957" s="261"/>
      <c r="H957" s="261"/>
      <c r="I957" s="22"/>
    </row>
    <row r="958" ht="15.75" customHeight="1">
      <c r="A958" s="613"/>
      <c r="B958" s="613"/>
      <c r="C958" s="486"/>
      <c r="D958" s="486"/>
      <c r="E958" s="486"/>
      <c r="F958" s="555"/>
      <c r="G958" s="261"/>
      <c r="H958" s="261"/>
      <c r="I958" s="22"/>
    </row>
    <row r="959" ht="15.75" customHeight="1">
      <c r="A959" s="613"/>
      <c r="B959" s="613"/>
      <c r="C959" s="486"/>
      <c r="D959" s="486"/>
      <c r="E959" s="486"/>
      <c r="F959" s="555"/>
      <c r="G959" s="261"/>
      <c r="H959" s="261"/>
      <c r="I959" s="22"/>
    </row>
    <row r="960" ht="15.75" customHeight="1">
      <c r="A960" s="613"/>
      <c r="B960" s="613"/>
      <c r="C960" s="486"/>
      <c r="D960" s="486"/>
      <c r="E960" s="486"/>
      <c r="F960" s="555"/>
      <c r="G960" s="261"/>
      <c r="H960" s="261"/>
      <c r="I960" s="22"/>
    </row>
    <row r="961" ht="15.75" customHeight="1">
      <c r="A961" s="613"/>
      <c r="B961" s="613"/>
      <c r="C961" s="486"/>
      <c r="D961" s="486"/>
      <c r="E961" s="486"/>
      <c r="F961" s="555"/>
      <c r="G961" s="261"/>
      <c r="H961" s="261"/>
      <c r="I961" s="22"/>
    </row>
    <row r="962" ht="15.75" customHeight="1">
      <c r="A962" s="613"/>
      <c r="B962" s="613"/>
      <c r="C962" s="486"/>
      <c r="D962" s="486"/>
      <c r="E962" s="486"/>
      <c r="F962" s="555"/>
      <c r="G962" s="261"/>
      <c r="H962" s="261"/>
      <c r="I962" s="22"/>
    </row>
    <row r="963" ht="15.75" customHeight="1">
      <c r="A963" s="613"/>
      <c r="B963" s="613"/>
      <c r="C963" s="486"/>
      <c r="D963" s="486"/>
      <c r="E963" s="486"/>
      <c r="F963" s="555"/>
      <c r="G963" s="261"/>
      <c r="H963" s="261"/>
      <c r="I963" s="22"/>
    </row>
    <row r="964" ht="15.75" customHeight="1">
      <c r="A964" s="613"/>
      <c r="B964" s="613"/>
      <c r="C964" s="486"/>
      <c r="D964" s="486"/>
      <c r="E964" s="486"/>
      <c r="F964" s="555"/>
      <c r="G964" s="261"/>
      <c r="H964" s="261"/>
      <c r="I964" s="22"/>
    </row>
    <row r="965" ht="15.75" customHeight="1">
      <c r="A965" s="613"/>
      <c r="B965" s="613"/>
      <c r="C965" s="486"/>
      <c r="D965" s="486"/>
      <c r="E965" s="486"/>
      <c r="F965" s="555"/>
      <c r="G965" s="261"/>
      <c r="H965" s="261"/>
      <c r="I965" s="22"/>
    </row>
    <row r="966" ht="15.75" customHeight="1">
      <c r="A966" s="613"/>
      <c r="B966" s="613"/>
      <c r="C966" s="486"/>
      <c r="D966" s="486"/>
      <c r="E966" s="486"/>
      <c r="F966" s="555"/>
      <c r="G966" s="261"/>
      <c r="H966" s="261"/>
      <c r="I966" s="22"/>
    </row>
    <row r="967" ht="15.75" customHeight="1">
      <c r="A967" s="613"/>
      <c r="B967" s="613"/>
      <c r="C967" s="486"/>
      <c r="D967" s="486"/>
      <c r="E967" s="486"/>
      <c r="F967" s="555"/>
      <c r="G967" s="261"/>
      <c r="H967" s="261"/>
      <c r="I967" s="22"/>
    </row>
    <row r="968" ht="15.75" customHeight="1">
      <c r="A968" s="613"/>
      <c r="B968" s="613"/>
      <c r="C968" s="486"/>
      <c r="D968" s="486"/>
      <c r="E968" s="486"/>
      <c r="F968" s="555"/>
      <c r="G968" s="261"/>
      <c r="H968" s="261"/>
      <c r="I968" s="22"/>
    </row>
    <row r="969" ht="15.75" customHeight="1">
      <c r="A969" s="613"/>
      <c r="B969" s="613"/>
      <c r="C969" s="486"/>
      <c r="D969" s="486"/>
      <c r="E969" s="486"/>
      <c r="F969" s="555"/>
      <c r="G969" s="261"/>
      <c r="H969" s="261"/>
      <c r="I969" s="22"/>
    </row>
    <row r="970" ht="15.75" customHeight="1">
      <c r="A970" s="613"/>
      <c r="B970" s="613"/>
      <c r="C970" s="486"/>
      <c r="D970" s="486"/>
      <c r="E970" s="486"/>
      <c r="F970" s="555"/>
      <c r="G970" s="261"/>
      <c r="H970" s="261"/>
      <c r="I970" s="22"/>
    </row>
    <row r="971" ht="15.75" customHeight="1">
      <c r="A971" s="613"/>
      <c r="B971" s="613"/>
      <c r="C971" s="486"/>
      <c r="D971" s="486"/>
      <c r="E971" s="486"/>
      <c r="F971" s="555"/>
      <c r="G971" s="261"/>
      <c r="H971" s="261"/>
      <c r="I971" s="22"/>
    </row>
    <row r="972" ht="15.75" customHeight="1">
      <c r="A972" s="613"/>
      <c r="B972" s="613"/>
      <c r="C972" s="486"/>
      <c r="D972" s="486"/>
      <c r="E972" s="486"/>
      <c r="F972" s="555"/>
      <c r="G972" s="261"/>
      <c r="H972" s="261"/>
      <c r="I972" s="22"/>
    </row>
    <row r="973" ht="15.75" customHeight="1">
      <c r="A973" s="613"/>
      <c r="B973" s="613"/>
      <c r="C973" s="486"/>
      <c r="D973" s="486"/>
      <c r="E973" s="486"/>
      <c r="F973" s="555"/>
      <c r="G973" s="261"/>
      <c r="H973" s="261"/>
      <c r="I973" s="22"/>
    </row>
    <row r="974" ht="15.75" customHeight="1">
      <c r="A974" s="613"/>
      <c r="B974" s="613"/>
      <c r="C974" s="486"/>
      <c r="D974" s="486"/>
      <c r="E974" s="486"/>
      <c r="F974" s="555"/>
      <c r="G974" s="261"/>
      <c r="H974" s="261"/>
      <c r="I974" s="22"/>
    </row>
    <row r="975" ht="15.75" customHeight="1">
      <c r="A975" s="613"/>
      <c r="B975" s="613"/>
      <c r="C975" s="486"/>
      <c r="D975" s="486"/>
      <c r="E975" s="486"/>
      <c r="F975" s="555"/>
      <c r="G975" s="261"/>
      <c r="H975" s="261"/>
      <c r="I975" s="22"/>
    </row>
    <row r="976" ht="15.75" customHeight="1">
      <c r="A976" s="613"/>
      <c r="B976" s="613"/>
      <c r="C976" s="486"/>
      <c r="D976" s="486"/>
      <c r="E976" s="486"/>
      <c r="F976" s="555"/>
      <c r="G976" s="261"/>
      <c r="H976" s="261"/>
      <c r="I976" s="22"/>
    </row>
    <row r="977" ht="15.75" customHeight="1">
      <c r="A977" s="613"/>
      <c r="B977" s="613"/>
      <c r="C977" s="486"/>
      <c r="D977" s="486"/>
      <c r="E977" s="486"/>
      <c r="F977" s="555"/>
      <c r="G977" s="261"/>
      <c r="H977" s="261"/>
      <c r="I977" s="22"/>
    </row>
    <row r="978" ht="15.75" customHeight="1">
      <c r="A978" s="613"/>
      <c r="B978" s="613"/>
      <c r="C978" s="486"/>
      <c r="D978" s="486"/>
      <c r="E978" s="486"/>
      <c r="F978" s="555"/>
      <c r="G978" s="261"/>
      <c r="H978" s="261"/>
      <c r="I978" s="22"/>
    </row>
    <row r="979" ht="15.75" customHeight="1">
      <c r="A979" s="613"/>
      <c r="B979" s="613"/>
      <c r="C979" s="486"/>
      <c r="D979" s="486"/>
      <c r="E979" s="486"/>
      <c r="F979" s="555"/>
      <c r="G979" s="261"/>
      <c r="H979" s="261"/>
      <c r="I979" s="22"/>
    </row>
    <row r="980" ht="15.75" customHeight="1">
      <c r="A980" s="613"/>
      <c r="B980" s="613"/>
      <c r="C980" s="486"/>
      <c r="D980" s="486"/>
      <c r="E980" s="486"/>
      <c r="F980" s="555"/>
      <c r="G980" s="261"/>
      <c r="H980" s="261"/>
      <c r="I980" s="22"/>
    </row>
    <row r="981" ht="15.75" customHeight="1">
      <c r="A981" s="613"/>
      <c r="B981" s="613"/>
      <c r="C981" s="486"/>
      <c r="D981" s="486"/>
      <c r="E981" s="486"/>
      <c r="F981" s="555"/>
      <c r="G981" s="261"/>
      <c r="H981" s="261"/>
      <c r="I981" s="22"/>
    </row>
    <row r="982" ht="15.75" customHeight="1">
      <c r="A982" s="613"/>
      <c r="B982" s="613"/>
      <c r="C982" s="486"/>
      <c r="D982" s="486"/>
      <c r="E982" s="486"/>
      <c r="F982" s="555"/>
      <c r="G982" s="261"/>
      <c r="H982" s="261"/>
      <c r="I982" s="22"/>
    </row>
    <row r="983" ht="15.75" customHeight="1">
      <c r="A983" s="613"/>
      <c r="B983" s="613"/>
      <c r="C983" s="486"/>
      <c r="D983" s="486"/>
      <c r="E983" s="486"/>
      <c r="F983" s="555"/>
      <c r="G983" s="261"/>
      <c r="H983" s="261"/>
      <c r="I983" s="22"/>
    </row>
    <row r="984" ht="15.75" customHeight="1">
      <c r="A984" s="613"/>
      <c r="B984" s="613"/>
      <c r="C984" s="486"/>
      <c r="D984" s="486"/>
      <c r="E984" s="486"/>
      <c r="F984" s="555"/>
      <c r="G984" s="261"/>
      <c r="H984" s="261"/>
      <c r="I984" s="22"/>
    </row>
    <row r="985" ht="15.75" customHeight="1">
      <c r="A985" s="613"/>
      <c r="B985" s="613"/>
      <c r="C985" s="486"/>
      <c r="D985" s="486"/>
      <c r="E985" s="486"/>
      <c r="F985" s="555"/>
      <c r="G985" s="261"/>
      <c r="H985" s="261"/>
      <c r="I985" s="22"/>
    </row>
    <row r="986" ht="15.75" customHeight="1">
      <c r="A986" s="613"/>
      <c r="B986" s="613"/>
      <c r="C986" s="486"/>
      <c r="D986" s="486"/>
      <c r="E986" s="486"/>
      <c r="F986" s="555"/>
      <c r="G986" s="261"/>
      <c r="H986" s="261"/>
      <c r="I986" s="22"/>
    </row>
    <row r="987" ht="15.75" customHeight="1">
      <c r="A987" s="613"/>
      <c r="B987" s="613"/>
      <c r="C987" s="486"/>
      <c r="D987" s="486"/>
      <c r="E987" s="486"/>
      <c r="F987" s="555"/>
      <c r="G987" s="261"/>
      <c r="H987" s="261"/>
      <c r="I987" s="22"/>
    </row>
    <row r="988" ht="15.75" customHeight="1">
      <c r="A988" s="613"/>
      <c r="B988" s="613"/>
      <c r="C988" s="486"/>
      <c r="D988" s="486"/>
      <c r="E988" s="486"/>
      <c r="F988" s="555"/>
      <c r="G988" s="261"/>
      <c r="H988" s="261"/>
      <c r="I988" s="22"/>
    </row>
    <row r="989" ht="15.75" customHeight="1">
      <c r="A989" s="613"/>
      <c r="B989" s="613"/>
      <c r="C989" s="486"/>
      <c r="D989" s="486"/>
      <c r="E989" s="486"/>
      <c r="F989" s="555"/>
      <c r="G989" s="261"/>
      <c r="H989" s="261"/>
      <c r="I989" s="22"/>
    </row>
    <row r="990" ht="15.75" customHeight="1">
      <c r="A990" s="613"/>
      <c r="B990" s="613"/>
      <c r="C990" s="486"/>
      <c r="D990" s="486"/>
      <c r="E990" s="486"/>
      <c r="F990" s="555"/>
      <c r="G990" s="261"/>
      <c r="H990" s="261"/>
      <c r="I990" s="22"/>
    </row>
    <row r="991" ht="15.75" customHeight="1">
      <c r="A991" s="613"/>
      <c r="B991" s="613"/>
      <c r="C991" s="486"/>
      <c r="D991" s="486"/>
      <c r="E991" s="486"/>
      <c r="F991" s="555"/>
      <c r="G991" s="261"/>
      <c r="H991" s="261"/>
      <c r="I991" s="22"/>
    </row>
    <row r="992" ht="15.75" customHeight="1">
      <c r="A992" s="613"/>
      <c r="B992" s="613"/>
      <c r="C992" s="486"/>
      <c r="D992" s="486"/>
      <c r="E992" s="486"/>
      <c r="F992" s="555"/>
      <c r="G992" s="261"/>
      <c r="H992" s="261"/>
      <c r="I992" s="22"/>
    </row>
    <row r="993" ht="15.75" customHeight="1">
      <c r="A993" s="613"/>
      <c r="B993" s="613"/>
      <c r="C993" s="486"/>
      <c r="D993" s="486"/>
      <c r="E993" s="486"/>
      <c r="F993" s="555"/>
      <c r="G993" s="261"/>
      <c r="H993" s="261"/>
      <c r="I993" s="22"/>
    </row>
    <row r="994" ht="15.75" customHeight="1">
      <c r="A994" s="613"/>
      <c r="B994" s="613"/>
      <c r="C994" s="486"/>
      <c r="D994" s="486"/>
      <c r="E994" s="486"/>
      <c r="F994" s="555"/>
      <c r="G994" s="261"/>
      <c r="H994" s="261"/>
      <c r="I994" s="22"/>
    </row>
    <row r="995" ht="15.75" customHeight="1">
      <c r="A995" s="613"/>
      <c r="B995" s="613"/>
      <c r="C995" s="486"/>
      <c r="D995" s="486"/>
      <c r="E995" s="486"/>
      <c r="F995" s="555"/>
      <c r="G995" s="261"/>
      <c r="H995" s="261"/>
      <c r="I995" s="22"/>
    </row>
    <row r="996" ht="15.75" customHeight="1">
      <c r="A996" s="613"/>
      <c r="B996" s="613"/>
      <c r="C996" s="486"/>
      <c r="D996" s="486"/>
      <c r="E996" s="486"/>
      <c r="F996" s="555"/>
      <c r="G996" s="261"/>
      <c r="H996" s="261"/>
      <c r="I996" s="22"/>
    </row>
    <row r="997" ht="15.75" customHeight="1">
      <c r="A997" s="613"/>
      <c r="B997" s="613"/>
      <c r="C997" s="486"/>
      <c r="D997" s="486"/>
      <c r="E997" s="486"/>
      <c r="F997" s="555"/>
      <c r="G997" s="261"/>
      <c r="H997" s="261"/>
      <c r="I997" s="22"/>
    </row>
    <row r="998" ht="15.75" customHeight="1">
      <c r="A998" s="613"/>
      <c r="B998" s="613"/>
      <c r="C998" s="486"/>
      <c r="D998" s="486"/>
      <c r="E998" s="486"/>
      <c r="F998" s="555"/>
      <c r="G998" s="261"/>
      <c r="H998" s="261"/>
      <c r="I998" s="22"/>
    </row>
    <row r="999" ht="15.75" customHeight="1">
      <c r="A999" s="613"/>
      <c r="B999" s="613"/>
      <c r="C999" s="486"/>
      <c r="D999" s="486"/>
      <c r="E999" s="486"/>
      <c r="F999" s="555"/>
      <c r="G999" s="261"/>
      <c r="H999" s="261"/>
      <c r="I999" s="22"/>
    </row>
    <row r="1000" ht="15.75" customHeight="1">
      <c r="A1000" s="613"/>
      <c r="B1000" s="613"/>
      <c r="C1000" s="486"/>
      <c r="D1000" s="486"/>
      <c r="E1000" s="486"/>
      <c r="F1000" s="555"/>
      <c r="G1000" s="261"/>
      <c r="H1000" s="261"/>
      <c r="I1000" s="22"/>
    </row>
    <row r="1001" ht="15.75" customHeight="1">
      <c r="A1001" s="613"/>
      <c r="B1001" s="613"/>
      <c r="C1001" s="486"/>
      <c r="D1001" s="486"/>
      <c r="E1001" s="486"/>
      <c r="F1001" s="555"/>
      <c r="G1001" s="261"/>
      <c r="H1001" s="261"/>
      <c r="I1001" s="22"/>
    </row>
    <row r="1002" ht="15.75" customHeight="1">
      <c r="A1002" s="613"/>
      <c r="B1002" s="613"/>
      <c r="C1002" s="486"/>
      <c r="D1002" s="486"/>
      <c r="E1002" s="486"/>
      <c r="F1002" s="555"/>
      <c r="G1002" s="261"/>
      <c r="H1002" s="261"/>
      <c r="I1002" s="22"/>
    </row>
    <row r="1003" ht="15.75" customHeight="1">
      <c r="A1003" s="613"/>
      <c r="B1003" s="613"/>
      <c r="C1003" s="486"/>
      <c r="D1003" s="486"/>
      <c r="E1003" s="486"/>
      <c r="F1003" s="555"/>
      <c r="G1003" s="261"/>
      <c r="H1003" s="261"/>
      <c r="I1003" s="22"/>
    </row>
    <row r="1004" ht="15.75" customHeight="1">
      <c r="A1004" s="613"/>
      <c r="B1004" s="613"/>
      <c r="C1004" s="486"/>
      <c r="D1004" s="486"/>
      <c r="E1004" s="486"/>
      <c r="F1004" s="555"/>
      <c r="G1004" s="261"/>
      <c r="H1004" s="261"/>
      <c r="I1004" s="22"/>
    </row>
    <row r="1005" ht="15.75" customHeight="1">
      <c r="A1005" s="613"/>
      <c r="B1005" s="613"/>
      <c r="C1005" s="486"/>
      <c r="D1005" s="486"/>
      <c r="E1005" s="486"/>
      <c r="F1005" s="555"/>
      <c r="G1005" s="261"/>
      <c r="H1005" s="261"/>
      <c r="I1005" s="22"/>
    </row>
    <row r="1006" ht="15.75" customHeight="1">
      <c r="A1006" s="613"/>
      <c r="B1006" s="613"/>
      <c r="C1006" s="486"/>
      <c r="D1006" s="486"/>
      <c r="E1006" s="486"/>
      <c r="F1006" s="555"/>
      <c r="G1006" s="261"/>
      <c r="H1006" s="261"/>
      <c r="I1006" s="22"/>
    </row>
    <row r="1007" ht="15.75" customHeight="1">
      <c r="A1007" s="613"/>
      <c r="B1007" s="613"/>
      <c r="C1007" s="486"/>
      <c r="D1007" s="486"/>
      <c r="E1007" s="486"/>
      <c r="F1007" s="555"/>
      <c r="G1007" s="261"/>
      <c r="H1007" s="261"/>
      <c r="I1007" s="22"/>
    </row>
    <row r="1008" ht="15.75" customHeight="1">
      <c r="A1008" s="613"/>
      <c r="B1008" s="613"/>
      <c r="C1008" s="486"/>
      <c r="D1008" s="486"/>
      <c r="E1008" s="486"/>
      <c r="F1008" s="555"/>
      <c r="G1008" s="261"/>
      <c r="H1008" s="261"/>
      <c r="I1008" s="22"/>
    </row>
    <row r="1009" ht="15.75" customHeight="1">
      <c r="A1009" s="613"/>
      <c r="B1009" s="613"/>
      <c r="C1009" s="486"/>
      <c r="D1009" s="486"/>
      <c r="E1009" s="486"/>
      <c r="F1009" s="555"/>
      <c r="G1009" s="261"/>
      <c r="H1009" s="261"/>
      <c r="I1009" s="22"/>
    </row>
    <row r="1010" ht="15.75" customHeight="1">
      <c r="A1010" s="629"/>
      <c r="B1010" s="629"/>
      <c r="C1010" s="494"/>
      <c r="D1010" s="494"/>
      <c r="E1010" s="494"/>
      <c r="F1010" s="564"/>
      <c r="G1010" s="322"/>
      <c r="H1010" s="322"/>
      <c r="I1010" s="22"/>
    </row>
    <row r="1011" ht="15.75" customHeight="1">
      <c r="A1011" s="629"/>
      <c r="B1011" s="629"/>
      <c r="C1011" s="494"/>
      <c r="D1011" s="494"/>
      <c r="E1011" s="494"/>
      <c r="F1011" s="564"/>
      <c r="G1011" s="322"/>
      <c r="H1011" s="322"/>
      <c r="I1011" s="22"/>
    </row>
    <row r="1012" ht="15.75" customHeight="1">
      <c r="A1012" s="629"/>
      <c r="B1012" s="629"/>
      <c r="C1012" s="494"/>
      <c r="D1012" s="494"/>
      <c r="E1012" s="494"/>
      <c r="F1012" s="564"/>
      <c r="G1012" s="322"/>
      <c r="H1012" s="322"/>
      <c r="I1012" s="22"/>
    </row>
    <row r="1013" ht="15.75" customHeight="1">
      <c r="A1013" s="629"/>
      <c r="B1013" s="629"/>
      <c r="C1013" s="494"/>
      <c r="D1013" s="494"/>
      <c r="E1013" s="494"/>
      <c r="F1013" s="564"/>
      <c r="G1013" s="322"/>
      <c r="H1013" s="322"/>
      <c r="I1013" s="22"/>
    </row>
    <row r="1014" ht="15.75" customHeight="1">
      <c r="A1014" s="629"/>
      <c r="B1014" s="629"/>
      <c r="C1014" s="494"/>
      <c r="D1014" s="494"/>
      <c r="E1014" s="494"/>
      <c r="F1014" s="564"/>
      <c r="G1014" s="322"/>
      <c r="H1014" s="322"/>
      <c r="I1014" s="22"/>
    </row>
    <row r="1015" ht="15.75" customHeight="1">
      <c r="A1015" s="629"/>
      <c r="B1015" s="629"/>
      <c r="C1015" s="494"/>
      <c r="D1015" s="494"/>
      <c r="E1015" s="494"/>
      <c r="F1015" s="564"/>
      <c r="G1015" s="322"/>
      <c r="H1015" s="322"/>
      <c r="I1015" s="22"/>
    </row>
    <row r="1016" ht="15.75" customHeight="1">
      <c r="A1016" s="629"/>
      <c r="B1016" s="629"/>
      <c r="C1016" s="494"/>
      <c r="D1016" s="494"/>
      <c r="E1016" s="494"/>
      <c r="F1016" s="564"/>
      <c r="G1016" s="322"/>
      <c r="H1016" s="322"/>
      <c r="I1016" s="22"/>
    </row>
    <row r="1017" ht="15.75" customHeight="1">
      <c r="A1017" s="629"/>
      <c r="B1017" s="629"/>
      <c r="C1017" s="494"/>
      <c r="D1017" s="494"/>
      <c r="E1017" s="494"/>
      <c r="F1017" s="564"/>
      <c r="G1017" s="322"/>
      <c r="H1017" s="322"/>
      <c r="I1017" s="22"/>
    </row>
    <row r="1018" ht="15.75" customHeight="1">
      <c r="A1018" s="629"/>
      <c r="B1018" s="629"/>
      <c r="C1018" s="494"/>
      <c r="D1018" s="494"/>
      <c r="E1018" s="494"/>
      <c r="F1018" s="564"/>
      <c r="G1018" s="322"/>
      <c r="H1018" s="322"/>
      <c r="I1018" s="22"/>
    </row>
    <row r="1019" ht="15.75" customHeight="1">
      <c r="A1019" s="629"/>
      <c r="B1019" s="629"/>
      <c r="C1019" s="494"/>
      <c r="D1019" s="494"/>
      <c r="E1019" s="494"/>
      <c r="F1019" s="564"/>
      <c r="G1019" s="322"/>
      <c r="H1019" s="322"/>
      <c r="I1019" s="22"/>
    </row>
    <row r="1020" ht="15.75" customHeight="1">
      <c r="A1020" s="629"/>
      <c r="B1020" s="629"/>
      <c r="C1020" s="494"/>
      <c r="D1020" s="494"/>
      <c r="E1020" s="494"/>
      <c r="F1020" s="564"/>
      <c r="G1020" s="322"/>
      <c r="H1020" s="322"/>
      <c r="I1020" s="22"/>
    </row>
  </sheetData>
  <mergeCells count="67">
    <mergeCell ref="H220:H224"/>
    <mergeCell ref="H225:H226"/>
    <mergeCell ref="H227:H228"/>
    <mergeCell ref="H229:H231"/>
    <mergeCell ref="H232:H234"/>
    <mergeCell ref="H235:H238"/>
    <mergeCell ref="H240:H242"/>
    <mergeCell ref="H262:H263"/>
    <mergeCell ref="H264:H265"/>
    <mergeCell ref="H274:H275"/>
    <mergeCell ref="H284:H285"/>
    <mergeCell ref="H243:H244"/>
    <mergeCell ref="H245:H246"/>
    <mergeCell ref="H247:H249"/>
    <mergeCell ref="H250:H253"/>
    <mergeCell ref="H254:H256"/>
    <mergeCell ref="H257:H258"/>
    <mergeCell ref="H259:H261"/>
    <mergeCell ref="H4:H10"/>
    <mergeCell ref="H11:H19"/>
    <mergeCell ref="H20:H25"/>
    <mergeCell ref="H27:H29"/>
    <mergeCell ref="H30:H33"/>
    <mergeCell ref="H34:H35"/>
    <mergeCell ref="H37:H38"/>
    <mergeCell ref="H39:H41"/>
    <mergeCell ref="H42:H47"/>
    <mergeCell ref="H48:H50"/>
    <mergeCell ref="H51:H53"/>
    <mergeCell ref="H54:H55"/>
    <mergeCell ref="H56:H59"/>
    <mergeCell ref="H63:H64"/>
    <mergeCell ref="H66:H71"/>
    <mergeCell ref="H72:H74"/>
    <mergeCell ref="H75:H78"/>
    <mergeCell ref="H80:H85"/>
    <mergeCell ref="H86:H88"/>
    <mergeCell ref="H89:H105"/>
    <mergeCell ref="H106:H112"/>
    <mergeCell ref="H113:H115"/>
    <mergeCell ref="H116:H117"/>
    <mergeCell ref="H118:H124"/>
    <mergeCell ref="H125:H132"/>
    <mergeCell ref="H134:H135"/>
    <mergeCell ref="H136:H137"/>
    <mergeCell ref="H139:H141"/>
    <mergeCell ref="H142:H145"/>
    <mergeCell ref="H146:H147"/>
    <mergeCell ref="H148:H158"/>
    <mergeCell ref="H159:H160"/>
    <mergeCell ref="H162:H166"/>
    <mergeCell ref="H167:H168"/>
    <mergeCell ref="H169:H171"/>
    <mergeCell ref="H172:H173"/>
    <mergeCell ref="H180:H181"/>
    <mergeCell ref="H182:H183"/>
    <mergeCell ref="H185:H187"/>
    <mergeCell ref="H188:H191"/>
    <mergeCell ref="H192:H193"/>
    <mergeCell ref="H195:H196"/>
    <mergeCell ref="H197:H199"/>
    <mergeCell ref="H200:H201"/>
    <mergeCell ref="H202:H203"/>
    <mergeCell ref="H204:H209"/>
    <mergeCell ref="H211:H213"/>
    <mergeCell ref="H214:H215"/>
    <mergeCell ref="H216:H218"/>
  </mergeCells>
  <printOptions/>
  <pageMargins bottom="0.75" footer="0.0" header="0.0" left="0.7" right="0.7" top="0.75"/>
  <pageSetup orientation="portrait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2.29"/>
    <col customWidth="1" min="3" max="3" width="27.71"/>
    <col customWidth="1" min="4" max="4" width="30.0"/>
    <col customWidth="1" min="5" max="5" width="17.0"/>
    <col customWidth="1" min="6" max="6" width="18.0"/>
    <col customWidth="1" min="7" max="7" width="59.43"/>
    <col customWidth="1" min="8" max="8" width="58.14"/>
    <col customWidth="1" min="9" max="17" width="11.43"/>
    <col customWidth="1" min="18" max="27" width="10.71"/>
  </cols>
  <sheetData>
    <row r="1">
      <c r="A1" s="834" t="s">
        <v>1</v>
      </c>
      <c r="B1" s="265" t="s">
        <v>2</v>
      </c>
      <c r="C1" s="265" t="s">
        <v>3</v>
      </c>
      <c r="D1" s="265" t="s">
        <v>4</v>
      </c>
      <c r="E1" s="266" t="s">
        <v>5</v>
      </c>
      <c r="F1" s="896" t="s">
        <v>9780</v>
      </c>
      <c r="G1" s="897" t="s">
        <v>6</v>
      </c>
      <c r="H1" s="5" t="s">
        <v>9781</v>
      </c>
      <c r="I1" s="11"/>
      <c r="J1" s="11"/>
      <c r="K1" s="11"/>
      <c r="L1" s="11"/>
      <c r="M1" s="11"/>
      <c r="N1" s="11"/>
      <c r="O1" s="11"/>
      <c r="P1" s="11"/>
      <c r="Q1" s="11"/>
    </row>
    <row r="2">
      <c r="A2" s="16">
        <v>45139.0</v>
      </c>
      <c r="B2" s="19" t="s">
        <v>9782</v>
      </c>
      <c r="C2" s="19" t="s">
        <v>10</v>
      </c>
      <c r="D2" s="19" t="s">
        <v>9783</v>
      </c>
      <c r="E2" s="30">
        <v>65243.24</v>
      </c>
      <c r="F2" s="898"/>
      <c r="G2" s="899" t="s">
        <v>9785</v>
      </c>
      <c r="H2" s="22"/>
      <c r="I2" s="11"/>
      <c r="J2" s="11"/>
      <c r="K2" s="11"/>
      <c r="L2" s="11"/>
      <c r="M2" s="11"/>
      <c r="N2" s="11"/>
      <c r="O2" s="11"/>
      <c r="P2" s="11"/>
      <c r="Q2" s="11"/>
      <c r="R2" s="900"/>
      <c r="S2" s="900"/>
      <c r="T2" s="900"/>
      <c r="U2" s="900"/>
      <c r="V2" s="900"/>
      <c r="W2" s="900"/>
      <c r="X2" s="900"/>
      <c r="Y2" s="900"/>
      <c r="Z2" s="900"/>
      <c r="AA2" s="900"/>
    </row>
    <row r="3">
      <c r="A3" s="16">
        <v>45146.0</v>
      </c>
      <c r="B3" s="19" t="s">
        <v>9782</v>
      </c>
      <c r="C3" s="19" t="s">
        <v>10</v>
      </c>
      <c r="D3" s="19" t="s">
        <v>9786</v>
      </c>
      <c r="E3" s="30">
        <v>33937.26</v>
      </c>
      <c r="F3" s="901"/>
      <c r="G3" s="902" t="s">
        <v>9787</v>
      </c>
      <c r="H3" s="22"/>
      <c r="I3" s="11"/>
      <c r="J3" s="11"/>
      <c r="K3" s="11"/>
      <c r="L3" s="11"/>
      <c r="M3" s="11"/>
      <c r="N3" s="11"/>
      <c r="O3" s="11"/>
      <c r="P3" s="11"/>
      <c r="Q3" s="11"/>
      <c r="R3" s="900"/>
      <c r="S3" s="900"/>
      <c r="T3" s="900"/>
      <c r="U3" s="900"/>
      <c r="V3" s="900"/>
      <c r="W3" s="900"/>
      <c r="X3" s="900"/>
      <c r="Y3" s="900"/>
      <c r="Z3" s="900"/>
      <c r="AA3" s="900"/>
    </row>
    <row r="4">
      <c r="A4" s="16">
        <v>45146.0</v>
      </c>
      <c r="B4" s="19" t="s">
        <v>9782</v>
      </c>
      <c r="C4" s="19" t="s">
        <v>10</v>
      </c>
      <c r="D4" s="19" t="s">
        <v>9788</v>
      </c>
      <c r="E4" s="30">
        <v>1269.0</v>
      </c>
      <c r="F4" s="84"/>
      <c r="G4" s="84"/>
      <c r="H4" s="22"/>
      <c r="I4" s="11"/>
      <c r="J4" s="11"/>
      <c r="K4" s="11"/>
      <c r="L4" s="11"/>
      <c r="M4" s="11"/>
      <c r="N4" s="11"/>
      <c r="O4" s="11"/>
      <c r="P4" s="11"/>
      <c r="Q4" s="11"/>
    </row>
    <row r="5">
      <c r="A5" s="16">
        <v>45153.0</v>
      </c>
      <c r="B5" s="19" t="s">
        <v>9782</v>
      </c>
      <c r="C5" s="19" t="s">
        <v>10</v>
      </c>
      <c r="D5" s="19" t="s">
        <v>9789</v>
      </c>
      <c r="E5" s="30">
        <v>35528.79</v>
      </c>
      <c r="F5" s="898"/>
      <c r="G5" s="899" t="s">
        <v>9790</v>
      </c>
      <c r="H5" s="22"/>
      <c r="I5" s="11"/>
      <c r="J5" s="11"/>
      <c r="K5" s="11"/>
      <c r="L5" s="11"/>
      <c r="M5" s="11"/>
      <c r="N5" s="11"/>
      <c r="O5" s="11"/>
      <c r="P5" s="11"/>
      <c r="Q5" s="11"/>
    </row>
    <row r="6">
      <c r="A6" s="16">
        <v>45161.0</v>
      </c>
      <c r="B6" s="19" t="s">
        <v>9782</v>
      </c>
      <c r="C6" s="19" t="s">
        <v>10</v>
      </c>
      <c r="D6" s="19" t="s">
        <v>9791</v>
      </c>
      <c r="E6" s="30">
        <v>56022.12</v>
      </c>
      <c r="F6" s="898"/>
      <c r="G6" s="899" t="s">
        <v>9792</v>
      </c>
      <c r="H6" s="22"/>
      <c r="I6" s="11"/>
      <c r="J6" s="11"/>
      <c r="K6" s="11"/>
      <c r="L6" s="11"/>
      <c r="M6" s="11"/>
      <c r="N6" s="11"/>
      <c r="O6" s="11"/>
      <c r="P6" s="11"/>
      <c r="Q6" s="11"/>
    </row>
    <row r="7">
      <c r="A7" s="16">
        <v>45163.0</v>
      </c>
      <c r="B7" s="19" t="s">
        <v>9782</v>
      </c>
      <c r="C7" s="19" t="s">
        <v>10</v>
      </c>
      <c r="D7" s="19" t="s">
        <v>9793</v>
      </c>
      <c r="E7" s="30">
        <v>56204.09</v>
      </c>
      <c r="F7" s="898"/>
      <c r="G7" s="899" t="s">
        <v>66</v>
      </c>
      <c r="H7" s="22"/>
      <c r="I7" s="11"/>
      <c r="J7" s="11"/>
      <c r="K7" s="11"/>
      <c r="L7" s="11"/>
      <c r="M7" s="11"/>
      <c r="N7" s="11"/>
      <c r="O7" s="11"/>
      <c r="P7" s="11"/>
      <c r="Q7" s="11"/>
    </row>
    <row r="8">
      <c r="A8" s="16">
        <v>45174.0</v>
      </c>
      <c r="B8" s="19" t="s">
        <v>9782</v>
      </c>
      <c r="C8" s="19" t="s">
        <v>10</v>
      </c>
      <c r="D8" s="19" t="s">
        <v>9794</v>
      </c>
      <c r="E8" s="30">
        <v>92168.91</v>
      </c>
      <c r="F8" s="898"/>
      <c r="G8" s="899" t="s">
        <v>9795</v>
      </c>
      <c r="H8" s="22"/>
      <c r="I8" s="11"/>
      <c r="J8" s="11"/>
      <c r="K8" s="11"/>
      <c r="L8" s="11"/>
      <c r="M8" s="11"/>
      <c r="N8" s="11"/>
      <c r="O8" s="11"/>
      <c r="P8" s="11"/>
      <c r="Q8" s="11"/>
    </row>
    <row r="9">
      <c r="A9" s="16">
        <v>45181.0</v>
      </c>
      <c r="B9" s="19" t="s">
        <v>9782</v>
      </c>
      <c r="C9" s="19" t="s">
        <v>10</v>
      </c>
      <c r="D9" s="19" t="s">
        <v>9796</v>
      </c>
      <c r="E9" s="30">
        <v>77591.36</v>
      </c>
      <c r="F9" s="898"/>
      <c r="G9" s="899" t="s">
        <v>9797</v>
      </c>
      <c r="H9" s="22"/>
      <c r="I9" s="11"/>
      <c r="J9" s="11"/>
      <c r="K9" s="11"/>
      <c r="L9" s="11"/>
      <c r="M9" s="11"/>
      <c r="N9" s="11"/>
      <c r="O9" s="11"/>
      <c r="P9" s="11"/>
      <c r="Q9" s="11"/>
    </row>
    <row r="10">
      <c r="A10" s="16">
        <v>45188.0</v>
      </c>
      <c r="B10" s="19" t="s">
        <v>9782</v>
      </c>
      <c r="C10" s="19" t="s">
        <v>10</v>
      </c>
      <c r="D10" s="19" t="s">
        <v>9798</v>
      </c>
      <c r="E10" s="30">
        <v>179680.47</v>
      </c>
      <c r="F10" s="898">
        <v>254459.99</v>
      </c>
      <c r="G10" s="899" t="s">
        <v>9799</v>
      </c>
      <c r="H10" s="22"/>
      <c r="I10" s="11"/>
      <c r="J10" s="11"/>
      <c r="K10" s="11"/>
      <c r="L10" s="11"/>
      <c r="M10" s="11"/>
      <c r="N10" s="11"/>
      <c r="O10" s="11"/>
      <c r="P10" s="11"/>
      <c r="Q10" s="11"/>
    </row>
    <row r="11">
      <c r="A11" s="16">
        <v>45195.0</v>
      </c>
      <c r="B11" s="19" t="s">
        <v>9782</v>
      </c>
      <c r="C11" s="19" t="s">
        <v>10</v>
      </c>
      <c r="D11" s="19">
        <v>226026.0</v>
      </c>
      <c r="E11" s="30">
        <v>151735.45</v>
      </c>
      <c r="F11" s="904">
        <v>330274.65</v>
      </c>
      <c r="G11" s="905" t="s">
        <v>9800</v>
      </c>
      <c r="H11" s="22"/>
      <c r="I11" s="11"/>
      <c r="J11" s="11"/>
      <c r="K11" s="11"/>
      <c r="L11" s="11"/>
      <c r="M11" s="11"/>
      <c r="N11" s="11"/>
      <c r="O11" s="11"/>
      <c r="P11" s="11"/>
      <c r="Q11" s="11"/>
    </row>
    <row r="12">
      <c r="A12" s="16">
        <v>45195.0</v>
      </c>
      <c r="B12" s="19" t="s">
        <v>9782</v>
      </c>
      <c r="C12" s="19" t="s">
        <v>679</v>
      </c>
      <c r="D12" s="19">
        <v>225782.0</v>
      </c>
      <c r="E12" s="30">
        <v>1120.79</v>
      </c>
      <c r="F12" s="84"/>
      <c r="G12" s="84"/>
      <c r="H12" s="22"/>
      <c r="I12" s="11"/>
      <c r="J12" s="11"/>
      <c r="K12" s="11"/>
      <c r="L12" s="11"/>
      <c r="M12" s="11"/>
      <c r="N12" s="11"/>
      <c r="O12" s="11"/>
      <c r="P12" s="11"/>
      <c r="Q12" s="11"/>
    </row>
    <row r="13">
      <c r="A13" s="16">
        <v>45202.0</v>
      </c>
      <c r="B13" s="19" t="s">
        <v>9782</v>
      </c>
      <c r="C13" s="19" t="s">
        <v>10</v>
      </c>
      <c r="D13" s="19">
        <v>226654.0</v>
      </c>
      <c r="E13" s="30">
        <v>166614.87</v>
      </c>
      <c r="F13" s="898">
        <v>346889.52</v>
      </c>
      <c r="G13" s="899" t="s">
        <v>9802</v>
      </c>
      <c r="H13" s="22"/>
      <c r="I13" s="11"/>
      <c r="J13" s="11"/>
      <c r="K13" s="11"/>
      <c r="L13" s="11"/>
      <c r="M13" s="11"/>
      <c r="N13" s="11"/>
      <c r="O13" s="11"/>
      <c r="P13" s="11"/>
      <c r="Q13" s="11"/>
    </row>
    <row r="14">
      <c r="A14" s="16">
        <v>45209.0</v>
      </c>
      <c r="B14" s="19" t="s">
        <v>9782</v>
      </c>
      <c r="C14" s="19" t="s">
        <v>10</v>
      </c>
      <c r="D14" s="19">
        <v>227197.0</v>
      </c>
      <c r="E14" s="30">
        <v>187929.27</v>
      </c>
      <c r="F14" s="904">
        <v>596681.31</v>
      </c>
      <c r="G14" s="905" t="s">
        <v>9803</v>
      </c>
      <c r="H14" s="22"/>
      <c r="I14" s="11"/>
      <c r="J14" s="11"/>
      <c r="K14" s="11"/>
      <c r="L14" s="11"/>
      <c r="M14" s="11"/>
      <c r="N14" s="11"/>
      <c r="O14" s="11"/>
      <c r="P14" s="11"/>
      <c r="Q14" s="11"/>
    </row>
    <row r="15">
      <c r="A15" s="16">
        <v>45209.0</v>
      </c>
      <c r="B15" s="19" t="s">
        <v>9782</v>
      </c>
      <c r="C15" s="19" t="s">
        <v>10</v>
      </c>
      <c r="D15" s="19">
        <v>227258.0</v>
      </c>
      <c r="E15" s="30">
        <v>41674.81</v>
      </c>
      <c r="F15" s="335"/>
      <c r="G15" s="335"/>
      <c r="H15" s="22"/>
      <c r="I15" s="11"/>
      <c r="J15" s="11"/>
      <c r="K15" s="11"/>
      <c r="L15" s="11"/>
      <c r="M15" s="11"/>
      <c r="N15" s="11"/>
      <c r="O15" s="11"/>
      <c r="P15" s="11"/>
      <c r="Q15" s="11"/>
    </row>
    <row r="16">
      <c r="A16" s="16">
        <v>45209.0</v>
      </c>
      <c r="B16" s="19" t="s">
        <v>9782</v>
      </c>
      <c r="C16" s="19" t="s">
        <v>10</v>
      </c>
      <c r="D16" s="19">
        <v>227262.0</v>
      </c>
      <c r="E16" s="30">
        <v>152247.1</v>
      </c>
      <c r="F16" s="84"/>
      <c r="G16" s="84"/>
      <c r="H16" s="22"/>
      <c r="I16" s="11"/>
      <c r="J16" s="11"/>
      <c r="K16" s="11"/>
      <c r="L16" s="11"/>
      <c r="M16" s="11"/>
      <c r="N16" s="11"/>
      <c r="O16" s="11"/>
      <c r="P16" s="11"/>
      <c r="Q16" s="11"/>
    </row>
    <row r="17">
      <c r="A17" s="16">
        <v>45217.0</v>
      </c>
      <c r="B17" s="19" t="s">
        <v>9782</v>
      </c>
      <c r="C17" s="19" t="s">
        <v>10</v>
      </c>
      <c r="D17" s="19">
        <v>227921.0</v>
      </c>
      <c r="E17" s="30">
        <v>19719.62</v>
      </c>
      <c r="F17" s="898">
        <v>516400.93</v>
      </c>
      <c r="G17" s="899" t="s">
        <v>9806</v>
      </c>
      <c r="H17" s="22"/>
      <c r="I17" s="11"/>
      <c r="J17" s="11"/>
      <c r="K17" s="11"/>
      <c r="L17" s="11"/>
      <c r="M17" s="11"/>
      <c r="N17" s="11"/>
      <c r="O17" s="11"/>
      <c r="P17" s="11"/>
      <c r="Q17" s="11"/>
    </row>
    <row r="18">
      <c r="A18" s="16">
        <v>45219.0</v>
      </c>
      <c r="B18" s="19" t="s">
        <v>9782</v>
      </c>
      <c r="C18" s="19" t="s">
        <v>66</v>
      </c>
      <c r="D18" s="19" t="s">
        <v>66</v>
      </c>
      <c r="E18" s="30" t="s">
        <v>66</v>
      </c>
      <c r="F18" s="898">
        <v>416400.93</v>
      </c>
      <c r="G18" s="899" t="s">
        <v>9807</v>
      </c>
      <c r="H18" s="22"/>
      <c r="I18" s="11"/>
      <c r="J18" s="11"/>
      <c r="K18" s="11"/>
      <c r="L18" s="11"/>
      <c r="M18" s="11"/>
      <c r="N18" s="11"/>
      <c r="O18" s="11"/>
      <c r="P18" s="11"/>
      <c r="Q18" s="11"/>
    </row>
    <row r="19">
      <c r="A19" s="41">
        <v>45223.0</v>
      </c>
      <c r="B19" s="15" t="s">
        <v>9782</v>
      </c>
      <c r="C19" s="15" t="s">
        <v>10</v>
      </c>
      <c r="D19" s="15">
        <v>228376.0</v>
      </c>
      <c r="E19" s="17">
        <v>320590.56</v>
      </c>
      <c r="F19" s="906">
        <v>586991.49</v>
      </c>
      <c r="G19" s="907" t="s">
        <v>9810</v>
      </c>
      <c r="H19" s="22"/>
      <c r="I19" s="11"/>
      <c r="J19" s="11"/>
      <c r="K19" s="11"/>
      <c r="L19" s="11"/>
      <c r="M19" s="11"/>
      <c r="N19" s="11"/>
      <c r="O19" s="11"/>
      <c r="P19" s="11"/>
      <c r="Q19" s="11"/>
    </row>
    <row r="20">
      <c r="A20" s="41">
        <v>45230.0</v>
      </c>
      <c r="B20" s="15" t="s">
        <v>9782</v>
      </c>
      <c r="C20" s="15" t="s">
        <v>10</v>
      </c>
      <c r="D20" s="15">
        <v>228711.0</v>
      </c>
      <c r="E20" s="17">
        <v>281182.38</v>
      </c>
      <c r="F20" s="906">
        <v>601773.87</v>
      </c>
      <c r="G20" s="907" t="s">
        <v>9811</v>
      </c>
      <c r="H20" s="22"/>
      <c r="I20" s="11"/>
      <c r="J20" s="11"/>
      <c r="K20" s="11"/>
      <c r="L20" s="11"/>
      <c r="M20" s="11"/>
      <c r="N20" s="11"/>
      <c r="O20" s="11"/>
      <c r="P20" s="11"/>
      <c r="Q20" s="11"/>
    </row>
    <row r="21" ht="15.75" customHeight="1">
      <c r="A21" s="16">
        <v>45231.0</v>
      </c>
      <c r="B21" s="19" t="s">
        <v>9782</v>
      </c>
      <c r="C21" s="19" t="s">
        <v>10</v>
      </c>
      <c r="D21" s="19">
        <v>229176.0</v>
      </c>
      <c r="E21" s="30">
        <v>145221.43</v>
      </c>
      <c r="F21" s="898">
        <v>426995.3</v>
      </c>
      <c r="G21" s="899" t="s">
        <v>66</v>
      </c>
      <c r="H21" s="22"/>
      <c r="I21" s="11"/>
      <c r="J21" s="11"/>
      <c r="K21" s="11"/>
      <c r="L21" s="11"/>
      <c r="M21" s="11"/>
      <c r="N21" s="11"/>
      <c r="O21" s="11"/>
      <c r="P21" s="11"/>
      <c r="Q21" s="11"/>
    </row>
    <row r="22" ht="15.75" customHeight="1">
      <c r="A22" s="16">
        <v>45231.0</v>
      </c>
      <c r="B22" s="19" t="s">
        <v>9782</v>
      </c>
      <c r="C22" s="19" t="s">
        <v>679</v>
      </c>
      <c r="D22" s="19">
        <v>229264.0</v>
      </c>
      <c r="E22" s="30">
        <v>4105.64</v>
      </c>
      <c r="F22" s="898">
        <v>422889.66</v>
      </c>
      <c r="G22" s="899" t="s">
        <v>66</v>
      </c>
      <c r="H22" s="22"/>
      <c r="I22" s="11"/>
      <c r="J22" s="11"/>
      <c r="K22" s="11"/>
      <c r="L22" s="11"/>
      <c r="M22" s="11"/>
      <c r="N22" s="11"/>
      <c r="O22" s="11"/>
      <c r="P22" s="11"/>
      <c r="Q22" s="11"/>
    </row>
    <row r="23" ht="15.75" customHeight="1">
      <c r="A23" s="16">
        <v>45237.0</v>
      </c>
      <c r="B23" s="19" t="s">
        <v>9782</v>
      </c>
      <c r="C23" s="19" t="s">
        <v>10</v>
      </c>
      <c r="D23" s="19">
        <v>229579.0</v>
      </c>
      <c r="E23" s="30">
        <v>144079.92</v>
      </c>
      <c r="F23" s="898">
        <v>566969.58</v>
      </c>
      <c r="G23" s="899" t="s">
        <v>9813</v>
      </c>
      <c r="H23" s="22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41">
        <v>45244.0</v>
      </c>
      <c r="B24" s="15" t="s">
        <v>9782</v>
      </c>
      <c r="C24" s="15" t="s">
        <v>10</v>
      </c>
      <c r="D24" s="15">
        <v>230192.0</v>
      </c>
      <c r="E24" s="15">
        <v>19694.88</v>
      </c>
      <c r="F24" s="906">
        <v>386664.46</v>
      </c>
      <c r="G24" s="907" t="s">
        <v>9814</v>
      </c>
      <c r="H24" s="22"/>
      <c r="I24" s="908"/>
      <c r="J24" s="908"/>
      <c r="K24" s="908"/>
      <c r="L24" s="908"/>
      <c r="M24" s="908"/>
      <c r="N24" s="908"/>
      <c r="O24" s="908"/>
      <c r="P24" s="908"/>
      <c r="Q24" s="908"/>
      <c r="R24" s="844"/>
      <c r="S24" s="844"/>
      <c r="T24" s="844"/>
      <c r="U24" s="844"/>
      <c r="V24" s="844"/>
      <c r="W24" s="844"/>
      <c r="X24" s="844"/>
      <c r="Y24" s="844"/>
      <c r="Z24" s="844"/>
      <c r="AA24" s="844"/>
    </row>
    <row r="25" ht="15.75" customHeight="1">
      <c r="A25" s="16">
        <v>45252.0</v>
      </c>
      <c r="B25" s="19" t="s">
        <v>9782</v>
      </c>
      <c r="C25" s="19" t="s">
        <v>10</v>
      </c>
      <c r="D25" s="19">
        <v>230764.0</v>
      </c>
      <c r="E25" s="30">
        <v>91648.86</v>
      </c>
      <c r="F25" s="898">
        <v>255413.32</v>
      </c>
      <c r="G25" s="899" t="s">
        <v>9816</v>
      </c>
      <c r="H25" s="22"/>
      <c r="I25" s="11"/>
      <c r="J25" s="11"/>
      <c r="K25" s="11"/>
      <c r="L25" s="11"/>
      <c r="M25" s="11"/>
      <c r="N25" s="11"/>
      <c r="O25" s="11"/>
      <c r="P25" s="11"/>
      <c r="Q25" s="11"/>
    </row>
    <row r="26" ht="15.75" customHeight="1">
      <c r="A26" s="16">
        <v>45258.0</v>
      </c>
      <c r="B26" s="19" t="s">
        <v>9782</v>
      </c>
      <c r="C26" s="19" t="s">
        <v>10</v>
      </c>
      <c r="D26" s="19">
        <v>231328.0</v>
      </c>
      <c r="E26" s="30">
        <v>53522.97</v>
      </c>
      <c r="F26" s="898">
        <v>208936.29</v>
      </c>
      <c r="G26" s="899" t="s">
        <v>9818</v>
      </c>
      <c r="H26" s="22"/>
      <c r="I26" s="11"/>
      <c r="J26" s="11"/>
      <c r="K26" s="11"/>
      <c r="L26" s="11"/>
      <c r="M26" s="11"/>
      <c r="N26" s="11"/>
      <c r="O26" s="11"/>
      <c r="P26" s="11"/>
      <c r="Q26" s="11"/>
    </row>
    <row r="27" ht="15.75" customHeight="1">
      <c r="A27" s="16">
        <v>45265.0</v>
      </c>
      <c r="B27" s="19" t="s">
        <v>9782</v>
      </c>
      <c r="C27" s="19" t="s">
        <v>10</v>
      </c>
      <c r="D27" s="19">
        <v>231930.0</v>
      </c>
      <c r="E27" s="30">
        <v>34787.51</v>
      </c>
      <c r="F27" s="898">
        <v>93723.8</v>
      </c>
      <c r="G27" s="899" t="s">
        <v>9820</v>
      </c>
      <c r="H27" s="22"/>
      <c r="I27" s="11"/>
      <c r="J27" s="11"/>
      <c r="K27" s="11"/>
      <c r="L27" s="11"/>
      <c r="M27" s="11"/>
      <c r="N27" s="11"/>
      <c r="O27" s="11"/>
      <c r="P27" s="11"/>
      <c r="Q27" s="11"/>
    </row>
    <row r="28" ht="29.25" customHeight="1">
      <c r="A28" s="909">
        <v>45273.0</v>
      </c>
      <c r="B28" s="531" t="s">
        <v>9782</v>
      </c>
      <c r="C28" s="531" t="s">
        <v>10</v>
      </c>
      <c r="D28" s="531">
        <v>232707.0</v>
      </c>
      <c r="E28" s="532">
        <v>134295.21</v>
      </c>
      <c r="F28" s="910">
        <v>228019.01</v>
      </c>
      <c r="G28" s="911" t="s">
        <v>9821</v>
      </c>
      <c r="H28" s="22"/>
      <c r="I28" s="11"/>
      <c r="J28" s="11"/>
      <c r="K28" s="11"/>
      <c r="L28" s="11"/>
      <c r="M28" s="11"/>
      <c r="N28" s="11"/>
      <c r="O28" s="11"/>
      <c r="P28" s="11"/>
      <c r="Q28" s="11"/>
    </row>
    <row r="29" ht="15.75" customHeight="1">
      <c r="A29" s="59">
        <v>45294.0</v>
      </c>
      <c r="B29" s="28" t="s">
        <v>9782</v>
      </c>
      <c r="C29" s="28" t="s">
        <v>10</v>
      </c>
      <c r="D29" s="28">
        <v>234363.0</v>
      </c>
      <c r="E29" s="29">
        <v>282586.52</v>
      </c>
      <c r="F29" s="912">
        <v>410605.53</v>
      </c>
      <c r="G29" s="913" t="s">
        <v>9823</v>
      </c>
      <c r="H29" s="22"/>
      <c r="I29" s="11"/>
      <c r="J29" s="11"/>
      <c r="K29" s="11"/>
      <c r="L29" s="11"/>
      <c r="M29" s="11"/>
      <c r="N29" s="11"/>
      <c r="O29" s="11"/>
      <c r="P29" s="11"/>
      <c r="Q29" s="11"/>
    </row>
    <row r="30" ht="15.75" customHeight="1">
      <c r="A30" s="59">
        <v>45300.0</v>
      </c>
      <c r="B30" s="28" t="s">
        <v>9782</v>
      </c>
      <c r="C30" s="28" t="s">
        <v>10</v>
      </c>
      <c r="D30" s="28">
        <v>234796.0</v>
      </c>
      <c r="E30" s="29">
        <v>9022.12</v>
      </c>
      <c r="F30" s="912">
        <v>299627.65</v>
      </c>
      <c r="G30" s="913" t="s">
        <v>9824</v>
      </c>
      <c r="H30" s="22"/>
      <c r="I30" s="11"/>
      <c r="J30" s="11"/>
      <c r="K30" s="11"/>
      <c r="L30" s="11"/>
      <c r="M30" s="11"/>
      <c r="N30" s="11"/>
      <c r="O30" s="11"/>
      <c r="P30" s="11"/>
      <c r="Q30" s="11"/>
    </row>
    <row r="31" ht="15.75" customHeight="1">
      <c r="A31" s="59">
        <v>45314.0</v>
      </c>
      <c r="B31" s="28" t="s">
        <v>9782</v>
      </c>
      <c r="C31" s="28" t="s">
        <v>10</v>
      </c>
      <c r="D31" s="28">
        <v>236103.0</v>
      </c>
      <c r="E31" s="29">
        <v>196929.99</v>
      </c>
      <c r="F31" s="912">
        <v>293693.64</v>
      </c>
      <c r="G31" s="913" t="s">
        <v>9825</v>
      </c>
      <c r="H31" s="22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A32" s="59">
        <v>45342.0</v>
      </c>
      <c r="B32" s="28" t="s">
        <v>9782</v>
      </c>
      <c r="C32" s="28" t="s">
        <v>10</v>
      </c>
      <c r="D32" s="28">
        <v>237368.0</v>
      </c>
      <c r="E32" s="29">
        <v>198245.75</v>
      </c>
      <c r="F32" s="912">
        <v>391939.39</v>
      </c>
      <c r="G32" s="913" t="s">
        <v>9826</v>
      </c>
      <c r="H32" s="22"/>
      <c r="I32" s="11"/>
      <c r="J32" s="11"/>
      <c r="K32" s="11"/>
      <c r="L32" s="11"/>
      <c r="M32" s="11"/>
      <c r="N32" s="11"/>
      <c r="O32" s="11"/>
      <c r="P32" s="11"/>
      <c r="Q32" s="11"/>
    </row>
    <row r="33" ht="15.75" customHeight="1">
      <c r="A33" s="59">
        <v>45356.0</v>
      </c>
      <c r="B33" s="28" t="s">
        <v>9782</v>
      </c>
      <c r="C33" s="28" t="s">
        <v>10</v>
      </c>
      <c r="D33" s="28">
        <v>238690.0</v>
      </c>
      <c r="E33" s="29">
        <v>262674.96</v>
      </c>
      <c r="F33" s="912">
        <v>454614.35</v>
      </c>
      <c r="G33" s="913" t="s">
        <v>9826</v>
      </c>
      <c r="H33" s="22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A34" s="59">
        <v>45356.0</v>
      </c>
      <c r="B34" s="28" t="s">
        <v>9782</v>
      </c>
      <c r="C34" s="28" t="s">
        <v>82</v>
      </c>
      <c r="D34" s="28">
        <v>238782.0</v>
      </c>
      <c r="E34" s="29">
        <v>-6410.73</v>
      </c>
      <c r="F34" s="912">
        <v>448203.62</v>
      </c>
      <c r="G34" s="913" t="s">
        <v>66</v>
      </c>
      <c r="H34" s="22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A35" s="59">
        <v>45362.0</v>
      </c>
      <c r="B35" s="28" t="s">
        <v>9782</v>
      </c>
      <c r="C35" s="28" t="s">
        <v>10</v>
      </c>
      <c r="D35" s="28">
        <v>239332.0</v>
      </c>
      <c r="E35" s="29">
        <v>73710.05</v>
      </c>
      <c r="F35" s="912">
        <v>321913.67</v>
      </c>
      <c r="G35" s="913" t="s">
        <v>9826</v>
      </c>
      <c r="H35" s="22"/>
      <c r="I35" s="11"/>
      <c r="J35" s="11"/>
      <c r="K35" s="11"/>
      <c r="L35" s="11"/>
      <c r="M35" s="11"/>
      <c r="N35" s="11"/>
      <c r="O35" s="11"/>
      <c r="P35" s="11"/>
      <c r="Q35" s="11"/>
    </row>
    <row r="36" ht="15.75" customHeight="1">
      <c r="A36" s="59">
        <v>45370.0</v>
      </c>
      <c r="B36" s="28" t="s">
        <v>9782</v>
      </c>
      <c r="C36" s="28" t="s">
        <v>10</v>
      </c>
      <c r="D36" s="28">
        <v>239992.0</v>
      </c>
      <c r="E36" s="29">
        <v>20292.72</v>
      </c>
      <c r="F36" s="912">
        <v>121913.67</v>
      </c>
      <c r="G36" s="913" t="s">
        <v>9829</v>
      </c>
      <c r="H36" s="22"/>
      <c r="I36" s="11"/>
      <c r="J36" s="11"/>
      <c r="K36" s="11"/>
      <c r="L36" s="11"/>
      <c r="M36" s="11"/>
      <c r="N36" s="11"/>
      <c r="O36" s="11"/>
      <c r="P36" s="11"/>
      <c r="Q36" s="11"/>
    </row>
    <row r="37" ht="15.75" customHeight="1">
      <c r="A37" s="59">
        <v>45386.0</v>
      </c>
      <c r="B37" s="28" t="s">
        <v>9782</v>
      </c>
      <c r="C37" s="28" t="s">
        <v>10</v>
      </c>
      <c r="D37" s="28">
        <v>241319.0</v>
      </c>
      <c r="E37" s="29">
        <v>11317.35</v>
      </c>
      <c r="F37" s="912">
        <v>53523.74</v>
      </c>
      <c r="G37" s="913" t="s">
        <v>9830</v>
      </c>
      <c r="H37" s="58"/>
      <c r="I37" s="11"/>
      <c r="J37" s="11"/>
      <c r="K37" s="11"/>
      <c r="L37" s="11"/>
      <c r="M37" s="11"/>
      <c r="N37" s="11"/>
      <c r="O37" s="11"/>
      <c r="P37" s="11"/>
      <c r="Q37" s="11"/>
    </row>
    <row r="38" ht="15.75" customHeight="1">
      <c r="A38" s="59">
        <v>45392.0</v>
      </c>
      <c r="B38" s="28" t="s">
        <v>9782</v>
      </c>
      <c r="C38" s="28" t="s">
        <v>10</v>
      </c>
      <c r="D38" s="28">
        <v>241974.0</v>
      </c>
      <c r="E38" s="29">
        <v>268901.1</v>
      </c>
      <c r="F38" s="912">
        <v>282424.84</v>
      </c>
      <c r="G38" s="913" t="s">
        <v>9831</v>
      </c>
      <c r="H38" s="58"/>
      <c r="I38" s="11"/>
      <c r="J38" s="11"/>
      <c r="K38" s="11"/>
      <c r="L38" s="11"/>
      <c r="M38" s="11"/>
      <c r="N38" s="11"/>
      <c r="O38" s="11"/>
      <c r="P38" s="11"/>
      <c r="Q38" s="11"/>
    </row>
    <row r="39" ht="15.75" customHeight="1">
      <c r="A39" s="59">
        <v>45398.0</v>
      </c>
      <c r="B39" s="28" t="s">
        <v>9782</v>
      </c>
      <c r="C39" s="28" t="s">
        <v>10</v>
      </c>
      <c r="D39" s="28">
        <v>242704.0</v>
      </c>
      <c r="E39" s="29">
        <v>198941.04</v>
      </c>
      <c r="F39" s="912">
        <v>461365.88</v>
      </c>
      <c r="G39" s="917" t="s">
        <v>9832</v>
      </c>
      <c r="H39" s="22"/>
      <c r="J39" s="11"/>
      <c r="K39" s="11"/>
      <c r="L39" s="11"/>
      <c r="M39" s="11"/>
      <c r="N39" s="11"/>
      <c r="O39" s="11"/>
      <c r="P39" s="11"/>
      <c r="Q39" s="11"/>
    </row>
    <row r="40" ht="15.75" customHeight="1">
      <c r="A40" s="59">
        <v>45398.0</v>
      </c>
      <c r="B40" s="28" t="s">
        <v>9782</v>
      </c>
      <c r="C40" s="28" t="s">
        <v>82</v>
      </c>
      <c r="D40" s="28">
        <v>242779.0</v>
      </c>
      <c r="E40" s="29">
        <v>-46529.99</v>
      </c>
      <c r="F40" s="912">
        <v>414835.89</v>
      </c>
      <c r="G40" s="84"/>
      <c r="H40" s="60"/>
      <c r="I40" s="11"/>
      <c r="J40" s="11"/>
      <c r="K40" s="11"/>
      <c r="L40" s="11"/>
      <c r="M40" s="11"/>
      <c r="N40" s="11"/>
      <c r="O40" s="11"/>
      <c r="P40" s="11"/>
      <c r="Q40" s="11"/>
    </row>
    <row r="41" ht="15.75" customHeight="1">
      <c r="A41" s="59">
        <v>45405.0</v>
      </c>
      <c r="B41" s="28" t="s">
        <v>9782</v>
      </c>
      <c r="C41" s="28" t="s">
        <v>10</v>
      </c>
      <c r="D41" s="28">
        <v>243380.0</v>
      </c>
      <c r="E41" s="29">
        <v>231170.86</v>
      </c>
      <c r="F41" s="912">
        <v>396006.75</v>
      </c>
      <c r="G41" s="913" t="s">
        <v>9838</v>
      </c>
      <c r="H41" s="22"/>
      <c r="I41" s="11"/>
      <c r="J41" s="11"/>
      <c r="K41" s="11"/>
      <c r="L41" s="11"/>
      <c r="M41" s="11"/>
      <c r="N41" s="11"/>
      <c r="O41" s="11"/>
      <c r="P41" s="11"/>
      <c r="Q41" s="11"/>
    </row>
    <row r="42" ht="15.75" customHeight="1">
      <c r="A42" s="59">
        <v>45412.0</v>
      </c>
      <c r="B42" s="28" t="s">
        <v>9782</v>
      </c>
      <c r="C42" s="28" t="s">
        <v>10</v>
      </c>
      <c r="D42" s="28">
        <v>244060.0</v>
      </c>
      <c r="E42" s="29">
        <v>227374.92</v>
      </c>
      <c r="F42" s="912">
        <v>458545.67</v>
      </c>
      <c r="G42" s="913" t="s">
        <v>9840</v>
      </c>
      <c r="H42" s="22"/>
      <c r="I42" s="11"/>
      <c r="J42" s="11"/>
      <c r="K42" s="11"/>
      <c r="L42" s="11"/>
      <c r="M42" s="11"/>
      <c r="N42" s="11"/>
      <c r="O42" s="11"/>
      <c r="P42" s="11"/>
      <c r="Q42" s="11"/>
    </row>
    <row r="43" ht="15.75" customHeight="1">
      <c r="A43" s="59">
        <v>45419.0</v>
      </c>
      <c r="B43" s="28" t="s">
        <v>9782</v>
      </c>
      <c r="C43" s="28" t="s">
        <v>10</v>
      </c>
      <c r="D43" s="28">
        <v>244574.0</v>
      </c>
      <c r="E43" s="29">
        <v>173474.23</v>
      </c>
      <c r="F43" s="912">
        <v>400848.9</v>
      </c>
      <c r="G43" s="917" t="s">
        <v>9841</v>
      </c>
      <c r="H43" s="22"/>
      <c r="I43" s="11"/>
      <c r="J43" s="11"/>
      <c r="K43" s="11"/>
      <c r="L43" s="11"/>
      <c r="M43" s="11"/>
      <c r="N43" s="11"/>
      <c r="O43" s="11"/>
      <c r="P43" s="11"/>
      <c r="Q43" s="11"/>
    </row>
    <row r="44" ht="15.75" customHeight="1">
      <c r="A44" s="59">
        <v>45419.0</v>
      </c>
      <c r="B44" s="28" t="s">
        <v>9782</v>
      </c>
      <c r="C44" s="28" t="s">
        <v>82</v>
      </c>
      <c r="D44" s="28">
        <v>244735.0</v>
      </c>
      <c r="E44" s="29">
        <v>-3600.2</v>
      </c>
      <c r="F44" s="912">
        <v>397248.7</v>
      </c>
      <c r="G44" s="335"/>
      <c r="H44" s="58"/>
      <c r="I44" s="11"/>
      <c r="J44" s="11"/>
      <c r="K44" s="11"/>
      <c r="L44" s="11"/>
      <c r="M44" s="11"/>
      <c r="N44" s="11"/>
      <c r="O44" s="11"/>
      <c r="P44" s="11"/>
      <c r="Q44" s="11"/>
    </row>
    <row r="45" ht="15.75" customHeight="1">
      <c r="A45" s="59">
        <v>45426.0</v>
      </c>
      <c r="B45" s="28" t="s">
        <v>9782</v>
      </c>
      <c r="C45" s="28" t="s">
        <v>10</v>
      </c>
      <c r="D45" s="28">
        <v>245267.0</v>
      </c>
      <c r="E45" s="29">
        <v>72955.01</v>
      </c>
      <c r="F45" s="912">
        <v>470203.71</v>
      </c>
      <c r="G45" s="335"/>
      <c r="H45" s="58"/>
      <c r="I45" s="11"/>
      <c r="J45" s="11"/>
      <c r="K45" s="11"/>
      <c r="L45" s="11"/>
      <c r="M45" s="11"/>
      <c r="N45" s="11"/>
      <c r="O45" s="11"/>
      <c r="P45" s="11"/>
      <c r="Q45" s="11"/>
    </row>
    <row r="46" ht="15.75" customHeight="1">
      <c r="A46" s="59">
        <v>45433.0</v>
      </c>
      <c r="B46" s="28" t="s">
        <v>9782</v>
      </c>
      <c r="C46" s="28" t="s">
        <v>10</v>
      </c>
      <c r="D46" s="28">
        <v>246079.0</v>
      </c>
      <c r="E46" s="29">
        <v>615181.59</v>
      </c>
      <c r="F46" s="912">
        <v>1085385.3</v>
      </c>
      <c r="G46" s="335"/>
      <c r="H46" s="58"/>
      <c r="I46" s="11"/>
      <c r="J46" s="11"/>
      <c r="K46" s="11"/>
      <c r="L46" s="11"/>
      <c r="M46" s="11"/>
      <c r="N46" s="11"/>
      <c r="O46" s="11"/>
      <c r="P46" s="11"/>
      <c r="Q46" s="11"/>
    </row>
    <row r="47" ht="15.75" customHeight="1">
      <c r="A47" s="59">
        <v>45433.0</v>
      </c>
      <c r="B47" s="28" t="s">
        <v>9782</v>
      </c>
      <c r="C47" s="28" t="s">
        <v>82</v>
      </c>
      <c r="D47" s="28">
        <v>246117.0</v>
      </c>
      <c r="E47" s="29">
        <v>-11835.53</v>
      </c>
      <c r="F47" s="912">
        <v>1081284.14</v>
      </c>
      <c r="G47" s="84"/>
      <c r="H47" s="42"/>
      <c r="I47" s="11"/>
      <c r="J47" s="11"/>
      <c r="K47" s="11"/>
      <c r="L47" s="11"/>
      <c r="M47" s="11"/>
      <c r="N47" s="11"/>
      <c r="O47" s="11"/>
      <c r="P47" s="11"/>
      <c r="Q47" s="11"/>
    </row>
    <row r="48" ht="15.75" customHeight="1">
      <c r="A48" s="59">
        <v>45440.0</v>
      </c>
      <c r="B48" s="28" t="s">
        <v>9782</v>
      </c>
      <c r="C48" s="28" t="s">
        <v>10</v>
      </c>
      <c r="D48" s="28">
        <v>246741.0</v>
      </c>
      <c r="E48" s="29">
        <v>261772.14</v>
      </c>
      <c r="F48" s="912">
        <v>872852.28</v>
      </c>
      <c r="G48" s="917" t="s">
        <v>9846</v>
      </c>
      <c r="H48" s="22"/>
      <c r="I48" s="11"/>
      <c r="J48" s="11"/>
      <c r="K48" s="11"/>
      <c r="L48" s="11"/>
      <c r="M48" s="11"/>
      <c r="N48" s="11"/>
      <c r="O48" s="11"/>
      <c r="P48" s="11"/>
      <c r="Q48" s="11"/>
    </row>
    <row r="49" ht="15.75" customHeight="1">
      <c r="A49" s="59">
        <v>45447.0</v>
      </c>
      <c r="B49" s="28" t="s">
        <v>9782</v>
      </c>
      <c r="C49" s="28" t="s">
        <v>10</v>
      </c>
      <c r="D49" s="28">
        <v>246964.0</v>
      </c>
      <c r="E49" s="29">
        <v>3948.0</v>
      </c>
      <c r="F49" s="912">
        <v>876800.28</v>
      </c>
      <c r="G49" s="335"/>
      <c r="H49" s="22"/>
      <c r="I49" s="11"/>
      <c r="J49" s="11"/>
      <c r="K49" s="11"/>
      <c r="L49" s="11"/>
      <c r="M49" s="11"/>
      <c r="N49" s="11"/>
      <c r="O49" s="11"/>
      <c r="P49" s="11"/>
      <c r="Q49" s="11"/>
    </row>
    <row r="50" ht="15.75" customHeight="1">
      <c r="A50" s="59">
        <v>45447.0</v>
      </c>
      <c r="B50" s="28" t="s">
        <v>9782</v>
      </c>
      <c r="C50" s="28" t="s">
        <v>10</v>
      </c>
      <c r="D50" s="28">
        <v>247405.0</v>
      </c>
      <c r="E50" s="29">
        <v>25116.79</v>
      </c>
      <c r="F50" s="912">
        <v>993805.26</v>
      </c>
      <c r="G50" s="335"/>
      <c r="H50" s="22"/>
      <c r="I50" s="11"/>
      <c r="J50" s="11"/>
      <c r="K50" s="11"/>
      <c r="L50" s="11"/>
      <c r="M50" s="11"/>
      <c r="N50" s="11"/>
      <c r="O50" s="11"/>
      <c r="P50" s="11"/>
      <c r="Q50" s="11"/>
    </row>
    <row r="51" ht="15.75" customHeight="1">
      <c r="A51" s="59">
        <v>45447.0</v>
      </c>
      <c r="B51" s="28" t="s">
        <v>9782</v>
      </c>
      <c r="C51" s="28" t="s">
        <v>10</v>
      </c>
      <c r="D51" s="28">
        <v>247391.0</v>
      </c>
      <c r="E51" s="29">
        <v>91888.19</v>
      </c>
      <c r="F51" s="912">
        <v>968688.47</v>
      </c>
      <c r="G51" s="335"/>
      <c r="H51" s="22"/>
      <c r="I51" s="11"/>
      <c r="J51" s="11"/>
      <c r="K51" s="11"/>
      <c r="L51" s="11"/>
      <c r="M51" s="11"/>
      <c r="N51" s="11"/>
      <c r="O51" s="11"/>
      <c r="P51" s="11"/>
      <c r="Q51" s="11"/>
    </row>
    <row r="52" ht="15.75" customHeight="1">
      <c r="A52" s="59">
        <v>45447.0</v>
      </c>
      <c r="B52" s="28" t="s">
        <v>9782</v>
      </c>
      <c r="C52" s="28" t="s">
        <v>10</v>
      </c>
      <c r="D52" s="28">
        <v>247417.0</v>
      </c>
      <c r="E52" s="29">
        <v>167649.43</v>
      </c>
      <c r="F52" s="912">
        <v>1161454.69</v>
      </c>
      <c r="G52" s="335"/>
      <c r="H52" s="22"/>
      <c r="I52" s="11"/>
      <c r="J52" s="11"/>
      <c r="K52" s="11"/>
      <c r="L52" s="11"/>
      <c r="M52" s="11"/>
      <c r="N52" s="11"/>
      <c r="O52" s="11"/>
      <c r="P52" s="11"/>
      <c r="Q52" s="11"/>
    </row>
    <row r="53" ht="15.75" customHeight="1">
      <c r="A53" s="59">
        <v>45454.0</v>
      </c>
      <c r="B53" s="28" t="s">
        <v>9782</v>
      </c>
      <c r="C53" s="28" t="s">
        <v>10</v>
      </c>
      <c r="D53" s="28">
        <v>248156.0</v>
      </c>
      <c r="E53" s="29">
        <v>382136.59</v>
      </c>
      <c r="F53" s="912">
        <v>1543591.28</v>
      </c>
      <c r="G53" s="84"/>
      <c r="H53" s="22"/>
      <c r="I53" s="11"/>
      <c r="J53" s="11"/>
      <c r="K53" s="11"/>
      <c r="L53" s="11"/>
      <c r="M53" s="11"/>
      <c r="N53" s="11"/>
      <c r="O53" s="11"/>
      <c r="P53" s="11"/>
      <c r="Q53" s="11"/>
    </row>
    <row r="54" ht="15.75" customHeight="1">
      <c r="A54" s="59">
        <v>45468.0</v>
      </c>
      <c r="B54" s="28" t="s">
        <v>9782</v>
      </c>
      <c r="C54" s="28" t="s">
        <v>10</v>
      </c>
      <c r="D54" s="28">
        <v>249037.0</v>
      </c>
      <c r="E54" s="29">
        <v>29177.6</v>
      </c>
      <c r="F54" s="912">
        <v>976083.44</v>
      </c>
      <c r="G54" s="917" t="s">
        <v>9852</v>
      </c>
      <c r="H54" s="22"/>
      <c r="I54" s="11"/>
      <c r="J54" s="11"/>
      <c r="K54" s="11"/>
      <c r="L54" s="11"/>
      <c r="M54" s="11"/>
      <c r="N54" s="11"/>
      <c r="O54" s="11"/>
      <c r="P54" s="11"/>
      <c r="Q54" s="11"/>
    </row>
    <row r="55" ht="15.75" customHeight="1">
      <c r="A55" s="59">
        <v>45468.0</v>
      </c>
      <c r="B55" s="28" t="s">
        <v>9782</v>
      </c>
      <c r="C55" s="28" t="s">
        <v>10</v>
      </c>
      <c r="D55" s="28">
        <v>249495.0</v>
      </c>
      <c r="E55" s="29">
        <v>136766.23</v>
      </c>
      <c r="F55" s="912">
        <v>1112849.67</v>
      </c>
      <c r="G55" s="84"/>
      <c r="H55" s="67"/>
      <c r="I55" s="11"/>
      <c r="J55" s="11"/>
      <c r="K55" s="11"/>
      <c r="L55" s="11"/>
      <c r="M55" s="11"/>
      <c r="N55" s="11"/>
      <c r="O55" s="11"/>
      <c r="P55" s="11"/>
      <c r="Q55" s="11"/>
    </row>
    <row r="56" ht="15.75" customHeight="1">
      <c r="A56" s="59">
        <v>45475.0</v>
      </c>
      <c r="B56" s="28" t="s">
        <v>9782</v>
      </c>
      <c r="C56" s="28" t="s">
        <v>10</v>
      </c>
      <c r="D56" s="28">
        <v>250183.0</v>
      </c>
      <c r="E56" s="29">
        <v>277763.29</v>
      </c>
      <c r="F56" s="912">
        <v>890612.96</v>
      </c>
      <c r="G56" s="913" t="s">
        <v>9856</v>
      </c>
      <c r="H56" s="22"/>
      <c r="I56" s="11"/>
      <c r="J56" s="11"/>
      <c r="K56" s="11"/>
      <c r="L56" s="11"/>
      <c r="M56" s="11"/>
      <c r="N56" s="11"/>
      <c r="O56" s="11"/>
      <c r="P56" s="11"/>
      <c r="Q56" s="11"/>
    </row>
    <row r="57" ht="15.75" customHeight="1">
      <c r="A57" s="59">
        <v>45483.0</v>
      </c>
      <c r="B57" s="28" t="s">
        <v>9782</v>
      </c>
      <c r="C57" s="28" t="s">
        <v>10</v>
      </c>
      <c r="D57" s="28">
        <v>250934.0</v>
      </c>
      <c r="E57" s="29">
        <v>53497.14</v>
      </c>
      <c r="F57" s="912">
        <v>544110.1</v>
      </c>
      <c r="G57" s="913" t="s">
        <v>9859</v>
      </c>
      <c r="H57" s="22"/>
      <c r="I57" s="11"/>
      <c r="J57" s="11"/>
      <c r="K57" s="11"/>
      <c r="L57" s="11"/>
      <c r="M57" s="11"/>
      <c r="N57" s="11"/>
      <c r="O57" s="11"/>
      <c r="P57" s="11"/>
      <c r="Q57" s="11"/>
    </row>
    <row r="58" ht="15.75" customHeight="1">
      <c r="A58" s="59">
        <v>45489.0</v>
      </c>
      <c r="B58" s="28" t="s">
        <v>9782</v>
      </c>
      <c r="C58" s="28" t="s">
        <v>10</v>
      </c>
      <c r="D58" s="28">
        <v>251533.0</v>
      </c>
      <c r="E58" s="29">
        <v>109823.81</v>
      </c>
      <c r="F58" s="912">
        <v>408933.91</v>
      </c>
      <c r="G58" s="913" t="s">
        <v>9861</v>
      </c>
      <c r="H58" s="22"/>
      <c r="I58" s="11"/>
      <c r="J58" s="11"/>
      <c r="K58" s="11"/>
      <c r="L58" s="11"/>
      <c r="M58" s="11"/>
      <c r="N58" s="11"/>
      <c r="O58" s="11"/>
      <c r="P58" s="11"/>
      <c r="Q58" s="11"/>
    </row>
    <row r="59" ht="15.75" customHeight="1">
      <c r="A59" s="59">
        <v>45496.0</v>
      </c>
      <c r="B59" s="28" t="s">
        <v>9782</v>
      </c>
      <c r="C59" s="28" t="s">
        <v>10</v>
      </c>
      <c r="D59" s="28">
        <v>252289.0</v>
      </c>
      <c r="E59" s="29">
        <v>619018.89</v>
      </c>
      <c r="F59" s="912">
        <v>730952.8</v>
      </c>
      <c r="G59" s="913" t="s">
        <v>9863</v>
      </c>
      <c r="H59" s="22"/>
      <c r="I59" s="11"/>
      <c r="J59" s="11"/>
      <c r="K59" s="11"/>
      <c r="L59" s="11"/>
      <c r="M59" s="11"/>
      <c r="N59" s="11"/>
      <c r="O59" s="11"/>
      <c r="P59" s="11"/>
      <c r="Q59" s="11"/>
    </row>
    <row r="60" ht="15.75" customHeight="1">
      <c r="A60" s="59">
        <v>45503.0</v>
      </c>
      <c r="B60" s="28" t="s">
        <v>9782</v>
      </c>
      <c r="C60" s="28" t="s">
        <v>10</v>
      </c>
      <c r="D60" s="28">
        <v>252607.0</v>
      </c>
      <c r="E60" s="29">
        <v>11374.0</v>
      </c>
      <c r="F60" s="912">
        <v>647756.7</v>
      </c>
      <c r="G60" s="917" t="s">
        <v>9852</v>
      </c>
      <c r="H60" s="22"/>
      <c r="I60" s="11"/>
      <c r="J60" s="11"/>
      <c r="K60" s="11"/>
      <c r="L60" s="11"/>
      <c r="M60" s="11"/>
      <c r="N60" s="11"/>
      <c r="O60" s="11"/>
      <c r="P60" s="11"/>
      <c r="Q60" s="11"/>
    </row>
    <row r="61" ht="15.75" customHeight="1">
      <c r="A61" s="59">
        <v>45503.0</v>
      </c>
      <c r="B61" s="28" t="s">
        <v>9782</v>
      </c>
      <c r="C61" s="28" t="s">
        <v>10</v>
      </c>
      <c r="D61" s="28">
        <v>253017.0</v>
      </c>
      <c r="E61" s="29">
        <v>45422.69</v>
      </c>
      <c r="F61" s="912">
        <v>693179.39</v>
      </c>
      <c r="G61" s="84"/>
      <c r="H61" s="67"/>
      <c r="I61" s="11"/>
      <c r="J61" s="11"/>
      <c r="K61" s="11"/>
      <c r="L61" s="11"/>
      <c r="M61" s="11"/>
      <c r="N61" s="11"/>
      <c r="O61" s="11"/>
      <c r="P61" s="11"/>
      <c r="Q61" s="11"/>
    </row>
    <row r="62" ht="15.75" customHeight="1">
      <c r="A62" s="59">
        <v>45510.0</v>
      </c>
      <c r="B62" s="28" t="s">
        <v>9782</v>
      </c>
      <c r="C62" s="28" t="s">
        <v>10</v>
      </c>
      <c r="D62" s="28">
        <v>253524.0</v>
      </c>
      <c r="E62" s="29">
        <v>3948.0</v>
      </c>
      <c r="F62" s="912">
        <v>697127.39</v>
      </c>
      <c r="G62" s="913" t="s">
        <v>9852</v>
      </c>
      <c r="H62" s="22"/>
      <c r="I62" s="11"/>
      <c r="J62" s="11"/>
      <c r="K62" s="11"/>
      <c r="L62" s="11"/>
      <c r="M62" s="11"/>
      <c r="N62" s="11"/>
      <c r="O62" s="11"/>
      <c r="P62" s="11"/>
      <c r="Q62" s="11"/>
    </row>
    <row r="63" ht="15.75" customHeight="1">
      <c r="A63" s="59">
        <v>45517.0</v>
      </c>
      <c r="B63" s="28" t="s">
        <v>9782</v>
      </c>
      <c r="C63" s="28" t="s">
        <v>10</v>
      </c>
      <c r="D63" s="28">
        <v>254582.0</v>
      </c>
      <c r="E63" s="29">
        <v>168099.82</v>
      </c>
      <c r="F63" s="918">
        <v>-134772.79</v>
      </c>
      <c r="G63" s="913" t="s">
        <v>9867</v>
      </c>
      <c r="H63" s="22"/>
      <c r="I63" s="11"/>
      <c r="J63" s="11"/>
      <c r="K63" s="11"/>
      <c r="L63" s="11"/>
      <c r="M63" s="11"/>
      <c r="N63" s="11"/>
      <c r="O63" s="11"/>
      <c r="P63" s="11"/>
      <c r="Q63" s="11"/>
    </row>
    <row r="64" ht="15.75" customHeight="1">
      <c r="A64" s="59">
        <v>45524.0</v>
      </c>
      <c r="B64" s="28" t="s">
        <v>9782</v>
      </c>
      <c r="C64" s="28" t="s">
        <v>10</v>
      </c>
      <c r="D64" s="28">
        <v>254879.0</v>
      </c>
      <c r="E64" s="29">
        <v>21121.8</v>
      </c>
      <c r="F64" s="918">
        <v>-113650.99</v>
      </c>
      <c r="G64" s="913" t="s">
        <v>9867</v>
      </c>
      <c r="H64" s="67"/>
      <c r="I64" s="11"/>
      <c r="J64" s="11"/>
      <c r="K64" s="11"/>
      <c r="L64" s="11"/>
      <c r="M64" s="11"/>
      <c r="N64" s="11"/>
      <c r="O64" s="11"/>
      <c r="P64" s="11"/>
      <c r="Q64" s="11"/>
    </row>
    <row r="65" ht="15.75" customHeight="1">
      <c r="A65" s="59">
        <v>45531.0</v>
      </c>
      <c r="B65" s="28" t="s">
        <v>9782</v>
      </c>
      <c r="C65" s="28" t="s">
        <v>10</v>
      </c>
      <c r="D65" s="28">
        <v>256071.0</v>
      </c>
      <c r="E65" s="29">
        <v>102494.07</v>
      </c>
      <c r="F65" s="918">
        <v>-11156.92</v>
      </c>
      <c r="G65" s="913" t="s">
        <v>9867</v>
      </c>
      <c r="H65" s="22"/>
      <c r="I65" s="11"/>
      <c r="J65" s="11"/>
      <c r="K65" s="11"/>
      <c r="L65" s="11"/>
      <c r="M65" s="11"/>
      <c r="N65" s="11"/>
      <c r="O65" s="11"/>
      <c r="P65" s="11"/>
      <c r="Q65" s="11"/>
    </row>
    <row r="66" ht="15.75" customHeight="1">
      <c r="A66" s="59">
        <v>45538.0</v>
      </c>
      <c r="B66" s="28" t="s">
        <v>9782</v>
      </c>
      <c r="C66" s="28" t="s">
        <v>10</v>
      </c>
      <c r="D66" s="28">
        <v>256754.0</v>
      </c>
      <c r="E66" s="29">
        <v>470767.51</v>
      </c>
      <c r="F66" s="912">
        <v>459610.59</v>
      </c>
      <c r="G66" s="917" t="s">
        <v>9871</v>
      </c>
      <c r="H66" s="22"/>
      <c r="I66" s="11"/>
      <c r="J66" s="11"/>
      <c r="K66" s="11"/>
      <c r="L66" s="11"/>
      <c r="M66" s="11"/>
      <c r="N66" s="11"/>
      <c r="O66" s="11"/>
      <c r="P66" s="11"/>
      <c r="Q66" s="11"/>
    </row>
    <row r="67" ht="15.75" customHeight="1">
      <c r="A67" s="59">
        <v>45537.0</v>
      </c>
      <c r="B67" s="28" t="s">
        <v>9782</v>
      </c>
      <c r="C67" s="28" t="s">
        <v>2191</v>
      </c>
      <c r="D67" s="28">
        <v>256771.0</v>
      </c>
      <c r="E67" s="29">
        <v>4219.19</v>
      </c>
      <c r="F67" s="912">
        <v>463829.78</v>
      </c>
      <c r="G67" s="335"/>
      <c r="H67" s="67"/>
      <c r="I67" s="11"/>
      <c r="J67" s="11"/>
      <c r="K67" s="11"/>
      <c r="L67" s="11"/>
      <c r="M67" s="11"/>
      <c r="N67" s="11"/>
      <c r="O67" s="11"/>
      <c r="P67" s="11"/>
      <c r="Q67" s="11"/>
    </row>
    <row r="68" ht="15.75" customHeight="1">
      <c r="A68" s="59">
        <v>45552.0</v>
      </c>
      <c r="B68" s="28" t="s">
        <v>9782</v>
      </c>
      <c r="C68" s="28" t="s">
        <v>10</v>
      </c>
      <c r="D68" s="28">
        <v>258389.0</v>
      </c>
      <c r="E68" s="29">
        <v>336760.28</v>
      </c>
      <c r="F68" s="912">
        <v>800590.06</v>
      </c>
      <c r="G68" s="335"/>
      <c r="H68" s="67"/>
      <c r="I68" s="11"/>
      <c r="J68" s="11"/>
      <c r="K68" s="11"/>
      <c r="L68" s="11"/>
      <c r="M68" s="11"/>
      <c r="N68" s="11"/>
      <c r="O68" s="11"/>
      <c r="P68" s="11"/>
      <c r="Q68" s="11"/>
    </row>
    <row r="69" ht="15.75" customHeight="1">
      <c r="A69" s="59">
        <v>45537.0</v>
      </c>
      <c r="B69" s="28" t="s">
        <v>9782</v>
      </c>
      <c r="C69" s="28" t="s">
        <v>2191</v>
      </c>
      <c r="D69" s="28">
        <v>258407.0</v>
      </c>
      <c r="E69" s="29">
        <v>3268.86</v>
      </c>
      <c r="F69" s="912">
        <v>803858.92</v>
      </c>
      <c r="G69" s="84"/>
      <c r="H69" s="67"/>
      <c r="I69" s="11"/>
      <c r="J69" s="11"/>
      <c r="K69" s="11"/>
      <c r="L69" s="11"/>
      <c r="M69" s="11"/>
      <c r="N69" s="11"/>
      <c r="O69" s="11"/>
      <c r="P69" s="11"/>
      <c r="Q69" s="11"/>
    </row>
    <row r="70" ht="15.75" customHeight="1">
      <c r="A70" s="59">
        <v>45559.0</v>
      </c>
      <c r="B70" s="28" t="s">
        <v>9782</v>
      </c>
      <c r="C70" s="28" t="s">
        <v>10</v>
      </c>
      <c r="D70" s="28">
        <v>259039.0</v>
      </c>
      <c r="E70" s="29">
        <v>45383.2</v>
      </c>
      <c r="F70" s="921">
        <v>385412.12</v>
      </c>
      <c r="G70" s="922">
        <v>500000.0</v>
      </c>
      <c r="H70" s="353"/>
      <c r="I70" s="11"/>
      <c r="J70" s="11"/>
      <c r="K70" s="11"/>
      <c r="L70" s="11"/>
      <c r="M70" s="11"/>
      <c r="N70" s="11"/>
      <c r="O70" s="11"/>
      <c r="P70" s="11"/>
      <c r="Q70" s="11"/>
    </row>
    <row r="71" ht="15.75" customHeight="1">
      <c r="A71" s="59">
        <v>45559.0</v>
      </c>
      <c r="B71" s="28" t="s">
        <v>9782</v>
      </c>
      <c r="C71" s="28" t="s">
        <v>10</v>
      </c>
      <c r="D71" s="28">
        <v>259164.0</v>
      </c>
      <c r="E71" s="29">
        <v>0.01</v>
      </c>
      <c r="F71" s="921">
        <f t="shared" ref="F71:F180" si="1">F70-G70+E71</f>
        <v>-114587.87</v>
      </c>
      <c r="G71" s="923"/>
      <c r="H71" s="347"/>
      <c r="I71" s="11"/>
      <c r="J71" s="11"/>
      <c r="K71" s="11"/>
      <c r="L71" s="11"/>
      <c r="M71" s="11"/>
      <c r="N71" s="11"/>
      <c r="O71" s="11"/>
      <c r="P71" s="11"/>
      <c r="Q71" s="11"/>
    </row>
    <row r="72" ht="15.75" customHeight="1">
      <c r="A72" s="59">
        <v>45566.0</v>
      </c>
      <c r="B72" s="28" t="s">
        <v>9782</v>
      </c>
      <c r="C72" s="28" t="s">
        <v>10</v>
      </c>
      <c r="D72" s="28">
        <v>259996.0</v>
      </c>
      <c r="E72" s="29">
        <v>11374.0</v>
      </c>
      <c r="F72" s="921">
        <f t="shared" si="1"/>
        <v>-103213.87</v>
      </c>
      <c r="G72" s="923"/>
      <c r="H72" s="353"/>
      <c r="I72" s="11"/>
      <c r="J72" s="11"/>
      <c r="K72" s="11"/>
      <c r="L72" s="11"/>
      <c r="M72" s="11"/>
      <c r="N72" s="11"/>
      <c r="O72" s="11"/>
      <c r="P72" s="11"/>
      <c r="Q72" s="11"/>
    </row>
    <row r="73" ht="15.75" customHeight="1">
      <c r="A73" s="59">
        <v>45566.0</v>
      </c>
      <c r="B73" s="28" t="s">
        <v>9782</v>
      </c>
      <c r="C73" s="28" t="s">
        <v>10</v>
      </c>
      <c r="D73" s="28">
        <v>259998.0</v>
      </c>
      <c r="E73" s="29">
        <v>353756.28</v>
      </c>
      <c r="F73" s="921">
        <f t="shared" si="1"/>
        <v>250542.41</v>
      </c>
      <c r="G73" s="923"/>
      <c r="H73" s="577" t="s">
        <v>9883</v>
      </c>
      <c r="I73" s="11"/>
      <c r="J73" s="11"/>
      <c r="K73" s="11"/>
      <c r="L73" s="11"/>
      <c r="M73" s="11"/>
      <c r="N73" s="11"/>
      <c r="O73" s="11"/>
      <c r="P73" s="11"/>
      <c r="Q73" s="11"/>
    </row>
    <row r="74" ht="15.75" customHeight="1">
      <c r="A74" s="59">
        <v>45566.0</v>
      </c>
      <c r="B74" s="28" t="s">
        <v>9782</v>
      </c>
      <c r="C74" s="28" t="s">
        <v>10</v>
      </c>
      <c r="D74" s="28">
        <v>260018.0</v>
      </c>
      <c r="E74" s="29">
        <v>146531.9</v>
      </c>
      <c r="F74" s="921">
        <f t="shared" si="1"/>
        <v>397074.31</v>
      </c>
      <c r="G74" s="923"/>
      <c r="H74" s="353"/>
      <c r="I74" s="11"/>
      <c r="J74" s="11"/>
      <c r="K74" s="11"/>
      <c r="L74" s="11"/>
      <c r="M74" s="11"/>
      <c r="N74" s="11"/>
      <c r="O74" s="11"/>
      <c r="P74" s="11"/>
      <c r="Q74" s="11"/>
    </row>
    <row r="75" ht="15.75" customHeight="1">
      <c r="A75" s="59">
        <v>45567.0</v>
      </c>
      <c r="B75" s="28" t="s">
        <v>9782</v>
      </c>
      <c r="C75" s="28" t="s">
        <v>679</v>
      </c>
      <c r="D75" s="28">
        <v>260443.0</v>
      </c>
      <c r="E75" s="29">
        <v>-11223.6</v>
      </c>
      <c r="F75" s="921">
        <f t="shared" si="1"/>
        <v>385850.71</v>
      </c>
      <c r="G75" s="923"/>
      <c r="H75" s="333"/>
      <c r="I75" s="11"/>
      <c r="J75" s="11"/>
      <c r="K75" s="11"/>
      <c r="L75" s="11"/>
      <c r="M75" s="11"/>
      <c r="N75" s="11"/>
      <c r="O75" s="11"/>
      <c r="P75" s="11"/>
      <c r="Q75" s="11"/>
    </row>
    <row r="76" ht="15.75" customHeight="1">
      <c r="A76" s="59">
        <v>45573.0</v>
      </c>
      <c r="B76" s="28" t="s">
        <v>9782</v>
      </c>
      <c r="C76" s="28" t="s">
        <v>10</v>
      </c>
      <c r="D76" s="28">
        <v>260923.0</v>
      </c>
      <c r="E76" s="29">
        <v>159776.6</v>
      </c>
      <c r="F76" s="921">
        <f t="shared" si="1"/>
        <v>545627.31</v>
      </c>
      <c r="G76" s="923"/>
      <c r="H76" s="333"/>
      <c r="I76" s="11"/>
      <c r="J76" s="11"/>
      <c r="K76" s="11"/>
      <c r="L76" s="11"/>
      <c r="M76" s="11"/>
      <c r="N76" s="11"/>
      <c r="O76" s="11"/>
      <c r="P76" s="11"/>
      <c r="Q76" s="11"/>
    </row>
    <row r="77" ht="15.75" customHeight="1">
      <c r="A77" s="59">
        <v>45580.0</v>
      </c>
      <c r="B77" s="28" t="s">
        <v>9782</v>
      </c>
      <c r="C77" s="28" t="s">
        <v>10</v>
      </c>
      <c r="D77" s="28">
        <v>261605.0</v>
      </c>
      <c r="E77" s="29">
        <v>33828.72</v>
      </c>
      <c r="F77" s="921">
        <f t="shared" si="1"/>
        <v>579456.03</v>
      </c>
      <c r="G77" s="923"/>
      <c r="H77" s="577" t="s">
        <v>9888</v>
      </c>
      <c r="I77" s="11"/>
      <c r="J77" s="11"/>
      <c r="K77" s="11"/>
      <c r="L77" s="11"/>
      <c r="M77" s="11"/>
      <c r="N77" s="11"/>
      <c r="O77" s="11"/>
      <c r="P77" s="11"/>
      <c r="Q77" s="11"/>
    </row>
    <row r="78" ht="15.75" customHeight="1">
      <c r="A78" s="59">
        <v>45580.0</v>
      </c>
      <c r="B78" s="28" t="s">
        <v>9782</v>
      </c>
      <c r="C78" s="28" t="s">
        <v>10</v>
      </c>
      <c r="D78" s="28">
        <v>261618.0</v>
      </c>
      <c r="E78" s="29">
        <v>38921.63</v>
      </c>
      <c r="F78" s="921">
        <f t="shared" si="1"/>
        <v>618377.66</v>
      </c>
      <c r="G78" s="923"/>
      <c r="H78" s="353"/>
      <c r="I78" s="11"/>
      <c r="J78" s="11"/>
      <c r="K78" s="11"/>
      <c r="L78" s="11"/>
      <c r="M78" s="11"/>
      <c r="N78" s="11"/>
      <c r="O78" s="11"/>
      <c r="P78" s="11"/>
      <c r="Q78" s="11"/>
    </row>
    <row r="79" ht="15.75" customHeight="1">
      <c r="A79" s="59">
        <v>45580.0</v>
      </c>
      <c r="B79" s="28" t="s">
        <v>9782</v>
      </c>
      <c r="C79" s="28" t="s">
        <v>10</v>
      </c>
      <c r="D79" s="28">
        <v>261676.0</v>
      </c>
      <c r="E79" s="29">
        <v>106111.12</v>
      </c>
      <c r="F79" s="921">
        <f t="shared" si="1"/>
        <v>724488.78</v>
      </c>
      <c r="G79" s="923"/>
      <c r="H79" s="353"/>
      <c r="I79" s="11"/>
      <c r="J79" s="11"/>
      <c r="K79" s="11"/>
      <c r="L79" s="11"/>
      <c r="M79" s="11"/>
      <c r="N79" s="11"/>
      <c r="O79" s="11"/>
      <c r="P79" s="11"/>
      <c r="Q79" s="11"/>
    </row>
    <row r="80" ht="15.75" customHeight="1">
      <c r="A80" s="59">
        <v>45580.0</v>
      </c>
      <c r="B80" s="28" t="s">
        <v>9782</v>
      </c>
      <c r="C80" s="28" t="s">
        <v>10</v>
      </c>
      <c r="D80" s="28">
        <v>261690.0</v>
      </c>
      <c r="E80" s="29">
        <v>13310.4</v>
      </c>
      <c r="F80" s="921">
        <f t="shared" si="1"/>
        <v>737799.18</v>
      </c>
      <c r="G80" s="923"/>
      <c r="H80" s="353"/>
      <c r="I80" s="11"/>
      <c r="J80" s="11"/>
      <c r="K80" s="11"/>
      <c r="L80" s="11"/>
      <c r="M80" s="11"/>
      <c r="N80" s="11"/>
      <c r="O80" s="11"/>
      <c r="P80" s="11"/>
      <c r="Q80" s="11"/>
    </row>
    <row r="81" ht="15.75" customHeight="1">
      <c r="A81" s="59">
        <v>45587.0</v>
      </c>
      <c r="B81" s="28" t="s">
        <v>9782</v>
      </c>
      <c r="C81" s="28" t="s">
        <v>10</v>
      </c>
      <c r="D81" s="28">
        <v>262323.0</v>
      </c>
      <c r="E81" s="29">
        <v>160275.64</v>
      </c>
      <c r="F81" s="921">
        <f t="shared" si="1"/>
        <v>898074.82</v>
      </c>
      <c r="G81" s="923"/>
      <c r="H81" s="333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59">
        <v>45587.0</v>
      </c>
      <c r="B82" s="28" t="s">
        <v>9782</v>
      </c>
      <c r="C82" s="28" t="s">
        <v>10</v>
      </c>
      <c r="D82" s="28">
        <v>262450.0</v>
      </c>
      <c r="E82" s="29">
        <v>146577.65</v>
      </c>
      <c r="F82" s="921">
        <f t="shared" si="1"/>
        <v>1044652.47</v>
      </c>
      <c r="G82" s="925"/>
      <c r="H82" s="333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59">
        <v>45587.0</v>
      </c>
      <c r="B83" s="28" t="s">
        <v>9782</v>
      </c>
      <c r="C83" s="28" t="s">
        <v>10</v>
      </c>
      <c r="D83" s="28">
        <v>262553.0</v>
      </c>
      <c r="E83" s="29">
        <v>8715.68</v>
      </c>
      <c r="F83" s="921">
        <f t="shared" si="1"/>
        <v>1053368.15</v>
      </c>
      <c r="G83" s="926">
        <v>200000.0</v>
      </c>
      <c r="H83" s="577" t="s">
        <v>9896</v>
      </c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928">
        <v>45594.0</v>
      </c>
      <c r="B84" s="342" t="s">
        <v>9782</v>
      </c>
      <c r="C84" s="342" t="s">
        <v>10</v>
      </c>
      <c r="D84" s="342">
        <v>263295.0</v>
      </c>
      <c r="E84" s="544">
        <v>11374.0</v>
      </c>
      <c r="F84" s="912">
        <f t="shared" si="1"/>
        <v>864742.15</v>
      </c>
      <c r="G84" s="913">
        <v>300000.0</v>
      </c>
      <c r="H84" s="10" t="s">
        <v>9903</v>
      </c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929"/>
      <c r="B85" s="33"/>
      <c r="C85" s="33"/>
      <c r="D85" s="33"/>
      <c r="E85" s="33"/>
      <c r="F85" s="912">
        <f t="shared" si="1"/>
        <v>564742.15</v>
      </c>
      <c r="G85" s="913">
        <v>564742.0</v>
      </c>
      <c r="H85" s="10" t="s">
        <v>9904</v>
      </c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59">
        <v>45629.0</v>
      </c>
      <c r="B86" s="28" t="s">
        <v>9782</v>
      </c>
      <c r="C86" s="28" t="s">
        <v>10</v>
      </c>
      <c r="D86" s="28">
        <v>267134.0</v>
      </c>
      <c r="E86" s="29">
        <v>945621.74</v>
      </c>
      <c r="F86" s="912">
        <f t="shared" si="1"/>
        <v>945621.89</v>
      </c>
      <c r="G86" s="902"/>
      <c r="H86" s="791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59">
        <v>45635.0</v>
      </c>
      <c r="B87" s="28" t="s">
        <v>9782</v>
      </c>
      <c r="C87" s="28" t="s">
        <v>2191</v>
      </c>
      <c r="D87" s="28" t="s">
        <v>66</v>
      </c>
      <c r="E87" s="29">
        <v>8747.29</v>
      </c>
      <c r="F87" s="912">
        <f t="shared" si="1"/>
        <v>954369.18</v>
      </c>
      <c r="G87" s="84"/>
      <c r="H87" s="33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59">
        <v>45635.0</v>
      </c>
      <c r="B88" s="28" t="s">
        <v>9782</v>
      </c>
      <c r="C88" s="28" t="s">
        <v>10</v>
      </c>
      <c r="D88" s="28">
        <v>267940.0</v>
      </c>
      <c r="E88" s="29">
        <v>353199.48</v>
      </c>
      <c r="F88" s="912">
        <f t="shared" si="1"/>
        <v>1307568.66</v>
      </c>
      <c r="G88" s="913">
        <v>1307500.0</v>
      </c>
      <c r="H88" s="10" t="s">
        <v>9908</v>
      </c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59">
        <v>45635.0</v>
      </c>
      <c r="B89" s="28" t="s">
        <v>9782</v>
      </c>
      <c r="C89" s="28" t="s">
        <v>2191</v>
      </c>
      <c r="D89" s="28" t="s">
        <v>66</v>
      </c>
      <c r="E89" s="29">
        <v>3249.92</v>
      </c>
      <c r="F89" s="912">
        <f t="shared" si="1"/>
        <v>3318.58</v>
      </c>
      <c r="G89" s="902"/>
      <c r="H89" s="22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59">
        <v>45643.0</v>
      </c>
      <c r="B90" s="268" t="s">
        <v>9782</v>
      </c>
      <c r="C90" s="268" t="s">
        <v>2191</v>
      </c>
      <c r="D90" s="268" t="s">
        <v>66</v>
      </c>
      <c r="E90" s="386">
        <v>4345.36</v>
      </c>
      <c r="F90" s="912">
        <f t="shared" si="1"/>
        <v>7663.94</v>
      </c>
      <c r="G90" s="335"/>
      <c r="H90" s="22"/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59">
        <v>45643.0</v>
      </c>
      <c r="B91" s="28" t="s">
        <v>9782</v>
      </c>
      <c r="C91" s="28" t="s">
        <v>10</v>
      </c>
      <c r="D91" s="28">
        <v>268452.0</v>
      </c>
      <c r="E91" s="29">
        <v>14100.0</v>
      </c>
      <c r="F91" s="912">
        <f t="shared" si="1"/>
        <v>21763.94</v>
      </c>
      <c r="G91" s="335"/>
      <c r="H91" s="22"/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59">
        <v>45643.0</v>
      </c>
      <c r="B92" s="28" t="s">
        <v>9782</v>
      </c>
      <c r="C92" s="28" t="s">
        <v>10</v>
      </c>
      <c r="D92" s="28">
        <v>268815.0</v>
      </c>
      <c r="E92" s="29">
        <v>474729.13</v>
      </c>
      <c r="F92" s="912">
        <f t="shared" si="1"/>
        <v>496493.07</v>
      </c>
      <c r="G92" s="335"/>
      <c r="H92" s="22"/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59">
        <v>45643.0</v>
      </c>
      <c r="B93" s="28" t="s">
        <v>9782</v>
      </c>
      <c r="C93" s="28" t="s">
        <v>10</v>
      </c>
      <c r="D93" s="28">
        <v>268822.0</v>
      </c>
      <c r="E93" s="29">
        <v>0.08</v>
      </c>
      <c r="F93" s="912">
        <f t="shared" si="1"/>
        <v>496493.15</v>
      </c>
      <c r="G93" s="335"/>
      <c r="H93" s="22"/>
      <c r="I93" s="11"/>
      <c r="J93" s="11"/>
      <c r="K93" s="11"/>
      <c r="L93" s="11"/>
      <c r="M93" s="11"/>
      <c r="N93" s="11"/>
      <c r="O93" s="11"/>
      <c r="P93" s="11"/>
      <c r="Q93" s="11"/>
    </row>
    <row r="94" ht="15.75" customHeight="1">
      <c r="A94" s="59">
        <v>45646.0</v>
      </c>
      <c r="B94" s="28" t="s">
        <v>9782</v>
      </c>
      <c r="C94" s="28" t="s">
        <v>10</v>
      </c>
      <c r="D94" s="28">
        <v>268944.0</v>
      </c>
      <c r="E94" s="29">
        <v>11374.0</v>
      </c>
      <c r="F94" s="912">
        <f t="shared" si="1"/>
        <v>507867.15</v>
      </c>
      <c r="G94" s="84"/>
      <c r="H94" s="58"/>
      <c r="I94" s="11"/>
      <c r="J94" s="11"/>
      <c r="K94" s="11"/>
      <c r="L94" s="11"/>
      <c r="M94" s="11"/>
      <c r="N94" s="11"/>
      <c r="O94" s="11"/>
      <c r="P94" s="11"/>
      <c r="Q94" s="11"/>
    </row>
    <row r="95" ht="15.75" customHeight="1">
      <c r="A95" s="59">
        <v>45646.0</v>
      </c>
      <c r="B95" s="28" t="s">
        <v>9782</v>
      </c>
      <c r="C95" s="28" t="s">
        <v>10</v>
      </c>
      <c r="D95" s="28">
        <v>269467.0</v>
      </c>
      <c r="E95" s="29">
        <v>184935.99</v>
      </c>
      <c r="F95" s="912">
        <f t="shared" si="1"/>
        <v>692803.14</v>
      </c>
      <c r="G95" s="913">
        <v>692800.0</v>
      </c>
      <c r="H95" s="10" t="s">
        <v>9923</v>
      </c>
      <c r="I95" s="11"/>
      <c r="J95" s="11"/>
      <c r="K95" s="11"/>
      <c r="L95" s="11"/>
      <c r="M95" s="11"/>
      <c r="N95" s="11"/>
      <c r="O95" s="11"/>
      <c r="P95" s="11"/>
      <c r="Q95" s="11"/>
    </row>
    <row r="96" ht="15.75" customHeight="1">
      <c r="A96" s="59">
        <v>45657.0</v>
      </c>
      <c r="B96" s="28" t="s">
        <v>9782</v>
      </c>
      <c r="C96" s="28" t="s">
        <v>10</v>
      </c>
      <c r="D96" s="28">
        <v>270466.0</v>
      </c>
      <c r="E96" s="29">
        <v>103757.74</v>
      </c>
      <c r="F96" s="912">
        <f t="shared" si="1"/>
        <v>103760.88</v>
      </c>
      <c r="G96" s="899"/>
      <c r="H96" s="22"/>
      <c r="I96" s="11"/>
      <c r="J96" s="11"/>
      <c r="K96" s="11"/>
      <c r="L96" s="11"/>
      <c r="M96" s="11"/>
      <c r="N96" s="11"/>
      <c r="O96" s="11"/>
      <c r="P96" s="11"/>
      <c r="Q96" s="11"/>
    </row>
    <row r="97" ht="15.75" customHeight="1">
      <c r="A97" s="59">
        <v>45678.0</v>
      </c>
      <c r="B97" s="28" t="s">
        <v>9782</v>
      </c>
      <c r="C97" s="28" t="s">
        <v>10</v>
      </c>
      <c r="D97" s="28">
        <v>271123.0</v>
      </c>
      <c r="E97" s="29">
        <v>219148.81</v>
      </c>
      <c r="F97" s="912">
        <f t="shared" si="1"/>
        <v>322909.69</v>
      </c>
      <c r="G97" s="913">
        <v>103760.88</v>
      </c>
      <c r="H97" s="42" t="s">
        <v>9926</v>
      </c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A98" s="59">
        <v>45685.0</v>
      </c>
      <c r="B98" s="28" t="s">
        <v>9782</v>
      </c>
      <c r="C98" s="28" t="s">
        <v>10</v>
      </c>
      <c r="D98" s="28">
        <v>271899.0</v>
      </c>
      <c r="E98" s="29">
        <v>540219.77</v>
      </c>
      <c r="F98" s="912">
        <f t="shared" si="1"/>
        <v>759368.58</v>
      </c>
      <c r="G98" s="913">
        <v>220000.0</v>
      </c>
      <c r="H98" s="10" t="s">
        <v>9928</v>
      </c>
      <c r="I98" s="11"/>
      <c r="J98" s="11"/>
      <c r="K98" s="11"/>
      <c r="L98" s="11"/>
      <c r="M98" s="11"/>
      <c r="N98" s="11"/>
      <c r="O98" s="11"/>
      <c r="P98" s="11"/>
      <c r="Q98" s="11"/>
    </row>
    <row r="99" ht="15.75" customHeight="1">
      <c r="A99" s="59">
        <v>45687.0</v>
      </c>
      <c r="B99" s="28" t="s">
        <v>9782</v>
      </c>
      <c r="C99" s="28" t="s">
        <v>679</v>
      </c>
      <c r="D99" s="28">
        <v>272180.0</v>
      </c>
      <c r="E99" s="29">
        <v>-3553.2</v>
      </c>
      <c r="F99" s="912">
        <f t="shared" si="1"/>
        <v>535815.38</v>
      </c>
      <c r="G99" s="899"/>
      <c r="H99" s="22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A100" s="59">
        <v>45687.0</v>
      </c>
      <c r="B100" s="28" t="s">
        <v>9782</v>
      </c>
      <c r="C100" s="28" t="s">
        <v>1786</v>
      </c>
      <c r="D100" s="28" t="s">
        <v>66</v>
      </c>
      <c r="E100" s="29">
        <v>4977.05</v>
      </c>
      <c r="F100" s="912">
        <f t="shared" si="1"/>
        <v>540792.43</v>
      </c>
      <c r="G100" s="899"/>
      <c r="H100" s="22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5.75" customHeight="1">
      <c r="A101" s="59">
        <v>45692.0</v>
      </c>
      <c r="B101" s="28" t="s">
        <v>9782</v>
      </c>
      <c r="C101" s="28" t="s">
        <v>10</v>
      </c>
      <c r="D101" s="28">
        <v>272592.0</v>
      </c>
      <c r="E101" s="29">
        <v>215323.81</v>
      </c>
      <c r="F101" s="912">
        <f t="shared" si="1"/>
        <v>756116.24</v>
      </c>
      <c r="G101" s="913">
        <v>540000.0</v>
      </c>
      <c r="H101" s="10" t="s">
        <v>9934</v>
      </c>
      <c r="I101" s="11"/>
      <c r="J101" s="11"/>
      <c r="K101" s="11"/>
      <c r="L101" s="11"/>
      <c r="M101" s="11"/>
      <c r="N101" s="11"/>
      <c r="O101" s="11"/>
      <c r="P101" s="11"/>
      <c r="Q101" s="11"/>
    </row>
    <row r="102" ht="15.75" customHeight="1">
      <c r="A102" s="59">
        <v>45699.0</v>
      </c>
      <c r="B102" s="28" t="s">
        <v>9782</v>
      </c>
      <c r="C102" s="28" t="s">
        <v>679</v>
      </c>
      <c r="D102" s="28">
        <v>272824.0</v>
      </c>
      <c r="E102" s="29">
        <v>-38558.8</v>
      </c>
      <c r="F102" s="912">
        <f t="shared" si="1"/>
        <v>177557.44</v>
      </c>
      <c r="G102" s="913">
        <v>220000.0</v>
      </c>
      <c r="H102" s="10" t="s">
        <v>9936</v>
      </c>
      <c r="I102" s="11"/>
      <c r="J102" s="11"/>
      <c r="K102" s="11"/>
      <c r="L102" s="11"/>
      <c r="M102" s="11"/>
      <c r="N102" s="11"/>
      <c r="O102" s="11"/>
      <c r="P102" s="11"/>
      <c r="Q102" s="11"/>
    </row>
    <row r="103" ht="15.75" customHeight="1">
      <c r="A103" s="59">
        <v>45706.0</v>
      </c>
      <c r="B103" s="28" t="s">
        <v>9782</v>
      </c>
      <c r="C103" s="28" t="s">
        <v>10</v>
      </c>
      <c r="D103" s="28">
        <v>274074.0</v>
      </c>
      <c r="E103" s="29">
        <v>24410.3</v>
      </c>
      <c r="F103" s="912">
        <f t="shared" si="1"/>
        <v>-18032.26</v>
      </c>
      <c r="G103" s="899"/>
      <c r="H103" s="22"/>
      <c r="I103" s="11"/>
      <c r="J103" s="128"/>
      <c r="K103" s="11"/>
      <c r="L103" s="11"/>
      <c r="M103" s="11"/>
      <c r="N103" s="11"/>
      <c r="O103" s="11"/>
      <c r="P103" s="11"/>
      <c r="Q103" s="11"/>
    </row>
    <row r="104" ht="15.75" customHeight="1">
      <c r="A104" s="59">
        <v>45706.0</v>
      </c>
      <c r="B104" s="28" t="s">
        <v>9782</v>
      </c>
      <c r="C104" s="28" t="s">
        <v>10</v>
      </c>
      <c r="D104" s="28">
        <v>274090.0</v>
      </c>
      <c r="E104" s="29">
        <v>627025.82</v>
      </c>
      <c r="F104" s="912">
        <f t="shared" si="1"/>
        <v>608993.56</v>
      </c>
      <c r="G104" s="899"/>
      <c r="H104" s="10"/>
      <c r="I104" s="11"/>
      <c r="J104" s="128"/>
      <c r="K104" s="11"/>
      <c r="L104" s="11"/>
      <c r="M104" s="11"/>
      <c r="N104" s="11"/>
      <c r="O104" s="11"/>
      <c r="P104" s="11"/>
      <c r="Q104" s="11"/>
    </row>
    <row r="105" ht="15.75" customHeight="1">
      <c r="A105" s="59">
        <v>45713.0</v>
      </c>
      <c r="B105" s="28" t="s">
        <v>9782</v>
      </c>
      <c r="C105" s="28" t="s">
        <v>1786</v>
      </c>
      <c r="D105" s="28" t="s">
        <v>66</v>
      </c>
      <c r="E105" s="29">
        <v>5753.96</v>
      </c>
      <c r="F105" s="912">
        <f t="shared" si="1"/>
        <v>614747.52</v>
      </c>
      <c r="G105" s="913">
        <v>600000.0</v>
      </c>
      <c r="H105" s="10" t="s">
        <v>9941</v>
      </c>
      <c r="I105" s="11"/>
      <c r="J105" s="11"/>
      <c r="K105" s="11"/>
      <c r="L105" s="11"/>
      <c r="M105" s="11"/>
      <c r="N105" s="11"/>
      <c r="O105" s="11"/>
      <c r="P105" s="11"/>
      <c r="Q105" s="11"/>
    </row>
    <row r="106" ht="15.75" customHeight="1">
      <c r="A106" s="59">
        <v>45721.0</v>
      </c>
      <c r="B106" s="28" t="s">
        <v>9782</v>
      </c>
      <c r="C106" s="28" t="s">
        <v>10</v>
      </c>
      <c r="D106" s="28">
        <v>275203.0</v>
      </c>
      <c r="E106" s="29">
        <v>4487.06</v>
      </c>
      <c r="F106" s="912">
        <f t="shared" si="1"/>
        <v>19234.58</v>
      </c>
      <c r="G106" s="899"/>
      <c r="H106" s="22"/>
      <c r="I106" s="11"/>
      <c r="J106" s="11"/>
      <c r="K106" s="11"/>
      <c r="L106" s="11"/>
      <c r="M106" s="11"/>
      <c r="N106" s="11"/>
      <c r="O106" s="11"/>
      <c r="P106" s="11"/>
      <c r="Q106" s="11"/>
    </row>
    <row r="107" ht="15.75" customHeight="1">
      <c r="A107" s="59">
        <v>45721.0</v>
      </c>
      <c r="B107" s="28" t="s">
        <v>9782</v>
      </c>
      <c r="C107" s="28" t="s">
        <v>10</v>
      </c>
      <c r="D107" s="28">
        <v>275446.0</v>
      </c>
      <c r="E107" s="29">
        <v>350441.33</v>
      </c>
      <c r="F107" s="912">
        <f t="shared" si="1"/>
        <v>369675.91</v>
      </c>
      <c r="G107" s="899"/>
      <c r="H107" s="22"/>
      <c r="I107" s="11"/>
      <c r="J107" s="11"/>
      <c r="K107" s="11"/>
      <c r="L107" s="11"/>
      <c r="M107" s="11"/>
      <c r="N107" s="11"/>
      <c r="O107" s="11"/>
      <c r="P107" s="11"/>
      <c r="Q107" s="11"/>
    </row>
    <row r="108" ht="15.75" customHeight="1">
      <c r="A108" s="59">
        <v>45721.0</v>
      </c>
      <c r="B108" s="28" t="s">
        <v>9782</v>
      </c>
      <c r="C108" s="28" t="s">
        <v>10</v>
      </c>
      <c r="D108" s="28">
        <v>275546.0</v>
      </c>
      <c r="E108" s="29">
        <v>10471.59</v>
      </c>
      <c r="F108" s="912">
        <f t="shared" si="1"/>
        <v>380147.5</v>
      </c>
      <c r="G108" s="899"/>
      <c r="H108" s="22"/>
      <c r="I108" s="11"/>
      <c r="J108" s="11"/>
      <c r="K108" s="11"/>
      <c r="L108" s="11"/>
      <c r="M108" s="11"/>
      <c r="N108" s="11"/>
      <c r="O108" s="11"/>
      <c r="P108" s="11"/>
      <c r="Q108" s="11"/>
    </row>
    <row r="109" ht="15.75" customHeight="1">
      <c r="A109" s="59">
        <v>45721.0</v>
      </c>
      <c r="B109" s="28" t="s">
        <v>9782</v>
      </c>
      <c r="C109" s="28" t="s">
        <v>10</v>
      </c>
      <c r="D109" s="28">
        <v>275555.0</v>
      </c>
      <c r="E109" s="29">
        <v>121190.44</v>
      </c>
      <c r="F109" s="912">
        <f t="shared" si="1"/>
        <v>501337.94</v>
      </c>
      <c r="G109" s="899"/>
      <c r="H109" s="22"/>
      <c r="I109" s="11"/>
      <c r="J109" s="11"/>
      <c r="K109" s="11"/>
      <c r="L109" s="11"/>
      <c r="M109" s="11"/>
      <c r="N109" s="11"/>
      <c r="O109" s="11"/>
      <c r="P109" s="11"/>
      <c r="Q109" s="11"/>
    </row>
    <row r="110" ht="15.75" customHeight="1">
      <c r="A110" s="59">
        <v>45722.0</v>
      </c>
      <c r="B110" s="28" t="s">
        <v>9782</v>
      </c>
      <c r="C110" s="28" t="s">
        <v>1786</v>
      </c>
      <c r="D110" s="28" t="s">
        <v>66</v>
      </c>
      <c r="E110" s="29">
        <v>3626.07</v>
      </c>
      <c r="F110" s="912">
        <f t="shared" si="1"/>
        <v>504964.01</v>
      </c>
      <c r="G110" s="899"/>
      <c r="H110" s="10"/>
      <c r="I110" s="11"/>
      <c r="J110" s="11"/>
      <c r="K110" s="11"/>
      <c r="L110" s="11"/>
      <c r="M110" s="11"/>
      <c r="N110" s="11"/>
      <c r="O110" s="11"/>
      <c r="P110" s="11"/>
      <c r="Q110" s="11"/>
    </row>
    <row r="111" ht="15.75" customHeight="1">
      <c r="A111" s="59">
        <v>45722.0</v>
      </c>
      <c r="B111" s="28" t="s">
        <v>9782</v>
      </c>
      <c r="C111" s="28" t="s">
        <v>679</v>
      </c>
      <c r="D111" s="28">
        <v>275775.0</v>
      </c>
      <c r="E111" s="29">
        <v>-22572.03</v>
      </c>
      <c r="F111" s="912">
        <f t="shared" si="1"/>
        <v>482391.98</v>
      </c>
      <c r="G111" s="913">
        <v>482500.0</v>
      </c>
      <c r="H111" s="10" t="s">
        <v>9950</v>
      </c>
      <c r="I111" s="11"/>
      <c r="J111" s="11"/>
      <c r="K111" s="11"/>
      <c r="L111" s="11"/>
      <c r="M111" s="11"/>
      <c r="N111" s="11"/>
      <c r="O111" s="11"/>
      <c r="P111" s="11"/>
      <c r="Q111" s="11"/>
    </row>
    <row r="112" ht="15.75" customHeight="1">
      <c r="A112" s="59">
        <v>45741.0</v>
      </c>
      <c r="B112" s="28" t="s">
        <v>9782</v>
      </c>
      <c r="C112" s="28" t="s">
        <v>10</v>
      </c>
      <c r="D112" s="28">
        <v>277225.0</v>
      </c>
      <c r="E112" s="29">
        <v>282302.75</v>
      </c>
      <c r="F112" s="912">
        <f t="shared" si="1"/>
        <v>282194.73</v>
      </c>
      <c r="G112" s="899"/>
      <c r="H112" s="10"/>
      <c r="I112" s="11"/>
      <c r="J112" s="11"/>
      <c r="K112" s="11"/>
      <c r="L112" s="11"/>
      <c r="M112" s="11"/>
      <c r="N112" s="11"/>
      <c r="O112" s="11"/>
      <c r="P112" s="11"/>
      <c r="Q112" s="11"/>
    </row>
    <row r="113" ht="15.75" customHeight="1">
      <c r="A113" s="59">
        <v>45741.0</v>
      </c>
      <c r="B113" s="28" t="s">
        <v>9782</v>
      </c>
      <c r="C113" s="28" t="s">
        <v>10</v>
      </c>
      <c r="D113" s="28">
        <v>277229.0</v>
      </c>
      <c r="E113" s="29">
        <v>11374.0</v>
      </c>
      <c r="F113" s="912">
        <f t="shared" si="1"/>
        <v>293568.73</v>
      </c>
      <c r="G113" s="913">
        <v>294000.0</v>
      </c>
      <c r="H113" s="42" t="s">
        <v>7419</v>
      </c>
      <c r="I113" s="11"/>
      <c r="J113" s="11"/>
      <c r="K113" s="11"/>
      <c r="L113" s="11"/>
      <c r="M113" s="11"/>
      <c r="N113" s="11"/>
      <c r="O113" s="11"/>
      <c r="P113" s="11"/>
      <c r="Q113" s="11"/>
    </row>
    <row r="114" ht="15.75" customHeight="1">
      <c r="A114" s="59">
        <v>45748.0</v>
      </c>
      <c r="B114" s="28" t="s">
        <v>9782</v>
      </c>
      <c r="C114" s="28" t="s">
        <v>10</v>
      </c>
      <c r="D114" s="28">
        <v>278331.0</v>
      </c>
      <c r="E114" s="29">
        <v>576733.06</v>
      </c>
      <c r="F114" s="912">
        <f t="shared" si="1"/>
        <v>576301.79</v>
      </c>
      <c r="G114" s="899"/>
      <c r="H114" s="22"/>
      <c r="I114" s="11"/>
      <c r="J114" s="11"/>
      <c r="K114" s="11"/>
      <c r="L114" s="11"/>
      <c r="M114" s="11"/>
      <c r="N114" s="11"/>
      <c r="O114" s="11"/>
      <c r="P114" s="11"/>
      <c r="Q114" s="11"/>
    </row>
    <row r="115" ht="15.75" customHeight="1">
      <c r="A115" s="59">
        <v>45755.0</v>
      </c>
      <c r="B115" s="28" t="s">
        <v>9782</v>
      </c>
      <c r="C115" s="28" t="s">
        <v>1786</v>
      </c>
      <c r="D115" s="28" t="s">
        <v>66</v>
      </c>
      <c r="E115" s="29">
        <v>5309.03</v>
      </c>
      <c r="F115" s="912">
        <f t="shared" si="1"/>
        <v>581610.82</v>
      </c>
      <c r="G115" s="913">
        <v>580000.0</v>
      </c>
      <c r="H115" s="10" t="s">
        <v>9958</v>
      </c>
      <c r="I115" s="11"/>
      <c r="J115" s="11"/>
      <c r="K115" s="11"/>
      <c r="L115" s="11"/>
      <c r="M115" s="11"/>
      <c r="N115" s="11"/>
      <c r="O115" s="11"/>
      <c r="P115" s="11"/>
      <c r="Q115" s="11"/>
    </row>
    <row r="116" ht="15.75" customHeight="1">
      <c r="A116" s="59">
        <v>45755.0</v>
      </c>
      <c r="B116" s="28" t="s">
        <v>9782</v>
      </c>
      <c r="C116" s="28" t="s">
        <v>10</v>
      </c>
      <c r="D116" s="28">
        <v>278924.0</v>
      </c>
      <c r="E116" s="29">
        <v>388426.07</v>
      </c>
      <c r="F116" s="912">
        <f t="shared" si="1"/>
        <v>390036.89</v>
      </c>
      <c r="G116" s="899"/>
      <c r="H116" s="22"/>
      <c r="I116" s="11"/>
      <c r="J116" s="11"/>
      <c r="K116" s="11"/>
      <c r="L116" s="11"/>
      <c r="M116" s="11"/>
      <c r="N116" s="11"/>
      <c r="O116" s="11"/>
      <c r="P116" s="11"/>
      <c r="Q116" s="11"/>
    </row>
    <row r="117" ht="15.75" customHeight="1">
      <c r="A117" s="59">
        <v>45755.0</v>
      </c>
      <c r="B117" s="28" t="s">
        <v>9782</v>
      </c>
      <c r="C117" s="28" t="s">
        <v>1786</v>
      </c>
      <c r="D117" s="28" t="s">
        <v>66</v>
      </c>
      <c r="E117" s="29">
        <v>3562.85</v>
      </c>
      <c r="F117" s="912">
        <f t="shared" si="1"/>
        <v>393599.74</v>
      </c>
      <c r="G117" s="913">
        <v>400000.0</v>
      </c>
      <c r="H117" s="10" t="s">
        <v>9961</v>
      </c>
      <c r="I117" s="11"/>
      <c r="J117" s="11"/>
      <c r="K117" s="11"/>
      <c r="L117" s="11"/>
      <c r="M117" s="11"/>
      <c r="N117" s="11"/>
      <c r="O117" s="11"/>
      <c r="P117" s="11"/>
      <c r="Q117" s="11"/>
    </row>
    <row r="118" ht="15.75" customHeight="1">
      <c r="A118" s="59">
        <v>45762.0</v>
      </c>
      <c r="B118" s="28" t="s">
        <v>9782</v>
      </c>
      <c r="C118" s="28" t="s">
        <v>10</v>
      </c>
      <c r="D118" s="28">
        <v>279683.0</v>
      </c>
      <c r="E118" s="29">
        <v>6617.6</v>
      </c>
      <c r="F118" s="912">
        <f t="shared" si="1"/>
        <v>217.34</v>
      </c>
      <c r="G118" s="899"/>
      <c r="H118" s="22"/>
      <c r="I118" s="11"/>
      <c r="J118" s="11"/>
      <c r="K118" s="11"/>
      <c r="L118" s="11"/>
      <c r="M118" s="11"/>
      <c r="N118" s="11"/>
      <c r="O118" s="11"/>
      <c r="P118" s="11"/>
      <c r="Q118" s="11"/>
    </row>
    <row r="119" ht="15.75" customHeight="1">
      <c r="A119" s="59">
        <v>45762.0</v>
      </c>
      <c r="B119" s="28" t="s">
        <v>9782</v>
      </c>
      <c r="C119" s="28" t="s">
        <v>10</v>
      </c>
      <c r="D119" s="28">
        <v>279687.0</v>
      </c>
      <c r="E119" s="29">
        <v>170660.22</v>
      </c>
      <c r="F119" s="912">
        <f t="shared" si="1"/>
        <v>170877.56</v>
      </c>
      <c r="G119" s="899"/>
      <c r="H119" s="22"/>
      <c r="I119" s="11"/>
      <c r="J119" s="11"/>
      <c r="K119" s="11"/>
      <c r="L119" s="11"/>
      <c r="M119" s="11"/>
      <c r="N119" s="11"/>
      <c r="O119" s="11"/>
      <c r="P119" s="11"/>
      <c r="Q119" s="11"/>
    </row>
    <row r="120" ht="15.75" customHeight="1">
      <c r="A120" s="59">
        <v>45769.0</v>
      </c>
      <c r="B120" s="28" t="s">
        <v>9782</v>
      </c>
      <c r="C120" s="28" t="s">
        <v>10</v>
      </c>
      <c r="D120" s="28">
        <v>280218.0</v>
      </c>
      <c r="E120" s="29">
        <v>236529.76</v>
      </c>
      <c r="F120" s="912">
        <f t="shared" si="1"/>
        <v>407407.32</v>
      </c>
      <c r="G120" s="913">
        <v>400000.0</v>
      </c>
      <c r="H120" s="10" t="s">
        <v>9967</v>
      </c>
      <c r="I120" s="11"/>
      <c r="J120" s="11"/>
      <c r="K120" s="11"/>
      <c r="L120" s="11"/>
      <c r="M120" s="11"/>
      <c r="N120" s="11"/>
      <c r="O120" s="11"/>
      <c r="P120" s="11"/>
      <c r="Q120" s="11"/>
    </row>
    <row r="121" ht="15.75" customHeight="1">
      <c r="A121" s="59">
        <v>45776.0</v>
      </c>
      <c r="B121" s="28" t="s">
        <v>9782</v>
      </c>
      <c r="C121" s="28" t="s">
        <v>10</v>
      </c>
      <c r="D121" s="28">
        <v>281023.0</v>
      </c>
      <c r="E121" s="29">
        <v>172105.78</v>
      </c>
      <c r="F121" s="912">
        <f t="shared" si="1"/>
        <v>179513.1</v>
      </c>
      <c r="G121" s="913"/>
      <c r="H121" s="22"/>
      <c r="I121" s="11"/>
      <c r="J121" s="11"/>
      <c r="K121" s="11"/>
      <c r="L121" s="11"/>
      <c r="M121" s="11"/>
      <c r="N121" s="11"/>
      <c r="O121" s="11"/>
      <c r="P121" s="11"/>
      <c r="Q121" s="11"/>
    </row>
    <row r="122" ht="15.75" customHeight="1">
      <c r="A122" s="59">
        <v>45773.0</v>
      </c>
      <c r="B122" s="28" t="s">
        <v>9782</v>
      </c>
      <c r="C122" s="28" t="s">
        <v>10</v>
      </c>
      <c r="D122" s="28">
        <v>281093.0</v>
      </c>
      <c r="E122" s="29">
        <v>13592.4</v>
      </c>
      <c r="F122" s="912">
        <f t="shared" si="1"/>
        <v>193105.5</v>
      </c>
      <c r="G122" s="899"/>
      <c r="H122" s="22"/>
      <c r="I122" s="11"/>
      <c r="J122" s="11"/>
      <c r="K122" s="11"/>
      <c r="L122" s="11"/>
      <c r="M122" s="11"/>
      <c r="N122" s="11"/>
      <c r="O122" s="11"/>
      <c r="P122" s="11"/>
      <c r="Q122" s="11"/>
    </row>
    <row r="123" ht="15.75" customHeight="1">
      <c r="A123" s="59">
        <v>45783.0</v>
      </c>
      <c r="B123" s="28" t="s">
        <v>9782</v>
      </c>
      <c r="C123" s="28" t="s">
        <v>10</v>
      </c>
      <c r="D123" s="28">
        <v>281608.0</v>
      </c>
      <c r="E123" s="29">
        <v>284228.07</v>
      </c>
      <c r="F123" s="912">
        <f t="shared" si="1"/>
        <v>477333.57</v>
      </c>
      <c r="G123" s="913">
        <v>200000.0</v>
      </c>
      <c r="H123" s="10" t="s">
        <v>9971</v>
      </c>
      <c r="I123" s="11"/>
      <c r="J123" s="11"/>
      <c r="K123" s="11"/>
      <c r="L123" s="11"/>
      <c r="M123" s="11"/>
      <c r="N123" s="11"/>
      <c r="O123" s="11"/>
      <c r="P123" s="11"/>
      <c r="Q123" s="11"/>
    </row>
    <row r="124" ht="15.75" customHeight="1">
      <c r="A124" s="59">
        <v>45783.0</v>
      </c>
      <c r="B124" s="28" t="s">
        <v>9782</v>
      </c>
      <c r="C124" s="28" t="s">
        <v>10</v>
      </c>
      <c r="D124" s="28">
        <v>28703.0</v>
      </c>
      <c r="E124" s="29">
        <v>3693.68</v>
      </c>
      <c r="F124" s="912">
        <f t="shared" si="1"/>
        <v>281027.25</v>
      </c>
      <c r="G124" s="899"/>
      <c r="H124" s="22"/>
      <c r="I124" s="11"/>
      <c r="J124" s="11"/>
      <c r="K124" s="11"/>
      <c r="L124" s="11"/>
      <c r="M124" s="11"/>
      <c r="N124" s="11"/>
      <c r="O124" s="11"/>
      <c r="P124" s="11"/>
      <c r="Q124" s="11"/>
    </row>
    <row r="125" ht="15.75" customHeight="1">
      <c r="A125" s="59">
        <v>45790.0</v>
      </c>
      <c r="B125" s="28" t="s">
        <v>9782</v>
      </c>
      <c r="C125" s="28" t="s">
        <v>10</v>
      </c>
      <c r="D125" s="28">
        <v>282316.0</v>
      </c>
      <c r="E125" s="29">
        <v>188657.31</v>
      </c>
      <c r="F125" s="912">
        <f t="shared" si="1"/>
        <v>469684.56</v>
      </c>
      <c r="G125" s="899"/>
      <c r="H125" s="22"/>
      <c r="I125" s="11"/>
      <c r="J125" s="11"/>
      <c r="K125" s="11"/>
      <c r="L125" s="11"/>
      <c r="M125" s="11"/>
      <c r="N125" s="11"/>
      <c r="O125" s="11"/>
      <c r="P125" s="11"/>
      <c r="Q125" s="11"/>
    </row>
    <row r="126" ht="15.75" customHeight="1">
      <c r="A126" s="59">
        <v>45790.0</v>
      </c>
      <c r="B126" s="28" t="s">
        <v>9782</v>
      </c>
      <c r="C126" s="28" t="s">
        <v>10</v>
      </c>
      <c r="D126" s="28">
        <v>282400.0</v>
      </c>
      <c r="E126" s="29">
        <v>5637.18</v>
      </c>
      <c r="F126" s="912">
        <f t="shared" si="1"/>
        <v>475321.74</v>
      </c>
      <c r="G126" s="913">
        <v>300000.0</v>
      </c>
      <c r="H126" s="10" t="s">
        <v>9975</v>
      </c>
      <c r="I126" s="11"/>
      <c r="J126" s="11"/>
      <c r="K126" s="11"/>
      <c r="L126" s="11"/>
      <c r="M126" s="11"/>
      <c r="N126" s="11"/>
      <c r="O126" s="11"/>
      <c r="P126" s="11"/>
      <c r="Q126" s="11"/>
    </row>
    <row r="127" ht="15.75" customHeight="1">
      <c r="A127" s="59">
        <v>45797.0</v>
      </c>
      <c r="B127" s="28" t="s">
        <v>9782</v>
      </c>
      <c r="C127" s="28" t="s">
        <v>10</v>
      </c>
      <c r="D127" s="28">
        <v>283192.0</v>
      </c>
      <c r="E127" s="29">
        <v>363801.63</v>
      </c>
      <c r="F127" s="912">
        <f t="shared" si="1"/>
        <v>539123.37</v>
      </c>
      <c r="G127" s="913">
        <v>200000.0</v>
      </c>
      <c r="H127" s="10" t="s">
        <v>9976</v>
      </c>
      <c r="I127" s="11"/>
      <c r="J127" s="11"/>
      <c r="K127" s="11"/>
      <c r="L127" s="11"/>
      <c r="M127" s="11"/>
      <c r="N127" s="11"/>
      <c r="O127" s="11"/>
      <c r="P127" s="11"/>
      <c r="Q127" s="11"/>
    </row>
    <row r="128" ht="15.75" customHeight="1">
      <c r="A128" s="59">
        <v>45804.0</v>
      </c>
      <c r="B128" s="28" t="s">
        <v>9782</v>
      </c>
      <c r="C128" s="28" t="s">
        <v>2191</v>
      </c>
      <c r="D128" s="28" t="s">
        <v>66</v>
      </c>
      <c r="E128" s="29">
        <v>3389.3</v>
      </c>
      <c r="F128" s="912">
        <f t="shared" si="1"/>
        <v>342512.67</v>
      </c>
      <c r="G128" s="899"/>
      <c r="H128" s="22"/>
      <c r="I128" s="11"/>
      <c r="J128" s="11"/>
      <c r="K128" s="11"/>
      <c r="L128" s="11"/>
      <c r="M128" s="11"/>
      <c r="N128" s="11"/>
      <c r="O128" s="11"/>
      <c r="P128" s="11"/>
      <c r="Q128" s="11"/>
    </row>
    <row r="129" ht="15.75" customHeight="1">
      <c r="A129" s="59">
        <v>45804.0</v>
      </c>
      <c r="B129" s="28" t="s">
        <v>9782</v>
      </c>
      <c r="C129" s="28" t="s">
        <v>10</v>
      </c>
      <c r="D129" s="28">
        <v>283799.0</v>
      </c>
      <c r="E129" s="29">
        <v>258211.01</v>
      </c>
      <c r="F129" s="912">
        <f t="shared" si="1"/>
        <v>600723.68</v>
      </c>
      <c r="G129" s="913">
        <v>300000.0</v>
      </c>
      <c r="H129" s="10" t="s">
        <v>9980</v>
      </c>
      <c r="I129" s="11"/>
      <c r="J129" s="11"/>
      <c r="K129" s="11"/>
      <c r="L129" s="11"/>
      <c r="M129" s="11"/>
      <c r="N129" s="11"/>
      <c r="O129" s="11"/>
      <c r="P129" s="11"/>
      <c r="Q129" s="11"/>
    </row>
    <row r="130" ht="15.75" customHeight="1">
      <c r="A130" s="59">
        <v>45811.0</v>
      </c>
      <c r="B130" s="28" t="s">
        <v>9782</v>
      </c>
      <c r="C130" s="28" t="s">
        <v>10</v>
      </c>
      <c r="D130" s="28">
        <v>284469.0</v>
      </c>
      <c r="E130" s="29">
        <v>252029.51</v>
      </c>
      <c r="F130" s="912">
        <f t="shared" si="1"/>
        <v>552753.19</v>
      </c>
      <c r="G130" s="913"/>
      <c r="H130" s="10"/>
      <c r="I130" s="11"/>
      <c r="J130" s="11"/>
      <c r="K130" s="11"/>
      <c r="L130" s="11"/>
      <c r="M130" s="11"/>
      <c r="N130" s="11"/>
      <c r="O130" s="11"/>
      <c r="P130" s="11"/>
      <c r="Q130" s="11"/>
    </row>
    <row r="131" ht="15.75" customHeight="1">
      <c r="A131" s="59">
        <v>45818.0</v>
      </c>
      <c r="B131" s="28" t="s">
        <v>9782</v>
      </c>
      <c r="C131" s="28" t="s">
        <v>10</v>
      </c>
      <c r="D131" s="28">
        <v>285314.0</v>
      </c>
      <c r="E131" s="29">
        <v>105637.2</v>
      </c>
      <c r="F131" s="912">
        <f t="shared" si="1"/>
        <v>658390.39</v>
      </c>
      <c r="G131" s="899"/>
      <c r="H131" s="22"/>
      <c r="I131" s="11"/>
      <c r="J131" s="11"/>
      <c r="K131" s="11"/>
      <c r="L131" s="11"/>
      <c r="M131" s="11"/>
      <c r="N131" s="11"/>
      <c r="O131" s="11"/>
      <c r="P131" s="11"/>
      <c r="Q131" s="11"/>
    </row>
    <row r="132" ht="15.75" customHeight="1">
      <c r="A132" s="59">
        <v>45818.0</v>
      </c>
      <c r="B132" s="28" t="s">
        <v>9782</v>
      </c>
      <c r="C132" s="28" t="s">
        <v>10</v>
      </c>
      <c r="D132" s="28">
        <v>285438.0</v>
      </c>
      <c r="E132" s="29">
        <v>387782.32</v>
      </c>
      <c r="F132" s="912">
        <f t="shared" si="1"/>
        <v>1046172.71</v>
      </c>
      <c r="G132" s="899"/>
      <c r="H132" s="22"/>
      <c r="I132" s="11"/>
      <c r="J132" s="11"/>
      <c r="K132" s="11"/>
      <c r="L132" s="11"/>
      <c r="M132" s="11"/>
      <c r="N132" s="11"/>
      <c r="O132" s="11"/>
      <c r="P132" s="11"/>
      <c r="Q132" s="11"/>
    </row>
    <row r="133" ht="15.75" customHeight="1">
      <c r="A133" s="59">
        <v>45825.0</v>
      </c>
      <c r="B133" s="28" t="s">
        <v>9782</v>
      </c>
      <c r="C133" s="28" t="s">
        <v>10</v>
      </c>
      <c r="D133" s="28">
        <v>286235.0</v>
      </c>
      <c r="E133" s="29">
        <v>198214.42</v>
      </c>
      <c r="F133" s="912">
        <f t="shared" si="1"/>
        <v>1244387.13</v>
      </c>
      <c r="G133" s="899"/>
      <c r="H133" s="22"/>
      <c r="I133" s="11"/>
      <c r="J133" s="11"/>
      <c r="K133" s="11"/>
      <c r="L133" s="11"/>
      <c r="M133" s="11"/>
      <c r="N133" s="11"/>
      <c r="O133" s="11"/>
      <c r="P133" s="11"/>
      <c r="Q133" s="11"/>
    </row>
    <row r="134" ht="15.75" customHeight="1">
      <c r="A134" s="59">
        <v>45825.0</v>
      </c>
      <c r="B134" s="28" t="s">
        <v>9782</v>
      </c>
      <c r="C134" s="28" t="s">
        <v>2191</v>
      </c>
      <c r="D134" s="28" t="s">
        <v>66</v>
      </c>
      <c r="E134" s="29">
        <v>3564.71</v>
      </c>
      <c r="F134" s="912">
        <f t="shared" si="1"/>
        <v>1247951.84</v>
      </c>
      <c r="G134" s="913">
        <v>505000.0</v>
      </c>
      <c r="H134" s="10" t="s">
        <v>9981</v>
      </c>
      <c r="I134" s="11"/>
      <c r="J134" s="11"/>
      <c r="K134" s="11"/>
      <c r="L134" s="11"/>
      <c r="M134" s="11"/>
      <c r="N134" s="11"/>
      <c r="O134" s="11"/>
      <c r="P134" s="11"/>
      <c r="Q134" s="11"/>
    </row>
    <row r="135" ht="15.75" customHeight="1">
      <c r="A135" s="59">
        <v>45832.0</v>
      </c>
      <c r="B135" s="28" t="s">
        <v>9782</v>
      </c>
      <c r="C135" s="28" t="s">
        <v>10</v>
      </c>
      <c r="D135" s="28">
        <v>286635.0</v>
      </c>
      <c r="E135" s="29">
        <v>213896.98</v>
      </c>
      <c r="F135" s="912">
        <f t="shared" si="1"/>
        <v>956848.82</v>
      </c>
      <c r="G135" s="913">
        <v>500000.0</v>
      </c>
      <c r="H135" s="10" t="s">
        <v>9982</v>
      </c>
      <c r="I135" s="11"/>
      <c r="J135" s="11"/>
      <c r="K135" s="11"/>
      <c r="L135" s="11"/>
      <c r="M135" s="11"/>
      <c r="N135" s="11"/>
      <c r="O135" s="11"/>
      <c r="P135" s="11"/>
      <c r="Q135" s="11"/>
    </row>
    <row r="136" ht="15.75" customHeight="1">
      <c r="A136" s="59">
        <v>45839.0</v>
      </c>
      <c r="B136" s="28" t="s">
        <v>9782</v>
      </c>
      <c r="C136" s="28" t="s">
        <v>10</v>
      </c>
      <c r="D136" s="28">
        <v>287595.0</v>
      </c>
      <c r="E136" s="29">
        <v>259950.82</v>
      </c>
      <c r="F136" s="912">
        <f t="shared" si="1"/>
        <v>716799.64</v>
      </c>
      <c r="G136" s="899"/>
      <c r="H136" s="22"/>
      <c r="I136" s="11"/>
      <c r="J136" s="11"/>
      <c r="K136" s="11"/>
      <c r="L136" s="11"/>
      <c r="M136" s="11"/>
      <c r="N136" s="11"/>
      <c r="O136" s="11"/>
      <c r="P136" s="11"/>
      <c r="Q136" s="11"/>
    </row>
    <row r="137" ht="15.75" customHeight="1">
      <c r="A137" s="59">
        <v>45846.0</v>
      </c>
      <c r="B137" s="28" t="s">
        <v>9782</v>
      </c>
      <c r="C137" s="28" t="s">
        <v>10</v>
      </c>
      <c r="D137" s="28">
        <v>288306.0</v>
      </c>
      <c r="E137" s="29">
        <v>227893.19</v>
      </c>
      <c r="F137" s="912">
        <f t="shared" si="1"/>
        <v>944692.83</v>
      </c>
      <c r="G137" s="913">
        <v>700000.0</v>
      </c>
      <c r="H137" s="10" t="s">
        <v>9983</v>
      </c>
      <c r="I137" s="11"/>
      <c r="J137" s="11"/>
      <c r="K137" s="11"/>
      <c r="L137" s="11"/>
      <c r="M137" s="11"/>
      <c r="N137" s="11"/>
      <c r="O137" s="11"/>
      <c r="P137" s="11"/>
      <c r="Q137" s="11"/>
    </row>
    <row r="138" ht="15.75" customHeight="1">
      <c r="A138" s="59">
        <v>45853.0</v>
      </c>
      <c r="B138" s="28" t="s">
        <v>9782</v>
      </c>
      <c r="C138" s="28" t="s">
        <v>10</v>
      </c>
      <c r="D138" s="28">
        <v>288948.0</v>
      </c>
      <c r="E138" s="29">
        <v>298104.77</v>
      </c>
      <c r="F138" s="912">
        <f t="shared" si="1"/>
        <v>542797.6</v>
      </c>
      <c r="G138" s="913">
        <v>200000.0</v>
      </c>
      <c r="H138" s="10" t="s">
        <v>9984</v>
      </c>
      <c r="I138" s="11"/>
      <c r="J138" s="11"/>
      <c r="K138" s="11"/>
      <c r="L138" s="11"/>
      <c r="M138" s="11"/>
      <c r="N138" s="11"/>
      <c r="O138" s="11"/>
      <c r="P138" s="11"/>
      <c r="Q138" s="11"/>
    </row>
    <row r="139" ht="15.75" customHeight="1">
      <c r="A139" s="59">
        <v>45860.0</v>
      </c>
      <c r="B139" s="28" t="s">
        <v>9782</v>
      </c>
      <c r="C139" s="28" t="s">
        <v>10</v>
      </c>
      <c r="D139" s="28">
        <v>289833.0</v>
      </c>
      <c r="E139" s="29">
        <v>346399.99</v>
      </c>
      <c r="F139" s="912">
        <f t="shared" si="1"/>
        <v>689197.59</v>
      </c>
      <c r="G139" s="913"/>
      <c r="H139" s="22"/>
      <c r="I139" s="11"/>
      <c r="J139" s="11"/>
      <c r="K139" s="11"/>
      <c r="L139" s="11"/>
      <c r="M139" s="11"/>
      <c r="N139" s="11"/>
      <c r="O139" s="11"/>
      <c r="P139" s="11"/>
      <c r="Q139" s="11"/>
    </row>
    <row r="140" ht="15.75" customHeight="1">
      <c r="A140" s="59">
        <v>45867.0</v>
      </c>
      <c r="B140" s="28" t="s">
        <v>9782</v>
      </c>
      <c r="C140" s="28" t="s">
        <v>2191</v>
      </c>
      <c r="D140" s="28" t="s">
        <v>66</v>
      </c>
      <c r="E140" s="29">
        <v>3199.77</v>
      </c>
      <c r="F140" s="912">
        <f t="shared" si="1"/>
        <v>692397.36</v>
      </c>
      <c r="G140" s="913"/>
      <c r="H140" s="10"/>
      <c r="I140" s="11"/>
      <c r="J140" s="11"/>
      <c r="K140" s="11"/>
      <c r="L140" s="11"/>
      <c r="M140" s="11"/>
      <c r="N140" s="11"/>
      <c r="O140" s="11"/>
      <c r="P140" s="11"/>
      <c r="Q140" s="11"/>
    </row>
    <row r="141" ht="15.75" customHeight="1">
      <c r="A141" s="59">
        <v>45867.0</v>
      </c>
      <c r="B141" s="28" t="s">
        <v>9782</v>
      </c>
      <c r="C141" s="28" t="s">
        <v>10</v>
      </c>
      <c r="D141" s="28">
        <v>290646.0</v>
      </c>
      <c r="E141" s="29">
        <v>236267.33</v>
      </c>
      <c r="F141" s="912">
        <f t="shared" si="1"/>
        <v>928664.69</v>
      </c>
      <c r="G141" s="913">
        <v>300000.0</v>
      </c>
      <c r="H141" s="10" t="s">
        <v>9985</v>
      </c>
      <c r="I141" s="11"/>
      <c r="J141" s="11"/>
      <c r="K141" s="11"/>
      <c r="L141" s="11"/>
      <c r="M141" s="11"/>
      <c r="N141" s="11"/>
      <c r="O141" s="11"/>
      <c r="P141" s="11"/>
      <c r="Q141" s="11"/>
    </row>
    <row r="142" ht="15.75" customHeight="1">
      <c r="A142" s="59">
        <v>45869.0</v>
      </c>
      <c r="B142" s="28" t="s">
        <v>9782</v>
      </c>
      <c r="C142" s="28" t="s">
        <v>10</v>
      </c>
      <c r="D142" s="28">
        <v>291072.0</v>
      </c>
      <c r="E142" s="29">
        <v>25248.4</v>
      </c>
      <c r="F142" s="912">
        <f t="shared" si="1"/>
        <v>653913.09</v>
      </c>
      <c r="G142" s="913">
        <v>500000.0</v>
      </c>
      <c r="H142" s="10" t="s">
        <v>7454</v>
      </c>
      <c r="I142" s="11"/>
      <c r="J142" s="11"/>
      <c r="K142" s="11"/>
      <c r="L142" s="11"/>
      <c r="M142" s="11"/>
      <c r="N142" s="11"/>
      <c r="O142" s="11"/>
      <c r="P142" s="11"/>
      <c r="Q142" s="11"/>
    </row>
    <row r="143" ht="15.75" customHeight="1">
      <c r="A143" s="59">
        <v>45873.0</v>
      </c>
      <c r="B143" s="28" t="s">
        <v>9782</v>
      </c>
      <c r="C143" s="28" t="s">
        <v>10</v>
      </c>
      <c r="D143" s="28">
        <v>291374.0</v>
      </c>
      <c r="E143" s="29">
        <v>378800.91</v>
      </c>
      <c r="F143" s="912">
        <f t="shared" si="1"/>
        <v>532714</v>
      </c>
      <c r="G143" s="899"/>
      <c r="H143" s="22"/>
      <c r="I143" s="11"/>
      <c r="J143" s="11"/>
      <c r="K143" s="11"/>
      <c r="L143" s="11"/>
      <c r="M143" s="11"/>
      <c r="N143" s="11"/>
      <c r="O143" s="11"/>
      <c r="P143" s="11"/>
      <c r="Q143" s="11"/>
    </row>
    <row r="144" ht="15.75" customHeight="1">
      <c r="A144" s="59">
        <v>45881.0</v>
      </c>
      <c r="B144" s="28" t="s">
        <v>9782</v>
      </c>
      <c r="C144" s="28" t="s">
        <v>2191</v>
      </c>
      <c r="D144" s="28" t="s">
        <v>66</v>
      </c>
      <c r="E144" s="29">
        <v>3483.82</v>
      </c>
      <c r="F144" s="912">
        <f t="shared" si="1"/>
        <v>536197.82</v>
      </c>
      <c r="G144" s="899"/>
      <c r="H144" s="22"/>
      <c r="I144" s="11"/>
      <c r="J144" s="11"/>
      <c r="K144" s="11"/>
      <c r="L144" s="11"/>
      <c r="M144" s="11"/>
      <c r="N144" s="11"/>
      <c r="O144" s="11"/>
      <c r="P144" s="11"/>
      <c r="Q144" s="11"/>
    </row>
    <row r="145" ht="15.75" customHeight="1">
      <c r="A145" s="59">
        <v>45881.0</v>
      </c>
      <c r="B145" s="28" t="s">
        <v>9782</v>
      </c>
      <c r="C145" s="28" t="s">
        <v>10</v>
      </c>
      <c r="D145" s="28">
        <v>292226.0</v>
      </c>
      <c r="E145" s="29">
        <v>247514.65</v>
      </c>
      <c r="F145" s="912">
        <f t="shared" si="1"/>
        <v>783712.47</v>
      </c>
      <c r="G145" s="913">
        <v>500000.0</v>
      </c>
      <c r="H145" s="10" t="s">
        <v>7457</v>
      </c>
      <c r="I145" s="128" t="s">
        <v>9986</v>
      </c>
      <c r="J145" s="11"/>
      <c r="K145" s="11"/>
      <c r="L145" s="11"/>
      <c r="M145" s="11"/>
      <c r="N145" s="11"/>
      <c r="O145" s="11"/>
      <c r="P145" s="11"/>
      <c r="Q145" s="11"/>
    </row>
    <row r="146" ht="15.75" customHeight="1">
      <c r="A146" s="59">
        <v>45888.0</v>
      </c>
      <c r="B146" s="28" t="s">
        <v>9782</v>
      </c>
      <c r="C146" s="28" t="s">
        <v>10</v>
      </c>
      <c r="D146" s="28">
        <v>292948.0</v>
      </c>
      <c r="E146" s="29">
        <v>361276.89</v>
      </c>
      <c r="F146" s="912">
        <f t="shared" si="1"/>
        <v>644989.36</v>
      </c>
      <c r="G146" s="913">
        <v>300000.0</v>
      </c>
      <c r="H146" s="10" t="s">
        <v>9987</v>
      </c>
      <c r="I146" s="11"/>
      <c r="J146" s="11"/>
      <c r="K146" s="11"/>
      <c r="L146" s="11"/>
      <c r="M146" s="11"/>
      <c r="N146" s="11"/>
      <c r="O146" s="11"/>
      <c r="P146" s="11"/>
      <c r="Q146" s="11"/>
    </row>
    <row r="147" ht="15.75" customHeight="1">
      <c r="A147" s="59">
        <v>45888.0</v>
      </c>
      <c r="B147" s="28" t="s">
        <v>9782</v>
      </c>
      <c r="C147" s="28" t="s">
        <v>10</v>
      </c>
      <c r="D147" s="28">
        <v>293096.0</v>
      </c>
      <c r="E147" s="29">
        <v>6210.58</v>
      </c>
      <c r="F147" s="912">
        <f t="shared" si="1"/>
        <v>351199.94</v>
      </c>
      <c r="G147" s="899"/>
      <c r="H147" s="22"/>
      <c r="I147" s="11"/>
      <c r="J147" s="11"/>
      <c r="K147" s="11"/>
      <c r="L147" s="11"/>
      <c r="M147" s="11"/>
      <c r="N147" s="11"/>
      <c r="O147" s="11"/>
      <c r="P147" s="11"/>
      <c r="Q147" s="11"/>
    </row>
    <row r="148" ht="15.75" customHeight="1">
      <c r="A148" s="59">
        <v>45888.0</v>
      </c>
      <c r="B148" s="28" t="s">
        <v>9782</v>
      </c>
      <c r="C148" s="28" t="s">
        <v>2191</v>
      </c>
      <c r="D148" s="28">
        <v>292964.0</v>
      </c>
      <c r="E148" s="29">
        <v>3372.82</v>
      </c>
      <c r="F148" s="912">
        <f t="shared" si="1"/>
        <v>354572.76</v>
      </c>
      <c r="G148" s="899"/>
      <c r="H148" s="22"/>
      <c r="I148" s="11"/>
      <c r="J148" s="11"/>
      <c r="K148" s="11"/>
      <c r="L148" s="11"/>
      <c r="M148" s="11"/>
      <c r="N148" s="11"/>
      <c r="O148" s="11"/>
      <c r="P148" s="11"/>
      <c r="Q148" s="11"/>
    </row>
    <row r="149" ht="15.75" customHeight="1">
      <c r="A149" s="59">
        <v>45895.0</v>
      </c>
      <c r="B149" s="28" t="s">
        <v>9782</v>
      </c>
      <c r="C149" s="28" t="s">
        <v>10</v>
      </c>
      <c r="D149" s="28">
        <v>293685.0</v>
      </c>
      <c r="E149" s="29">
        <v>202470.74</v>
      </c>
      <c r="F149" s="912">
        <f t="shared" si="1"/>
        <v>557043.5</v>
      </c>
      <c r="G149" s="899"/>
      <c r="H149" s="22"/>
      <c r="I149" s="11"/>
      <c r="J149" s="11"/>
      <c r="K149" s="11"/>
      <c r="L149" s="11"/>
      <c r="M149" s="11"/>
      <c r="N149" s="11"/>
      <c r="O149" s="11"/>
      <c r="P149" s="11"/>
      <c r="Q149" s="11"/>
    </row>
    <row r="150" ht="15.75" customHeight="1">
      <c r="A150" s="59">
        <v>45895.0</v>
      </c>
      <c r="B150" s="28" t="s">
        <v>9782</v>
      </c>
      <c r="C150" s="28" t="s">
        <v>10</v>
      </c>
      <c r="D150" s="28">
        <v>293702.0</v>
      </c>
      <c r="E150" s="29">
        <v>2831.28</v>
      </c>
      <c r="F150" s="912">
        <f t="shared" si="1"/>
        <v>559874.78</v>
      </c>
      <c r="G150" s="913">
        <v>300000.0</v>
      </c>
      <c r="H150" s="10" t="s">
        <v>9988</v>
      </c>
      <c r="I150" s="11"/>
      <c r="J150" s="11"/>
      <c r="K150" s="11"/>
      <c r="L150" s="11"/>
      <c r="M150" s="11"/>
      <c r="N150" s="11"/>
      <c r="O150" s="11"/>
      <c r="P150" s="11"/>
      <c r="Q150" s="11"/>
    </row>
    <row r="151" ht="15.75" customHeight="1">
      <c r="A151" s="59">
        <v>45901.0</v>
      </c>
      <c r="B151" s="28" t="s">
        <v>9782</v>
      </c>
      <c r="C151" s="28" t="s">
        <v>10</v>
      </c>
      <c r="D151" s="28">
        <v>294418.0</v>
      </c>
      <c r="E151" s="29">
        <v>185155.34</v>
      </c>
      <c r="F151" s="912">
        <f t="shared" si="1"/>
        <v>445030.12</v>
      </c>
      <c r="G151" s="899"/>
      <c r="H151" s="631"/>
      <c r="I151" s="11"/>
      <c r="J151" s="11"/>
      <c r="K151" s="11"/>
      <c r="L151" s="11"/>
      <c r="M151" s="11"/>
      <c r="N151" s="11"/>
      <c r="O151" s="11"/>
      <c r="P151" s="11"/>
      <c r="Q151" s="11"/>
    </row>
    <row r="152" ht="15.75" customHeight="1">
      <c r="A152" s="59">
        <v>45901.0</v>
      </c>
      <c r="B152" s="28" t="s">
        <v>9782</v>
      </c>
      <c r="C152" s="28" t="s">
        <v>10</v>
      </c>
      <c r="D152" s="28">
        <v>294525.0</v>
      </c>
      <c r="E152" s="29">
        <v>83472.0</v>
      </c>
      <c r="F152" s="912">
        <f t="shared" si="1"/>
        <v>528502.12</v>
      </c>
      <c r="G152" s="899"/>
      <c r="H152" s="22"/>
      <c r="I152" s="11"/>
      <c r="J152" s="11"/>
      <c r="K152" s="11"/>
      <c r="L152" s="11"/>
      <c r="M152" s="11"/>
      <c r="N152" s="11"/>
      <c r="O152" s="11"/>
      <c r="P152" s="11"/>
      <c r="Q152" s="11"/>
    </row>
    <row r="153" ht="15.75" customHeight="1">
      <c r="A153" s="59">
        <v>45902.0</v>
      </c>
      <c r="B153" s="28" t="s">
        <v>9782</v>
      </c>
      <c r="C153" s="28" t="s">
        <v>82</v>
      </c>
      <c r="D153" s="28">
        <v>294720.0</v>
      </c>
      <c r="E153" s="29">
        <v>-2268.04</v>
      </c>
      <c r="F153" s="912">
        <f t="shared" si="1"/>
        <v>526234.08</v>
      </c>
      <c r="G153" s="899">
        <v>300000.0</v>
      </c>
      <c r="H153" s="631" t="s">
        <v>8906</v>
      </c>
      <c r="I153" s="11"/>
      <c r="J153" s="11"/>
      <c r="K153" s="11"/>
      <c r="L153" s="11"/>
      <c r="M153" s="11"/>
      <c r="N153" s="11"/>
      <c r="O153" s="11"/>
      <c r="P153" s="11"/>
      <c r="Q153" s="11"/>
    </row>
    <row r="154" ht="15.75" customHeight="1">
      <c r="A154" s="59">
        <v>45909.0</v>
      </c>
      <c r="B154" s="28" t="s">
        <v>9782</v>
      </c>
      <c r="C154" s="28" t="s">
        <v>10</v>
      </c>
      <c r="D154" s="28">
        <v>295305.0</v>
      </c>
      <c r="E154" s="29">
        <v>805816.1</v>
      </c>
      <c r="F154" s="912">
        <f t="shared" si="1"/>
        <v>1032050.18</v>
      </c>
      <c r="G154" s="913">
        <v>200000.0</v>
      </c>
      <c r="H154" s="10" t="s">
        <v>7929</v>
      </c>
      <c r="I154" s="11"/>
      <c r="J154" s="11"/>
      <c r="K154" s="11"/>
      <c r="L154" s="11"/>
      <c r="M154" s="11"/>
      <c r="N154" s="11"/>
      <c r="O154" s="11"/>
      <c r="P154" s="11"/>
      <c r="Q154" s="11"/>
    </row>
    <row r="155" ht="15.75" customHeight="1">
      <c r="A155" s="59">
        <v>45917.0</v>
      </c>
      <c r="B155" s="28" t="s">
        <v>9782</v>
      </c>
      <c r="C155" s="28" t="s">
        <v>2191</v>
      </c>
      <c r="D155" s="28" t="s">
        <v>66</v>
      </c>
      <c r="E155" s="29">
        <v>7419.99</v>
      </c>
      <c r="F155" s="912">
        <f t="shared" si="1"/>
        <v>839470.17</v>
      </c>
      <c r="G155" s="913"/>
      <c r="H155" s="10"/>
      <c r="I155" s="11"/>
      <c r="J155" s="11"/>
      <c r="K155" s="11"/>
      <c r="L155" s="11"/>
      <c r="M155" s="11"/>
      <c r="N155" s="11"/>
      <c r="O155" s="11"/>
      <c r="P155" s="11"/>
      <c r="Q155" s="11"/>
    </row>
    <row r="156" ht="15.75" customHeight="1">
      <c r="A156" s="59">
        <v>45917.0</v>
      </c>
      <c r="B156" s="28" t="s">
        <v>9782</v>
      </c>
      <c r="C156" s="28" t="s">
        <v>10</v>
      </c>
      <c r="D156" s="28">
        <v>296033.0</v>
      </c>
      <c r="E156" s="29">
        <v>316764.01</v>
      </c>
      <c r="F156" s="912">
        <f t="shared" si="1"/>
        <v>1156234.18</v>
      </c>
      <c r="G156" s="899"/>
      <c r="H156" s="10"/>
      <c r="I156" s="11"/>
      <c r="J156" s="11"/>
      <c r="K156" s="11"/>
      <c r="L156" s="11"/>
      <c r="M156" s="11"/>
      <c r="N156" s="11"/>
      <c r="O156" s="11"/>
      <c r="P156" s="11"/>
      <c r="Q156" s="11"/>
    </row>
    <row r="157" ht="15.75" customHeight="1">
      <c r="A157" s="59">
        <v>45917.0</v>
      </c>
      <c r="B157" s="28" t="s">
        <v>9782</v>
      </c>
      <c r="C157" s="28" t="s">
        <v>10</v>
      </c>
      <c r="D157" s="28">
        <v>296070.0</v>
      </c>
      <c r="E157" s="29">
        <v>198013.06</v>
      </c>
      <c r="F157" s="912">
        <f t="shared" si="1"/>
        <v>1354247.24</v>
      </c>
      <c r="G157" s="913">
        <v>1000000.0</v>
      </c>
      <c r="H157" s="10" t="s">
        <v>7931</v>
      </c>
      <c r="I157" s="11"/>
      <c r="J157" s="11"/>
      <c r="K157" s="11"/>
      <c r="L157" s="11"/>
      <c r="M157" s="11"/>
      <c r="N157" s="11"/>
      <c r="O157" s="11"/>
      <c r="P157" s="11"/>
      <c r="Q157" s="11"/>
    </row>
    <row r="158" ht="15.75" customHeight="1">
      <c r="A158" s="59">
        <v>45923.0</v>
      </c>
      <c r="B158" s="28" t="s">
        <v>9782</v>
      </c>
      <c r="C158" s="28" t="s">
        <v>10</v>
      </c>
      <c r="D158" s="28">
        <v>296842.0</v>
      </c>
      <c r="E158" s="29">
        <v>279339.95</v>
      </c>
      <c r="F158" s="912">
        <f t="shared" si="1"/>
        <v>633587.19</v>
      </c>
      <c r="G158" s="913">
        <v>400000.0</v>
      </c>
      <c r="H158" s="10" t="s">
        <v>9989</v>
      </c>
      <c r="I158" s="11"/>
      <c r="J158" s="11"/>
      <c r="K158" s="11"/>
      <c r="L158" s="11"/>
      <c r="M158" s="11"/>
      <c r="N158" s="11"/>
      <c r="O158" s="11"/>
      <c r="P158" s="11"/>
      <c r="Q158" s="11"/>
    </row>
    <row r="159" ht="15.75" customHeight="1">
      <c r="A159" s="59">
        <v>45930.0</v>
      </c>
      <c r="B159" s="28" t="s">
        <v>9782</v>
      </c>
      <c r="C159" s="28" t="s">
        <v>10</v>
      </c>
      <c r="D159" s="28">
        <v>297585.0</v>
      </c>
      <c r="E159" s="29">
        <v>190478.85</v>
      </c>
      <c r="F159" s="912">
        <f t="shared" si="1"/>
        <v>424066.04</v>
      </c>
      <c r="G159" s="913">
        <v>200000.0</v>
      </c>
      <c r="H159" s="10" t="s">
        <v>9990</v>
      </c>
      <c r="I159" s="11"/>
      <c r="J159" s="11"/>
      <c r="K159" s="11"/>
      <c r="L159" s="11"/>
      <c r="M159" s="11"/>
      <c r="N159" s="11"/>
      <c r="O159" s="11"/>
      <c r="P159" s="11"/>
      <c r="Q159" s="11"/>
    </row>
    <row r="160" ht="15.75" customHeight="1">
      <c r="A160" s="59">
        <v>45930.0</v>
      </c>
      <c r="B160" s="28" t="s">
        <v>9782</v>
      </c>
      <c r="C160" s="28" t="s">
        <v>10</v>
      </c>
      <c r="D160" s="28">
        <v>297664.0</v>
      </c>
      <c r="E160" s="29">
        <v>433654.65</v>
      </c>
      <c r="F160" s="912">
        <f t="shared" si="1"/>
        <v>657720.69</v>
      </c>
      <c r="G160" s="913"/>
      <c r="H160" s="22"/>
      <c r="I160" s="11"/>
      <c r="J160" s="11"/>
      <c r="K160" s="11"/>
      <c r="L160" s="11"/>
      <c r="M160" s="11"/>
      <c r="N160" s="11"/>
      <c r="O160" s="11"/>
      <c r="P160" s="11"/>
      <c r="Q160" s="11"/>
    </row>
    <row r="161" ht="15.75" customHeight="1">
      <c r="A161" s="59">
        <v>45930.0</v>
      </c>
      <c r="B161" s="28" t="s">
        <v>9782</v>
      </c>
      <c r="C161" s="28" t="s">
        <v>2191</v>
      </c>
      <c r="D161" s="28">
        <v>297686.0</v>
      </c>
      <c r="E161" s="29">
        <v>3925.97</v>
      </c>
      <c r="F161" s="912">
        <f t="shared" si="1"/>
        <v>661646.66</v>
      </c>
      <c r="G161" s="913"/>
      <c r="H161" s="10"/>
      <c r="I161" s="11"/>
      <c r="J161" s="11"/>
      <c r="K161" s="11"/>
      <c r="L161" s="11"/>
      <c r="M161" s="11"/>
      <c r="N161" s="11"/>
      <c r="O161" s="11"/>
      <c r="P161" s="11"/>
      <c r="Q161" s="11"/>
    </row>
    <row r="162" ht="15.75" customHeight="1">
      <c r="A162" s="59">
        <v>45936.0</v>
      </c>
      <c r="B162" s="28" t="s">
        <v>9782</v>
      </c>
      <c r="C162" s="28" t="s">
        <v>10</v>
      </c>
      <c r="D162" s="28">
        <v>298323.0</v>
      </c>
      <c r="E162" s="29">
        <v>62464.88</v>
      </c>
      <c r="F162" s="912">
        <f t="shared" si="1"/>
        <v>724111.54</v>
      </c>
      <c r="G162" s="913"/>
      <c r="H162" s="22"/>
      <c r="I162" s="11"/>
      <c r="J162" s="11"/>
      <c r="K162" s="11"/>
      <c r="L162" s="11"/>
      <c r="M162" s="11"/>
      <c r="N162" s="11"/>
      <c r="O162" s="11"/>
      <c r="P162" s="11"/>
      <c r="Q162" s="11"/>
    </row>
    <row r="163" ht="15.75" customHeight="1">
      <c r="A163" s="59">
        <v>45936.0</v>
      </c>
      <c r="B163" s="28" t="s">
        <v>9782</v>
      </c>
      <c r="C163" s="28" t="s">
        <v>10</v>
      </c>
      <c r="D163" s="28">
        <v>298361.0</v>
      </c>
      <c r="E163" s="29">
        <v>780520.16</v>
      </c>
      <c r="F163" s="912">
        <f t="shared" si="1"/>
        <v>1504631.7</v>
      </c>
      <c r="G163" s="913">
        <v>700000.0</v>
      </c>
      <c r="H163" s="10" t="s">
        <v>8112</v>
      </c>
      <c r="I163" s="11"/>
      <c r="J163" s="11"/>
      <c r="K163" s="11"/>
      <c r="L163" s="11"/>
      <c r="M163" s="11"/>
      <c r="N163" s="11"/>
      <c r="O163" s="11"/>
      <c r="P163" s="11"/>
      <c r="Q163" s="11"/>
    </row>
    <row r="164" ht="15.75" customHeight="1">
      <c r="A164" s="59">
        <v>45944.0</v>
      </c>
      <c r="B164" s="28" t="s">
        <v>9782</v>
      </c>
      <c r="C164" s="28" t="s">
        <v>2191</v>
      </c>
      <c r="D164" s="28" t="s">
        <v>66</v>
      </c>
      <c r="E164" s="29">
        <v>7178.48</v>
      </c>
      <c r="F164" s="912">
        <f t="shared" si="1"/>
        <v>811810.18</v>
      </c>
      <c r="G164" s="899"/>
      <c r="H164" s="22"/>
      <c r="I164" s="11"/>
      <c r="J164" s="11"/>
      <c r="K164" s="11"/>
      <c r="L164" s="11"/>
      <c r="M164" s="11"/>
      <c r="N164" s="11"/>
      <c r="O164" s="11"/>
      <c r="P164" s="11"/>
      <c r="Q164" s="11"/>
    </row>
    <row r="165" ht="15.75" customHeight="1">
      <c r="A165" s="59">
        <v>45944.0</v>
      </c>
      <c r="B165" s="28" t="s">
        <v>9782</v>
      </c>
      <c r="C165" s="28" t="s">
        <v>10</v>
      </c>
      <c r="D165" s="28">
        <v>299176.0</v>
      </c>
      <c r="E165" s="29">
        <v>314257.97</v>
      </c>
      <c r="F165" s="912">
        <f t="shared" si="1"/>
        <v>1126068.15</v>
      </c>
      <c r="G165" s="913">
        <v>800000.0</v>
      </c>
      <c r="H165" s="22"/>
      <c r="I165" s="11"/>
      <c r="J165" s="11"/>
      <c r="K165" s="11"/>
      <c r="L165" s="11"/>
      <c r="M165" s="11"/>
      <c r="N165" s="11"/>
      <c r="O165" s="11"/>
      <c r="P165" s="11"/>
      <c r="Q165" s="11"/>
    </row>
    <row r="166" ht="15.75" customHeight="1">
      <c r="A166" s="59">
        <v>45950.0</v>
      </c>
      <c r="B166" s="28" t="s">
        <v>9782</v>
      </c>
      <c r="C166" s="28" t="s">
        <v>10</v>
      </c>
      <c r="D166" s="28">
        <v>299858.0</v>
      </c>
      <c r="E166" s="29">
        <v>27297.6</v>
      </c>
      <c r="F166" s="912">
        <f t="shared" si="1"/>
        <v>353365.75</v>
      </c>
      <c r="G166" s="899"/>
      <c r="H166" s="22"/>
      <c r="I166" s="11"/>
      <c r="J166" s="11"/>
      <c r="K166" s="11"/>
      <c r="L166" s="11"/>
      <c r="M166" s="11"/>
      <c r="N166" s="11"/>
      <c r="O166" s="11"/>
      <c r="P166" s="11"/>
      <c r="Q166" s="11"/>
    </row>
    <row r="167" ht="15.75" customHeight="1">
      <c r="A167" s="59">
        <v>45951.0</v>
      </c>
      <c r="B167" s="28" t="s">
        <v>9782</v>
      </c>
      <c r="C167" s="28" t="s">
        <v>10</v>
      </c>
      <c r="D167" s="28">
        <v>299948.0</v>
      </c>
      <c r="E167" s="29">
        <v>261435.0</v>
      </c>
      <c r="F167" s="912">
        <f t="shared" si="1"/>
        <v>614800.75</v>
      </c>
      <c r="G167" s="913"/>
      <c r="H167" s="22"/>
      <c r="I167" s="11"/>
      <c r="J167" s="11"/>
      <c r="K167" s="11"/>
      <c r="L167" s="11"/>
      <c r="M167" s="11"/>
      <c r="N167" s="11"/>
      <c r="O167" s="11"/>
      <c r="P167" s="11"/>
      <c r="Q167" s="11"/>
    </row>
    <row r="168" ht="15.75" customHeight="1">
      <c r="A168" s="59">
        <v>45952.0</v>
      </c>
      <c r="B168" s="28" t="s">
        <v>9782</v>
      </c>
      <c r="C168" s="28" t="s">
        <v>82</v>
      </c>
      <c r="D168" s="28">
        <v>300167.0</v>
      </c>
      <c r="E168" s="29">
        <v>-66732.48</v>
      </c>
      <c r="F168" s="912">
        <f t="shared" si="1"/>
        <v>548068.27</v>
      </c>
      <c r="G168" s="913"/>
      <c r="H168" s="10"/>
      <c r="I168" s="11"/>
      <c r="J168" s="11"/>
      <c r="K168" s="11"/>
      <c r="L168" s="11"/>
      <c r="M168" s="11"/>
      <c r="N168" s="11"/>
      <c r="O168" s="11"/>
      <c r="P168" s="11"/>
      <c r="Q168" s="11"/>
    </row>
    <row r="169" ht="15.75" customHeight="1">
      <c r="A169" s="59">
        <v>45952.0</v>
      </c>
      <c r="B169" s="28" t="s">
        <v>9782</v>
      </c>
      <c r="C169" s="28" t="s">
        <v>82</v>
      </c>
      <c r="D169" s="28">
        <v>300192.0</v>
      </c>
      <c r="E169" s="29">
        <v>-10452.8</v>
      </c>
      <c r="F169" s="912">
        <f t="shared" si="1"/>
        <v>537615.47</v>
      </c>
      <c r="G169" s="913">
        <v>300000.0</v>
      </c>
      <c r="H169" s="10" t="s">
        <v>9991</v>
      </c>
      <c r="I169" s="11"/>
      <c r="J169" s="11"/>
      <c r="K169" s="11"/>
      <c r="L169" s="11"/>
      <c r="M169" s="11"/>
      <c r="N169" s="11"/>
      <c r="O169" s="11"/>
      <c r="P169" s="11"/>
      <c r="Q169" s="11"/>
    </row>
    <row r="170" ht="15.75" customHeight="1">
      <c r="A170" s="59">
        <v>45958.0</v>
      </c>
      <c r="B170" s="28" t="s">
        <v>9782</v>
      </c>
      <c r="C170" s="28" t="s">
        <v>10</v>
      </c>
      <c r="D170" s="28">
        <v>300644.0</v>
      </c>
      <c r="E170" s="29">
        <v>127270.53</v>
      </c>
      <c r="F170" s="912">
        <f t="shared" si="1"/>
        <v>364886</v>
      </c>
      <c r="G170" s="913">
        <v>300000.0</v>
      </c>
      <c r="H170" s="10" t="s">
        <v>7484</v>
      </c>
      <c r="I170" s="11"/>
      <c r="J170" s="11"/>
      <c r="K170" s="11"/>
      <c r="L170" s="11"/>
      <c r="M170" s="11"/>
      <c r="N170" s="11"/>
      <c r="O170" s="11"/>
      <c r="P170" s="11"/>
      <c r="Q170" s="11"/>
    </row>
    <row r="171" ht="15.75" customHeight="1">
      <c r="A171" s="59">
        <v>45965.0</v>
      </c>
      <c r="B171" s="28" t="s">
        <v>9782</v>
      </c>
      <c r="C171" s="28" t="s">
        <v>10</v>
      </c>
      <c r="D171" s="28">
        <v>301502.0</v>
      </c>
      <c r="E171" s="29">
        <v>123341.36</v>
      </c>
      <c r="F171" s="912">
        <f t="shared" si="1"/>
        <v>188227.36</v>
      </c>
      <c r="G171" s="913"/>
      <c r="H171" s="22"/>
      <c r="I171" s="11"/>
      <c r="J171" s="11"/>
      <c r="K171" s="11"/>
      <c r="L171" s="11"/>
      <c r="M171" s="11"/>
      <c r="N171" s="11"/>
      <c r="O171" s="11"/>
      <c r="P171" s="11"/>
      <c r="Q171" s="11"/>
    </row>
    <row r="172" ht="15.75" customHeight="1">
      <c r="A172" s="59">
        <v>45971.0</v>
      </c>
      <c r="B172" s="28" t="s">
        <v>9782</v>
      </c>
      <c r="C172" s="28" t="s">
        <v>10</v>
      </c>
      <c r="D172" s="28">
        <v>302168.0</v>
      </c>
      <c r="E172" s="29">
        <v>41266.0</v>
      </c>
      <c r="F172" s="912">
        <f t="shared" si="1"/>
        <v>229493.36</v>
      </c>
      <c r="G172" s="913"/>
      <c r="H172" s="10"/>
      <c r="I172" s="11"/>
      <c r="J172" s="11"/>
      <c r="K172" s="11"/>
      <c r="L172" s="11"/>
      <c r="M172" s="11"/>
      <c r="N172" s="11"/>
      <c r="O172" s="11"/>
      <c r="P172" s="11"/>
      <c r="Q172" s="11"/>
    </row>
    <row r="173" ht="15.75" customHeight="1">
      <c r="A173" s="59">
        <v>45972.0</v>
      </c>
      <c r="B173" s="28" t="s">
        <v>9782</v>
      </c>
      <c r="C173" s="28" t="s">
        <v>10</v>
      </c>
      <c r="D173" s="28">
        <v>302441.0</v>
      </c>
      <c r="E173" s="29">
        <v>179369.19</v>
      </c>
      <c r="F173" s="912">
        <f t="shared" si="1"/>
        <v>408862.55</v>
      </c>
      <c r="G173" s="913">
        <v>200000.0</v>
      </c>
      <c r="H173" s="10" t="s">
        <v>7502</v>
      </c>
      <c r="I173" s="128" t="s">
        <v>9992</v>
      </c>
      <c r="J173" s="11"/>
      <c r="K173" s="11"/>
      <c r="L173" s="11"/>
      <c r="M173" s="11"/>
      <c r="N173" s="11"/>
      <c r="O173" s="11"/>
      <c r="P173" s="11"/>
      <c r="Q173" s="11"/>
    </row>
    <row r="174" ht="15.75" customHeight="1">
      <c r="A174" s="59">
        <v>45979.0</v>
      </c>
      <c r="B174" s="28" t="s">
        <v>9782</v>
      </c>
      <c r="C174" s="28" t="s">
        <v>10</v>
      </c>
      <c r="D174" s="28">
        <v>303132.0</v>
      </c>
      <c r="E174" s="29">
        <v>87365.3</v>
      </c>
      <c r="F174" s="912">
        <f t="shared" si="1"/>
        <v>296227.85</v>
      </c>
      <c r="G174" s="899"/>
      <c r="H174" s="22"/>
      <c r="I174" s="11"/>
      <c r="J174" s="11"/>
      <c r="K174" s="11"/>
      <c r="L174" s="11"/>
      <c r="M174" s="11"/>
      <c r="N174" s="11"/>
      <c r="O174" s="11"/>
      <c r="P174" s="11"/>
      <c r="Q174" s="11"/>
    </row>
    <row r="175" ht="15.75" customHeight="1">
      <c r="A175" s="59">
        <v>45979.0</v>
      </c>
      <c r="B175" s="28" t="s">
        <v>9782</v>
      </c>
      <c r="C175" s="28" t="s">
        <v>10</v>
      </c>
      <c r="D175" s="28">
        <v>303266.0</v>
      </c>
      <c r="E175" s="29">
        <v>4502.6</v>
      </c>
      <c r="F175" s="912">
        <f t="shared" si="1"/>
        <v>300730.45</v>
      </c>
      <c r="G175" s="913">
        <v>200000.0</v>
      </c>
      <c r="H175" s="10" t="s">
        <v>7520</v>
      </c>
      <c r="I175" s="11"/>
      <c r="J175" s="11"/>
      <c r="K175" s="11"/>
      <c r="L175" s="11"/>
      <c r="M175" s="11"/>
      <c r="N175" s="11"/>
      <c r="O175" s="11"/>
      <c r="P175" s="11"/>
      <c r="Q175" s="11"/>
    </row>
    <row r="176" ht="15.75" customHeight="1">
      <c r="A176" s="59">
        <v>45980.0</v>
      </c>
      <c r="B176" s="28" t="s">
        <v>9782</v>
      </c>
      <c r="C176" s="28" t="s">
        <v>679</v>
      </c>
      <c r="D176" s="28">
        <v>303417.0</v>
      </c>
      <c r="E176" s="29">
        <v>-47291.4</v>
      </c>
      <c r="F176" s="912">
        <f t="shared" si="1"/>
        <v>53439.05</v>
      </c>
      <c r="G176" s="899"/>
      <c r="H176" s="22"/>
      <c r="I176" s="11"/>
      <c r="J176" s="11"/>
      <c r="K176" s="11"/>
      <c r="L176" s="11"/>
      <c r="M176" s="11"/>
      <c r="N176" s="11"/>
      <c r="O176" s="11"/>
      <c r="P176" s="11"/>
      <c r="Q176" s="11"/>
    </row>
    <row r="177" ht="15.75" customHeight="1">
      <c r="A177" s="59">
        <v>45986.0</v>
      </c>
      <c r="B177" s="28" t="s">
        <v>9782</v>
      </c>
      <c r="C177" s="28" t="s">
        <v>10</v>
      </c>
      <c r="D177" s="28">
        <v>303911.0</v>
      </c>
      <c r="E177" s="29">
        <v>143956.12</v>
      </c>
      <c r="F177" s="912">
        <f t="shared" si="1"/>
        <v>197395.17</v>
      </c>
      <c r="G177" s="899"/>
      <c r="H177" s="22"/>
      <c r="I177" s="11"/>
      <c r="J177" s="11"/>
      <c r="K177" s="11"/>
      <c r="L177" s="11"/>
      <c r="M177" s="11"/>
      <c r="N177" s="11"/>
      <c r="O177" s="11"/>
      <c r="P177" s="11"/>
      <c r="Q177" s="11"/>
    </row>
    <row r="178" ht="15.75" customHeight="1">
      <c r="A178" s="59">
        <v>45992.0</v>
      </c>
      <c r="B178" s="28" t="s">
        <v>9782</v>
      </c>
      <c r="C178" s="28" t="s">
        <v>10</v>
      </c>
      <c r="D178" s="28">
        <v>304551.0</v>
      </c>
      <c r="E178" s="29">
        <v>116957.27</v>
      </c>
      <c r="F178" s="912">
        <f t="shared" si="1"/>
        <v>314352.44</v>
      </c>
      <c r="G178" s="913"/>
      <c r="H178" s="10"/>
      <c r="I178" s="11"/>
      <c r="J178" s="11"/>
      <c r="K178" s="11"/>
      <c r="L178" s="11"/>
      <c r="M178" s="11"/>
      <c r="N178" s="11"/>
      <c r="O178" s="11"/>
      <c r="P178" s="11"/>
      <c r="Q178" s="11"/>
    </row>
    <row r="179" ht="15.75" customHeight="1">
      <c r="A179" s="59">
        <v>45992.0</v>
      </c>
      <c r="B179" s="28" t="s">
        <v>9782</v>
      </c>
      <c r="C179" s="28" t="s">
        <v>10</v>
      </c>
      <c r="D179" s="28">
        <v>304554.0</v>
      </c>
      <c r="E179" s="29">
        <v>121964.18</v>
      </c>
      <c r="F179" s="912">
        <f t="shared" si="1"/>
        <v>436316.62</v>
      </c>
      <c r="G179" s="913">
        <v>200000.0</v>
      </c>
      <c r="H179" s="10" t="s">
        <v>9993</v>
      </c>
      <c r="I179" s="11"/>
      <c r="J179" s="11"/>
      <c r="K179" s="11"/>
      <c r="L179" s="11"/>
      <c r="M179" s="11"/>
      <c r="N179" s="11"/>
      <c r="O179" s="11"/>
      <c r="P179" s="11"/>
      <c r="Q179" s="11"/>
    </row>
    <row r="180" ht="15.75" customHeight="1">
      <c r="A180" s="59">
        <v>46000.0</v>
      </c>
      <c r="B180" s="28" t="s">
        <v>9782</v>
      </c>
      <c r="C180" s="28" t="s">
        <v>10</v>
      </c>
      <c r="D180" s="28">
        <v>305428.0</v>
      </c>
      <c r="E180" s="29">
        <v>120304.02</v>
      </c>
      <c r="F180" s="912">
        <f t="shared" si="1"/>
        <v>356620.64</v>
      </c>
      <c r="G180" s="913">
        <v>200000.0</v>
      </c>
      <c r="H180" s="10" t="s">
        <v>9994</v>
      </c>
      <c r="I180" s="11"/>
      <c r="J180" s="11"/>
      <c r="K180" s="11"/>
      <c r="L180" s="11"/>
      <c r="M180" s="11"/>
      <c r="N180" s="11"/>
      <c r="O180" s="11"/>
      <c r="P180" s="11"/>
      <c r="Q180" s="11"/>
    </row>
    <row r="181" ht="15.75" customHeight="1">
      <c r="A181" s="59">
        <v>46006.0</v>
      </c>
      <c r="B181" s="28" t="s">
        <v>9782</v>
      </c>
      <c r="C181" s="28" t="s">
        <v>10</v>
      </c>
      <c r="D181" s="28">
        <v>306200.0</v>
      </c>
      <c r="E181" s="29">
        <v>1467141.82</v>
      </c>
      <c r="F181" s="912">
        <f>F180+E181-G181</f>
        <v>1663762.46</v>
      </c>
      <c r="G181" s="913">
        <v>160000.0</v>
      </c>
      <c r="H181" s="22"/>
      <c r="I181" s="11"/>
      <c r="J181" s="11"/>
      <c r="K181" s="11"/>
      <c r="L181" s="11"/>
      <c r="M181" s="11"/>
      <c r="N181" s="11"/>
      <c r="O181" s="11"/>
      <c r="P181" s="11"/>
      <c r="Q181" s="11"/>
    </row>
    <row r="182" ht="15.75" customHeight="1">
      <c r="A182" s="59">
        <v>46006.0</v>
      </c>
      <c r="B182" s="28" t="s">
        <v>9782</v>
      </c>
      <c r="C182" s="28" t="s">
        <v>10</v>
      </c>
      <c r="D182" s="28">
        <v>306081.0</v>
      </c>
      <c r="E182" s="29">
        <v>49820.0</v>
      </c>
      <c r="F182" s="912">
        <f>F181+E182</f>
        <v>1713582.46</v>
      </c>
      <c r="G182" s="913"/>
      <c r="H182" s="22"/>
      <c r="I182" s="11"/>
      <c r="J182" s="11"/>
      <c r="K182" s="11"/>
      <c r="L182" s="11"/>
      <c r="M182" s="11"/>
      <c r="N182" s="11"/>
      <c r="O182" s="11"/>
      <c r="P182" s="11"/>
      <c r="Q182" s="11"/>
    </row>
    <row r="183" ht="15.75" customHeight="1">
      <c r="A183" s="59">
        <v>46007.0</v>
      </c>
      <c r="B183" s="28" t="s">
        <v>9782</v>
      </c>
      <c r="C183" s="28" t="s">
        <v>10</v>
      </c>
      <c r="D183" s="28">
        <v>306260.0</v>
      </c>
      <c r="E183" s="29">
        <v>54780.75</v>
      </c>
      <c r="F183" s="912">
        <f>F181+E183</f>
        <v>1718543.21</v>
      </c>
      <c r="G183" s="899"/>
      <c r="H183" s="22"/>
      <c r="I183" s="11"/>
      <c r="J183" s="11"/>
      <c r="K183" s="11"/>
      <c r="L183" s="11"/>
      <c r="M183" s="11"/>
      <c r="N183" s="11"/>
      <c r="O183" s="11"/>
      <c r="P183" s="11"/>
      <c r="Q183" s="11"/>
    </row>
    <row r="184" ht="15.75" customHeight="1">
      <c r="A184" s="59">
        <v>46007.0</v>
      </c>
      <c r="B184" s="28" t="s">
        <v>9782</v>
      </c>
      <c r="C184" s="28" t="s">
        <v>10</v>
      </c>
      <c r="D184" s="28">
        <v>306224.0</v>
      </c>
      <c r="E184" s="29">
        <v>5094.8</v>
      </c>
      <c r="F184" s="912">
        <f t="shared" ref="F184:F186" si="2">F183+E184</f>
        <v>1723638.01</v>
      </c>
      <c r="G184" s="899"/>
      <c r="H184" s="22"/>
      <c r="I184" s="11"/>
      <c r="J184" s="11"/>
      <c r="K184" s="11"/>
      <c r="L184" s="11"/>
      <c r="M184" s="11"/>
      <c r="N184" s="11"/>
      <c r="O184" s="11"/>
      <c r="P184" s="11"/>
      <c r="Q184" s="11"/>
    </row>
    <row r="185" ht="15.75" customHeight="1">
      <c r="A185" s="59">
        <v>46014.0</v>
      </c>
      <c r="B185" s="28" t="s">
        <v>9782</v>
      </c>
      <c r="C185" s="28" t="s">
        <v>10</v>
      </c>
      <c r="D185" s="28">
        <v>307287.0</v>
      </c>
      <c r="E185" s="29">
        <v>362954.0</v>
      </c>
      <c r="F185" s="912">
        <f t="shared" si="2"/>
        <v>2086592.01</v>
      </c>
      <c r="G185" s="899"/>
      <c r="H185" s="22"/>
      <c r="I185" s="11"/>
      <c r="J185" s="11"/>
      <c r="K185" s="11"/>
      <c r="L185" s="11"/>
      <c r="M185" s="11"/>
      <c r="N185" s="11"/>
      <c r="O185" s="11"/>
      <c r="P185" s="11"/>
      <c r="Q185" s="11"/>
    </row>
    <row r="186" ht="15.75" customHeight="1">
      <c r="A186" s="59">
        <v>46020.0</v>
      </c>
      <c r="B186" s="28" t="s">
        <v>9782</v>
      </c>
      <c r="C186" s="28" t="s">
        <v>10</v>
      </c>
      <c r="D186" s="28">
        <v>307698.0</v>
      </c>
      <c r="E186" s="29">
        <v>162044.71</v>
      </c>
      <c r="F186" s="898">
        <f t="shared" si="2"/>
        <v>2248636.72</v>
      </c>
      <c r="G186" s="913">
        <v>1500000.0</v>
      </c>
      <c r="H186" s="10" t="s">
        <v>9995</v>
      </c>
      <c r="I186" s="11"/>
      <c r="J186" s="11"/>
      <c r="K186" s="11"/>
      <c r="L186" s="11"/>
      <c r="M186" s="11"/>
      <c r="N186" s="11"/>
      <c r="O186" s="11"/>
      <c r="P186" s="11"/>
      <c r="Q186" s="11"/>
    </row>
    <row r="187" ht="15.75" customHeight="1">
      <c r="A187" s="59">
        <v>46020.0</v>
      </c>
      <c r="B187" s="28" t="s">
        <v>9782</v>
      </c>
      <c r="C187" s="28" t="s">
        <v>10</v>
      </c>
      <c r="D187" s="28">
        <v>307721.0</v>
      </c>
      <c r="E187" s="29">
        <v>231787.07</v>
      </c>
      <c r="F187" s="898">
        <f>F186+E187-G186</f>
        <v>980423.79</v>
      </c>
      <c r="G187" s="899"/>
      <c r="H187" s="22"/>
      <c r="I187" s="11"/>
      <c r="J187" s="11"/>
      <c r="K187" s="11"/>
      <c r="L187" s="11"/>
      <c r="M187" s="11"/>
      <c r="N187" s="11"/>
      <c r="O187" s="11"/>
      <c r="P187" s="11"/>
      <c r="Q187" s="11"/>
    </row>
    <row r="188" ht="15.75" customHeight="1">
      <c r="A188" s="59">
        <v>46027.0</v>
      </c>
      <c r="B188" s="28" t="s">
        <v>9782</v>
      </c>
      <c r="C188" s="28" t="s">
        <v>10</v>
      </c>
      <c r="D188" s="28">
        <v>308346.0</v>
      </c>
      <c r="E188" s="29">
        <v>244989.63</v>
      </c>
      <c r="F188" s="898">
        <f>F187+E188</f>
        <v>1225413.42</v>
      </c>
      <c r="G188" s="913">
        <v>400000.0</v>
      </c>
      <c r="H188" s="10" t="s">
        <v>9996</v>
      </c>
      <c r="I188" s="11"/>
      <c r="J188" s="11"/>
      <c r="K188" s="11"/>
      <c r="L188" s="11"/>
      <c r="M188" s="11"/>
      <c r="N188" s="11"/>
      <c r="O188" s="11"/>
      <c r="P188" s="11"/>
      <c r="Q188" s="11"/>
    </row>
    <row r="189" ht="15.75" customHeight="1">
      <c r="A189" s="59">
        <v>46034.0</v>
      </c>
      <c r="B189" s="28" t="s">
        <v>9782</v>
      </c>
      <c r="C189" s="28" t="s">
        <v>10</v>
      </c>
      <c r="D189" s="28">
        <v>309079.0</v>
      </c>
      <c r="E189" s="29">
        <v>248835.06</v>
      </c>
      <c r="F189" s="898">
        <f>F188+E189-G188</f>
        <v>1074248.48</v>
      </c>
      <c r="G189" s="899"/>
      <c r="H189" s="22"/>
      <c r="I189" s="11"/>
      <c r="J189" s="11"/>
      <c r="K189" s="11"/>
      <c r="L189" s="11"/>
      <c r="M189" s="11"/>
      <c r="N189" s="11"/>
      <c r="O189" s="11"/>
      <c r="P189" s="11"/>
      <c r="Q189" s="11"/>
    </row>
    <row r="190" ht="15.75" customHeight="1">
      <c r="A190" s="59">
        <v>46034.0</v>
      </c>
      <c r="B190" s="28" t="s">
        <v>9782</v>
      </c>
      <c r="C190" s="28" t="s">
        <v>10</v>
      </c>
      <c r="D190" s="28">
        <v>309106.0</v>
      </c>
      <c r="E190" s="29">
        <v>41736.0</v>
      </c>
      <c r="F190" s="898">
        <f>F189-G190</f>
        <v>574248.48</v>
      </c>
      <c r="G190" s="913">
        <v>500000.0</v>
      </c>
      <c r="H190" s="10" t="s">
        <v>9997</v>
      </c>
      <c r="I190" s="11"/>
      <c r="J190" s="11"/>
      <c r="K190" s="11"/>
      <c r="L190" s="11"/>
      <c r="M190" s="11"/>
      <c r="N190" s="11"/>
      <c r="O190" s="11"/>
      <c r="P190" s="11"/>
      <c r="Q190" s="11"/>
    </row>
    <row r="191" ht="15.75" customHeight="1">
      <c r="A191" s="59">
        <v>46041.0</v>
      </c>
      <c r="B191" s="28" t="s">
        <v>9782</v>
      </c>
      <c r="C191" s="28" t="s">
        <v>10</v>
      </c>
      <c r="D191" s="28">
        <v>309859.0</v>
      </c>
      <c r="E191" s="29">
        <v>170417.3</v>
      </c>
      <c r="F191" s="898">
        <f>F190+E191-G191</f>
        <v>744665.78</v>
      </c>
      <c r="G191" s="899"/>
      <c r="H191" s="22"/>
      <c r="I191" s="11"/>
      <c r="J191" s="11"/>
      <c r="K191" s="11"/>
      <c r="L191" s="11"/>
      <c r="M191" s="11"/>
      <c r="N191" s="11"/>
      <c r="O191" s="11"/>
      <c r="P191" s="11"/>
      <c r="Q191" s="11"/>
    </row>
    <row r="192" ht="15.75" customHeight="1">
      <c r="A192" s="59">
        <v>46041.0</v>
      </c>
      <c r="B192" s="28" t="s">
        <v>9782</v>
      </c>
      <c r="C192" s="28" t="s">
        <v>10</v>
      </c>
      <c r="D192" s="28">
        <v>309803.0</v>
      </c>
      <c r="E192" s="29">
        <v>302688.16</v>
      </c>
      <c r="F192" s="898">
        <f>F191+E192</f>
        <v>1047353.94</v>
      </c>
      <c r="G192" s="913">
        <v>600000.0</v>
      </c>
      <c r="H192" s="10" t="s">
        <v>9998</v>
      </c>
      <c r="I192" s="11"/>
      <c r="J192" s="11"/>
      <c r="K192" s="11"/>
      <c r="L192" s="11"/>
      <c r="M192" s="11"/>
      <c r="N192" s="11"/>
      <c r="O192" s="11"/>
      <c r="P192" s="11"/>
      <c r="Q192" s="11"/>
    </row>
    <row r="193" ht="15.75" customHeight="1">
      <c r="A193" s="59">
        <v>46048.0</v>
      </c>
      <c r="B193" s="28" t="s">
        <v>9782</v>
      </c>
      <c r="C193" s="28" t="s">
        <v>10</v>
      </c>
      <c r="D193" s="28">
        <v>310544.0</v>
      </c>
      <c r="E193" s="29">
        <v>168302.43</v>
      </c>
      <c r="F193" s="898">
        <f>F192+E193-G192</f>
        <v>615656.37</v>
      </c>
      <c r="G193" s="899"/>
      <c r="H193" s="22"/>
      <c r="I193" s="11"/>
      <c r="J193" s="11"/>
      <c r="K193" s="11"/>
      <c r="L193" s="11"/>
      <c r="M193" s="11"/>
      <c r="N193" s="11"/>
      <c r="O193" s="11"/>
      <c r="P193" s="11"/>
      <c r="Q193" s="11"/>
    </row>
    <row r="194" ht="15.75" customHeight="1">
      <c r="A194" s="59">
        <v>46048.0</v>
      </c>
      <c r="B194" s="28" t="s">
        <v>9782</v>
      </c>
      <c r="C194" s="28" t="s">
        <v>10</v>
      </c>
      <c r="D194" s="28">
        <v>310596.0</v>
      </c>
      <c r="E194" s="29">
        <v>60157.18</v>
      </c>
      <c r="F194" s="912">
        <v>584308.2</v>
      </c>
      <c r="G194" s="899"/>
      <c r="H194" s="22"/>
      <c r="I194" s="11"/>
      <c r="J194" s="11"/>
      <c r="K194" s="11"/>
      <c r="L194" s="11"/>
      <c r="M194" s="11"/>
      <c r="N194" s="11"/>
      <c r="O194" s="11"/>
      <c r="P194" s="11"/>
      <c r="Q194" s="11"/>
    </row>
    <row r="195" ht="15.75" customHeight="1">
      <c r="A195" s="59">
        <v>46055.0</v>
      </c>
      <c r="B195" s="28" t="s">
        <v>9782</v>
      </c>
      <c r="C195" s="28" t="s">
        <v>10</v>
      </c>
      <c r="D195" s="28">
        <v>311183.0</v>
      </c>
      <c r="E195" s="29">
        <v>228461.94</v>
      </c>
      <c r="F195" s="898">
        <f>F194+E195</f>
        <v>812770.14</v>
      </c>
      <c r="G195" s="913">
        <v>300000.0</v>
      </c>
      <c r="H195" s="10" t="s">
        <v>9999</v>
      </c>
      <c r="I195" s="11"/>
      <c r="J195" s="11"/>
      <c r="K195" s="11"/>
      <c r="L195" s="11"/>
      <c r="M195" s="11"/>
      <c r="N195" s="11"/>
      <c r="O195" s="11"/>
      <c r="P195" s="11"/>
      <c r="Q195" s="11"/>
    </row>
    <row r="196" ht="15.75" customHeight="1">
      <c r="A196" s="59">
        <v>46076.0</v>
      </c>
      <c r="B196" s="28" t="s">
        <v>9782</v>
      </c>
      <c r="C196" s="28" t="s">
        <v>10</v>
      </c>
      <c r="D196" s="28">
        <v>312138.0</v>
      </c>
      <c r="E196" s="29">
        <v>302090.45</v>
      </c>
      <c r="F196" s="912">
        <f>F195-G195</f>
        <v>512770.14</v>
      </c>
      <c r="G196" s="899"/>
      <c r="H196" s="22"/>
      <c r="I196" s="11"/>
      <c r="J196" s="11"/>
      <c r="K196" s="11"/>
      <c r="L196" s="11"/>
      <c r="M196" s="11"/>
      <c r="N196" s="11"/>
      <c r="O196" s="11"/>
      <c r="P196" s="11"/>
      <c r="Q196" s="11"/>
    </row>
    <row r="197" ht="15.75" customHeight="1">
      <c r="A197" s="59">
        <v>46078.0</v>
      </c>
      <c r="B197" s="28" t="s">
        <v>9782</v>
      </c>
      <c r="C197" s="28" t="s">
        <v>291</v>
      </c>
      <c r="D197" s="28">
        <v>312344.0</v>
      </c>
      <c r="E197" s="29">
        <v>-53016.0</v>
      </c>
      <c r="F197" s="912">
        <f>E196+F196</f>
        <v>814860.59</v>
      </c>
      <c r="G197" s="913">
        <v>400000.0</v>
      </c>
      <c r="H197" s="10" t="s">
        <v>10000</v>
      </c>
      <c r="I197" s="11"/>
      <c r="J197" s="11"/>
      <c r="K197" s="11"/>
      <c r="L197" s="11"/>
      <c r="M197" s="11"/>
      <c r="N197" s="11"/>
      <c r="O197" s="11"/>
      <c r="P197" s="11"/>
      <c r="Q197" s="11"/>
    </row>
    <row r="198" ht="15.75" customHeight="1">
      <c r="A198" s="59">
        <v>46083.0</v>
      </c>
      <c r="B198" s="28" t="s">
        <v>9782</v>
      </c>
      <c r="C198" s="28" t="s">
        <v>10</v>
      </c>
      <c r="D198" s="28">
        <v>312889.0</v>
      </c>
      <c r="E198" s="29">
        <v>509511.41</v>
      </c>
      <c r="F198" s="912">
        <f>F197+E197</f>
        <v>761844.59</v>
      </c>
      <c r="G198" s="899"/>
      <c r="H198" s="22"/>
      <c r="I198" s="11"/>
      <c r="J198" s="11"/>
      <c r="K198" s="11"/>
      <c r="L198" s="11"/>
      <c r="M198" s="11"/>
      <c r="N198" s="11"/>
      <c r="O198" s="11"/>
      <c r="P198" s="11"/>
      <c r="Q198" s="11"/>
    </row>
    <row r="199" ht="15.75" customHeight="1">
      <c r="A199" s="59">
        <v>46090.0</v>
      </c>
      <c r="B199" s="28" t="s">
        <v>9782</v>
      </c>
      <c r="C199" s="28" t="s">
        <v>10</v>
      </c>
      <c r="D199" s="28">
        <v>313611.0</v>
      </c>
      <c r="E199" s="29">
        <v>248684.51</v>
      </c>
      <c r="F199" s="898">
        <f>E198+F198-G197</f>
        <v>871356</v>
      </c>
      <c r="G199" s="913">
        <v>500000.0</v>
      </c>
      <c r="H199" s="10" t="s">
        <v>10001</v>
      </c>
      <c r="I199" s="11"/>
      <c r="J199" s="11"/>
      <c r="K199" s="11"/>
      <c r="L199" s="11"/>
      <c r="M199" s="11"/>
      <c r="N199" s="11"/>
      <c r="O199" s="11"/>
      <c r="P199" s="11"/>
      <c r="Q199" s="11"/>
    </row>
    <row r="200" ht="15.75" customHeight="1">
      <c r="A200" s="59">
        <v>46091.0</v>
      </c>
      <c r="B200" s="28" t="s">
        <v>9782</v>
      </c>
      <c r="C200" s="28" t="s">
        <v>10</v>
      </c>
      <c r="D200" s="28">
        <v>313629.0</v>
      </c>
      <c r="E200" s="29">
        <v>42309.84</v>
      </c>
      <c r="F200" s="898">
        <f>E199+F199</f>
        <v>1120040.51</v>
      </c>
      <c r="G200" s="899"/>
      <c r="H200" s="22"/>
      <c r="I200" s="11"/>
      <c r="J200" s="11"/>
      <c r="K200" s="11"/>
      <c r="L200" s="11"/>
      <c r="M200" s="11"/>
      <c r="N200" s="11"/>
      <c r="O200" s="11"/>
      <c r="P200" s="11"/>
      <c r="Q200" s="11"/>
    </row>
    <row r="201" ht="15.75" customHeight="1">
      <c r="A201" s="59">
        <v>46091.0</v>
      </c>
      <c r="B201" s="28" t="s">
        <v>9782</v>
      </c>
      <c r="C201" s="28" t="s">
        <v>10</v>
      </c>
      <c r="D201" s="28">
        <v>313656.0</v>
      </c>
      <c r="E201" s="29">
        <v>8084.0</v>
      </c>
      <c r="F201" s="898">
        <f>F200+E200</f>
        <v>1162350.35</v>
      </c>
      <c r="G201" s="899"/>
      <c r="H201" s="22"/>
      <c r="I201" s="11"/>
      <c r="J201" s="11"/>
      <c r="K201" s="11"/>
      <c r="L201" s="11"/>
      <c r="M201" s="11"/>
      <c r="N201" s="11"/>
      <c r="O201" s="11"/>
      <c r="P201" s="11"/>
      <c r="Q201" s="11"/>
    </row>
    <row r="202" ht="15.75" customHeight="1">
      <c r="A202" s="59">
        <v>46097.0</v>
      </c>
      <c r="B202" s="28" t="s">
        <v>9782</v>
      </c>
      <c r="C202" s="28" t="s">
        <v>10</v>
      </c>
      <c r="D202" s="28">
        <v>314433.0</v>
      </c>
      <c r="E202" s="29">
        <v>346291.24</v>
      </c>
      <c r="F202" s="898">
        <f>F201+E201-G199</f>
        <v>670434.35</v>
      </c>
      <c r="G202" s="913">
        <v>400000.0</v>
      </c>
      <c r="H202" s="10" t="s">
        <v>10002</v>
      </c>
      <c r="I202" s="11"/>
      <c r="J202" s="11"/>
      <c r="K202" s="11"/>
      <c r="L202" s="11"/>
      <c r="M202" s="11"/>
      <c r="N202" s="11"/>
      <c r="O202" s="11"/>
      <c r="P202" s="11"/>
      <c r="Q202" s="11"/>
    </row>
    <row r="203" ht="15.75" customHeight="1">
      <c r="A203" s="59">
        <v>46106.0</v>
      </c>
      <c r="B203" s="28" t="s">
        <v>9782</v>
      </c>
      <c r="C203" s="28" t="s">
        <v>10</v>
      </c>
      <c r="D203" s="28">
        <v>315323.0</v>
      </c>
      <c r="E203" s="29">
        <v>160724.87</v>
      </c>
      <c r="F203" s="898">
        <f>E202+F202-G202</f>
        <v>616725.59</v>
      </c>
      <c r="G203" s="899"/>
      <c r="H203" s="22"/>
      <c r="I203" s="11"/>
      <c r="J203" s="11"/>
      <c r="K203" s="11"/>
      <c r="L203" s="11"/>
      <c r="M203" s="11"/>
      <c r="N203" s="11"/>
      <c r="O203" s="11"/>
      <c r="P203" s="11"/>
      <c r="Q203" s="11"/>
    </row>
    <row r="204" ht="15.75" customHeight="1">
      <c r="A204" s="59">
        <v>46106.0</v>
      </c>
      <c r="B204" s="28" t="s">
        <v>9782</v>
      </c>
      <c r="C204" s="28" t="s">
        <v>10</v>
      </c>
      <c r="D204" s="28">
        <v>315282.0</v>
      </c>
      <c r="E204" s="29">
        <v>87353.25</v>
      </c>
      <c r="F204" s="898">
        <f t="shared" ref="F204:F205" si="3">E203+F203</f>
        <v>777450.46</v>
      </c>
      <c r="G204" s="913">
        <v>500000.0</v>
      </c>
      <c r="H204" s="10" t="s">
        <v>10003</v>
      </c>
      <c r="I204" s="11"/>
      <c r="J204" s="11"/>
      <c r="K204" s="11"/>
      <c r="L204" s="11"/>
      <c r="M204" s="11"/>
      <c r="N204" s="11"/>
      <c r="O204" s="11"/>
      <c r="P204" s="11"/>
      <c r="Q204" s="11"/>
    </row>
    <row r="205" ht="15.75" customHeight="1">
      <c r="A205" s="59">
        <v>46111.0</v>
      </c>
      <c r="B205" s="28" t="s">
        <v>9782</v>
      </c>
      <c r="C205" s="28" t="s">
        <v>10</v>
      </c>
      <c r="D205" s="28">
        <v>315874.0</v>
      </c>
      <c r="E205" s="29">
        <v>241024.85</v>
      </c>
      <c r="F205" s="898">
        <f t="shared" si="3"/>
        <v>864803.71</v>
      </c>
      <c r="G205" s="899"/>
      <c r="H205" s="22"/>
      <c r="I205" s="11"/>
      <c r="J205" s="11"/>
      <c r="K205" s="11"/>
      <c r="L205" s="11"/>
      <c r="M205" s="11"/>
      <c r="N205" s="11"/>
      <c r="O205" s="11"/>
      <c r="P205" s="11"/>
      <c r="Q205" s="11"/>
    </row>
    <row r="206" ht="15.75" customHeight="1">
      <c r="A206" s="59">
        <v>46111.0</v>
      </c>
      <c r="B206" s="28" t="s">
        <v>9782</v>
      </c>
      <c r="C206" s="28" t="s">
        <v>10</v>
      </c>
      <c r="D206" s="28">
        <v>315879.0</v>
      </c>
      <c r="E206" s="29">
        <v>203392.92</v>
      </c>
      <c r="F206" s="912">
        <v>817402.4</v>
      </c>
      <c r="G206" s="913">
        <v>300000.0</v>
      </c>
      <c r="H206" s="10" t="s">
        <v>10004</v>
      </c>
      <c r="I206" s="11"/>
      <c r="J206" s="11"/>
      <c r="K206" s="11"/>
      <c r="L206" s="11"/>
      <c r="M206" s="11"/>
      <c r="N206" s="11"/>
      <c r="O206" s="11"/>
      <c r="P206" s="11"/>
      <c r="Q206" s="11"/>
    </row>
    <row r="207" ht="15.75" customHeight="1">
      <c r="A207" s="59">
        <v>46114.0</v>
      </c>
      <c r="B207" s="28" t="s">
        <v>9782</v>
      </c>
      <c r="C207" s="28" t="s">
        <v>291</v>
      </c>
      <c r="D207" s="28">
        <v>3169323.0</v>
      </c>
      <c r="E207" s="29">
        <v>-6775.87</v>
      </c>
      <c r="F207" s="898">
        <f>F206+E207-G206</f>
        <v>510626.53</v>
      </c>
      <c r="G207" s="899"/>
      <c r="H207" s="22"/>
      <c r="I207" s="11"/>
      <c r="J207" s="11"/>
      <c r="K207" s="11"/>
      <c r="L207" s="11"/>
      <c r="M207" s="11"/>
      <c r="N207" s="11"/>
      <c r="O207" s="11"/>
      <c r="P207" s="11"/>
      <c r="Q207" s="11"/>
    </row>
    <row r="208" ht="15.75" customHeight="1">
      <c r="A208" s="59">
        <v>46119.0</v>
      </c>
      <c r="B208" s="28" t="s">
        <v>9782</v>
      </c>
      <c r="C208" s="28" t="s">
        <v>10</v>
      </c>
      <c r="D208" s="28">
        <v>316603.0</v>
      </c>
      <c r="E208" s="29">
        <v>421186.76</v>
      </c>
      <c r="F208" s="912">
        <f t="shared" ref="F208:F209" si="4">F207+E208</f>
        <v>931813.29</v>
      </c>
      <c r="G208" s="913">
        <v>300000.0</v>
      </c>
      <c r="H208" s="10" t="s">
        <v>7656</v>
      </c>
      <c r="I208" s="11"/>
      <c r="J208" s="11"/>
      <c r="K208" s="11"/>
      <c r="L208" s="11"/>
      <c r="M208" s="11"/>
      <c r="N208" s="11"/>
      <c r="O208" s="11"/>
      <c r="P208" s="11"/>
      <c r="Q208" s="11"/>
    </row>
    <row r="209" ht="15.75" customHeight="1">
      <c r="A209" s="59">
        <v>46119.0</v>
      </c>
      <c r="B209" s="28" t="s">
        <v>9782</v>
      </c>
      <c r="C209" s="28" t="s">
        <v>10</v>
      </c>
      <c r="D209" s="28">
        <v>316662.0</v>
      </c>
      <c r="E209" s="29">
        <v>17578.0</v>
      </c>
      <c r="F209" s="912">
        <f t="shared" si="4"/>
        <v>949391.29</v>
      </c>
      <c r="G209" s="899"/>
      <c r="H209" s="22"/>
      <c r="I209" s="11"/>
      <c r="J209" s="11"/>
      <c r="K209" s="11"/>
      <c r="L209" s="11"/>
      <c r="M209" s="11"/>
      <c r="N209" s="11"/>
      <c r="O209" s="11"/>
      <c r="P209" s="11"/>
      <c r="Q209" s="11"/>
    </row>
    <row r="210" ht="15.75" customHeight="1">
      <c r="A210" s="59">
        <v>46125.0</v>
      </c>
      <c r="B210" s="28" t="s">
        <v>9782</v>
      </c>
      <c r="C210" s="28" t="s">
        <v>10</v>
      </c>
      <c r="D210" s="28">
        <v>317295.0</v>
      </c>
      <c r="E210" s="29">
        <v>78637.98</v>
      </c>
      <c r="F210" s="912">
        <f>F209-G208+E210</f>
        <v>728029.27</v>
      </c>
      <c r="G210" s="913">
        <v>400000.0</v>
      </c>
      <c r="H210" s="10" t="s">
        <v>319</v>
      </c>
      <c r="I210" s="11"/>
      <c r="J210" s="11"/>
      <c r="K210" s="11"/>
      <c r="L210" s="11"/>
      <c r="M210" s="11"/>
      <c r="N210" s="11"/>
      <c r="O210" s="11"/>
      <c r="P210" s="11"/>
      <c r="Q210" s="11"/>
    </row>
    <row r="211" ht="15.75" customHeight="1">
      <c r="A211" s="59">
        <v>46132.0</v>
      </c>
      <c r="B211" s="28" t="s">
        <v>9782</v>
      </c>
      <c r="C211" s="28" t="s">
        <v>10</v>
      </c>
      <c r="D211" s="28">
        <v>318058.0</v>
      </c>
      <c r="E211" s="29">
        <v>321382.66</v>
      </c>
      <c r="F211" s="898">
        <f>F210-G210</f>
        <v>328029.27</v>
      </c>
      <c r="G211" s="913">
        <v>300000.0</v>
      </c>
      <c r="H211" s="10" t="s">
        <v>10005</v>
      </c>
      <c r="I211" s="11"/>
      <c r="J211" s="11"/>
      <c r="K211" s="11"/>
      <c r="L211" s="11"/>
      <c r="M211" s="11"/>
      <c r="N211" s="11"/>
      <c r="O211" s="11"/>
      <c r="P211" s="11"/>
      <c r="Q211" s="11"/>
    </row>
    <row r="212" ht="15.75" customHeight="1">
      <c r="A212" s="59">
        <v>46139.0</v>
      </c>
      <c r="B212" s="28" t="s">
        <v>9782</v>
      </c>
      <c r="C212" s="28" t="s">
        <v>10</v>
      </c>
      <c r="D212" s="28">
        <v>318830.0</v>
      </c>
      <c r="E212" s="29">
        <v>99583.05</v>
      </c>
      <c r="F212" s="898">
        <f>F211+E211-G211</f>
        <v>349411.93</v>
      </c>
      <c r="G212" s="913">
        <v>300000.0</v>
      </c>
      <c r="H212" s="10" t="s">
        <v>10006</v>
      </c>
      <c r="I212" s="11"/>
      <c r="J212" s="11"/>
      <c r="K212" s="11"/>
      <c r="L212" s="11"/>
      <c r="M212" s="11"/>
      <c r="N212" s="11"/>
      <c r="O212" s="11"/>
      <c r="P212" s="11"/>
      <c r="Q212" s="11"/>
    </row>
    <row r="213" ht="15.75" customHeight="1">
      <c r="A213" s="59">
        <v>46147.0</v>
      </c>
      <c r="B213" s="28" t="s">
        <v>9782</v>
      </c>
      <c r="C213" s="28" t="s">
        <v>10</v>
      </c>
      <c r="D213" s="28">
        <v>319479.0</v>
      </c>
      <c r="E213" s="29">
        <v>210474.73</v>
      </c>
      <c r="F213" s="898">
        <f>E212+F212</f>
        <v>448994.98</v>
      </c>
      <c r="G213" s="899"/>
      <c r="H213" s="22"/>
      <c r="I213" s="11"/>
      <c r="J213" s="11"/>
      <c r="K213" s="11"/>
      <c r="L213" s="11"/>
      <c r="M213" s="11"/>
      <c r="N213" s="11"/>
      <c r="O213" s="11"/>
      <c r="P213" s="11"/>
      <c r="Q213" s="11"/>
    </row>
    <row r="214" ht="15.75" customHeight="1">
      <c r="A214" s="59">
        <v>46154.0</v>
      </c>
      <c r="B214" s="28" t="s">
        <v>9782</v>
      </c>
      <c r="C214" s="28" t="s">
        <v>10</v>
      </c>
      <c r="D214" s="28">
        <v>320171.0</v>
      </c>
      <c r="E214" s="29">
        <v>127225.1</v>
      </c>
      <c r="F214" s="898">
        <f>E213+F213-G212</f>
        <v>359469.71</v>
      </c>
      <c r="G214" s="913">
        <v>300000.0</v>
      </c>
      <c r="H214" s="10" t="s">
        <v>8936</v>
      </c>
      <c r="I214" s="11"/>
      <c r="J214" s="11"/>
      <c r="K214" s="11"/>
      <c r="L214" s="11"/>
      <c r="M214" s="11"/>
      <c r="N214" s="11"/>
      <c r="O214" s="11"/>
      <c r="P214" s="11"/>
      <c r="Q214" s="11"/>
    </row>
    <row r="215" ht="15.75" customHeight="1">
      <c r="A215" s="930">
        <v>46160.0</v>
      </c>
      <c r="B215" s="10" t="s">
        <v>9782</v>
      </c>
      <c r="C215" s="10" t="s">
        <v>10</v>
      </c>
      <c r="D215" s="10">
        <v>320742.0</v>
      </c>
      <c r="E215" s="42">
        <v>375673.73</v>
      </c>
      <c r="F215" s="931">
        <f t="shared" ref="F215:F216" si="5">E214+F214-G214</f>
        <v>186694.81</v>
      </c>
      <c r="G215" s="932"/>
      <c r="H215" s="22"/>
      <c r="I215" s="11"/>
      <c r="J215" s="11"/>
      <c r="K215" s="11"/>
      <c r="L215" s="11"/>
      <c r="M215" s="11"/>
      <c r="N215" s="11"/>
      <c r="O215" s="11"/>
      <c r="P215" s="11"/>
      <c r="Q215" s="11"/>
    </row>
    <row r="216" ht="15.75" customHeight="1">
      <c r="A216" s="930">
        <v>46168.0</v>
      </c>
      <c r="B216" s="10" t="s">
        <v>9782</v>
      </c>
      <c r="C216" s="10" t="s">
        <v>10</v>
      </c>
      <c r="D216" s="10">
        <v>321544.0</v>
      </c>
      <c r="E216" s="42">
        <v>141834.91</v>
      </c>
      <c r="F216" s="931">
        <f t="shared" si="5"/>
        <v>562368.54</v>
      </c>
      <c r="G216" s="932"/>
      <c r="H216" s="22"/>
      <c r="I216" s="11"/>
      <c r="J216" s="11"/>
      <c r="K216" s="11"/>
      <c r="L216" s="11"/>
      <c r="M216" s="11"/>
      <c r="N216" s="11"/>
      <c r="O216" s="11"/>
      <c r="P216" s="11"/>
      <c r="Q216" s="11"/>
    </row>
    <row r="217" ht="15.75" customHeight="1">
      <c r="A217" s="930">
        <v>46174.0</v>
      </c>
      <c r="B217" s="10" t="s">
        <v>9782</v>
      </c>
      <c r="C217" s="10" t="s">
        <v>10</v>
      </c>
      <c r="D217" s="10">
        <v>322165.0</v>
      </c>
      <c r="E217" s="42">
        <v>325404.43</v>
      </c>
      <c r="F217" s="931">
        <f>E216+F216</f>
        <v>704203.45</v>
      </c>
      <c r="G217" s="932"/>
      <c r="H217" s="22"/>
      <c r="I217" s="11"/>
      <c r="J217" s="11"/>
      <c r="K217" s="11"/>
      <c r="L217" s="11"/>
      <c r="M217" s="11"/>
      <c r="N217" s="11"/>
      <c r="O217" s="11"/>
      <c r="P217" s="11"/>
      <c r="Q217" s="11"/>
    </row>
    <row r="218" ht="15.75" customHeight="1">
      <c r="A218" s="930">
        <v>46182.0</v>
      </c>
      <c r="B218" s="10" t="s">
        <v>9782</v>
      </c>
      <c r="C218" s="10" t="s">
        <v>10</v>
      </c>
      <c r="D218" s="10">
        <v>323090.0</v>
      </c>
      <c r="E218" s="42">
        <v>289383.19</v>
      </c>
      <c r="F218" s="933">
        <v>633257.77</v>
      </c>
      <c r="G218" s="932"/>
      <c r="H218" s="22"/>
      <c r="I218" s="11"/>
      <c r="J218" s="11"/>
      <c r="K218" s="11"/>
      <c r="L218" s="11"/>
      <c r="M218" s="11"/>
      <c r="N218" s="11"/>
      <c r="O218" s="11"/>
      <c r="P218" s="11"/>
      <c r="Q218" s="11"/>
    </row>
    <row r="219" ht="15.75" customHeight="1">
      <c r="A219" s="930">
        <v>46189.0</v>
      </c>
      <c r="B219" s="10" t="s">
        <v>9782</v>
      </c>
      <c r="C219" s="10" t="s">
        <v>10</v>
      </c>
      <c r="D219" s="10">
        <v>323790.0</v>
      </c>
      <c r="E219" s="42">
        <v>171501.64</v>
      </c>
      <c r="F219" s="931"/>
      <c r="G219" s="932"/>
      <c r="H219" s="22"/>
      <c r="I219" s="11"/>
      <c r="J219" s="11"/>
      <c r="K219" s="11"/>
      <c r="L219" s="11"/>
      <c r="M219" s="11"/>
      <c r="N219" s="11"/>
      <c r="O219" s="11"/>
      <c r="P219" s="11"/>
      <c r="Q219" s="11"/>
    </row>
    <row r="220" ht="15.75" customHeight="1">
      <c r="A220" s="930">
        <v>46203.0</v>
      </c>
      <c r="B220" s="10" t="s">
        <v>9782</v>
      </c>
      <c r="C220" s="10" t="s">
        <v>10</v>
      </c>
      <c r="D220" s="10">
        <v>325359.0</v>
      </c>
      <c r="E220" s="42">
        <v>130774.0</v>
      </c>
      <c r="F220" s="933">
        <v>334911.0</v>
      </c>
      <c r="G220" s="932"/>
      <c r="H220" s="22"/>
      <c r="I220" s="11"/>
      <c r="J220" s="11"/>
      <c r="K220" s="11"/>
      <c r="L220" s="11"/>
      <c r="M220" s="11"/>
      <c r="N220" s="11"/>
      <c r="O220" s="11"/>
      <c r="P220" s="11"/>
      <c r="Q220" s="11"/>
    </row>
    <row r="221" ht="15.75" customHeight="1">
      <c r="A221" s="930">
        <v>46273.0</v>
      </c>
      <c r="B221" s="10" t="s">
        <v>9782</v>
      </c>
      <c r="C221" s="10" t="s">
        <v>10</v>
      </c>
      <c r="D221" s="10" t="s">
        <v>10007</v>
      </c>
      <c r="E221" s="67"/>
      <c r="F221" s="933" t="s">
        <v>10008</v>
      </c>
      <c r="G221" s="932"/>
      <c r="H221" s="22"/>
      <c r="I221" s="11"/>
      <c r="J221" s="11"/>
      <c r="K221" s="11"/>
      <c r="L221" s="11"/>
      <c r="M221" s="11"/>
      <c r="N221" s="11"/>
      <c r="O221" s="11"/>
      <c r="P221" s="11"/>
      <c r="Q221" s="11"/>
    </row>
    <row r="222" ht="15.75" customHeight="1">
      <c r="A222" s="934"/>
      <c r="B222" s="22"/>
      <c r="C222" s="22"/>
      <c r="D222" s="22"/>
      <c r="E222" s="67"/>
      <c r="F222" s="931"/>
      <c r="G222" s="932"/>
      <c r="H222" s="22"/>
      <c r="I222" s="11"/>
      <c r="J222" s="11"/>
      <c r="K222" s="11"/>
      <c r="L222" s="11"/>
      <c r="M222" s="11"/>
      <c r="N222" s="11"/>
      <c r="O222" s="11"/>
      <c r="P222" s="11"/>
      <c r="Q222" s="11"/>
    </row>
    <row r="223" ht="15.75" customHeight="1">
      <c r="A223" s="934"/>
      <c r="B223" s="22"/>
      <c r="C223" s="22"/>
      <c r="D223" s="22"/>
      <c r="E223" s="67"/>
      <c r="F223" s="931"/>
      <c r="G223" s="932"/>
      <c r="H223" s="22"/>
      <c r="I223" s="11"/>
      <c r="J223" s="11"/>
      <c r="K223" s="11"/>
      <c r="L223" s="11"/>
      <c r="M223" s="11"/>
      <c r="N223" s="11"/>
      <c r="O223" s="11"/>
      <c r="P223" s="11"/>
      <c r="Q223" s="11"/>
    </row>
    <row r="224" ht="15.75" customHeight="1">
      <c r="A224" s="934"/>
      <c r="B224" s="22"/>
      <c r="C224" s="22"/>
      <c r="D224" s="22"/>
      <c r="E224" s="67"/>
      <c r="F224" s="931"/>
      <c r="G224" s="932"/>
      <c r="H224" s="22"/>
      <c r="I224" s="11"/>
      <c r="J224" s="11"/>
      <c r="K224" s="11"/>
      <c r="L224" s="11"/>
      <c r="M224" s="11"/>
      <c r="N224" s="11"/>
      <c r="O224" s="11"/>
      <c r="P224" s="11"/>
      <c r="Q224" s="11"/>
    </row>
    <row r="225" ht="15.75" customHeight="1">
      <c r="A225" s="934"/>
      <c r="B225" s="22"/>
      <c r="C225" s="22"/>
      <c r="D225" s="22"/>
      <c r="E225" s="67"/>
      <c r="F225" s="931"/>
      <c r="G225" s="932"/>
      <c r="H225" s="22"/>
      <c r="I225" s="11"/>
      <c r="J225" s="11"/>
      <c r="K225" s="11"/>
      <c r="L225" s="11"/>
      <c r="M225" s="11"/>
      <c r="N225" s="11"/>
      <c r="O225" s="11"/>
      <c r="P225" s="11"/>
      <c r="Q225" s="11"/>
    </row>
    <row r="226" ht="15.75" customHeight="1">
      <c r="A226" s="934"/>
      <c r="B226" s="22"/>
      <c r="C226" s="22"/>
      <c r="D226" s="22"/>
      <c r="E226" s="67"/>
      <c r="F226" s="931"/>
      <c r="G226" s="932"/>
      <c r="H226" s="22"/>
      <c r="I226" s="11"/>
      <c r="J226" s="11"/>
      <c r="K226" s="11"/>
      <c r="L226" s="11"/>
      <c r="M226" s="11"/>
      <c r="N226" s="11"/>
      <c r="O226" s="11"/>
      <c r="P226" s="11"/>
      <c r="Q226" s="11"/>
    </row>
    <row r="227" ht="15.75" customHeight="1">
      <c r="A227" s="934"/>
      <c r="B227" s="22"/>
      <c r="C227" s="22"/>
      <c r="D227" s="22"/>
      <c r="E227" s="67"/>
      <c r="F227" s="931"/>
      <c r="G227" s="932"/>
      <c r="H227" s="22"/>
      <c r="I227" s="11"/>
      <c r="J227" s="11"/>
      <c r="K227" s="11"/>
      <c r="L227" s="11"/>
      <c r="M227" s="11"/>
      <c r="N227" s="11"/>
      <c r="O227" s="11"/>
      <c r="P227" s="11"/>
      <c r="Q227" s="11"/>
    </row>
    <row r="228" ht="15.75" customHeight="1">
      <c r="A228" s="934"/>
      <c r="B228" s="22"/>
      <c r="C228" s="22"/>
      <c r="D228" s="22"/>
      <c r="E228" s="67"/>
      <c r="F228" s="931"/>
      <c r="G228" s="932"/>
      <c r="H228" s="22"/>
      <c r="I228" s="11"/>
      <c r="J228" s="11"/>
      <c r="K228" s="11"/>
      <c r="L228" s="11"/>
      <c r="M228" s="11"/>
      <c r="N228" s="11"/>
      <c r="O228" s="11"/>
      <c r="P228" s="11"/>
      <c r="Q228" s="11"/>
    </row>
    <row r="229" ht="15.75" customHeight="1">
      <c r="A229" s="934"/>
      <c r="B229" s="22"/>
      <c r="C229" s="22"/>
      <c r="D229" s="22"/>
      <c r="E229" s="67"/>
      <c r="F229" s="931"/>
      <c r="G229" s="932"/>
      <c r="H229" s="22"/>
      <c r="I229" s="11"/>
      <c r="J229" s="11"/>
      <c r="K229" s="11"/>
      <c r="L229" s="11"/>
      <c r="M229" s="11"/>
      <c r="N229" s="11"/>
      <c r="O229" s="11"/>
      <c r="P229" s="11"/>
      <c r="Q229" s="11"/>
    </row>
    <row r="230" ht="15.75" customHeight="1">
      <c r="A230" s="934"/>
      <c r="B230" s="22"/>
      <c r="C230" s="22"/>
      <c r="D230" s="22"/>
      <c r="E230" s="67"/>
      <c r="F230" s="931"/>
      <c r="G230" s="932"/>
      <c r="H230" s="22"/>
      <c r="I230" s="11"/>
      <c r="J230" s="11"/>
      <c r="K230" s="11"/>
      <c r="L230" s="11"/>
      <c r="M230" s="11"/>
      <c r="N230" s="11"/>
      <c r="O230" s="11"/>
      <c r="P230" s="11"/>
      <c r="Q230" s="11"/>
    </row>
    <row r="231" ht="15.75" customHeight="1">
      <c r="A231" s="934"/>
      <c r="B231" s="22"/>
      <c r="C231" s="22"/>
      <c r="D231" s="22"/>
      <c r="E231" s="67"/>
      <c r="F231" s="931"/>
      <c r="G231" s="932"/>
      <c r="H231" s="22"/>
      <c r="I231" s="11"/>
      <c r="J231" s="11"/>
      <c r="K231" s="11"/>
      <c r="L231" s="11"/>
      <c r="M231" s="11"/>
      <c r="N231" s="11"/>
      <c r="O231" s="11"/>
      <c r="P231" s="11"/>
      <c r="Q231" s="11"/>
    </row>
    <row r="232" ht="15.75" customHeight="1">
      <c r="A232" s="934"/>
      <c r="B232" s="22"/>
      <c r="C232" s="22"/>
      <c r="D232" s="22"/>
      <c r="E232" s="67"/>
      <c r="F232" s="931"/>
      <c r="G232" s="932"/>
      <c r="H232" s="22"/>
      <c r="I232" s="11"/>
      <c r="J232" s="11"/>
      <c r="K232" s="11"/>
      <c r="L232" s="11"/>
      <c r="M232" s="11"/>
      <c r="N232" s="11"/>
      <c r="O232" s="11"/>
      <c r="P232" s="11"/>
      <c r="Q232" s="11"/>
    </row>
    <row r="233" ht="15.75" customHeight="1">
      <c r="A233" s="934"/>
      <c r="B233" s="22"/>
      <c r="C233" s="22"/>
      <c r="D233" s="22"/>
      <c r="E233" s="67"/>
      <c r="F233" s="931"/>
      <c r="G233" s="932"/>
      <c r="H233" s="22"/>
      <c r="I233" s="11"/>
      <c r="J233" s="11"/>
      <c r="K233" s="11"/>
      <c r="L233" s="11"/>
      <c r="M233" s="11"/>
      <c r="N233" s="11"/>
      <c r="O233" s="11"/>
      <c r="P233" s="11"/>
      <c r="Q233" s="11"/>
    </row>
    <row r="234" ht="15.75" customHeight="1">
      <c r="A234" s="934"/>
      <c r="B234" s="22"/>
      <c r="C234" s="22"/>
      <c r="D234" s="22"/>
      <c r="E234" s="67"/>
      <c r="F234" s="931"/>
      <c r="G234" s="932"/>
      <c r="H234" s="22"/>
      <c r="I234" s="11"/>
      <c r="J234" s="11"/>
      <c r="K234" s="11"/>
      <c r="L234" s="11"/>
      <c r="M234" s="11"/>
      <c r="N234" s="11"/>
      <c r="O234" s="11"/>
      <c r="P234" s="11"/>
      <c r="Q234" s="11"/>
    </row>
    <row r="235" ht="15.75" customHeight="1">
      <c r="A235" s="934"/>
      <c r="B235" s="22"/>
      <c r="C235" s="22"/>
      <c r="D235" s="22"/>
      <c r="E235" s="67"/>
      <c r="F235" s="931"/>
      <c r="G235" s="932"/>
      <c r="H235" s="22"/>
      <c r="I235" s="11"/>
      <c r="J235" s="11"/>
      <c r="K235" s="11"/>
      <c r="L235" s="11"/>
      <c r="M235" s="11"/>
      <c r="N235" s="11"/>
      <c r="O235" s="11"/>
      <c r="P235" s="11"/>
      <c r="Q235" s="11"/>
    </row>
    <row r="236" ht="15.75" customHeight="1">
      <c r="A236" s="934"/>
      <c r="B236" s="22"/>
      <c r="C236" s="22"/>
      <c r="D236" s="22"/>
      <c r="E236" s="67"/>
      <c r="F236" s="931"/>
      <c r="G236" s="932"/>
      <c r="H236" s="22"/>
      <c r="I236" s="11"/>
      <c r="J236" s="11"/>
      <c r="K236" s="11"/>
      <c r="L236" s="11"/>
      <c r="M236" s="11"/>
      <c r="N236" s="11"/>
      <c r="O236" s="11"/>
      <c r="P236" s="11"/>
      <c r="Q236" s="11"/>
    </row>
    <row r="237" ht="15.75" customHeight="1">
      <c r="A237" s="934"/>
      <c r="B237" s="22"/>
      <c r="C237" s="22"/>
      <c r="D237" s="22"/>
      <c r="E237" s="67"/>
      <c r="F237" s="931"/>
      <c r="G237" s="932"/>
      <c r="H237" s="22"/>
      <c r="I237" s="11"/>
      <c r="J237" s="11"/>
      <c r="K237" s="11"/>
      <c r="L237" s="11"/>
      <c r="M237" s="11"/>
      <c r="N237" s="11"/>
      <c r="O237" s="11"/>
      <c r="P237" s="11"/>
      <c r="Q237" s="11"/>
    </row>
    <row r="238" ht="15.75" customHeight="1">
      <c r="A238" s="934"/>
      <c r="B238" s="22"/>
      <c r="C238" s="22"/>
      <c r="D238" s="22"/>
      <c r="E238" s="67"/>
      <c r="F238" s="931"/>
      <c r="G238" s="932"/>
      <c r="H238" s="22"/>
      <c r="I238" s="11"/>
      <c r="J238" s="11"/>
      <c r="K238" s="11"/>
      <c r="L238" s="11"/>
      <c r="M238" s="11"/>
      <c r="N238" s="11"/>
      <c r="O238" s="11"/>
      <c r="P238" s="11"/>
      <c r="Q238" s="11"/>
    </row>
    <row r="239" ht="15.75" customHeight="1">
      <c r="A239" s="934"/>
      <c r="B239" s="22"/>
      <c r="C239" s="22"/>
      <c r="D239" s="22"/>
      <c r="E239" s="67"/>
      <c r="F239" s="931"/>
      <c r="G239" s="932"/>
      <c r="H239" s="22"/>
      <c r="I239" s="11"/>
      <c r="J239" s="11"/>
      <c r="K239" s="11"/>
      <c r="L239" s="11"/>
      <c r="M239" s="11"/>
      <c r="N239" s="11"/>
      <c r="O239" s="11"/>
      <c r="P239" s="11"/>
      <c r="Q239" s="11"/>
    </row>
    <row r="240" ht="15.75" customHeight="1">
      <c r="A240" s="934"/>
      <c r="B240" s="22"/>
      <c r="C240" s="22"/>
      <c r="D240" s="22"/>
      <c r="E240" s="67"/>
      <c r="F240" s="931"/>
      <c r="G240" s="932"/>
      <c r="H240" s="22"/>
      <c r="I240" s="11"/>
      <c r="J240" s="11"/>
      <c r="K240" s="11"/>
      <c r="L240" s="11"/>
      <c r="M240" s="11"/>
      <c r="N240" s="11"/>
      <c r="O240" s="11"/>
      <c r="P240" s="11"/>
      <c r="Q240" s="11"/>
    </row>
    <row r="241" ht="15.75" customHeight="1">
      <c r="A241" s="934"/>
      <c r="B241" s="22"/>
      <c r="C241" s="22"/>
      <c r="D241" s="22"/>
      <c r="E241" s="67"/>
      <c r="F241" s="931"/>
      <c r="G241" s="932"/>
      <c r="H241" s="22"/>
      <c r="I241" s="11"/>
      <c r="J241" s="11"/>
      <c r="K241" s="11"/>
      <c r="L241" s="11"/>
      <c r="M241" s="11"/>
      <c r="N241" s="11"/>
      <c r="O241" s="11"/>
      <c r="P241" s="11"/>
      <c r="Q241" s="11"/>
    </row>
    <row r="242" ht="15.75" customHeight="1">
      <c r="A242" s="934"/>
      <c r="B242" s="22"/>
      <c r="C242" s="22"/>
      <c r="D242" s="22"/>
      <c r="E242" s="67"/>
      <c r="F242" s="931"/>
      <c r="G242" s="932"/>
      <c r="H242" s="22"/>
      <c r="I242" s="11"/>
      <c r="J242" s="11"/>
      <c r="K242" s="11"/>
      <c r="L242" s="11"/>
      <c r="M242" s="11"/>
      <c r="N242" s="11"/>
      <c r="O242" s="11"/>
      <c r="P242" s="11"/>
      <c r="Q242" s="11"/>
    </row>
    <row r="243" ht="15.75" customHeight="1">
      <c r="F243" s="513"/>
      <c r="G243" s="935"/>
      <c r="H243" s="22"/>
      <c r="I243" s="11"/>
      <c r="J243" s="11"/>
      <c r="K243" s="11"/>
      <c r="L243" s="11"/>
      <c r="M243" s="11"/>
      <c r="N243" s="11"/>
      <c r="O243" s="11"/>
      <c r="P243" s="11"/>
      <c r="Q243" s="11"/>
    </row>
    <row r="244" ht="15.75" customHeight="1">
      <c r="F244" s="513"/>
      <c r="G244" s="935"/>
      <c r="H244" s="22"/>
      <c r="I244" s="11"/>
      <c r="J244" s="11"/>
      <c r="K244" s="11"/>
      <c r="L244" s="11"/>
      <c r="M244" s="11"/>
      <c r="N244" s="11"/>
      <c r="O244" s="11"/>
      <c r="P244" s="11"/>
      <c r="Q244" s="11"/>
    </row>
    <row r="245" ht="15.75" customHeight="1">
      <c r="F245" s="513"/>
      <c r="G245" s="935"/>
      <c r="H245" s="22"/>
      <c r="I245" s="11"/>
      <c r="J245" s="11"/>
      <c r="K245" s="11"/>
      <c r="L245" s="11"/>
      <c r="M245" s="11"/>
      <c r="N245" s="11"/>
      <c r="O245" s="11"/>
      <c r="P245" s="11"/>
      <c r="Q245" s="11"/>
    </row>
    <row r="246" ht="15.75" customHeight="1">
      <c r="F246" s="513"/>
      <c r="G246" s="935"/>
      <c r="H246" s="22"/>
      <c r="I246" s="11"/>
      <c r="J246" s="11"/>
      <c r="K246" s="11"/>
      <c r="L246" s="11"/>
      <c r="M246" s="11"/>
      <c r="N246" s="11"/>
      <c r="O246" s="11"/>
      <c r="P246" s="11"/>
      <c r="Q246" s="11"/>
    </row>
    <row r="247" ht="15.75" customHeight="1">
      <c r="F247" s="513"/>
      <c r="G247" s="935"/>
      <c r="H247" s="22"/>
      <c r="I247" s="11"/>
      <c r="J247" s="11"/>
      <c r="K247" s="11"/>
      <c r="L247" s="11"/>
      <c r="M247" s="11"/>
      <c r="N247" s="11"/>
      <c r="O247" s="11"/>
      <c r="P247" s="11"/>
      <c r="Q247" s="11"/>
    </row>
    <row r="248" ht="15.75" customHeight="1">
      <c r="F248" s="513"/>
      <c r="G248" s="935"/>
      <c r="H248" s="22"/>
      <c r="I248" s="11"/>
      <c r="J248" s="11"/>
      <c r="K248" s="11"/>
      <c r="L248" s="11"/>
      <c r="M248" s="11"/>
      <c r="N248" s="11"/>
      <c r="O248" s="11"/>
      <c r="P248" s="11"/>
      <c r="Q248" s="11"/>
    </row>
    <row r="249" ht="15.75" customHeight="1">
      <c r="F249" s="513"/>
      <c r="G249" s="935"/>
      <c r="H249" s="22"/>
      <c r="I249" s="11"/>
      <c r="J249" s="11"/>
      <c r="K249" s="11"/>
      <c r="L249" s="11"/>
      <c r="M249" s="11"/>
      <c r="N249" s="11"/>
      <c r="O249" s="11"/>
      <c r="P249" s="11"/>
      <c r="Q249" s="11"/>
    </row>
    <row r="250" ht="15.75" customHeight="1">
      <c r="F250" s="513"/>
      <c r="G250" s="935"/>
      <c r="H250" s="22"/>
      <c r="I250" s="11"/>
      <c r="J250" s="11"/>
      <c r="K250" s="11"/>
      <c r="L250" s="11"/>
      <c r="M250" s="11"/>
      <c r="N250" s="11"/>
      <c r="O250" s="11"/>
      <c r="P250" s="11"/>
      <c r="Q250" s="11"/>
    </row>
    <row r="251" ht="15.75" customHeight="1">
      <c r="F251" s="513"/>
      <c r="G251" s="935"/>
      <c r="H251" s="22"/>
      <c r="I251" s="11"/>
      <c r="J251" s="11"/>
      <c r="K251" s="11"/>
      <c r="L251" s="11"/>
      <c r="M251" s="11"/>
      <c r="N251" s="11"/>
      <c r="O251" s="11"/>
      <c r="P251" s="11"/>
      <c r="Q251" s="11"/>
    </row>
    <row r="252" ht="15.75" customHeight="1">
      <c r="F252" s="513"/>
      <c r="G252" s="935"/>
      <c r="H252" s="22"/>
      <c r="I252" s="11"/>
      <c r="J252" s="11"/>
      <c r="K252" s="11"/>
      <c r="L252" s="11"/>
      <c r="M252" s="11"/>
      <c r="N252" s="11"/>
      <c r="O252" s="11"/>
      <c r="P252" s="11"/>
      <c r="Q252" s="11"/>
    </row>
    <row r="253" ht="15.75" customHeight="1">
      <c r="F253" s="513"/>
      <c r="G253" s="935"/>
      <c r="H253" s="22"/>
      <c r="I253" s="11"/>
      <c r="J253" s="11"/>
      <c r="K253" s="11"/>
      <c r="L253" s="11"/>
      <c r="M253" s="11"/>
      <c r="N253" s="11"/>
      <c r="O253" s="11"/>
      <c r="P253" s="11"/>
      <c r="Q253" s="11"/>
    </row>
    <row r="254" ht="15.75" customHeight="1">
      <c r="F254" s="513"/>
      <c r="G254" s="935"/>
      <c r="H254" s="22"/>
      <c r="I254" s="11"/>
      <c r="J254" s="11"/>
      <c r="K254" s="11"/>
      <c r="L254" s="11"/>
      <c r="M254" s="11"/>
      <c r="N254" s="11"/>
      <c r="O254" s="11"/>
      <c r="P254" s="11"/>
      <c r="Q254" s="11"/>
    </row>
    <row r="255" ht="15.75" customHeight="1">
      <c r="F255" s="513"/>
      <c r="G255" s="935"/>
      <c r="H255" s="22"/>
      <c r="I255" s="11"/>
      <c r="J255" s="11"/>
      <c r="K255" s="11"/>
      <c r="L255" s="11"/>
      <c r="M255" s="11"/>
      <c r="N255" s="11"/>
      <c r="O255" s="11"/>
      <c r="P255" s="11"/>
      <c r="Q255" s="11"/>
    </row>
    <row r="256" ht="15.75" customHeight="1">
      <c r="F256" s="513"/>
      <c r="G256" s="935"/>
      <c r="H256" s="22"/>
      <c r="I256" s="11"/>
      <c r="J256" s="11"/>
      <c r="K256" s="11"/>
      <c r="L256" s="11"/>
      <c r="M256" s="11"/>
      <c r="N256" s="11"/>
      <c r="O256" s="11"/>
      <c r="P256" s="11"/>
      <c r="Q256" s="11"/>
    </row>
    <row r="257" ht="15.75" customHeight="1">
      <c r="F257" s="513"/>
      <c r="G257" s="935"/>
      <c r="H257" s="22"/>
      <c r="I257" s="11"/>
      <c r="J257" s="11"/>
      <c r="K257" s="11"/>
      <c r="L257" s="11"/>
      <c r="M257" s="11"/>
      <c r="N257" s="11"/>
      <c r="O257" s="11"/>
      <c r="P257" s="11"/>
      <c r="Q257" s="11"/>
    </row>
    <row r="258" ht="15.75" customHeight="1">
      <c r="F258" s="513"/>
      <c r="G258" s="935"/>
      <c r="H258" s="22"/>
      <c r="I258" s="11"/>
      <c r="J258" s="11"/>
      <c r="K258" s="11"/>
      <c r="L258" s="11"/>
      <c r="M258" s="11"/>
      <c r="N258" s="11"/>
      <c r="O258" s="11"/>
      <c r="P258" s="11"/>
      <c r="Q258" s="11"/>
    </row>
    <row r="259" ht="15.75" customHeight="1">
      <c r="F259" s="513"/>
      <c r="G259" s="935"/>
      <c r="H259" s="22"/>
      <c r="I259" s="11"/>
      <c r="J259" s="11"/>
      <c r="K259" s="11"/>
      <c r="L259" s="11"/>
      <c r="M259" s="11"/>
      <c r="N259" s="11"/>
      <c r="O259" s="11"/>
      <c r="P259" s="11"/>
      <c r="Q259" s="11"/>
    </row>
    <row r="260" ht="15.75" customHeight="1">
      <c r="F260" s="513"/>
      <c r="G260" s="935"/>
      <c r="H260" s="22"/>
      <c r="I260" s="11"/>
      <c r="J260" s="11"/>
      <c r="K260" s="11"/>
      <c r="L260" s="11"/>
      <c r="M260" s="11"/>
      <c r="N260" s="11"/>
      <c r="O260" s="11"/>
      <c r="P260" s="11"/>
      <c r="Q260" s="11"/>
    </row>
    <row r="261" ht="15.75" customHeight="1">
      <c r="F261" s="513"/>
      <c r="G261" s="935"/>
      <c r="H261" s="22"/>
      <c r="I261" s="11"/>
      <c r="J261" s="11"/>
      <c r="K261" s="11"/>
      <c r="L261" s="11"/>
      <c r="M261" s="11"/>
      <c r="N261" s="11"/>
      <c r="O261" s="11"/>
      <c r="P261" s="11"/>
      <c r="Q261" s="11"/>
    </row>
    <row r="262" ht="15.75" customHeight="1">
      <c r="F262" s="513"/>
      <c r="G262" s="935"/>
      <c r="H262" s="22"/>
      <c r="I262" s="11"/>
      <c r="J262" s="11"/>
      <c r="K262" s="11"/>
      <c r="L262" s="11"/>
      <c r="M262" s="11"/>
      <c r="N262" s="11"/>
      <c r="O262" s="11"/>
      <c r="P262" s="11"/>
      <c r="Q262" s="11"/>
    </row>
    <row r="263" ht="15.75" customHeight="1">
      <c r="F263" s="513"/>
      <c r="G263" s="935"/>
      <c r="H263" s="22"/>
      <c r="I263" s="11"/>
      <c r="J263" s="11"/>
      <c r="K263" s="11"/>
      <c r="L263" s="11"/>
      <c r="M263" s="11"/>
      <c r="N263" s="11"/>
      <c r="O263" s="11"/>
      <c r="P263" s="11"/>
      <c r="Q263" s="11"/>
    </row>
    <row r="264" ht="15.75" customHeight="1">
      <c r="F264" s="513"/>
      <c r="G264" s="935"/>
      <c r="H264" s="22"/>
      <c r="I264" s="11"/>
      <c r="J264" s="11"/>
      <c r="K264" s="11"/>
      <c r="L264" s="11"/>
      <c r="M264" s="11"/>
      <c r="N264" s="11"/>
      <c r="O264" s="11"/>
      <c r="P264" s="11"/>
      <c r="Q264" s="11"/>
    </row>
    <row r="265" ht="15.75" customHeight="1">
      <c r="F265" s="513"/>
      <c r="G265" s="935"/>
      <c r="H265" s="22"/>
      <c r="I265" s="11"/>
      <c r="J265" s="11"/>
      <c r="K265" s="11"/>
      <c r="L265" s="11"/>
      <c r="M265" s="11"/>
      <c r="N265" s="11"/>
      <c r="O265" s="11"/>
      <c r="P265" s="11"/>
      <c r="Q265" s="11"/>
    </row>
    <row r="266" ht="15.75" customHeight="1">
      <c r="F266" s="513"/>
      <c r="G266" s="935"/>
      <c r="H266" s="22"/>
      <c r="I266" s="11"/>
      <c r="J266" s="11"/>
      <c r="K266" s="11"/>
      <c r="L266" s="11"/>
      <c r="M266" s="11"/>
      <c r="N266" s="11"/>
      <c r="O266" s="11"/>
      <c r="P266" s="11"/>
      <c r="Q266" s="11"/>
    </row>
    <row r="267" ht="15.75" customHeight="1">
      <c r="F267" s="513"/>
      <c r="G267" s="935"/>
      <c r="H267" s="22"/>
      <c r="I267" s="11"/>
      <c r="J267" s="11"/>
      <c r="K267" s="11"/>
      <c r="L267" s="11"/>
      <c r="M267" s="11"/>
      <c r="N267" s="11"/>
      <c r="O267" s="11"/>
      <c r="P267" s="11"/>
      <c r="Q267" s="11"/>
    </row>
    <row r="268" ht="15.75" customHeight="1">
      <c r="F268" s="513"/>
      <c r="G268" s="935"/>
      <c r="H268" s="22"/>
      <c r="I268" s="11"/>
      <c r="J268" s="11"/>
      <c r="K268" s="11"/>
      <c r="L268" s="11"/>
      <c r="M268" s="11"/>
      <c r="N268" s="11"/>
      <c r="O268" s="11"/>
      <c r="P268" s="11"/>
      <c r="Q268" s="11"/>
    </row>
    <row r="269" ht="15.75" customHeight="1">
      <c r="F269" s="513"/>
      <c r="G269" s="935"/>
      <c r="H269" s="22"/>
      <c r="I269" s="11"/>
      <c r="J269" s="11"/>
      <c r="K269" s="11"/>
      <c r="L269" s="11"/>
      <c r="M269" s="11"/>
      <c r="N269" s="11"/>
      <c r="O269" s="11"/>
      <c r="P269" s="11"/>
      <c r="Q269" s="11"/>
    </row>
    <row r="270" ht="15.75" customHeight="1">
      <c r="F270" s="513"/>
      <c r="G270" s="935"/>
      <c r="H270" s="22"/>
      <c r="I270" s="11"/>
      <c r="J270" s="11"/>
      <c r="K270" s="11"/>
      <c r="L270" s="11"/>
      <c r="M270" s="11"/>
      <c r="N270" s="11"/>
      <c r="O270" s="11"/>
      <c r="P270" s="11"/>
      <c r="Q270" s="11"/>
    </row>
    <row r="271" ht="15.75" customHeight="1">
      <c r="F271" s="513"/>
      <c r="G271" s="935"/>
      <c r="H271" s="22"/>
      <c r="I271" s="11"/>
      <c r="J271" s="11"/>
      <c r="K271" s="11"/>
      <c r="L271" s="11"/>
      <c r="M271" s="11"/>
      <c r="N271" s="11"/>
      <c r="O271" s="11"/>
      <c r="P271" s="11"/>
      <c r="Q271" s="11"/>
    </row>
    <row r="272" ht="15.75" customHeight="1">
      <c r="F272" s="513"/>
      <c r="G272" s="935"/>
      <c r="H272" s="22"/>
      <c r="I272" s="11"/>
      <c r="J272" s="11"/>
      <c r="K272" s="11"/>
      <c r="L272" s="11"/>
      <c r="M272" s="11"/>
      <c r="N272" s="11"/>
      <c r="O272" s="11"/>
      <c r="P272" s="11"/>
      <c r="Q272" s="11"/>
    </row>
    <row r="273" ht="15.75" customHeight="1">
      <c r="F273" s="513"/>
      <c r="G273" s="935"/>
      <c r="H273" s="22"/>
      <c r="I273" s="11"/>
      <c r="J273" s="11"/>
      <c r="K273" s="11"/>
      <c r="L273" s="11"/>
      <c r="M273" s="11"/>
      <c r="N273" s="11"/>
      <c r="O273" s="11"/>
      <c r="P273" s="11"/>
      <c r="Q273" s="11"/>
    </row>
    <row r="274" ht="15.75" customHeight="1">
      <c r="F274" s="513"/>
      <c r="G274" s="935"/>
      <c r="H274" s="22"/>
      <c r="I274" s="11"/>
      <c r="J274" s="11"/>
      <c r="K274" s="11"/>
      <c r="L274" s="11"/>
      <c r="M274" s="11"/>
      <c r="N274" s="11"/>
      <c r="O274" s="11"/>
      <c r="P274" s="11"/>
      <c r="Q274" s="11"/>
    </row>
    <row r="275" ht="15.75" customHeight="1">
      <c r="F275" s="513"/>
      <c r="G275" s="935"/>
      <c r="H275" s="22"/>
      <c r="I275" s="11"/>
      <c r="J275" s="11"/>
      <c r="K275" s="11"/>
      <c r="L275" s="11"/>
      <c r="M275" s="11"/>
      <c r="N275" s="11"/>
      <c r="O275" s="11"/>
      <c r="P275" s="11"/>
      <c r="Q275" s="11"/>
    </row>
    <row r="276" ht="15.75" customHeight="1">
      <c r="F276" s="513"/>
      <c r="G276" s="935"/>
      <c r="H276" s="22"/>
      <c r="I276" s="11"/>
      <c r="J276" s="11"/>
      <c r="K276" s="11"/>
      <c r="L276" s="11"/>
      <c r="M276" s="11"/>
      <c r="N276" s="11"/>
      <c r="O276" s="11"/>
      <c r="P276" s="11"/>
      <c r="Q276" s="11"/>
    </row>
    <row r="277" ht="15.75" customHeight="1">
      <c r="F277" s="513"/>
      <c r="G277" s="935"/>
      <c r="H277" s="22"/>
      <c r="I277" s="11"/>
      <c r="J277" s="11"/>
      <c r="K277" s="11"/>
      <c r="L277" s="11"/>
      <c r="M277" s="11"/>
      <c r="N277" s="11"/>
      <c r="O277" s="11"/>
      <c r="P277" s="11"/>
      <c r="Q277" s="11"/>
    </row>
    <row r="278" ht="15.75" customHeight="1">
      <c r="F278" s="513"/>
      <c r="G278" s="935"/>
      <c r="H278" s="22"/>
      <c r="I278" s="11"/>
      <c r="J278" s="11"/>
      <c r="K278" s="11"/>
      <c r="L278" s="11"/>
      <c r="M278" s="11"/>
      <c r="N278" s="11"/>
      <c r="O278" s="11"/>
      <c r="P278" s="11"/>
      <c r="Q278" s="11"/>
    </row>
    <row r="279" ht="15.75" customHeight="1">
      <c r="F279" s="513"/>
      <c r="G279" s="935"/>
      <c r="H279" s="22"/>
      <c r="I279" s="11"/>
      <c r="J279" s="11"/>
      <c r="K279" s="11"/>
      <c r="L279" s="11"/>
      <c r="M279" s="11"/>
      <c r="N279" s="11"/>
      <c r="O279" s="11"/>
      <c r="P279" s="11"/>
      <c r="Q279" s="11"/>
    </row>
    <row r="280" ht="15.75" customHeight="1">
      <c r="F280" s="513"/>
      <c r="G280" s="935"/>
      <c r="H280" s="22"/>
      <c r="I280" s="11"/>
      <c r="J280" s="11"/>
      <c r="K280" s="11"/>
      <c r="L280" s="11"/>
      <c r="M280" s="11"/>
      <c r="N280" s="11"/>
      <c r="O280" s="11"/>
      <c r="P280" s="11"/>
      <c r="Q280" s="11"/>
    </row>
    <row r="281" ht="15.75" customHeight="1">
      <c r="F281" s="513"/>
      <c r="G281" s="935"/>
      <c r="H281" s="22"/>
      <c r="I281" s="11"/>
      <c r="J281" s="11"/>
      <c r="K281" s="11"/>
      <c r="L281" s="11"/>
      <c r="M281" s="11"/>
      <c r="N281" s="11"/>
      <c r="O281" s="11"/>
      <c r="P281" s="11"/>
      <c r="Q281" s="11"/>
    </row>
    <row r="282" ht="15.75" customHeight="1">
      <c r="F282" s="513"/>
      <c r="G282" s="935"/>
      <c r="H282" s="22"/>
      <c r="I282" s="11"/>
      <c r="J282" s="11"/>
      <c r="K282" s="11"/>
      <c r="L282" s="11"/>
      <c r="M282" s="11"/>
      <c r="N282" s="11"/>
      <c r="O282" s="11"/>
      <c r="P282" s="11"/>
      <c r="Q282" s="11"/>
    </row>
    <row r="283" ht="15.75" customHeight="1">
      <c r="F283" s="513"/>
      <c r="G283" s="935"/>
      <c r="H283" s="22"/>
      <c r="I283" s="11"/>
      <c r="J283" s="11"/>
      <c r="K283" s="11"/>
      <c r="L283" s="11"/>
      <c r="M283" s="11"/>
      <c r="N283" s="11"/>
      <c r="O283" s="11"/>
      <c r="P283" s="11"/>
      <c r="Q283" s="11"/>
    </row>
    <row r="284" ht="15.75" customHeight="1">
      <c r="F284" s="513"/>
      <c r="G284" s="935"/>
      <c r="H284" s="22"/>
      <c r="I284" s="11"/>
      <c r="J284" s="11"/>
      <c r="K284" s="11"/>
      <c r="L284" s="11"/>
      <c r="M284" s="11"/>
      <c r="N284" s="11"/>
      <c r="O284" s="11"/>
      <c r="P284" s="11"/>
      <c r="Q284" s="11"/>
    </row>
    <row r="285" ht="15.75" customHeight="1">
      <c r="F285" s="513"/>
      <c r="G285" s="935"/>
      <c r="H285" s="22"/>
      <c r="I285" s="11"/>
      <c r="J285" s="11"/>
      <c r="K285" s="11"/>
      <c r="L285" s="11"/>
      <c r="M285" s="11"/>
      <c r="N285" s="11"/>
      <c r="O285" s="11"/>
      <c r="P285" s="11"/>
      <c r="Q285" s="11"/>
    </row>
    <row r="286" ht="15.75" customHeight="1">
      <c r="F286" s="513"/>
      <c r="G286" s="935"/>
      <c r="H286" s="22"/>
      <c r="I286" s="11"/>
      <c r="J286" s="11"/>
      <c r="K286" s="11"/>
      <c r="L286" s="11"/>
      <c r="M286" s="11"/>
      <c r="N286" s="11"/>
      <c r="O286" s="11"/>
      <c r="P286" s="11"/>
      <c r="Q286" s="11"/>
    </row>
    <row r="287" ht="15.75" customHeight="1">
      <c r="F287" s="513"/>
      <c r="G287" s="935"/>
      <c r="H287" s="22"/>
      <c r="I287" s="11"/>
      <c r="J287" s="11"/>
      <c r="K287" s="11"/>
      <c r="L287" s="11"/>
      <c r="M287" s="11"/>
      <c r="N287" s="11"/>
      <c r="O287" s="11"/>
      <c r="P287" s="11"/>
      <c r="Q287" s="11"/>
    </row>
    <row r="288" ht="15.75" customHeight="1">
      <c r="F288" s="513"/>
      <c r="G288" s="935"/>
      <c r="H288" s="22"/>
      <c r="I288" s="11"/>
      <c r="J288" s="11"/>
      <c r="K288" s="11"/>
      <c r="L288" s="11"/>
      <c r="M288" s="11"/>
      <c r="N288" s="11"/>
      <c r="O288" s="11"/>
      <c r="P288" s="11"/>
      <c r="Q288" s="11"/>
    </row>
    <row r="289" ht="15.75" customHeight="1">
      <c r="F289" s="513"/>
      <c r="G289" s="935"/>
      <c r="H289" s="22"/>
      <c r="I289" s="11"/>
      <c r="J289" s="11"/>
      <c r="K289" s="11"/>
      <c r="L289" s="11"/>
      <c r="M289" s="11"/>
      <c r="N289" s="11"/>
      <c r="O289" s="11"/>
      <c r="P289" s="11"/>
      <c r="Q289" s="11"/>
    </row>
    <row r="290" ht="15.75" customHeight="1">
      <c r="F290" s="513"/>
      <c r="G290" s="935"/>
      <c r="H290" s="22"/>
      <c r="I290" s="11"/>
      <c r="J290" s="11"/>
      <c r="K290" s="11"/>
      <c r="L290" s="11"/>
      <c r="M290" s="11"/>
      <c r="N290" s="11"/>
      <c r="O290" s="11"/>
      <c r="P290" s="11"/>
      <c r="Q290" s="11"/>
    </row>
    <row r="291" ht="15.75" customHeight="1">
      <c r="F291" s="513"/>
      <c r="G291" s="935"/>
      <c r="H291" s="22"/>
      <c r="I291" s="11"/>
      <c r="J291" s="11"/>
      <c r="K291" s="11"/>
      <c r="L291" s="11"/>
      <c r="M291" s="11"/>
      <c r="N291" s="11"/>
      <c r="O291" s="11"/>
      <c r="P291" s="11"/>
      <c r="Q291" s="11"/>
    </row>
    <row r="292" ht="15.75" customHeight="1">
      <c r="F292" s="513"/>
      <c r="G292" s="935"/>
      <c r="H292" s="22"/>
      <c r="I292" s="11"/>
      <c r="J292" s="11"/>
      <c r="K292" s="11"/>
      <c r="L292" s="11"/>
      <c r="M292" s="11"/>
      <c r="N292" s="11"/>
      <c r="O292" s="11"/>
      <c r="P292" s="11"/>
      <c r="Q292" s="11"/>
    </row>
    <row r="293" ht="15.75" customHeight="1">
      <c r="F293" s="513"/>
      <c r="G293" s="935"/>
      <c r="H293" s="22"/>
      <c r="I293" s="11"/>
      <c r="J293" s="11"/>
      <c r="K293" s="11"/>
      <c r="L293" s="11"/>
      <c r="M293" s="11"/>
      <c r="N293" s="11"/>
      <c r="O293" s="11"/>
      <c r="P293" s="11"/>
      <c r="Q293" s="11"/>
    </row>
    <row r="294" ht="15.75" customHeight="1">
      <c r="F294" s="513"/>
      <c r="G294" s="935"/>
      <c r="H294" s="22"/>
      <c r="I294" s="11"/>
      <c r="J294" s="11"/>
      <c r="K294" s="11"/>
      <c r="L294" s="11"/>
      <c r="M294" s="11"/>
      <c r="N294" s="11"/>
      <c r="O294" s="11"/>
      <c r="P294" s="11"/>
      <c r="Q294" s="11"/>
    </row>
    <row r="295" ht="15.75" customHeight="1">
      <c r="F295" s="513"/>
      <c r="G295" s="935"/>
      <c r="H295" s="22"/>
      <c r="I295" s="11"/>
      <c r="J295" s="11"/>
      <c r="K295" s="11"/>
      <c r="L295" s="11"/>
      <c r="M295" s="11"/>
      <c r="N295" s="11"/>
      <c r="O295" s="11"/>
      <c r="P295" s="11"/>
      <c r="Q295" s="11"/>
    </row>
    <row r="296" ht="15.75" customHeight="1">
      <c r="F296" s="513"/>
      <c r="G296" s="935"/>
      <c r="H296" s="22"/>
      <c r="I296" s="11"/>
      <c r="J296" s="11"/>
      <c r="K296" s="11"/>
      <c r="L296" s="11"/>
      <c r="M296" s="11"/>
      <c r="N296" s="11"/>
      <c r="O296" s="11"/>
      <c r="P296" s="11"/>
      <c r="Q296" s="11"/>
    </row>
    <row r="297" ht="15.75" customHeight="1">
      <c r="F297" s="513"/>
      <c r="G297" s="935"/>
      <c r="H297" s="22"/>
      <c r="I297" s="11"/>
      <c r="J297" s="11"/>
      <c r="K297" s="11"/>
      <c r="L297" s="11"/>
      <c r="M297" s="11"/>
      <c r="N297" s="11"/>
      <c r="O297" s="11"/>
      <c r="P297" s="11"/>
      <c r="Q297" s="11"/>
    </row>
    <row r="298" ht="15.75" customHeight="1">
      <c r="F298" s="513"/>
      <c r="G298" s="935"/>
      <c r="H298" s="22"/>
      <c r="I298" s="11"/>
      <c r="J298" s="11"/>
      <c r="K298" s="11"/>
      <c r="L298" s="11"/>
      <c r="M298" s="11"/>
      <c r="N298" s="11"/>
      <c r="O298" s="11"/>
      <c r="P298" s="11"/>
      <c r="Q298" s="11"/>
    </row>
    <row r="299" ht="15.75" customHeight="1">
      <c r="F299" s="513"/>
      <c r="G299" s="935"/>
      <c r="H299" s="119"/>
      <c r="I299" s="11"/>
      <c r="J299" s="11"/>
      <c r="K299" s="11"/>
      <c r="L299" s="11"/>
      <c r="M299" s="11"/>
      <c r="N299" s="11"/>
      <c r="O299" s="11"/>
      <c r="P299" s="11"/>
      <c r="Q299" s="11"/>
    </row>
    <row r="300" ht="15.75" customHeight="1">
      <c r="F300" s="513"/>
      <c r="G300" s="935"/>
      <c r="H300" s="22"/>
      <c r="I300" s="11"/>
      <c r="J300" s="11"/>
      <c r="K300" s="11"/>
      <c r="L300" s="11"/>
      <c r="M300" s="11"/>
      <c r="N300" s="11"/>
      <c r="O300" s="11"/>
      <c r="P300" s="11"/>
      <c r="Q300" s="11"/>
    </row>
    <row r="301" ht="15.75" customHeight="1">
      <c r="F301" s="513"/>
      <c r="G301" s="935"/>
      <c r="H301" s="22"/>
      <c r="I301" s="11"/>
      <c r="J301" s="11"/>
      <c r="K301" s="11"/>
      <c r="L301" s="11"/>
      <c r="M301" s="11"/>
      <c r="N301" s="11"/>
      <c r="O301" s="11"/>
      <c r="P301" s="11"/>
      <c r="Q301" s="11"/>
    </row>
    <row r="302" ht="15.75" customHeight="1">
      <c r="F302" s="513"/>
      <c r="G302" s="935"/>
      <c r="H302" s="22"/>
      <c r="I302" s="11"/>
      <c r="J302" s="11"/>
      <c r="K302" s="11"/>
      <c r="L302" s="11"/>
      <c r="M302" s="11"/>
      <c r="N302" s="11"/>
      <c r="O302" s="11"/>
      <c r="P302" s="11"/>
      <c r="Q302" s="11"/>
    </row>
    <row r="303" ht="15.75" customHeight="1">
      <c r="F303" s="513"/>
      <c r="G303" s="935"/>
      <c r="H303" s="22"/>
      <c r="I303" s="11"/>
      <c r="J303" s="11"/>
      <c r="K303" s="11"/>
      <c r="L303" s="11"/>
      <c r="M303" s="11"/>
      <c r="N303" s="11"/>
      <c r="O303" s="11"/>
      <c r="P303" s="11"/>
      <c r="Q303" s="11"/>
    </row>
    <row r="304" ht="15.75" customHeight="1">
      <c r="F304" s="513"/>
      <c r="G304" s="935"/>
      <c r="H304" s="22"/>
      <c r="I304" s="11"/>
      <c r="J304" s="11"/>
      <c r="K304" s="11"/>
      <c r="L304" s="11"/>
      <c r="M304" s="11"/>
      <c r="N304" s="11"/>
      <c r="O304" s="11"/>
      <c r="P304" s="11"/>
      <c r="Q304" s="11"/>
    </row>
    <row r="305" ht="15.75" customHeight="1">
      <c r="F305" s="513"/>
      <c r="G305" s="935"/>
      <c r="H305" s="22"/>
      <c r="I305" s="11"/>
      <c r="J305" s="11"/>
      <c r="K305" s="11"/>
      <c r="L305" s="11"/>
      <c r="M305" s="11"/>
      <c r="N305" s="11"/>
      <c r="O305" s="11"/>
      <c r="P305" s="11"/>
      <c r="Q305" s="11"/>
    </row>
    <row r="306" ht="15.75" customHeight="1">
      <c r="F306" s="513"/>
      <c r="G306" s="935"/>
      <c r="H306" s="22"/>
      <c r="I306" s="11"/>
      <c r="J306" s="11"/>
      <c r="K306" s="11"/>
      <c r="L306" s="11"/>
      <c r="M306" s="11"/>
      <c r="N306" s="11"/>
      <c r="O306" s="11"/>
      <c r="P306" s="11"/>
      <c r="Q306" s="11"/>
    </row>
    <row r="307" ht="15.75" customHeight="1">
      <c r="F307" s="513"/>
      <c r="G307" s="935"/>
      <c r="H307" s="22"/>
      <c r="I307" s="11"/>
      <c r="J307" s="11"/>
      <c r="K307" s="11"/>
      <c r="L307" s="11"/>
      <c r="M307" s="11"/>
      <c r="N307" s="11"/>
      <c r="O307" s="11"/>
      <c r="P307" s="11"/>
      <c r="Q307" s="11"/>
    </row>
    <row r="308" ht="15.75" customHeight="1">
      <c r="F308" s="513"/>
      <c r="G308" s="935"/>
      <c r="H308" s="22"/>
      <c r="I308" s="11"/>
      <c r="J308" s="11"/>
      <c r="K308" s="11"/>
      <c r="L308" s="11"/>
      <c r="M308" s="11"/>
      <c r="N308" s="11"/>
      <c r="O308" s="11"/>
      <c r="P308" s="11"/>
      <c r="Q308" s="11"/>
    </row>
    <row r="309" ht="15.75" customHeight="1">
      <c r="F309" s="513"/>
      <c r="G309" s="935"/>
      <c r="H309" s="22"/>
      <c r="I309" s="11"/>
      <c r="J309" s="11"/>
      <c r="K309" s="11"/>
      <c r="L309" s="11"/>
      <c r="M309" s="11"/>
      <c r="N309" s="11"/>
      <c r="O309" s="11"/>
      <c r="P309" s="11"/>
      <c r="Q309" s="11"/>
    </row>
    <row r="310" ht="15.75" customHeight="1">
      <c r="F310" s="513"/>
      <c r="G310" s="935"/>
      <c r="H310" s="22"/>
      <c r="I310" s="11"/>
      <c r="J310" s="11"/>
      <c r="K310" s="11"/>
      <c r="L310" s="11"/>
      <c r="M310" s="11"/>
      <c r="N310" s="11"/>
      <c r="O310" s="11"/>
      <c r="P310" s="11"/>
      <c r="Q310" s="11"/>
    </row>
    <row r="311" ht="15.75" customHeight="1">
      <c r="F311" s="513"/>
      <c r="G311" s="935"/>
      <c r="H311" s="22"/>
      <c r="I311" s="11"/>
      <c r="J311" s="11"/>
      <c r="K311" s="11"/>
      <c r="L311" s="11"/>
      <c r="M311" s="11"/>
      <c r="N311" s="11"/>
      <c r="O311" s="11"/>
      <c r="P311" s="11"/>
      <c r="Q311" s="11"/>
    </row>
    <row r="312" ht="15.75" customHeight="1">
      <c r="F312" s="513"/>
      <c r="G312" s="935"/>
      <c r="H312" s="22"/>
      <c r="I312" s="11"/>
      <c r="J312" s="11"/>
      <c r="K312" s="11"/>
      <c r="L312" s="11"/>
      <c r="M312" s="11"/>
      <c r="N312" s="11"/>
      <c r="O312" s="11"/>
      <c r="P312" s="11"/>
      <c r="Q312" s="11"/>
    </row>
    <row r="313" ht="15.75" customHeight="1">
      <c r="F313" s="513"/>
      <c r="G313" s="935"/>
      <c r="H313" s="22"/>
      <c r="I313" s="11"/>
      <c r="J313" s="11"/>
      <c r="K313" s="11"/>
      <c r="L313" s="11"/>
      <c r="M313" s="11"/>
      <c r="N313" s="11"/>
      <c r="O313" s="11"/>
      <c r="P313" s="11"/>
      <c r="Q313" s="11"/>
    </row>
    <row r="314" ht="15.75" customHeight="1">
      <c r="F314" s="513"/>
      <c r="G314" s="935"/>
      <c r="H314" s="22"/>
      <c r="I314" s="11"/>
      <c r="J314" s="11"/>
      <c r="K314" s="11"/>
      <c r="L314" s="11"/>
      <c r="M314" s="11"/>
      <c r="N314" s="11"/>
      <c r="O314" s="11"/>
      <c r="P314" s="11"/>
      <c r="Q314" s="11"/>
    </row>
    <row r="315" ht="15.75" customHeight="1">
      <c r="F315" s="513"/>
      <c r="G315" s="935"/>
      <c r="H315" s="22"/>
      <c r="I315" s="11"/>
      <c r="J315" s="11"/>
      <c r="K315" s="11"/>
      <c r="L315" s="11"/>
      <c r="M315" s="11"/>
      <c r="N315" s="11"/>
      <c r="O315" s="11"/>
      <c r="P315" s="11"/>
      <c r="Q315" s="11"/>
    </row>
    <row r="316" ht="15.75" customHeight="1">
      <c r="F316" s="513"/>
      <c r="G316" s="935"/>
      <c r="H316" s="22"/>
      <c r="I316" s="11"/>
      <c r="J316" s="11"/>
      <c r="K316" s="11"/>
      <c r="L316" s="11"/>
      <c r="M316" s="11"/>
      <c r="N316" s="11"/>
      <c r="O316" s="11"/>
      <c r="P316" s="11"/>
      <c r="Q316" s="11"/>
    </row>
    <row r="317" ht="15.75" customHeight="1">
      <c r="F317" s="513"/>
      <c r="G317" s="935"/>
      <c r="H317" s="22"/>
      <c r="I317" s="11"/>
      <c r="J317" s="11"/>
      <c r="K317" s="11"/>
      <c r="L317" s="11"/>
      <c r="M317" s="11"/>
      <c r="N317" s="11"/>
      <c r="O317" s="11"/>
      <c r="P317" s="11"/>
      <c r="Q317" s="11"/>
    </row>
    <row r="318" ht="15.75" customHeight="1">
      <c r="F318" s="513"/>
      <c r="G318" s="935"/>
      <c r="H318" s="22"/>
      <c r="I318" s="11"/>
      <c r="J318" s="11"/>
      <c r="K318" s="11"/>
      <c r="L318" s="11"/>
      <c r="M318" s="11"/>
      <c r="N318" s="11"/>
      <c r="O318" s="11"/>
      <c r="P318" s="11"/>
      <c r="Q318" s="11"/>
    </row>
    <row r="319" ht="15.75" customHeight="1">
      <c r="F319" s="513"/>
      <c r="G319" s="935"/>
      <c r="H319" s="22"/>
      <c r="I319" s="11"/>
      <c r="J319" s="11"/>
      <c r="K319" s="11"/>
      <c r="L319" s="11"/>
      <c r="M319" s="11"/>
      <c r="N319" s="11"/>
      <c r="O319" s="11"/>
      <c r="P319" s="11"/>
      <c r="Q319" s="11"/>
    </row>
    <row r="320" ht="15.75" customHeight="1">
      <c r="F320" s="513"/>
      <c r="G320" s="935"/>
      <c r="H320" s="22"/>
      <c r="I320" s="11"/>
      <c r="J320" s="11"/>
      <c r="K320" s="11"/>
      <c r="L320" s="11"/>
      <c r="M320" s="11"/>
      <c r="N320" s="11"/>
      <c r="O320" s="11"/>
      <c r="P320" s="11"/>
      <c r="Q320" s="11"/>
    </row>
    <row r="321" ht="15.75" customHeight="1">
      <c r="F321" s="513"/>
      <c r="G321" s="935"/>
      <c r="H321" s="22"/>
      <c r="I321" s="11"/>
      <c r="J321" s="11"/>
      <c r="K321" s="11"/>
      <c r="L321" s="11"/>
      <c r="M321" s="11"/>
      <c r="N321" s="11"/>
      <c r="O321" s="11"/>
      <c r="P321" s="11"/>
      <c r="Q321" s="11"/>
    </row>
    <row r="322" ht="15.75" customHeight="1">
      <c r="F322" s="513"/>
      <c r="G322" s="935"/>
      <c r="H322" s="22"/>
      <c r="I322" s="11"/>
      <c r="J322" s="11"/>
      <c r="K322" s="11"/>
      <c r="L322" s="11"/>
      <c r="M322" s="11"/>
      <c r="N322" s="11"/>
      <c r="O322" s="11"/>
      <c r="P322" s="11"/>
      <c r="Q322" s="11"/>
    </row>
    <row r="323" ht="15.75" customHeight="1">
      <c r="F323" s="513"/>
      <c r="G323" s="935"/>
      <c r="H323" s="22"/>
      <c r="I323" s="11"/>
      <c r="J323" s="11"/>
      <c r="K323" s="11"/>
      <c r="L323" s="11"/>
      <c r="M323" s="11"/>
      <c r="N323" s="11"/>
      <c r="O323" s="11"/>
      <c r="P323" s="11"/>
      <c r="Q323" s="11"/>
    </row>
    <row r="324" ht="15.75" customHeight="1">
      <c r="F324" s="513"/>
      <c r="G324" s="935"/>
      <c r="H324" s="22"/>
      <c r="I324" s="11"/>
      <c r="J324" s="11"/>
      <c r="K324" s="11"/>
      <c r="L324" s="11"/>
      <c r="M324" s="11"/>
      <c r="N324" s="11"/>
      <c r="O324" s="11"/>
      <c r="P324" s="11"/>
      <c r="Q324" s="11"/>
    </row>
    <row r="325" ht="15.75" customHeight="1">
      <c r="F325" s="513"/>
      <c r="G325" s="935"/>
      <c r="H325" s="22"/>
      <c r="I325" s="11"/>
      <c r="J325" s="11"/>
      <c r="K325" s="11"/>
      <c r="L325" s="11"/>
      <c r="M325" s="11"/>
      <c r="N325" s="11"/>
      <c r="O325" s="11"/>
      <c r="P325" s="11"/>
      <c r="Q325" s="11"/>
    </row>
    <row r="326" ht="15.75" customHeight="1">
      <c r="F326" s="513"/>
      <c r="G326" s="935"/>
      <c r="H326" s="22"/>
      <c r="I326" s="11"/>
      <c r="J326" s="11"/>
      <c r="K326" s="11"/>
      <c r="L326" s="11"/>
      <c r="M326" s="11"/>
      <c r="N326" s="11"/>
      <c r="O326" s="11"/>
      <c r="P326" s="11"/>
      <c r="Q326" s="11"/>
    </row>
    <row r="327" ht="15.75" customHeight="1">
      <c r="F327" s="513"/>
      <c r="G327" s="935"/>
      <c r="H327" s="22"/>
      <c r="I327" s="11"/>
      <c r="J327" s="11"/>
      <c r="K327" s="11"/>
      <c r="L327" s="11"/>
      <c r="M327" s="11"/>
      <c r="N327" s="11"/>
      <c r="O327" s="11"/>
      <c r="P327" s="11"/>
      <c r="Q327" s="11"/>
    </row>
    <row r="328" ht="15.75" customHeight="1">
      <c r="F328" s="513"/>
      <c r="G328" s="935"/>
      <c r="H328" s="22"/>
      <c r="I328" s="11"/>
      <c r="J328" s="11"/>
      <c r="K328" s="11"/>
      <c r="L328" s="11"/>
      <c r="M328" s="11"/>
      <c r="N328" s="11"/>
      <c r="O328" s="11"/>
      <c r="P328" s="11"/>
      <c r="Q328" s="11"/>
    </row>
    <row r="329" ht="15.75" customHeight="1">
      <c r="F329" s="513"/>
      <c r="G329" s="935"/>
      <c r="H329" s="22"/>
      <c r="I329" s="11"/>
      <c r="J329" s="11"/>
      <c r="K329" s="11"/>
      <c r="L329" s="11"/>
      <c r="M329" s="11"/>
      <c r="N329" s="11"/>
      <c r="O329" s="11"/>
      <c r="P329" s="11"/>
      <c r="Q329" s="11"/>
    </row>
    <row r="330" ht="15.75" customHeight="1">
      <c r="F330" s="513"/>
      <c r="G330" s="935"/>
      <c r="H330" s="22"/>
      <c r="I330" s="11"/>
      <c r="J330" s="11"/>
      <c r="K330" s="11"/>
      <c r="L330" s="11"/>
      <c r="M330" s="11"/>
      <c r="N330" s="11"/>
      <c r="O330" s="11"/>
      <c r="P330" s="11"/>
      <c r="Q330" s="11"/>
    </row>
    <row r="331" ht="15.75" customHeight="1">
      <c r="F331" s="513"/>
      <c r="G331" s="935"/>
      <c r="H331" s="22"/>
      <c r="I331" s="11"/>
      <c r="J331" s="11"/>
      <c r="K331" s="11"/>
      <c r="L331" s="11"/>
      <c r="M331" s="11"/>
      <c r="N331" s="11"/>
      <c r="O331" s="11"/>
      <c r="P331" s="11"/>
      <c r="Q331" s="11"/>
    </row>
    <row r="332" ht="15.75" customHeight="1">
      <c r="F332" s="513"/>
      <c r="G332" s="935"/>
      <c r="H332" s="22"/>
      <c r="I332" s="11"/>
      <c r="J332" s="11"/>
      <c r="K332" s="11"/>
      <c r="L332" s="11"/>
      <c r="M332" s="11"/>
      <c r="N332" s="11"/>
      <c r="O332" s="11"/>
      <c r="P332" s="11"/>
      <c r="Q332" s="11"/>
    </row>
    <row r="333" ht="15.75" customHeight="1">
      <c r="F333" s="513"/>
      <c r="G333" s="935"/>
      <c r="H333" s="22"/>
      <c r="I333" s="11"/>
      <c r="J333" s="11"/>
      <c r="K333" s="11"/>
      <c r="L333" s="11"/>
      <c r="M333" s="11"/>
      <c r="N333" s="11"/>
      <c r="O333" s="11"/>
      <c r="P333" s="11"/>
      <c r="Q333" s="11"/>
    </row>
    <row r="334" ht="15.75" customHeight="1">
      <c r="F334" s="513"/>
      <c r="G334" s="935"/>
      <c r="H334" s="22"/>
      <c r="I334" s="11"/>
      <c r="J334" s="11"/>
      <c r="K334" s="11"/>
      <c r="L334" s="11"/>
      <c r="M334" s="11"/>
      <c r="N334" s="11"/>
      <c r="O334" s="11"/>
      <c r="P334" s="11"/>
      <c r="Q334" s="11"/>
    </row>
    <row r="335" ht="15.75" customHeight="1">
      <c r="F335" s="513"/>
      <c r="G335" s="935"/>
      <c r="H335" s="22"/>
      <c r="I335" s="11"/>
      <c r="J335" s="11"/>
      <c r="K335" s="11"/>
      <c r="L335" s="11"/>
      <c r="M335" s="11"/>
      <c r="N335" s="11"/>
      <c r="O335" s="11"/>
      <c r="P335" s="11"/>
      <c r="Q335" s="11"/>
    </row>
    <row r="336" ht="15.75" customHeight="1">
      <c r="F336" s="513"/>
      <c r="G336" s="935"/>
      <c r="H336" s="22"/>
      <c r="I336" s="11"/>
      <c r="J336" s="11"/>
      <c r="K336" s="11"/>
      <c r="L336" s="11"/>
      <c r="M336" s="11"/>
      <c r="N336" s="11"/>
      <c r="O336" s="11"/>
      <c r="P336" s="11"/>
      <c r="Q336" s="11"/>
    </row>
    <row r="337" ht="15.75" customHeight="1">
      <c r="F337" s="513"/>
      <c r="G337" s="935"/>
      <c r="H337" s="22"/>
      <c r="I337" s="11"/>
      <c r="J337" s="11"/>
      <c r="K337" s="11"/>
      <c r="L337" s="11"/>
      <c r="M337" s="11"/>
      <c r="N337" s="11"/>
      <c r="O337" s="11"/>
      <c r="P337" s="11"/>
      <c r="Q337" s="11"/>
    </row>
    <row r="338" ht="15.75" customHeight="1">
      <c r="F338" s="513"/>
      <c r="G338" s="935"/>
      <c r="H338" s="22"/>
      <c r="I338" s="11"/>
      <c r="J338" s="11"/>
      <c r="K338" s="11"/>
      <c r="L338" s="11"/>
      <c r="M338" s="11"/>
      <c r="N338" s="11"/>
      <c r="O338" s="11"/>
      <c r="P338" s="11"/>
      <c r="Q338" s="11"/>
    </row>
    <row r="339" ht="15.75" customHeight="1">
      <c r="F339" s="513"/>
      <c r="G339" s="935"/>
      <c r="H339" s="22"/>
      <c r="I339" s="11"/>
      <c r="J339" s="11"/>
      <c r="K339" s="11"/>
      <c r="L339" s="11"/>
      <c r="M339" s="11"/>
      <c r="N339" s="11"/>
      <c r="O339" s="11"/>
      <c r="P339" s="11"/>
      <c r="Q339" s="11"/>
    </row>
    <row r="340" ht="15.75" customHeight="1">
      <c r="F340" s="513"/>
      <c r="G340" s="935"/>
      <c r="H340" s="22"/>
      <c r="I340" s="11"/>
      <c r="J340" s="11"/>
      <c r="K340" s="11"/>
      <c r="L340" s="11"/>
      <c r="M340" s="11"/>
      <c r="N340" s="11"/>
      <c r="O340" s="11"/>
      <c r="P340" s="11"/>
      <c r="Q340" s="11"/>
    </row>
    <row r="341" ht="15.75" customHeight="1">
      <c r="F341" s="513"/>
      <c r="G341" s="935"/>
      <c r="H341" s="22"/>
      <c r="I341" s="11"/>
      <c r="J341" s="11"/>
      <c r="K341" s="11"/>
      <c r="L341" s="11"/>
      <c r="M341" s="11"/>
      <c r="N341" s="11"/>
      <c r="O341" s="11"/>
      <c r="P341" s="11"/>
      <c r="Q341" s="11"/>
    </row>
    <row r="342" ht="15.75" customHeight="1">
      <c r="F342" s="513"/>
      <c r="G342" s="935"/>
      <c r="H342" s="22"/>
      <c r="I342" s="11"/>
      <c r="J342" s="11"/>
      <c r="K342" s="11"/>
      <c r="L342" s="11"/>
      <c r="M342" s="11"/>
      <c r="N342" s="11"/>
      <c r="O342" s="11"/>
      <c r="P342" s="11"/>
      <c r="Q342" s="11"/>
    </row>
    <row r="343" ht="15.75" customHeight="1">
      <c r="F343" s="513"/>
      <c r="G343" s="935"/>
      <c r="H343" s="22"/>
      <c r="I343" s="11"/>
      <c r="J343" s="11"/>
      <c r="K343" s="11"/>
      <c r="L343" s="11"/>
      <c r="M343" s="11"/>
      <c r="N343" s="11"/>
      <c r="O343" s="11"/>
      <c r="P343" s="11"/>
      <c r="Q343" s="11"/>
    </row>
    <row r="344" ht="15.75" customHeight="1">
      <c r="F344" s="513"/>
      <c r="G344" s="935"/>
      <c r="H344" s="22"/>
      <c r="I344" s="11"/>
      <c r="J344" s="11"/>
      <c r="K344" s="11"/>
      <c r="L344" s="11"/>
      <c r="M344" s="11"/>
      <c r="N344" s="11"/>
      <c r="O344" s="11"/>
      <c r="P344" s="11"/>
      <c r="Q344" s="11"/>
    </row>
    <row r="345" ht="15.75" customHeight="1">
      <c r="F345" s="513"/>
      <c r="G345" s="935"/>
      <c r="H345" s="22"/>
      <c r="I345" s="11"/>
      <c r="J345" s="11"/>
      <c r="K345" s="11"/>
      <c r="L345" s="11"/>
      <c r="M345" s="11"/>
      <c r="N345" s="11"/>
      <c r="O345" s="11"/>
      <c r="P345" s="11"/>
      <c r="Q345" s="11"/>
    </row>
    <row r="346" ht="15.75" customHeight="1">
      <c r="F346" s="513"/>
      <c r="G346" s="935"/>
      <c r="H346" s="22"/>
      <c r="I346" s="11"/>
      <c r="J346" s="11"/>
      <c r="K346" s="11"/>
      <c r="L346" s="11"/>
      <c r="M346" s="11"/>
      <c r="N346" s="11"/>
      <c r="O346" s="11"/>
      <c r="P346" s="11"/>
      <c r="Q346" s="11"/>
    </row>
    <row r="347" ht="15.75" customHeight="1">
      <c r="F347" s="513"/>
      <c r="G347" s="935"/>
      <c r="H347" s="22"/>
      <c r="I347" s="11"/>
      <c r="J347" s="11"/>
      <c r="K347" s="11"/>
      <c r="L347" s="11"/>
      <c r="M347" s="11"/>
      <c r="N347" s="11"/>
      <c r="O347" s="11"/>
      <c r="P347" s="11"/>
      <c r="Q347" s="11"/>
    </row>
    <row r="348" ht="15.75" customHeight="1">
      <c r="F348" s="513"/>
      <c r="G348" s="935"/>
      <c r="H348" s="22"/>
      <c r="I348" s="11"/>
      <c r="J348" s="11"/>
      <c r="K348" s="11"/>
      <c r="L348" s="11"/>
      <c r="M348" s="11"/>
      <c r="N348" s="11"/>
      <c r="O348" s="11"/>
      <c r="P348" s="11"/>
      <c r="Q348" s="11"/>
    </row>
    <row r="349" ht="15.75" customHeight="1">
      <c r="F349" s="513"/>
      <c r="G349" s="935"/>
      <c r="H349" s="22"/>
      <c r="I349" s="11"/>
      <c r="J349" s="11"/>
      <c r="K349" s="11"/>
      <c r="L349" s="11"/>
      <c r="M349" s="11"/>
      <c r="N349" s="11"/>
      <c r="O349" s="11"/>
      <c r="P349" s="11"/>
      <c r="Q349" s="11"/>
    </row>
    <row r="350" ht="15.75" customHeight="1">
      <c r="F350" s="513"/>
      <c r="G350" s="935"/>
      <c r="H350" s="22"/>
      <c r="I350" s="11"/>
      <c r="J350" s="11"/>
      <c r="K350" s="11"/>
      <c r="L350" s="11"/>
      <c r="M350" s="11"/>
      <c r="N350" s="11"/>
      <c r="O350" s="11"/>
      <c r="P350" s="11"/>
      <c r="Q350" s="11"/>
    </row>
    <row r="351" ht="15.75" customHeight="1">
      <c r="F351" s="513"/>
      <c r="G351" s="935"/>
      <c r="H351" s="22"/>
      <c r="I351" s="11"/>
      <c r="J351" s="11"/>
      <c r="K351" s="11"/>
      <c r="L351" s="11"/>
      <c r="M351" s="11"/>
      <c r="N351" s="11"/>
      <c r="O351" s="11"/>
      <c r="P351" s="11"/>
      <c r="Q351" s="11"/>
    </row>
    <row r="352" ht="15.75" customHeight="1">
      <c r="F352" s="513"/>
      <c r="G352" s="935"/>
      <c r="H352" s="22"/>
      <c r="I352" s="11"/>
      <c r="J352" s="11"/>
      <c r="K352" s="11"/>
      <c r="L352" s="11"/>
      <c r="M352" s="11"/>
      <c r="N352" s="11"/>
      <c r="O352" s="11"/>
      <c r="P352" s="11"/>
      <c r="Q352" s="11"/>
    </row>
    <row r="353" ht="15.75" customHeight="1">
      <c r="F353" s="513"/>
      <c r="G353" s="935"/>
      <c r="H353" s="22"/>
      <c r="I353" s="11"/>
      <c r="J353" s="11"/>
      <c r="K353" s="11"/>
      <c r="L353" s="11"/>
      <c r="M353" s="11"/>
      <c r="N353" s="11"/>
      <c r="O353" s="11"/>
      <c r="P353" s="11"/>
      <c r="Q353" s="11"/>
    </row>
    <row r="354" ht="15.75" customHeight="1">
      <c r="F354" s="513"/>
      <c r="G354" s="935"/>
      <c r="H354" s="22"/>
      <c r="I354" s="11"/>
      <c r="J354" s="11"/>
      <c r="K354" s="11"/>
      <c r="L354" s="11"/>
      <c r="M354" s="11"/>
      <c r="N354" s="11"/>
      <c r="O354" s="11"/>
      <c r="P354" s="11"/>
      <c r="Q354" s="11"/>
    </row>
    <row r="355" ht="15.75" customHeight="1">
      <c r="F355" s="513"/>
      <c r="G355" s="935"/>
      <c r="H355" s="22"/>
      <c r="I355" s="11"/>
      <c r="J355" s="11"/>
      <c r="K355" s="11"/>
      <c r="L355" s="11"/>
      <c r="M355" s="11"/>
      <c r="N355" s="11"/>
      <c r="O355" s="11"/>
      <c r="P355" s="11"/>
      <c r="Q355" s="11"/>
    </row>
    <row r="356" ht="15.75" customHeight="1">
      <c r="F356" s="513"/>
      <c r="G356" s="935"/>
      <c r="H356" s="22"/>
      <c r="I356" s="11"/>
      <c r="J356" s="11"/>
      <c r="K356" s="11"/>
      <c r="L356" s="11"/>
      <c r="M356" s="11"/>
      <c r="N356" s="11"/>
      <c r="O356" s="11"/>
      <c r="P356" s="11"/>
      <c r="Q356" s="11"/>
    </row>
    <row r="357" ht="15.75" customHeight="1">
      <c r="F357" s="513"/>
      <c r="G357" s="935"/>
      <c r="H357" s="22"/>
      <c r="I357" s="11"/>
      <c r="J357" s="11"/>
      <c r="K357" s="11"/>
      <c r="L357" s="11"/>
      <c r="M357" s="11"/>
      <c r="N357" s="11"/>
      <c r="O357" s="11"/>
      <c r="P357" s="11"/>
      <c r="Q357" s="11"/>
    </row>
    <row r="358" ht="15.75" customHeight="1">
      <c r="F358" s="513"/>
      <c r="G358" s="935"/>
      <c r="H358" s="22"/>
      <c r="I358" s="11"/>
      <c r="J358" s="11"/>
      <c r="K358" s="11"/>
      <c r="L358" s="11"/>
      <c r="M358" s="11"/>
      <c r="N358" s="11"/>
      <c r="O358" s="11"/>
      <c r="P358" s="11"/>
      <c r="Q358" s="11"/>
    </row>
    <row r="359" ht="15.75" customHeight="1">
      <c r="F359" s="513"/>
      <c r="G359" s="935"/>
      <c r="H359" s="22"/>
      <c r="I359" s="11"/>
      <c r="J359" s="11"/>
      <c r="K359" s="11"/>
      <c r="L359" s="11"/>
      <c r="M359" s="11"/>
      <c r="N359" s="11"/>
      <c r="O359" s="11"/>
      <c r="P359" s="11"/>
      <c r="Q359" s="11"/>
    </row>
    <row r="360" ht="15.75" customHeight="1">
      <c r="F360" s="513"/>
      <c r="G360" s="935"/>
      <c r="H360" s="22"/>
      <c r="I360" s="11"/>
      <c r="J360" s="11"/>
      <c r="K360" s="11"/>
      <c r="L360" s="11"/>
      <c r="M360" s="11"/>
      <c r="N360" s="11"/>
      <c r="O360" s="11"/>
      <c r="P360" s="11"/>
      <c r="Q360" s="11"/>
    </row>
    <row r="361" ht="15.75" customHeight="1">
      <c r="F361" s="513"/>
      <c r="G361" s="935"/>
      <c r="H361" s="22"/>
      <c r="I361" s="11"/>
      <c r="J361" s="11"/>
      <c r="K361" s="11"/>
      <c r="L361" s="11"/>
      <c r="M361" s="11"/>
      <c r="N361" s="11"/>
      <c r="O361" s="11"/>
      <c r="P361" s="11"/>
      <c r="Q361" s="11"/>
    </row>
    <row r="362" ht="15.75" customHeight="1">
      <c r="F362" s="513"/>
      <c r="G362" s="935"/>
      <c r="H362" s="22"/>
      <c r="I362" s="11"/>
      <c r="J362" s="11"/>
      <c r="K362" s="11"/>
      <c r="L362" s="11"/>
      <c r="M362" s="11"/>
      <c r="N362" s="11"/>
      <c r="O362" s="11"/>
      <c r="P362" s="11"/>
      <c r="Q362" s="11"/>
    </row>
    <row r="363" ht="15.75" customHeight="1">
      <c r="F363" s="513"/>
      <c r="G363" s="935"/>
      <c r="H363" s="22"/>
      <c r="I363" s="11"/>
      <c r="J363" s="11"/>
      <c r="K363" s="11"/>
      <c r="L363" s="11"/>
      <c r="M363" s="11"/>
      <c r="N363" s="11"/>
      <c r="O363" s="11"/>
      <c r="P363" s="11"/>
      <c r="Q363" s="11"/>
    </row>
    <row r="364" ht="15.75" customHeight="1">
      <c r="F364" s="513"/>
      <c r="G364" s="935"/>
      <c r="H364" s="22"/>
      <c r="I364" s="11"/>
      <c r="J364" s="11"/>
      <c r="K364" s="11"/>
      <c r="L364" s="11"/>
      <c r="M364" s="11"/>
      <c r="N364" s="11"/>
      <c r="O364" s="11"/>
      <c r="P364" s="11"/>
      <c r="Q364" s="11"/>
    </row>
    <row r="365" ht="15.75" customHeight="1">
      <c r="F365" s="513"/>
      <c r="G365" s="935"/>
      <c r="H365" s="22"/>
      <c r="I365" s="11"/>
      <c r="J365" s="11"/>
      <c r="K365" s="11"/>
      <c r="L365" s="11"/>
      <c r="M365" s="11"/>
      <c r="N365" s="11"/>
      <c r="O365" s="11"/>
      <c r="P365" s="11"/>
      <c r="Q365" s="11"/>
    </row>
    <row r="366" ht="15.75" customHeight="1">
      <c r="F366" s="513"/>
      <c r="G366" s="935"/>
      <c r="H366" s="22"/>
      <c r="I366" s="11"/>
      <c r="J366" s="11"/>
      <c r="K366" s="11"/>
      <c r="L366" s="11"/>
      <c r="M366" s="11"/>
      <c r="N366" s="11"/>
      <c r="O366" s="11"/>
      <c r="P366" s="11"/>
      <c r="Q366" s="11"/>
    </row>
    <row r="367" ht="15.75" customHeight="1">
      <c r="F367" s="513"/>
      <c r="G367" s="935"/>
      <c r="H367" s="22"/>
      <c r="I367" s="11"/>
      <c r="J367" s="11"/>
      <c r="K367" s="11"/>
      <c r="L367" s="11"/>
      <c r="M367" s="11"/>
      <c r="N367" s="11"/>
      <c r="O367" s="11"/>
      <c r="P367" s="11"/>
      <c r="Q367" s="11"/>
    </row>
    <row r="368" ht="15.75" customHeight="1">
      <c r="F368" s="513"/>
      <c r="G368" s="935"/>
      <c r="H368" s="22"/>
      <c r="I368" s="11"/>
      <c r="J368" s="11"/>
      <c r="K368" s="11"/>
      <c r="L368" s="11"/>
      <c r="M368" s="11"/>
      <c r="N368" s="11"/>
      <c r="O368" s="11"/>
      <c r="P368" s="11"/>
      <c r="Q368" s="11"/>
    </row>
    <row r="369" ht="15.75" customHeight="1">
      <c r="F369" s="513"/>
      <c r="G369" s="935"/>
      <c r="H369" s="22"/>
      <c r="I369" s="11"/>
      <c r="J369" s="11"/>
      <c r="K369" s="11"/>
      <c r="L369" s="11"/>
      <c r="M369" s="11"/>
      <c r="N369" s="11"/>
      <c r="O369" s="11"/>
      <c r="P369" s="11"/>
      <c r="Q369" s="11"/>
    </row>
    <row r="370" ht="15.75" customHeight="1">
      <c r="F370" s="513"/>
      <c r="G370" s="935"/>
      <c r="H370" s="22"/>
      <c r="I370" s="11"/>
      <c r="J370" s="11"/>
      <c r="K370" s="11"/>
      <c r="L370" s="11"/>
      <c r="M370" s="11"/>
      <c r="N370" s="11"/>
      <c r="O370" s="11"/>
      <c r="P370" s="11"/>
      <c r="Q370" s="11"/>
    </row>
    <row r="371" ht="15.75" customHeight="1">
      <c r="F371" s="513"/>
      <c r="G371" s="935"/>
      <c r="H371" s="22"/>
      <c r="I371" s="11"/>
      <c r="J371" s="11"/>
      <c r="K371" s="11"/>
      <c r="L371" s="11"/>
      <c r="M371" s="11"/>
      <c r="N371" s="11"/>
      <c r="O371" s="11"/>
      <c r="P371" s="11"/>
      <c r="Q371" s="11"/>
    </row>
    <row r="372" ht="15.75" customHeight="1">
      <c r="F372" s="513"/>
      <c r="G372" s="935"/>
      <c r="H372" s="22"/>
      <c r="I372" s="11"/>
      <c r="J372" s="11"/>
      <c r="K372" s="11"/>
      <c r="L372" s="11"/>
      <c r="M372" s="11"/>
      <c r="N372" s="11"/>
      <c r="O372" s="11"/>
      <c r="P372" s="11"/>
      <c r="Q372" s="11"/>
    </row>
    <row r="373" ht="15.75" customHeight="1">
      <c r="F373" s="513"/>
      <c r="G373" s="935"/>
      <c r="H373" s="22"/>
      <c r="I373" s="11"/>
      <c r="J373" s="11"/>
      <c r="K373" s="11"/>
      <c r="L373" s="11"/>
      <c r="M373" s="11"/>
      <c r="N373" s="11"/>
      <c r="O373" s="11"/>
      <c r="P373" s="11"/>
      <c r="Q373" s="11"/>
    </row>
    <row r="374" ht="15.75" customHeight="1">
      <c r="F374" s="513"/>
      <c r="G374" s="935"/>
      <c r="H374" s="22"/>
      <c r="I374" s="11"/>
      <c r="J374" s="11"/>
      <c r="K374" s="11"/>
      <c r="L374" s="11"/>
      <c r="M374" s="11"/>
      <c r="N374" s="11"/>
      <c r="O374" s="11"/>
      <c r="P374" s="11"/>
      <c r="Q374" s="11"/>
    </row>
    <row r="375" ht="15.75" customHeight="1">
      <c r="F375" s="513"/>
      <c r="G375" s="935"/>
      <c r="H375" s="22"/>
      <c r="I375" s="11"/>
      <c r="J375" s="11"/>
      <c r="K375" s="11"/>
      <c r="L375" s="11"/>
      <c r="M375" s="11"/>
      <c r="N375" s="11"/>
      <c r="O375" s="11"/>
      <c r="P375" s="11"/>
      <c r="Q375" s="11"/>
    </row>
    <row r="376" ht="15.75" customHeight="1">
      <c r="F376" s="513"/>
      <c r="G376" s="935"/>
      <c r="H376" s="22"/>
      <c r="I376" s="11"/>
      <c r="J376" s="11"/>
      <c r="K376" s="11"/>
      <c r="L376" s="11"/>
      <c r="M376" s="11"/>
      <c r="N376" s="11"/>
      <c r="O376" s="11"/>
      <c r="P376" s="11"/>
      <c r="Q376" s="11"/>
    </row>
    <row r="377" ht="15.75" customHeight="1">
      <c r="F377" s="513"/>
      <c r="G377" s="935"/>
      <c r="H377" s="22"/>
      <c r="I377" s="11"/>
      <c r="J377" s="11"/>
      <c r="K377" s="11"/>
      <c r="L377" s="11"/>
      <c r="M377" s="11"/>
      <c r="N377" s="11"/>
      <c r="O377" s="11"/>
      <c r="P377" s="11"/>
      <c r="Q377" s="11"/>
    </row>
    <row r="378" ht="15.75" customHeight="1">
      <c r="F378" s="513"/>
      <c r="G378" s="935"/>
      <c r="H378" s="22"/>
      <c r="I378" s="11"/>
      <c r="J378" s="11"/>
      <c r="K378" s="11"/>
      <c r="L378" s="11"/>
      <c r="M378" s="11"/>
      <c r="N378" s="11"/>
      <c r="O378" s="11"/>
      <c r="P378" s="11"/>
      <c r="Q378" s="11"/>
    </row>
    <row r="379" ht="15.75" customHeight="1">
      <c r="F379" s="513"/>
      <c r="G379" s="935"/>
      <c r="H379" s="22"/>
      <c r="I379" s="11"/>
      <c r="J379" s="11"/>
      <c r="K379" s="11"/>
      <c r="L379" s="11"/>
      <c r="M379" s="11"/>
      <c r="N379" s="11"/>
      <c r="O379" s="11"/>
      <c r="P379" s="11"/>
      <c r="Q379" s="11"/>
    </row>
    <row r="380" ht="15.75" customHeight="1">
      <c r="F380" s="513"/>
      <c r="G380" s="935"/>
      <c r="H380" s="22"/>
      <c r="I380" s="11"/>
      <c r="J380" s="11"/>
      <c r="K380" s="11"/>
      <c r="L380" s="11"/>
      <c r="M380" s="11"/>
      <c r="N380" s="11"/>
      <c r="O380" s="11"/>
      <c r="P380" s="11"/>
      <c r="Q380" s="11"/>
    </row>
    <row r="381" ht="15.75" customHeight="1">
      <c r="F381" s="513"/>
      <c r="G381" s="935"/>
      <c r="H381" s="22"/>
      <c r="I381" s="11"/>
      <c r="J381" s="11"/>
      <c r="K381" s="11"/>
      <c r="L381" s="11"/>
      <c r="M381" s="11"/>
      <c r="N381" s="11"/>
      <c r="O381" s="11"/>
      <c r="P381" s="11"/>
      <c r="Q381" s="11"/>
    </row>
    <row r="382" ht="15.75" customHeight="1">
      <c r="F382" s="513"/>
      <c r="G382" s="935"/>
      <c r="H382" s="22"/>
      <c r="I382" s="11"/>
      <c r="J382" s="11"/>
      <c r="K382" s="11"/>
      <c r="L382" s="11"/>
      <c r="M382" s="11"/>
      <c r="N382" s="11"/>
      <c r="O382" s="11"/>
      <c r="P382" s="11"/>
      <c r="Q382" s="11"/>
    </row>
    <row r="383" ht="15.75" customHeight="1">
      <c r="F383" s="513"/>
      <c r="G383" s="935"/>
      <c r="H383" s="22"/>
      <c r="I383" s="11"/>
      <c r="J383" s="11"/>
      <c r="K383" s="11"/>
      <c r="L383" s="11"/>
      <c r="M383" s="11"/>
      <c r="N383" s="11"/>
      <c r="O383" s="11"/>
      <c r="P383" s="11"/>
      <c r="Q383" s="11"/>
    </row>
    <row r="384" ht="15.75" customHeight="1">
      <c r="F384" s="513"/>
      <c r="G384" s="935"/>
      <c r="H384" s="22"/>
      <c r="I384" s="11"/>
      <c r="J384" s="11"/>
      <c r="K384" s="11"/>
      <c r="L384" s="11"/>
      <c r="M384" s="11"/>
      <c r="N384" s="11"/>
      <c r="O384" s="11"/>
      <c r="P384" s="11"/>
      <c r="Q384" s="11"/>
    </row>
    <row r="385" ht="15.75" customHeight="1">
      <c r="F385" s="513"/>
      <c r="G385" s="935"/>
      <c r="H385" s="22"/>
      <c r="I385" s="11"/>
      <c r="J385" s="11"/>
      <c r="K385" s="11"/>
      <c r="L385" s="11"/>
      <c r="M385" s="11"/>
      <c r="N385" s="11"/>
      <c r="O385" s="11"/>
      <c r="P385" s="11"/>
      <c r="Q385" s="11"/>
    </row>
    <row r="386" ht="15.75" customHeight="1">
      <c r="F386" s="513"/>
      <c r="G386" s="935"/>
      <c r="H386" s="22"/>
      <c r="I386" s="11"/>
      <c r="J386" s="11"/>
      <c r="K386" s="11"/>
      <c r="L386" s="11"/>
      <c r="M386" s="11"/>
      <c r="N386" s="11"/>
      <c r="O386" s="11"/>
      <c r="P386" s="11"/>
      <c r="Q386" s="11"/>
    </row>
    <row r="387" ht="15.75" customHeight="1">
      <c r="F387" s="513"/>
      <c r="G387" s="935"/>
      <c r="H387" s="22"/>
      <c r="I387" s="11"/>
      <c r="J387" s="11"/>
      <c r="K387" s="11"/>
      <c r="L387" s="11"/>
      <c r="M387" s="11"/>
      <c r="N387" s="11"/>
      <c r="O387" s="11"/>
      <c r="P387" s="11"/>
      <c r="Q387" s="11"/>
    </row>
    <row r="388" ht="15.75" customHeight="1">
      <c r="F388" s="513"/>
      <c r="G388" s="935"/>
      <c r="H388" s="22"/>
      <c r="I388" s="11"/>
      <c r="J388" s="11"/>
      <c r="K388" s="11"/>
      <c r="L388" s="11"/>
      <c r="M388" s="11"/>
      <c r="N388" s="11"/>
      <c r="O388" s="11"/>
      <c r="P388" s="11"/>
      <c r="Q388" s="11"/>
    </row>
    <row r="389" ht="15.75" customHeight="1">
      <c r="F389" s="513"/>
      <c r="G389" s="935"/>
      <c r="H389" s="22"/>
      <c r="I389" s="11"/>
      <c r="J389" s="11"/>
      <c r="K389" s="11"/>
      <c r="L389" s="11"/>
      <c r="M389" s="11"/>
      <c r="N389" s="11"/>
      <c r="O389" s="11"/>
      <c r="P389" s="11"/>
      <c r="Q389" s="11"/>
    </row>
    <row r="390" ht="15.75" customHeight="1">
      <c r="F390" s="513"/>
      <c r="G390" s="935"/>
      <c r="H390" s="22"/>
      <c r="I390" s="11"/>
      <c r="J390" s="11"/>
      <c r="K390" s="11"/>
      <c r="L390" s="11"/>
      <c r="M390" s="11"/>
      <c r="N390" s="11"/>
      <c r="O390" s="11"/>
      <c r="P390" s="11"/>
      <c r="Q390" s="11"/>
    </row>
    <row r="391" ht="15.75" customHeight="1">
      <c r="F391" s="513"/>
      <c r="G391" s="935"/>
      <c r="H391" s="22"/>
      <c r="I391" s="11"/>
      <c r="J391" s="11"/>
      <c r="K391" s="11"/>
      <c r="L391" s="11"/>
      <c r="M391" s="11"/>
      <c r="N391" s="11"/>
      <c r="O391" s="11"/>
      <c r="P391" s="11"/>
      <c r="Q391" s="11"/>
    </row>
    <row r="392" ht="15.75" customHeight="1">
      <c r="F392" s="513"/>
      <c r="G392" s="935"/>
      <c r="H392" s="22"/>
      <c r="I392" s="11"/>
      <c r="J392" s="11"/>
      <c r="K392" s="11"/>
      <c r="L392" s="11"/>
      <c r="M392" s="11"/>
      <c r="N392" s="11"/>
      <c r="O392" s="11"/>
      <c r="P392" s="11"/>
      <c r="Q392" s="11"/>
    </row>
    <row r="393" ht="15.75" customHeight="1">
      <c r="F393" s="513"/>
      <c r="G393" s="935"/>
      <c r="H393" s="22"/>
      <c r="I393" s="11"/>
      <c r="J393" s="11"/>
      <c r="K393" s="11"/>
      <c r="L393" s="11"/>
      <c r="M393" s="11"/>
      <c r="N393" s="11"/>
      <c r="O393" s="11"/>
      <c r="P393" s="11"/>
      <c r="Q393" s="11"/>
    </row>
    <row r="394" ht="15.75" customHeight="1">
      <c r="F394" s="513"/>
      <c r="G394" s="935"/>
      <c r="H394" s="22"/>
      <c r="I394" s="11"/>
      <c r="J394" s="11"/>
      <c r="K394" s="11"/>
      <c r="L394" s="11"/>
      <c r="M394" s="11"/>
      <c r="N394" s="11"/>
      <c r="O394" s="11"/>
      <c r="P394" s="11"/>
      <c r="Q394" s="11"/>
    </row>
    <row r="395" ht="15.75" customHeight="1">
      <c r="F395" s="513"/>
      <c r="G395" s="935"/>
      <c r="H395" s="22"/>
      <c r="I395" s="11"/>
      <c r="J395" s="11"/>
      <c r="K395" s="11"/>
      <c r="L395" s="11"/>
      <c r="M395" s="11"/>
      <c r="N395" s="11"/>
      <c r="O395" s="11"/>
      <c r="P395" s="11"/>
      <c r="Q395" s="11"/>
    </row>
    <row r="396" ht="15.75" customHeight="1">
      <c r="F396" s="513"/>
      <c r="G396" s="935"/>
      <c r="H396" s="22"/>
      <c r="I396" s="11"/>
      <c r="J396" s="11"/>
      <c r="K396" s="11"/>
      <c r="L396" s="11"/>
      <c r="M396" s="11"/>
      <c r="N396" s="11"/>
      <c r="O396" s="11"/>
      <c r="P396" s="11"/>
      <c r="Q396" s="11"/>
    </row>
    <row r="397" ht="15.75" customHeight="1">
      <c r="F397" s="513"/>
      <c r="G397" s="935"/>
      <c r="H397" s="22"/>
      <c r="I397" s="11"/>
      <c r="J397" s="11"/>
      <c r="K397" s="11"/>
      <c r="L397" s="11"/>
      <c r="M397" s="11"/>
      <c r="N397" s="11"/>
      <c r="O397" s="11"/>
      <c r="P397" s="11"/>
      <c r="Q397" s="11"/>
    </row>
    <row r="398" ht="15.75" customHeight="1">
      <c r="F398" s="513"/>
      <c r="G398" s="935"/>
      <c r="H398" s="22"/>
      <c r="I398" s="11"/>
      <c r="J398" s="11"/>
      <c r="K398" s="11"/>
      <c r="L398" s="11"/>
      <c r="M398" s="11"/>
      <c r="N398" s="11"/>
      <c r="O398" s="11"/>
      <c r="P398" s="11"/>
      <c r="Q398" s="11"/>
    </row>
    <row r="399" ht="15.75" customHeight="1">
      <c r="F399" s="513"/>
      <c r="G399" s="935"/>
      <c r="H399" s="22"/>
      <c r="I399" s="11"/>
      <c r="J399" s="11"/>
      <c r="K399" s="11"/>
      <c r="L399" s="11"/>
      <c r="M399" s="11"/>
      <c r="N399" s="11"/>
      <c r="O399" s="11"/>
      <c r="P399" s="11"/>
      <c r="Q399" s="11"/>
    </row>
    <row r="400" ht="15.75" customHeight="1">
      <c r="F400" s="513"/>
      <c r="G400" s="935"/>
      <c r="H400" s="22"/>
      <c r="I400" s="11"/>
      <c r="J400" s="11"/>
      <c r="K400" s="11"/>
      <c r="L400" s="11"/>
      <c r="M400" s="11"/>
      <c r="N400" s="11"/>
      <c r="O400" s="11"/>
      <c r="P400" s="11"/>
      <c r="Q400" s="11"/>
    </row>
    <row r="401" ht="15.75" customHeight="1">
      <c r="F401" s="513"/>
      <c r="G401" s="935"/>
      <c r="H401" s="22"/>
      <c r="I401" s="11"/>
      <c r="J401" s="11"/>
      <c r="K401" s="11"/>
      <c r="L401" s="11"/>
      <c r="M401" s="11"/>
      <c r="N401" s="11"/>
      <c r="O401" s="11"/>
      <c r="P401" s="11"/>
      <c r="Q401" s="11"/>
    </row>
    <row r="402" ht="15.75" customHeight="1">
      <c r="F402" s="513"/>
      <c r="G402" s="935"/>
      <c r="H402" s="22"/>
      <c r="I402" s="11"/>
      <c r="J402" s="11"/>
      <c r="K402" s="11"/>
      <c r="L402" s="11"/>
      <c r="M402" s="11"/>
      <c r="N402" s="11"/>
      <c r="O402" s="11"/>
      <c r="P402" s="11"/>
      <c r="Q402" s="11"/>
    </row>
    <row r="403" ht="15.75" customHeight="1">
      <c r="F403" s="513"/>
      <c r="G403" s="935"/>
      <c r="H403" s="22"/>
      <c r="I403" s="11"/>
      <c r="J403" s="11"/>
      <c r="K403" s="11"/>
      <c r="L403" s="11"/>
      <c r="M403" s="11"/>
      <c r="N403" s="11"/>
      <c r="O403" s="11"/>
      <c r="P403" s="11"/>
      <c r="Q403" s="11"/>
    </row>
    <row r="404" ht="15.75" customHeight="1">
      <c r="F404" s="513"/>
      <c r="G404" s="935"/>
      <c r="H404" s="22"/>
      <c r="I404" s="11"/>
      <c r="J404" s="11"/>
      <c r="K404" s="11"/>
      <c r="L404" s="11"/>
      <c r="M404" s="11"/>
      <c r="N404" s="11"/>
      <c r="O404" s="11"/>
      <c r="P404" s="11"/>
      <c r="Q404" s="11"/>
    </row>
    <row r="405" ht="15.75" customHeight="1">
      <c r="F405" s="513"/>
      <c r="G405" s="935"/>
      <c r="H405" s="22"/>
      <c r="I405" s="11"/>
      <c r="J405" s="11"/>
      <c r="K405" s="11"/>
      <c r="L405" s="11"/>
      <c r="M405" s="11"/>
      <c r="N405" s="11"/>
      <c r="O405" s="11"/>
      <c r="P405" s="11"/>
      <c r="Q405" s="11"/>
    </row>
    <row r="406" ht="15.75" customHeight="1">
      <c r="F406" s="513"/>
      <c r="G406" s="935"/>
      <c r="H406" s="22"/>
      <c r="I406" s="11"/>
      <c r="J406" s="11"/>
      <c r="K406" s="11"/>
      <c r="L406" s="11"/>
      <c r="M406" s="11"/>
      <c r="N406" s="11"/>
      <c r="O406" s="11"/>
      <c r="P406" s="11"/>
      <c r="Q406" s="11"/>
    </row>
    <row r="407" ht="15.75" customHeight="1">
      <c r="F407" s="513"/>
      <c r="G407" s="935"/>
      <c r="H407" s="22"/>
      <c r="I407" s="11"/>
      <c r="J407" s="11"/>
      <c r="K407" s="11"/>
      <c r="L407" s="11"/>
      <c r="M407" s="11"/>
      <c r="N407" s="11"/>
      <c r="O407" s="11"/>
      <c r="P407" s="11"/>
      <c r="Q407" s="11"/>
    </row>
    <row r="408" ht="15.75" customHeight="1">
      <c r="F408" s="513"/>
      <c r="G408" s="935"/>
      <c r="H408" s="22"/>
      <c r="I408" s="11"/>
      <c r="J408" s="11"/>
      <c r="K408" s="11"/>
      <c r="L408" s="11"/>
      <c r="M408" s="11"/>
      <c r="N408" s="11"/>
      <c r="O408" s="11"/>
      <c r="P408" s="11"/>
      <c r="Q408" s="11"/>
    </row>
    <row r="409" ht="15.75" customHeight="1">
      <c r="F409" s="513"/>
      <c r="G409" s="935"/>
      <c r="H409" s="22"/>
      <c r="I409" s="11"/>
      <c r="J409" s="11"/>
      <c r="K409" s="11"/>
      <c r="L409" s="11"/>
      <c r="M409" s="11"/>
      <c r="N409" s="11"/>
      <c r="O409" s="11"/>
      <c r="P409" s="11"/>
      <c r="Q409" s="11"/>
    </row>
    <row r="410" ht="15.75" customHeight="1">
      <c r="F410" s="513"/>
      <c r="G410" s="935"/>
      <c r="H410" s="22"/>
      <c r="I410" s="11"/>
      <c r="J410" s="11"/>
      <c r="K410" s="11"/>
      <c r="L410" s="11"/>
      <c r="M410" s="11"/>
      <c r="N410" s="11"/>
      <c r="O410" s="11"/>
      <c r="P410" s="11"/>
      <c r="Q410" s="11"/>
    </row>
    <row r="411" ht="15.75" customHeight="1">
      <c r="F411" s="513"/>
      <c r="G411" s="935"/>
      <c r="H411" s="22"/>
      <c r="I411" s="11"/>
      <c r="J411" s="11"/>
      <c r="K411" s="11"/>
      <c r="L411" s="11"/>
      <c r="M411" s="11"/>
      <c r="N411" s="11"/>
      <c r="O411" s="11"/>
      <c r="P411" s="11"/>
      <c r="Q411" s="11"/>
    </row>
    <row r="412" ht="15.75" customHeight="1">
      <c r="F412" s="513"/>
      <c r="G412" s="935"/>
      <c r="H412" s="22"/>
      <c r="I412" s="11"/>
      <c r="J412" s="11"/>
      <c r="K412" s="11"/>
      <c r="L412" s="11"/>
      <c r="M412" s="11"/>
      <c r="N412" s="11"/>
      <c r="O412" s="11"/>
      <c r="P412" s="11"/>
      <c r="Q412" s="11"/>
    </row>
    <row r="413" ht="15.75" customHeight="1">
      <c r="F413" s="513"/>
      <c r="G413" s="935"/>
      <c r="H413" s="22"/>
      <c r="I413" s="11"/>
      <c r="J413" s="11"/>
      <c r="K413" s="11"/>
      <c r="L413" s="11"/>
      <c r="M413" s="11"/>
      <c r="N413" s="11"/>
      <c r="O413" s="11"/>
      <c r="P413" s="11"/>
      <c r="Q413" s="11"/>
    </row>
    <row r="414" ht="15.75" customHeight="1">
      <c r="F414" s="513"/>
      <c r="G414" s="935"/>
      <c r="H414" s="22"/>
      <c r="I414" s="11"/>
      <c r="J414" s="11"/>
      <c r="K414" s="11"/>
      <c r="L414" s="11"/>
      <c r="M414" s="11"/>
      <c r="N414" s="11"/>
      <c r="O414" s="11"/>
      <c r="P414" s="11"/>
      <c r="Q414" s="11"/>
    </row>
    <row r="415" ht="15.75" customHeight="1">
      <c r="F415" s="513"/>
      <c r="G415" s="935"/>
      <c r="H415" s="22"/>
      <c r="I415" s="11"/>
      <c r="J415" s="11"/>
      <c r="K415" s="11"/>
      <c r="L415" s="11"/>
      <c r="M415" s="11"/>
      <c r="N415" s="11"/>
      <c r="O415" s="11"/>
      <c r="P415" s="11"/>
      <c r="Q415" s="11"/>
    </row>
    <row r="416" ht="15.75" customHeight="1">
      <c r="F416" s="513"/>
      <c r="G416" s="935"/>
      <c r="H416" s="22"/>
      <c r="I416" s="11"/>
      <c r="J416" s="11"/>
      <c r="K416" s="11"/>
      <c r="L416" s="11"/>
      <c r="M416" s="11"/>
      <c r="N416" s="11"/>
      <c r="O416" s="11"/>
      <c r="P416" s="11"/>
      <c r="Q416" s="11"/>
    </row>
    <row r="417" ht="15.75" customHeight="1">
      <c r="F417" s="513"/>
      <c r="G417" s="935"/>
      <c r="H417" s="22"/>
      <c r="I417" s="11"/>
      <c r="J417" s="11"/>
      <c r="K417" s="11"/>
      <c r="L417" s="11"/>
      <c r="M417" s="11"/>
      <c r="N417" s="11"/>
      <c r="O417" s="11"/>
      <c r="P417" s="11"/>
      <c r="Q417" s="11"/>
    </row>
    <row r="418" ht="15.75" customHeight="1">
      <c r="F418" s="513"/>
      <c r="G418" s="935"/>
      <c r="H418" s="22"/>
      <c r="I418" s="11"/>
      <c r="J418" s="11"/>
      <c r="K418" s="11"/>
      <c r="L418" s="11"/>
      <c r="M418" s="11"/>
      <c r="N418" s="11"/>
      <c r="O418" s="11"/>
      <c r="P418" s="11"/>
      <c r="Q418" s="11"/>
    </row>
    <row r="419" ht="15.75" customHeight="1">
      <c r="F419" s="513"/>
      <c r="G419" s="935"/>
      <c r="H419" s="22"/>
      <c r="I419" s="11"/>
      <c r="J419" s="11"/>
      <c r="K419" s="11"/>
      <c r="L419" s="11"/>
      <c r="M419" s="11"/>
      <c r="N419" s="11"/>
      <c r="O419" s="11"/>
      <c r="P419" s="11"/>
      <c r="Q419" s="11"/>
    </row>
    <row r="420" ht="15.75" customHeight="1">
      <c r="F420" s="513"/>
      <c r="G420" s="935"/>
      <c r="H420" s="22"/>
      <c r="I420" s="11"/>
      <c r="J420" s="11"/>
      <c r="K420" s="11"/>
      <c r="L420" s="11"/>
      <c r="M420" s="11"/>
      <c r="N420" s="11"/>
      <c r="O420" s="11"/>
      <c r="P420" s="11"/>
      <c r="Q420" s="11"/>
    </row>
    <row r="421" ht="15.75" customHeight="1">
      <c r="F421" s="513"/>
      <c r="G421" s="935"/>
      <c r="H421" s="22"/>
      <c r="I421" s="11"/>
      <c r="J421" s="11"/>
      <c r="K421" s="11"/>
      <c r="L421" s="11"/>
      <c r="M421" s="11"/>
      <c r="N421" s="11"/>
      <c r="O421" s="11"/>
      <c r="P421" s="11"/>
      <c r="Q421" s="11"/>
    </row>
    <row r="422" ht="15.75" customHeight="1">
      <c r="F422" s="513"/>
      <c r="G422" s="935"/>
      <c r="H422" s="22"/>
      <c r="I422" s="11"/>
      <c r="J422" s="11"/>
      <c r="K422" s="11"/>
      <c r="L422" s="11"/>
      <c r="M422" s="11"/>
      <c r="N422" s="11"/>
      <c r="O422" s="11"/>
      <c r="P422" s="11"/>
      <c r="Q422" s="11"/>
    </row>
    <row r="423" ht="15.75" customHeight="1">
      <c r="F423" s="513"/>
      <c r="G423" s="935"/>
      <c r="H423" s="22"/>
      <c r="I423" s="11"/>
      <c r="J423" s="11"/>
      <c r="K423" s="11"/>
      <c r="L423" s="11"/>
      <c r="M423" s="11"/>
      <c r="N423" s="11"/>
      <c r="O423" s="11"/>
      <c r="P423" s="11"/>
      <c r="Q423" s="11"/>
    </row>
    <row r="424" ht="15.75" customHeight="1">
      <c r="F424" s="513"/>
      <c r="G424" s="935"/>
      <c r="H424" s="22"/>
      <c r="I424" s="11"/>
      <c r="J424" s="11"/>
      <c r="K424" s="11"/>
      <c r="L424" s="11"/>
      <c r="M424" s="11"/>
      <c r="N424" s="11"/>
      <c r="O424" s="11"/>
      <c r="P424" s="11"/>
      <c r="Q424" s="11"/>
    </row>
    <row r="425" ht="15.75" customHeight="1">
      <c r="F425" s="513"/>
      <c r="G425" s="935"/>
      <c r="H425" s="22"/>
      <c r="I425" s="11"/>
      <c r="J425" s="11"/>
      <c r="K425" s="11"/>
      <c r="L425" s="11"/>
      <c r="M425" s="11"/>
      <c r="N425" s="11"/>
      <c r="O425" s="11"/>
      <c r="P425" s="11"/>
      <c r="Q425" s="11"/>
    </row>
    <row r="426" ht="15.75" customHeight="1">
      <c r="F426" s="513"/>
      <c r="G426" s="935"/>
      <c r="H426" s="22"/>
      <c r="I426" s="11"/>
      <c r="J426" s="11"/>
      <c r="K426" s="11"/>
      <c r="L426" s="11"/>
      <c r="M426" s="11"/>
      <c r="N426" s="11"/>
      <c r="O426" s="11"/>
      <c r="P426" s="11"/>
      <c r="Q426" s="11"/>
    </row>
    <row r="427" ht="15.75" customHeight="1">
      <c r="F427" s="513"/>
      <c r="G427" s="935"/>
      <c r="H427" s="22"/>
      <c r="I427" s="11"/>
      <c r="J427" s="11"/>
      <c r="K427" s="11"/>
      <c r="L427" s="11"/>
      <c r="M427" s="11"/>
      <c r="N427" s="11"/>
      <c r="O427" s="11"/>
      <c r="P427" s="11"/>
      <c r="Q427" s="11"/>
    </row>
    <row r="428" ht="15.75" customHeight="1">
      <c r="F428" s="513"/>
      <c r="G428" s="935"/>
      <c r="H428" s="22"/>
      <c r="I428" s="11"/>
      <c r="J428" s="11"/>
      <c r="K428" s="11"/>
      <c r="L428" s="11"/>
      <c r="M428" s="11"/>
      <c r="N428" s="11"/>
      <c r="O428" s="11"/>
      <c r="P428" s="11"/>
      <c r="Q428" s="11"/>
    </row>
    <row r="429" ht="15.75" customHeight="1">
      <c r="F429" s="513"/>
      <c r="G429" s="935"/>
      <c r="H429" s="22"/>
      <c r="I429" s="11"/>
      <c r="J429" s="11"/>
      <c r="K429" s="11"/>
      <c r="L429" s="11"/>
      <c r="M429" s="11"/>
      <c r="N429" s="11"/>
      <c r="O429" s="11"/>
      <c r="P429" s="11"/>
      <c r="Q429" s="11"/>
    </row>
    <row r="430" ht="15.75" customHeight="1">
      <c r="F430" s="513"/>
      <c r="G430" s="935"/>
      <c r="H430" s="22"/>
      <c r="I430" s="11"/>
      <c r="J430" s="11"/>
      <c r="K430" s="11"/>
      <c r="L430" s="11"/>
      <c r="M430" s="11"/>
      <c r="N430" s="11"/>
      <c r="O430" s="11"/>
      <c r="P430" s="11"/>
      <c r="Q430" s="11"/>
    </row>
    <row r="431" ht="15.75" customHeight="1">
      <c r="F431" s="513"/>
      <c r="G431" s="935"/>
      <c r="H431" s="22"/>
      <c r="I431" s="11"/>
      <c r="J431" s="11"/>
      <c r="K431" s="11"/>
      <c r="L431" s="11"/>
      <c r="M431" s="11"/>
      <c r="N431" s="11"/>
      <c r="O431" s="11"/>
      <c r="P431" s="11"/>
      <c r="Q431" s="11"/>
    </row>
    <row r="432" ht="15.75" customHeight="1">
      <c r="F432" s="513"/>
      <c r="G432" s="935"/>
      <c r="H432" s="22"/>
      <c r="I432" s="11"/>
      <c r="J432" s="11"/>
      <c r="K432" s="11"/>
      <c r="L432" s="11"/>
      <c r="M432" s="11"/>
      <c r="N432" s="11"/>
      <c r="O432" s="11"/>
      <c r="P432" s="11"/>
      <c r="Q432" s="11"/>
    </row>
    <row r="433" ht="15.75" customHeight="1">
      <c r="F433" s="513"/>
      <c r="G433" s="935"/>
      <c r="H433" s="22"/>
      <c r="I433" s="11"/>
      <c r="J433" s="11"/>
      <c r="K433" s="11"/>
      <c r="L433" s="11"/>
      <c r="M433" s="11"/>
      <c r="N433" s="11"/>
      <c r="O433" s="11"/>
      <c r="P433" s="11"/>
      <c r="Q433" s="11"/>
    </row>
    <row r="434" ht="15.75" customHeight="1">
      <c r="F434" s="513"/>
      <c r="G434" s="935"/>
      <c r="H434" s="22"/>
      <c r="I434" s="11"/>
      <c r="J434" s="11"/>
      <c r="K434" s="11"/>
      <c r="L434" s="11"/>
      <c r="M434" s="11"/>
      <c r="N434" s="11"/>
      <c r="O434" s="11"/>
      <c r="P434" s="11"/>
      <c r="Q434" s="11"/>
    </row>
    <row r="435" ht="15.75" customHeight="1">
      <c r="F435" s="513"/>
      <c r="G435" s="935"/>
      <c r="H435" s="22"/>
      <c r="I435" s="11"/>
      <c r="J435" s="11"/>
      <c r="K435" s="11"/>
      <c r="L435" s="11"/>
      <c r="M435" s="11"/>
      <c r="N435" s="11"/>
      <c r="O435" s="11"/>
      <c r="P435" s="11"/>
      <c r="Q435" s="11"/>
    </row>
    <row r="436" ht="15.75" customHeight="1">
      <c r="F436" s="513"/>
      <c r="G436" s="935"/>
      <c r="H436" s="22"/>
      <c r="I436" s="11"/>
      <c r="J436" s="11"/>
      <c r="K436" s="11"/>
      <c r="L436" s="11"/>
      <c r="M436" s="11"/>
      <c r="N436" s="11"/>
      <c r="O436" s="11"/>
      <c r="P436" s="11"/>
      <c r="Q436" s="11"/>
    </row>
    <row r="437" ht="15.75" customHeight="1">
      <c r="F437" s="513"/>
      <c r="G437" s="935"/>
      <c r="H437" s="22"/>
      <c r="I437" s="11"/>
      <c r="J437" s="11"/>
      <c r="K437" s="11"/>
      <c r="L437" s="11"/>
      <c r="M437" s="11"/>
      <c r="N437" s="11"/>
      <c r="O437" s="11"/>
      <c r="P437" s="11"/>
      <c r="Q437" s="11"/>
    </row>
    <row r="438" ht="15.75" customHeight="1">
      <c r="F438" s="513"/>
      <c r="G438" s="935"/>
      <c r="H438" s="22"/>
      <c r="I438" s="11"/>
      <c r="J438" s="11"/>
      <c r="K438" s="11"/>
      <c r="L438" s="11"/>
      <c r="M438" s="11"/>
      <c r="N438" s="11"/>
      <c r="O438" s="11"/>
      <c r="P438" s="11"/>
      <c r="Q438" s="11"/>
    </row>
    <row r="439" ht="15.75" customHeight="1">
      <c r="F439" s="513"/>
      <c r="G439" s="935"/>
      <c r="H439" s="22"/>
      <c r="I439" s="11"/>
      <c r="J439" s="11"/>
      <c r="K439" s="11"/>
      <c r="L439" s="11"/>
      <c r="M439" s="11"/>
      <c r="N439" s="11"/>
      <c r="O439" s="11"/>
      <c r="P439" s="11"/>
      <c r="Q439" s="11"/>
    </row>
    <row r="440" ht="15.75" customHeight="1">
      <c r="F440" s="513"/>
      <c r="G440" s="935"/>
      <c r="H440" s="22"/>
      <c r="I440" s="11"/>
      <c r="J440" s="11"/>
      <c r="K440" s="11"/>
      <c r="L440" s="11"/>
      <c r="M440" s="11"/>
      <c r="N440" s="11"/>
      <c r="O440" s="11"/>
      <c r="P440" s="11"/>
      <c r="Q440" s="11"/>
    </row>
    <row r="441" ht="15.75" customHeight="1">
      <c r="F441" s="513"/>
      <c r="G441" s="935"/>
      <c r="H441" s="22"/>
      <c r="I441" s="11"/>
      <c r="J441" s="11"/>
      <c r="K441" s="11"/>
      <c r="L441" s="11"/>
      <c r="M441" s="11"/>
      <c r="N441" s="11"/>
      <c r="O441" s="11"/>
      <c r="P441" s="11"/>
      <c r="Q441" s="11"/>
    </row>
    <row r="442" ht="15.75" customHeight="1">
      <c r="F442" s="513"/>
      <c r="G442" s="935"/>
      <c r="H442" s="22"/>
      <c r="I442" s="11"/>
      <c r="J442" s="11"/>
      <c r="K442" s="11"/>
      <c r="L442" s="11"/>
      <c r="M442" s="11"/>
      <c r="N442" s="11"/>
      <c r="O442" s="11"/>
      <c r="P442" s="11"/>
      <c r="Q442" s="11"/>
    </row>
    <row r="443" ht="15.75" customHeight="1">
      <c r="F443" s="513"/>
      <c r="G443" s="935"/>
      <c r="H443" s="22"/>
      <c r="I443" s="11"/>
      <c r="J443" s="11"/>
      <c r="K443" s="11"/>
      <c r="L443" s="11"/>
      <c r="M443" s="11"/>
      <c r="N443" s="11"/>
      <c r="O443" s="11"/>
      <c r="P443" s="11"/>
      <c r="Q443" s="11"/>
    </row>
    <row r="444" ht="15.75" customHeight="1">
      <c r="F444" s="513"/>
      <c r="G444" s="935"/>
      <c r="H444" s="22"/>
      <c r="I444" s="11"/>
      <c r="J444" s="11"/>
      <c r="K444" s="11"/>
      <c r="L444" s="11"/>
      <c r="M444" s="11"/>
      <c r="N444" s="11"/>
      <c r="O444" s="11"/>
      <c r="P444" s="11"/>
      <c r="Q444" s="11"/>
    </row>
    <row r="445" ht="15.75" customHeight="1">
      <c r="F445" s="513"/>
      <c r="G445" s="935"/>
      <c r="H445" s="22"/>
      <c r="I445" s="11"/>
      <c r="J445" s="11"/>
      <c r="K445" s="11"/>
      <c r="L445" s="11"/>
      <c r="M445" s="11"/>
      <c r="N445" s="11"/>
      <c r="O445" s="11"/>
      <c r="P445" s="11"/>
      <c r="Q445" s="11"/>
    </row>
    <row r="446" ht="15.75" customHeight="1">
      <c r="F446" s="513"/>
      <c r="G446" s="935"/>
      <c r="H446" s="22"/>
      <c r="I446" s="11"/>
      <c r="J446" s="11"/>
      <c r="K446" s="11"/>
      <c r="L446" s="11"/>
      <c r="M446" s="11"/>
      <c r="N446" s="11"/>
      <c r="O446" s="11"/>
      <c r="P446" s="11"/>
      <c r="Q446" s="11"/>
    </row>
    <row r="447" ht="15.75" customHeight="1">
      <c r="F447" s="513"/>
      <c r="G447" s="935"/>
      <c r="H447" s="22"/>
      <c r="I447" s="11"/>
      <c r="J447" s="11"/>
      <c r="K447" s="11"/>
      <c r="L447" s="11"/>
      <c r="M447" s="11"/>
      <c r="N447" s="11"/>
      <c r="O447" s="11"/>
      <c r="P447" s="11"/>
      <c r="Q447" s="11"/>
    </row>
    <row r="448" ht="15.75" customHeight="1">
      <c r="F448" s="513"/>
      <c r="G448" s="935"/>
      <c r="H448" s="22"/>
      <c r="I448" s="11"/>
      <c r="J448" s="11"/>
      <c r="K448" s="11"/>
      <c r="L448" s="11"/>
      <c r="M448" s="11"/>
      <c r="N448" s="11"/>
      <c r="O448" s="11"/>
      <c r="P448" s="11"/>
      <c r="Q448" s="11"/>
    </row>
    <row r="449" ht="15.75" customHeight="1">
      <c r="F449" s="513"/>
      <c r="G449" s="935"/>
      <c r="H449" s="22"/>
      <c r="I449" s="11"/>
      <c r="J449" s="11"/>
      <c r="K449" s="11"/>
      <c r="L449" s="11"/>
      <c r="M449" s="11"/>
      <c r="N449" s="11"/>
      <c r="O449" s="11"/>
      <c r="P449" s="11"/>
      <c r="Q449" s="11"/>
    </row>
    <row r="450" ht="15.75" customHeight="1">
      <c r="F450" s="513"/>
      <c r="G450" s="935"/>
      <c r="H450" s="22"/>
      <c r="I450" s="11"/>
      <c r="J450" s="11"/>
      <c r="K450" s="11"/>
      <c r="L450" s="11"/>
      <c r="M450" s="11"/>
      <c r="N450" s="11"/>
      <c r="O450" s="11"/>
      <c r="P450" s="11"/>
      <c r="Q450" s="11"/>
    </row>
    <row r="451" ht="15.75" customHeight="1">
      <c r="F451" s="513"/>
      <c r="G451" s="935"/>
      <c r="H451" s="22"/>
      <c r="I451" s="11"/>
      <c r="J451" s="11"/>
      <c r="K451" s="11"/>
      <c r="L451" s="11"/>
      <c r="M451" s="11"/>
      <c r="N451" s="11"/>
      <c r="O451" s="11"/>
      <c r="P451" s="11"/>
      <c r="Q451" s="11"/>
    </row>
    <row r="452" ht="15.75" customHeight="1">
      <c r="F452" s="513"/>
      <c r="G452" s="935"/>
      <c r="H452" s="22"/>
      <c r="I452" s="11"/>
      <c r="J452" s="11"/>
      <c r="K452" s="11"/>
      <c r="L452" s="11"/>
      <c r="M452" s="11"/>
      <c r="N452" s="11"/>
      <c r="O452" s="11"/>
      <c r="P452" s="11"/>
      <c r="Q452" s="11"/>
    </row>
    <row r="453" ht="15.75" customHeight="1">
      <c r="F453" s="513"/>
      <c r="G453" s="935"/>
      <c r="H453" s="22"/>
      <c r="I453" s="11"/>
      <c r="J453" s="11"/>
      <c r="K453" s="11"/>
      <c r="L453" s="11"/>
      <c r="M453" s="11"/>
      <c r="N453" s="11"/>
      <c r="O453" s="11"/>
      <c r="P453" s="11"/>
      <c r="Q453" s="11"/>
    </row>
    <row r="454" ht="15.75" customHeight="1">
      <c r="F454" s="513"/>
      <c r="G454" s="935"/>
      <c r="H454" s="22"/>
      <c r="I454" s="11"/>
      <c r="J454" s="11"/>
      <c r="K454" s="11"/>
      <c r="L454" s="11"/>
      <c r="M454" s="11"/>
      <c r="N454" s="11"/>
      <c r="O454" s="11"/>
      <c r="P454" s="11"/>
      <c r="Q454" s="11"/>
    </row>
    <row r="455" ht="15.75" customHeight="1">
      <c r="F455" s="513"/>
      <c r="G455" s="935"/>
      <c r="H455" s="22"/>
      <c r="I455" s="11"/>
      <c r="J455" s="11"/>
      <c r="K455" s="11"/>
      <c r="L455" s="11"/>
      <c r="M455" s="11"/>
      <c r="N455" s="11"/>
      <c r="O455" s="11"/>
      <c r="P455" s="11"/>
      <c r="Q455" s="11"/>
    </row>
    <row r="456" ht="15.75" customHeight="1">
      <c r="F456" s="513"/>
      <c r="G456" s="935"/>
      <c r="H456" s="22"/>
      <c r="I456" s="11"/>
      <c r="J456" s="11"/>
      <c r="K456" s="11"/>
      <c r="L456" s="11"/>
      <c r="M456" s="11"/>
      <c r="N456" s="11"/>
      <c r="O456" s="11"/>
      <c r="P456" s="11"/>
      <c r="Q456" s="11"/>
    </row>
    <row r="457" ht="15.75" customHeight="1">
      <c r="F457" s="513"/>
      <c r="G457" s="935"/>
      <c r="H457" s="22"/>
      <c r="I457" s="11"/>
      <c r="J457" s="11"/>
      <c r="K457" s="11"/>
      <c r="L457" s="11"/>
      <c r="M457" s="11"/>
      <c r="N457" s="11"/>
      <c r="O457" s="11"/>
      <c r="P457" s="11"/>
      <c r="Q457" s="11"/>
    </row>
    <row r="458" ht="15.75" customHeight="1">
      <c r="F458" s="513"/>
      <c r="G458" s="935"/>
      <c r="H458" s="22"/>
      <c r="I458" s="11"/>
      <c r="J458" s="11"/>
      <c r="K458" s="11"/>
      <c r="L458" s="11"/>
      <c r="M458" s="11"/>
      <c r="N458" s="11"/>
      <c r="O458" s="11"/>
      <c r="P458" s="11"/>
      <c r="Q458" s="11"/>
    </row>
    <row r="459" ht="15.75" customHeight="1">
      <c r="F459" s="513"/>
      <c r="G459" s="935"/>
      <c r="H459" s="22"/>
      <c r="I459" s="11"/>
      <c r="J459" s="11"/>
      <c r="K459" s="11"/>
      <c r="L459" s="11"/>
      <c r="M459" s="11"/>
      <c r="N459" s="11"/>
      <c r="O459" s="11"/>
      <c r="P459" s="11"/>
      <c r="Q459" s="11"/>
    </row>
    <row r="460" ht="15.75" customHeight="1">
      <c r="F460" s="513"/>
      <c r="G460" s="935"/>
      <c r="H460" s="22"/>
      <c r="I460" s="11"/>
      <c r="J460" s="11"/>
      <c r="K460" s="11"/>
      <c r="L460" s="11"/>
      <c r="M460" s="11"/>
      <c r="N460" s="11"/>
      <c r="O460" s="11"/>
      <c r="P460" s="11"/>
      <c r="Q460" s="11"/>
    </row>
    <row r="461" ht="15.75" customHeight="1">
      <c r="F461" s="513"/>
      <c r="G461" s="935"/>
      <c r="H461" s="22"/>
      <c r="I461" s="11"/>
      <c r="J461" s="11"/>
      <c r="K461" s="11"/>
      <c r="L461" s="11"/>
      <c r="M461" s="11"/>
      <c r="N461" s="11"/>
      <c r="O461" s="11"/>
      <c r="P461" s="11"/>
      <c r="Q461" s="11"/>
    </row>
    <row r="462" ht="15.75" customHeight="1">
      <c r="F462" s="513"/>
      <c r="G462" s="935"/>
      <c r="H462" s="22"/>
      <c r="I462" s="11"/>
      <c r="J462" s="11"/>
      <c r="K462" s="11"/>
      <c r="L462" s="11"/>
      <c r="M462" s="11"/>
      <c r="N462" s="11"/>
      <c r="O462" s="11"/>
      <c r="P462" s="11"/>
      <c r="Q462" s="11"/>
    </row>
    <row r="463" ht="15.75" customHeight="1">
      <c r="F463" s="513"/>
      <c r="G463" s="935"/>
      <c r="H463" s="22"/>
      <c r="I463" s="11"/>
      <c r="J463" s="11"/>
      <c r="K463" s="11"/>
      <c r="L463" s="11"/>
      <c r="M463" s="11"/>
      <c r="N463" s="11"/>
      <c r="O463" s="11"/>
      <c r="P463" s="11"/>
      <c r="Q463" s="11"/>
    </row>
    <row r="464" ht="15.75" customHeight="1">
      <c r="F464" s="513"/>
      <c r="G464" s="935"/>
      <c r="H464" s="22"/>
      <c r="I464" s="11"/>
      <c r="J464" s="11"/>
      <c r="K464" s="11"/>
      <c r="L464" s="11"/>
      <c r="M464" s="11"/>
      <c r="N464" s="11"/>
      <c r="O464" s="11"/>
      <c r="P464" s="11"/>
      <c r="Q464" s="11"/>
    </row>
    <row r="465" ht="15.75" customHeight="1">
      <c r="F465" s="513"/>
      <c r="G465" s="935"/>
      <c r="H465" s="22"/>
      <c r="I465" s="11"/>
      <c r="J465" s="11"/>
      <c r="K465" s="11"/>
      <c r="L465" s="11"/>
      <c r="M465" s="11"/>
      <c r="N465" s="11"/>
      <c r="O465" s="11"/>
      <c r="P465" s="11"/>
      <c r="Q465" s="11"/>
    </row>
    <row r="466" ht="15.75" customHeight="1">
      <c r="F466" s="513"/>
      <c r="G466" s="935"/>
      <c r="H466" s="22"/>
      <c r="I466" s="11"/>
      <c r="J466" s="11"/>
      <c r="K466" s="11"/>
      <c r="L466" s="11"/>
      <c r="M466" s="11"/>
      <c r="N466" s="11"/>
      <c r="O466" s="11"/>
      <c r="P466" s="11"/>
      <c r="Q466" s="11"/>
    </row>
    <row r="467" ht="15.75" customHeight="1">
      <c r="F467" s="513"/>
      <c r="G467" s="935"/>
      <c r="H467" s="22"/>
      <c r="I467" s="11"/>
      <c r="J467" s="11"/>
      <c r="K467" s="11"/>
      <c r="L467" s="11"/>
      <c r="M467" s="11"/>
      <c r="N467" s="11"/>
      <c r="O467" s="11"/>
      <c r="P467" s="11"/>
      <c r="Q467" s="11"/>
    </row>
    <row r="468" ht="15.75" customHeight="1">
      <c r="F468" s="513"/>
      <c r="G468" s="935"/>
      <c r="H468" s="22"/>
      <c r="I468" s="11"/>
      <c r="J468" s="11"/>
      <c r="K468" s="11"/>
      <c r="L468" s="11"/>
      <c r="M468" s="11"/>
      <c r="N468" s="11"/>
      <c r="O468" s="11"/>
      <c r="P468" s="11"/>
      <c r="Q468" s="11"/>
    </row>
    <row r="469" ht="15.75" customHeight="1">
      <c r="F469" s="513"/>
      <c r="G469" s="935"/>
      <c r="H469" s="22"/>
      <c r="I469" s="11"/>
      <c r="J469" s="11"/>
      <c r="K469" s="11"/>
      <c r="L469" s="11"/>
      <c r="M469" s="11"/>
      <c r="N469" s="11"/>
      <c r="O469" s="11"/>
      <c r="P469" s="11"/>
      <c r="Q469" s="11"/>
    </row>
    <row r="470" ht="15.75" customHeight="1">
      <c r="F470" s="513"/>
      <c r="G470" s="935"/>
      <c r="H470" s="22"/>
      <c r="I470" s="11"/>
      <c r="J470" s="11"/>
      <c r="K470" s="11"/>
      <c r="L470" s="11"/>
      <c r="M470" s="11"/>
      <c r="N470" s="11"/>
      <c r="O470" s="11"/>
      <c r="P470" s="11"/>
      <c r="Q470" s="11"/>
    </row>
    <row r="471" ht="15.75" customHeight="1">
      <c r="F471" s="513"/>
      <c r="G471" s="935"/>
      <c r="H471" s="22"/>
      <c r="I471" s="11"/>
      <c r="J471" s="11"/>
      <c r="K471" s="11"/>
      <c r="L471" s="11"/>
      <c r="M471" s="11"/>
      <c r="N471" s="11"/>
      <c r="O471" s="11"/>
      <c r="P471" s="11"/>
      <c r="Q471" s="11"/>
    </row>
    <row r="472" ht="15.75" customHeight="1">
      <c r="F472" s="513"/>
      <c r="G472" s="935"/>
      <c r="H472" s="22"/>
      <c r="I472" s="11"/>
      <c r="J472" s="11"/>
      <c r="K472" s="11"/>
      <c r="L472" s="11"/>
      <c r="M472" s="11"/>
      <c r="N472" s="11"/>
      <c r="O472" s="11"/>
      <c r="P472" s="11"/>
      <c r="Q472" s="11"/>
    </row>
    <row r="473" ht="15.75" customHeight="1">
      <c r="F473" s="513"/>
      <c r="G473" s="935"/>
      <c r="H473" s="22"/>
      <c r="I473" s="11"/>
      <c r="J473" s="11"/>
      <c r="K473" s="11"/>
      <c r="L473" s="11"/>
      <c r="M473" s="11"/>
      <c r="N473" s="11"/>
      <c r="O473" s="11"/>
      <c r="P473" s="11"/>
      <c r="Q473" s="11"/>
    </row>
    <row r="474" ht="15.75" customHeight="1">
      <c r="F474" s="513"/>
      <c r="G474" s="935"/>
      <c r="H474" s="22"/>
      <c r="I474" s="11"/>
      <c r="J474" s="11"/>
      <c r="K474" s="11"/>
      <c r="L474" s="11"/>
      <c r="M474" s="11"/>
      <c r="N474" s="11"/>
      <c r="O474" s="11"/>
      <c r="P474" s="11"/>
      <c r="Q474" s="11"/>
    </row>
    <row r="475" ht="15.75" customHeight="1">
      <c r="F475" s="513"/>
      <c r="G475" s="935"/>
      <c r="H475" s="22"/>
      <c r="I475" s="11"/>
      <c r="J475" s="11"/>
      <c r="K475" s="11"/>
      <c r="L475" s="11"/>
      <c r="M475" s="11"/>
      <c r="N475" s="11"/>
      <c r="O475" s="11"/>
      <c r="P475" s="11"/>
      <c r="Q475" s="11"/>
    </row>
    <row r="476" ht="15.75" customHeight="1">
      <c r="F476" s="513"/>
      <c r="G476" s="935"/>
      <c r="H476" s="22"/>
      <c r="I476" s="11"/>
      <c r="J476" s="11"/>
      <c r="K476" s="11"/>
      <c r="L476" s="11"/>
      <c r="M476" s="11"/>
      <c r="N476" s="11"/>
      <c r="O476" s="11"/>
      <c r="P476" s="11"/>
      <c r="Q476" s="11"/>
    </row>
    <row r="477" ht="15.75" customHeight="1">
      <c r="F477" s="513"/>
      <c r="G477" s="935"/>
      <c r="H477" s="22"/>
      <c r="I477" s="11"/>
      <c r="J477" s="11"/>
      <c r="K477" s="11"/>
      <c r="L477" s="11"/>
      <c r="M477" s="11"/>
      <c r="N477" s="11"/>
      <c r="O477" s="11"/>
      <c r="P477" s="11"/>
      <c r="Q477" s="11"/>
    </row>
    <row r="478" ht="15.75" customHeight="1">
      <c r="F478" s="513"/>
      <c r="G478" s="935"/>
      <c r="H478" s="22"/>
      <c r="I478" s="11"/>
      <c r="J478" s="11"/>
      <c r="K478" s="11"/>
      <c r="L478" s="11"/>
      <c r="M478" s="11"/>
      <c r="N478" s="11"/>
      <c r="O478" s="11"/>
      <c r="P478" s="11"/>
      <c r="Q478" s="11"/>
    </row>
    <row r="479" ht="15.75" customHeight="1">
      <c r="F479" s="513"/>
      <c r="G479" s="935"/>
      <c r="H479" s="22"/>
      <c r="I479" s="11"/>
      <c r="J479" s="11"/>
      <c r="K479" s="11"/>
      <c r="L479" s="11"/>
      <c r="M479" s="11"/>
      <c r="N479" s="11"/>
      <c r="O479" s="11"/>
      <c r="P479" s="11"/>
      <c r="Q479" s="11"/>
    </row>
    <row r="480" ht="15.75" customHeight="1">
      <c r="F480" s="513"/>
      <c r="G480" s="935"/>
      <c r="H480" s="22"/>
      <c r="I480" s="11"/>
      <c r="J480" s="11"/>
      <c r="K480" s="11"/>
      <c r="L480" s="11"/>
      <c r="M480" s="11"/>
      <c r="N480" s="11"/>
      <c r="O480" s="11"/>
      <c r="P480" s="11"/>
      <c r="Q480" s="11"/>
    </row>
    <row r="481" ht="15.75" customHeight="1">
      <c r="F481" s="513"/>
      <c r="G481" s="935"/>
      <c r="H481" s="22"/>
      <c r="I481" s="11"/>
      <c r="J481" s="11"/>
      <c r="K481" s="11"/>
      <c r="L481" s="11"/>
      <c r="M481" s="11"/>
      <c r="N481" s="11"/>
      <c r="O481" s="11"/>
      <c r="P481" s="11"/>
      <c r="Q481" s="11"/>
    </row>
    <row r="482" ht="15.75" customHeight="1">
      <c r="F482" s="513"/>
      <c r="G482" s="935"/>
      <c r="H482" s="22"/>
      <c r="I482" s="11"/>
      <c r="J482" s="11"/>
      <c r="K482" s="11"/>
      <c r="L482" s="11"/>
      <c r="M482" s="11"/>
      <c r="N482" s="11"/>
      <c r="O482" s="11"/>
      <c r="P482" s="11"/>
      <c r="Q482" s="11"/>
    </row>
    <row r="483" ht="15.75" customHeight="1">
      <c r="F483" s="513"/>
      <c r="G483" s="935"/>
      <c r="H483" s="22"/>
      <c r="I483" s="11"/>
      <c r="J483" s="11"/>
      <c r="K483" s="11"/>
      <c r="L483" s="11"/>
      <c r="M483" s="11"/>
      <c r="N483" s="11"/>
      <c r="O483" s="11"/>
      <c r="P483" s="11"/>
      <c r="Q483" s="11"/>
    </row>
    <row r="484" ht="15.75" customHeight="1">
      <c r="F484" s="513"/>
      <c r="G484" s="935"/>
      <c r="H484" s="22"/>
      <c r="I484" s="11"/>
      <c r="J484" s="11"/>
      <c r="K484" s="11"/>
      <c r="L484" s="11"/>
      <c r="M484" s="11"/>
      <c r="N484" s="11"/>
      <c r="O484" s="11"/>
      <c r="P484" s="11"/>
      <c r="Q484" s="11"/>
    </row>
    <row r="485" ht="15.75" customHeight="1">
      <c r="F485" s="513"/>
      <c r="G485" s="935"/>
      <c r="H485" s="22"/>
      <c r="I485" s="11"/>
      <c r="J485" s="11"/>
      <c r="K485" s="11"/>
      <c r="L485" s="11"/>
      <c r="M485" s="11"/>
      <c r="N485" s="11"/>
      <c r="O485" s="11"/>
      <c r="P485" s="11"/>
      <c r="Q485" s="11"/>
    </row>
    <row r="486" ht="15.75" customHeight="1">
      <c r="F486" s="513"/>
      <c r="G486" s="935"/>
      <c r="H486" s="22"/>
      <c r="I486" s="11"/>
      <c r="J486" s="11"/>
      <c r="K486" s="11"/>
      <c r="L486" s="11"/>
      <c r="M486" s="11"/>
      <c r="N486" s="11"/>
      <c r="O486" s="11"/>
      <c r="P486" s="11"/>
      <c r="Q486" s="11"/>
    </row>
    <row r="487" ht="15.75" customHeight="1">
      <c r="F487" s="513"/>
      <c r="G487" s="935"/>
      <c r="H487" s="22"/>
      <c r="I487" s="11"/>
      <c r="J487" s="11"/>
      <c r="K487" s="11"/>
      <c r="L487" s="11"/>
      <c r="M487" s="11"/>
      <c r="N487" s="11"/>
      <c r="O487" s="11"/>
      <c r="P487" s="11"/>
      <c r="Q487" s="11"/>
    </row>
    <row r="488" ht="15.75" customHeight="1">
      <c r="F488" s="513"/>
      <c r="G488" s="935"/>
      <c r="H488" s="22"/>
      <c r="I488" s="11"/>
      <c r="J488" s="11"/>
      <c r="K488" s="11"/>
      <c r="L488" s="11"/>
      <c r="M488" s="11"/>
      <c r="N488" s="11"/>
      <c r="O488" s="11"/>
      <c r="P488" s="11"/>
      <c r="Q488" s="11"/>
    </row>
    <row r="489" ht="15.75" customHeight="1">
      <c r="F489" s="513"/>
      <c r="G489" s="935"/>
      <c r="H489" s="22"/>
      <c r="I489" s="11"/>
      <c r="J489" s="11"/>
      <c r="K489" s="11"/>
      <c r="L489" s="11"/>
      <c r="M489" s="11"/>
      <c r="N489" s="11"/>
      <c r="O489" s="11"/>
      <c r="P489" s="11"/>
      <c r="Q489" s="11"/>
    </row>
    <row r="490" ht="15.75" customHeight="1">
      <c r="F490" s="513"/>
      <c r="G490" s="935"/>
      <c r="H490" s="22"/>
      <c r="I490" s="11"/>
      <c r="J490" s="11"/>
      <c r="K490" s="11"/>
      <c r="L490" s="11"/>
      <c r="M490" s="11"/>
      <c r="N490" s="11"/>
      <c r="O490" s="11"/>
      <c r="P490" s="11"/>
      <c r="Q490" s="11"/>
    </row>
    <row r="491" ht="15.75" customHeight="1">
      <c r="F491" s="513"/>
      <c r="G491" s="935"/>
      <c r="H491" s="22"/>
      <c r="I491" s="11"/>
      <c r="J491" s="11"/>
      <c r="K491" s="11"/>
      <c r="L491" s="11"/>
      <c r="M491" s="11"/>
      <c r="N491" s="11"/>
      <c r="O491" s="11"/>
      <c r="P491" s="11"/>
      <c r="Q491" s="11"/>
    </row>
    <row r="492" ht="15.75" customHeight="1">
      <c r="F492" s="513"/>
      <c r="G492" s="935"/>
      <c r="H492" s="22"/>
      <c r="I492" s="11"/>
      <c r="J492" s="11"/>
      <c r="K492" s="11"/>
      <c r="L492" s="11"/>
      <c r="M492" s="11"/>
      <c r="N492" s="11"/>
      <c r="O492" s="11"/>
      <c r="P492" s="11"/>
      <c r="Q492" s="11"/>
    </row>
    <row r="493" ht="15.75" customHeight="1">
      <c r="F493" s="513"/>
      <c r="G493" s="935"/>
      <c r="H493" s="22"/>
      <c r="I493" s="11"/>
      <c r="J493" s="11"/>
      <c r="K493" s="11"/>
      <c r="L493" s="11"/>
      <c r="M493" s="11"/>
      <c r="N493" s="11"/>
      <c r="O493" s="11"/>
      <c r="P493" s="11"/>
      <c r="Q493" s="11"/>
    </row>
    <row r="494" ht="15.75" customHeight="1">
      <c r="F494" s="513"/>
      <c r="G494" s="935"/>
      <c r="H494" s="22"/>
      <c r="I494" s="11"/>
      <c r="J494" s="11"/>
      <c r="K494" s="11"/>
      <c r="L494" s="11"/>
      <c r="M494" s="11"/>
      <c r="N494" s="11"/>
      <c r="O494" s="11"/>
      <c r="P494" s="11"/>
      <c r="Q494" s="11"/>
    </row>
    <row r="495" ht="15.75" customHeight="1">
      <c r="F495" s="513"/>
      <c r="G495" s="935"/>
      <c r="H495" s="22"/>
      <c r="I495" s="11"/>
      <c r="J495" s="11"/>
      <c r="K495" s="11"/>
      <c r="L495" s="11"/>
      <c r="M495" s="11"/>
      <c r="N495" s="11"/>
      <c r="O495" s="11"/>
      <c r="P495" s="11"/>
      <c r="Q495" s="11"/>
    </row>
    <row r="496" ht="15.75" customHeight="1">
      <c r="F496" s="513"/>
      <c r="G496" s="935"/>
      <c r="H496" s="22"/>
      <c r="I496" s="11"/>
      <c r="J496" s="11"/>
      <c r="K496" s="11"/>
      <c r="L496" s="11"/>
      <c r="M496" s="11"/>
      <c r="N496" s="11"/>
      <c r="O496" s="11"/>
      <c r="P496" s="11"/>
      <c r="Q496" s="11"/>
    </row>
    <row r="497" ht="15.75" customHeight="1">
      <c r="F497" s="513"/>
      <c r="G497" s="935"/>
      <c r="H497" s="22"/>
      <c r="I497" s="11"/>
      <c r="J497" s="11"/>
      <c r="K497" s="11"/>
      <c r="L497" s="11"/>
      <c r="M497" s="11"/>
      <c r="N497" s="11"/>
      <c r="O497" s="11"/>
      <c r="P497" s="11"/>
      <c r="Q497" s="11"/>
    </row>
    <row r="498" ht="15.75" customHeight="1">
      <c r="F498" s="513"/>
      <c r="G498" s="935"/>
      <c r="H498" s="22"/>
      <c r="I498" s="11"/>
      <c r="J498" s="11"/>
      <c r="K498" s="11"/>
      <c r="L498" s="11"/>
      <c r="M498" s="11"/>
      <c r="N498" s="11"/>
      <c r="O498" s="11"/>
      <c r="P498" s="11"/>
      <c r="Q498" s="11"/>
    </row>
    <row r="499" ht="15.75" customHeight="1">
      <c r="F499" s="513"/>
      <c r="G499" s="935"/>
      <c r="H499" s="22"/>
      <c r="I499" s="11"/>
      <c r="J499" s="11"/>
      <c r="K499" s="11"/>
      <c r="L499" s="11"/>
      <c r="M499" s="11"/>
      <c r="N499" s="11"/>
      <c r="O499" s="11"/>
      <c r="P499" s="11"/>
      <c r="Q499" s="11"/>
    </row>
    <row r="500" ht="15.75" customHeight="1">
      <c r="F500" s="513"/>
      <c r="G500" s="935"/>
      <c r="H500" s="22"/>
      <c r="I500" s="11"/>
      <c r="J500" s="11"/>
      <c r="K500" s="11"/>
      <c r="L500" s="11"/>
      <c r="M500" s="11"/>
      <c r="N500" s="11"/>
      <c r="O500" s="11"/>
      <c r="P500" s="11"/>
      <c r="Q500" s="11"/>
    </row>
    <row r="501" ht="15.75" customHeight="1">
      <c r="F501" s="513"/>
      <c r="G501" s="935"/>
      <c r="H501" s="22"/>
      <c r="I501" s="11"/>
      <c r="J501" s="11"/>
      <c r="K501" s="11"/>
      <c r="L501" s="11"/>
      <c r="M501" s="11"/>
      <c r="N501" s="11"/>
      <c r="O501" s="11"/>
      <c r="P501" s="11"/>
      <c r="Q501" s="11"/>
    </row>
    <row r="502" ht="15.75" customHeight="1">
      <c r="F502" s="513"/>
      <c r="G502" s="935"/>
      <c r="H502" s="22"/>
      <c r="I502" s="11"/>
      <c r="J502" s="11"/>
      <c r="K502" s="11"/>
      <c r="L502" s="11"/>
      <c r="M502" s="11"/>
      <c r="N502" s="11"/>
      <c r="O502" s="11"/>
      <c r="P502" s="11"/>
      <c r="Q502" s="11"/>
    </row>
    <row r="503" ht="15.75" customHeight="1">
      <c r="F503" s="513"/>
      <c r="G503" s="935"/>
      <c r="H503" s="22"/>
      <c r="I503" s="11"/>
      <c r="J503" s="11"/>
      <c r="K503" s="11"/>
      <c r="L503" s="11"/>
      <c r="M503" s="11"/>
      <c r="N503" s="11"/>
      <c r="O503" s="11"/>
      <c r="P503" s="11"/>
      <c r="Q503" s="11"/>
    </row>
    <row r="504" ht="15.75" customHeight="1">
      <c r="F504" s="513"/>
      <c r="G504" s="935"/>
      <c r="H504" s="22"/>
      <c r="I504" s="11"/>
      <c r="J504" s="11"/>
      <c r="K504" s="11"/>
      <c r="L504" s="11"/>
      <c r="M504" s="11"/>
      <c r="N504" s="11"/>
      <c r="O504" s="11"/>
      <c r="P504" s="11"/>
      <c r="Q504" s="11"/>
    </row>
    <row r="505" ht="15.75" customHeight="1">
      <c r="F505" s="513"/>
      <c r="G505" s="935"/>
      <c r="H505" s="22"/>
      <c r="I505" s="11"/>
      <c r="J505" s="11"/>
      <c r="K505" s="11"/>
      <c r="L505" s="11"/>
      <c r="M505" s="11"/>
      <c r="N505" s="11"/>
      <c r="O505" s="11"/>
      <c r="P505" s="11"/>
      <c r="Q505" s="11"/>
    </row>
    <row r="506" ht="15.75" customHeight="1">
      <c r="F506" s="513"/>
      <c r="G506" s="935"/>
      <c r="H506" s="22"/>
      <c r="I506" s="11"/>
      <c r="J506" s="11"/>
      <c r="K506" s="11"/>
      <c r="L506" s="11"/>
      <c r="M506" s="11"/>
      <c r="N506" s="11"/>
      <c r="O506" s="11"/>
      <c r="P506" s="11"/>
      <c r="Q506" s="11"/>
    </row>
    <row r="507" ht="15.75" customHeight="1">
      <c r="F507" s="513"/>
      <c r="G507" s="935"/>
      <c r="H507" s="22"/>
      <c r="I507" s="11"/>
      <c r="J507" s="11"/>
      <c r="K507" s="11"/>
      <c r="L507" s="11"/>
      <c r="M507" s="11"/>
      <c r="N507" s="11"/>
      <c r="O507" s="11"/>
      <c r="P507" s="11"/>
      <c r="Q507" s="11"/>
    </row>
    <row r="508" ht="15.75" customHeight="1">
      <c r="F508" s="513"/>
      <c r="G508" s="935"/>
      <c r="H508" s="22"/>
      <c r="I508" s="11"/>
      <c r="J508" s="11"/>
      <c r="K508" s="11"/>
      <c r="L508" s="11"/>
      <c r="M508" s="11"/>
      <c r="N508" s="11"/>
      <c r="O508" s="11"/>
      <c r="P508" s="11"/>
      <c r="Q508" s="11"/>
    </row>
    <row r="509" ht="15.75" customHeight="1">
      <c r="F509" s="513"/>
      <c r="G509" s="935"/>
      <c r="H509" s="22"/>
      <c r="I509" s="11"/>
      <c r="J509" s="11"/>
      <c r="K509" s="11"/>
      <c r="L509" s="11"/>
      <c r="M509" s="11"/>
      <c r="N509" s="11"/>
      <c r="O509" s="11"/>
      <c r="P509" s="11"/>
      <c r="Q509" s="11"/>
    </row>
    <row r="510" ht="15.75" customHeight="1">
      <c r="F510" s="513"/>
      <c r="G510" s="935"/>
      <c r="H510" s="22"/>
      <c r="I510" s="11"/>
      <c r="J510" s="11"/>
      <c r="K510" s="11"/>
      <c r="L510" s="11"/>
      <c r="M510" s="11"/>
      <c r="N510" s="11"/>
      <c r="O510" s="11"/>
      <c r="P510" s="11"/>
      <c r="Q510" s="11"/>
    </row>
    <row r="511" ht="15.75" customHeight="1">
      <c r="F511" s="513"/>
      <c r="G511" s="935"/>
      <c r="H511" s="22"/>
      <c r="I511" s="11"/>
      <c r="J511" s="11"/>
      <c r="K511" s="11"/>
      <c r="L511" s="11"/>
      <c r="M511" s="11"/>
      <c r="N511" s="11"/>
      <c r="O511" s="11"/>
      <c r="P511" s="11"/>
      <c r="Q511" s="11"/>
    </row>
    <row r="512" ht="15.75" customHeight="1">
      <c r="F512" s="513"/>
      <c r="G512" s="935"/>
      <c r="H512" s="22"/>
      <c r="I512" s="11"/>
      <c r="J512" s="11"/>
      <c r="K512" s="11"/>
      <c r="L512" s="11"/>
      <c r="M512" s="11"/>
      <c r="N512" s="11"/>
      <c r="O512" s="11"/>
      <c r="P512" s="11"/>
      <c r="Q512" s="11"/>
    </row>
    <row r="513" ht="15.75" customHeight="1">
      <c r="F513" s="513"/>
      <c r="G513" s="935"/>
      <c r="H513" s="22"/>
      <c r="I513" s="11"/>
      <c r="J513" s="11"/>
      <c r="K513" s="11"/>
      <c r="L513" s="11"/>
      <c r="M513" s="11"/>
      <c r="N513" s="11"/>
      <c r="O513" s="11"/>
      <c r="P513" s="11"/>
      <c r="Q513" s="11"/>
    </row>
    <row r="514" ht="15.75" customHeight="1">
      <c r="F514" s="513"/>
      <c r="G514" s="935"/>
      <c r="H514" s="22"/>
      <c r="I514" s="11"/>
      <c r="J514" s="11"/>
      <c r="K514" s="11"/>
      <c r="L514" s="11"/>
      <c r="M514" s="11"/>
      <c r="N514" s="11"/>
      <c r="O514" s="11"/>
      <c r="P514" s="11"/>
      <c r="Q514" s="11"/>
    </row>
    <row r="515" ht="15.75" customHeight="1">
      <c r="F515" s="513"/>
      <c r="G515" s="935"/>
      <c r="H515" s="22"/>
      <c r="I515" s="11"/>
      <c r="J515" s="11"/>
      <c r="K515" s="11"/>
      <c r="L515" s="11"/>
      <c r="M515" s="11"/>
      <c r="N515" s="11"/>
      <c r="O515" s="11"/>
      <c r="P515" s="11"/>
      <c r="Q515" s="11"/>
    </row>
    <row r="516" ht="15.75" customHeight="1">
      <c r="F516" s="513"/>
      <c r="G516" s="935"/>
      <c r="H516" s="22"/>
      <c r="I516" s="11"/>
      <c r="J516" s="11"/>
      <c r="K516" s="11"/>
      <c r="L516" s="11"/>
      <c r="M516" s="11"/>
      <c r="N516" s="11"/>
      <c r="O516" s="11"/>
      <c r="P516" s="11"/>
      <c r="Q516" s="11"/>
    </row>
    <row r="517" ht="15.75" customHeight="1">
      <c r="F517" s="513"/>
      <c r="G517" s="935"/>
      <c r="H517" s="22"/>
      <c r="I517" s="11"/>
      <c r="J517" s="11"/>
      <c r="K517" s="11"/>
      <c r="L517" s="11"/>
      <c r="M517" s="11"/>
      <c r="N517" s="11"/>
      <c r="O517" s="11"/>
      <c r="P517" s="11"/>
      <c r="Q517" s="11"/>
    </row>
    <row r="518" ht="15.75" customHeight="1">
      <c r="F518" s="513"/>
      <c r="G518" s="935"/>
      <c r="H518" s="22"/>
      <c r="I518" s="11"/>
      <c r="J518" s="11"/>
      <c r="K518" s="11"/>
      <c r="L518" s="11"/>
      <c r="M518" s="11"/>
      <c r="N518" s="11"/>
      <c r="O518" s="11"/>
      <c r="P518" s="11"/>
      <c r="Q518" s="11"/>
    </row>
    <row r="519" ht="15.75" customHeight="1">
      <c r="F519" s="513"/>
      <c r="G519" s="935"/>
      <c r="H519" s="22"/>
      <c r="I519" s="11"/>
      <c r="J519" s="11"/>
      <c r="K519" s="11"/>
      <c r="L519" s="11"/>
      <c r="M519" s="11"/>
      <c r="N519" s="11"/>
      <c r="O519" s="11"/>
      <c r="P519" s="11"/>
      <c r="Q519" s="11"/>
    </row>
    <row r="520" ht="15.75" customHeight="1">
      <c r="F520" s="513"/>
      <c r="G520" s="935"/>
      <c r="H520" s="22"/>
      <c r="I520" s="11"/>
      <c r="J520" s="11"/>
      <c r="K520" s="11"/>
      <c r="L520" s="11"/>
      <c r="M520" s="11"/>
      <c r="N520" s="11"/>
      <c r="O520" s="11"/>
      <c r="P520" s="11"/>
      <c r="Q520" s="11"/>
    </row>
    <row r="521" ht="15.75" customHeight="1">
      <c r="F521" s="513"/>
      <c r="G521" s="935"/>
      <c r="H521" s="22"/>
      <c r="I521" s="11"/>
      <c r="J521" s="11"/>
      <c r="K521" s="11"/>
      <c r="L521" s="11"/>
      <c r="M521" s="11"/>
      <c r="N521" s="11"/>
      <c r="O521" s="11"/>
      <c r="P521" s="11"/>
      <c r="Q521" s="11"/>
    </row>
    <row r="522" ht="15.75" customHeight="1">
      <c r="F522" s="513"/>
      <c r="G522" s="935"/>
      <c r="H522" s="22"/>
      <c r="I522" s="11"/>
      <c r="J522" s="11"/>
      <c r="K522" s="11"/>
      <c r="L522" s="11"/>
      <c r="M522" s="11"/>
      <c r="N522" s="11"/>
      <c r="O522" s="11"/>
      <c r="P522" s="11"/>
      <c r="Q522" s="11"/>
    </row>
    <row r="523" ht="15.75" customHeight="1">
      <c r="F523" s="513"/>
      <c r="G523" s="935"/>
      <c r="H523" s="22"/>
      <c r="I523" s="11"/>
      <c r="J523" s="11"/>
      <c r="K523" s="11"/>
      <c r="L523" s="11"/>
      <c r="M523" s="11"/>
      <c r="N523" s="11"/>
      <c r="O523" s="11"/>
      <c r="P523" s="11"/>
      <c r="Q523" s="11"/>
    </row>
    <row r="524" ht="15.75" customHeight="1">
      <c r="F524" s="513"/>
      <c r="G524" s="935"/>
      <c r="H524" s="22"/>
      <c r="I524" s="11"/>
      <c r="J524" s="11"/>
      <c r="K524" s="11"/>
      <c r="L524" s="11"/>
      <c r="M524" s="11"/>
      <c r="N524" s="11"/>
      <c r="O524" s="11"/>
      <c r="P524" s="11"/>
      <c r="Q524" s="11"/>
    </row>
    <row r="525" ht="15.75" customHeight="1">
      <c r="F525" s="513"/>
      <c r="G525" s="935"/>
      <c r="H525" s="22"/>
      <c r="I525" s="11"/>
      <c r="J525" s="11"/>
      <c r="K525" s="11"/>
      <c r="L525" s="11"/>
      <c r="M525" s="11"/>
      <c r="N525" s="11"/>
      <c r="O525" s="11"/>
      <c r="P525" s="11"/>
      <c r="Q525" s="11"/>
    </row>
    <row r="526" ht="15.75" customHeight="1">
      <c r="F526" s="513"/>
      <c r="G526" s="935"/>
      <c r="H526" s="22"/>
      <c r="I526" s="11"/>
      <c r="J526" s="11"/>
      <c r="K526" s="11"/>
      <c r="L526" s="11"/>
      <c r="M526" s="11"/>
      <c r="N526" s="11"/>
      <c r="O526" s="11"/>
      <c r="P526" s="11"/>
      <c r="Q526" s="11"/>
    </row>
    <row r="527" ht="15.75" customHeight="1">
      <c r="F527" s="513"/>
      <c r="G527" s="935"/>
      <c r="H527" s="22"/>
      <c r="I527" s="11"/>
      <c r="J527" s="11"/>
      <c r="K527" s="11"/>
      <c r="L527" s="11"/>
      <c r="M527" s="11"/>
      <c r="N527" s="11"/>
      <c r="O527" s="11"/>
      <c r="P527" s="11"/>
      <c r="Q527" s="11"/>
    </row>
    <row r="528" ht="15.75" customHeight="1">
      <c r="F528" s="513"/>
      <c r="G528" s="935"/>
      <c r="H528" s="22"/>
      <c r="I528" s="11"/>
      <c r="J528" s="11"/>
      <c r="K528" s="11"/>
      <c r="L528" s="11"/>
      <c r="M528" s="11"/>
      <c r="N528" s="11"/>
      <c r="O528" s="11"/>
      <c r="P528" s="11"/>
      <c r="Q528" s="11"/>
    </row>
    <row r="529" ht="15.75" customHeight="1">
      <c r="F529" s="513"/>
      <c r="G529" s="935"/>
      <c r="H529" s="22"/>
      <c r="I529" s="11"/>
      <c r="J529" s="11"/>
      <c r="K529" s="11"/>
      <c r="L529" s="11"/>
      <c r="M529" s="11"/>
      <c r="N529" s="11"/>
      <c r="O529" s="11"/>
      <c r="P529" s="11"/>
      <c r="Q529" s="11"/>
    </row>
    <row r="530" ht="15.75" customHeight="1">
      <c r="F530" s="513"/>
      <c r="G530" s="935"/>
      <c r="H530" s="22"/>
      <c r="I530" s="11"/>
      <c r="J530" s="11"/>
      <c r="K530" s="11"/>
      <c r="L530" s="11"/>
      <c r="M530" s="11"/>
      <c r="N530" s="11"/>
      <c r="O530" s="11"/>
      <c r="P530" s="11"/>
      <c r="Q530" s="11"/>
    </row>
    <row r="531" ht="15.75" customHeight="1">
      <c r="F531" s="513"/>
      <c r="G531" s="935"/>
      <c r="H531" s="22"/>
      <c r="I531" s="11"/>
      <c r="J531" s="11"/>
      <c r="K531" s="11"/>
      <c r="L531" s="11"/>
      <c r="M531" s="11"/>
      <c r="N531" s="11"/>
      <c r="O531" s="11"/>
      <c r="P531" s="11"/>
      <c r="Q531" s="11"/>
    </row>
    <row r="532" ht="15.75" customHeight="1">
      <c r="F532" s="513"/>
      <c r="G532" s="935"/>
      <c r="H532" s="22"/>
      <c r="I532" s="11"/>
      <c r="J532" s="11"/>
      <c r="K532" s="11"/>
      <c r="L532" s="11"/>
      <c r="M532" s="11"/>
      <c r="N532" s="11"/>
      <c r="O532" s="11"/>
      <c r="P532" s="11"/>
      <c r="Q532" s="11"/>
    </row>
    <row r="533" ht="15.75" customHeight="1">
      <c r="F533" s="513"/>
      <c r="G533" s="935"/>
      <c r="H533" s="22"/>
      <c r="I533" s="11"/>
      <c r="J533" s="11"/>
      <c r="K533" s="11"/>
      <c r="L533" s="11"/>
      <c r="M533" s="11"/>
      <c r="N533" s="11"/>
      <c r="O533" s="11"/>
      <c r="P533" s="11"/>
      <c r="Q533" s="11"/>
    </row>
    <row r="534" ht="15.75" customHeight="1">
      <c r="F534" s="513"/>
      <c r="G534" s="935"/>
      <c r="H534" s="22"/>
      <c r="I534" s="11"/>
      <c r="J534" s="11"/>
      <c r="K534" s="11"/>
      <c r="L534" s="11"/>
      <c r="M534" s="11"/>
      <c r="N534" s="11"/>
      <c r="O534" s="11"/>
      <c r="P534" s="11"/>
      <c r="Q534" s="11"/>
    </row>
    <row r="535" ht="15.75" customHeight="1">
      <c r="F535" s="513"/>
      <c r="G535" s="935"/>
      <c r="H535" s="22"/>
      <c r="I535" s="11"/>
      <c r="J535" s="11"/>
      <c r="K535" s="11"/>
      <c r="L535" s="11"/>
      <c r="M535" s="11"/>
      <c r="N535" s="11"/>
      <c r="O535" s="11"/>
      <c r="P535" s="11"/>
      <c r="Q535" s="11"/>
    </row>
    <row r="536" ht="15.75" customHeight="1">
      <c r="F536" s="513"/>
      <c r="G536" s="935"/>
      <c r="H536" s="22"/>
      <c r="I536" s="11"/>
      <c r="J536" s="11"/>
      <c r="K536" s="11"/>
      <c r="L536" s="11"/>
      <c r="M536" s="11"/>
      <c r="N536" s="11"/>
      <c r="O536" s="11"/>
      <c r="P536" s="11"/>
      <c r="Q536" s="11"/>
    </row>
    <row r="537" ht="15.75" customHeight="1">
      <c r="F537" s="513"/>
      <c r="G537" s="935"/>
      <c r="H537" s="22"/>
      <c r="I537" s="11"/>
      <c r="J537" s="11"/>
      <c r="K537" s="11"/>
      <c r="L537" s="11"/>
      <c r="M537" s="11"/>
      <c r="N537" s="11"/>
      <c r="O537" s="11"/>
      <c r="P537" s="11"/>
      <c r="Q537" s="11"/>
    </row>
    <row r="538" ht="15.75" customHeight="1">
      <c r="F538" s="513"/>
      <c r="G538" s="935"/>
      <c r="H538" s="22"/>
      <c r="I538" s="11"/>
      <c r="J538" s="11"/>
      <c r="K538" s="11"/>
      <c r="L538" s="11"/>
      <c r="M538" s="11"/>
      <c r="N538" s="11"/>
      <c r="O538" s="11"/>
      <c r="P538" s="11"/>
      <c r="Q538" s="11"/>
    </row>
    <row r="539" ht="15.75" customHeight="1">
      <c r="F539" s="513"/>
      <c r="G539" s="935"/>
      <c r="H539" s="22"/>
      <c r="I539" s="11"/>
      <c r="J539" s="11"/>
      <c r="K539" s="11"/>
      <c r="L539" s="11"/>
      <c r="M539" s="11"/>
      <c r="N539" s="11"/>
      <c r="O539" s="11"/>
      <c r="P539" s="11"/>
      <c r="Q539" s="11"/>
    </row>
    <row r="540" ht="15.75" customHeight="1">
      <c r="F540" s="513"/>
      <c r="G540" s="935"/>
      <c r="H540" s="22"/>
      <c r="I540" s="11"/>
      <c r="J540" s="11"/>
      <c r="K540" s="11"/>
      <c r="L540" s="11"/>
      <c r="M540" s="11"/>
      <c r="N540" s="11"/>
      <c r="O540" s="11"/>
      <c r="P540" s="11"/>
      <c r="Q540" s="11"/>
    </row>
    <row r="541" ht="15.75" customHeight="1">
      <c r="F541" s="513"/>
      <c r="G541" s="935"/>
      <c r="H541" s="22"/>
      <c r="I541" s="11"/>
      <c r="J541" s="11"/>
      <c r="K541" s="11"/>
      <c r="L541" s="11"/>
      <c r="M541" s="11"/>
      <c r="N541" s="11"/>
      <c r="O541" s="11"/>
      <c r="P541" s="11"/>
      <c r="Q541" s="11"/>
    </row>
    <row r="542" ht="15.75" customHeight="1">
      <c r="F542" s="513"/>
      <c r="G542" s="935"/>
      <c r="H542" s="22"/>
      <c r="I542" s="11"/>
      <c r="J542" s="11"/>
      <c r="K542" s="11"/>
      <c r="L542" s="11"/>
      <c r="M542" s="11"/>
      <c r="N542" s="11"/>
      <c r="O542" s="11"/>
      <c r="P542" s="11"/>
      <c r="Q542" s="11"/>
    </row>
    <row r="543" ht="15.75" customHeight="1">
      <c r="F543" s="513"/>
      <c r="G543" s="935"/>
      <c r="H543" s="22"/>
      <c r="I543" s="11"/>
      <c r="J543" s="11"/>
      <c r="K543" s="11"/>
      <c r="L543" s="11"/>
      <c r="M543" s="11"/>
      <c r="N543" s="11"/>
      <c r="O543" s="11"/>
      <c r="P543" s="11"/>
      <c r="Q543" s="11"/>
    </row>
    <row r="544" ht="15.75" customHeight="1">
      <c r="F544" s="513"/>
      <c r="G544" s="935"/>
      <c r="H544" s="22"/>
      <c r="I544" s="11"/>
      <c r="J544" s="11"/>
      <c r="K544" s="11"/>
      <c r="L544" s="11"/>
      <c r="M544" s="11"/>
      <c r="N544" s="11"/>
      <c r="O544" s="11"/>
      <c r="P544" s="11"/>
      <c r="Q544" s="11"/>
    </row>
    <row r="545" ht="15.75" customHeight="1">
      <c r="F545" s="513"/>
      <c r="G545" s="935"/>
      <c r="H545" s="22"/>
      <c r="I545" s="11"/>
      <c r="J545" s="11"/>
      <c r="K545" s="11"/>
      <c r="L545" s="11"/>
      <c r="M545" s="11"/>
      <c r="N545" s="11"/>
      <c r="O545" s="11"/>
      <c r="P545" s="11"/>
      <c r="Q545" s="11"/>
    </row>
    <row r="546" ht="15.75" customHeight="1">
      <c r="F546" s="513"/>
      <c r="G546" s="935"/>
      <c r="H546" s="22"/>
      <c r="I546" s="11"/>
      <c r="J546" s="11"/>
      <c r="K546" s="11"/>
      <c r="L546" s="11"/>
      <c r="M546" s="11"/>
      <c r="N546" s="11"/>
      <c r="O546" s="11"/>
      <c r="P546" s="11"/>
      <c r="Q546" s="11"/>
    </row>
    <row r="547" ht="15.75" customHeight="1">
      <c r="F547" s="513"/>
      <c r="G547" s="935"/>
      <c r="H547" s="22"/>
      <c r="I547" s="11"/>
      <c r="J547" s="11"/>
      <c r="K547" s="11"/>
      <c r="L547" s="11"/>
      <c r="M547" s="11"/>
      <c r="N547" s="11"/>
      <c r="O547" s="11"/>
      <c r="P547" s="11"/>
      <c r="Q547" s="11"/>
    </row>
    <row r="548" ht="15.75" customHeight="1">
      <c r="F548" s="513"/>
      <c r="G548" s="935"/>
      <c r="H548" s="22"/>
      <c r="I548" s="11"/>
      <c r="J548" s="11"/>
      <c r="K548" s="11"/>
      <c r="L548" s="11"/>
      <c r="M548" s="11"/>
      <c r="N548" s="11"/>
      <c r="O548" s="11"/>
      <c r="P548" s="11"/>
      <c r="Q548" s="11"/>
    </row>
    <row r="549" ht="15.75" customHeight="1">
      <c r="F549" s="513"/>
      <c r="G549" s="935"/>
      <c r="H549" s="22"/>
      <c r="I549" s="11"/>
      <c r="J549" s="11"/>
      <c r="K549" s="11"/>
      <c r="L549" s="11"/>
      <c r="M549" s="11"/>
      <c r="N549" s="11"/>
      <c r="O549" s="11"/>
      <c r="P549" s="11"/>
      <c r="Q549" s="11"/>
    </row>
    <row r="550" ht="15.75" customHeight="1">
      <c r="F550" s="513"/>
      <c r="G550" s="935"/>
      <c r="H550" s="22"/>
      <c r="I550" s="11"/>
      <c r="J550" s="11"/>
      <c r="K550" s="11"/>
      <c r="L550" s="11"/>
      <c r="M550" s="11"/>
      <c r="N550" s="11"/>
      <c r="O550" s="11"/>
      <c r="P550" s="11"/>
      <c r="Q550" s="11"/>
    </row>
    <row r="551" ht="15.75" customHeight="1">
      <c r="F551" s="513"/>
      <c r="G551" s="935"/>
      <c r="H551" s="22"/>
      <c r="I551" s="11"/>
      <c r="J551" s="11"/>
      <c r="K551" s="11"/>
      <c r="L551" s="11"/>
      <c r="M551" s="11"/>
      <c r="N551" s="11"/>
      <c r="O551" s="11"/>
      <c r="P551" s="11"/>
      <c r="Q551" s="11"/>
    </row>
    <row r="552" ht="15.75" customHeight="1">
      <c r="F552" s="513"/>
      <c r="G552" s="935"/>
      <c r="H552" s="22"/>
      <c r="I552" s="11"/>
      <c r="J552" s="11"/>
      <c r="K552" s="11"/>
      <c r="L552" s="11"/>
      <c r="M552" s="11"/>
      <c r="N552" s="11"/>
      <c r="O552" s="11"/>
      <c r="P552" s="11"/>
      <c r="Q552" s="11"/>
    </row>
    <row r="553" ht="15.75" customHeight="1">
      <c r="F553" s="513"/>
      <c r="G553" s="935"/>
      <c r="H553" s="22"/>
      <c r="I553" s="11"/>
      <c r="J553" s="11"/>
      <c r="K553" s="11"/>
      <c r="L553" s="11"/>
      <c r="M553" s="11"/>
      <c r="N553" s="11"/>
      <c r="O553" s="11"/>
      <c r="P553" s="11"/>
      <c r="Q553" s="11"/>
    </row>
    <row r="554" ht="15.75" customHeight="1">
      <c r="F554" s="513"/>
      <c r="G554" s="935"/>
      <c r="H554" s="22"/>
      <c r="I554" s="11"/>
      <c r="J554" s="11"/>
      <c r="K554" s="11"/>
      <c r="L554" s="11"/>
      <c r="M554" s="11"/>
      <c r="N554" s="11"/>
      <c r="O554" s="11"/>
      <c r="P554" s="11"/>
      <c r="Q554" s="11"/>
    </row>
    <row r="555" ht="15.75" customHeight="1">
      <c r="F555" s="513"/>
      <c r="G555" s="935"/>
      <c r="H555" s="22"/>
      <c r="I555" s="11"/>
      <c r="J555" s="11"/>
      <c r="K555" s="11"/>
      <c r="L555" s="11"/>
      <c r="M555" s="11"/>
      <c r="N555" s="11"/>
      <c r="O555" s="11"/>
      <c r="P555" s="11"/>
      <c r="Q555" s="11"/>
    </row>
    <row r="556" ht="15.75" customHeight="1">
      <c r="F556" s="513"/>
      <c r="G556" s="935"/>
      <c r="H556" s="22"/>
      <c r="I556" s="11"/>
      <c r="J556" s="11"/>
      <c r="K556" s="11"/>
      <c r="L556" s="11"/>
      <c r="M556" s="11"/>
      <c r="N556" s="11"/>
      <c r="O556" s="11"/>
      <c r="P556" s="11"/>
      <c r="Q556" s="11"/>
    </row>
    <row r="557" ht="15.75" customHeight="1">
      <c r="F557" s="513"/>
      <c r="G557" s="935"/>
      <c r="H557" s="22"/>
      <c r="I557" s="11"/>
      <c r="J557" s="11"/>
      <c r="K557" s="11"/>
      <c r="L557" s="11"/>
      <c r="M557" s="11"/>
      <c r="N557" s="11"/>
      <c r="O557" s="11"/>
      <c r="P557" s="11"/>
      <c r="Q557" s="11"/>
    </row>
    <row r="558" ht="15.75" customHeight="1">
      <c r="F558" s="513"/>
      <c r="G558" s="935"/>
      <c r="H558" s="22"/>
      <c r="I558" s="11"/>
      <c r="J558" s="11"/>
      <c r="K558" s="11"/>
      <c r="L558" s="11"/>
      <c r="M558" s="11"/>
      <c r="N558" s="11"/>
      <c r="O558" s="11"/>
      <c r="P558" s="11"/>
      <c r="Q558" s="11"/>
    </row>
    <row r="559" ht="15.75" customHeight="1">
      <c r="F559" s="513"/>
      <c r="G559" s="935"/>
      <c r="H559" s="22"/>
      <c r="I559" s="11"/>
      <c r="J559" s="11"/>
      <c r="K559" s="11"/>
      <c r="L559" s="11"/>
      <c r="M559" s="11"/>
      <c r="N559" s="11"/>
      <c r="O559" s="11"/>
      <c r="P559" s="11"/>
      <c r="Q559" s="11"/>
    </row>
    <row r="560" ht="15.75" customHeight="1">
      <c r="F560" s="513"/>
      <c r="G560" s="935"/>
      <c r="H560" s="22"/>
      <c r="I560" s="11"/>
      <c r="J560" s="11"/>
      <c r="K560" s="11"/>
      <c r="L560" s="11"/>
      <c r="M560" s="11"/>
      <c r="N560" s="11"/>
      <c r="O560" s="11"/>
      <c r="P560" s="11"/>
      <c r="Q560" s="11"/>
    </row>
    <row r="561" ht="15.75" customHeight="1">
      <c r="F561" s="513"/>
      <c r="G561" s="935"/>
      <c r="H561" s="22"/>
      <c r="I561" s="11"/>
      <c r="J561" s="11"/>
      <c r="K561" s="11"/>
      <c r="L561" s="11"/>
      <c r="M561" s="11"/>
      <c r="N561" s="11"/>
      <c r="O561" s="11"/>
      <c r="P561" s="11"/>
      <c r="Q561" s="11"/>
    </row>
    <row r="562" ht="15.75" customHeight="1">
      <c r="F562" s="513"/>
      <c r="G562" s="935"/>
      <c r="H562" s="22"/>
      <c r="I562" s="11"/>
      <c r="J562" s="11"/>
      <c r="K562" s="11"/>
      <c r="L562" s="11"/>
      <c r="M562" s="11"/>
      <c r="N562" s="11"/>
      <c r="O562" s="11"/>
      <c r="P562" s="11"/>
      <c r="Q562" s="11"/>
    </row>
    <row r="563" ht="15.75" customHeight="1">
      <c r="F563" s="513"/>
      <c r="G563" s="935"/>
      <c r="H563" s="22"/>
      <c r="I563" s="11"/>
      <c r="J563" s="11"/>
      <c r="K563" s="11"/>
      <c r="L563" s="11"/>
      <c r="M563" s="11"/>
      <c r="N563" s="11"/>
      <c r="O563" s="11"/>
      <c r="P563" s="11"/>
      <c r="Q563" s="11"/>
    </row>
    <row r="564" ht="15.75" customHeight="1">
      <c r="F564" s="513"/>
      <c r="G564" s="935"/>
      <c r="H564" s="22"/>
      <c r="I564" s="11"/>
      <c r="J564" s="11"/>
      <c r="K564" s="11"/>
      <c r="L564" s="11"/>
      <c r="M564" s="11"/>
      <c r="N564" s="11"/>
      <c r="O564" s="11"/>
      <c r="P564" s="11"/>
      <c r="Q564" s="11"/>
    </row>
    <row r="565" ht="15.75" customHeight="1">
      <c r="F565" s="513"/>
      <c r="G565" s="935"/>
      <c r="H565" s="22"/>
      <c r="I565" s="11"/>
      <c r="J565" s="11"/>
      <c r="K565" s="11"/>
      <c r="L565" s="11"/>
      <c r="M565" s="11"/>
      <c r="N565" s="11"/>
      <c r="O565" s="11"/>
      <c r="P565" s="11"/>
      <c r="Q565" s="11"/>
    </row>
    <row r="566" ht="15.75" customHeight="1">
      <c r="F566" s="513"/>
      <c r="G566" s="935"/>
      <c r="H566" s="22"/>
      <c r="I566" s="11"/>
      <c r="J566" s="11"/>
      <c r="K566" s="11"/>
      <c r="L566" s="11"/>
      <c r="M566" s="11"/>
      <c r="N566" s="11"/>
      <c r="O566" s="11"/>
      <c r="P566" s="11"/>
      <c r="Q566" s="11"/>
    </row>
    <row r="567" ht="15.75" customHeight="1">
      <c r="F567" s="513"/>
      <c r="G567" s="935"/>
      <c r="H567" s="22"/>
      <c r="I567" s="11"/>
      <c r="J567" s="11"/>
      <c r="K567" s="11"/>
      <c r="L567" s="11"/>
      <c r="M567" s="11"/>
      <c r="N567" s="11"/>
      <c r="O567" s="11"/>
      <c r="P567" s="11"/>
      <c r="Q567" s="11"/>
    </row>
    <row r="568" ht="15.75" customHeight="1">
      <c r="F568" s="513"/>
      <c r="G568" s="935"/>
      <c r="H568" s="22"/>
      <c r="I568" s="11"/>
      <c r="J568" s="11"/>
      <c r="K568" s="11"/>
      <c r="L568" s="11"/>
      <c r="M568" s="11"/>
      <c r="N568" s="11"/>
      <c r="O568" s="11"/>
      <c r="P568" s="11"/>
      <c r="Q568" s="11"/>
    </row>
    <row r="569" ht="15.75" customHeight="1">
      <c r="F569" s="513"/>
      <c r="G569" s="935"/>
      <c r="H569" s="22"/>
      <c r="I569" s="11"/>
      <c r="J569" s="11"/>
      <c r="K569" s="11"/>
      <c r="L569" s="11"/>
      <c r="M569" s="11"/>
      <c r="N569" s="11"/>
      <c r="O569" s="11"/>
      <c r="P569" s="11"/>
      <c r="Q569" s="11"/>
    </row>
    <row r="570" ht="15.75" customHeight="1">
      <c r="F570" s="513"/>
      <c r="G570" s="935"/>
      <c r="H570" s="22"/>
      <c r="I570" s="11"/>
      <c r="J570" s="11"/>
      <c r="K570" s="11"/>
      <c r="L570" s="11"/>
      <c r="M570" s="11"/>
      <c r="N570" s="11"/>
      <c r="O570" s="11"/>
      <c r="P570" s="11"/>
      <c r="Q570" s="11"/>
    </row>
    <row r="571" ht="15.75" customHeight="1">
      <c r="F571" s="513"/>
      <c r="G571" s="935"/>
      <c r="H571" s="22"/>
      <c r="I571" s="11"/>
      <c r="J571" s="11"/>
      <c r="K571" s="11"/>
      <c r="L571" s="11"/>
      <c r="M571" s="11"/>
      <c r="N571" s="11"/>
      <c r="O571" s="11"/>
      <c r="P571" s="11"/>
      <c r="Q571" s="11"/>
    </row>
    <row r="572" ht="15.75" customHeight="1">
      <c r="F572" s="513"/>
      <c r="G572" s="935"/>
      <c r="H572" s="22"/>
      <c r="I572" s="11"/>
      <c r="J572" s="11"/>
      <c r="K572" s="11"/>
      <c r="L572" s="11"/>
      <c r="M572" s="11"/>
      <c r="N572" s="11"/>
      <c r="O572" s="11"/>
      <c r="P572" s="11"/>
      <c r="Q572" s="11"/>
    </row>
    <row r="573" ht="15.75" customHeight="1">
      <c r="F573" s="513"/>
      <c r="G573" s="935"/>
      <c r="H573" s="22"/>
      <c r="I573" s="11"/>
      <c r="J573" s="11"/>
      <c r="K573" s="11"/>
      <c r="L573" s="11"/>
      <c r="M573" s="11"/>
      <c r="N573" s="11"/>
      <c r="O573" s="11"/>
      <c r="P573" s="11"/>
      <c r="Q573" s="11"/>
    </row>
    <row r="574" ht="15.75" customHeight="1">
      <c r="F574" s="513"/>
      <c r="G574" s="935"/>
      <c r="H574" s="22"/>
      <c r="I574" s="11"/>
      <c r="J574" s="11"/>
      <c r="K574" s="11"/>
      <c r="L574" s="11"/>
      <c r="M574" s="11"/>
      <c r="N574" s="11"/>
      <c r="O574" s="11"/>
      <c r="P574" s="11"/>
      <c r="Q574" s="11"/>
    </row>
    <row r="575" ht="15.75" customHeight="1">
      <c r="F575" s="513"/>
      <c r="G575" s="935"/>
      <c r="H575" s="22"/>
      <c r="I575" s="11"/>
      <c r="J575" s="11"/>
      <c r="K575" s="11"/>
      <c r="L575" s="11"/>
      <c r="M575" s="11"/>
      <c r="N575" s="11"/>
      <c r="O575" s="11"/>
      <c r="P575" s="11"/>
      <c r="Q575" s="11"/>
    </row>
    <row r="576" ht="15.75" customHeight="1">
      <c r="F576" s="513"/>
      <c r="G576" s="935"/>
      <c r="H576" s="22"/>
      <c r="I576" s="11"/>
      <c r="J576" s="11"/>
      <c r="K576" s="11"/>
      <c r="L576" s="11"/>
      <c r="M576" s="11"/>
      <c r="N576" s="11"/>
      <c r="O576" s="11"/>
      <c r="P576" s="11"/>
      <c r="Q576" s="11"/>
    </row>
    <row r="577" ht="15.75" customHeight="1">
      <c r="F577" s="513"/>
      <c r="G577" s="935"/>
      <c r="H577" s="22"/>
      <c r="I577" s="11"/>
      <c r="J577" s="11"/>
      <c r="K577" s="11"/>
      <c r="L577" s="11"/>
      <c r="M577" s="11"/>
      <c r="N577" s="11"/>
      <c r="O577" s="11"/>
      <c r="P577" s="11"/>
      <c r="Q577" s="11"/>
    </row>
    <row r="578" ht="15.75" customHeight="1">
      <c r="F578" s="513"/>
      <c r="G578" s="935"/>
      <c r="H578" s="22"/>
      <c r="I578" s="11"/>
      <c r="J578" s="11"/>
      <c r="K578" s="11"/>
      <c r="L578" s="11"/>
      <c r="M578" s="11"/>
      <c r="N578" s="11"/>
      <c r="O578" s="11"/>
      <c r="P578" s="11"/>
      <c r="Q578" s="11"/>
    </row>
    <row r="579" ht="15.75" customHeight="1">
      <c r="F579" s="513"/>
      <c r="G579" s="935"/>
      <c r="H579" s="22"/>
      <c r="I579" s="11"/>
      <c r="J579" s="11"/>
      <c r="K579" s="11"/>
      <c r="L579" s="11"/>
      <c r="M579" s="11"/>
      <c r="N579" s="11"/>
      <c r="O579" s="11"/>
      <c r="P579" s="11"/>
      <c r="Q579" s="11"/>
    </row>
    <row r="580" ht="15.75" customHeight="1">
      <c r="F580" s="513"/>
      <c r="G580" s="935"/>
      <c r="H580" s="22"/>
      <c r="I580" s="11"/>
      <c r="J580" s="11"/>
      <c r="K580" s="11"/>
      <c r="L580" s="11"/>
      <c r="M580" s="11"/>
      <c r="N580" s="11"/>
      <c r="O580" s="11"/>
      <c r="P580" s="11"/>
      <c r="Q580" s="11"/>
    </row>
    <row r="581" ht="15.75" customHeight="1">
      <c r="F581" s="513"/>
      <c r="G581" s="935"/>
      <c r="H581" s="22"/>
      <c r="I581" s="11"/>
      <c r="J581" s="11"/>
      <c r="K581" s="11"/>
      <c r="L581" s="11"/>
      <c r="M581" s="11"/>
      <c r="N581" s="11"/>
      <c r="O581" s="11"/>
      <c r="P581" s="11"/>
      <c r="Q581" s="11"/>
    </row>
    <row r="582" ht="15.75" customHeight="1">
      <c r="F582" s="513"/>
      <c r="G582" s="935"/>
      <c r="H582" s="22"/>
      <c r="I582" s="11"/>
      <c r="J582" s="11"/>
      <c r="K582" s="11"/>
      <c r="L582" s="11"/>
      <c r="M582" s="11"/>
      <c r="N582" s="11"/>
      <c r="O582" s="11"/>
      <c r="P582" s="11"/>
      <c r="Q582" s="11"/>
    </row>
    <row r="583" ht="15.75" customHeight="1">
      <c r="F583" s="513"/>
      <c r="G583" s="935"/>
      <c r="H583" s="22"/>
      <c r="I583" s="11"/>
      <c r="J583" s="11"/>
      <c r="K583" s="11"/>
      <c r="L583" s="11"/>
      <c r="M583" s="11"/>
      <c r="N583" s="11"/>
      <c r="O583" s="11"/>
      <c r="P583" s="11"/>
      <c r="Q583" s="11"/>
    </row>
    <row r="584" ht="15.75" customHeight="1">
      <c r="F584" s="513"/>
      <c r="G584" s="935"/>
      <c r="H584" s="22"/>
      <c r="I584" s="11"/>
      <c r="J584" s="11"/>
      <c r="K584" s="11"/>
      <c r="L584" s="11"/>
      <c r="M584" s="11"/>
      <c r="N584" s="11"/>
      <c r="O584" s="11"/>
      <c r="P584" s="11"/>
      <c r="Q584" s="11"/>
    </row>
    <row r="585" ht="15.75" customHeight="1">
      <c r="F585" s="513"/>
      <c r="G585" s="935"/>
      <c r="H585" s="22"/>
      <c r="I585" s="11"/>
      <c r="J585" s="11"/>
      <c r="K585" s="11"/>
      <c r="L585" s="11"/>
      <c r="M585" s="11"/>
      <c r="N585" s="11"/>
      <c r="O585" s="11"/>
      <c r="P585" s="11"/>
      <c r="Q585" s="11"/>
    </row>
    <row r="586" ht="15.75" customHeight="1">
      <c r="F586" s="513"/>
      <c r="G586" s="935"/>
      <c r="H586" s="22"/>
      <c r="I586" s="11"/>
      <c r="J586" s="11"/>
      <c r="K586" s="11"/>
      <c r="L586" s="11"/>
      <c r="M586" s="11"/>
      <c r="N586" s="11"/>
      <c r="O586" s="11"/>
      <c r="P586" s="11"/>
      <c r="Q586" s="11"/>
    </row>
    <row r="587" ht="15.75" customHeight="1">
      <c r="F587" s="513"/>
      <c r="G587" s="935"/>
      <c r="H587" s="22"/>
      <c r="I587" s="11"/>
      <c r="J587" s="11"/>
      <c r="K587" s="11"/>
      <c r="L587" s="11"/>
      <c r="M587" s="11"/>
      <c r="N587" s="11"/>
      <c r="O587" s="11"/>
      <c r="P587" s="11"/>
      <c r="Q587" s="11"/>
    </row>
    <row r="588" ht="15.75" customHeight="1">
      <c r="F588" s="513"/>
      <c r="G588" s="935"/>
      <c r="H588" s="22"/>
      <c r="I588" s="11"/>
      <c r="J588" s="11"/>
      <c r="K588" s="11"/>
      <c r="L588" s="11"/>
      <c r="M588" s="11"/>
      <c r="N588" s="11"/>
      <c r="O588" s="11"/>
      <c r="P588" s="11"/>
      <c r="Q588" s="11"/>
    </row>
    <row r="589" ht="15.75" customHeight="1">
      <c r="F589" s="513"/>
      <c r="G589" s="935"/>
      <c r="H589" s="22"/>
      <c r="I589" s="11"/>
      <c r="J589" s="11"/>
      <c r="K589" s="11"/>
      <c r="L589" s="11"/>
      <c r="M589" s="11"/>
      <c r="N589" s="11"/>
      <c r="O589" s="11"/>
      <c r="P589" s="11"/>
      <c r="Q589" s="11"/>
    </row>
    <row r="590" ht="15.75" customHeight="1">
      <c r="F590" s="513"/>
      <c r="G590" s="935"/>
      <c r="H590" s="22"/>
      <c r="I590" s="11"/>
      <c r="J590" s="11"/>
      <c r="K590" s="11"/>
      <c r="L590" s="11"/>
      <c r="M590" s="11"/>
      <c r="N590" s="11"/>
      <c r="O590" s="11"/>
      <c r="P590" s="11"/>
      <c r="Q590" s="11"/>
    </row>
    <row r="591" ht="15.75" customHeight="1">
      <c r="F591" s="513"/>
      <c r="G591" s="935"/>
      <c r="H591" s="22"/>
      <c r="I591" s="11"/>
      <c r="J591" s="11"/>
      <c r="K591" s="11"/>
      <c r="L591" s="11"/>
      <c r="M591" s="11"/>
      <c r="N591" s="11"/>
      <c r="O591" s="11"/>
      <c r="P591" s="11"/>
      <c r="Q591" s="11"/>
    </row>
    <row r="592" ht="15.75" customHeight="1">
      <c r="F592" s="513"/>
      <c r="G592" s="935"/>
      <c r="H592" s="22"/>
      <c r="I592" s="11"/>
      <c r="J592" s="11"/>
      <c r="K592" s="11"/>
      <c r="L592" s="11"/>
      <c r="M592" s="11"/>
      <c r="N592" s="11"/>
      <c r="O592" s="11"/>
      <c r="P592" s="11"/>
      <c r="Q592" s="11"/>
    </row>
    <row r="593" ht="15.75" customHeight="1">
      <c r="F593" s="513"/>
      <c r="G593" s="935"/>
      <c r="H593" s="22"/>
      <c r="I593" s="11"/>
      <c r="J593" s="11"/>
      <c r="K593" s="11"/>
      <c r="L593" s="11"/>
      <c r="M593" s="11"/>
      <c r="N593" s="11"/>
      <c r="O593" s="11"/>
      <c r="P593" s="11"/>
      <c r="Q593" s="11"/>
    </row>
    <row r="594" ht="15.75" customHeight="1">
      <c r="F594" s="513"/>
      <c r="G594" s="935"/>
      <c r="H594" s="22"/>
      <c r="I594" s="11"/>
      <c r="J594" s="11"/>
      <c r="K594" s="11"/>
      <c r="L594" s="11"/>
      <c r="M594" s="11"/>
      <c r="N594" s="11"/>
      <c r="O594" s="11"/>
      <c r="P594" s="11"/>
      <c r="Q594" s="11"/>
    </row>
    <row r="595" ht="15.75" customHeight="1">
      <c r="F595" s="513"/>
      <c r="G595" s="935"/>
      <c r="H595" s="22"/>
      <c r="I595" s="11"/>
      <c r="J595" s="11"/>
      <c r="K595" s="11"/>
      <c r="L595" s="11"/>
      <c r="M595" s="11"/>
      <c r="N595" s="11"/>
      <c r="O595" s="11"/>
      <c r="P595" s="11"/>
      <c r="Q595" s="11"/>
    </row>
    <row r="596" ht="15.75" customHeight="1">
      <c r="F596" s="513"/>
      <c r="G596" s="935"/>
      <c r="H596" s="22"/>
      <c r="I596" s="11"/>
      <c r="J596" s="11"/>
      <c r="K596" s="11"/>
      <c r="L596" s="11"/>
      <c r="M596" s="11"/>
      <c r="N596" s="11"/>
      <c r="O596" s="11"/>
      <c r="P596" s="11"/>
      <c r="Q596" s="11"/>
    </row>
    <row r="597" ht="15.75" customHeight="1">
      <c r="F597" s="513"/>
      <c r="G597" s="935"/>
      <c r="H597" s="22"/>
      <c r="I597" s="11"/>
      <c r="J597" s="11"/>
      <c r="K597" s="11"/>
      <c r="L597" s="11"/>
      <c r="M597" s="11"/>
      <c r="N597" s="11"/>
      <c r="O597" s="11"/>
      <c r="P597" s="11"/>
      <c r="Q597" s="11"/>
    </row>
    <row r="598" ht="15.75" customHeight="1">
      <c r="F598" s="513"/>
      <c r="G598" s="935"/>
      <c r="H598" s="22"/>
      <c r="I598" s="11"/>
      <c r="J598" s="11"/>
      <c r="K598" s="11"/>
      <c r="L598" s="11"/>
      <c r="M598" s="11"/>
      <c r="N598" s="11"/>
      <c r="O598" s="11"/>
      <c r="P598" s="11"/>
      <c r="Q598" s="11"/>
    </row>
    <row r="599" ht="15.75" customHeight="1">
      <c r="F599" s="513"/>
      <c r="G599" s="935"/>
      <c r="H599" s="22"/>
      <c r="I599" s="11"/>
      <c r="J599" s="11"/>
      <c r="K599" s="11"/>
      <c r="L599" s="11"/>
      <c r="M599" s="11"/>
      <c r="N599" s="11"/>
      <c r="O599" s="11"/>
      <c r="P599" s="11"/>
      <c r="Q599" s="11"/>
    </row>
    <row r="600" ht="15.75" customHeight="1">
      <c r="F600" s="513"/>
      <c r="G600" s="935"/>
      <c r="H600" s="22"/>
      <c r="I600" s="11"/>
      <c r="J600" s="11"/>
      <c r="K600" s="11"/>
      <c r="L600" s="11"/>
      <c r="M600" s="11"/>
      <c r="N600" s="11"/>
      <c r="O600" s="11"/>
      <c r="P600" s="11"/>
      <c r="Q600" s="11"/>
    </row>
    <row r="601" ht="15.75" customHeight="1">
      <c r="F601" s="513"/>
      <c r="G601" s="935"/>
      <c r="H601" s="22"/>
      <c r="I601" s="11"/>
      <c r="J601" s="11"/>
      <c r="K601" s="11"/>
      <c r="L601" s="11"/>
      <c r="M601" s="11"/>
      <c r="N601" s="11"/>
      <c r="O601" s="11"/>
      <c r="P601" s="11"/>
      <c r="Q601" s="11"/>
    </row>
    <row r="602" ht="15.75" customHeight="1">
      <c r="F602" s="513"/>
      <c r="G602" s="935"/>
      <c r="H602" s="22"/>
      <c r="I602" s="11"/>
      <c r="J602" s="11"/>
      <c r="K602" s="11"/>
      <c r="L602" s="11"/>
      <c r="M602" s="11"/>
      <c r="N602" s="11"/>
      <c r="O602" s="11"/>
      <c r="P602" s="11"/>
      <c r="Q602" s="11"/>
    </row>
    <row r="603" ht="15.75" customHeight="1">
      <c r="F603" s="513"/>
      <c r="G603" s="935"/>
      <c r="H603" s="22"/>
      <c r="I603" s="11"/>
      <c r="J603" s="11"/>
      <c r="K603" s="11"/>
      <c r="L603" s="11"/>
      <c r="M603" s="11"/>
      <c r="N603" s="11"/>
      <c r="O603" s="11"/>
      <c r="P603" s="11"/>
      <c r="Q603" s="11"/>
    </row>
    <row r="604" ht="15.75" customHeight="1">
      <c r="F604" s="513"/>
      <c r="G604" s="935"/>
      <c r="H604" s="22"/>
      <c r="I604" s="11"/>
      <c r="J604" s="11"/>
      <c r="K604" s="11"/>
      <c r="L604" s="11"/>
      <c r="M604" s="11"/>
      <c r="N604" s="11"/>
      <c r="O604" s="11"/>
      <c r="P604" s="11"/>
      <c r="Q604" s="11"/>
    </row>
    <row r="605" ht="15.75" customHeight="1">
      <c r="F605" s="513"/>
      <c r="G605" s="935"/>
      <c r="H605" s="22"/>
      <c r="I605" s="11"/>
      <c r="J605" s="11"/>
      <c r="K605" s="11"/>
      <c r="L605" s="11"/>
      <c r="M605" s="11"/>
      <c r="N605" s="11"/>
      <c r="O605" s="11"/>
      <c r="P605" s="11"/>
      <c r="Q605" s="11"/>
    </row>
    <row r="606" ht="15.75" customHeight="1">
      <c r="F606" s="513"/>
      <c r="G606" s="935"/>
      <c r="H606" s="22"/>
      <c r="I606" s="11"/>
      <c r="J606" s="11"/>
      <c r="K606" s="11"/>
      <c r="L606" s="11"/>
      <c r="M606" s="11"/>
      <c r="N606" s="11"/>
      <c r="O606" s="11"/>
      <c r="P606" s="11"/>
      <c r="Q606" s="11"/>
    </row>
    <row r="607" ht="15.75" customHeight="1">
      <c r="F607" s="513"/>
      <c r="G607" s="935"/>
      <c r="H607" s="22"/>
      <c r="I607" s="11"/>
      <c r="J607" s="11"/>
      <c r="K607" s="11"/>
      <c r="L607" s="11"/>
      <c r="M607" s="11"/>
      <c r="N607" s="11"/>
      <c r="O607" s="11"/>
      <c r="P607" s="11"/>
      <c r="Q607" s="11"/>
    </row>
    <row r="608" ht="15.75" customHeight="1">
      <c r="F608" s="513"/>
      <c r="G608" s="935"/>
      <c r="H608" s="22"/>
      <c r="I608" s="11"/>
      <c r="J608" s="11"/>
      <c r="K608" s="11"/>
      <c r="L608" s="11"/>
      <c r="M608" s="11"/>
      <c r="N608" s="11"/>
      <c r="O608" s="11"/>
      <c r="P608" s="11"/>
      <c r="Q608" s="11"/>
    </row>
    <row r="609" ht="15.75" customHeight="1">
      <c r="F609" s="513"/>
      <c r="G609" s="935"/>
      <c r="H609" s="22"/>
      <c r="I609" s="11"/>
      <c r="J609" s="11"/>
      <c r="K609" s="11"/>
      <c r="L609" s="11"/>
      <c r="M609" s="11"/>
      <c r="N609" s="11"/>
      <c r="O609" s="11"/>
      <c r="P609" s="11"/>
      <c r="Q609" s="11"/>
    </row>
    <row r="610" ht="15.75" customHeight="1">
      <c r="F610" s="513"/>
      <c r="G610" s="935"/>
      <c r="H610" s="22"/>
      <c r="I610" s="11"/>
      <c r="J610" s="11"/>
      <c r="K610" s="11"/>
      <c r="L610" s="11"/>
      <c r="M610" s="11"/>
      <c r="N610" s="11"/>
      <c r="O610" s="11"/>
      <c r="P610" s="11"/>
      <c r="Q610" s="11"/>
    </row>
    <row r="611" ht="15.75" customHeight="1">
      <c r="F611" s="513"/>
      <c r="G611" s="935"/>
      <c r="H611" s="22"/>
      <c r="I611" s="11"/>
      <c r="J611" s="11"/>
      <c r="K611" s="11"/>
      <c r="L611" s="11"/>
      <c r="M611" s="11"/>
      <c r="N611" s="11"/>
      <c r="O611" s="11"/>
      <c r="P611" s="11"/>
      <c r="Q611" s="11"/>
    </row>
    <row r="612" ht="15.75" customHeight="1">
      <c r="F612" s="513"/>
      <c r="G612" s="935"/>
      <c r="H612" s="22"/>
      <c r="I612" s="11"/>
      <c r="J612" s="11"/>
      <c r="K612" s="11"/>
      <c r="L612" s="11"/>
      <c r="M612" s="11"/>
      <c r="N612" s="11"/>
      <c r="O612" s="11"/>
      <c r="P612" s="11"/>
      <c r="Q612" s="11"/>
    </row>
    <row r="613" ht="15.75" customHeight="1">
      <c r="F613" s="513"/>
      <c r="G613" s="935"/>
      <c r="H613" s="22"/>
      <c r="I613" s="11"/>
      <c r="J613" s="11"/>
      <c r="K613" s="11"/>
      <c r="L613" s="11"/>
      <c r="M613" s="11"/>
      <c r="N613" s="11"/>
      <c r="O613" s="11"/>
      <c r="P613" s="11"/>
      <c r="Q613" s="11"/>
    </row>
    <row r="614" ht="15.75" customHeight="1">
      <c r="F614" s="513"/>
      <c r="G614" s="935"/>
      <c r="H614" s="22"/>
      <c r="I614" s="11"/>
      <c r="J614" s="11"/>
      <c r="K614" s="11"/>
      <c r="L614" s="11"/>
      <c r="M614" s="11"/>
      <c r="N614" s="11"/>
      <c r="O614" s="11"/>
      <c r="P614" s="11"/>
      <c r="Q614" s="11"/>
    </row>
    <row r="615" ht="15.75" customHeight="1">
      <c r="F615" s="513"/>
      <c r="G615" s="935"/>
      <c r="H615" s="22"/>
      <c r="I615" s="11"/>
      <c r="J615" s="11"/>
      <c r="K615" s="11"/>
      <c r="L615" s="11"/>
      <c r="M615" s="11"/>
      <c r="N615" s="11"/>
      <c r="O615" s="11"/>
      <c r="P615" s="11"/>
      <c r="Q615" s="11"/>
    </row>
    <row r="616" ht="15.75" customHeight="1">
      <c r="F616" s="513"/>
      <c r="G616" s="935"/>
      <c r="H616" s="22"/>
      <c r="I616" s="11"/>
      <c r="J616" s="11"/>
      <c r="K616" s="11"/>
      <c r="L616" s="11"/>
      <c r="M616" s="11"/>
      <c r="N616" s="11"/>
      <c r="O616" s="11"/>
      <c r="P616" s="11"/>
      <c r="Q616" s="11"/>
    </row>
    <row r="617" ht="15.75" customHeight="1">
      <c r="F617" s="513"/>
      <c r="G617" s="935"/>
      <c r="H617" s="22"/>
      <c r="I617" s="11"/>
      <c r="J617" s="11"/>
      <c r="K617" s="11"/>
      <c r="L617" s="11"/>
      <c r="M617" s="11"/>
      <c r="N617" s="11"/>
      <c r="O617" s="11"/>
      <c r="P617" s="11"/>
      <c r="Q617" s="11"/>
    </row>
    <row r="618" ht="15.75" customHeight="1">
      <c r="F618" s="513"/>
      <c r="G618" s="935"/>
      <c r="H618" s="22"/>
      <c r="I618" s="11"/>
      <c r="J618" s="11"/>
      <c r="K618" s="11"/>
      <c r="L618" s="11"/>
      <c r="M618" s="11"/>
      <c r="N618" s="11"/>
      <c r="O618" s="11"/>
      <c r="P618" s="11"/>
      <c r="Q618" s="11"/>
    </row>
    <row r="619" ht="15.75" customHeight="1">
      <c r="F619" s="513"/>
      <c r="G619" s="935"/>
      <c r="H619" s="22"/>
      <c r="I619" s="11"/>
      <c r="J619" s="11"/>
      <c r="K619" s="11"/>
      <c r="L619" s="11"/>
      <c r="M619" s="11"/>
      <c r="N619" s="11"/>
      <c r="O619" s="11"/>
      <c r="P619" s="11"/>
      <c r="Q619" s="11"/>
    </row>
    <row r="620" ht="15.75" customHeight="1">
      <c r="F620" s="513"/>
      <c r="G620" s="935"/>
      <c r="H620" s="22"/>
      <c r="I620" s="11"/>
      <c r="J620" s="11"/>
      <c r="K620" s="11"/>
      <c r="L620" s="11"/>
      <c r="M620" s="11"/>
      <c r="N620" s="11"/>
      <c r="O620" s="11"/>
      <c r="P620" s="11"/>
      <c r="Q620" s="11"/>
    </row>
    <row r="621" ht="15.75" customHeight="1">
      <c r="F621" s="513"/>
      <c r="G621" s="935"/>
      <c r="H621" s="22"/>
      <c r="I621" s="11"/>
      <c r="J621" s="11"/>
      <c r="K621" s="11"/>
      <c r="L621" s="11"/>
      <c r="M621" s="11"/>
      <c r="N621" s="11"/>
      <c r="O621" s="11"/>
      <c r="P621" s="11"/>
      <c r="Q621" s="11"/>
    </row>
    <row r="622" ht="15.75" customHeight="1">
      <c r="F622" s="513"/>
      <c r="G622" s="935"/>
      <c r="H622" s="22"/>
      <c r="I622" s="11"/>
      <c r="J622" s="11"/>
      <c r="K622" s="11"/>
      <c r="L622" s="11"/>
      <c r="M622" s="11"/>
      <c r="N622" s="11"/>
      <c r="O622" s="11"/>
      <c r="P622" s="11"/>
      <c r="Q622" s="11"/>
    </row>
    <row r="623" ht="15.75" customHeight="1">
      <c r="F623" s="513"/>
      <c r="G623" s="935"/>
      <c r="H623" s="22"/>
      <c r="I623" s="11"/>
      <c r="J623" s="11"/>
      <c r="K623" s="11"/>
      <c r="L623" s="11"/>
      <c r="M623" s="11"/>
      <c r="N623" s="11"/>
      <c r="O623" s="11"/>
      <c r="P623" s="11"/>
      <c r="Q623" s="11"/>
    </row>
    <row r="624" ht="15.75" customHeight="1">
      <c r="F624" s="513"/>
      <c r="G624" s="935"/>
      <c r="H624" s="22"/>
      <c r="I624" s="11"/>
      <c r="J624" s="11"/>
      <c r="K624" s="11"/>
      <c r="L624" s="11"/>
      <c r="M624" s="11"/>
      <c r="N624" s="11"/>
      <c r="O624" s="11"/>
      <c r="P624" s="11"/>
      <c r="Q624" s="11"/>
    </row>
    <row r="625" ht="15.75" customHeight="1">
      <c r="F625" s="513"/>
      <c r="G625" s="935"/>
      <c r="H625" s="22"/>
      <c r="I625" s="11"/>
      <c r="J625" s="11"/>
      <c r="K625" s="11"/>
      <c r="L625" s="11"/>
      <c r="M625" s="11"/>
      <c r="N625" s="11"/>
      <c r="O625" s="11"/>
      <c r="P625" s="11"/>
      <c r="Q625" s="11"/>
    </row>
    <row r="626" ht="15.75" customHeight="1">
      <c r="F626" s="513"/>
      <c r="G626" s="935"/>
      <c r="H626" s="22"/>
      <c r="I626" s="11"/>
      <c r="J626" s="11"/>
      <c r="K626" s="11"/>
      <c r="L626" s="11"/>
      <c r="M626" s="11"/>
      <c r="N626" s="11"/>
      <c r="O626" s="11"/>
      <c r="P626" s="11"/>
      <c r="Q626" s="11"/>
    </row>
    <row r="627" ht="15.75" customHeight="1">
      <c r="F627" s="513"/>
      <c r="G627" s="935"/>
      <c r="H627" s="22"/>
      <c r="I627" s="11"/>
      <c r="J627" s="11"/>
      <c r="K627" s="11"/>
      <c r="L627" s="11"/>
      <c r="M627" s="11"/>
      <c r="N627" s="11"/>
      <c r="O627" s="11"/>
      <c r="P627" s="11"/>
      <c r="Q627" s="11"/>
    </row>
    <row r="628" ht="15.75" customHeight="1">
      <c r="F628" s="513"/>
      <c r="G628" s="935"/>
      <c r="H628" s="22"/>
      <c r="I628" s="11"/>
      <c r="J628" s="11"/>
      <c r="K628" s="11"/>
      <c r="L628" s="11"/>
      <c r="M628" s="11"/>
      <c r="N628" s="11"/>
      <c r="O628" s="11"/>
      <c r="P628" s="11"/>
      <c r="Q628" s="11"/>
    </row>
    <row r="629" ht="15.75" customHeight="1">
      <c r="F629" s="513"/>
      <c r="G629" s="935"/>
      <c r="H629" s="22"/>
      <c r="I629" s="11"/>
      <c r="J629" s="11"/>
      <c r="K629" s="11"/>
      <c r="L629" s="11"/>
      <c r="M629" s="11"/>
      <c r="N629" s="11"/>
      <c r="O629" s="11"/>
      <c r="P629" s="11"/>
      <c r="Q629" s="11"/>
    </row>
    <row r="630" ht="15.75" customHeight="1">
      <c r="F630" s="513"/>
      <c r="G630" s="935"/>
      <c r="H630" s="22"/>
      <c r="I630" s="11"/>
      <c r="J630" s="11"/>
      <c r="K630" s="11"/>
      <c r="L630" s="11"/>
      <c r="M630" s="11"/>
      <c r="N630" s="11"/>
      <c r="O630" s="11"/>
      <c r="P630" s="11"/>
      <c r="Q630" s="11"/>
    </row>
    <row r="631" ht="15.75" customHeight="1">
      <c r="F631" s="513"/>
      <c r="G631" s="935"/>
      <c r="H631" s="22"/>
      <c r="I631" s="11"/>
      <c r="J631" s="11"/>
      <c r="K631" s="11"/>
      <c r="L631" s="11"/>
      <c r="M631" s="11"/>
      <c r="N631" s="11"/>
      <c r="O631" s="11"/>
      <c r="P631" s="11"/>
      <c r="Q631" s="11"/>
    </row>
    <row r="632" ht="15.75" customHeight="1">
      <c r="F632" s="513"/>
      <c r="G632" s="935"/>
      <c r="H632" s="22"/>
      <c r="I632" s="11"/>
      <c r="J632" s="11"/>
      <c r="K632" s="11"/>
      <c r="L632" s="11"/>
      <c r="M632" s="11"/>
      <c r="N632" s="11"/>
      <c r="O632" s="11"/>
      <c r="P632" s="11"/>
      <c r="Q632" s="11"/>
    </row>
    <row r="633" ht="15.75" customHeight="1">
      <c r="F633" s="513"/>
      <c r="G633" s="935"/>
      <c r="H633" s="22"/>
      <c r="I633" s="11"/>
      <c r="J633" s="11"/>
      <c r="K633" s="11"/>
      <c r="L633" s="11"/>
      <c r="M633" s="11"/>
      <c r="N633" s="11"/>
      <c r="O633" s="11"/>
      <c r="P633" s="11"/>
      <c r="Q633" s="11"/>
    </row>
    <row r="634" ht="15.75" customHeight="1">
      <c r="F634" s="513"/>
      <c r="G634" s="935"/>
      <c r="H634" s="22"/>
      <c r="I634" s="11"/>
      <c r="J634" s="11"/>
      <c r="K634" s="11"/>
      <c r="L634" s="11"/>
      <c r="M634" s="11"/>
      <c r="N634" s="11"/>
      <c r="O634" s="11"/>
      <c r="P634" s="11"/>
      <c r="Q634" s="11"/>
    </row>
    <row r="635" ht="15.75" customHeight="1">
      <c r="F635" s="513"/>
      <c r="G635" s="935"/>
      <c r="H635" s="22"/>
      <c r="I635" s="11"/>
      <c r="J635" s="11"/>
      <c r="K635" s="11"/>
      <c r="L635" s="11"/>
      <c r="M635" s="11"/>
      <c r="N635" s="11"/>
      <c r="O635" s="11"/>
      <c r="P635" s="11"/>
      <c r="Q635" s="11"/>
    </row>
    <row r="636" ht="15.75" customHeight="1">
      <c r="F636" s="513"/>
      <c r="G636" s="935"/>
      <c r="H636" s="22"/>
      <c r="I636" s="11"/>
      <c r="J636" s="11"/>
      <c r="K636" s="11"/>
      <c r="L636" s="11"/>
      <c r="M636" s="11"/>
      <c r="N636" s="11"/>
      <c r="O636" s="11"/>
      <c r="P636" s="11"/>
      <c r="Q636" s="11"/>
    </row>
    <row r="637" ht="15.75" customHeight="1">
      <c r="F637" s="513"/>
      <c r="G637" s="935"/>
      <c r="H637" s="22"/>
      <c r="I637" s="11"/>
      <c r="J637" s="11"/>
      <c r="K637" s="11"/>
      <c r="L637" s="11"/>
      <c r="M637" s="11"/>
      <c r="N637" s="11"/>
      <c r="O637" s="11"/>
      <c r="P637" s="11"/>
      <c r="Q637" s="11"/>
    </row>
    <row r="638" ht="15.75" customHeight="1">
      <c r="F638" s="513"/>
      <c r="G638" s="935"/>
      <c r="H638" s="22"/>
      <c r="I638" s="11"/>
      <c r="J638" s="11"/>
      <c r="K638" s="11"/>
      <c r="L638" s="11"/>
      <c r="M638" s="11"/>
      <c r="N638" s="11"/>
      <c r="O638" s="11"/>
      <c r="P638" s="11"/>
      <c r="Q638" s="11"/>
    </row>
    <row r="639" ht="15.75" customHeight="1">
      <c r="F639" s="513"/>
      <c r="G639" s="935"/>
      <c r="H639" s="22"/>
      <c r="I639" s="11"/>
      <c r="J639" s="11"/>
      <c r="K639" s="11"/>
      <c r="L639" s="11"/>
      <c r="M639" s="11"/>
      <c r="N639" s="11"/>
      <c r="O639" s="11"/>
      <c r="P639" s="11"/>
      <c r="Q639" s="11"/>
    </row>
    <row r="640" ht="15.75" customHeight="1">
      <c r="F640" s="513"/>
      <c r="G640" s="935"/>
      <c r="H640" s="22"/>
      <c r="I640" s="11"/>
      <c r="J640" s="11"/>
      <c r="K640" s="11"/>
      <c r="L640" s="11"/>
      <c r="M640" s="11"/>
      <c r="N640" s="11"/>
      <c r="O640" s="11"/>
      <c r="P640" s="11"/>
      <c r="Q640" s="11"/>
    </row>
    <row r="641" ht="15.75" customHeight="1">
      <c r="F641" s="513"/>
      <c r="G641" s="935"/>
      <c r="H641" s="22"/>
      <c r="I641" s="11"/>
      <c r="J641" s="11"/>
      <c r="K641" s="11"/>
      <c r="L641" s="11"/>
      <c r="M641" s="11"/>
      <c r="N641" s="11"/>
      <c r="O641" s="11"/>
      <c r="P641" s="11"/>
      <c r="Q641" s="11"/>
    </row>
    <row r="642" ht="15.75" customHeight="1">
      <c r="F642" s="513"/>
      <c r="G642" s="935"/>
      <c r="H642" s="22"/>
      <c r="I642" s="11"/>
      <c r="J642" s="11"/>
      <c r="K642" s="11"/>
      <c r="L642" s="11"/>
      <c r="M642" s="11"/>
      <c r="N642" s="11"/>
      <c r="O642" s="11"/>
      <c r="P642" s="11"/>
      <c r="Q642" s="11"/>
    </row>
    <row r="643" ht="15.75" customHeight="1">
      <c r="F643" s="513"/>
      <c r="G643" s="935"/>
      <c r="H643" s="22"/>
      <c r="I643" s="11"/>
      <c r="J643" s="11"/>
      <c r="K643" s="11"/>
      <c r="L643" s="11"/>
      <c r="M643" s="11"/>
      <c r="N643" s="11"/>
      <c r="O643" s="11"/>
      <c r="P643" s="11"/>
      <c r="Q643" s="11"/>
    </row>
    <row r="644" ht="15.75" customHeight="1">
      <c r="F644" s="513"/>
      <c r="G644" s="935"/>
      <c r="H644" s="22"/>
      <c r="I644" s="11"/>
      <c r="J644" s="11"/>
      <c r="K644" s="11"/>
      <c r="L644" s="11"/>
      <c r="M644" s="11"/>
      <c r="N644" s="11"/>
      <c r="O644" s="11"/>
      <c r="P644" s="11"/>
      <c r="Q644" s="11"/>
    </row>
    <row r="645" ht="15.75" customHeight="1">
      <c r="F645" s="513"/>
      <c r="G645" s="935"/>
      <c r="H645" s="22"/>
      <c r="I645" s="11"/>
      <c r="J645" s="11"/>
      <c r="K645" s="11"/>
      <c r="L645" s="11"/>
      <c r="M645" s="11"/>
      <c r="N645" s="11"/>
      <c r="O645" s="11"/>
      <c r="P645" s="11"/>
      <c r="Q645" s="11"/>
    </row>
    <row r="646" ht="15.75" customHeight="1">
      <c r="F646" s="513"/>
      <c r="G646" s="935"/>
      <c r="H646" s="22"/>
      <c r="I646" s="11"/>
      <c r="J646" s="11"/>
      <c r="K646" s="11"/>
      <c r="L646" s="11"/>
      <c r="M646" s="11"/>
      <c r="N646" s="11"/>
      <c r="O646" s="11"/>
      <c r="P646" s="11"/>
      <c r="Q646" s="11"/>
    </row>
    <row r="647" ht="15.75" customHeight="1">
      <c r="F647" s="513"/>
      <c r="G647" s="935"/>
      <c r="H647" s="22"/>
      <c r="I647" s="11"/>
      <c r="J647" s="11"/>
      <c r="K647" s="11"/>
      <c r="L647" s="11"/>
      <c r="M647" s="11"/>
      <c r="N647" s="11"/>
      <c r="O647" s="11"/>
      <c r="P647" s="11"/>
      <c r="Q647" s="11"/>
    </row>
    <row r="648" ht="15.75" customHeight="1">
      <c r="F648" s="513"/>
      <c r="G648" s="935"/>
      <c r="H648" s="22"/>
      <c r="I648" s="11"/>
      <c r="J648" s="11"/>
      <c r="K648" s="11"/>
      <c r="L648" s="11"/>
      <c r="M648" s="11"/>
      <c r="N648" s="11"/>
      <c r="O648" s="11"/>
      <c r="P648" s="11"/>
      <c r="Q648" s="11"/>
    </row>
    <row r="649" ht="15.75" customHeight="1">
      <c r="F649" s="513"/>
      <c r="G649" s="935"/>
      <c r="H649" s="22"/>
      <c r="I649" s="11"/>
      <c r="J649" s="11"/>
      <c r="K649" s="11"/>
      <c r="L649" s="11"/>
      <c r="M649" s="11"/>
      <c r="N649" s="11"/>
      <c r="O649" s="11"/>
      <c r="P649" s="11"/>
      <c r="Q649" s="11"/>
    </row>
    <row r="650" ht="15.75" customHeight="1">
      <c r="F650" s="513"/>
      <c r="G650" s="935"/>
      <c r="H650" s="22"/>
      <c r="I650" s="11"/>
      <c r="J650" s="11"/>
      <c r="K650" s="11"/>
      <c r="L650" s="11"/>
      <c r="M650" s="11"/>
      <c r="N650" s="11"/>
      <c r="O650" s="11"/>
      <c r="P650" s="11"/>
      <c r="Q650" s="11"/>
    </row>
    <row r="651" ht="15.75" customHeight="1">
      <c r="F651" s="513"/>
      <c r="G651" s="935"/>
      <c r="H651" s="22"/>
      <c r="I651" s="11"/>
      <c r="J651" s="11"/>
      <c r="K651" s="11"/>
      <c r="L651" s="11"/>
      <c r="M651" s="11"/>
      <c r="N651" s="11"/>
      <c r="O651" s="11"/>
      <c r="P651" s="11"/>
      <c r="Q651" s="11"/>
    </row>
    <row r="652" ht="15.75" customHeight="1">
      <c r="F652" s="513"/>
      <c r="G652" s="935"/>
      <c r="H652" s="22"/>
      <c r="I652" s="11"/>
      <c r="J652" s="11"/>
      <c r="K652" s="11"/>
      <c r="L652" s="11"/>
      <c r="M652" s="11"/>
      <c r="N652" s="11"/>
      <c r="O652" s="11"/>
      <c r="P652" s="11"/>
      <c r="Q652" s="11"/>
    </row>
    <row r="653" ht="15.75" customHeight="1">
      <c r="F653" s="513"/>
      <c r="G653" s="935"/>
      <c r="H653" s="22"/>
      <c r="I653" s="11"/>
      <c r="J653" s="11"/>
      <c r="K653" s="11"/>
      <c r="L653" s="11"/>
      <c r="M653" s="11"/>
      <c r="N653" s="11"/>
      <c r="O653" s="11"/>
      <c r="P653" s="11"/>
      <c r="Q653" s="11"/>
    </row>
    <row r="654" ht="15.75" customHeight="1">
      <c r="F654" s="513"/>
      <c r="G654" s="935"/>
      <c r="H654" s="22"/>
      <c r="I654" s="11"/>
      <c r="J654" s="11"/>
      <c r="K654" s="11"/>
      <c r="L654" s="11"/>
      <c r="M654" s="11"/>
      <c r="N654" s="11"/>
      <c r="O654" s="11"/>
      <c r="P654" s="11"/>
      <c r="Q654" s="11"/>
    </row>
    <row r="655" ht="15.75" customHeight="1">
      <c r="F655" s="513"/>
      <c r="G655" s="935"/>
      <c r="H655" s="22"/>
      <c r="I655" s="11"/>
      <c r="J655" s="11"/>
      <c r="K655" s="11"/>
      <c r="L655" s="11"/>
      <c r="M655" s="11"/>
      <c r="N655" s="11"/>
      <c r="O655" s="11"/>
      <c r="P655" s="11"/>
      <c r="Q655" s="11"/>
    </row>
    <row r="656" ht="15.75" customHeight="1">
      <c r="F656" s="513"/>
      <c r="G656" s="935"/>
      <c r="H656" s="22"/>
      <c r="I656" s="11"/>
      <c r="J656" s="11"/>
      <c r="K656" s="11"/>
      <c r="L656" s="11"/>
      <c r="M656" s="11"/>
      <c r="N656" s="11"/>
      <c r="O656" s="11"/>
      <c r="P656" s="11"/>
      <c r="Q656" s="11"/>
    </row>
    <row r="657" ht="15.75" customHeight="1">
      <c r="F657" s="513"/>
      <c r="G657" s="935"/>
      <c r="H657" s="22"/>
      <c r="I657" s="11"/>
      <c r="J657" s="11"/>
      <c r="K657" s="11"/>
      <c r="L657" s="11"/>
      <c r="M657" s="11"/>
      <c r="N657" s="11"/>
      <c r="O657" s="11"/>
      <c r="P657" s="11"/>
      <c r="Q657" s="11"/>
    </row>
    <row r="658" ht="15.75" customHeight="1">
      <c r="F658" s="513"/>
      <c r="G658" s="935"/>
      <c r="H658" s="22"/>
      <c r="I658" s="11"/>
      <c r="J658" s="11"/>
      <c r="K658" s="11"/>
      <c r="L658" s="11"/>
      <c r="M658" s="11"/>
      <c r="N658" s="11"/>
      <c r="O658" s="11"/>
      <c r="P658" s="11"/>
      <c r="Q658" s="11"/>
    </row>
    <row r="659" ht="15.75" customHeight="1">
      <c r="F659" s="513"/>
      <c r="G659" s="935"/>
      <c r="H659" s="22"/>
      <c r="I659" s="11"/>
      <c r="J659" s="11"/>
      <c r="K659" s="11"/>
      <c r="L659" s="11"/>
      <c r="M659" s="11"/>
      <c r="N659" s="11"/>
      <c r="O659" s="11"/>
      <c r="P659" s="11"/>
      <c r="Q659" s="11"/>
    </row>
    <row r="660" ht="15.75" customHeight="1">
      <c r="F660" s="513"/>
      <c r="G660" s="935"/>
      <c r="H660" s="22"/>
      <c r="I660" s="11"/>
      <c r="J660" s="11"/>
      <c r="K660" s="11"/>
      <c r="L660" s="11"/>
      <c r="M660" s="11"/>
      <c r="N660" s="11"/>
      <c r="O660" s="11"/>
      <c r="P660" s="11"/>
      <c r="Q660" s="11"/>
    </row>
    <row r="661" ht="15.75" customHeight="1">
      <c r="F661" s="513"/>
      <c r="G661" s="935"/>
      <c r="H661" s="22"/>
      <c r="I661" s="11"/>
      <c r="J661" s="11"/>
      <c r="K661" s="11"/>
      <c r="L661" s="11"/>
      <c r="M661" s="11"/>
      <c r="N661" s="11"/>
      <c r="O661" s="11"/>
      <c r="P661" s="11"/>
      <c r="Q661" s="11"/>
    </row>
    <row r="662" ht="15.75" customHeight="1">
      <c r="F662" s="513"/>
      <c r="G662" s="935"/>
      <c r="H662" s="22"/>
      <c r="I662" s="11"/>
      <c r="J662" s="11"/>
      <c r="K662" s="11"/>
      <c r="L662" s="11"/>
      <c r="M662" s="11"/>
      <c r="N662" s="11"/>
      <c r="O662" s="11"/>
      <c r="P662" s="11"/>
      <c r="Q662" s="11"/>
    </row>
    <row r="663" ht="15.75" customHeight="1">
      <c r="F663" s="513"/>
      <c r="G663" s="935"/>
      <c r="H663" s="22"/>
      <c r="I663" s="11"/>
      <c r="J663" s="11"/>
      <c r="K663" s="11"/>
      <c r="L663" s="11"/>
      <c r="M663" s="11"/>
      <c r="N663" s="11"/>
      <c r="O663" s="11"/>
      <c r="P663" s="11"/>
      <c r="Q663" s="11"/>
    </row>
    <row r="664" ht="15.75" customHeight="1">
      <c r="F664" s="513"/>
      <c r="G664" s="935"/>
      <c r="H664" s="22"/>
      <c r="I664" s="11"/>
      <c r="J664" s="11"/>
      <c r="K664" s="11"/>
      <c r="L664" s="11"/>
      <c r="M664" s="11"/>
      <c r="N664" s="11"/>
      <c r="O664" s="11"/>
      <c r="P664" s="11"/>
      <c r="Q664" s="11"/>
    </row>
    <row r="665" ht="15.75" customHeight="1">
      <c r="F665" s="513"/>
      <c r="G665" s="935"/>
      <c r="H665" s="22"/>
      <c r="I665" s="11"/>
      <c r="J665" s="11"/>
      <c r="K665" s="11"/>
      <c r="L665" s="11"/>
      <c r="M665" s="11"/>
      <c r="N665" s="11"/>
      <c r="O665" s="11"/>
      <c r="P665" s="11"/>
      <c r="Q665" s="11"/>
    </row>
    <row r="666" ht="15.75" customHeight="1">
      <c r="F666" s="513"/>
      <c r="G666" s="935"/>
      <c r="H666" s="22"/>
      <c r="I666" s="11"/>
      <c r="J666" s="11"/>
      <c r="K666" s="11"/>
      <c r="L666" s="11"/>
      <c r="M666" s="11"/>
      <c r="N666" s="11"/>
      <c r="O666" s="11"/>
      <c r="P666" s="11"/>
      <c r="Q666" s="11"/>
    </row>
    <row r="667" ht="15.75" customHeight="1">
      <c r="F667" s="513"/>
      <c r="G667" s="935"/>
      <c r="H667" s="22"/>
      <c r="I667" s="11"/>
      <c r="J667" s="11"/>
      <c r="K667" s="11"/>
      <c r="L667" s="11"/>
      <c r="M667" s="11"/>
      <c r="N667" s="11"/>
      <c r="O667" s="11"/>
      <c r="P667" s="11"/>
      <c r="Q667" s="11"/>
    </row>
    <row r="668" ht="15.75" customHeight="1">
      <c r="F668" s="513"/>
      <c r="G668" s="935"/>
      <c r="H668" s="22"/>
      <c r="I668" s="11"/>
      <c r="J668" s="11"/>
      <c r="K668" s="11"/>
      <c r="L668" s="11"/>
      <c r="M668" s="11"/>
      <c r="N668" s="11"/>
      <c r="O668" s="11"/>
      <c r="P668" s="11"/>
      <c r="Q668" s="11"/>
    </row>
    <row r="669" ht="15.75" customHeight="1">
      <c r="F669" s="513"/>
      <c r="G669" s="935"/>
      <c r="H669" s="22"/>
      <c r="I669" s="11"/>
      <c r="J669" s="11"/>
      <c r="K669" s="11"/>
      <c r="L669" s="11"/>
      <c r="M669" s="11"/>
      <c r="N669" s="11"/>
      <c r="O669" s="11"/>
      <c r="P669" s="11"/>
      <c r="Q669" s="11"/>
    </row>
    <row r="670" ht="15.75" customHeight="1">
      <c r="F670" s="513"/>
      <c r="G670" s="935"/>
      <c r="H670" s="22"/>
      <c r="I670" s="11"/>
      <c r="J670" s="11"/>
      <c r="K670" s="11"/>
      <c r="L670" s="11"/>
      <c r="M670" s="11"/>
      <c r="N670" s="11"/>
      <c r="O670" s="11"/>
      <c r="P670" s="11"/>
      <c r="Q670" s="11"/>
    </row>
    <row r="671" ht="15.75" customHeight="1">
      <c r="F671" s="513"/>
      <c r="G671" s="935"/>
      <c r="H671" s="22"/>
      <c r="I671" s="11"/>
      <c r="J671" s="11"/>
      <c r="K671" s="11"/>
      <c r="L671" s="11"/>
      <c r="M671" s="11"/>
      <c r="N671" s="11"/>
      <c r="O671" s="11"/>
      <c r="P671" s="11"/>
      <c r="Q671" s="11"/>
    </row>
    <row r="672" ht="15.75" customHeight="1">
      <c r="F672" s="513"/>
      <c r="G672" s="935"/>
      <c r="H672" s="22"/>
      <c r="I672" s="11"/>
      <c r="J672" s="11"/>
      <c r="K672" s="11"/>
      <c r="L672" s="11"/>
      <c r="M672" s="11"/>
      <c r="N672" s="11"/>
      <c r="O672" s="11"/>
      <c r="P672" s="11"/>
      <c r="Q672" s="11"/>
    </row>
    <row r="673" ht="15.75" customHeight="1">
      <c r="F673" s="513"/>
      <c r="G673" s="935"/>
      <c r="H673" s="22"/>
      <c r="I673" s="11"/>
      <c r="J673" s="11"/>
      <c r="K673" s="11"/>
      <c r="L673" s="11"/>
      <c r="M673" s="11"/>
      <c r="N673" s="11"/>
      <c r="O673" s="11"/>
      <c r="P673" s="11"/>
      <c r="Q673" s="11"/>
    </row>
    <row r="674" ht="15.75" customHeight="1">
      <c r="F674" s="513"/>
      <c r="G674" s="935"/>
      <c r="H674" s="22"/>
      <c r="I674" s="11"/>
      <c r="J674" s="11"/>
      <c r="K674" s="11"/>
      <c r="L674" s="11"/>
      <c r="M674" s="11"/>
      <c r="N674" s="11"/>
      <c r="O674" s="11"/>
      <c r="P674" s="11"/>
      <c r="Q674" s="11"/>
    </row>
    <row r="675" ht="15.75" customHeight="1">
      <c r="F675" s="513"/>
      <c r="G675" s="935"/>
      <c r="H675" s="22"/>
      <c r="I675" s="11"/>
      <c r="J675" s="11"/>
      <c r="K675" s="11"/>
      <c r="L675" s="11"/>
      <c r="M675" s="11"/>
      <c r="N675" s="11"/>
      <c r="O675" s="11"/>
      <c r="P675" s="11"/>
      <c r="Q675" s="11"/>
    </row>
    <row r="676" ht="15.75" customHeight="1">
      <c r="F676" s="513"/>
      <c r="G676" s="935"/>
      <c r="H676" s="22"/>
      <c r="I676" s="11"/>
      <c r="J676" s="11"/>
      <c r="K676" s="11"/>
      <c r="L676" s="11"/>
      <c r="M676" s="11"/>
      <c r="N676" s="11"/>
      <c r="O676" s="11"/>
      <c r="P676" s="11"/>
      <c r="Q676" s="11"/>
    </row>
    <row r="677" ht="15.75" customHeight="1">
      <c r="F677" s="513"/>
      <c r="G677" s="935"/>
      <c r="H677" s="22"/>
      <c r="I677" s="11"/>
      <c r="J677" s="11"/>
      <c r="K677" s="11"/>
      <c r="L677" s="11"/>
      <c r="M677" s="11"/>
      <c r="N677" s="11"/>
      <c r="O677" s="11"/>
      <c r="P677" s="11"/>
      <c r="Q677" s="11"/>
    </row>
    <row r="678" ht="15.75" customHeight="1">
      <c r="F678" s="513"/>
      <c r="G678" s="935"/>
      <c r="H678" s="22"/>
      <c r="I678" s="11"/>
      <c r="J678" s="11"/>
      <c r="K678" s="11"/>
      <c r="L678" s="11"/>
      <c r="M678" s="11"/>
      <c r="N678" s="11"/>
      <c r="O678" s="11"/>
      <c r="P678" s="11"/>
      <c r="Q678" s="11"/>
    </row>
    <row r="679" ht="15.75" customHeight="1">
      <c r="F679" s="513"/>
      <c r="G679" s="935"/>
      <c r="H679" s="22"/>
      <c r="I679" s="11"/>
      <c r="J679" s="11"/>
      <c r="K679" s="11"/>
      <c r="L679" s="11"/>
      <c r="M679" s="11"/>
      <c r="N679" s="11"/>
      <c r="O679" s="11"/>
      <c r="P679" s="11"/>
      <c r="Q679" s="11"/>
    </row>
    <row r="680" ht="15.75" customHeight="1">
      <c r="F680" s="513"/>
      <c r="G680" s="935"/>
      <c r="H680" s="22"/>
      <c r="I680" s="11"/>
      <c r="J680" s="11"/>
      <c r="K680" s="11"/>
      <c r="L680" s="11"/>
      <c r="M680" s="11"/>
      <c r="N680" s="11"/>
      <c r="O680" s="11"/>
      <c r="P680" s="11"/>
      <c r="Q680" s="11"/>
    </row>
    <row r="681" ht="15.75" customHeight="1">
      <c r="F681" s="513"/>
      <c r="G681" s="935"/>
      <c r="H681" s="22"/>
      <c r="I681" s="11"/>
      <c r="J681" s="11"/>
      <c r="K681" s="11"/>
      <c r="L681" s="11"/>
      <c r="M681" s="11"/>
      <c r="N681" s="11"/>
      <c r="O681" s="11"/>
      <c r="P681" s="11"/>
      <c r="Q681" s="11"/>
    </row>
    <row r="682" ht="15.75" customHeight="1">
      <c r="F682" s="513"/>
      <c r="G682" s="935"/>
      <c r="H682" s="22"/>
      <c r="I682" s="11"/>
      <c r="J682" s="11"/>
      <c r="K682" s="11"/>
      <c r="L682" s="11"/>
      <c r="M682" s="11"/>
      <c r="N682" s="11"/>
      <c r="O682" s="11"/>
      <c r="P682" s="11"/>
      <c r="Q682" s="11"/>
    </row>
    <row r="683" ht="15.75" customHeight="1">
      <c r="F683" s="513"/>
      <c r="G683" s="935"/>
      <c r="H683" s="22"/>
      <c r="I683" s="11"/>
      <c r="J683" s="11"/>
      <c r="K683" s="11"/>
      <c r="L683" s="11"/>
      <c r="M683" s="11"/>
      <c r="N683" s="11"/>
      <c r="O683" s="11"/>
      <c r="P683" s="11"/>
      <c r="Q683" s="11"/>
    </row>
    <row r="684" ht="15.75" customHeight="1">
      <c r="F684" s="513"/>
      <c r="G684" s="935"/>
      <c r="H684" s="22"/>
      <c r="I684" s="11"/>
      <c r="J684" s="11"/>
      <c r="K684" s="11"/>
      <c r="L684" s="11"/>
      <c r="M684" s="11"/>
      <c r="N684" s="11"/>
      <c r="O684" s="11"/>
      <c r="P684" s="11"/>
      <c r="Q684" s="11"/>
    </row>
    <row r="685" ht="15.75" customHeight="1">
      <c r="F685" s="513"/>
      <c r="G685" s="935"/>
      <c r="H685" s="22"/>
      <c r="I685" s="11"/>
      <c r="J685" s="11"/>
      <c r="K685" s="11"/>
      <c r="L685" s="11"/>
      <c r="M685" s="11"/>
      <c r="N685" s="11"/>
      <c r="O685" s="11"/>
      <c r="P685" s="11"/>
      <c r="Q685" s="11"/>
    </row>
    <row r="686" ht="15.75" customHeight="1">
      <c r="F686" s="513"/>
      <c r="G686" s="935"/>
      <c r="H686" s="22"/>
      <c r="I686" s="11"/>
      <c r="J686" s="11"/>
      <c r="K686" s="11"/>
      <c r="L686" s="11"/>
      <c r="M686" s="11"/>
      <c r="N686" s="11"/>
      <c r="O686" s="11"/>
      <c r="P686" s="11"/>
      <c r="Q686" s="11"/>
    </row>
    <row r="687" ht="15.75" customHeight="1">
      <c r="F687" s="513"/>
      <c r="G687" s="935"/>
      <c r="H687" s="22"/>
      <c r="I687" s="11"/>
      <c r="J687" s="11"/>
      <c r="K687" s="11"/>
      <c r="L687" s="11"/>
      <c r="M687" s="11"/>
      <c r="N687" s="11"/>
      <c r="O687" s="11"/>
      <c r="P687" s="11"/>
      <c r="Q687" s="11"/>
    </row>
    <row r="688" ht="15.75" customHeight="1">
      <c r="F688" s="513"/>
      <c r="G688" s="935"/>
      <c r="H688" s="22"/>
      <c r="I688" s="11"/>
      <c r="J688" s="11"/>
      <c r="K688" s="11"/>
      <c r="L688" s="11"/>
      <c r="M688" s="11"/>
      <c r="N688" s="11"/>
      <c r="O688" s="11"/>
      <c r="P688" s="11"/>
      <c r="Q688" s="11"/>
    </row>
    <row r="689" ht="15.75" customHeight="1">
      <c r="F689" s="513"/>
      <c r="G689" s="935"/>
      <c r="H689" s="22"/>
      <c r="I689" s="11"/>
      <c r="J689" s="11"/>
      <c r="K689" s="11"/>
      <c r="L689" s="11"/>
      <c r="M689" s="11"/>
      <c r="N689" s="11"/>
      <c r="O689" s="11"/>
      <c r="P689" s="11"/>
      <c r="Q689" s="11"/>
    </row>
    <row r="690" ht="15.75" customHeight="1">
      <c r="F690" s="513"/>
      <c r="G690" s="935"/>
      <c r="H690" s="22"/>
      <c r="I690" s="11"/>
      <c r="J690" s="11"/>
      <c r="K690" s="11"/>
      <c r="L690" s="11"/>
      <c r="M690" s="11"/>
      <c r="N690" s="11"/>
      <c r="O690" s="11"/>
      <c r="P690" s="11"/>
      <c r="Q690" s="11"/>
    </row>
    <row r="691" ht="15.75" customHeight="1">
      <c r="F691" s="513"/>
      <c r="G691" s="935"/>
      <c r="H691" s="22"/>
      <c r="I691" s="11"/>
      <c r="J691" s="11"/>
      <c r="K691" s="11"/>
      <c r="L691" s="11"/>
      <c r="M691" s="11"/>
      <c r="N691" s="11"/>
      <c r="O691" s="11"/>
      <c r="P691" s="11"/>
      <c r="Q691" s="11"/>
    </row>
    <row r="692" ht="15.75" customHeight="1">
      <c r="F692" s="513"/>
      <c r="G692" s="935"/>
      <c r="H692" s="22"/>
      <c r="I692" s="11"/>
      <c r="J692" s="11"/>
      <c r="K692" s="11"/>
      <c r="L692" s="11"/>
      <c r="M692" s="11"/>
      <c r="N692" s="11"/>
      <c r="O692" s="11"/>
      <c r="P692" s="11"/>
      <c r="Q692" s="11"/>
    </row>
    <row r="693" ht="15.75" customHeight="1">
      <c r="F693" s="513"/>
      <c r="G693" s="935"/>
      <c r="H693" s="22"/>
      <c r="I693" s="11"/>
      <c r="J693" s="11"/>
      <c r="K693" s="11"/>
      <c r="L693" s="11"/>
      <c r="M693" s="11"/>
      <c r="N693" s="11"/>
      <c r="O693" s="11"/>
      <c r="P693" s="11"/>
      <c r="Q693" s="11"/>
    </row>
    <row r="694" ht="15.75" customHeight="1">
      <c r="F694" s="513"/>
      <c r="G694" s="935"/>
      <c r="H694" s="22"/>
      <c r="I694" s="11"/>
      <c r="J694" s="11"/>
      <c r="K694" s="11"/>
      <c r="L694" s="11"/>
      <c r="M694" s="11"/>
      <c r="N694" s="11"/>
      <c r="O694" s="11"/>
      <c r="P694" s="11"/>
      <c r="Q694" s="11"/>
    </row>
    <row r="695" ht="15.75" customHeight="1">
      <c r="F695" s="513"/>
      <c r="G695" s="935"/>
      <c r="H695" s="22"/>
      <c r="I695" s="11"/>
      <c r="J695" s="11"/>
      <c r="K695" s="11"/>
      <c r="L695" s="11"/>
      <c r="M695" s="11"/>
      <c r="N695" s="11"/>
      <c r="O695" s="11"/>
      <c r="P695" s="11"/>
      <c r="Q695" s="11"/>
    </row>
    <row r="696" ht="15.75" customHeight="1">
      <c r="F696" s="513"/>
      <c r="G696" s="935"/>
      <c r="H696" s="22"/>
      <c r="I696" s="11"/>
      <c r="J696" s="11"/>
      <c r="K696" s="11"/>
      <c r="L696" s="11"/>
      <c r="M696" s="11"/>
      <c r="N696" s="11"/>
      <c r="O696" s="11"/>
      <c r="P696" s="11"/>
      <c r="Q696" s="11"/>
    </row>
    <row r="697" ht="15.75" customHeight="1">
      <c r="F697" s="513"/>
      <c r="G697" s="935"/>
      <c r="H697" s="22"/>
      <c r="I697" s="11"/>
      <c r="J697" s="11"/>
      <c r="K697" s="11"/>
      <c r="L697" s="11"/>
      <c r="M697" s="11"/>
      <c r="N697" s="11"/>
      <c r="O697" s="11"/>
      <c r="P697" s="11"/>
      <c r="Q697" s="11"/>
    </row>
    <row r="698" ht="15.75" customHeight="1">
      <c r="F698" s="513"/>
      <c r="G698" s="935"/>
      <c r="H698" s="22"/>
      <c r="I698" s="11"/>
      <c r="J698" s="11"/>
      <c r="K698" s="11"/>
      <c r="L698" s="11"/>
      <c r="M698" s="11"/>
      <c r="N698" s="11"/>
      <c r="O698" s="11"/>
      <c r="P698" s="11"/>
      <c r="Q698" s="11"/>
    </row>
    <row r="699" ht="15.75" customHeight="1">
      <c r="F699" s="513"/>
      <c r="G699" s="935"/>
      <c r="H699" s="22"/>
      <c r="I699" s="11"/>
      <c r="J699" s="11"/>
      <c r="K699" s="11"/>
      <c r="L699" s="11"/>
      <c r="M699" s="11"/>
      <c r="N699" s="11"/>
      <c r="O699" s="11"/>
      <c r="P699" s="11"/>
      <c r="Q699" s="11"/>
    </row>
    <row r="700" ht="15.75" customHeight="1">
      <c r="F700" s="513"/>
      <c r="G700" s="935"/>
      <c r="H700" s="22"/>
      <c r="I700" s="11"/>
      <c r="J700" s="11"/>
      <c r="K700" s="11"/>
      <c r="L700" s="11"/>
      <c r="M700" s="11"/>
      <c r="N700" s="11"/>
      <c r="O700" s="11"/>
      <c r="P700" s="11"/>
      <c r="Q700" s="11"/>
    </row>
    <row r="701" ht="15.75" customHeight="1">
      <c r="F701" s="513"/>
      <c r="G701" s="935"/>
      <c r="H701" s="22"/>
      <c r="I701" s="11"/>
      <c r="J701" s="11"/>
      <c r="K701" s="11"/>
      <c r="L701" s="11"/>
      <c r="M701" s="11"/>
      <c r="N701" s="11"/>
      <c r="O701" s="11"/>
      <c r="P701" s="11"/>
      <c r="Q701" s="11"/>
    </row>
    <row r="702" ht="15.75" customHeight="1">
      <c r="F702" s="513"/>
      <c r="G702" s="935"/>
      <c r="H702" s="22"/>
      <c r="I702" s="11"/>
      <c r="J702" s="11"/>
      <c r="K702" s="11"/>
      <c r="L702" s="11"/>
      <c r="M702" s="11"/>
      <c r="N702" s="11"/>
      <c r="O702" s="11"/>
      <c r="P702" s="11"/>
      <c r="Q702" s="11"/>
    </row>
    <row r="703" ht="15.75" customHeight="1">
      <c r="F703" s="513"/>
      <c r="G703" s="935"/>
      <c r="H703" s="22"/>
      <c r="I703" s="11"/>
      <c r="J703" s="11"/>
      <c r="K703" s="11"/>
      <c r="L703" s="11"/>
      <c r="M703" s="11"/>
      <c r="N703" s="11"/>
      <c r="O703" s="11"/>
      <c r="P703" s="11"/>
      <c r="Q703" s="11"/>
    </row>
    <row r="704" ht="15.75" customHeight="1">
      <c r="F704" s="513"/>
      <c r="G704" s="935"/>
      <c r="H704" s="22"/>
      <c r="I704" s="11"/>
      <c r="J704" s="11"/>
      <c r="K704" s="11"/>
      <c r="L704" s="11"/>
      <c r="M704" s="11"/>
      <c r="N704" s="11"/>
      <c r="O704" s="11"/>
      <c r="P704" s="11"/>
      <c r="Q704" s="11"/>
    </row>
    <row r="705" ht="15.75" customHeight="1">
      <c r="F705" s="513"/>
      <c r="G705" s="935"/>
      <c r="H705" s="22"/>
      <c r="I705" s="11"/>
      <c r="J705" s="11"/>
      <c r="K705" s="11"/>
      <c r="L705" s="11"/>
      <c r="M705" s="11"/>
      <c r="N705" s="11"/>
      <c r="O705" s="11"/>
      <c r="P705" s="11"/>
      <c r="Q705" s="11"/>
    </row>
    <row r="706" ht="15.75" customHeight="1">
      <c r="F706" s="513"/>
      <c r="G706" s="935"/>
      <c r="H706" s="22"/>
      <c r="I706" s="11"/>
      <c r="J706" s="11"/>
      <c r="K706" s="11"/>
      <c r="L706" s="11"/>
      <c r="M706" s="11"/>
      <c r="N706" s="11"/>
      <c r="O706" s="11"/>
      <c r="P706" s="11"/>
      <c r="Q706" s="11"/>
    </row>
    <row r="707" ht="15.75" customHeight="1">
      <c r="F707" s="513"/>
      <c r="G707" s="935"/>
      <c r="H707" s="22"/>
      <c r="I707" s="11"/>
      <c r="J707" s="11"/>
      <c r="K707" s="11"/>
      <c r="L707" s="11"/>
      <c r="M707" s="11"/>
      <c r="N707" s="11"/>
      <c r="O707" s="11"/>
      <c r="P707" s="11"/>
      <c r="Q707" s="11"/>
    </row>
    <row r="708" ht="15.75" customHeight="1">
      <c r="F708" s="513"/>
      <c r="G708" s="935"/>
      <c r="H708" s="22"/>
      <c r="I708" s="11"/>
      <c r="J708" s="11"/>
      <c r="K708" s="11"/>
      <c r="L708" s="11"/>
      <c r="M708" s="11"/>
      <c r="N708" s="11"/>
      <c r="O708" s="11"/>
      <c r="P708" s="11"/>
      <c r="Q708" s="11"/>
    </row>
    <row r="709" ht="15.75" customHeight="1">
      <c r="F709" s="513"/>
      <c r="G709" s="935"/>
      <c r="H709" s="22"/>
      <c r="I709" s="11"/>
      <c r="J709" s="11"/>
      <c r="K709" s="11"/>
      <c r="L709" s="11"/>
      <c r="M709" s="11"/>
      <c r="N709" s="11"/>
      <c r="O709" s="11"/>
      <c r="P709" s="11"/>
      <c r="Q709" s="11"/>
    </row>
    <row r="710" ht="15.75" customHeight="1">
      <c r="F710" s="513"/>
      <c r="G710" s="935"/>
      <c r="H710" s="22"/>
      <c r="I710" s="11"/>
      <c r="J710" s="11"/>
      <c r="K710" s="11"/>
      <c r="L710" s="11"/>
      <c r="M710" s="11"/>
      <c r="N710" s="11"/>
      <c r="O710" s="11"/>
      <c r="P710" s="11"/>
      <c r="Q710" s="11"/>
    </row>
    <row r="711" ht="15.75" customHeight="1">
      <c r="F711" s="513"/>
      <c r="G711" s="935"/>
      <c r="H711" s="22"/>
      <c r="I711" s="11"/>
      <c r="J711" s="11"/>
      <c r="K711" s="11"/>
      <c r="L711" s="11"/>
      <c r="M711" s="11"/>
      <c r="N711" s="11"/>
      <c r="O711" s="11"/>
      <c r="P711" s="11"/>
      <c r="Q711" s="11"/>
    </row>
    <row r="712" ht="15.75" customHeight="1">
      <c r="F712" s="513"/>
      <c r="G712" s="935"/>
      <c r="H712" s="22"/>
      <c r="I712" s="11"/>
      <c r="J712" s="11"/>
      <c r="K712" s="11"/>
      <c r="L712" s="11"/>
      <c r="M712" s="11"/>
      <c r="N712" s="11"/>
      <c r="O712" s="11"/>
      <c r="P712" s="11"/>
      <c r="Q712" s="11"/>
    </row>
    <row r="713" ht="15.75" customHeight="1">
      <c r="F713" s="513"/>
      <c r="G713" s="935"/>
      <c r="H713" s="22"/>
      <c r="I713" s="11"/>
      <c r="J713" s="11"/>
      <c r="K713" s="11"/>
      <c r="L713" s="11"/>
      <c r="M713" s="11"/>
      <c r="N713" s="11"/>
      <c r="O713" s="11"/>
      <c r="P713" s="11"/>
      <c r="Q713" s="11"/>
    </row>
    <row r="714" ht="15.75" customHeight="1">
      <c r="F714" s="513"/>
      <c r="G714" s="935"/>
      <c r="H714" s="22"/>
      <c r="I714" s="11"/>
      <c r="J714" s="11"/>
      <c r="K714" s="11"/>
      <c r="L714" s="11"/>
      <c r="M714" s="11"/>
      <c r="N714" s="11"/>
      <c r="O714" s="11"/>
      <c r="P714" s="11"/>
      <c r="Q714" s="11"/>
    </row>
    <row r="715" ht="15.75" customHeight="1">
      <c r="F715" s="513"/>
      <c r="G715" s="935"/>
      <c r="H715" s="22"/>
      <c r="I715" s="11"/>
      <c r="J715" s="11"/>
      <c r="K715" s="11"/>
      <c r="L715" s="11"/>
      <c r="M715" s="11"/>
      <c r="N715" s="11"/>
      <c r="O715" s="11"/>
      <c r="P715" s="11"/>
      <c r="Q715" s="11"/>
    </row>
    <row r="716" ht="15.75" customHeight="1">
      <c r="F716" s="513"/>
      <c r="G716" s="935"/>
      <c r="H716" s="22"/>
      <c r="I716" s="11"/>
      <c r="J716" s="11"/>
      <c r="K716" s="11"/>
      <c r="L716" s="11"/>
      <c r="M716" s="11"/>
      <c r="N716" s="11"/>
      <c r="O716" s="11"/>
      <c r="P716" s="11"/>
      <c r="Q716" s="11"/>
    </row>
    <row r="717" ht="15.75" customHeight="1">
      <c r="F717" s="513"/>
      <c r="G717" s="935"/>
      <c r="H717" s="22"/>
      <c r="I717" s="11"/>
      <c r="J717" s="11"/>
      <c r="K717" s="11"/>
      <c r="L717" s="11"/>
      <c r="M717" s="11"/>
      <c r="N717" s="11"/>
      <c r="O717" s="11"/>
      <c r="P717" s="11"/>
      <c r="Q717" s="11"/>
    </row>
    <row r="718" ht="15.75" customHeight="1">
      <c r="F718" s="513"/>
      <c r="G718" s="935"/>
      <c r="H718" s="22"/>
      <c r="I718" s="11"/>
      <c r="J718" s="11"/>
      <c r="K718" s="11"/>
      <c r="L718" s="11"/>
      <c r="M718" s="11"/>
      <c r="N718" s="11"/>
      <c r="O718" s="11"/>
      <c r="P718" s="11"/>
      <c r="Q718" s="11"/>
    </row>
    <row r="719" ht="15.75" customHeight="1">
      <c r="F719" s="513"/>
      <c r="G719" s="935"/>
      <c r="H719" s="22"/>
      <c r="I719" s="11"/>
      <c r="J719" s="11"/>
      <c r="K719" s="11"/>
      <c r="L719" s="11"/>
      <c r="M719" s="11"/>
      <c r="N719" s="11"/>
      <c r="O719" s="11"/>
      <c r="P719" s="11"/>
      <c r="Q719" s="11"/>
    </row>
    <row r="720" ht="15.75" customHeight="1">
      <c r="F720" s="513"/>
      <c r="G720" s="935"/>
      <c r="H720" s="22"/>
      <c r="I720" s="11"/>
      <c r="J720" s="11"/>
      <c r="K720" s="11"/>
      <c r="L720" s="11"/>
      <c r="M720" s="11"/>
      <c r="N720" s="11"/>
      <c r="O720" s="11"/>
      <c r="P720" s="11"/>
      <c r="Q720" s="11"/>
    </row>
    <row r="721" ht="15.75" customHeight="1">
      <c r="F721" s="513"/>
      <c r="G721" s="935"/>
      <c r="H721" s="22"/>
      <c r="I721" s="11"/>
      <c r="J721" s="11"/>
      <c r="K721" s="11"/>
      <c r="L721" s="11"/>
      <c r="M721" s="11"/>
      <c r="N721" s="11"/>
      <c r="O721" s="11"/>
      <c r="P721" s="11"/>
      <c r="Q721" s="11"/>
    </row>
    <row r="722" ht="15.75" customHeight="1">
      <c r="F722" s="513"/>
      <c r="G722" s="935"/>
      <c r="H722" s="22"/>
      <c r="I722" s="11"/>
      <c r="J722" s="11"/>
      <c r="K722" s="11"/>
      <c r="L722" s="11"/>
      <c r="M722" s="11"/>
      <c r="N722" s="11"/>
      <c r="O722" s="11"/>
      <c r="P722" s="11"/>
      <c r="Q722" s="11"/>
    </row>
    <row r="723" ht="15.75" customHeight="1">
      <c r="F723" s="513"/>
      <c r="G723" s="935"/>
      <c r="H723" s="22"/>
      <c r="I723" s="11"/>
      <c r="J723" s="11"/>
      <c r="K723" s="11"/>
      <c r="L723" s="11"/>
      <c r="M723" s="11"/>
      <c r="N723" s="11"/>
      <c r="O723" s="11"/>
      <c r="P723" s="11"/>
      <c r="Q723" s="11"/>
    </row>
    <row r="724" ht="15.75" customHeight="1">
      <c r="F724" s="513"/>
      <c r="G724" s="935"/>
      <c r="H724" s="22"/>
      <c r="I724" s="11"/>
      <c r="J724" s="11"/>
      <c r="K724" s="11"/>
      <c r="L724" s="11"/>
      <c r="M724" s="11"/>
      <c r="N724" s="11"/>
      <c r="O724" s="11"/>
      <c r="P724" s="11"/>
      <c r="Q724" s="11"/>
    </row>
    <row r="725" ht="15.75" customHeight="1">
      <c r="F725" s="513"/>
      <c r="G725" s="935"/>
      <c r="H725" s="22"/>
      <c r="I725" s="11"/>
      <c r="J725" s="11"/>
      <c r="K725" s="11"/>
      <c r="L725" s="11"/>
      <c r="M725" s="11"/>
      <c r="N725" s="11"/>
      <c r="O725" s="11"/>
      <c r="P725" s="11"/>
      <c r="Q725" s="11"/>
    </row>
    <row r="726" ht="15.75" customHeight="1">
      <c r="F726" s="513"/>
      <c r="G726" s="935"/>
      <c r="H726" s="22"/>
      <c r="I726" s="11"/>
      <c r="J726" s="11"/>
      <c r="K726" s="11"/>
      <c r="L726" s="11"/>
      <c r="M726" s="11"/>
      <c r="N726" s="11"/>
      <c r="O726" s="11"/>
      <c r="P726" s="11"/>
      <c r="Q726" s="11"/>
    </row>
    <row r="727" ht="15.75" customHeight="1">
      <c r="F727" s="513"/>
      <c r="G727" s="935"/>
      <c r="H727" s="22"/>
      <c r="I727" s="11"/>
      <c r="J727" s="11"/>
      <c r="K727" s="11"/>
      <c r="L727" s="11"/>
      <c r="M727" s="11"/>
      <c r="N727" s="11"/>
      <c r="O727" s="11"/>
      <c r="P727" s="11"/>
      <c r="Q727" s="11"/>
    </row>
    <row r="728" ht="15.75" customHeight="1">
      <c r="F728" s="513"/>
      <c r="G728" s="935"/>
      <c r="H728" s="22"/>
      <c r="I728" s="11"/>
      <c r="J728" s="11"/>
      <c r="K728" s="11"/>
      <c r="L728" s="11"/>
      <c r="M728" s="11"/>
      <c r="N728" s="11"/>
      <c r="O728" s="11"/>
      <c r="P728" s="11"/>
      <c r="Q728" s="11"/>
    </row>
    <row r="729" ht="15.75" customHeight="1">
      <c r="F729" s="513"/>
      <c r="G729" s="935"/>
      <c r="H729" s="22"/>
      <c r="I729" s="11"/>
      <c r="J729" s="11"/>
      <c r="K729" s="11"/>
      <c r="L729" s="11"/>
      <c r="M729" s="11"/>
      <c r="N729" s="11"/>
      <c r="O729" s="11"/>
      <c r="P729" s="11"/>
      <c r="Q729" s="11"/>
    </row>
    <row r="730" ht="15.75" customHeight="1">
      <c r="F730" s="513"/>
      <c r="G730" s="935"/>
      <c r="H730" s="22"/>
      <c r="I730" s="11"/>
      <c r="J730" s="11"/>
      <c r="K730" s="11"/>
      <c r="L730" s="11"/>
      <c r="M730" s="11"/>
      <c r="N730" s="11"/>
      <c r="O730" s="11"/>
      <c r="P730" s="11"/>
      <c r="Q730" s="11"/>
    </row>
    <row r="731" ht="15.75" customHeight="1">
      <c r="F731" s="513"/>
      <c r="G731" s="935"/>
      <c r="H731" s="22"/>
      <c r="I731" s="11"/>
      <c r="J731" s="11"/>
      <c r="K731" s="11"/>
      <c r="L731" s="11"/>
      <c r="M731" s="11"/>
      <c r="N731" s="11"/>
      <c r="O731" s="11"/>
      <c r="P731" s="11"/>
      <c r="Q731" s="11"/>
    </row>
    <row r="732" ht="15.75" customHeight="1">
      <c r="F732" s="513"/>
      <c r="G732" s="935"/>
      <c r="H732" s="22"/>
      <c r="I732" s="11"/>
      <c r="J732" s="11"/>
      <c r="K732" s="11"/>
      <c r="L732" s="11"/>
      <c r="M732" s="11"/>
      <c r="N732" s="11"/>
      <c r="O732" s="11"/>
      <c r="P732" s="11"/>
      <c r="Q732" s="11"/>
    </row>
    <row r="733" ht="15.75" customHeight="1">
      <c r="F733" s="513"/>
      <c r="G733" s="935"/>
      <c r="H733" s="22"/>
      <c r="I733" s="11"/>
      <c r="J733" s="11"/>
      <c r="K733" s="11"/>
      <c r="L733" s="11"/>
      <c r="M733" s="11"/>
      <c r="N733" s="11"/>
      <c r="O733" s="11"/>
      <c r="P733" s="11"/>
      <c r="Q733" s="11"/>
    </row>
    <row r="734" ht="15.75" customHeight="1">
      <c r="F734" s="513"/>
      <c r="G734" s="935"/>
      <c r="H734" s="22"/>
      <c r="I734" s="11"/>
      <c r="J734" s="11"/>
      <c r="K734" s="11"/>
      <c r="L734" s="11"/>
      <c r="M734" s="11"/>
      <c r="N734" s="11"/>
      <c r="O734" s="11"/>
      <c r="P734" s="11"/>
      <c r="Q734" s="11"/>
    </row>
    <row r="735" ht="15.75" customHeight="1">
      <c r="F735" s="513"/>
      <c r="G735" s="935"/>
      <c r="H735" s="22"/>
      <c r="I735" s="11"/>
      <c r="J735" s="11"/>
      <c r="K735" s="11"/>
      <c r="L735" s="11"/>
      <c r="M735" s="11"/>
      <c r="N735" s="11"/>
      <c r="O735" s="11"/>
      <c r="P735" s="11"/>
      <c r="Q735" s="11"/>
    </row>
    <row r="736" ht="15.75" customHeight="1">
      <c r="F736" s="513"/>
      <c r="G736" s="935"/>
      <c r="H736" s="22"/>
      <c r="I736" s="11"/>
      <c r="J736" s="11"/>
      <c r="K736" s="11"/>
      <c r="L736" s="11"/>
      <c r="M736" s="11"/>
      <c r="N736" s="11"/>
      <c r="O736" s="11"/>
      <c r="P736" s="11"/>
      <c r="Q736" s="11"/>
    </row>
    <row r="737" ht="15.75" customHeight="1">
      <c r="F737" s="513"/>
      <c r="G737" s="935"/>
      <c r="H737" s="22"/>
      <c r="I737" s="11"/>
      <c r="J737" s="11"/>
      <c r="K737" s="11"/>
      <c r="L737" s="11"/>
      <c r="M737" s="11"/>
      <c r="N737" s="11"/>
      <c r="O737" s="11"/>
      <c r="P737" s="11"/>
      <c r="Q737" s="11"/>
    </row>
    <row r="738" ht="15.75" customHeight="1">
      <c r="F738" s="513"/>
      <c r="G738" s="935"/>
      <c r="H738" s="22"/>
      <c r="I738" s="11"/>
      <c r="J738" s="11"/>
      <c r="K738" s="11"/>
      <c r="L738" s="11"/>
      <c r="M738" s="11"/>
      <c r="N738" s="11"/>
      <c r="O738" s="11"/>
      <c r="P738" s="11"/>
      <c r="Q738" s="11"/>
    </row>
    <row r="739" ht="15.75" customHeight="1">
      <c r="F739" s="513"/>
      <c r="G739" s="935"/>
      <c r="H739" s="22"/>
      <c r="I739" s="11"/>
      <c r="J739" s="11"/>
      <c r="K739" s="11"/>
      <c r="L739" s="11"/>
      <c r="M739" s="11"/>
      <c r="N739" s="11"/>
      <c r="O739" s="11"/>
      <c r="P739" s="11"/>
      <c r="Q739" s="11"/>
    </row>
    <row r="740" ht="15.75" customHeight="1">
      <c r="F740" s="513"/>
      <c r="G740" s="935"/>
      <c r="H740" s="22"/>
      <c r="I740" s="11"/>
      <c r="J740" s="11"/>
      <c r="K740" s="11"/>
      <c r="L740" s="11"/>
      <c r="M740" s="11"/>
      <c r="N740" s="11"/>
      <c r="O740" s="11"/>
      <c r="P740" s="11"/>
      <c r="Q740" s="11"/>
    </row>
    <row r="741" ht="15.75" customHeight="1">
      <c r="F741" s="513"/>
      <c r="G741" s="935"/>
      <c r="H741" s="22"/>
      <c r="I741" s="11"/>
      <c r="J741" s="11"/>
      <c r="K741" s="11"/>
      <c r="L741" s="11"/>
      <c r="M741" s="11"/>
      <c r="N741" s="11"/>
      <c r="O741" s="11"/>
      <c r="P741" s="11"/>
      <c r="Q741" s="11"/>
    </row>
    <row r="742" ht="15.75" customHeight="1">
      <c r="F742" s="513"/>
      <c r="G742" s="935"/>
      <c r="H742" s="22"/>
      <c r="I742" s="11"/>
      <c r="J742" s="11"/>
      <c r="K742" s="11"/>
      <c r="L742" s="11"/>
      <c r="M742" s="11"/>
      <c r="N742" s="11"/>
      <c r="O742" s="11"/>
      <c r="P742" s="11"/>
      <c r="Q742" s="11"/>
    </row>
    <row r="743" ht="15.75" customHeight="1">
      <c r="F743" s="513"/>
      <c r="G743" s="935"/>
      <c r="H743" s="22"/>
      <c r="I743" s="11"/>
      <c r="J743" s="11"/>
      <c r="K743" s="11"/>
      <c r="L743" s="11"/>
      <c r="M743" s="11"/>
      <c r="N743" s="11"/>
      <c r="O743" s="11"/>
      <c r="P743" s="11"/>
      <c r="Q743" s="11"/>
    </row>
    <row r="744" ht="15.75" customHeight="1">
      <c r="F744" s="513"/>
      <c r="G744" s="935"/>
      <c r="H744" s="22"/>
      <c r="I744" s="11"/>
      <c r="J744" s="11"/>
      <c r="K744" s="11"/>
      <c r="L744" s="11"/>
      <c r="M744" s="11"/>
      <c r="N744" s="11"/>
      <c r="O744" s="11"/>
      <c r="P744" s="11"/>
      <c r="Q744" s="11"/>
    </row>
    <row r="745" ht="15.75" customHeight="1">
      <c r="F745" s="513"/>
      <c r="G745" s="935"/>
      <c r="H745" s="22"/>
      <c r="I745" s="11"/>
      <c r="J745" s="11"/>
      <c r="K745" s="11"/>
      <c r="L745" s="11"/>
      <c r="M745" s="11"/>
      <c r="N745" s="11"/>
      <c r="O745" s="11"/>
      <c r="P745" s="11"/>
      <c r="Q745" s="11"/>
    </row>
    <row r="746" ht="15.75" customHeight="1">
      <c r="F746" s="513"/>
      <c r="G746" s="935"/>
      <c r="H746" s="22"/>
      <c r="I746" s="11"/>
      <c r="J746" s="11"/>
      <c r="K746" s="11"/>
      <c r="L746" s="11"/>
      <c r="M746" s="11"/>
      <c r="N746" s="11"/>
      <c r="O746" s="11"/>
      <c r="P746" s="11"/>
      <c r="Q746" s="11"/>
    </row>
    <row r="747" ht="15.75" customHeight="1">
      <c r="F747" s="513"/>
      <c r="G747" s="935"/>
      <c r="H747" s="22"/>
      <c r="I747" s="11"/>
      <c r="J747" s="11"/>
      <c r="K747" s="11"/>
      <c r="L747" s="11"/>
      <c r="M747" s="11"/>
      <c r="N747" s="11"/>
      <c r="O747" s="11"/>
      <c r="P747" s="11"/>
      <c r="Q747" s="11"/>
    </row>
    <row r="748" ht="15.75" customHeight="1">
      <c r="F748" s="513"/>
      <c r="G748" s="935"/>
      <c r="H748" s="22"/>
      <c r="I748" s="11"/>
      <c r="J748" s="11"/>
      <c r="K748" s="11"/>
      <c r="L748" s="11"/>
      <c r="M748" s="11"/>
      <c r="N748" s="11"/>
      <c r="O748" s="11"/>
      <c r="P748" s="11"/>
      <c r="Q748" s="11"/>
    </row>
    <row r="749" ht="15.75" customHeight="1">
      <c r="F749" s="513"/>
      <c r="G749" s="935"/>
      <c r="H749" s="22"/>
      <c r="I749" s="11"/>
      <c r="J749" s="11"/>
      <c r="K749" s="11"/>
      <c r="L749" s="11"/>
      <c r="M749" s="11"/>
      <c r="N749" s="11"/>
      <c r="O749" s="11"/>
      <c r="P749" s="11"/>
      <c r="Q749" s="11"/>
    </row>
    <row r="750" ht="15.75" customHeight="1">
      <c r="F750" s="513"/>
      <c r="G750" s="935"/>
      <c r="H750" s="22"/>
      <c r="I750" s="11"/>
      <c r="J750" s="11"/>
      <c r="K750" s="11"/>
      <c r="L750" s="11"/>
      <c r="M750" s="11"/>
      <c r="N750" s="11"/>
      <c r="O750" s="11"/>
      <c r="P750" s="11"/>
      <c r="Q750" s="11"/>
    </row>
    <row r="751" ht="15.75" customHeight="1">
      <c r="F751" s="513"/>
      <c r="G751" s="935"/>
      <c r="H751" s="22"/>
      <c r="I751" s="11"/>
      <c r="J751" s="11"/>
      <c r="K751" s="11"/>
      <c r="L751" s="11"/>
      <c r="M751" s="11"/>
      <c r="N751" s="11"/>
      <c r="O751" s="11"/>
      <c r="P751" s="11"/>
      <c r="Q751" s="11"/>
    </row>
    <row r="752" ht="15.75" customHeight="1">
      <c r="F752" s="513"/>
      <c r="G752" s="935"/>
      <c r="H752" s="22"/>
      <c r="I752" s="11"/>
      <c r="J752" s="11"/>
      <c r="K752" s="11"/>
      <c r="L752" s="11"/>
      <c r="M752" s="11"/>
      <c r="N752" s="11"/>
      <c r="O752" s="11"/>
      <c r="P752" s="11"/>
      <c r="Q752" s="11"/>
    </row>
    <row r="753" ht="15.75" customHeight="1">
      <c r="F753" s="513"/>
      <c r="G753" s="935"/>
      <c r="H753" s="22"/>
      <c r="I753" s="11"/>
      <c r="J753" s="11"/>
      <c r="K753" s="11"/>
      <c r="L753" s="11"/>
      <c r="M753" s="11"/>
      <c r="N753" s="11"/>
      <c r="O753" s="11"/>
      <c r="P753" s="11"/>
      <c r="Q753" s="11"/>
    </row>
    <row r="754" ht="15.75" customHeight="1">
      <c r="F754" s="513"/>
      <c r="G754" s="935"/>
      <c r="H754" s="22"/>
      <c r="I754" s="11"/>
      <c r="J754" s="11"/>
      <c r="K754" s="11"/>
      <c r="L754" s="11"/>
      <c r="M754" s="11"/>
      <c r="N754" s="11"/>
      <c r="O754" s="11"/>
      <c r="P754" s="11"/>
      <c r="Q754" s="11"/>
    </row>
    <row r="755" ht="15.75" customHeight="1">
      <c r="F755" s="513"/>
      <c r="G755" s="935"/>
      <c r="H755" s="22"/>
      <c r="I755" s="11"/>
      <c r="J755" s="11"/>
      <c r="K755" s="11"/>
      <c r="L755" s="11"/>
      <c r="M755" s="11"/>
      <c r="N755" s="11"/>
      <c r="O755" s="11"/>
      <c r="P755" s="11"/>
      <c r="Q755" s="11"/>
    </row>
    <row r="756" ht="15.75" customHeight="1">
      <c r="F756" s="513"/>
      <c r="G756" s="935"/>
      <c r="H756" s="22"/>
      <c r="I756" s="11"/>
      <c r="J756" s="11"/>
      <c r="K756" s="11"/>
      <c r="L756" s="11"/>
      <c r="M756" s="11"/>
      <c r="N756" s="11"/>
      <c r="O756" s="11"/>
      <c r="P756" s="11"/>
      <c r="Q756" s="11"/>
    </row>
    <row r="757" ht="15.75" customHeight="1">
      <c r="F757" s="513"/>
      <c r="G757" s="935"/>
      <c r="H757" s="22"/>
      <c r="I757" s="11"/>
      <c r="J757" s="11"/>
      <c r="K757" s="11"/>
      <c r="L757" s="11"/>
      <c r="M757" s="11"/>
      <c r="N757" s="11"/>
      <c r="O757" s="11"/>
      <c r="P757" s="11"/>
      <c r="Q757" s="11"/>
    </row>
    <row r="758" ht="15.75" customHeight="1">
      <c r="F758" s="513"/>
      <c r="G758" s="935"/>
      <c r="H758" s="22"/>
      <c r="I758" s="11"/>
      <c r="J758" s="11"/>
      <c r="K758" s="11"/>
      <c r="L758" s="11"/>
      <c r="M758" s="11"/>
      <c r="N758" s="11"/>
      <c r="O758" s="11"/>
      <c r="P758" s="11"/>
      <c r="Q758" s="11"/>
    </row>
    <row r="759" ht="15.75" customHeight="1">
      <c r="F759" s="513"/>
      <c r="G759" s="935"/>
      <c r="H759" s="22"/>
      <c r="I759" s="11"/>
      <c r="J759" s="11"/>
      <c r="K759" s="11"/>
      <c r="L759" s="11"/>
      <c r="M759" s="11"/>
      <c r="N759" s="11"/>
      <c r="O759" s="11"/>
      <c r="P759" s="11"/>
      <c r="Q759" s="11"/>
    </row>
    <row r="760" ht="15.75" customHeight="1">
      <c r="F760" s="513"/>
      <c r="G760" s="935"/>
      <c r="H760" s="22"/>
      <c r="I760" s="11"/>
      <c r="J760" s="11"/>
      <c r="K760" s="11"/>
      <c r="L760" s="11"/>
      <c r="M760" s="11"/>
      <c r="N760" s="11"/>
      <c r="O760" s="11"/>
      <c r="P760" s="11"/>
      <c r="Q760" s="11"/>
    </row>
    <row r="761" ht="15.75" customHeight="1">
      <c r="F761" s="513"/>
      <c r="G761" s="935"/>
      <c r="H761" s="22"/>
      <c r="I761" s="11"/>
      <c r="J761" s="11"/>
      <c r="K761" s="11"/>
      <c r="L761" s="11"/>
      <c r="M761" s="11"/>
      <c r="N761" s="11"/>
      <c r="O761" s="11"/>
      <c r="P761" s="11"/>
      <c r="Q761" s="11"/>
    </row>
    <row r="762" ht="15.75" customHeight="1">
      <c r="F762" s="513"/>
      <c r="G762" s="935"/>
      <c r="H762" s="22"/>
      <c r="I762" s="11"/>
      <c r="J762" s="11"/>
      <c r="K762" s="11"/>
      <c r="L762" s="11"/>
      <c r="M762" s="11"/>
      <c r="N762" s="11"/>
      <c r="O762" s="11"/>
      <c r="P762" s="11"/>
      <c r="Q762" s="11"/>
    </row>
    <row r="763" ht="15.75" customHeight="1">
      <c r="F763" s="513"/>
      <c r="G763" s="935"/>
      <c r="H763" s="22"/>
      <c r="I763" s="11"/>
      <c r="J763" s="11"/>
      <c r="K763" s="11"/>
      <c r="L763" s="11"/>
      <c r="M763" s="11"/>
      <c r="N763" s="11"/>
      <c r="O763" s="11"/>
      <c r="P763" s="11"/>
      <c r="Q763" s="11"/>
    </row>
    <row r="764" ht="15.75" customHeight="1">
      <c r="F764" s="513"/>
      <c r="G764" s="935"/>
      <c r="H764" s="22"/>
      <c r="I764" s="11"/>
      <c r="J764" s="11"/>
      <c r="K764" s="11"/>
      <c r="L764" s="11"/>
      <c r="M764" s="11"/>
      <c r="N764" s="11"/>
      <c r="O764" s="11"/>
      <c r="P764" s="11"/>
      <c r="Q764" s="11"/>
    </row>
    <row r="765" ht="15.75" customHeight="1">
      <c r="F765" s="513"/>
      <c r="G765" s="935"/>
      <c r="H765" s="22"/>
      <c r="I765" s="11"/>
      <c r="J765" s="11"/>
      <c r="K765" s="11"/>
      <c r="L765" s="11"/>
      <c r="M765" s="11"/>
      <c r="N765" s="11"/>
      <c r="O765" s="11"/>
      <c r="P765" s="11"/>
      <c r="Q765" s="11"/>
    </row>
    <row r="766" ht="15.75" customHeight="1">
      <c r="F766" s="513"/>
      <c r="G766" s="935"/>
      <c r="H766" s="22"/>
      <c r="I766" s="11"/>
      <c r="J766" s="11"/>
      <c r="K766" s="11"/>
      <c r="L766" s="11"/>
      <c r="M766" s="11"/>
      <c r="N766" s="11"/>
      <c r="O766" s="11"/>
      <c r="P766" s="11"/>
      <c r="Q766" s="11"/>
    </row>
    <row r="767" ht="15.75" customHeight="1">
      <c r="F767" s="513"/>
      <c r="G767" s="935"/>
      <c r="H767" s="22"/>
      <c r="I767" s="11"/>
      <c r="J767" s="11"/>
      <c r="K767" s="11"/>
      <c r="L767" s="11"/>
      <c r="M767" s="11"/>
      <c r="N767" s="11"/>
      <c r="O767" s="11"/>
      <c r="P767" s="11"/>
      <c r="Q767" s="11"/>
    </row>
    <row r="768" ht="15.75" customHeight="1">
      <c r="F768" s="513"/>
      <c r="G768" s="935"/>
      <c r="H768" s="22"/>
      <c r="I768" s="11"/>
      <c r="J768" s="11"/>
      <c r="K768" s="11"/>
      <c r="L768" s="11"/>
      <c r="M768" s="11"/>
      <c r="N768" s="11"/>
      <c r="O768" s="11"/>
      <c r="P768" s="11"/>
      <c r="Q768" s="11"/>
    </row>
    <row r="769" ht="15.75" customHeight="1">
      <c r="F769" s="513"/>
      <c r="G769" s="935"/>
      <c r="H769" s="22"/>
      <c r="I769" s="11"/>
      <c r="J769" s="11"/>
      <c r="K769" s="11"/>
      <c r="L769" s="11"/>
      <c r="M769" s="11"/>
      <c r="N769" s="11"/>
      <c r="O769" s="11"/>
      <c r="P769" s="11"/>
      <c r="Q769" s="11"/>
    </row>
    <row r="770" ht="15.75" customHeight="1">
      <c r="F770" s="513"/>
      <c r="G770" s="935"/>
      <c r="H770" s="22"/>
      <c r="I770" s="11"/>
      <c r="J770" s="11"/>
      <c r="K770" s="11"/>
      <c r="L770" s="11"/>
      <c r="M770" s="11"/>
      <c r="N770" s="11"/>
      <c r="O770" s="11"/>
      <c r="P770" s="11"/>
      <c r="Q770" s="11"/>
    </row>
    <row r="771" ht="15.75" customHeight="1">
      <c r="F771" s="513"/>
      <c r="G771" s="935"/>
      <c r="H771" s="22"/>
      <c r="I771" s="11"/>
      <c r="J771" s="11"/>
      <c r="K771" s="11"/>
      <c r="L771" s="11"/>
      <c r="M771" s="11"/>
      <c r="N771" s="11"/>
      <c r="O771" s="11"/>
      <c r="P771" s="11"/>
      <c r="Q771" s="11"/>
    </row>
    <row r="772" ht="15.75" customHeight="1">
      <c r="F772" s="513"/>
      <c r="G772" s="935"/>
      <c r="H772" s="22"/>
      <c r="I772" s="11"/>
      <c r="J772" s="11"/>
      <c r="K772" s="11"/>
      <c r="L772" s="11"/>
      <c r="M772" s="11"/>
      <c r="N772" s="11"/>
      <c r="O772" s="11"/>
      <c r="P772" s="11"/>
      <c r="Q772" s="11"/>
    </row>
    <row r="773" ht="15.75" customHeight="1">
      <c r="F773" s="513"/>
      <c r="G773" s="935"/>
      <c r="H773" s="22"/>
      <c r="I773" s="11"/>
      <c r="J773" s="11"/>
      <c r="K773" s="11"/>
      <c r="L773" s="11"/>
      <c r="M773" s="11"/>
      <c r="N773" s="11"/>
      <c r="O773" s="11"/>
      <c r="P773" s="11"/>
      <c r="Q773" s="11"/>
    </row>
    <row r="774" ht="15.75" customHeight="1">
      <c r="F774" s="513"/>
      <c r="G774" s="935"/>
      <c r="H774" s="22"/>
      <c r="I774" s="11"/>
      <c r="J774" s="11"/>
      <c r="K774" s="11"/>
      <c r="L774" s="11"/>
      <c r="M774" s="11"/>
      <c r="N774" s="11"/>
      <c r="O774" s="11"/>
      <c r="P774" s="11"/>
      <c r="Q774" s="11"/>
    </row>
    <row r="775" ht="15.75" customHeight="1">
      <c r="F775" s="513"/>
      <c r="G775" s="935"/>
      <c r="H775" s="22"/>
      <c r="I775" s="11"/>
      <c r="J775" s="11"/>
      <c r="K775" s="11"/>
      <c r="L775" s="11"/>
      <c r="M775" s="11"/>
      <c r="N775" s="11"/>
      <c r="O775" s="11"/>
      <c r="P775" s="11"/>
      <c r="Q775" s="11"/>
    </row>
    <row r="776" ht="15.75" customHeight="1">
      <c r="F776" s="513"/>
      <c r="G776" s="935"/>
      <c r="H776" s="22"/>
      <c r="I776" s="11"/>
      <c r="J776" s="11"/>
      <c r="K776" s="11"/>
      <c r="L776" s="11"/>
      <c r="M776" s="11"/>
      <c r="N776" s="11"/>
      <c r="O776" s="11"/>
      <c r="P776" s="11"/>
      <c r="Q776" s="11"/>
    </row>
    <row r="777" ht="15.75" customHeight="1">
      <c r="F777" s="513"/>
      <c r="G777" s="935"/>
      <c r="H777" s="22"/>
      <c r="I777" s="11"/>
      <c r="J777" s="11"/>
      <c r="K777" s="11"/>
      <c r="L777" s="11"/>
      <c r="M777" s="11"/>
      <c r="N777" s="11"/>
      <c r="O777" s="11"/>
      <c r="P777" s="11"/>
      <c r="Q777" s="11"/>
    </row>
    <row r="778" ht="15.75" customHeight="1">
      <c r="F778" s="513"/>
      <c r="G778" s="935"/>
      <c r="H778" s="22"/>
      <c r="I778" s="11"/>
      <c r="J778" s="11"/>
      <c r="K778" s="11"/>
      <c r="L778" s="11"/>
      <c r="M778" s="11"/>
      <c r="N778" s="11"/>
      <c r="O778" s="11"/>
      <c r="P778" s="11"/>
      <c r="Q778" s="11"/>
    </row>
    <row r="779" ht="15.75" customHeight="1">
      <c r="F779" s="513"/>
      <c r="G779" s="935"/>
      <c r="H779" s="22"/>
      <c r="I779" s="11"/>
      <c r="J779" s="11"/>
      <c r="K779" s="11"/>
      <c r="L779" s="11"/>
      <c r="M779" s="11"/>
      <c r="N779" s="11"/>
      <c r="O779" s="11"/>
      <c r="P779" s="11"/>
      <c r="Q779" s="11"/>
    </row>
    <row r="780" ht="15.75" customHeight="1">
      <c r="F780" s="513"/>
      <c r="G780" s="935"/>
      <c r="H780" s="22"/>
      <c r="I780" s="11"/>
      <c r="J780" s="11"/>
      <c r="K780" s="11"/>
      <c r="L780" s="11"/>
      <c r="M780" s="11"/>
      <c r="N780" s="11"/>
      <c r="O780" s="11"/>
      <c r="P780" s="11"/>
      <c r="Q780" s="11"/>
    </row>
    <row r="781" ht="15.75" customHeight="1">
      <c r="F781" s="513"/>
      <c r="G781" s="935"/>
      <c r="H781" s="22"/>
      <c r="I781" s="11"/>
      <c r="J781" s="11"/>
      <c r="K781" s="11"/>
      <c r="L781" s="11"/>
      <c r="M781" s="11"/>
      <c r="N781" s="11"/>
      <c r="O781" s="11"/>
      <c r="P781" s="11"/>
      <c r="Q781" s="11"/>
    </row>
    <row r="782" ht="15.75" customHeight="1">
      <c r="F782" s="513"/>
      <c r="G782" s="935"/>
      <c r="H782" s="22"/>
      <c r="I782" s="11"/>
      <c r="J782" s="11"/>
      <c r="K782" s="11"/>
      <c r="L782" s="11"/>
      <c r="M782" s="11"/>
      <c r="N782" s="11"/>
      <c r="O782" s="11"/>
      <c r="P782" s="11"/>
      <c r="Q782" s="11"/>
    </row>
    <row r="783" ht="15.75" customHeight="1">
      <c r="F783" s="513"/>
      <c r="G783" s="935"/>
      <c r="H783" s="22"/>
      <c r="I783" s="11"/>
      <c r="J783" s="11"/>
      <c r="K783" s="11"/>
      <c r="L783" s="11"/>
      <c r="M783" s="11"/>
      <c r="N783" s="11"/>
      <c r="O783" s="11"/>
      <c r="P783" s="11"/>
      <c r="Q783" s="11"/>
    </row>
    <row r="784" ht="15.75" customHeight="1">
      <c r="F784" s="513"/>
      <c r="G784" s="935"/>
      <c r="H784" s="22"/>
      <c r="I784" s="11"/>
      <c r="J784" s="11"/>
      <c r="K784" s="11"/>
      <c r="L784" s="11"/>
      <c r="M784" s="11"/>
      <c r="N784" s="11"/>
      <c r="O784" s="11"/>
      <c r="P784" s="11"/>
      <c r="Q784" s="11"/>
    </row>
    <row r="785" ht="15.75" customHeight="1">
      <c r="F785" s="513"/>
      <c r="G785" s="935"/>
      <c r="H785" s="22"/>
      <c r="I785" s="11"/>
      <c r="J785" s="11"/>
      <c r="K785" s="11"/>
      <c r="L785" s="11"/>
      <c r="M785" s="11"/>
      <c r="N785" s="11"/>
      <c r="O785" s="11"/>
      <c r="P785" s="11"/>
      <c r="Q785" s="11"/>
    </row>
    <row r="786" ht="15.75" customHeight="1">
      <c r="F786" s="513"/>
      <c r="G786" s="935"/>
      <c r="H786" s="22"/>
      <c r="I786" s="11"/>
      <c r="J786" s="11"/>
      <c r="K786" s="11"/>
      <c r="L786" s="11"/>
      <c r="M786" s="11"/>
      <c r="N786" s="11"/>
      <c r="O786" s="11"/>
      <c r="P786" s="11"/>
      <c r="Q786" s="11"/>
    </row>
    <row r="787" ht="15.75" customHeight="1">
      <c r="F787" s="513"/>
      <c r="G787" s="935"/>
      <c r="H787" s="22"/>
      <c r="I787" s="11"/>
      <c r="J787" s="11"/>
      <c r="K787" s="11"/>
      <c r="L787" s="11"/>
      <c r="M787" s="11"/>
      <c r="N787" s="11"/>
      <c r="O787" s="11"/>
      <c r="P787" s="11"/>
      <c r="Q787" s="11"/>
    </row>
    <row r="788" ht="15.75" customHeight="1">
      <c r="F788" s="513"/>
      <c r="G788" s="935"/>
      <c r="H788" s="22"/>
      <c r="I788" s="11"/>
      <c r="J788" s="11"/>
      <c r="K788" s="11"/>
      <c r="L788" s="11"/>
      <c r="M788" s="11"/>
      <c r="N788" s="11"/>
      <c r="O788" s="11"/>
      <c r="P788" s="11"/>
      <c r="Q788" s="11"/>
    </row>
    <row r="789" ht="15.75" customHeight="1">
      <c r="F789" s="513"/>
      <c r="G789" s="935"/>
      <c r="H789" s="22"/>
      <c r="I789" s="11"/>
      <c r="J789" s="11"/>
      <c r="K789" s="11"/>
      <c r="L789" s="11"/>
      <c r="M789" s="11"/>
      <c r="N789" s="11"/>
      <c r="O789" s="11"/>
      <c r="P789" s="11"/>
      <c r="Q789" s="11"/>
    </row>
    <row r="790" ht="15.75" customHeight="1">
      <c r="F790" s="513"/>
      <c r="G790" s="935"/>
      <c r="H790" s="22"/>
      <c r="I790" s="11"/>
      <c r="J790" s="11"/>
      <c r="K790" s="11"/>
      <c r="L790" s="11"/>
      <c r="M790" s="11"/>
      <c r="N790" s="11"/>
      <c r="O790" s="11"/>
      <c r="P790" s="11"/>
      <c r="Q790" s="11"/>
    </row>
    <row r="791" ht="15.75" customHeight="1">
      <c r="F791" s="513"/>
      <c r="G791" s="935"/>
      <c r="H791" s="22"/>
      <c r="I791" s="11"/>
      <c r="J791" s="11"/>
      <c r="K791" s="11"/>
      <c r="L791" s="11"/>
      <c r="M791" s="11"/>
      <c r="N791" s="11"/>
      <c r="O791" s="11"/>
      <c r="P791" s="11"/>
      <c r="Q791" s="11"/>
    </row>
    <row r="792" ht="15.75" customHeight="1">
      <c r="F792" s="513"/>
      <c r="G792" s="935"/>
      <c r="H792" s="22"/>
      <c r="I792" s="11"/>
      <c r="J792" s="11"/>
      <c r="K792" s="11"/>
      <c r="L792" s="11"/>
      <c r="M792" s="11"/>
      <c r="N792" s="11"/>
      <c r="O792" s="11"/>
      <c r="P792" s="11"/>
      <c r="Q792" s="11"/>
    </row>
    <row r="793" ht="15.75" customHeight="1">
      <c r="F793" s="513"/>
      <c r="G793" s="935"/>
      <c r="H793" s="22"/>
      <c r="I793" s="11"/>
      <c r="J793" s="11"/>
      <c r="K793" s="11"/>
      <c r="L793" s="11"/>
      <c r="M793" s="11"/>
      <c r="N793" s="11"/>
      <c r="O793" s="11"/>
      <c r="P793" s="11"/>
      <c r="Q793" s="11"/>
    </row>
    <row r="794" ht="15.75" customHeight="1">
      <c r="F794" s="513"/>
      <c r="G794" s="935"/>
      <c r="H794" s="22"/>
      <c r="I794" s="11"/>
      <c r="J794" s="11"/>
      <c r="K794" s="11"/>
      <c r="L794" s="11"/>
      <c r="M794" s="11"/>
      <c r="N794" s="11"/>
      <c r="O794" s="11"/>
      <c r="P794" s="11"/>
      <c r="Q794" s="11"/>
    </row>
    <row r="795" ht="15.75" customHeight="1">
      <c r="F795" s="513"/>
      <c r="G795" s="935"/>
      <c r="H795" s="22"/>
      <c r="I795" s="11"/>
      <c r="J795" s="11"/>
      <c r="K795" s="11"/>
      <c r="L795" s="11"/>
      <c r="M795" s="11"/>
      <c r="N795" s="11"/>
      <c r="O795" s="11"/>
      <c r="P795" s="11"/>
      <c r="Q795" s="11"/>
    </row>
    <row r="796" ht="15.75" customHeight="1">
      <c r="F796" s="513"/>
      <c r="G796" s="935"/>
      <c r="H796" s="22"/>
      <c r="I796" s="11"/>
      <c r="J796" s="11"/>
      <c r="K796" s="11"/>
      <c r="L796" s="11"/>
      <c r="M796" s="11"/>
      <c r="N796" s="11"/>
      <c r="O796" s="11"/>
      <c r="P796" s="11"/>
      <c r="Q796" s="11"/>
    </row>
    <row r="797" ht="15.75" customHeight="1">
      <c r="F797" s="513"/>
      <c r="G797" s="935"/>
      <c r="H797" s="22"/>
      <c r="I797" s="11"/>
      <c r="J797" s="11"/>
      <c r="K797" s="11"/>
      <c r="L797" s="11"/>
      <c r="M797" s="11"/>
      <c r="N797" s="11"/>
      <c r="O797" s="11"/>
      <c r="P797" s="11"/>
      <c r="Q797" s="11"/>
    </row>
    <row r="798" ht="15.75" customHeight="1">
      <c r="F798" s="513"/>
      <c r="G798" s="935"/>
      <c r="H798" s="22"/>
      <c r="I798" s="11"/>
      <c r="J798" s="11"/>
      <c r="K798" s="11"/>
      <c r="L798" s="11"/>
      <c r="M798" s="11"/>
      <c r="N798" s="11"/>
      <c r="O798" s="11"/>
      <c r="P798" s="11"/>
      <c r="Q798" s="11"/>
    </row>
    <row r="799" ht="15.75" customHeight="1">
      <c r="F799" s="513"/>
      <c r="G799" s="935"/>
      <c r="H799" s="22"/>
      <c r="I799" s="11"/>
      <c r="J799" s="11"/>
      <c r="K799" s="11"/>
      <c r="L799" s="11"/>
      <c r="M799" s="11"/>
      <c r="N799" s="11"/>
      <c r="O799" s="11"/>
      <c r="P799" s="11"/>
      <c r="Q799" s="11"/>
    </row>
    <row r="800" ht="15.75" customHeight="1">
      <c r="F800" s="513"/>
      <c r="G800" s="935"/>
      <c r="H800" s="22"/>
      <c r="I800" s="11"/>
      <c r="J800" s="11"/>
      <c r="K800" s="11"/>
      <c r="L800" s="11"/>
      <c r="M800" s="11"/>
      <c r="N800" s="11"/>
      <c r="O800" s="11"/>
      <c r="P800" s="11"/>
      <c r="Q800" s="11"/>
    </row>
    <row r="801" ht="15.75" customHeight="1">
      <c r="F801" s="513"/>
      <c r="G801" s="935"/>
      <c r="H801" s="22"/>
      <c r="I801" s="11"/>
      <c r="J801" s="11"/>
      <c r="K801" s="11"/>
      <c r="L801" s="11"/>
      <c r="M801" s="11"/>
      <c r="N801" s="11"/>
      <c r="O801" s="11"/>
      <c r="P801" s="11"/>
      <c r="Q801" s="11"/>
    </row>
    <row r="802" ht="15.75" customHeight="1">
      <c r="F802" s="513"/>
      <c r="G802" s="935"/>
      <c r="H802" s="22"/>
      <c r="I802" s="11"/>
      <c r="J802" s="11"/>
      <c r="K802" s="11"/>
      <c r="L802" s="11"/>
      <c r="M802" s="11"/>
      <c r="N802" s="11"/>
      <c r="O802" s="11"/>
      <c r="P802" s="11"/>
      <c r="Q802" s="11"/>
    </row>
    <row r="803" ht="15.75" customHeight="1">
      <c r="F803" s="513"/>
      <c r="G803" s="935"/>
      <c r="H803" s="22"/>
      <c r="I803" s="11"/>
      <c r="J803" s="11"/>
      <c r="K803" s="11"/>
      <c r="L803" s="11"/>
      <c r="M803" s="11"/>
      <c r="N803" s="11"/>
      <c r="O803" s="11"/>
      <c r="P803" s="11"/>
      <c r="Q803" s="11"/>
    </row>
    <row r="804" ht="15.75" customHeight="1">
      <c r="F804" s="513"/>
      <c r="G804" s="935"/>
      <c r="H804" s="22"/>
      <c r="I804" s="11"/>
      <c r="J804" s="11"/>
      <c r="K804" s="11"/>
      <c r="L804" s="11"/>
      <c r="M804" s="11"/>
      <c r="N804" s="11"/>
      <c r="O804" s="11"/>
      <c r="P804" s="11"/>
      <c r="Q804" s="11"/>
    </row>
    <row r="805" ht="15.75" customHeight="1">
      <c r="F805" s="513"/>
      <c r="G805" s="935"/>
      <c r="H805" s="22"/>
      <c r="I805" s="11"/>
      <c r="J805" s="11"/>
      <c r="K805" s="11"/>
      <c r="L805" s="11"/>
      <c r="M805" s="11"/>
      <c r="N805" s="11"/>
      <c r="O805" s="11"/>
      <c r="P805" s="11"/>
      <c r="Q805" s="11"/>
    </row>
    <row r="806" ht="15.75" customHeight="1">
      <c r="F806" s="513"/>
      <c r="G806" s="935"/>
      <c r="H806" s="22"/>
      <c r="I806" s="11"/>
      <c r="J806" s="11"/>
      <c r="K806" s="11"/>
      <c r="L806" s="11"/>
      <c r="M806" s="11"/>
      <c r="N806" s="11"/>
      <c r="O806" s="11"/>
      <c r="P806" s="11"/>
      <c r="Q806" s="11"/>
    </row>
    <row r="807" ht="15.75" customHeight="1">
      <c r="F807" s="513"/>
      <c r="G807" s="935"/>
      <c r="H807" s="22"/>
      <c r="I807" s="11"/>
      <c r="J807" s="11"/>
      <c r="K807" s="11"/>
      <c r="L807" s="11"/>
      <c r="M807" s="11"/>
      <c r="N807" s="11"/>
      <c r="O807" s="11"/>
      <c r="P807" s="11"/>
      <c r="Q807" s="11"/>
    </row>
    <row r="808" ht="15.75" customHeight="1">
      <c r="F808" s="513"/>
      <c r="G808" s="935"/>
      <c r="H808" s="22"/>
      <c r="I808" s="11"/>
      <c r="J808" s="11"/>
      <c r="K808" s="11"/>
      <c r="L808" s="11"/>
      <c r="M808" s="11"/>
      <c r="N808" s="11"/>
      <c r="O808" s="11"/>
      <c r="P808" s="11"/>
      <c r="Q808" s="11"/>
    </row>
    <row r="809" ht="15.75" customHeight="1">
      <c r="F809" s="513"/>
      <c r="G809" s="935"/>
      <c r="H809" s="22"/>
      <c r="I809" s="11"/>
      <c r="J809" s="11"/>
      <c r="K809" s="11"/>
      <c r="L809" s="11"/>
      <c r="M809" s="11"/>
      <c r="N809" s="11"/>
      <c r="O809" s="11"/>
      <c r="P809" s="11"/>
      <c r="Q809" s="11"/>
    </row>
    <row r="810" ht="15.75" customHeight="1">
      <c r="F810" s="513"/>
      <c r="G810" s="935"/>
      <c r="H810" s="22"/>
      <c r="I810" s="11"/>
      <c r="J810" s="11"/>
      <c r="K810" s="11"/>
      <c r="L810" s="11"/>
      <c r="M810" s="11"/>
      <c r="N810" s="11"/>
      <c r="O810" s="11"/>
      <c r="P810" s="11"/>
      <c r="Q810" s="11"/>
    </row>
    <row r="811" ht="15.75" customHeight="1">
      <c r="F811" s="513"/>
      <c r="G811" s="935"/>
      <c r="H811" s="22"/>
      <c r="I811" s="11"/>
      <c r="J811" s="11"/>
      <c r="K811" s="11"/>
      <c r="L811" s="11"/>
      <c r="M811" s="11"/>
      <c r="N811" s="11"/>
      <c r="O811" s="11"/>
      <c r="P811" s="11"/>
      <c r="Q811" s="11"/>
    </row>
    <row r="812" ht="15.75" customHeight="1">
      <c r="F812" s="513"/>
      <c r="G812" s="935"/>
      <c r="H812" s="22"/>
      <c r="I812" s="11"/>
      <c r="J812" s="11"/>
      <c r="K812" s="11"/>
      <c r="L812" s="11"/>
      <c r="M812" s="11"/>
      <c r="N812" s="11"/>
      <c r="O812" s="11"/>
      <c r="P812" s="11"/>
      <c r="Q812" s="11"/>
    </row>
    <row r="813" ht="15.75" customHeight="1">
      <c r="F813" s="513"/>
      <c r="G813" s="935"/>
      <c r="H813" s="22"/>
      <c r="I813" s="11"/>
      <c r="J813" s="11"/>
      <c r="K813" s="11"/>
      <c r="L813" s="11"/>
      <c r="M813" s="11"/>
      <c r="N813" s="11"/>
      <c r="O813" s="11"/>
      <c r="P813" s="11"/>
      <c r="Q813" s="11"/>
    </row>
    <row r="814" ht="15.75" customHeight="1">
      <c r="F814" s="513"/>
      <c r="G814" s="935"/>
      <c r="H814" s="22"/>
      <c r="I814" s="11"/>
      <c r="J814" s="11"/>
      <c r="K814" s="11"/>
      <c r="L814" s="11"/>
      <c r="M814" s="11"/>
      <c r="N814" s="11"/>
      <c r="O814" s="11"/>
      <c r="P814" s="11"/>
      <c r="Q814" s="11"/>
    </row>
    <row r="815" ht="15.75" customHeight="1">
      <c r="F815" s="513"/>
      <c r="G815" s="935"/>
      <c r="H815" s="22"/>
      <c r="I815" s="11"/>
      <c r="J815" s="11"/>
      <c r="K815" s="11"/>
      <c r="L815" s="11"/>
      <c r="M815" s="11"/>
      <c r="N815" s="11"/>
      <c r="O815" s="11"/>
      <c r="P815" s="11"/>
      <c r="Q815" s="11"/>
    </row>
    <row r="816" ht="15.75" customHeight="1">
      <c r="F816" s="513"/>
      <c r="G816" s="935"/>
      <c r="H816" s="22"/>
      <c r="I816" s="11"/>
      <c r="J816" s="11"/>
      <c r="K816" s="11"/>
      <c r="L816" s="11"/>
      <c r="M816" s="11"/>
      <c r="N816" s="11"/>
      <c r="O816" s="11"/>
      <c r="P816" s="11"/>
      <c r="Q816" s="11"/>
    </row>
    <row r="817" ht="15.75" customHeight="1">
      <c r="F817" s="513"/>
      <c r="G817" s="935"/>
      <c r="H817" s="22"/>
      <c r="I817" s="11"/>
      <c r="J817" s="11"/>
      <c r="K817" s="11"/>
      <c r="L817" s="11"/>
      <c r="M817" s="11"/>
      <c r="N817" s="11"/>
      <c r="O817" s="11"/>
      <c r="P817" s="11"/>
      <c r="Q817" s="11"/>
    </row>
    <row r="818" ht="15.75" customHeight="1">
      <c r="F818" s="513"/>
      <c r="G818" s="935"/>
      <c r="H818" s="22"/>
      <c r="I818" s="11"/>
      <c r="J818" s="11"/>
      <c r="K818" s="11"/>
      <c r="L818" s="11"/>
      <c r="M818" s="11"/>
      <c r="N818" s="11"/>
      <c r="O818" s="11"/>
      <c r="P818" s="11"/>
      <c r="Q818" s="11"/>
    </row>
    <row r="819" ht="15.75" customHeight="1">
      <c r="F819" s="513"/>
      <c r="G819" s="935"/>
      <c r="H819" s="22"/>
      <c r="I819" s="11"/>
      <c r="J819" s="11"/>
      <c r="K819" s="11"/>
      <c r="L819" s="11"/>
      <c r="M819" s="11"/>
      <c r="N819" s="11"/>
      <c r="O819" s="11"/>
      <c r="P819" s="11"/>
      <c r="Q819" s="11"/>
    </row>
    <row r="820" ht="15.75" customHeight="1">
      <c r="F820" s="513"/>
      <c r="G820" s="935"/>
      <c r="H820" s="22"/>
      <c r="I820" s="11"/>
      <c r="J820" s="11"/>
      <c r="K820" s="11"/>
      <c r="L820" s="11"/>
      <c r="M820" s="11"/>
      <c r="N820" s="11"/>
      <c r="O820" s="11"/>
      <c r="P820" s="11"/>
      <c r="Q820" s="11"/>
    </row>
    <row r="821" ht="15.75" customHeight="1">
      <c r="F821" s="513"/>
      <c r="G821" s="935"/>
      <c r="H821" s="22"/>
      <c r="I821" s="11"/>
      <c r="J821" s="11"/>
      <c r="K821" s="11"/>
      <c r="L821" s="11"/>
      <c r="M821" s="11"/>
      <c r="N821" s="11"/>
      <c r="O821" s="11"/>
      <c r="P821" s="11"/>
      <c r="Q821" s="11"/>
    </row>
    <row r="822" ht="15.75" customHeight="1">
      <c r="F822" s="513"/>
      <c r="G822" s="935"/>
      <c r="H822" s="22"/>
      <c r="I822" s="11"/>
      <c r="J822" s="11"/>
      <c r="K822" s="11"/>
      <c r="L822" s="11"/>
      <c r="M822" s="11"/>
      <c r="N822" s="11"/>
      <c r="O822" s="11"/>
      <c r="P822" s="11"/>
      <c r="Q822" s="11"/>
    </row>
    <row r="823" ht="15.75" customHeight="1">
      <c r="F823" s="513"/>
      <c r="G823" s="935"/>
      <c r="H823" s="22"/>
      <c r="I823" s="11"/>
      <c r="J823" s="11"/>
      <c r="K823" s="11"/>
      <c r="L823" s="11"/>
      <c r="M823" s="11"/>
      <c r="N823" s="11"/>
      <c r="O823" s="11"/>
      <c r="P823" s="11"/>
      <c r="Q823" s="11"/>
    </row>
    <row r="824" ht="15.75" customHeight="1">
      <c r="F824" s="513"/>
      <c r="G824" s="935"/>
      <c r="H824" s="22"/>
      <c r="I824" s="11"/>
      <c r="J824" s="11"/>
      <c r="K824" s="11"/>
      <c r="L824" s="11"/>
      <c r="M824" s="11"/>
      <c r="N824" s="11"/>
      <c r="O824" s="11"/>
      <c r="P824" s="11"/>
      <c r="Q824" s="11"/>
    </row>
    <row r="825" ht="15.75" customHeight="1">
      <c r="F825" s="513"/>
      <c r="G825" s="935"/>
      <c r="H825" s="22"/>
      <c r="I825" s="11"/>
      <c r="J825" s="11"/>
      <c r="K825" s="11"/>
      <c r="L825" s="11"/>
      <c r="M825" s="11"/>
      <c r="N825" s="11"/>
      <c r="O825" s="11"/>
      <c r="P825" s="11"/>
      <c r="Q825" s="11"/>
    </row>
    <row r="826" ht="15.75" customHeight="1">
      <c r="F826" s="513"/>
      <c r="G826" s="935"/>
      <c r="H826" s="22"/>
      <c r="I826" s="11"/>
      <c r="J826" s="11"/>
      <c r="K826" s="11"/>
      <c r="L826" s="11"/>
      <c r="M826" s="11"/>
      <c r="N826" s="11"/>
      <c r="O826" s="11"/>
      <c r="P826" s="11"/>
      <c r="Q826" s="11"/>
    </row>
    <row r="827" ht="15.75" customHeight="1">
      <c r="F827" s="513"/>
      <c r="G827" s="935"/>
      <c r="H827" s="22"/>
      <c r="I827" s="11"/>
      <c r="J827" s="11"/>
      <c r="K827" s="11"/>
      <c r="L827" s="11"/>
      <c r="M827" s="11"/>
      <c r="N827" s="11"/>
      <c r="O827" s="11"/>
      <c r="P827" s="11"/>
      <c r="Q827" s="11"/>
    </row>
    <row r="828" ht="15.75" customHeight="1">
      <c r="F828" s="513"/>
      <c r="G828" s="935"/>
      <c r="H828" s="22"/>
      <c r="I828" s="11"/>
      <c r="J828" s="11"/>
      <c r="K828" s="11"/>
      <c r="L828" s="11"/>
      <c r="M828" s="11"/>
      <c r="N828" s="11"/>
      <c r="O828" s="11"/>
      <c r="P828" s="11"/>
      <c r="Q828" s="11"/>
    </row>
    <row r="829" ht="15.75" customHeight="1">
      <c r="F829" s="513"/>
      <c r="G829" s="935"/>
      <c r="H829" s="22"/>
      <c r="I829" s="11"/>
      <c r="J829" s="11"/>
      <c r="K829" s="11"/>
      <c r="L829" s="11"/>
      <c r="M829" s="11"/>
      <c r="N829" s="11"/>
      <c r="O829" s="11"/>
      <c r="P829" s="11"/>
      <c r="Q829" s="11"/>
    </row>
    <row r="830" ht="15.75" customHeight="1">
      <c r="F830" s="513"/>
      <c r="G830" s="935"/>
      <c r="H830" s="22"/>
      <c r="I830" s="11"/>
      <c r="J830" s="11"/>
      <c r="K830" s="11"/>
      <c r="L830" s="11"/>
      <c r="M830" s="11"/>
      <c r="N830" s="11"/>
      <c r="O830" s="11"/>
      <c r="P830" s="11"/>
      <c r="Q830" s="11"/>
    </row>
    <row r="831" ht="15.75" customHeight="1">
      <c r="F831" s="513"/>
      <c r="G831" s="935"/>
      <c r="H831" s="22"/>
      <c r="I831" s="11"/>
      <c r="J831" s="11"/>
      <c r="K831" s="11"/>
      <c r="L831" s="11"/>
      <c r="M831" s="11"/>
      <c r="N831" s="11"/>
      <c r="O831" s="11"/>
      <c r="P831" s="11"/>
      <c r="Q831" s="11"/>
    </row>
    <row r="832" ht="15.75" customHeight="1">
      <c r="F832" s="513"/>
      <c r="G832" s="935"/>
      <c r="H832" s="22"/>
      <c r="I832" s="11"/>
      <c r="J832" s="11"/>
      <c r="K832" s="11"/>
      <c r="L832" s="11"/>
      <c r="M832" s="11"/>
      <c r="N832" s="11"/>
      <c r="O832" s="11"/>
      <c r="P832" s="11"/>
      <c r="Q832" s="11"/>
    </row>
    <row r="833" ht="15.75" customHeight="1">
      <c r="F833" s="513"/>
      <c r="G833" s="935"/>
      <c r="H833" s="22"/>
      <c r="I833" s="11"/>
      <c r="J833" s="11"/>
      <c r="K833" s="11"/>
      <c r="L833" s="11"/>
      <c r="M833" s="11"/>
      <c r="N833" s="11"/>
      <c r="O833" s="11"/>
      <c r="P833" s="11"/>
      <c r="Q833" s="11"/>
    </row>
    <row r="834" ht="15.75" customHeight="1">
      <c r="F834" s="513"/>
      <c r="G834" s="935"/>
      <c r="H834" s="22"/>
      <c r="I834" s="11"/>
      <c r="J834" s="11"/>
      <c r="K834" s="11"/>
      <c r="L834" s="11"/>
      <c r="M834" s="11"/>
      <c r="N834" s="11"/>
      <c r="O834" s="11"/>
      <c r="P834" s="11"/>
      <c r="Q834" s="11"/>
    </row>
    <row r="835" ht="15.75" customHeight="1">
      <c r="F835" s="513"/>
      <c r="G835" s="935"/>
      <c r="H835" s="22"/>
      <c r="I835" s="11"/>
      <c r="J835" s="11"/>
      <c r="K835" s="11"/>
      <c r="L835" s="11"/>
      <c r="M835" s="11"/>
      <c r="N835" s="11"/>
      <c r="O835" s="11"/>
      <c r="P835" s="11"/>
      <c r="Q835" s="11"/>
    </row>
    <row r="836" ht="15.75" customHeight="1">
      <c r="F836" s="513"/>
      <c r="G836" s="935"/>
      <c r="H836" s="22"/>
      <c r="I836" s="11"/>
      <c r="J836" s="11"/>
      <c r="K836" s="11"/>
      <c r="L836" s="11"/>
      <c r="M836" s="11"/>
      <c r="N836" s="11"/>
      <c r="O836" s="11"/>
      <c r="P836" s="11"/>
      <c r="Q836" s="11"/>
    </row>
    <row r="837" ht="15.75" customHeight="1">
      <c r="F837" s="513"/>
      <c r="G837" s="935"/>
      <c r="H837" s="22"/>
      <c r="I837" s="11"/>
      <c r="J837" s="11"/>
      <c r="K837" s="11"/>
      <c r="L837" s="11"/>
      <c r="M837" s="11"/>
      <c r="N837" s="11"/>
      <c r="O837" s="11"/>
      <c r="P837" s="11"/>
      <c r="Q837" s="11"/>
    </row>
    <row r="838" ht="15.75" customHeight="1">
      <c r="F838" s="513"/>
      <c r="G838" s="935"/>
      <c r="H838" s="22"/>
      <c r="I838" s="11"/>
      <c r="J838" s="11"/>
      <c r="K838" s="11"/>
      <c r="L838" s="11"/>
      <c r="M838" s="11"/>
      <c r="N838" s="11"/>
      <c r="O838" s="11"/>
      <c r="P838" s="11"/>
      <c r="Q838" s="11"/>
    </row>
    <row r="839" ht="15.75" customHeight="1">
      <c r="F839" s="513"/>
      <c r="G839" s="935"/>
      <c r="H839" s="22"/>
      <c r="I839" s="11"/>
      <c r="J839" s="11"/>
      <c r="K839" s="11"/>
      <c r="L839" s="11"/>
      <c r="M839" s="11"/>
      <c r="N839" s="11"/>
      <c r="O839" s="11"/>
      <c r="P839" s="11"/>
      <c r="Q839" s="11"/>
    </row>
    <row r="840" ht="15.75" customHeight="1">
      <c r="F840" s="513"/>
      <c r="G840" s="935"/>
      <c r="H840" s="22"/>
      <c r="I840" s="11"/>
      <c r="J840" s="11"/>
      <c r="K840" s="11"/>
      <c r="L840" s="11"/>
      <c r="M840" s="11"/>
      <c r="N840" s="11"/>
      <c r="O840" s="11"/>
      <c r="P840" s="11"/>
      <c r="Q840" s="11"/>
    </row>
    <row r="841" ht="15.75" customHeight="1">
      <c r="F841" s="513"/>
      <c r="G841" s="935"/>
      <c r="H841" s="22"/>
      <c r="I841" s="11"/>
      <c r="J841" s="11"/>
      <c r="K841" s="11"/>
      <c r="L841" s="11"/>
      <c r="M841" s="11"/>
      <c r="N841" s="11"/>
      <c r="O841" s="11"/>
      <c r="P841" s="11"/>
      <c r="Q841" s="11"/>
    </row>
    <row r="842" ht="15.75" customHeight="1">
      <c r="F842" s="513"/>
      <c r="G842" s="935"/>
      <c r="H842" s="22"/>
      <c r="I842" s="11"/>
      <c r="J842" s="11"/>
      <c r="K842" s="11"/>
      <c r="L842" s="11"/>
      <c r="M842" s="11"/>
      <c r="N842" s="11"/>
      <c r="O842" s="11"/>
      <c r="P842" s="11"/>
      <c r="Q842" s="11"/>
    </row>
    <row r="843" ht="15.75" customHeight="1">
      <c r="F843" s="513"/>
      <c r="G843" s="935"/>
      <c r="H843" s="22"/>
      <c r="I843" s="11"/>
      <c r="J843" s="11"/>
      <c r="K843" s="11"/>
      <c r="L843" s="11"/>
      <c r="M843" s="11"/>
      <c r="N843" s="11"/>
      <c r="O843" s="11"/>
      <c r="P843" s="11"/>
      <c r="Q843" s="11"/>
    </row>
    <row r="844" ht="15.75" customHeight="1">
      <c r="F844" s="513"/>
      <c r="G844" s="935"/>
      <c r="H844" s="22"/>
      <c r="I844" s="11"/>
      <c r="J844" s="11"/>
      <c r="K844" s="11"/>
      <c r="L844" s="11"/>
      <c r="M844" s="11"/>
      <c r="N844" s="11"/>
      <c r="O844" s="11"/>
      <c r="P844" s="11"/>
      <c r="Q844" s="11"/>
    </row>
    <row r="845" ht="15.75" customHeight="1">
      <c r="F845" s="513"/>
      <c r="G845" s="935"/>
      <c r="H845" s="22"/>
      <c r="I845" s="11"/>
      <c r="J845" s="11"/>
      <c r="K845" s="11"/>
      <c r="L845" s="11"/>
      <c r="M845" s="11"/>
      <c r="N845" s="11"/>
      <c r="O845" s="11"/>
      <c r="P845" s="11"/>
      <c r="Q845" s="11"/>
    </row>
    <row r="846" ht="15.75" customHeight="1">
      <c r="F846" s="513"/>
      <c r="G846" s="935"/>
      <c r="H846" s="22"/>
      <c r="I846" s="11"/>
      <c r="J846" s="11"/>
      <c r="K846" s="11"/>
      <c r="L846" s="11"/>
      <c r="M846" s="11"/>
      <c r="N846" s="11"/>
      <c r="O846" s="11"/>
      <c r="P846" s="11"/>
      <c r="Q846" s="11"/>
    </row>
    <row r="847" ht="15.75" customHeight="1">
      <c r="F847" s="513"/>
      <c r="G847" s="935"/>
      <c r="H847" s="22"/>
      <c r="I847" s="11"/>
      <c r="J847" s="11"/>
      <c r="K847" s="11"/>
      <c r="L847" s="11"/>
      <c r="M847" s="11"/>
      <c r="N847" s="11"/>
      <c r="O847" s="11"/>
      <c r="P847" s="11"/>
      <c r="Q847" s="11"/>
    </row>
    <row r="848" ht="15.75" customHeight="1">
      <c r="F848" s="513"/>
      <c r="G848" s="935"/>
      <c r="H848" s="22"/>
      <c r="I848" s="11"/>
      <c r="J848" s="11"/>
      <c r="K848" s="11"/>
      <c r="L848" s="11"/>
      <c r="M848" s="11"/>
      <c r="N848" s="11"/>
      <c r="O848" s="11"/>
      <c r="P848" s="11"/>
      <c r="Q848" s="11"/>
    </row>
    <row r="849" ht="15.75" customHeight="1">
      <c r="F849" s="513"/>
      <c r="G849" s="935"/>
      <c r="H849" s="22"/>
      <c r="I849" s="11"/>
      <c r="J849" s="11"/>
      <c r="K849" s="11"/>
      <c r="L849" s="11"/>
      <c r="M849" s="11"/>
      <c r="N849" s="11"/>
      <c r="O849" s="11"/>
      <c r="P849" s="11"/>
      <c r="Q849" s="11"/>
    </row>
    <row r="850" ht="15.75" customHeight="1">
      <c r="F850" s="513"/>
      <c r="G850" s="935"/>
      <c r="H850" s="22"/>
      <c r="I850" s="11"/>
      <c r="J850" s="11"/>
      <c r="K850" s="11"/>
      <c r="L850" s="11"/>
      <c r="M850" s="11"/>
      <c r="N850" s="11"/>
      <c r="O850" s="11"/>
      <c r="P850" s="11"/>
      <c r="Q850" s="11"/>
    </row>
    <row r="851" ht="15.75" customHeight="1">
      <c r="F851" s="513"/>
      <c r="G851" s="935"/>
      <c r="H851" s="22"/>
      <c r="I851" s="11"/>
      <c r="J851" s="11"/>
      <c r="K851" s="11"/>
      <c r="L851" s="11"/>
      <c r="M851" s="11"/>
      <c r="N851" s="11"/>
      <c r="O851" s="11"/>
      <c r="P851" s="11"/>
      <c r="Q851" s="11"/>
    </row>
    <row r="852" ht="15.75" customHeight="1">
      <c r="F852" s="513"/>
      <c r="G852" s="935"/>
      <c r="H852" s="22"/>
      <c r="I852" s="11"/>
      <c r="J852" s="11"/>
      <c r="K852" s="11"/>
      <c r="L852" s="11"/>
      <c r="M852" s="11"/>
      <c r="N852" s="11"/>
      <c r="O852" s="11"/>
      <c r="P852" s="11"/>
      <c r="Q852" s="11"/>
    </row>
    <row r="853" ht="15.75" customHeight="1">
      <c r="F853" s="513"/>
      <c r="G853" s="935"/>
      <c r="H853" s="22"/>
      <c r="I853" s="11"/>
      <c r="J853" s="11"/>
      <c r="K853" s="11"/>
      <c r="L853" s="11"/>
      <c r="M853" s="11"/>
      <c r="N853" s="11"/>
      <c r="O853" s="11"/>
      <c r="P853" s="11"/>
      <c r="Q853" s="11"/>
    </row>
    <row r="854" ht="15.75" customHeight="1">
      <c r="F854" s="513"/>
      <c r="G854" s="935"/>
      <c r="H854" s="22"/>
      <c r="I854" s="11"/>
      <c r="J854" s="11"/>
      <c r="K854" s="11"/>
      <c r="L854" s="11"/>
      <c r="M854" s="11"/>
      <c r="N854" s="11"/>
      <c r="O854" s="11"/>
      <c r="P854" s="11"/>
      <c r="Q854" s="11"/>
    </row>
    <row r="855" ht="15.75" customHeight="1">
      <c r="F855" s="513"/>
      <c r="G855" s="935"/>
      <c r="H855" s="22"/>
      <c r="I855" s="11"/>
      <c r="J855" s="11"/>
      <c r="K855" s="11"/>
      <c r="L855" s="11"/>
      <c r="M855" s="11"/>
      <c r="N855" s="11"/>
      <c r="O855" s="11"/>
      <c r="P855" s="11"/>
      <c r="Q855" s="11"/>
    </row>
    <row r="856" ht="15.75" customHeight="1">
      <c r="F856" s="513"/>
      <c r="G856" s="935"/>
      <c r="H856" s="22"/>
      <c r="I856" s="11"/>
      <c r="J856" s="11"/>
      <c r="K856" s="11"/>
      <c r="L856" s="11"/>
      <c r="M856" s="11"/>
      <c r="N856" s="11"/>
      <c r="O856" s="11"/>
      <c r="P856" s="11"/>
      <c r="Q856" s="11"/>
    </row>
    <row r="857" ht="15.75" customHeight="1">
      <c r="F857" s="513"/>
      <c r="G857" s="935"/>
      <c r="H857" s="22"/>
      <c r="I857" s="11"/>
      <c r="J857" s="11"/>
      <c r="K857" s="11"/>
      <c r="L857" s="11"/>
      <c r="M857" s="11"/>
      <c r="N857" s="11"/>
      <c r="O857" s="11"/>
      <c r="P857" s="11"/>
      <c r="Q857" s="11"/>
    </row>
    <row r="858" ht="15.75" customHeight="1">
      <c r="F858" s="513"/>
      <c r="G858" s="935"/>
      <c r="H858" s="22"/>
      <c r="I858" s="11"/>
      <c r="J858" s="11"/>
      <c r="K858" s="11"/>
      <c r="L858" s="11"/>
      <c r="M858" s="11"/>
      <c r="N858" s="11"/>
      <c r="O858" s="11"/>
      <c r="P858" s="11"/>
      <c r="Q858" s="11"/>
    </row>
    <row r="859" ht="15.75" customHeight="1">
      <c r="F859" s="513"/>
      <c r="G859" s="935"/>
      <c r="H859" s="22"/>
      <c r="I859" s="11"/>
      <c r="J859" s="11"/>
      <c r="K859" s="11"/>
      <c r="L859" s="11"/>
      <c r="M859" s="11"/>
      <c r="N859" s="11"/>
      <c r="O859" s="11"/>
      <c r="P859" s="11"/>
      <c r="Q859" s="11"/>
    </row>
    <row r="860" ht="15.75" customHeight="1">
      <c r="F860" s="513"/>
      <c r="G860" s="935"/>
      <c r="H860" s="22"/>
      <c r="I860" s="11"/>
      <c r="J860" s="11"/>
      <c r="K860" s="11"/>
      <c r="L860" s="11"/>
      <c r="M860" s="11"/>
      <c r="N860" s="11"/>
      <c r="O860" s="11"/>
      <c r="P860" s="11"/>
      <c r="Q860" s="11"/>
    </row>
    <row r="861" ht="15.75" customHeight="1">
      <c r="F861" s="513"/>
      <c r="G861" s="935"/>
      <c r="H861" s="22"/>
      <c r="I861" s="11"/>
      <c r="J861" s="11"/>
      <c r="K861" s="11"/>
      <c r="L861" s="11"/>
      <c r="M861" s="11"/>
      <c r="N861" s="11"/>
      <c r="O861" s="11"/>
      <c r="P861" s="11"/>
      <c r="Q861" s="11"/>
    </row>
    <row r="862" ht="15.75" customHeight="1">
      <c r="F862" s="513"/>
      <c r="G862" s="935"/>
      <c r="H862" s="22"/>
      <c r="I862" s="11"/>
      <c r="J862" s="11"/>
      <c r="K862" s="11"/>
      <c r="L862" s="11"/>
      <c r="M862" s="11"/>
      <c r="N862" s="11"/>
      <c r="O862" s="11"/>
      <c r="P862" s="11"/>
      <c r="Q862" s="11"/>
    </row>
    <row r="863" ht="15.75" customHeight="1">
      <c r="F863" s="513"/>
      <c r="G863" s="935"/>
      <c r="H863" s="22"/>
      <c r="I863" s="11"/>
      <c r="J863" s="11"/>
      <c r="K863" s="11"/>
      <c r="L863" s="11"/>
      <c r="M863" s="11"/>
      <c r="N863" s="11"/>
      <c r="O863" s="11"/>
      <c r="P863" s="11"/>
      <c r="Q863" s="11"/>
    </row>
    <row r="864" ht="15.75" customHeight="1">
      <c r="F864" s="513"/>
      <c r="G864" s="935"/>
      <c r="H864" s="22"/>
      <c r="I864" s="11"/>
      <c r="J864" s="11"/>
      <c r="K864" s="11"/>
      <c r="L864" s="11"/>
      <c r="M864" s="11"/>
      <c r="N864" s="11"/>
      <c r="O864" s="11"/>
      <c r="P864" s="11"/>
      <c r="Q864" s="11"/>
    </row>
    <row r="865" ht="15.75" customHeight="1">
      <c r="F865" s="513"/>
      <c r="G865" s="935"/>
      <c r="H865" s="22"/>
      <c r="I865" s="11"/>
      <c r="J865" s="11"/>
      <c r="K865" s="11"/>
      <c r="L865" s="11"/>
      <c r="M865" s="11"/>
      <c r="N865" s="11"/>
      <c r="O865" s="11"/>
      <c r="P865" s="11"/>
      <c r="Q865" s="11"/>
    </row>
    <row r="866" ht="15.75" customHeight="1">
      <c r="F866" s="513"/>
      <c r="G866" s="935"/>
      <c r="H866" s="22"/>
      <c r="I866" s="11"/>
      <c r="J866" s="11"/>
      <c r="K866" s="11"/>
      <c r="L866" s="11"/>
      <c r="M866" s="11"/>
      <c r="N866" s="11"/>
      <c r="O866" s="11"/>
      <c r="P866" s="11"/>
      <c r="Q866" s="11"/>
    </row>
    <row r="867" ht="15.75" customHeight="1">
      <c r="F867" s="513"/>
      <c r="G867" s="935"/>
      <c r="H867" s="22"/>
      <c r="I867" s="11"/>
      <c r="J867" s="11"/>
      <c r="K867" s="11"/>
      <c r="L867" s="11"/>
      <c r="M867" s="11"/>
      <c r="N867" s="11"/>
      <c r="O867" s="11"/>
      <c r="P867" s="11"/>
      <c r="Q867" s="11"/>
    </row>
    <row r="868" ht="15.75" customHeight="1">
      <c r="F868" s="513"/>
      <c r="G868" s="935"/>
      <c r="H868" s="22"/>
      <c r="I868" s="11"/>
      <c r="J868" s="11"/>
      <c r="K868" s="11"/>
      <c r="L868" s="11"/>
      <c r="M868" s="11"/>
      <c r="N868" s="11"/>
      <c r="O868" s="11"/>
      <c r="P868" s="11"/>
      <c r="Q868" s="11"/>
    </row>
    <row r="869" ht="15.75" customHeight="1">
      <c r="F869" s="513"/>
      <c r="G869" s="935"/>
      <c r="H869" s="22"/>
      <c r="I869" s="11"/>
      <c r="J869" s="11"/>
      <c r="K869" s="11"/>
      <c r="L869" s="11"/>
      <c r="M869" s="11"/>
      <c r="N869" s="11"/>
      <c r="O869" s="11"/>
      <c r="P869" s="11"/>
      <c r="Q869" s="11"/>
    </row>
    <row r="870" ht="15.75" customHeight="1">
      <c r="F870" s="513"/>
      <c r="G870" s="935"/>
      <c r="H870" s="22"/>
      <c r="I870" s="11"/>
      <c r="J870" s="11"/>
      <c r="K870" s="11"/>
      <c r="L870" s="11"/>
      <c r="M870" s="11"/>
      <c r="N870" s="11"/>
      <c r="O870" s="11"/>
      <c r="P870" s="11"/>
      <c r="Q870" s="11"/>
    </row>
    <row r="871" ht="15.75" customHeight="1">
      <c r="F871" s="513"/>
      <c r="G871" s="935"/>
      <c r="H871" s="22"/>
      <c r="I871" s="11"/>
      <c r="J871" s="11"/>
      <c r="K871" s="11"/>
      <c r="L871" s="11"/>
      <c r="M871" s="11"/>
      <c r="N871" s="11"/>
      <c r="O871" s="11"/>
      <c r="P871" s="11"/>
      <c r="Q871" s="11"/>
    </row>
    <row r="872" ht="15.75" customHeight="1">
      <c r="F872" s="513"/>
      <c r="G872" s="935"/>
      <c r="H872" s="22"/>
      <c r="I872" s="11"/>
      <c r="J872" s="11"/>
      <c r="K872" s="11"/>
      <c r="L872" s="11"/>
      <c r="M872" s="11"/>
      <c r="N872" s="11"/>
      <c r="O872" s="11"/>
      <c r="P872" s="11"/>
      <c r="Q872" s="11"/>
    </row>
    <row r="873" ht="15.75" customHeight="1">
      <c r="F873" s="513"/>
      <c r="G873" s="935"/>
      <c r="H873" s="22"/>
      <c r="I873" s="11"/>
      <c r="J873" s="11"/>
      <c r="K873" s="11"/>
      <c r="L873" s="11"/>
      <c r="M873" s="11"/>
      <c r="N873" s="11"/>
      <c r="O873" s="11"/>
      <c r="P873" s="11"/>
      <c r="Q873" s="11"/>
    </row>
    <row r="874" ht="15.75" customHeight="1">
      <c r="F874" s="513"/>
      <c r="G874" s="935"/>
      <c r="H874" s="22"/>
      <c r="I874" s="11"/>
      <c r="J874" s="11"/>
      <c r="K874" s="11"/>
      <c r="L874" s="11"/>
      <c r="M874" s="11"/>
      <c r="N874" s="11"/>
      <c r="O874" s="11"/>
      <c r="P874" s="11"/>
      <c r="Q874" s="11"/>
    </row>
    <row r="875" ht="15.75" customHeight="1">
      <c r="F875" s="513"/>
      <c r="G875" s="935"/>
      <c r="H875" s="22"/>
      <c r="I875" s="11"/>
      <c r="J875" s="11"/>
      <c r="K875" s="11"/>
      <c r="L875" s="11"/>
      <c r="M875" s="11"/>
      <c r="N875" s="11"/>
      <c r="O875" s="11"/>
      <c r="P875" s="11"/>
      <c r="Q875" s="11"/>
    </row>
    <row r="876" ht="15.75" customHeight="1">
      <c r="F876" s="513"/>
      <c r="G876" s="935"/>
      <c r="H876" s="22"/>
      <c r="I876" s="11"/>
      <c r="J876" s="11"/>
      <c r="K876" s="11"/>
      <c r="L876" s="11"/>
      <c r="M876" s="11"/>
      <c r="N876" s="11"/>
      <c r="O876" s="11"/>
      <c r="P876" s="11"/>
      <c r="Q876" s="11"/>
    </row>
    <row r="877" ht="15.75" customHeight="1">
      <c r="F877" s="513"/>
      <c r="G877" s="935"/>
      <c r="H877" s="22"/>
      <c r="I877" s="11"/>
      <c r="J877" s="11"/>
      <c r="K877" s="11"/>
      <c r="L877" s="11"/>
      <c r="M877" s="11"/>
      <c r="N877" s="11"/>
      <c r="O877" s="11"/>
      <c r="P877" s="11"/>
      <c r="Q877" s="11"/>
    </row>
    <row r="878" ht="15.75" customHeight="1">
      <c r="F878" s="513"/>
      <c r="G878" s="935"/>
      <c r="H878" s="22"/>
      <c r="I878" s="11"/>
      <c r="J878" s="11"/>
      <c r="K878" s="11"/>
      <c r="L878" s="11"/>
      <c r="M878" s="11"/>
      <c r="N878" s="11"/>
      <c r="O878" s="11"/>
      <c r="P878" s="11"/>
      <c r="Q878" s="11"/>
    </row>
    <row r="879" ht="15.75" customHeight="1">
      <c r="F879" s="513"/>
      <c r="G879" s="935"/>
      <c r="H879" s="22"/>
      <c r="I879" s="11"/>
      <c r="J879" s="11"/>
      <c r="K879" s="11"/>
      <c r="L879" s="11"/>
      <c r="M879" s="11"/>
      <c r="N879" s="11"/>
      <c r="O879" s="11"/>
      <c r="P879" s="11"/>
      <c r="Q879" s="11"/>
    </row>
    <row r="880" ht="15.75" customHeight="1">
      <c r="F880" s="513"/>
      <c r="G880" s="935"/>
      <c r="H880" s="22"/>
      <c r="I880" s="11"/>
      <c r="J880" s="11"/>
      <c r="K880" s="11"/>
      <c r="L880" s="11"/>
      <c r="M880" s="11"/>
      <c r="N880" s="11"/>
      <c r="O880" s="11"/>
      <c r="P880" s="11"/>
      <c r="Q880" s="11"/>
    </row>
    <row r="881" ht="15.75" customHeight="1">
      <c r="F881" s="513"/>
      <c r="G881" s="935"/>
      <c r="H881" s="22"/>
      <c r="I881" s="11"/>
      <c r="J881" s="11"/>
      <c r="K881" s="11"/>
      <c r="L881" s="11"/>
      <c r="M881" s="11"/>
      <c r="N881" s="11"/>
      <c r="O881" s="11"/>
      <c r="P881" s="11"/>
      <c r="Q881" s="11"/>
    </row>
    <row r="882" ht="15.75" customHeight="1">
      <c r="F882" s="513"/>
      <c r="G882" s="935"/>
      <c r="H882" s="22"/>
      <c r="I882" s="11"/>
      <c r="J882" s="11"/>
      <c r="K882" s="11"/>
      <c r="L882" s="11"/>
      <c r="M882" s="11"/>
      <c r="N882" s="11"/>
      <c r="O882" s="11"/>
      <c r="P882" s="11"/>
      <c r="Q882" s="11"/>
    </row>
    <row r="883" ht="15.75" customHeight="1">
      <c r="F883" s="513"/>
      <c r="G883" s="935"/>
      <c r="H883" s="22"/>
      <c r="I883" s="11"/>
      <c r="J883" s="11"/>
      <c r="K883" s="11"/>
      <c r="L883" s="11"/>
      <c r="M883" s="11"/>
      <c r="N883" s="11"/>
      <c r="O883" s="11"/>
      <c r="P883" s="11"/>
      <c r="Q883" s="11"/>
    </row>
    <row r="884" ht="15.75" customHeight="1">
      <c r="F884" s="513"/>
      <c r="G884" s="935"/>
      <c r="H884" s="22"/>
      <c r="I884" s="11"/>
      <c r="J884" s="11"/>
      <c r="K884" s="11"/>
      <c r="L884" s="11"/>
      <c r="M884" s="11"/>
      <c r="N884" s="11"/>
      <c r="O884" s="11"/>
      <c r="P884" s="11"/>
      <c r="Q884" s="11"/>
    </row>
    <row r="885" ht="15.75" customHeight="1">
      <c r="F885" s="513"/>
      <c r="G885" s="935"/>
      <c r="H885" s="22"/>
      <c r="I885" s="11"/>
      <c r="J885" s="11"/>
      <c r="K885" s="11"/>
      <c r="L885" s="11"/>
      <c r="M885" s="11"/>
      <c r="N885" s="11"/>
      <c r="O885" s="11"/>
      <c r="P885" s="11"/>
      <c r="Q885" s="11"/>
    </row>
    <row r="886" ht="15.75" customHeight="1">
      <c r="F886" s="513"/>
      <c r="G886" s="935"/>
      <c r="H886" s="22"/>
      <c r="I886" s="11"/>
      <c r="J886" s="11"/>
      <c r="K886" s="11"/>
      <c r="L886" s="11"/>
      <c r="M886" s="11"/>
      <c r="N886" s="11"/>
      <c r="O886" s="11"/>
      <c r="P886" s="11"/>
      <c r="Q886" s="11"/>
    </row>
    <row r="887" ht="15.75" customHeight="1">
      <c r="F887" s="513"/>
      <c r="G887" s="935"/>
      <c r="H887" s="22"/>
      <c r="I887" s="11"/>
      <c r="J887" s="11"/>
      <c r="K887" s="11"/>
      <c r="L887" s="11"/>
      <c r="M887" s="11"/>
      <c r="N887" s="11"/>
      <c r="O887" s="11"/>
      <c r="P887" s="11"/>
      <c r="Q887" s="11"/>
    </row>
    <row r="888" ht="15.75" customHeight="1">
      <c r="F888" s="513"/>
      <c r="G888" s="935"/>
      <c r="H888" s="22"/>
      <c r="I888" s="11"/>
      <c r="J888" s="11"/>
      <c r="K888" s="11"/>
      <c r="L888" s="11"/>
      <c r="M888" s="11"/>
      <c r="N888" s="11"/>
      <c r="O888" s="11"/>
      <c r="P888" s="11"/>
      <c r="Q888" s="11"/>
    </row>
    <row r="889" ht="15.75" customHeight="1">
      <c r="F889" s="513"/>
      <c r="G889" s="935"/>
      <c r="H889" s="22"/>
      <c r="I889" s="11"/>
      <c r="J889" s="11"/>
      <c r="K889" s="11"/>
      <c r="L889" s="11"/>
      <c r="M889" s="11"/>
      <c r="N889" s="11"/>
      <c r="O889" s="11"/>
      <c r="P889" s="11"/>
      <c r="Q889" s="11"/>
    </row>
    <row r="890" ht="15.75" customHeight="1">
      <c r="F890" s="513"/>
      <c r="G890" s="935"/>
      <c r="H890" s="22"/>
      <c r="I890" s="11"/>
      <c r="J890" s="11"/>
      <c r="K890" s="11"/>
      <c r="L890" s="11"/>
      <c r="M890" s="11"/>
      <c r="N890" s="11"/>
      <c r="O890" s="11"/>
      <c r="P890" s="11"/>
      <c r="Q890" s="11"/>
    </row>
    <row r="891" ht="15.75" customHeight="1">
      <c r="F891" s="513"/>
      <c r="G891" s="935"/>
      <c r="H891" s="22"/>
      <c r="I891" s="11"/>
      <c r="J891" s="11"/>
      <c r="K891" s="11"/>
      <c r="L891" s="11"/>
      <c r="M891" s="11"/>
      <c r="N891" s="11"/>
      <c r="O891" s="11"/>
      <c r="P891" s="11"/>
      <c r="Q891" s="11"/>
    </row>
    <row r="892" ht="15.75" customHeight="1">
      <c r="F892" s="513"/>
      <c r="G892" s="935"/>
      <c r="H892" s="22"/>
      <c r="I892" s="11"/>
      <c r="J892" s="11"/>
      <c r="K892" s="11"/>
      <c r="L892" s="11"/>
      <c r="M892" s="11"/>
      <c r="N892" s="11"/>
      <c r="O892" s="11"/>
      <c r="P892" s="11"/>
      <c r="Q892" s="11"/>
    </row>
    <row r="893" ht="15.75" customHeight="1">
      <c r="F893" s="513"/>
      <c r="G893" s="935"/>
      <c r="H893" s="22"/>
      <c r="I893" s="11"/>
      <c r="J893" s="11"/>
      <c r="K893" s="11"/>
      <c r="L893" s="11"/>
      <c r="M893" s="11"/>
      <c r="N893" s="11"/>
      <c r="O893" s="11"/>
      <c r="P893" s="11"/>
      <c r="Q893" s="11"/>
    </row>
    <row r="894" ht="15.75" customHeight="1">
      <c r="F894" s="513"/>
      <c r="G894" s="935"/>
      <c r="H894" s="22"/>
      <c r="I894" s="11"/>
      <c r="J894" s="11"/>
      <c r="K894" s="11"/>
      <c r="L894" s="11"/>
      <c r="M894" s="11"/>
      <c r="N894" s="11"/>
      <c r="O894" s="11"/>
      <c r="P894" s="11"/>
      <c r="Q894" s="11"/>
    </row>
    <row r="895" ht="15.75" customHeight="1">
      <c r="F895" s="513"/>
      <c r="G895" s="935"/>
      <c r="H895" s="22"/>
      <c r="I895" s="11"/>
      <c r="J895" s="11"/>
      <c r="K895" s="11"/>
      <c r="L895" s="11"/>
      <c r="M895" s="11"/>
      <c r="N895" s="11"/>
      <c r="O895" s="11"/>
      <c r="P895" s="11"/>
      <c r="Q895" s="11"/>
    </row>
    <row r="896" ht="15.75" customHeight="1">
      <c r="F896" s="513"/>
      <c r="G896" s="935"/>
      <c r="H896" s="22"/>
      <c r="I896" s="11"/>
      <c r="J896" s="11"/>
      <c r="K896" s="11"/>
      <c r="L896" s="11"/>
      <c r="M896" s="11"/>
      <c r="N896" s="11"/>
      <c r="O896" s="11"/>
      <c r="P896" s="11"/>
      <c r="Q896" s="11"/>
    </row>
    <row r="897" ht="15.75" customHeight="1">
      <c r="F897" s="513"/>
      <c r="G897" s="935"/>
      <c r="H897" s="22"/>
      <c r="I897" s="11"/>
      <c r="J897" s="11"/>
      <c r="K897" s="11"/>
      <c r="L897" s="11"/>
      <c r="M897" s="11"/>
      <c r="N897" s="11"/>
      <c r="O897" s="11"/>
      <c r="P897" s="11"/>
      <c r="Q897" s="11"/>
    </row>
    <row r="898" ht="15.75" customHeight="1">
      <c r="F898" s="513"/>
      <c r="G898" s="935"/>
      <c r="H898" s="22"/>
      <c r="I898" s="11"/>
      <c r="J898" s="11"/>
      <c r="K898" s="11"/>
      <c r="L898" s="11"/>
      <c r="M898" s="11"/>
      <c r="N898" s="11"/>
      <c r="O898" s="11"/>
      <c r="P898" s="11"/>
      <c r="Q898" s="11"/>
    </row>
    <row r="899" ht="15.75" customHeight="1">
      <c r="F899" s="513"/>
      <c r="G899" s="935"/>
      <c r="H899" s="22"/>
      <c r="I899" s="11"/>
      <c r="J899" s="11"/>
      <c r="K899" s="11"/>
      <c r="L899" s="11"/>
      <c r="M899" s="11"/>
      <c r="N899" s="11"/>
      <c r="O899" s="11"/>
      <c r="P899" s="11"/>
      <c r="Q899" s="11"/>
    </row>
    <row r="900" ht="15.75" customHeight="1">
      <c r="F900" s="513"/>
      <c r="G900" s="935"/>
      <c r="H900" s="22"/>
      <c r="I900" s="11"/>
      <c r="J900" s="11"/>
      <c r="K900" s="11"/>
      <c r="L900" s="11"/>
      <c r="M900" s="11"/>
      <c r="N900" s="11"/>
      <c r="O900" s="11"/>
      <c r="P900" s="11"/>
      <c r="Q900" s="11"/>
    </row>
    <row r="901" ht="15.75" customHeight="1">
      <c r="F901" s="513"/>
      <c r="G901" s="935"/>
      <c r="H901" s="22"/>
      <c r="I901" s="11"/>
      <c r="J901" s="11"/>
      <c r="K901" s="11"/>
      <c r="L901" s="11"/>
      <c r="M901" s="11"/>
      <c r="N901" s="11"/>
      <c r="O901" s="11"/>
      <c r="P901" s="11"/>
      <c r="Q901" s="11"/>
    </row>
    <row r="902" ht="15.75" customHeight="1">
      <c r="F902" s="513"/>
      <c r="G902" s="935"/>
      <c r="H902" s="22"/>
      <c r="I902" s="11"/>
      <c r="J902" s="11"/>
      <c r="K902" s="11"/>
      <c r="L902" s="11"/>
      <c r="M902" s="11"/>
      <c r="N902" s="11"/>
      <c r="O902" s="11"/>
      <c r="P902" s="11"/>
      <c r="Q902" s="11"/>
    </row>
    <row r="903" ht="15.75" customHeight="1">
      <c r="F903" s="513"/>
      <c r="G903" s="935"/>
      <c r="H903" s="22"/>
      <c r="I903" s="11"/>
      <c r="J903" s="11"/>
      <c r="K903" s="11"/>
      <c r="L903" s="11"/>
      <c r="M903" s="11"/>
      <c r="N903" s="11"/>
      <c r="O903" s="11"/>
      <c r="P903" s="11"/>
      <c r="Q903" s="11"/>
    </row>
    <row r="904" ht="15.75" customHeight="1">
      <c r="F904" s="513"/>
      <c r="G904" s="935"/>
      <c r="H904" s="22"/>
      <c r="I904" s="11"/>
      <c r="J904" s="11"/>
      <c r="K904" s="11"/>
      <c r="L904" s="11"/>
      <c r="M904" s="11"/>
      <c r="N904" s="11"/>
      <c r="O904" s="11"/>
      <c r="P904" s="11"/>
      <c r="Q904" s="11"/>
    </row>
    <row r="905" ht="15.75" customHeight="1">
      <c r="F905" s="513"/>
      <c r="G905" s="935"/>
      <c r="H905" s="22"/>
      <c r="I905" s="11"/>
      <c r="J905" s="11"/>
      <c r="K905" s="11"/>
      <c r="L905" s="11"/>
      <c r="M905" s="11"/>
      <c r="N905" s="11"/>
      <c r="O905" s="11"/>
      <c r="P905" s="11"/>
      <c r="Q905" s="11"/>
    </row>
    <row r="906" ht="15.75" customHeight="1">
      <c r="F906" s="513"/>
      <c r="G906" s="935"/>
      <c r="H906" s="22"/>
      <c r="I906" s="11"/>
      <c r="J906" s="11"/>
      <c r="K906" s="11"/>
      <c r="L906" s="11"/>
      <c r="M906" s="11"/>
      <c r="N906" s="11"/>
      <c r="O906" s="11"/>
      <c r="P906" s="11"/>
      <c r="Q906" s="11"/>
    </row>
    <row r="907" ht="15.75" customHeight="1">
      <c r="F907" s="513"/>
      <c r="G907" s="935"/>
      <c r="H907" s="22"/>
      <c r="I907" s="11"/>
      <c r="J907" s="11"/>
      <c r="K907" s="11"/>
      <c r="L907" s="11"/>
      <c r="M907" s="11"/>
      <c r="N907" s="11"/>
      <c r="O907" s="11"/>
      <c r="P907" s="11"/>
      <c r="Q907" s="11"/>
    </row>
    <row r="908" ht="15.75" customHeight="1">
      <c r="F908" s="513"/>
      <c r="G908" s="935"/>
      <c r="H908" s="22"/>
      <c r="I908" s="11"/>
      <c r="J908" s="11"/>
      <c r="K908" s="11"/>
      <c r="L908" s="11"/>
      <c r="M908" s="11"/>
      <c r="N908" s="11"/>
      <c r="O908" s="11"/>
      <c r="P908" s="11"/>
      <c r="Q908" s="11"/>
    </row>
    <row r="909" ht="15.75" customHeight="1">
      <c r="F909" s="513"/>
      <c r="G909" s="935"/>
      <c r="H909" s="22"/>
      <c r="I909" s="11"/>
      <c r="J909" s="11"/>
      <c r="K909" s="11"/>
      <c r="L909" s="11"/>
      <c r="M909" s="11"/>
      <c r="N909" s="11"/>
      <c r="O909" s="11"/>
      <c r="P909" s="11"/>
      <c r="Q909" s="11"/>
    </row>
    <row r="910" ht="15.75" customHeight="1">
      <c r="F910" s="513"/>
      <c r="G910" s="935"/>
      <c r="H910" s="22"/>
      <c r="I910" s="11"/>
      <c r="J910" s="11"/>
      <c r="K910" s="11"/>
      <c r="L910" s="11"/>
      <c r="M910" s="11"/>
      <c r="N910" s="11"/>
      <c r="O910" s="11"/>
      <c r="P910" s="11"/>
      <c r="Q910" s="11"/>
    </row>
    <row r="911" ht="15.75" customHeight="1">
      <c r="F911" s="513"/>
      <c r="G911" s="935"/>
      <c r="H911" s="22"/>
      <c r="I911" s="11"/>
      <c r="J911" s="11"/>
      <c r="K911" s="11"/>
      <c r="L911" s="11"/>
      <c r="M911" s="11"/>
      <c r="N911" s="11"/>
      <c r="O911" s="11"/>
      <c r="P911" s="11"/>
      <c r="Q911" s="11"/>
    </row>
    <row r="912" ht="15.75" customHeight="1">
      <c r="F912" s="513"/>
      <c r="G912" s="935"/>
      <c r="H912" s="22"/>
      <c r="I912" s="11"/>
      <c r="J912" s="11"/>
      <c r="K912" s="11"/>
      <c r="L912" s="11"/>
      <c r="M912" s="11"/>
      <c r="N912" s="11"/>
      <c r="O912" s="11"/>
      <c r="P912" s="11"/>
      <c r="Q912" s="11"/>
    </row>
    <row r="913" ht="15.75" customHeight="1">
      <c r="F913" s="513"/>
      <c r="G913" s="935"/>
      <c r="H913" s="22"/>
      <c r="I913" s="11"/>
      <c r="J913" s="11"/>
      <c r="K913" s="11"/>
      <c r="L913" s="11"/>
      <c r="M913" s="11"/>
      <c r="N913" s="11"/>
      <c r="O913" s="11"/>
      <c r="P913" s="11"/>
      <c r="Q913" s="11"/>
    </row>
    <row r="914" ht="15.75" customHeight="1">
      <c r="F914" s="513"/>
      <c r="G914" s="935"/>
      <c r="H914" s="22"/>
      <c r="I914" s="11"/>
      <c r="J914" s="11"/>
      <c r="K914" s="11"/>
      <c r="L914" s="11"/>
      <c r="M914" s="11"/>
      <c r="N914" s="11"/>
      <c r="O914" s="11"/>
      <c r="P914" s="11"/>
      <c r="Q914" s="11"/>
    </row>
    <row r="915" ht="15.75" customHeight="1">
      <c r="F915" s="513"/>
      <c r="G915" s="935"/>
      <c r="H915" s="22"/>
      <c r="I915" s="11"/>
      <c r="J915" s="11"/>
      <c r="K915" s="11"/>
      <c r="L915" s="11"/>
      <c r="M915" s="11"/>
      <c r="N915" s="11"/>
      <c r="O915" s="11"/>
      <c r="P915" s="11"/>
      <c r="Q915" s="11"/>
    </row>
    <row r="916" ht="15.75" customHeight="1">
      <c r="F916" s="513"/>
      <c r="G916" s="935"/>
      <c r="H916" s="22"/>
      <c r="I916" s="11"/>
      <c r="J916" s="11"/>
      <c r="K916" s="11"/>
      <c r="L916" s="11"/>
      <c r="M916" s="11"/>
      <c r="N916" s="11"/>
      <c r="O916" s="11"/>
      <c r="P916" s="11"/>
      <c r="Q916" s="11"/>
    </row>
    <row r="917" ht="15.75" customHeight="1">
      <c r="F917" s="513"/>
      <c r="G917" s="935"/>
      <c r="H917" s="22"/>
      <c r="I917" s="11"/>
      <c r="J917" s="11"/>
      <c r="K917" s="11"/>
      <c r="L917" s="11"/>
      <c r="M917" s="11"/>
      <c r="N917" s="11"/>
      <c r="O917" s="11"/>
      <c r="P917" s="11"/>
      <c r="Q917" s="11"/>
    </row>
    <row r="918" ht="15.75" customHeight="1">
      <c r="F918" s="513"/>
      <c r="G918" s="935"/>
      <c r="H918" s="22"/>
      <c r="I918" s="11"/>
      <c r="J918" s="11"/>
      <c r="K918" s="11"/>
      <c r="L918" s="11"/>
      <c r="M918" s="11"/>
      <c r="N918" s="11"/>
      <c r="O918" s="11"/>
      <c r="P918" s="11"/>
      <c r="Q918" s="11"/>
    </row>
    <row r="919" ht="15.75" customHeight="1">
      <c r="F919" s="513"/>
      <c r="G919" s="935"/>
      <c r="H919" s="22"/>
      <c r="I919" s="11"/>
      <c r="J919" s="11"/>
      <c r="K919" s="11"/>
      <c r="L919" s="11"/>
      <c r="M919" s="11"/>
      <c r="N919" s="11"/>
      <c r="O919" s="11"/>
      <c r="P919" s="11"/>
      <c r="Q919" s="11"/>
    </row>
    <row r="920" ht="15.75" customHeight="1">
      <c r="F920" s="513"/>
      <c r="G920" s="935"/>
      <c r="H920" s="22"/>
      <c r="I920" s="11"/>
      <c r="J920" s="11"/>
      <c r="K920" s="11"/>
      <c r="L920" s="11"/>
      <c r="M920" s="11"/>
      <c r="N920" s="11"/>
      <c r="O920" s="11"/>
      <c r="P920" s="11"/>
      <c r="Q920" s="11"/>
    </row>
    <row r="921" ht="15.75" customHeight="1">
      <c r="F921" s="513"/>
      <c r="G921" s="935"/>
      <c r="H921" s="22"/>
      <c r="I921" s="11"/>
      <c r="J921" s="11"/>
      <c r="K921" s="11"/>
      <c r="L921" s="11"/>
      <c r="M921" s="11"/>
      <c r="N921" s="11"/>
      <c r="O921" s="11"/>
      <c r="P921" s="11"/>
      <c r="Q921" s="11"/>
    </row>
    <row r="922" ht="15.75" customHeight="1">
      <c r="F922" s="513"/>
      <c r="G922" s="935"/>
      <c r="H922" s="22"/>
      <c r="I922" s="11"/>
      <c r="J922" s="11"/>
      <c r="K922" s="11"/>
      <c r="L922" s="11"/>
      <c r="M922" s="11"/>
      <c r="N922" s="11"/>
      <c r="O922" s="11"/>
      <c r="P922" s="11"/>
      <c r="Q922" s="11"/>
    </row>
    <row r="923" ht="15.75" customHeight="1">
      <c r="F923" s="513"/>
      <c r="G923" s="935"/>
      <c r="H923" s="22"/>
      <c r="I923" s="11"/>
      <c r="J923" s="11"/>
      <c r="K923" s="11"/>
      <c r="L923" s="11"/>
      <c r="M923" s="11"/>
      <c r="N923" s="11"/>
      <c r="O923" s="11"/>
      <c r="P923" s="11"/>
      <c r="Q923" s="11"/>
    </row>
    <row r="924" ht="15.75" customHeight="1">
      <c r="F924" s="513"/>
      <c r="G924" s="935"/>
      <c r="H924" s="22"/>
      <c r="I924" s="11"/>
      <c r="J924" s="11"/>
      <c r="K924" s="11"/>
      <c r="L924" s="11"/>
      <c r="M924" s="11"/>
      <c r="N924" s="11"/>
      <c r="O924" s="11"/>
      <c r="P924" s="11"/>
      <c r="Q924" s="11"/>
    </row>
    <row r="925" ht="15.75" customHeight="1">
      <c r="F925" s="513"/>
      <c r="G925" s="935"/>
      <c r="H925" s="22"/>
      <c r="I925" s="11"/>
      <c r="J925" s="11"/>
      <c r="K925" s="11"/>
      <c r="L925" s="11"/>
      <c r="M925" s="11"/>
      <c r="N925" s="11"/>
      <c r="O925" s="11"/>
      <c r="P925" s="11"/>
      <c r="Q925" s="11"/>
    </row>
    <row r="926" ht="15.75" customHeight="1">
      <c r="F926" s="513"/>
      <c r="G926" s="935"/>
      <c r="H926" s="22"/>
      <c r="I926" s="11"/>
      <c r="J926" s="11"/>
      <c r="K926" s="11"/>
      <c r="L926" s="11"/>
      <c r="M926" s="11"/>
      <c r="N926" s="11"/>
      <c r="O926" s="11"/>
      <c r="P926" s="11"/>
      <c r="Q926" s="11"/>
    </row>
    <row r="927" ht="15.75" customHeight="1">
      <c r="F927" s="513"/>
      <c r="G927" s="935"/>
      <c r="H927" s="22"/>
      <c r="I927" s="11"/>
      <c r="J927" s="11"/>
      <c r="K927" s="11"/>
      <c r="L927" s="11"/>
      <c r="M927" s="11"/>
      <c r="N927" s="11"/>
      <c r="O927" s="11"/>
      <c r="P927" s="11"/>
      <c r="Q927" s="11"/>
    </row>
    <row r="928" ht="15.75" customHeight="1">
      <c r="F928" s="513"/>
      <c r="G928" s="935"/>
      <c r="H928" s="22"/>
      <c r="I928" s="11"/>
      <c r="J928" s="11"/>
      <c r="K928" s="11"/>
      <c r="L928" s="11"/>
      <c r="M928" s="11"/>
      <c r="N928" s="11"/>
      <c r="O928" s="11"/>
      <c r="P928" s="11"/>
      <c r="Q928" s="11"/>
    </row>
    <row r="929" ht="15.75" customHeight="1">
      <c r="F929" s="513"/>
      <c r="G929" s="935"/>
      <c r="H929" s="22"/>
      <c r="I929" s="11"/>
      <c r="J929" s="11"/>
      <c r="K929" s="11"/>
      <c r="L929" s="11"/>
      <c r="M929" s="11"/>
      <c r="N929" s="11"/>
      <c r="O929" s="11"/>
      <c r="P929" s="11"/>
      <c r="Q929" s="11"/>
    </row>
    <row r="930" ht="15.75" customHeight="1">
      <c r="F930" s="513"/>
      <c r="G930" s="935"/>
      <c r="H930" s="22"/>
      <c r="I930" s="11"/>
      <c r="J930" s="11"/>
      <c r="K930" s="11"/>
      <c r="L930" s="11"/>
      <c r="M930" s="11"/>
      <c r="N930" s="11"/>
      <c r="O930" s="11"/>
      <c r="P930" s="11"/>
      <c r="Q930" s="11"/>
    </row>
    <row r="931" ht="15.75" customHeight="1">
      <c r="F931" s="513"/>
      <c r="G931" s="935"/>
      <c r="H931" s="22"/>
      <c r="I931" s="11"/>
      <c r="J931" s="11"/>
      <c r="K931" s="11"/>
      <c r="L931" s="11"/>
      <c r="M931" s="11"/>
      <c r="N931" s="11"/>
      <c r="O931" s="11"/>
      <c r="P931" s="11"/>
      <c r="Q931" s="11"/>
    </row>
    <row r="932" ht="15.75" customHeight="1">
      <c r="F932" s="513"/>
      <c r="G932" s="935"/>
      <c r="H932" s="22"/>
      <c r="I932" s="11"/>
      <c r="J932" s="11"/>
      <c r="K932" s="11"/>
      <c r="L932" s="11"/>
      <c r="M932" s="11"/>
      <c r="N932" s="11"/>
      <c r="O932" s="11"/>
      <c r="P932" s="11"/>
      <c r="Q932" s="11"/>
    </row>
    <row r="933" ht="15.75" customHeight="1">
      <c r="F933" s="513"/>
      <c r="G933" s="935"/>
      <c r="H933" s="22"/>
      <c r="I933" s="11"/>
      <c r="J933" s="11"/>
      <c r="K933" s="11"/>
      <c r="L933" s="11"/>
      <c r="M933" s="11"/>
      <c r="N933" s="11"/>
      <c r="O933" s="11"/>
      <c r="P933" s="11"/>
      <c r="Q933" s="11"/>
    </row>
    <row r="934" ht="15.75" customHeight="1">
      <c r="F934" s="513"/>
      <c r="G934" s="935"/>
      <c r="H934" s="22"/>
      <c r="I934" s="11"/>
      <c r="J934" s="11"/>
      <c r="K934" s="11"/>
      <c r="L934" s="11"/>
      <c r="M934" s="11"/>
      <c r="N934" s="11"/>
      <c r="O934" s="11"/>
      <c r="P934" s="11"/>
      <c r="Q934" s="11"/>
    </row>
    <row r="935" ht="15.75" customHeight="1">
      <c r="F935" s="513"/>
      <c r="G935" s="935"/>
      <c r="H935" s="22"/>
      <c r="I935" s="11"/>
      <c r="J935" s="11"/>
      <c r="K935" s="11"/>
      <c r="L935" s="11"/>
      <c r="M935" s="11"/>
      <c r="N935" s="11"/>
      <c r="O935" s="11"/>
      <c r="P935" s="11"/>
      <c r="Q935" s="11"/>
    </row>
    <row r="936" ht="15.75" customHeight="1">
      <c r="F936" s="513"/>
      <c r="G936" s="935"/>
      <c r="H936" s="22"/>
      <c r="I936" s="11"/>
      <c r="J936" s="11"/>
      <c r="K936" s="11"/>
      <c r="L936" s="11"/>
      <c r="M936" s="11"/>
      <c r="N936" s="11"/>
      <c r="O936" s="11"/>
      <c r="P936" s="11"/>
      <c r="Q936" s="11"/>
    </row>
    <row r="937" ht="15.75" customHeight="1">
      <c r="F937" s="513"/>
      <c r="G937" s="935"/>
      <c r="H937" s="22"/>
      <c r="I937" s="11"/>
      <c r="J937" s="11"/>
      <c r="K937" s="11"/>
      <c r="L937" s="11"/>
      <c r="M937" s="11"/>
      <c r="N937" s="11"/>
      <c r="O937" s="11"/>
      <c r="P937" s="11"/>
      <c r="Q937" s="11"/>
    </row>
    <row r="938" ht="15.75" customHeight="1">
      <c r="F938" s="513"/>
      <c r="G938" s="935"/>
      <c r="H938" s="22"/>
      <c r="I938" s="11"/>
      <c r="J938" s="11"/>
      <c r="K938" s="11"/>
      <c r="L938" s="11"/>
      <c r="M938" s="11"/>
      <c r="N938" s="11"/>
      <c r="O938" s="11"/>
      <c r="P938" s="11"/>
      <c r="Q938" s="11"/>
    </row>
    <row r="939" ht="15.75" customHeight="1">
      <c r="F939" s="513"/>
      <c r="G939" s="935"/>
      <c r="H939" s="22"/>
      <c r="I939" s="11"/>
      <c r="J939" s="11"/>
      <c r="K939" s="11"/>
      <c r="L939" s="11"/>
      <c r="M939" s="11"/>
      <c r="N939" s="11"/>
      <c r="O939" s="11"/>
      <c r="P939" s="11"/>
      <c r="Q939" s="11"/>
    </row>
    <row r="940" ht="15.75" customHeight="1">
      <c r="F940" s="513"/>
      <c r="G940" s="935"/>
      <c r="H940" s="22"/>
      <c r="I940" s="11"/>
      <c r="J940" s="11"/>
      <c r="K940" s="11"/>
      <c r="L940" s="11"/>
      <c r="M940" s="11"/>
      <c r="N940" s="11"/>
      <c r="O940" s="11"/>
      <c r="P940" s="11"/>
      <c r="Q940" s="11"/>
    </row>
    <row r="941" ht="15.75" customHeight="1">
      <c r="F941" s="513"/>
      <c r="G941" s="935"/>
      <c r="H941" s="22"/>
      <c r="I941" s="11"/>
      <c r="J941" s="11"/>
      <c r="K941" s="11"/>
      <c r="L941" s="11"/>
      <c r="M941" s="11"/>
      <c r="N941" s="11"/>
      <c r="O941" s="11"/>
      <c r="P941" s="11"/>
      <c r="Q941" s="11"/>
    </row>
    <row r="942" ht="15.75" customHeight="1">
      <c r="F942" s="513"/>
      <c r="G942" s="935"/>
      <c r="H942" s="22"/>
      <c r="I942" s="11"/>
      <c r="J942" s="11"/>
      <c r="K942" s="11"/>
      <c r="L942" s="11"/>
      <c r="M942" s="11"/>
      <c r="N942" s="11"/>
      <c r="O942" s="11"/>
      <c r="P942" s="11"/>
      <c r="Q942" s="11"/>
    </row>
    <row r="943" ht="15.75" customHeight="1">
      <c r="F943" s="513"/>
      <c r="G943" s="935"/>
      <c r="H943" s="22"/>
      <c r="I943" s="11"/>
      <c r="J943" s="11"/>
      <c r="K943" s="11"/>
      <c r="L943" s="11"/>
      <c r="M943" s="11"/>
      <c r="N943" s="11"/>
      <c r="O943" s="11"/>
      <c r="P943" s="11"/>
      <c r="Q943" s="11"/>
    </row>
    <row r="944" ht="15.75" customHeight="1">
      <c r="F944" s="513"/>
      <c r="G944" s="935"/>
      <c r="H944" s="22"/>
      <c r="I944" s="11"/>
      <c r="J944" s="11"/>
      <c r="K944" s="11"/>
      <c r="L944" s="11"/>
      <c r="M944" s="11"/>
      <c r="N944" s="11"/>
      <c r="O944" s="11"/>
      <c r="P944" s="11"/>
      <c r="Q944" s="11"/>
    </row>
    <row r="945" ht="15.75" customHeight="1">
      <c r="F945" s="513"/>
      <c r="G945" s="935"/>
      <c r="H945" s="22"/>
      <c r="I945" s="11"/>
      <c r="J945" s="11"/>
      <c r="K945" s="11"/>
      <c r="L945" s="11"/>
      <c r="M945" s="11"/>
      <c r="N945" s="11"/>
      <c r="O945" s="11"/>
      <c r="P945" s="11"/>
      <c r="Q945" s="11"/>
    </row>
    <row r="946" ht="15.75" customHeight="1">
      <c r="F946" s="513"/>
      <c r="G946" s="935"/>
      <c r="H946" s="22"/>
      <c r="I946" s="11"/>
      <c r="J946" s="11"/>
      <c r="K946" s="11"/>
      <c r="L946" s="11"/>
      <c r="M946" s="11"/>
      <c r="N946" s="11"/>
      <c r="O946" s="11"/>
      <c r="P946" s="11"/>
      <c r="Q946" s="11"/>
    </row>
    <row r="947" ht="15.75" customHeight="1">
      <c r="F947" s="513"/>
      <c r="G947" s="935"/>
      <c r="H947" s="22"/>
      <c r="I947" s="11"/>
      <c r="J947" s="11"/>
      <c r="K947" s="11"/>
      <c r="L947" s="11"/>
      <c r="M947" s="11"/>
      <c r="N947" s="11"/>
      <c r="O947" s="11"/>
      <c r="P947" s="11"/>
      <c r="Q947" s="11"/>
    </row>
    <row r="948" ht="15.75" customHeight="1">
      <c r="F948" s="513"/>
      <c r="G948" s="935"/>
      <c r="H948" s="22"/>
      <c r="I948" s="11"/>
      <c r="J948" s="11"/>
      <c r="K948" s="11"/>
      <c r="L948" s="11"/>
      <c r="M948" s="11"/>
      <c r="N948" s="11"/>
      <c r="O948" s="11"/>
      <c r="P948" s="11"/>
      <c r="Q948" s="11"/>
    </row>
    <row r="949" ht="15.75" customHeight="1">
      <c r="F949" s="513"/>
      <c r="G949" s="935"/>
      <c r="H949" s="22"/>
      <c r="I949" s="11"/>
      <c r="J949" s="11"/>
      <c r="K949" s="11"/>
      <c r="L949" s="11"/>
      <c r="M949" s="11"/>
      <c r="N949" s="11"/>
      <c r="O949" s="11"/>
      <c r="P949" s="11"/>
      <c r="Q949" s="11"/>
    </row>
    <row r="950" ht="15.75" customHeight="1">
      <c r="F950" s="513"/>
      <c r="G950" s="935"/>
      <c r="H950" s="22"/>
      <c r="I950" s="11"/>
      <c r="J950" s="11"/>
      <c r="K950" s="11"/>
      <c r="L950" s="11"/>
      <c r="M950" s="11"/>
      <c r="N950" s="11"/>
      <c r="O950" s="11"/>
      <c r="P950" s="11"/>
      <c r="Q950" s="11"/>
    </row>
    <row r="951" ht="15.75" customHeight="1">
      <c r="F951" s="513"/>
      <c r="G951" s="935"/>
      <c r="H951" s="22"/>
      <c r="I951" s="11"/>
      <c r="J951" s="11"/>
      <c r="K951" s="11"/>
      <c r="L951" s="11"/>
      <c r="M951" s="11"/>
      <c r="N951" s="11"/>
      <c r="O951" s="11"/>
      <c r="P951" s="11"/>
      <c r="Q951" s="11"/>
    </row>
    <row r="952" ht="15.75" customHeight="1">
      <c r="F952" s="513"/>
      <c r="G952" s="935"/>
      <c r="H952" s="22"/>
      <c r="I952" s="11"/>
      <c r="J952" s="11"/>
      <c r="K952" s="11"/>
      <c r="L952" s="11"/>
      <c r="M952" s="11"/>
      <c r="N952" s="11"/>
      <c r="O952" s="11"/>
      <c r="P952" s="11"/>
      <c r="Q952" s="11"/>
    </row>
    <row r="953" ht="15.75" customHeight="1">
      <c r="F953" s="513"/>
      <c r="G953" s="935"/>
      <c r="H953" s="22"/>
      <c r="I953" s="11"/>
      <c r="J953" s="11"/>
      <c r="K953" s="11"/>
      <c r="L953" s="11"/>
      <c r="M953" s="11"/>
      <c r="N953" s="11"/>
      <c r="O953" s="11"/>
      <c r="P953" s="11"/>
      <c r="Q953" s="11"/>
    </row>
    <row r="954" ht="15.75" customHeight="1">
      <c r="F954" s="513"/>
      <c r="G954" s="935"/>
      <c r="H954" s="22"/>
      <c r="I954" s="11"/>
      <c r="J954" s="11"/>
      <c r="K954" s="11"/>
      <c r="L954" s="11"/>
      <c r="M954" s="11"/>
      <c r="N954" s="11"/>
      <c r="O954" s="11"/>
      <c r="P954" s="11"/>
      <c r="Q954" s="11"/>
    </row>
    <row r="955" ht="15.75" customHeight="1">
      <c r="F955" s="513"/>
      <c r="G955" s="935"/>
      <c r="H955" s="22"/>
      <c r="I955" s="11"/>
      <c r="J955" s="11"/>
      <c r="K955" s="11"/>
      <c r="L955" s="11"/>
      <c r="M955" s="11"/>
      <c r="N955" s="11"/>
      <c r="O955" s="11"/>
      <c r="P955" s="11"/>
      <c r="Q955" s="11"/>
    </row>
    <row r="956" ht="15.75" customHeight="1">
      <c r="F956" s="513"/>
      <c r="G956" s="935"/>
      <c r="H956" s="22"/>
      <c r="I956" s="11"/>
      <c r="J956" s="11"/>
      <c r="K956" s="11"/>
      <c r="L956" s="11"/>
      <c r="M956" s="11"/>
      <c r="N956" s="11"/>
      <c r="O956" s="11"/>
      <c r="P956" s="11"/>
      <c r="Q956" s="11"/>
    </row>
    <row r="957" ht="15.75" customHeight="1">
      <c r="F957" s="513"/>
      <c r="G957" s="935"/>
      <c r="H957" s="22"/>
      <c r="I957" s="11"/>
      <c r="J957" s="11"/>
      <c r="K957" s="11"/>
      <c r="L957" s="11"/>
      <c r="M957" s="11"/>
      <c r="N957" s="11"/>
      <c r="O957" s="11"/>
      <c r="P957" s="11"/>
      <c r="Q957" s="11"/>
    </row>
    <row r="958" ht="15.75" customHeight="1">
      <c r="F958" s="513"/>
      <c r="G958" s="935"/>
      <c r="H958" s="22"/>
      <c r="I958" s="11"/>
      <c r="J958" s="11"/>
      <c r="K958" s="11"/>
      <c r="L958" s="11"/>
      <c r="M958" s="11"/>
      <c r="N958" s="11"/>
      <c r="O958" s="11"/>
      <c r="P958" s="11"/>
      <c r="Q958" s="11"/>
    </row>
    <row r="959" ht="15.75" customHeight="1">
      <c r="F959" s="513"/>
      <c r="G959" s="935"/>
      <c r="H959" s="22"/>
      <c r="I959" s="11"/>
      <c r="J959" s="11"/>
      <c r="K959" s="11"/>
      <c r="L959" s="11"/>
      <c r="M959" s="11"/>
      <c r="N959" s="11"/>
      <c r="O959" s="11"/>
      <c r="P959" s="11"/>
      <c r="Q959" s="11"/>
    </row>
    <row r="960" ht="15.75" customHeight="1">
      <c r="F960" s="513"/>
      <c r="G960" s="935"/>
      <c r="H960" s="22"/>
      <c r="I960" s="11"/>
      <c r="J960" s="11"/>
      <c r="K960" s="11"/>
      <c r="L960" s="11"/>
      <c r="M960" s="11"/>
      <c r="N960" s="11"/>
      <c r="O960" s="11"/>
      <c r="P960" s="11"/>
      <c r="Q960" s="11"/>
    </row>
    <row r="961" ht="15.75" customHeight="1">
      <c r="F961" s="513"/>
      <c r="G961" s="935"/>
      <c r="H961" s="22"/>
      <c r="I961" s="11"/>
      <c r="J961" s="11"/>
      <c r="K961" s="11"/>
      <c r="L961" s="11"/>
      <c r="M961" s="11"/>
      <c r="N961" s="11"/>
      <c r="O961" s="11"/>
      <c r="P961" s="11"/>
      <c r="Q961" s="11"/>
    </row>
    <row r="962" ht="15.75" customHeight="1">
      <c r="F962" s="513"/>
      <c r="G962" s="935"/>
      <c r="H962" s="22"/>
      <c r="I962" s="11"/>
      <c r="J962" s="11"/>
      <c r="K962" s="11"/>
      <c r="L962" s="11"/>
      <c r="M962" s="11"/>
      <c r="N962" s="11"/>
      <c r="O962" s="11"/>
      <c r="P962" s="11"/>
      <c r="Q962" s="11"/>
    </row>
    <row r="963" ht="15.75" customHeight="1">
      <c r="F963" s="513"/>
      <c r="G963" s="935"/>
      <c r="H963" s="22"/>
      <c r="I963" s="11"/>
      <c r="J963" s="11"/>
      <c r="K963" s="11"/>
      <c r="L963" s="11"/>
      <c r="M963" s="11"/>
      <c r="N963" s="11"/>
      <c r="O963" s="11"/>
      <c r="P963" s="11"/>
      <c r="Q963" s="11"/>
    </row>
    <row r="964" ht="15.75" customHeight="1">
      <c r="F964" s="513"/>
      <c r="G964" s="935"/>
      <c r="H964" s="22"/>
      <c r="I964" s="11"/>
      <c r="J964" s="11"/>
      <c r="K964" s="11"/>
      <c r="L964" s="11"/>
      <c r="M964" s="11"/>
      <c r="N964" s="11"/>
      <c r="O964" s="11"/>
      <c r="P964" s="11"/>
      <c r="Q964" s="11"/>
    </row>
    <row r="965" ht="15.75" customHeight="1">
      <c r="F965" s="513"/>
      <c r="G965" s="935"/>
      <c r="H965" s="22"/>
      <c r="I965" s="11"/>
      <c r="J965" s="11"/>
      <c r="K965" s="11"/>
      <c r="L965" s="11"/>
      <c r="M965" s="11"/>
      <c r="N965" s="11"/>
      <c r="O965" s="11"/>
      <c r="P965" s="11"/>
      <c r="Q965" s="11"/>
    </row>
    <row r="966" ht="15.75" customHeight="1">
      <c r="F966" s="513"/>
      <c r="G966" s="935"/>
      <c r="H966" s="22"/>
      <c r="I966" s="11"/>
      <c r="J966" s="11"/>
      <c r="K966" s="11"/>
      <c r="L966" s="11"/>
      <c r="M966" s="11"/>
      <c r="N966" s="11"/>
      <c r="O966" s="11"/>
      <c r="P966" s="11"/>
      <c r="Q966" s="11"/>
    </row>
    <row r="967" ht="15.75" customHeight="1">
      <c r="F967" s="513"/>
      <c r="G967" s="935"/>
      <c r="H967" s="22"/>
      <c r="I967" s="11"/>
      <c r="J967" s="11"/>
      <c r="K967" s="11"/>
      <c r="L967" s="11"/>
      <c r="M967" s="11"/>
      <c r="N967" s="11"/>
      <c r="O967" s="11"/>
      <c r="P967" s="11"/>
      <c r="Q967" s="11"/>
    </row>
    <row r="968" ht="15.75" customHeight="1">
      <c r="F968" s="513"/>
      <c r="G968" s="935"/>
      <c r="H968" s="22"/>
      <c r="I968" s="11"/>
      <c r="J968" s="11"/>
      <c r="K968" s="11"/>
      <c r="L968" s="11"/>
      <c r="M968" s="11"/>
      <c r="N968" s="11"/>
      <c r="O968" s="11"/>
      <c r="P968" s="11"/>
      <c r="Q968" s="11"/>
    </row>
    <row r="969" ht="15.75" customHeight="1">
      <c r="F969" s="513"/>
      <c r="G969" s="935"/>
      <c r="H969" s="22"/>
      <c r="I969" s="11"/>
      <c r="J969" s="11"/>
      <c r="K969" s="11"/>
      <c r="L969" s="11"/>
      <c r="M969" s="11"/>
      <c r="N969" s="11"/>
      <c r="O969" s="11"/>
      <c r="P969" s="11"/>
      <c r="Q969" s="11"/>
    </row>
    <row r="970" ht="15.75" customHeight="1">
      <c r="F970" s="513"/>
      <c r="G970" s="935"/>
      <c r="H970" s="22"/>
      <c r="I970" s="11"/>
      <c r="J970" s="11"/>
      <c r="K970" s="11"/>
      <c r="L970" s="11"/>
      <c r="M970" s="11"/>
      <c r="N970" s="11"/>
      <c r="O970" s="11"/>
      <c r="P970" s="11"/>
      <c r="Q970" s="11"/>
    </row>
    <row r="971" ht="15.75" customHeight="1">
      <c r="F971" s="513"/>
      <c r="G971" s="935"/>
      <c r="H971" s="22"/>
      <c r="I971" s="11"/>
      <c r="J971" s="11"/>
      <c r="K971" s="11"/>
      <c r="L971" s="11"/>
      <c r="M971" s="11"/>
      <c r="N971" s="11"/>
      <c r="O971" s="11"/>
      <c r="P971" s="11"/>
      <c r="Q971" s="11"/>
    </row>
    <row r="972" ht="15.75" customHeight="1">
      <c r="F972" s="513"/>
      <c r="G972" s="935"/>
      <c r="H972" s="22"/>
      <c r="I972" s="11"/>
      <c r="J972" s="11"/>
      <c r="K972" s="11"/>
      <c r="L972" s="11"/>
      <c r="M972" s="11"/>
      <c r="N972" s="11"/>
      <c r="O972" s="11"/>
      <c r="P972" s="11"/>
      <c r="Q972" s="11"/>
    </row>
    <row r="973" ht="15.75" customHeight="1">
      <c r="F973" s="513"/>
      <c r="G973" s="935"/>
      <c r="H973" s="22"/>
      <c r="I973" s="11"/>
      <c r="J973" s="11"/>
      <c r="K973" s="11"/>
      <c r="L973" s="11"/>
      <c r="M973" s="11"/>
      <c r="N973" s="11"/>
      <c r="O973" s="11"/>
      <c r="P973" s="11"/>
      <c r="Q973" s="11"/>
    </row>
    <row r="974" ht="15.75" customHeight="1">
      <c r="F974" s="513"/>
      <c r="G974" s="935"/>
      <c r="H974" s="22"/>
      <c r="I974" s="11"/>
      <c r="J974" s="11"/>
      <c r="K974" s="11"/>
      <c r="L974" s="11"/>
      <c r="M974" s="11"/>
      <c r="N974" s="11"/>
      <c r="O974" s="11"/>
      <c r="P974" s="11"/>
      <c r="Q974" s="11"/>
    </row>
    <row r="975" ht="15.75" customHeight="1">
      <c r="F975" s="513"/>
      <c r="G975" s="935"/>
      <c r="H975" s="22"/>
      <c r="I975" s="11"/>
      <c r="J975" s="11"/>
      <c r="K975" s="11"/>
      <c r="L975" s="11"/>
      <c r="M975" s="11"/>
      <c r="N975" s="11"/>
      <c r="O975" s="11"/>
      <c r="P975" s="11"/>
      <c r="Q975" s="11"/>
    </row>
    <row r="976" ht="15.75" customHeight="1">
      <c r="F976" s="513"/>
      <c r="G976" s="935"/>
      <c r="H976" s="22"/>
      <c r="I976" s="11"/>
      <c r="J976" s="11"/>
      <c r="K976" s="11"/>
      <c r="L976" s="11"/>
      <c r="M976" s="11"/>
      <c r="N976" s="11"/>
      <c r="O976" s="11"/>
      <c r="P976" s="11"/>
      <c r="Q976" s="11"/>
    </row>
    <row r="977" ht="15.75" customHeight="1">
      <c r="F977" s="513"/>
      <c r="G977" s="935"/>
      <c r="H977" s="22"/>
      <c r="I977" s="11"/>
      <c r="J977" s="11"/>
      <c r="K977" s="11"/>
      <c r="L977" s="11"/>
      <c r="M977" s="11"/>
      <c r="N977" s="11"/>
      <c r="O977" s="11"/>
      <c r="P977" s="11"/>
      <c r="Q977" s="11"/>
    </row>
    <row r="978" ht="15.75" customHeight="1">
      <c r="F978" s="513"/>
      <c r="G978" s="935"/>
      <c r="H978" s="22"/>
      <c r="I978" s="11"/>
      <c r="J978" s="11"/>
      <c r="K978" s="11"/>
      <c r="L978" s="11"/>
      <c r="M978" s="11"/>
      <c r="N978" s="11"/>
      <c r="O978" s="11"/>
      <c r="P978" s="11"/>
      <c r="Q978" s="11"/>
    </row>
    <row r="979" ht="15.75" customHeight="1">
      <c r="F979" s="513"/>
      <c r="G979" s="935"/>
      <c r="H979" s="22"/>
      <c r="I979" s="11"/>
      <c r="J979" s="11"/>
      <c r="K979" s="11"/>
      <c r="L979" s="11"/>
      <c r="M979" s="11"/>
      <c r="N979" s="11"/>
      <c r="O979" s="11"/>
      <c r="P979" s="11"/>
      <c r="Q979" s="11"/>
    </row>
    <row r="980" ht="15.75" customHeight="1">
      <c r="F980" s="513"/>
      <c r="G980" s="935"/>
      <c r="H980" s="22"/>
      <c r="I980" s="11"/>
      <c r="J980" s="11"/>
      <c r="K980" s="11"/>
      <c r="L980" s="11"/>
      <c r="M980" s="11"/>
      <c r="N980" s="11"/>
      <c r="O980" s="11"/>
      <c r="P980" s="11"/>
      <c r="Q980" s="11"/>
    </row>
    <row r="981" ht="15.75" customHeight="1">
      <c r="F981" s="513"/>
      <c r="G981" s="935"/>
      <c r="H981" s="22"/>
      <c r="I981" s="11"/>
      <c r="J981" s="11"/>
      <c r="K981" s="11"/>
      <c r="L981" s="11"/>
      <c r="M981" s="11"/>
      <c r="N981" s="11"/>
      <c r="O981" s="11"/>
      <c r="P981" s="11"/>
      <c r="Q981" s="11"/>
    </row>
    <row r="982" ht="15.75" customHeight="1">
      <c r="F982" s="513"/>
      <c r="G982" s="935"/>
      <c r="H982" s="22"/>
      <c r="I982" s="11"/>
      <c r="J982" s="11"/>
      <c r="K982" s="11"/>
      <c r="L982" s="11"/>
      <c r="M982" s="11"/>
      <c r="N982" s="11"/>
      <c r="O982" s="11"/>
      <c r="P982" s="11"/>
      <c r="Q982" s="11"/>
    </row>
    <row r="983" ht="15.75" customHeight="1">
      <c r="F983" s="513"/>
      <c r="G983" s="935"/>
      <c r="H983" s="22"/>
      <c r="I983" s="11"/>
      <c r="J983" s="11"/>
      <c r="K983" s="11"/>
      <c r="L983" s="11"/>
      <c r="M983" s="11"/>
      <c r="N983" s="11"/>
      <c r="O983" s="11"/>
      <c r="P983" s="11"/>
      <c r="Q983" s="11"/>
    </row>
    <row r="984" ht="15.75" customHeight="1">
      <c r="F984" s="513"/>
      <c r="G984" s="935"/>
      <c r="H984" s="22"/>
      <c r="I984" s="11"/>
      <c r="J984" s="11"/>
      <c r="K984" s="11"/>
      <c r="L984" s="11"/>
      <c r="M984" s="11"/>
      <c r="N984" s="11"/>
      <c r="O984" s="11"/>
      <c r="P984" s="11"/>
      <c r="Q984" s="11"/>
    </row>
    <row r="985" ht="15.75" customHeight="1">
      <c r="F985" s="513"/>
      <c r="G985" s="935"/>
      <c r="H985" s="22"/>
      <c r="I985" s="11"/>
      <c r="J985" s="11"/>
      <c r="K985" s="11"/>
      <c r="L985" s="11"/>
      <c r="M985" s="11"/>
      <c r="N985" s="11"/>
      <c r="O985" s="11"/>
      <c r="P985" s="11"/>
      <c r="Q985" s="11"/>
    </row>
    <row r="986" ht="15.75" customHeight="1">
      <c r="F986" s="513"/>
      <c r="G986" s="935"/>
      <c r="H986" s="22"/>
      <c r="I986" s="11"/>
      <c r="J986" s="11"/>
      <c r="K986" s="11"/>
      <c r="L986" s="11"/>
      <c r="M986" s="11"/>
      <c r="N986" s="11"/>
      <c r="O986" s="11"/>
      <c r="P986" s="11"/>
      <c r="Q986" s="11"/>
    </row>
    <row r="987" ht="15.75" customHeight="1">
      <c r="F987" s="513"/>
      <c r="G987" s="935"/>
      <c r="H987" s="22"/>
      <c r="I987" s="11"/>
      <c r="J987" s="11"/>
      <c r="K987" s="11"/>
      <c r="L987" s="11"/>
      <c r="M987" s="11"/>
      <c r="N987" s="11"/>
      <c r="O987" s="11"/>
      <c r="P987" s="11"/>
      <c r="Q987" s="11"/>
    </row>
    <row r="988" ht="15.75" customHeight="1">
      <c r="F988" s="513"/>
      <c r="G988" s="935"/>
      <c r="H988" s="22"/>
      <c r="I988" s="11"/>
      <c r="J988" s="11"/>
      <c r="K988" s="11"/>
      <c r="L988" s="11"/>
      <c r="M988" s="11"/>
      <c r="N988" s="11"/>
      <c r="O988" s="11"/>
      <c r="P988" s="11"/>
      <c r="Q988" s="11"/>
    </row>
    <row r="989" ht="15.75" customHeight="1">
      <c r="F989" s="513"/>
      <c r="G989" s="935"/>
      <c r="H989" s="22"/>
      <c r="I989" s="11"/>
      <c r="J989" s="11"/>
      <c r="K989" s="11"/>
      <c r="L989" s="11"/>
      <c r="M989" s="11"/>
      <c r="N989" s="11"/>
      <c r="O989" s="11"/>
      <c r="P989" s="11"/>
      <c r="Q989" s="11"/>
    </row>
    <row r="990" ht="15.75" customHeight="1">
      <c r="F990" s="513"/>
      <c r="G990" s="935"/>
      <c r="H990" s="22"/>
      <c r="I990" s="11"/>
      <c r="J990" s="11"/>
      <c r="K990" s="11"/>
      <c r="L990" s="11"/>
      <c r="M990" s="11"/>
      <c r="N990" s="11"/>
      <c r="O990" s="11"/>
      <c r="P990" s="11"/>
      <c r="Q990" s="11"/>
    </row>
    <row r="991" ht="15.75" customHeight="1">
      <c r="F991" s="513"/>
      <c r="G991" s="935"/>
      <c r="H991" s="22"/>
      <c r="I991" s="11"/>
      <c r="J991" s="11"/>
      <c r="K991" s="11"/>
      <c r="L991" s="11"/>
      <c r="M991" s="11"/>
      <c r="N991" s="11"/>
      <c r="O991" s="11"/>
      <c r="P991" s="11"/>
      <c r="Q991" s="11"/>
    </row>
    <row r="992" ht="15.75" customHeight="1">
      <c r="F992" s="513"/>
      <c r="G992" s="935"/>
      <c r="H992" s="22"/>
      <c r="I992" s="11"/>
      <c r="J992" s="11"/>
      <c r="K992" s="11"/>
      <c r="L992" s="11"/>
      <c r="M992" s="11"/>
      <c r="N992" s="11"/>
      <c r="O992" s="11"/>
      <c r="P992" s="11"/>
      <c r="Q992" s="11"/>
    </row>
    <row r="993" ht="15.75" customHeight="1">
      <c r="F993" s="513"/>
      <c r="G993" s="935"/>
      <c r="H993" s="22"/>
      <c r="I993" s="11"/>
      <c r="J993" s="11"/>
      <c r="K993" s="11"/>
      <c r="L993" s="11"/>
      <c r="M993" s="11"/>
      <c r="N993" s="11"/>
      <c r="O993" s="11"/>
      <c r="P993" s="11"/>
      <c r="Q993" s="11"/>
    </row>
    <row r="994" ht="15.75" customHeight="1">
      <c r="F994" s="513"/>
      <c r="G994" s="935"/>
      <c r="H994" s="22"/>
      <c r="I994" s="11"/>
      <c r="J994" s="11"/>
      <c r="K994" s="11"/>
      <c r="L994" s="11"/>
      <c r="M994" s="11"/>
      <c r="N994" s="11"/>
      <c r="O994" s="11"/>
      <c r="P994" s="11"/>
      <c r="Q994" s="11"/>
    </row>
    <row r="995" ht="15.75" customHeight="1">
      <c r="F995" s="513"/>
      <c r="G995" s="935"/>
      <c r="H995" s="22"/>
      <c r="I995" s="11"/>
      <c r="J995" s="11"/>
      <c r="K995" s="11"/>
      <c r="L995" s="11"/>
      <c r="M995" s="11"/>
      <c r="N995" s="11"/>
      <c r="O995" s="11"/>
      <c r="P995" s="11"/>
      <c r="Q995" s="11"/>
    </row>
    <row r="996" ht="15.75" customHeight="1">
      <c r="F996" s="513"/>
      <c r="G996" s="935"/>
      <c r="H996" s="22"/>
      <c r="I996" s="11"/>
      <c r="J996" s="11"/>
      <c r="K996" s="11"/>
      <c r="L996" s="11"/>
      <c r="M996" s="11"/>
      <c r="N996" s="11"/>
      <c r="O996" s="11"/>
      <c r="P996" s="11"/>
      <c r="Q996" s="11"/>
    </row>
    <row r="997" ht="15.75" customHeight="1">
      <c r="F997" s="513"/>
      <c r="G997" s="935"/>
      <c r="H997" s="22"/>
      <c r="I997" s="11"/>
      <c r="J997" s="11"/>
      <c r="K997" s="11"/>
      <c r="L997" s="11"/>
      <c r="M997" s="11"/>
      <c r="N997" s="11"/>
      <c r="O997" s="11"/>
      <c r="P997" s="11"/>
      <c r="Q997" s="11"/>
    </row>
    <row r="998" ht="15.75" customHeight="1">
      <c r="F998" s="513"/>
      <c r="G998" s="935"/>
      <c r="H998" s="22"/>
      <c r="I998" s="11"/>
      <c r="J998" s="11"/>
      <c r="K998" s="11"/>
      <c r="L998" s="11"/>
      <c r="M998" s="11"/>
      <c r="N998" s="11"/>
      <c r="O998" s="11"/>
      <c r="P998" s="11"/>
      <c r="Q998" s="11"/>
    </row>
    <row r="999" ht="15.75" customHeight="1">
      <c r="F999" s="513"/>
      <c r="G999" s="935"/>
      <c r="H999" s="22"/>
      <c r="I999" s="11"/>
      <c r="J999" s="11"/>
      <c r="K999" s="11"/>
      <c r="L999" s="11"/>
      <c r="M999" s="11"/>
      <c r="N999" s="11"/>
      <c r="O999" s="11"/>
      <c r="P999" s="11"/>
      <c r="Q999" s="11"/>
    </row>
    <row r="1000" ht="15.75" customHeight="1">
      <c r="F1000" s="513"/>
      <c r="G1000" s="935"/>
      <c r="H1000" s="22"/>
      <c r="I1000" s="11"/>
      <c r="J1000" s="11"/>
      <c r="K1000" s="11"/>
      <c r="L1000" s="11"/>
      <c r="M1000" s="11"/>
      <c r="N1000" s="11"/>
      <c r="O1000" s="11"/>
      <c r="P1000" s="11"/>
      <c r="Q1000" s="11"/>
    </row>
    <row r="1001" ht="15.75" customHeight="1">
      <c r="F1001" s="513"/>
      <c r="G1001" s="935"/>
      <c r="H1001" s="22"/>
      <c r="I1001" s="11"/>
      <c r="J1001" s="11"/>
      <c r="K1001" s="11"/>
      <c r="L1001" s="11"/>
      <c r="M1001" s="11"/>
      <c r="N1001" s="11"/>
      <c r="O1001" s="11"/>
      <c r="P1001" s="11"/>
      <c r="Q1001" s="11"/>
    </row>
    <row r="1002" ht="15.75" customHeight="1">
      <c r="F1002" s="513"/>
      <c r="G1002" s="935"/>
      <c r="H1002" s="22"/>
      <c r="I1002" s="11"/>
      <c r="J1002" s="11"/>
      <c r="K1002" s="11"/>
      <c r="L1002" s="11"/>
      <c r="M1002" s="11"/>
      <c r="N1002" s="11"/>
      <c r="O1002" s="11"/>
      <c r="P1002" s="11"/>
      <c r="Q1002" s="11"/>
    </row>
    <row r="1003" ht="15.75" customHeight="1">
      <c r="F1003" s="513"/>
      <c r="G1003" s="935"/>
      <c r="H1003" s="22"/>
      <c r="I1003" s="11"/>
      <c r="J1003" s="11"/>
      <c r="K1003" s="11"/>
      <c r="L1003" s="11"/>
      <c r="M1003" s="11"/>
      <c r="N1003" s="11"/>
      <c r="O1003" s="11"/>
      <c r="P1003" s="11"/>
      <c r="Q1003" s="11"/>
    </row>
    <row r="1004" ht="15.75" customHeight="1">
      <c r="F1004" s="513"/>
      <c r="G1004" s="935"/>
      <c r="H1004" s="22"/>
      <c r="I1004" s="11"/>
      <c r="J1004" s="11"/>
      <c r="K1004" s="11"/>
      <c r="L1004" s="11"/>
      <c r="M1004" s="11"/>
      <c r="N1004" s="11"/>
      <c r="O1004" s="11"/>
      <c r="P1004" s="11"/>
      <c r="Q1004" s="11"/>
    </row>
    <row r="1005" ht="15.75" customHeight="1">
      <c r="F1005" s="513"/>
      <c r="G1005" s="935"/>
      <c r="H1005" s="22"/>
      <c r="I1005" s="11"/>
      <c r="J1005" s="11"/>
      <c r="K1005" s="11"/>
      <c r="L1005" s="11"/>
      <c r="M1005" s="11"/>
      <c r="N1005" s="11"/>
      <c r="O1005" s="11"/>
      <c r="P1005" s="11"/>
      <c r="Q1005" s="11"/>
    </row>
    <row r="1006" ht="15.75" customHeight="1">
      <c r="F1006" s="513"/>
      <c r="G1006" s="935"/>
      <c r="H1006" s="22"/>
      <c r="I1006" s="11"/>
      <c r="J1006" s="11"/>
      <c r="K1006" s="11"/>
      <c r="L1006" s="11"/>
      <c r="M1006" s="11"/>
      <c r="N1006" s="11"/>
      <c r="O1006" s="11"/>
      <c r="P1006" s="11"/>
      <c r="Q1006" s="11"/>
    </row>
    <row r="1007" ht="15.75" customHeight="1">
      <c r="F1007" s="513"/>
      <c r="G1007" s="935"/>
      <c r="H1007" s="22"/>
      <c r="I1007" s="11"/>
      <c r="J1007" s="11"/>
      <c r="K1007" s="11"/>
      <c r="L1007" s="11"/>
      <c r="M1007" s="11"/>
      <c r="N1007" s="11"/>
      <c r="O1007" s="11"/>
      <c r="P1007" s="11"/>
      <c r="Q1007" s="11"/>
    </row>
    <row r="1008" ht="15.75" customHeight="1">
      <c r="F1008" s="513"/>
      <c r="G1008" s="935"/>
      <c r="H1008" s="22"/>
      <c r="I1008" s="11"/>
      <c r="J1008" s="11"/>
      <c r="K1008" s="11"/>
      <c r="L1008" s="11"/>
      <c r="M1008" s="11"/>
      <c r="N1008" s="11"/>
      <c r="O1008" s="11"/>
      <c r="P1008" s="11"/>
      <c r="Q1008" s="11"/>
    </row>
    <row r="1009" ht="15.75" customHeight="1">
      <c r="F1009" s="513"/>
      <c r="G1009" s="935"/>
      <c r="H1009" s="22"/>
      <c r="I1009" s="11"/>
      <c r="J1009" s="11"/>
      <c r="K1009" s="11"/>
      <c r="L1009" s="11"/>
      <c r="M1009" s="11"/>
      <c r="N1009" s="11"/>
      <c r="O1009" s="11"/>
      <c r="P1009" s="11"/>
      <c r="Q1009" s="11"/>
    </row>
    <row r="1010" ht="15.75" customHeight="1">
      <c r="F1010" s="513"/>
      <c r="G1010" s="935"/>
      <c r="H1010" s="22"/>
      <c r="I1010" s="11"/>
      <c r="J1010" s="11"/>
      <c r="K1010" s="11"/>
      <c r="L1010" s="11"/>
      <c r="M1010" s="11"/>
      <c r="N1010" s="11"/>
      <c r="O1010" s="11"/>
      <c r="P1010" s="11"/>
      <c r="Q1010" s="11"/>
    </row>
    <row r="1011" ht="15.75" customHeight="1">
      <c r="F1011" s="513"/>
      <c r="G1011" s="935"/>
      <c r="H1011" s="22"/>
      <c r="I1011" s="11"/>
      <c r="J1011" s="11"/>
      <c r="K1011" s="11"/>
      <c r="L1011" s="11"/>
      <c r="M1011" s="11"/>
      <c r="N1011" s="11"/>
      <c r="O1011" s="11"/>
      <c r="P1011" s="11"/>
      <c r="Q1011" s="11"/>
    </row>
    <row r="1012" ht="15.75" customHeight="1">
      <c r="F1012" s="513"/>
      <c r="G1012" s="935"/>
      <c r="H1012" s="22"/>
      <c r="I1012" s="11"/>
      <c r="J1012" s="11"/>
      <c r="K1012" s="11"/>
      <c r="L1012" s="11"/>
      <c r="M1012" s="11"/>
      <c r="N1012" s="11"/>
      <c r="O1012" s="11"/>
      <c r="P1012" s="11"/>
      <c r="Q1012" s="11"/>
    </row>
    <row r="1013" ht="15.75" customHeight="1">
      <c r="F1013" s="513"/>
      <c r="G1013" s="935"/>
      <c r="H1013" s="22"/>
      <c r="I1013" s="11"/>
      <c r="J1013" s="11"/>
      <c r="K1013" s="11"/>
      <c r="L1013" s="11"/>
      <c r="M1013" s="11"/>
      <c r="N1013" s="11"/>
      <c r="O1013" s="11"/>
      <c r="P1013" s="11"/>
      <c r="Q1013" s="11"/>
    </row>
    <row r="1014" ht="15.75" customHeight="1">
      <c r="F1014" s="513"/>
      <c r="G1014" s="935"/>
      <c r="H1014" s="22"/>
      <c r="I1014" s="11"/>
      <c r="J1014" s="11"/>
      <c r="K1014" s="11"/>
      <c r="L1014" s="11"/>
      <c r="M1014" s="11"/>
      <c r="N1014" s="11"/>
      <c r="O1014" s="11"/>
      <c r="P1014" s="11"/>
      <c r="Q1014" s="11"/>
    </row>
    <row r="1015" ht="15.75" customHeight="1">
      <c r="F1015" s="513"/>
      <c r="G1015" s="935"/>
      <c r="H1015" s="22"/>
      <c r="I1015" s="11"/>
      <c r="J1015" s="11"/>
      <c r="K1015" s="11"/>
      <c r="L1015" s="11"/>
      <c r="M1015" s="11"/>
      <c r="N1015" s="11"/>
      <c r="O1015" s="11"/>
      <c r="P1015" s="11"/>
      <c r="Q1015" s="11"/>
    </row>
    <row r="1016" ht="15.75" customHeight="1">
      <c r="F1016" s="513"/>
      <c r="G1016" s="935"/>
      <c r="H1016" s="22"/>
      <c r="I1016" s="370"/>
      <c r="J1016" s="370"/>
      <c r="K1016" s="370"/>
      <c r="L1016" s="370"/>
      <c r="M1016" s="370"/>
      <c r="N1016" s="370"/>
      <c r="O1016" s="370"/>
      <c r="P1016" s="370"/>
      <c r="Q1016" s="370"/>
    </row>
    <row r="1017" ht="15.75" customHeight="1">
      <c r="F1017" s="513"/>
      <c r="G1017" s="935"/>
      <c r="H1017" s="22"/>
      <c r="I1017" s="370"/>
      <c r="J1017" s="370"/>
      <c r="K1017" s="370"/>
      <c r="L1017" s="370"/>
      <c r="M1017" s="370"/>
      <c r="N1017" s="370"/>
      <c r="O1017" s="370"/>
      <c r="P1017" s="370"/>
      <c r="Q1017" s="370"/>
    </row>
    <row r="1018" ht="15.75" customHeight="1">
      <c r="F1018" s="513"/>
      <c r="G1018" s="935"/>
      <c r="H1018" s="22"/>
      <c r="I1018" s="370"/>
      <c r="J1018" s="370"/>
      <c r="K1018" s="370"/>
      <c r="L1018" s="370"/>
      <c r="M1018" s="370"/>
      <c r="N1018" s="370"/>
      <c r="O1018" s="370"/>
      <c r="P1018" s="370"/>
      <c r="Q1018" s="370"/>
    </row>
    <row r="1019" ht="15.75" customHeight="1">
      <c r="F1019" s="513"/>
      <c r="G1019" s="935"/>
      <c r="H1019" s="22"/>
      <c r="I1019" s="370"/>
      <c r="J1019" s="370"/>
      <c r="K1019" s="370"/>
      <c r="L1019" s="370"/>
      <c r="M1019" s="370"/>
      <c r="N1019" s="370"/>
      <c r="O1019" s="370"/>
      <c r="P1019" s="370"/>
      <c r="Q1019" s="370"/>
    </row>
    <row r="1020" ht="15.75" customHeight="1">
      <c r="F1020" s="513"/>
      <c r="G1020" s="935"/>
      <c r="H1020" s="22"/>
      <c r="I1020" s="370"/>
      <c r="J1020" s="370"/>
      <c r="K1020" s="370"/>
      <c r="L1020" s="370"/>
      <c r="M1020" s="370"/>
      <c r="N1020" s="370"/>
      <c r="O1020" s="370"/>
      <c r="P1020" s="370"/>
      <c r="Q1020" s="370"/>
    </row>
    <row r="1021" ht="15.75" customHeight="1">
      <c r="F1021" s="513"/>
      <c r="G1021" s="935"/>
      <c r="H1021" s="22"/>
      <c r="I1021" s="370"/>
      <c r="J1021" s="370"/>
      <c r="K1021" s="370"/>
      <c r="L1021" s="370"/>
      <c r="M1021" s="370"/>
      <c r="N1021" s="370"/>
      <c r="O1021" s="370"/>
      <c r="P1021" s="370"/>
      <c r="Q1021" s="370"/>
    </row>
    <row r="1022" ht="15.75" customHeight="1">
      <c r="F1022" s="513"/>
      <c r="G1022" s="935"/>
      <c r="H1022" s="22"/>
      <c r="I1022" s="370"/>
      <c r="J1022" s="370"/>
      <c r="K1022" s="370"/>
      <c r="L1022" s="370"/>
      <c r="M1022" s="370"/>
      <c r="N1022" s="370"/>
      <c r="O1022" s="370"/>
      <c r="P1022" s="370"/>
      <c r="Q1022" s="370"/>
    </row>
    <row r="1023" ht="15.75" customHeight="1">
      <c r="F1023" s="513"/>
      <c r="G1023" s="935"/>
      <c r="H1023" s="22"/>
      <c r="I1023" s="370"/>
      <c r="J1023" s="370"/>
      <c r="K1023" s="370"/>
      <c r="L1023" s="370"/>
      <c r="M1023" s="370"/>
      <c r="N1023" s="370"/>
      <c r="O1023" s="370"/>
      <c r="P1023" s="370"/>
      <c r="Q1023" s="370"/>
    </row>
    <row r="1024" ht="15.75" customHeight="1">
      <c r="F1024" s="513"/>
      <c r="G1024" s="935"/>
      <c r="H1024" s="22"/>
      <c r="I1024" s="370"/>
      <c r="J1024" s="370"/>
      <c r="K1024" s="370"/>
      <c r="L1024" s="370"/>
      <c r="M1024" s="370"/>
      <c r="N1024" s="370"/>
      <c r="O1024" s="370"/>
      <c r="P1024" s="370"/>
      <c r="Q1024" s="370"/>
    </row>
    <row r="1025" ht="15.75" customHeight="1">
      <c r="F1025" s="513"/>
      <c r="G1025" s="935"/>
      <c r="H1025" s="22"/>
      <c r="I1025" s="370"/>
      <c r="J1025" s="370"/>
      <c r="K1025" s="370"/>
      <c r="L1025" s="370"/>
      <c r="M1025" s="370"/>
      <c r="N1025" s="370"/>
      <c r="O1025" s="370"/>
      <c r="P1025" s="370"/>
      <c r="Q1025" s="370"/>
    </row>
  </sheetData>
  <mergeCells count="21">
    <mergeCell ref="F3:F4"/>
    <mergeCell ref="G3:G4"/>
    <mergeCell ref="F11:F12"/>
    <mergeCell ref="G11:G12"/>
    <mergeCell ref="F14:F16"/>
    <mergeCell ref="G14:G16"/>
    <mergeCell ref="G39:G40"/>
    <mergeCell ref="B84:B85"/>
    <mergeCell ref="C84:C85"/>
    <mergeCell ref="D84:D85"/>
    <mergeCell ref="E84:E85"/>
    <mergeCell ref="G86:G87"/>
    <mergeCell ref="H86:H87"/>
    <mergeCell ref="G89:G94"/>
    <mergeCell ref="G43:G47"/>
    <mergeCell ref="G48:G53"/>
    <mergeCell ref="G54:G55"/>
    <mergeCell ref="G60:G61"/>
    <mergeCell ref="G66:G69"/>
    <mergeCell ref="G70:G82"/>
    <mergeCell ref="A84:A85"/>
  </mergeCells>
  <printOptions/>
  <pageMargins bottom="0.75" footer="0.0" header="0.0" left="0.7" right="0.7" top="0.75"/>
  <pageSetup orientation="portrait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5.71"/>
    <col customWidth="1" min="3" max="3" width="31.71"/>
    <col customWidth="1" min="4" max="4" width="29.86"/>
    <col customWidth="1" min="5" max="5" width="27.57"/>
    <col customWidth="1" min="6" max="6" width="51.71"/>
    <col customWidth="1" min="7" max="7" width="73.14"/>
  </cols>
  <sheetData>
    <row r="1">
      <c r="A1" s="680" t="s">
        <v>1</v>
      </c>
      <c r="B1" s="681" t="s">
        <v>2</v>
      </c>
      <c r="C1" s="681" t="s">
        <v>3</v>
      </c>
      <c r="D1" s="681" t="s">
        <v>4</v>
      </c>
      <c r="E1" s="682" t="s">
        <v>5</v>
      </c>
      <c r="F1" s="916" t="s">
        <v>6</v>
      </c>
      <c r="G1" s="3" t="s">
        <v>8</v>
      </c>
    </row>
    <row r="2">
      <c r="A2" s="637">
        <v>45143.0</v>
      </c>
      <c r="B2" s="638" t="s">
        <v>9828</v>
      </c>
      <c r="C2" s="638" t="s">
        <v>10</v>
      </c>
      <c r="D2" s="638" t="s">
        <v>66</v>
      </c>
      <c r="E2" s="639">
        <v>32340.0</v>
      </c>
      <c r="F2" s="640" t="s">
        <v>14</v>
      </c>
      <c r="G2" s="22"/>
    </row>
    <row r="3">
      <c r="A3" s="641">
        <v>45156.0</v>
      </c>
      <c r="B3" s="19" t="s">
        <v>9828</v>
      </c>
      <c r="C3" s="19" t="s">
        <v>10</v>
      </c>
      <c r="D3" s="19" t="s">
        <v>66</v>
      </c>
      <c r="E3" s="21">
        <v>29514.8</v>
      </c>
      <c r="F3" s="37" t="s">
        <v>9833</v>
      </c>
      <c r="G3" s="22"/>
    </row>
    <row r="4">
      <c r="A4" s="641">
        <v>45171.0</v>
      </c>
      <c r="B4" s="19" t="s">
        <v>9828</v>
      </c>
      <c r="C4" s="19" t="s">
        <v>10</v>
      </c>
      <c r="D4" s="19" t="s">
        <v>66</v>
      </c>
      <c r="E4" s="21">
        <v>45528.72</v>
      </c>
      <c r="F4" s="37" t="s">
        <v>9834</v>
      </c>
      <c r="G4" s="22"/>
    </row>
    <row r="5">
      <c r="A5" s="641">
        <v>45181.0</v>
      </c>
      <c r="B5" s="19" t="s">
        <v>9835</v>
      </c>
      <c r="C5" s="19" t="s">
        <v>10</v>
      </c>
      <c r="D5" s="19" t="s">
        <v>66</v>
      </c>
      <c r="E5" s="21">
        <v>54406.6</v>
      </c>
      <c r="F5" s="37" t="s">
        <v>9836</v>
      </c>
      <c r="G5" s="22"/>
    </row>
    <row r="6">
      <c r="A6" s="641">
        <v>45220.0</v>
      </c>
      <c r="B6" s="19" t="s">
        <v>9828</v>
      </c>
      <c r="C6" s="19" t="s">
        <v>10</v>
      </c>
      <c r="D6" s="19" t="s">
        <v>66</v>
      </c>
      <c r="E6" s="21">
        <v>53328.3</v>
      </c>
      <c r="F6" s="37" t="s">
        <v>9837</v>
      </c>
      <c r="G6" s="22"/>
    </row>
    <row r="7">
      <c r="A7" s="641">
        <v>45248.0</v>
      </c>
      <c r="B7" s="19" t="s">
        <v>9828</v>
      </c>
      <c r="C7" s="19" t="s">
        <v>10</v>
      </c>
      <c r="D7" s="19" t="s">
        <v>66</v>
      </c>
      <c r="E7" s="21">
        <v>38725.3</v>
      </c>
      <c r="F7" s="37" t="s">
        <v>9839</v>
      </c>
      <c r="G7" s="22"/>
    </row>
    <row r="8">
      <c r="A8" s="377">
        <v>45318.0</v>
      </c>
      <c r="B8" s="28" t="s">
        <v>9828</v>
      </c>
      <c r="C8" s="28" t="s">
        <v>10</v>
      </c>
      <c r="D8" s="28" t="s">
        <v>66</v>
      </c>
      <c r="E8" s="32">
        <v>138757.7</v>
      </c>
      <c r="F8" s="35" t="s">
        <v>9842</v>
      </c>
      <c r="G8" s="22"/>
    </row>
    <row r="9">
      <c r="A9" s="377">
        <v>45344.0</v>
      </c>
      <c r="B9" s="28" t="s">
        <v>9828</v>
      </c>
      <c r="C9" s="28" t="s">
        <v>10</v>
      </c>
      <c r="D9" s="28" t="s">
        <v>66</v>
      </c>
      <c r="E9" s="32">
        <v>49856.2</v>
      </c>
      <c r="F9" s="35" t="s">
        <v>8301</v>
      </c>
      <c r="G9" s="22"/>
    </row>
    <row r="10">
      <c r="A10" s="377">
        <v>45367.0</v>
      </c>
      <c r="B10" s="28" t="s">
        <v>9828</v>
      </c>
      <c r="C10" s="28" t="s">
        <v>10</v>
      </c>
      <c r="D10" s="28" t="s">
        <v>66</v>
      </c>
      <c r="E10" s="32">
        <v>111920.0</v>
      </c>
      <c r="F10" s="35" t="s">
        <v>9844</v>
      </c>
      <c r="G10" s="22"/>
    </row>
    <row r="11">
      <c r="A11" s="377">
        <v>45423.0</v>
      </c>
      <c r="B11" s="28" t="s">
        <v>9828</v>
      </c>
      <c r="C11" s="28" t="s">
        <v>10</v>
      </c>
      <c r="D11" s="28" t="s">
        <v>66</v>
      </c>
      <c r="E11" s="32">
        <v>121493.5</v>
      </c>
      <c r="F11" s="35" t="s">
        <v>9845</v>
      </c>
      <c r="G11" s="22"/>
    </row>
    <row r="12">
      <c r="A12" s="543">
        <v>45442.0</v>
      </c>
      <c r="B12" s="226" t="s">
        <v>9828</v>
      </c>
      <c r="C12" s="226" t="s">
        <v>10</v>
      </c>
      <c r="D12" s="226" t="s">
        <v>66</v>
      </c>
      <c r="E12" s="227">
        <v>67593.9</v>
      </c>
      <c r="F12" s="425" t="s">
        <v>9847</v>
      </c>
      <c r="G12" s="22"/>
    </row>
    <row r="13">
      <c r="A13" s="377">
        <v>45456.0</v>
      </c>
      <c r="B13" s="28" t="s">
        <v>9828</v>
      </c>
      <c r="C13" s="28" t="s">
        <v>10</v>
      </c>
      <c r="D13" s="28" t="s">
        <v>66</v>
      </c>
      <c r="E13" s="32">
        <v>148806.5</v>
      </c>
      <c r="F13" s="35" t="s">
        <v>9849</v>
      </c>
      <c r="G13" s="22"/>
    </row>
    <row r="14">
      <c r="A14" s="377">
        <v>45500.0</v>
      </c>
      <c r="B14" s="28" t="s">
        <v>9828</v>
      </c>
      <c r="C14" s="28" t="s">
        <v>10</v>
      </c>
      <c r="D14" s="28" t="s">
        <v>66</v>
      </c>
      <c r="E14" s="32">
        <v>105900.0</v>
      </c>
      <c r="F14" s="35" t="s">
        <v>7860</v>
      </c>
      <c r="G14" s="22"/>
    </row>
    <row r="15">
      <c r="A15" s="377">
        <v>45525.0</v>
      </c>
      <c r="B15" s="28" t="s">
        <v>9828</v>
      </c>
      <c r="C15" s="28" t="s">
        <v>10</v>
      </c>
      <c r="D15" s="28" t="s">
        <v>66</v>
      </c>
      <c r="E15" s="32">
        <v>204360.1</v>
      </c>
      <c r="F15" s="35" t="s">
        <v>8110</v>
      </c>
      <c r="G15" s="22"/>
    </row>
    <row r="16">
      <c r="A16" s="377">
        <v>45569.0</v>
      </c>
      <c r="B16" s="28" t="s">
        <v>9828</v>
      </c>
      <c r="C16" s="28" t="s">
        <v>10</v>
      </c>
      <c r="D16" s="28" t="s">
        <v>66</v>
      </c>
      <c r="E16" s="32">
        <v>59032.0</v>
      </c>
      <c r="F16" s="35" t="s">
        <v>8189</v>
      </c>
      <c r="G16" s="22"/>
    </row>
    <row r="17">
      <c r="A17" s="377">
        <v>45591.0</v>
      </c>
      <c r="B17" s="28" t="s">
        <v>9828</v>
      </c>
      <c r="C17" s="28" t="s">
        <v>10</v>
      </c>
      <c r="D17" s="28" t="s">
        <v>66</v>
      </c>
      <c r="E17" s="32">
        <v>144446.5</v>
      </c>
      <c r="F17" s="35" t="s">
        <v>9850</v>
      </c>
      <c r="G17" s="22"/>
    </row>
    <row r="18">
      <c r="A18" s="377">
        <v>45639.0</v>
      </c>
      <c r="B18" s="28" t="s">
        <v>9828</v>
      </c>
      <c r="C18" s="28" t="s">
        <v>10</v>
      </c>
      <c r="D18" s="28" t="s">
        <v>66</v>
      </c>
      <c r="E18" s="32">
        <v>60572.0</v>
      </c>
      <c r="F18" s="35" t="s">
        <v>190</v>
      </c>
      <c r="G18" s="22"/>
    </row>
    <row r="19">
      <c r="A19" s="377">
        <v>45642.0</v>
      </c>
      <c r="B19" s="28" t="s">
        <v>9828</v>
      </c>
      <c r="C19" s="28" t="s">
        <v>10</v>
      </c>
      <c r="D19" s="28" t="s">
        <v>66</v>
      </c>
      <c r="E19" s="32">
        <v>79356.0</v>
      </c>
      <c r="F19" s="35" t="s">
        <v>9853</v>
      </c>
      <c r="G19" s="22"/>
    </row>
    <row r="20">
      <c r="A20" s="543">
        <v>45689.0</v>
      </c>
      <c r="B20" s="226" t="s">
        <v>9828</v>
      </c>
      <c r="C20" s="226" t="s">
        <v>10</v>
      </c>
      <c r="D20" s="226" t="s">
        <v>66</v>
      </c>
      <c r="E20" s="227">
        <v>194020.0</v>
      </c>
      <c r="F20" s="207" t="s">
        <v>9854</v>
      </c>
      <c r="G20" s="864" t="s">
        <v>9855</v>
      </c>
    </row>
    <row r="21">
      <c r="A21" s="543">
        <v>45717.0</v>
      </c>
      <c r="B21" s="28" t="s">
        <v>9828</v>
      </c>
      <c r="C21" s="28" t="s">
        <v>10</v>
      </c>
      <c r="D21" s="226" t="s">
        <v>66</v>
      </c>
      <c r="E21" s="227">
        <v>69741.0</v>
      </c>
      <c r="F21" s="207" t="s">
        <v>9858</v>
      </c>
      <c r="G21" s="22"/>
    </row>
    <row r="22">
      <c r="A22" s="543">
        <v>45730.0</v>
      </c>
      <c r="B22" s="28" t="s">
        <v>9828</v>
      </c>
      <c r="C22" s="28" t="s">
        <v>10</v>
      </c>
      <c r="D22" s="226" t="s">
        <v>66</v>
      </c>
      <c r="E22" s="227">
        <v>216393.0</v>
      </c>
      <c r="F22" s="207" t="s">
        <v>9860</v>
      </c>
      <c r="G22" s="22"/>
    </row>
    <row r="23">
      <c r="A23" s="643">
        <v>45738.0</v>
      </c>
      <c r="B23" s="28" t="s">
        <v>9828</v>
      </c>
      <c r="C23" s="28" t="s">
        <v>10</v>
      </c>
      <c r="D23" s="206" t="s">
        <v>66</v>
      </c>
      <c r="E23" s="199">
        <v>125447.0</v>
      </c>
      <c r="F23" s="642" t="s">
        <v>8619</v>
      </c>
      <c r="G23" s="22"/>
    </row>
    <row r="24">
      <c r="A24" s="643">
        <v>45755.0</v>
      </c>
      <c r="B24" s="28" t="s">
        <v>9828</v>
      </c>
      <c r="C24" s="28" t="s">
        <v>10</v>
      </c>
      <c r="D24" s="206" t="s">
        <v>66</v>
      </c>
      <c r="E24" s="199">
        <v>96326.0</v>
      </c>
      <c r="F24" s="642" t="s">
        <v>9864</v>
      </c>
      <c r="G24" s="22"/>
    </row>
    <row r="25">
      <c r="A25" s="643">
        <v>45764.0</v>
      </c>
      <c r="B25" s="28" t="s">
        <v>9828</v>
      </c>
      <c r="C25" s="28" t="s">
        <v>10</v>
      </c>
      <c r="D25" s="206" t="s">
        <v>66</v>
      </c>
      <c r="E25" s="199">
        <v>55895.0</v>
      </c>
      <c r="F25" s="642" t="s">
        <v>9865</v>
      </c>
      <c r="G25" s="22"/>
    </row>
    <row r="26">
      <c r="A26" s="643">
        <v>45790.0</v>
      </c>
      <c r="B26" s="28" t="s">
        <v>9828</v>
      </c>
      <c r="C26" s="28" t="s">
        <v>10</v>
      </c>
      <c r="D26" s="206" t="s">
        <v>66</v>
      </c>
      <c r="E26" s="199">
        <v>176705.0</v>
      </c>
      <c r="F26" s="642" t="s">
        <v>8120</v>
      </c>
      <c r="G26" s="22"/>
    </row>
    <row r="27">
      <c r="A27" s="643">
        <v>45822.0</v>
      </c>
      <c r="B27" s="28" t="s">
        <v>9828</v>
      </c>
      <c r="C27" s="28" t="s">
        <v>10</v>
      </c>
      <c r="D27" s="206" t="s">
        <v>66</v>
      </c>
      <c r="E27" s="199">
        <v>138383.0</v>
      </c>
      <c r="F27" s="642" t="s">
        <v>9866</v>
      </c>
      <c r="G27" s="22"/>
    </row>
    <row r="28">
      <c r="A28" s="643">
        <v>45833.0</v>
      </c>
      <c r="B28" s="28" t="s">
        <v>9828</v>
      </c>
      <c r="C28" s="28" t="s">
        <v>10</v>
      </c>
      <c r="D28" s="206" t="s">
        <v>66</v>
      </c>
      <c r="E28" s="199">
        <v>84014.0</v>
      </c>
      <c r="F28" s="642" t="s">
        <v>9868</v>
      </c>
      <c r="G28" s="22"/>
    </row>
    <row r="29">
      <c r="A29" s="643">
        <v>45850.0</v>
      </c>
      <c r="B29" s="28" t="s">
        <v>9828</v>
      </c>
      <c r="C29" s="28" t="s">
        <v>10</v>
      </c>
      <c r="D29" s="206" t="s">
        <v>66</v>
      </c>
      <c r="E29" s="199">
        <v>59000.0</v>
      </c>
      <c r="F29" s="642" t="s">
        <v>9869</v>
      </c>
      <c r="G29" s="22"/>
    </row>
    <row r="30">
      <c r="A30" s="643">
        <v>45905.0</v>
      </c>
      <c r="B30" s="28" t="s">
        <v>9828</v>
      </c>
      <c r="C30" s="28" t="s">
        <v>10</v>
      </c>
      <c r="D30" s="206" t="s">
        <v>66</v>
      </c>
      <c r="E30" s="199">
        <v>225516.0</v>
      </c>
      <c r="F30" s="920"/>
      <c r="G30" s="22"/>
    </row>
    <row r="31">
      <c r="A31" s="643">
        <v>45919.0</v>
      </c>
      <c r="B31" s="28" t="s">
        <v>9828</v>
      </c>
      <c r="C31" s="28" t="s">
        <v>10</v>
      </c>
      <c r="D31" s="206" t="s">
        <v>66</v>
      </c>
      <c r="E31" s="199">
        <v>84677.0</v>
      </c>
      <c r="F31" s="920"/>
      <c r="G31" s="22"/>
    </row>
    <row r="32">
      <c r="A32" s="643">
        <v>45933.0</v>
      </c>
      <c r="B32" s="28" t="s">
        <v>9828</v>
      </c>
      <c r="C32" s="28" t="s">
        <v>10</v>
      </c>
      <c r="D32" s="206" t="s">
        <v>66</v>
      </c>
      <c r="E32" s="199">
        <v>165170.0</v>
      </c>
      <c r="F32" s="920"/>
      <c r="G32" s="22"/>
    </row>
    <row r="33">
      <c r="A33" s="643">
        <v>45954.0</v>
      </c>
      <c r="B33" s="28" t="s">
        <v>9828</v>
      </c>
      <c r="C33" s="28" t="s">
        <v>10</v>
      </c>
      <c r="D33" s="206" t="s">
        <v>66</v>
      </c>
      <c r="E33" s="199">
        <v>182426.0</v>
      </c>
      <c r="F33" s="920"/>
      <c r="G33" s="22"/>
    </row>
    <row r="34">
      <c r="A34" s="643">
        <v>45982.0</v>
      </c>
      <c r="B34" s="28" t="s">
        <v>9828</v>
      </c>
      <c r="C34" s="28" t="s">
        <v>10</v>
      </c>
      <c r="D34" s="206" t="s">
        <v>66</v>
      </c>
      <c r="E34" s="199">
        <v>94597.0</v>
      </c>
      <c r="F34" s="920"/>
      <c r="G34" s="22"/>
    </row>
    <row r="35">
      <c r="A35" s="643">
        <v>45995.0</v>
      </c>
      <c r="B35" s="28" t="s">
        <v>9828</v>
      </c>
      <c r="C35" s="28" t="s">
        <v>10</v>
      </c>
      <c r="D35" s="206" t="s">
        <v>66</v>
      </c>
      <c r="E35" s="199">
        <v>105677.0</v>
      </c>
      <c r="F35" s="642" t="s">
        <v>9875</v>
      </c>
      <c r="G35" s="22"/>
    </row>
    <row r="36">
      <c r="A36" s="643">
        <v>46006.0</v>
      </c>
      <c r="B36" s="28" t="s">
        <v>9828</v>
      </c>
      <c r="C36" s="28" t="s">
        <v>10</v>
      </c>
      <c r="D36" s="206" t="s">
        <v>66</v>
      </c>
      <c r="E36" s="199">
        <v>183345.0</v>
      </c>
      <c r="F36" s="642" t="s">
        <v>9878</v>
      </c>
      <c r="G36" s="22"/>
    </row>
    <row r="37">
      <c r="A37" s="643">
        <v>46031.0</v>
      </c>
      <c r="B37" s="28" t="s">
        <v>9828</v>
      </c>
      <c r="C37" s="28" t="s">
        <v>10</v>
      </c>
      <c r="D37" s="206" t="s">
        <v>66</v>
      </c>
      <c r="E37" s="199">
        <v>97500.0</v>
      </c>
      <c r="F37" s="642" t="s">
        <v>9879</v>
      </c>
      <c r="G37" s="368"/>
    </row>
    <row r="38">
      <c r="A38" s="306">
        <v>46049.0</v>
      </c>
      <c r="B38" s="10" t="s">
        <v>9828</v>
      </c>
      <c r="C38" s="10" t="s">
        <v>10</v>
      </c>
      <c r="D38" s="110" t="s">
        <v>66</v>
      </c>
      <c r="E38" s="111">
        <v>152682.0</v>
      </c>
      <c r="F38" s="649"/>
      <c r="G38" s="58"/>
    </row>
    <row r="39">
      <c r="A39" s="306">
        <v>46065.0</v>
      </c>
      <c r="B39" s="10" t="s">
        <v>9828</v>
      </c>
      <c r="C39" s="10" t="s">
        <v>10</v>
      </c>
      <c r="D39" s="110" t="s">
        <v>66</v>
      </c>
      <c r="E39" s="111">
        <v>146659.0</v>
      </c>
      <c r="F39" s="649"/>
      <c r="G39" s="22"/>
    </row>
    <row r="40">
      <c r="A40" s="306">
        <v>46080.0</v>
      </c>
      <c r="B40" s="10" t="s">
        <v>9828</v>
      </c>
      <c r="C40" s="10" t="s">
        <v>10</v>
      </c>
      <c r="D40" s="110" t="s">
        <v>66</v>
      </c>
      <c r="E40" s="111">
        <v>148728.0</v>
      </c>
      <c r="F40" s="649"/>
      <c r="G40" s="60"/>
    </row>
    <row r="41">
      <c r="A41" s="306">
        <v>46137.0</v>
      </c>
      <c r="B41" s="10" t="s">
        <v>9828</v>
      </c>
      <c r="C41" s="10" t="s">
        <v>10</v>
      </c>
      <c r="D41" s="110" t="s">
        <v>66</v>
      </c>
      <c r="E41" s="111">
        <v>120116.0</v>
      </c>
      <c r="F41" s="649"/>
      <c r="G41" s="22"/>
    </row>
    <row r="42">
      <c r="A42" s="306">
        <v>46139.0</v>
      </c>
      <c r="B42" s="10" t="s">
        <v>9828</v>
      </c>
      <c r="C42" s="10" t="s">
        <v>10</v>
      </c>
      <c r="D42" s="220"/>
      <c r="E42" s="111">
        <v>306565.0</v>
      </c>
      <c r="F42" s="649"/>
      <c r="G42" s="22"/>
    </row>
    <row r="43">
      <c r="A43" s="650"/>
      <c r="B43" s="10" t="s">
        <v>9828</v>
      </c>
      <c r="C43" s="10" t="s">
        <v>10</v>
      </c>
      <c r="D43" s="220"/>
      <c r="E43" s="222"/>
      <c r="F43" s="649"/>
      <c r="G43" s="22"/>
    </row>
    <row r="44">
      <c r="A44" s="650"/>
      <c r="B44" s="10" t="s">
        <v>9828</v>
      </c>
      <c r="C44" s="10" t="s">
        <v>10</v>
      </c>
      <c r="D44" s="220"/>
      <c r="E44" s="222"/>
      <c r="F44" s="649"/>
      <c r="G44" s="58"/>
    </row>
    <row r="45">
      <c r="A45" s="650"/>
      <c r="B45" s="10" t="s">
        <v>9828</v>
      </c>
      <c r="C45" s="10" t="s">
        <v>10</v>
      </c>
      <c r="D45" s="220"/>
      <c r="E45" s="222"/>
      <c r="F45" s="649"/>
      <c r="G45" s="58"/>
    </row>
    <row r="46">
      <c r="A46" s="650"/>
      <c r="B46" s="10" t="s">
        <v>9828</v>
      </c>
      <c r="C46" s="10" t="s">
        <v>10</v>
      </c>
      <c r="D46" s="220"/>
      <c r="E46" s="222"/>
      <c r="F46" s="649"/>
      <c r="G46" s="58"/>
    </row>
    <row r="47">
      <c r="A47" s="650"/>
      <c r="B47" s="10" t="s">
        <v>9828</v>
      </c>
      <c r="C47" s="10" t="s">
        <v>10</v>
      </c>
      <c r="D47" s="220"/>
      <c r="E47" s="222"/>
      <c r="F47" s="649"/>
      <c r="G47" s="42"/>
    </row>
    <row r="48">
      <c r="A48" s="650"/>
      <c r="B48" s="10" t="s">
        <v>9828</v>
      </c>
      <c r="C48" s="10" t="s">
        <v>10</v>
      </c>
      <c r="D48" s="220"/>
      <c r="E48" s="222"/>
      <c r="F48" s="649"/>
      <c r="G48" s="22"/>
    </row>
    <row r="49">
      <c r="A49" s="650"/>
      <c r="B49" s="10" t="s">
        <v>9828</v>
      </c>
      <c r="C49" s="10" t="s">
        <v>10</v>
      </c>
      <c r="D49" s="220"/>
      <c r="E49" s="222"/>
      <c r="F49" s="649"/>
      <c r="G49" s="22"/>
    </row>
    <row r="50">
      <c r="A50" s="650"/>
      <c r="B50" s="10" t="s">
        <v>9828</v>
      </c>
      <c r="C50" s="10" t="s">
        <v>10</v>
      </c>
      <c r="D50" s="220"/>
      <c r="E50" s="222"/>
      <c r="F50" s="649"/>
      <c r="G50" s="22"/>
    </row>
    <row r="51">
      <c r="A51" s="650"/>
      <c r="B51" s="10" t="s">
        <v>9828</v>
      </c>
      <c r="C51" s="10" t="s">
        <v>10</v>
      </c>
      <c r="D51" s="220"/>
      <c r="E51" s="222"/>
      <c r="F51" s="649"/>
      <c r="G51" s="22"/>
    </row>
    <row r="52">
      <c r="A52" s="650"/>
      <c r="B52" s="10" t="s">
        <v>9828</v>
      </c>
      <c r="C52" s="10" t="s">
        <v>10</v>
      </c>
      <c r="D52" s="220"/>
      <c r="E52" s="222"/>
      <c r="F52" s="649"/>
      <c r="G52" s="22"/>
    </row>
    <row r="53">
      <c r="A53" s="650"/>
      <c r="B53" s="10" t="s">
        <v>9828</v>
      </c>
      <c r="C53" s="10" t="s">
        <v>10</v>
      </c>
      <c r="D53" s="220"/>
      <c r="E53" s="222"/>
      <c r="F53" s="649"/>
      <c r="G53" s="22"/>
    </row>
    <row r="54">
      <c r="A54" s="650"/>
      <c r="B54" s="10" t="s">
        <v>9828</v>
      </c>
      <c r="C54" s="10" t="s">
        <v>10</v>
      </c>
      <c r="D54" s="220"/>
      <c r="E54" s="222"/>
      <c r="F54" s="649"/>
      <c r="G54" s="22"/>
    </row>
    <row r="55">
      <c r="A55" s="650"/>
      <c r="B55" s="223"/>
      <c r="C55" s="223"/>
      <c r="D55" s="220"/>
      <c r="E55" s="222"/>
      <c r="F55" s="649"/>
      <c r="G55" s="67"/>
    </row>
    <row r="56">
      <c r="A56" s="650"/>
      <c r="B56" s="223"/>
      <c r="C56" s="223"/>
      <c r="D56" s="220"/>
      <c r="E56" s="222"/>
      <c r="F56" s="649"/>
      <c r="G56" s="22"/>
    </row>
    <row r="57">
      <c r="A57" s="650"/>
      <c r="B57" s="223"/>
      <c r="C57" s="223"/>
      <c r="D57" s="220"/>
      <c r="E57" s="222"/>
      <c r="F57" s="649"/>
      <c r="G57" s="22"/>
    </row>
    <row r="58">
      <c r="A58" s="650"/>
      <c r="B58" s="223"/>
      <c r="C58" s="223"/>
      <c r="D58" s="220"/>
      <c r="E58" s="222"/>
      <c r="F58" s="649"/>
      <c r="G58" s="22"/>
    </row>
    <row r="59">
      <c r="A59" s="650"/>
      <c r="B59" s="223"/>
      <c r="C59" s="223"/>
      <c r="D59" s="220"/>
      <c r="E59" s="222"/>
      <c r="F59" s="649"/>
      <c r="G59" s="22"/>
    </row>
    <row r="60">
      <c r="A60" s="650"/>
      <c r="B60" s="223"/>
      <c r="C60" s="223"/>
      <c r="D60" s="220"/>
      <c r="E60" s="222"/>
      <c r="F60" s="649"/>
      <c r="G60" s="22"/>
    </row>
    <row r="61">
      <c r="A61" s="650"/>
      <c r="B61" s="223"/>
      <c r="C61" s="223"/>
      <c r="D61" s="220"/>
      <c r="E61" s="222"/>
      <c r="F61" s="649"/>
      <c r="G61" s="67"/>
    </row>
    <row r="62">
      <c r="A62" s="650"/>
      <c r="B62" s="223"/>
      <c r="C62" s="223"/>
      <c r="D62" s="220"/>
      <c r="E62" s="222"/>
      <c r="F62" s="649"/>
      <c r="G62" s="22"/>
    </row>
    <row r="63">
      <c r="A63" s="650"/>
      <c r="B63" s="223"/>
      <c r="C63" s="223"/>
      <c r="D63" s="220"/>
      <c r="E63" s="222"/>
      <c r="F63" s="649"/>
      <c r="G63" s="22"/>
    </row>
    <row r="64">
      <c r="A64" s="650"/>
      <c r="B64" s="223"/>
      <c r="C64" s="223"/>
      <c r="D64" s="220"/>
      <c r="E64" s="222"/>
      <c r="F64" s="649"/>
      <c r="G64" s="67"/>
    </row>
    <row r="65">
      <c r="A65" s="650"/>
      <c r="B65" s="223"/>
      <c r="C65" s="223"/>
      <c r="D65" s="220"/>
      <c r="E65" s="222"/>
      <c r="F65" s="649"/>
      <c r="G65" s="22"/>
    </row>
    <row r="66">
      <c r="A66" s="650"/>
      <c r="B66" s="223"/>
      <c r="C66" s="223"/>
      <c r="D66" s="220"/>
      <c r="E66" s="222"/>
      <c r="F66" s="649"/>
      <c r="G66" s="22"/>
    </row>
    <row r="67">
      <c r="A67" s="650"/>
      <c r="B67" s="223"/>
      <c r="C67" s="223"/>
      <c r="D67" s="220"/>
      <c r="E67" s="222"/>
      <c r="F67" s="649"/>
      <c r="G67" s="67"/>
    </row>
    <row r="68">
      <c r="A68" s="650"/>
      <c r="B68" s="223"/>
      <c r="C68" s="223"/>
      <c r="D68" s="220"/>
      <c r="E68" s="222"/>
      <c r="F68" s="649"/>
      <c r="G68" s="67"/>
    </row>
    <row r="69">
      <c r="A69" s="650"/>
      <c r="B69" s="223"/>
      <c r="C69" s="223"/>
      <c r="D69" s="220"/>
      <c r="E69" s="222"/>
      <c r="F69" s="649"/>
      <c r="G69" s="58"/>
    </row>
    <row r="70">
      <c r="A70" s="650"/>
      <c r="B70" s="223"/>
      <c r="C70" s="223"/>
      <c r="D70" s="220"/>
      <c r="E70" s="222"/>
      <c r="F70" s="649"/>
      <c r="G70" s="67"/>
    </row>
    <row r="71">
      <c r="A71" s="650"/>
      <c r="B71" s="223"/>
      <c r="C71" s="223"/>
      <c r="D71" s="220"/>
      <c r="E71" s="222"/>
      <c r="F71" s="649"/>
      <c r="G71" s="22"/>
    </row>
    <row r="72">
      <c r="A72" s="650"/>
      <c r="B72" s="223"/>
      <c r="C72" s="223"/>
      <c r="D72" s="220"/>
      <c r="E72" s="222"/>
      <c r="F72" s="649"/>
      <c r="G72" s="67"/>
    </row>
    <row r="73">
      <c r="A73" s="650"/>
      <c r="B73" s="223"/>
      <c r="C73" s="223"/>
      <c r="D73" s="220"/>
      <c r="E73" s="222"/>
      <c r="F73" s="649"/>
      <c r="G73" s="22"/>
    </row>
    <row r="74">
      <c r="A74" s="650"/>
      <c r="B74" s="223"/>
      <c r="C74" s="223"/>
      <c r="D74" s="220"/>
      <c r="E74" s="222"/>
      <c r="F74" s="649"/>
      <c r="G74" s="22"/>
    </row>
    <row r="75">
      <c r="A75" s="650"/>
      <c r="B75" s="223"/>
      <c r="C75" s="223"/>
      <c r="D75" s="220"/>
      <c r="E75" s="222"/>
      <c r="F75" s="649"/>
      <c r="G75" s="22"/>
    </row>
    <row r="76">
      <c r="A76" s="650"/>
      <c r="B76" s="223"/>
      <c r="C76" s="223"/>
      <c r="D76" s="220"/>
      <c r="E76" s="222"/>
      <c r="F76" s="649"/>
      <c r="G76" s="67"/>
    </row>
    <row r="77">
      <c r="A77" s="650"/>
      <c r="B77" s="223"/>
      <c r="C77" s="223"/>
      <c r="D77" s="220"/>
      <c r="E77" s="222"/>
      <c r="F77" s="649"/>
      <c r="G77" s="67"/>
    </row>
    <row r="78">
      <c r="A78" s="650"/>
      <c r="B78" s="223"/>
      <c r="C78" s="223"/>
      <c r="D78" s="220"/>
      <c r="E78" s="222"/>
      <c r="F78" s="649"/>
      <c r="G78" s="67"/>
    </row>
    <row r="79">
      <c r="A79" s="650"/>
      <c r="B79" s="223"/>
      <c r="C79" s="223"/>
      <c r="D79" s="220"/>
      <c r="E79" s="222"/>
      <c r="F79" s="649"/>
      <c r="G79" s="22"/>
    </row>
    <row r="80">
      <c r="A80" s="650"/>
      <c r="B80" s="223"/>
      <c r="C80" s="223"/>
      <c r="D80" s="220"/>
      <c r="E80" s="222"/>
      <c r="F80" s="649"/>
      <c r="G80" s="22"/>
    </row>
    <row r="81">
      <c r="A81" s="650"/>
      <c r="B81" s="223"/>
      <c r="C81" s="223"/>
      <c r="D81" s="220"/>
      <c r="E81" s="222"/>
      <c r="F81" s="649"/>
      <c r="G81" s="22"/>
    </row>
    <row r="82">
      <c r="A82" s="650"/>
      <c r="B82" s="223"/>
      <c r="C82" s="223"/>
      <c r="D82" s="220"/>
      <c r="E82" s="222"/>
      <c r="F82" s="649"/>
      <c r="G82" s="22"/>
    </row>
    <row r="83">
      <c r="A83" s="650"/>
      <c r="B83" s="223"/>
      <c r="C83" s="223"/>
      <c r="D83" s="220"/>
      <c r="E83" s="222"/>
      <c r="F83" s="649"/>
      <c r="G83" s="22"/>
    </row>
    <row r="84">
      <c r="A84" s="650"/>
      <c r="B84" s="223"/>
      <c r="C84" s="223"/>
      <c r="D84" s="220"/>
      <c r="E84" s="222"/>
      <c r="F84" s="649"/>
      <c r="G84" s="22"/>
    </row>
    <row r="85">
      <c r="A85" s="650"/>
      <c r="B85" s="223"/>
      <c r="C85" s="223"/>
      <c r="D85" s="220"/>
      <c r="E85" s="222"/>
      <c r="F85" s="649"/>
      <c r="G85" s="22"/>
    </row>
    <row r="86">
      <c r="A86" s="650"/>
      <c r="B86" s="223"/>
      <c r="C86" s="223"/>
      <c r="D86" s="220"/>
      <c r="E86" s="222"/>
      <c r="F86" s="649"/>
      <c r="G86" s="22"/>
    </row>
    <row r="87">
      <c r="A87" s="650"/>
      <c r="B87" s="223"/>
      <c r="C87" s="223"/>
      <c r="D87" s="220"/>
      <c r="E87" s="222"/>
      <c r="F87" s="649"/>
      <c r="G87" s="22"/>
    </row>
    <row r="88">
      <c r="A88" s="650"/>
      <c r="B88" s="223"/>
      <c r="C88" s="223"/>
      <c r="D88" s="220"/>
      <c r="E88" s="222"/>
      <c r="F88" s="649"/>
      <c r="G88" s="22"/>
    </row>
    <row r="89">
      <c r="A89" s="650"/>
      <c r="B89" s="223"/>
      <c r="C89" s="223"/>
      <c r="D89" s="220"/>
      <c r="E89" s="222"/>
      <c r="F89" s="649"/>
      <c r="G89" s="22"/>
    </row>
    <row r="90">
      <c r="A90" s="650"/>
      <c r="B90" s="223"/>
      <c r="C90" s="223"/>
      <c r="D90" s="220"/>
      <c r="E90" s="222"/>
      <c r="F90" s="649"/>
      <c r="G90" s="22"/>
    </row>
    <row r="91">
      <c r="A91" s="650"/>
      <c r="B91" s="223"/>
      <c r="C91" s="223"/>
      <c r="D91" s="220"/>
      <c r="E91" s="222"/>
      <c r="F91" s="649"/>
      <c r="G91" s="58"/>
    </row>
    <row r="92">
      <c r="A92" s="650"/>
      <c r="B92" s="223"/>
      <c r="C92" s="223"/>
      <c r="D92" s="220"/>
      <c r="E92" s="222"/>
      <c r="F92" s="649"/>
      <c r="G92" s="22"/>
    </row>
    <row r="93">
      <c r="A93" s="650"/>
      <c r="B93" s="223"/>
      <c r="C93" s="223"/>
      <c r="D93" s="220"/>
      <c r="E93" s="222"/>
      <c r="F93" s="649"/>
      <c r="G93" s="22"/>
    </row>
    <row r="94">
      <c r="A94" s="650"/>
      <c r="B94" s="223"/>
      <c r="C94" s="223"/>
      <c r="D94" s="220"/>
      <c r="E94" s="222"/>
      <c r="F94" s="649"/>
      <c r="G94" s="67"/>
    </row>
    <row r="95">
      <c r="A95" s="650"/>
      <c r="B95" s="223"/>
      <c r="C95" s="223"/>
      <c r="D95" s="220"/>
      <c r="E95" s="222"/>
      <c r="F95" s="649"/>
      <c r="G95" s="22"/>
    </row>
    <row r="96">
      <c r="A96" s="650"/>
      <c r="B96" s="223"/>
      <c r="C96" s="223"/>
      <c r="D96" s="220"/>
      <c r="E96" s="222"/>
      <c r="F96" s="649"/>
      <c r="G96" s="22"/>
    </row>
    <row r="97">
      <c r="A97" s="650"/>
      <c r="B97" s="223"/>
      <c r="C97" s="223"/>
      <c r="D97" s="220"/>
      <c r="E97" s="222"/>
      <c r="F97" s="649"/>
      <c r="G97" s="22"/>
    </row>
    <row r="98">
      <c r="A98" s="650"/>
      <c r="B98" s="223"/>
      <c r="C98" s="223"/>
      <c r="D98" s="220"/>
      <c r="E98" s="222"/>
      <c r="F98" s="649"/>
      <c r="G98" s="22"/>
    </row>
    <row r="99">
      <c r="A99" s="650"/>
      <c r="B99" s="223"/>
      <c r="C99" s="223"/>
      <c r="D99" s="220"/>
      <c r="E99" s="222"/>
      <c r="F99" s="649"/>
      <c r="G99" s="22"/>
    </row>
    <row r="100">
      <c r="A100" s="650"/>
      <c r="B100" s="223"/>
      <c r="C100" s="223"/>
      <c r="D100" s="220"/>
      <c r="E100" s="222"/>
      <c r="F100" s="649"/>
      <c r="G100" s="22"/>
    </row>
    <row r="101">
      <c r="A101" s="650"/>
      <c r="B101" s="223"/>
      <c r="C101" s="223"/>
      <c r="D101" s="220"/>
      <c r="E101" s="222"/>
      <c r="F101" s="649"/>
      <c r="G101" s="22"/>
    </row>
    <row r="102">
      <c r="A102" s="650"/>
      <c r="B102" s="223"/>
      <c r="C102" s="223"/>
      <c r="D102" s="220"/>
      <c r="E102" s="222"/>
      <c r="F102" s="649"/>
      <c r="G102" s="22"/>
    </row>
    <row r="103">
      <c r="A103" s="650"/>
      <c r="B103" s="223"/>
      <c r="C103" s="223"/>
      <c r="D103" s="220"/>
      <c r="E103" s="222"/>
      <c r="F103" s="649"/>
      <c r="G103" s="22"/>
    </row>
    <row r="104">
      <c r="A104" s="650"/>
      <c r="B104" s="223"/>
      <c r="C104" s="223"/>
      <c r="D104" s="220"/>
      <c r="E104" s="222"/>
      <c r="F104" s="649"/>
      <c r="G104" s="22"/>
    </row>
    <row r="105">
      <c r="A105" s="650"/>
      <c r="B105" s="223"/>
      <c r="C105" s="223"/>
      <c r="D105" s="220"/>
      <c r="E105" s="222"/>
      <c r="F105" s="649"/>
      <c r="G105" s="22"/>
    </row>
    <row r="106">
      <c r="A106" s="650"/>
      <c r="B106" s="223"/>
      <c r="C106" s="223"/>
      <c r="D106" s="220"/>
      <c r="E106" s="222"/>
      <c r="F106" s="649"/>
      <c r="G106" s="22"/>
    </row>
    <row r="107">
      <c r="A107" s="650"/>
      <c r="B107" s="223"/>
      <c r="C107" s="223"/>
      <c r="D107" s="220"/>
      <c r="E107" s="222"/>
      <c r="F107" s="649"/>
      <c r="G107" s="22"/>
    </row>
    <row r="108">
      <c r="A108" s="650"/>
      <c r="B108" s="223"/>
      <c r="C108" s="223"/>
      <c r="D108" s="220"/>
      <c r="E108" s="222"/>
      <c r="F108" s="649"/>
      <c r="G108" s="22"/>
    </row>
    <row r="109">
      <c r="A109" s="650"/>
      <c r="B109" s="223"/>
      <c r="C109" s="223"/>
      <c r="D109" s="220"/>
      <c r="E109" s="222"/>
      <c r="F109" s="649"/>
      <c r="G109" s="67"/>
    </row>
    <row r="110">
      <c r="A110" s="650"/>
      <c r="B110" s="223"/>
      <c r="C110" s="223"/>
      <c r="D110" s="220"/>
      <c r="E110" s="222"/>
      <c r="F110" s="649"/>
      <c r="G110" s="22"/>
    </row>
    <row r="111">
      <c r="A111" s="650"/>
      <c r="B111" s="223"/>
      <c r="C111" s="223"/>
      <c r="D111" s="220"/>
      <c r="E111" s="222"/>
      <c r="F111" s="649"/>
      <c r="G111" s="22"/>
    </row>
    <row r="112">
      <c r="A112" s="650"/>
      <c r="B112" s="223"/>
      <c r="C112" s="223"/>
      <c r="D112" s="220"/>
      <c r="E112" s="222"/>
      <c r="F112" s="649"/>
      <c r="G112" s="22"/>
    </row>
    <row r="113">
      <c r="A113" s="650"/>
      <c r="B113" s="223"/>
      <c r="C113" s="223"/>
      <c r="D113" s="220"/>
      <c r="E113" s="222"/>
      <c r="F113" s="649"/>
      <c r="G113" s="22"/>
    </row>
    <row r="114">
      <c r="A114" s="650"/>
      <c r="B114" s="223"/>
      <c r="C114" s="223"/>
      <c r="D114" s="220"/>
      <c r="E114" s="222"/>
      <c r="F114" s="649"/>
      <c r="G114" s="22"/>
    </row>
    <row r="115">
      <c r="A115" s="650"/>
      <c r="B115" s="223"/>
      <c r="C115" s="223"/>
      <c r="D115" s="220"/>
      <c r="E115" s="222"/>
      <c r="F115" s="649"/>
      <c r="G115" s="22"/>
    </row>
    <row r="116">
      <c r="A116" s="650"/>
      <c r="B116" s="223"/>
      <c r="C116" s="223"/>
      <c r="D116" s="220"/>
      <c r="E116" s="222"/>
      <c r="F116" s="649"/>
      <c r="G116" s="22"/>
    </row>
    <row r="117">
      <c r="A117" s="650"/>
      <c r="B117" s="223"/>
      <c r="C117" s="223"/>
      <c r="D117" s="220"/>
      <c r="E117" s="222"/>
      <c r="F117" s="649"/>
      <c r="G117" s="22"/>
    </row>
    <row r="118">
      <c r="A118" s="650"/>
      <c r="B118" s="223"/>
      <c r="C118" s="223"/>
      <c r="D118" s="220"/>
      <c r="E118" s="222"/>
      <c r="F118" s="649"/>
      <c r="G118" s="22"/>
    </row>
    <row r="119">
      <c r="A119" s="650"/>
      <c r="B119" s="223"/>
      <c r="C119" s="223"/>
      <c r="D119" s="220"/>
      <c r="E119" s="222"/>
      <c r="F119" s="649"/>
      <c r="G119" s="22"/>
    </row>
    <row r="120">
      <c r="A120" s="650"/>
      <c r="B120" s="223"/>
      <c r="C120" s="223"/>
      <c r="D120" s="220"/>
      <c r="E120" s="222"/>
      <c r="F120" s="649"/>
      <c r="G120" s="22"/>
    </row>
    <row r="121">
      <c r="A121" s="650"/>
      <c r="B121" s="223"/>
      <c r="C121" s="223"/>
      <c r="D121" s="220"/>
      <c r="E121" s="222"/>
      <c r="F121" s="649"/>
      <c r="G121" s="22"/>
    </row>
    <row r="122">
      <c r="A122" s="650"/>
      <c r="B122" s="223"/>
      <c r="C122" s="223"/>
      <c r="D122" s="220"/>
      <c r="E122" s="222"/>
      <c r="F122" s="649"/>
      <c r="G122" s="22"/>
    </row>
    <row r="123">
      <c r="A123" s="650"/>
      <c r="B123" s="223"/>
      <c r="C123" s="223"/>
      <c r="D123" s="220"/>
      <c r="E123" s="222"/>
      <c r="F123" s="649"/>
      <c r="G123" s="22"/>
    </row>
    <row r="124">
      <c r="A124" s="650"/>
      <c r="B124" s="223"/>
      <c r="C124" s="223"/>
      <c r="D124" s="220"/>
      <c r="E124" s="222"/>
      <c r="F124" s="649"/>
      <c r="G124" s="22"/>
    </row>
    <row r="125">
      <c r="A125" s="650"/>
      <c r="B125" s="223"/>
      <c r="C125" s="223"/>
      <c r="D125" s="220"/>
      <c r="E125" s="222"/>
      <c r="F125" s="649"/>
      <c r="G125" s="22"/>
    </row>
    <row r="126">
      <c r="A126" s="650"/>
      <c r="B126" s="223"/>
      <c r="C126" s="223"/>
      <c r="D126" s="220"/>
      <c r="E126" s="222"/>
      <c r="F126" s="649"/>
      <c r="G126" s="22"/>
    </row>
    <row r="127">
      <c r="A127" s="650"/>
      <c r="B127" s="223"/>
      <c r="C127" s="223"/>
      <c r="D127" s="220"/>
      <c r="E127" s="222"/>
      <c r="F127" s="649"/>
      <c r="G127" s="22"/>
    </row>
    <row r="128">
      <c r="A128" s="650"/>
      <c r="B128" s="223"/>
      <c r="C128" s="223"/>
      <c r="D128" s="220"/>
      <c r="E128" s="222"/>
      <c r="F128" s="649"/>
      <c r="G128" s="22"/>
    </row>
    <row r="129">
      <c r="A129" s="650"/>
      <c r="B129" s="223"/>
      <c r="C129" s="223"/>
      <c r="D129" s="220"/>
      <c r="E129" s="222"/>
      <c r="F129" s="649"/>
      <c r="G129" s="22"/>
    </row>
    <row r="130">
      <c r="A130" s="650"/>
      <c r="B130" s="223"/>
      <c r="C130" s="223"/>
      <c r="D130" s="220"/>
      <c r="E130" s="222"/>
      <c r="F130" s="649"/>
      <c r="G130" s="22"/>
    </row>
    <row r="131">
      <c r="A131" s="650"/>
      <c r="B131" s="223"/>
      <c r="C131" s="223"/>
      <c r="D131" s="220"/>
      <c r="E131" s="222"/>
      <c r="F131" s="649"/>
      <c r="G131" s="22"/>
    </row>
    <row r="132">
      <c r="A132" s="650"/>
      <c r="B132" s="223"/>
      <c r="C132" s="223"/>
      <c r="D132" s="220"/>
      <c r="E132" s="222"/>
      <c r="F132" s="649"/>
      <c r="G132" s="22"/>
    </row>
    <row r="133">
      <c r="A133" s="650"/>
      <c r="B133" s="223"/>
      <c r="C133" s="223"/>
      <c r="D133" s="220"/>
      <c r="E133" s="222"/>
      <c r="F133" s="649"/>
      <c r="G133" s="22"/>
    </row>
    <row r="134">
      <c r="A134" s="650"/>
      <c r="B134" s="223"/>
      <c r="C134" s="223"/>
      <c r="D134" s="220"/>
      <c r="E134" s="222"/>
      <c r="F134" s="649"/>
      <c r="G134" s="22"/>
    </row>
    <row r="135">
      <c r="A135" s="650"/>
      <c r="B135" s="223"/>
      <c r="C135" s="223"/>
      <c r="D135" s="220"/>
      <c r="E135" s="222"/>
      <c r="F135" s="649"/>
      <c r="G135" s="22"/>
    </row>
    <row r="136">
      <c r="A136" s="650"/>
      <c r="B136" s="223"/>
      <c r="C136" s="223"/>
      <c r="D136" s="220"/>
      <c r="E136" s="222"/>
      <c r="F136" s="649"/>
      <c r="G136" s="22"/>
    </row>
    <row r="137">
      <c r="A137" s="650"/>
      <c r="B137" s="223"/>
      <c r="C137" s="223"/>
      <c r="D137" s="220"/>
      <c r="E137" s="222"/>
      <c r="F137" s="649"/>
      <c r="G137" s="22"/>
    </row>
    <row r="138">
      <c r="A138" s="650"/>
      <c r="B138" s="223"/>
      <c r="C138" s="223"/>
      <c r="D138" s="220"/>
      <c r="E138" s="222"/>
      <c r="F138" s="649"/>
      <c r="G138" s="22"/>
    </row>
    <row r="139">
      <c r="A139" s="650"/>
      <c r="B139" s="223"/>
      <c r="C139" s="223"/>
      <c r="D139" s="220"/>
      <c r="E139" s="222"/>
      <c r="F139" s="649"/>
      <c r="G139" s="22"/>
    </row>
    <row r="140">
      <c r="A140" s="650"/>
      <c r="B140" s="223"/>
      <c r="C140" s="223"/>
      <c r="D140" s="220"/>
      <c r="E140" s="222"/>
      <c r="F140" s="649"/>
      <c r="G140" s="22"/>
    </row>
    <row r="141">
      <c r="A141" s="650"/>
      <c r="B141" s="223"/>
      <c r="C141" s="223"/>
      <c r="D141" s="220"/>
      <c r="E141" s="222"/>
      <c r="F141" s="649"/>
      <c r="G141" s="22"/>
    </row>
    <row r="142">
      <c r="A142" s="650"/>
      <c r="B142" s="223"/>
      <c r="C142" s="223"/>
      <c r="D142" s="220"/>
      <c r="E142" s="222"/>
      <c r="F142" s="649"/>
      <c r="G142" s="22"/>
    </row>
    <row r="143">
      <c r="A143" s="650"/>
      <c r="B143" s="223"/>
      <c r="C143" s="223"/>
      <c r="D143" s="220"/>
      <c r="E143" s="222"/>
      <c r="F143" s="649"/>
      <c r="G143" s="22"/>
    </row>
    <row r="144">
      <c r="A144" s="650"/>
      <c r="B144" s="223"/>
      <c r="C144" s="223"/>
      <c r="D144" s="220"/>
      <c r="E144" s="222"/>
      <c r="F144" s="649"/>
      <c r="G144" s="22"/>
    </row>
    <row r="145">
      <c r="A145" s="650"/>
      <c r="B145" s="223"/>
      <c r="C145" s="223"/>
      <c r="D145" s="220"/>
      <c r="E145" s="222"/>
      <c r="F145" s="649"/>
      <c r="G145" s="22"/>
    </row>
    <row r="146">
      <c r="A146" s="650"/>
      <c r="B146" s="223"/>
      <c r="C146" s="223"/>
      <c r="D146" s="220"/>
      <c r="E146" s="222"/>
      <c r="F146" s="649"/>
      <c r="G146" s="22"/>
    </row>
    <row r="147">
      <c r="A147" s="650"/>
      <c r="B147" s="223"/>
      <c r="C147" s="223"/>
      <c r="D147" s="220"/>
      <c r="E147" s="222"/>
      <c r="F147" s="649"/>
      <c r="G147" s="22"/>
    </row>
    <row r="148">
      <c r="A148" s="650"/>
      <c r="B148" s="223"/>
      <c r="C148" s="223"/>
      <c r="D148" s="220"/>
      <c r="E148" s="222"/>
      <c r="F148" s="649"/>
      <c r="G148" s="22"/>
    </row>
    <row r="149">
      <c r="A149" s="650"/>
      <c r="B149" s="223"/>
      <c r="C149" s="223"/>
      <c r="D149" s="220"/>
      <c r="E149" s="222"/>
      <c r="F149" s="649"/>
      <c r="G149" s="22"/>
    </row>
    <row r="150">
      <c r="A150" s="650"/>
      <c r="B150" s="223"/>
      <c r="C150" s="223"/>
      <c r="D150" s="220"/>
      <c r="E150" s="222"/>
      <c r="F150" s="649"/>
      <c r="G150" s="22"/>
    </row>
    <row r="151">
      <c r="A151" s="650"/>
      <c r="B151" s="223"/>
      <c r="C151" s="223"/>
      <c r="D151" s="220"/>
      <c r="E151" s="222"/>
      <c r="F151" s="649"/>
      <c r="G151" s="22"/>
    </row>
    <row r="152">
      <c r="A152" s="650"/>
      <c r="B152" s="223"/>
      <c r="C152" s="223"/>
      <c r="D152" s="220"/>
      <c r="E152" s="222"/>
      <c r="F152" s="649"/>
      <c r="G152" s="22"/>
    </row>
    <row r="153">
      <c r="A153" s="650"/>
      <c r="B153" s="223"/>
      <c r="C153" s="223"/>
      <c r="D153" s="220"/>
      <c r="E153" s="222"/>
      <c r="F153" s="649"/>
      <c r="G153" s="22"/>
    </row>
    <row r="154">
      <c r="A154" s="650"/>
      <c r="B154" s="223"/>
      <c r="C154" s="223"/>
      <c r="D154" s="220"/>
      <c r="E154" s="222"/>
      <c r="F154" s="649"/>
      <c r="G154" s="22"/>
    </row>
    <row r="155">
      <c r="A155" s="650"/>
      <c r="B155" s="223"/>
      <c r="C155" s="223"/>
      <c r="D155" s="220"/>
      <c r="E155" s="222"/>
      <c r="F155" s="649"/>
      <c r="G155" s="22"/>
    </row>
    <row r="156">
      <c r="A156" s="650"/>
      <c r="B156" s="223"/>
      <c r="C156" s="223"/>
      <c r="D156" s="220"/>
      <c r="E156" s="222"/>
      <c r="F156" s="649"/>
      <c r="G156" s="22"/>
    </row>
    <row r="157">
      <c r="A157" s="650"/>
      <c r="B157" s="223"/>
      <c r="C157" s="223"/>
      <c r="D157" s="220"/>
      <c r="E157" s="222"/>
      <c r="F157" s="649"/>
      <c r="G157" s="22"/>
    </row>
    <row r="158">
      <c r="A158" s="650"/>
      <c r="B158" s="223"/>
      <c r="C158" s="223"/>
      <c r="D158" s="220"/>
      <c r="E158" s="222"/>
      <c r="F158" s="649"/>
      <c r="G158" s="22"/>
    </row>
    <row r="159">
      <c r="A159" s="650"/>
      <c r="B159" s="223"/>
      <c r="C159" s="223"/>
      <c r="D159" s="220"/>
      <c r="E159" s="222"/>
      <c r="F159" s="649"/>
      <c r="G159" s="22"/>
    </row>
    <row r="160">
      <c r="A160" s="650"/>
      <c r="B160" s="223"/>
      <c r="C160" s="223"/>
      <c r="D160" s="220"/>
      <c r="E160" s="222"/>
      <c r="F160" s="649"/>
      <c r="G160" s="22"/>
    </row>
    <row r="161">
      <c r="A161" s="650"/>
      <c r="B161" s="223"/>
      <c r="C161" s="223"/>
      <c r="D161" s="220"/>
      <c r="E161" s="222"/>
      <c r="F161" s="649"/>
      <c r="G161" s="22"/>
    </row>
    <row r="162">
      <c r="A162" s="650"/>
      <c r="B162" s="223"/>
      <c r="C162" s="223"/>
      <c r="D162" s="220"/>
      <c r="E162" s="222"/>
      <c r="F162" s="649"/>
      <c r="G162" s="22"/>
    </row>
    <row r="163">
      <c r="A163" s="650"/>
      <c r="B163" s="223"/>
      <c r="C163" s="223"/>
      <c r="D163" s="220"/>
      <c r="E163" s="222"/>
      <c r="F163" s="649"/>
      <c r="G163" s="22"/>
    </row>
    <row r="164">
      <c r="A164" s="650"/>
      <c r="B164" s="223"/>
      <c r="C164" s="223"/>
      <c r="D164" s="220"/>
      <c r="E164" s="222"/>
      <c r="F164" s="649"/>
      <c r="G164" s="22"/>
    </row>
    <row r="165">
      <c r="A165" s="650"/>
      <c r="B165" s="223"/>
      <c r="C165" s="223"/>
      <c r="D165" s="220"/>
      <c r="E165" s="222"/>
      <c r="F165" s="649"/>
      <c r="G165" s="22"/>
    </row>
    <row r="166">
      <c r="A166" s="650"/>
      <c r="B166" s="223"/>
      <c r="C166" s="223"/>
      <c r="D166" s="220"/>
      <c r="E166" s="222"/>
      <c r="F166" s="649"/>
      <c r="G166" s="22"/>
    </row>
    <row r="167">
      <c r="A167" s="650"/>
      <c r="B167" s="223"/>
      <c r="C167" s="223"/>
      <c r="D167" s="220"/>
      <c r="E167" s="222"/>
      <c r="F167" s="649"/>
      <c r="G167" s="22"/>
    </row>
    <row r="168">
      <c r="A168" s="650"/>
      <c r="B168" s="223"/>
      <c r="C168" s="223"/>
      <c r="D168" s="220"/>
      <c r="E168" s="222"/>
      <c r="F168" s="649"/>
      <c r="G168" s="22"/>
    </row>
    <row r="169">
      <c r="A169" s="650"/>
      <c r="B169" s="223"/>
      <c r="C169" s="223"/>
      <c r="D169" s="220"/>
      <c r="E169" s="222"/>
      <c r="F169" s="649"/>
      <c r="G169" s="22"/>
    </row>
    <row r="170">
      <c r="A170" s="650"/>
      <c r="B170" s="223"/>
      <c r="C170" s="223"/>
      <c r="D170" s="220"/>
      <c r="E170" s="222"/>
      <c r="F170" s="649"/>
      <c r="G170" s="92"/>
    </row>
    <row r="171">
      <c r="A171" s="650"/>
      <c r="B171" s="223"/>
      <c r="C171" s="223"/>
      <c r="D171" s="220"/>
      <c r="E171" s="222"/>
      <c r="F171" s="649"/>
      <c r="G171" s="22"/>
    </row>
    <row r="172">
      <c r="A172" s="650"/>
      <c r="B172" s="223"/>
      <c r="C172" s="223"/>
      <c r="D172" s="220"/>
      <c r="E172" s="222"/>
      <c r="F172" s="649"/>
      <c r="G172" s="22"/>
    </row>
    <row r="173">
      <c r="A173" s="650"/>
      <c r="B173" s="223"/>
      <c r="C173" s="223"/>
      <c r="D173" s="220"/>
      <c r="E173" s="222"/>
      <c r="F173" s="649"/>
      <c r="G173" s="22"/>
    </row>
    <row r="174">
      <c r="A174" s="650"/>
      <c r="B174" s="223"/>
      <c r="C174" s="223"/>
      <c r="D174" s="220"/>
      <c r="E174" s="222"/>
      <c r="F174" s="649"/>
      <c r="G174" s="22"/>
    </row>
    <row r="175">
      <c r="A175" s="650"/>
      <c r="B175" s="223"/>
      <c r="C175" s="223"/>
      <c r="D175" s="220"/>
      <c r="E175" s="222"/>
      <c r="F175" s="649"/>
      <c r="G175" s="22"/>
    </row>
    <row r="176">
      <c r="A176" s="650"/>
      <c r="B176" s="223"/>
      <c r="C176" s="223"/>
      <c r="D176" s="220"/>
      <c r="E176" s="222"/>
      <c r="F176" s="649"/>
      <c r="G176" s="22"/>
    </row>
    <row r="177">
      <c r="A177" s="650"/>
      <c r="B177" s="223"/>
      <c r="C177" s="223"/>
      <c r="D177" s="220"/>
      <c r="E177" s="222"/>
      <c r="F177" s="649"/>
      <c r="G177" s="22"/>
    </row>
    <row r="178">
      <c r="A178" s="650"/>
      <c r="B178" s="223"/>
      <c r="C178" s="223"/>
      <c r="D178" s="220"/>
      <c r="E178" s="222"/>
      <c r="F178" s="649"/>
      <c r="G178" s="22"/>
    </row>
    <row r="179">
      <c r="A179" s="650"/>
      <c r="B179" s="223"/>
      <c r="C179" s="223"/>
      <c r="D179" s="220"/>
      <c r="E179" s="222"/>
      <c r="F179" s="649"/>
      <c r="G179" s="22"/>
    </row>
    <row r="180">
      <c r="A180" s="650"/>
      <c r="B180" s="223"/>
      <c r="C180" s="223"/>
      <c r="D180" s="220"/>
      <c r="E180" s="222"/>
      <c r="F180" s="649"/>
      <c r="G180" s="22"/>
    </row>
    <row r="181">
      <c r="A181" s="650"/>
      <c r="B181" s="223"/>
      <c r="C181" s="223"/>
      <c r="D181" s="220"/>
      <c r="E181" s="222"/>
      <c r="F181" s="649"/>
      <c r="G181" s="22"/>
    </row>
    <row r="182">
      <c r="A182" s="650"/>
      <c r="B182" s="223"/>
      <c r="C182" s="223"/>
      <c r="D182" s="220"/>
      <c r="E182" s="222"/>
      <c r="F182" s="649"/>
      <c r="G182" s="22"/>
    </row>
    <row r="183">
      <c r="A183" s="650"/>
      <c r="B183" s="223"/>
      <c r="C183" s="223"/>
      <c r="D183" s="220"/>
      <c r="E183" s="222"/>
      <c r="F183" s="649"/>
      <c r="G183" s="22"/>
    </row>
    <row r="184">
      <c r="A184" s="650"/>
      <c r="B184" s="223"/>
      <c r="C184" s="223"/>
      <c r="D184" s="220"/>
      <c r="E184" s="222"/>
      <c r="F184" s="649"/>
      <c r="G184" s="22"/>
    </row>
    <row r="185">
      <c r="A185" s="650"/>
      <c r="B185" s="223"/>
      <c r="C185" s="223"/>
      <c r="D185" s="220"/>
      <c r="E185" s="222"/>
      <c r="F185" s="649"/>
      <c r="G185" s="22"/>
    </row>
    <row r="186">
      <c r="A186" s="650"/>
      <c r="B186" s="223"/>
      <c r="C186" s="223"/>
      <c r="D186" s="220"/>
      <c r="E186" s="222"/>
      <c r="F186" s="649"/>
      <c r="G186" s="22"/>
    </row>
    <row r="187">
      <c r="A187" s="650"/>
      <c r="B187" s="223"/>
      <c r="C187" s="223"/>
      <c r="D187" s="220"/>
      <c r="E187" s="222"/>
      <c r="F187" s="649"/>
      <c r="G187" s="22"/>
    </row>
    <row r="188">
      <c r="A188" s="650"/>
      <c r="B188" s="223"/>
      <c r="C188" s="223"/>
      <c r="D188" s="220"/>
      <c r="E188" s="222"/>
      <c r="F188" s="649"/>
      <c r="G188" s="22"/>
    </row>
    <row r="189">
      <c r="A189" s="650"/>
      <c r="B189" s="223"/>
      <c r="C189" s="223"/>
      <c r="D189" s="220"/>
      <c r="E189" s="222"/>
      <c r="F189" s="649"/>
      <c r="G189" s="22"/>
    </row>
    <row r="190">
      <c r="A190" s="650"/>
      <c r="B190" s="223"/>
      <c r="C190" s="223"/>
      <c r="D190" s="220"/>
      <c r="E190" s="222"/>
      <c r="F190" s="649"/>
      <c r="G190" s="22"/>
    </row>
    <row r="191">
      <c r="A191" s="650"/>
      <c r="B191" s="223"/>
      <c r="C191" s="223"/>
      <c r="D191" s="220"/>
      <c r="E191" s="222"/>
      <c r="F191" s="649"/>
      <c r="G191" s="22"/>
    </row>
    <row r="192">
      <c r="A192" s="650"/>
      <c r="B192" s="223"/>
      <c r="C192" s="223"/>
      <c r="D192" s="220"/>
      <c r="E192" s="222"/>
      <c r="F192" s="649"/>
      <c r="G192" s="22"/>
    </row>
    <row r="193">
      <c r="A193" s="650"/>
      <c r="B193" s="223"/>
      <c r="C193" s="223"/>
      <c r="D193" s="220"/>
      <c r="E193" s="222"/>
      <c r="F193" s="649"/>
      <c r="G193" s="22"/>
    </row>
    <row r="194">
      <c r="A194" s="650"/>
      <c r="B194" s="223"/>
      <c r="C194" s="223"/>
      <c r="D194" s="220"/>
      <c r="E194" s="222"/>
      <c r="F194" s="649"/>
      <c r="G194" s="22"/>
    </row>
    <row r="195">
      <c r="A195" s="650"/>
      <c r="B195" s="223"/>
      <c r="C195" s="223"/>
      <c r="D195" s="220"/>
      <c r="E195" s="222"/>
      <c r="F195" s="649"/>
      <c r="G195" s="22"/>
    </row>
    <row r="196">
      <c r="A196" s="650"/>
      <c r="B196" s="223"/>
      <c r="C196" s="223"/>
      <c r="D196" s="220"/>
      <c r="E196" s="222"/>
      <c r="F196" s="649"/>
      <c r="G196" s="22"/>
    </row>
    <row r="197">
      <c r="A197" s="650"/>
      <c r="B197" s="223"/>
      <c r="C197" s="223"/>
      <c r="D197" s="220"/>
      <c r="E197" s="222"/>
      <c r="F197" s="649"/>
      <c r="G197" s="22"/>
    </row>
    <row r="198">
      <c r="A198" s="650"/>
      <c r="B198" s="223"/>
      <c r="C198" s="223"/>
      <c r="D198" s="220"/>
      <c r="E198" s="222"/>
      <c r="F198" s="649"/>
      <c r="G198" s="22"/>
    </row>
    <row r="199">
      <c r="A199" s="650"/>
      <c r="B199" s="223"/>
      <c r="C199" s="223"/>
      <c r="D199" s="220"/>
      <c r="E199" s="222"/>
      <c r="F199" s="649"/>
      <c r="G199" s="22"/>
    </row>
    <row r="200">
      <c r="A200" s="650"/>
      <c r="B200" s="223"/>
      <c r="C200" s="223"/>
      <c r="D200" s="220"/>
      <c r="E200" s="222"/>
      <c r="F200" s="649"/>
      <c r="G200" s="22"/>
    </row>
    <row r="201">
      <c r="A201" s="650"/>
      <c r="B201" s="223"/>
      <c r="C201" s="223"/>
      <c r="D201" s="220"/>
      <c r="E201" s="222"/>
      <c r="F201" s="649"/>
      <c r="G201" s="22"/>
    </row>
    <row r="202">
      <c r="A202" s="650"/>
      <c r="B202" s="223"/>
      <c r="C202" s="223"/>
      <c r="D202" s="220"/>
      <c r="E202" s="222"/>
      <c r="F202" s="649"/>
      <c r="G202" s="22"/>
    </row>
    <row r="203">
      <c r="A203" s="650"/>
      <c r="B203" s="223"/>
      <c r="C203" s="223"/>
      <c r="D203" s="220"/>
      <c r="E203" s="222"/>
      <c r="F203" s="649"/>
      <c r="G203" s="22"/>
    </row>
    <row r="204">
      <c r="A204" s="650"/>
      <c r="B204" s="223"/>
      <c r="C204" s="223"/>
      <c r="D204" s="220"/>
      <c r="E204" s="222"/>
      <c r="F204" s="649"/>
      <c r="G204" s="22"/>
    </row>
    <row r="205">
      <c r="A205" s="650"/>
      <c r="B205" s="223"/>
      <c r="C205" s="223"/>
      <c r="D205" s="220"/>
      <c r="E205" s="222"/>
      <c r="F205" s="649"/>
      <c r="G205" s="22"/>
    </row>
    <row r="206">
      <c r="A206" s="650"/>
      <c r="B206" s="223"/>
      <c r="C206" s="223"/>
      <c r="D206" s="220"/>
      <c r="E206" s="222"/>
      <c r="F206" s="649"/>
      <c r="G206" s="22"/>
    </row>
    <row r="207">
      <c r="A207" s="650"/>
      <c r="B207" s="223"/>
      <c r="C207" s="223"/>
      <c r="D207" s="220"/>
      <c r="E207" s="222"/>
      <c r="F207" s="649"/>
      <c r="G207" s="22"/>
    </row>
    <row r="208">
      <c r="A208" s="650"/>
      <c r="B208" s="223"/>
      <c r="C208" s="223"/>
      <c r="D208" s="220"/>
      <c r="E208" s="222"/>
      <c r="F208" s="649"/>
      <c r="G208" s="22"/>
    </row>
    <row r="209">
      <c r="A209" s="650"/>
      <c r="B209" s="223"/>
      <c r="C209" s="223"/>
      <c r="D209" s="220"/>
      <c r="E209" s="222"/>
      <c r="F209" s="649"/>
      <c r="G209" s="22"/>
    </row>
    <row r="210">
      <c r="A210" s="650"/>
      <c r="B210" s="223"/>
      <c r="C210" s="223"/>
      <c r="D210" s="220"/>
      <c r="E210" s="222"/>
      <c r="F210" s="649"/>
      <c r="G210" s="22"/>
    </row>
    <row r="211">
      <c r="A211" s="650"/>
      <c r="B211" s="223"/>
      <c r="C211" s="223"/>
      <c r="D211" s="220"/>
      <c r="E211" s="222"/>
      <c r="F211" s="649"/>
      <c r="G211" s="22"/>
    </row>
    <row r="212">
      <c r="A212" s="650"/>
      <c r="B212" s="223"/>
      <c r="C212" s="223"/>
      <c r="D212" s="220"/>
      <c r="E212" s="222"/>
      <c r="F212" s="649"/>
      <c r="G212" s="22"/>
    </row>
    <row r="213">
      <c r="A213" s="650"/>
      <c r="B213" s="223"/>
      <c r="C213" s="223"/>
      <c r="D213" s="220"/>
      <c r="E213" s="222"/>
      <c r="F213" s="649"/>
      <c r="G213" s="22"/>
    </row>
    <row r="214">
      <c r="A214" s="650"/>
      <c r="B214" s="223"/>
      <c r="C214" s="223"/>
      <c r="D214" s="220"/>
      <c r="E214" s="222"/>
      <c r="F214" s="649"/>
      <c r="G214" s="22"/>
    </row>
    <row r="215">
      <c r="A215" s="650"/>
      <c r="B215" s="223"/>
      <c r="C215" s="223"/>
      <c r="D215" s="220"/>
      <c r="E215" s="222"/>
      <c r="F215" s="649"/>
      <c r="G215" s="22"/>
    </row>
    <row r="216">
      <c r="A216" s="650"/>
      <c r="B216" s="223"/>
      <c r="C216" s="223"/>
      <c r="D216" s="220"/>
      <c r="E216" s="222"/>
      <c r="F216" s="649"/>
      <c r="G216" s="22"/>
    </row>
    <row r="217">
      <c r="A217" s="650"/>
      <c r="B217" s="223"/>
      <c r="C217" s="223"/>
      <c r="D217" s="220"/>
      <c r="E217" s="222"/>
      <c r="F217" s="649"/>
      <c r="G217" s="22"/>
    </row>
    <row r="218">
      <c r="A218" s="650"/>
      <c r="B218" s="223"/>
      <c r="C218" s="223"/>
      <c r="D218" s="220"/>
      <c r="E218" s="222"/>
      <c r="F218" s="649"/>
      <c r="G218" s="22"/>
    </row>
    <row r="219">
      <c r="A219" s="650"/>
      <c r="B219" s="223"/>
      <c r="C219" s="223"/>
      <c r="D219" s="220"/>
      <c r="E219" s="222"/>
      <c r="F219" s="649"/>
      <c r="G219" s="22"/>
    </row>
    <row r="220">
      <c r="A220" s="650"/>
      <c r="B220" s="223"/>
      <c r="C220" s="223"/>
      <c r="D220" s="220"/>
      <c r="E220" s="222"/>
      <c r="F220" s="649"/>
      <c r="G220" s="22"/>
    </row>
    <row r="221">
      <c r="A221" s="650"/>
      <c r="B221" s="223"/>
      <c r="C221" s="223"/>
      <c r="D221" s="220"/>
      <c r="E221" s="222"/>
      <c r="F221" s="649"/>
      <c r="G221" s="22"/>
    </row>
    <row r="222">
      <c r="A222" s="650"/>
      <c r="B222" s="223"/>
      <c r="C222" s="223"/>
      <c r="D222" s="220"/>
      <c r="E222" s="222"/>
      <c r="F222" s="649"/>
      <c r="G222" s="22"/>
    </row>
    <row r="223">
      <c r="A223" s="650"/>
      <c r="B223" s="223"/>
      <c r="C223" s="223"/>
      <c r="D223" s="220"/>
      <c r="E223" s="222"/>
      <c r="F223" s="649"/>
      <c r="G223" s="22"/>
    </row>
    <row r="224">
      <c r="A224" s="650"/>
      <c r="B224" s="223"/>
      <c r="C224" s="223"/>
      <c r="D224" s="220"/>
      <c r="E224" s="222"/>
      <c r="F224" s="649"/>
      <c r="G224" s="22"/>
    </row>
    <row r="225">
      <c r="A225" s="650"/>
      <c r="B225" s="223"/>
      <c r="C225" s="223"/>
      <c r="D225" s="220"/>
      <c r="E225" s="222"/>
      <c r="F225" s="649"/>
      <c r="G225" s="22"/>
    </row>
    <row r="226">
      <c r="A226" s="650"/>
      <c r="B226" s="223"/>
      <c r="C226" s="223"/>
      <c r="D226" s="220"/>
      <c r="E226" s="222"/>
      <c r="F226" s="649"/>
      <c r="G226" s="22"/>
    </row>
    <row r="227">
      <c r="A227" s="650"/>
      <c r="B227" s="223"/>
      <c r="C227" s="223"/>
      <c r="D227" s="220"/>
      <c r="E227" s="222"/>
      <c r="F227" s="649"/>
      <c r="G227" s="22"/>
    </row>
    <row r="228">
      <c r="A228" s="650"/>
      <c r="B228" s="223"/>
      <c r="C228" s="223"/>
      <c r="D228" s="220"/>
      <c r="E228" s="222"/>
      <c r="F228" s="649"/>
      <c r="G228" s="22"/>
    </row>
    <row r="229">
      <c r="A229" s="650"/>
      <c r="B229" s="223"/>
      <c r="C229" s="223"/>
      <c r="D229" s="220"/>
      <c r="E229" s="222"/>
      <c r="F229" s="649"/>
      <c r="G229" s="22"/>
    </row>
    <row r="230">
      <c r="A230" s="650"/>
      <c r="B230" s="223"/>
      <c r="C230" s="223"/>
      <c r="D230" s="220"/>
      <c r="E230" s="222"/>
      <c r="F230" s="649"/>
      <c r="G230" s="22"/>
    </row>
    <row r="231">
      <c r="A231" s="650"/>
      <c r="B231" s="223"/>
      <c r="C231" s="223"/>
      <c r="D231" s="220"/>
      <c r="E231" s="222"/>
      <c r="F231" s="649"/>
      <c r="G231" s="22"/>
    </row>
    <row r="232">
      <c r="A232" s="650"/>
      <c r="B232" s="223"/>
      <c r="C232" s="223"/>
      <c r="D232" s="220"/>
      <c r="E232" s="222"/>
      <c r="F232" s="649"/>
      <c r="G232" s="22"/>
    </row>
    <row r="233">
      <c r="A233" s="650"/>
      <c r="B233" s="223"/>
      <c r="C233" s="223"/>
      <c r="D233" s="220"/>
      <c r="E233" s="222"/>
      <c r="F233" s="649"/>
      <c r="G233" s="22"/>
    </row>
    <row r="234">
      <c r="A234" s="650"/>
      <c r="B234" s="223"/>
      <c r="C234" s="223"/>
      <c r="D234" s="220"/>
      <c r="E234" s="222"/>
      <c r="F234" s="649"/>
      <c r="G234" s="22"/>
    </row>
    <row r="235">
      <c r="A235" s="650"/>
      <c r="B235" s="223"/>
      <c r="C235" s="223"/>
      <c r="D235" s="220"/>
      <c r="E235" s="222"/>
      <c r="F235" s="649"/>
      <c r="G235" s="22"/>
    </row>
    <row r="236">
      <c r="A236" s="650"/>
      <c r="B236" s="223"/>
      <c r="C236" s="223"/>
      <c r="D236" s="220"/>
      <c r="E236" s="222"/>
      <c r="F236" s="649"/>
      <c r="G236" s="22"/>
    </row>
    <row r="237">
      <c r="A237" s="650"/>
      <c r="B237" s="223"/>
      <c r="C237" s="223"/>
      <c r="D237" s="220"/>
      <c r="E237" s="222"/>
      <c r="F237" s="649"/>
      <c r="G237" s="22"/>
    </row>
    <row r="238">
      <c r="A238" s="650"/>
      <c r="B238" s="223"/>
      <c r="C238" s="223"/>
      <c r="D238" s="220"/>
      <c r="E238" s="222"/>
      <c r="F238" s="649"/>
      <c r="G238" s="22"/>
    </row>
    <row r="239">
      <c r="A239" s="650"/>
      <c r="B239" s="223"/>
      <c r="C239" s="223"/>
      <c r="D239" s="220"/>
      <c r="E239" s="222"/>
      <c r="F239" s="649"/>
      <c r="G239" s="22"/>
    </row>
    <row r="240">
      <c r="A240" s="650"/>
      <c r="B240" s="223"/>
      <c r="C240" s="223"/>
      <c r="D240" s="220"/>
      <c r="E240" s="222"/>
      <c r="F240" s="649"/>
      <c r="G240" s="22"/>
    </row>
    <row r="241">
      <c r="A241" s="650"/>
      <c r="B241" s="223"/>
      <c r="C241" s="223"/>
      <c r="D241" s="220"/>
      <c r="E241" s="222"/>
      <c r="F241" s="649"/>
      <c r="G241" s="22"/>
    </row>
    <row r="242">
      <c r="A242" s="650"/>
      <c r="B242" s="223"/>
      <c r="C242" s="223"/>
      <c r="D242" s="220"/>
      <c r="E242" s="222"/>
      <c r="F242" s="649"/>
      <c r="G242" s="22"/>
    </row>
    <row r="243">
      <c r="A243" s="650"/>
      <c r="B243" s="223"/>
      <c r="C243" s="223"/>
      <c r="D243" s="220"/>
      <c r="E243" s="222"/>
      <c r="F243" s="649"/>
      <c r="G243" s="22"/>
    </row>
    <row r="244">
      <c r="A244" s="650"/>
      <c r="B244" s="223"/>
      <c r="C244" s="223"/>
      <c r="D244" s="220"/>
      <c r="E244" s="222"/>
      <c r="F244" s="649"/>
      <c r="G244" s="22"/>
    </row>
    <row r="245">
      <c r="A245" s="650"/>
      <c r="B245" s="223"/>
      <c r="C245" s="223"/>
      <c r="D245" s="220"/>
      <c r="E245" s="222"/>
      <c r="F245" s="649"/>
      <c r="G245" s="22"/>
    </row>
    <row r="246">
      <c r="A246" s="650"/>
      <c r="B246" s="223"/>
      <c r="C246" s="223"/>
      <c r="D246" s="220"/>
      <c r="E246" s="222"/>
      <c r="F246" s="649"/>
      <c r="G246" s="22"/>
    </row>
    <row r="247">
      <c r="A247" s="650"/>
      <c r="B247" s="223"/>
      <c r="C247" s="223"/>
      <c r="D247" s="220"/>
      <c r="E247" s="222"/>
      <c r="F247" s="649"/>
      <c r="G247" s="22"/>
    </row>
    <row r="248">
      <c r="A248" s="650"/>
      <c r="B248" s="223"/>
      <c r="C248" s="223"/>
      <c r="D248" s="220"/>
      <c r="E248" s="222"/>
      <c r="F248" s="649"/>
      <c r="G248" s="22"/>
    </row>
    <row r="249">
      <c r="A249" s="650"/>
      <c r="B249" s="223"/>
      <c r="C249" s="223"/>
      <c r="D249" s="220"/>
      <c r="E249" s="222"/>
      <c r="F249" s="649"/>
      <c r="G249" s="22"/>
    </row>
    <row r="250">
      <c r="A250" s="650"/>
      <c r="B250" s="223"/>
      <c r="C250" s="223"/>
      <c r="D250" s="220"/>
      <c r="E250" s="222"/>
      <c r="F250" s="649"/>
      <c r="G250" s="22"/>
    </row>
    <row r="251">
      <c r="A251" s="650"/>
      <c r="B251" s="223"/>
      <c r="C251" s="223"/>
      <c r="D251" s="220"/>
      <c r="E251" s="222"/>
      <c r="F251" s="649"/>
      <c r="G251" s="22"/>
    </row>
    <row r="252">
      <c r="A252" s="650"/>
      <c r="B252" s="223"/>
      <c r="C252" s="223"/>
      <c r="D252" s="220"/>
      <c r="E252" s="222"/>
      <c r="F252" s="649"/>
      <c r="G252" s="22"/>
    </row>
    <row r="253">
      <c r="A253" s="650"/>
      <c r="B253" s="223"/>
      <c r="C253" s="223"/>
      <c r="D253" s="220"/>
      <c r="E253" s="222"/>
      <c r="F253" s="649"/>
      <c r="G253" s="22"/>
    </row>
    <row r="254">
      <c r="A254" s="650"/>
      <c r="B254" s="223"/>
      <c r="C254" s="223"/>
      <c r="D254" s="220"/>
      <c r="E254" s="222"/>
      <c r="F254" s="649"/>
      <c r="G254" s="22"/>
    </row>
    <row r="255">
      <c r="A255" s="650"/>
      <c r="B255" s="223"/>
      <c r="C255" s="223"/>
      <c r="D255" s="220"/>
      <c r="E255" s="222"/>
      <c r="F255" s="649"/>
      <c r="G255" s="22"/>
    </row>
    <row r="256">
      <c r="A256" s="650"/>
      <c r="B256" s="223"/>
      <c r="C256" s="223"/>
      <c r="D256" s="220"/>
      <c r="E256" s="222"/>
      <c r="F256" s="649"/>
      <c r="G256" s="22"/>
    </row>
    <row r="257">
      <c r="A257" s="650"/>
      <c r="B257" s="223"/>
      <c r="C257" s="223"/>
      <c r="D257" s="220"/>
      <c r="E257" s="222"/>
      <c r="F257" s="649"/>
      <c r="G257" s="22"/>
    </row>
    <row r="258">
      <c r="A258" s="650"/>
      <c r="B258" s="223"/>
      <c r="C258" s="223"/>
      <c r="D258" s="220"/>
      <c r="E258" s="222"/>
      <c r="F258" s="649"/>
      <c r="G258" s="22"/>
    </row>
    <row r="259">
      <c r="A259" s="650"/>
      <c r="B259" s="223"/>
      <c r="C259" s="223"/>
      <c r="D259" s="220"/>
      <c r="E259" s="222"/>
      <c r="F259" s="649"/>
      <c r="G259" s="22"/>
    </row>
    <row r="260">
      <c r="A260" s="650"/>
      <c r="B260" s="223"/>
      <c r="C260" s="223"/>
      <c r="D260" s="220"/>
      <c r="E260" s="222"/>
      <c r="F260" s="649"/>
      <c r="G260" s="22"/>
    </row>
    <row r="261">
      <c r="A261" s="650"/>
      <c r="B261" s="223"/>
      <c r="C261" s="223"/>
      <c r="D261" s="220"/>
      <c r="E261" s="222"/>
      <c r="F261" s="649"/>
      <c r="G261" s="22"/>
    </row>
    <row r="262">
      <c r="A262" s="650"/>
      <c r="B262" s="223"/>
      <c r="C262" s="223"/>
      <c r="D262" s="220"/>
      <c r="E262" s="222"/>
      <c r="F262" s="649"/>
      <c r="G262" s="22"/>
    </row>
    <row r="263">
      <c r="A263" s="650"/>
      <c r="B263" s="223"/>
      <c r="C263" s="223"/>
      <c r="D263" s="220"/>
      <c r="E263" s="222"/>
      <c r="F263" s="649"/>
      <c r="G263" s="22"/>
    </row>
    <row r="264">
      <c r="A264" s="650"/>
      <c r="B264" s="223"/>
      <c r="C264" s="223"/>
      <c r="D264" s="220"/>
      <c r="E264" s="222"/>
      <c r="F264" s="649"/>
      <c r="G264" s="22"/>
    </row>
    <row r="265">
      <c r="A265" s="650"/>
      <c r="B265" s="223"/>
      <c r="C265" s="223"/>
      <c r="D265" s="220"/>
      <c r="E265" s="222"/>
      <c r="F265" s="649"/>
      <c r="G265" s="22"/>
    </row>
    <row r="266">
      <c r="A266" s="650"/>
      <c r="B266" s="223"/>
      <c r="C266" s="223"/>
      <c r="D266" s="220"/>
      <c r="E266" s="222"/>
      <c r="F266" s="649"/>
      <c r="G266" s="22"/>
    </row>
    <row r="267">
      <c r="A267" s="650"/>
      <c r="B267" s="223"/>
      <c r="C267" s="223"/>
      <c r="D267" s="220"/>
      <c r="E267" s="222"/>
      <c r="F267" s="649"/>
      <c r="G267" s="22"/>
    </row>
    <row r="268">
      <c r="A268" s="650"/>
      <c r="B268" s="223"/>
      <c r="C268" s="223"/>
      <c r="D268" s="220"/>
      <c r="E268" s="222"/>
      <c r="F268" s="649"/>
      <c r="G268" s="22"/>
    </row>
    <row r="269">
      <c r="A269" s="650"/>
      <c r="B269" s="223"/>
      <c r="C269" s="223"/>
      <c r="D269" s="220"/>
      <c r="E269" s="222"/>
      <c r="F269" s="649"/>
      <c r="G269" s="22"/>
    </row>
    <row r="270">
      <c r="A270" s="650"/>
      <c r="B270" s="223"/>
      <c r="C270" s="223"/>
      <c r="D270" s="220"/>
      <c r="E270" s="222"/>
      <c r="F270" s="649"/>
      <c r="G270" s="22"/>
    </row>
    <row r="271">
      <c r="A271" s="650"/>
      <c r="B271" s="223"/>
      <c r="C271" s="223"/>
      <c r="D271" s="220"/>
      <c r="E271" s="222"/>
      <c r="F271" s="649"/>
      <c r="G271" s="22"/>
    </row>
    <row r="272">
      <c r="A272" s="650"/>
      <c r="B272" s="223"/>
      <c r="C272" s="223"/>
      <c r="D272" s="220"/>
      <c r="E272" s="222"/>
      <c r="F272" s="649"/>
      <c r="G272" s="22"/>
    </row>
    <row r="273">
      <c r="A273" s="650"/>
      <c r="B273" s="223"/>
      <c r="C273" s="223"/>
      <c r="D273" s="220"/>
      <c r="E273" s="222"/>
      <c r="F273" s="649"/>
      <c r="G273" s="22"/>
    </row>
    <row r="274">
      <c r="A274" s="650"/>
      <c r="B274" s="223"/>
      <c r="C274" s="223"/>
      <c r="D274" s="220"/>
      <c r="E274" s="222"/>
      <c r="F274" s="649"/>
      <c r="G274" s="22"/>
    </row>
    <row r="275">
      <c r="A275" s="650"/>
      <c r="B275" s="223"/>
      <c r="C275" s="223"/>
      <c r="D275" s="220"/>
      <c r="E275" s="222"/>
      <c r="F275" s="649"/>
      <c r="G275" s="22"/>
    </row>
    <row r="276">
      <c r="A276" s="650"/>
      <c r="B276" s="223"/>
      <c r="C276" s="223"/>
      <c r="D276" s="220"/>
      <c r="E276" s="222"/>
      <c r="F276" s="649"/>
      <c r="G276" s="22"/>
    </row>
    <row r="277">
      <c r="A277" s="650"/>
      <c r="B277" s="223"/>
      <c r="C277" s="223"/>
      <c r="D277" s="220"/>
      <c r="E277" s="222"/>
      <c r="F277" s="649"/>
      <c r="G277" s="22"/>
    </row>
    <row r="278">
      <c r="A278" s="650"/>
      <c r="B278" s="223"/>
      <c r="C278" s="223"/>
      <c r="D278" s="220"/>
      <c r="E278" s="222"/>
      <c r="F278" s="649"/>
      <c r="G278" s="22"/>
    </row>
    <row r="279">
      <c r="A279" s="650"/>
      <c r="B279" s="223"/>
      <c r="C279" s="223"/>
      <c r="D279" s="220"/>
      <c r="E279" s="222"/>
      <c r="F279" s="649"/>
      <c r="G279" s="22"/>
    </row>
    <row r="280">
      <c r="A280" s="650"/>
      <c r="B280" s="223"/>
      <c r="C280" s="223"/>
      <c r="D280" s="220"/>
      <c r="E280" s="222"/>
      <c r="F280" s="649"/>
      <c r="G280" s="22"/>
    </row>
    <row r="281">
      <c r="A281" s="650"/>
      <c r="B281" s="223"/>
      <c r="C281" s="223"/>
      <c r="D281" s="220"/>
      <c r="E281" s="222"/>
      <c r="F281" s="649"/>
      <c r="G281" s="22"/>
    </row>
    <row r="282">
      <c r="A282" s="650"/>
      <c r="B282" s="223"/>
      <c r="C282" s="223"/>
      <c r="D282" s="220"/>
      <c r="E282" s="222"/>
      <c r="F282" s="649"/>
      <c r="G282" s="22"/>
    </row>
    <row r="283">
      <c r="A283" s="650"/>
      <c r="B283" s="223"/>
      <c r="C283" s="223"/>
      <c r="D283" s="220"/>
      <c r="E283" s="222"/>
      <c r="F283" s="649"/>
      <c r="G283" s="22"/>
    </row>
    <row r="284">
      <c r="A284" s="650"/>
      <c r="B284" s="223"/>
      <c r="C284" s="223"/>
      <c r="D284" s="220"/>
      <c r="E284" s="222"/>
      <c r="F284" s="649"/>
      <c r="G284" s="22"/>
    </row>
    <row r="285">
      <c r="A285" s="650"/>
      <c r="B285" s="223"/>
      <c r="C285" s="223"/>
      <c r="D285" s="220"/>
      <c r="E285" s="222"/>
      <c r="F285" s="649"/>
      <c r="G285" s="119"/>
    </row>
    <row r="286">
      <c r="A286" s="650"/>
      <c r="B286" s="223"/>
      <c r="C286" s="223"/>
      <c r="D286" s="220"/>
      <c r="E286" s="222"/>
      <c r="F286" s="649"/>
      <c r="G286" s="22"/>
    </row>
    <row r="287">
      <c r="A287" s="650"/>
      <c r="B287" s="223"/>
      <c r="C287" s="223"/>
      <c r="D287" s="220"/>
      <c r="E287" s="222"/>
      <c r="F287" s="649"/>
      <c r="G287" s="22"/>
    </row>
    <row r="288">
      <c r="A288" s="650"/>
      <c r="B288" s="223"/>
      <c r="C288" s="223"/>
      <c r="D288" s="220"/>
      <c r="E288" s="222"/>
      <c r="F288" s="649"/>
      <c r="G288" s="22"/>
    </row>
    <row r="289">
      <c r="A289" s="650"/>
      <c r="B289" s="223"/>
      <c r="C289" s="223"/>
      <c r="D289" s="220"/>
      <c r="E289" s="222"/>
      <c r="F289" s="649"/>
      <c r="G289" s="22"/>
    </row>
    <row r="290">
      <c r="A290" s="650"/>
      <c r="B290" s="223"/>
      <c r="C290" s="223"/>
      <c r="D290" s="220"/>
      <c r="E290" s="222"/>
      <c r="F290" s="649"/>
      <c r="G290" s="22"/>
    </row>
    <row r="291">
      <c r="A291" s="650"/>
      <c r="B291" s="223"/>
      <c r="C291" s="223"/>
      <c r="D291" s="220"/>
      <c r="E291" s="222"/>
      <c r="F291" s="649"/>
      <c r="G291" s="22"/>
    </row>
    <row r="292">
      <c r="A292" s="650"/>
      <c r="B292" s="223"/>
      <c r="C292" s="223"/>
      <c r="D292" s="220"/>
      <c r="E292" s="222"/>
      <c r="F292" s="649"/>
      <c r="G292" s="22"/>
    </row>
    <row r="293">
      <c r="A293" s="650"/>
      <c r="B293" s="223"/>
      <c r="C293" s="223"/>
      <c r="D293" s="220"/>
      <c r="E293" s="222"/>
      <c r="F293" s="649"/>
      <c r="G293" s="22"/>
    </row>
    <row r="294">
      <c r="A294" s="650"/>
      <c r="B294" s="223"/>
      <c r="C294" s="223"/>
      <c r="D294" s="220"/>
      <c r="E294" s="222"/>
      <c r="F294" s="649"/>
      <c r="G294" s="22"/>
    </row>
    <row r="295">
      <c r="A295" s="650"/>
      <c r="B295" s="223"/>
      <c r="C295" s="223"/>
      <c r="D295" s="220"/>
      <c r="E295" s="222"/>
      <c r="F295" s="649"/>
      <c r="G295" s="22"/>
    </row>
    <row r="296">
      <c r="A296" s="650"/>
      <c r="B296" s="223"/>
      <c r="C296" s="223"/>
      <c r="D296" s="220"/>
      <c r="E296" s="222"/>
      <c r="F296" s="649"/>
      <c r="G296" s="22"/>
    </row>
    <row r="297">
      <c r="A297" s="650"/>
      <c r="B297" s="223"/>
      <c r="C297" s="223"/>
      <c r="D297" s="220"/>
      <c r="E297" s="222"/>
      <c r="F297" s="649"/>
      <c r="G297" s="22"/>
    </row>
    <row r="298">
      <c r="A298" s="650"/>
      <c r="B298" s="223"/>
      <c r="C298" s="223"/>
      <c r="D298" s="220"/>
      <c r="E298" s="222"/>
      <c r="F298" s="649"/>
      <c r="G298" s="22"/>
    </row>
    <row r="299">
      <c r="A299" s="650"/>
      <c r="B299" s="223"/>
      <c r="C299" s="223"/>
      <c r="D299" s="220"/>
      <c r="E299" s="222"/>
      <c r="F299" s="649"/>
      <c r="G299" s="22"/>
    </row>
    <row r="300">
      <c r="A300" s="650"/>
      <c r="B300" s="223"/>
      <c r="C300" s="223"/>
      <c r="D300" s="220"/>
      <c r="E300" s="222"/>
      <c r="F300" s="649"/>
      <c r="G300" s="22"/>
    </row>
    <row r="301">
      <c r="A301" s="650"/>
      <c r="B301" s="223"/>
      <c r="C301" s="223"/>
      <c r="D301" s="220"/>
      <c r="E301" s="222"/>
      <c r="F301" s="649"/>
      <c r="G301" s="22"/>
    </row>
    <row r="302">
      <c r="A302" s="650"/>
      <c r="B302" s="223"/>
      <c r="C302" s="223"/>
      <c r="D302" s="220"/>
      <c r="E302" s="222"/>
      <c r="F302" s="649"/>
      <c r="G302" s="22"/>
    </row>
    <row r="303">
      <c r="A303" s="650"/>
      <c r="B303" s="223"/>
      <c r="C303" s="223"/>
      <c r="D303" s="220"/>
      <c r="E303" s="222"/>
      <c r="F303" s="649"/>
      <c r="G303" s="22"/>
    </row>
    <row r="304">
      <c r="A304" s="650"/>
      <c r="B304" s="223"/>
      <c r="C304" s="223"/>
      <c r="D304" s="220"/>
      <c r="E304" s="222"/>
      <c r="F304" s="649"/>
      <c r="G304" s="22"/>
    </row>
    <row r="305">
      <c r="A305" s="650"/>
      <c r="B305" s="223"/>
      <c r="C305" s="223"/>
      <c r="D305" s="220"/>
      <c r="E305" s="222"/>
      <c r="F305" s="649"/>
      <c r="G305" s="22"/>
    </row>
    <row r="306">
      <c r="A306" s="650"/>
      <c r="B306" s="223"/>
      <c r="C306" s="223"/>
      <c r="D306" s="220"/>
      <c r="E306" s="222"/>
      <c r="F306" s="649"/>
      <c r="G306" s="22"/>
    </row>
    <row r="307">
      <c r="A307" s="650"/>
      <c r="B307" s="223"/>
      <c r="C307" s="223"/>
      <c r="D307" s="220"/>
      <c r="E307" s="222"/>
      <c r="F307" s="649"/>
      <c r="G307" s="22"/>
    </row>
    <row r="308">
      <c r="A308" s="650"/>
      <c r="B308" s="223"/>
      <c r="C308" s="223"/>
      <c r="D308" s="220"/>
      <c r="E308" s="222"/>
      <c r="F308" s="649"/>
      <c r="G308" s="22"/>
    </row>
    <row r="309">
      <c r="A309" s="650"/>
      <c r="B309" s="223"/>
      <c r="C309" s="223"/>
      <c r="D309" s="220"/>
      <c r="E309" s="222"/>
      <c r="F309" s="649"/>
      <c r="G309" s="22"/>
    </row>
    <row r="310">
      <c r="A310" s="650"/>
      <c r="B310" s="223"/>
      <c r="C310" s="223"/>
      <c r="D310" s="220"/>
      <c r="E310" s="222"/>
      <c r="F310" s="649"/>
      <c r="G310" s="22"/>
    </row>
    <row r="311">
      <c r="A311" s="650"/>
      <c r="B311" s="223"/>
      <c r="C311" s="223"/>
      <c r="D311" s="220"/>
      <c r="E311" s="222"/>
      <c r="F311" s="649"/>
      <c r="G311" s="22"/>
    </row>
    <row r="312">
      <c r="A312" s="650"/>
      <c r="B312" s="223"/>
      <c r="C312" s="223"/>
      <c r="D312" s="220"/>
      <c r="E312" s="222"/>
      <c r="F312" s="649"/>
      <c r="G312" s="22"/>
    </row>
    <row r="313">
      <c r="A313" s="650"/>
      <c r="B313" s="223"/>
      <c r="C313" s="223"/>
      <c r="D313" s="220"/>
      <c r="E313" s="222"/>
      <c r="F313" s="649"/>
      <c r="G313" s="22"/>
    </row>
    <row r="314">
      <c r="A314" s="650"/>
      <c r="B314" s="223"/>
      <c r="C314" s="223"/>
      <c r="D314" s="220"/>
      <c r="E314" s="222"/>
      <c r="F314" s="649"/>
      <c r="G314" s="22"/>
    </row>
    <row r="315">
      <c r="A315" s="650"/>
      <c r="B315" s="223"/>
      <c r="C315" s="223"/>
      <c r="D315" s="220"/>
      <c r="E315" s="222"/>
      <c r="F315" s="649"/>
      <c r="G315" s="22"/>
    </row>
    <row r="316">
      <c r="A316" s="650"/>
      <c r="B316" s="223"/>
      <c r="C316" s="223"/>
      <c r="D316" s="220"/>
      <c r="E316" s="222"/>
      <c r="F316" s="649"/>
      <c r="G316" s="22"/>
    </row>
    <row r="317">
      <c r="A317" s="650"/>
      <c r="B317" s="223"/>
      <c r="C317" s="223"/>
      <c r="D317" s="220"/>
      <c r="E317" s="222"/>
      <c r="F317" s="649"/>
      <c r="G317" s="22"/>
    </row>
    <row r="318">
      <c r="A318" s="650"/>
      <c r="B318" s="223"/>
      <c r="C318" s="223"/>
      <c r="D318" s="220"/>
      <c r="E318" s="222"/>
      <c r="F318" s="649"/>
      <c r="G318" s="22"/>
    </row>
    <row r="319">
      <c r="A319" s="650"/>
      <c r="B319" s="223"/>
      <c r="C319" s="223"/>
      <c r="D319" s="220"/>
      <c r="E319" s="222"/>
      <c r="F319" s="649"/>
      <c r="G319" s="22"/>
    </row>
    <row r="320">
      <c r="A320" s="650"/>
      <c r="B320" s="223"/>
      <c r="C320" s="223"/>
      <c r="D320" s="220"/>
      <c r="E320" s="222"/>
      <c r="F320" s="649"/>
      <c r="G320" s="22"/>
    </row>
    <row r="321">
      <c r="A321" s="650"/>
      <c r="B321" s="223"/>
      <c r="C321" s="223"/>
      <c r="D321" s="220"/>
      <c r="E321" s="222"/>
      <c r="F321" s="649"/>
      <c r="G321" s="22"/>
    </row>
    <row r="322">
      <c r="A322" s="650"/>
      <c r="B322" s="223"/>
      <c r="C322" s="223"/>
      <c r="D322" s="220"/>
      <c r="E322" s="222"/>
      <c r="F322" s="649"/>
      <c r="G322" s="22"/>
    </row>
    <row r="323">
      <c r="A323" s="650"/>
      <c r="B323" s="223"/>
      <c r="C323" s="223"/>
      <c r="D323" s="220"/>
      <c r="E323" s="222"/>
      <c r="F323" s="649"/>
      <c r="G323" s="22"/>
    </row>
    <row r="324">
      <c r="A324" s="650"/>
      <c r="B324" s="223"/>
      <c r="C324" s="223"/>
      <c r="D324" s="220"/>
      <c r="E324" s="222"/>
      <c r="F324" s="649"/>
      <c r="G324" s="22"/>
    </row>
    <row r="325">
      <c r="A325" s="650"/>
      <c r="B325" s="223"/>
      <c r="C325" s="223"/>
      <c r="D325" s="220"/>
      <c r="E325" s="222"/>
      <c r="F325" s="649"/>
      <c r="G325" s="22"/>
    </row>
    <row r="326">
      <c r="A326" s="650"/>
      <c r="B326" s="223"/>
      <c r="C326" s="223"/>
      <c r="D326" s="220"/>
      <c r="E326" s="222"/>
      <c r="F326" s="649"/>
      <c r="G326" s="22"/>
    </row>
    <row r="327">
      <c r="A327" s="650"/>
      <c r="B327" s="223"/>
      <c r="C327" s="223"/>
      <c r="D327" s="220"/>
      <c r="E327" s="222"/>
      <c r="F327" s="649"/>
      <c r="G327" s="22"/>
    </row>
    <row r="328">
      <c r="A328" s="650"/>
      <c r="B328" s="223"/>
      <c r="C328" s="223"/>
      <c r="D328" s="220"/>
      <c r="E328" s="222"/>
      <c r="F328" s="649"/>
      <c r="G328" s="22"/>
    </row>
    <row r="329">
      <c r="A329" s="650"/>
      <c r="B329" s="223"/>
      <c r="C329" s="223"/>
      <c r="D329" s="220"/>
      <c r="E329" s="222"/>
      <c r="F329" s="649"/>
      <c r="G329" s="22"/>
    </row>
    <row r="330">
      <c r="A330" s="650"/>
      <c r="B330" s="223"/>
      <c r="C330" s="223"/>
      <c r="D330" s="220"/>
      <c r="E330" s="222"/>
      <c r="F330" s="649"/>
      <c r="G330" s="22"/>
    </row>
    <row r="331">
      <c r="A331" s="650"/>
      <c r="B331" s="223"/>
      <c r="C331" s="223"/>
      <c r="D331" s="220"/>
      <c r="E331" s="222"/>
      <c r="F331" s="649"/>
      <c r="G331" s="22"/>
    </row>
    <row r="332">
      <c r="A332" s="650"/>
      <c r="B332" s="223"/>
      <c r="C332" s="223"/>
      <c r="D332" s="220"/>
      <c r="E332" s="222"/>
      <c r="F332" s="649"/>
      <c r="G332" s="22"/>
    </row>
    <row r="333">
      <c r="A333" s="650"/>
      <c r="B333" s="223"/>
      <c r="C333" s="223"/>
      <c r="D333" s="220"/>
      <c r="E333" s="222"/>
      <c r="F333" s="649"/>
      <c r="G333" s="22"/>
    </row>
    <row r="334">
      <c r="A334" s="650"/>
      <c r="B334" s="223"/>
      <c r="C334" s="223"/>
      <c r="D334" s="220"/>
      <c r="E334" s="222"/>
      <c r="F334" s="649"/>
      <c r="G334" s="22"/>
    </row>
    <row r="335">
      <c r="A335" s="650"/>
      <c r="B335" s="223"/>
      <c r="C335" s="223"/>
      <c r="D335" s="220"/>
      <c r="E335" s="222"/>
      <c r="F335" s="649"/>
      <c r="G335" s="22"/>
    </row>
    <row r="336">
      <c r="A336" s="650"/>
      <c r="B336" s="223"/>
      <c r="C336" s="223"/>
      <c r="D336" s="220"/>
      <c r="E336" s="222"/>
      <c r="F336" s="649"/>
      <c r="G336" s="22"/>
    </row>
    <row r="337">
      <c r="A337" s="650"/>
      <c r="B337" s="223"/>
      <c r="C337" s="223"/>
      <c r="D337" s="220"/>
      <c r="E337" s="222"/>
      <c r="F337" s="649"/>
      <c r="G337" s="22"/>
    </row>
    <row r="338">
      <c r="A338" s="650"/>
      <c r="B338" s="223"/>
      <c r="C338" s="223"/>
      <c r="D338" s="220"/>
      <c r="E338" s="222"/>
      <c r="F338" s="649"/>
      <c r="G338" s="22"/>
    </row>
    <row r="339">
      <c r="A339" s="650"/>
      <c r="B339" s="223"/>
      <c r="C339" s="223"/>
      <c r="D339" s="220"/>
      <c r="E339" s="222"/>
      <c r="F339" s="649"/>
      <c r="G339" s="22"/>
    </row>
    <row r="340">
      <c r="A340" s="650"/>
      <c r="B340" s="223"/>
      <c r="C340" s="223"/>
      <c r="D340" s="220"/>
      <c r="E340" s="222"/>
      <c r="F340" s="649"/>
      <c r="G340" s="22"/>
    </row>
    <row r="341">
      <c r="A341" s="650"/>
      <c r="B341" s="223"/>
      <c r="C341" s="223"/>
      <c r="D341" s="220"/>
      <c r="E341" s="222"/>
      <c r="F341" s="649"/>
      <c r="G341" s="22"/>
    </row>
    <row r="342">
      <c r="A342" s="650"/>
      <c r="B342" s="223"/>
      <c r="C342" s="223"/>
      <c r="D342" s="220"/>
      <c r="E342" s="222"/>
      <c r="F342" s="649"/>
      <c r="G342" s="22"/>
    </row>
    <row r="343">
      <c r="A343" s="650"/>
      <c r="B343" s="223"/>
      <c r="C343" s="223"/>
      <c r="D343" s="220"/>
      <c r="E343" s="222"/>
      <c r="F343" s="649"/>
      <c r="G343" s="22"/>
    </row>
    <row r="344">
      <c r="A344" s="650"/>
      <c r="B344" s="223"/>
      <c r="C344" s="223"/>
      <c r="D344" s="220"/>
      <c r="E344" s="222"/>
      <c r="F344" s="649"/>
      <c r="G344" s="22"/>
    </row>
    <row r="345">
      <c r="A345" s="650"/>
      <c r="B345" s="223"/>
      <c r="C345" s="223"/>
      <c r="D345" s="220"/>
      <c r="E345" s="222"/>
      <c r="F345" s="649"/>
      <c r="G345" s="22"/>
    </row>
    <row r="346">
      <c r="A346" s="650"/>
      <c r="B346" s="223"/>
      <c r="C346" s="223"/>
      <c r="D346" s="220"/>
      <c r="E346" s="222"/>
      <c r="F346" s="649"/>
      <c r="G346" s="22"/>
    </row>
    <row r="347">
      <c r="A347" s="650"/>
      <c r="B347" s="223"/>
      <c r="C347" s="223"/>
      <c r="D347" s="220"/>
      <c r="E347" s="222"/>
      <c r="F347" s="649"/>
      <c r="G347" s="22"/>
    </row>
    <row r="348">
      <c r="A348" s="650"/>
      <c r="B348" s="223"/>
      <c r="C348" s="223"/>
      <c r="D348" s="220"/>
      <c r="E348" s="222"/>
      <c r="F348" s="649"/>
      <c r="G348" s="22"/>
    </row>
    <row r="349">
      <c r="A349" s="650"/>
      <c r="B349" s="223"/>
      <c r="C349" s="223"/>
      <c r="D349" s="220"/>
      <c r="E349" s="222"/>
      <c r="F349" s="649"/>
      <c r="G349" s="22"/>
    </row>
    <row r="350">
      <c r="A350" s="650"/>
      <c r="B350" s="223"/>
      <c r="C350" s="223"/>
      <c r="D350" s="220"/>
      <c r="E350" s="222"/>
      <c r="F350" s="649"/>
      <c r="G350" s="22"/>
    </row>
    <row r="351">
      <c r="A351" s="650"/>
      <c r="B351" s="223"/>
      <c r="C351" s="223"/>
      <c r="D351" s="220"/>
      <c r="E351" s="222"/>
      <c r="F351" s="649"/>
      <c r="G351" s="22"/>
    </row>
    <row r="352">
      <c r="A352" s="650"/>
      <c r="B352" s="223"/>
      <c r="C352" s="223"/>
      <c r="D352" s="220"/>
      <c r="E352" s="222"/>
      <c r="F352" s="649"/>
      <c r="G352" s="22"/>
    </row>
    <row r="353">
      <c r="A353" s="650"/>
      <c r="B353" s="223"/>
      <c r="C353" s="223"/>
      <c r="D353" s="220"/>
      <c r="E353" s="222"/>
      <c r="F353" s="649"/>
      <c r="G353" s="22"/>
    </row>
    <row r="354">
      <c r="A354" s="650"/>
      <c r="B354" s="223"/>
      <c r="C354" s="223"/>
      <c r="D354" s="220"/>
      <c r="E354" s="222"/>
      <c r="F354" s="649"/>
      <c r="G354" s="22"/>
    </row>
    <row r="355">
      <c r="A355" s="650"/>
      <c r="B355" s="223"/>
      <c r="C355" s="223"/>
      <c r="D355" s="220"/>
      <c r="E355" s="222"/>
      <c r="F355" s="649"/>
      <c r="G355" s="22"/>
    </row>
    <row r="356">
      <c r="A356" s="650"/>
      <c r="B356" s="223"/>
      <c r="C356" s="223"/>
      <c r="D356" s="220"/>
      <c r="E356" s="222"/>
      <c r="F356" s="649"/>
      <c r="G356" s="22"/>
    </row>
    <row r="357">
      <c r="A357" s="650"/>
      <c r="B357" s="223"/>
      <c r="C357" s="223"/>
      <c r="D357" s="220"/>
      <c r="E357" s="222"/>
      <c r="F357" s="649"/>
      <c r="G357" s="22"/>
    </row>
    <row r="358">
      <c r="A358" s="650"/>
      <c r="B358" s="223"/>
      <c r="C358" s="223"/>
      <c r="D358" s="220"/>
      <c r="E358" s="222"/>
      <c r="F358" s="649"/>
      <c r="G358" s="22"/>
    </row>
    <row r="359">
      <c r="A359" s="650"/>
      <c r="B359" s="223"/>
      <c r="C359" s="223"/>
      <c r="D359" s="220"/>
      <c r="E359" s="222"/>
      <c r="F359" s="649"/>
      <c r="G359" s="22"/>
    </row>
    <row r="360">
      <c r="A360" s="650"/>
      <c r="B360" s="223"/>
      <c r="C360" s="223"/>
      <c r="D360" s="220"/>
      <c r="E360" s="222"/>
      <c r="F360" s="649"/>
      <c r="G360" s="22"/>
    </row>
    <row r="361">
      <c r="A361" s="650"/>
      <c r="B361" s="223"/>
      <c r="C361" s="223"/>
      <c r="D361" s="220"/>
      <c r="E361" s="222"/>
      <c r="F361" s="649"/>
      <c r="G361" s="22"/>
    </row>
    <row r="362">
      <c r="A362" s="650"/>
      <c r="B362" s="223"/>
      <c r="C362" s="223"/>
      <c r="D362" s="220"/>
      <c r="E362" s="222"/>
      <c r="F362" s="649"/>
      <c r="G362" s="22"/>
    </row>
    <row r="363">
      <c r="A363" s="650"/>
      <c r="B363" s="223"/>
      <c r="C363" s="223"/>
      <c r="D363" s="220"/>
      <c r="E363" s="222"/>
      <c r="F363" s="649"/>
      <c r="G363" s="22"/>
    </row>
    <row r="364">
      <c r="A364" s="650"/>
      <c r="B364" s="223"/>
      <c r="C364" s="223"/>
      <c r="D364" s="220"/>
      <c r="E364" s="222"/>
      <c r="F364" s="649"/>
      <c r="G364" s="22"/>
    </row>
    <row r="365">
      <c r="A365" s="650"/>
      <c r="B365" s="223"/>
      <c r="C365" s="223"/>
      <c r="D365" s="220"/>
      <c r="E365" s="222"/>
      <c r="F365" s="649"/>
      <c r="G365" s="22"/>
    </row>
    <row r="366">
      <c r="A366" s="650"/>
      <c r="B366" s="223"/>
      <c r="C366" s="223"/>
      <c r="D366" s="220"/>
      <c r="E366" s="222"/>
      <c r="F366" s="649"/>
      <c r="G366" s="22"/>
    </row>
    <row r="367">
      <c r="A367" s="650"/>
      <c r="B367" s="223"/>
      <c r="C367" s="223"/>
      <c r="D367" s="220"/>
      <c r="E367" s="222"/>
      <c r="F367" s="649"/>
      <c r="G367" s="22"/>
    </row>
    <row r="368">
      <c r="A368" s="650"/>
      <c r="B368" s="223"/>
      <c r="C368" s="223"/>
      <c r="D368" s="220"/>
      <c r="E368" s="222"/>
      <c r="F368" s="649"/>
      <c r="G368" s="22"/>
    </row>
    <row r="369">
      <c r="A369" s="650"/>
      <c r="B369" s="223"/>
      <c r="C369" s="223"/>
      <c r="D369" s="220"/>
      <c r="E369" s="222"/>
      <c r="F369" s="649"/>
      <c r="G369" s="22"/>
    </row>
    <row r="370">
      <c r="A370" s="650"/>
      <c r="B370" s="223"/>
      <c r="C370" s="223"/>
      <c r="D370" s="220"/>
      <c r="E370" s="222"/>
      <c r="F370" s="649"/>
      <c r="G370" s="22"/>
    </row>
    <row r="371">
      <c r="A371" s="650"/>
      <c r="B371" s="223"/>
      <c r="C371" s="223"/>
      <c r="D371" s="220"/>
      <c r="E371" s="222"/>
      <c r="F371" s="649"/>
      <c r="G371" s="22"/>
    </row>
    <row r="372">
      <c r="A372" s="650"/>
      <c r="B372" s="223"/>
      <c r="C372" s="223"/>
      <c r="D372" s="220"/>
      <c r="E372" s="222"/>
      <c r="F372" s="649"/>
      <c r="G372" s="22"/>
    </row>
    <row r="373">
      <c r="A373" s="650"/>
      <c r="B373" s="223"/>
      <c r="C373" s="223"/>
      <c r="D373" s="220"/>
      <c r="E373" s="222"/>
      <c r="F373" s="649"/>
      <c r="G373" s="22"/>
    </row>
    <row r="374">
      <c r="A374" s="650"/>
      <c r="B374" s="223"/>
      <c r="C374" s="223"/>
      <c r="D374" s="220"/>
      <c r="E374" s="222"/>
      <c r="F374" s="649"/>
      <c r="G374" s="22"/>
    </row>
    <row r="375">
      <c r="A375" s="650"/>
      <c r="B375" s="223"/>
      <c r="C375" s="223"/>
      <c r="D375" s="220"/>
      <c r="E375" s="222"/>
      <c r="F375" s="649"/>
      <c r="G375" s="22"/>
    </row>
    <row r="376">
      <c r="A376" s="650"/>
      <c r="B376" s="223"/>
      <c r="C376" s="223"/>
      <c r="D376" s="220"/>
      <c r="E376" s="222"/>
      <c r="F376" s="649"/>
      <c r="G376" s="22"/>
    </row>
    <row r="377">
      <c r="A377" s="650"/>
      <c r="B377" s="223"/>
      <c r="C377" s="223"/>
      <c r="D377" s="220"/>
      <c r="E377" s="222"/>
      <c r="F377" s="649"/>
      <c r="G377" s="22"/>
    </row>
    <row r="378">
      <c r="A378" s="650"/>
      <c r="B378" s="223"/>
      <c r="C378" s="223"/>
      <c r="D378" s="220"/>
      <c r="E378" s="222"/>
      <c r="F378" s="649"/>
      <c r="G378" s="22"/>
    </row>
    <row r="379">
      <c r="A379" s="650"/>
      <c r="B379" s="223"/>
      <c r="C379" s="223"/>
      <c r="D379" s="220"/>
      <c r="E379" s="222"/>
      <c r="F379" s="649"/>
      <c r="G379" s="22"/>
    </row>
    <row r="380">
      <c r="A380" s="650"/>
      <c r="B380" s="223"/>
      <c r="C380" s="223"/>
      <c r="D380" s="220"/>
      <c r="E380" s="222"/>
      <c r="F380" s="649"/>
      <c r="G380" s="22"/>
    </row>
    <row r="381">
      <c r="A381" s="650"/>
      <c r="B381" s="223"/>
      <c r="C381" s="223"/>
      <c r="D381" s="220"/>
      <c r="E381" s="222"/>
      <c r="F381" s="649"/>
      <c r="G381" s="22"/>
    </row>
    <row r="382">
      <c r="A382" s="650"/>
      <c r="B382" s="223"/>
      <c r="C382" s="223"/>
      <c r="D382" s="220"/>
      <c r="E382" s="222"/>
      <c r="F382" s="649"/>
      <c r="G382" s="22"/>
    </row>
    <row r="383">
      <c r="A383" s="650"/>
      <c r="B383" s="223"/>
      <c r="C383" s="223"/>
      <c r="D383" s="220"/>
      <c r="E383" s="222"/>
      <c r="F383" s="649"/>
      <c r="G383" s="22"/>
    </row>
    <row r="384">
      <c r="A384" s="650"/>
      <c r="B384" s="223"/>
      <c r="C384" s="223"/>
      <c r="D384" s="220"/>
      <c r="E384" s="222"/>
      <c r="F384" s="649"/>
      <c r="G384" s="22"/>
    </row>
    <row r="385">
      <c r="A385" s="650"/>
      <c r="B385" s="223"/>
      <c r="C385" s="223"/>
      <c r="D385" s="220"/>
      <c r="E385" s="222"/>
      <c r="F385" s="649"/>
      <c r="G385" s="22"/>
    </row>
    <row r="386">
      <c r="A386" s="650"/>
      <c r="B386" s="223"/>
      <c r="C386" s="223"/>
      <c r="D386" s="220"/>
      <c r="E386" s="222"/>
      <c r="F386" s="649"/>
      <c r="G386" s="22"/>
    </row>
    <row r="387">
      <c r="A387" s="650"/>
      <c r="B387" s="223"/>
      <c r="C387" s="223"/>
      <c r="D387" s="220"/>
      <c r="E387" s="222"/>
      <c r="F387" s="649"/>
      <c r="G387" s="22"/>
    </row>
    <row r="388">
      <c r="A388" s="650"/>
      <c r="B388" s="223"/>
      <c r="C388" s="223"/>
      <c r="D388" s="220"/>
      <c r="E388" s="222"/>
      <c r="F388" s="649"/>
      <c r="G388" s="22"/>
    </row>
    <row r="389">
      <c r="A389" s="650"/>
      <c r="B389" s="223"/>
      <c r="C389" s="223"/>
      <c r="D389" s="220"/>
      <c r="E389" s="222"/>
      <c r="F389" s="649"/>
      <c r="G389" s="22"/>
    </row>
    <row r="390">
      <c r="A390" s="650"/>
      <c r="B390" s="223"/>
      <c r="C390" s="223"/>
      <c r="D390" s="220"/>
      <c r="E390" s="222"/>
      <c r="F390" s="649"/>
      <c r="G390" s="22"/>
    </row>
    <row r="391">
      <c r="A391" s="650"/>
      <c r="B391" s="223"/>
      <c r="C391" s="223"/>
      <c r="D391" s="220"/>
      <c r="E391" s="222"/>
      <c r="F391" s="649"/>
      <c r="G391" s="22"/>
    </row>
    <row r="392">
      <c r="A392" s="650"/>
      <c r="B392" s="223"/>
      <c r="C392" s="223"/>
      <c r="D392" s="220"/>
      <c r="E392" s="222"/>
      <c r="F392" s="649"/>
      <c r="G392" s="22"/>
    </row>
    <row r="393">
      <c r="A393" s="650"/>
      <c r="B393" s="223"/>
      <c r="C393" s="223"/>
      <c r="D393" s="220"/>
      <c r="E393" s="222"/>
      <c r="F393" s="649"/>
      <c r="G393" s="22"/>
    </row>
    <row r="394">
      <c r="A394" s="650"/>
      <c r="B394" s="223"/>
      <c r="C394" s="223"/>
      <c r="D394" s="220"/>
      <c r="E394" s="222"/>
      <c r="F394" s="649"/>
      <c r="G394" s="22"/>
    </row>
    <row r="395">
      <c r="A395" s="650"/>
      <c r="B395" s="223"/>
      <c r="C395" s="223"/>
      <c r="D395" s="220"/>
      <c r="E395" s="222"/>
      <c r="F395" s="649"/>
      <c r="G395" s="22"/>
    </row>
    <row r="396">
      <c r="A396" s="650"/>
      <c r="B396" s="223"/>
      <c r="C396" s="223"/>
      <c r="D396" s="220"/>
      <c r="E396" s="222"/>
      <c r="F396" s="649"/>
      <c r="G396" s="22"/>
    </row>
    <row r="397">
      <c r="A397" s="650"/>
      <c r="B397" s="223"/>
      <c r="C397" s="223"/>
      <c r="D397" s="220"/>
      <c r="E397" s="222"/>
      <c r="F397" s="649"/>
      <c r="G397" s="22"/>
    </row>
    <row r="398">
      <c r="A398" s="650"/>
      <c r="B398" s="223"/>
      <c r="C398" s="223"/>
      <c r="D398" s="220"/>
      <c r="E398" s="222"/>
      <c r="F398" s="649"/>
      <c r="G398" s="22"/>
    </row>
    <row r="399">
      <c r="A399" s="650"/>
      <c r="B399" s="223"/>
      <c r="C399" s="223"/>
      <c r="D399" s="220"/>
      <c r="E399" s="222"/>
      <c r="F399" s="649"/>
      <c r="G399" s="22"/>
    </row>
    <row r="400">
      <c r="A400" s="650"/>
      <c r="B400" s="223"/>
      <c r="C400" s="223"/>
      <c r="D400" s="220"/>
      <c r="E400" s="222"/>
      <c r="F400" s="649"/>
      <c r="G400" s="22"/>
    </row>
    <row r="401">
      <c r="A401" s="650"/>
      <c r="B401" s="223"/>
      <c r="C401" s="223"/>
      <c r="D401" s="220"/>
      <c r="E401" s="222"/>
      <c r="F401" s="649"/>
      <c r="G401" s="22"/>
    </row>
    <row r="402">
      <c r="A402" s="650"/>
      <c r="B402" s="223"/>
      <c r="C402" s="223"/>
      <c r="D402" s="220"/>
      <c r="E402" s="222"/>
      <c r="F402" s="649"/>
      <c r="G402" s="22"/>
    </row>
    <row r="403">
      <c r="A403" s="650"/>
      <c r="B403" s="223"/>
      <c r="C403" s="223"/>
      <c r="D403" s="220"/>
      <c r="E403" s="222"/>
      <c r="F403" s="649"/>
      <c r="G403" s="22"/>
    </row>
    <row r="404">
      <c r="A404" s="650"/>
      <c r="B404" s="223"/>
      <c r="C404" s="223"/>
      <c r="D404" s="220"/>
      <c r="E404" s="222"/>
      <c r="F404" s="649"/>
      <c r="G404" s="22"/>
    </row>
    <row r="405">
      <c r="A405" s="650"/>
      <c r="B405" s="223"/>
      <c r="C405" s="223"/>
      <c r="D405" s="220"/>
      <c r="E405" s="222"/>
      <c r="F405" s="649"/>
      <c r="G405" s="22"/>
    </row>
    <row r="406">
      <c r="A406" s="650"/>
      <c r="B406" s="223"/>
      <c r="C406" s="223"/>
      <c r="D406" s="220"/>
      <c r="E406" s="222"/>
      <c r="F406" s="649"/>
      <c r="G406" s="22"/>
    </row>
    <row r="407">
      <c r="A407" s="650"/>
      <c r="B407" s="223"/>
      <c r="C407" s="223"/>
      <c r="D407" s="220"/>
      <c r="E407" s="222"/>
      <c r="F407" s="649"/>
      <c r="G407" s="22"/>
    </row>
    <row r="408">
      <c r="A408" s="650"/>
      <c r="B408" s="223"/>
      <c r="C408" s="223"/>
      <c r="D408" s="220"/>
      <c r="E408" s="222"/>
      <c r="F408" s="649"/>
      <c r="G408" s="22"/>
    </row>
    <row r="409">
      <c r="A409" s="650"/>
      <c r="B409" s="223"/>
      <c r="C409" s="223"/>
      <c r="D409" s="220"/>
      <c r="E409" s="222"/>
      <c r="F409" s="649"/>
      <c r="G409" s="22"/>
    </row>
    <row r="410">
      <c r="A410" s="650"/>
      <c r="B410" s="223"/>
      <c r="C410" s="223"/>
      <c r="D410" s="220"/>
      <c r="E410" s="222"/>
      <c r="F410" s="649"/>
      <c r="G410" s="22"/>
    </row>
    <row r="411">
      <c r="A411" s="650"/>
      <c r="B411" s="223"/>
      <c r="C411" s="223"/>
      <c r="D411" s="220"/>
      <c r="E411" s="222"/>
      <c r="F411" s="649"/>
      <c r="G411" s="22"/>
    </row>
    <row r="412">
      <c r="A412" s="650"/>
      <c r="B412" s="223"/>
      <c r="C412" s="223"/>
      <c r="D412" s="220"/>
      <c r="E412" s="222"/>
      <c r="F412" s="649"/>
      <c r="G412" s="22"/>
    </row>
    <row r="413">
      <c r="A413" s="650"/>
      <c r="B413" s="223"/>
      <c r="C413" s="223"/>
      <c r="D413" s="220"/>
      <c r="E413" s="222"/>
      <c r="F413" s="649"/>
      <c r="G413" s="22"/>
    </row>
    <row r="414">
      <c r="A414" s="650"/>
      <c r="B414" s="223"/>
      <c r="C414" s="223"/>
      <c r="D414" s="220"/>
      <c r="E414" s="222"/>
      <c r="F414" s="649"/>
      <c r="G414" s="22"/>
    </row>
    <row r="415">
      <c r="A415" s="650"/>
      <c r="B415" s="223"/>
      <c r="C415" s="223"/>
      <c r="D415" s="220"/>
      <c r="E415" s="222"/>
      <c r="F415" s="649"/>
      <c r="G415" s="22"/>
    </row>
    <row r="416">
      <c r="A416" s="650"/>
      <c r="B416" s="223"/>
      <c r="C416" s="223"/>
      <c r="D416" s="220"/>
      <c r="E416" s="222"/>
      <c r="F416" s="649"/>
      <c r="G416" s="22"/>
    </row>
    <row r="417">
      <c r="A417" s="650"/>
      <c r="B417" s="223"/>
      <c r="C417" s="223"/>
      <c r="D417" s="220"/>
      <c r="E417" s="222"/>
      <c r="F417" s="649"/>
      <c r="G417" s="22"/>
    </row>
    <row r="418">
      <c r="A418" s="650"/>
      <c r="B418" s="223"/>
      <c r="C418" s="223"/>
      <c r="D418" s="220"/>
      <c r="E418" s="222"/>
      <c r="F418" s="649"/>
      <c r="G418" s="22"/>
    </row>
    <row r="419">
      <c r="A419" s="650"/>
      <c r="B419" s="223"/>
      <c r="C419" s="223"/>
      <c r="D419" s="220"/>
      <c r="E419" s="222"/>
      <c r="F419" s="649"/>
      <c r="G419" s="22"/>
    </row>
    <row r="420">
      <c r="A420" s="650"/>
      <c r="B420" s="223"/>
      <c r="C420" s="223"/>
      <c r="D420" s="220"/>
      <c r="E420" s="222"/>
      <c r="F420" s="649"/>
      <c r="G420" s="22"/>
    </row>
    <row r="421">
      <c r="A421" s="650"/>
      <c r="B421" s="223"/>
      <c r="C421" s="223"/>
      <c r="D421" s="220"/>
      <c r="E421" s="222"/>
      <c r="F421" s="649"/>
      <c r="G421" s="22"/>
    </row>
    <row r="422">
      <c r="A422" s="650"/>
      <c r="B422" s="223"/>
      <c r="C422" s="223"/>
      <c r="D422" s="220"/>
      <c r="E422" s="222"/>
      <c r="F422" s="649"/>
      <c r="G422" s="22"/>
    </row>
    <row r="423">
      <c r="A423" s="650"/>
      <c r="B423" s="223"/>
      <c r="C423" s="223"/>
      <c r="D423" s="220"/>
      <c r="E423" s="222"/>
      <c r="F423" s="649"/>
      <c r="G423" s="22"/>
    </row>
    <row r="424">
      <c r="A424" s="650"/>
      <c r="B424" s="223"/>
      <c r="C424" s="223"/>
      <c r="D424" s="220"/>
      <c r="E424" s="222"/>
      <c r="F424" s="649"/>
      <c r="G424" s="22"/>
    </row>
    <row r="425">
      <c r="A425" s="650"/>
      <c r="B425" s="223"/>
      <c r="C425" s="223"/>
      <c r="D425" s="220"/>
      <c r="E425" s="222"/>
      <c r="F425" s="649"/>
      <c r="G425" s="22"/>
    </row>
    <row r="426">
      <c r="A426" s="650"/>
      <c r="B426" s="223"/>
      <c r="C426" s="223"/>
      <c r="D426" s="220"/>
      <c r="E426" s="222"/>
      <c r="F426" s="649"/>
      <c r="G426" s="22"/>
    </row>
    <row r="427">
      <c r="A427" s="650"/>
      <c r="B427" s="223"/>
      <c r="C427" s="223"/>
      <c r="D427" s="220"/>
      <c r="E427" s="222"/>
      <c r="F427" s="649"/>
      <c r="G427" s="22"/>
    </row>
    <row r="428">
      <c r="A428" s="650"/>
      <c r="B428" s="223"/>
      <c r="C428" s="223"/>
      <c r="D428" s="220"/>
      <c r="E428" s="222"/>
      <c r="F428" s="649"/>
      <c r="G428" s="22"/>
    </row>
    <row r="429">
      <c r="A429" s="650"/>
      <c r="B429" s="223"/>
      <c r="C429" s="223"/>
      <c r="D429" s="220"/>
      <c r="E429" s="222"/>
      <c r="F429" s="649"/>
      <c r="G429" s="22"/>
    </row>
    <row r="430">
      <c r="A430" s="650"/>
      <c r="B430" s="223"/>
      <c r="C430" s="223"/>
      <c r="D430" s="220"/>
      <c r="E430" s="222"/>
      <c r="F430" s="649"/>
      <c r="G430" s="22"/>
    </row>
    <row r="431">
      <c r="A431" s="650"/>
      <c r="B431" s="223"/>
      <c r="C431" s="223"/>
      <c r="D431" s="220"/>
      <c r="E431" s="222"/>
      <c r="F431" s="649"/>
      <c r="G431" s="22"/>
    </row>
    <row r="432">
      <c r="A432" s="650"/>
      <c r="B432" s="223"/>
      <c r="C432" s="223"/>
      <c r="D432" s="220"/>
      <c r="E432" s="222"/>
      <c r="F432" s="649"/>
      <c r="G432" s="22"/>
    </row>
    <row r="433">
      <c r="A433" s="650"/>
      <c r="B433" s="223"/>
      <c r="C433" s="223"/>
      <c r="D433" s="220"/>
      <c r="E433" s="222"/>
      <c r="F433" s="649"/>
      <c r="G433" s="22"/>
    </row>
    <row r="434">
      <c r="A434" s="650"/>
      <c r="B434" s="223"/>
      <c r="C434" s="223"/>
      <c r="D434" s="220"/>
      <c r="E434" s="222"/>
      <c r="F434" s="649"/>
      <c r="G434" s="22"/>
    </row>
    <row r="435">
      <c r="A435" s="650"/>
      <c r="B435" s="223"/>
      <c r="C435" s="223"/>
      <c r="D435" s="220"/>
      <c r="E435" s="222"/>
      <c r="F435" s="649"/>
      <c r="G435" s="22"/>
    </row>
    <row r="436">
      <c r="A436" s="650"/>
      <c r="B436" s="223"/>
      <c r="C436" s="223"/>
      <c r="D436" s="220"/>
      <c r="E436" s="222"/>
      <c r="F436" s="649"/>
      <c r="G436" s="22"/>
    </row>
    <row r="437">
      <c r="A437" s="650"/>
      <c r="B437" s="223"/>
      <c r="C437" s="223"/>
      <c r="D437" s="220"/>
      <c r="E437" s="222"/>
      <c r="F437" s="649"/>
      <c r="G437" s="22"/>
    </row>
    <row r="438">
      <c r="A438" s="650"/>
      <c r="B438" s="223"/>
      <c r="C438" s="223"/>
      <c r="D438" s="220"/>
      <c r="E438" s="222"/>
      <c r="F438" s="649"/>
      <c r="G438" s="22"/>
    </row>
    <row r="439">
      <c r="A439" s="650"/>
      <c r="B439" s="223"/>
      <c r="C439" s="223"/>
      <c r="D439" s="220"/>
      <c r="E439" s="222"/>
      <c r="F439" s="649"/>
      <c r="G439" s="22"/>
    </row>
    <row r="440">
      <c r="A440" s="650"/>
      <c r="B440" s="223"/>
      <c r="C440" s="223"/>
      <c r="D440" s="220"/>
      <c r="E440" s="222"/>
      <c r="F440" s="649"/>
      <c r="G440" s="22"/>
    </row>
    <row r="441">
      <c r="A441" s="650"/>
      <c r="B441" s="223"/>
      <c r="C441" s="223"/>
      <c r="D441" s="220"/>
      <c r="E441" s="222"/>
      <c r="F441" s="649"/>
      <c r="G441" s="22"/>
    </row>
    <row r="442">
      <c r="A442" s="650"/>
      <c r="B442" s="223"/>
      <c r="C442" s="223"/>
      <c r="D442" s="220"/>
      <c r="E442" s="222"/>
      <c r="F442" s="649"/>
      <c r="G442" s="22"/>
    </row>
    <row r="443">
      <c r="A443" s="650"/>
      <c r="B443" s="223"/>
      <c r="C443" s="223"/>
      <c r="D443" s="220"/>
      <c r="E443" s="222"/>
      <c r="F443" s="649"/>
      <c r="G443" s="22"/>
    </row>
    <row r="444">
      <c r="A444" s="650"/>
      <c r="B444" s="223"/>
      <c r="C444" s="223"/>
      <c r="D444" s="220"/>
      <c r="E444" s="222"/>
      <c r="F444" s="649"/>
      <c r="G444" s="22"/>
    </row>
    <row r="445">
      <c r="A445" s="650"/>
      <c r="B445" s="223"/>
      <c r="C445" s="223"/>
      <c r="D445" s="220"/>
      <c r="E445" s="222"/>
      <c r="F445" s="649"/>
      <c r="G445" s="22"/>
    </row>
    <row r="446">
      <c r="A446" s="650"/>
      <c r="B446" s="223"/>
      <c r="C446" s="223"/>
      <c r="D446" s="220"/>
      <c r="E446" s="222"/>
      <c r="F446" s="649"/>
      <c r="G446" s="22"/>
    </row>
    <row r="447">
      <c r="A447" s="650"/>
      <c r="B447" s="223"/>
      <c r="C447" s="223"/>
      <c r="D447" s="220"/>
      <c r="E447" s="222"/>
      <c r="F447" s="649"/>
      <c r="G447" s="22"/>
    </row>
    <row r="448">
      <c r="A448" s="650"/>
      <c r="B448" s="223"/>
      <c r="C448" s="223"/>
      <c r="D448" s="220"/>
      <c r="E448" s="222"/>
      <c r="F448" s="649"/>
      <c r="G448" s="22"/>
    </row>
    <row r="449">
      <c r="A449" s="650"/>
      <c r="B449" s="223"/>
      <c r="C449" s="223"/>
      <c r="D449" s="220"/>
      <c r="E449" s="222"/>
      <c r="F449" s="649"/>
      <c r="G449" s="22"/>
    </row>
    <row r="450">
      <c r="A450" s="650"/>
      <c r="B450" s="223"/>
      <c r="C450" s="223"/>
      <c r="D450" s="220"/>
      <c r="E450" s="222"/>
      <c r="F450" s="649"/>
      <c r="G450" s="22"/>
    </row>
    <row r="451">
      <c r="A451" s="650"/>
      <c r="B451" s="223"/>
      <c r="C451" s="223"/>
      <c r="D451" s="220"/>
      <c r="E451" s="222"/>
      <c r="F451" s="649"/>
      <c r="G451" s="22"/>
    </row>
    <row r="452">
      <c r="A452" s="650"/>
      <c r="B452" s="223"/>
      <c r="C452" s="223"/>
      <c r="D452" s="220"/>
      <c r="E452" s="222"/>
      <c r="F452" s="649"/>
      <c r="G452" s="22"/>
    </row>
    <row r="453">
      <c r="A453" s="650"/>
      <c r="B453" s="223"/>
      <c r="C453" s="223"/>
      <c r="D453" s="220"/>
      <c r="E453" s="222"/>
      <c r="F453" s="649"/>
      <c r="G453" s="22"/>
    </row>
    <row r="454">
      <c r="A454" s="650"/>
      <c r="B454" s="223"/>
      <c r="C454" s="223"/>
      <c r="D454" s="220"/>
      <c r="E454" s="222"/>
      <c r="F454" s="649"/>
      <c r="G454" s="22"/>
    </row>
    <row r="455">
      <c r="A455" s="650"/>
      <c r="B455" s="223"/>
      <c r="C455" s="223"/>
      <c r="D455" s="220"/>
      <c r="E455" s="222"/>
      <c r="F455" s="649"/>
      <c r="G455" s="22"/>
    </row>
    <row r="456">
      <c r="A456" s="650"/>
      <c r="B456" s="223"/>
      <c r="C456" s="223"/>
      <c r="D456" s="220"/>
      <c r="E456" s="222"/>
      <c r="F456" s="649"/>
      <c r="G456" s="22"/>
    </row>
    <row r="457">
      <c r="A457" s="650"/>
      <c r="B457" s="223"/>
      <c r="C457" s="223"/>
      <c r="D457" s="220"/>
      <c r="E457" s="222"/>
      <c r="F457" s="649"/>
      <c r="G457" s="22"/>
    </row>
    <row r="458">
      <c r="A458" s="650"/>
      <c r="B458" s="223"/>
      <c r="C458" s="223"/>
      <c r="D458" s="220"/>
      <c r="E458" s="222"/>
      <c r="F458" s="649"/>
      <c r="G458" s="22"/>
    </row>
    <row r="459">
      <c r="A459" s="650"/>
      <c r="B459" s="223"/>
      <c r="C459" s="223"/>
      <c r="D459" s="220"/>
      <c r="E459" s="222"/>
      <c r="F459" s="649"/>
      <c r="G459" s="22"/>
    </row>
    <row r="460">
      <c r="A460" s="650"/>
      <c r="B460" s="223"/>
      <c r="C460" s="223"/>
      <c r="D460" s="220"/>
      <c r="E460" s="222"/>
      <c r="F460" s="649"/>
      <c r="G460" s="22"/>
    </row>
    <row r="461">
      <c r="A461" s="650"/>
      <c r="B461" s="223"/>
      <c r="C461" s="223"/>
      <c r="D461" s="220"/>
      <c r="E461" s="222"/>
      <c r="F461" s="649"/>
      <c r="G461" s="22"/>
    </row>
    <row r="462">
      <c r="A462" s="650"/>
      <c r="B462" s="223"/>
      <c r="C462" s="223"/>
      <c r="D462" s="220"/>
      <c r="E462" s="222"/>
      <c r="F462" s="649"/>
      <c r="G462" s="22"/>
    </row>
    <row r="463">
      <c r="A463" s="650"/>
      <c r="B463" s="223"/>
      <c r="C463" s="223"/>
      <c r="D463" s="220"/>
      <c r="E463" s="222"/>
      <c r="F463" s="649"/>
      <c r="G463" s="22"/>
    </row>
    <row r="464">
      <c r="A464" s="650"/>
      <c r="B464" s="223"/>
      <c r="C464" s="223"/>
      <c r="D464" s="220"/>
      <c r="E464" s="222"/>
      <c r="F464" s="649"/>
      <c r="G464" s="22"/>
    </row>
    <row r="465">
      <c r="A465" s="650"/>
      <c r="B465" s="223"/>
      <c r="C465" s="223"/>
      <c r="D465" s="220"/>
      <c r="E465" s="222"/>
      <c r="F465" s="649"/>
      <c r="G465" s="22"/>
    </row>
    <row r="466">
      <c r="A466" s="650"/>
      <c r="B466" s="223"/>
      <c r="C466" s="223"/>
      <c r="D466" s="220"/>
      <c r="E466" s="222"/>
      <c r="F466" s="649"/>
      <c r="G466" s="22"/>
    </row>
    <row r="467">
      <c r="A467" s="650"/>
      <c r="B467" s="223"/>
      <c r="C467" s="223"/>
      <c r="D467" s="220"/>
      <c r="E467" s="222"/>
      <c r="F467" s="649"/>
      <c r="G467" s="22"/>
    </row>
    <row r="468">
      <c r="A468" s="650"/>
      <c r="B468" s="223"/>
      <c r="C468" s="223"/>
      <c r="D468" s="220"/>
      <c r="E468" s="222"/>
      <c r="F468" s="649"/>
      <c r="G468" s="22"/>
    </row>
    <row r="469">
      <c r="A469" s="650"/>
      <c r="B469" s="223"/>
      <c r="C469" s="223"/>
      <c r="D469" s="220"/>
      <c r="E469" s="222"/>
      <c r="F469" s="649"/>
      <c r="G469" s="22"/>
    </row>
    <row r="470">
      <c r="A470" s="650"/>
      <c r="B470" s="223"/>
      <c r="C470" s="223"/>
      <c r="D470" s="220"/>
      <c r="E470" s="222"/>
      <c r="F470" s="649"/>
      <c r="G470" s="22"/>
    </row>
    <row r="471">
      <c r="A471" s="650"/>
      <c r="B471" s="223"/>
      <c r="C471" s="223"/>
      <c r="D471" s="220"/>
      <c r="E471" s="222"/>
      <c r="F471" s="649"/>
      <c r="G471" s="22"/>
    </row>
    <row r="472">
      <c r="A472" s="650"/>
      <c r="B472" s="223"/>
      <c r="C472" s="223"/>
      <c r="D472" s="220"/>
      <c r="E472" s="222"/>
      <c r="F472" s="649"/>
      <c r="G472" s="22"/>
    </row>
    <row r="473">
      <c r="A473" s="650"/>
      <c r="B473" s="223"/>
      <c r="C473" s="223"/>
      <c r="D473" s="220"/>
      <c r="E473" s="222"/>
      <c r="F473" s="649"/>
      <c r="G473" s="22"/>
    </row>
    <row r="474">
      <c r="A474" s="650"/>
      <c r="B474" s="223"/>
      <c r="C474" s="223"/>
      <c r="D474" s="220"/>
      <c r="E474" s="222"/>
      <c r="F474" s="649"/>
      <c r="G474" s="22"/>
    </row>
    <row r="475">
      <c r="A475" s="650"/>
      <c r="B475" s="223"/>
      <c r="C475" s="223"/>
      <c r="D475" s="220"/>
      <c r="E475" s="222"/>
      <c r="F475" s="649"/>
      <c r="G475" s="22"/>
    </row>
    <row r="476">
      <c r="A476" s="650"/>
      <c r="B476" s="223"/>
      <c r="C476" s="223"/>
      <c r="D476" s="220"/>
      <c r="E476" s="222"/>
      <c r="F476" s="649"/>
      <c r="G476" s="22"/>
    </row>
    <row r="477">
      <c r="A477" s="650"/>
      <c r="B477" s="223"/>
      <c r="C477" s="223"/>
      <c r="D477" s="220"/>
      <c r="E477" s="222"/>
      <c r="F477" s="649"/>
      <c r="G477" s="22"/>
    </row>
    <row r="478">
      <c r="A478" s="650"/>
      <c r="B478" s="223"/>
      <c r="C478" s="223"/>
      <c r="D478" s="220"/>
      <c r="E478" s="222"/>
      <c r="F478" s="649"/>
      <c r="G478" s="22"/>
    </row>
    <row r="479">
      <c r="A479" s="650"/>
      <c r="B479" s="223"/>
      <c r="C479" s="223"/>
      <c r="D479" s="220"/>
      <c r="E479" s="222"/>
      <c r="F479" s="649"/>
      <c r="G479" s="22"/>
    </row>
    <row r="480">
      <c r="A480" s="650"/>
      <c r="B480" s="223"/>
      <c r="C480" s="223"/>
      <c r="D480" s="220"/>
      <c r="E480" s="222"/>
      <c r="F480" s="649"/>
      <c r="G480" s="22"/>
    </row>
    <row r="481">
      <c r="A481" s="650"/>
      <c r="B481" s="223"/>
      <c r="C481" s="223"/>
      <c r="D481" s="220"/>
      <c r="E481" s="222"/>
      <c r="F481" s="649"/>
      <c r="G481" s="22"/>
    </row>
    <row r="482">
      <c r="A482" s="650"/>
      <c r="B482" s="223"/>
      <c r="C482" s="223"/>
      <c r="D482" s="220"/>
      <c r="E482" s="222"/>
      <c r="F482" s="649"/>
      <c r="G482" s="22"/>
    </row>
    <row r="483">
      <c r="A483" s="650"/>
      <c r="B483" s="223"/>
      <c r="C483" s="223"/>
      <c r="D483" s="220"/>
      <c r="E483" s="222"/>
      <c r="F483" s="649"/>
      <c r="G483" s="22"/>
    </row>
    <row r="484">
      <c r="A484" s="650"/>
      <c r="B484" s="223"/>
      <c r="C484" s="223"/>
      <c r="D484" s="220"/>
      <c r="E484" s="222"/>
      <c r="F484" s="649"/>
      <c r="G484" s="22"/>
    </row>
    <row r="485">
      <c r="A485" s="650"/>
      <c r="B485" s="223"/>
      <c r="C485" s="223"/>
      <c r="D485" s="220"/>
      <c r="E485" s="222"/>
      <c r="F485" s="649"/>
      <c r="G485" s="22"/>
    </row>
    <row r="486">
      <c r="A486" s="650"/>
      <c r="B486" s="223"/>
      <c r="C486" s="223"/>
      <c r="D486" s="220"/>
      <c r="E486" s="222"/>
      <c r="F486" s="649"/>
      <c r="G486" s="22"/>
    </row>
    <row r="487">
      <c r="A487" s="650"/>
      <c r="B487" s="223"/>
      <c r="C487" s="223"/>
      <c r="D487" s="220"/>
      <c r="E487" s="222"/>
      <c r="F487" s="649"/>
      <c r="G487" s="22"/>
    </row>
    <row r="488">
      <c r="A488" s="650"/>
      <c r="B488" s="223"/>
      <c r="C488" s="223"/>
      <c r="D488" s="220"/>
      <c r="E488" s="222"/>
      <c r="F488" s="649"/>
      <c r="G488" s="22"/>
    </row>
    <row r="489">
      <c r="A489" s="650"/>
      <c r="B489" s="223"/>
      <c r="C489" s="223"/>
      <c r="D489" s="220"/>
      <c r="E489" s="222"/>
      <c r="F489" s="649"/>
      <c r="G489" s="22"/>
    </row>
    <row r="490">
      <c r="A490" s="650"/>
      <c r="B490" s="223"/>
      <c r="C490" s="223"/>
      <c r="D490" s="220"/>
      <c r="E490" s="222"/>
      <c r="F490" s="649"/>
      <c r="G490" s="22"/>
    </row>
    <row r="491">
      <c r="A491" s="650"/>
      <c r="B491" s="223"/>
      <c r="C491" s="223"/>
      <c r="D491" s="220"/>
      <c r="E491" s="222"/>
      <c r="F491" s="649"/>
      <c r="G491" s="22"/>
    </row>
    <row r="492">
      <c r="A492" s="650"/>
      <c r="B492" s="223"/>
      <c r="C492" s="223"/>
      <c r="D492" s="220"/>
      <c r="E492" s="222"/>
      <c r="F492" s="649"/>
      <c r="G492" s="22"/>
    </row>
    <row r="493">
      <c r="A493" s="650"/>
      <c r="B493" s="223"/>
      <c r="C493" s="223"/>
      <c r="D493" s="220"/>
      <c r="E493" s="222"/>
      <c r="F493" s="649"/>
      <c r="G493" s="22"/>
    </row>
    <row r="494">
      <c r="A494" s="650"/>
      <c r="B494" s="223"/>
      <c r="C494" s="223"/>
      <c r="D494" s="220"/>
      <c r="E494" s="222"/>
      <c r="F494" s="649"/>
      <c r="G494" s="22"/>
    </row>
    <row r="495">
      <c r="A495" s="650"/>
      <c r="B495" s="223"/>
      <c r="C495" s="223"/>
      <c r="D495" s="220"/>
      <c r="E495" s="222"/>
      <c r="F495" s="649"/>
      <c r="G495" s="22"/>
    </row>
    <row r="496">
      <c r="A496" s="650"/>
      <c r="B496" s="223"/>
      <c r="C496" s="223"/>
      <c r="D496" s="220"/>
      <c r="E496" s="222"/>
      <c r="F496" s="649"/>
      <c r="G496" s="22"/>
    </row>
    <row r="497">
      <c r="A497" s="650"/>
      <c r="B497" s="223"/>
      <c r="C497" s="223"/>
      <c r="D497" s="220"/>
      <c r="E497" s="222"/>
      <c r="F497" s="649"/>
      <c r="G497" s="22"/>
    </row>
    <row r="498">
      <c r="A498" s="650"/>
      <c r="B498" s="223"/>
      <c r="C498" s="223"/>
      <c r="D498" s="220"/>
      <c r="E498" s="222"/>
      <c r="F498" s="649"/>
      <c r="G498" s="22"/>
    </row>
    <row r="499">
      <c r="A499" s="650"/>
      <c r="B499" s="223"/>
      <c r="C499" s="223"/>
      <c r="D499" s="220"/>
      <c r="E499" s="222"/>
      <c r="F499" s="649"/>
      <c r="G499" s="22"/>
    </row>
    <row r="500">
      <c r="A500" s="650"/>
      <c r="B500" s="223"/>
      <c r="C500" s="223"/>
      <c r="D500" s="220"/>
      <c r="E500" s="222"/>
      <c r="F500" s="649"/>
      <c r="G500" s="22"/>
    </row>
    <row r="501">
      <c r="A501" s="650"/>
      <c r="B501" s="223"/>
      <c r="C501" s="223"/>
      <c r="D501" s="220"/>
      <c r="E501" s="222"/>
      <c r="F501" s="649"/>
      <c r="G501" s="22"/>
    </row>
    <row r="502">
      <c r="A502" s="650"/>
      <c r="B502" s="223"/>
      <c r="C502" s="223"/>
      <c r="D502" s="220"/>
      <c r="E502" s="222"/>
      <c r="F502" s="649"/>
      <c r="G502" s="22"/>
    </row>
    <row r="503">
      <c r="A503" s="650"/>
      <c r="B503" s="223"/>
      <c r="C503" s="223"/>
      <c r="D503" s="220"/>
      <c r="E503" s="222"/>
      <c r="F503" s="649"/>
      <c r="G503" s="22"/>
    </row>
    <row r="504">
      <c r="A504" s="650"/>
      <c r="B504" s="223"/>
      <c r="C504" s="223"/>
      <c r="D504" s="220"/>
      <c r="E504" s="222"/>
      <c r="F504" s="649"/>
      <c r="G504" s="22"/>
    </row>
    <row r="505">
      <c r="A505" s="650"/>
      <c r="B505" s="223"/>
      <c r="C505" s="223"/>
      <c r="D505" s="220"/>
      <c r="E505" s="222"/>
      <c r="F505" s="649"/>
      <c r="G505" s="22"/>
    </row>
    <row r="506">
      <c r="A506" s="650"/>
      <c r="B506" s="223"/>
      <c r="C506" s="223"/>
      <c r="D506" s="220"/>
      <c r="E506" s="222"/>
      <c r="F506" s="649"/>
      <c r="G506" s="22"/>
    </row>
    <row r="507">
      <c r="A507" s="650"/>
      <c r="B507" s="223"/>
      <c r="C507" s="223"/>
      <c r="D507" s="220"/>
      <c r="E507" s="222"/>
      <c r="F507" s="649"/>
      <c r="G507" s="22"/>
    </row>
    <row r="508">
      <c r="A508" s="650"/>
      <c r="B508" s="223"/>
      <c r="C508" s="223"/>
      <c r="D508" s="220"/>
      <c r="E508" s="222"/>
      <c r="F508" s="649"/>
      <c r="G508" s="22"/>
    </row>
    <row r="509">
      <c r="A509" s="650"/>
      <c r="B509" s="223"/>
      <c r="C509" s="223"/>
      <c r="D509" s="220"/>
      <c r="E509" s="222"/>
      <c r="F509" s="649"/>
      <c r="G509" s="22"/>
    </row>
    <row r="510">
      <c r="A510" s="650"/>
      <c r="B510" s="223"/>
      <c r="C510" s="223"/>
      <c r="D510" s="220"/>
      <c r="E510" s="222"/>
      <c r="F510" s="649"/>
      <c r="G510" s="22"/>
    </row>
    <row r="511">
      <c r="A511" s="650"/>
      <c r="B511" s="223"/>
      <c r="C511" s="223"/>
      <c r="D511" s="220"/>
      <c r="E511" s="222"/>
      <c r="F511" s="649"/>
      <c r="G511" s="22"/>
    </row>
    <row r="512">
      <c r="A512" s="650"/>
      <c r="B512" s="223"/>
      <c r="C512" s="223"/>
      <c r="D512" s="220"/>
      <c r="E512" s="222"/>
      <c r="F512" s="649"/>
      <c r="G512" s="22"/>
    </row>
    <row r="513">
      <c r="A513" s="650"/>
      <c r="B513" s="223"/>
      <c r="C513" s="223"/>
      <c r="D513" s="220"/>
      <c r="E513" s="222"/>
      <c r="F513" s="649"/>
      <c r="G513" s="22"/>
    </row>
    <row r="514">
      <c r="A514" s="650"/>
      <c r="B514" s="223"/>
      <c r="C514" s="223"/>
      <c r="D514" s="220"/>
      <c r="E514" s="222"/>
      <c r="F514" s="649"/>
      <c r="G514" s="22"/>
    </row>
    <row r="515">
      <c r="A515" s="650"/>
      <c r="B515" s="223"/>
      <c r="C515" s="223"/>
      <c r="D515" s="220"/>
      <c r="E515" s="222"/>
      <c r="F515" s="649"/>
      <c r="G515" s="22"/>
    </row>
    <row r="516">
      <c r="A516" s="650"/>
      <c r="B516" s="223"/>
      <c r="C516" s="223"/>
      <c r="D516" s="220"/>
      <c r="E516" s="222"/>
      <c r="F516" s="649"/>
      <c r="G516" s="22"/>
    </row>
    <row r="517">
      <c r="A517" s="650"/>
      <c r="B517" s="223"/>
      <c r="C517" s="223"/>
      <c r="D517" s="220"/>
      <c r="E517" s="222"/>
      <c r="F517" s="649"/>
      <c r="G517" s="22"/>
    </row>
    <row r="518">
      <c r="A518" s="650"/>
      <c r="B518" s="223"/>
      <c r="C518" s="223"/>
      <c r="D518" s="220"/>
      <c r="E518" s="222"/>
      <c r="F518" s="649"/>
      <c r="G518" s="22"/>
    </row>
    <row r="519">
      <c r="A519" s="650"/>
      <c r="B519" s="223"/>
      <c r="C519" s="223"/>
      <c r="D519" s="220"/>
      <c r="E519" s="222"/>
      <c r="F519" s="649"/>
      <c r="G519" s="22"/>
    </row>
    <row r="520">
      <c r="A520" s="650"/>
      <c r="B520" s="223"/>
      <c r="C520" s="223"/>
      <c r="D520" s="220"/>
      <c r="E520" s="222"/>
      <c r="F520" s="649"/>
      <c r="G520" s="22"/>
    </row>
    <row r="521">
      <c r="A521" s="650"/>
      <c r="B521" s="223"/>
      <c r="C521" s="223"/>
      <c r="D521" s="220"/>
      <c r="E521" s="222"/>
      <c r="F521" s="649"/>
      <c r="G521" s="22"/>
    </row>
    <row r="522">
      <c r="A522" s="650"/>
      <c r="B522" s="223"/>
      <c r="C522" s="223"/>
      <c r="D522" s="220"/>
      <c r="E522" s="222"/>
      <c r="F522" s="649"/>
      <c r="G522" s="22"/>
    </row>
    <row r="523">
      <c r="A523" s="650"/>
      <c r="B523" s="223"/>
      <c r="C523" s="223"/>
      <c r="D523" s="220"/>
      <c r="E523" s="222"/>
      <c r="F523" s="649"/>
      <c r="G523" s="22"/>
    </row>
    <row r="524">
      <c r="A524" s="650"/>
      <c r="B524" s="223"/>
      <c r="C524" s="223"/>
      <c r="D524" s="220"/>
      <c r="E524" s="222"/>
      <c r="F524" s="649"/>
      <c r="G524" s="22"/>
    </row>
    <row r="525">
      <c r="A525" s="650"/>
      <c r="B525" s="223"/>
      <c r="C525" s="223"/>
      <c r="D525" s="220"/>
      <c r="E525" s="222"/>
      <c r="F525" s="649"/>
      <c r="G525" s="22"/>
    </row>
    <row r="526">
      <c r="A526" s="650"/>
      <c r="B526" s="223"/>
      <c r="C526" s="223"/>
      <c r="D526" s="220"/>
      <c r="E526" s="222"/>
      <c r="F526" s="649"/>
      <c r="G526" s="22"/>
    </row>
    <row r="527">
      <c r="A527" s="650"/>
      <c r="B527" s="223"/>
      <c r="C527" s="223"/>
      <c r="D527" s="220"/>
      <c r="E527" s="222"/>
      <c r="F527" s="649"/>
      <c r="G527" s="22"/>
    </row>
    <row r="528">
      <c r="A528" s="650"/>
      <c r="B528" s="223"/>
      <c r="C528" s="223"/>
      <c r="D528" s="220"/>
      <c r="E528" s="222"/>
      <c r="F528" s="649"/>
      <c r="G528" s="22"/>
    </row>
    <row r="529">
      <c r="A529" s="650"/>
      <c r="B529" s="223"/>
      <c r="C529" s="223"/>
      <c r="D529" s="220"/>
      <c r="E529" s="222"/>
      <c r="F529" s="649"/>
      <c r="G529" s="22"/>
    </row>
    <row r="530">
      <c r="A530" s="650"/>
      <c r="B530" s="223"/>
      <c r="C530" s="223"/>
      <c r="D530" s="220"/>
      <c r="E530" s="222"/>
      <c r="F530" s="649"/>
      <c r="G530" s="22"/>
    </row>
    <row r="531">
      <c r="A531" s="650"/>
      <c r="B531" s="223"/>
      <c r="C531" s="223"/>
      <c r="D531" s="220"/>
      <c r="E531" s="222"/>
      <c r="F531" s="649"/>
      <c r="G531" s="22"/>
    </row>
    <row r="532">
      <c r="A532" s="650"/>
      <c r="B532" s="223"/>
      <c r="C532" s="223"/>
      <c r="D532" s="220"/>
      <c r="E532" s="222"/>
      <c r="F532" s="649"/>
      <c r="G532" s="22"/>
    </row>
    <row r="533">
      <c r="A533" s="650"/>
      <c r="B533" s="223"/>
      <c r="C533" s="223"/>
      <c r="D533" s="220"/>
      <c r="E533" s="222"/>
      <c r="F533" s="649"/>
      <c r="G533" s="22"/>
    </row>
    <row r="534">
      <c r="A534" s="650"/>
      <c r="B534" s="223"/>
      <c r="C534" s="223"/>
      <c r="D534" s="220"/>
      <c r="E534" s="222"/>
      <c r="F534" s="649"/>
      <c r="G534" s="22"/>
    </row>
    <row r="535">
      <c r="A535" s="650"/>
      <c r="B535" s="223"/>
      <c r="C535" s="223"/>
      <c r="D535" s="220"/>
      <c r="E535" s="222"/>
      <c r="F535" s="649"/>
      <c r="G535" s="22"/>
    </row>
    <row r="536">
      <c r="A536" s="650"/>
      <c r="B536" s="223"/>
      <c r="C536" s="223"/>
      <c r="D536" s="220"/>
      <c r="E536" s="222"/>
      <c r="F536" s="649"/>
      <c r="G536" s="22"/>
    </row>
    <row r="537">
      <c r="A537" s="650"/>
      <c r="B537" s="223"/>
      <c r="C537" s="223"/>
      <c r="D537" s="220"/>
      <c r="E537" s="222"/>
      <c r="F537" s="649"/>
      <c r="G537" s="22"/>
    </row>
    <row r="538">
      <c r="A538" s="650"/>
      <c r="B538" s="223"/>
      <c r="C538" s="223"/>
      <c r="D538" s="220"/>
      <c r="E538" s="222"/>
      <c r="F538" s="649"/>
      <c r="G538" s="22"/>
    </row>
    <row r="539">
      <c r="A539" s="650"/>
      <c r="B539" s="223"/>
      <c r="C539" s="223"/>
      <c r="D539" s="220"/>
      <c r="E539" s="222"/>
      <c r="F539" s="649"/>
      <c r="G539" s="22"/>
    </row>
    <row r="540">
      <c r="A540" s="650"/>
      <c r="B540" s="223"/>
      <c r="C540" s="223"/>
      <c r="D540" s="220"/>
      <c r="E540" s="222"/>
      <c r="F540" s="649"/>
      <c r="G540" s="22"/>
    </row>
    <row r="541">
      <c r="A541" s="650"/>
      <c r="B541" s="223"/>
      <c r="C541" s="223"/>
      <c r="D541" s="220"/>
      <c r="E541" s="222"/>
      <c r="F541" s="649"/>
      <c r="G541" s="22"/>
    </row>
    <row r="542">
      <c r="A542" s="650"/>
      <c r="B542" s="223"/>
      <c r="C542" s="223"/>
      <c r="D542" s="220"/>
      <c r="E542" s="222"/>
      <c r="F542" s="649"/>
      <c r="G542" s="22"/>
    </row>
    <row r="543">
      <c r="A543" s="650"/>
      <c r="B543" s="223"/>
      <c r="C543" s="223"/>
      <c r="D543" s="220"/>
      <c r="E543" s="222"/>
      <c r="F543" s="649"/>
      <c r="G543" s="22"/>
    </row>
    <row r="544">
      <c r="A544" s="650"/>
      <c r="B544" s="223"/>
      <c r="C544" s="223"/>
      <c r="D544" s="220"/>
      <c r="E544" s="222"/>
      <c r="F544" s="649"/>
      <c r="G544" s="22"/>
    </row>
    <row r="545">
      <c r="A545" s="650"/>
      <c r="B545" s="223"/>
      <c r="C545" s="223"/>
      <c r="D545" s="220"/>
      <c r="E545" s="222"/>
      <c r="F545" s="649"/>
      <c r="G545" s="22"/>
    </row>
    <row r="546">
      <c r="A546" s="650"/>
      <c r="B546" s="223"/>
      <c r="C546" s="223"/>
      <c r="D546" s="220"/>
      <c r="E546" s="222"/>
      <c r="F546" s="649"/>
      <c r="G546" s="22"/>
    </row>
    <row r="547">
      <c r="A547" s="650"/>
      <c r="B547" s="223"/>
      <c r="C547" s="223"/>
      <c r="D547" s="220"/>
      <c r="E547" s="222"/>
      <c r="F547" s="649"/>
      <c r="G547" s="22"/>
    </row>
    <row r="548">
      <c r="A548" s="650"/>
      <c r="B548" s="223"/>
      <c r="C548" s="223"/>
      <c r="D548" s="220"/>
      <c r="E548" s="222"/>
      <c r="F548" s="649"/>
      <c r="G548" s="22"/>
    </row>
    <row r="549">
      <c r="A549" s="650"/>
      <c r="B549" s="223"/>
      <c r="C549" s="223"/>
      <c r="D549" s="220"/>
      <c r="E549" s="222"/>
      <c r="F549" s="649"/>
      <c r="G549" s="22"/>
    </row>
    <row r="550">
      <c r="A550" s="650"/>
      <c r="B550" s="223"/>
      <c r="C550" s="223"/>
      <c r="D550" s="220"/>
      <c r="E550" s="222"/>
      <c r="F550" s="649"/>
      <c r="G550" s="22"/>
    </row>
    <row r="551">
      <c r="A551" s="650"/>
      <c r="B551" s="223"/>
      <c r="C551" s="223"/>
      <c r="D551" s="220"/>
      <c r="E551" s="222"/>
      <c r="F551" s="649"/>
      <c r="G551" s="22"/>
    </row>
    <row r="552">
      <c r="A552" s="650"/>
      <c r="B552" s="223"/>
      <c r="C552" s="223"/>
      <c r="D552" s="220"/>
      <c r="E552" s="222"/>
      <c r="F552" s="649"/>
      <c r="G552" s="22"/>
    </row>
    <row r="553">
      <c r="A553" s="650"/>
      <c r="B553" s="223"/>
      <c r="C553" s="223"/>
      <c r="D553" s="220"/>
      <c r="E553" s="222"/>
      <c r="F553" s="649"/>
      <c r="G553" s="22"/>
    </row>
    <row r="554">
      <c r="A554" s="650"/>
      <c r="B554" s="223"/>
      <c r="C554" s="223"/>
      <c r="D554" s="220"/>
      <c r="E554" s="222"/>
      <c r="F554" s="649"/>
      <c r="G554" s="22"/>
    </row>
    <row r="555">
      <c r="A555" s="650"/>
      <c r="B555" s="223"/>
      <c r="C555" s="223"/>
      <c r="D555" s="220"/>
      <c r="E555" s="222"/>
      <c r="F555" s="649"/>
      <c r="G555" s="22"/>
    </row>
    <row r="556">
      <c r="A556" s="650"/>
      <c r="B556" s="223"/>
      <c r="C556" s="223"/>
      <c r="D556" s="220"/>
      <c r="E556" s="222"/>
      <c r="F556" s="649"/>
      <c r="G556" s="22"/>
    </row>
    <row r="557">
      <c r="A557" s="650"/>
      <c r="B557" s="223"/>
      <c r="C557" s="223"/>
      <c r="D557" s="220"/>
      <c r="E557" s="222"/>
      <c r="F557" s="649"/>
      <c r="G557" s="22"/>
    </row>
    <row r="558">
      <c r="A558" s="650"/>
      <c r="B558" s="223"/>
      <c r="C558" s="223"/>
      <c r="D558" s="220"/>
      <c r="E558" s="222"/>
      <c r="F558" s="649"/>
      <c r="G558" s="22"/>
    </row>
    <row r="559">
      <c r="A559" s="650"/>
      <c r="B559" s="223"/>
      <c r="C559" s="223"/>
      <c r="D559" s="220"/>
      <c r="E559" s="222"/>
      <c r="F559" s="649"/>
      <c r="G559" s="22"/>
    </row>
    <row r="560">
      <c r="A560" s="650"/>
      <c r="B560" s="223"/>
      <c r="C560" s="223"/>
      <c r="D560" s="220"/>
      <c r="E560" s="222"/>
      <c r="F560" s="649"/>
      <c r="G560" s="22"/>
    </row>
    <row r="561">
      <c r="A561" s="650"/>
      <c r="B561" s="223"/>
      <c r="C561" s="223"/>
      <c r="D561" s="220"/>
      <c r="E561" s="222"/>
      <c r="F561" s="649"/>
      <c r="G561" s="22"/>
    </row>
    <row r="562">
      <c r="A562" s="650"/>
      <c r="B562" s="223"/>
      <c r="C562" s="223"/>
      <c r="D562" s="220"/>
      <c r="E562" s="222"/>
      <c r="F562" s="649"/>
      <c r="G562" s="22"/>
    </row>
    <row r="563">
      <c r="A563" s="650"/>
      <c r="B563" s="223"/>
      <c r="C563" s="223"/>
      <c r="D563" s="220"/>
      <c r="E563" s="222"/>
      <c r="F563" s="649"/>
      <c r="G563" s="22"/>
    </row>
    <row r="564">
      <c r="A564" s="650"/>
      <c r="B564" s="223"/>
      <c r="C564" s="223"/>
      <c r="D564" s="220"/>
      <c r="E564" s="222"/>
      <c r="F564" s="649"/>
      <c r="G564" s="22"/>
    </row>
    <row r="565">
      <c r="A565" s="650"/>
      <c r="B565" s="223"/>
      <c r="C565" s="223"/>
      <c r="D565" s="220"/>
      <c r="E565" s="222"/>
      <c r="F565" s="649"/>
      <c r="G565" s="22"/>
    </row>
    <row r="566">
      <c r="A566" s="650"/>
      <c r="B566" s="223"/>
      <c r="C566" s="223"/>
      <c r="D566" s="220"/>
      <c r="E566" s="222"/>
      <c r="F566" s="649"/>
      <c r="G566" s="22"/>
    </row>
    <row r="567">
      <c r="A567" s="650"/>
      <c r="B567" s="223"/>
      <c r="C567" s="223"/>
      <c r="D567" s="220"/>
      <c r="E567" s="222"/>
      <c r="F567" s="649"/>
      <c r="G567" s="22"/>
    </row>
    <row r="568">
      <c r="A568" s="650"/>
      <c r="B568" s="223"/>
      <c r="C568" s="223"/>
      <c r="D568" s="220"/>
      <c r="E568" s="222"/>
      <c r="F568" s="649"/>
      <c r="G568" s="22"/>
    </row>
    <row r="569">
      <c r="A569" s="650"/>
      <c r="B569" s="223"/>
      <c r="C569" s="223"/>
      <c r="D569" s="220"/>
      <c r="E569" s="222"/>
      <c r="F569" s="649"/>
      <c r="G569" s="22"/>
    </row>
    <row r="570">
      <c r="A570" s="650"/>
      <c r="B570" s="223"/>
      <c r="C570" s="223"/>
      <c r="D570" s="220"/>
      <c r="E570" s="222"/>
      <c r="F570" s="649"/>
      <c r="G570" s="22"/>
    </row>
    <row r="571">
      <c r="A571" s="650"/>
      <c r="B571" s="223"/>
      <c r="C571" s="223"/>
      <c r="D571" s="220"/>
      <c r="E571" s="222"/>
      <c r="F571" s="649"/>
      <c r="G571" s="22"/>
    </row>
    <row r="572">
      <c r="A572" s="650"/>
      <c r="B572" s="223"/>
      <c r="C572" s="223"/>
      <c r="D572" s="220"/>
      <c r="E572" s="222"/>
      <c r="F572" s="649"/>
      <c r="G572" s="22"/>
    </row>
    <row r="573">
      <c r="A573" s="650"/>
      <c r="B573" s="223"/>
      <c r="C573" s="223"/>
      <c r="D573" s="220"/>
      <c r="E573" s="222"/>
      <c r="F573" s="649"/>
      <c r="G573" s="22"/>
    </row>
    <row r="574">
      <c r="A574" s="650"/>
      <c r="B574" s="223"/>
      <c r="C574" s="223"/>
      <c r="D574" s="220"/>
      <c r="E574" s="222"/>
      <c r="F574" s="649"/>
      <c r="G574" s="22"/>
    </row>
    <row r="575">
      <c r="A575" s="650"/>
      <c r="B575" s="223"/>
      <c r="C575" s="223"/>
      <c r="D575" s="220"/>
      <c r="E575" s="222"/>
      <c r="F575" s="649"/>
      <c r="G575" s="22"/>
    </row>
    <row r="576">
      <c r="A576" s="650"/>
      <c r="B576" s="223"/>
      <c r="C576" s="223"/>
      <c r="D576" s="220"/>
      <c r="E576" s="222"/>
      <c r="F576" s="649"/>
      <c r="G576" s="22"/>
    </row>
    <row r="577">
      <c r="A577" s="650"/>
      <c r="B577" s="223"/>
      <c r="C577" s="223"/>
      <c r="D577" s="220"/>
      <c r="E577" s="222"/>
      <c r="F577" s="649"/>
      <c r="G577" s="22"/>
    </row>
    <row r="578">
      <c r="A578" s="650"/>
      <c r="B578" s="223"/>
      <c r="C578" s="223"/>
      <c r="D578" s="220"/>
      <c r="E578" s="222"/>
      <c r="F578" s="649"/>
      <c r="G578" s="22"/>
    </row>
    <row r="579">
      <c r="A579" s="650"/>
      <c r="B579" s="223"/>
      <c r="C579" s="223"/>
      <c r="D579" s="220"/>
      <c r="E579" s="222"/>
      <c r="F579" s="649"/>
      <c r="G579" s="22"/>
    </row>
    <row r="580">
      <c r="A580" s="650"/>
      <c r="B580" s="223"/>
      <c r="C580" s="223"/>
      <c r="D580" s="220"/>
      <c r="E580" s="222"/>
      <c r="F580" s="649"/>
      <c r="G580" s="22"/>
    </row>
    <row r="581">
      <c r="A581" s="650"/>
      <c r="B581" s="223"/>
      <c r="C581" s="223"/>
      <c r="D581" s="220"/>
      <c r="E581" s="222"/>
      <c r="F581" s="649"/>
      <c r="G581" s="22"/>
    </row>
    <row r="582">
      <c r="A582" s="650"/>
      <c r="B582" s="223"/>
      <c r="C582" s="223"/>
      <c r="D582" s="220"/>
      <c r="E582" s="222"/>
      <c r="F582" s="649"/>
      <c r="G582" s="22"/>
    </row>
    <row r="583">
      <c r="A583" s="650"/>
      <c r="B583" s="223"/>
      <c r="C583" s="223"/>
      <c r="D583" s="220"/>
      <c r="E583" s="222"/>
      <c r="F583" s="649"/>
      <c r="G583" s="22"/>
    </row>
    <row r="584">
      <c r="A584" s="650"/>
      <c r="B584" s="223"/>
      <c r="C584" s="223"/>
      <c r="D584" s="220"/>
      <c r="E584" s="222"/>
      <c r="F584" s="649"/>
      <c r="G584" s="22"/>
    </row>
    <row r="585">
      <c r="A585" s="650"/>
      <c r="B585" s="223"/>
      <c r="C585" s="223"/>
      <c r="D585" s="220"/>
      <c r="E585" s="222"/>
      <c r="F585" s="649"/>
      <c r="G585" s="22"/>
    </row>
    <row r="586">
      <c r="A586" s="650"/>
      <c r="B586" s="223"/>
      <c r="C586" s="223"/>
      <c r="D586" s="220"/>
      <c r="E586" s="222"/>
      <c r="F586" s="649"/>
      <c r="G586" s="22"/>
    </row>
    <row r="587">
      <c r="A587" s="650"/>
      <c r="B587" s="223"/>
      <c r="C587" s="223"/>
      <c r="D587" s="220"/>
      <c r="E587" s="222"/>
      <c r="F587" s="649"/>
      <c r="G587" s="22"/>
    </row>
    <row r="588">
      <c r="A588" s="650"/>
      <c r="B588" s="223"/>
      <c r="C588" s="223"/>
      <c r="D588" s="220"/>
      <c r="E588" s="222"/>
      <c r="F588" s="649"/>
      <c r="G588" s="22"/>
    </row>
    <row r="589">
      <c r="A589" s="650"/>
      <c r="B589" s="223"/>
      <c r="C589" s="223"/>
      <c r="D589" s="220"/>
      <c r="E589" s="222"/>
      <c r="F589" s="649"/>
      <c r="G589" s="22"/>
    </row>
    <row r="590">
      <c r="A590" s="650"/>
      <c r="B590" s="223"/>
      <c r="C590" s="223"/>
      <c r="D590" s="220"/>
      <c r="E590" s="222"/>
      <c r="F590" s="649"/>
      <c r="G590" s="22"/>
    </row>
    <row r="591">
      <c r="A591" s="650"/>
      <c r="B591" s="223"/>
      <c r="C591" s="223"/>
      <c r="D591" s="220"/>
      <c r="E591" s="222"/>
      <c r="F591" s="649"/>
      <c r="G591" s="22"/>
    </row>
    <row r="592">
      <c r="A592" s="650"/>
      <c r="B592" s="223"/>
      <c r="C592" s="223"/>
      <c r="D592" s="220"/>
      <c r="E592" s="222"/>
      <c r="F592" s="649"/>
      <c r="G592" s="22"/>
    </row>
    <row r="593">
      <c r="A593" s="650"/>
      <c r="B593" s="223"/>
      <c r="C593" s="223"/>
      <c r="D593" s="220"/>
      <c r="E593" s="222"/>
      <c r="F593" s="649"/>
      <c r="G593" s="22"/>
    </row>
    <row r="594">
      <c r="A594" s="650"/>
      <c r="B594" s="223"/>
      <c r="C594" s="223"/>
      <c r="D594" s="220"/>
      <c r="E594" s="222"/>
      <c r="F594" s="649"/>
      <c r="G594" s="22"/>
    </row>
    <row r="595">
      <c r="A595" s="650"/>
      <c r="B595" s="223"/>
      <c r="C595" s="223"/>
      <c r="D595" s="220"/>
      <c r="E595" s="222"/>
      <c r="F595" s="649"/>
      <c r="G595" s="22"/>
    </row>
    <row r="596">
      <c r="A596" s="650"/>
      <c r="B596" s="223"/>
      <c r="C596" s="223"/>
      <c r="D596" s="220"/>
      <c r="E596" s="222"/>
      <c r="F596" s="649"/>
      <c r="G596" s="22"/>
    </row>
    <row r="597">
      <c r="A597" s="650"/>
      <c r="B597" s="223"/>
      <c r="C597" s="223"/>
      <c r="D597" s="220"/>
      <c r="E597" s="222"/>
      <c r="F597" s="649"/>
      <c r="G597" s="22"/>
    </row>
    <row r="598">
      <c r="A598" s="650"/>
      <c r="B598" s="223"/>
      <c r="C598" s="223"/>
      <c r="D598" s="220"/>
      <c r="E598" s="222"/>
      <c r="F598" s="649"/>
      <c r="G598" s="22"/>
    </row>
    <row r="599">
      <c r="A599" s="650"/>
      <c r="B599" s="223"/>
      <c r="C599" s="223"/>
      <c r="D599" s="220"/>
      <c r="E599" s="222"/>
      <c r="F599" s="649"/>
      <c r="G599" s="22"/>
    </row>
    <row r="600">
      <c r="A600" s="650"/>
      <c r="B600" s="223"/>
      <c r="C600" s="223"/>
      <c r="D600" s="220"/>
      <c r="E600" s="222"/>
      <c r="F600" s="649"/>
      <c r="G600" s="22"/>
    </row>
    <row r="601">
      <c r="A601" s="650"/>
      <c r="B601" s="223"/>
      <c r="C601" s="223"/>
      <c r="D601" s="220"/>
      <c r="E601" s="222"/>
      <c r="F601" s="649"/>
      <c r="G601" s="22"/>
    </row>
    <row r="602">
      <c r="A602" s="650"/>
      <c r="B602" s="223"/>
      <c r="C602" s="223"/>
      <c r="D602" s="220"/>
      <c r="E602" s="222"/>
      <c r="F602" s="649"/>
      <c r="G602" s="22"/>
    </row>
    <row r="603">
      <c r="A603" s="650"/>
      <c r="B603" s="223"/>
      <c r="C603" s="223"/>
      <c r="D603" s="220"/>
      <c r="E603" s="222"/>
      <c r="F603" s="649"/>
      <c r="G603" s="22"/>
    </row>
    <row r="604">
      <c r="A604" s="650"/>
      <c r="B604" s="223"/>
      <c r="C604" s="223"/>
      <c r="D604" s="220"/>
      <c r="E604" s="222"/>
      <c r="F604" s="649"/>
      <c r="G604" s="22"/>
    </row>
    <row r="605">
      <c r="A605" s="650"/>
      <c r="B605" s="223"/>
      <c r="C605" s="223"/>
      <c r="D605" s="220"/>
      <c r="E605" s="222"/>
      <c r="F605" s="649"/>
      <c r="G605" s="22"/>
    </row>
    <row r="606">
      <c r="A606" s="650"/>
      <c r="B606" s="223"/>
      <c r="C606" s="223"/>
      <c r="D606" s="220"/>
      <c r="E606" s="222"/>
      <c r="F606" s="649"/>
      <c r="G606" s="22"/>
    </row>
    <row r="607">
      <c r="A607" s="650"/>
      <c r="B607" s="223"/>
      <c r="C607" s="223"/>
      <c r="D607" s="220"/>
      <c r="E607" s="222"/>
      <c r="F607" s="649"/>
      <c r="G607" s="22"/>
    </row>
    <row r="608">
      <c r="A608" s="650"/>
      <c r="B608" s="223"/>
      <c r="C608" s="223"/>
      <c r="D608" s="220"/>
      <c r="E608" s="222"/>
      <c r="F608" s="649"/>
      <c r="G608" s="22"/>
    </row>
    <row r="609">
      <c r="A609" s="650"/>
      <c r="B609" s="223"/>
      <c r="C609" s="223"/>
      <c r="D609" s="220"/>
      <c r="E609" s="222"/>
      <c r="F609" s="649"/>
      <c r="G609" s="22"/>
    </row>
    <row r="610">
      <c r="A610" s="650"/>
      <c r="B610" s="223"/>
      <c r="C610" s="223"/>
      <c r="D610" s="220"/>
      <c r="E610" s="222"/>
      <c r="F610" s="649"/>
      <c r="G610" s="22"/>
    </row>
    <row r="611">
      <c r="A611" s="650"/>
      <c r="B611" s="223"/>
      <c r="C611" s="223"/>
      <c r="D611" s="220"/>
      <c r="E611" s="222"/>
      <c r="F611" s="649"/>
      <c r="G611" s="22"/>
    </row>
    <row r="612">
      <c r="A612" s="650"/>
      <c r="B612" s="223"/>
      <c r="C612" s="223"/>
      <c r="D612" s="220"/>
      <c r="E612" s="222"/>
      <c r="F612" s="649"/>
      <c r="G612" s="22"/>
    </row>
    <row r="613">
      <c r="A613" s="650"/>
      <c r="B613" s="223"/>
      <c r="C613" s="223"/>
      <c r="D613" s="220"/>
      <c r="E613" s="222"/>
      <c r="F613" s="649"/>
      <c r="G613" s="22"/>
    </row>
    <row r="614">
      <c r="A614" s="650"/>
      <c r="B614" s="223"/>
      <c r="C614" s="223"/>
      <c r="D614" s="220"/>
      <c r="E614" s="222"/>
      <c r="F614" s="649"/>
      <c r="G614" s="22"/>
    </row>
    <row r="615">
      <c r="A615" s="650"/>
      <c r="B615" s="223"/>
      <c r="C615" s="223"/>
      <c r="D615" s="220"/>
      <c r="E615" s="222"/>
      <c r="F615" s="649"/>
      <c r="G615" s="22"/>
    </row>
    <row r="616">
      <c r="A616" s="650"/>
      <c r="B616" s="223"/>
      <c r="C616" s="223"/>
      <c r="D616" s="220"/>
      <c r="E616" s="222"/>
      <c r="F616" s="649"/>
      <c r="G616" s="22"/>
    </row>
    <row r="617">
      <c r="A617" s="650"/>
      <c r="B617" s="223"/>
      <c r="C617" s="223"/>
      <c r="D617" s="220"/>
      <c r="E617" s="222"/>
      <c r="F617" s="649"/>
      <c r="G617" s="22"/>
    </row>
    <row r="618">
      <c r="A618" s="650"/>
      <c r="B618" s="223"/>
      <c r="C618" s="223"/>
      <c r="D618" s="220"/>
      <c r="E618" s="222"/>
      <c r="F618" s="649"/>
      <c r="G618" s="22"/>
    </row>
    <row r="619">
      <c r="A619" s="650"/>
      <c r="B619" s="223"/>
      <c r="C619" s="223"/>
      <c r="D619" s="220"/>
      <c r="E619" s="222"/>
      <c r="F619" s="649"/>
      <c r="G619" s="22"/>
    </row>
    <row r="620">
      <c r="A620" s="650"/>
      <c r="B620" s="223"/>
      <c r="C620" s="223"/>
      <c r="D620" s="220"/>
      <c r="E620" s="222"/>
      <c r="F620" s="649"/>
      <c r="G620" s="22"/>
    </row>
    <row r="621">
      <c r="A621" s="650"/>
      <c r="B621" s="223"/>
      <c r="C621" s="223"/>
      <c r="D621" s="220"/>
      <c r="E621" s="222"/>
      <c r="F621" s="649"/>
      <c r="G621" s="22"/>
    </row>
    <row r="622">
      <c r="A622" s="650"/>
      <c r="B622" s="223"/>
      <c r="C622" s="223"/>
      <c r="D622" s="220"/>
      <c r="E622" s="222"/>
      <c r="F622" s="649"/>
      <c r="G622" s="22"/>
    </row>
    <row r="623">
      <c r="A623" s="650"/>
      <c r="B623" s="223"/>
      <c r="C623" s="223"/>
      <c r="D623" s="220"/>
      <c r="E623" s="222"/>
      <c r="F623" s="649"/>
      <c r="G623" s="22"/>
    </row>
    <row r="624">
      <c r="A624" s="650"/>
      <c r="B624" s="223"/>
      <c r="C624" s="223"/>
      <c r="D624" s="220"/>
      <c r="E624" s="222"/>
      <c r="F624" s="649"/>
      <c r="G624" s="22"/>
    </row>
    <row r="625">
      <c r="A625" s="650"/>
      <c r="B625" s="223"/>
      <c r="C625" s="223"/>
      <c r="D625" s="220"/>
      <c r="E625" s="222"/>
      <c r="F625" s="649"/>
      <c r="G625" s="22"/>
    </row>
    <row r="626">
      <c r="A626" s="650"/>
      <c r="B626" s="223"/>
      <c r="C626" s="223"/>
      <c r="D626" s="220"/>
      <c r="E626" s="222"/>
      <c r="F626" s="649"/>
      <c r="G626" s="22"/>
    </row>
    <row r="627">
      <c r="A627" s="650"/>
      <c r="B627" s="223"/>
      <c r="C627" s="223"/>
      <c r="D627" s="220"/>
      <c r="E627" s="222"/>
      <c r="F627" s="649"/>
      <c r="G627" s="22"/>
    </row>
    <row r="628">
      <c r="A628" s="650"/>
      <c r="B628" s="223"/>
      <c r="C628" s="223"/>
      <c r="D628" s="220"/>
      <c r="E628" s="222"/>
      <c r="F628" s="649"/>
      <c r="G628" s="22"/>
    </row>
    <row r="629">
      <c r="A629" s="650"/>
      <c r="B629" s="223"/>
      <c r="C629" s="223"/>
      <c r="D629" s="220"/>
      <c r="E629" s="222"/>
      <c r="F629" s="649"/>
      <c r="G629" s="22"/>
    </row>
    <row r="630">
      <c r="A630" s="650"/>
      <c r="B630" s="223"/>
      <c r="C630" s="223"/>
      <c r="D630" s="220"/>
      <c r="E630" s="222"/>
      <c r="F630" s="649"/>
      <c r="G630" s="22"/>
    </row>
    <row r="631">
      <c r="A631" s="650"/>
      <c r="B631" s="223"/>
      <c r="C631" s="223"/>
      <c r="D631" s="220"/>
      <c r="E631" s="222"/>
      <c r="F631" s="649"/>
      <c r="G631" s="22"/>
    </row>
    <row r="632">
      <c r="A632" s="650"/>
      <c r="B632" s="223"/>
      <c r="C632" s="223"/>
      <c r="D632" s="220"/>
      <c r="E632" s="222"/>
      <c r="F632" s="649"/>
      <c r="G632" s="22"/>
    </row>
    <row r="633">
      <c r="A633" s="650"/>
      <c r="B633" s="223"/>
      <c r="C633" s="223"/>
      <c r="D633" s="220"/>
      <c r="E633" s="222"/>
      <c r="F633" s="649"/>
      <c r="G633" s="22"/>
    </row>
    <row r="634">
      <c r="A634" s="650"/>
      <c r="B634" s="223"/>
      <c r="C634" s="223"/>
      <c r="D634" s="220"/>
      <c r="E634" s="222"/>
      <c r="F634" s="649"/>
      <c r="G634" s="22"/>
    </row>
    <row r="635">
      <c r="A635" s="650"/>
      <c r="B635" s="223"/>
      <c r="C635" s="223"/>
      <c r="D635" s="220"/>
      <c r="E635" s="222"/>
      <c r="F635" s="649"/>
      <c r="G635" s="22"/>
    </row>
    <row r="636">
      <c r="A636" s="650"/>
      <c r="B636" s="223"/>
      <c r="C636" s="223"/>
      <c r="D636" s="220"/>
      <c r="E636" s="222"/>
      <c r="F636" s="649"/>
      <c r="G636" s="22"/>
    </row>
    <row r="637">
      <c r="A637" s="650"/>
      <c r="B637" s="223"/>
      <c r="C637" s="223"/>
      <c r="D637" s="220"/>
      <c r="E637" s="222"/>
      <c r="F637" s="649"/>
      <c r="G637" s="22"/>
    </row>
    <row r="638">
      <c r="A638" s="650"/>
      <c r="B638" s="223"/>
      <c r="C638" s="223"/>
      <c r="D638" s="220"/>
      <c r="E638" s="222"/>
      <c r="F638" s="649"/>
      <c r="G638" s="22"/>
    </row>
    <row r="639">
      <c r="A639" s="650"/>
      <c r="B639" s="223"/>
      <c r="C639" s="223"/>
      <c r="D639" s="220"/>
      <c r="E639" s="222"/>
      <c r="F639" s="649"/>
      <c r="G639" s="22"/>
    </row>
    <row r="640">
      <c r="A640" s="650"/>
      <c r="B640" s="223"/>
      <c r="C640" s="223"/>
      <c r="D640" s="220"/>
      <c r="E640" s="222"/>
      <c r="F640" s="649"/>
      <c r="G640" s="22"/>
    </row>
    <row r="641">
      <c r="A641" s="650"/>
      <c r="B641" s="223"/>
      <c r="C641" s="223"/>
      <c r="D641" s="220"/>
      <c r="E641" s="222"/>
      <c r="F641" s="649"/>
      <c r="G641" s="22"/>
    </row>
    <row r="642">
      <c r="A642" s="650"/>
      <c r="B642" s="223"/>
      <c r="C642" s="223"/>
      <c r="D642" s="220"/>
      <c r="E642" s="222"/>
      <c r="F642" s="649"/>
      <c r="G642" s="22"/>
    </row>
    <row r="643">
      <c r="A643" s="650"/>
      <c r="B643" s="223"/>
      <c r="C643" s="223"/>
      <c r="D643" s="220"/>
      <c r="E643" s="222"/>
      <c r="F643" s="649"/>
      <c r="G643" s="22"/>
    </row>
    <row r="644">
      <c r="A644" s="650"/>
      <c r="B644" s="223"/>
      <c r="C644" s="223"/>
      <c r="D644" s="220"/>
      <c r="E644" s="222"/>
      <c r="F644" s="649"/>
      <c r="G644" s="22"/>
    </row>
    <row r="645">
      <c r="A645" s="650"/>
      <c r="B645" s="223"/>
      <c r="C645" s="223"/>
      <c r="D645" s="220"/>
      <c r="E645" s="222"/>
      <c r="F645" s="649"/>
      <c r="G645" s="22"/>
    </row>
    <row r="646">
      <c r="A646" s="650"/>
      <c r="B646" s="223"/>
      <c r="C646" s="223"/>
      <c r="D646" s="220"/>
      <c r="E646" s="222"/>
      <c r="F646" s="649"/>
      <c r="G646" s="22"/>
    </row>
    <row r="647">
      <c r="A647" s="650"/>
      <c r="B647" s="223"/>
      <c r="C647" s="223"/>
      <c r="D647" s="220"/>
      <c r="E647" s="222"/>
      <c r="F647" s="649"/>
      <c r="G647" s="22"/>
    </row>
    <row r="648">
      <c r="A648" s="650"/>
      <c r="B648" s="223"/>
      <c r="C648" s="223"/>
      <c r="D648" s="220"/>
      <c r="E648" s="222"/>
      <c r="F648" s="649"/>
      <c r="G648" s="22"/>
    </row>
    <row r="649">
      <c r="A649" s="650"/>
      <c r="B649" s="223"/>
      <c r="C649" s="223"/>
      <c r="D649" s="220"/>
      <c r="E649" s="222"/>
      <c r="F649" s="649"/>
      <c r="G649" s="22"/>
    </row>
    <row r="650">
      <c r="A650" s="650"/>
      <c r="B650" s="223"/>
      <c r="C650" s="223"/>
      <c r="D650" s="220"/>
      <c r="E650" s="222"/>
      <c r="F650" s="649"/>
      <c r="G650" s="22"/>
    </row>
    <row r="651">
      <c r="A651" s="650"/>
      <c r="B651" s="223"/>
      <c r="C651" s="223"/>
      <c r="D651" s="220"/>
      <c r="E651" s="222"/>
      <c r="F651" s="649"/>
      <c r="G651" s="22"/>
    </row>
    <row r="652">
      <c r="A652" s="650"/>
      <c r="B652" s="223"/>
      <c r="C652" s="223"/>
      <c r="D652" s="220"/>
      <c r="E652" s="222"/>
      <c r="F652" s="649"/>
      <c r="G652" s="22"/>
    </row>
    <row r="653">
      <c r="A653" s="650"/>
      <c r="B653" s="223"/>
      <c r="C653" s="223"/>
      <c r="D653" s="220"/>
      <c r="E653" s="222"/>
      <c r="F653" s="649"/>
      <c r="G653" s="22"/>
    </row>
    <row r="654">
      <c r="A654" s="650"/>
      <c r="B654" s="223"/>
      <c r="C654" s="223"/>
      <c r="D654" s="220"/>
      <c r="E654" s="222"/>
      <c r="F654" s="649"/>
      <c r="G654" s="22"/>
    </row>
    <row r="655">
      <c r="A655" s="650"/>
      <c r="B655" s="223"/>
      <c r="C655" s="223"/>
      <c r="D655" s="220"/>
      <c r="E655" s="222"/>
      <c r="F655" s="649"/>
      <c r="G655" s="22"/>
    </row>
    <row r="656">
      <c r="A656" s="650"/>
      <c r="B656" s="223"/>
      <c r="C656" s="223"/>
      <c r="D656" s="220"/>
      <c r="E656" s="222"/>
      <c r="F656" s="649"/>
      <c r="G656" s="22"/>
    </row>
    <row r="657">
      <c r="A657" s="650"/>
      <c r="B657" s="223"/>
      <c r="C657" s="223"/>
      <c r="D657" s="220"/>
      <c r="E657" s="222"/>
      <c r="F657" s="649"/>
      <c r="G657" s="22"/>
    </row>
    <row r="658">
      <c r="A658" s="650"/>
      <c r="B658" s="223"/>
      <c r="C658" s="223"/>
      <c r="D658" s="220"/>
      <c r="E658" s="222"/>
      <c r="F658" s="649"/>
      <c r="G658" s="22"/>
    </row>
    <row r="659">
      <c r="A659" s="650"/>
      <c r="B659" s="223"/>
      <c r="C659" s="223"/>
      <c r="D659" s="220"/>
      <c r="E659" s="222"/>
      <c r="F659" s="649"/>
      <c r="G659" s="22"/>
    </row>
    <row r="660">
      <c r="A660" s="650"/>
      <c r="B660" s="223"/>
      <c r="C660" s="223"/>
      <c r="D660" s="220"/>
      <c r="E660" s="222"/>
      <c r="F660" s="649"/>
      <c r="G660" s="22"/>
    </row>
    <row r="661">
      <c r="A661" s="650"/>
      <c r="B661" s="223"/>
      <c r="C661" s="223"/>
      <c r="D661" s="220"/>
      <c r="E661" s="222"/>
      <c r="F661" s="649"/>
      <c r="G661" s="22"/>
    </row>
    <row r="662">
      <c r="A662" s="650"/>
      <c r="B662" s="223"/>
      <c r="C662" s="223"/>
      <c r="D662" s="220"/>
      <c r="E662" s="222"/>
      <c r="F662" s="649"/>
      <c r="G662" s="22"/>
    </row>
    <row r="663">
      <c r="A663" s="650"/>
      <c r="B663" s="223"/>
      <c r="C663" s="223"/>
      <c r="D663" s="220"/>
      <c r="E663" s="222"/>
      <c r="F663" s="649"/>
      <c r="G663" s="22"/>
    </row>
    <row r="664">
      <c r="A664" s="650"/>
      <c r="B664" s="223"/>
      <c r="C664" s="223"/>
      <c r="D664" s="220"/>
      <c r="E664" s="222"/>
      <c r="F664" s="649"/>
      <c r="G664" s="22"/>
    </row>
    <row r="665">
      <c r="A665" s="650"/>
      <c r="B665" s="223"/>
      <c r="C665" s="223"/>
      <c r="D665" s="220"/>
      <c r="E665" s="222"/>
      <c r="F665" s="649"/>
      <c r="G665" s="22"/>
    </row>
    <row r="666">
      <c r="A666" s="650"/>
      <c r="B666" s="223"/>
      <c r="C666" s="223"/>
      <c r="D666" s="220"/>
      <c r="E666" s="222"/>
      <c r="F666" s="649"/>
      <c r="G666" s="22"/>
    </row>
    <row r="667">
      <c r="A667" s="650"/>
      <c r="B667" s="223"/>
      <c r="C667" s="223"/>
      <c r="D667" s="220"/>
      <c r="E667" s="222"/>
      <c r="F667" s="649"/>
      <c r="G667" s="22"/>
    </row>
    <row r="668">
      <c r="A668" s="650"/>
      <c r="B668" s="223"/>
      <c r="C668" s="223"/>
      <c r="D668" s="220"/>
      <c r="E668" s="222"/>
      <c r="F668" s="649"/>
      <c r="G668" s="22"/>
    </row>
    <row r="669">
      <c r="A669" s="650"/>
      <c r="B669" s="223"/>
      <c r="C669" s="223"/>
      <c r="D669" s="220"/>
      <c r="E669" s="222"/>
      <c r="F669" s="649"/>
      <c r="G669" s="22"/>
    </row>
    <row r="670">
      <c r="A670" s="650"/>
      <c r="B670" s="223"/>
      <c r="C670" s="223"/>
      <c r="D670" s="220"/>
      <c r="E670" s="222"/>
      <c r="F670" s="649"/>
      <c r="G670" s="22"/>
    </row>
    <row r="671">
      <c r="A671" s="650"/>
      <c r="B671" s="223"/>
      <c r="C671" s="223"/>
      <c r="D671" s="220"/>
      <c r="E671" s="222"/>
      <c r="F671" s="649"/>
      <c r="G671" s="22"/>
    </row>
    <row r="672">
      <c r="A672" s="650"/>
      <c r="B672" s="223"/>
      <c r="C672" s="223"/>
      <c r="D672" s="220"/>
      <c r="E672" s="222"/>
      <c r="F672" s="649"/>
      <c r="G672" s="22"/>
    </row>
    <row r="673">
      <c r="A673" s="650"/>
      <c r="B673" s="223"/>
      <c r="C673" s="223"/>
      <c r="D673" s="220"/>
      <c r="E673" s="222"/>
      <c r="F673" s="649"/>
      <c r="G673" s="22"/>
    </row>
    <row r="674">
      <c r="A674" s="650"/>
      <c r="B674" s="223"/>
      <c r="C674" s="223"/>
      <c r="D674" s="220"/>
      <c r="E674" s="222"/>
      <c r="F674" s="649"/>
      <c r="G674" s="22"/>
    </row>
    <row r="675">
      <c r="A675" s="650"/>
      <c r="B675" s="223"/>
      <c r="C675" s="223"/>
      <c r="D675" s="220"/>
      <c r="E675" s="222"/>
      <c r="F675" s="649"/>
      <c r="G675" s="22"/>
    </row>
    <row r="676">
      <c r="A676" s="650"/>
      <c r="B676" s="223"/>
      <c r="C676" s="223"/>
      <c r="D676" s="220"/>
      <c r="E676" s="222"/>
      <c r="F676" s="649"/>
      <c r="G676" s="22"/>
    </row>
    <row r="677">
      <c r="A677" s="650"/>
      <c r="B677" s="223"/>
      <c r="C677" s="223"/>
      <c r="D677" s="220"/>
      <c r="E677" s="222"/>
      <c r="F677" s="649"/>
      <c r="G677" s="22"/>
    </row>
    <row r="678">
      <c r="A678" s="650"/>
      <c r="B678" s="223"/>
      <c r="C678" s="223"/>
      <c r="D678" s="220"/>
      <c r="E678" s="222"/>
      <c r="F678" s="649"/>
      <c r="G678" s="22"/>
    </row>
    <row r="679">
      <c r="A679" s="650"/>
      <c r="B679" s="223"/>
      <c r="C679" s="223"/>
      <c r="D679" s="220"/>
      <c r="E679" s="222"/>
      <c r="F679" s="649"/>
      <c r="G679" s="22"/>
    </row>
    <row r="680">
      <c r="A680" s="650"/>
      <c r="B680" s="223"/>
      <c r="C680" s="223"/>
      <c r="D680" s="220"/>
      <c r="E680" s="222"/>
      <c r="F680" s="649"/>
      <c r="G680" s="22"/>
    </row>
    <row r="681">
      <c r="A681" s="650"/>
      <c r="B681" s="223"/>
      <c r="C681" s="223"/>
      <c r="D681" s="220"/>
      <c r="E681" s="222"/>
      <c r="F681" s="649"/>
      <c r="G681" s="22"/>
    </row>
    <row r="682">
      <c r="A682" s="650"/>
      <c r="B682" s="223"/>
      <c r="C682" s="223"/>
      <c r="D682" s="220"/>
      <c r="E682" s="222"/>
      <c r="F682" s="649"/>
      <c r="G682" s="22"/>
    </row>
    <row r="683">
      <c r="A683" s="650"/>
      <c r="B683" s="223"/>
      <c r="C683" s="223"/>
      <c r="D683" s="220"/>
      <c r="E683" s="222"/>
      <c r="F683" s="649"/>
      <c r="G683" s="22"/>
    </row>
    <row r="684">
      <c r="A684" s="650"/>
      <c r="B684" s="223"/>
      <c r="C684" s="223"/>
      <c r="D684" s="220"/>
      <c r="E684" s="222"/>
      <c r="F684" s="649"/>
      <c r="G684" s="22"/>
    </row>
    <row r="685">
      <c r="A685" s="650"/>
      <c r="B685" s="223"/>
      <c r="C685" s="223"/>
      <c r="D685" s="220"/>
      <c r="E685" s="222"/>
      <c r="F685" s="649"/>
      <c r="G685" s="22"/>
    </row>
    <row r="686">
      <c r="A686" s="650"/>
      <c r="B686" s="223"/>
      <c r="C686" s="223"/>
      <c r="D686" s="220"/>
      <c r="E686" s="222"/>
      <c r="F686" s="649"/>
      <c r="G686" s="22"/>
    </row>
    <row r="687">
      <c r="A687" s="650"/>
      <c r="B687" s="223"/>
      <c r="C687" s="223"/>
      <c r="D687" s="220"/>
      <c r="E687" s="222"/>
      <c r="F687" s="649"/>
      <c r="G687" s="22"/>
    </row>
    <row r="688">
      <c r="A688" s="650"/>
      <c r="B688" s="223"/>
      <c r="C688" s="223"/>
      <c r="D688" s="220"/>
      <c r="E688" s="222"/>
      <c r="F688" s="649"/>
      <c r="G688" s="22"/>
    </row>
    <row r="689">
      <c r="A689" s="650"/>
      <c r="B689" s="223"/>
      <c r="C689" s="223"/>
      <c r="D689" s="220"/>
      <c r="E689" s="222"/>
      <c r="F689" s="649"/>
      <c r="G689" s="22"/>
    </row>
    <row r="690">
      <c r="A690" s="650"/>
      <c r="B690" s="223"/>
      <c r="C690" s="223"/>
      <c r="D690" s="220"/>
      <c r="E690" s="222"/>
      <c r="F690" s="649"/>
      <c r="G690" s="22"/>
    </row>
    <row r="691">
      <c r="A691" s="650"/>
      <c r="B691" s="223"/>
      <c r="C691" s="223"/>
      <c r="D691" s="220"/>
      <c r="E691" s="222"/>
      <c r="F691" s="649"/>
      <c r="G691" s="22"/>
    </row>
    <row r="692">
      <c r="A692" s="650"/>
      <c r="B692" s="223"/>
      <c r="C692" s="223"/>
      <c r="D692" s="220"/>
      <c r="E692" s="222"/>
      <c r="F692" s="649"/>
      <c r="G692" s="22"/>
    </row>
    <row r="693">
      <c r="A693" s="650"/>
      <c r="B693" s="223"/>
      <c r="C693" s="223"/>
      <c r="D693" s="220"/>
      <c r="E693" s="222"/>
      <c r="F693" s="649"/>
      <c r="G693" s="22"/>
    </row>
    <row r="694">
      <c r="A694" s="650"/>
      <c r="B694" s="223"/>
      <c r="C694" s="223"/>
      <c r="D694" s="220"/>
      <c r="E694" s="222"/>
      <c r="F694" s="649"/>
      <c r="G694" s="22"/>
    </row>
    <row r="695">
      <c r="A695" s="650"/>
      <c r="B695" s="223"/>
      <c r="C695" s="223"/>
      <c r="D695" s="220"/>
      <c r="E695" s="222"/>
      <c r="F695" s="649"/>
      <c r="G695" s="22"/>
    </row>
    <row r="696">
      <c r="A696" s="650"/>
      <c r="B696" s="223"/>
      <c r="C696" s="223"/>
      <c r="D696" s="220"/>
      <c r="E696" s="222"/>
      <c r="F696" s="649"/>
      <c r="G696" s="22"/>
    </row>
    <row r="697">
      <c r="A697" s="650"/>
      <c r="B697" s="223"/>
      <c r="C697" s="223"/>
      <c r="D697" s="220"/>
      <c r="E697" s="222"/>
      <c r="F697" s="649"/>
      <c r="G697" s="22"/>
    </row>
    <row r="698">
      <c r="A698" s="650"/>
      <c r="B698" s="223"/>
      <c r="C698" s="223"/>
      <c r="D698" s="220"/>
      <c r="E698" s="222"/>
      <c r="F698" s="649"/>
      <c r="G698" s="22"/>
    </row>
    <row r="699">
      <c r="A699" s="650"/>
      <c r="B699" s="223"/>
      <c r="C699" s="223"/>
      <c r="D699" s="220"/>
      <c r="E699" s="222"/>
      <c r="F699" s="649"/>
      <c r="G699" s="22"/>
    </row>
    <row r="700">
      <c r="A700" s="650"/>
      <c r="B700" s="223"/>
      <c r="C700" s="223"/>
      <c r="D700" s="220"/>
      <c r="E700" s="222"/>
      <c r="F700" s="649"/>
      <c r="G700" s="22"/>
    </row>
    <row r="701">
      <c r="A701" s="650"/>
      <c r="B701" s="223"/>
      <c r="C701" s="223"/>
      <c r="D701" s="220"/>
      <c r="E701" s="222"/>
      <c r="F701" s="649"/>
      <c r="G701" s="22"/>
    </row>
    <row r="702">
      <c r="A702" s="650"/>
      <c r="B702" s="223"/>
      <c r="C702" s="223"/>
      <c r="D702" s="220"/>
      <c r="E702" s="222"/>
      <c r="F702" s="649"/>
      <c r="G702" s="22"/>
    </row>
    <row r="703">
      <c r="A703" s="650"/>
      <c r="B703" s="223"/>
      <c r="C703" s="223"/>
      <c r="D703" s="220"/>
      <c r="E703" s="222"/>
      <c r="F703" s="649"/>
      <c r="G703" s="22"/>
    </row>
    <row r="704">
      <c r="A704" s="650"/>
      <c r="B704" s="223"/>
      <c r="C704" s="223"/>
      <c r="D704" s="220"/>
      <c r="E704" s="222"/>
      <c r="F704" s="649"/>
      <c r="G704" s="22"/>
    </row>
    <row r="705">
      <c r="A705" s="650"/>
      <c r="B705" s="223"/>
      <c r="C705" s="223"/>
      <c r="D705" s="220"/>
      <c r="E705" s="222"/>
      <c r="F705" s="649"/>
      <c r="G705" s="22"/>
    </row>
    <row r="706">
      <c r="A706" s="650"/>
      <c r="B706" s="223"/>
      <c r="C706" s="223"/>
      <c r="D706" s="220"/>
      <c r="E706" s="222"/>
      <c r="F706" s="649"/>
      <c r="G706" s="22"/>
    </row>
    <row r="707">
      <c r="A707" s="650"/>
      <c r="B707" s="223"/>
      <c r="C707" s="223"/>
      <c r="D707" s="220"/>
      <c r="E707" s="222"/>
      <c r="F707" s="649"/>
      <c r="G707" s="22"/>
    </row>
    <row r="708">
      <c r="A708" s="650"/>
      <c r="B708" s="223"/>
      <c r="C708" s="223"/>
      <c r="D708" s="220"/>
      <c r="E708" s="222"/>
      <c r="F708" s="649"/>
      <c r="G708" s="22"/>
    </row>
    <row r="709">
      <c r="A709" s="650"/>
      <c r="B709" s="223"/>
      <c r="C709" s="223"/>
      <c r="D709" s="220"/>
      <c r="E709" s="222"/>
      <c r="F709" s="649"/>
      <c r="G709" s="22"/>
    </row>
    <row r="710">
      <c r="A710" s="650"/>
      <c r="B710" s="223"/>
      <c r="C710" s="223"/>
      <c r="D710" s="220"/>
      <c r="E710" s="222"/>
      <c r="F710" s="649"/>
      <c r="G710" s="22"/>
    </row>
    <row r="711">
      <c r="A711" s="650"/>
      <c r="B711" s="223"/>
      <c r="C711" s="223"/>
      <c r="D711" s="220"/>
      <c r="E711" s="222"/>
      <c r="F711" s="649"/>
      <c r="G711" s="22"/>
    </row>
    <row r="712">
      <c r="A712" s="650"/>
      <c r="B712" s="223"/>
      <c r="C712" s="223"/>
      <c r="D712" s="220"/>
      <c r="E712" s="222"/>
      <c r="F712" s="649"/>
      <c r="G712" s="22"/>
    </row>
    <row r="713">
      <c r="A713" s="650"/>
      <c r="B713" s="223"/>
      <c r="C713" s="223"/>
      <c r="D713" s="220"/>
      <c r="E713" s="222"/>
      <c r="F713" s="649"/>
      <c r="G713" s="22"/>
    </row>
    <row r="714">
      <c r="A714" s="650"/>
      <c r="B714" s="223"/>
      <c r="C714" s="223"/>
      <c r="D714" s="220"/>
      <c r="E714" s="222"/>
      <c r="F714" s="649"/>
      <c r="G714" s="22"/>
    </row>
    <row r="715">
      <c r="A715" s="650"/>
      <c r="B715" s="223"/>
      <c r="C715" s="223"/>
      <c r="D715" s="220"/>
      <c r="E715" s="222"/>
      <c r="F715" s="649"/>
      <c r="G715" s="22"/>
    </row>
    <row r="716">
      <c r="A716" s="650"/>
      <c r="B716" s="223"/>
      <c r="C716" s="223"/>
      <c r="D716" s="220"/>
      <c r="E716" s="222"/>
      <c r="F716" s="649"/>
      <c r="G716" s="22"/>
    </row>
    <row r="717">
      <c r="A717" s="650"/>
      <c r="B717" s="223"/>
      <c r="C717" s="223"/>
      <c r="D717" s="220"/>
      <c r="E717" s="222"/>
      <c r="F717" s="649"/>
      <c r="G717" s="22"/>
    </row>
    <row r="718">
      <c r="A718" s="650"/>
      <c r="B718" s="223"/>
      <c r="C718" s="223"/>
      <c r="D718" s="220"/>
      <c r="E718" s="222"/>
      <c r="F718" s="649"/>
      <c r="G718" s="22"/>
    </row>
    <row r="719">
      <c r="A719" s="650"/>
      <c r="B719" s="223"/>
      <c r="C719" s="223"/>
      <c r="D719" s="220"/>
      <c r="E719" s="222"/>
      <c r="F719" s="649"/>
      <c r="G719" s="22"/>
    </row>
    <row r="720">
      <c r="A720" s="650"/>
      <c r="B720" s="223"/>
      <c r="C720" s="223"/>
      <c r="D720" s="220"/>
      <c r="E720" s="222"/>
      <c r="F720" s="649"/>
      <c r="G720" s="22"/>
    </row>
    <row r="721">
      <c r="A721" s="650"/>
      <c r="B721" s="223"/>
      <c r="C721" s="223"/>
      <c r="D721" s="220"/>
      <c r="E721" s="222"/>
      <c r="F721" s="649"/>
      <c r="G721" s="22"/>
    </row>
    <row r="722">
      <c r="A722" s="650"/>
      <c r="B722" s="223"/>
      <c r="C722" s="223"/>
      <c r="D722" s="220"/>
      <c r="E722" s="222"/>
      <c r="F722" s="649"/>
      <c r="G722" s="22"/>
    </row>
    <row r="723">
      <c r="A723" s="650"/>
      <c r="B723" s="223"/>
      <c r="C723" s="223"/>
      <c r="D723" s="220"/>
      <c r="E723" s="222"/>
      <c r="F723" s="649"/>
      <c r="G723" s="22"/>
    </row>
    <row r="724">
      <c r="A724" s="650"/>
      <c r="B724" s="223"/>
      <c r="C724" s="223"/>
      <c r="D724" s="220"/>
      <c r="E724" s="222"/>
      <c r="F724" s="649"/>
      <c r="G724" s="22"/>
    </row>
    <row r="725">
      <c r="A725" s="650"/>
      <c r="B725" s="223"/>
      <c r="C725" s="223"/>
      <c r="D725" s="220"/>
      <c r="E725" s="222"/>
      <c r="F725" s="649"/>
      <c r="G725" s="22"/>
    </row>
    <row r="726">
      <c r="A726" s="650"/>
      <c r="B726" s="223"/>
      <c r="C726" s="223"/>
      <c r="D726" s="220"/>
      <c r="E726" s="222"/>
      <c r="F726" s="649"/>
      <c r="G726" s="22"/>
    </row>
    <row r="727">
      <c r="A727" s="650"/>
      <c r="B727" s="223"/>
      <c r="C727" s="223"/>
      <c r="D727" s="220"/>
      <c r="E727" s="222"/>
      <c r="F727" s="649"/>
      <c r="G727" s="22"/>
    </row>
    <row r="728">
      <c r="A728" s="650"/>
      <c r="B728" s="223"/>
      <c r="C728" s="223"/>
      <c r="D728" s="220"/>
      <c r="E728" s="222"/>
      <c r="F728" s="649"/>
      <c r="G728" s="22"/>
    </row>
    <row r="729">
      <c r="A729" s="650"/>
      <c r="B729" s="223"/>
      <c r="C729" s="223"/>
      <c r="D729" s="220"/>
      <c r="E729" s="222"/>
      <c r="F729" s="649"/>
      <c r="G729" s="22"/>
    </row>
    <row r="730">
      <c r="A730" s="650"/>
      <c r="B730" s="223"/>
      <c r="C730" s="223"/>
      <c r="D730" s="220"/>
      <c r="E730" s="222"/>
      <c r="F730" s="649"/>
      <c r="G730" s="22"/>
    </row>
    <row r="731">
      <c r="A731" s="650"/>
      <c r="B731" s="223"/>
      <c r="C731" s="223"/>
      <c r="D731" s="220"/>
      <c r="E731" s="222"/>
      <c r="F731" s="649"/>
      <c r="G731" s="22"/>
    </row>
    <row r="732">
      <c r="A732" s="650"/>
      <c r="B732" s="223"/>
      <c r="C732" s="223"/>
      <c r="D732" s="220"/>
      <c r="E732" s="222"/>
      <c r="F732" s="649"/>
      <c r="G732" s="22"/>
    </row>
    <row r="733">
      <c r="A733" s="650"/>
      <c r="B733" s="223"/>
      <c r="C733" s="223"/>
      <c r="D733" s="220"/>
      <c r="E733" s="222"/>
      <c r="F733" s="649"/>
      <c r="G733" s="22"/>
    </row>
    <row r="734">
      <c r="A734" s="650"/>
      <c r="B734" s="223"/>
      <c r="C734" s="223"/>
      <c r="D734" s="220"/>
      <c r="E734" s="222"/>
      <c r="F734" s="649"/>
      <c r="G734" s="22"/>
    </row>
    <row r="735">
      <c r="A735" s="650"/>
      <c r="B735" s="223"/>
      <c r="C735" s="223"/>
      <c r="D735" s="220"/>
      <c r="E735" s="222"/>
      <c r="F735" s="649"/>
      <c r="G735" s="22"/>
    </row>
    <row r="736">
      <c r="A736" s="650"/>
      <c r="B736" s="223"/>
      <c r="C736" s="223"/>
      <c r="D736" s="220"/>
      <c r="E736" s="222"/>
      <c r="F736" s="649"/>
      <c r="G736" s="22"/>
    </row>
    <row r="737">
      <c r="A737" s="650"/>
      <c r="B737" s="223"/>
      <c r="C737" s="223"/>
      <c r="D737" s="220"/>
      <c r="E737" s="222"/>
      <c r="F737" s="649"/>
      <c r="G737" s="22"/>
    </row>
    <row r="738">
      <c r="A738" s="650"/>
      <c r="B738" s="223"/>
      <c r="C738" s="223"/>
      <c r="D738" s="220"/>
      <c r="E738" s="222"/>
      <c r="F738" s="649"/>
      <c r="G738" s="22"/>
    </row>
    <row r="739">
      <c r="A739" s="650"/>
      <c r="B739" s="223"/>
      <c r="C739" s="223"/>
      <c r="D739" s="220"/>
      <c r="E739" s="222"/>
      <c r="F739" s="649"/>
      <c r="G739" s="22"/>
    </row>
    <row r="740">
      <c r="A740" s="650"/>
      <c r="B740" s="223"/>
      <c r="C740" s="223"/>
      <c r="D740" s="220"/>
      <c r="E740" s="222"/>
      <c r="F740" s="649"/>
      <c r="G740" s="22"/>
    </row>
    <row r="741">
      <c r="A741" s="650"/>
      <c r="B741" s="223"/>
      <c r="C741" s="223"/>
      <c r="D741" s="220"/>
      <c r="E741" s="222"/>
      <c r="F741" s="649"/>
      <c r="G741" s="22"/>
    </row>
    <row r="742">
      <c r="A742" s="650"/>
      <c r="B742" s="223"/>
      <c r="C742" s="223"/>
      <c r="D742" s="220"/>
      <c r="E742" s="222"/>
      <c r="F742" s="649"/>
      <c r="G742" s="22"/>
    </row>
    <row r="743">
      <c r="A743" s="650"/>
      <c r="B743" s="223"/>
      <c r="C743" s="223"/>
      <c r="D743" s="220"/>
      <c r="E743" s="222"/>
      <c r="F743" s="649"/>
      <c r="G743" s="22"/>
    </row>
    <row r="744">
      <c r="A744" s="650"/>
      <c r="B744" s="223"/>
      <c r="C744" s="223"/>
      <c r="D744" s="220"/>
      <c r="E744" s="222"/>
      <c r="F744" s="649"/>
      <c r="G744" s="22"/>
    </row>
    <row r="745">
      <c r="A745" s="650"/>
      <c r="B745" s="223"/>
      <c r="C745" s="223"/>
      <c r="D745" s="220"/>
      <c r="E745" s="222"/>
      <c r="F745" s="649"/>
      <c r="G745" s="22"/>
    </row>
    <row r="746">
      <c r="A746" s="650"/>
      <c r="B746" s="223"/>
      <c r="C746" s="223"/>
      <c r="D746" s="220"/>
      <c r="E746" s="222"/>
      <c r="F746" s="649"/>
      <c r="G746" s="22"/>
    </row>
    <row r="747">
      <c r="A747" s="650"/>
      <c r="B747" s="223"/>
      <c r="C747" s="223"/>
      <c r="D747" s="220"/>
      <c r="E747" s="222"/>
      <c r="F747" s="649"/>
      <c r="G747" s="22"/>
    </row>
    <row r="748">
      <c r="A748" s="650"/>
      <c r="B748" s="223"/>
      <c r="C748" s="223"/>
      <c r="D748" s="220"/>
      <c r="E748" s="222"/>
      <c r="F748" s="649"/>
      <c r="G748" s="22"/>
    </row>
    <row r="749">
      <c r="A749" s="650"/>
      <c r="B749" s="223"/>
      <c r="C749" s="223"/>
      <c r="D749" s="220"/>
      <c r="E749" s="222"/>
      <c r="F749" s="649"/>
      <c r="G749" s="22"/>
    </row>
    <row r="750">
      <c r="A750" s="650"/>
      <c r="B750" s="223"/>
      <c r="C750" s="223"/>
      <c r="D750" s="220"/>
      <c r="E750" s="222"/>
      <c r="F750" s="649"/>
      <c r="G750" s="22"/>
    </row>
    <row r="751">
      <c r="A751" s="650"/>
      <c r="B751" s="223"/>
      <c r="C751" s="223"/>
      <c r="D751" s="220"/>
      <c r="E751" s="222"/>
      <c r="F751" s="649"/>
      <c r="G751" s="22"/>
    </row>
    <row r="752">
      <c r="A752" s="650"/>
      <c r="B752" s="223"/>
      <c r="C752" s="223"/>
      <c r="D752" s="220"/>
      <c r="E752" s="222"/>
      <c r="F752" s="649"/>
      <c r="G752" s="22"/>
    </row>
    <row r="753">
      <c r="A753" s="650"/>
      <c r="B753" s="223"/>
      <c r="C753" s="223"/>
      <c r="D753" s="220"/>
      <c r="E753" s="222"/>
      <c r="F753" s="649"/>
      <c r="G753" s="22"/>
    </row>
    <row r="754">
      <c r="A754" s="650"/>
      <c r="B754" s="223"/>
      <c r="C754" s="223"/>
      <c r="D754" s="220"/>
      <c r="E754" s="222"/>
      <c r="F754" s="649"/>
      <c r="G754" s="22"/>
    </row>
    <row r="755">
      <c r="A755" s="650"/>
      <c r="B755" s="223"/>
      <c r="C755" s="223"/>
      <c r="D755" s="220"/>
      <c r="E755" s="222"/>
      <c r="F755" s="649"/>
      <c r="G755" s="22"/>
    </row>
    <row r="756">
      <c r="A756" s="650"/>
      <c r="B756" s="223"/>
      <c r="C756" s="223"/>
      <c r="D756" s="220"/>
      <c r="E756" s="222"/>
      <c r="F756" s="649"/>
      <c r="G756" s="22"/>
    </row>
    <row r="757">
      <c r="A757" s="650"/>
      <c r="B757" s="223"/>
      <c r="C757" s="223"/>
      <c r="D757" s="220"/>
      <c r="E757" s="222"/>
      <c r="F757" s="649"/>
      <c r="G757" s="22"/>
    </row>
    <row r="758">
      <c r="A758" s="650"/>
      <c r="B758" s="223"/>
      <c r="C758" s="223"/>
      <c r="D758" s="220"/>
      <c r="E758" s="222"/>
      <c r="F758" s="649"/>
      <c r="G758" s="22"/>
    </row>
    <row r="759">
      <c r="A759" s="650"/>
      <c r="B759" s="223"/>
      <c r="C759" s="223"/>
      <c r="D759" s="220"/>
      <c r="E759" s="222"/>
      <c r="F759" s="649"/>
      <c r="G759" s="22"/>
    </row>
    <row r="760">
      <c r="A760" s="650"/>
      <c r="B760" s="223"/>
      <c r="C760" s="223"/>
      <c r="D760" s="220"/>
      <c r="E760" s="222"/>
      <c r="F760" s="649"/>
      <c r="G760" s="22"/>
    </row>
    <row r="761">
      <c r="A761" s="650"/>
      <c r="B761" s="223"/>
      <c r="C761" s="223"/>
      <c r="D761" s="220"/>
      <c r="E761" s="222"/>
      <c r="F761" s="649"/>
      <c r="G761" s="22"/>
    </row>
    <row r="762">
      <c r="A762" s="650"/>
      <c r="B762" s="223"/>
      <c r="C762" s="223"/>
      <c r="D762" s="220"/>
      <c r="E762" s="222"/>
      <c r="F762" s="649"/>
      <c r="G762" s="22"/>
    </row>
    <row r="763">
      <c r="A763" s="650"/>
      <c r="B763" s="223"/>
      <c r="C763" s="223"/>
      <c r="D763" s="220"/>
      <c r="E763" s="222"/>
      <c r="F763" s="649"/>
      <c r="G763" s="22"/>
    </row>
    <row r="764">
      <c r="A764" s="650"/>
      <c r="B764" s="223"/>
      <c r="C764" s="223"/>
      <c r="D764" s="220"/>
      <c r="E764" s="222"/>
      <c r="F764" s="649"/>
      <c r="G764" s="22"/>
    </row>
    <row r="765">
      <c r="A765" s="650"/>
      <c r="B765" s="223"/>
      <c r="C765" s="223"/>
      <c r="D765" s="220"/>
      <c r="E765" s="222"/>
      <c r="F765" s="649"/>
      <c r="G765" s="22"/>
    </row>
    <row r="766">
      <c r="A766" s="650"/>
      <c r="B766" s="223"/>
      <c r="C766" s="223"/>
      <c r="D766" s="220"/>
      <c r="E766" s="222"/>
      <c r="F766" s="649"/>
      <c r="G766" s="22"/>
    </row>
    <row r="767">
      <c r="A767" s="650"/>
      <c r="B767" s="223"/>
      <c r="C767" s="223"/>
      <c r="D767" s="220"/>
      <c r="E767" s="222"/>
      <c r="F767" s="649"/>
      <c r="G767" s="22"/>
    </row>
    <row r="768">
      <c r="A768" s="650"/>
      <c r="B768" s="223"/>
      <c r="C768" s="223"/>
      <c r="D768" s="220"/>
      <c r="E768" s="222"/>
      <c r="F768" s="649"/>
      <c r="G768" s="22"/>
    </row>
    <row r="769">
      <c r="A769" s="650"/>
      <c r="B769" s="223"/>
      <c r="C769" s="223"/>
      <c r="D769" s="220"/>
      <c r="E769" s="222"/>
      <c r="F769" s="649"/>
      <c r="G769" s="22"/>
    </row>
    <row r="770">
      <c r="A770" s="650"/>
      <c r="B770" s="223"/>
      <c r="C770" s="223"/>
      <c r="D770" s="220"/>
      <c r="E770" s="222"/>
      <c r="F770" s="649"/>
      <c r="G770" s="22"/>
    </row>
    <row r="771">
      <c r="A771" s="650"/>
      <c r="B771" s="223"/>
      <c r="C771" s="223"/>
      <c r="D771" s="220"/>
      <c r="E771" s="222"/>
      <c r="F771" s="649"/>
      <c r="G771" s="22"/>
    </row>
    <row r="772">
      <c r="A772" s="650"/>
      <c r="B772" s="223"/>
      <c r="C772" s="223"/>
      <c r="D772" s="220"/>
      <c r="E772" s="222"/>
      <c r="F772" s="649"/>
      <c r="G772" s="22"/>
    </row>
    <row r="773">
      <c r="A773" s="650"/>
      <c r="B773" s="223"/>
      <c r="C773" s="223"/>
      <c r="D773" s="220"/>
      <c r="E773" s="222"/>
      <c r="F773" s="649"/>
      <c r="G773" s="22"/>
    </row>
    <row r="774">
      <c r="A774" s="650"/>
      <c r="B774" s="223"/>
      <c r="C774" s="223"/>
      <c r="D774" s="220"/>
      <c r="E774" s="222"/>
      <c r="F774" s="649"/>
      <c r="G774" s="22"/>
    </row>
    <row r="775">
      <c r="A775" s="650"/>
      <c r="B775" s="223"/>
      <c r="C775" s="223"/>
      <c r="D775" s="220"/>
      <c r="E775" s="222"/>
      <c r="F775" s="649"/>
      <c r="G775" s="22"/>
    </row>
    <row r="776">
      <c r="A776" s="650"/>
      <c r="B776" s="223"/>
      <c r="C776" s="223"/>
      <c r="D776" s="220"/>
      <c r="E776" s="222"/>
      <c r="F776" s="649"/>
      <c r="G776" s="22"/>
    </row>
    <row r="777">
      <c r="A777" s="650"/>
      <c r="B777" s="223"/>
      <c r="C777" s="223"/>
      <c r="D777" s="220"/>
      <c r="E777" s="222"/>
      <c r="F777" s="649"/>
      <c r="G777" s="22"/>
    </row>
    <row r="778">
      <c r="A778" s="650"/>
      <c r="B778" s="223"/>
      <c r="C778" s="223"/>
      <c r="D778" s="220"/>
      <c r="E778" s="222"/>
      <c r="F778" s="649"/>
      <c r="G778" s="22"/>
    </row>
    <row r="779">
      <c r="A779" s="650"/>
      <c r="B779" s="223"/>
      <c r="C779" s="223"/>
      <c r="D779" s="220"/>
      <c r="E779" s="222"/>
      <c r="F779" s="649"/>
      <c r="G779" s="22"/>
    </row>
    <row r="780">
      <c r="A780" s="650"/>
      <c r="B780" s="223"/>
      <c r="C780" s="223"/>
      <c r="D780" s="220"/>
      <c r="E780" s="222"/>
      <c r="F780" s="649"/>
      <c r="G780" s="22"/>
    </row>
    <row r="781">
      <c r="A781" s="650"/>
      <c r="B781" s="223"/>
      <c r="C781" s="223"/>
      <c r="D781" s="220"/>
      <c r="E781" s="222"/>
      <c r="F781" s="649"/>
      <c r="G781" s="22"/>
    </row>
    <row r="782">
      <c r="A782" s="650"/>
      <c r="B782" s="223"/>
      <c r="C782" s="223"/>
      <c r="D782" s="220"/>
      <c r="E782" s="222"/>
      <c r="F782" s="649"/>
      <c r="G782" s="22"/>
    </row>
    <row r="783">
      <c r="A783" s="650"/>
      <c r="B783" s="223"/>
      <c r="C783" s="223"/>
      <c r="D783" s="220"/>
      <c r="E783" s="222"/>
      <c r="F783" s="649"/>
      <c r="G783" s="22"/>
    </row>
    <row r="784">
      <c r="A784" s="650"/>
      <c r="B784" s="223"/>
      <c r="C784" s="223"/>
      <c r="D784" s="220"/>
      <c r="E784" s="222"/>
      <c r="F784" s="649"/>
      <c r="G784" s="22"/>
    </row>
    <row r="785">
      <c r="A785" s="650"/>
      <c r="B785" s="223"/>
      <c r="C785" s="223"/>
      <c r="D785" s="220"/>
      <c r="E785" s="222"/>
      <c r="F785" s="649"/>
      <c r="G785" s="22"/>
    </row>
    <row r="786">
      <c r="A786" s="650"/>
      <c r="B786" s="223"/>
      <c r="C786" s="223"/>
      <c r="D786" s="220"/>
      <c r="E786" s="222"/>
      <c r="F786" s="649"/>
      <c r="G786" s="22"/>
    </row>
    <row r="787">
      <c r="A787" s="650"/>
      <c r="B787" s="223"/>
      <c r="C787" s="223"/>
      <c r="D787" s="220"/>
      <c r="E787" s="222"/>
      <c r="F787" s="649"/>
      <c r="G787" s="22"/>
    </row>
    <row r="788">
      <c r="A788" s="650"/>
      <c r="B788" s="223"/>
      <c r="C788" s="223"/>
      <c r="D788" s="220"/>
      <c r="E788" s="222"/>
      <c r="F788" s="649"/>
      <c r="G788" s="22"/>
    </row>
    <row r="789">
      <c r="A789" s="650"/>
      <c r="B789" s="223"/>
      <c r="C789" s="223"/>
      <c r="D789" s="220"/>
      <c r="E789" s="222"/>
      <c r="F789" s="649"/>
      <c r="G789" s="22"/>
    </row>
    <row r="790">
      <c r="A790" s="650"/>
      <c r="B790" s="223"/>
      <c r="C790" s="223"/>
      <c r="D790" s="220"/>
      <c r="E790" s="222"/>
      <c r="F790" s="649"/>
      <c r="G790" s="22"/>
    </row>
    <row r="791">
      <c r="A791" s="650"/>
      <c r="B791" s="223"/>
      <c r="C791" s="223"/>
      <c r="D791" s="220"/>
      <c r="E791" s="222"/>
      <c r="F791" s="649"/>
      <c r="G791" s="22"/>
    </row>
    <row r="792">
      <c r="A792" s="650"/>
      <c r="B792" s="223"/>
      <c r="C792" s="223"/>
      <c r="D792" s="220"/>
      <c r="E792" s="222"/>
      <c r="F792" s="649"/>
      <c r="G792" s="22"/>
    </row>
    <row r="793">
      <c r="A793" s="650"/>
      <c r="B793" s="223"/>
      <c r="C793" s="223"/>
      <c r="D793" s="220"/>
      <c r="E793" s="222"/>
      <c r="F793" s="649"/>
      <c r="G793" s="22"/>
    </row>
    <row r="794">
      <c r="A794" s="650"/>
      <c r="B794" s="223"/>
      <c r="C794" s="223"/>
      <c r="D794" s="220"/>
      <c r="E794" s="222"/>
      <c r="F794" s="649"/>
      <c r="G794" s="22"/>
    </row>
    <row r="795">
      <c r="A795" s="650"/>
      <c r="B795" s="223"/>
      <c r="C795" s="223"/>
      <c r="D795" s="220"/>
      <c r="E795" s="222"/>
      <c r="F795" s="649"/>
      <c r="G795" s="22"/>
    </row>
    <row r="796">
      <c r="A796" s="650"/>
      <c r="B796" s="223"/>
      <c r="C796" s="223"/>
      <c r="D796" s="220"/>
      <c r="E796" s="222"/>
      <c r="F796" s="649"/>
      <c r="G796" s="22"/>
    </row>
    <row r="797">
      <c r="A797" s="650"/>
      <c r="B797" s="223"/>
      <c r="C797" s="223"/>
      <c r="D797" s="220"/>
      <c r="E797" s="222"/>
      <c r="F797" s="649"/>
      <c r="G797" s="22"/>
    </row>
    <row r="798">
      <c r="A798" s="650"/>
      <c r="B798" s="223"/>
      <c r="C798" s="223"/>
      <c r="D798" s="220"/>
      <c r="E798" s="222"/>
      <c r="F798" s="649"/>
      <c r="G798" s="22"/>
    </row>
    <row r="799">
      <c r="A799" s="650"/>
      <c r="B799" s="223"/>
      <c r="C799" s="223"/>
      <c r="D799" s="220"/>
      <c r="E799" s="222"/>
      <c r="F799" s="649"/>
      <c r="G799" s="22"/>
    </row>
    <row r="800">
      <c r="A800" s="650"/>
      <c r="B800" s="223"/>
      <c r="C800" s="223"/>
      <c r="D800" s="220"/>
      <c r="E800" s="222"/>
      <c r="F800" s="649"/>
      <c r="G800" s="22"/>
    </row>
    <row r="801">
      <c r="A801" s="650"/>
      <c r="B801" s="223"/>
      <c r="C801" s="223"/>
      <c r="D801" s="220"/>
      <c r="E801" s="222"/>
      <c r="F801" s="649"/>
      <c r="G801" s="22"/>
    </row>
    <row r="802">
      <c r="A802" s="650"/>
      <c r="B802" s="223"/>
      <c r="C802" s="223"/>
      <c r="D802" s="220"/>
      <c r="E802" s="222"/>
      <c r="F802" s="649"/>
      <c r="G802" s="22"/>
    </row>
    <row r="803">
      <c r="A803" s="650"/>
      <c r="B803" s="223"/>
      <c r="C803" s="223"/>
      <c r="D803" s="220"/>
      <c r="E803" s="222"/>
      <c r="F803" s="649"/>
      <c r="G803" s="22"/>
    </row>
    <row r="804">
      <c r="A804" s="650"/>
      <c r="B804" s="223"/>
      <c r="C804" s="223"/>
      <c r="D804" s="220"/>
      <c r="E804" s="222"/>
      <c r="F804" s="649"/>
      <c r="G804" s="22"/>
    </row>
    <row r="805">
      <c r="A805" s="650"/>
      <c r="B805" s="223"/>
      <c r="C805" s="223"/>
      <c r="D805" s="220"/>
      <c r="E805" s="222"/>
      <c r="F805" s="649"/>
      <c r="G805" s="22"/>
    </row>
    <row r="806">
      <c r="A806" s="650"/>
      <c r="B806" s="223"/>
      <c r="C806" s="223"/>
      <c r="D806" s="220"/>
      <c r="E806" s="222"/>
      <c r="F806" s="649"/>
      <c r="G806" s="22"/>
    </row>
    <row r="807">
      <c r="A807" s="650"/>
      <c r="B807" s="223"/>
      <c r="C807" s="223"/>
      <c r="D807" s="220"/>
      <c r="E807" s="222"/>
      <c r="F807" s="649"/>
      <c r="G807" s="22"/>
    </row>
    <row r="808">
      <c r="A808" s="650"/>
      <c r="B808" s="223"/>
      <c r="C808" s="223"/>
      <c r="D808" s="220"/>
      <c r="E808" s="222"/>
      <c r="F808" s="649"/>
      <c r="G808" s="22"/>
    </row>
    <row r="809">
      <c r="A809" s="650"/>
      <c r="B809" s="223"/>
      <c r="C809" s="223"/>
      <c r="D809" s="220"/>
      <c r="E809" s="222"/>
      <c r="F809" s="649"/>
      <c r="G809" s="22"/>
    </row>
    <row r="810">
      <c r="A810" s="650"/>
      <c r="B810" s="223"/>
      <c r="C810" s="223"/>
      <c r="D810" s="220"/>
      <c r="E810" s="222"/>
      <c r="F810" s="649"/>
      <c r="G810" s="22"/>
    </row>
    <row r="811">
      <c r="A811" s="650"/>
      <c r="B811" s="223"/>
      <c r="C811" s="223"/>
      <c r="D811" s="220"/>
      <c r="E811" s="222"/>
      <c r="F811" s="649"/>
      <c r="G811" s="22"/>
    </row>
    <row r="812">
      <c r="A812" s="650"/>
      <c r="B812" s="223"/>
      <c r="C812" s="223"/>
      <c r="D812" s="220"/>
      <c r="E812" s="222"/>
      <c r="F812" s="649"/>
      <c r="G812" s="22"/>
    </row>
    <row r="813">
      <c r="A813" s="650"/>
      <c r="B813" s="223"/>
      <c r="C813" s="223"/>
      <c r="D813" s="220"/>
      <c r="E813" s="222"/>
      <c r="F813" s="649"/>
      <c r="G813" s="22"/>
    </row>
    <row r="814">
      <c r="A814" s="650"/>
      <c r="B814" s="223"/>
      <c r="C814" s="223"/>
      <c r="D814" s="220"/>
      <c r="E814" s="222"/>
      <c r="F814" s="649"/>
      <c r="G814" s="22"/>
    </row>
    <row r="815">
      <c r="A815" s="650"/>
      <c r="B815" s="223"/>
      <c r="C815" s="223"/>
      <c r="D815" s="220"/>
      <c r="E815" s="222"/>
      <c r="F815" s="649"/>
      <c r="G815" s="22"/>
    </row>
    <row r="816">
      <c r="A816" s="650"/>
      <c r="B816" s="223"/>
      <c r="C816" s="223"/>
      <c r="D816" s="220"/>
      <c r="E816" s="222"/>
      <c r="F816" s="649"/>
      <c r="G816" s="22"/>
    </row>
    <row r="817">
      <c r="A817" s="650"/>
      <c r="B817" s="223"/>
      <c r="C817" s="223"/>
      <c r="D817" s="220"/>
      <c r="E817" s="222"/>
      <c r="F817" s="649"/>
      <c r="G817" s="22"/>
    </row>
    <row r="818">
      <c r="A818" s="650"/>
      <c r="B818" s="223"/>
      <c r="C818" s="223"/>
      <c r="D818" s="220"/>
      <c r="E818" s="222"/>
      <c r="F818" s="649"/>
      <c r="G818" s="22"/>
    </row>
    <row r="819">
      <c r="A819" s="650"/>
      <c r="B819" s="223"/>
      <c r="C819" s="223"/>
      <c r="D819" s="220"/>
      <c r="E819" s="222"/>
      <c r="F819" s="649"/>
      <c r="G819" s="22"/>
    </row>
    <row r="820">
      <c r="A820" s="650"/>
      <c r="B820" s="223"/>
      <c r="C820" s="223"/>
      <c r="D820" s="220"/>
      <c r="E820" s="222"/>
      <c r="F820" s="649"/>
      <c r="G820" s="22"/>
    </row>
    <row r="821">
      <c r="A821" s="650"/>
      <c r="B821" s="223"/>
      <c r="C821" s="223"/>
      <c r="D821" s="220"/>
      <c r="E821" s="222"/>
      <c r="F821" s="649"/>
      <c r="G821" s="22"/>
    </row>
    <row r="822">
      <c r="A822" s="650"/>
      <c r="B822" s="223"/>
      <c r="C822" s="223"/>
      <c r="D822" s="220"/>
      <c r="E822" s="222"/>
      <c r="F822" s="649"/>
      <c r="G822" s="22"/>
    </row>
    <row r="823">
      <c r="A823" s="650"/>
      <c r="B823" s="223"/>
      <c r="C823" s="223"/>
      <c r="D823" s="220"/>
      <c r="E823" s="222"/>
      <c r="F823" s="649"/>
      <c r="G823" s="22"/>
    </row>
    <row r="824">
      <c r="A824" s="650"/>
      <c r="B824" s="223"/>
      <c r="C824" s="223"/>
      <c r="D824" s="220"/>
      <c r="E824" s="222"/>
      <c r="F824" s="649"/>
      <c r="G824" s="22"/>
    </row>
    <row r="825">
      <c r="A825" s="650"/>
      <c r="B825" s="223"/>
      <c r="C825" s="223"/>
      <c r="D825" s="220"/>
      <c r="E825" s="222"/>
      <c r="F825" s="649"/>
      <c r="G825" s="22"/>
    </row>
    <row r="826">
      <c r="A826" s="650"/>
      <c r="B826" s="223"/>
      <c r="C826" s="223"/>
      <c r="D826" s="220"/>
      <c r="E826" s="222"/>
      <c r="F826" s="649"/>
      <c r="G826" s="22"/>
    </row>
    <row r="827">
      <c r="A827" s="650"/>
      <c r="B827" s="223"/>
      <c r="C827" s="223"/>
      <c r="D827" s="220"/>
      <c r="E827" s="222"/>
      <c r="F827" s="649"/>
      <c r="G827" s="22"/>
    </row>
    <row r="828">
      <c r="A828" s="650"/>
      <c r="B828" s="223"/>
      <c r="C828" s="223"/>
      <c r="D828" s="220"/>
      <c r="E828" s="222"/>
      <c r="F828" s="649"/>
      <c r="G828" s="22"/>
    </row>
    <row r="829">
      <c r="A829" s="650"/>
      <c r="B829" s="223"/>
      <c r="C829" s="223"/>
      <c r="D829" s="220"/>
      <c r="E829" s="222"/>
      <c r="F829" s="649"/>
      <c r="G829" s="22"/>
    </row>
    <row r="830">
      <c r="A830" s="650"/>
      <c r="B830" s="223"/>
      <c r="C830" s="223"/>
      <c r="D830" s="220"/>
      <c r="E830" s="222"/>
      <c r="F830" s="649"/>
      <c r="G830" s="22"/>
    </row>
    <row r="831">
      <c r="A831" s="650"/>
      <c r="B831" s="223"/>
      <c r="C831" s="223"/>
      <c r="D831" s="220"/>
      <c r="E831" s="222"/>
      <c r="F831" s="649"/>
      <c r="G831" s="22"/>
    </row>
    <row r="832">
      <c r="A832" s="650"/>
      <c r="B832" s="223"/>
      <c r="C832" s="223"/>
      <c r="D832" s="220"/>
      <c r="E832" s="222"/>
      <c r="F832" s="649"/>
      <c r="G832" s="22"/>
    </row>
    <row r="833">
      <c r="A833" s="650"/>
      <c r="B833" s="223"/>
      <c r="C833" s="223"/>
      <c r="D833" s="220"/>
      <c r="E833" s="222"/>
      <c r="F833" s="649"/>
      <c r="G833" s="22"/>
    </row>
    <row r="834">
      <c r="A834" s="650"/>
      <c r="B834" s="223"/>
      <c r="C834" s="223"/>
      <c r="D834" s="220"/>
      <c r="E834" s="222"/>
      <c r="F834" s="649"/>
      <c r="G834" s="22"/>
    </row>
    <row r="835">
      <c r="A835" s="650"/>
      <c r="B835" s="223"/>
      <c r="C835" s="223"/>
      <c r="D835" s="220"/>
      <c r="E835" s="222"/>
      <c r="F835" s="649"/>
      <c r="G835" s="22"/>
    </row>
    <row r="836">
      <c r="A836" s="650"/>
      <c r="B836" s="223"/>
      <c r="C836" s="223"/>
      <c r="D836" s="220"/>
      <c r="E836" s="222"/>
      <c r="F836" s="649"/>
      <c r="G836" s="22"/>
    </row>
    <row r="837">
      <c r="A837" s="650"/>
      <c r="B837" s="223"/>
      <c r="C837" s="223"/>
      <c r="D837" s="220"/>
      <c r="E837" s="222"/>
      <c r="F837" s="649"/>
      <c r="G837" s="22"/>
    </row>
    <row r="838">
      <c r="A838" s="650"/>
      <c r="B838" s="223"/>
      <c r="C838" s="223"/>
      <c r="D838" s="220"/>
      <c r="E838" s="222"/>
      <c r="F838" s="649"/>
      <c r="G838" s="22"/>
    </row>
    <row r="839">
      <c r="A839" s="650"/>
      <c r="B839" s="223"/>
      <c r="C839" s="223"/>
      <c r="D839" s="220"/>
      <c r="E839" s="222"/>
      <c r="F839" s="649"/>
      <c r="G839" s="22"/>
    </row>
    <row r="840">
      <c r="A840" s="650"/>
      <c r="B840" s="223"/>
      <c r="C840" s="223"/>
      <c r="D840" s="220"/>
      <c r="E840" s="222"/>
      <c r="F840" s="649"/>
      <c r="G840" s="22"/>
    </row>
    <row r="841">
      <c r="A841" s="650"/>
      <c r="B841" s="223"/>
      <c r="C841" s="223"/>
      <c r="D841" s="220"/>
      <c r="E841" s="222"/>
      <c r="F841" s="649"/>
      <c r="G841" s="22"/>
    </row>
    <row r="842">
      <c r="A842" s="650"/>
      <c r="B842" s="223"/>
      <c r="C842" s="223"/>
      <c r="D842" s="220"/>
      <c r="E842" s="222"/>
      <c r="F842" s="649"/>
      <c r="G842" s="22"/>
    </row>
    <row r="843">
      <c r="A843" s="650"/>
      <c r="B843" s="223"/>
      <c r="C843" s="223"/>
      <c r="D843" s="220"/>
      <c r="E843" s="222"/>
      <c r="F843" s="649"/>
      <c r="G843" s="22"/>
    </row>
    <row r="844">
      <c r="A844" s="650"/>
      <c r="B844" s="223"/>
      <c r="C844" s="223"/>
      <c r="D844" s="220"/>
      <c r="E844" s="222"/>
      <c r="F844" s="649"/>
      <c r="G844" s="22"/>
    </row>
    <row r="845">
      <c r="A845" s="650"/>
      <c r="B845" s="223"/>
      <c r="C845" s="223"/>
      <c r="D845" s="220"/>
      <c r="E845" s="222"/>
      <c r="F845" s="649"/>
      <c r="G845" s="22"/>
    </row>
    <row r="846">
      <c r="A846" s="650"/>
      <c r="B846" s="223"/>
      <c r="C846" s="223"/>
      <c r="D846" s="220"/>
      <c r="E846" s="222"/>
      <c r="F846" s="649"/>
      <c r="G846" s="22"/>
    </row>
    <row r="847">
      <c r="A847" s="650"/>
      <c r="B847" s="223"/>
      <c r="C847" s="223"/>
      <c r="D847" s="220"/>
      <c r="E847" s="222"/>
      <c r="F847" s="649"/>
      <c r="G847" s="22"/>
    </row>
    <row r="848">
      <c r="A848" s="650"/>
      <c r="B848" s="223"/>
      <c r="C848" s="223"/>
      <c r="D848" s="220"/>
      <c r="E848" s="222"/>
      <c r="F848" s="649"/>
      <c r="G848" s="22"/>
    </row>
    <row r="849">
      <c r="A849" s="650"/>
      <c r="B849" s="223"/>
      <c r="C849" s="223"/>
      <c r="D849" s="220"/>
      <c r="E849" s="222"/>
      <c r="F849" s="649"/>
      <c r="G849" s="22"/>
    </row>
    <row r="850">
      <c r="A850" s="650"/>
      <c r="B850" s="223"/>
      <c r="C850" s="223"/>
      <c r="D850" s="220"/>
      <c r="E850" s="222"/>
      <c r="F850" s="649"/>
      <c r="G850" s="22"/>
    </row>
    <row r="851">
      <c r="A851" s="650"/>
      <c r="B851" s="223"/>
      <c r="C851" s="223"/>
      <c r="D851" s="220"/>
      <c r="E851" s="222"/>
      <c r="F851" s="649"/>
      <c r="G851" s="22"/>
    </row>
    <row r="852">
      <c r="A852" s="650"/>
      <c r="B852" s="223"/>
      <c r="C852" s="223"/>
      <c r="D852" s="220"/>
      <c r="E852" s="222"/>
      <c r="F852" s="649"/>
      <c r="G852" s="22"/>
    </row>
    <row r="853">
      <c r="A853" s="650"/>
      <c r="B853" s="223"/>
      <c r="C853" s="223"/>
      <c r="D853" s="220"/>
      <c r="E853" s="222"/>
      <c r="F853" s="649"/>
      <c r="G853" s="22"/>
    </row>
    <row r="854">
      <c r="A854" s="650"/>
      <c r="B854" s="223"/>
      <c r="C854" s="223"/>
      <c r="D854" s="220"/>
      <c r="E854" s="222"/>
      <c r="F854" s="649"/>
      <c r="G854" s="22"/>
    </row>
    <row r="855">
      <c r="A855" s="650"/>
      <c r="B855" s="223"/>
      <c r="C855" s="223"/>
      <c r="D855" s="220"/>
      <c r="E855" s="222"/>
      <c r="F855" s="649"/>
      <c r="G855" s="22"/>
    </row>
    <row r="856">
      <c r="A856" s="650"/>
      <c r="B856" s="223"/>
      <c r="C856" s="223"/>
      <c r="D856" s="220"/>
      <c r="E856" s="222"/>
      <c r="F856" s="649"/>
      <c r="G856" s="22"/>
    </row>
    <row r="857">
      <c r="A857" s="650"/>
      <c r="B857" s="223"/>
      <c r="C857" s="223"/>
      <c r="D857" s="220"/>
      <c r="E857" s="222"/>
      <c r="F857" s="649"/>
      <c r="G857" s="22"/>
    </row>
    <row r="858">
      <c r="A858" s="650"/>
      <c r="B858" s="223"/>
      <c r="C858" s="223"/>
      <c r="D858" s="220"/>
      <c r="E858" s="222"/>
      <c r="F858" s="649"/>
      <c r="G858" s="22"/>
    </row>
    <row r="859">
      <c r="A859" s="650"/>
      <c r="B859" s="223"/>
      <c r="C859" s="223"/>
      <c r="D859" s="220"/>
      <c r="E859" s="222"/>
      <c r="F859" s="649"/>
      <c r="G859" s="22"/>
    </row>
    <row r="860">
      <c r="A860" s="650"/>
      <c r="B860" s="223"/>
      <c r="C860" s="223"/>
      <c r="D860" s="220"/>
      <c r="E860" s="222"/>
      <c r="F860" s="649"/>
      <c r="G860" s="22"/>
    </row>
    <row r="861">
      <c r="A861" s="650"/>
      <c r="B861" s="223"/>
      <c r="C861" s="223"/>
      <c r="D861" s="220"/>
      <c r="E861" s="222"/>
      <c r="F861" s="649"/>
      <c r="G861" s="22"/>
    </row>
    <row r="862">
      <c r="A862" s="650"/>
      <c r="B862" s="223"/>
      <c r="C862" s="223"/>
      <c r="D862" s="220"/>
      <c r="E862" s="222"/>
      <c r="F862" s="649"/>
      <c r="G862" s="22"/>
    </row>
    <row r="863">
      <c r="A863" s="650"/>
      <c r="B863" s="223"/>
      <c r="C863" s="223"/>
      <c r="D863" s="220"/>
      <c r="E863" s="222"/>
      <c r="F863" s="649"/>
      <c r="G863" s="22"/>
    </row>
    <row r="864">
      <c r="A864" s="650"/>
      <c r="B864" s="223"/>
      <c r="C864" s="223"/>
      <c r="D864" s="220"/>
      <c r="E864" s="222"/>
      <c r="F864" s="649"/>
      <c r="G864" s="22"/>
    </row>
    <row r="865">
      <c r="A865" s="650"/>
      <c r="B865" s="223"/>
      <c r="C865" s="223"/>
      <c r="D865" s="220"/>
      <c r="E865" s="222"/>
      <c r="F865" s="649"/>
      <c r="G865" s="22"/>
    </row>
    <row r="866">
      <c r="A866" s="650"/>
      <c r="B866" s="223"/>
      <c r="C866" s="223"/>
      <c r="D866" s="220"/>
      <c r="E866" s="222"/>
      <c r="F866" s="649"/>
      <c r="G866" s="22"/>
    </row>
    <row r="867">
      <c r="A867" s="650"/>
      <c r="B867" s="223"/>
      <c r="C867" s="223"/>
      <c r="D867" s="220"/>
      <c r="E867" s="222"/>
      <c r="F867" s="649"/>
      <c r="G867" s="22"/>
    </row>
    <row r="868">
      <c r="A868" s="650"/>
      <c r="B868" s="223"/>
      <c r="C868" s="223"/>
      <c r="D868" s="220"/>
      <c r="E868" s="222"/>
      <c r="F868" s="649"/>
      <c r="G868" s="22"/>
    </row>
    <row r="869">
      <c r="A869" s="650"/>
      <c r="B869" s="223"/>
      <c r="C869" s="223"/>
      <c r="D869" s="220"/>
      <c r="E869" s="222"/>
      <c r="F869" s="649"/>
      <c r="G869" s="22"/>
    </row>
    <row r="870">
      <c r="A870" s="650"/>
      <c r="B870" s="223"/>
      <c r="C870" s="223"/>
      <c r="D870" s="220"/>
      <c r="E870" s="222"/>
      <c r="F870" s="649"/>
      <c r="G870" s="22"/>
    </row>
    <row r="871">
      <c r="A871" s="650"/>
      <c r="B871" s="223"/>
      <c r="C871" s="223"/>
      <c r="D871" s="220"/>
      <c r="E871" s="222"/>
      <c r="F871" s="649"/>
      <c r="G871" s="22"/>
    </row>
    <row r="872">
      <c r="A872" s="650"/>
      <c r="B872" s="223"/>
      <c r="C872" s="223"/>
      <c r="D872" s="220"/>
      <c r="E872" s="222"/>
      <c r="F872" s="649"/>
      <c r="G872" s="22"/>
    </row>
    <row r="873">
      <c r="A873" s="650"/>
      <c r="B873" s="223"/>
      <c r="C873" s="223"/>
      <c r="D873" s="220"/>
      <c r="E873" s="222"/>
      <c r="F873" s="649"/>
      <c r="G873" s="22"/>
    </row>
    <row r="874">
      <c r="A874" s="650"/>
      <c r="B874" s="223"/>
      <c r="C874" s="223"/>
      <c r="D874" s="220"/>
      <c r="E874" s="222"/>
      <c r="F874" s="649"/>
      <c r="G874" s="22"/>
    </row>
    <row r="875">
      <c r="A875" s="650"/>
      <c r="B875" s="223"/>
      <c r="C875" s="223"/>
      <c r="D875" s="220"/>
      <c r="E875" s="222"/>
      <c r="F875" s="649"/>
      <c r="G875" s="22"/>
    </row>
    <row r="876">
      <c r="A876" s="650"/>
      <c r="B876" s="223"/>
      <c r="C876" s="223"/>
      <c r="D876" s="220"/>
      <c r="E876" s="222"/>
      <c r="F876" s="649"/>
      <c r="G876" s="22"/>
    </row>
    <row r="877">
      <c r="A877" s="650"/>
      <c r="B877" s="223"/>
      <c r="C877" s="223"/>
      <c r="D877" s="220"/>
      <c r="E877" s="222"/>
      <c r="F877" s="649"/>
      <c r="G877" s="22"/>
    </row>
    <row r="878">
      <c r="A878" s="650"/>
      <c r="B878" s="223"/>
      <c r="C878" s="223"/>
      <c r="D878" s="220"/>
      <c r="E878" s="222"/>
      <c r="F878" s="649"/>
      <c r="G878" s="22"/>
    </row>
    <row r="879">
      <c r="A879" s="650"/>
      <c r="B879" s="223"/>
      <c r="C879" s="223"/>
      <c r="D879" s="220"/>
      <c r="E879" s="222"/>
      <c r="F879" s="649"/>
      <c r="G879" s="22"/>
    </row>
    <row r="880">
      <c r="A880" s="650"/>
      <c r="B880" s="223"/>
      <c r="C880" s="223"/>
      <c r="D880" s="220"/>
      <c r="E880" s="222"/>
      <c r="F880" s="649"/>
      <c r="G880" s="22"/>
    </row>
    <row r="881">
      <c r="A881" s="650"/>
      <c r="B881" s="223"/>
      <c r="C881" s="223"/>
      <c r="D881" s="220"/>
      <c r="E881" s="222"/>
      <c r="F881" s="649"/>
      <c r="G881" s="22"/>
    </row>
    <row r="882">
      <c r="A882" s="650"/>
      <c r="B882" s="223"/>
      <c r="C882" s="223"/>
      <c r="D882" s="220"/>
      <c r="E882" s="222"/>
      <c r="F882" s="649"/>
      <c r="G882" s="22"/>
    </row>
    <row r="883">
      <c r="A883" s="650"/>
      <c r="B883" s="223"/>
      <c r="C883" s="223"/>
      <c r="D883" s="220"/>
      <c r="E883" s="222"/>
      <c r="F883" s="649"/>
      <c r="G883" s="22"/>
    </row>
    <row r="884">
      <c r="A884" s="650"/>
      <c r="B884" s="223"/>
      <c r="C884" s="223"/>
      <c r="D884" s="220"/>
      <c r="E884" s="222"/>
      <c r="F884" s="649"/>
      <c r="G884" s="22"/>
    </row>
    <row r="885">
      <c r="A885" s="650"/>
      <c r="B885" s="223"/>
      <c r="C885" s="223"/>
      <c r="D885" s="220"/>
      <c r="E885" s="222"/>
      <c r="F885" s="649"/>
      <c r="G885" s="22"/>
    </row>
    <row r="886">
      <c r="A886" s="650"/>
      <c r="B886" s="223"/>
      <c r="C886" s="223"/>
      <c r="D886" s="220"/>
      <c r="E886" s="222"/>
      <c r="F886" s="649"/>
      <c r="G886" s="22"/>
    </row>
    <row r="887">
      <c r="A887" s="650"/>
      <c r="B887" s="223"/>
      <c r="C887" s="223"/>
      <c r="D887" s="220"/>
      <c r="E887" s="222"/>
      <c r="F887" s="649"/>
      <c r="G887" s="22"/>
    </row>
    <row r="888">
      <c r="A888" s="650"/>
      <c r="B888" s="223"/>
      <c r="C888" s="223"/>
      <c r="D888" s="220"/>
      <c r="E888" s="222"/>
      <c r="F888" s="649"/>
      <c r="G888" s="22"/>
    </row>
    <row r="889">
      <c r="A889" s="650"/>
      <c r="B889" s="223"/>
      <c r="C889" s="223"/>
      <c r="D889" s="220"/>
      <c r="E889" s="222"/>
      <c r="F889" s="649"/>
      <c r="G889" s="22"/>
    </row>
    <row r="890">
      <c r="A890" s="650"/>
      <c r="B890" s="223"/>
      <c r="C890" s="223"/>
      <c r="D890" s="220"/>
      <c r="E890" s="222"/>
      <c r="F890" s="649"/>
      <c r="G890" s="22"/>
    </row>
    <row r="891">
      <c r="A891" s="650"/>
      <c r="B891" s="223"/>
      <c r="C891" s="223"/>
      <c r="D891" s="220"/>
      <c r="E891" s="222"/>
      <c r="F891" s="649"/>
      <c r="G891" s="22"/>
    </row>
    <row r="892">
      <c r="A892" s="650"/>
      <c r="B892" s="223"/>
      <c r="C892" s="223"/>
      <c r="D892" s="220"/>
      <c r="E892" s="222"/>
      <c r="F892" s="649"/>
      <c r="G892" s="22"/>
    </row>
    <row r="893">
      <c r="A893" s="650"/>
      <c r="B893" s="223"/>
      <c r="C893" s="223"/>
      <c r="D893" s="220"/>
      <c r="E893" s="222"/>
      <c r="F893" s="649"/>
      <c r="G893" s="22"/>
    </row>
    <row r="894">
      <c r="A894" s="650"/>
      <c r="B894" s="223"/>
      <c r="C894" s="223"/>
      <c r="D894" s="220"/>
      <c r="E894" s="222"/>
      <c r="F894" s="649"/>
      <c r="G894" s="22"/>
    </row>
    <row r="895">
      <c r="A895" s="650"/>
      <c r="B895" s="223"/>
      <c r="C895" s="223"/>
      <c r="D895" s="220"/>
      <c r="E895" s="222"/>
      <c r="F895" s="649"/>
      <c r="G895" s="22"/>
    </row>
    <row r="896">
      <c r="A896" s="650"/>
      <c r="B896" s="223"/>
      <c r="C896" s="223"/>
      <c r="D896" s="220"/>
      <c r="E896" s="222"/>
      <c r="F896" s="649"/>
      <c r="G896" s="22"/>
    </row>
    <row r="897">
      <c r="A897" s="650"/>
      <c r="B897" s="223"/>
      <c r="C897" s="223"/>
      <c r="D897" s="220"/>
      <c r="E897" s="222"/>
      <c r="F897" s="649"/>
      <c r="G897" s="22"/>
    </row>
    <row r="898">
      <c r="A898" s="650"/>
      <c r="B898" s="223"/>
      <c r="C898" s="223"/>
      <c r="D898" s="220"/>
      <c r="E898" s="222"/>
      <c r="F898" s="649"/>
      <c r="G898" s="22"/>
    </row>
    <row r="899">
      <c r="A899" s="650"/>
      <c r="B899" s="223"/>
      <c r="C899" s="223"/>
      <c r="D899" s="220"/>
      <c r="E899" s="222"/>
      <c r="F899" s="649"/>
      <c r="G899" s="22"/>
    </row>
    <row r="900">
      <c r="A900" s="650"/>
      <c r="B900" s="223"/>
      <c r="C900" s="223"/>
      <c r="D900" s="220"/>
      <c r="E900" s="222"/>
      <c r="F900" s="649"/>
      <c r="G900" s="22"/>
    </row>
    <row r="901">
      <c r="A901" s="650"/>
      <c r="B901" s="223"/>
      <c r="C901" s="223"/>
      <c r="D901" s="220"/>
      <c r="E901" s="222"/>
      <c r="F901" s="649"/>
      <c r="G901" s="22"/>
    </row>
    <row r="902">
      <c r="A902" s="650"/>
      <c r="B902" s="223"/>
      <c r="C902" s="223"/>
      <c r="D902" s="220"/>
      <c r="E902" s="222"/>
      <c r="F902" s="649"/>
      <c r="G902" s="22"/>
    </row>
    <row r="903">
      <c r="A903" s="650"/>
      <c r="B903" s="223"/>
      <c r="C903" s="223"/>
      <c r="D903" s="220"/>
      <c r="E903" s="222"/>
      <c r="F903" s="649"/>
      <c r="G903" s="22"/>
    </row>
    <row r="904">
      <c r="A904" s="650"/>
      <c r="B904" s="223"/>
      <c r="C904" s="223"/>
      <c r="D904" s="220"/>
      <c r="E904" s="222"/>
      <c r="F904" s="649"/>
      <c r="G904" s="22"/>
    </row>
    <row r="905">
      <c r="A905" s="650"/>
      <c r="B905" s="223"/>
      <c r="C905" s="223"/>
      <c r="D905" s="220"/>
      <c r="E905" s="222"/>
      <c r="F905" s="649"/>
      <c r="G905" s="22"/>
    </row>
    <row r="906">
      <c r="A906" s="650"/>
      <c r="B906" s="223"/>
      <c r="C906" s="223"/>
      <c r="D906" s="220"/>
      <c r="E906" s="222"/>
      <c r="F906" s="649"/>
      <c r="G906" s="22"/>
    </row>
    <row r="907">
      <c r="A907" s="650"/>
      <c r="B907" s="223"/>
      <c r="C907" s="223"/>
      <c r="D907" s="220"/>
      <c r="E907" s="222"/>
      <c r="F907" s="649"/>
      <c r="G907" s="22"/>
    </row>
    <row r="908">
      <c r="A908" s="650"/>
      <c r="B908" s="223"/>
      <c r="C908" s="223"/>
      <c r="D908" s="220"/>
      <c r="E908" s="222"/>
      <c r="F908" s="649"/>
      <c r="G908" s="22"/>
    </row>
    <row r="909">
      <c r="A909" s="650"/>
      <c r="B909" s="223"/>
      <c r="C909" s="223"/>
      <c r="D909" s="220"/>
      <c r="E909" s="222"/>
      <c r="F909" s="649"/>
      <c r="G909" s="22"/>
    </row>
    <row r="910">
      <c r="A910" s="650"/>
      <c r="B910" s="223"/>
      <c r="C910" s="223"/>
      <c r="D910" s="220"/>
      <c r="E910" s="222"/>
      <c r="F910" s="649"/>
      <c r="G910" s="22"/>
    </row>
    <row r="911">
      <c r="A911" s="650"/>
      <c r="B911" s="223"/>
      <c r="C911" s="223"/>
      <c r="D911" s="220"/>
      <c r="E911" s="222"/>
      <c r="F911" s="649"/>
      <c r="G911" s="22"/>
    </row>
    <row r="912">
      <c r="A912" s="650"/>
      <c r="B912" s="223"/>
      <c r="C912" s="223"/>
      <c r="D912" s="220"/>
      <c r="E912" s="222"/>
      <c r="F912" s="649"/>
      <c r="G912" s="22"/>
    </row>
    <row r="913">
      <c r="A913" s="650"/>
      <c r="B913" s="223"/>
      <c r="C913" s="223"/>
      <c r="D913" s="220"/>
      <c r="E913" s="222"/>
      <c r="F913" s="649"/>
      <c r="G913" s="22"/>
    </row>
    <row r="914">
      <c r="A914" s="650"/>
      <c r="B914" s="223"/>
      <c r="C914" s="223"/>
      <c r="D914" s="220"/>
      <c r="E914" s="222"/>
      <c r="F914" s="649"/>
      <c r="G914" s="22"/>
    </row>
    <row r="915">
      <c r="A915" s="650"/>
      <c r="B915" s="223"/>
      <c r="C915" s="223"/>
      <c r="D915" s="220"/>
      <c r="E915" s="222"/>
      <c r="F915" s="649"/>
      <c r="G915" s="22"/>
    </row>
    <row r="916">
      <c r="A916" s="650"/>
      <c r="B916" s="223"/>
      <c r="C916" s="223"/>
      <c r="D916" s="220"/>
      <c r="E916" s="222"/>
      <c r="F916" s="649"/>
      <c r="G916" s="22"/>
    </row>
    <row r="917">
      <c r="A917" s="650"/>
      <c r="B917" s="223"/>
      <c r="C917" s="223"/>
      <c r="D917" s="220"/>
      <c r="E917" s="222"/>
      <c r="F917" s="649"/>
      <c r="G917" s="22"/>
    </row>
    <row r="918">
      <c r="A918" s="650"/>
      <c r="B918" s="223"/>
      <c r="C918" s="223"/>
      <c r="D918" s="220"/>
      <c r="E918" s="222"/>
      <c r="F918" s="649"/>
      <c r="G918" s="22"/>
    </row>
    <row r="919">
      <c r="A919" s="650"/>
      <c r="B919" s="223"/>
      <c r="C919" s="223"/>
      <c r="D919" s="220"/>
      <c r="E919" s="222"/>
      <c r="F919" s="649"/>
      <c r="G919" s="22"/>
    </row>
    <row r="920">
      <c r="A920" s="650"/>
      <c r="B920" s="223"/>
      <c r="C920" s="223"/>
      <c r="D920" s="220"/>
      <c r="E920" s="222"/>
      <c r="F920" s="649"/>
      <c r="G920" s="22"/>
    </row>
    <row r="921">
      <c r="A921" s="650"/>
      <c r="B921" s="223"/>
      <c r="C921" s="223"/>
      <c r="D921" s="220"/>
      <c r="E921" s="222"/>
      <c r="F921" s="649"/>
      <c r="G921" s="22"/>
    </row>
    <row r="922">
      <c r="A922" s="650"/>
      <c r="B922" s="223"/>
      <c r="C922" s="223"/>
      <c r="D922" s="220"/>
      <c r="E922" s="222"/>
      <c r="F922" s="649"/>
      <c r="G922" s="22"/>
    </row>
    <row r="923">
      <c r="A923" s="650"/>
      <c r="B923" s="223"/>
      <c r="C923" s="223"/>
      <c r="D923" s="220"/>
      <c r="E923" s="222"/>
      <c r="F923" s="649"/>
      <c r="G923" s="22"/>
    </row>
    <row r="924">
      <c r="A924" s="650"/>
      <c r="B924" s="223"/>
      <c r="C924" s="223"/>
      <c r="D924" s="220"/>
      <c r="E924" s="222"/>
      <c r="F924" s="649"/>
      <c r="G924" s="22"/>
    </row>
    <row r="925">
      <c r="A925" s="650"/>
      <c r="B925" s="223"/>
      <c r="C925" s="223"/>
      <c r="D925" s="220"/>
      <c r="E925" s="222"/>
      <c r="F925" s="649"/>
      <c r="G925" s="22"/>
    </row>
    <row r="926">
      <c r="A926" s="650"/>
      <c r="B926" s="223"/>
      <c r="C926" s="223"/>
      <c r="D926" s="220"/>
      <c r="E926" s="222"/>
      <c r="F926" s="649"/>
      <c r="G926" s="22"/>
    </row>
    <row r="927">
      <c r="A927" s="650"/>
      <c r="B927" s="223"/>
      <c r="C927" s="223"/>
      <c r="D927" s="220"/>
      <c r="E927" s="222"/>
      <c r="F927" s="649"/>
      <c r="G927" s="22"/>
    </row>
    <row r="928">
      <c r="A928" s="650"/>
      <c r="B928" s="223"/>
      <c r="C928" s="223"/>
      <c r="D928" s="220"/>
      <c r="E928" s="222"/>
      <c r="F928" s="649"/>
      <c r="G928" s="22"/>
    </row>
    <row r="929">
      <c r="A929" s="650"/>
      <c r="B929" s="223"/>
      <c r="C929" s="223"/>
      <c r="D929" s="220"/>
      <c r="E929" s="222"/>
      <c r="F929" s="649"/>
      <c r="G929" s="22"/>
    </row>
    <row r="930">
      <c r="A930" s="650"/>
      <c r="B930" s="223"/>
      <c r="C930" s="223"/>
      <c r="D930" s="220"/>
      <c r="E930" s="222"/>
      <c r="F930" s="649"/>
      <c r="G930" s="22"/>
    </row>
    <row r="931">
      <c r="A931" s="650"/>
      <c r="B931" s="223"/>
      <c r="C931" s="223"/>
      <c r="D931" s="220"/>
      <c r="E931" s="222"/>
      <c r="F931" s="649"/>
      <c r="G931" s="22"/>
    </row>
    <row r="932">
      <c r="A932" s="650"/>
      <c r="B932" s="223"/>
      <c r="C932" s="223"/>
      <c r="D932" s="220"/>
      <c r="E932" s="222"/>
      <c r="F932" s="649"/>
      <c r="G932" s="22"/>
    </row>
    <row r="933">
      <c r="A933" s="650"/>
      <c r="B933" s="223"/>
      <c r="C933" s="223"/>
      <c r="D933" s="220"/>
      <c r="E933" s="222"/>
      <c r="F933" s="649"/>
      <c r="G933" s="22"/>
    </row>
    <row r="934">
      <c r="A934" s="650"/>
      <c r="B934" s="223"/>
      <c r="C934" s="223"/>
      <c r="D934" s="220"/>
      <c r="E934" s="222"/>
      <c r="F934" s="649"/>
      <c r="G934" s="22"/>
    </row>
    <row r="935">
      <c r="A935" s="650"/>
      <c r="B935" s="223"/>
      <c r="C935" s="223"/>
      <c r="D935" s="220"/>
      <c r="E935" s="222"/>
      <c r="F935" s="649"/>
      <c r="G935" s="22"/>
    </row>
    <row r="936">
      <c r="A936" s="650"/>
      <c r="B936" s="223"/>
      <c r="C936" s="223"/>
      <c r="D936" s="220"/>
      <c r="E936" s="222"/>
      <c r="F936" s="649"/>
      <c r="G936" s="22"/>
    </row>
    <row r="937">
      <c r="A937" s="650"/>
      <c r="B937" s="223"/>
      <c r="C937" s="223"/>
      <c r="D937" s="220"/>
      <c r="E937" s="222"/>
      <c r="F937" s="649"/>
      <c r="G937" s="22"/>
    </row>
    <row r="938">
      <c r="A938" s="650"/>
      <c r="B938" s="223"/>
      <c r="C938" s="223"/>
      <c r="D938" s="220"/>
      <c r="E938" s="222"/>
      <c r="F938" s="649"/>
      <c r="G938" s="22"/>
    </row>
    <row r="939">
      <c r="A939" s="650"/>
      <c r="B939" s="223"/>
      <c r="C939" s="223"/>
      <c r="D939" s="220"/>
      <c r="E939" s="222"/>
      <c r="F939" s="649"/>
      <c r="G939" s="22"/>
    </row>
    <row r="940">
      <c r="A940" s="650"/>
      <c r="B940" s="223"/>
      <c r="C940" s="223"/>
      <c r="D940" s="220"/>
      <c r="E940" s="222"/>
      <c r="F940" s="649"/>
      <c r="G940" s="22"/>
    </row>
    <row r="941">
      <c r="A941" s="650"/>
      <c r="B941" s="223"/>
      <c r="C941" s="223"/>
      <c r="D941" s="220"/>
      <c r="E941" s="222"/>
      <c r="F941" s="649"/>
      <c r="G941" s="22"/>
    </row>
    <row r="942">
      <c r="A942" s="650"/>
      <c r="B942" s="223"/>
      <c r="C942" s="223"/>
      <c r="D942" s="220"/>
      <c r="E942" s="222"/>
      <c r="F942" s="649"/>
      <c r="G942" s="22"/>
    </row>
    <row r="943">
      <c r="A943" s="650"/>
      <c r="B943" s="223"/>
      <c r="C943" s="223"/>
      <c r="D943" s="220"/>
      <c r="E943" s="222"/>
      <c r="F943" s="649"/>
      <c r="G943" s="22"/>
    </row>
    <row r="944">
      <c r="A944" s="650"/>
      <c r="B944" s="223"/>
      <c r="C944" s="223"/>
      <c r="D944" s="220"/>
      <c r="E944" s="222"/>
      <c r="F944" s="649"/>
      <c r="G944" s="22"/>
    </row>
    <row r="945">
      <c r="A945" s="650"/>
      <c r="B945" s="223"/>
      <c r="C945" s="223"/>
      <c r="D945" s="220"/>
      <c r="E945" s="222"/>
      <c r="F945" s="649"/>
      <c r="G945" s="22"/>
    </row>
    <row r="946">
      <c r="A946" s="650"/>
      <c r="B946" s="223"/>
      <c r="C946" s="223"/>
      <c r="D946" s="220"/>
      <c r="E946" s="222"/>
      <c r="F946" s="649"/>
      <c r="G946" s="22"/>
    </row>
    <row r="947">
      <c r="A947" s="650"/>
      <c r="B947" s="223"/>
      <c r="C947" s="223"/>
      <c r="D947" s="220"/>
      <c r="E947" s="222"/>
      <c r="F947" s="649"/>
      <c r="G947" s="22"/>
    </row>
    <row r="948">
      <c r="A948" s="650"/>
      <c r="B948" s="223"/>
      <c r="C948" s="223"/>
      <c r="D948" s="220"/>
      <c r="E948" s="222"/>
      <c r="F948" s="649"/>
      <c r="G948" s="22"/>
    </row>
    <row r="949">
      <c r="A949" s="650"/>
      <c r="B949" s="223"/>
      <c r="C949" s="223"/>
      <c r="D949" s="220"/>
      <c r="E949" s="222"/>
      <c r="F949" s="649"/>
      <c r="G949" s="22"/>
    </row>
    <row r="950">
      <c r="A950" s="650"/>
      <c r="B950" s="223"/>
      <c r="C950" s="223"/>
      <c r="D950" s="220"/>
      <c r="E950" s="222"/>
      <c r="F950" s="649"/>
      <c r="G950" s="22"/>
    </row>
    <row r="951">
      <c r="A951" s="650"/>
      <c r="B951" s="223"/>
      <c r="C951" s="223"/>
      <c r="D951" s="220"/>
      <c r="E951" s="222"/>
      <c r="F951" s="649"/>
      <c r="G951" s="22"/>
    </row>
    <row r="952">
      <c r="A952" s="650"/>
      <c r="B952" s="223"/>
      <c r="C952" s="223"/>
      <c r="D952" s="220"/>
      <c r="E952" s="222"/>
      <c r="F952" s="649"/>
      <c r="G952" s="22"/>
    </row>
    <row r="953">
      <c r="A953" s="650"/>
      <c r="B953" s="223"/>
      <c r="C953" s="223"/>
      <c r="D953" s="220"/>
      <c r="E953" s="222"/>
      <c r="F953" s="649"/>
      <c r="G953" s="22"/>
    </row>
    <row r="954">
      <c r="A954" s="650"/>
      <c r="B954" s="223"/>
      <c r="C954" s="223"/>
      <c r="D954" s="220"/>
      <c r="E954" s="222"/>
      <c r="F954" s="649"/>
      <c r="G954" s="22"/>
    </row>
    <row r="955">
      <c r="A955" s="650"/>
      <c r="B955" s="223"/>
      <c r="C955" s="223"/>
      <c r="D955" s="220"/>
      <c r="E955" s="222"/>
      <c r="F955" s="649"/>
      <c r="G955" s="22"/>
    </row>
    <row r="956">
      <c r="A956" s="650"/>
      <c r="B956" s="223"/>
      <c r="C956" s="223"/>
      <c r="D956" s="220"/>
      <c r="E956" s="222"/>
      <c r="F956" s="649"/>
      <c r="G956" s="22"/>
    </row>
    <row r="957">
      <c r="A957" s="650"/>
      <c r="B957" s="223"/>
      <c r="C957" s="223"/>
      <c r="D957" s="220"/>
      <c r="E957" s="222"/>
      <c r="F957" s="649"/>
      <c r="G957" s="22"/>
    </row>
    <row r="958">
      <c r="A958" s="650"/>
      <c r="B958" s="223"/>
      <c r="C958" s="223"/>
      <c r="D958" s="220"/>
      <c r="E958" s="222"/>
      <c r="F958" s="649"/>
      <c r="G958" s="22"/>
    </row>
    <row r="959">
      <c r="A959" s="650"/>
      <c r="B959" s="223"/>
      <c r="C959" s="223"/>
      <c r="D959" s="220"/>
      <c r="E959" s="222"/>
      <c r="F959" s="649"/>
      <c r="G959" s="22"/>
    </row>
    <row r="960">
      <c r="A960" s="650"/>
      <c r="B960" s="223"/>
      <c r="C960" s="223"/>
      <c r="D960" s="220"/>
      <c r="E960" s="222"/>
      <c r="F960" s="649"/>
      <c r="G960" s="22"/>
    </row>
    <row r="961">
      <c r="A961" s="650"/>
      <c r="B961" s="223"/>
      <c r="C961" s="223"/>
      <c r="D961" s="220"/>
      <c r="E961" s="222"/>
      <c r="F961" s="649"/>
      <c r="G961" s="22"/>
    </row>
    <row r="962">
      <c r="A962" s="650"/>
      <c r="B962" s="223"/>
      <c r="C962" s="223"/>
      <c r="D962" s="220"/>
      <c r="E962" s="222"/>
      <c r="F962" s="649"/>
      <c r="G962" s="22"/>
    </row>
    <row r="963">
      <c r="A963" s="650"/>
      <c r="B963" s="223"/>
      <c r="C963" s="223"/>
      <c r="D963" s="220"/>
      <c r="E963" s="222"/>
      <c r="F963" s="649"/>
      <c r="G963" s="22"/>
    </row>
    <row r="964">
      <c r="A964" s="650"/>
      <c r="B964" s="223"/>
      <c r="C964" s="223"/>
      <c r="D964" s="220"/>
      <c r="E964" s="222"/>
      <c r="F964" s="649"/>
      <c r="G964" s="22"/>
    </row>
    <row r="965">
      <c r="A965" s="650"/>
      <c r="B965" s="223"/>
      <c r="C965" s="223"/>
      <c r="D965" s="220"/>
      <c r="E965" s="222"/>
      <c r="F965" s="649"/>
      <c r="G965" s="22"/>
    </row>
    <row r="966">
      <c r="A966" s="650"/>
      <c r="B966" s="223"/>
      <c r="C966" s="223"/>
      <c r="D966" s="220"/>
      <c r="E966" s="222"/>
      <c r="F966" s="649"/>
      <c r="G966" s="22"/>
    </row>
    <row r="967">
      <c r="A967" s="650"/>
      <c r="B967" s="223"/>
      <c r="C967" s="223"/>
      <c r="D967" s="220"/>
      <c r="E967" s="222"/>
      <c r="F967" s="649"/>
      <c r="G967" s="22"/>
    </row>
    <row r="968">
      <c r="A968" s="650"/>
      <c r="B968" s="223"/>
      <c r="C968" s="223"/>
      <c r="D968" s="220"/>
      <c r="E968" s="222"/>
      <c r="F968" s="649"/>
      <c r="G968" s="22"/>
    </row>
    <row r="969">
      <c r="A969" s="650"/>
      <c r="B969" s="223"/>
      <c r="C969" s="223"/>
      <c r="D969" s="220"/>
      <c r="E969" s="222"/>
      <c r="F969" s="649"/>
      <c r="G969" s="22"/>
    </row>
    <row r="970">
      <c r="A970" s="650"/>
      <c r="B970" s="223"/>
      <c r="C970" s="223"/>
      <c r="D970" s="220"/>
      <c r="E970" s="222"/>
      <c r="F970" s="649"/>
      <c r="G970" s="22"/>
    </row>
    <row r="971">
      <c r="A971" s="650"/>
      <c r="B971" s="223"/>
      <c r="C971" s="223"/>
      <c r="D971" s="220"/>
      <c r="E971" s="222"/>
      <c r="F971" s="649"/>
      <c r="G971" s="22"/>
    </row>
    <row r="972">
      <c r="A972" s="650"/>
      <c r="B972" s="223"/>
      <c r="C972" s="223"/>
      <c r="D972" s="220"/>
      <c r="E972" s="222"/>
      <c r="F972" s="649"/>
      <c r="G972" s="22"/>
    </row>
    <row r="973">
      <c r="A973" s="650"/>
      <c r="B973" s="223"/>
      <c r="C973" s="223"/>
      <c r="D973" s="220"/>
      <c r="E973" s="222"/>
      <c r="F973" s="649"/>
      <c r="G973" s="22"/>
    </row>
    <row r="974">
      <c r="A974" s="650"/>
      <c r="B974" s="223"/>
      <c r="C974" s="223"/>
      <c r="D974" s="220"/>
      <c r="E974" s="222"/>
      <c r="F974" s="649"/>
      <c r="G974" s="22"/>
    </row>
    <row r="975">
      <c r="A975" s="650"/>
      <c r="B975" s="223"/>
      <c r="C975" s="223"/>
      <c r="D975" s="220"/>
      <c r="E975" s="222"/>
      <c r="F975" s="649"/>
      <c r="G975" s="22"/>
    </row>
    <row r="976">
      <c r="A976" s="650"/>
      <c r="B976" s="223"/>
      <c r="C976" s="223"/>
      <c r="D976" s="220"/>
      <c r="E976" s="222"/>
      <c r="F976" s="649"/>
      <c r="G976" s="22"/>
    </row>
    <row r="977">
      <c r="A977" s="650"/>
      <c r="B977" s="223"/>
      <c r="C977" s="223"/>
      <c r="D977" s="220"/>
      <c r="E977" s="222"/>
      <c r="F977" s="649"/>
      <c r="G977" s="22"/>
    </row>
    <row r="978">
      <c r="A978" s="650"/>
      <c r="B978" s="223"/>
      <c r="C978" s="223"/>
      <c r="D978" s="220"/>
      <c r="E978" s="222"/>
      <c r="F978" s="649"/>
      <c r="G978" s="22"/>
    </row>
    <row r="979">
      <c r="A979" s="650"/>
      <c r="B979" s="223"/>
      <c r="C979" s="223"/>
      <c r="D979" s="220"/>
      <c r="E979" s="222"/>
      <c r="F979" s="649"/>
      <c r="G979" s="22"/>
    </row>
    <row r="980">
      <c r="A980" s="650"/>
      <c r="B980" s="223"/>
      <c r="C980" s="223"/>
      <c r="D980" s="220"/>
      <c r="E980" s="222"/>
      <c r="F980" s="649"/>
      <c r="G980" s="22"/>
    </row>
    <row r="981">
      <c r="A981" s="650"/>
      <c r="B981" s="223"/>
      <c r="C981" s="223"/>
      <c r="D981" s="220"/>
      <c r="E981" s="222"/>
      <c r="F981" s="649"/>
      <c r="G981" s="22"/>
    </row>
    <row r="982">
      <c r="A982" s="650"/>
      <c r="B982" s="223"/>
      <c r="C982" s="223"/>
      <c r="D982" s="220"/>
      <c r="E982" s="222"/>
      <c r="F982" s="649"/>
      <c r="G982" s="22"/>
    </row>
    <row r="983">
      <c r="A983" s="650"/>
      <c r="B983" s="223"/>
      <c r="C983" s="223"/>
      <c r="D983" s="220"/>
      <c r="E983" s="222"/>
      <c r="F983" s="649"/>
      <c r="G983" s="22"/>
    </row>
    <row r="984">
      <c r="A984" s="650"/>
      <c r="B984" s="223"/>
      <c r="C984" s="223"/>
      <c r="D984" s="220"/>
      <c r="E984" s="222"/>
      <c r="F984" s="649"/>
      <c r="G984" s="22"/>
    </row>
    <row r="985">
      <c r="A985" s="650"/>
      <c r="B985" s="223"/>
      <c r="C985" s="223"/>
      <c r="D985" s="220"/>
      <c r="E985" s="222"/>
      <c r="F985" s="649"/>
      <c r="G985" s="22"/>
    </row>
    <row r="986">
      <c r="A986" s="650"/>
      <c r="B986" s="223"/>
      <c r="C986" s="223"/>
      <c r="D986" s="220"/>
      <c r="E986" s="222"/>
      <c r="F986" s="649"/>
      <c r="G986" s="22"/>
    </row>
    <row r="987">
      <c r="A987" s="650"/>
      <c r="B987" s="223"/>
      <c r="C987" s="223"/>
      <c r="D987" s="220"/>
      <c r="E987" s="222"/>
      <c r="F987" s="649"/>
      <c r="G987" s="22"/>
    </row>
    <row r="988">
      <c r="A988" s="650"/>
      <c r="B988" s="223"/>
      <c r="C988" s="223"/>
      <c r="D988" s="220"/>
      <c r="E988" s="222"/>
      <c r="F988" s="649"/>
      <c r="G988" s="22"/>
    </row>
    <row r="989">
      <c r="A989" s="650"/>
      <c r="B989" s="223"/>
      <c r="C989" s="223"/>
      <c r="D989" s="220"/>
      <c r="E989" s="222"/>
      <c r="F989" s="649"/>
      <c r="G989" s="22"/>
    </row>
    <row r="990">
      <c r="A990" s="650"/>
      <c r="B990" s="223"/>
      <c r="C990" s="223"/>
      <c r="D990" s="220"/>
      <c r="E990" s="222"/>
      <c r="F990" s="649"/>
      <c r="G990" s="22"/>
    </row>
    <row r="991">
      <c r="A991" s="650"/>
      <c r="B991" s="223"/>
      <c r="C991" s="223"/>
      <c r="D991" s="220"/>
      <c r="E991" s="222"/>
      <c r="F991" s="649"/>
      <c r="G991" s="22"/>
    </row>
    <row r="992">
      <c r="A992" s="650"/>
      <c r="B992" s="223"/>
      <c r="C992" s="223"/>
      <c r="D992" s="220"/>
      <c r="E992" s="222"/>
      <c r="F992" s="649"/>
      <c r="G992" s="22"/>
    </row>
    <row r="993">
      <c r="A993" s="650"/>
      <c r="B993" s="223"/>
      <c r="C993" s="223"/>
      <c r="D993" s="220"/>
      <c r="E993" s="222"/>
      <c r="F993" s="649"/>
      <c r="G993" s="22"/>
    </row>
    <row r="994">
      <c r="A994" s="650"/>
      <c r="B994" s="223"/>
      <c r="C994" s="223"/>
      <c r="D994" s="220"/>
      <c r="E994" s="222"/>
      <c r="F994" s="649"/>
      <c r="G994" s="22"/>
    </row>
    <row r="995">
      <c r="A995" s="650"/>
      <c r="B995" s="223"/>
      <c r="C995" s="223"/>
      <c r="D995" s="220"/>
      <c r="E995" s="222"/>
      <c r="F995" s="649"/>
      <c r="G995" s="22"/>
    </row>
    <row r="996">
      <c r="A996" s="650"/>
      <c r="B996" s="223"/>
      <c r="C996" s="223"/>
      <c r="D996" s="220"/>
      <c r="E996" s="222"/>
      <c r="F996" s="649"/>
      <c r="G996" s="22"/>
    </row>
    <row r="997">
      <c r="A997" s="650"/>
      <c r="B997" s="223"/>
      <c r="C997" s="223"/>
      <c r="D997" s="220"/>
      <c r="E997" s="222"/>
      <c r="F997" s="649"/>
      <c r="G997" s="22"/>
    </row>
    <row r="998">
      <c r="A998" s="650"/>
      <c r="B998" s="223"/>
      <c r="C998" s="223"/>
      <c r="D998" s="220"/>
      <c r="E998" s="222"/>
      <c r="F998" s="649"/>
      <c r="G998" s="22"/>
    </row>
    <row r="999">
      <c r="A999" s="650"/>
      <c r="B999" s="223"/>
      <c r="C999" s="223"/>
      <c r="D999" s="220"/>
      <c r="E999" s="222"/>
      <c r="F999" s="649"/>
      <c r="G999" s="22"/>
    </row>
    <row r="1000">
      <c r="A1000" s="650"/>
      <c r="B1000" s="223"/>
      <c r="C1000" s="223"/>
      <c r="D1000" s="220"/>
      <c r="E1000" s="222"/>
      <c r="F1000" s="649"/>
      <c r="G1000" s="22"/>
    </row>
    <row r="1001">
      <c r="A1001" s="669"/>
      <c r="D1001" s="115"/>
      <c r="E1001" s="325"/>
      <c r="F1001" s="670"/>
      <c r="G1001" s="22"/>
    </row>
    <row r="1002">
      <c r="A1002" s="669"/>
      <c r="D1002" s="115"/>
      <c r="E1002" s="325"/>
      <c r="F1002" s="670"/>
      <c r="G1002" s="22"/>
    </row>
    <row r="1003">
      <c r="A1003" s="669"/>
      <c r="D1003" s="115"/>
      <c r="E1003" s="325"/>
      <c r="F1003" s="670"/>
      <c r="G1003" s="22"/>
    </row>
    <row r="1004">
      <c r="A1004" s="669"/>
      <c r="D1004" s="115"/>
      <c r="E1004" s="325"/>
      <c r="F1004" s="670"/>
      <c r="G1004" s="22"/>
    </row>
    <row r="1005">
      <c r="A1005" s="669"/>
      <c r="D1005" s="115"/>
      <c r="E1005" s="325"/>
      <c r="F1005" s="670"/>
      <c r="G1005" s="22"/>
    </row>
    <row r="1006">
      <c r="A1006" s="669"/>
      <c r="D1006" s="115"/>
      <c r="E1006" s="325"/>
      <c r="F1006" s="670"/>
      <c r="G1006" s="22"/>
    </row>
    <row r="1007">
      <c r="A1007" s="669"/>
      <c r="D1007" s="115"/>
      <c r="E1007" s="325"/>
      <c r="F1007" s="670"/>
      <c r="G1007" s="22"/>
    </row>
    <row r="1008">
      <c r="A1008" s="669"/>
      <c r="D1008" s="115"/>
      <c r="E1008" s="325"/>
      <c r="F1008" s="670"/>
      <c r="G1008" s="22"/>
    </row>
    <row r="1009">
      <c r="A1009" s="669"/>
      <c r="D1009" s="115"/>
      <c r="E1009" s="325"/>
      <c r="F1009" s="670"/>
      <c r="G1009" s="22"/>
    </row>
    <row r="1010">
      <c r="A1010" s="669"/>
      <c r="D1010" s="115"/>
      <c r="E1010" s="325"/>
      <c r="F1010" s="670"/>
      <c r="G1010" s="22"/>
    </row>
    <row r="1011">
      <c r="A1011" s="669"/>
      <c r="D1011" s="115"/>
      <c r="E1011" s="325"/>
      <c r="F1011" s="670"/>
      <c r="G1011" s="22"/>
    </row>
  </sheetData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2023-08-04T16:33:47Z</dcterms:created>
  <dc:creator>Usuario</dc:creator>
</cp:coreProperties>
</file>